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asselli.m\Desktop\ORDER SERVICE CC\Apertura CC\CC2199 Pepsico nortbook\"/>
    </mc:Choice>
  </mc:AlternateContent>
  <xr:revisionPtr revIDLastSave="0" documentId="13_ncr:1_{00210D37-AED1-47FF-A34C-0C01FBA7CBE9}" xr6:coauthVersionLast="47" xr6:coauthVersionMax="47" xr10:uidLastSave="{00000000-0000-0000-0000-000000000000}"/>
  <bookViews>
    <workbookView xWindow="-120" yWindow="-120" windowWidth="29040" windowHeight="15720" tabRatio="961" activeTab="2" xr2:uid="{00000000-000D-0000-FFFF-FFFF00000000}"/>
  </bookViews>
  <sheets>
    <sheet name="Off_GruppoWbe" sheetId="55" r:id="rId1"/>
    <sheet name="NEW_OFFER1" sheetId="51" r:id="rId2"/>
    <sheet name="VA21" sheetId="52" r:id="rId3"/>
    <sheet name="CC2199" sheetId="53" r:id="rId4"/>
    <sheet name="CCnnnn_base per P1" sheetId="50" r:id="rId5"/>
    <sheet name="CC2199_P0 ELUS" sheetId="54" r:id="rId6"/>
    <sheet name="CCnnnn_Commission_Spa to Inc" sheetId="43" r:id="rId7"/>
    <sheet name="TABELLA CTRL MARGINI" sheetId="45" r:id="rId8"/>
    <sheet name="Regole" sheetId="40" r:id="rId9"/>
  </sheets>
  <externalReferences>
    <externalReference r:id="rId10"/>
    <externalReference r:id="rId11"/>
    <externalReference r:id="rId12"/>
    <externalReference r:id="rId13"/>
  </externalReferences>
  <definedNames>
    <definedName name="_Regression_Int" hidden="1">1</definedName>
    <definedName name="_xlnm.Print_Area" localSheetId="1">NEW_OFFER1!$A$1:$Q$231</definedName>
    <definedName name="HTML1_1" hidden="1">"[test.xls]SCA!$A$5:$E$52"</definedName>
    <definedName name="HTML1_10" hidden="1">""</definedName>
    <definedName name="HTML1_11" hidden="1">1</definedName>
    <definedName name="HTML1_12" hidden="1">"C:\WINDOWS\Personal\MyHTML.htm"</definedName>
    <definedName name="HTML1_2" hidden="1">1</definedName>
    <definedName name="HTML1_3" hidden="1">"Financial Plan"</definedName>
    <definedName name="HTML1_4" hidden="1">"SCA"</definedName>
    <definedName name="HTML1_5" hidden="1">""</definedName>
    <definedName name="HTML1_6" hidden="1">-4146</definedName>
    <definedName name="HTML1_7" hidden="1">-4146</definedName>
    <definedName name="HTML1_8" hidden="1">"1996-03-02"</definedName>
    <definedName name="HTML1_9" hidden="1">"SCA HQ"</definedName>
    <definedName name="HTMLCount" hidden="1">1</definedName>
    <definedName name="prj_agente" localSheetId="1">NEW_OFFER1!#REF!</definedName>
    <definedName name="prj_agente">[1]OFFER1!$G$13</definedName>
    <definedName name="prj_areamanager" localSheetId="1">NEW_OFFER1!#REF!</definedName>
    <definedName name="prj_areamanager">[1]OFFER1!$G$12</definedName>
    <definedName name="prj_cambio" localSheetId="1">NEW_OFFER1!#REF!</definedName>
    <definedName name="prj_cambio">[1]OFFER1!$B$12</definedName>
    <definedName name="prj_compilatore" localSheetId="1">NEW_OFFER1!#REF!</definedName>
    <definedName name="prj_compilatore">[1]OFFER1!$G$15</definedName>
    <definedName name="prj_costifin" localSheetId="1">NEW_OFFER1!#REF!</definedName>
    <definedName name="prj_costifin">[1]OFFER1!$B$10</definedName>
    <definedName name="prj_doc" localSheetId="1">NEW_OFFER1!#REF!</definedName>
    <definedName name="prj_doc">[1]OFFER1!$B$8</definedName>
    <definedName name="prj_garanzia" localSheetId="1">NEW_OFFER1!#REF!</definedName>
    <definedName name="prj_garanzia">[1]OFFER1!$K$8</definedName>
    <definedName name="prj_group_\TXT_22\CONVEYORS_FOR_PALLETS___new" localSheetId="1">NEW_OFFER1!#REF!</definedName>
    <definedName name="prj_group_\TXT_22_CONVEYORS_FOR_PALLETS___new\Nota_Inst_E" localSheetId="1">NEW_OFFER1!#REF!</definedName>
    <definedName name="prj_group_\TXT_22_CONVEYORS_FOR_PALLETS___new\Nota_Inst_E_piu_uno" localSheetId="1">NEW_OFFER1!#REF!</definedName>
    <definedName name="prj_group_\TXT_60\LGV_SYSTEM" localSheetId="1">NEW_OFFER1!#REF!</definedName>
    <definedName name="prj_group_\TXT_60_LGV_SYSTEM\Nota_Inst_E" localSheetId="1">NEW_OFFER1!#REF!</definedName>
    <definedName name="prj_group_\TXT_60_LGV_SYSTEM\Nota_Inst_E_piu_uno" localSheetId="1">NEW_OFFER1!#REF!</definedName>
    <definedName name="prj_group_\TXT_71\SMART_DECISION_MAKER_SMILE80_SDM_SDM_LIGHT" localSheetId="1">NEW_OFFER1!#REF!</definedName>
    <definedName name="prj_group_\TXT_71_SMART_DECISION_MAKER_SMILE80_SDM_SDM_LIGHT\Nota_Inst_E" localSheetId="1">NEW_OFFER1!#REF!</definedName>
    <definedName name="prj_group_\TXT_71_SMART_DECISION_MAKER_SMILE80_SDM_SDM_LIGHT\Nota_Inst_E_piu_uno" localSheetId="1">NEW_OFFER1!#REF!</definedName>
    <definedName name="prj_group_\TXT_85\COMMERCIAL_ACTIVITY" localSheetId="1">NEW_OFFER1!#REF!</definedName>
    <definedName name="prj_group_\TXT_85_COMMERCIAL_ACTIVITY\Nota_Inst_E" localSheetId="1">NEW_OFFER1!#REF!</definedName>
    <definedName name="prj_group_\TXT_85_COMMERCIAL_ACTIVITY\Nota_Inst_E_piu_uno" localSheetId="1">NEW_OFFER1!#REF!</definedName>
    <definedName name="prj_group_\TXT_91\PACKAGING___SHIPPING___CERTIFICATION___IBC" localSheetId="1">NEW_OFFER1!#REF!</definedName>
    <definedName name="prj_group_\TXT_91\PACKAGING___SHIPPING___CERTIFICATION___LGV" localSheetId="1">NEW_OFFER1!#REF!</definedName>
    <definedName name="prj_group_\TXT_91_PACKAGING___SHIPPING___CERTIFICATION___IBC\Nota_Inst_E" localSheetId="1">NEW_OFFER1!#REF!</definedName>
    <definedName name="prj_group_\TXT_91_PACKAGING___SHIPPING___CERTIFICATION___IBC\Nota_Inst_E_piu_uno" localSheetId="1">NEW_OFFER1!#REF!</definedName>
    <definedName name="prj_group_\TXT_91_PACKAGING___SHIPPING___CERTIFICATION___LGV\Nota_Inst_E" localSheetId="1">NEW_OFFER1!#REF!</definedName>
    <definedName name="prj_group_\TXT_91_PACKAGING___SHIPPING___CERTIFICATION___LGV\Nota_Inst_E_piu_uno" localSheetId="1">NEW_OFFER1!#REF!</definedName>
    <definedName name="prj_group_\TXT_95\FIELD__ACTIVITIES___TOOLS___CUSTOMER_TRAINING" localSheetId="1">NEW_OFFER1!#REF!</definedName>
    <definedName name="prj_group_\TXT_95_FIELD__ACTIVITIES___TOOLS___CUSTOMER_TRAINING\Nota_Inst_E" localSheetId="1">NEW_OFFER1!#REF!</definedName>
    <definedName name="prj_group_\TXT_95_FIELD__ACTIVITIES___TOOLS___CUSTOMER_TRAINING\Nota_Inst_E_piu_uno" localSheetId="1">NEW_OFFER1!#REF!</definedName>
    <definedName name="prj_h24" localSheetId="1">NEW_OFFER1!#REF!</definedName>
    <definedName name="prj_inst_\TXT_22\CONVEYORS_FOR_PALLETS___new" localSheetId="1">NEW_OFFER1!#REF!</definedName>
    <definedName name="prj_inst_\TXT_60\LGV_SYSTEM" localSheetId="1">NEW_OFFER1!#REF!</definedName>
    <definedName name="prj_inst_\TXT_71\SMART_DECISION_MAKER__SMILE80_SDM_SDM_LIGHT_" localSheetId="1">NEW_OFFER1!#REF!</definedName>
    <definedName name="prj_inst_\TXT_85\COMMERCIAL_ACTIVITY" localSheetId="1">NEW_OFFER1!#REF!</definedName>
    <definedName name="prj_inst_\TXT_91\PACKAGING___SHIPPING___CERTIFICATION___IBC" localSheetId="1">NEW_OFFER1!#REF!</definedName>
    <definedName name="prj_inst_\TXT_91\PACKAGING___SHIPPING___CERTIFICATION___LGV" localSheetId="1">NEW_OFFER1!#REF!</definedName>
    <definedName name="prj_inst_\TXT_95\FIELD__ACTIVITIES___TOOLS___CUSTOMER_TRAINING" localSheetId="1">NEW_OFFER1!#REF!</definedName>
    <definedName name="prj_pm2" localSheetId="1">NEW_OFFER1!#REF!</definedName>
    <definedName name="prj_pm2">[1]OFFER1!$B$9</definedName>
    <definedName name="prj_provvigioni" localSheetId="1">NEW_OFFER1!#REF!</definedName>
    <definedName name="prj_provvigioni">[1]OFFER1!$G$14</definedName>
    <definedName name="prj_sconto_\TXT_22\CONVEYORS_FOR_PALLETS___new" localSheetId="1">NEW_OFFER1!#REF!</definedName>
    <definedName name="prj_sconto_\TXT_60\LGV_SYSTEM" localSheetId="1">NEW_OFFER1!#REF!</definedName>
    <definedName name="prj_sconto_\TXT_71\SMART_DECISION_MAKER__SMILE80_SDM_SDM_LIGHT_" localSheetId="1">NEW_OFFER1!#REF!</definedName>
    <definedName name="prj_sconto_\TXT_85\COMMERCIAL_ACTIVITY" localSheetId="1">NEW_OFFER1!#REF!</definedName>
    <definedName name="prj_sconto_\TXT_91\PACKAGING___SHIPPING___CERTIFICATION___IBC" localSheetId="1">NEW_OFFER1!#REF!</definedName>
    <definedName name="prj_sconto_\TXT_91\PACKAGING___SHIPPING___CERTIFICATION___LGV" localSheetId="1">NEW_OFFER1!#REF!</definedName>
    <definedName name="prj_sconto_\TXT_95\FIELD__ACTIVITIES___TOOLS___CUSTOMER_TRAINING" localSheetId="1">NEW_OFFER1!#REF!</definedName>
    <definedName name="prj_smaltimentocampioni" localSheetId="1">NEW_OFFER1!#REF!</definedName>
    <definedName name="prj_smaltimentocampioni">[1]OFFER1!$B$13</definedName>
    <definedName name="prj_valuta" localSheetId="1">NEW_OFFER1!#REF!</definedName>
    <definedName name="prj_valuta">[1]OFFER1!$B$11</definedName>
    <definedName name="Z_4982647A_1C74_4A78_B6A7_12222A64BD32_.wvu.PrintArea" localSheetId="1" hidden="1">NEW_OFFER1!$A$1:$Q$1</definedName>
  </definedNames>
  <calcPr calcId="191029" iterateDelta="1E-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49" i="52" l="1"/>
  <c r="Y66" i="52"/>
  <c r="D70" i="54"/>
  <c r="D86" i="53"/>
  <c r="D68" i="54"/>
  <c r="A11" i="54"/>
  <c r="AT66" i="54" l="1"/>
  <c r="AS66" i="54"/>
  <c r="AR66" i="54"/>
  <c r="AO66" i="54"/>
  <c r="AN66" i="54"/>
  <c r="AM66" i="54"/>
  <c r="AL66" i="54"/>
  <c r="AK66" i="54"/>
  <c r="AJ66" i="54"/>
  <c r="AI66" i="54"/>
  <c r="AH66" i="54"/>
  <c r="AG66" i="54"/>
  <c r="AF66" i="54"/>
  <c r="AE66" i="54"/>
  <c r="AD66" i="54"/>
  <c r="AC66" i="54"/>
  <c r="AB66" i="54"/>
  <c r="AA66" i="54"/>
  <c r="Z66" i="54"/>
  <c r="Y66" i="54"/>
  <c r="X66" i="54"/>
  <c r="W66" i="54"/>
  <c r="V66" i="54"/>
  <c r="U66" i="54"/>
  <c r="T66" i="54"/>
  <c r="S66" i="54"/>
  <c r="R66" i="54"/>
  <c r="Q66" i="54"/>
  <c r="P66" i="54"/>
  <c r="O66" i="54"/>
  <c r="N66" i="54"/>
  <c r="M66" i="54"/>
  <c r="L66" i="54"/>
  <c r="K66" i="54"/>
  <c r="J66" i="54"/>
  <c r="I66" i="54"/>
  <c r="H66" i="54"/>
  <c r="G66" i="54"/>
  <c r="F66" i="54"/>
  <c r="E66" i="54"/>
  <c r="D66" i="54"/>
  <c r="A12" i="54"/>
  <c r="D9" i="54"/>
  <c r="D84" i="53"/>
  <c r="AT82" i="53"/>
  <c r="AS82" i="53"/>
  <c r="AR82" i="53"/>
  <c r="AO82" i="53"/>
  <c r="AN82" i="53"/>
  <c r="AM82" i="53"/>
  <c r="AL82" i="53"/>
  <c r="AK82" i="53"/>
  <c r="AJ82" i="53"/>
  <c r="AI82" i="53"/>
  <c r="AH82" i="53"/>
  <c r="AG82" i="53"/>
  <c r="AF82" i="53"/>
  <c r="AE82" i="53"/>
  <c r="AD82" i="53"/>
  <c r="AC82" i="53"/>
  <c r="AB82" i="53"/>
  <c r="AA82" i="53"/>
  <c r="Z82" i="53"/>
  <c r="Y82" i="53"/>
  <c r="X82" i="53"/>
  <c r="W82" i="53"/>
  <c r="V82" i="53"/>
  <c r="U82" i="53"/>
  <c r="T82" i="53"/>
  <c r="S82" i="53"/>
  <c r="R82" i="53"/>
  <c r="Q82" i="53"/>
  <c r="P82" i="53"/>
  <c r="O82" i="53"/>
  <c r="N82" i="53"/>
  <c r="M82" i="53"/>
  <c r="L82" i="53"/>
  <c r="K82" i="53"/>
  <c r="J82" i="53"/>
  <c r="I82" i="53"/>
  <c r="H82" i="53"/>
  <c r="G82" i="53"/>
  <c r="F82" i="53"/>
  <c r="E82" i="53"/>
  <c r="D82" i="53"/>
  <c r="A12" i="53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A36" i="53" s="1"/>
  <c r="A37" i="53" s="1"/>
  <c r="A38" i="53" s="1"/>
  <c r="A39" i="53" s="1"/>
  <c r="A40" i="53" s="1"/>
  <c r="A41" i="53" s="1"/>
  <c r="A42" i="53" s="1"/>
  <c r="A43" i="53" s="1"/>
  <c r="A44" i="53" s="1"/>
  <c r="A45" i="53" s="1"/>
  <c r="A46" i="53" s="1"/>
  <c r="A47" i="53" s="1"/>
  <c r="A48" i="53" s="1"/>
  <c r="A49" i="53" s="1"/>
  <c r="A50" i="53" s="1"/>
  <c r="A51" i="53" s="1"/>
  <c r="A52" i="53" s="1"/>
  <c r="A53" i="53" s="1"/>
  <c r="A54" i="53" s="1"/>
  <c r="A55" i="53" s="1"/>
  <c r="A56" i="53" s="1"/>
  <c r="A57" i="53" s="1"/>
  <c r="A58" i="53" s="1"/>
  <c r="A59" i="53" s="1"/>
  <c r="A60" i="53" s="1"/>
  <c r="A61" i="53" s="1"/>
  <c r="A62" i="53" s="1"/>
  <c r="A63" i="53" s="1"/>
  <c r="A64" i="53" s="1"/>
  <c r="A65" i="53" s="1"/>
  <c r="A66" i="53" s="1"/>
  <c r="A67" i="53" s="1"/>
  <c r="A68" i="53" s="1"/>
  <c r="A69" i="53" s="1"/>
  <c r="A70" i="53" s="1"/>
  <c r="A71" i="53" s="1"/>
  <c r="A72" i="53" s="1"/>
  <c r="A73" i="53" s="1"/>
  <c r="A74" i="53" s="1"/>
  <c r="A75" i="53" s="1"/>
  <c r="A76" i="53" s="1"/>
  <c r="A77" i="53" s="1"/>
  <c r="A78" i="53" s="1"/>
  <c r="A79" i="53" s="1"/>
  <c r="A80" i="53" s="1"/>
  <c r="A81" i="53" s="1"/>
  <c r="D9" i="53"/>
  <c r="A13" i="54" l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A38" i="54" s="1"/>
  <c r="A39" i="54" s="1"/>
  <c r="A40" i="54" s="1"/>
  <c r="A41" i="54" s="1"/>
  <c r="A42" i="54" s="1"/>
  <c r="A43" i="54" s="1"/>
  <c r="A44" i="54" s="1"/>
  <c r="A45" i="54" s="1"/>
  <c r="A46" i="54" s="1"/>
  <c r="A47" i="54" s="1"/>
  <c r="A48" i="54" s="1"/>
  <c r="A49" i="54" s="1"/>
  <c r="A50" i="54" s="1"/>
  <c r="A51" i="54" s="1"/>
  <c r="A52" i="54" s="1"/>
  <c r="A53" i="54" s="1"/>
  <c r="A54" i="54" s="1"/>
  <c r="A55" i="54" s="1"/>
  <c r="A56" i="54" s="1"/>
  <c r="A57" i="54" s="1"/>
  <c r="A58" i="54" s="1"/>
  <c r="A59" i="54" s="1"/>
  <c r="A60" i="54" s="1"/>
  <c r="A61" i="54" s="1"/>
  <c r="A62" i="54" s="1"/>
  <c r="A63" i="54" s="1"/>
  <c r="A64" i="54" s="1"/>
  <c r="A65" i="54" s="1"/>
  <c r="AW54" i="52"/>
  <c r="AW53" i="52"/>
  <c r="AW51" i="52"/>
  <c r="AW50" i="52"/>
  <c r="AW49" i="52"/>
  <c r="AW48" i="52"/>
  <c r="AW43" i="52"/>
  <c r="AW42" i="52"/>
  <c r="AW41" i="52"/>
  <c r="AV54" i="52"/>
  <c r="AV53" i="52"/>
  <c r="AV51" i="52"/>
  <c r="AV50" i="52"/>
  <c r="AV49" i="52"/>
  <c r="AV48" i="52"/>
  <c r="AV43" i="52"/>
  <c r="AV42" i="52"/>
  <c r="AV41" i="52"/>
  <c r="AW20" i="52"/>
  <c r="AV20" i="52"/>
  <c r="AO42" i="52"/>
  <c r="AZ42" i="52" s="1"/>
  <c r="BA42" i="52" s="1"/>
  <c r="AO41" i="52"/>
  <c r="AZ41" i="52" s="1"/>
  <c r="BA41" i="52" s="1"/>
  <c r="AO51" i="52"/>
  <c r="AZ51" i="52" s="1"/>
  <c r="BA51" i="52" s="1"/>
  <c r="AO50" i="52"/>
  <c r="AZ50" i="52" s="1"/>
  <c r="BA50" i="52" s="1"/>
  <c r="AG50" i="52"/>
  <c r="AO49" i="52"/>
  <c r="AZ49" i="52" s="1"/>
  <c r="BA49" i="52" s="1"/>
  <c r="AO48" i="52"/>
  <c r="AZ48" i="52" s="1"/>
  <c r="BA48" i="52" s="1"/>
  <c r="AO47" i="52"/>
  <c r="AO46" i="52"/>
  <c r="AO45" i="52"/>
  <c r="AO44" i="52"/>
  <c r="AO43" i="52"/>
  <c r="AZ43" i="52" s="1"/>
  <c r="BA43" i="52" s="1"/>
  <c r="AG43" i="52"/>
  <c r="AO34" i="52"/>
  <c r="AO33" i="52"/>
  <c r="AO32" i="52"/>
  <c r="AO31" i="52"/>
  <c r="AO30" i="52"/>
  <c r="AO29" i="52"/>
  <c r="AO28" i="52"/>
  <c r="AO27" i="52"/>
  <c r="AO26" i="52"/>
  <c r="AO25" i="52"/>
  <c r="AO24" i="52"/>
  <c r="AO23" i="52"/>
  <c r="AO22" i="52"/>
  <c r="AO21" i="52"/>
  <c r="AO20" i="52"/>
  <c r="AZ20" i="52" s="1"/>
  <c r="BA20" i="52" s="1"/>
  <c r="BA36" i="52" s="1"/>
  <c r="AG20" i="52"/>
  <c r="AO105" i="52"/>
  <c r="AO104" i="52" s="1"/>
  <c r="AO91" i="52"/>
  <c r="AO85" i="52"/>
  <c r="AO78" i="52"/>
  <c r="AA66" i="52" l="1"/>
  <c r="Z66" i="52" l="1"/>
  <c r="Y34" i="52"/>
  <c r="AB34" i="52" s="1"/>
  <c r="Y33" i="52"/>
  <c r="Z33" i="52" s="1"/>
  <c r="Y32" i="52"/>
  <c r="Z32" i="52" s="1"/>
  <c r="Y31" i="52"/>
  <c r="Z31" i="52" s="1"/>
  <c r="Y30" i="52"/>
  <c r="Z30" i="52" s="1"/>
  <c r="Y29" i="52"/>
  <c r="Z29" i="52" s="1"/>
  <c r="Y28" i="52"/>
  <c r="Z28" i="52" s="1"/>
  <c r="Y27" i="52"/>
  <c r="Z27" i="52" s="1"/>
  <c r="Y26" i="52"/>
  <c r="Z26" i="52" s="1"/>
  <c r="Y25" i="52"/>
  <c r="Z25" i="52" s="1"/>
  <c r="Y24" i="52"/>
  <c r="Z24" i="52" s="1"/>
  <c r="Y23" i="52"/>
  <c r="Z23" i="52" s="1"/>
  <c r="Y22" i="52"/>
  <c r="Z22" i="52" s="1"/>
  <c r="Y21" i="52"/>
  <c r="Z21" i="52" s="1"/>
  <c r="Y20" i="52"/>
  <c r="Z20" i="52" s="1"/>
  <c r="V66" i="52"/>
  <c r="AG47" i="52"/>
  <c r="AG46" i="52"/>
  <c r="AG45" i="52"/>
  <c r="AG44" i="52"/>
  <c r="AG34" i="52"/>
  <c r="AG33" i="52"/>
  <c r="AG32" i="52"/>
  <c r="AG31" i="52"/>
  <c r="AG30" i="52"/>
  <c r="AG29" i="52"/>
  <c r="AG28" i="52"/>
  <c r="AG27" i="52"/>
  <c r="AG26" i="52"/>
  <c r="AG25" i="52"/>
  <c r="AG24" i="52"/>
  <c r="AG23" i="52"/>
  <c r="AG22" i="52"/>
  <c r="AG21" i="52"/>
  <c r="V100" i="52"/>
  <c r="AG51" i="52" s="1"/>
  <c r="AG62" i="52"/>
  <c r="AG63" i="52"/>
  <c r="AG78" i="52"/>
  <c r="AG105" i="52"/>
  <c r="AG104" i="52" s="1"/>
  <c r="AA75" i="52"/>
  <c r="V75" i="52"/>
  <c r="AA59" i="52"/>
  <c r="AA51" i="52"/>
  <c r="AA39" i="52"/>
  <c r="AA38" i="52"/>
  <c r="BC36" i="52"/>
  <c r="AO36" i="52"/>
  <c r="V36" i="52"/>
  <c r="Y35" i="52"/>
  <c r="W35" i="52"/>
  <c r="W34" i="52"/>
  <c r="W33" i="52"/>
  <c r="W32" i="52"/>
  <c r="W31" i="52"/>
  <c r="W30" i="52"/>
  <c r="W29" i="52"/>
  <c r="W28" i="52"/>
  <c r="W27" i="52"/>
  <c r="W26" i="52"/>
  <c r="W25" i="52"/>
  <c r="W24" i="52"/>
  <c r="W23" i="52"/>
  <c r="W22" i="52"/>
  <c r="W21" i="52"/>
  <c r="W20" i="52"/>
  <c r="X39" i="52"/>
  <c r="Y39" i="52" s="1"/>
  <c r="Z39" i="52" s="1"/>
  <c r="W39" i="52"/>
  <c r="X38" i="52"/>
  <c r="Y38" i="52" s="1"/>
  <c r="Z38" i="52" s="1"/>
  <c r="W38" i="52"/>
  <c r="O262" i="51"/>
  <c r="O256" i="51"/>
  <c r="O251" i="51"/>
  <c r="O235" i="51"/>
  <c r="O222" i="51"/>
  <c r="O213" i="51"/>
  <c r="O196" i="51"/>
  <c r="O166" i="51"/>
  <c r="O161" i="51"/>
  <c r="O155" i="51"/>
  <c r="O133" i="51"/>
  <c r="O85" i="51"/>
  <c r="O37" i="51"/>
  <c r="CC266" i="51"/>
  <c r="CB266" i="51"/>
  <c r="CA266" i="51"/>
  <c r="BZ266" i="51"/>
  <c r="BY266" i="51"/>
  <c r="BX266" i="51"/>
  <c r="BW266" i="51"/>
  <c r="BV266" i="51"/>
  <c r="BU266" i="51"/>
  <c r="BT266" i="51"/>
  <c r="BS266" i="51"/>
  <c r="BR266" i="51"/>
  <c r="BQ266" i="51"/>
  <c r="BP266" i="51"/>
  <c r="BO266" i="51"/>
  <c r="BN266" i="51"/>
  <c r="BM266" i="51"/>
  <c r="BL266" i="51"/>
  <c r="BK266" i="51"/>
  <c r="BJ266" i="51"/>
  <c r="BI266" i="51"/>
  <c r="BH266" i="51"/>
  <c r="BG266" i="51"/>
  <c r="BF266" i="51"/>
  <c r="BE266" i="51"/>
  <c r="BD266" i="51"/>
  <c r="BC266" i="51"/>
  <c r="BB266" i="51"/>
  <c r="BA266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I266" i="51"/>
  <c r="AH266" i="51"/>
  <c r="AG266" i="51"/>
  <c r="AF266" i="51"/>
  <c r="AE266" i="51"/>
  <c r="AD266" i="51"/>
  <c r="AC266" i="51"/>
  <c r="AB266" i="51"/>
  <c r="AA266" i="51"/>
  <c r="Z266" i="51"/>
  <c r="Y266" i="51"/>
  <c r="X266" i="51"/>
  <c r="W266" i="51"/>
  <c r="V266" i="51"/>
  <c r="CC200" i="51"/>
  <c r="CB200" i="51"/>
  <c r="CA200" i="51"/>
  <c r="BZ200" i="51"/>
  <c r="BY200" i="51"/>
  <c r="BX200" i="51"/>
  <c r="BW200" i="51"/>
  <c r="BV200" i="51"/>
  <c r="BU200" i="51"/>
  <c r="BT200" i="51"/>
  <c r="BS200" i="51"/>
  <c r="BR200" i="51"/>
  <c r="BQ200" i="51"/>
  <c r="BP200" i="51"/>
  <c r="BO200" i="51"/>
  <c r="BN200" i="51"/>
  <c r="BM200" i="51"/>
  <c r="BL200" i="51"/>
  <c r="BK200" i="51"/>
  <c r="BJ200" i="51"/>
  <c r="BI200" i="51"/>
  <c r="BH200" i="51"/>
  <c r="BG200" i="51"/>
  <c r="BF200" i="51"/>
  <c r="BE200" i="51"/>
  <c r="BD200" i="51"/>
  <c r="BC200" i="51"/>
  <c r="BB200" i="51"/>
  <c r="BA200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I200" i="51"/>
  <c r="AH200" i="51"/>
  <c r="AG200" i="51"/>
  <c r="AF200" i="51"/>
  <c r="AE200" i="51"/>
  <c r="AD200" i="51"/>
  <c r="AC200" i="51"/>
  <c r="AB200" i="51"/>
  <c r="AA200" i="51"/>
  <c r="Z200" i="51"/>
  <c r="Y200" i="51"/>
  <c r="X200" i="51"/>
  <c r="W200" i="51"/>
  <c r="V200" i="51"/>
  <c r="CC150" i="51"/>
  <c r="CB150" i="51"/>
  <c r="CA150" i="51"/>
  <c r="BZ150" i="51"/>
  <c r="BY150" i="51"/>
  <c r="BX150" i="51"/>
  <c r="BW150" i="51"/>
  <c r="BV150" i="51"/>
  <c r="BU150" i="51"/>
  <c r="BT150" i="51"/>
  <c r="BS150" i="51"/>
  <c r="BR150" i="51"/>
  <c r="BQ150" i="51"/>
  <c r="BP150" i="51"/>
  <c r="BO150" i="51"/>
  <c r="BN150" i="51"/>
  <c r="BM150" i="51"/>
  <c r="BL150" i="51"/>
  <c r="BK150" i="51"/>
  <c r="BJ150" i="51"/>
  <c r="BI150" i="51"/>
  <c r="BH150" i="51"/>
  <c r="BG150" i="51"/>
  <c r="BF150" i="51"/>
  <c r="BE150" i="51"/>
  <c r="BD150" i="51"/>
  <c r="BC150" i="51"/>
  <c r="BB150" i="51"/>
  <c r="BA150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I150" i="51"/>
  <c r="AH150" i="51"/>
  <c r="AG150" i="51"/>
  <c r="AF150" i="51"/>
  <c r="AE150" i="51"/>
  <c r="AD150" i="51"/>
  <c r="AC150" i="51"/>
  <c r="AB150" i="51"/>
  <c r="AA150" i="51"/>
  <c r="Z150" i="51"/>
  <c r="Y150" i="51"/>
  <c r="X150" i="51"/>
  <c r="W150" i="51"/>
  <c r="V150" i="51"/>
  <c r="CC149" i="51"/>
  <c r="CB149" i="51"/>
  <c r="CA149" i="51"/>
  <c r="BZ149" i="51"/>
  <c r="BY149" i="51"/>
  <c r="BX149" i="51"/>
  <c r="BW149" i="51"/>
  <c r="BV149" i="51"/>
  <c r="BU149" i="51"/>
  <c r="BT149" i="51"/>
  <c r="BS149" i="51"/>
  <c r="BR149" i="51"/>
  <c r="BQ149" i="51"/>
  <c r="BP149" i="51"/>
  <c r="BO149" i="51"/>
  <c r="BN149" i="51"/>
  <c r="BM149" i="51"/>
  <c r="BL149" i="51"/>
  <c r="BK149" i="51"/>
  <c r="BJ149" i="51"/>
  <c r="BI149" i="51"/>
  <c r="BH149" i="51"/>
  <c r="BG149" i="51"/>
  <c r="BF149" i="51"/>
  <c r="BE149" i="51"/>
  <c r="BD149" i="51"/>
  <c r="BC149" i="51"/>
  <c r="BB149" i="51"/>
  <c r="BA149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I149" i="51"/>
  <c r="AH149" i="51"/>
  <c r="AG149" i="51"/>
  <c r="AF149" i="51"/>
  <c r="AE149" i="51"/>
  <c r="AD149" i="51"/>
  <c r="AC149" i="51"/>
  <c r="AB149" i="51"/>
  <c r="AA149" i="51"/>
  <c r="Z149" i="51"/>
  <c r="Y149" i="51"/>
  <c r="X149" i="51"/>
  <c r="W149" i="51"/>
  <c r="V149" i="51"/>
  <c r="CC147" i="51"/>
  <c r="CB147" i="51"/>
  <c r="CA147" i="51"/>
  <c r="BZ147" i="51"/>
  <c r="BY147" i="51"/>
  <c r="BX147" i="51"/>
  <c r="BW147" i="51"/>
  <c r="BV147" i="51"/>
  <c r="BU147" i="51"/>
  <c r="BT147" i="51"/>
  <c r="BS147" i="51"/>
  <c r="BR147" i="51"/>
  <c r="BQ147" i="51"/>
  <c r="BP147" i="51"/>
  <c r="BO147" i="51"/>
  <c r="BN147" i="51"/>
  <c r="BM147" i="51"/>
  <c r="BL147" i="51"/>
  <c r="BK147" i="51"/>
  <c r="BJ147" i="51"/>
  <c r="BI147" i="51"/>
  <c r="BH147" i="51"/>
  <c r="BG147" i="51"/>
  <c r="BF147" i="51"/>
  <c r="BE147" i="51"/>
  <c r="BD147" i="51"/>
  <c r="BC147" i="51"/>
  <c r="BB147" i="51"/>
  <c r="BA147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I147" i="51"/>
  <c r="AH147" i="51"/>
  <c r="AG147" i="51"/>
  <c r="AF147" i="51"/>
  <c r="AE147" i="51"/>
  <c r="AD147" i="51"/>
  <c r="AC147" i="51"/>
  <c r="AB147" i="51"/>
  <c r="AA147" i="51"/>
  <c r="Z147" i="51"/>
  <c r="Y147" i="51"/>
  <c r="X147" i="51"/>
  <c r="W147" i="51"/>
  <c r="V147" i="51"/>
  <c r="CC145" i="51"/>
  <c r="CB145" i="51"/>
  <c r="CA145" i="51"/>
  <c r="BZ145" i="51"/>
  <c r="BY145" i="51"/>
  <c r="BX145" i="51"/>
  <c r="BW145" i="51"/>
  <c r="BV145" i="51"/>
  <c r="BU145" i="51"/>
  <c r="BT145" i="51"/>
  <c r="BS145" i="51"/>
  <c r="BR145" i="51"/>
  <c r="BQ145" i="51"/>
  <c r="BP145" i="51"/>
  <c r="BO145" i="51"/>
  <c r="BN145" i="51"/>
  <c r="BM145" i="51"/>
  <c r="BL145" i="51"/>
  <c r="BK145" i="51"/>
  <c r="BJ145" i="51"/>
  <c r="BI145" i="51"/>
  <c r="BH145" i="51"/>
  <c r="BG145" i="51"/>
  <c r="BF145" i="51"/>
  <c r="BE145" i="51"/>
  <c r="BD145" i="51"/>
  <c r="BC145" i="51"/>
  <c r="BB145" i="51"/>
  <c r="BA145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I145" i="51"/>
  <c r="AH145" i="51"/>
  <c r="AG145" i="51"/>
  <c r="AF145" i="51"/>
  <c r="AE145" i="51"/>
  <c r="AD145" i="51"/>
  <c r="AC145" i="51"/>
  <c r="AB145" i="51"/>
  <c r="AA145" i="51"/>
  <c r="Z145" i="51"/>
  <c r="Y145" i="51"/>
  <c r="X145" i="51"/>
  <c r="W145" i="51"/>
  <c r="V145" i="51"/>
  <c r="CC144" i="51"/>
  <c r="CB144" i="51"/>
  <c r="CA144" i="51"/>
  <c r="BZ144" i="51"/>
  <c r="BY144" i="51"/>
  <c r="BX144" i="51"/>
  <c r="BW144" i="51"/>
  <c r="BV144" i="51"/>
  <c r="BU144" i="51"/>
  <c r="BT144" i="51"/>
  <c r="BS144" i="51"/>
  <c r="BR144" i="51"/>
  <c r="BQ144" i="51"/>
  <c r="BP144" i="51"/>
  <c r="BO144" i="51"/>
  <c r="BN144" i="51"/>
  <c r="BM144" i="51"/>
  <c r="BL144" i="51"/>
  <c r="BK144" i="51"/>
  <c r="BJ144" i="51"/>
  <c r="BI144" i="51"/>
  <c r="BH144" i="51"/>
  <c r="BG144" i="51"/>
  <c r="BF144" i="51"/>
  <c r="BE144" i="51"/>
  <c r="BD144" i="51"/>
  <c r="BC144" i="51"/>
  <c r="BB144" i="51"/>
  <c r="BA144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I144" i="51"/>
  <c r="AH144" i="51"/>
  <c r="AG144" i="51"/>
  <c r="AF144" i="51"/>
  <c r="AE144" i="51"/>
  <c r="AD144" i="51"/>
  <c r="AC144" i="51"/>
  <c r="AB144" i="51"/>
  <c r="AA144" i="51"/>
  <c r="Z144" i="51"/>
  <c r="Y144" i="51"/>
  <c r="X144" i="51"/>
  <c r="W144" i="51"/>
  <c r="V144" i="51"/>
  <c r="CC143" i="51"/>
  <c r="CB143" i="51"/>
  <c r="CA143" i="51"/>
  <c r="BZ143" i="51"/>
  <c r="BY143" i="51"/>
  <c r="BX143" i="51"/>
  <c r="BW143" i="51"/>
  <c r="BV143" i="51"/>
  <c r="BU143" i="51"/>
  <c r="BT143" i="51"/>
  <c r="BS143" i="51"/>
  <c r="BR143" i="51"/>
  <c r="BQ143" i="51"/>
  <c r="BP143" i="51"/>
  <c r="BO143" i="51"/>
  <c r="BN143" i="51"/>
  <c r="BM143" i="51"/>
  <c r="BL143" i="51"/>
  <c r="BK143" i="51"/>
  <c r="BJ143" i="51"/>
  <c r="BI143" i="51"/>
  <c r="BH143" i="51"/>
  <c r="BG143" i="51"/>
  <c r="BF143" i="51"/>
  <c r="BE143" i="51"/>
  <c r="BD143" i="51"/>
  <c r="BC143" i="51"/>
  <c r="BB143" i="51"/>
  <c r="BA143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I143" i="51"/>
  <c r="AH143" i="51"/>
  <c r="AG143" i="51"/>
  <c r="AF143" i="51"/>
  <c r="AE143" i="51"/>
  <c r="AD143" i="51"/>
  <c r="AC143" i="51"/>
  <c r="AB143" i="51"/>
  <c r="AA143" i="51"/>
  <c r="Z143" i="51"/>
  <c r="Y143" i="51"/>
  <c r="X143" i="51"/>
  <c r="W143" i="51"/>
  <c r="V143" i="51"/>
  <c r="CC142" i="51"/>
  <c r="CB142" i="51"/>
  <c r="CA142" i="51"/>
  <c r="BZ142" i="51"/>
  <c r="BY142" i="51"/>
  <c r="BX142" i="51"/>
  <c r="BW142" i="51"/>
  <c r="BV142" i="51"/>
  <c r="BU142" i="51"/>
  <c r="BT142" i="51"/>
  <c r="BS142" i="51"/>
  <c r="BR142" i="51"/>
  <c r="BQ142" i="51"/>
  <c r="BP142" i="51"/>
  <c r="BO142" i="51"/>
  <c r="BN142" i="51"/>
  <c r="BM142" i="51"/>
  <c r="BL142" i="51"/>
  <c r="BK142" i="51"/>
  <c r="BJ142" i="51"/>
  <c r="BI142" i="51"/>
  <c r="BH142" i="51"/>
  <c r="BG142" i="51"/>
  <c r="BF142" i="51"/>
  <c r="BE142" i="51"/>
  <c r="BD142" i="51"/>
  <c r="BC142" i="51"/>
  <c r="BB142" i="51"/>
  <c r="BA142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I142" i="51"/>
  <c r="AH142" i="51"/>
  <c r="AG142" i="51"/>
  <c r="AF142" i="51"/>
  <c r="AE142" i="51"/>
  <c r="AD142" i="51"/>
  <c r="AC142" i="51"/>
  <c r="AB142" i="51"/>
  <c r="AA142" i="51"/>
  <c r="Z142" i="51"/>
  <c r="Y142" i="51"/>
  <c r="X142" i="51"/>
  <c r="W142" i="51"/>
  <c r="V142" i="51"/>
  <c r="CC141" i="51"/>
  <c r="CB141" i="51"/>
  <c r="CA141" i="51"/>
  <c r="BZ141" i="51"/>
  <c r="BY141" i="51"/>
  <c r="BX141" i="51"/>
  <c r="BW141" i="51"/>
  <c r="BV141" i="51"/>
  <c r="BU141" i="51"/>
  <c r="BT141" i="51"/>
  <c r="BS141" i="51"/>
  <c r="BR141" i="51"/>
  <c r="BQ141" i="51"/>
  <c r="BP141" i="51"/>
  <c r="BO141" i="51"/>
  <c r="BN141" i="51"/>
  <c r="BM141" i="51"/>
  <c r="BL141" i="51"/>
  <c r="BK141" i="51"/>
  <c r="BJ141" i="51"/>
  <c r="BI141" i="51"/>
  <c r="BH141" i="51"/>
  <c r="BG141" i="51"/>
  <c r="BF141" i="51"/>
  <c r="BE141" i="51"/>
  <c r="BD141" i="51"/>
  <c r="BC141" i="51"/>
  <c r="BB141" i="51"/>
  <c r="BA141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I141" i="51"/>
  <c r="AH141" i="51"/>
  <c r="AG141" i="51"/>
  <c r="AF141" i="51"/>
  <c r="AE141" i="51"/>
  <c r="AD141" i="51"/>
  <c r="AC141" i="51"/>
  <c r="AB141" i="51"/>
  <c r="AA141" i="51"/>
  <c r="Z141" i="51"/>
  <c r="Y141" i="51"/>
  <c r="X141" i="51"/>
  <c r="W141" i="51"/>
  <c r="V141" i="51"/>
  <c r="CC140" i="51"/>
  <c r="CB140" i="51"/>
  <c r="CA140" i="51"/>
  <c r="BZ140" i="51"/>
  <c r="BY140" i="51"/>
  <c r="BX140" i="51"/>
  <c r="BW140" i="51"/>
  <c r="BV140" i="51"/>
  <c r="BU140" i="51"/>
  <c r="BT140" i="51"/>
  <c r="BS140" i="51"/>
  <c r="BR140" i="51"/>
  <c r="BQ140" i="51"/>
  <c r="BP140" i="51"/>
  <c r="BO140" i="51"/>
  <c r="BN140" i="51"/>
  <c r="BM140" i="51"/>
  <c r="BL140" i="51"/>
  <c r="BK140" i="51"/>
  <c r="BJ140" i="51"/>
  <c r="BI140" i="51"/>
  <c r="BH140" i="51"/>
  <c r="BG140" i="51"/>
  <c r="BF140" i="51"/>
  <c r="BE140" i="51"/>
  <c r="BD140" i="51"/>
  <c r="BC140" i="51"/>
  <c r="BB140" i="51"/>
  <c r="BA140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I140" i="51"/>
  <c r="AH140" i="51"/>
  <c r="AG140" i="51"/>
  <c r="AF140" i="51"/>
  <c r="AE140" i="51"/>
  <c r="AD140" i="51"/>
  <c r="AC140" i="51"/>
  <c r="AB140" i="51"/>
  <c r="AA140" i="51"/>
  <c r="Z140" i="51"/>
  <c r="Y140" i="51"/>
  <c r="X140" i="51"/>
  <c r="W140" i="51"/>
  <c r="V140" i="51"/>
  <c r="CC139" i="51"/>
  <c r="CB139" i="51"/>
  <c r="CA139" i="51"/>
  <c r="BZ139" i="51"/>
  <c r="BY139" i="51"/>
  <c r="BX139" i="51"/>
  <c r="BW139" i="51"/>
  <c r="BV139" i="51"/>
  <c r="BU139" i="51"/>
  <c r="BT139" i="51"/>
  <c r="BS139" i="51"/>
  <c r="BR139" i="51"/>
  <c r="BQ139" i="51"/>
  <c r="BP139" i="51"/>
  <c r="BO139" i="51"/>
  <c r="BN139" i="51"/>
  <c r="BM139" i="51"/>
  <c r="BL139" i="51"/>
  <c r="BK139" i="51"/>
  <c r="BJ139" i="51"/>
  <c r="BI139" i="51"/>
  <c r="BH139" i="51"/>
  <c r="BG139" i="51"/>
  <c r="BF139" i="51"/>
  <c r="BE139" i="51"/>
  <c r="BD139" i="51"/>
  <c r="BC139" i="51"/>
  <c r="BB139" i="51"/>
  <c r="BA139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I139" i="51"/>
  <c r="AH139" i="51"/>
  <c r="AG139" i="51"/>
  <c r="AF139" i="51"/>
  <c r="AE139" i="51"/>
  <c r="AD139" i="51"/>
  <c r="AC139" i="51"/>
  <c r="AB139" i="51"/>
  <c r="AA139" i="51"/>
  <c r="Z139" i="51"/>
  <c r="Y139" i="51"/>
  <c r="X139" i="51"/>
  <c r="W139" i="51"/>
  <c r="V139" i="51"/>
  <c r="CC137" i="51"/>
  <c r="CB137" i="51"/>
  <c r="CA137" i="51"/>
  <c r="BZ137" i="51"/>
  <c r="BY137" i="51"/>
  <c r="BX137" i="51"/>
  <c r="BW137" i="51"/>
  <c r="BV137" i="51"/>
  <c r="BU137" i="51"/>
  <c r="BT137" i="51"/>
  <c r="BS137" i="51"/>
  <c r="BR137" i="51"/>
  <c r="BQ137" i="51"/>
  <c r="BP137" i="51"/>
  <c r="BO137" i="51"/>
  <c r="BN137" i="51"/>
  <c r="BM137" i="51"/>
  <c r="BL137" i="51"/>
  <c r="BK137" i="51"/>
  <c r="BJ137" i="51"/>
  <c r="BI137" i="51"/>
  <c r="BH137" i="51"/>
  <c r="BG137" i="51"/>
  <c r="BF137" i="51"/>
  <c r="BE137" i="51"/>
  <c r="BD137" i="51"/>
  <c r="BC137" i="51"/>
  <c r="BB137" i="51"/>
  <c r="BA137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I137" i="51"/>
  <c r="AH137" i="51"/>
  <c r="AG137" i="51"/>
  <c r="AF137" i="51"/>
  <c r="AE137" i="51"/>
  <c r="AD137" i="51"/>
  <c r="AC137" i="51"/>
  <c r="AB137" i="51"/>
  <c r="AA137" i="51"/>
  <c r="Z137" i="51"/>
  <c r="Y137" i="51"/>
  <c r="X137" i="51"/>
  <c r="W137" i="51"/>
  <c r="V137" i="51"/>
  <c r="CC135" i="51"/>
  <c r="CB135" i="51"/>
  <c r="CA135" i="51"/>
  <c r="BZ135" i="51"/>
  <c r="BY135" i="51"/>
  <c r="BX135" i="51"/>
  <c r="BW135" i="51"/>
  <c r="BV135" i="51"/>
  <c r="BU135" i="51"/>
  <c r="BT135" i="51"/>
  <c r="BS135" i="51"/>
  <c r="BR135" i="51"/>
  <c r="BQ135" i="51"/>
  <c r="BP135" i="51"/>
  <c r="BO135" i="51"/>
  <c r="BN135" i="51"/>
  <c r="BM135" i="51"/>
  <c r="BL135" i="51"/>
  <c r="BK135" i="51"/>
  <c r="BJ135" i="51"/>
  <c r="BI135" i="51"/>
  <c r="BH135" i="51"/>
  <c r="BG135" i="51"/>
  <c r="BF135" i="51"/>
  <c r="BE135" i="51"/>
  <c r="BD135" i="51"/>
  <c r="BC135" i="51"/>
  <c r="BB135" i="51"/>
  <c r="BA135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I135" i="51"/>
  <c r="AH135" i="51"/>
  <c r="AG135" i="51"/>
  <c r="AF135" i="51"/>
  <c r="AE135" i="51"/>
  <c r="AD135" i="51"/>
  <c r="AC135" i="51"/>
  <c r="AB135" i="51"/>
  <c r="AA135" i="51"/>
  <c r="Z135" i="51"/>
  <c r="Y135" i="51"/>
  <c r="X135" i="51"/>
  <c r="W135" i="51"/>
  <c r="V135" i="51"/>
  <c r="L133" i="51"/>
  <c r="O18" i="51"/>
  <c r="CC22" i="51"/>
  <c r="CB22" i="51"/>
  <c r="CA22" i="51"/>
  <c r="BZ22" i="51"/>
  <c r="BY22" i="51"/>
  <c r="BX22" i="51"/>
  <c r="BW22" i="51"/>
  <c r="BV22" i="51"/>
  <c r="BU22" i="51"/>
  <c r="BT22" i="51"/>
  <c r="BS22" i="51"/>
  <c r="BR22" i="51"/>
  <c r="BQ22" i="51"/>
  <c r="BP22" i="51"/>
  <c r="BO22" i="51"/>
  <c r="BN22" i="51"/>
  <c r="BM22" i="51"/>
  <c r="BL22" i="51"/>
  <c r="BK22" i="51"/>
  <c r="BJ22" i="51"/>
  <c r="BI22" i="51"/>
  <c r="BH22" i="51"/>
  <c r="BG22" i="51"/>
  <c r="BF22" i="51"/>
  <c r="BE22" i="51"/>
  <c r="BD22" i="51"/>
  <c r="BC22" i="51"/>
  <c r="BB22" i="51"/>
  <c r="BA22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I22" i="51"/>
  <c r="AH22" i="51"/>
  <c r="AG22" i="51"/>
  <c r="AF22" i="51"/>
  <c r="AE22" i="51"/>
  <c r="AD22" i="51"/>
  <c r="AC22" i="51"/>
  <c r="AB22" i="51"/>
  <c r="AA22" i="51"/>
  <c r="Z22" i="51"/>
  <c r="Y22" i="51"/>
  <c r="X22" i="51"/>
  <c r="W22" i="51"/>
  <c r="V22" i="51"/>
  <c r="P14" i="51"/>
  <c r="Q14" i="51" s="1"/>
  <c r="N14" i="51"/>
  <c r="U266" i="51" l="1"/>
  <c r="AG52" i="52"/>
  <c r="Z34" i="52"/>
  <c r="Z36" i="52" s="1"/>
  <c r="AG36" i="52"/>
  <c r="AB26" i="52"/>
  <c r="AB20" i="52"/>
  <c r="AA36" i="52"/>
  <c r="AB33" i="52"/>
  <c r="AB27" i="52"/>
  <c r="W36" i="52"/>
  <c r="AB25" i="52"/>
  <c r="AB21" i="52"/>
  <c r="AB29" i="52"/>
  <c r="Y36" i="52"/>
  <c r="AB24" i="52"/>
  <c r="AB32" i="52"/>
  <c r="AB22" i="52"/>
  <c r="AB30" i="52"/>
  <c r="AB28" i="52"/>
  <c r="AB23" i="52"/>
  <c r="AB31" i="52"/>
  <c r="BF133" i="51"/>
  <c r="BF132" i="51" s="1"/>
  <c r="BE132" i="51" s="1"/>
  <c r="BN133" i="51"/>
  <c r="BN132" i="51" s="1"/>
  <c r="BM132" i="51" s="1"/>
  <c r="V133" i="51"/>
  <c r="V132" i="51" s="1"/>
  <c r="AD133" i="51"/>
  <c r="AD132" i="51" s="1"/>
  <c r="AC132" i="51" s="1"/>
  <c r="AL133" i="51"/>
  <c r="AL132" i="51" s="1"/>
  <c r="AK132" i="51" s="1"/>
  <c r="AT133" i="51"/>
  <c r="AT132" i="51" s="1"/>
  <c r="AS132" i="51" s="1"/>
  <c r="BB133" i="51"/>
  <c r="BB132" i="51" s="1"/>
  <c r="BA132" i="51" s="1"/>
  <c r="BJ133" i="51"/>
  <c r="BJ132" i="51" s="1"/>
  <c r="BR133" i="51"/>
  <c r="BR132" i="51" s="1"/>
  <c r="BQ132" i="51" s="1"/>
  <c r="U200" i="51"/>
  <c r="U143" i="51"/>
  <c r="BV133" i="51"/>
  <c r="BV132" i="51" s="1"/>
  <c r="BU132" i="51" s="1"/>
  <c r="U145" i="51"/>
  <c r="BZ133" i="51"/>
  <c r="BZ132" i="51" s="1"/>
  <c r="Z133" i="51"/>
  <c r="Z132" i="51" s="1"/>
  <c r="Y132" i="51" s="1"/>
  <c r="AH133" i="51"/>
  <c r="AH132" i="51" s="1"/>
  <c r="AG132" i="51" s="1"/>
  <c r="AP133" i="51"/>
  <c r="AP132" i="51" s="1"/>
  <c r="AO132" i="51" s="1"/>
  <c r="AX133" i="51"/>
  <c r="AX132" i="51" s="1"/>
  <c r="AW132" i="51" s="1"/>
  <c r="U144" i="51"/>
  <c r="AZ133" i="51"/>
  <c r="AZ132" i="51" s="1"/>
  <c r="AY132" i="51" s="1"/>
  <c r="AC133" i="51"/>
  <c r="AK133" i="51"/>
  <c r="AS133" i="51"/>
  <c r="BA133" i="51"/>
  <c r="BI133" i="51"/>
  <c r="BI132" i="51" s="1"/>
  <c r="BH132" i="51" s="1"/>
  <c r="BQ133" i="51"/>
  <c r="U149" i="51"/>
  <c r="AB133" i="51"/>
  <c r="AB132" i="51" s="1"/>
  <c r="AA132" i="51" s="1"/>
  <c r="BP133" i="51"/>
  <c r="BP132" i="51" s="1"/>
  <c r="BO132" i="51" s="1"/>
  <c r="AU133" i="51"/>
  <c r="AR133" i="51"/>
  <c r="AR132" i="51" s="1"/>
  <c r="AQ132" i="51" s="1"/>
  <c r="BX133" i="51"/>
  <c r="BX132" i="51" s="1"/>
  <c r="W133" i="51"/>
  <c r="AE133" i="51"/>
  <c r="AM133" i="51"/>
  <c r="BC133" i="51"/>
  <c r="BK133" i="51"/>
  <c r="BK132" i="51" s="1"/>
  <c r="BS133" i="51"/>
  <c r="CA133" i="51"/>
  <c r="CA132" i="51" s="1"/>
  <c r="X133" i="51"/>
  <c r="X132" i="51" s="1"/>
  <c r="W132" i="51" s="1"/>
  <c r="AF133" i="51"/>
  <c r="AF132" i="51" s="1"/>
  <c r="AE132" i="51" s="1"/>
  <c r="AN133" i="51"/>
  <c r="AN132" i="51" s="1"/>
  <c r="AM132" i="51" s="1"/>
  <c r="AV133" i="51"/>
  <c r="AV132" i="51" s="1"/>
  <c r="AU132" i="51" s="1"/>
  <c r="BD133" i="51"/>
  <c r="BD132" i="51" s="1"/>
  <c r="BC132" i="51" s="1"/>
  <c r="BL133" i="51"/>
  <c r="BL132" i="51" s="1"/>
  <c r="BT133" i="51"/>
  <c r="BT132" i="51" s="1"/>
  <c r="BS132" i="51" s="1"/>
  <c r="CB133" i="51"/>
  <c r="CB132" i="51" s="1"/>
  <c r="U22" i="51"/>
  <c r="Y133" i="51"/>
  <c r="AG133" i="51"/>
  <c r="AO133" i="51"/>
  <c r="AW133" i="51"/>
  <c r="BE133" i="51"/>
  <c r="BM133" i="51"/>
  <c r="BU133" i="51"/>
  <c r="CC133" i="51"/>
  <c r="CC132" i="51" s="1"/>
  <c r="U141" i="51"/>
  <c r="U142" i="51"/>
  <c r="U140" i="51"/>
  <c r="U147" i="51"/>
  <c r="U150" i="51"/>
  <c r="U139" i="51"/>
  <c r="AI133" i="51"/>
  <c r="AQ133" i="51"/>
  <c r="AY133" i="51"/>
  <c r="BG133" i="51"/>
  <c r="BG132" i="51" s="1"/>
  <c r="BO133" i="51"/>
  <c r="BW133" i="51"/>
  <c r="BW132" i="51" s="1"/>
  <c r="AJ133" i="51"/>
  <c r="AJ132" i="51" s="1"/>
  <c r="AI132" i="51" s="1"/>
  <c r="BH133" i="51"/>
  <c r="BY133" i="51"/>
  <c r="BY132" i="51" s="1"/>
  <c r="U137" i="51"/>
  <c r="U135" i="51"/>
  <c r="AA133" i="51"/>
  <c r="CA14" i="51"/>
  <c r="BS14" i="51"/>
  <c r="BK14" i="51"/>
  <c r="BC14" i="51"/>
  <c r="AU14" i="51"/>
  <c r="AM14" i="51"/>
  <c r="AE14" i="51"/>
  <c r="W14" i="51"/>
  <c r="AX14" i="51"/>
  <c r="Z14" i="51"/>
  <c r="CC14" i="51"/>
  <c r="BE14" i="51"/>
  <c r="Y14" i="51"/>
  <c r="BL14" i="51"/>
  <c r="AN14" i="51"/>
  <c r="BZ14" i="51"/>
  <c r="BR14" i="51"/>
  <c r="BJ14" i="51"/>
  <c r="BB14" i="51"/>
  <c r="AT14" i="51"/>
  <c r="AL14" i="51"/>
  <c r="AD14" i="51"/>
  <c r="V14" i="51"/>
  <c r="BV14" i="51"/>
  <c r="X14" i="51"/>
  <c r="BY14" i="51"/>
  <c r="BQ14" i="51"/>
  <c r="BI14" i="51"/>
  <c r="BA14" i="51"/>
  <c r="AS14" i="51"/>
  <c r="AK14" i="51"/>
  <c r="AC14" i="51"/>
  <c r="BN14" i="51"/>
  <c r="AH14" i="51"/>
  <c r="BU14" i="51"/>
  <c r="AO14" i="51"/>
  <c r="CB14" i="51"/>
  <c r="AV14" i="51"/>
  <c r="BX14" i="51"/>
  <c r="BP14" i="51"/>
  <c r="BH14" i="51"/>
  <c r="AZ14" i="51"/>
  <c r="AR14" i="51"/>
  <c r="AJ14" i="51"/>
  <c r="AB14" i="51"/>
  <c r="BF14" i="51"/>
  <c r="AP14" i="51"/>
  <c r="BM14" i="51"/>
  <c r="AW14" i="51"/>
  <c r="AG14" i="51"/>
  <c r="BT14" i="51"/>
  <c r="BD14" i="51"/>
  <c r="AF14" i="51"/>
  <c r="BW14" i="51"/>
  <c r="BO14" i="51"/>
  <c r="BG14" i="51"/>
  <c r="AY14" i="51"/>
  <c r="AQ14" i="51"/>
  <c r="AI14" i="51"/>
  <c r="AA14" i="51"/>
  <c r="X36" i="52" l="1"/>
  <c r="AB36" i="52"/>
  <c r="U132" i="51"/>
  <c r="U133" i="51"/>
  <c r="T133" i="51" s="1"/>
  <c r="U14" i="51"/>
  <c r="AB74" i="52" l="1"/>
  <c r="X74" i="52"/>
  <c r="AB73" i="52"/>
  <c r="X73" i="52"/>
  <c r="AB72" i="52"/>
  <c r="X72" i="52"/>
  <c r="AB66" i="52"/>
  <c r="AO64" i="52"/>
  <c r="AG64" i="52"/>
  <c r="V63" i="52"/>
  <c r="W63" i="52" s="1"/>
  <c r="Y62" i="52"/>
  <c r="W62" i="52"/>
  <c r="AA61" i="52"/>
  <c r="Y59" i="52"/>
  <c r="Z59" i="52" s="1"/>
  <c r="W59" i="52"/>
  <c r="Y58" i="52"/>
  <c r="Z58" i="52" s="1"/>
  <c r="W58" i="52"/>
  <c r="Y57" i="52"/>
  <c r="Z57" i="52" s="1"/>
  <c r="W57" i="52"/>
  <c r="Y56" i="52"/>
  <c r="AB56" i="52" s="1"/>
  <c r="W56" i="52"/>
  <c r="Y55" i="52"/>
  <c r="AB55" i="52" s="1"/>
  <c r="W55" i="52"/>
  <c r="Y54" i="52"/>
  <c r="AB54" i="52" s="1"/>
  <c r="W54" i="52"/>
  <c r="Y52" i="52"/>
  <c r="AB52" i="52" s="1"/>
  <c r="W52" i="52"/>
  <c r="Y51" i="52"/>
  <c r="AB51" i="52" s="1"/>
  <c r="W51" i="52"/>
  <c r="Y50" i="52"/>
  <c r="AB50" i="52" s="1"/>
  <c r="W50" i="52"/>
  <c r="AB49" i="52"/>
  <c r="W49" i="52"/>
  <c r="Y48" i="52"/>
  <c r="AB48" i="52" s="1"/>
  <c r="W48" i="52"/>
  <c r="Y47" i="52"/>
  <c r="AB47" i="52" s="1"/>
  <c r="W47" i="52"/>
  <c r="Y46" i="52"/>
  <c r="AB46" i="52" s="1"/>
  <c r="W46" i="52"/>
  <c r="Y45" i="52"/>
  <c r="AB45" i="52" s="1"/>
  <c r="W45" i="52"/>
  <c r="Y44" i="52"/>
  <c r="AB44" i="52" s="1"/>
  <c r="W44" i="52"/>
  <c r="Y43" i="52"/>
  <c r="AB43" i="52" s="1"/>
  <c r="W43" i="52"/>
  <c r="Y42" i="52"/>
  <c r="AB42" i="52" s="1"/>
  <c r="W42" i="52"/>
  <c r="Y41" i="52"/>
  <c r="AB41" i="52" s="1"/>
  <c r="W41" i="52"/>
  <c r="Y40" i="52"/>
  <c r="Z40" i="52" s="1"/>
  <c r="W40" i="52"/>
  <c r="AC5" i="52"/>
  <c r="Q269" i="51"/>
  <c r="Q278" i="51" s="1"/>
  <c r="N269" i="51"/>
  <c r="N278" i="51" s="1"/>
  <c r="CC264" i="51"/>
  <c r="CC262" i="51" s="1"/>
  <c r="CC261" i="51" s="1"/>
  <c r="CB264" i="51"/>
  <c r="CB262" i="51" s="1"/>
  <c r="CB261" i="51" s="1"/>
  <c r="CA264" i="51"/>
  <c r="CA262" i="51" s="1"/>
  <c r="CA261" i="51" s="1"/>
  <c r="BZ264" i="51"/>
  <c r="BZ262" i="51" s="1"/>
  <c r="BZ261" i="51" s="1"/>
  <c r="BY264" i="51"/>
  <c r="BY262" i="51" s="1"/>
  <c r="BY261" i="51" s="1"/>
  <c r="BX264" i="51"/>
  <c r="BX262" i="51" s="1"/>
  <c r="BX261" i="51" s="1"/>
  <c r="BW264" i="51"/>
  <c r="BW262" i="51" s="1"/>
  <c r="BW261" i="51" s="1"/>
  <c r="BV264" i="51"/>
  <c r="BV262" i="51" s="1"/>
  <c r="BV261" i="51" s="1"/>
  <c r="BU261" i="51" s="1"/>
  <c r="BU264" i="51"/>
  <c r="BU262" i="51" s="1"/>
  <c r="BT264" i="51"/>
  <c r="BT262" i="51" s="1"/>
  <c r="BT261" i="51" s="1"/>
  <c r="BS261" i="51" s="1"/>
  <c r="BS264" i="51"/>
  <c r="BS262" i="51" s="1"/>
  <c r="BR264" i="51"/>
  <c r="BR262" i="51" s="1"/>
  <c r="BR261" i="51" s="1"/>
  <c r="BQ261" i="51" s="1"/>
  <c r="BQ264" i="51"/>
  <c r="BQ262" i="51" s="1"/>
  <c r="BP264" i="51"/>
  <c r="BP262" i="51" s="1"/>
  <c r="BP261" i="51" s="1"/>
  <c r="BO261" i="51" s="1"/>
  <c r="BO264" i="51"/>
  <c r="BO262" i="51" s="1"/>
  <c r="BN264" i="51"/>
  <c r="BN262" i="51" s="1"/>
  <c r="BN261" i="51" s="1"/>
  <c r="BM261" i="51" s="1"/>
  <c r="BM264" i="51"/>
  <c r="BM262" i="51" s="1"/>
  <c r="BL264" i="51"/>
  <c r="BL262" i="51" s="1"/>
  <c r="BL261" i="51" s="1"/>
  <c r="BK264" i="51"/>
  <c r="BK262" i="51" s="1"/>
  <c r="BK261" i="51" s="1"/>
  <c r="BJ264" i="51"/>
  <c r="BJ262" i="51" s="1"/>
  <c r="BJ261" i="51" s="1"/>
  <c r="BI264" i="51"/>
  <c r="BI262" i="51" s="1"/>
  <c r="BI261" i="51" s="1"/>
  <c r="BH261" i="51" s="1"/>
  <c r="BH264" i="51"/>
  <c r="BH262" i="51" s="1"/>
  <c r="BG264" i="51"/>
  <c r="BG262" i="51" s="1"/>
  <c r="BG261" i="51" s="1"/>
  <c r="BF264" i="51"/>
  <c r="BF262" i="51" s="1"/>
  <c r="BF261" i="51" s="1"/>
  <c r="BE261" i="51" s="1"/>
  <c r="BE264" i="51"/>
  <c r="BE262" i="51" s="1"/>
  <c r="BD264" i="51"/>
  <c r="BD262" i="51" s="1"/>
  <c r="BD261" i="51" s="1"/>
  <c r="BC261" i="51" s="1"/>
  <c r="BC264" i="51"/>
  <c r="BC262" i="51" s="1"/>
  <c r="BB264" i="51"/>
  <c r="BB262" i="51" s="1"/>
  <c r="BB261" i="51" s="1"/>
  <c r="BA261" i="51" s="1"/>
  <c r="BA264" i="51"/>
  <c r="BA262" i="51" s="1"/>
  <c r="AZ264" i="51"/>
  <c r="AZ262" i="51" s="1"/>
  <c r="AZ261" i="51" s="1"/>
  <c r="AY261" i="51" s="1"/>
  <c r="AY264" i="51"/>
  <c r="AY262" i="51" s="1"/>
  <c r="AX264" i="51"/>
  <c r="AX262" i="51" s="1"/>
  <c r="AX261" i="51" s="1"/>
  <c r="AW261" i="51" s="1"/>
  <c r="AW264" i="51"/>
  <c r="AW262" i="51" s="1"/>
  <c r="AV264" i="51"/>
  <c r="AV262" i="51" s="1"/>
  <c r="AV261" i="51" s="1"/>
  <c r="AU261" i="51" s="1"/>
  <c r="AU264" i="51"/>
  <c r="AU262" i="51" s="1"/>
  <c r="AT264" i="51"/>
  <c r="AT262" i="51" s="1"/>
  <c r="AT261" i="51" s="1"/>
  <c r="AS261" i="51" s="1"/>
  <c r="AS264" i="51"/>
  <c r="AS262" i="51" s="1"/>
  <c r="AR264" i="51"/>
  <c r="AR262" i="51" s="1"/>
  <c r="AR261" i="51" s="1"/>
  <c r="AQ261" i="51" s="1"/>
  <c r="AQ264" i="51"/>
  <c r="AQ262" i="51" s="1"/>
  <c r="AP264" i="51"/>
  <c r="AP262" i="51" s="1"/>
  <c r="AP261" i="51" s="1"/>
  <c r="AO261" i="51" s="1"/>
  <c r="AO264" i="51"/>
  <c r="AO262" i="51" s="1"/>
  <c r="AN264" i="51"/>
  <c r="AN262" i="51" s="1"/>
  <c r="AN261" i="51" s="1"/>
  <c r="AM261" i="51" s="1"/>
  <c r="AM264" i="51"/>
  <c r="AM262" i="51" s="1"/>
  <c r="AL264" i="51"/>
  <c r="AL262" i="51" s="1"/>
  <c r="AL261" i="51" s="1"/>
  <c r="AK261" i="51" s="1"/>
  <c r="AK264" i="51"/>
  <c r="AK262" i="51" s="1"/>
  <c r="AJ264" i="51"/>
  <c r="AJ262" i="51" s="1"/>
  <c r="AJ261" i="51" s="1"/>
  <c r="AI261" i="51" s="1"/>
  <c r="AI264" i="51"/>
  <c r="AI262" i="51" s="1"/>
  <c r="AH264" i="51"/>
  <c r="AH262" i="51" s="1"/>
  <c r="AH261" i="51" s="1"/>
  <c r="AG261" i="51" s="1"/>
  <c r="AG264" i="51"/>
  <c r="AG262" i="51" s="1"/>
  <c r="AF264" i="51"/>
  <c r="AF262" i="51" s="1"/>
  <c r="AF261" i="51" s="1"/>
  <c r="AE261" i="51" s="1"/>
  <c r="AE264" i="51"/>
  <c r="AE262" i="51" s="1"/>
  <c r="AD264" i="51"/>
  <c r="AD262" i="51" s="1"/>
  <c r="AD261" i="51" s="1"/>
  <c r="AC261" i="51" s="1"/>
  <c r="AC264" i="51"/>
  <c r="AC262" i="51" s="1"/>
  <c r="AB264" i="51"/>
  <c r="AB262" i="51" s="1"/>
  <c r="AB261" i="51" s="1"/>
  <c r="AA261" i="51" s="1"/>
  <c r="AA264" i="51"/>
  <c r="AA262" i="51" s="1"/>
  <c r="Z264" i="51"/>
  <c r="Z262" i="51" s="1"/>
  <c r="Z261" i="51" s="1"/>
  <c r="Y261" i="51" s="1"/>
  <c r="Y264" i="51"/>
  <c r="Y262" i="51" s="1"/>
  <c r="X264" i="51"/>
  <c r="X262" i="51" s="1"/>
  <c r="X261" i="51" s="1"/>
  <c r="W261" i="51" s="1"/>
  <c r="W264" i="51"/>
  <c r="W262" i="51" s="1"/>
  <c r="V264" i="51"/>
  <c r="V262" i="51" s="1"/>
  <c r="V261" i="51" s="1"/>
  <c r="L262" i="51"/>
  <c r="CC258" i="51"/>
  <c r="CB258" i="51"/>
  <c r="CB256" i="51" s="1"/>
  <c r="CB255" i="51" s="1"/>
  <c r="CA258" i="51"/>
  <c r="CA256" i="51" s="1"/>
  <c r="CA255" i="51" s="1"/>
  <c r="BZ258" i="51"/>
  <c r="BZ256" i="51" s="1"/>
  <c r="BZ255" i="51" s="1"/>
  <c r="BY258" i="51"/>
  <c r="BY256" i="51" s="1"/>
  <c r="BY255" i="51" s="1"/>
  <c r="BX258" i="51"/>
  <c r="BX256" i="51" s="1"/>
  <c r="BX255" i="51" s="1"/>
  <c r="BW258" i="51"/>
  <c r="BW256" i="51" s="1"/>
  <c r="BW255" i="51" s="1"/>
  <c r="BV258" i="51"/>
  <c r="BV256" i="51" s="1"/>
  <c r="BV255" i="51" s="1"/>
  <c r="BU255" i="51" s="1"/>
  <c r="BU258" i="51"/>
  <c r="BT258" i="51"/>
  <c r="BT256" i="51" s="1"/>
  <c r="BT255" i="51" s="1"/>
  <c r="BS255" i="51" s="1"/>
  <c r="BS258" i="51"/>
  <c r="BS256" i="51" s="1"/>
  <c r="BR258" i="51"/>
  <c r="BR256" i="51" s="1"/>
  <c r="BR255" i="51" s="1"/>
  <c r="BQ255" i="51" s="1"/>
  <c r="BQ258" i="51"/>
  <c r="BQ256" i="51" s="1"/>
  <c r="BP258" i="51"/>
  <c r="BP256" i="51" s="1"/>
  <c r="BP255" i="51" s="1"/>
  <c r="BO255" i="51" s="1"/>
  <c r="BO258" i="51"/>
  <c r="BO256" i="51" s="1"/>
  <c r="BN258" i="51"/>
  <c r="BN256" i="51" s="1"/>
  <c r="BN255" i="51" s="1"/>
  <c r="BM255" i="51" s="1"/>
  <c r="BM258" i="51"/>
  <c r="BL258" i="51"/>
  <c r="BK258" i="51"/>
  <c r="BK256" i="51" s="1"/>
  <c r="BK255" i="51" s="1"/>
  <c r="BJ258" i="51"/>
  <c r="BJ256" i="51" s="1"/>
  <c r="BJ255" i="51" s="1"/>
  <c r="BI258" i="51"/>
  <c r="BI256" i="51" s="1"/>
  <c r="BI255" i="51" s="1"/>
  <c r="BH255" i="51" s="1"/>
  <c r="BH258" i="51"/>
  <c r="BH256" i="51" s="1"/>
  <c r="BG258" i="51"/>
  <c r="BG256" i="51" s="1"/>
  <c r="BG255" i="51" s="1"/>
  <c r="BF258" i="51"/>
  <c r="BF256" i="51" s="1"/>
  <c r="BF255" i="51" s="1"/>
  <c r="BE255" i="51" s="1"/>
  <c r="BE258" i="51"/>
  <c r="BD258" i="51"/>
  <c r="BD256" i="51" s="1"/>
  <c r="BD255" i="51" s="1"/>
  <c r="BC255" i="51" s="1"/>
  <c r="BC258" i="51"/>
  <c r="BC256" i="51" s="1"/>
  <c r="BB258" i="51"/>
  <c r="BB256" i="51" s="1"/>
  <c r="BB255" i="51" s="1"/>
  <c r="BA255" i="51" s="1"/>
  <c r="BA258" i="51"/>
  <c r="BA256" i="51" s="1"/>
  <c r="AZ258" i="51"/>
  <c r="AZ256" i="51" s="1"/>
  <c r="AZ255" i="51" s="1"/>
  <c r="AY255" i="51" s="1"/>
  <c r="AY258" i="51"/>
  <c r="AY256" i="51" s="1"/>
  <c r="AX258" i="51"/>
  <c r="AX256" i="51" s="1"/>
  <c r="AX255" i="51" s="1"/>
  <c r="AW255" i="51" s="1"/>
  <c r="AW258" i="51"/>
  <c r="AW256" i="51" s="1"/>
  <c r="AV258" i="51"/>
  <c r="AV256" i="51" s="1"/>
  <c r="AV255" i="51" s="1"/>
  <c r="AU255" i="51" s="1"/>
  <c r="AU258" i="51"/>
  <c r="AU256" i="51" s="1"/>
  <c r="AT258" i="51"/>
  <c r="AT256" i="51" s="1"/>
  <c r="AT255" i="51" s="1"/>
  <c r="AS255" i="51" s="1"/>
  <c r="AS258" i="51"/>
  <c r="AS256" i="51" s="1"/>
  <c r="AR258" i="51"/>
  <c r="AR256" i="51" s="1"/>
  <c r="AR255" i="51" s="1"/>
  <c r="AQ255" i="51" s="1"/>
  <c r="AQ258" i="51"/>
  <c r="AQ256" i="51" s="1"/>
  <c r="AP258" i="51"/>
  <c r="AP256" i="51" s="1"/>
  <c r="AP255" i="51" s="1"/>
  <c r="AO255" i="51" s="1"/>
  <c r="AO258" i="51"/>
  <c r="AO256" i="51" s="1"/>
  <c r="AN258" i="51"/>
  <c r="AN256" i="51" s="1"/>
  <c r="AN255" i="51" s="1"/>
  <c r="AM255" i="51" s="1"/>
  <c r="AM258" i="51"/>
  <c r="AM256" i="51" s="1"/>
  <c r="AL258" i="51"/>
  <c r="AL256" i="51" s="1"/>
  <c r="AL255" i="51" s="1"/>
  <c r="AK255" i="51" s="1"/>
  <c r="AK258" i="51"/>
  <c r="AK256" i="51" s="1"/>
  <c r="AJ258" i="51"/>
  <c r="AJ256" i="51" s="1"/>
  <c r="AJ255" i="51" s="1"/>
  <c r="AI255" i="51" s="1"/>
  <c r="AI258" i="51"/>
  <c r="AI256" i="51" s="1"/>
  <c r="AH258" i="51"/>
  <c r="AH256" i="51" s="1"/>
  <c r="AH255" i="51" s="1"/>
  <c r="AG255" i="51" s="1"/>
  <c r="AG258" i="51"/>
  <c r="AG256" i="51" s="1"/>
  <c r="AF258" i="51"/>
  <c r="AF256" i="51" s="1"/>
  <c r="AF255" i="51" s="1"/>
  <c r="AE255" i="51" s="1"/>
  <c r="AE258" i="51"/>
  <c r="AE256" i="51" s="1"/>
  <c r="AD258" i="51"/>
  <c r="AD256" i="51" s="1"/>
  <c r="AD255" i="51" s="1"/>
  <c r="AC255" i="51" s="1"/>
  <c r="AC258" i="51"/>
  <c r="AC256" i="51" s="1"/>
  <c r="AB258" i="51"/>
  <c r="AB256" i="51" s="1"/>
  <c r="AB255" i="51" s="1"/>
  <c r="AA255" i="51" s="1"/>
  <c r="AA258" i="51"/>
  <c r="AA256" i="51" s="1"/>
  <c r="Z258" i="51"/>
  <c r="Z256" i="51" s="1"/>
  <c r="Z255" i="51" s="1"/>
  <c r="Y255" i="51" s="1"/>
  <c r="Y258" i="51"/>
  <c r="Y256" i="51" s="1"/>
  <c r="X258" i="51"/>
  <c r="X256" i="51" s="1"/>
  <c r="X255" i="51" s="1"/>
  <c r="W255" i="51" s="1"/>
  <c r="W258" i="51"/>
  <c r="W256" i="51" s="1"/>
  <c r="V258" i="51"/>
  <c r="CC256" i="51"/>
  <c r="CC255" i="51" s="1"/>
  <c r="BU256" i="51"/>
  <c r="BM256" i="51"/>
  <c r="BL256" i="51"/>
  <c r="BL255" i="51" s="1"/>
  <c r="BE256" i="51"/>
  <c r="L256" i="51"/>
  <c r="CC253" i="51"/>
  <c r="CC251" i="51" s="1"/>
  <c r="CC250" i="51" s="1"/>
  <c r="CB253" i="51"/>
  <c r="CB251" i="51" s="1"/>
  <c r="CB250" i="51" s="1"/>
  <c r="CA253" i="51"/>
  <c r="CA251" i="51" s="1"/>
  <c r="CA250" i="51" s="1"/>
  <c r="BZ253" i="51"/>
  <c r="BZ251" i="51" s="1"/>
  <c r="BZ250" i="51" s="1"/>
  <c r="BY253" i="51"/>
  <c r="BX253" i="51"/>
  <c r="BX251" i="51" s="1"/>
  <c r="BX250" i="51" s="1"/>
  <c r="BW253" i="51"/>
  <c r="BW251" i="51" s="1"/>
  <c r="BW250" i="51" s="1"/>
  <c r="BV253" i="51"/>
  <c r="BV251" i="51" s="1"/>
  <c r="BV250" i="51" s="1"/>
  <c r="BU250" i="51" s="1"/>
  <c r="BU253" i="51"/>
  <c r="BU251" i="51" s="1"/>
  <c r="BT253" i="51"/>
  <c r="BT251" i="51" s="1"/>
  <c r="BT250" i="51" s="1"/>
  <c r="BS250" i="51" s="1"/>
  <c r="BS253" i="51"/>
  <c r="BS251" i="51" s="1"/>
  <c r="BR253" i="51"/>
  <c r="BR251" i="51" s="1"/>
  <c r="BR250" i="51" s="1"/>
  <c r="BQ250" i="51" s="1"/>
  <c r="BQ253" i="51"/>
  <c r="BQ251" i="51" s="1"/>
  <c r="BP253" i="51"/>
  <c r="BP251" i="51" s="1"/>
  <c r="BP250" i="51" s="1"/>
  <c r="BO250" i="51" s="1"/>
  <c r="BO253" i="51"/>
  <c r="BO251" i="51" s="1"/>
  <c r="BN253" i="51"/>
  <c r="BN251" i="51" s="1"/>
  <c r="BN250" i="51" s="1"/>
  <c r="BM250" i="51" s="1"/>
  <c r="BM253" i="51"/>
  <c r="BM251" i="51" s="1"/>
  <c r="BL253" i="51"/>
  <c r="BL251" i="51" s="1"/>
  <c r="BL250" i="51" s="1"/>
  <c r="BK253" i="51"/>
  <c r="BK251" i="51" s="1"/>
  <c r="BK250" i="51" s="1"/>
  <c r="BJ253" i="51"/>
  <c r="BJ251" i="51" s="1"/>
  <c r="BJ250" i="51" s="1"/>
  <c r="BI253" i="51"/>
  <c r="BI251" i="51" s="1"/>
  <c r="BI250" i="51" s="1"/>
  <c r="BH250" i="51" s="1"/>
  <c r="BH253" i="51"/>
  <c r="BH251" i="51" s="1"/>
  <c r="BG253" i="51"/>
  <c r="BG251" i="51" s="1"/>
  <c r="BG250" i="51" s="1"/>
  <c r="BF253" i="51"/>
  <c r="BF251" i="51" s="1"/>
  <c r="BF250" i="51" s="1"/>
  <c r="BE250" i="51" s="1"/>
  <c r="BE253" i="51"/>
  <c r="BE251" i="51" s="1"/>
  <c r="BD253" i="51"/>
  <c r="BD251" i="51" s="1"/>
  <c r="BD250" i="51" s="1"/>
  <c r="BC250" i="51" s="1"/>
  <c r="BC253" i="51"/>
  <c r="BC251" i="51" s="1"/>
  <c r="BB253" i="51"/>
  <c r="BB251" i="51" s="1"/>
  <c r="BB250" i="51" s="1"/>
  <c r="BA250" i="51" s="1"/>
  <c r="BA253" i="51"/>
  <c r="BA251" i="51" s="1"/>
  <c r="AZ253" i="51"/>
  <c r="AZ251" i="51" s="1"/>
  <c r="AZ250" i="51" s="1"/>
  <c r="AY250" i="51" s="1"/>
  <c r="AY253" i="51"/>
  <c r="AY251" i="51" s="1"/>
  <c r="AX253" i="51"/>
  <c r="AX251" i="51" s="1"/>
  <c r="AX250" i="51" s="1"/>
  <c r="AW250" i="51" s="1"/>
  <c r="AW253" i="51"/>
  <c r="AW251" i="51" s="1"/>
  <c r="AV253" i="51"/>
  <c r="AV251" i="51" s="1"/>
  <c r="AV250" i="51" s="1"/>
  <c r="AU250" i="51" s="1"/>
  <c r="AU253" i="51"/>
  <c r="AU251" i="51" s="1"/>
  <c r="AT253" i="51"/>
  <c r="AT251" i="51" s="1"/>
  <c r="AT250" i="51" s="1"/>
  <c r="AS250" i="51" s="1"/>
  <c r="AS253" i="51"/>
  <c r="AS251" i="51" s="1"/>
  <c r="AR253" i="51"/>
  <c r="AR251" i="51" s="1"/>
  <c r="AR250" i="51" s="1"/>
  <c r="AQ250" i="51" s="1"/>
  <c r="AQ253" i="51"/>
  <c r="AQ251" i="51" s="1"/>
  <c r="AP253" i="51"/>
  <c r="AP251" i="51" s="1"/>
  <c r="AP250" i="51" s="1"/>
  <c r="AO250" i="51" s="1"/>
  <c r="AO253" i="51"/>
  <c r="AO251" i="51" s="1"/>
  <c r="AN253" i="51"/>
  <c r="AN251" i="51" s="1"/>
  <c r="AN250" i="51" s="1"/>
  <c r="AM250" i="51" s="1"/>
  <c r="AM253" i="51"/>
  <c r="AM251" i="51" s="1"/>
  <c r="AL253" i="51"/>
  <c r="AL251" i="51" s="1"/>
  <c r="AL250" i="51" s="1"/>
  <c r="AK250" i="51" s="1"/>
  <c r="AK253" i="51"/>
  <c r="AK251" i="51" s="1"/>
  <c r="AJ253" i="51"/>
  <c r="AJ251" i="51" s="1"/>
  <c r="AJ250" i="51" s="1"/>
  <c r="AI250" i="51" s="1"/>
  <c r="AI253" i="51"/>
  <c r="AI251" i="51" s="1"/>
  <c r="AH253" i="51"/>
  <c r="AH251" i="51" s="1"/>
  <c r="AH250" i="51" s="1"/>
  <c r="AG250" i="51" s="1"/>
  <c r="AG253" i="51"/>
  <c r="AG251" i="51" s="1"/>
  <c r="AF253" i="51"/>
  <c r="AF251" i="51" s="1"/>
  <c r="AF250" i="51" s="1"/>
  <c r="AE250" i="51" s="1"/>
  <c r="AE253" i="51"/>
  <c r="AE251" i="51" s="1"/>
  <c r="AD253" i="51"/>
  <c r="AD251" i="51" s="1"/>
  <c r="AD250" i="51" s="1"/>
  <c r="AC250" i="51" s="1"/>
  <c r="AC253" i="51"/>
  <c r="AC251" i="51" s="1"/>
  <c r="AB253" i="51"/>
  <c r="AB251" i="51" s="1"/>
  <c r="AB250" i="51" s="1"/>
  <c r="AA250" i="51" s="1"/>
  <c r="AA253" i="51"/>
  <c r="AA251" i="51" s="1"/>
  <c r="Z253" i="51"/>
  <c r="Z251" i="51" s="1"/>
  <c r="Z250" i="51" s="1"/>
  <c r="Y250" i="51" s="1"/>
  <c r="Y253" i="51"/>
  <c r="Y251" i="51" s="1"/>
  <c r="X253" i="51"/>
  <c r="X251" i="51" s="1"/>
  <c r="X250" i="51" s="1"/>
  <c r="W250" i="51" s="1"/>
  <c r="W253" i="51"/>
  <c r="W251" i="51" s="1"/>
  <c r="V253" i="51"/>
  <c r="V251" i="51" s="1"/>
  <c r="V250" i="51" s="1"/>
  <c r="BY251" i="51"/>
  <c r="BY250" i="51" s="1"/>
  <c r="L251" i="51"/>
  <c r="CC247" i="51"/>
  <c r="CC245" i="51" s="1"/>
  <c r="CC244" i="51" s="1"/>
  <c r="CB247" i="51"/>
  <c r="CB245" i="51" s="1"/>
  <c r="CB244" i="51" s="1"/>
  <c r="CA247" i="51"/>
  <c r="CA245" i="51" s="1"/>
  <c r="CA244" i="51" s="1"/>
  <c r="BZ247" i="51"/>
  <c r="BZ245" i="51" s="1"/>
  <c r="BZ244" i="51" s="1"/>
  <c r="BY247" i="51"/>
  <c r="BY245" i="51" s="1"/>
  <c r="BY244" i="51" s="1"/>
  <c r="BX247" i="51"/>
  <c r="BX245" i="51" s="1"/>
  <c r="BX244" i="51" s="1"/>
  <c r="BW247" i="51"/>
  <c r="BW245" i="51" s="1"/>
  <c r="BW244" i="51" s="1"/>
  <c r="BV247" i="51"/>
  <c r="BV245" i="51" s="1"/>
  <c r="BV244" i="51" s="1"/>
  <c r="BU244" i="51" s="1"/>
  <c r="BU247" i="51"/>
  <c r="BU245" i="51" s="1"/>
  <c r="BT247" i="51"/>
  <c r="BT245" i="51" s="1"/>
  <c r="BT244" i="51" s="1"/>
  <c r="BS244" i="51" s="1"/>
  <c r="BS247" i="51"/>
  <c r="BS245" i="51" s="1"/>
  <c r="BR247" i="51"/>
  <c r="BR245" i="51" s="1"/>
  <c r="BR244" i="51" s="1"/>
  <c r="BQ244" i="51" s="1"/>
  <c r="BQ247" i="51"/>
  <c r="BQ245" i="51" s="1"/>
  <c r="BP247" i="51"/>
  <c r="BP245" i="51" s="1"/>
  <c r="BP244" i="51" s="1"/>
  <c r="BO244" i="51" s="1"/>
  <c r="BO247" i="51"/>
  <c r="BO245" i="51" s="1"/>
  <c r="BN247" i="51"/>
  <c r="BN245" i="51" s="1"/>
  <c r="BN244" i="51" s="1"/>
  <c r="BM244" i="51" s="1"/>
  <c r="BM247" i="51"/>
  <c r="BM245" i="51" s="1"/>
  <c r="BL247" i="51"/>
  <c r="BL245" i="51" s="1"/>
  <c r="BL244" i="51" s="1"/>
  <c r="BK247" i="51"/>
  <c r="BK245" i="51" s="1"/>
  <c r="BK244" i="51" s="1"/>
  <c r="BJ247" i="51"/>
  <c r="BJ245" i="51" s="1"/>
  <c r="BJ244" i="51" s="1"/>
  <c r="BI247" i="51"/>
  <c r="BI245" i="51" s="1"/>
  <c r="BI244" i="51" s="1"/>
  <c r="BH244" i="51" s="1"/>
  <c r="BH247" i="51"/>
  <c r="BH245" i="51" s="1"/>
  <c r="BG247" i="51"/>
  <c r="BG245" i="51" s="1"/>
  <c r="BG244" i="51" s="1"/>
  <c r="BF247" i="51"/>
  <c r="BF245" i="51" s="1"/>
  <c r="BF244" i="51" s="1"/>
  <c r="BE244" i="51" s="1"/>
  <c r="BE247" i="51"/>
  <c r="BE245" i="51" s="1"/>
  <c r="BD247" i="51"/>
  <c r="BD245" i="51" s="1"/>
  <c r="BD244" i="51" s="1"/>
  <c r="BC244" i="51" s="1"/>
  <c r="BC247" i="51"/>
  <c r="BC245" i="51" s="1"/>
  <c r="BB247" i="51"/>
  <c r="BB245" i="51" s="1"/>
  <c r="BB244" i="51" s="1"/>
  <c r="BA244" i="51" s="1"/>
  <c r="BA247" i="51"/>
  <c r="BA245" i="51" s="1"/>
  <c r="AZ247" i="51"/>
  <c r="AZ245" i="51" s="1"/>
  <c r="AZ244" i="51" s="1"/>
  <c r="AY244" i="51" s="1"/>
  <c r="AY247" i="51"/>
  <c r="AY245" i="51" s="1"/>
  <c r="AX247" i="51"/>
  <c r="AX245" i="51" s="1"/>
  <c r="AX244" i="51" s="1"/>
  <c r="AW244" i="51" s="1"/>
  <c r="AW247" i="51"/>
  <c r="AW245" i="51" s="1"/>
  <c r="AV247" i="51"/>
  <c r="AV245" i="51" s="1"/>
  <c r="AV244" i="51" s="1"/>
  <c r="AU244" i="51" s="1"/>
  <c r="AU247" i="51"/>
  <c r="AU245" i="51" s="1"/>
  <c r="AT247" i="51"/>
  <c r="AT245" i="51" s="1"/>
  <c r="AT244" i="51" s="1"/>
  <c r="AS244" i="51" s="1"/>
  <c r="AS247" i="51"/>
  <c r="AS245" i="51" s="1"/>
  <c r="AR247" i="51"/>
  <c r="AR245" i="51" s="1"/>
  <c r="AR244" i="51" s="1"/>
  <c r="AQ244" i="51" s="1"/>
  <c r="AQ247" i="51"/>
  <c r="AQ245" i="51" s="1"/>
  <c r="AP247" i="51"/>
  <c r="AP245" i="51" s="1"/>
  <c r="AP244" i="51" s="1"/>
  <c r="AO244" i="51" s="1"/>
  <c r="AO247" i="51"/>
  <c r="AO245" i="51" s="1"/>
  <c r="AN247" i="51"/>
  <c r="AN245" i="51" s="1"/>
  <c r="AN244" i="51" s="1"/>
  <c r="AM244" i="51" s="1"/>
  <c r="AM247" i="51"/>
  <c r="AM245" i="51" s="1"/>
  <c r="AL247" i="51"/>
  <c r="AL245" i="51" s="1"/>
  <c r="AL244" i="51" s="1"/>
  <c r="AK244" i="51" s="1"/>
  <c r="AK247" i="51"/>
  <c r="AK245" i="51" s="1"/>
  <c r="AJ247" i="51"/>
  <c r="AJ245" i="51" s="1"/>
  <c r="AJ244" i="51" s="1"/>
  <c r="AI244" i="51" s="1"/>
  <c r="AI247" i="51"/>
  <c r="AI245" i="51" s="1"/>
  <c r="AH247" i="51"/>
  <c r="AH245" i="51" s="1"/>
  <c r="AH244" i="51" s="1"/>
  <c r="AG244" i="51" s="1"/>
  <c r="AG247" i="51"/>
  <c r="AG245" i="51" s="1"/>
  <c r="AF247" i="51"/>
  <c r="AF245" i="51" s="1"/>
  <c r="AF244" i="51" s="1"/>
  <c r="AE244" i="51" s="1"/>
  <c r="AE247" i="51"/>
  <c r="AE245" i="51" s="1"/>
  <c r="AD247" i="51"/>
  <c r="AD245" i="51" s="1"/>
  <c r="AD244" i="51" s="1"/>
  <c r="AC244" i="51" s="1"/>
  <c r="AC247" i="51"/>
  <c r="AC245" i="51" s="1"/>
  <c r="AB247" i="51"/>
  <c r="AB245" i="51" s="1"/>
  <c r="AB244" i="51" s="1"/>
  <c r="AA244" i="51" s="1"/>
  <c r="AA247" i="51"/>
  <c r="AA245" i="51" s="1"/>
  <c r="Z247" i="51"/>
  <c r="Z245" i="51" s="1"/>
  <c r="Z244" i="51" s="1"/>
  <c r="Y244" i="51" s="1"/>
  <c r="Y247" i="51"/>
  <c r="Y245" i="51" s="1"/>
  <c r="X247" i="51"/>
  <c r="X245" i="51" s="1"/>
  <c r="X244" i="51" s="1"/>
  <c r="W244" i="51" s="1"/>
  <c r="W247" i="51"/>
  <c r="W245" i="51" s="1"/>
  <c r="V247" i="51"/>
  <c r="V245" i="51" s="1"/>
  <c r="O245" i="51"/>
  <c r="L245" i="51"/>
  <c r="CC242" i="51"/>
  <c r="CC240" i="51" s="1"/>
  <c r="CC239" i="51" s="1"/>
  <c r="CB242" i="51"/>
  <c r="CB240" i="51" s="1"/>
  <c r="CB239" i="51" s="1"/>
  <c r="CA242" i="51"/>
  <c r="CA240" i="51" s="1"/>
  <c r="CA239" i="51" s="1"/>
  <c r="BZ242" i="51"/>
  <c r="BZ240" i="51" s="1"/>
  <c r="BZ239" i="51" s="1"/>
  <c r="BY242" i="51"/>
  <c r="BY240" i="51" s="1"/>
  <c r="BY239" i="51" s="1"/>
  <c r="BX242" i="51"/>
  <c r="BX240" i="51" s="1"/>
  <c r="BX239" i="51" s="1"/>
  <c r="BW242" i="51"/>
  <c r="BW240" i="51" s="1"/>
  <c r="BW239" i="51" s="1"/>
  <c r="BV242" i="51"/>
  <c r="BV240" i="51" s="1"/>
  <c r="BV239" i="51" s="1"/>
  <c r="BU239" i="51" s="1"/>
  <c r="BU242" i="51"/>
  <c r="BU240" i="51" s="1"/>
  <c r="BT242" i="51"/>
  <c r="BT240" i="51" s="1"/>
  <c r="BT239" i="51" s="1"/>
  <c r="BS239" i="51" s="1"/>
  <c r="BS242" i="51"/>
  <c r="BS240" i="51" s="1"/>
  <c r="BR242" i="51"/>
  <c r="BR240" i="51" s="1"/>
  <c r="BR239" i="51" s="1"/>
  <c r="BQ239" i="51" s="1"/>
  <c r="BQ242" i="51"/>
  <c r="BQ240" i="51" s="1"/>
  <c r="BP242" i="51"/>
  <c r="BP240" i="51" s="1"/>
  <c r="BP239" i="51" s="1"/>
  <c r="BO239" i="51" s="1"/>
  <c r="BO242" i="51"/>
  <c r="BO240" i="51" s="1"/>
  <c r="BN242" i="51"/>
  <c r="BN240" i="51" s="1"/>
  <c r="BN239" i="51" s="1"/>
  <c r="BM239" i="51" s="1"/>
  <c r="BM242" i="51"/>
  <c r="BM240" i="51" s="1"/>
  <c r="BL242" i="51"/>
  <c r="BL240" i="51" s="1"/>
  <c r="BL239" i="51" s="1"/>
  <c r="BK242" i="51"/>
  <c r="BK240" i="51" s="1"/>
  <c r="BK239" i="51" s="1"/>
  <c r="BJ242" i="51"/>
  <c r="BJ240" i="51" s="1"/>
  <c r="BJ239" i="51" s="1"/>
  <c r="BI242" i="51"/>
  <c r="BI240" i="51" s="1"/>
  <c r="BI239" i="51" s="1"/>
  <c r="BH239" i="51" s="1"/>
  <c r="BH242" i="51"/>
  <c r="BH240" i="51" s="1"/>
  <c r="BG242" i="51"/>
  <c r="BG240" i="51" s="1"/>
  <c r="BG239" i="51" s="1"/>
  <c r="BF242" i="51"/>
  <c r="BF240" i="51" s="1"/>
  <c r="BF239" i="51" s="1"/>
  <c r="BE239" i="51" s="1"/>
  <c r="BE242" i="51"/>
  <c r="BE240" i="51" s="1"/>
  <c r="BD242" i="51"/>
  <c r="BD240" i="51" s="1"/>
  <c r="BD239" i="51" s="1"/>
  <c r="BC239" i="51" s="1"/>
  <c r="BC242" i="51"/>
  <c r="BC240" i="51" s="1"/>
  <c r="BB242" i="51"/>
  <c r="BB240" i="51" s="1"/>
  <c r="BB239" i="51" s="1"/>
  <c r="BA239" i="51" s="1"/>
  <c r="BA242" i="51"/>
  <c r="BA240" i="51" s="1"/>
  <c r="AZ242" i="51"/>
  <c r="AZ240" i="51" s="1"/>
  <c r="AZ239" i="51" s="1"/>
  <c r="AY239" i="51" s="1"/>
  <c r="AY242" i="51"/>
  <c r="AY240" i="51" s="1"/>
  <c r="AX242" i="51"/>
  <c r="AX240" i="51" s="1"/>
  <c r="AX239" i="51" s="1"/>
  <c r="AW239" i="51" s="1"/>
  <c r="AW242" i="51"/>
  <c r="AW240" i="51" s="1"/>
  <c r="AV242" i="51"/>
  <c r="AV240" i="51" s="1"/>
  <c r="AV239" i="51" s="1"/>
  <c r="AU239" i="51" s="1"/>
  <c r="AU242" i="51"/>
  <c r="AU240" i="51" s="1"/>
  <c r="AT242" i="51"/>
  <c r="AT240" i="51" s="1"/>
  <c r="AT239" i="51" s="1"/>
  <c r="AS239" i="51" s="1"/>
  <c r="AS242" i="51"/>
  <c r="AS240" i="51" s="1"/>
  <c r="AR242" i="51"/>
  <c r="AR240" i="51" s="1"/>
  <c r="AR239" i="51" s="1"/>
  <c r="AQ239" i="51" s="1"/>
  <c r="AQ242" i="51"/>
  <c r="AQ240" i="51" s="1"/>
  <c r="AP242" i="51"/>
  <c r="AP240" i="51" s="1"/>
  <c r="AP239" i="51" s="1"/>
  <c r="AO239" i="51" s="1"/>
  <c r="AO242" i="51"/>
  <c r="AO240" i="51" s="1"/>
  <c r="AN242" i="51"/>
  <c r="AN240" i="51" s="1"/>
  <c r="AN239" i="51" s="1"/>
  <c r="AM239" i="51" s="1"/>
  <c r="AM242" i="51"/>
  <c r="AM240" i="51" s="1"/>
  <c r="AL242" i="51"/>
  <c r="AL240" i="51" s="1"/>
  <c r="AL239" i="51" s="1"/>
  <c r="AK239" i="51" s="1"/>
  <c r="AK242" i="51"/>
  <c r="AK240" i="51" s="1"/>
  <c r="AJ242" i="51"/>
  <c r="AJ240" i="51" s="1"/>
  <c r="AJ239" i="51" s="1"/>
  <c r="AI239" i="51" s="1"/>
  <c r="AI242" i="51"/>
  <c r="AI240" i="51" s="1"/>
  <c r="AH242" i="51"/>
  <c r="AH240" i="51" s="1"/>
  <c r="AH239" i="51" s="1"/>
  <c r="AG239" i="51" s="1"/>
  <c r="AG242" i="51"/>
  <c r="AG240" i="51" s="1"/>
  <c r="AF242" i="51"/>
  <c r="AF240" i="51" s="1"/>
  <c r="AF239" i="51" s="1"/>
  <c r="AE239" i="51" s="1"/>
  <c r="AE242" i="51"/>
  <c r="AE240" i="51" s="1"/>
  <c r="AD242" i="51"/>
  <c r="AD240" i="51" s="1"/>
  <c r="AD239" i="51" s="1"/>
  <c r="AC239" i="51" s="1"/>
  <c r="AC242" i="51"/>
  <c r="AC240" i="51" s="1"/>
  <c r="AB242" i="51"/>
  <c r="AB240" i="51" s="1"/>
  <c r="AB239" i="51" s="1"/>
  <c r="AA239" i="51" s="1"/>
  <c r="AA242" i="51"/>
  <c r="AA240" i="51" s="1"/>
  <c r="Z242" i="51"/>
  <c r="Z240" i="51" s="1"/>
  <c r="Z239" i="51" s="1"/>
  <c r="Y239" i="51" s="1"/>
  <c r="Y242" i="51"/>
  <c r="Y240" i="51" s="1"/>
  <c r="X242" i="51"/>
  <c r="X240" i="51" s="1"/>
  <c r="X239" i="51" s="1"/>
  <c r="W239" i="51" s="1"/>
  <c r="W242" i="51"/>
  <c r="W240" i="51" s="1"/>
  <c r="V242" i="51"/>
  <c r="V240" i="51" s="1"/>
  <c r="O240" i="51"/>
  <c r="L240" i="51"/>
  <c r="CC237" i="51"/>
  <c r="CC235" i="51" s="1"/>
  <c r="CC234" i="51" s="1"/>
  <c r="CB237" i="51"/>
  <c r="CB235" i="51" s="1"/>
  <c r="CB234" i="51" s="1"/>
  <c r="CA237" i="51"/>
  <c r="CA235" i="51" s="1"/>
  <c r="CA234" i="51" s="1"/>
  <c r="BZ237" i="51"/>
  <c r="BZ235" i="51" s="1"/>
  <c r="BZ234" i="51" s="1"/>
  <c r="BY237" i="51"/>
  <c r="BX237" i="51"/>
  <c r="BX235" i="51" s="1"/>
  <c r="BX234" i="51" s="1"/>
  <c r="BW237" i="51"/>
  <c r="BW235" i="51" s="1"/>
  <c r="BW234" i="51" s="1"/>
  <c r="BV237" i="51"/>
  <c r="BV235" i="51" s="1"/>
  <c r="BV234" i="51" s="1"/>
  <c r="BU234" i="51" s="1"/>
  <c r="BU237" i="51"/>
  <c r="BU235" i="51" s="1"/>
  <c r="BT237" i="51"/>
  <c r="BT235" i="51" s="1"/>
  <c r="BT234" i="51" s="1"/>
  <c r="BS234" i="51" s="1"/>
  <c r="BS237" i="51"/>
  <c r="BS235" i="51" s="1"/>
  <c r="BR237" i="51"/>
  <c r="BR235" i="51" s="1"/>
  <c r="BR234" i="51" s="1"/>
  <c r="BQ234" i="51" s="1"/>
  <c r="BQ237" i="51"/>
  <c r="BQ235" i="51" s="1"/>
  <c r="BP237" i="51"/>
  <c r="BP235" i="51" s="1"/>
  <c r="BP234" i="51" s="1"/>
  <c r="BO234" i="51" s="1"/>
  <c r="BO237" i="51"/>
  <c r="BO235" i="51" s="1"/>
  <c r="BN237" i="51"/>
  <c r="BN235" i="51" s="1"/>
  <c r="BN234" i="51" s="1"/>
  <c r="BM234" i="51" s="1"/>
  <c r="BM237" i="51"/>
  <c r="BM235" i="51" s="1"/>
  <c r="BL237" i="51"/>
  <c r="BL235" i="51" s="1"/>
  <c r="BL234" i="51" s="1"/>
  <c r="BK237" i="51"/>
  <c r="BK235" i="51" s="1"/>
  <c r="BK234" i="51" s="1"/>
  <c r="BJ237" i="51"/>
  <c r="BJ235" i="51" s="1"/>
  <c r="BJ234" i="51" s="1"/>
  <c r="BI237" i="51"/>
  <c r="BI235" i="51" s="1"/>
  <c r="BI234" i="51" s="1"/>
  <c r="BH234" i="51" s="1"/>
  <c r="BH237" i="51"/>
  <c r="BH235" i="51" s="1"/>
  <c r="BG237" i="51"/>
  <c r="BG235" i="51" s="1"/>
  <c r="BG234" i="51" s="1"/>
  <c r="BF237" i="51"/>
  <c r="BF235" i="51" s="1"/>
  <c r="BF234" i="51" s="1"/>
  <c r="BE234" i="51" s="1"/>
  <c r="BE237" i="51"/>
  <c r="BE235" i="51" s="1"/>
  <c r="BD237" i="51"/>
  <c r="BD235" i="51" s="1"/>
  <c r="BD234" i="51" s="1"/>
  <c r="BC234" i="51" s="1"/>
  <c r="BC237" i="51"/>
  <c r="BC235" i="51" s="1"/>
  <c r="BB237" i="51"/>
  <c r="BB235" i="51" s="1"/>
  <c r="BB234" i="51" s="1"/>
  <c r="BA234" i="51" s="1"/>
  <c r="BA237" i="51"/>
  <c r="BA235" i="51" s="1"/>
  <c r="AZ237" i="51"/>
  <c r="AZ235" i="51" s="1"/>
  <c r="AZ234" i="51" s="1"/>
  <c r="AY234" i="51" s="1"/>
  <c r="AY237" i="51"/>
  <c r="AY235" i="51" s="1"/>
  <c r="AX237" i="51"/>
  <c r="AX235" i="51" s="1"/>
  <c r="AX234" i="51" s="1"/>
  <c r="AW234" i="51" s="1"/>
  <c r="AW237" i="51"/>
  <c r="AW235" i="51" s="1"/>
  <c r="AV237" i="51"/>
  <c r="AV235" i="51" s="1"/>
  <c r="AV234" i="51" s="1"/>
  <c r="AU234" i="51" s="1"/>
  <c r="AU237" i="51"/>
  <c r="AU235" i="51" s="1"/>
  <c r="AT237" i="51"/>
  <c r="AT235" i="51" s="1"/>
  <c r="AT234" i="51" s="1"/>
  <c r="AS234" i="51" s="1"/>
  <c r="AS237" i="51"/>
  <c r="AS235" i="51" s="1"/>
  <c r="AR237" i="51"/>
  <c r="AR235" i="51" s="1"/>
  <c r="AR234" i="51" s="1"/>
  <c r="AQ234" i="51" s="1"/>
  <c r="AQ237" i="51"/>
  <c r="AQ235" i="51" s="1"/>
  <c r="AP237" i="51"/>
  <c r="AP235" i="51" s="1"/>
  <c r="AP234" i="51" s="1"/>
  <c r="AO234" i="51" s="1"/>
  <c r="AO237" i="51"/>
  <c r="AO235" i="51" s="1"/>
  <c r="AN237" i="51"/>
  <c r="AN235" i="51" s="1"/>
  <c r="AN234" i="51" s="1"/>
  <c r="AM234" i="51" s="1"/>
  <c r="AM237" i="51"/>
  <c r="AM235" i="51" s="1"/>
  <c r="AL237" i="51"/>
  <c r="AL235" i="51" s="1"/>
  <c r="AL234" i="51" s="1"/>
  <c r="AK234" i="51" s="1"/>
  <c r="AK237" i="51"/>
  <c r="AK235" i="51" s="1"/>
  <c r="AJ237" i="51"/>
  <c r="AJ235" i="51" s="1"/>
  <c r="AJ234" i="51" s="1"/>
  <c r="AI234" i="51" s="1"/>
  <c r="AI237" i="51"/>
  <c r="AI235" i="51" s="1"/>
  <c r="AH237" i="51"/>
  <c r="AH235" i="51" s="1"/>
  <c r="AH234" i="51" s="1"/>
  <c r="AG234" i="51" s="1"/>
  <c r="AG237" i="51"/>
  <c r="AG235" i="51" s="1"/>
  <c r="AF237" i="51"/>
  <c r="AF235" i="51" s="1"/>
  <c r="AF234" i="51" s="1"/>
  <c r="AE234" i="51" s="1"/>
  <c r="AE237" i="51"/>
  <c r="AE235" i="51" s="1"/>
  <c r="AD237" i="51"/>
  <c r="AD235" i="51" s="1"/>
  <c r="AD234" i="51" s="1"/>
  <c r="AC234" i="51" s="1"/>
  <c r="AC237" i="51"/>
  <c r="AC235" i="51" s="1"/>
  <c r="AB237" i="51"/>
  <c r="AB235" i="51" s="1"/>
  <c r="AB234" i="51" s="1"/>
  <c r="AA234" i="51" s="1"/>
  <c r="AA237" i="51"/>
  <c r="AA235" i="51" s="1"/>
  <c r="Z237" i="51"/>
  <c r="Z235" i="51" s="1"/>
  <c r="Z234" i="51" s="1"/>
  <c r="Y234" i="51" s="1"/>
  <c r="Y237" i="51"/>
  <c r="Y235" i="51" s="1"/>
  <c r="X237" i="51"/>
  <c r="X235" i="51" s="1"/>
  <c r="X234" i="51" s="1"/>
  <c r="W234" i="51" s="1"/>
  <c r="W237" i="51"/>
  <c r="W235" i="51" s="1"/>
  <c r="V237" i="51"/>
  <c r="BY235" i="51"/>
  <c r="BY234" i="51" s="1"/>
  <c r="L235" i="51"/>
  <c r="CC231" i="51"/>
  <c r="CB231" i="51"/>
  <c r="CA231" i="51"/>
  <c r="BZ231" i="51"/>
  <c r="BY231" i="51"/>
  <c r="BX231" i="51"/>
  <c r="BW231" i="51"/>
  <c r="BV231" i="51"/>
  <c r="BU231" i="51"/>
  <c r="BT231" i="51"/>
  <c r="BS231" i="51"/>
  <c r="BR231" i="51"/>
  <c r="BQ231" i="51"/>
  <c r="BP231" i="51"/>
  <c r="BO231" i="51"/>
  <c r="BN231" i="51"/>
  <c r="BM231" i="51"/>
  <c r="BL231" i="51"/>
  <c r="BK231" i="51"/>
  <c r="BJ231" i="51"/>
  <c r="BI231" i="51"/>
  <c r="BH231" i="51"/>
  <c r="BG231" i="51"/>
  <c r="BF231" i="51"/>
  <c r="BE231" i="51"/>
  <c r="BD231" i="51"/>
  <c r="BC231" i="51"/>
  <c r="BB231" i="51"/>
  <c r="BA231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I231" i="51"/>
  <c r="AH231" i="51"/>
  <c r="AG231" i="51"/>
  <c r="AF231" i="51"/>
  <c r="AE231" i="51"/>
  <c r="AD231" i="51"/>
  <c r="AC231" i="51"/>
  <c r="AB231" i="51"/>
  <c r="AA231" i="51"/>
  <c r="Z231" i="51"/>
  <c r="Y231" i="51"/>
  <c r="X231" i="51"/>
  <c r="W231" i="51"/>
  <c r="V231" i="51"/>
  <c r="CC228" i="51"/>
  <c r="CB228" i="51"/>
  <c r="CA228" i="51"/>
  <c r="BZ228" i="51"/>
  <c r="BY228" i="51"/>
  <c r="BX228" i="51"/>
  <c r="BW228" i="51"/>
  <c r="BV228" i="51"/>
  <c r="BU228" i="51"/>
  <c r="BT228" i="51"/>
  <c r="BS228" i="51"/>
  <c r="BR228" i="51"/>
  <c r="BQ228" i="51"/>
  <c r="BP228" i="51"/>
  <c r="BO228" i="51"/>
  <c r="BN228" i="51"/>
  <c r="BM228" i="51"/>
  <c r="BL228" i="51"/>
  <c r="BK228" i="51"/>
  <c r="BJ228" i="51"/>
  <c r="BI228" i="51"/>
  <c r="BH228" i="51"/>
  <c r="BG228" i="51"/>
  <c r="BF228" i="51"/>
  <c r="BE228" i="51"/>
  <c r="BD228" i="51"/>
  <c r="BC228" i="51"/>
  <c r="BB228" i="51"/>
  <c r="BA228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I228" i="51"/>
  <c r="AH228" i="51"/>
  <c r="AG228" i="51"/>
  <c r="AF228" i="51"/>
  <c r="AE228" i="51"/>
  <c r="AD228" i="51"/>
  <c r="AC228" i="51"/>
  <c r="AB228" i="51"/>
  <c r="AA228" i="51"/>
  <c r="Z228" i="51"/>
  <c r="Y228" i="51"/>
  <c r="X228" i="51"/>
  <c r="W228" i="51"/>
  <c r="V228" i="51"/>
  <c r="CC226" i="51"/>
  <c r="CB226" i="51"/>
  <c r="CA226" i="51"/>
  <c r="BZ226" i="51"/>
  <c r="BY226" i="51"/>
  <c r="BX226" i="51"/>
  <c r="BW226" i="51"/>
  <c r="BV226" i="51"/>
  <c r="BU226" i="51"/>
  <c r="BT226" i="51"/>
  <c r="BS226" i="51"/>
  <c r="BR226" i="51"/>
  <c r="BQ226" i="51"/>
  <c r="BP226" i="51"/>
  <c r="BO226" i="51"/>
  <c r="BN226" i="51"/>
  <c r="BM226" i="51"/>
  <c r="BL226" i="51"/>
  <c r="BK226" i="51"/>
  <c r="BJ226" i="51"/>
  <c r="BI226" i="51"/>
  <c r="BH226" i="51"/>
  <c r="BG226" i="51"/>
  <c r="BF226" i="51"/>
  <c r="BE226" i="51"/>
  <c r="BD226" i="51"/>
  <c r="BC226" i="51"/>
  <c r="BB226" i="51"/>
  <c r="BA226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I226" i="51"/>
  <c r="AH226" i="51"/>
  <c r="AG226" i="51"/>
  <c r="AF226" i="51"/>
  <c r="AE226" i="51"/>
  <c r="AD226" i="51"/>
  <c r="AC226" i="51"/>
  <c r="AB226" i="51"/>
  <c r="AA226" i="51"/>
  <c r="Z226" i="51"/>
  <c r="Y226" i="51"/>
  <c r="X226" i="51"/>
  <c r="W226" i="51"/>
  <c r="V226" i="51"/>
  <c r="CC225" i="51"/>
  <c r="CB225" i="51"/>
  <c r="CA225" i="51"/>
  <c r="BZ225" i="51"/>
  <c r="BY225" i="51"/>
  <c r="BX225" i="51"/>
  <c r="BW225" i="51"/>
  <c r="BV225" i="51"/>
  <c r="BU225" i="51"/>
  <c r="BT225" i="51"/>
  <c r="BS225" i="51"/>
  <c r="BR225" i="51"/>
  <c r="BQ225" i="51"/>
  <c r="BP225" i="51"/>
  <c r="BO225" i="51"/>
  <c r="BN225" i="51"/>
  <c r="BM225" i="51"/>
  <c r="BL225" i="51"/>
  <c r="BK225" i="51"/>
  <c r="BJ225" i="51"/>
  <c r="BI225" i="51"/>
  <c r="BH225" i="51"/>
  <c r="BG225" i="51"/>
  <c r="BF225" i="51"/>
  <c r="BE225" i="51"/>
  <c r="BD225" i="51"/>
  <c r="BC225" i="51"/>
  <c r="BB225" i="51"/>
  <c r="BA225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I225" i="51"/>
  <c r="AH225" i="51"/>
  <c r="AG225" i="51"/>
  <c r="AF225" i="51"/>
  <c r="AE225" i="51"/>
  <c r="AD225" i="51"/>
  <c r="AC225" i="51"/>
  <c r="AB225" i="51"/>
  <c r="AA225" i="51"/>
  <c r="Z225" i="51"/>
  <c r="Y225" i="51"/>
  <c r="X225" i="51"/>
  <c r="W225" i="51"/>
  <c r="V225" i="51"/>
  <c r="CC224" i="51"/>
  <c r="CB224" i="51"/>
  <c r="CA224" i="51"/>
  <c r="BZ224" i="51"/>
  <c r="BY224" i="51"/>
  <c r="BX224" i="51"/>
  <c r="BW224" i="51"/>
  <c r="BV224" i="51"/>
  <c r="BU224" i="51"/>
  <c r="BT224" i="51"/>
  <c r="BS224" i="51"/>
  <c r="BR224" i="51"/>
  <c r="BQ224" i="51"/>
  <c r="BP224" i="51"/>
  <c r="BO224" i="51"/>
  <c r="BN224" i="51"/>
  <c r="BM224" i="51"/>
  <c r="BL224" i="51"/>
  <c r="BK224" i="51"/>
  <c r="BJ224" i="51"/>
  <c r="BI224" i="51"/>
  <c r="BH224" i="51"/>
  <c r="BG224" i="51"/>
  <c r="BF224" i="51"/>
  <c r="BE224" i="51"/>
  <c r="BD224" i="51"/>
  <c r="BC224" i="51"/>
  <c r="BB224" i="51"/>
  <c r="BA224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I224" i="51"/>
  <c r="AH224" i="51"/>
  <c r="AG224" i="51"/>
  <c r="AF224" i="51"/>
  <c r="AE224" i="51"/>
  <c r="AD224" i="51"/>
  <c r="AC224" i="51"/>
  <c r="AB224" i="51"/>
  <c r="AA224" i="51"/>
  <c r="Z224" i="51"/>
  <c r="Y224" i="51"/>
  <c r="X224" i="51"/>
  <c r="W224" i="51"/>
  <c r="V224" i="51"/>
  <c r="L222" i="51"/>
  <c r="CC217" i="51"/>
  <c r="CB217" i="51"/>
  <c r="CA217" i="51"/>
  <c r="BZ217" i="51"/>
  <c r="BY217" i="51"/>
  <c r="BX217" i="51"/>
  <c r="BW217" i="51"/>
  <c r="BV217" i="51"/>
  <c r="BU217" i="51"/>
  <c r="BT217" i="51"/>
  <c r="BS217" i="51"/>
  <c r="BR217" i="51"/>
  <c r="BQ217" i="51"/>
  <c r="BP217" i="51"/>
  <c r="BO217" i="51"/>
  <c r="BN217" i="51"/>
  <c r="BM217" i="51"/>
  <c r="BL217" i="51"/>
  <c r="BK217" i="51"/>
  <c r="BJ217" i="51"/>
  <c r="BI217" i="51"/>
  <c r="BH217" i="51"/>
  <c r="BG217" i="51"/>
  <c r="BF217" i="51"/>
  <c r="BE217" i="51"/>
  <c r="BD217" i="51"/>
  <c r="BC217" i="51"/>
  <c r="BB217" i="51"/>
  <c r="BA217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I217" i="51"/>
  <c r="AH217" i="51"/>
  <c r="AG217" i="51"/>
  <c r="AF217" i="51"/>
  <c r="AE217" i="51"/>
  <c r="AD217" i="51"/>
  <c r="AC217" i="51"/>
  <c r="AB217" i="51"/>
  <c r="AA217" i="51"/>
  <c r="Z217" i="51"/>
  <c r="Y217" i="51"/>
  <c r="X217" i="51"/>
  <c r="W217" i="51"/>
  <c r="V217" i="51"/>
  <c r="CC215" i="51"/>
  <c r="CB215" i="51"/>
  <c r="CA215" i="51"/>
  <c r="BZ215" i="51"/>
  <c r="BY215" i="51"/>
  <c r="BX215" i="51"/>
  <c r="BW215" i="51"/>
  <c r="BV215" i="51"/>
  <c r="BU215" i="51"/>
  <c r="BT215" i="51"/>
  <c r="BS215" i="51"/>
  <c r="BR215" i="51"/>
  <c r="BQ215" i="51"/>
  <c r="BP215" i="51"/>
  <c r="BO215" i="51"/>
  <c r="BN215" i="51"/>
  <c r="BM215" i="51"/>
  <c r="BL215" i="51"/>
  <c r="BK215" i="51"/>
  <c r="BJ215" i="51"/>
  <c r="BI215" i="51"/>
  <c r="BH215" i="51"/>
  <c r="BG215" i="51"/>
  <c r="BF215" i="51"/>
  <c r="BE215" i="51"/>
  <c r="BD215" i="51"/>
  <c r="BC215" i="51"/>
  <c r="BB215" i="51"/>
  <c r="BA215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I215" i="51"/>
  <c r="AH215" i="51"/>
  <c r="AG215" i="51"/>
  <c r="AF215" i="51"/>
  <c r="AE215" i="51"/>
  <c r="AD215" i="51"/>
  <c r="AC215" i="51"/>
  <c r="AB215" i="51"/>
  <c r="AA215" i="51"/>
  <c r="Z215" i="51"/>
  <c r="Y215" i="51"/>
  <c r="X215" i="51"/>
  <c r="W215" i="51"/>
  <c r="V215" i="51"/>
  <c r="L213" i="51"/>
  <c r="CC209" i="51"/>
  <c r="CB209" i="51"/>
  <c r="CA209" i="51"/>
  <c r="BZ209" i="51"/>
  <c r="BY209" i="51"/>
  <c r="BX209" i="51"/>
  <c r="BW209" i="51"/>
  <c r="BV209" i="51"/>
  <c r="BU209" i="51"/>
  <c r="BT209" i="51"/>
  <c r="BS209" i="51"/>
  <c r="BR209" i="51"/>
  <c r="BQ209" i="51"/>
  <c r="BP209" i="51"/>
  <c r="BO209" i="51"/>
  <c r="BN209" i="51"/>
  <c r="BM209" i="51"/>
  <c r="BL209" i="51"/>
  <c r="BK209" i="51"/>
  <c r="BJ209" i="51"/>
  <c r="BI209" i="51"/>
  <c r="BH209" i="51"/>
  <c r="BG209" i="51"/>
  <c r="BF209" i="51"/>
  <c r="BE209" i="51"/>
  <c r="BD209" i="51"/>
  <c r="BC209" i="51"/>
  <c r="BB209" i="51"/>
  <c r="BA209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I209" i="51"/>
  <c r="AH209" i="51"/>
  <c r="AG209" i="51"/>
  <c r="AF209" i="51"/>
  <c r="AE209" i="51"/>
  <c r="AD209" i="51"/>
  <c r="AC209" i="51"/>
  <c r="AB209" i="51"/>
  <c r="AA209" i="51"/>
  <c r="Z209" i="51"/>
  <c r="Y209" i="51"/>
  <c r="X209" i="51"/>
  <c r="W209" i="51"/>
  <c r="V209" i="51"/>
  <c r="CC207" i="51"/>
  <c r="CB207" i="51"/>
  <c r="CA207" i="51"/>
  <c r="BZ207" i="51"/>
  <c r="BY207" i="51"/>
  <c r="BX207" i="51"/>
  <c r="BW207" i="51"/>
  <c r="BV207" i="51"/>
  <c r="BU207" i="51"/>
  <c r="BT207" i="51"/>
  <c r="BS207" i="51"/>
  <c r="BR207" i="51"/>
  <c r="BQ207" i="51"/>
  <c r="BP207" i="51"/>
  <c r="BO207" i="51"/>
  <c r="BN207" i="51"/>
  <c r="BM207" i="51"/>
  <c r="BL207" i="51"/>
  <c r="BK207" i="51"/>
  <c r="BJ207" i="51"/>
  <c r="BI207" i="51"/>
  <c r="BH207" i="51"/>
  <c r="BG207" i="51"/>
  <c r="BF207" i="51"/>
  <c r="BE207" i="51"/>
  <c r="BD207" i="51"/>
  <c r="BC207" i="51"/>
  <c r="BB207" i="51"/>
  <c r="BA207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I207" i="51"/>
  <c r="AH207" i="51"/>
  <c r="AG207" i="51"/>
  <c r="AF207" i="51"/>
  <c r="AE207" i="51"/>
  <c r="AD207" i="51"/>
  <c r="AC207" i="51"/>
  <c r="AB207" i="51"/>
  <c r="AA207" i="51"/>
  <c r="Z207" i="51"/>
  <c r="Y207" i="51"/>
  <c r="X207" i="51"/>
  <c r="W207" i="51"/>
  <c r="V207" i="51"/>
  <c r="CC205" i="51"/>
  <c r="CB205" i="51"/>
  <c r="CA205" i="51"/>
  <c r="BZ205" i="51"/>
  <c r="BY205" i="51"/>
  <c r="BX205" i="51"/>
  <c r="BW205" i="51"/>
  <c r="BV205" i="51"/>
  <c r="BU205" i="51"/>
  <c r="BT205" i="51"/>
  <c r="BS205" i="51"/>
  <c r="BR205" i="51"/>
  <c r="BQ205" i="51"/>
  <c r="BP205" i="51"/>
  <c r="BO205" i="51"/>
  <c r="BN205" i="51"/>
  <c r="BM205" i="51"/>
  <c r="BL205" i="51"/>
  <c r="BK205" i="51"/>
  <c r="BJ205" i="51"/>
  <c r="BI205" i="51"/>
  <c r="BH205" i="51"/>
  <c r="BG205" i="51"/>
  <c r="BF205" i="51"/>
  <c r="BE205" i="51"/>
  <c r="BD205" i="51"/>
  <c r="BC205" i="51"/>
  <c r="BB205" i="51"/>
  <c r="BA205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I205" i="51"/>
  <c r="AH205" i="51"/>
  <c r="AG205" i="51"/>
  <c r="AF205" i="51"/>
  <c r="AE205" i="51"/>
  <c r="AD205" i="51"/>
  <c r="AC205" i="51"/>
  <c r="AB205" i="51"/>
  <c r="AA205" i="51"/>
  <c r="Z205" i="51"/>
  <c r="Y205" i="51"/>
  <c r="X205" i="51"/>
  <c r="W205" i="51"/>
  <c r="V205" i="51"/>
  <c r="CC204" i="51"/>
  <c r="CB204" i="51"/>
  <c r="CA204" i="51"/>
  <c r="BZ204" i="51"/>
  <c r="BY204" i="51"/>
  <c r="BX204" i="51"/>
  <c r="BW204" i="51"/>
  <c r="BV204" i="51"/>
  <c r="BU204" i="51"/>
  <c r="BT204" i="51"/>
  <c r="BS204" i="51"/>
  <c r="BR204" i="51"/>
  <c r="BQ204" i="51"/>
  <c r="BP204" i="51"/>
  <c r="BO204" i="51"/>
  <c r="BN204" i="51"/>
  <c r="BM204" i="51"/>
  <c r="BL204" i="51"/>
  <c r="BK204" i="51"/>
  <c r="BJ204" i="51"/>
  <c r="BI204" i="51"/>
  <c r="BH204" i="51"/>
  <c r="BG204" i="51"/>
  <c r="BF204" i="51"/>
  <c r="BE204" i="51"/>
  <c r="BD204" i="51"/>
  <c r="BC204" i="51"/>
  <c r="BB204" i="51"/>
  <c r="BA204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I204" i="51"/>
  <c r="AH204" i="51"/>
  <c r="AG204" i="51"/>
  <c r="AF204" i="51"/>
  <c r="AE204" i="51"/>
  <c r="AD204" i="51"/>
  <c r="AC204" i="51"/>
  <c r="AB204" i="51"/>
  <c r="AA204" i="51"/>
  <c r="Z204" i="51"/>
  <c r="Y204" i="51"/>
  <c r="X204" i="51"/>
  <c r="W204" i="51"/>
  <c r="V204" i="51"/>
  <c r="CC202" i="51"/>
  <c r="CB202" i="51"/>
  <c r="CA202" i="51"/>
  <c r="BZ202" i="51"/>
  <c r="BY202" i="51"/>
  <c r="BX202" i="51"/>
  <c r="BW202" i="51"/>
  <c r="BV202" i="51"/>
  <c r="BU202" i="51"/>
  <c r="BT202" i="51"/>
  <c r="BS202" i="51"/>
  <c r="BR202" i="51"/>
  <c r="BQ202" i="51"/>
  <c r="BP202" i="51"/>
  <c r="BO202" i="51"/>
  <c r="BN202" i="51"/>
  <c r="BM202" i="51"/>
  <c r="BL202" i="51"/>
  <c r="BK202" i="51"/>
  <c r="BJ202" i="51"/>
  <c r="BI202" i="51"/>
  <c r="BH202" i="51"/>
  <c r="BG202" i="51"/>
  <c r="BF202" i="51"/>
  <c r="BE202" i="51"/>
  <c r="BD202" i="51"/>
  <c r="BC202" i="51"/>
  <c r="BB202" i="51"/>
  <c r="BA202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I202" i="51"/>
  <c r="AH202" i="51"/>
  <c r="AG202" i="51"/>
  <c r="AF202" i="51"/>
  <c r="AE202" i="51"/>
  <c r="AD202" i="51"/>
  <c r="AC202" i="51"/>
  <c r="AB202" i="51"/>
  <c r="AA202" i="51"/>
  <c r="Z202" i="51"/>
  <c r="Y202" i="51"/>
  <c r="X202" i="51"/>
  <c r="W202" i="51"/>
  <c r="V202" i="51"/>
  <c r="CC198" i="51"/>
  <c r="CB198" i="51"/>
  <c r="CA198" i="51"/>
  <c r="BZ198" i="51"/>
  <c r="BY198" i="51"/>
  <c r="BX198" i="51"/>
  <c r="BW198" i="51"/>
  <c r="BV198" i="51"/>
  <c r="BU198" i="51"/>
  <c r="BT198" i="51"/>
  <c r="BS198" i="51"/>
  <c r="BR198" i="51"/>
  <c r="BQ198" i="51"/>
  <c r="BP198" i="51"/>
  <c r="BO198" i="51"/>
  <c r="BN198" i="51"/>
  <c r="BM198" i="51"/>
  <c r="BL198" i="51"/>
  <c r="BK198" i="51"/>
  <c r="BJ198" i="51"/>
  <c r="BI198" i="51"/>
  <c r="BH198" i="51"/>
  <c r="BG198" i="51"/>
  <c r="BF198" i="51"/>
  <c r="BE198" i="51"/>
  <c r="BD198" i="51"/>
  <c r="BC198" i="51"/>
  <c r="BB198" i="51"/>
  <c r="BA198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I198" i="51"/>
  <c r="AH198" i="51"/>
  <c r="AG198" i="51"/>
  <c r="AF198" i="51"/>
  <c r="AE198" i="51"/>
  <c r="AD198" i="51"/>
  <c r="AC198" i="51"/>
  <c r="AB198" i="51"/>
  <c r="AA198" i="51"/>
  <c r="Z198" i="51"/>
  <c r="Y198" i="51"/>
  <c r="X198" i="51"/>
  <c r="W198" i="51"/>
  <c r="V198" i="51"/>
  <c r="L196" i="51"/>
  <c r="CC191" i="51"/>
  <c r="CB191" i="51"/>
  <c r="CA191" i="51"/>
  <c r="BZ191" i="51"/>
  <c r="BY191" i="51"/>
  <c r="BX191" i="51"/>
  <c r="BW191" i="51"/>
  <c r="BV191" i="51"/>
  <c r="BU191" i="51"/>
  <c r="BT191" i="51"/>
  <c r="BS191" i="51"/>
  <c r="BR191" i="51"/>
  <c r="BQ191" i="51"/>
  <c r="BP191" i="51"/>
  <c r="BO191" i="51"/>
  <c r="BN191" i="51"/>
  <c r="BM191" i="51"/>
  <c r="BL191" i="51"/>
  <c r="BK191" i="51"/>
  <c r="BJ191" i="51"/>
  <c r="BI191" i="51"/>
  <c r="BH191" i="51"/>
  <c r="BG191" i="51"/>
  <c r="BF191" i="51"/>
  <c r="BE191" i="51"/>
  <c r="BD191" i="51"/>
  <c r="BC191" i="51"/>
  <c r="BB191" i="51"/>
  <c r="BA191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I191" i="51"/>
  <c r="AH191" i="51"/>
  <c r="AG191" i="51"/>
  <c r="AF191" i="51"/>
  <c r="AE191" i="51"/>
  <c r="AD191" i="51"/>
  <c r="AC191" i="51"/>
  <c r="AB191" i="51"/>
  <c r="AA191" i="51"/>
  <c r="Z191" i="51"/>
  <c r="Y191" i="51"/>
  <c r="X191" i="51"/>
  <c r="W191" i="51"/>
  <c r="V191" i="51"/>
  <c r="CC190" i="51"/>
  <c r="CB190" i="51"/>
  <c r="CA190" i="51"/>
  <c r="BZ190" i="51"/>
  <c r="BY190" i="51"/>
  <c r="BX190" i="51"/>
  <c r="BW190" i="51"/>
  <c r="BV190" i="51"/>
  <c r="BU190" i="51"/>
  <c r="BT190" i="51"/>
  <c r="BS190" i="51"/>
  <c r="BR190" i="51"/>
  <c r="BQ190" i="51"/>
  <c r="BP190" i="51"/>
  <c r="BO190" i="51"/>
  <c r="BN190" i="51"/>
  <c r="BM190" i="51"/>
  <c r="BL190" i="51"/>
  <c r="BK190" i="51"/>
  <c r="BJ190" i="51"/>
  <c r="BI190" i="51"/>
  <c r="BH190" i="51"/>
  <c r="BG190" i="51"/>
  <c r="BF190" i="51"/>
  <c r="BE190" i="51"/>
  <c r="BD190" i="51"/>
  <c r="BC190" i="51"/>
  <c r="BB190" i="51"/>
  <c r="BA190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I190" i="51"/>
  <c r="AH190" i="51"/>
  <c r="AG190" i="51"/>
  <c r="AF190" i="51"/>
  <c r="AE190" i="51"/>
  <c r="AD190" i="51"/>
  <c r="AC190" i="51"/>
  <c r="AB190" i="51"/>
  <c r="AA190" i="51"/>
  <c r="Z190" i="51"/>
  <c r="Y190" i="51"/>
  <c r="X190" i="51"/>
  <c r="W190" i="51"/>
  <c r="V190" i="51"/>
  <c r="CC187" i="51"/>
  <c r="CB187" i="51"/>
  <c r="CA187" i="51"/>
  <c r="BZ187" i="51"/>
  <c r="BY187" i="51"/>
  <c r="BX187" i="51"/>
  <c r="BW187" i="51"/>
  <c r="BV187" i="51"/>
  <c r="BU187" i="51"/>
  <c r="BT187" i="51"/>
  <c r="BS187" i="51"/>
  <c r="BR187" i="51"/>
  <c r="BQ187" i="51"/>
  <c r="BP187" i="51"/>
  <c r="BO187" i="51"/>
  <c r="BN187" i="51"/>
  <c r="BM187" i="51"/>
  <c r="BL187" i="51"/>
  <c r="BK187" i="51"/>
  <c r="BJ187" i="51"/>
  <c r="BI187" i="51"/>
  <c r="BH187" i="51"/>
  <c r="BG187" i="51"/>
  <c r="BF187" i="51"/>
  <c r="BE187" i="51"/>
  <c r="BD187" i="51"/>
  <c r="BC187" i="51"/>
  <c r="BB187" i="51"/>
  <c r="BA187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I187" i="51"/>
  <c r="AH187" i="51"/>
  <c r="AG187" i="51"/>
  <c r="AF187" i="51"/>
  <c r="AE187" i="51"/>
  <c r="AD187" i="51"/>
  <c r="AC187" i="51"/>
  <c r="AB187" i="51"/>
  <c r="AA187" i="51"/>
  <c r="Z187" i="51"/>
  <c r="Y187" i="51"/>
  <c r="X187" i="51"/>
  <c r="W187" i="51"/>
  <c r="V187" i="51"/>
  <c r="O185" i="51"/>
  <c r="L185" i="51"/>
  <c r="CC181" i="51"/>
  <c r="CB181" i="51"/>
  <c r="CA181" i="51"/>
  <c r="BZ181" i="51"/>
  <c r="BY181" i="51"/>
  <c r="BX181" i="51"/>
  <c r="BW181" i="51"/>
  <c r="BV181" i="51"/>
  <c r="BU181" i="51"/>
  <c r="BT181" i="51"/>
  <c r="BS181" i="51"/>
  <c r="BR181" i="51"/>
  <c r="BQ181" i="51"/>
  <c r="BP181" i="51"/>
  <c r="BO181" i="51"/>
  <c r="BN181" i="51"/>
  <c r="BM181" i="51"/>
  <c r="BL181" i="51"/>
  <c r="BK181" i="51"/>
  <c r="BJ181" i="51"/>
  <c r="BI181" i="51"/>
  <c r="BH181" i="51"/>
  <c r="BG181" i="51"/>
  <c r="BF181" i="51"/>
  <c r="BE181" i="51"/>
  <c r="BD181" i="51"/>
  <c r="BC181" i="51"/>
  <c r="BB181" i="51"/>
  <c r="BA181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I181" i="51"/>
  <c r="AH181" i="51"/>
  <c r="AG181" i="51"/>
  <c r="AF181" i="51"/>
  <c r="AE181" i="51"/>
  <c r="AD181" i="51"/>
  <c r="AC181" i="51"/>
  <c r="AB181" i="51"/>
  <c r="AA181" i="51"/>
  <c r="Z181" i="51"/>
  <c r="Y181" i="51"/>
  <c r="X181" i="51"/>
  <c r="W181" i="51"/>
  <c r="V181" i="51"/>
  <c r="CC180" i="51"/>
  <c r="CB180" i="51"/>
  <c r="CA180" i="51"/>
  <c r="BZ180" i="51"/>
  <c r="BY180" i="51"/>
  <c r="BX180" i="51"/>
  <c r="BW180" i="51"/>
  <c r="BV180" i="51"/>
  <c r="BU180" i="51"/>
  <c r="BT180" i="51"/>
  <c r="BS180" i="51"/>
  <c r="BR180" i="51"/>
  <c r="BQ180" i="51"/>
  <c r="BP180" i="51"/>
  <c r="BO180" i="51"/>
  <c r="BN180" i="51"/>
  <c r="BM180" i="51"/>
  <c r="BL180" i="51"/>
  <c r="BK180" i="51"/>
  <c r="BJ180" i="51"/>
  <c r="BI180" i="51"/>
  <c r="BH180" i="51"/>
  <c r="BG180" i="51"/>
  <c r="BF180" i="51"/>
  <c r="BE180" i="51"/>
  <c r="BD180" i="51"/>
  <c r="BC180" i="51"/>
  <c r="BB180" i="51"/>
  <c r="BA180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I180" i="51"/>
  <c r="AH180" i="51"/>
  <c r="AG180" i="51"/>
  <c r="AF180" i="51"/>
  <c r="AE180" i="51"/>
  <c r="AD180" i="51"/>
  <c r="AC180" i="51"/>
  <c r="AB180" i="51"/>
  <c r="AA180" i="51"/>
  <c r="Z180" i="51"/>
  <c r="Y180" i="51"/>
  <c r="X180" i="51"/>
  <c r="W180" i="51"/>
  <c r="V180" i="51"/>
  <c r="CC179" i="51"/>
  <c r="CB179" i="51"/>
  <c r="CA179" i="51"/>
  <c r="BZ179" i="51"/>
  <c r="BY179" i="51"/>
  <c r="BX179" i="51"/>
  <c r="BW179" i="51"/>
  <c r="BV179" i="51"/>
  <c r="BU179" i="51"/>
  <c r="BT179" i="51"/>
  <c r="BS179" i="51"/>
  <c r="BR179" i="51"/>
  <c r="BQ179" i="51"/>
  <c r="BP179" i="51"/>
  <c r="BO179" i="51"/>
  <c r="BN179" i="51"/>
  <c r="BM179" i="51"/>
  <c r="BL179" i="51"/>
  <c r="BK179" i="51"/>
  <c r="BJ179" i="51"/>
  <c r="BI179" i="51"/>
  <c r="BH179" i="51"/>
  <c r="BG179" i="51"/>
  <c r="BF179" i="51"/>
  <c r="BE179" i="51"/>
  <c r="BD179" i="51"/>
  <c r="BC179" i="51"/>
  <c r="BB179" i="51"/>
  <c r="BA179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I179" i="51"/>
  <c r="AH179" i="51"/>
  <c r="AG179" i="51"/>
  <c r="AF179" i="51"/>
  <c r="AE179" i="51"/>
  <c r="AD179" i="51"/>
  <c r="AC179" i="51"/>
  <c r="AB179" i="51"/>
  <c r="AA179" i="51"/>
  <c r="Z179" i="51"/>
  <c r="Y179" i="51"/>
  <c r="X179" i="51"/>
  <c r="W179" i="51"/>
  <c r="V179" i="51"/>
  <c r="CC177" i="51"/>
  <c r="CB177" i="51"/>
  <c r="CA177" i="51"/>
  <c r="BZ177" i="51"/>
  <c r="BY177" i="51"/>
  <c r="BX177" i="51"/>
  <c r="BW177" i="51"/>
  <c r="BV177" i="51"/>
  <c r="BU177" i="51"/>
  <c r="BT177" i="51"/>
  <c r="BS177" i="51"/>
  <c r="BR177" i="51"/>
  <c r="BQ177" i="51"/>
  <c r="BP177" i="51"/>
  <c r="BO177" i="51"/>
  <c r="BN177" i="51"/>
  <c r="BM177" i="51"/>
  <c r="BL177" i="51"/>
  <c r="BK177" i="51"/>
  <c r="BJ177" i="51"/>
  <c r="BI177" i="51"/>
  <c r="BH177" i="51"/>
  <c r="BG177" i="51"/>
  <c r="BF177" i="51"/>
  <c r="BE177" i="51"/>
  <c r="BD177" i="51"/>
  <c r="BC177" i="51"/>
  <c r="BB177" i="51"/>
  <c r="BA177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I177" i="51"/>
  <c r="AH177" i="51"/>
  <c r="AG177" i="51"/>
  <c r="AF177" i="51"/>
  <c r="AE177" i="51"/>
  <c r="AD177" i="51"/>
  <c r="AC177" i="51"/>
  <c r="AB177" i="51"/>
  <c r="AA177" i="51"/>
  <c r="Z177" i="51"/>
  <c r="Y177" i="51"/>
  <c r="X177" i="51"/>
  <c r="W177" i="51"/>
  <c r="V177" i="51"/>
  <c r="CC176" i="51"/>
  <c r="CB176" i="51"/>
  <c r="CA176" i="51"/>
  <c r="BZ176" i="51"/>
  <c r="BY176" i="51"/>
  <c r="BX176" i="51"/>
  <c r="BW176" i="51"/>
  <c r="BV176" i="51"/>
  <c r="BU176" i="51"/>
  <c r="BT176" i="51"/>
  <c r="BS176" i="51"/>
  <c r="BR176" i="51"/>
  <c r="BQ176" i="51"/>
  <c r="BP176" i="51"/>
  <c r="BO176" i="51"/>
  <c r="BN176" i="51"/>
  <c r="BM176" i="51"/>
  <c r="BL176" i="51"/>
  <c r="BK176" i="51"/>
  <c r="BJ176" i="51"/>
  <c r="BI176" i="51"/>
  <c r="BH176" i="51"/>
  <c r="BG176" i="51"/>
  <c r="BF176" i="51"/>
  <c r="BE176" i="51"/>
  <c r="BD176" i="51"/>
  <c r="BC176" i="51"/>
  <c r="BB176" i="51"/>
  <c r="BA176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I176" i="51"/>
  <c r="AH176" i="51"/>
  <c r="AG176" i="51"/>
  <c r="AF176" i="51"/>
  <c r="AE176" i="51"/>
  <c r="AD176" i="51"/>
  <c r="AC176" i="51"/>
  <c r="AB176" i="51"/>
  <c r="AA176" i="51"/>
  <c r="Z176" i="51"/>
  <c r="Y176" i="51"/>
  <c r="X176" i="51"/>
  <c r="W176" i="51"/>
  <c r="V176" i="51"/>
  <c r="CC175" i="51"/>
  <c r="CB175" i="51"/>
  <c r="CA175" i="51"/>
  <c r="BZ175" i="51"/>
  <c r="BY175" i="51"/>
  <c r="BX175" i="51"/>
  <c r="BW175" i="51"/>
  <c r="BV175" i="51"/>
  <c r="BU175" i="51"/>
  <c r="BT175" i="51"/>
  <c r="BS175" i="51"/>
  <c r="BR175" i="51"/>
  <c r="BQ175" i="51"/>
  <c r="BP175" i="51"/>
  <c r="BO175" i="51"/>
  <c r="BN175" i="51"/>
  <c r="BM175" i="51"/>
  <c r="BL175" i="51"/>
  <c r="BK175" i="51"/>
  <c r="BJ175" i="51"/>
  <c r="BI175" i="51"/>
  <c r="BH175" i="51"/>
  <c r="BG175" i="51"/>
  <c r="BF175" i="51"/>
  <c r="BE175" i="51"/>
  <c r="BD175" i="51"/>
  <c r="BC175" i="51"/>
  <c r="BB175" i="51"/>
  <c r="BA175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I175" i="51"/>
  <c r="AH175" i="51"/>
  <c r="AG175" i="51"/>
  <c r="AF175" i="51"/>
  <c r="AE175" i="51"/>
  <c r="AD175" i="51"/>
  <c r="AC175" i="51"/>
  <c r="AB175" i="51"/>
  <c r="AA175" i="51"/>
  <c r="Z175" i="51"/>
  <c r="Y175" i="51"/>
  <c r="X175" i="51"/>
  <c r="W175" i="51"/>
  <c r="V175" i="51"/>
  <c r="CC174" i="51"/>
  <c r="CB174" i="51"/>
  <c r="CA174" i="51"/>
  <c r="BZ174" i="51"/>
  <c r="BY174" i="51"/>
  <c r="BX174" i="51"/>
  <c r="BW174" i="51"/>
  <c r="BV174" i="51"/>
  <c r="BU174" i="51"/>
  <c r="BT174" i="51"/>
  <c r="BS174" i="51"/>
  <c r="BR174" i="51"/>
  <c r="BQ174" i="51"/>
  <c r="BP174" i="51"/>
  <c r="BO174" i="51"/>
  <c r="BN174" i="51"/>
  <c r="BM174" i="51"/>
  <c r="BL174" i="51"/>
  <c r="BK174" i="51"/>
  <c r="BJ174" i="51"/>
  <c r="BI174" i="51"/>
  <c r="BH174" i="51"/>
  <c r="BG174" i="51"/>
  <c r="BF174" i="51"/>
  <c r="BE174" i="51"/>
  <c r="BD174" i="51"/>
  <c r="BC174" i="51"/>
  <c r="BB174" i="51"/>
  <c r="BA174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I174" i="51"/>
  <c r="AH174" i="51"/>
  <c r="AG174" i="51"/>
  <c r="AF174" i="51"/>
  <c r="AE174" i="51"/>
  <c r="AD174" i="51"/>
  <c r="AC174" i="51"/>
  <c r="AB174" i="51"/>
  <c r="AA174" i="51"/>
  <c r="Z174" i="51"/>
  <c r="Y174" i="51"/>
  <c r="X174" i="51"/>
  <c r="W174" i="51"/>
  <c r="V174" i="51"/>
  <c r="CC173" i="51"/>
  <c r="CB173" i="51"/>
  <c r="CA173" i="51"/>
  <c r="BZ173" i="51"/>
  <c r="BY173" i="51"/>
  <c r="BX173" i="51"/>
  <c r="BW173" i="51"/>
  <c r="BV173" i="51"/>
  <c r="BU173" i="51"/>
  <c r="BT173" i="51"/>
  <c r="BS173" i="51"/>
  <c r="BR173" i="51"/>
  <c r="BQ173" i="51"/>
  <c r="BP173" i="51"/>
  <c r="BO173" i="51"/>
  <c r="BN173" i="51"/>
  <c r="BM173" i="51"/>
  <c r="BL173" i="51"/>
  <c r="BK173" i="51"/>
  <c r="BJ173" i="51"/>
  <c r="BI173" i="51"/>
  <c r="BH173" i="51"/>
  <c r="BG173" i="51"/>
  <c r="BF173" i="51"/>
  <c r="BE173" i="51"/>
  <c r="BD173" i="51"/>
  <c r="BC173" i="51"/>
  <c r="BB173" i="51"/>
  <c r="BA173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I173" i="51"/>
  <c r="AH173" i="51"/>
  <c r="AG173" i="51"/>
  <c r="AF173" i="51"/>
  <c r="AE173" i="51"/>
  <c r="AD173" i="51"/>
  <c r="AC173" i="51"/>
  <c r="AB173" i="51"/>
  <c r="AA173" i="51"/>
  <c r="Z173" i="51"/>
  <c r="Y173" i="51"/>
  <c r="X173" i="51"/>
  <c r="W173" i="51"/>
  <c r="V173" i="51"/>
  <c r="CC172" i="51"/>
  <c r="CB172" i="51"/>
  <c r="CA172" i="51"/>
  <c r="BZ172" i="51"/>
  <c r="BY172" i="51"/>
  <c r="BX172" i="51"/>
  <c r="BW172" i="51"/>
  <c r="BV172" i="51"/>
  <c r="BU172" i="51"/>
  <c r="BT172" i="51"/>
  <c r="BS172" i="51"/>
  <c r="BR172" i="51"/>
  <c r="BQ172" i="51"/>
  <c r="BP172" i="51"/>
  <c r="BO172" i="51"/>
  <c r="BN172" i="51"/>
  <c r="BM172" i="51"/>
  <c r="BL172" i="51"/>
  <c r="BK172" i="51"/>
  <c r="BJ172" i="51"/>
  <c r="BI172" i="51"/>
  <c r="BH172" i="51"/>
  <c r="BG172" i="51"/>
  <c r="BF172" i="51"/>
  <c r="BE172" i="51"/>
  <c r="BD172" i="51"/>
  <c r="BC172" i="51"/>
  <c r="BB172" i="51"/>
  <c r="BA172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I172" i="51"/>
  <c r="AH172" i="51"/>
  <c r="AG172" i="51"/>
  <c r="AF172" i="51"/>
  <c r="AE172" i="51"/>
  <c r="AD172" i="51"/>
  <c r="AC172" i="51"/>
  <c r="AB172" i="51"/>
  <c r="AA172" i="51"/>
  <c r="Z172" i="51"/>
  <c r="Y172" i="51"/>
  <c r="X172" i="51"/>
  <c r="W172" i="51"/>
  <c r="V172" i="51"/>
  <c r="CC171" i="51"/>
  <c r="CB171" i="51"/>
  <c r="CA171" i="51"/>
  <c r="BZ171" i="51"/>
  <c r="BY171" i="51"/>
  <c r="BX171" i="51"/>
  <c r="BW171" i="51"/>
  <c r="BV171" i="51"/>
  <c r="BU171" i="51"/>
  <c r="BT171" i="51"/>
  <c r="BS171" i="51"/>
  <c r="BR171" i="51"/>
  <c r="BQ171" i="51"/>
  <c r="BP171" i="51"/>
  <c r="BO171" i="51"/>
  <c r="BN171" i="51"/>
  <c r="BM171" i="51"/>
  <c r="BL171" i="51"/>
  <c r="BK171" i="51"/>
  <c r="BJ171" i="51"/>
  <c r="BI171" i="51"/>
  <c r="BH171" i="51"/>
  <c r="BG171" i="51"/>
  <c r="BF171" i="51"/>
  <c r="BE171" i="51"/>
  <c r="BD171" i="51"/>
  <c r="BC171" i="51"/>
  <c r="BB171" i="51"/>
  <c r="BA171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I171" i="51"/>
  <c r="AH171" i="51"/>
  <c r="AG171" i="51"/>
  <c r="AF171" i="51"/>
  <c r="AE171" i="51"/>
  <c r="AD171" i="51"/>
  <c r="AC171" i="51"/>
  <c r="AB171" i="51"/>
  <c r="AA171" i="51"/>
  <c r="Z171" i="51"/>
  <c r="Y171" i="51"/>
  <c r="X171" i="51"/>
  <c r="W171" i="51"/>
  <c r="V171" i="51"/>
  <c r="CC170" i="51"/>
  <c r="CB170" i="51"/>
  <c r="CA170" i="51"/>
  <c r="BZ170" i="51"/>
  <c r="BY170" i="51"/>
  <c r="BX170" i="51"/>
  <c r="BW170" i="51"/>
  <c r="BV170" i="51"/>
  <c r="BU170" i="51"/>
  <c r="BT170" i="51"/>
  <c r="BS170" i="51"/>
  <c r="BR170" i="51"/>
  <c r="BQ170" i="51"/>
  <c r="BP170" i="51"/>
  <c r="BO170" i="51"/>
  <c r="BN170" i="51"/>
  <c r="BM170" i="51"/>
  <c r="BL170" i="51"/>
  <c r="BK170" i="51"/>
  <c r="BJ170" i="51"/>
  <c r="BI170" i="51"/>
  <c r="BH170" i="51"/>
  <c r="BG170" i="51"/>
  <c r="BF170" i="51"/>
  <c r="BE170" i="51"/>
  <c r="BD170" i="51"/>
  <c r="BC170" i="51"/>
  <c r="BB170" i="51"/>
  <c r="BA170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I170" i="51"/>
  <c r="AH170" i="51"/>
  <c r="AG170" i="51"/>
  <c r="AF170" i="51"/>
  <c r="AE170" i="51"/>
  <c r="AD170" i="51"/>
  <c r="AC170" i="51"/>
  <c r="AB170" i="51"/>
  <c r="AA170" i="51"/>
  <c r="Z170" i="51"/>
  <c r="Y170" i="51"/>
  <c r="X170" i="51"/>
  <c r="W170" i="51"/>
  <c r="V170" i="51"/>
  <c r="CC169" i="51"/>
  <c r="CB169" i="51"/>
  <c r="CA169" i="51"/>
  <c r="BZ169" i="51"/>
  <c r="BY169" i="51"/>
  <c r="BX169" i="51"/>
  <c r="BW169" i="51"/>
  <c r="BV169" i="51"/>
  <c r="BU169" i="51"/>
  <c r="BT169" i="51"/>
  <c r="BS169" i="51"/>
  <c r="BR169" i="51"/>
  <c r="BQ169" i="51"/>
  <c r="BP169" i="51"/>
  <c r="BO169" i="51"/>
  <c r="BN169" i="51"/>
  <c r="BM169" i="51"/>
  <c r="BL169" i="51"/>
  <c r="BK169" i="51"/>
  <c r="BJ169" i="51"/>
  <c r="BI169" i="51"/>
  <c r="BH169" i="51"/>
  <c r="BG169" i="51"/>
  <c r="BF169" i="51"/>
  <c r="BE169" i="51"/>
  <c r="BD169" i="51"/>
  <c r="BC169" i="51"/>
  <c r="BB169" i="51"/>
  <c r="BA169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I169" i="51"/>
  <c r="AH169" i="51"/>
  <c r="AG169" i="51"/>
  <c r="AF169" i="51"/>
  <c r="AE169" i="51"/>
  <c r="AD169" i="51"/>
  <c r="AC169" i="51"/>
  <c r="AB169" i="51"/>
  <c r="AA169" i="51"/>
  <c r="Z169" i="51"/>
  <c r="Y169" i="51"/>
  <c r="X169" i="51"/>
  <c r="W169" i="51"/>
  <c r="V169" i="51"/>
  <c r="CC168" i="51"/>
  <c r="CB168" i="51"/>
  <c r="CA168" i="51"/>
  <c r="BZ168" i="51"/>
  <c r="BY168" i="51"/>
  <c r="BX168" i="51"/>
  <c r="BW168" i="51"/>
  <c r="BV168" i="51"/>
  <c r="BU168" i="51"/>
  <c r="BT168" i="51"/>
  <c r="BS168" i="51"/>
  <c r="BR168" i="51"/>
  <c r="BQ168" i="51"/>
  <c r="BP168" i="51"/>
  <c r="BO168" i="51"/>
  <c r="BN168" i="51"/>
  <c r="BM168" i="51"/>
  <c r="BL168" i="51"/>
  <c r="BK168" i="51"/>
  <c r="BJ168" i="51"/>
  <c r="BI168" i="51"/>
  <c r="BH168" i="51"/>
  <c r="BG168" i="51"/>
  <c r="BF168" i="51"/>
  <c r="BE168" i="51"/>
  <c r="BD168" i="51"/>
  <c r="BC168" i="51"/>
  <c r="BB168" i="51"/>
  <c r="BA168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I168" i="51"/>
  <c r="AH168" i="51"/>
  <c r="AG168" i="51"/>
  <c r="AF168" i="51"/>
  <c r="AE168" i="51"/>
  <c r="AD168" i="51"/>
  <c r="AC168" i="51"/>
  <c r="AB168" i="51"/>
  <c r="AA168" i="51"/>
  <c r="Z168" i="51"/>
  <c r="Y168" i="51"/>
  <c r="X168" i="51"/>
  <c r="W168" i="51"/>
  <c r="V168" i="51"/>
  <c r="L166" i="51"/>
  <c r="CC163" i="51"/>
  <c r="CC161" i="51" s="1"/>
  <c r="CC160" i="51" s="1"/>
  <c r="CB163" i="51"/>
  <c r="CB161" i="51" s="1"/>
  <c r="CB160" i="51" s="1"/>
  <c r="CA163" i="51"/>
  <c r="CA161" i="51" s="1"/>
  <c r="CA160" i="51" s="1"/>
  <c r="BZ163" i="51"/>
  <c r="BZ161" i="51" s="1"/>
  <c r="BZ160" i="51" s="1"/>
  <c r="BY163" i="51"/>
  <c r="BY161" i="51" s="1"/>
  <c r="BY160" i="51" s="1"/>
  <c r="BX163" i="51"/>
  <c r="BX161" i="51" s="1"/>
  <c r="BX160" i="51" s="1"/>
  <c r="BW163" i="51"/>
  <c r="BW161" i="51" s="1"/>
  <c r="BW160" i="51" s="1"/>
  <c r="BV163" i="51"/>
  <c r="BV161" i="51" s="1"/>
  <c r="BV160" i="51" s="1"/>
  <c r="BU160" i="51" s="1"/>
  <c r="BU163" i="51"/>
  <c r="BU161" i="51" s="1"/>
  <c r="BT163" i="51"/>
  <c r="BT161" i="51" s="1"/>
  <c r="BT160" i="51" s="1"/>
  <c r="BS160" i="51" s="1"/>
  <c r="BS163" i="51"/>
  <c r="BS161" i="51" s="1"/>
  <c r="BR163" i="51"/>
  <c r="BR161" i="51" s="1"/>
  <c r="BR160" i="51" s="1"/>
  <c r="BQ160" i="51" s="1"/>
  <c r="BQ163" i="51"/>
  <c r="BQ161" i="51" s="1"/>
  <c r="BP163" i="51"/>
  <c r="BP161" i="51" s="1"/>
  <c r="BP160" i="51" s="1"/>
  <c r="BO160" i="51" s="1"/>
  <c r="BO163" i="51"/>
  <c r="BO161" i="51" s="1"/>
  <c r="BN163" i="51"/>
  <c r="BN161" i="51" s="1"/>
  <c r="BN160" i="51" s="1"/>
  <c r="BM160" i="51" s="1"/>
  <c r="BM163" i="51"/>
  <c r="BM161" i="51" s="1"/>
  <c r="BL163" i="51"/>
  <c r="BL161" i="51" s="1"/>
  <c r="BL160" i="51" s="1"/>
  <c r="BK163" i="51"/>
  <c r="BK161" i="51" s="1"/>
  <c r="BK160" i="51" s="1"/>
  <c r="BJ163" i="51"/>
  <c r="BJ161" i="51" s="1"/>
  <c r="BJ160" i="51" s="1"/>
  <c r="BI163" i="51"/>
  <c r="BI161" i="51" s="1"/>
  <c r="BI160" i="51" s="1"/>
  <c r="BH160" i="51" s="1"/>
  <c r="BH163" i="51"/>
  <c r="BH161" i="51" s="1"/>
  <c r="BG163" i="51"/>
  <c r="BG161" i="51" s="1"/>
  <c r="BG160" i="51" s="1"/>
  <c r="BF163" i="51"/>
  <c r="BF161" i="51" s="1"/>
  <c r="BF160" i="51" s="1"/>
  <c r="BE160" i="51" s="1"/>
  <c r="BE163" i="51"/>
  <c r="BE161" i="51" s="1"/>
  <c r="BD163" i="51"/>
  <c r="BD161" i="51" s="1"/>
  <c r="BD160" i="51" s="1"/>
  <c r="BC160" i="51" s="1"/>
  <c r="BC163" i="51"/>
  <c r="BC161" i="51" s="1"/>
  <c r="BB163" i="51"/>
  <c r="BB161" i="51" s="1"/>
  <c r="BB160" i="51" s="1"/>
  <c r="BA160" i="51" s="1"/>
  <c r="BA163" i="51"/>
  <c r="BA161" i="51" s="1"/>
  <c r="AZ163" i="51"/>
  <c r="AZ161" i="51" s="1"/>
  <c r="AZ160" i="51" s="1"/>
  <c r="AY160" i="51" s="1"/>
  <c r="AY163" i="51"/>
  <c r="AY161" i="51" s="1"/>
  <c r="AX163" i="51"/>
  <c r="AX161" i="51" s="1"/>
  <c r="AX160" i="51" s="1"/>
  <c r="AW160" i="51" s="1"/>
  <c r="AW163" i="51"/>
  <c r="AW161" i="51" s="1"/>
  <c r="AV163" i="51"/>
  <c r="AV161" i="51" s="1"/>
  <c r="AV160" i="51" s="1"/>
  <c r="AU160" i="51" s="1"/>
  <c r="AU163" i="51"/>
  <c r="AU161" i="51" s="1"/>
  <c r="AT163" i="51"/>
  <c r="AT161" i="51" s="1"/>
  <c r="AT160" i="51" s="1"/>
  <c r="AS160" i="51" s="1"/>
  <c r="AS163" i="51"/>
  <c r="AS161" i="51" s="1"/>
  <c r="AR163" i="51"/>
  <c r="AR161" i="51" s="1"/>
  <c r="AR160" i="51" s="1"/>
  <c r="AQ160" i="51" s="1"/>
  <c r="AQ163" i="51"/>
  <c r="AQ161" i="51" s="1"/>
  <c r="AP163" i="51"/>
  <c r="AP161" i="51" s="1"/>
  <c r="AP160" i="51" s="1"/>
  <c r="AO160" i="51" s="1"/>
  <c r="AO163" i="51"/>
  <c r="AO161" i="51" s="1"/>
  <c r="AN163" i="51"/>
  <c r="AN161" i="51" s="1"/>
  <c r="AN160" i="51" s="1"/>
  <c r="AM160" i="51" s="1"/>
  <c r="AM163" i="51"/>
  <c r="AM161" i="51" s="1"/>
  <c r="AL163" i="51"/>
  <c r="AL161" i="51" s="1"/>
  <c r="AL160" i="51" s="1"/>
  <c r="AK160" i="51" s="1"/>
  <c r="AK163" i="51"/>
  <c r="AK161" i="51" s="1"/>
  <c r="AJ163" i="51"/>
  <c r="AJ161" i="51" s="1"/>
  <c r="AJ160" i="51" s="1"/>
  <c r="AI160" i="51" s="1"/>
  <c r="AI163" i="51"/>
  <c r="AI161" i="51" s="1"/>
  <c r="AH163" i="51"/>
  <c r="AH161" i="51" s="1"/>
  <c r="AH160" i="51" s="1"/>
  <c r="AG160" i="51" s="1"/>
  <c r="AG163" i="51"/>
  <c r="AG161" i="51" s="1"/>
  <c r="AF163" i="51"/>
  <c r="AF161" i="51" s="1"/>
  <c r="AF160" i="51" s="1"/>
  <c r="AE160" i="51" s="1"/>
  <c r="AE163" i="51"/>
  <c r="AE161" i="51" s="1"/>
  <c r="AD163" i="51"/>
  <c r="AD161" i="51" s="1"/>
  <c r="AD160" i="51" s="1"/>
  <c r="AC160" i="51" s="1"/>
  <c r="AC163" i="51"/>
  <c r="AC161" i="51" s="1"/>
  <c r="AB163" i="51"/>
  <c r="AB161" i="51" s="1"/>
  <c r="AB160" i="51" s="1"/>
  <c r="AA160" i="51" s="1"/>
  <c r="AA163" i="51"/>
  <c r="AA161" i="51" s="1"/>
  <c r="Z163" i="51"/>
  <c r="Z161" i="51" s="1"/>
  <c r="Z160" i="51" s="1"/>
  <c r="Y160" i="51" s="1"/>
  <c r="Y163" i="51"/>
  <c r="Y161" i="51" s="1"/>
  <c r="X163" i="51"/>
  <c r="X161" i="51" s="1"/>
  <c r="X160" i="51" s="1"/>
  <c r="W160" i="51" s="1"/>
  <c r="W163" i="51"/>
  <c r="W161" i="51" s="1"/>
  <c r="V163" i="51"/>
  <c r="V161" i="51" s="1"/>
  <c r="V160" i="51" s="1"/>
  <c r="L161" i="51"/>
  <c r="CC158" i="51"/>
  <c r="CB158" i="51"/>
  <c r="CA158" i="51"/>
  <c r="BZ158" i="51"/>
  <c r="BY158" i="51"/>
  <c r="BX158" i="51"/>
  <c r="BW158" i="51"/>
  <c r="BV158" i="51"/>
  <c r="BU158" i="51"/>
  <c r="BT158" i="51"/>
  <c r="BS158" i="51"/>
  <c r="BR158" i="51"/>
  <c r="BQ158" i="51"/>
  <c r="BP158" i="51"/>
  <c r="BO158" i="51"/>
  <c r="BN158" i="51"/>
  <c r="BM158" i="51"/>
  <c r="BL158" i="51"/>
  <c r="BK158" i="51"/>
  <c r="BJ158" i="51"/>
  <c r="BI158" i="51"/>
  <c r="BH158" i="51"/>
  <c r="BG158" i="51"/>
  <c r="BF158" i="51"/>
  <c r="BE158" i="51"/>
  <c r="BD158" i="51"/>
  <c r="BC158" i="51"/>
  <c r="BB158" i="51"/>
  <c r="BA158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I158" i="51"/>
  <c r="AH158" i="51"/>
  <c r="AG158" i="51"/>
  <c r="AF158" i="51"/>
  <c r="AE158" i="51"/>
  <c r="AD158" i="51"/>
  <c r="AC158" i="51"/>
  <c r="AB158" i="51"/>
  <c r="AA158" i="51"/>
  <c r="Z158" i="51"/>
  <c r="Y158" i="51"/>
  <c r="X158" i="51"/>
  <c r="W158" i="51"/>
  <c r="V158" i="51"/>
  <c r="CC157" i="51"/>
  <c r="CB157" i="51"/>
  <c r="CA157" i="51"/>
  <c r="BZ157" i="51"/>
  <c r="BY157" i="51"/>
  <c r="BX157" i="51"/>
  <c r="BW157" i="51"/>
  <c r="BV157" i="51"/>
  <c r="BU157" i="51"/>
  <c r="BT157" i="51"/>
  <c r="BS157" i="51"/>
  <c r="BR157" i="51"/>
  <c r="BQ157" i="51"/>
  <c r="BP157" i="51"/>
  <c r="BO157" i="51"/>
  <c r="BN157" i="51"/>
  <c r="BM157" i="51"/>
  <c r="BL157" i="51"/>
  <c r="BK157" i="51"/>
  <c r="BJ157" i="51"/>
  <c r="BI157" i="51"/>
  <c r="BH157" i="51"/>
  <c r="BG157" i="51"/>
  <c r="BF157" i="51"/>
  <c r="BE157" i="51"/>
  <c r="BD157" i="51"/>
  <c r="BC157" i="51"/>
  <c r="BB157" i="51"/>
  <c r="BA157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I157" i="51"/>
  <c r="AH157" i="51"/>
  <c r="AG157" i="51"/>
  <c r="AF157" i="51"/>
  <c r="AE157" i="51"/>
  <c r="AD157" i="51"/>
  <c r="AC157" i="51"/>
  <c r="AB157" i="51"/>
  <c r="AA157" i="51"/>
  <c r="Z157" i="51"/>
  <c r="Y157" i="51"/>
  <c r="X157" i="51"/>
  <c r="W157" i="51"/>
  <c r="V157" i="51"/>
  <c r="L155" i="51"/>
  <c r="CC129" i="51"/>
  <c r="CB129" i="51"/>
  <c r="CA129" i="51"/>
  <c r="BZ129" i="51"/>
  <c r="BY129" i="51"/>
  <c r="BX129" i="51"/>
  <c r="BW129" i="51"/>
  <c r="BV129" i="51"/>
  <c r="BU129" i="51"/>
  <c r="BT129" i="51"/>
  <c r="BS129" i="51"/>
  <c r="BR129" i="51"/>
  <c r="BQ129" i="51"/>
  <c r="BP129" i="51"/>
  <c r="BO129" i="51"/>
  <c r="BN129" i="51"/>
  <c r="BM129" i="51"/>
  <c r="BL129" i="51"/>
  <c r="BK129" i="51"/>
  <c r="BJ129" i="51"/>
  <c r="BI129" i="51"/>
  <c r="BH129" i="51"/>
  <c r="BG129" i="51"/>
  <c r="BF129" i="51"/>
  <c r="BE129" i="51"/>
  <c r="BD129" i="51"/>
  <c r="BC129" i="51"/>
  <c r="BB129" i="51"/>
  <c r="BA129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I129" i="51"/>
  <c r="AH129" i="51"/>
  <c r="AG129" i="51"/>
  <c r="AF129" i="51"/>
  <c r="AE129" i="51"/>
  <c r="AD129" i="51"/>
  <c r="AC129" i="51"/>
  <c r="AB129" i="51"/>
  <c r="AA129" i="51"/>
  <c r="Z129" i="51"/>
  <c r="Y129" i="51"/>
  <c r="X129" i="51"/>
  <c r="W129" i="51"/>
  <c r="V129" i="51"/>
  <c r="CC128" i="51"/>
  <c r="CB128" i="51"/>
  <c r="CA128" i="51"/>
  <c r="BZ128" i="51"/>
  <c r="BY128" i="51"/>
  <c r="BX128" i="51"/>
  <c r="BW128" i="51"/>
  <c r="BV128" i="51"/>
  <c r="BU128" i="51"/>
  <c r="BT128" i="51"/>
  <c r="BS128" i="51"/>
  <c r="BR128" i="51"/>
  <c r="BQ128" i="51"/>
  <c r="BP128" i="51"/>
  <c r="BO128" i="51"/>
  <c r="BN128" i="51"/>
  <c r="BM128" i="51"/>
  <c r="BL128" i="51"/>
  <c r="BK128" i="51"/>
  <c r="BJ128" i="51"/>
  <c r="BI128" i="51"/>
  <c r="BH128" i="51"/>
  <c r="BG128" i="51"/>
  <c r="BF128" i="51"/>
  <c r="BE128" i="51"/>
  <c r="BD128" i="51"/>
  <c r="BC128" i="51"/>
  <c r="BB128" i="51"/>
  <c r="BA128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I128" i="51"/>
  <c r="AH128" i="51"/>
  <c r="AG128" i="51"/>
  <c r="AF128" i="51"/>
  <c r="AE128" i="51"/>
  <c r="AD128" i="51"/>
  <c r="AC128" i="51"/>
  <c r="AB128" i="51"/>
  <c r="AA128" i="51"/>
  <c r="Z128" i="51"/>
  <c r="Y128" i="51"/>
  <c r="X128" i="51"/>
  <c r="W128" i="51"/>
  <c r="V128" i="51"/>
  <c r="CC126" i="51"/>
  <c r="CB126" i="51"/>
  <c r="CA126" i="51"/>
  <c r="BZ126" i="51"/>
  <c r="BY126" i="51"/>
  <c r="BX126" i="51"/>
  <c r="BW126" i="51"/>
  <c r="BV126" i="51"/>
  <c r="BU126" i="51"/>
  <c r="BT126" i="51"/>
  <c r="BS126" i="51"/>
  <c r="BR126" i="51"/>
  <c r="BQ126" i="51"/>
  <c r="BP126" i="51"/>
  <c r="BO126" i="51"/>
  <c r="BN126" i="51"/>
  <c r="BM126" i="51"/>
  <c r="BL126" i="51"/>
  <c r="BK126" i="51"/>
  <c r="BJ126" i="51"/>
  <c r="BI126" i="51"/>
  <c r="BH126" i="51"/>
  <c r="BG126" i="51"/>
  <c r="BF126" i="51"/>
  <c r="BE126" i="51"/>
  <c r="BD126" i="51"/>
  <c r="BC126" i="51"/>
  <c r="BB126" i="51"/>
  <c r="BA126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I126" i="51"/>
  <c r="AH126" i="51"/>
  <c r="AG126" i="51"/>
  <c r="AF126" i="51"/>
  <c r="AE126" i="51"/>
  <c r="AD126" i="51"/>
  <c r="AC126" i="51"/>
  <c r="AB126" i="51"/>
  <c r="AA126" i="51"/>
  <c r="Z126" i="51"/>
  <c r="Y126" i="51"/>
  <c r="X126" i="51"/>
  <c r="W126" i="51"/>
  <c r="V126" i="51"/>
  <c r="CC125" i="51"/>
  <c r="CB125" i="51"/>
  <c r="CA125" i="51"/>
  <c r="BZ125" i="51"/>
  <c r="BY125" i="51"/>
  <c r="BX125" i="51"/>
  <c r="BW125" i="51"/>
  <c r="BV125" i="51"/>
  <c r="BU125" i="51"/>
  <c r="BT125" i="51"/>
  <c r="BS125" i="51"/>
  <c r="BR125" i="51"/>
  <c r="BQ125" i="51"/>
  <c r="BP125" i="51"/>
  <c r="BO125" i="51"/>
  <c r="BN125" i="51"/>
  <c r="BM125" i="51"/>
  <c r="BL125" i="51"/>
  <c r="BK125" i="51"/>
  <c r="BJ125" i="51"/>
  <c r="BI125" i="51"/>
  <c r="BH125" i="51"/>
  <c r="BG125" i="51"/>
  <c r="BF125" i="51"/>
  <c r="BE125" i="51"/>
  <c r="BD125" i="51"/>
  <c r="BC125" i="51"/>
  <c r="BB125" i="51"/>
  <c r="BA125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I125" i="51"/>
  <c r="AH125" i="51"/>
  <c r="AG125" i="51"/>
  <c r="AF125" i="51"/>
  <c r="AE125" i="51"/>
  <c r="AD125" i="51"/>
  <c r="AC125" i="51"/>
  <c r="AB125" i="51"/>
  <c r="AA125" i="51"/>
  <c r="Z125" i="51"/>
  <c r="Y125" i="51"/>
  <c r="X125" i="51"/>
  <c r="W125" i="51"/>
  <c r="V125" i="51"/>
  <c r="CC124" i="51"/>
  <c r="CB124" i="51"/>
  <c r="CA124" i="51"/>
  <c r="BZ124" i="51"/>
  <c r="BY124" i="51"/>
  <c r="BX124" i="51"/>
  <c r="BW124" i="51"/>
  <c r="BV124" i="51"/>
  <c r="BU124" i="51"/>
  <c r="BT124" i="51"/>
  <c r="BS124" i="51"/>
  <c r="BR124" i="51"/>
  <c r="BQ124" i="51"/>
  <c r="BP124" i="51"/>
  <c r="BO124" i="51"/>
  <c r="BN124" i="51"/>
  <c r="BM124" i="51"/>
  <c r="BL124" i="51"/>
  <c r="BK124" i="51"/>
  <c r="BJ124" i="51"/>
  <c r="BI124" i="51"/>
  <c r="BH124" i="51"/>
  <c r="BG124" i="51"/>
  <c r="BF124" i="51"/>
  <c r="BE124" i="51"/>
  <c r="BD124" i="51"/>
  <c r="BC124" i="51"/>
  <c r="BB124" i="51"/>
  <c r="BA124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I124" i="51"/>
  <c r="AH124" i="51"/>
  <c r="AG124" i="51"/>
  <c r="AF124" i="51"/>
  <c r="AE124" i="51"/>
  <c r="AD124" i="51"/>
  <c r="AC124" i="51"/>
  <c r="AB124" i="51"/>
  <c r="AA124" i="51"/>
  <c r="Z124" i="51"/>
  <c r="Y124" i="51"/>
  <c r="X124" i="51"/>
  <c r="W124" i="51"/>
  <c r="V124" i="51"/>
  <c r="CC122" i="51"/>
  <c r="CB122" i="51"/>
  <c r="CA122" i="51"/>
  <c r="BZ122" i="51"/>
  <c r="BY122" i="51"/>
  <c r="BX122" i="51"/>
  <c r="BW122" i="51"/>
  <c r="BV122" i="51"/>
  <c r="BU122" i="51"/>
  <c r="BT122" i="51"/>
  <c r="BS122" i="51"/>
  <c r="BR122" i="51"/>
  <c r="BQ122" i="51"/>
  <c r="BP122" i="51"/>
  <c r="BO122" i="51"/>
  <c r="BN122" i="51"/>
  <c r="BM122" i="51"/>
  <c r="BL122" i="51"/>
  <c r="BK122" i="51"/>
  <c r="BJ122" i="51"/>
  <c r="BI122" i="51"/>
  <c r="BH122" i="51"/>
  <c r="BG122" i="51"/>
  <c r="BF122" i="51"/>
  <c r="BE122" i="51"/>
  <c r="BD122" i="51"/>
  <c r="BC122" i="51"/>
  <c r="BB122" i="51"/>
  <c r="BA122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I122" i="51"/>
  <c r="AH122" i="51"/>
  <c r="AG122" i="51"/>
  <c r="AF122" i="51"/>
  <c r="AE122" i="51"/>
  <c r="AD122" i="51"/>
  <c r="AC122" i="51"/>
  <c r="AB122" i="51"/>
  <c r="AA122" i="51"/>
  <c r="Z122" i="51"/>
  <c r="Y122" i="51"/>
  <c r="X122" i="51"/>
  <c r="W122" i="51"/>
  <c r="V122" i="51"/>
  <c r="CC121" i="51"/>
  <c r="CB121" i="51"/>
  <c r="CA121" i="51"/>
  <c r="BZ121" i="51"/>
  <c r="BY121" i="51"/>
  <c r="BX121" i="51"/>
  <c r="BW121" i="51"/>
  <c r="BV121" i="51"/>
  <c r="BU121" i="51"/>
  <c r="BT121" i="51"/>
  <c r="BS121" i="51"/>
  <c r="BR121" i="51"/>
  <c r="BQ121" i="51"/>
  <c r="BP121" i="51"/>
  <c r="BO121" i="51"/>
  <c r="BN121" i="51"/>
  <c r="BM121" i="51"/>
  <c r="BL121" i="51"/>
  <c r="BK121" i="51"/>
  <c r="BJ121" i="51"/>
  <c r="BI121" i="51"/>
  <c r="BH121" i="51"/>
  <c r="BG121" i="51"/>
  <c r="BF121" i="51"/>
  <c r="BE121" i="51"/>
  <c r="BD121" i="51"/>
  <c r="BC121" i="51"/>
  <c r="BB121" i="51"/>
  <c r="BA121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I121" i="51"/>
  <c r="AH121" i="51"/>
  <c r="AG121" i="51"/>
  <c r="AF121" i="51"/>
  <c r="AE121" i="51"/>
  <c r="AD121" i="51"/>
  <c r="AC121" i="51"/>
  <c r="AB121" i="51"/>
  <c r="AA121" i="51"/>
  <c r="Z121" i="51"/>
  <c r="Y121" i="51"/>
  <c r="X121" i="51"/>
  <c r="W121" i="51"/>
  <c r="V121" i="51"/>
  <c r="CC118" i="51"/>
  <c r="CB118" i="51"/>
  <c r="CA118" i="51"/>
  <c r="BZ118" i="51"/>
  <c r="BY118" i="51"/>
  <c r="BX118" i="51"/>
  <c r="BW118" i="51"/>
  <c r="BV118" i="51"/>
  <c r="BU118" i="51"/>
  <c r="BT118" i="51"/>
  <c r="BS118" i="51"/>
  <c r="BR118" i="51"/>
  <c r="BQ118" i="51"/>
  <c r="BP118" i="51"/>
  <c r="BO118" i="51"/>
  <c r="BN118" i="51"/>
  <c r="BM118" i="51"/>
  <c r="BL118" i="51"/>
  <c r="BK118" i="51"/>
  <c r="BJ118" i="51"/>
  <c r="BI118" i="51"/>
  <c r="BH118" i="51"/>
  <c r="BG118" i="51"/>
  <c r="BF118" i="51"/>
  <c r="BE118" i="51"/>
  <c r="BD118" i="51"/>
  <c r="BC118" i="51"/>
  <c r="BB118" i="51"/>
  <c r="BA118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I118" i="51"/>
  <c r="AH118" i="51"/>
  <c r="AG118" i="51"/>
  <c r="AF118" i="51"/>
  <c r="AE118" i="51"/>
  <c r="AD118" i="51"/>
  <c r="AC118" i="51"/>
  <c r="AB118" i="51"/>
  <c r="AA118" i="51"/>
  <c r="Z118" i="51"/>
  <c r="Y118" i="51"/>
  <c r="X118" i="51"/>
  <c r="W118" i="51"/>
  <c r="V118" i="51"/>
  <c r="CC117" i="51"/>
  <c r="CB117" i="51"/>
  <c r="CA117" i="51"/>
  <c r="BZ117" i="51"/>
  <c r="BY117" i="51"/>
  <c r="BX117" i="51"/>
  <c r="BW117" i="51"/>
  <c r="BV117" i="51"/>
  <c r="BU117" i="51"/>
  <c r="BT117" i="51"/>
  <c r="BS117" i="51"/>
  <c r="BR117" i="51"/>
  <c r="BQ117" i="51"/>
  <c r="BP117" i="51"/>
  <c r="BO117" i="51"/>
  <c r="BN117" i="51"/>
  <c r="BM117" i="51"/>
  <c r="BL117" i="51"/>
  <c r="BK117" i="51"/>
  <c r="BJ117" i="51"/>
  <c r="BI117" i="51"/>
  <c r="BH117" i="51"/>
  <c r="BG117" i="51"/>
  <c r="BF117" i="51"/>
  <c r="BE117" i="51"/>
  <c r="BD117" i="51"/>
  <c r="BC117" i="51"/>
  <c r="BB117" i="51"/>
  <c r="BA117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I117" i="51"/>
  <c r="AH117" i="51"/>
  <c r="AG117" i="51"/>
  <c r="AF117" i="51"/>
  <c r="AE117" i="51"/>
  <c r="AD117" i="51"/>
  <c r="AC117" i="51"/>
  <c r="AB117" i="51"/>
  <c r="AA117" i="51"/>
  <c r="Z117" i="51"/>
  <c r="Y117" i="51"/>
  <c r="X117" i="51"/>
  <c r="W117" i="51"/>
  <c r="V117" i="51"/>
  <c r="CC115" i="51"/>
  <c r="CB115" i="51"/>
  <c r="CA115" i="51"/>
  <c r="BZ115" i="51"/>
  <c r="BY115" i="51"/>
  <c r="BX115" i="51"/>
  <c r="BW115" i="51"/>
  <c r="BV115" i="51"/>
  <c r="BU115" i="51"/>
  <c r="BT115" i="51"/>
  <c r="BS115" i="51"/>
  <c r="BR115" i="51"/>
  <c r="BQ115" i="51"/>
  <c r="BP115" i="51"/>
  <c r="BO115" i="51"/>
  <c r="BN115" i="51"/>
  <c r="BM115" i="51"/>
  <c r="BL115" i="51"/>
  <c r="BK115" i="51"/>
  <c r="BJ115" i="51"/>
  <c r="BI115" i="51"/>
  <c r="BH115" i="51"/>
  <c r="BG115" i="51"/>
  <c r="BF115" i="51"/>
  <c r="BE115" i="51"/>
  <c r="BD115" i="51"/>
  <c r="BC115" i="51"/>
  <c r="BB115" i="51"/>
  <c r="BA115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I115" i="51"/>
  <c r="AH115" i="51"/>
  <c r="AG115" i="51"/>
  <c r="AF115" i="51"/>
  <c r="AE115" i="51"/>
  <c r="AD115" i="51"/>
  <c r="AC115" i="51"/>
  <c r="AB115" i="51"/>
  <c r="AA115" i="51"/>
  <c r="Z115" i="51"/>
  <c r="Y115" i="51"/>
  <c r="X115" i="51"/>
  <c r="W115" i="51"/>
  <c r="V115" i="51"/>
  <c r="CC114" i="51"/>
  <c r="CB114" i="51"/>
  <c r="CA114" i="51"/>
  <c r="BZ114" i="51"/>
  <c r="BY114" i="51"/>
  <c r="BX114" i="51"/>
  <c r="BW114" i="51"/>
  <c r="BV114" i="51"/>
  <c r="BU114" i="51"/>
  <c r="BT114" i="51"/>
  <c r="BS114" i="51"/>
  <c r="BR114" i="51"/>
  <c r="BQ114" i="51"/>
  <c r="BP114" i="51"/>
  <c r="BO114" i="51"/>
  <c r="BN114" i="51"/>
  <c r="BM114" i="51"/>
  <c r="BL114" i="51"/>
  <c r="BK114" i="51"/>
  <c r="BJ114" i="51"/>
  <c r="BI114" i="51"/>
  <c r="BH114" i="51"/>
  <c r="BG114" i="51"/>
  <c r="BF114" i="51"/>
  <c r="BE114" i="51"/>
  <c r="BD114" i="51"/>
  <c r="BC114" i="51"/>
  <c r="BB114" i="51"/>
  <c r="BA114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I114" i="51"/>
  <c r="AH114" i="51"/>
  <c r="AG114" i="51"/>
  <c r="AF114" i="51"/>
  <c r="AE114" i="51"/>
  <c r="AD114" i="51"/>
  <c r="AC114" i="51"/>
  <c r="AB114" i="51"/>
  <c r="AA114" i="51"/>
  <c r="Z114" i="51"/>
  <c r="Y114" i="51"/>
  <c r="X114" i="51"/>
  <c r="W114" i="51"/>
  <c r="V114" i="51"/>
  <c r="CC112" i="51"/>
  <c r="CB112" i="51"/>
  <c r="CA112" i="51"/>
  <c r="BZ112" i="51"/>
  <c r="BY112" i="51"/>
  <c r="BX112" i="51"/>
  <c r="BW112" i="51"/>
  <c r="BV112" i="51"/>
  <c r="BU112" i="51"/>
  <c r="BT112" i="51"/>
  <c r="BS112" i="51"/>
  <c r="BR112" i="51"/>
  <c r="BQ112" i="51"/>
  <c r="BP112" i="51"/>
  <c r="BO112" i="51"/>
  <c r="BN112" i="51"/>
  <c r="BM112" i="51"/>
  <c r="BL112" i="51"/>
  <c r="BK112" i="51"/>
  <c r="BJ112" i="51"/>
  <c r="BI112" i="51"/>
  <c r="BH112" i="51"/>
  <c r="BG112" i="51"/>
  <c r="BF112" i="51"/>
  <c r="BE112" i="51"/>
  <c r="BD112" i="51"/>
  <c r="BC112" i="51"/>
  <c r="BB112" i="51"/>
  <c r="BA112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I112" i="51"/>
  <c r="AH112" i="51"/>
  <c r="AG112" i="51"/>
  <c r="AF112" i="51"/>
  <c r="AE112" i="51"/>
  <c r="AD112" i="51"/>
  <c r="AC112" i="51"/>
  <c r="AB112" i="51"/>
  <c r="AA112" i="51"/>
  <c r="Z112" i="51"/>
  <c r="Y112" i="51"/>
  <c r="X112" i="51"/>
  <c r="W112" i="51"/>
  <c r="V112" i="51"/>
  <c r="CC111" i="51"/>
  <c r="CB111" i="51"/>
  <c r="CA111" i="51"/>
  <c r="BZ111" i="51"/>
  <c r="BY111" i="51"/>
  <c r="BX111" i="51"/>
  <c r="BW111" i="51"/>
  <c r="BV111" i="51"/>
  <c r="BU111" i="51"/>
  <c r="BT111" i="51"/>
  <c r="BS111" i="51"/>
  <c r="BR111" i="51"/>
  <c r="BQ111" i="51"/>
  <c r="BP111" i="51"/>
  <c r="BO111" i="51"/>
  <c r="BN111" i="51"/>
  <c r="BM111" i="51"/>
  <c r="BL111" i="51"/>
  <c r="BK111" i="51"/>
  <c r="BJ111" i="51"/>
  <c r="BI111" i="51"/>
  <c r="BH111" i="51"/>
  <c r="BG111" i="51"/>
  <c r="BF111" i="51"/>
  <c r="BE111" i="51"/>
  <c r="BD111" i="51"/>
  <c r="BC111" i="51"/>
  <c r="BB111" i="51"/>
  <c r="BA111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I111" i="51"/>
  <c r="AH111" i="51"/>
  <c r="AG111" i="51"/>
  <c r="AF111" i="51"/>
  <c r="AE111" i="51"/>
  <c r="AD111" i="51"/>
  <c r="AC111" i="51"/>
  <c r="AB111" i="51"/>
  <c r="AA111" i="51"/>
  <c r="Z111" i="51"/>
  <c r="Y111" i="51"/>
  <c r="X111" i="51"/>
  <c r="W111" i="51"/>
  <c r="V111" i="51"/>
  <c r="CC110" i="51"/>
  <c r="CB110" i="51"/>
  <c r="CA110" i="51"/>
  <c r="BZ110" i="51"/>
  <c r="BY110" i="51"/>
  <c r="BX110" i="51"/>
  <c r="BW110" i="51"/>
  <c r="BV110" i="51"/>
  <c r="BU110" i="51"/>
  <c r="BT110" i="51"/>
  <c r="BS110" i="51"/>
  <c r="BR110" i="51"/>
  <c r="BQ110" i="51"/>
  <c r="BP110" i="51"/>
  <c r="BO110" i="51"/>
  <c r="BN110" i="51"/>
  <c r="BM110" i="51"/>
  <c r="BL110" i="51"/>
  <c r="BK110" i="51"/>
  <c r="BJ110" i="51"/>
  <c r="BI110" i="51"/>
  <c r="BH110" i="51"/>
  <c r="BG110" i="51"/>
  <c r="BF110" i="51"/>
  <c r="BE110" i="51"/>
  <c r="BD110" i="51"/>
  <c r="BC110" i="51"/>
  <c r="BB110" i="51"/>
  <c r="BA110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I110" i="51"/>
  <c r="AH110" i="51"/>
  <c r="AG110" i="51"/>
  <c r="AF110" i="51"/>
  <c r="AE110" i="51"/>
  <c r="AD110" i="51"/>
  <c r="AC110" i="51"/>
  <c r="AB110" i="51"/>
  <c r="AA110" i="51"/>
  <c r="Z110" i="51"/>
  <c r="Y110" i="51"/>
  <c r="X110" i="51"/>
  <c r="W110" i="51"/>
  <c r="V110" i="51"/>
  <c r="CC108" i="51"/>
  <c r="CB108" i="51"/>
  <c r="CA108" i="51"/>
  <c r="BZ108" i="51"/>
  <c r="BY108" i="51"/>
  <c r="BX108" i="51"/>
  <c r="BW108" i="51"/>
  <c r="BV108" i="51"/>
  <c r="BU108" i="51"/>
  <c r="BT108" i="51"/>
  <c r="BS108" i="51"/>
  <c r="BR108" i="51"/>
  <c r="BQ108" i="51"/>
  <c r="BP108" i="51"/>
  <c r="BO108" i="51"/>
  <c r="BN108" i="51"/>
  <c r="BM108" i="51"/>
  <c r="BL108" i="51"/>
  <c r="BK108" i="51"/>
  <c r="BJ108" i="51"/>
  <c r="BI108" i="51"/>
  <c r="BH108" i="51"/>
  <c r="BG108" i="51"/>
  <c r="BF108" i="51"/>
  <c r="BE108" i="51"/>
  <c r="BD108" i="51"/>
  <c r="BC108" i="51"/>
  <c r="BB108" i="51"/>
  <c r="BA108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I108" i="51"/>
  <c r="AH108" i="51"/>
  <c r="AG108" i="51"/>
  <c r="AF108" i="51"/>
  <c r="AE108" i="51"/>
  <c r="AD108" i="51"/>
  <c r="AC108" i="51"/>
  <c r="AB108" i="51"/>
  <c r="AA108" i="51"/>
  <c r="Z108" i="51"/>
  <c r="Y108" i="51"/>
  <c r="X108" i="51"/>
  <c r="W108" i="51"/>
  <c r="V108" i="51"/>
  <c r="CC107" i="51"/>
  <c r="CB107" i="51"/>
  <c r="CA107" i="51"/>
  <c r="BZ107" i="51"/>
  <c r="BY107" i="51"/>
  <c r="BX107" i="51"/>
  <c r="BW107" i="51"/>
  <c r="BV107" i="51"/>
  <c r="BU107" i="51"/>
  <c r="BT107" i="51"/>
  <c r="BS107" i="51"/>
  <c r="BR107" i="51"/>
  <c r="BQ107" i="51"/>
  <c r="BP107" i="51"/>
  <c r="BO107" i="51"/>
  <c r="BN107" i="51"/>
  <c r="BM107" i="51"/>
  <c r="BL107" i="51"/>
  <c r="BK107" i="51"/>
  <c r="BJ107" i="51"/>
  <c r="BI107" i="51"/>
  <c r="BH107" i="51"/>
  <c r="BG107" i="51"/>
  <c r="BF107" i="51"/>
  <c r="BE107" i="51"/>
  <c r="BD107" i="51"/>
  <c r="BC107" i="51"/>
  <c r="BB107" i="51"/>
  <c r="BA107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I107" i="51"/>
  <c r="AH107" i="51"/>
  <c r="AG107" i="51"/>
  <c r="AF107" i="51"/>
  <c r="AE107" i="51"/>
  <c r="AD107" i="51"/>
  <c r="AC107" i="51"/>
  <c r="AB107" i="51"/>
  <c r="AA107" i="51"/>
  <c r="Z107" i="51"/>
  <c r="Y107" i="51"/>
  <c r="X107" i="51"/>
  <c r="W107" i="51"/>
  <c r="V107" i="51"/>
  <c r="CC106" i="51"/>
  <c r="CB106" i="51"/>
  <c r="CA106" i="51"/>
  <c r="BZ106" i="51"/>
  <c r="BY106" i="51"/>
  <c r="BX106" i="51"/>
  <c r="BW106" i="51"/>
  <c r="BV106" i="51"/>
  <c r="BU106" i="51"/>
  <c r="BT106" i="51"/>
  <c r="BS106" i="51"/>
  <c r="BR106" i="51"/>
  <c r="BQ106" i="51"/>
  <c r="BP106" i="51"/>
  <c r="BO106" i="51"/>
  <c r="BN106" i="51"/>
  <c r="BM106" i="51"/>
  <c r="BL106" i="51"/>
  <c r="BK106" i="51"/>
  <c r="BJ106" i="51"/>
  <c r="BI106" i="51"/>
  <c r="BH106" i="51"/>
  <c r="BG106" i="51"/>
  <c r="BF106" i="51"/>
  <c r="BE106" i="51"/>
  <c r="BD106" i="51"/>
  <c r="BC106" i="51"/>
  <c r="BB106" i="51"/>
  <c r="BA106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I106" i="51"/>
  <c r="AH106" i="51"/>
  <c r="AG106" i="51"/>
  <c r="AF106" i="51"/>
  <c r="AE106" i="51"/>
  <c r="AD106" i="51"/>
  <c r="AC106" i="51"/>
  <c r="AB106" i="51"/>
  <c r="AA106" i="51"/>
  <c r="Z106" i="51"/>
  <c r="Y106" i="51"/>
  <c r="X106" i="51"/>
  <c r="W106" i="51"/>
  <c r="V106" i="51"/>
  <c r="CC105" i="51"/>
  <c r="CB105" i="51"/>
  <c r="CA105" i="51"/>
  <c r="BZ105" i="51"/>
  <c r="BY105" i="51"/>
  <c r="BX105" i="51"/>
  <c r="BW105" i="51"/>
  <c r="BV105" i="51"/>
  <c r="BU105" i="51"/>
  <c r="BT105" i="51"/>
  <c r="BS105" i="51"/>
  <c r="BR105" i="51"/>
  <c r="BQ105" i="51"/>
  <c r="BP105" i="51"/>
  <c r="BO105" i="51"/>
  <c r="BN105" i="51"/>
  <c r="BM105" i="51"/>
  <c r="BL105" i="51"/>
  <c r="BK105" i="51"/>
  <c r="BJ105" i="51"/>
  <c r="BI105" i="51"/>
  <c r="BH105" i="51"/>
  <c r="BG105" i="51"/>
  <c r="BF105" i="51"/>
  <c r="BE105" i="51"/>
  <c r="BD105" i="51"/>
  <c r="BC105" i="51"/>
  <c r="BB105" i="51"/>
  <c r="BA105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I105" i="51"/>
  <c r="AH105" i="51"/>
  <c r="AG105" i="51"/>
  <c r="AF105" i="51"/>
  <c r="AE105" i="51"/>
  <c r="AD105" i="51"/>
  <c r="AC105" i="51"/>
  <c r="AB105" i="51"/>
  <c r="AA105" i="51"/>
  <c r="Z105" i="51"/>
  <c r="Y105" i="51"/>
  <c r="X105" i="51"/>
  <c r="W105" i="51"/>
  <c r="V105" i="51"/>
  <c r="CC104" i="51"/>
  <c r="CB104" i="51"/>
  <c r="CA104" i="51"/>
  <c r="BZ104" i="51"/>
  <c r="BY104" i="51"/>
  <c r="BX104" i="51"/>
  <c r="BW104" i="51"/>
  <c r="BV104" i="51"/>
  <c r="BU104" i="51"/>
  <c r="BT104" i="51"/>
  <c r="BS104" i="51"/>
  <c r="BR104" i="51"/>
  <c r="BQ104" i="51"/>
  <c r="BP104" i="51"/>
  <c r="BO104" i="51"/>
  <c r="BN104" i="51"/>
  <c r="BM104" i="51"/>
  <c r="BL104" i="51"/>
  <c r="BK104" i="51"/>
  <c r="BJ104" i="51"/>
  <c r="BI104" i="51"/>
  <c r="BH104" i="51"/>
  <c r="BG104" i="51"/>
  <c r="BF104" i="51"/>
  <c r="BE104" i="51"/>
  <c r="BD104" i="51"/>
  <c r="BC104" i="51"/>
  <c r="BB104" i="51"/>
  <c r="BA104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I104" i="51"/>
  <c r="AH104" i="51"/>
  <c r="AG104" i="51"/>
  <c r="AF104" i="51"/>
  <c r="AE104" i="51"/>
  <c r="AD104" i="51"/>
  <c r="AC104" i="51"/>
  <c r="AB104" i="51"/>
  <c r="AA104" i="51"/>
  <c r="Z104" i="51"/>
  <c r="Y104" i="51"/>
  <c r="X104" i="51"/>
  <c r="W104" i="51"/>
  <c r="V104" i="51"/>
  <c r="CC103" i="51"/>
  <c r="CB103" i="51"/>
  <c r="CA103" i="51"/>
  <c r="BZ103" i="51"/>
  <c r="BY103" i="51"/>
  <c r="BX103" i="51"/>
  <c r="BW103" i="51"/>
  <c r="BV103" i="51"/>
  <c r="BU103" i="51"/>
  <c r="BT103" i="51"/>
  <c r="BS103" i="51"/>
  <c r="BR103" i="51"/>
  <c r="BQ103" i="51"/>
  <c r="BP103" i="51"/>
  <c r="BO103" i="51"/>
  <c r="BN103" i="51"/>
  <c r="BM103" i="51"/>
  <c r="BL103" i="51"/>
  <c r="BK103" i="51"/>
  <c r="BJ103" i="51"/>
  <c r="BI103" i="51"/>
  <c r="BH103" i="51"/>
  <c r="BG103" i="51"/>
  <c r="BF103" i="51"/>
  <c r="BE103" i="51"/>
  <c r="BD103" i="51"/>
  <c r="BC103" i="51"/>
  <c r="BB103" i="51"/>
  <c r="BA103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I103" i="51"/>
  <c r="AH103" i="51"/>
  <c r="AG103" i="51"/>
  <c r="AF103" i="51"/>
  <c r="AE103" i="51"/>
  <c r="AD103" i="51"/>
  <c r="AC103" i="51"/>
  <c r="AB103" i="51"/>
  <c r="AA103" i="51"/>
  <c r="Z103" i="51"/>
  <c r="Y103" i="51"/>
  <c r="X103" i="51"/>
  <c r="W103" i="51"/>
  <c r="V103" i="51"/>
  <c r="CC102" i="51"/>
  <c r="CB102" i="51"/>
  <c r="CA102" i="51"/>
  <c r="BZ102" i="51"/>
  <c r="BY102" i="51"/>
  <c r="BX102" i="51"/>
  <c r="BW102" i="51"/>
  <c r="BV102" i="51"/>
  <c r="BU102" i="51"/>
  <c r="BT102" i="51"/>
  <c r="BS102" i="51"/>
  <c r="BR102" i="51"/>
  <c r="BQ102" i="51"/>
  <c r="BP102" i="51"/>
  <c r="BO102" i="51"/>
  <c r="BN102" i="51"/>
  <c r="BM102" i="51"/>
  <c r="BL102" i="51"/>
  <c r="BK102" i="51"/>
  <c r="BJ102" i="51"/>
  <c r="BI102" i="51"/>
  <c r="BH102" i="51"/>
  <c r="BG102" i="51"/>
  <c r="BF102" i="51"/>
  <c r="BE102" i="51"/>
  <c r="BD102" i="51"/>
  <c r="BC102" i="51"/>
  <c r="BB102" i="51"/>
  <c r="BA102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I102" i="51"/>
  <c r="AH102" i="51"/>
  <c r="AG102" i="51"/>
  <c r="AF102" i="51"/>
  <c r="AE102" i="51"/>
  <c r="AD102" i="51"/>
  <c r="AC102" i="51"/>
  <c r="AB102" i="51"/>
  <c r="AA102" i="51"/>
  <c r="Z102" i="51"/>
  <c r="Y102" i="51"/>
  <c r="X102" i="51"/>
  <c r="W102" i="51"/>
  <c r="V102" i="51"/>
  <c r="CC101" i="51"/>
  <c r="CB101" i="51"/>
  <c r="CA101" i="51"/>
  <c r="BZ101" i="51"/>
  <c r="BY101" i="51"/>
  <c r="BX101" i="51"/>
  <c r="BW101" i="51"/>
  <c r="BV101" i="51"/>
  <c r="BU101" i="51"/>
  <c r="BT101" i="51"/>
  <c r="BS101" i="51"/>
  <c r="BR101" i="51"/>
  <c r="BQ101" i="51"/>
  <c r="BP101" i="51"/>
  <c r="BO101" i="51"/>
  <c r="BN101" i="51"/>
  <c r="BM101" i="51"/>
  <c r="BL101" i="51"/>
  <c r="BK101" i="51"/>
  <c r="BJ101" i="51"/>
  <c r="BI101" i="51"/>
  <c r="BH101" i="51"/>
  <c r="BG101" i="51"/>
  <c r="BF101" i="51"/>
  <c r="BE101" i="51"/>
  <c r="BD101" i="51"/>
  <c r="BC101" i="51"/>
  <c r="BB101" i="51"/>
  <c r="BA101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I101" i="51"/>
  <c r="AH101" i="51"/>
  <c r="AG101" i="51"/>
  <c r="AF101" i="51"/>
  <c r="AE101" i="51"/>
  <c r="AD101" i="51"/>
  <c r="AC101" i="51"/>
  <c r="AB101" i="51"/>
  <c r="AA101" i="51"/>
  <c r="Z101" i="51"/>
  <c r="Y101" i="51"/>
  <c r="X101" i="51"/>
  <c r="W101" i="51"/>
  <c r="V101" i="51"/>
  <c r="CC100" i="51"/>
  <c r="CB100" i="51"/>
  <c r="CA100" i="51"/>
  <c r="BZ100" i="51"/>
  <c r="BY100" i="51"/>
  <c r="BX100" i="51"/>
  <c r="BW100" i="51"/>
  <c r="BV100" i="51"/>
  <c r="BU100" i="51"/>
  <c r="BT100" i="51"/>
  <c r="BS100" i="51"/>
  <c r="BR100" i="51"/>
  <c r="BQ100" i="51"/>
  <c r="BP100" i="51"/>
  <c r="BO100" i="51"/>
  <c r="BN100" i="51"/>
  <c r="BM100" i="51"/>
  <c r="BL100" i="51"/>
  <c r="BK100" i="51"/>
  <c r="BJ100" i="51"/>
  <c r="BI100" i="51"/>
  <c r="BH100" i="51"/>
  <c r="BG100" i="51"/>
  <c r="BF100" i="51"/>
  <c r="BE100" i="51"/>
  <c r="BD100" i="51"/>
  <c r="BC100" i="51"/>
  <c r="BB100" i="51"/>
  <c r="BA100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I100" i="51"/>
  <c r="AH100" i="51"/>
  <c r="AG100" i="51"/>
  <c r="AF100" i="51"/>
  <c r="AE100" i="51"/>
  <c r="AD100" i="51"/>
  <c r="AC100" i="51"/>
  <c r="AB100" i="51"/>
  <c r="AA100" i="51"/>
  <c r="Z100" i="51"/>
  <c r="Y100" i="51"/>
  <c r="X100" i="51"/>
  <c r="W100" i="51"/>
  <c r="V100" i="51"/>
  <c r="CC99" i="51"/>
  <c r="CB99" i="51"/>
  <c r="CA99" i="51"/>
  <c r="BZ99" i="51"/>
  <c r="BY99" i="51"/>
  <c r="BX99" i="51"/>
  <c r="BW99" i="51"/>
  <c r="BV99" i="51"/>
  <c r="BU99" i="51"/>
  <c r="BT99" i="51"/>
  <c r="BS99" i="51"/>
  <c r="BR99" i="51"/>
  <c r="BQ99" i="51"/>
  <c r="BP99" i="51"/>
  <c r="BO99" i="51"/>
  <c r="BN99" i="51"/>
  <c r="BM99" i="51"/>
  <c r="BL99" i="51"/>
  <c r="BK99" i="51"/>
  <c r="BJ99" i="51"/>
  <c r="BI99" i="51"/>
  <c r="BH99" i="51"/>
  <c r="BG99" i="51"/>
  <c r="BF99" i="51"/>
  <c r="BE99" i="51"/>
  <c r="BD99" i="51"/>
  <c r="BC99" i="51"/>
  <c r="BB99" i="51"/>
  <c r="BA99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I99" i="51"/>
  <c r="AH99" i="51"/>
  <c r="AG99" i="51"/>
  <c r="AF99" i="51"/>
  <c r="AE99" i="51"/>
  <c r="AD99" i="51"/>
  <c r="AC99" i="51"/>
  <c r="AB99" i="51"/>
  <c r="AA99" i="51"/>
  <c r="Z99" i="51"/>
  <c r="Y99" i="51"/>
  <c r="X99" i="51"/>
  <c r="W99" i="51"/>
  <c r="V99" i="51"/>
  <c r="CC98" i="51"/>
  <c r="CB98" i="51"/>
  <c r="CA98" i="51"/>
  <c r="BZ98" i="51"/>
  <c r="BY98" i="51"/>
  <c r="BX98" i="51"/>
  <c r="BW98" i="51"/>
  <c r="BV98" i="51"/>
  <c r="BU98" i="51"/>
  <c r="BT98" i="51"/>
  <c r="BS98" i="51"/>
  <c r="BR98" i="51"/>
  <c r="BQ98" i="51"/>
  <c r="BP98" i="51"/>
  <c r="BO98" i="51"/>
  <c r="BN98" i="51"/>
  <c r="BM98" i="51"/>
  <c r="BL98" i="51"/>
  <c r="BK98" i="51"/>
  <c r="BJ98" i="51"/>
  <c r="BI98" i="51"/>
  <c r="BH98" i="51"/>
  <c r="BG98" i="51"/>
  <c r="BF98" i="51"/>
  <c r="BE98" i="51"/>
  <c r="BD98" i="51"/>
  <c r="BC98" i="51"/>
  <c r="BB98" i="51"/>
  <c r="BA98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I98" i="51"/>
  <c r="AH98" i="51"/>
  <c r="AG98" i="51"/>
  <c r="AF98" i="51"/>
  <c r="AE98" i="51"/>
  <c r="AD98" i="51"/>
  <c r="AC98" i="51"/>
  <c r="AB98" i="51"/>
  <c r="AA98" i="51"/>
  <c r="Z98" i="51"/>
  <c r="Y98" i="51"/>
  <c r="X98" i="51"/>
  <c r="W98" i="51"/>
  <c r="V98" i="51"/>
  <c r="CC97" i="51"/>
  <c r="CB97" i="51"/>
  <c r="CA97" i="51"/>
  <c r="BZ97" i="51"/>
  <c r="BY97" i="51"/>
  <c r="BX97" i="51"/>
  <c r="BW97" i="51"/>
  <c r="BV97" i="51"/>
  <c r="BU97" i="51"/>
  <c r="BT97" i="51"/>
  <c r="BS97" i="51"/>
  <c r="BR97" i="51"/>
  <c r="BQ97" i="51"/>
  <c r="BP97" i="51"/>
  <c r="BO97" i="51"/>
  <c r="BN97" i="51"/>
  <c r="BM97" i="51"/>
  <c r="BL97" i="51"/>
  <c r="BK97" i="51"/>
  <c r="BJ97" i="51"/>
  <c r="BI97" i="51"/>
  <c r="BH97" i="51"/>
  <c r="BG97" i="51"/>
  <c r="BF97" i="51"/>
  <c r="BE97" i="51"/>
  <c r="BD97" i="51"/>
  <c r="BC97" i="51"/>
  <c r="BB97" i="51"/>
  <c r="BA97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I97" i="51"/>
  <c r="AH97" i="51"/>
  <c r="AG97" i="51"/>
  <c r="AF97" i="51"/>
  <c r="AE97" i="51"/>
  <c r="AD97" i="51"/>
  <c r="AC97" i="51"/>
  <c r="AB97" i="51"/>
  <c r="AA97" i="51"/>
  <c r="Z97" i="51"/>
  <c r="Y97" i="51"/>
  <c r="X97" i="51"/>
  <c r="W97" i="51"/>
  <c r="V97" i="51"/>
  <c r="CC96" i="51"/>
  <c r="CB96" i="51"/>
  <c r="CA96" i="51"/>
  <c r="BZ96" i="51"/>
  <c r="BY96" i="51"/>
  <c r="BX96" i="51"/>
  <c r="BW96" i="51"/>
  <c r="BV96" i="51"/>
  <c r="BU96" i="51"/>
  <c r="BT96" i="51"/>
  <c r="BS96" i="51"/>
  <c r="BR96" i="51"/>
  <c r="BQ96" i="51"/>
  <c r="BP96" i="51"/>
  <c r="BO96" i="51"/>
  <c r="BN96" i="51"/>
  <c r="BM96" i="51"/>
  <c r="BL96" i="51"/>
  <c r="BK96" i="51"/>
  <c r="BJ96" i="51"/>
  <c r="BI96" i="51"/>
  <c r="BH96" i="51"/>
  <c r="BG96" i="51"/>
  <c r="BF96" i="51"/>
  <c r="BE96" i="51"/>
  <c r="BD96" i="51"/>
  <c r="BC96" i="51"/>
  <c r="BB96" i="51"/>
  <c r="BA96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I96" i="51"/>
  <c r="AH96" i="51"/>
  <c r="AG96" i="51"/>
  <c r="AF96" i="51"/>
  <c r="AE96" i="51"/>
  <c r="AD96" i="51"/>
  <c r="AC96" i="51"/>
  <c r="AB96" i="51"/>
  <c r="AA96" i="51"/>
  <c r="Z96" i="51"/>
  <c r="Y96" i="51"/>
  <c r="X96" i="51"/>
  <c r="W96" i="51"/>
  <c r="V96" i="51"/>
  <c r="CC95" i="51"/>
  <c r="CB95" i="51"/>
  <c r="CA95" i="51"/>
  <c r="BZ95" i="51"/>
  <c r="BY95" i="51"/>
  <c r="BX95" i="51"/>
  <c r="BW95" i="51"/>
  <c r="BV95" i="51"/>
  <c r="BU95" i="51"/>
  <c r="BT95" i="51"/>
  <c r="BS95" i="51"/>
  <c r="BR95" i="51"/>
  <c r="BQ95" i="51"/>
  <c r="BP95" i="51"/>
  <c r="BO95" i="51"/>
  <c r="BN95" i="51"/>
  <c r="BM95" i="51"/>
  <c r="BL95" i="51"/>
  <c r="BK95" i="51"/>
  <c r="BJ95" i="51"/>
  <c r="BI95" i="51"/>
  <c r="BH95" i="51"/>
  <c r="BG95" i="51"/>
  <c r="BF95" i="51"/>
  <c r="BE95" i="51"/>
  <c r="BD95" i="51"/>
  <c r="BC95" i="51"/>
  <c r="BB95" i="51"/>
  <c r="BA95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I95" i="51"/>
  <c r="AH95" i="51"/>
  <c r="AG95" i="51"/>
  <c r="AF95" i="51"/>
  <c r="AE95" i="51"/>
  <c r="AD95" i="51"/>
  <c r="AC95" i="51"/>
  <c r="AB95" i="51"/>
  <c r="AA95" i="51"/>
  <c r="Z95" i="51"/>
  <c r="Y95" i="51"/>
  <c r="X95" i="51"/>
  <c r="W95" i="51"/>
  <c r="V95" i="51"/>
  <c r="CC94" i="51"/>
  <c r="CB94" i="51"/>
  <c r="CA94" i="51"/>
  <c r="BZ94" i="51"/>
  <c r="BY94" i="51"/>
  <c r="BX94" i="51"/>
  <c r="BW94" i="51"/>
  <c r="BV94" i="51"/>
  <c r="BU94" i="51"/>
  <c r="BT94" i="51"/>
  <c r="BS94" i="51"/>
  <c r="BR94" i="51"/>
  <c r="BQ94" i="51"/>
  <c r="BP94" i="51"/>
  <c r="BO94" i="51"/>
  <c r="BN94" i="51"/>
  <c r="BM94" i="51"/>
  <c r="BL94" i="51"/>
  <c r="BK94" i="51"/>
  <c r="BJ94" i="51"/>
  <c r="BI94" i="51"/>
  <c r="BH94" i="51"/>
  <c r="BG94" i="51"/>
  <c r="BF94" i="51"/>
  <c r="BE94" i="51"/>
  <c r="BD94" i="51"/>
  <c r="BC94" i="51"/>
  <c r="BB94" i="51"/>
  <c r="BA94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I94" i="51"/>
  <c r="AH94" i="51"/>
  <c r="AG94" i="51"/>
  <c r="AF94" i="51"/>
  <c r="AE94" i="51"/>
  <c r="AD94" i="51"/>
  <c r="AC94" i="51"/>
  <c r="AB94" i="51"/>
  <c r="AA94" i="51"/>
  <c r="Z94" i="51"/>
  <c r="Y94" i="51"/>
  <c r="X94" i="51"/>
  <c r="W94" i="51"/>
  <c r="V94" i="51"/>
  <c r="CC93" i="51"/>
  <c r="CB93" i="51"/>
  <c r="CA93" i="51"/>
  <c r="BZ93" i="51"/>
  <c r="BY93" i="51"/>
  <c r="BX93" i="51"/>
  <c r="BW93" i="51"/>
  <c r="BV93" i="51"/>
  <c r="BU93" i="51"/>
  <c r="BT93" i="51"/>
  <c r="BS93" i="51"/>
  <c r="BR93" i="51"/>
  <c r="BQ93" i="51"/>
  <c r="BP93" i="51"/>
  <c r="BO93" i="51"/>
  <c r="BN93" i="51"/>
  <c r="BM93" i="51"/>
  <c r="BL93" i="51"/>
  <c r="BK93" i="51"/>
  <c r="BJ93" i="51"/>
  <c r="BI93" i="51"/>
  <c r="BH93" i="51"/>
  <c r="BG93" i="51"/>
  <c r="BF93" i="51"/>
  <c r="BE93" i="51"/>
  <c r="BD93" i="51"/>
  <c r="BC93" i="51"/>
  <c r="BB93" i="51"/>
  <c r="BA93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I93" i="51"/>
  <c r="AH93" i="51"/>
  <c r="AG93" i="51"/>
  <c r="AF93" i="51"/>
  <c r="AE93" i="51"/>
  <c r="AD93" i="51"/>
  <c r="AC93" i="51"/>
  <c r="AB93" i="51"/>
  <c r="AA93" i="51"/>
  <c r="Z93" i="51"/>
  <c r="Y93" i="51"/>
  <c r="X93" i="51"/>
  <c r="W93" i="51"/>
  <c r="V93" i="51"/>
  <c r="CC92" i="51"/>
  <c r="CB92" i="51"/>
  <c r="CA92" i="51"/>
  <c r="BZ92" i="51"/>
  <c r="BY92" i="51"/>
  <c r="BX92" i="51"/>
  <c r="BW92" i="51"/>
  <c r="BV92" i="51"/>
  <c r="BU92" i="51"/>
  <c r="BT92" i="51"/>
  <c r="BS92" i="51"/>
  <c r="BR92" i="51"/>
  <c r="BQ92" i="51"/>
  <c r="BP92" i="51"/>
  <c r="BO92" i="51"/>
  <c r="BN92" i="51"/>
  <c r="BM92" i="51"/>
  <c r="BL92" i="51"/>
  <c r="BK92" i="51"/>
  <c r="BJ92" i="51"/>
  <c r="BI92" i="51"/>
  <c r="BH92" i="51"/>
  <c r="BG92" i="51"/>
  <c r="BF92" i="51"/>
  <c r="BE92" i="51"/>
  <c r="BD92" i="51"/>
  <c r="BC92" i="51"/>
  <c r="BB92" i="51"/>
  <c r="BA92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I92" i="51"/>
  <c r="AH92" i="51"/>
  <c r="AG92" i="51"/>
  <c r="AF92" i="51"/>
  <c r="AE92" i="51"/>
  <c r="AD92" i="51"/>
  <c r="AC92" i="51"/>
  <c r="AB92" i="51"/>
  <c r="AA92" i="51"/>
  <c r="Z92" i="51"/>
  <c r="Y92" i="51"/>
  <c r="X92" i="51"/>
  <c r="W92" i="51"/>
  <c r="V92" i="51"/>
  <c r="CC91" i="51"/>
  <c r="CB91" i="51"/>
  <c r="CA91" i="51"/>
  <c r="BZ91" i="51"/>
  <c r="BY91" i="51"/>
  <c r="BX91" i="51"/>
  <c r="BW91" i="51"/>
  <c r="BV91" i="51"/>
  <c r="BU91" i="51"/>
  <c r="BT91" i="51"/>
  <c r="BS91" i="51"/>
  <c r="BR91" i="51"/>
  <c r="BQ91" i="51"/>
  <c r="BP91" i="51"/>
  <c r="BO91" i="51"/>
  <c r="BN91" i="51"/>
  <c r="BM91" i="51"/>
  <c r="BL91" i="51"/>
  <c r="BK91" i="51"/>
  <c r="BJ91" i="51"/>
  <c r="BI91" i="51"/>
  <c r="BH91" i="51"/>
  <c r="BG91" i="51"/>
  <c r="BF91" i="51"/>
  <c r="BE91" i="51"/>
  <c r="BD91" i="51"/>
  <c r="BC91" i="51"/>
  <c r="BB91" i="51"/>
  <c r="BA91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I91" i="51"/>
  <c r="AH91" i="51"/>
  <c r="AG91" i="51"/>
  <c r="AF91" i="51"/>
  <c r="AE91" i="51"/>
  <c r="AD91" i="51"/>
  <c r="AC91" i="51"/>
  <c r="AB91" i="51"/>
  <c r="AA91" i="51"/>
  <c r="Z91" i="51"/>
  <c r="Y91" i="51"/>
  <c r="X91" i="51"/>
  <c r="W91" i="51"/>
  <c r="V91" i="51"/>
  <c r="CC89" i="51"/>
  <c r="CB89" i="51"/>
  <c r="CA89" i="51"/>
  <c r="BZ89" i="51"/>
  <c r="BY89" i="51"/>
  <c r="BX89" i="51"/>
  <c r="BW89" i="51"/>
  <c r="BV89" i="51"/>
  <c r="BU89" i="51"/>
  <c r="BT89" i="51"/>
  <c r="BS89" i="51"/>
  <c r="BR89" i="51"/>
  <c r="BQ89" i="51"/>
  <c r="BP89" i="51"/>
  <c r="BO89" i="51"/>
  <c r="BN89" i="51"/>
  <c r="BM89" i="51"/>
  <c r="BL89" i="51"/>
  <c r="BK89" i="51"/>
  <c r="BJ89" i="51"/>
  <c r="BI89" i="51"/>
  <c r="BH89" i="51"/>
  <c r="BG89" i="51"/>
  <c r="BF89" i="51"/>
  <c r="BE89" i="51"/>
  <c r="BD89" i="51"/>
  <c r="BC89" i="51"/>
  <c r="BB89" i="51"/>
  <c r="BA89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I89" i="51"/>
  <c r="AH89" i="51"/>
  <c r="AG89" i="51"/>
  <c r="AF89" i="51"/>
  <c r="AE89" i="51"/>
  <c r="AD89" i="51"/>
  <c r="AC89" i="51"/>
  <c r="AB89" i="51"/>
  <c r="AA89" i="51"/>
  <c r="Z89" i="51"/>
  <c r="Y89" i="51"/>
  <c r="X89" i="51"/>
  <c r="W89" i="51"/>
  <c r="V89" i="51"/>
  <c r="CC88" i="51"/>
  <c r="CB88" i="51"/>
  <c r="CA88" i="51"/>
  <c r="BZ88" i="51"/>
  <c r="BY88" i="51"/>
  <c r="BX88" i="51"/>
  <c r="BW88" i="51"/>
  <c r="BV88" i="51"/>
  <c r="BU88" i="51"/>
  <c r="BT88" i="51"/>
  <c r="BS88" i="51"/>
  <c r="BR88" i="51"/>
  <c r="BQ88" i="51"/>
  <c r="BP88" i="51"/>
  <c r="BO88" i="51"/>
  <c r="BN88" i="51"/>
  <c r="BM88" i="51"/>
  <c r="BL88" i="51"/>
  <c r="BK88" i="51"/>
  <c r="BJ88" i="51"/>
  <c r="BI88" i="51"/>
  <c r="BH88" i="51"/>
  <c r="BG88" i="51"/>
  <c r="BF88" i="51"/>
  <c r="BE88" i="51"/>
  <c r="BD88" i="51"/>
  <c r="BC88" i="51"/>
  <c r="BB88" i="51"/>
  <c r="BA88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I88" i="51"/>
  <c r="AH88" i="51"/>
  <c r="AG88" i="51"/>
  <c r="AF88" i="51"/>
  <c r="AE88" i="51"/>
  <c r="AD88" i="51"/>
  <c r="AC88" i="51"/>
  <c r="AB88" i="51"/>
  <c r="AA88" i="51"/>
  <c r="Z88" i="51"/>
  <c r="Y88" i="51"/>
  <c r="X88" i="51"/>
  <c r="W88" i="51"/>
  <c r="V88" i="51"/>
  <c r="CC87" i="51"/>
  <c r="CB87" i="51"/>
  <c r="CA87" i="51"/>
  <c r="BZ87" i="51"/>
  <c r="BY87" i="51"/>
  <c r="BX87" i="51"/>
  <c r="BW87" i="51"/>
  <c r="BV87" i="51"/>
  <c r="BU87" i="51"/>
  <c r="BT87" i="51"/>
  <c r="BS87" i="51"/>
  <c r="BR87" i="51"/>
  <c r="BQ87" i="51"/>
  <c r="BP87" i="51"/>
  <c r="BO87" i="51"/>
  <c r="BN87" i="51"/>
  <c r="BM87" i="51"/>
  <c r="BL87" i="51"/>
  <c r="BK87" i="51"/>
  <c r="BJ87" i="51"/>
  <c r="BI87" i="51"/>
  <c r="BH87" i="51"/>
  <c r="BG87" i="51"/>
  <c r="BF87" i="51"/>
  <c r="BE87" i="51"/>
  <c r="BD87" i="51"/>
  <c r="BC87" i="51"/>
  <c r="BB87" i="51"/>
  <c r="BA87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I87" i="51"/>
  <c r="AH87" i="51"/>
  <c r="AG87" i="51"/>
  <c r="AF87" i="51"/>
  <c r="AE87" i="51"/>
  <c r="AD87" i="51"/>
  <c r="AC87" i="51"/>
  <c r="AB87" i="51"/>
  <c r="AA87" i="51"/>
  <c r="Z87" i="51"/>
  <c r="Y87" i="51"/>
  <c r="X87" i="51"/>
  <c r="W87" i="51"/>
  <c r="V87" i="51"/>
  <c r="L85" i="51"/>
  <c r="CC81" i="51"/>
  <c r="CB81" i="51"/>
  <c r="CA81" i="51"/>
  <c r="BZ81" i="51"/>
  <c r="BY81" i="51"/>
  <c r="BX81" i="51"/>
  <c r="BW81" i="51"/>
  <c r="BV81" i="51"/>
  <c r="BU81" i="51"/>
  <c r="BT81" i="51"/>
  <c r="BS81" i="51"/>
  <c r="BR81" i="51"/>
  <c r="BQ81" i="51"/>
  <c r="BP81" i="51"/>
  <c r="BO81" i="51"/>
  <c r="BN81" i="51"/>
  <c r="BM81" i="51"/>
  <c r="BL81" i="51"/>
  <c r="BK81" i="51"/>
  <c r="BJ81" i="51"/>
  <c r="BI81" i="51"/>
  <c r="BH81" i="51"/>
  <c r="BG81" i="51"/>
  <c r="BF81" i="51"/>
  <c r="BE81" i="51"/>
  <c r="BD81" i="51"/>
  <c r="BC81" i="51"/>
  <c r="BB81" i="51"/>
  <c r="BA81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I81" i="51"/>
  <c r="AH81" i="51"/>
  <c r="AG81" i="51"/>
  <c r="AF81" i="51"/>
  <c r="AE81" i="51"/>
  <c r="AD81" i="51"/>
  <c r="AC81" i="51"/>
  <c r="AB81" i="51"/>
  <c r="AA81" i="51"/>
  <c r="Z81" i="51"/>
  <c r="Y81" i="51"/>
  <c r="X81" i="51"/>
  <c r="W81" i="51"/>
  <c r="V81" i="51"/>
  <c r="CC80" i="51"/>
  <c r="CB80" i="51"/>
  <c r="CA80" i="51"/>
  <c r="BZ80" i="51"/>
  <c r="BY80" i="51"/>
  <c r="BX80" i="51"/>
  <c r="BW80" i="51"/>
  <c r="BV80" i="51"/>
  <c r="BU80" i="51"/>
  <c r="BT80" i="51"/>
  <c r="BS80" i="51"/>
  <c r="BR80" i="51"/>
  <c r="BQ80" i="51"/>
  <c r="BP80" i="51"/>
  <c r="BO80" i="51"/>
  <c r="BN80" i="51"/>
  <c r="BM80" i="51"/>
  <c r="BL80" i="51"/>
  <c r="BK80" i="51"/>
  <c r="BJ80" i="51"/>
  <c r="BI80" i="51"/>
  <c r="BH80" i="51"/>
  <c r="BG80" i="51"/>
  <c r="BF80" i="51"/>
  <c r="BE80" i="51"/>
  <c r="BD80" i="51"/>
  <c r="BC80" i="51"/>
  <c r="BB80" i="51"/>
  <c r="BA80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I80" i="51"/>
  <c r="AH80" i="51"/>
  <c r="AG80" i="51"/>
  <c r="AF80" i="51"/>
  <c r="AE80" i="51"/>
  <c r="AD80" i="51"/>
  <c r="AC80" i="51"/>
  <c r="AB80" i="51"/>
  <c r="AA80" i="51"/>
  <c r="Z80" i="51"/>
  <c r="Y80" i="51"/>
  <c r="X80" i="51"/>
  <c r="W80" i="51"/>
  <c r="V80" i="51"/>
  <c r="CC78" i="51"/>
  <c r="CB78" i="51"/>
  <c r="CA78" i="51"/>
  <c r="BZ78" i="51"/>
  <c r="BY78" i="51"/>
  <c r="BX78" i="51"/>
  <c r="BW78" i="51"/>
  <c r="BV78" i="51"/>
  <c r="BU78" i="51"/>
  <c r="BT78" i="51"/>
  <c r="BS78" i="51"/>
  <c r="BR78" i="51"/>
  <c r="BQ78" i="51"/>
  <c r="BP78" i="51"/>
  <c r="BO78" i="51"/>
  <c r="BN78" i="51"/>
  <c r="BM78" i="51"/>
  <c r="BL78" i="51"/>
  <c r="BK78" i="51"/>
  <c r="BJ78" i="51"/>
  <c r="BI78" i="51"/>
  <c r="BH78" i="51"/>
  <c r="BG78" i="51"/>
  <c r="BF78" i="51"/>
  <c r="BE78" i="51"/>
  <c r="BD78" i="51"/>
  <c r="BC78" i="51"/>
  <c r="BB78" i="51"/>
  <c r="BA78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I78" i="51"/>
  <c r="AH78" i="51"/>
  <c r="AG78" i="51"/>
  <c r="AF78" i="51"/>
  <c r="AE78" i="51"/>
  <c r="AD78" i="51"/>
  <c r="AC78" i="51"/>
  <c r="AB78" i="51"/>
  <c r="AA78" i="51"/>
  <c r="Z78" i="51"/>
  <c r="Y78" i="51"/>
  <c r="X78" i="51"/>
  <c r="W78" i="51"/>
  <c r="V78" i="51"/>
  <c r="CC77" i="51"/>
  <c r="CB77" i="51"/>
  <c r="CA77" i="51"/>
  <c r="BZ77" i="51"/>
  <c r="BY77" i="51"/>
  <c r="BX77" i="51"/>
  <c r="BW77" i="51"/>
  <c r="BV77" i="51"/>
  <c r="BU77" i="51"/>
  <c r="BT77" i="51"/>
  <c r="BS77" i="51"/>
  <c r="BR77" i="51"/>
  <c r="BQ77" i="51"/>
  <c r="BP77" i="51"/>
  <c r="BO77" i="51"/>
  <c r="BN77" i="51"/>
  <c r="BM77" i="51"/>
  <c r="BL77" i="51"/>
  <c r="BK77" i="51"/>
  <c r="BJ77" i="51"/>
  <c r="BI77" i="51"/>
  <c r="BH77" i="51"/>
  <c r="BG77" i="51"/>
  <c r="BF77" i="51"/>
  <c r="BE77" i="51"/>
  <c r="BD77" i="51"/>
  <c r="BC77" i="51"/>
  <c r="BB77" i="51"/>
  <c r="BA77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I77" i="51"/>
  <c r="AH77" i="51"/>
  <c r="AG77" i="51"/>
  <c r="AF77" i="51"/>
  <c r="AE77" i="51"/>
  <c r="AD77" i="51"/>
  <c r="AC77" i="51"/>
  <c r="AB77" i="51"/>
  <c r="AA77" i="51"/>
  <c r="Z77" i="51"/>
  <c r="Y77" i="51"/>
  <c r="X77" i="51"/>
  <c r="W77" i="51"/>
  <c r="V77" i="51"/>
  <c r="CC76" i="51"/>
  <c r="CB76" i="51"/>
  <c r="CA76" i="51"/>
  <c r="BZ76" i="51"/>
  <c r="BY76" i="51"/>
  <c r="BX76" i="51"/>
  <c r="BW76" i="51"/>
  <c r="BV76" i="51"/>
  <c r="BU76" i="51"/>
  <c r="BT76" i="51"/>
  <c r="BS76" i="51"/>
  <c r="BR76" i="51"/>
  <c r="BQ76" i="51"/>
  <c r="BP76" i="51"/>
  <c r="BO76" i="51"/>
  <c r="BN76" i="51"/>
  <c r="BM76" i="51"/>
  <c r="BL76" i="51"/>
  <c r="BK76" i="51"/>
  <c r="BJ76" i="51"/>
  <c r="BI76" i="51"/>
  <c r="BH76" i="51"/>
  <c r="BG76" i="51"/>
  <c r="BF76" i="51"/>
  <c r="BE76" i="51"/>
  <c r="BD76" i="51"/>
  <c r="BC76" i="51"/>
  <c r="BB76" i="51"/>
  <c r="BA76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I76" i="51"/>
  <c r="AH76" i="51"/>
  <c r="AG76" i="51"/>
  <c r="AF76" i="51"/>
  <c r="AE76" i="51"/>
  <c r="AD76" i="51"/>
  <c r="AC76" i="51"/>
  <c r="AB76" i="51"/>
  <c r="AA76" i="51"/>
  <c r="Z76" i="51"/>
  <c r="Y76" i="51"/>
  <c r="X76" i="51"/>
  <c r="W76" i="51"/>
  <c r="V76" i="51"/>
  <c r="CC74" i="51"/>
  <c r="CB74" i="51"/>
  <c r="CA74" i="51"/>
  <c r="BZ74" i="51"/>
  <c r="BY74" i="51"/>
  <c r="BX74" i="51"/>
  <c r="BW74" i="51"/>
  <c r="BV74" i="51"/>
  <c r="BU74" i="51"/>
  <c r="BT74" i="51"/>
  <c r="BS74" i="51"/>
  <c r="BR74" i="51"/>
  <c r="BQ74" i="51"/>
  <c r="BP74" i="51"/>
  <c r="BO74" i="51"/>
  <c r="BN74" i="51"/>
  <c r="BM74" i="51"/>
  <c r="BL74" i="51"/>
  <c r="BK74" i="51"/>
  <c r="BJ74" i="51"/>
  <c r="BI74" i="51"/>
  <c r="BH74" i="51"/>
  <c r="BG74" i="51"/>
  <c r="BF74" i="51"/>
  <c r="BE74" i="51"/>
  <c r="BD74" i="51"/>
  <c r="BC74" i="51"/>
  <c r="BB74" i="51"/>
  <c r="BA74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I74" i="51"/>
  <c r="AH74" i="51"/>
  <c r="AG74" i="51"/>
  <c r="AF74" i="51"/>
  <c r="AE74" i="51"/>
  <c r="AD74" i="51"/>
  <c r="AC74" i="51"/>
  <c r="AB74" i="51"/>
  <c r="AA74" i="51"/>
  <c r="Z74" i="51"/>
  <c r="Y74" i="51"/>
  <c r="X74" i="51"/>
  <c r="W74" i="51"/>
  <c r="V74" i="51"/>
  <c r="CC73" i="51"/>
  <c r="CB73" i="51"/>
  <c r="CA73" i="51"/>
  <c r="BZ73" i="51"/>
  <c r="BY73" i="51"/>
  <c r="BX73" i="51"/>
  <c r="BW73" i="51"/>
  <c r="BV73" i="51"/>
  <c r="BU73" i="51"/>
  <c r="BT73" i="51"/>
  <c r="BS73" i="51"/>
  <c r="BR73" i="51"/>
  <c r="BQ73" i="51"/>
  <c r="BP73" i="51"/>
  <c r="BO73" i="51"/>
  <c r="BN73" i="51"/>
  <c r="BM73" i="51"/>
  <c r="BL73" i="51"/>
  <c r="BK73" i="51"/>
  <c r="BJ73" i="51"/>
  <c r="BI73" i="51"/>
  <c r="BH73" i="51"/>
  <c r="BG73" i="51"/>
  <c r="BF73" i="51"/>
  <c r="BE73" i="51"/>
  <c r="BD73" i="51"/>
  <c r="BC73" i="51"/>
  <c r="BB73" i="51"/>
  <c r="BA73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I73" i="51"/>
  <c r="AH73" i="51"/>
  <c r="AG73" i="51"/>
  <c r="AF73" i="51"/>
  <c r="AE73" i="51"/>
  <c r="AD73" i="51"/>
  <c r="AC73" i="51"/>
  <c r="AB73" i="51"/>
  <c r="AA73" i="51"/>
  <c r="Z73" i="51"/>
  <c r="Y73" i="51"/>
  <c r="X73" i="51"/>
  <c r="W73" i="51"/>
  <c r="V73" i="51"/>
  <c r="CC70" i="51"/>
  <c r="CB70" i="51"/>
  <c r="CA70" i="51"/>
  <c r="BZ70" i="51"/>
  <c r="BY70" i="51"/>
  <c r="BX70" i="51"/>
  <c r="BW70" i="51"/>
  <c r="BV70" i="51"/>
  <c r="BU70" i="51"/>
  <c r="BT70" i="51"/>
  <c r="BS70" i="51"/>
  <c r="BR70" i="51"/>
  <c r="BQ70" i="51"/>
  <c r="BP70" i="51"/>
  <c r="BO70" i="51"/>
  <c r="BN70" i="51"/>
  <c r="BM70" i="51"/>
  <c r="BL70" i="51"/>
  <c r="BK70" i="51"/>
  <c r="BJ70" i="51"/>
  <c r="BI70" i="51"/>
  <c r="BH70" i="51"/>
  <c r="BG70" i="51"/>
  <c r="BF70" i="51"/>
  <c r="BE70" i="51"/>
  <c r="BD70" i="51"/>
  <c r="BC70" i="51"/>
  <c r="BB70" i="51"/>
  <c r="BA70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I70" i="51"/>
  <c r="AH70" i="51"/>
  <c r="AG70" i="51"/>
  <c r="AF70" i="51"/>
  <c r="AE70" i="51"/>
  <c r="AD70" i="51"/>
  <c r="AC70" i="51"/>
  <c r="AB70" i="51"/>
  <c r="AA70" i="51"/>
  <c r="Z70" i="51"/>
  <c r="Y70" i="51"/>
  <c r="X70" i="51"/>
  <c r="W70" i="51"/>
  <c r="V70" i="51"/>
  <c r="CC69" i="51"/>
  <c r="CB69" i="51"/>
  <c r="CA69" i="51"/>
  <c r="BZ69" i="51"/>
  <c r="BY69" i="51"/>
  <c r="BX69" i="51"/>
  <c r="BW69" i="51"/>
  <c r="BV69" i="51"/>
  <c r="BU69" i="51"/>
  <c r="BT69" i="51"/>
  <c r="BS69" i="51"/>
  <c r="BR69" i="51"/>
  <c r="BQ69" i="51"/>
  <c r="BP69" i="51"/>
  <c r="BO69" i="51"/>
  <c r="BN69" i="51"/>
  <c r="BM69" i="51"/>
  <c r="BL69" i="51"/>
  <c r="BK69" i="51"/>
  <c r="BJ69" i="51"/>
  <c r="BI69" i="51"/>
  <c r="BH69" i="51"/>
  <c r="BG69" i="51"/>
  <c r="BF69" i="51"/>
  <c r="BE69" i="51"/>
  <c r="BD69" i="51"/>
  <c r="BC69" i="51"/>
  <c r="BB69" i="51"/>
  <c r="BA69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I69" i="51"/>
  <c r="AH69" i="51"/>
  <c r="AG69" i="51"/>
  <c r="AF69" i="51"/>
  <c r="AE69" i="51"/>
  <c r="AD69" i="51"/>
  <c r="AC69" i="51"/>
  <c r="AB69" i="51"/>
  <c r="AA69" i="51"/>
  <c r="Z69" i="51"/>
  <c r="Y69" i="51"/>
  <c r="X69" i="51"/>
  <c r="W69" i="51"/>
  <c r="V69" i="51"/>
  <c r="CC67" i="51"/>
  <c r="CB67" i="51"/>
  <c r="CA67" i="51"/>
  <c r="BZ67" i="51"/>
  <c r="BY67" i="51"/>
  <c r="BX67" i="51"/>
  <c r="BW67" i="51"/>
  <c r="BV67" i="51"/>
  <c r="BU67" i="51"/>
  <c r="BT67" i="51"/>
  <c r="BS67" i="51"/>
  <c r="BR67" i="51"/>
  <c r="BQ67" i="51"/>
  <c r="BP67" i="51"/>
  <c r="BO67" i="51"/>
  <c r="BN67" i="51"/>
  <c r="BM67" i="51"/>
  <c r="BL67" i="51"/>
  <c r="BK67" i="51"/>
  <c r="BJ67" i="51"/>
  <c r="BI67" i="51"/>
  <c r="BH67" i="51"/>
  <c r="BG67" i="51"/>
  <c r="BF67" i="51"/>
  <c r="BE67" i="51"/>
  <c r="BD67" i="51"/>
  <c r="BC67" i="51"/>
  <c r="BB67" i="51"/>
  <c r="BA67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I67" i="51"/>
  <c r="AH67" i="51"/>
  <c r="AG67" i="51"/>
  <c r="AF67" i="51"/>
  <c r="AE67" i="51"/>
  <c r="AD67" i="51"/>
  <c r="AC67" i="51"/>
  <c r="AB67" i="51"/>
  <c r="AA67" i="51"/>
  <c r="Z67" i="51"/>
  <c r="Y67" i="51"/>
  <c r="X67" i="51"/>
  <c r="W67" i="51"/>
  <c r="V67" i="51"/>
  <c r="CC66" i="51"/>
  <c r="CB66" i="51"/>
  <c r="CA66" i="51"/>
  <c r="BZ66" i="51"/>
  <c r="BY66" i="51"/>
  <c r="BX66" i="51"/>
  <c r="BW66" i="51"/>
  <c r="BV66" i="51"/>
  <c r="BU66" i="51"/>
  <c r="BT66" i="51"/>
  <c r="BS66" i="51"/>
  <c r="BR66" i="51"/>
  <c r="BQ66" i="51"/>
  <c r="BP66" i="51"/>
  <c r="BO66" i="51"/>
  <c r="BN66" i="51"/>
  <c r="BM66" i="51"/>
  <c r="BL66" i="51"/>
  <c r="BK66" i="51"/>
  <c r="BJ66" i="51"/>
  <c r="BI66" i="51"/>
  <c r="BH66" i="51"/>
  <c r="BG66" i="51"/>
  <c r="BF66" i="51"/>
  <c r="BE66" i="51"/>
  <c r="BD66" i="51"/>
  <c r="BC66" i="51"/>
  <c r="BB66" i="51"/>
  <c r="BA66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I66" i="51"/>
  <c r="AH66" i="51"/>
  <c r="AG66" i="51"/>
  <c r="AF66" i="51"/>
  <c r="AE66" i="51"/>
  <c r="AD66" i="51"/>
  <c r="AC66" i="51"/>
  <c r="AB66" i="51"/>
  <c r="AA66" i="51"/>
  <c r="Z66" i="51"/>
  <c r="Y66" i="51"/>
  <c r="X66" i="51"/>
  <c r="W66" i="51"/>
  <c r="V66" i="51"/>
  <c r="CC64" i="51"/>
  <c r="CB64" i="51"/>
  <c r="CA64" i="51"/>
  <c r="BZ64" i="51"/>
  <c r="BY64" i="51"/>
  <c r="BX64" i="51"/>
  <c r="BW64" i="51"/>
  <c r="BV64" i="51"/>
  <c r="BU64" i="51"/>
  <c r="BT64" i="51"/>
  <c r="BS64" i="51"/>
  <c r="BR64" i="51"/>
  <c r="BQ64" i="51"/>
  <c r="BP64" i="51"/>
  <c r="BO64" i="51"/>
  <c r="BN64" i="51"/>
  <c r="BM64" i="51"/>
  <c r="BL64" i="51"/>
  <c r="BK64" i="51"/>
  <c r="BJ64" i="51"/>
  <c r="BI64" i="51"/>
  <c r="BH64" i="51"/>
  <c r="BG64" i="51"/>
  <c r="BF64" i="51"/>
  <c r="BE64" i="51"/>
  <c r="BD64" i="51"/>
  <c r="BC64" i="51"/>
  <c r="BB64" i="51"/>
  <c r="BA64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I64" i="51"/>
  <c r="AH64" i="51"/>
  <c r="AG64" i="51"/>
  <c r="AF64" i="51"/>
  <c r="AE64" i="51"/>
  <c r="AD64" i="51"/>
  <c r="AC64" i="51"/>
  <c r="AB64" i="51"/>
  <c r="AA64" i="51"/>
  <c r="Z64" i="51"/>
  <c r="Y64" i="51"/>
  <c r="X64" i="51"/>
  <c r="W64" i="51"/>
  <c r="V64" i="51"/>
  <c r="CC63" i="51"/>
  <c r="CB63" i="51"/>
  <c r="CA63" i="51"/>
  <c r="BZ63" i="51"/>
  <c r="BY63" i="51"/>
  <c r="BX63" i="51"/>
  <c r="BW63" i="51"/>
  <c r="BV63" i="51"/>
  <c r="BU63" i="51"/>
  <c r="BT63" i="51"/>
  <c r="BS63" i="51"/>
  <c r="BR63" i="51"/>
  <c r="BQ63" i="51"/>
  <c r="BP63" i="51"/>
  <c r="BO63" i="51"/>
  <c r="BN63" i="51"/>
  <c r="BM63" i="51"/>
  <c r="BL63" i="51"/>
  <c r="BK63" i="51"/>
  <c r="BJ63" i="51"/>
  <c r="BI63" i="51"/>
  <c r="BH63" i="51"/>
  <c r="BG63" i="51"/>
  <c r="BF63" i="51"/>
  <c r="BE63" i="51"/>
  <c r="BD63" i="51"/>
  <c r="BC63" i="51"/>
  <c r="BB63" i="51"/>
  <c r="BA63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I63" i="51"/>
  <c r="AH63" i="51"/>
  <c r="AG63" i="51"/>
  <c r="AF63" i="51"/>
  <c r="AE63" i="51"/>
  <c r="AD63" i="51"/>
  <c r="AC63" i="51"/>
  <c r="AB63" i="51"/>
  <c r="AA63" i="51"/>
  <c r="Z63" i="51"/>
  <c r="Y63" i="51"/>
  <c r="X63" i="51"/>
  <c r="W63" i="51"/>
  <c r="V63" i="51"/>
  <c r="CC62" i="51"/>
  <c r="CB62" i="51"/>
  <c r="CA62" i="51"/>
  <c r="BZ62" i="51"/>
  <c r="BY62" i="51"/>
  <c r="BX62" i="51"/>
  <c r="BW62" i="51"/>
  <c r="BV62" i="51"/>
  <c r="BU62" i="51"/>
  <c r="BT62" i="51"/>
  <c r="BS62" i="51"/>
  <c r="BR62" i="51"/>
  <c r="BQ62" i="51"/>
  <c r="BP62" i="51"/>
  <c r="BO62" i="51"/>
  <c r="BN62" i="51"/>
  <c r="BM62" i="51"/>
  <c r="BL62" i="51"/>
  <c r="BK62" i="51"/>
  <c r="BJ62" i="51"/>
  <c r="BI62" i="51"/>
  <c r="BH62" i="51"/>
  <c r="BG62" i="51"/>
  <c r="BF62" i="51"/>
  <c r="BE62" i="51"/>
  <c r="BD62" i="51"/>
  <c r="BC62" i="51"/>
  <c r="BB62" i="51"/>
  <c r="BA62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I62" i="51"/>
  <c r="AH62" i="51"/>
  <c r="AG62" i="51"/>
  <c r="AF62" i="51"/>
  <c r="AE62" i="51"/>
  <c r="AD62" i="51"/>
  <c r="AC62" i="51"/>
  <c r="AB62" i="51"/>
  <c r="AA62" i="51"/>
  <c r="Z62" i="51"/>
  <c r="Y62" i="51"/>
  <c r="X62" i="51"/>
  <c r="W62" i="51"/>
  <c r="V62" i="51"/>
  <c r="CC60" i="51"/>
  <c r="CB60" i="51"/>
  <c r="CA60" i="51"/>
  <c r="BZ60" i="51"/>
  <c r="BY60" i="51"/>
  <c r="BX60" i="51"/>
  <c r="BW60" i="51"/>
  <c r="BV60" i="51"/>
  <c r="BU60" i="51"/>
  <c r="BT60" i="51"/>
  <c r="BS60" i="51"/>
  <c r="BR60" i="51"/>
  <c r="BQ60" i="51"/>
  <c r="BP60" i="51"/>
  <c r="BO60" i="51"/>
  <c r="BN60" i="51"/>
  <c r="BM60" i="51"/>
  <c r="BL60" i="51"/>
  <c r="BK60" i="51"/>
  <c r="BJ60" i="51"/>
  <c r="BI60" i="51"/>
  <c r="BH60" i="51"/>
  <c r="BG60" i="51"/>
  <c r="BF60" i="51"/>
  <c r="BE60" i="51"/>
  <c r="BD60" i="51"/>
  <c r="BC60" i="51"/>
  <c r="BB60" i="51"/>
  <c r="BA60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I60" i="51"/>
  <c r="AH60" i="51"/>
  <c r="AG60" i="51"/>
  <c r="AF60" i="51"/>
  <c r="AE60" i="51"/>
  <c r="AD60" i="51"/>
  <c r="AC60" i="51"/>
  <c r="AB60" i="51"/>
  <c r="AA60" i="51"/>
  <c r="Z60" i="51"/>
  <c r="Y60" i="51"/>
  <c r="X60" i="51"/>
  <c r="W60" i="51"/>
  <c r="V60" i="51"/>
  <c r="CC59" i="51"/>
  <c r="CB59" i="51"/>
  <c r="CA59" i="51"/>
  <c r="BZ59" i="51"/>
  <c r="BY59" i="51"/>
  <c r="BX59" i="51"/>
  <c r="BW59" i="51"/>
  <c r="BV59" i="51"/>
  <c r="BU59" i="51"/>
  <c r="BT59" i="51"/>
  <c r="BS59" i="51"/>
  <c r="BR59" i="51"/>
  <c r="BQ59" i="51"/>
  <c r="BP59" i="51"/>
  <c r="BO59" i="51"/>
  <c r="BN59" i="51"/>
  <c r="BM59" i="51"/>
  <c r="BL59" i="51"/>
  <c r="BK59" i="51"/>
  <c r="BJ59" i="51"/>
  <c r="BI59" i="51"/>
  <c r="BH59" i="51"/>
  <c r="BG59" i="51"/>
  <c r="BF59" i="51"/>
  <c r="BE59" i="51"/>
  <c r="BD59" i="51"/>
  <c r="BC59" i="51"/>
  <c r="BB59" i="51"/>
  <c r="BA59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I59" i="51"/>
  <c r="AH59" i="51"/>
  <c r="AG59" i="51"/>
  <c r="AF59" i="51"/>
  <c r="AE59" i="51"/>
  <c r="AD59" i="51"/>
  <c r="AC59" i="51"/>
  <c r="AB59" i="51"/>
  <c r="AA59" i="51"/>
  <c r="Z59" i="51"/>
  <c r="Y59" i="51"/>
  <c r="X59" i="51"/>
  <c r="W59" i="51"/>
  <c r="V59" i="51"/>
  <c r="CC58" i="51"/>
  <c r="CB58" i="51"/>
  <c r="CA58" i="51"/>
  <c r="BZ58" i="51"/>
  <c r="BY58" i="51"/>
  <c r="BX58" i="51"/>
  <c r="BW58" i="51"/>
  <c r="BV58" i="51"/>
  <c r="BU58" i="51"/>
  <c r="BT58" i="51"/>
  <c r="BS58" i="51"/>
  <c r="BR58" i="51"/>
  <c r="BQ58" i="51"/>
  <c r="BP58" i="51"/>
  <c r="BO58" i="51"/>
  <c r="BN58" i="51"/>
  <c r="BM58" i="51"/>
  <c r="BL58" i="51"/>
  <c r="BK58" i="51"/>
  <c r="BJ58" i="51"/>
  <c r="BI58" i="51"/>
  <c r="BH58" i="51"/>
  <c r="BG58" i="51"/>
  <c r="BF58" i="51"/>
  <c r="BE58" i="51"/>
  <c r="BD58" i="51"/>
  <c r="BC58" i="51"/>
  <c r="BB58" i="51"/>
  <c r="BA58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I58" i="51"/>
  <c r="AH58" i="51"/>
  <c r="AG58" i="51"/>
  <c r="AF58" i="51"/>
  <c r="AE58" i="51"/>
  <c r="AD58" i="51"/>
  <c r="AC58" i="51"/>
  <c r="AB58" i="51"/>
  <c r="AA58" i="51"/>
  <c r="Z58" i="51"/>
  <c r="Y58" i="51"/>
  <c r="X58" i="51"/>
  <c r="W58" i="51"/>
  <c r="V58" i="51"/>
  <c r="CC57" i="51"/>
  <c r="CB57" i="51"/>
  <c r="CA57" i="51"/>
  <c r="BZ57" i="51"/>
  <c r="BY57" i="51"/>
  <c r="BX57" i="51"/>
  <c r="BW57" i="51"/>
  <c r="BV57" i="51"/>
  <c r="BU57" i="51"/>
  <c r="BT57" i="51"/>
  <c r="BS57" i="51"/>
  <c r="BR57" i="51"/>
  <c r="BQ57" i="51"/>
  <c r="BP57" i="51"/>
  <c r="BO57" i="51"/>
  <c r="BN57" i="51"/>
  <c r="BM57" i="51"/>
  <c r="BL57" i="51"/>
  <c r="BK57" i="51"/>
  <c r="BJ57" i="51"/>
  <c r="BI57" i="51"/>
  <c r="BH57" i="51"/>
  <c r="BG57" i="51"/>
  <c r="BF57" i="51"/>
  <c r="BE57" i="51"/>
  <c r="BD57" i="51"/>
  <c r="BC57" i="51"/>
  <c r="BB57" i="51"/>
  <c r="BA57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I57" i="51"/>
  <c r="AH57" i="51"/>
  <c r="AG57" i="51"/>
  <c r="AF57" i="51"/>
  <c r="AE57" i="51"/>
  <c r="AD57" i="51"/>
  <c r="AC57" i="51"/>
  <c r="AB57" i="51"/>
  <c r="AA57" i="51"/>
  <c r="Z57" i="51"/>
  <c r="Y57" i="51"/>
  <c r="X57" i="51"/>
  <c r="W57" i="51"/>
  <c r="V57" i="51"/>
  <c r="CC56" i="51"/>
  <c r="CB56" i="51"/>
  <c r="CA56" i="51"/>
  <c r="BZ56" i="51"/>
  <c r="BY56" i="51"/>
  <c r="BX56" i="51"/>
  <c r="BW56" i="51"/>
  <c r="BV56" i="51"/>
  <c r="BU56" i="51"/>
  <c r="BT56" i="51"/>
  <c r="BS56" i="51"/>
  <c r="BR56" i="51"/>
  <c r="BQ56" i="51"/>
  <c r="BP56" i="51"/>
  <c r="BO56" i="51"/>
  <c r="BN56" i="51"/>
  <c r="BM56" i="51"/>
  <c r="BL56" i="51"/>
  <c r="BK56" i="51"/>
  <c r="BJ56" i="51"/>
  <c r="BI56" i="51"/>
  <c r="BH56" i="51"/>
  <c r="BG56" i="51"/>
  <c r="BF56" i="51"/>
  <c r="BE56" i="51"/>
  <c r="BD56" i="51"/>
  <c r="BC56" i="51"/>
  <c r="BB56" i="51"/>
  <c r="BA56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I56" i="51"/>
  <c r="AH56" i="51"/>
  <c r="AG56" i="51"/>
  <c r="AF56" i="51"/>
  <c r="AE56" i="51"/>
  <c r="AD56" i="51"/>
  <c r="AC56" i="51"/>
  <c r="AB56" i="51"/>
  <c r="AA56" i="51"/>
  <c r="Z56" i="51"/>
  <c r="Y56" i="51"/>
  <c r="X56" i="51"/>
  <c r="W56" i="51"/>
  <c r="V56" i="51"/>
  <c r="CC55" i="51"/>
  <c r="CB55" i="51"/>
  <c r="CA55" i="51"/>
  <c r="BZ55" i="51"/>
  <c r="BY55" i="51"/>
  <c r="BX55" i="51"/>
  <c r="BW55" i="51"/>
  <c r="BV55" i="51"/>
  <c r="BU55" i="51"/>
  <c r="BT55" i="51"/>
  <c r="BS55" i="51"/>
  <c r="BR55" i="51"/>
  <c r="BQ55" i="51"/>
  <c r="BP55" i="51"/>
  <c r="BO55" i="51"/>
  <c r="BN55" i="51"/>
  <c r="BM55" i="51"/>
  <c r="BL55" i="51"/>
  <c r="BK55" i="51"/>
  <c r="BJ55" i="51"/>
  <c r="BI55" i="51"/>
  <c r="BH55" i="51"/>
  <c r="BG55" i="51"/>
  <c r="BF55" i="51"/>
  <c r="BE55" i="51"/>
  <c r="BD55" i="51"/>
  <c r="BC55" i="51"/>
  <c r="BB55" i="51"/>
  <c r="BA55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I55" i="51"/>
  <c r="AH55" i="51"/>
  <c r="AG55" i="51"/>
  <c r="AF55" i="51"/>
  <c r="AE55" i="51"/>
  <c r="AD55" i="51"/>
  <c r="AC55" i="51"/>
  <c r="AB55" i="51"/>
  <c r="AA55" i="51"/>
  <c r="Z55" i="51"/>
  <c r="Y55" i="51"/>
  <c r="X55" i="51"/>
  <c r="W55" i="51"/>
  <c r="V55" i="51"/>
  <c r="CC54" i="51"/>
  <c r="CB54" i="51"/>
  <c r="CA54" i="51"/>
  <c r="BZ54" i="51"/>
  <c r="BY54" i="51"/>
  <c r="BX54" i="51"/>
  <c r="BW54" i="51"/>
  <c r="BV54" i="51"/>
  <c r="BU54" i="51"/>
  <c r="BT54" i="51"/>
  <c r="BS54" i="51"/>
  <c r="BR54" i="51"/>
  <c r="BQ54" i="51"/>
  <c r="BP54" i="51"/>
  <c r="BO54" i="51"/>
  <c r="BN54" i="51"/>
  <c r="BM54" i="51"/>
  <c r="BL54" i="51"/>
  <c r="BK54" i="51"/>
  <c r="BJ54" i="51"/>
  <c r="BI54" i="51"/>
  <c r="BH54" i="51"/>
  <c r="BG54" i="51"/>
  <c r="BF54" i="51"/>
  <c r="BE54" i="51"/>
  <c r="BD54" i="51"/>
  <c r="BC54" i="51"/>
  <c r="BB54" i="51"/>
  <c r="BA54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I54" i="51"/>
  <c r="AH54" i="51"/>
  <c r="AG54" i="51"/>
  <c r="AF54" i="51"/>
  <c r="AE54" i="51"/>
  <c r="AD54" i="51"/>
  <c r="AC54" i="51"/>
  <c r="AB54" i="51"/>
  <c r="AA54" i="51"/>
  <c r="Z54" i="51"/>
  <c r="Y54" i="51"/>
  <c r="X54" i="51"/>
  <c r="W54" i="51"/>
  <c r="V54" i="51"/>
  <c r="CC53" i="51"/>
  <c r="CB53" i="51"/>
  <c r="CA53" i="51"/>
  <c r="BZ53" i="51"/>
  <c r="BY53" i="51"/>
  <c r="BX53" i="51"/>
  <c r="BW53" i="51"/>
  <c r="BV53" i="51"/>
  <c r="BU53" i="51"/>
  <c r="BT53" i="51"/>
  <c r="BS53" i="51"/>
  <c r="BR53" i="51"/>
  <c r="BQ53" i="51"/>
  <c r="BP53" i="51"/>
  <c r="BO53" i="51"/>
  <c r="BN53" i="51"/>
  <c r="BM53" i="51"/>
  <c r="BL53" i="51"/>
  <c r="BK53" i="51"/>
  <c r="BJ53" i="51"/>
  <c r="BI53" i="51"/>
  <c r="BH53" i="51"/>
  <c r="BG53" i="51"/>
  <c r="BF53" i="51"/>
  <c r="BE53" i="51"/>
  <c r="BD53" i="51"/>
  <c r="BC53" i="51"/>
  <c r="BB53" i="51"/>
  <c r="BA53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I53" i="51"/>
  <c r="AH53" i="51"/>
  <c r="AG53" i="51"/>
  <c r="AF53" i="51"/>
  <c r="AE53" i="51"/>
  <c r="AD53" i="51"/>
  <c r="AC53" i="51"/>
  <c r="AB53" i="51"/>
  <c r="AA53" i="51"/>
  <c r="Z53" i="51"/>
  <c r="Y53" i="51"/>
  <c r="X53" i="51"/>
  <c r="W53" i="51"/>
  <c r="V53" i="51"/>
  <c r="CC52" i="51"/>
  <c r="CB52" i="51"/>
  <c r="CA52" i="51"/>
  <c r="BZ52" i="51"/>
  <c r="BY52" i="51"/>
  <c r="BX52" i="51"/>
  <c r="BW52" i="51"/>
  <c r="BV52" i="51"/>
  <c r="BU52" i="51"/>
  <c r="BT52" i="51"/>
  <c r="BS52" i="51"/>
  <c r="BR52" i="51"/>
  <c r="BQ52" i="51"/>
  <c r="BP52" i="51"/>
  <c r="BO52" i="51"/>
  <c r="BN52" i="51"/>
  <c r="BM52" i="51"/>
  <c r="BL52" i="51"/>
  <c r="BK52" i="51"/>
  <c r="BJ52" i="51"/>
  <c r="BI52" i="51"/>
  <c r="BH52" i="51"/>
  <c r="BG52" i="51"/>
  <c r="BF52" i="51"/>
  <c r="BE52" i="51"/>
  <c r="BD52" i="51"/>
  <c r="BC52" i="51"/>
  <c r="BB52" i="51"/>
  <c r="BA52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I52" i="51"/>
  <c r="AH52" i="51"/>
  <c r="AG52" i="51"/>
  <c r="AF52" i="51"/>
  <c r="AE52" i="51"/>
  <c r="AD52" i="51"/>
  <c r="AC52" i="51"/>
  <c r="AB52" i="51"/>
  <c r="AA52" i="51"/>
  <c r="Z52" i="51"/>
  <c r="Y52" i="51"/>
  <c r="X52" i="51"/>
  <c r="W52" i="51"/>
  <c r="V52" i="51"/>
  <c r="CC51" i="51"/>
  <c r="CB51" i="51"/>
  <c r="CA51" i="51"/>
  <c r="BZ51" i="51"/>
  <c r="BY51" i="51"/>
  <c r="BX51" i="51"/>
  <c r="BW51" i="51"/>
  <c r="BV51" i="51"/>
  <c r="BU51" i="51"/>
  <c r="BT51" i="51"/>
  <c r="BS51" i="51"/>
  <c r="BR51" i="51"/>
  <c r="BQ51" i="51"/>
  <c r="BP51" i="51"/>
  <c r="BO51" i="51"/>
  <c r="BN51" i="51"/>
  <c r="BM51" i="51"/>
  <c r="BL51" i="51"/>
  <c r="BK51" i="51"/>
  <c r="BJ51" i="51"/>
  <c r="BI51" i="51"/>
  <c r="BH51" i="51"/>
  <c r="BG51" i="51"/>
  <c r="BF51" i="51"/>
  <c r="BE51" i="51"/>
  <c r="BD51" i="51"/>
  <c r="BC51" i="51"/>
  <c r="BB51" i="51"/>
  <c r="BA51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I51" i="51"/>
  <c r="AH51" i="51"/>
  <c r="AG51" i="51"/>
  <c r="AF51" i="51"/>
  <c r="AE51" i="51"/>
  <c r="AD51" i="51"/>
  <c r="AC51" i="51"/>
  <c r="AB51" i="51"/>
  <c r="AA51" i="51"/>
  <c r="Z51" i="51"/>
  <c r="Y51" i="51"/>
  <c r="X51" i="51"/>
  <c r="W51" i="51"/>
  <c r="V51" i="51"/>
  <c r="CC50" i="51"/>
  <c r="CB50" i="51"/>
  <c r="CA50" i="51"/>
  <c r="BZ50" i="51"/>
  <c r="BY50" i="51"/>
  <c r="BX50" i="51"/>
  <c r="BW50" i="51"/>
  <c r="BV50" i="51"/>
  <c r="BU50" i="51"/>
  <c r="BT50" i="51"/>
  <c r="BS50" i="51"/>
  <c r="BR50" i="51"/>
  <c r="BQ50" i="51"/>
  <c r="BP50" i="51"/>
  <c r="BO50" i="51"/>
  <c r="BN50" i="51"/>
  <c r="BM50" i="51"/>
  <c r="BL50" i="51"/>
  <c r="BK50" i="51"/>
  <c r="BJ50" i="51"/>
  <c r="BI50" i="51"/>
  <c r="BH50" i="51"/>
  <c r="BG50" i="51"/>
  <c r="BF50" i="51"/>
  <c r="BE50" i="51"/>
  <c r="BD50" i="51"/>
  <c r="BC50" i="51"/>
  <c r="BB50" i="51"/>
  <c r="BA50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I50" i="51"/>
  <c r="AH50" i="51"/>
  <c r="AG50" i="51"/>
  <c r="AF50" i="51"/>
  <c r="AE50" i="51"/>
  <c r="AD50" i="51"/>
  <c r="AC50" i="51"/>
  <c r="AB50" i="51"/>
  <c r="AA50" i="51"/>
  <c r="Z50" i="51"/>
  <c r="Y50" i="51"/>
  <c r="X50" i="51"/>
  <c r="W50" i="51"/>
  <c r="V50" i="51"/>
  <c r="CC49" i="51"/>
  <c r="CB49" i="51"/>
  <c r="CA49" i="51"/>
  <c r="BZ49" i="51"/>
  <c r="BY49" i="51"/>
  <c r="BX49" i="51"/>
  <c r="BW49" i="51"/>
  <c r="BV49" i="51"/>
  <c r="BU49" i="51"/>
  <c r="BT49" i="51"/>
  <c r="BS49" i="51"/>
  <c r="BR49" i="51"/>
  <c r="BQ49" i="51"/>
  <c r="BP49" i="51"/>
  <c r="BO49" i="51"/>
  <c r="BN49" i="51"/>
  <c r="BM49" i="51"/>
  <c r="BL49" i="51"/>
  <c r="BK49" i="51"/>
  <c r="BJ49" i="51"/>
  <c r="BI49" i="51"/>
  <c r="BH49" i="51"/>
  <c r="BG49" i="51"/>
  <c r="BF49" i="51"/>
  <c r="BE49" i="51"/>
  <c r="BD49" i="51"/>
  <c r="BC49" i="51"/>
  <c r="BB49" i="51"/>
  <c r="BA49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I49" i="51"/>
  <c r="AH49" i="51"/>
  <c r="AG49" i="51"/>
  <c r="AF49" i="51"/>
  <c r="AE49" i="51"/>
  <c r="AD49" i="51"/>
  <c r="AC49" i="51"/>
  <c r="AB49" i="51"/>
  <c r="AA49" i="51"/>
  <c r="Z49" i="51"/>
  <c r="Y49" i="51"/>
  <c r="X49" i="51"/>
  <c r="W49" i="51"/>
  <c r="V49" i="51"/>
  <c r="CC48" i="51"/>
  <c r="CB48" i="51"/>
  <c r="CA48" i="51"/>
  <c r="BZ48" i="51"/>
  <c r="BY48" i="51"/>
  <c r="BX48" i="51"/>
  <c r="BW48" i="51"/>
  <c r="BV48" i="51"/>
  <c r="BU48" i="51"/>
  <c r="BT48" i="51"/>
  <c r="BS48" i="51"/>
  <c r="BR48" i="51"/>
  <c r="BQ48" i="51"/>
  <c r="BP48" i="51"/>
  <c r="BO48" i="51"/>
  <c r="BN48" i="51"/>
  <c r="BM48" i="51"/>
  <c r="BL48" i="51"/>
  <c r="BK48" i="51"/>
  <c r="BJ48" i="51"/>
  <c r="BI48" i="51"/>
  <c r="BH48" i="51"/>
  <c r="BG48" i="51"/>
  <c r="BF48" i="51"/>
  <c r="BE48" i="51"/>
  <c r="BD48" i="51"/>
  <c r="BC48" i="51"/>
  <c r="BB48" i="51"/>
  <c r="BA48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I48" i="51"/>
  <c r="AH48" i="51"/>
  <c r="AG48" i="51"/>
  <c r="AF48" i="51"/>
  <c r="AE48" i="51"/>
  <c r="AD48" i="51"/>
  <c r="AC48" i="51"/>
  <c r="AB48" i="51"/>
  <c r="AA48" i="51"/>
  <c r="Z48" i="51"/>
  <c r="Y48" i="51"/>
  <c r="X48" i="51"/>
  <c r="W48" i="51"/>
  <c r="V48" i="51"/>
  <c r="CC47" i="51"/>
  <c r="CB47" i="51"/>
  <c r="CA47" i="51"/>
  <c r="BZ47" i="51"/>
  <c r="BY47" i="51"/>
  <c r="BX47" i="51"/>
  <c r="BW47" i="51"/>
  <c r="BV47" i="51"/>
  <c r="BU47" i="51"/>
  <c r="BT47" i="51"/>
  <c r="BS47" i="51"/>
  <c r="BR47" i="51"/>
  <c r="BQ47" i="51"/>
  <c r="BP47" i="51"/>
  <c r="BO47" i="51"/>
  <c r="BN47" i="51"/>
  <c r="BM47" i="51"/>
  <c r="BL47" i="51"/>
  <c r="BK47" i="51"/>
  <c r="BJ47" i="51"/>
  <c r="BI47" i="51"/>
  <c r="BH47" i="51"/>
  <c r="BG47" i="51"/>
  <c r="BF47" i="51"/>
  <c r="BE47" i="51"/>
  <c r="BD47" i="51"/>
  <c r="BC47" i="51"/>
  <c r="BB47" i="51"/>
  <c r="BA47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I47" i="51"/>
  <c r="AH47" i="51"/>
  <c r="AG47" i="51"/>
  <c r="AF47" i="51"/>
  <c r="AE47" i="51"/>
  <c r="AD47" i="51"/>
  <c r="AC47" i="51"/>
  <c r="AB47" i="51"/>
  <c r="AA47" i="51"/>
  <c r="Z47" i="51"/>
  <c r="Y47" i="51"/>
  <c r="X47" i="51"/>
  <c r="W47" i="51"/>
  <c r="V47" i="51"/>
  <c r="CC46" i="51"/>
  <c r="CB46" i="51"/>
  <c r="CA46" i="51"/>
  <c r="BZ46" i="51"/>
  <c r="BY46" i="51"/>
  <c r="BX46" i="51"/>
  <c r="BW46" i="51"/>
  <c r="BV46" i="51"/>
  <c r="BU46" i="51"/>
  <c r="BT46" i="51"/>
  <c r="BS46" i="51"/>
  <c r="BR46" i="51"/>
  <c r="BQ46" i="51"/>
  <c r="BP46" i="51"/>
  <c r="BO46" i="51"/>
  <c r="BN46" i="51"/>
  <c r="BM46" i="51"/>
  <c r="BL46" i="51"/>
  <c r="BK46" i="51"/>
  <c r="BJ46" i="51"/>
  <c r="BI46" i="51"/>
  <c r="BH46" i="51"/>
  <c r="BG46" i="51"/>
  <c r="BF46" i="51"/>
  <c r="BE46" i="51"/>
  <c r="BD46" i="51"/>
  <c r="BC46" i="51"/>
  <c r="BB46" i="51"/>
  <c r="BA46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I46" i="51"/>
  <c r="AH46" i="51"/>
  <c r="AG46" i="51"/>
  <c r="AF46" i="51"/>
  <c r="AE46" i="51"/>
  <c r="AD46" i="51"/>
  <c r="AC46" i="51"/>
  <c r="AB46" i="51"/>
  <c r="AA46" i="51"/>
  <c r="Z46" i="51"/>
  <c r="Y46" i="51"/>
  <c r="X46" i="51"/>
  <c r="W46" i="51"/>
  <c r="V46" i="51"/>
  <c r="CC45" i="51"/>
  <c r="CB45" i="51"/>
  <c r="CA45" i="51"/>
  <c r="BZ45" i="51"/>
  <c r="BY45" i="51"/>
  <c r="BX45" i="51"/>
  <c r="BW45" i="51"/>
  <c r="BV45" i="51"/>
  <c r="BU45" i="51"/>
  <c r="BT45" i="51"/>
  <c r="BS45" i="51"/>
  <c r="BR45" i="51"/>
  <c r="BQ45" i="51"/>
  <c r="BP45" i="51"/>
  <c r="BO45" i="51"/>
  <c r="BN45" i="51"/>
  <c r="BM45" i="51"/>
  <c r="BL45" i="51"/>
  <c r="BK45" i="51"/>
  <c r="BJ45" i="51"/>
  <c r="BI45" i="51"/>
  <c r="BH45" i="51"/>
  <c r="BG45" i="51"/>
  <c r="BF45" i="51"/>
  <c r="BE45" i="51"/>
  <c r="BD45" i="51"/>
  <c r="BC45" i="51"/>
  <c r="BB45" i="51"/>
  <c r="BA45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I45" i="51"/>
  <c r="AH45" i="51"/>
  <c r="AG45" i="51"/>
  <c r="AF45" i="51"/>
  <c r="AE45" i="51"/>
  <c r="AD45" i="51"/>
  <c r="AC45" i="51"/>
  <c r="AB45" i="51"/>
  <c r="AA45" i="51"/>
  <c r="Z45" i="51"/>
  <c r="Y45" i="51"/>
  <c r="X45" i="51"/>
  <c r="W45" i="51"/>
  <c r="V45" i="51"/>
  <c r="CC44" i="51"/>
  <c r="CB44" i="51"/>
  <c r="CA44" i="51"/>
  <c r="BZ44" i="51"/>
  <c r="BY44" i="51"/>
  <c r="BX44" i="51"/>
  <c r="BW44" i="51"/>
  <c r="BV44" i="51"/>
  <c r="BU44" i="51"/>
  <c r="BT44" i="51"/>
  <c r="BS44" i="51"/>
  <c r="BR44" i="51"/>
  <c r="BQ44" i="51"/>
  <c r="BP44" i="51"/>
  <c r="BO44" i="51"/>
  <c r="BN44" i="51"/>
  <c r="BM44" i="51"/>
  <c r="BL44" i="51"/>
  <c r="BK44" i="51"/>
  <c r="BJ44" i="51"/>
  <c r="BI44" i="51"/>
  <c r="BH44" i="51"/>
  <c r="BG44" i="51"/>
  <c r="BF44" i="51"/>
  <c r="BE44" i="51"/>
  <c r="BD44" i="51"/>
  <c r="BC44" i="51"/>
  <c r="BB44" i="51"/>
  <c r="BA44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I44" i="51"/>
  <c r="AH44" i="51"/>
  <c r="AG44" i="51"/>
  <c r="AF44" i="51"/>
  <c r="AE44" i="51"/>
  <c r="AD44" i="51"/>
  <c r="AC44" i="51"/>
  <c r="AB44" i="51"/>
  <c r="AA44" i="51"/>
  <c r="Z44" i="51"/>
  <c r="Y44" i="51"/>
  <c r="X44" i="51"/>
  <c r="W44" i="51"/>
  <c r="V44" i="51"/>
  <c r="CC43" i="51"/>
  <c r="CB43" i="51"/>
  <c r="CA43" i="51"/>
  <c r="BZ43" i="51"/>
  <c r="BY43" i="51"/>
  <c r="BX43" i="51"/>
  <c r="BW43" i="51"/>
  <c r="BV43" i="51"/>
  <c r="BU43" i="51"/>
  <c r="BT43" i="51"/>
  <c r="BS43" i="51"/>
  <c r="BR43" i="51"/>
  <c r="BQ43" i="51"/>
  <c r="BP43" i="51"/>
  <c r="BO43" i="51"/>
  <c r="BN43" i="51"/>
  <c r="BM43" i="51"/>
  <c r="BL43" i="51"/>
  <c r="BK43" i="51"/>
  <c r="BJ43" i="51"/>
  <c r="BI43" i="51"/>
  <c r="BH43" i="51"/>
  <c r="BG43" i="51"/>
  <c r="BF43" i="51"/>
  <c r="BE43" i="51"/>
  <c r="BD43" i="51"/>
  <c r="BC43" i="51"/>
  <c r="BB43" i="51"/>
  <c r="BA43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I43" i="51"/>
  <c r="AH43" i="51"/>
  <c r="AG43" i="51"/>
  <c r="AF43" i="51"/>
  <c r="AE43" i="51"/>
  <c r="AD43" i="51"/>
  <c r="AC43" i="51"/>
  <c r="AB43" i="51"/>
  <c r="AA43" i="51"/>
  <c r="Z43" i="51"/>
  <c r="Y43" i="51"/>
  <c r="X43" i="51"/>
  <c r="W43" i="51"/>
  <c r="V43" i="51"/>
  <c r="CC41" i="51"/>
  <c r="CB41" i="51"/>
  <c r="CA41" i="51"/>
  <c r="BZ41" i="51"/>
  <c r="BY41" i="51"/>
  <c r="BX41" i="51"/>
  <c r="BW41" i="51"/>
  <c r="BV41" i="51"/>
  <c r="BU41" i="51"/>
  <c r="BT41" i="51"/>
  <c r="BS41" i="51"/>
  <c r="BR41" i="51"/>
  <c r="BQ41" i="51"/>
  <c r="BP41" i="51"/>
  <c r="BO41" i="51"/>
  <c r="BN41" i="51"/>
  <c r="BM41" i="51"/>
  <c r="BL41" i="51"/>
  <c r="BK41" i="51"/>
  <c r="BJ41" i="51"/>
  <c r="BI41" i="51"/>
  <c r="BH41" i="51"/>
  <c r="BG41" i="51"/>
  <c r="BF41" i="51"/>
  <c r="BE41" i="51"/>
  <c r="BD41" i="51"/>
  <c r="BC41" i="51"/>
  <c r="BB41" i="51"/>
  <c r="BA41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I41" i="51"/>
  <c r="AH41" i="51"/>
  <c r="AG41" i="51"/>
  <c r="AF41" i="51"/>
  <c r="AE41" i="51"/>
  <c r="AD41" i="51"/>
  <c r="AC41" i="51"/>
  <c r="AB41" i="51"/>
  <c r="AA41" i="51"/>
  <c r="Z41" i="51"/>
  <c r="Y41" i="51"/>
  <c r="X41" i="51"/>
  <c r="W41" i="51"/>
  <c r="V41" i="51"/>
  <c r="CC40" i="51"/>
  <c r="CB40" i="51"/>
  <c r="CA40" i="51"/>
  <c r="BZ40" i="51"/>
  <c r="BY40" i="51"/>
  <c r="BX40" i="51"/>
  <c r="BW40" i="51"/>
  <c r="BV40" i="51"/>
  <c r="BU40" i="51"/>
  <c r="BT40" i="51"/>
  <c r="BS40" i="51"/>
  <c r="BR40" i="51"/>
  <c r="BQ40" i="51"/>
  <c r="BP40" i="51"/>
  <c r="BO40" i="51"/>
  <c r="BN40" i="51"/>
  <c r="BM40" i="51"/>
  <c r="BL40" i="51"/>
  <c r="BK40" i="51"/>
  <c r="BJ40" i="51"/>
  <c r="BI40" i="51"/>
  <c r="BH40" i="51"/>
  <c r="BG40" i="51"/>
  <c r="BF40" i="51"/>
  <c r="BE40" i="51"/>
  <c r="BD40" i="51"/>
  <c r="BC40" i="51"/>
  <c r="BB40" i="51"/>
  <c r="BA40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I40" i="51"/>
  <c r="AH40" i="51"/>
  <c r="AG40" i="51"/>
  <c r="AF40" i="51"/>
  <c r="AE40" i="51"/>
  <c r="AD40" i="51"/>
  <c r="AC40" i="51"/>
  <c r="AB40" i="51"/>
  <c r="AA40" i="51"/>
  <c r="Z40" i="51"/>
  <c r="Y40" i="51"/>
  <c r="X40" i="51"/>
  <c r="W40" i="51"/>
  <c r="V40" i="51"/>
  <c r="CC39" i="51"/>
  <c r="CB39" i="51"/>
  <c r="CA39" i="51"/>
  <c r="BZ39" i="51"/>
  <c r="BY39" i="51"/>
  <c r="BX39" i="51"/>
  <c r="BW39" i="51"/>
  <c r="BV39" i="51"/>
  <c r="BU39" i="51"/>
  <c r="BT39" i="51"/>
  <c r="BS39" i="51"/>
  <c r="BR39" i="51"/>
  <c r="BQ39" i="51"/>
  <c r="BP39" i="51"/>
  <c r="BO39" i="51"/>
  <c r="BN39" i="51"/>
  <c r="BM39" i="51"/>
  <c r="BL39" i="51"/>
  <c r="BK39" i="51"/>
  <c r="BJ39" i="51"/>
  <c r="BI39" i="51"/>
  <c r="BH39" i="51"/>
  <c r="BG39" i="51"/>
  <c r="BF39" i="51"/>
  <c r="BE39" i="51"/>
  <c r="BD39" i="51"/>
  <c r="BC39" i="51"/>
  <c r="BB39" i="51"/>
  <c r="BA39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I39" i="51"/>
  <c r="AH39" i="51"/>
  <c r="AG39" i="51"/>
  <c r="AF39" i="51"/>
  <c r="AE39" i="51"/>
  <c r="AD39" i="51"/>
  <c r="AC39" i="51"/>
  <c r="AB39" i="51"/>
  <c r="AA39" i="51"/>
  <c r="Z39" i="51"/>
  <c r="Y39" i="51"/>
  <c r="X39" i="51"/>
  <c r="W39" i="51"/>
  <c r="V39" i="51"/>
  <c r="L37" i="51"/>
  <c r="CC28" i="51"/>
  <c r="CC26" i="51" s="1"/>
  <c r="CC25" i="51" s="1"/>
  <c r="CB28" i="51"/>
  <c r="CB26" i="51" s="1"/>
  <c r="CB25" i="51" s="1"/>
  <c r="CA28" i="51"/>
  <c r="CA26" i="51" s="1"/>
  <c r="CA25" i="51" s="1"/>
  <c r="BZ28" i="51"/>
  <c r="BZ26" i="51" s="1"/>
  <c r="BZ25" i="51" s="1"/>
  <c r="BY28" i="51"/>
  <c r="BY26" i="51" s="1"/>
  <c r="BY25" i="51" s="1"/>
  <c r="BX28" i="51"/>
  <c r="BX26" i="51" s="1"/>
  <c r="BX25" i="51" s="1"/>
  <c r="BW28" i="51"/>
  <c r="BW26" i="51" s="1"/>
  <c r="BW25" i="51" s="1"/>
  <c r="BV28" i="51"/>
  <c r="BV26" i="51" s="1"/>
  <c r="BV25" i="51" s="1"/>
  <c r="BU25" i="51" s="1"/>
  <c r="BU28" i="51"/>
  <c r="BU26" i="51" s="1"/>
  <c r="BT28" i="51"/>
  <c r="BT26" i="51" s="1"/>
  <c r="BT25" i="51" s="1"/>
  <c r="BS25" i="51" s="1"/>
  <c r="BS28" i="51"/>
  <c r="BS26" i="51" s="1"/>
  <c r="BR28" i="51"/>
  <c r="BR26" i="51" s="1"/>
  <c r="BR25" i="51" s="1"/>
  <c r="BQ25" i="51" s="1"/>
  <c r="BQ28" i="51"/>
  <c r="BQ26" i="51" s="1"/>
  <c r="BP28" i="51"/>
  <c r="BP26" i="51" s="1"/>
  <c r="BP25" i="51" s="1"/>
  <c r="BO25" i="51" s="1"/>
  <c r="BO28" i="51"/>
  <c r="BO26" i="51" s="1"/>
  <c r="BN28" i="51"/>
  <c r="BN26" i="51" s="1"/>
  <c r="BN25" i="51" s="1"/>
  <c r="BM25" i="51" s="1"/>
  <c r="BM28" i="51"/>
  <c r="BM26" i="51" s="1"/>
  <c r="BL28" i="51"/>
  <c r="BL26" i="51" s="1"/>
  <c r="BL25" i="51" s="1"/>
  <c r="BK28" i="51"/>
  <c r="BK26" i="51" s="1"/>
  <c r="BK25" i="51" s="1"/>
  <c r="BJ28" i="51"/>
  <c r="BJ26" i="51" s="1"/>
  <c r="BJ25" i="51" s="1"/>
  <c r="BI28" i="51"/>
  <c r="BI26" i="51" s="1"/>
  <c r="BI25" i="51" s="1"/>
  <c r="BH25" i="51" s="1"/>
  <c r="BH28" i="51"/>
  <c r="BH26" i="51" s="1"/>
  <c r="BG28" i="51"/>
  <c r="BG26" i="51" s="1"/>
  <c r="BG25" i="51" s="1"/>
  <c r="BF28" i="51"/>
  <c r="BF26" i="51" s="1"/>
  <c r="BF25" i="51" s="1"/>
  <c r="BE25" i="51" s="1"/>
  <c r="BE28" i="51"/>
  <c r="BE26" i="51" s="1"/>
  <c r="BD28" i="51"/>
  <c r="BD26" i="51" s="1"/>
  <c r="BD25" i="51" s="1"/>
  <c r="BC25" i="51" s="1"/>
  <c r="BC28" i="51"/>
  <c r="BC26" i="51" s="1"/>
  <c r="BB28" i="51"/>
  <c r="BB26" i="51" s="1"/>
  <c r="BB25" i="51" s="1"/>
  <c r="BA25" i="51" s="1"/>
  <c r="BA28" i="51"/>
  <c r="BA26" i="51" s="1"/>
  <c r="AZ28" i="51"/>
  <c r="AZ26" i="51" s="1"/>
  <c r="AZ25" i="51" s="1"/>
  <c r="AY25" i="51" s="1"/>
  <c r="AY28" i="51"/>
  <c r="AY26" i="51" s="1"/>
  <c r="AX28" i="51"/>
  <c r="AX26" i="51" s="1"/>
  <c r="AX25" i="51" s="1"/>
  <c r="AW25" i="51" s="1"/>
  <c r="AW28" i="51"/>
  <c r="AW26" i="51" s="1"/>
  <c r="AV28" i="51"/>
  <c r="AV26" i="51" s="1"/>
  <c r="AV25" i="51" s="1"/>
  <c r="AU25" i="51" s="1"/>
  <c r="AU28" i="51"/>
  <c r="AU26" i="51" s="1"/>
  <c r="AT28" i="51"/>
  <c r="AT26" i="51" s="1"/>
  <c r="AT25" i="51" s="1"/>
  <c r="AS25" i="51" s="1"/>
  <c r="AS28" i="51"/>
  <c r="AS26" i="51" s="1"/>
  <c r="AR28" i="51"/>
  <c r="AR26" i="51" s="1"/>
  <c r="AR25" i="51" s="1"/>
  <c r="AQ25" i="51" s="1"/>
  <c r="AQ28" i="51"/>
  <c r="AQ26" i="51" s="1"/>
  <c r="AP28" i="51"/>
  <c r="AP26" i="51" s="1"/>
  <c r="AP25" i="51" s="1"/>
  <c r="AO25" i="51" s="1"/>
  <c r="AO28" i="51"/>
  <c r="AO26" i="51" s="1"/>
  <c r="AN28" i="51"/>
  <c r="AN26" i="51" s="1"/>
  <c r="AN25" i="51" s="1"/>
  <c r="AM25" i="51" s="1"/>
  <c r="AM28" i="51"/>
  <c r="AM26" i="51" s="1"/>
  <c r="AL28" i="51"/>
  <c r="AL26" i="51" s="1"/>
  <c r="AL25" i="51" s="1"/>
  <c r="AK25" i="51" s="1"/>
  <c r="AK28" i="51"/>
  <c r="AK26" i="51" s="1"/>
  <c r="AJ28" i="51"/>
  <c r="AJ26" i="51" s="1"/>
  <c r="AJ25" i="51" s="1"/>
  <c r="AI25" i="51" s="1"/>
  <c r="AI28" i="51"/>
  <c r="AI26" i="51" s="1"/>
  <c r="AH28" i="51"/>
  <c r="AH26" i="51" s="1"/>
  <c r="AH25" i="51" s="1"/>
  <c r="AG25" i="51" s="1"/>
  <c r="AG28" i="51"/>
  <c r="AG26" i="51" s="1"/>
  <c r="AF28" i="51"/>
  <c r="AF26" i="51" s="1"/>
  <c r="AF25" i="51" s="1"/>
  <c r="AE25" i="51" s="1"/>
  <c r="AE28" i="51"/>
  <c r="AE26" i="51" s="1"/>
  <c r="AD28" i="51"/>
  <c r="AD26" i="51" s="1"/>
  <c r="AD25" i="51" s="1"/>
  <c r="AC25" i="51" s="1"/>
  <c r="AC28" i="51"/>
  <c r="AC26" i="51" s="1"/>
  <c r="AB28" i="51"/>
  <c r="AB26" i="51" s="1"/>
  <c r="AB25" i="51" s="1"/>
  <c r="AA25" i="51" s="1"/>
  <c r="AA28" i="51"/>
  <c r="AA26" i="51" s="1"/>
  <c r="Z28" i="51"/>
  <c r="Z26" i="51" s="1"/>
  <c r="Z25" i="51" s="1"/>
  <c r="Y25" i="51" s="1"/>
  <c r="Y28" i="51"/>
  <c r="Y26" i="51" s="1"/>
  <c r="X28" i="51"/>
  <c r="X26" i="51" s="1"/>
  <c r="X25" i="51" s="1"/>
  <c r="W25" i="51" s="1"/>
  <c r="W28" i="51"/>
  <c r="V28" i="51"/>
  <c r="V26" i="51" s="1"/>
  <c r="V25" i="51" s="1"/>
  <c r="O26" i="51"/>
  <c r="L26" i="51"/>
  <c r="CC20" i="51"/>
  <c r="CC18" i="51" s="1"/>
  <c r="CC17" i="51" s="1"/>
  <c r="CB20" i="51"/>
  <c r="CB18" i="51" s="1"/>
  <c r="CB17" i="51" s="1"/>
  <c r="CA20" i="51"/>
  <c r="CA18" i="51" s="1"/>
  <c r="CA17" i="51" s="1"/>
  <c r="BZ20" i="51"/>
  <c r="BZ18" i="51" s="1"/>
  <c r="BZ17" i="51" s="1"/>
  <c r="BY20" i="51"/>
  <c r="BY18" i="51" s="1"/>
  <c r="BY17" i="51" s="1"/>
  <c r="BX20" i="51"/>
  <c r="BX18" i="51" s="1"/>
  <c r="BX17" i="51" s="1"/>
  <c r="BW20" i="51"/>
  <c r="BW18" i="51" s="1"/>
  <c r="BW17" i="51" s="1"/>
  <c r="BV20" i="51"/>
  <c r="BV18" i="51" s="1"/>
  <c r="BV17" i="51" s="1"/>
  <c r="BU17" i="51" s="1"/>
  <c r="BU20" i="51"/>
  <c r="BU18" i="51" s="1"/>
  <c r="BT20" i="51"/>
  <c r="BT18" i="51" s="1"/>
  <c r="BT17" i="51" s="1"/>
  <c r="BS17" i="51" s="1"/>
  <c r="BS20" i="51"/>
  <c r="BS18" i="51" s="1"/>
  <c r="BR20" i="51"/>
  <c r="BR18" i="51" s="1"/>
  <c r="BR17" i="51" s="1"/>
  <c r="BQ17" i="51" s="1"/>
  <c r="BQ20" i="51"/>
  <c r="BQ18" i="51" s="1"/>
  <c r="BP20" i="51"/>
  <c r="BP18" i="51" s="1"/>
  <c r="BP17" i="51" s="1"/>
  <c r="BO17" i="51" s="1"/>
  <c r="BO20" i="51"/>
  <c r="BO18" i="51" s="1"/>
  <c r="BN20" i="51"/>
  <c r="BN18" i="51" s="1"/>
  <c r="BN17" i="51" s="1"/>
  <c r="BM17" i="51" s="1"/>
  <c r="BM20" i="51"/>
  <c r="BM18" i="51" s="1"/>
  <c r="BL20" i="51"/>
  <c r="BL18" i="51" s="1"/>
  <c r="BL17" i="51" s="1"/>
  <c r="BK20" i="51"/>
  <c r="BK18" i="51" s="1"/>
  <c r="BK17" i="51" s="1"/>
  <c r="BJ20" i="51"/>
  <c r="BJ18" i="51" s="1"/>
  <c r="BJ17" i="51" s="1"/>
  <c r="BI20" i="51"/>
  <c r="BI18" i="51" s="1"/>
  <c r="BI17" i="51" s="1"/>
  <c r="BH17" i="51" s="1"/>
  <c r="BH20" i="51"/>
  <c r="BH18" i="51" s="1"/>
  <c r="BG20" i="51"/>
  <c r="BG18" i="51" s="1"/>
  <c r="BG17" i="51" s="1"/>
  <c r="BF20" i="51"/>
  <c r="BF18" i="51" s="1"/>
  <c r="BF17" i="51" s="1"/>
  <c r="BE17" i="51" s="1"/>
  <c r="BE20" i="51"/>
  <c r="BE18" i="51" s="1"/>
  <c r="BD20" i="51"/>
  <c r="BD18" i="51" s="1"/>
  <c r="BD17" i="51" s="1"/>
  <c r="BC17" i="51" s="1"/>
  <c r="BC20" i="51"/>
  <c r="BC18" i="51" s="1"/>
  <c r="BB20" i="51"/>
  <c r="BB18" i="51" s="1"/>
  <c r="BB17" i="51" s="1"/>
  <c r="BA17" i="51" s="1"/>
  <c r="BA20" i="51"/>
  <c r="BA18" i="51" s="1"/>
  <c r="AZ20" i="51"/>
  <c r="AZ18" i="51" s="1"/>
  <c r="AZ17" i="51" s="1"/>
  <c r="AY17" i="51" s="1"/>
  <c r="AY20" i="51"/>
  <c r="AY18" i="51" s="1"/>
  <c r="AX20" i="51"/>
  <c r="AX18" i="51" s="1"/>
  <c r="AX17" i="51" s="1"/>
  <c r="AW17" i="51" s="1"/>
  <c r="AW20" i="51"/>
  <c r="AW18" i="51" s="1"/>
  <c r="AV20" i="51"/>
  <c r="AV18" i="51" s="1"/>
  <c r="AV17" i="51" s="1"/>
  <c r="AU17" i="51" s="1"/>
  <c r="AU20" i="51"/>
  <c r="AU18" i="51" s="1"/>
  <c r="AT20" i="51"/>
  <c r="AT18" i="51" s="1"/>
  <c r="AT17" i="51" s="1"/>
  <c r="AS17" i="51" s="1"/>
  <c r="AS20" i="51"/>
  <c r="AS18" i="51" s="1"/>
  <c r="AR20" i="51"/>
  <c r="AR18" i="51" s="1"/>
  <c r="AR17" i="51" s="1"/>
  <c r="AQ17" i="51" s="1"/>
  <c r="AQ20" i="51"/>
  <c r="AQ18" i="51" s="1"/>
  <c r="AP20" i="51"/>
  <c r="AP18" i="51" s="1"/>
  <c r="AP17" i="51" s="1"/>
  <c r="AO17" i="51" s="1"/>
  <c r="AO20" i="51"/>
  <c r="AO18" i="51" s="1"/>
  <c r="AN20" i="51"/>
  <c r="AN18" i="51" s="1"/>
  <c r="AN17" i="51" s="1"/>
  <c r="AM17" i="51" s="1"/>
  <c r="AM20" i="51"/>
  <c r="AM18" i="51" s="1"/>
  <c r="AL20" i="51"/>
  <c r="AL18" i="51" s="1"/>
  <c r="AL17" i="51" s="1"/>
  <c r="AK17" i="51" s="1"/>
  <c r="AK20" i="51"/>
  <c r="AK18" i="51" s="1"/>
  <c r="AJ20" i="51"/>
  <c r="AJ18" i="51" s="1"/>
  <c r="AJ17" i="51" s="1"/>
  <c r="AI17" i="51" s="1"/>
  <c r="AI20" i="51"/>
  <c r="AI18" i="51" s="1"/>
  <c r="AH20" i="51"/>
  <c r="AH18" i="51" s="1"/>
  <c r="AH17" i="51" s="1"/>
  <c r="AG17" i="51" s="1"/>
  <c r="AG20" i="51"/>
  <c r="AG18" i="51" s="1"/>
  <c r="AF20" i="51"/>
  <c r="AF18" i="51" s="1"/>
  <c r="AF17" i="51" s="1"/>
  <c r="AE17" i="51" s="1"/>
  <c r="AE20" i="51"/>
  <c r="AE18" i="51" s="1"/>
  <c r="AD20" i="51"/>
  <c r="AD18" i="51" s="1"/>
  <c r="AD17" i="51" s="1"/>
  <c r="AC17" i="51" s="1"/>
  <c r="AC20" i="51"/>
  <c r="AC18" i="51" s="1"/>
  <c r="AB20" i="51"/>
  <c r="AB18" i="51" s="1"/>
  <c r="AB17" i="51" s="1"/>
  <c r="AA17" i="51" s="1"/>
  <c r="AA20" i="51"/>
  <c r="AA18" i="51" s="1"/>
  <c r="Z20" i="51"/>
  <c r="Z18" i="51" s="1"/>
  <c r="Z17" i="51" s="1"/>
  <c r="Y17" i="51" s="1"/>
  <c r="Y20" i="51"/>
  <c r="Y18" i="51" s="1"/>
  <c r="X20" i="51"/>
  <c r="X18" i="51" s="1"/>
  <c r="X17" i="51" s="1"/>
  <c r="W17" i="51" s="1"/>
  <c r="W20" i="51"/>
  <c r="W18" i="51" s="1"/>
  <c r="V20" i="51"/>
  <c r="V18" i="51" s="1"/>
  <c r="L18" i="51"/>
  <c r="CC12" i="51"/>
  <c r="CC10" i="51" s="1"/>
  <c r="CB12" i="51"/>
  <c r="CB10" i="51" s="1"/>
  <c r="CA12" i="51"/>
  <c r="CA10" i="51" s="1"/>
  <c r="BZ12" i="51"/>
  <c r="BZ10" i="51" s="1"/>
  <c r="BY12" i="51"/>
  <c r="BY10" i="51" s="1"/>
  <c r="BX12" i="51"/>
  <c r="BX10" i="51" s="1"/>
  <c r="BW12" i="51"/>
  <c r="BW10" i="51" s="1"/>
  <c r="BV12" i="51"/>
  <c r="BV10" i="51" s="1"/>
  <c r="BU12" i="51"/>
  <c r="BU10" i="51" s="1"/>
  <c r="BT12" i="51"/>
  <c r="BT10" i="51" s="1"/>
  <c r="BS12" i="51"/>
  <c r="BS10" i="51" s="1"/>
  <c r="BR12" i="51"/>
  <c r="BR10" i="51" s="1"/>
  <c r="BQ12" i="51"/>
  <c r="BQ10" i="51" s="1"/>
  <c r="BP12" i="51"/>
  <c r="BP10" i="51" s="1"/>
  <c r="BO12" i="51"/>
  <c r="BO10" i="51" s="1"/>
  <c r="BN12" i="51"/>
  <c r="BN10" i="51" s="1"/>
  <c r="BM12" i="51"/>
  <c r="BM10" i="51" s="1"/>
  <c r="BL12" i="51"/>
  <c r="BL10" i="51" s="1"/>
  <c r="BK12" i="51"/>
  <c r="BK10" i="51" s="1"/>
  <c r="BJ12" i="51"/>
  <c r="BJ10" i="51" s="1"/>
  <c r="BI12" i="51"/>
  <c r="BI10" i="51" s="1"/>
  <c r="BH12" i="51"/>
  <c r="BH10" i="51" s="1"/>
  <c r="BG12" i="51"/>
  <c r="BG10" i="51" s="1"/>
  <c r="BF12" i="51"/>
  <c r="BF10" i="51" s="1"/>
  <c r="BE12" i="51"/>
  <c r="BE10" i="51" s="1"/>
  <c r="BD12" i="51"/>
  <c r="BD10" i="51" s="1"/>
  <c r="BC12" i="51"/>
  <c r="BC10" i="51" s="1"/>
  <c r="BB12" i="51"/>
  <c r="BB10" i="51" s="1"/>
  <c r="BA12" i="51"/>
  <c r="BA10" i="51" s="1"/>
  <c r="AZ12" i="51"/>
  <c r="AZ10" i="51" s="1"/>
  <c r="AY12" i="51"/>
  <c r="AY10" i="51" s="1"/>
  <c r="AX12" i="51"/>
  <c r="AX10" i="51" s="1"/>
  <c r="AW12" i="51"/>
  <c r="AW10" i="51" s="1"/>
  <c r="AV12" i="51"/>
  <c r="AV10" i="51" s="1"/>
  <c r="AU12" i="51"/>
  <c r="AU10" i="51" s="1"/>
  <c r="AT12" i="51"/>
  <c r="AT10" i="51" s="1"/>
  <c r="AS12" i="51"/>
  <c r="AS10" i="51" s="1"/>
  <c r="AR12" i="51"/>
  <c r="AR10" i="51" s="1"/>
  <c r="AQ12" i="51"/>
  <c r="AQ10" i="51" s="1"/>
  <c r="AP12" i="51"/>
  <c r="AP10" i="51" s="1"/>
  <c r="AO12" i="51"/>
  <c r="AO10" i="51" s="1"/>
  <c r="AN12" i="51"/>
  <c r="AN10" i="51" s="1"/>
  <c r="AM12" i="51"/>
  <c r="AM10" i="51" s="1"/>
  <c r="AL12" i="51"/>
  <c r="AL10" i="51" s="1"/>
  <c r="AK12" i="51"/>
  <c r="AK10" i="51" s="1"/>
  <c r="AJ12" i="51"/>
  <c r="AJ10" i="51" s="1"/>
  <c r="AI12" i="51"/>
  <c r="AI10" i="51" s="1"/>
  <c r="AH12" i="51"/>
  <c r="AH10" i="51" s="1"/>
  <c r="AG12" i="51"/>
  <c r="AG10" i="51" s="1"/>
  <c r="AF12" i="51"/>
  <c r="AF10" i="51" s="1"/>
  <c r="AE12" i="51"/>
  <c r="AE10" i="51" s="1"/>
  <c r="AD12" i="51"/>
  <c r="AD10" i="51" s="1"/>
  <c r="AC12" i="51"/>
  <c r="AC10" i="51" s="1"/>
  <c r="AB12" i="51"/>
  <c r="AB10" i="51" s="1"/>
  <c r="AA12" i="51"/>
  <c r="AA10" i="51" s="1"/>
  <c r="Z12" i="51"/>
  <c r="Z10" i="51" s="1"/>
  <c r="Y12" i="51"/>
  <c r="Y10" i="51" s="1"/>
  <c r="X12" i="51"/>
  <c r="X10" i="51" s="1"/>
  <c r="W12" i="51"/>
  <c r="W10" i="51" s="1"/>
  <c r="V12" i="51"/>
  <c r="V10" i="51" s="1"/>
  <c r="O10" i="51"/>
  <c r="L10" i="51"/>
  <c r="AT82" i="50"/>
  <c r="AS82" i="50"/>
  <c r="AR82" i="50"/>
  <c r="AO82" i="50"/>
  <c r="AN82" i="50"/>
  <c r="AM82" i="50"/>
  <c r="AL82" i="50"/>
  <c r="AK82" i="50"/>
  <c r="AJ82" i="50"/>
  <c r="AI82" i="50"/>
  <c r="AH82" i="50"/>
  <c r="AG82" i="50"/>
  <c r="AF82" i="50"/>
  <c r="AE82" i="50"/>
  <c r="AD82" i="50"/>
  <c r="AC82" i="50"/>
  <c r="AB82" i="50"/>
  <c r="AA82" i="50"/>
  <c r="Z82" i="50"/>
  <c r="Y82" i="50"/>
  <c r="X82" i="50"/>
  <c r="W82" i="50"/>
  <c r="V82" i="50"/>
  <c r="U82" i="50"/>
  <c r="T82" i="50"/>
  <c r="S82" i="50"/>
  <c r="R82" i="50"/>
  <c r="Q82" i="50"/>
  <c r="P82" i="50"/>
  <c r="O82" i="50"/>
  <c r="N82" i="50"/>
  <c r="M82" i="50"/>
  <c r="L82" i="50"/>
  <c r="K82" i="50"/>
  <c r="J82" i="50"/>
  <c r="I82" i="50"/>
  <c r="H82" i="50"/>
  <c r="G82" i="50"/>
  <c r="F82" i="50"/>
  <c r="E82" i="50"/>
  <c r="D80" i="50"/>
  <c r="D79" i="50"/>
  <c r="D78" i="50"/>
  <c r="D77" i="50"/>
  <c r="D76" i="50"/>
  <c r="D75" i="50"/>
  <c r="D74" i="50"/>
  <c r="D73" i="50"/>
  <c r="D72" i="50"/>
  <c r="D71" i="50"/>
  <c r="D70" i="50"/>
  <c r="D69" i="50"/>
  <c r="D68" i="50"/>
  <c r="D67" i="50"/>
  <c r="D66" i="50"/>
  <c r="D65" i="50"/>
  <c r="D64" i="50"/>
  <c r="D63" i="50"/>
  <c r="D62" i="50"/>
  <c r="D61" i="50"/>
  <c r="D60" i="50"/>
  <c r="D59" i="50"/>
  <c r="D58" i="50"/>
  <c r="D57" i="50"/>
  <c r="D56" i="50"/>
  <c r="D55" i="50"/>
  <c r="D54" i="50"/>
  <c r="D53" i="50"/>
  <c r="D52" i="50"/>
  <c r="D51" i="50"/>
  <c r="D50" i="50"/>
  <c r="D49" i="50"/>
  <c r="D48" i="50"/>
  <c r="D47" i="50"/>
  <c r="D46" i="50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D28" i="50"/>
  <c r="D27" i="50"/>
  <c r="D26" i="50"/>
  <c r="D25" i="50"/>
  <c r="D24" i="50"/>
  <c r="D23" i="50"/>
  <c r="D22" i="50"/>
  <c r="D21" i="50"/>
  <c r="D20" i="50"/>
  <c r="D19" i="50"/>
  <c r="D18" i="50"/>
  <c r="D17" i="50"/>
  <c r="D16" i="50"/>
  <c r="D15" i="50"/>
  <c r="D14" i="50"/>
  <c r="D13" i="50"/>
  <c r="D12" i="50"/>
  <c r="A12" i="50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A60" i="50" s="1"/>
  <c r="A61" i="50" s="1"/>
  <c r="A62" i="50" s="1"/>
  <c r="A63" i="50" s="1"/>
  <c r="A64" i="50" s="1"/>
  <c r="A65" i="50" s="1"/>
  <c r="A66" i="50" s="1"/>
  <c r="A67" i="50" s="1"/>
  <c r="A68" i="50" s="1"/>
  <c r="A69" i="50" s="1"/>
  <c r="A70" i="50" s="1"/>
  <c r="A71" i="50" s="1"/>
  <c r="A72" i="50" s="1"/>
  <c r="A73" i="50" s="1"/>
  <c r="A74" i="50" s="1"/>
  <c r="A75" i="50" s="1"/>
  <c r="A76" i="50" s="1"/>
  <c r="A77" i="50" s="1"/>
  <c r="A78" i="50" s="1"/>
  <c r="A79" i="50" s="1"/>
  <c r="A80" i="50" s="1"/>
  <c r="A81" i="50" s="1"/>
  <c r="D11" i="50"/>
  <c r="V222" i="51" l="1"/>
  <c r="BI9" i="51"/>
  <c r="BH9" i="51" s="1"/>
  <c r="BK9" i="51"/>
  <c r="X9" i="51"/>
  <c r="W9" i="51" s="1"/>
  <c r="AF9" i="51"/>
  <c r="AE9" i="51" s="1"/>
  <c r="AN9" i="51"/>
  <c r="AM9" i="51" s="1"/>
  <c r="AV9" i="51"/>
  <c r="AU9" i="51" s="1"/>
  <c r="BD9" i="51"/>
  <c r="BC9" i="51" s="1"/>
  <c r="BL9" i="51"/>
  <c r="BT9" i="51"/>
  <c r="BS9" i="51" s="1"/>
  <c r="CB9" i="51"/>
  <c r="CC9" i="51"/>
  <c r="CA9" i="51"/>
  <c r="BG9" i="51"/>
  <c r="BW9" i="51"/>
  <c r="BY9" i="51"/>
  <c r="V53" i="52"/>
  <c r="Z56" i="52"/>
  <c r="AG56" i="52" s="1"/>
  <c r="AG85" i="52" s="1"/>
  <c r="AG84" i="52" s="1"/>
  <c r="Z55" i="52"/>
  <c r="AG55" i="52" s="1"/>
  <c r="Z62" i="52"/>
  <c r="W64" i="52"/>
  <c r="Z54" i="52"/>
  <c r="AG54" i="52" s="1"/>
  <c r="Y63" i="52"/>
  <c r="Z63" i="52" s="1"/>
  <c r="V64" i="52"/>
  <c r="V196" i="51"/>
  <c r="BZ213" i="51"/>
  <c r="BZ212" i="51" s="1"/>
  <c r="BM222" i="51"/>
  <c r="V213" i="51"/>
  <c r="V212" i="51" s="1"/>
  <c r="AD213" i="51"/>
  <c r="AD212" i="51" s="1"/>
  <c r="AC212" i="51" s="1"/>
  <c r="AL213" i="51"/>
  <c r="AL212" i="51" s="1"/>
  <c r="AK212" i="51" s="1"/>
  <c r="AT213" i="51"/>
  <c r="AT212" i="51" s="1"/>
  <c r="AS212" i="51" s="1"/>
  <c r="BB213" i="51"/>
  <c r="BB212" i="51" s="1"/>
  <c r="BA212" i="51" s="1"/>
  <c r="BJ213" i="51"/>
  <c r="BJ212" i="51" s="1"/>
  <c r="BR213" i="51"/>
  <c r="BR212" i="51" s="1"/>
  <c r="BQ212" i="51" s="1"/>
  <c r="AP213" i="51"/>
  <c r="AP212" i="51" s="1"/>
  <c r="AO212" i="51" s="1"/>
  <c r="V166" i="51"/>
  <c r="V165" i="51" s="1"/>
  <c r="AL166" i="51"/>
  <c r="AL165" i="51" s="1"/>
  <c r="AK165" i="51" s="1"/>
  <c r="BB166" i="51"/>
  <c r="BB165" i="51" s="1"/>
  <c r="BA165" i="51" s="1"/>
  <c r="BR166" i="51"/>
  <c r="BR165" i="51" s="1"/>
  <c r="BQ165" i="51" s="1"/>
  <c r="AN185" i="51"/>
  <c r="AN184" i="51" s="1"/>
  <c r="AM184" i="51" s="1"/>
  <c r="CB213" i="51"/>
  <c r="CB212" i="51" s="1"/>
  <c r="Y222" i="51"/>
  <c r="BE222" i="51"/>
  <c r="AG196" i="51"/>
  <c r="BK155" i="51"/>
  <c r="BK154" i="51" s="1"/>
  <c r="BS155" i="51"/>
  <c r="AI155" i="51"/>
  <c r="AQ155" i="51"/>
  <c r="BO155" i="51"/>
  <c r="AB155" i="51"/>
  <c r="AB154" i="51" s="1"/>
  <c r="AA154" i="51" s="1"/>
  <c r="AJ155" i="51"/>
  <c r="AJ154" i="51" s="1"/>
  <c r="AI154" i="51" s="1"/>
  <c r="AR155" i="51"/>
  <c r="AR154" i="51" s="1"/>
  <c r="AQ154" i="51" s="1"/>
  <c r="AZ155" i="51"/>
  <c r="AZ154" i="51" s="1"/>
  <c r="AY154" i="51" s="1"/>
  <c r="BH155" i="51"/>
  <c r="BP155" i="51"/>
  <c r="BP154" i="51" s="1"/>
  <c r="BO154" i="51" s="1"/>
  <c r="BX155" i="51"/>
  <c r="BX154" i="51" s="1"/>
  <c r="AF166" i="51"/>
  <c r="AF165" i="51" s="1"/>
  <c r="AE165" i="51" s="1"/>
  <c r="BL166" i="51"/>
  <c r="BL165" i="51" s="1"/>
  <c r="BJ37" i="51"/>
  <c r="BJ36" i="51" s="1"/>
  <c r="AH166" i="51"/>
  <c r="AH165" i="51" s="1"/>
  <c r="AG165" i="51" s="1"/>
  <c r="AJ213" i="51"/>
  <c r="AJ212" i="51" s="1"/>
  <c r="AI212" i="51" s="1"/>
  <c r="BX213" i="51"/>
  <c r="BX212" i="51" s="1"/>
  <c r="AS155" i="51"/>
  <c r="BQ155" i="51"/>
  <c r="BA196" i="51"/>
  <c r="W196" i="51"/>
  <c r="AE196" i="51"/>
  <c r="AM196" i="51"/>
  <c r="BC196" i="51"/>
  <c r="BK196" i="51"/>
  <c r="BK195" i="51" s="1"/>
  <c r="CA196" i="51"/>
  <c r="CA195" i="51" s="1"/>
  <c r="AH213" i="51"/>
  <c r="AH212" i="51" s="1"/>
  <c r="AG212" i="51" s="1"/>
  <c r="AX213" i="51"/>
  <c r="AX212" i="51" s="1"/>
  <c r="AW212" i="51" s="1"/>
  <c r="BN213" i="51"/>
  <c r="BN212" i="51" s="1"/>
  <c r="BM212" i="51" s="1"/>
  <c r="BV213" i="51"/>
  <c r="BV212" i="51" s="1"/>
  <c r="BU212" i="51" s="1"/>
  <c r="CB37" i="51"/>
  <c r="CB36" i="51" s="1"/>
  <c r="AR37" i="51"/>
  <c r="AR36" i="51" s="1"/>
  <c r="AQ36" i="51" s="1"/>
  <c r="AZ37" i="51"/>
  <c r="AZ36" i="51" s="1"/>
  <c r="AY36" i="51" s="1"/>
  <c r="BH37" i="51"/>
  <c r="BP37" i="51"/>
  <c r="BP36" i="51" s="1"/>
  <c r="BO36" i="51" s="1"/>
  <c r="BX37" i="51"/>
  <c r="BX36" i="51" s="1"/>
  <c r="AY155" i="51"/>
  <c r="AN196" i="51"/>
  <c r="AN195" i="51" s="1"/>
  <c r="AM195" i="51" s="1"/>
  <c r="AV196" i="51"/>
  <c r="AV195" i="51" s="1"/>
  <c r="AU195" i="51" s="1"/>
  <c r="BD196" i="51"/>
  <c r="BD195" i="51" s="1"/>
  <c r="BC195" i="51" s="1"/>
  <c r="CB196" i="51"/>
  <c r="CB195" i="51" s="1"/>
  <c r="AR85" i="51"/>
  <c r="AR84" i="51" s="1"/>
  <c r="AQ84" i="51" s="1"/>
  <c r="AZ85" i="51"/>
  <c r="AZ84" i="51" s="1"/>
  <c r="AY84" i="51" s="1"/>
  <c r="BH85" i="51"/>
  <c r="BP85" i="51"/>
  <c r="BP84" i="51" s="1"/>
  <c r="BO84" i="51" s="1"/>
  <c r="BX85" i="51"/>
  <c r="BX84" i="51" s="1"/>
  <c r="U190" i="51"/>
  <c r="AP166" i="51"/>
  <c r="AP165" i="51" s="1"/>
  <c r="AO165" i="51" s="1"/>
  <c r="AX166" i="51"/>
  <c r="AX165" i="51" s="1"/>
  <c r="AW165" i="51" s="1"/>
  <c r="BF166" i="51"/>
  <c r="BF165" i="51" s="1"/>
  <c r="BE165" i="51" s="1"/>
  <c r="BN166" i="51"/>
  <c r="BN165" i="51" s="1"/>
  <c r="BM165" i="51" s="1"/>
  <c r="BV166" i="51"/>
  <c r="BV165" i="51" s="1"/>
  <c r="BU165" i="51" s="1"/>
  <c r="AR213" i="51"/>
  <c r="AR212" i="51" s="1"/>
  <c r="AQ212" i="51" s="1"/>
  <c r="BH213" i="51"/>
  <c r="BP213" i="51"/>
  <c r="BP212" i="51" s="1"/>
  <c r="BO212" i="51" s="1"/>
  <c r="CC196" i="51"/>
  <c r="CC195" i="51" s="1"/>
  <c r="W222" i="51"/>
  <c r="AE222" i="51"/>
  <c r="AM222" i="51"/>
  <c r="AU222" i="51"/>
  <c r="BC222" i="51"/>
  <c r="BK222" i="51"/>
  <c r="BK221" i="51" s="1"/>
  <c r="BS222" i="51"/>
  <c r="CA222" i="51"/>
  <c r="CA221" i="51" s="1"/>
  <c r="BG37" i="51"/>
  <c r="BG36" i="51" s="1"/>
  <c r="AC155" i="51"/>
  <c r="AK155" i="51"/>
  <c r="BA155" i="51"/>
  <c r="BI155" i="51"/>
  <c r="BI154" i="51" s="1"/>
  <c r="BH154" i="51" s="1"/>
  <c r="BY155" i="51"/>
  <c r="BY154" i="51" s="1"/>
  <c r="X185" i="51"/>
  <c r="X184" i="51" s="1"/>
  <c r="W184" i="51" s="1"/>
  <c r="BD185" i="51"/>
  <c r="BD184" i="51" s="1"/>
  <c r="BC184" i="51" s="1"/>
  <c r="BT185" i="51"/>
  <c r="BT184" i="51" s="1"/>
  <c r="BS184" i="51" s="1"/>
  <c r="AA213" i="51"/>
  <c r="AI213" i="51"/>
  <c r="AQ213" i="51"/>
  <c r="AY213" i="51"/>
  <c r="BG213" i="51"/>
  <c r="BG212" i="51" s="1"/>
  <c r="BO213" i="51"/>
  <c r="BW213" i="51"/>
  <c r="BW212" i="51" s="1"/>
  <c r="O269" i="51"/>
  <c r="AG222" i="51"/>
  <c r="AA155" i="51"/>
  <c r="BG155" i="51"/>
  <c r="BG154" i="51" s="1"/>
  <c r="W155" i="51"/>
  <c r="BC155" i="51"/>
  <c r="AB196" i="51"/>
  <c r="AB195" i="51" s="1"/>
  <c r="AA195" i="51" s="1"/>
  <c r="AJ196" i="51"/>
  <c r="AJ195" i="51" s="1"/>
  <c r="AI195" i="51" s="1"/>
  <c r="AZ196" i="51"/>
  <c r="AZ195" i="51" s="1"/>
  <c r="AY195" i="51" s="1"/>
  <c r="BH196" i="51"/>
  <c r="BP196" i="51"/>
  <c r="BP195" i="51" s="1"/>
  <c r="BO195" i="51" s="1"/>
  <c r="BX196" i="51"/>
  <c r="BX195" i="51" s="1"/>
  <c r="BT196" i="51"/>
  <c r="BT195" i="51" s="1"/>
  <c r="BS195" i="51" s="1"/>
  <c r="AC213" i="51"/>
  <c r="AK213" i="51"/>
  <c r="AS213" i="51"/>
  <c r="BA213" i="51"/>
  <c r="BI213" i="51"/>
  <c r="BI212" i="51" s="1"/>
  <c r="BH212" i="51" s="1"/>
  <c r="BQ213" i="51"/>
  <c r="BY213" i="51"/>
  <c r="BY212" i="51" s="1"/>
  <c r="Z213" i="51"/>
  <c r="Z212" i="51" s="1"/>
  <c r="Y212" i="51" s="1"/>
  <c r="BF213" i="51"/>
  <c r="BF212" i="51" s="1"/>
  <c r="BE212" i="51" s="1"/>
  <c r="AB33" i="51"/>
  <c r="AB32" i="51" s="1"/>
  <c r="AA32" i="51" s="1"/>
  <c r="AJ33" i="51"/>
  <c r="AJ32" i="51" s="1"/>
  <c r="AI32" i="51" s="1"/>
  <c r="AL33" i="51"/>
  <c r="AL32" i="51" s="1"/>
  <c r="AK32" i="51" s="1"/>
  <c r="U225" i="51"/>
  <c r="AC166" i="51"/>
  <c r="AK166" i="51"/>
  <c r="AS166" i="51"/>
  <c r="BA166" i="51"/>
  <c r="BI166" i="51"/>
  <c r="BI165" i="51" s="1"/>
  <c r="BH165" i="51" s="1"/>
  <c r="BQ166" i="51"/>
  <c r="BY166" i="51"/>
  <c r="BY165" i="51" s="1"/>
  <c r="X196" i="51"/>
  <c r="X195" i="51" s="1"/>
  <c r="W195" i="51" s="1"/>
  <c r="AF196" i="51"/>
  <c r="AF195" i="51" s="1"/>
  <c r="AE195" i="51" s="1"/>
  <c r="BL196" i="51"/>
  <c r="BL195" i="51" s="1"/>
  <c r="AO222" i="51"/>
  <c r="AW222" i="51"/>
  <c r="BU222" i="51"/>
  <c r="CC222" i="51"/>
  <c r="CC221" i="51" s="1"/>
  <c r="AE155" i="51"/>
  <c r="AM155" i="51"/>
  <c r="AU155" i="51"/>
  <c r="CA155" i="51"/>
  <c r="CA154" i="51" s="1"/>
  <c r="BW155" i="51"/>
  <c r="BW154" i="51" s="1"/>
  <c r="AV185" i="51"/>
  <c r="AV184" i="51" s="1"/>
  <c r="AU184" i="51" s="1"/>
  <c r="AF185" i="51"/>
  <c r="AF184" i="51" s="1"/>
  <c r="AE184" i="51" s="1"/>
  <c r="BL185" i="51"/>
  <c r="BL184" i="51" s="1"/>
  <c r="CB185" i="51"/>
  <c r="CB184" i="51" s="1"/>
  <c r="AD196" i="51"/>
  <c r="AD195" i="51" s="1"/>
  <c r="AC195" i="51" s="1"/>
  <c r="AL196" i="51"/>
  <c r="AL195" i="51" s="1"/>
  <c r="AK195" i="51" s="1"/>
  <c r="AT196" i="51"/>
  <c r="AT195" i="51" s="1"/>
  <c r="AS195" i="51" s="1"/>
  <c r="BB196" i="51"/>
  <c r="BB195" i="51" s="1"/>
  <c r="BA195" i="51" s="1"/>
  <c r="BJ196" i="51"/>
  <c r="BJ195" i="51" s="1"/>
  <c r="BR196" i="51"/>
  <c r="BR195" i="51" s="1"/>
  <c r="BQ195" i="51" s="1"/>
  <c r="BZ196" i="51"/>
  <c r="BZ195" i="51" s="1"/>
  <c r="U237" i="51"/>
  <c r="L269" i="51"/>
  <c r="U44" i="51"/>
  <c r="U54" i="51"/>
  <c r="BM85" i="51"/>
  <c r="AV166" i="51"/>
  <c r="AV165" i="51" s="1"/>
  <c r="AU165" i="51" s="1"/>
  <c r="CB166" i="51"/>
  <c r="CB165" i="51" s="1"/>
  <c r="AQ196" i="51"/>
  <c r="U115" i="51"/>
  <c r="AA33" i="51"/>
  <c r="U88" i="51"/>
  <c r="BC85" i="51"/>
  <c r="U99" i="51"/>
  <c r="Z155" i="51"/>
  <c r="Z154" i="51" s="1"/>
  <c r="Y154" i="51" s="1"/>
  <c r="AH155" i="51"/>
  <c r="AH154" i="51" s="1"/>
  <c r="AG154" i="51" s="1"/>
  <c r="AP155" i="51"/>
  <c r="AP154" i="51" s="1"/>
  <c r="AO154" i="51" s="1"/>
  <c r="AX155" i="51"/>
  <c r="AX154" i="51" s="1"/>
  <c r="AW154" i="51" s="1"/>
  <c r="BF155" i="51"/>
  <c r="BF154" i="51" s="1"/>
  <c r="BE154" i="51" s="1"/>
  <c r="BN155" i="51"/>
  <c r="BN154" i="51" s="1"/>
  <c r="BM154" i="51" s="1"/>
  <c r="BV155" i="51"/>
  <c r="BV154" i="51" s="1"/>
  <c r="BU154" i="51" s="1"/>
  <c r="Z166" i="51"/>
  <c r="Z165" i="51" s="1"/>
  <c r="Y165" i="51" s="1"/>
  <c r="AC196" i="51"/>
  <c r="AS196" i="51"/>
  <c r="BI196" i="51"/>
  <c r="BI195" i="51" s="1"/>
  <c r="BH195" i="51" s="1"/>
  <c r="BY196" i="51"/>
  <c r="BY195" i="51" s="1"/>
  <c r="AB213" i="51"/>
  <c r="AB212" i="51" s="1"/>
  <c r="AA212" i="51" s="1"/>
  <c r="U226" i="51"/>
  <c r="AD222" i="51"/>
  <c r="AD221" i="51" s="1"/>
  <c r="AC221" i="51" s="1"/>
  <c r="AL222" i="51"/>
  <c r="AL221" i="51" s="1"/>
  <c r="AK221" i="51" s="1"/>
  <c r="AT222" i="51"/>
  <c r="AT221" i="51" s="1"/>
  <c r="AS221" i="51" s="1"/>
  <c r="BB222" i="51"/>
  <c r="BB221" i="51" s="1"/>
  <c r="BA221" i="51" s="1"/>
  <c r="BJ222" i="51"/>
  <c r="BJ221" i="51" s="1"/>
  <c r="BR222" i="51"/>
  <c r="BR221" i="51" s="1"/>
  <c r="BQ221" i="51" s="1"/>
  <c r="BZ222" i="51"/>
  <c r="BZ221" i="51" s="1"/>
  <c r="U231" i="51"/>
  <c r="V37" i="51"/>
  <c r="V36" i="51" s="1"/>
  <c r="AD33" i="51"/>
  <c r="AD32" i="51" s="1"/>
  <c r="AC32" i="51" s="1"/>
  <c r="BR37" i="51"/>
  <c r="BR36" i="51" s="1"/>
  <c r="BQ36" i="51" s="1"/>
  <c r="U55" i="51"/>
  <c r="U57" i="51"/>
  <c r="U59" i="51"/>
  <c r="U168" i="51"/>
  <c r="U174" i="51"/>
  <c r="BK85" i="51"/>
  <c r="BK84" i="51" s="1"/>
  <c r="X33" i="51"/>
  <c r="X32" i="51" s="1"/>
  <c r="W32" i="51" s="1"/>
  <c r="AF33" i="51"/>
  <c r="AF32" i="51" s="1"/>
  <c r="AE32" i="51" s="1"/>
  <c r="AN33" i="51"/>
  <c r="AN32" i="51" s="1"/>
  <c r="AM32" i="51" s="1"/>
  <c r="AV37" i="51"/>
  <c r="AV36" i="51" s="1"/>
  <c r="AU36" i="51" s="1"/>
  <c r="BD37" i="51"/>
  <c r="BD36" i="51" s="1"/>
  <c r="BC36" i="51" s="1"/>
  <c r="U45" i="51"/>
  <c r="BT37" i="51"/>
  <c r="BT36" i="51" s="1"/>
  <c r="BS36" i="51" s="1"/>
  <c r="U53" i="51"/>
  <c r="BS85" i="51"/>
  <c r="U64" i="51"/>
  <c r="AT37" i="51"/>
  <c r="AT36" i="51" s="1"/>
  <c r="AS36" i="51" s="1"/>
  <c r="BB37" i="51"/>
  <c r="BB36" i="51" s="1"/>
  <c r="BA36" i="51" s="1"/>
  <c r="BZ37" i="51"/>
  <c r="BZ36" i="51" s="1"/>
  <c r="U62" i="51"/>
  <c r="U74" i="51"/>
  <c r="AU85" i="51"/>
  <c r="CA85" i="51"/>
  <c r="CA84" i="51" s="1"/>
  <c r="U28" i="51"/>
  <c r="U52" i="51"/>
  <c r="U60" i="51"/>
  <c r="AK196" i="51"/>
  <c r="BQ196" i="51"/>
  <c r="U97" i="51"/>
  <c r="U76" i="51"/>
  <c r="U110" i="51"/>
  <c r="U128" i="51"/>
  <c r="X166" i="51"/>
  <c r="X165" i="51" s="1"/>
  <c r="W165" i="51" s="1"/>
  <c r="AN166" i="51"/>
  <c r="AN165" i="51" s="1"/>
  <c r="AM165" i="51" s="1"/>
  <c r="BD166" i="51"/>
  <c r="BD165" i="51" s="1"/>
  <c r="BC165" i="51" s="1"/>
  <c r="BT166" i="51"/>
  <c r="BT165" i="51" s="1"/>
  <c r="BS165" i="51" s="1"/>
  <c r="AZ213" i="51"/>
  <c r="AZ212" i="51" s="1"/>
  <c r="AY212" i="51" s="1"/>
  <c r="X222" i="51"/>
  <c r="X221" i="51" s="1"/>
  <c r="W221" i="51" s="1"/>
  <c r="AF222" i="51"/>
  <c r="AF221" i="51" s="1"/>
  <c r="AE221" i="51" s="1"/>
  <c r="AN222" i="51"/>
  <c r="AN221" i="51" s="1"/>
  <c r="AM221" i="51" s="1"/>
  <c r="AV222" i="51"/>
  <c r="AV221" i="51" s="1"/>
  <c r="AU221" i="51" s="1"/>
  <c r="BD222" i="51"/>
  <c r="BD221" i="51" s="1"/>
  <c r="BC221" i="51" s="1"/>
  <c r="BL222" i="51"/>
  <c r="BL221" i="51" s="1"/>
  <c r="BT222" i="51"/>
  <c r="BT221" i="51" s="1"/>
  <c r="BS221" i="51" s="1"/>
  <c r="CB222" i="51"/>
  <c r="CB221" i="51" s="1"/>
  <c r="AA222" i="51"/>
  <c r="AI222" i="51"/>
  <c r="AQ222" i="51"/>
  <c r="AY222" i="51"/>
  <c r="BG222" i="51"/>
  <c r="BG221" i="51" s="1"/>
  <c r="BO222" i="51"/>
  <c r="BW222" i="51"/>
  <c r="BW221" i="51" s="1"/>
  <c r="U228" i="51"/>
  <c r="U264" i="51"/>
  <c r="U105" i="51"/>
  <c r="U112" i="51"/>
  <c r="U207" i="51"/>
  <c r="AU196" i="51"/>
  <c r="BS196" i="51"/>
  <c r="U73" i="51"/>
  <c r="U94" i="51"/>
  <c r="U96" i="51"/>
  <c r="U125" i="51"/>
  <c r="AG155" i="51"/>
  <c r="AO155" i="51"/>
  <c r="AW155" i="51"/>
  <c r="BE155" i="51"/>
  <c r="BM155" i="51"/>
  <c r="BU155" i="51"/>
  <c r="CC155" i="51"/>
  <c r="CC154" i="51" s="1"/>
  <c r="Z185" i="51"/>
  <c r="Z184" i="51" s="1"/>
  <c r="Y184" i="51" s="1"/>
  <c r="AH185" i="51"/>
  <c r="AH184" i="51" s="1"/>
  <c r="AG184" i="51" s="1"/>
  <c r="AP185" i="51"/>
  <c r="AP184" i="51" s="1"/>
  <c r="AO184" i="51" s="1"/>
  <c r="AX185" i="51"/>
  <c r="AX184" i="51" s="1"/>
  <c r="AW184" i="51" s="1"/>
  <c r="BF185" i="51"/>
  <c r="BF184" i="51" s="1"/>
  <c r="BE184" i="51" s="1"/>
  <c r="BN185" i="51"/>
  <c r="BN184" i="51" s="1"/>
  <c r="BM184" i="51" s="1"/>
  <c r="BV185" i="51"/>
  <c r="BV184" i="51" s="1"/>
  <c r="BU184" i="51" s="1"/>
  <c r="AC185" i="51"/>
  <c r="AK185" i="51"/>
  <c r="AS185" i="51"/>
  <c r="BA185" i="51"/>
  <c r="BI185" i="51"/>
  <c r="BI184" i="51" s="1"/>
  <c r="BH184" i="51" s="1"/>
  <c r="BQ185" i="51"/>
  <c r="BY185" i="51"/>
  <c r="BY184" i="51" s="1"/>
  <c r="AR196" i="51"/>
  <c r="AR195" i="51" s="1"/>
  <c r="AQ195" i="51" s="1"/>
  <c r="U205" i="51"/>
  <c r="Z222" i="51"/>
  <c r="Z221" i="51" s="1"/>
  <c r="Y221" i="51" s="1"/>
  <c r="AH222" i="51"/>
  <c r="AH221" i="51" s="1"/>
  <c r="AG221" i="51" s="1"/>
  <c r="AP222" i="51"/>
  <c r="AP221" i="51" s="1"/>
  <c r="AO221" i="51" s="1"/>
  <c r="AX222" i="51"/>
  <c r="AX221" i="51" s="1"/>
  <c r="AW221" i="51" s="1"/>
  <c r="BF222" i="51"/>
  <c r="BF221" i="51" s="1"/>
  <c r="BE221" i="51" s="1"/>
  <c r="BN222" i="51"/>
  <c r="BN221" i="51" s="1"/>
  <c r="BM221" i="51" s="1"/>
  <c r="BV222" i="51"/>
  <c r="BV221" i="51" s="1"/>
  <c r="BU221" i="51" s="1"/>
  <c r="AC222" i="51"/>
  <c r="AK222" i="51"/>
  <c r="AS222" i="51"/>
  <c r="BA222" i="51"/>
  <c r="BI222" i="51"/>
  <c r="BI221" i="51" s="1"/>
  <c r="BH221" i="51" s="1"/>
  <c r="BQ222" i="51"/>
  <c r="BY222" i="51"/>
  <c r="BY221" i="51" s="1"/>
  <c r="U258" i="51"/>
  <c r="U46" i="51"/>
  <c r="AI33" i="51"/>
  <c r="AQ37" i="51"/>
  <c r="AY37" i="51"/>
  <c r="BO37" i="51"/>
  <c r="BW37" i="51"/>
  <c r="BW36" i="51" s="1"/>
  <c r="U91" i="51"/>
  <c r="AQ85" i="51"/>
  <c r="AY85" i="51"/>
  <c r="BG85" i="51"/>
  <c r="BG84" i="51" s="1"/>
  <c r="BO85" i="51"/>
  <c r="BW85" i="51"/>
  <c r="BW84" i="51" s="1"/>
  <c r="AO85" i="51"/>
  <c r="AW85" i="51"/>
  <c r="BE85" i="51"/>
  <c r="BU85" i="51"/>
  <c r="CC85" i="51"/>
  <c r="CC84" i="51" s="1"/>
  <c r="AD155" i="51"/>
  <c r="AD154" i="51" s="1"/>
  <c r="AC154" i="51" s="1"/>
  <c r="AL155" i="51"/>
  <c r="AL154" i="51" s="1"/>
  <c r="AK154" i="51" s="1"/>
  <c r="AT155" i="51"/>
  <c r="AT154" i="51" s="1"/>
  <c r="AS154" i="51" s="1"/>
  <c r="BB155" i="51"/>
  <c r="BB154" i="51" s="1"/>
  <c r="BA154" i="51" s="1"/>
  <c r="BJ155" i="51"/>
  <c r="BJ154" i="51" s="1"/>
  <c r="BR155" i="51"/>
  <c r="BR154" i="51" s="1"/>
  <c r="BQ154" i="51" s="1"/>
  <c r="BZ155" i="51"/>
  <c r="BZ154" i="51" s="1"/>
  <c r="W166" i="51"/>
  <c r="AM166" i="51"/>
  <c r="BC166" i="51"/>
  <c r="BS166" i="51"/>
  <c r="U181" i="51"/>
  <c r="AE166" i="51"/>
  <c r="AU166" i="51"/>
  <c r="BK166" i="51"/>
  <c r="BK165" i="51" s="1"/>
  <c r="CA166" i="51"/>
  <c r="CA165" i="51" s="1"/>
  <c r="AA185" i="51"/>
  <c r="AI185" i="51"/>
  <c r="AQ185" i="51"/>
  <c r="AY185" i="51"/>
  <c r="BG185" i="51"/>
  <c r="BG184" i="51" s="1"/>
  <c r="BO185" i="51"/>
  <c r="BW185" i="51"/>
  <c r="BW184" i="51" s="1"/>
  <c r="AO196" i="51"/>
  <c r="BU196" i="51"/>
  <c r="U204" i="51"/>
  <c r="AW196" i="51"/>
  <c r="BE196" i="51"/>
  <c r="BM196" i="51"/>
  <c r="CA213" i="51"/>
  <c r="CA212" i="51" s="1"/>
  <c r="V235" i="51"/>
  <c r="V234" i="51" s="1"/>
  <c r="U234" i="51" s="1"/>
  <c r="AV85" i="51"/>
  <c r="AV84" i="51" s="1"/>
  <c r="AU84" i="51" s="1"/>
  <c r="BD85" i="51"/>
  <c r="BD84" i="51" s="1"/>
  <c r="BC84" i="51" s="1"/>
  <c r="BT85" i="51"/>
  <c r="BT84" i="51" s="1"/>
  <c r="BS84" i="51" s="1"/>
  <c r="CB85" i="51"/>
  <c r="CB84" i="51" s="1"/>
  <c r="U100" i="51"/>
  <c r="U102" i="51"/>
  <c r="U104" i="51"/>
  <c r="U108" i="51"/>
  <c r="U114" i="51"/>
  <c r="U122" i="51"/>
  <c r="AB185" i="51"/>
  <c r="AB184" i="51" s="1"/>
  <c r="AA184" i="51" s="1"/>
  <c r="AJ185" i="51"/>
  <c r="AJ184" i="51" s="1"/>
  <c r="AI184" i="51" s="1"/>
  <c r="AR185" i="51"/>
  <c r="AR184" i="51" s="1"/>
  <c r="AQ184" i="51" s="1"/>
  <c r="AZ185" i="51"/>
  <c r="AZ184" i="51" s="1"/>
  <c r="AY184" i="51" s="1"/>
  <c r="BH185" i="51"/>
  <c r="BP185" i="51"/>
  <c r="BP184" i="51" s="1"/>
  <c r="BO184" i="51" s="1"/>
  <c r="BX185" i="51"/>
  <c r="BX184" i="51" s="1"/>
  <c r="AB222" i="51"/>
  <c r="AB221" i="51" s="1"/>
  <c r="AA221" i="51" s="1"/>
  <c r="AJ222" i="51"/>
  <c r="AJ221" i="51" s="1"/>
  <c r="AI221" i="51" s="1"/>
  <c r="AR222" i="51"/>
  <c r="AR221" i="51" s="1"/>
  <c r="AQ221" i="51" s="1"/>
  <c r="AZ222" i="51"/>
  <c r="AZ221" i="51" s="1"/>
  <c r="AY221" i="51" s="1"/>
  <c r="BH222" i="51"/>
  <c r="BP222" i="51"/>
  <c r="BP221" i="51" s="1"/>
  <c r="BO221" i="51" s="1"/>
  <c r="BX222" i="51"/>
  <c r="BX221" i="51" s="1"/>
  <c r="U77" i="51"/>
  <c r="U98" i="51"/>
  <c r="U107" i="51"/>
  <c r="U117" i="51"/>
  <c r="U121" i="51"/>
  <c r="U124" i="51"/>
  <c r="U126" i="51"/>
  <c r="X155" i="51"/>
  <c r="X154" i="51" s="1"/>
  <c r="W154" i="51" s="1"/>
  <c r="AF155" i="51"/>
  <c r="AF154" i="51" s="1"/>
  <c r="AE154" i="51" s="1"/>
  <c r="AN155" i="51"/>
  <c r="AN154" i="51" s="1"/>
  <c r="AM154" i="51" s="1"/>
  <c r="AV155" i="51"/>
  <c r="AV154" i="51" s="1"/>
  <c r="AU154" i="51" s="1"/>
  <c r="BD155" i="51"/>
  <c r="BD154" i="51" s="1"/>
  <c r="BC154" i="51" s="1"/>
  <c r="BL155" i="51"/>
  <c r="BL154" i="51" s="1"/>
  <c r="BT155" i="51"/>
  <c r="BT154" i="51" s="1"/>
  <c r="BS154" i="51" s="1"/>
  <c r="CB155" i="51"/>
  <c r="CB154" i="51" s="1"/>
  <c r="Y166" i="51"/>
  <c r="AG166" i="51"/>
  <c r="AO166" i="51"/>
  <c r="AW166" i="51"/>
  <c r="BE166" i="51"/>
  <c r="BM166" i="51"/>
  <c r="BU166" i="51"/>
  <c r="CC166" i="51"/>
  <c r="CC165" i="51" s="1"/>
  <c r="U172" i="51"/>
  <c r="U176" i="51"/>
  <c r="AA196" i="51"/>
  <c r="AI196" i="51"/>
  <c r="AY196" i="51"/>
  <c r="BG196" i="51"/>
  <c r="BG195" i="51" s="1"/>
  <c r="BO196" i="51"/>
  <c r="BW196" i="51"/>
  <c r="BW195" i="51" s="1"/>
  <c r="U215" i="51"/>
  <c r="AG213" i="51"/>
  <c r="AO213" i="51"/>
  <c r="AW213" i="51"/>
  <c r="BE213" i="51"/>
  <c r="BM213" i="51"/>
  <c r="BU213" i="51"/>
  <c r="CC213" i="51"/>
  <c r="CC212" i="51" s="1"/>
  <c r="U63" i="51"/>
  <c r="U106" i="51"/>
  <c r="U118" i="51"/>
  <c r="U169" i="51"/>
  <c r="U171" i="51"/>
  <c r="U173" i="51"/>
  <c r="U175" i="51"/>
  <c r="U177" i="51"/>
  <c r="AD166" i="51"/>
  <c r="AD165" i="51" s="1"/>
  <c r="AC165" i="51" s="1"/>
  <c r="AT166" i="51"/>
  <c r="AT165" i="51" s="1"/>
  <c r="AS165" i="51" s="1"/>
  <c r="BJ166" i="51"/>
  <c r="BJ165" i="51" s="1"/>
  <c r="BZ166" i="51"/>
  <c r="BZ165" i="51" s="1"/>
  <c r="U180" i="51"/>
  <c r="V185" i="51"/>
  <c r="V184" i="51" s="1"/>
  <c r="AD185" i="51"/>
  <c r="AD184" i="51" s="1"/>
  <c r="AC184" i="51" s="1"/>
  <c r="AL185" i="51"/>
  <c r="AL184" i="51" s="1"/>
  <c r="AK184" i="51" s="1"/>
  <c r="AT185" i="51"/>
  <c r="AT184" i="51" s="1"/>
  <c r="AS184" i="51" s="1"/>
  <c r="BB185" i="51"/>
  <c r="BB184" i="51" s="1"/>
  <c r="BA184" i="51" s="1"/>
  <c r="BJ185" i="51"/>
  <c r="BJ184" i="51" s="1"/>
  <c r="BR185" i="51"/>
  <c r="BR184" i="51" s="1"/>
  <c r="BQ184" i="51" s="1"/>
  <c r="BZ185" i="51"/>
  <c r="BZ184" i="51" s="1"/>
  <c r="Y185" i="51"/>
  <c r="AG185" i="51"/>
  <c r="AO185" i="51"/>
  <c r="AW185" i="51"/>
  <c r="BE185" i="51"/>
  <c r="BM185" i="51"/>
  <c r="BU185" i="51"/>
  <c r="CC185" i="51"/>
  <c r="CC184" i="51" s="1"/>
  <c r="U224" i="51"/>
  <c r="AD9" i="51"/>
  <c r="AC9" i="51" s="1"/>
  <c r="BR9" i="51"/>
  <c r="BQ9" i="51" s="1"/>
  <c r="BX9" i="51"/>
  <c r="AL9" i="51"/>
  <c r="AK9" i="51" s="1"/>
  <c r="U18" i="51"/>
  <c r="T18" i="51" s="1"/>
  <c r="V17" i="51"/>
  <c r="U17" i="51" s="1"/>
  <c r="AB9" i="51"/>
  <c r="AA9" i="51" s="1"/>
  <c r="AR9" i="51"/>
  <c r="AQ9" i="51" s="1"/>
  <c r="BJ9" i="51"/>
  <c r="AZ9" i="51"/>
  <c r="AY9" i="51" s="1"/>
  <c r="V9" i="51"/>
  <c r="U10" i="51"/>
  <c r="T10" i="51" s="1"/>
  <c r="AT9" i="51"/>
  <c r="AS9" i="51" s="1"/>
  <c r="BB9" i="51"/>
  <c r="BA9" i="51" s="1"/>
  <c r="BZ9" i="51"/>
  <c r="Z9" i="51"/>
  <c r="Y9" i="51" s="1"/>
  <c r="AH9" i="51"/>
  <c r="AG9" i="51" s="1"/>
  <c r="AP9" i="51"/>
  <c r="AO9" i="51" s="1"/>
  <c r="AX9" i="51"/>
  <c r="AW9" i="51" s="1"/>
  <c r="BF9" i="51"/>
  <c r="BE9" i="51" s="1"/>
  <c r="BV9" i="51"/>
  <c r="BU9" i="51" s="1"/>
  <c r="AJ9" i="51"/>
  <c r="AI9" i="51" s="1"/>
  <c r="BP9" i="51"/>
  <c r="BO9" i="51" s="1"/>
  <c r="BN9" i="51"/>
  <c r="BM9" i="51" s="1"/>
  <c r="U25" i="51"/>
  <c r="U39" i="51"/>
  <c r="Z33" i="51"/>
  <c r="Z32" i="51" s="1"/>
  <c r="Y32" i="51" s="1"/>
  <c r="AH33" i="51"/>
  <c r="AH32" i="51" s="1"/>
  <c r="AG32" i="51" s="1"/>
  <c r="AP37" i="51"/>
  <c r="AP36" i="51" s="1"/>
  <c r="AO36" i="51" s="1"/>
  <c r="AX37" i="51"/>
  <c r="AX36" i="51" s="1"/>
  <c r="AW36" i="51" s="1"/>
  <c r="BF37" i="51"/>
  <c r="BF36" i="51" s="1"/>
  <c r="BE36" i="51" s="1"/>
  <c r="BN37" i="51"/>
  <c r="BN36" i="51" s="1"/>
  <c r="BM36" i="51" s="1"/>
  <c r="BV37" i="51"/>
  <c r="BV36" i="51" s="1"/>
  <c r="BU36" i="51" s="1"/>
  <c r="AC33" i="51"/>
  <c r="AK33" i="51"/>
  <c r="AS37" i="51"/>
  <c r="BA37" i="51"/>
  <c r="BI37" i="51"/>
  <c r="BI36" i="51" s="1"/>
  <c r="BH36" i="51" s="1"/>
  <c r="BQ37" i="51"/>
  <c r="BY37" i="51"/>
  <c r="BY36" i="51" s="1"/>
  <c r="U78" i="51"/>
  <c r="U81" i="51"/>
  <c r="AP85" i="51"/>
  <c r="AP84" i="51" s="1"/>
  <c r="AO84" i="51" s="1"/>
  <c r="AX85" i="51"/>
  <c r="AX84" i="51" s="1"/>
  <c r="AW84" i="51" s="1"/>
  <c r="BF85" i="51"/>
  <c r="BF84" i="51" s="1"/>
  <c r="BE84" i="51" s="1"/>
  <c r="BN85" i="51"/>
  <c r="BN84" i="51" s="1"/>
  <c r="BM84" i="51" s="1"/>
  <c r="BV85" i="51"/>
  <c r="BV84" i="51" s="1"/>
  <c r="BU84" i="51" s="1"/>
  <c r="AS85" i="51"/>
  <c r="BA85" i="51"/>
  <c r="BI85" i="51"/>
  <c r="BI84" i="51" s="1"/>
  <c r="BH84" i="51" s="1"/>
  <c r="BQ85" i="51"/>
  <c r="BY85" i="51"/>
  <c r="BY84" i="51" s="1"/>
  <c r="W26" i="51"/>
  <c r="U26" i="51" s="1"/>
  <c r="T26" i="51" s="1"/>
  <c r="BL37" i="51"/>
  <c r="BL36" i="51" s="1"/>
  <c r="W33" i="51"/>
  <c r="AE33" i="51"/>
  <c r="AM33" i="51"/>
  <c r="AU37" i="51"/>
  <c r="BC37" i="51"/>
  <c r="BK37" i="51"/>
  <c r="BK36" i="51" s="1"/>
  <c r="BS37" i="51"/>
  <c r="CA37" i="51"/>
  <c r="CA36" i="51" s="1"/>
  <c r="U41" i="51"/>
  <c r="U12" i="51"/>
  <c r="U20" i="51"/>
  <c r="U48" i="51"/>
  <c r="U50" i="51"/>
  <c r="U67" i="51"/>
  <c r="U70" i="51"/>
  <c r="U93" i="51"/>
  <c r="U95" i="51"/>
  <c r="U111" i="51"/>
  <c r="Y155" i="51"/>
  <c r="U158" i="51"/>
  <c r="U89" i="51"/>
  <c r="BL85" i="51"/>
  <c r="BL84" i="51" s="1"/>
  <c r="AW37" i="51"/>
  <c r="CC37" i="51"/>
  <c r="CC36" i="51" s="1"/>
  <c r="U157" i="51"/>
  <c r="V155" i="51"/>
  <c r="Y33" i="51"/>
  <c r="BE37" i="51"/>
  <c r="U40" i="51"/>
  <c r="U43" i="51"/>
  <c r="U56" i="51"/>
  <c r="U58" i="51"/>
  <c r="U80" i="51"/>
  <c r="U87" i="51"/>
  <c r="U101" i="51"/>
  <c r="U129" i="51"/>
  <c r="AO37" i="51"/>
  <c r="BU37" i="51"/>
  <c r="U103" i="51"/>
  <c r="AG33" i="51"/>
  <c r="BM37" i="51"/>
  <c r="U47" i="51"/>
  <c r="U49" i="51"/>
  <c r="U51" i="51"/>
  <c r="U66" i="51"/>
  <c r="U69" i="51"/>
  <c r="U92" i="51"/>
  <c r="V85" i="51"/>
  <c r="AT85" i="51"/>
  <c r="AT84" i="51" s="1"/>
  <c r="AS84" i="51" s="1"/>
  <c r="BB85" i="51"/>
  <c r="BB84" i="51" s="1"/>
  <c r="BA84" i="51" s="1"/>
  <c r="BJ85" i="51"/>
  <c r="BJ84" i="51" s="1"/>
  <c r="BR85" i="51"/>
  <c r="BR84" i="51" s="1"/>
  <c r="BQ84" i="51" s="1"/>
  <c r="BZ85" i="51"/>
  <c r="BZ84" i="51" s="1"/>
  <c r="U160" i="51"/>
  <c r="U170" i="51"/>
  <c r="U202" i="51"/>
  <c r="U163" i="51"/>
  <c r="AB166" i="51"/>
  <c r="AB165" i="51" s="1"/>
  <c r="AA165" i="51" s="1"/>
  <c r="AJ166" i="51"/>
  <c r="AJ165" i="51" s="1"/>
  <c r="AI165" i="51" s="1"/>
  <c r="AR166" i="51"/>
  <c r="AR165" i="51" s="1"/>
  <c r="AQ165" i="51" s="1"/>
  <c r="AZ166" i="51"/>
  <c r="AZ165" i="51" s="1"/>
  <c r="AY165" i="51" s="1"/>
  <c r="BH166" i="51"/>
  <c r="BP166" i="51"/>
  <c r="BP165" i="51" s="1"/>
  <c r="BO165" i="51" s="1"/>
  <c r="BX166" i="51"/>
  <c r="BX165" i="51" s="1"/>
  <c r="W185" i="51"/>
  <c r="AE185" i="51"/>
  <c r="AM185" i="51"/>
  <c r="AU185" i="51"/>
  <c r="BC185" i="51"/>
  <c r="BK185" i="51"/>
  <c r="BK184" i="51" s="1"/>
  <c r="BS185" i="51"/>
  <c r="CA185" i="51"/>
  <c r="CA184" i="51" s="1"/>
  <c r="U191" i="51"/>
  <c r="U161" i="51"/>
  <c r="T161" i="51" s="1"/>
  <c r="AA166" i="51"/>
  <c r="AI166" i="51"/>
  <c r="AQ166" i="51"/>
  <c r="AY166" i="51"/>
  <c r="BG166" i="51"/>
  <c r="BG165" i="51" s="1"/>
  <c r="BO166" i="51"/>
  <c r="BW166" i="51"/>
  <c r="BW165" i="51" s="1"/>
  <c r="U179" i="51"/>
  <c r="Y196" i="51"/>
  <c r="Y213" i="51"/>
  <c r="U217" i="51"/>
  <c r="U187" i="51"/>
  <c r="T187" i="51" s="1"/>
  <c r="U198" i="51"/>
  <c r="U209" i="51"/>
  <c r="U250" i="51"/>
  <c r="U251" i="51"/>
  <c r="T251" i="51" s="1"/>
  <c r="W213" i="51"/>
  <c r="AE213" i="51"/>
  <c r="AM213" i="51"/>
  <c r="AU213" i="51"/>
  <c r="BC213" i="51"/>
  <c r="BK213" i="51"/>
  <c r="BK212" i="51" s="1"/>
  <c r="BS213" i="51"/>
  <c r="Z196" i="51"/>
  <c r="Z195" i="51" s="1"/>
  <c r="Y195" i="51" s="1"/>
  <c r="AH196" i="51"/>
  <c r="AH195" i="51" s="1"/>
  <c r="AG195" i="51" s="1"/>
  <c r="AP196" i="51"/>
  <c r="AP195" i="51" s="1"/>
  <c r="AO195" i="51" s="1"/>
  <c r="AX196" i="51"/>
  <c r="AX195" i="51" s="1"/>
  <c r="AW195" i="51" s="1"/>
  <c r="BF196" i="51"/>
  <c r="BF195" i="51" s="1"/>
  <c r="BE195" i="51" s="1"/>
  <c r="BN196" i="51"/>
  <c r="BN195" i="51" s="1"/>
  <c r="BM195" i="51" s="1"/>
  <c r="BV196" i="51"/>
  <c r="BV195" i="51" s="1"/>
  <c r="BU195" i="51" s="1"/>
  <c r="X213" i="51"/>
  <c r="X212" i="51" s="1"/>
  <c r="W212" i="51" s="1"/>
  <c r="AF213" i="51"/>
  <c r="AF212" i="51" s="1"/>
  <c r="AE212" i="51" s="1"/>
  <c r="AN213" i="51"/>
  <c r="AN212" i="51" s="1"/>
  <c r="AM212" i="51" s="1"/>
  <c r="AV213" i="51"/>
  <c r="AV212" i="51" s="1"/>
  <c r="AU212" i="51" s="1"/>
  <c r="BD213" i="51"/>
  <c r="BD212" i="51" s="1"/>
  <c r="BC212" i="51" s="1"/>
  <c r="BL213" i="51"/>
  <c r="BL212" i="51" s="1"/>
  <c r="BT213" i="51"/>
  <c r="BT212" i="51" s="1"/>
  <c r="BS212" i="51" s="1"/>
  <c r="U245" i="51"/>
  <c r="T245" i="51" s="1"/>
  <c r="V256" i="51"/>
  <c r="U261" i="51"/>
  <c r="U262" i="51"/>
  <c r="T262" i="51" s="1"/>
  <c r="U247" i="51"/>
  <c r="V244" i="51"/>
  <c r="U244" i="51" s="1"/>
  <c r="U242" i="51"/>
  <c r="V239" i="51"/>
  <c r="U239" i="51" s="1"/>
  <c r="U240" i="51"/>
  <c r="T240" i="51" s="1"/>
  <c r="U253" i="51"/>
  <c r="Z42" i="52"/>
  <c r="Z44" i="52"/>
  <c r="Z46" i="52"/>
  <c r="Z48" i="52"/>
  <c r="Z50" i="52"/>
  <c r="Z52" i="52"/>
  <c r="Z41" i="52"/>
  <c r="Z43" i="52"/>
  <c r="Z45" i="52"/>
  <c r="Z47" i="52"/>
  <c r="Z49" i="52"/>
  <c r="Z51" i="52"/>
  <c r="D82" i="50"/>
  <c r="D9" i="50"/>
  <c r="AG75" i="52" l="1"/>
  <c r="AB75" i="52" s="1"/>
  <c r="AG48" i="52"/>
  <c r="L271" i="51"/>
  <c r="L278" i="51"/>
  <c r="AC269" i="51"/>
  <c r="Y269" i="51"/>
  <c r="AE269" i="51"/>
  <c r="BO269" i="51"/>
  <c r="AG269" i="51"/>
  <c r="AQ269" i="51"/>
  <c r="BQ269" i="51"/>
  <c r="AY269" i="51"/>
  <c r="V269" i="51"/>
  <c r="AW269" i="51"/>
  <c r="BS269" i="51"/>
  <c r="BA269" i="51"/>
  <c r="AI269" i="51"/>
  <c r="BU269" i="51"/>
  <c r="AS269" i="51"/>
  <c r="AM269" i="51"/>
  <c r="BM269" i="51"/>
  <c r="AO269" i="51"/>
  <c r="BC269" i="51"/>
  <c r="AK269" i="51"/>
  <c r="W269" i="51"/>
  <c r="BE269" i="51"/>
  <c r="AU269" i="51"/>
  <c r="AA269" i="51"/>
  <c r="BH269" i="51"/>
  <c r="AZ269" i="51"/>
  <c r="AZ268" i="51" s="1"/>
  <c r="AY268" i="51" s="1"/>
  <c r="AT269" i="51"/>
  <c r="AT268" i="51" s="1"/>
  <c r="AS268" i="51" s="1"/>
  <c r="BJ269" i="51"/>
  <c r="BJ268" i="51" s="1"/>
  <c r="BG269" i="51"/>
  <c r="BT269" i="51"/>
  <c r="AN269" i="51"/>
  <c r="AN268" i="51" s="1"/>
  <c r="AM268" i="51" s="1"/>
  <c r="BI269" i="51"/>
  <c r="BI268" i="51" s="1"/>
  <c r="BH268" i="51" s="1"/>
  <c r="BF269" i="51"/>
  <c r="BF268" i="51" s="1"/>
  <c r="BE268" i="51" s="1"/>
  <c r="AX269" i="51"/>
  <c r="BP269" i="51"/>
  <c r="CA269" i="51"/>
  <c r="CA268" i="51" s="1"/>
  <c r="AL269" i="51"/>
  <c r="AL268" i="51" s="1"/>
  <c r="AK268" i="51" s="1"/>
  <c r="BR269" i="51"/>
  <c r="BR268" i="51" s="1"/>
  <c r="BQ268" i="51" s="1"/>
  <c r="AF269" i="51"/>
  <c r="BY269" i="51"/>
  <c r="BY268" i="51" s="1"/>
  <c r="CC269" i="51"/>
  <c r="CC268" i="51" s="1"/>
  <c r="BD269" i="51"/>
  <c r="BD268" i="51" s="1"/>
  <c r="BC268" i="51" s="1"/>
  <c r="X269" i="51"/>
  <c r="AR269" i="51"/>
  <c r="AR268" i="51" s="1"/>
  <c r="AQ268" i="51" s="1"/>
  <c r="BN269" i="51"/>
  <c r="BN268" i="51" s="1"/>
  <c r="BM268" i="51" s="1"/>
  <c r="Z269" i="51"/>
  <c r="Z268" i="51" s="1"/>
  <c r="Y268" i="51" s="1"/>
  <c r="BL269" i="51"/>
  <c r="BL268" i="51" s="1"/>
  <c r="BX269" i="51"/>
  <c r="BX268" i="51" s="1"/>
  <c r="AJ269" i="51"/>
  <c r="AJ268" i="51" s="1"/>
  <c r="AI268" i="51" s="1"/>
  <c r="AB269" i="51"/>
  <c r="AB268" i="51" s="1"/>
  <c r="AA268" i="51" s="1"/>
  <c r="BV269" i="51"/>
  <c r="AH269" i="51"/>
  <c r="AH268" i="51" s="1"/>
  <c r="AG268" i="51" s="1"/>
  <c r="BZ269" i="51"/>
  <c r="AD269" i="51"/>
  <c r="AD268" i="51" s="1"/>
  <c r="AC268" i="51" s="1"/>
  <c r="BW269" i="51"/>
  <c r="BW268" i="51" s="1"/>
  <c r="CB269" i="51"/>
  <c r="CB268" i="51" s="1"/>
  <c r="AV269" i="51"/>
  <c r="AV268" i="51" s="1"/>
  <c r="AU268" i="51" s="1"/>
  <c r="BK269" i="51"/>
  <c r="BK268" i="51" s="1"/>
  <c r="AP269" i="51"/>
  <c r="BB269" i="51"/>
  <c r="BB268" i="51" s="1"/>
  <c r="BA268" i="51" s="1"/>
  <c r="AG96" i="52"/>
  <c r="AG91" i="52"/>
  <c r="AG90" i="52" s="1"/>
  <c r="V61" i="52"/>
  <c r="V65" i="52" s="1"/>
  <c r="V71" i="52"/>
  <c r="W53" i="52"/>
  <c r="W61" i="52" s="1"/>
  <c r="W65" i="52" s="1"/>
  <c r="W67" i="52" s="1"/>
  <c r="Y53" i="52"/>
  <c r="Y61" i="52" s="1"/>
  <c r="Z64" i="52"/>
  <c r="Y64" i="52"/>
  <c r="O271" i="51"/>
  <c r="O278" i="51"/>
  <c r="U235" i="51"/>
  <c r="T235" i="51" s="1"/>
  <c r="U212" i="51"/>
  <c r="U213" i="51"/>
  <c r="T213" i="51" s="1"/>
  <c r="U37" i="51"/>
  <c r="BG268" i="51"/>
  <c r="X268" i="51"/>
  <c r="W268" i="51" s="1"/>
  <c r="U166" i="51"/>
  <c r="T166" i="51" s="1"/>
  <c r="U32" i="51"/>
  <c r="U9" i="51"/>
  <c r="U165" i="51"/>
  <c r="U185" i="51"/>
  <c r="T185" i="51" s="1"/>
  <c r="V154" i="51"/>
  <c r="U154" i="51" s="1"/>
  <c r="U155" i="51"/>
  <c r="T155" i="51" s="1"/>
  <c r="U184" i="51"/>
  <c r="U33" i="51"/>
  <c r="BP268" i="51"/>
  <c r="BO268" i="51" s="1"/>
  <c r="AX268" i="51"/>
  <c r="AW268" i="51" s="1"/>
  <c r="BZ268" i="51"/>
  <c r="V255" i="51"/>
  <c r="U255" i="51" s="1"/>
  <c r="U256" i="51"/>
  <c r="T256" i="51" s="1"/>
  <c r="V221" i="51"/>
  <c r="U221" i="51" s="1"/>
  <c r="U222" i="51"/>
  <c r="T222" i="51" s="1"/>
  <c r="U196" i="51"/>
  <c r="T196" i="51" s="1"/>
  <c r="V195" i="51"/>
  <c r="U195" i="51" s="1"/>
  <c r="U36" i="51"/>
  <c r="AF268" i="51"/>
  <c r="AE268" i="51" s="1"/>
  <c r="AP268" i="51"/>
  <c r="AO268" i="51" s="1"/>
  <c r="BV268" i="51"/>
  <c r="BU268" i="51" s="1"/>
  <c r="V84" i="51"/>
  <c r="U84" i="51" s="1"/>
  <c r="U85" i="51"/>
  <c r="BT268" i="51"/>
  <c r="BS268" i="51" s="1"/>
  <c r="K14" i="45"/>
  <c r="K15" i="45"/>
  <c r="K16" i="45"/>
  <c r="K17" i="45"/>
  <c r="K18" i="45"/>
  <c r="K19" i="45"/>
  <c r="O19" i="45"/>
  <c r="O18" i="45"/>
  <c r="O17" i="45"/>
  <c r="O16" i="45"/>
  <c r="O15" i="45"/>
  <c r="O14" i="45"/>
  <c r="Q14" i="45"/>
  <c r="P14" i="45"/>
  <c r="I14" i="45"/>
  <c r="N14" i="45"/>
  <c r="P18" i="45"/>
  <c r="P19" i="45"/>
  <c r="Q18" i="45"/>
  <c r="N18" i="45"/>
  <c r="I18" i="45"/>
  <c r="N17" i="45"/>
  <c r="N16" i="45"/>
  <c r="N15" i="45"/>
  <c r="I19" i="45"/>
  <c r="I17" i="45"/>
  <c r="I16" i="45"/>
  <c r="I15" i="45"/>
  <c r="I10" i="45"/>
  <c r="J5" i="45"/>
  <c r="L5" i="45" s="1"/>
  <c r="M5" i="45" s="1"/>
  <c r="Y65" i="52" l="1"/>
  <c r="Y67" i="52" s="1"/>
  <c r="AG95" i="52"/>
  <c r="AO96" i="52"/>
  <c r="AG41" i="52"/>
  <c r="AG42" i="52"/>
  <c r="AG88" i="52"/>
  <c r="AG82" i="52" s="1"/>
  <c r="X75" i="52"/>
  <c r="V70" i="52"/>
  <c r="Z53" i="52"/>
  <c r="Z61" i="52" s="1"/>
  <c r="Z65" i="52" s="1"/>
  <c r="AB61" i="52"/>
  <c r="AB53" i="52"/>
  <c r="V67" i="52"/>
  <c r="X61" i="52"/>
  <c r="X64" i="52"/>
  <c r="U269" i="51"/>
  <c r="V268" i="51"/>
  <c r="U268" i="51" s="1"/>
  <c r="T37" i="51"/>
  <c r="Q19" i="45"/>
  <c r="Q17" i="45"/>
  <c r="Q16" i="45"/>
  <c r="Q15" i="45"/>
  <c r="P17" i="45"/>
  <c r="P16" i="45"/>
  <c r="P10" i="45"/>
  <c r="J2" i="45"/>
  <c r="L2" i="45" s="1"/>
  <c r="M2" i="45" s="1"/>
  <c r="P15" i="45"/>
  <c r="Q10" i="45"/>
  <c r="J7" i="45"/>
  <c r="L7" i="45" s="1"/>
  <c r="N7" i="45" s="1"/>
  <c r="N10" i="45" s="1"/>
  <c r="J6" i="45"/>
  <c r="L6" i="45" s="1"/>
  <c r="M6" i="45" s="1"/>
  <c r="J3" i="45"/>
  <c r="L3" i="45" s="1"/>
  <c r="M3" i="45" s="1"/>
  <c r="J4" i="45"/>
  <c r="L4" i="45" s="1"/>
  <c r="M4" i="45" s="1"/>
  <c r="U271" i="51" l="1"/>
  <c r="D83" i="53"/>
  <c r="D67" i="54"/>
  <c r="AG77" i="52"/>
  <c r="AG49" i="52"/>
  <c r="Z67" i="52"/>
  <c r="AO95" i="52"/>
  <c r="AO54" i="52"/>
  <c r="AZ54" i="52" s="1"/>
  <c r="BA54" i="52" s="1"/>
  <c r="AG53" i="52"/>
  <c r="AG71" i="52" s="1"/>
  <c r="AO53" i="52"/>
  <c r="AZ53" i="52" s="1"/>
  <c r="BA53" i="52" s="1"/>
  <c r="AA64" i="52"/>
  <c r="AA65" i="52" s="1"/>
  <c r="AA71" i="52"/>
  <c r="X65" i="52"/>
  <c r="J10" i="45"/>
  <c r="L10" i="45"/>
  <c r="N19" i="45"/>
  <c r="O7" i="45"/>
  <c r="M7" i="45"/>
  <c r="M10" i="45" s="1"/>
  <c r="AO82" i="52" l="1"/>
  <c r="AO77" i="52" s="1"/>
  <c r="BA61" i="52"/>
  <c r="BA65" i="52" s="1"/>
  <c r="AB71" i="52"/>
  <c r="X71" i="52"/>
  <c r="AG61" i="52"/>
  <c r="AG65" i="52" s="1"/>
  <c r="AG66" i="52" s="1"/>
  <c r="AO61" i="52"/>
  <c r="AO65" i="52" s="1"/>
  <c r="AA70" i="52"/>
  <c r="AB64" i="52"/>
  <c r="AB65" i="52"/>
  <c r="AA67" i="52"/>
  <c r="C38" i="43"/>
  <c r="D29" i="43"/>
  <c r="C29" i="43"/>
  <c r="E27" i="43"/>
  <c r="E26" i="43"/>
  <c r="E25" i="43"/>
  <c r="E24" i="43"/>
  <c r="E23" i="43"/>
  <c r="E21" i="43"/>
  <c r="E20" i="43"/>
  <c r="E18" i="43"/>
  <c r="D15" i="43"/>
  <c r="C13" i="43"/>
  <c r="E13" i="43" s="1"/>
  <c r="C12" i="43"/>
  <c r="E12" i="43" s="1"/>
  <c r="E11" i="43"/>
  <c r="E10" i="43"/>
  <c r="C9" i="43"/>
  <c r="C15" i="43" s="1"/>
  <c r="C36" i="43" s="1"/>
  <c r="AG70" i="52" l="1"/>
  <c r="X70" i="52" s="1"/>
  <c r="E29" i="43"/>
  <c r="D33" i="43"/>
  <c r="E9" i="43"/>
  <c r="E15" i="43" s="1"/>
  <c r="E32" i="43" s="1"/>
  <c r="AB70" i="5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C4" authorId="0" shapeId="0" xr:uid="{8CBB37E9-9079-41ED-AC60-A07FB41982F9}">
      <text>
        <r>
          <rPr>
            <b/>
            <sz val="9"/>
            <color indexed="81"/>
            <rFont val="Tahoma"/>
            <family val="2"/>
          </rPr>
          <t>ad uso BOT1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AS3" authorId="0" shapeId="0" xr:uid="{C64E18C5-1F90-47E6-BC72-7899958A535E}">
      <text>
        <r>
          <rPr>
            <b/>
            <sz val="9"/>
            <color indexed="81"/>
            <rFont val="Tahoma"/>
            <family val="2"/>
          </rPr>
          <t>Monia in data 17/01/17
ho elimnato costo + cdc + vdc
in sap su lato elus è cambiata la classificazione dei cdc e costi orari per il 2017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Le attività di PM/SITE= PL  -&gt; IN INC NON SI PIANIFICANO ORE MA SOLO SPESE</t>
        </r>
      </text>
    </comment>
    <comment ref="AT3" authorId="0" shapeId="0" xr:uid="{727603FA-C8D9-4377-96F9-A36622D8EA70}">
      <text>
        <r>
          <rPr>
            <b/>
            <sz val="9"/>
            <color indexed="81"/>
            <rFont val="Tahoma"/>
            <family val="2"/>
          </rPr>
          <t>Monia in data 17/01/17
ho elimnato costo + cdc + vdc
in sap su lato elus è cambiata la classificazione dei cdc e costi orari per il 2017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Le attività di PM/SITE= PL  -&gt; IN INC NON SI PIANIFICANO ORE MA SOLO SPESE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C3" authorId="0" shapeId="0" xr:uid="{B2F30C86-DEA7-4DEF-8F08-60079572EB75}">
      <text>
        <r>
          <rPr>
            <b/>
            <sz val="10"/>
            <color indexed="81"/>
            <rFont val="Calibri"/>
            <family val="2"/>
            <scheme val="minor"/>
          </rPr>
          <t xml:space="preserve">1) il nuovo costo orario 2024 attivo da Febbraio 2024 fino a Dicembre 2024
2)  </t>
        </r>
        <r>
          <rPr>
            <b/>
            <u/>
            <sz val="10"/>
            <color indexed="81"/>
            <rFont val="Calibri"/>
            <family val="2"/>
            <scheme val="minor"/>
          </rPr>
          <t>NON si può pianificare su Gennaio 2024, perché la valorizzazione sarebbe con costo orario P0 2023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S3" authorId="0" shapeId="0" xr:uid="{574227D5-9DB1-4159-B1F6-4A419966F77B}">
      <text>
        <r>
          <rPr>
            <b/>
            <sz val="9"/>
            <color indexed="81"/>
            <rFont val="Tahoma"/>
            <family val="2"/>
          </rPr>
          <t>Monia in data 17/01/17
ho elimnato costo + cdc + vdc
in sap su lato elus è cambiata la classificazione dei cdc e costi orari per il 2017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Le attività di PM/SITE= PL  -&gt; IN INC NON SI PIANIFICANO ORE MA SOLO SPESE</t>
        </r>
      </text>
    </comment>
    <comment ref="AT3" authorId="0" shapeId="0" xr:uid="{D99AF636-E8B5-4653-AC2E-6D1A03CAC005}">
      <text>
        <r>
          <rPr>
            <b/>
            <sz val="9"/>
            <color indexed="81"/>
            <rFont val="Tahoma"/>
            <family val="2"/>
          </rPr>
          <t>Monia in data 17/01/17
ho elimnato costo + cdc + vdc
in sap su lato elus è cambiata la classificazione dei cdc e costi orari per il 2017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Le attività di PM/SITE= PL  -&gt; IN INC NON SI PIANIFICANO ORE MA SOLO SPESE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AS3" authorId="0" shapeId="0" xr:uid="{2FED0DBB-FF8C-421D-8B34-7560B47D1C10}">
      <text>
        <r>
          <rPr>
            <b/>
            <sz val="9"/>
            <color indexed="81"/>
            <rFont val="Tahoma"/>
            <family val="2"/>
          </rPr>
          <t>Monia in data 17/01/17
ho elimnato costo + cdc + vdc
in sap su lato elus è cambiata la classificazione dei cdc e costi orari per il 2017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Le attività di PM/SITE= PL  -&gt; IN INC NON SI PIANIFICANO ORE MA SOLO SPESE</t>
        </r>
      </text>
    </comment>
    <comment ref="AT3" authorId="0" shapeId="0" xr:uid="{C4F5FB12-3AB8-469D-B769-6B360EE81003}">
      <text>
        <r>
          <rPr>
            <b/>
            <sz val="9"/>
            <color indexed="81"/>
            <rFont val="Tahoma"/>
            <family val="2"/>
          </rPr>
          <t>Monia in data 17/01/17
ho elimnato costo + cdc + vdc
in sap su lato elus è cambiata la classificazione dei cdc e costi orari per il 2017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Le attività di PM/SITE= PL  -&gt; IN INC NON SI PIANIFICANO ORE MA SOLO SPESE</t>
        </r>
      </text>
    </comment>
  </commentList>
</comments>
</file>

<file path=xl/sharedStrings.xml><?xml version="1.0" encoding="utf-8"?>
<sst xmlns="http://schemas.openxmlformats.org/spreadsheetml/2006/main" count="2929" uniqueCount="786">
  <si>
    <t>TI-CONTAINER-01</t>
  </si>
  <si>
    <t>TRASPORTO</t>
  </si>
  <si>
    <t>PROJECT MANAGEMENT</t>
  </si>
  <si>
    <t>TT-CONTAINER-US-02</t>
  </si>
  <si>
    <t>WARRANTY</t>
  </si>
  <si>
    <t>H24</t>
  </si>
  <si>
    <t>n.a.</t>
  </si>
  <si>
    <t/>
  </si>
  <si>
    <t>T0ZZ-D</t>
  </si>
  <si>
    <t>TZ-DAZI-DDP-35</t>
  </si>
  <si>
    <t>wbs</t>
  </si>
  <si>
    <t>wbe</t>
  </si>
  <si>
    <t>POS.</t>
  </si>
  <si>
    <t>PROJECT MANAGEMENT E ING. IMPIANTO</t>
  </si>
  <si>
    <t>MACCHINA</t>
  </si>
  <si>
    <t>PROGETTAZIONE DI IMPIANTO</t>
  </si>
  <si>
    <t>IMBALLO E TRASPORTO</t>
  </si>
  <si>
    <t>IMBALLO &amp; TRASPORTO</t>
  </si>
  <si>
    <t>T0ZZ-I</t>
  </si>
  <si>
    <t>T0ZZ-T</t>
  </si>
  <si>
    <t>FIELD</t>
  </si>
  <si>
    <t>INSTALLAZIONE</t>
  </si>
  <si>
    <t>POST VENDITA</t>
  </si>
  <si>
    <t>HELPDESKCC</t>
  </si>
  <si>
    <t>inserire i singoli codici materiali</t>
  </si>
  <si>
    <t xml:space="preserve">GARANZIA  </t>
  </si>
  <si>
    <t>Garanzia WW</t>
  </si>
  <si>
    <t>plant el80</t>
  </si>
  <si>
    <t>plant elus/el80</t>
  </si>
  <si>
    <t>definizione / definition</t>
  </si>
  <si>
    <t>GOODS PACKAGE</t>
  </si>
  <si>
    <t>05.01.01.01</t>
  </si>
  <si>
    <t>CONTAINER PACKING</t>
  </si>
  <si>
    <t>FREIGHT SHIPPING</t>
  </si>
  <si>
    <t>05.01.02.01</t>
  </si>
  <si>
    <t>N.A.</t>
  </si>
  <si>
    <t>vedi sotto</t>
  </si>
  <si>
    <t>INSTALLAZIONE, AVVIAMENTO E COLLAUDO</t>
  </si>
  <si>
    <t>codice listino</t>
  </si>
  <si>
    <t>WW</t>
  </si>
  <si>
    <t>COMPLET. ATT. IN CANTIERE + MAT. EWE+EWT</t>
  </si>
  <si>
    <t>EXTRA ATTIVITA' PER RICHIESTA CLIENTE</t>
  </si>
  <si>
    <t>COMPLETION ACTIVITY ON SITE +MAT.EWE-EWT</t>
  </si>
  <si>
    <t>EXTRA ACTIVITY REQUESTED BY CUSTOMER</t>
  </si>
  <si>
    <t>materiale / material</t>
  </si>
  <si>
    <t>in ELUS con la MM02 si deve mdf in "Contabilità1" LA CLASSE DI VALORIZZAZIONE in:</t>
  </si>
  <si>
    <t>* F101 se matricola ordinata a E80 SPA</t>
  </si>
  <si>
    <t>* F102 se matricola ordinata a Merchants</t>
  </si>
  <si>
    <t>* F100 se matricola ordinata a BEMA o TERZI (NO SPA)</t>
  </si>
  <si>
    <t>VERSIONE PIANIFICATO</t>
  </si>
  <si>
    <t>PARTE FISSA DA NON TOCCARE</t>
  </si>
  <si>
    <t>mese di pianificazione</t>
  </si>
  <si>
    <t>DIRETTO</t>
  </si>
  <si>
    <t>anno di pianificazione</t>
  </si>
  <si>
    <t>INDIRETTO</t>
  </si>
  <si>
    <t>costo orario full</t>
  </si>
  <si>
    <t>pianificato 1</t>
  </si>
  <si>
    <t>CDC mittente</t>
  </si>
  <si>
    <t>odv EL80</t>
  </si>
  <si>
    <t>Tda</t>
  </si>
  <si>
    <t>PMIN</t>
  </si>
  <si>
    <t>UTMEIN</t>
  </si>
  <si>
    <t>UTLOIM</t>
  </si>
  <si>
    <t>UTELIN</t>
  </si>
  <si>
    <t>WMS</t>
  </si>
  <si>
    <t>SWPCIN</t>
  </si>
  <si>
    <t>SWPLIN</t>
  </si>
  <si>
    <t>SWLGIN</t>
  </si>
  <si>
    <t>ASMEIN</t>
  </si>
  <si>
    <t>ASELIN</t>
  </si>
  <si>
    <t>COWMIN</t>
  </si>
  <si>
    <t>COPCIN</t>
  </si>
  <si>
    <t>COPLIN</t>
  </si>
  <si>
    <t>COLGIN</t>
  </si>
  <si>
    <t>DOCUME</t>
  </si>
  <si>
    <t>SITE</t>
  </si>
  <si>
    <t>INSTAL</t>
  </si>
  <si>
    <t>AVPC</t>
  </si>
  <si>
    <t>AVPLC</t>
  </si>
  <si>
    <t>AVLGES</t>
  </si>
  <si>
    <t>odv ELUS</t>
  </si>
  <si>
    <t>Vdc</t>
  </si>
  <si>
    <t>Euro</t>
  </si>
  <si>
    <t>Ore</t>
  </si>
  <si>
    <t>TOTALE DIRETTO</t>
  </si>
  <si>
    <t>MAT</t>
  </si>
  <si>
    <t>PM-H</t>
  </si>
  <si>
    <t>SPESE</t>
  </si>
  <si>
    <t>UTE-H</t>
  </si>
  <si>
    <t>BA-H</t>
  </si>
  <si>
    <t>SW-PC-H</t>
  </si>
  <si>
    <t>SW-PLC-H</t>
  </si>
  <si>
    <t>SW-LGV-H</t>
  </si>
  <si>
    <t>MTG-MEC-H</t>
  </si>
  <si>
    <t>CAB-ELE-H</t>
  </si>
  <si>
    <t>COLL-BA-H</t>
  </si>
  <si>
    <t>COLL-PC-H</t>
  </si>
  <si>
    <t>COLL-PLC-H</t>
  </si>
  <si>
    <t>COLL-LGV-H</t>
  </si>
  <si>
    <t>DOCUMENT-H</t>
  </si>
  <si>
    <t>Tesoretto</t>
  </si>
  <si>
    <t>IMBALLO</t>
  </si>
  <si>
    <t>STOCCAGGIO</t>
  </si>
  <si>
    <t>SITE-H</t>
  </si>
  <si>
    <t>INSTALL-H</t>
  </si>
  <si>
    <t>AV-PC-H</t>
  </si>
  <si>
    <t>AV-PLC-H</t>
  </si>
  <si>
    <t>AV-LGV-H</t>
  </si>
  <si>
    <t>SPESE FIELD</t>
  </si>
  <si>
    <t>FIELD= attività+spese c/o Clente per Bema</t>
  </si>
  <si>
    <t>Provvigioni Italia</t>
  </si>
  <si>
    <t>Provvigioni Estero</t>
  </si>
  <si>
    <t>AFTER SALES</t>
  </si>
  <si>
    <t>totale complessivo</t>
  </si>
  <si>
    <t>creato il _</t>
  </si>
  <si>
    <t>PROJECT CCnnnn - Cliente</t>
  </si>
  <si>
    <t>valuta CAD</t>
  </si>
  <si>
    <t>valuta Usd</t>
  </si>
  <si>
    <t>valuta Euro</t>
  </si>
  <si>
    <t>E80 Spa s.o. ____ for Equipment  and Field</t>
  </si>
  <si>
    <t>SUPPLY</t>
  </si>
  <si>
    <t>E80 SPA</t>
  </si>
  <si>
    <t>E80 INC  or E80 MX</t>
  </si>
  <si>
    <t>TOTAL</t>
  </si>
  <si>
    <t>Total Supply EQUIPEMENT</t>
  </si>
  <si>
    <t>Shipping + Field + Customer Service</t>
  </si>
  <si>
    <t>Packing and Transport</t>
  </si>
  <si>
    <t>100% su chi fa l'attività</t>
  </si>
  <si>
    <t xml:space="preserve">Installation and Sart up </t>
  </si>
  <si>
    <t>Other activity on Site</t>
  </si>
  <si>
    <t>H24 std -&gt; 0,5%</t>
  </si>
  <si>
    <t>100% Su C.S. xè lei che fa attività</t>
  </si>
  <si>
    <t>H24 Year 1  (see amount of PO)</t>
  </si>
  <si>
    <t>H24 Year 2  (see amount of PO)</t>
  </si>
  <si>
    <t>II yr Extended warranty</t>
  </si>
  <si>
    <t>3-4-5 yrs Extended warranty for battery</t>
  </si>
  <si>
    <t>TOTAL  PO Customer to E80   SPA</t>
  </si>
  <si>
    <t>TOTAL  PO Customer to E80   INC or MX</t>
  </si>
  <si>
    <t>Sale price to Client of SPA's production  (Equipment)</t>
  </si>
  <si>
    <t>% resale commission to INC</t>
  </si>
  <si>
    <t>TOTAL COMMISSION value …</t>
  </si>
  <si>
    <t xml:space="preserve">         </t>
  </si>
  <si>
    <t>"NB Oda Diretto i/c"  nr oda creato da Spa  verso cod fornitore 1 E80 INC</t>
  </si>
  <si>
    <t>…</t>
  </si>
  <si>
    <t>tipo odv ZQOI da usare xè non serve off di sap=   rif S.O. ELUS verso E80 SPA</t>
  </si>
  <si>
    <t>…..</t>
  </si>
  <si>
    <t>TALE SCHEMA è da inserire anche in  "Uff_Amministrazione\02 DATI FLASH\Sales DW 2019\Provvigioni 2019\ 2019_provvigioni E80 INC_Bema.xlsx</t>
  </si>
  <si>
    <t>transazione</t>
  </si>
  <si>
    <t>società</t>
  </si>
  <si>
    <t>MM02</t>
  </si>
  <si>
    <t>ELUS</t>
  </si>
  <si>
    <t>CJ20N</t>
  </si>
  <si>
    <t>tutte</t>
  </si>
  <si>
    <t>Vedi caso CC1425: PO iniziale EUR + integrazione su V0ZZ01 in USD a 1,00. Sulle  wbs V0ZZ01-IT e -US inserito 1,00 USD</t>
  </si>
  <si>
    <r>
      <rPr>
        <b/>
        <sz val="10"/>
        <rFont val="Arial"/>
        <family val="2"/>
      </rPr>
      <t xml:space="preserve">PO CLIENTE verso INC o SPA valuta EURO </t>
    </r>
    <r>
      <rPr>
        <sz val="10"/>
        <rFont val="Arial"/>
        <family val="2"/>
      </rPr>
      <t xml:space="preserve">
* su tutte le WBE non va inserito ne Excenge rate ne il tipo di Valuta </t>
    </r>
  </si>
  <si>
    <r>
      <rPr>
        <b/>
        <sz val="10"/>
        <rFont val="Arial"/>
        <family val="2"/>
      </rPr>
      <t>se il Cliente emette ordine integrativo verso INC o SPA in nuova Valuta USD (la CC è stata ufficializzata in valuta EURO)</t>
    </r>
    <r>
      <rPr>
        <sz val="10"/>
        <rFont val="Arial"/>
        <family val="2"/>
      </rPr>
      <t xml:space="preserve">
* Una volta definito le Wbe su cui vanno caricati i ricavi USD: allora su di esse va inserito il nuovo Excenge rate e la nuova Valuta. Attenzione senza tale mdf BO rileva errari non visibili a colpo d'occhio)
 </t>
    </r>
  </si>
  <si>
    <t>NOTE 1</t>
  </si>
  <si>
    <t>NOTE 2</t>
  </si>
  <si>
    <t>vedi caso CC1455</t>
  </si>
  <si>
    <t>Vedi caso CC1461: Equip in Euro + Field in Usd</t>
  </si>
  <si>
    <r>
      <rPr>
        <b/>
        <sz val="10"/>
        <rFont val="Arial"/>
        <family val="2"/>
      </rPr>
      <t xml:space="preserve">PO CLIENTE verso INC o SPA valuta USD </t>
    </r>
    <r>
      <rPr>
        <sz val="10"/>
        <rFont val="Arial"/>
        <family val="2"/>
      </rPr>
      <t xml:space="preserve">
* su tutte le WBE (anche su tutt le filiali) VA inserito Excenge rate e il tipo di Valuta </t>
    </r>
  </si>
  <si>
    <t>Equipment PO verso INC o SPA in valuta Euro
* sulle Wbe non va riportato Excenge rate e Valuta
Field PO verso INC o SPA in valuta USD
* sulle Wbe (anche su tutte le filiali) Va riporato Excenge rate 1,.. e valuta USD</t>
  </si>
  <si>
    <t>La E80 SpA deve riconoscere le Provvigioni alla E80 INC quando il Cliente Messicano o Canadese lo emette verso E80 SpA e Sempre su SOFIDEL AMERICA</t>
  </si>
  <si>
    <t>Su tale WBS verranno caricati i costi relativi alle EWE (materiali rotti o difettosi) + EWT (materiali mancanti)</t>
  </si>
  <si>
    <t>Su tale WBS verranno caricati i costi relativi alle attività di cantiere dovute a richeste del cliente</t>
  </si>
  <si>
    <t>q tà / q ty</t>
  </si>
  <si>
    <t>SPESE VARIE</t>
  </si>
  <si>
    <t>E0</t>
  </si>
  <si>
    <t>TOT:</t>
  </si>
  <si>
    <t>TOT. da MDC</t>
  </si>
  <si>
    <t>DELTA</t>
  </si>
  <si>
    <t>Resto no WW</t>
  </si>
  <si>
    <t>Delta CC (NO WW) x verifica file margini</t>
  </si>
  <si>
    <t xml:space="preserve"> -I-   -P-</t>
  </si>
  <si>
    <t>T0 +  E0 x verifica margini</t>
  </si>
  <si>
    <t xml:space="preserve"> -B-</t>
  </si>
  <si>
    <t xml:space="preserve">TERZI/BEMA x verifica file margini </t>
  </si>
  <si>
    <t xml:space="preserve"> -C-</t>
  </si>
  <si>
    <t xml:space="preserve">RACK x verifica file margini </t>
  </si>
  <si>
    <t xml:space="preserve"> -Z-</t>
  </si>
  <si>
    <t xml:space="preserve">C.S. x verifica file margini </t>
  </si>
  <si>
    <t>INSTALLAZIONE AVVIAMENTO E COLLAUDO</t>
  </si>
  <si>
    <t>MB</t>
  </si>
  <si>
    <t>CCXXXX-T-WWZZ01-US</t>
  </si>
  <si>
    <t>CCXXXX-P-E0ZZ10-US</t>
  </si>
  <si>
    <t>CCXXXX-P-E0ZZ10-IT</t>
  </si>
  <si>
    <t>CCXXXX-T-WWZZ01-IT</t>
  </si>
  <si>
    <t>CCXXXX-B-MBZZ01-US</t>
  </si>
  <si>
    <t>CCXXXX-B-MBZZ01-IT</t>
  </si>
  <si>
    <t>CCXXXX-B-MBZZ01</t>
  </si>
  <si>
    <t>BEMA MACHINERY</t>
  </si>
  <si>
    <t>XXXXXX-C-MRZZ01-US</t>
  </si>
  <si>
    <t>CCXXXX-C-MRZZ01</t>
  </si>
  <si>
    <t>CCXXXX-C-MRZZ01-IT</t>
  </si>
  <si>
    <t>MR</t>
  </si>
  <si>
    <t>RACKS</t>
  </si>
  <si>
    <t>AT</t>
  </si>
  <si>
    <t>H24 STANDARD</t>
  </si>
  <si>
    <t>CCXXXX-Z-H24Z01-US</t>
  </si>
  <si>
    <t>CCXXXX-Z-H24Z01-IT</t>
  </si>
  <si>
    <t>COD</t>
  </si>
  <si>
    <t>WBE</t>
  </si>
  <si>
    <t>CODICE</t>
  </si>
  <si>
    <t>DENOMINAZIONE</t>
  </si>
  <si>
    <t>QTA'</t>
  </si>
  <si>
    <t>SAP off. NR</t>
  </si>
  <si>
    <t>Data spediz. Viano</t>
  </si>
  <si>
    <t>SUB TOT. LISTINO</t>
  </si>
  <si>
    <t>VAL DEFINITIVO</t>
  </si>
  <si>
    <t>SCONTO</t>
  </si>
  <si>
    <t>VENDITA</t>
  </si>
  <si>
    <t>VENDITA VALUTA</t>
  </si>
  <si>
    <t>COSTO TOTALE</t>
  </si>
  <si>
    <t>% Margine</t>
  </si>
  <si>
    <t>VENDITA USD SU ODV EQUIP. 60019320</t>
  </si>
  <si>
    <t>VENDITA USD SU ODV FIELD 60019326</t>
  </si>
  <si>
    <t>CCXXXX-A-F0ZZ01</t>
  </si>
  <si>
    <t>CCXXXX-A-F0ZZ01-US</t>
  </si>
  <si>
    <t>CCXXXX-A-F0ZZ01-IT</t>
  </si>
  <si>
    <t>ISOLA PAL. FANUC</t>
  </si>
  <si>
    <t>ROBOT 
UTM-H</t>
  </si>
  <si>
    <t>LGV 
UTM-H</t>
  </si>
  <si>
    <t>INTRALOGISTIC 
UTM-H</t>
  </si>
  <si>
    <t>LAYOUT 
UTM-H</t>
  </si>
  <si>
    <t>INTRALOGISTIC 
MTG-MEC-H</t>
  </si>
  <si>
    <t>INTRALOGISTIC 
CAB-ELE-H</t>
  </si>
  <si>
    <t>Provvigioni ICO</t>
  </si>
  <si>
    <t>Provvigioni</t>
  </si>
  <si>
    <t>Definizione del 09/03/2021 - Innaro, Beatrozzotti, Commercialista</t>
  </si>
  <si>
    <r>
      <t xml:space="preserve">è stato deciso di applicare per 
* CC a POC il principio della proporzionalità delle provvigioni rispetto all’avanzamento dei ricavi, questo per evitare rischi di natura fiscale.
   A questo punto le provvigioni relative a cc a POC andranno valutate periodicamente e rilevate in proporzione della quota a ricavo rilevata nel periodo. 
   </t>
    </r>
    <r>
      <rPr>
        <sz val="10"/>
        <color rgb="FFFF0000"/>
        <rFont val="Arial"/>
        <family val="2"/>
      </rPr>
      <t>Da definire come attivarsi</t>
    </r>
    <r>
      <rPr>
        <sz val="10"/>
        <rFont val="Arial"/>
        <family val="2"/>
      </rPr>
      <t xml:space="preserve">
* CC a  ATPT la provvigone va dichiarata a costo nel momento della Spedizione della Fornitura di commessa.
</t>
    </r>
  </si>
  <si>
    <t xml:space="preserve">* Attention: The intercompany CL-MX-PL-US send invoice according to ico tariff to E80 SPA
</t>
  </si>
  <si>
    <t>SALES ORDER FOR WARRNTY:  - Nunciati A. NOT OPEN   - _UsaAccounting   OPEN / ACTIVE</t>
  </si>
  <si>
    <t xml:space="preserve">se E80 INC deve fornire materiali e attività durante tale periodo, perchè la E80Spa è impossibilitata allora:
- i costi di materiale, attività ecc.. verranno caricati mese per mese su tale WBE
- una volta al mese i costi verranno rifatturati alla E80 SPA secondo il tariffario Intercompany
- A CURA/CARICO di _UsaAccounting
</t>
  </si>
  <si>
    <t xml:space="preserve">FIELD  --&gt;     Costo Budget  Pianificato zero (P0) su    EL80  </t>
  </si>
  <si>
    <t xml:space="preserve"> -D-</t>
  </si>
  <si>
    <t xml:space="preserve">BUILDING x verifica file margini </t>
  </si>
  <si>
    <t>MD</t>
  </si>
  <si>
    <t>XXXXXX-D-MDZZ01-US</t>
  </si>
  <si>
    <t>CCXXXX-D-MDZZ01-IT</t>
  </si>
  <si>
    <t>CCXXXX-D-MDZZ01</t>
  </si>
  <si>
    <t>BUILDING</t>
  </si>
  <si>
    <r>
      <t xml:space="preserve">Euro </t>
    </r>
    <r>
      <rPr>
        <b/>
        <sz val="9"/>
        <color rgb="FFFF0000"/>
        <rFont val="Calibri"/>
        <family val="2"/>
      </rPr>
      <t>no USD / CAD</t>
    </r>
  </si>
  <si>
    <t>pianificato ZERO</t>
  </si>
  <si>
    <t>M002900200</t>
  </si>
  <si>
    <t>Safety Management</t>
  </si>
  <si>
    <t>PRE_LSU2400101_01D_ballooned-</t>
  </si>
  <si>
    <t>LISTINO 120</t>
  </si>
  <si>
    <t>Priorità per ordinamento</t>
  </si>
  <si>
    <t>Priorità</t>
  </si>
  <si>
    <t>NUMERA LE RIGHE</t>
  </si>
  <si>
    <t>WBS</t>
  </si>
  <si>
    <t>COD.LISTINO</t>
  </si>
  <si>
    <t>LIST.UNIT.</t>
  </si>
  <si>
    <t>LISTINO TOTALE</t>
  </si>
  <si>
    <t>SUBTOT COSTO</t>
  </si>
  <si>
    <t>COSTO UNITARIO</t>
  </si>
  <si>
    <t>TOTALE</t>
  </si>
  <si>
    <t>UTM-ROBOT</t>
  </si>
  <si>
    <t>UTM-ROBOT-H</t>
  </si>
  <si>
    <t>UTM-LGV</t>
  </si>
  <si>
    <t>UTM-LGV-H</t>
  </si>
  <si>
    <t>UTM-INTRA</t>
  </si>
  <si>
    <t>UTM-INTRA-H</t>
  </si>
  <si>
    <t>UTM-LAYOUT</t>
  </si>
  <si>
    <t>UTM-LAYOUT-H</t>
  </si>
  <si>
    <t>UTE</t>
  </si>
  <si>
    <t>BA</t>
  </si>
  <si>
    <t>SW-PC</t>
  </si>
  <si>
    <t>SW-PLC</t>
  </si>
  <si>
    <t>SW-LGV</t>
  </si>
  <si>
    <t>MTG-MEC</t>
  </si>
  <si>
    <t>MTG-MEC-INTRA</t>
  </si>
  <si>
    <t>MTG-MEC-INTRA-H</t>
  </si>
  <si>
    <t>CAB-ELE</t>
  </si>
  <si>
    <t>CAB-ELE-INTRA</t>
  </si>
  <si>
    <t>CAB-ELE-INTRA-H</t>
  </si>
  <si>
    <t>COLL-BA</t>
  </si>
  <si>
    <t>COLL-PC</t>
  </si>
  <si>
    <t>COLL-PLC</t>
  </si>
  <si>
    <t>COLL-LGV</t>
  </si>
  <si>
    <t>PM</t>
  </si>
  <si>
    <t>SPESE-PM</t>
  </si>
  <si>
    <t>DOCUMENT</t>
  </si>
  <si>
    <t>INSTALL</t>
  </si>
  <si>
    <t>AV-PC</t>
  </si>
  <si>
    <t>AV-PLC</t>
  </si>
  <si>
    <t>AV-LGV</t>
  </si>
  <si>
    <t>PROVVIGIONI
ITALIA</t>
  </si>
  <si>
    <t>PROVVIGIONI
ESTERO</t>
  </si>
  <si>
    <t>TESORETTO</t>
  </si>
  <si>
    <t>MONTAGGIO BEMA MBE-US</t>
  </si>
  <si>
    <t>TXT</t>
  </si>
  <si>
    <t>PROJECT MANAGER</t>
  </si>
  <si>
    <t>J0ZZ</t>
  </si>
  <si>
    <t>CC2199-L-J0ZZ01-IT</t>
  </si>
  <si>
    <t>J0ZZ-PM</t>
  </si>
  <si>
    <t>PROJECT MANAGER [da MDC]</t>
  </si>
  <si>
    <t>J010D</t>
  </si>
  <si>
    <t>PROGETTAZIONE IMPIANTO &amp; DOCUMENTAZIONE</t>
  </si>
  <si>
    <t>DTZZ</t>
  </si>
  <si>
    <t>CC2199-A-CCZK01-IT</t>
  </si>
  <si>
    <t>DT-STD</t>
  </si>
  <si>
    <t>DOCUMENTAZIONE STANDARD</t>
  </si>
  <si>
    <t>DOCUMENTAZIONE STANDARD [da MDC]</t>
  </si>
  <si>
    <t>DT10D</t>
  </si>
  <si>
    <t>TXT-85</t>
  </si>
  <si>
    <t>COMMERCIAL ACTIVITY</t>
  </si>
  <si>
    <t>X0ZZ</t>
  </si>
  <si>
    <t>CC2198-A-V0ZZ01-US</t>
  </si>
  <si>
    <t>RICAVICC</t>
  </si>
  <si>
    <t>INTEREST FEES</t>
  </si>
  <si>
    <t>X0ZZ-WCWT</t>
  </si>
  <si>
    <t>WC/WT RECOVERY OF PREVIOUS PROJECT</t>
  </si>
  <si>
    <t xml:space="preserve">SPECIALE: </t>
  </si>
  <si>
    <t>Ricavi a copertura costi finanziari - Costi e ricavi</t>
  </si>
  <si>
    <t>SPESV</t>
  </si>
  <si>
    <t xml:space="preserve">Interest fee for special payment terms (riferimento offerta) =   $58,510
</t>
  </si>
  <si>
    <t>TXT-22</t>
  </si>
  <si>
    <t>CONVEYORS FOR PALLETS - new</t>
  </si>
  <si>
    <t>PCZZ</t>
  </si>
  <si>
    <t>CC2199-A-PCZK01-IT</t>
  </si>
  <si>
    <t>PROG. PALLET CONVEYOR</t>
  </si>
  <si>
    <t>CC2199-A-PCZZ01-IT</t>
  </si>
  <si>
    <t>CC2199-A-PCZZ01</t>
  </si>
  <si>
    <t>PALLET CONVEYORS</t>
  </si>
  <si>
    <t>PCZK01</t>
  </si>
  <si>
    <t>TP01</t>
  </si>
  <si>
    <t>CONVEYORS FOR PALLETS 1</t>
  </si>
  <si>
    <t>B10300P2W1400L1570</t>
  </si>
  <si>
    <t>PALLET ROLLER CONV.D.89/P.104 Aw1300 L=1570</t>
  </si>
  <si>
    <t>B20918-00007</t>
  </si>
  <si>
    <t xml:space="preserve">NBC BUMPS PROTECTOR (CONVEYOR) </t>
  </si>
  <si>
    <t>check if compatible with plant FLTs or need 2x FLT Bumps Protector @679EUR each</t>
  </si>
  <si>
    <t>B20920-DEP2400H2100</t>
  </si>
  <si>
    <t>PALLET STOPPER FIXED ON FLOOR LR2400H2100</t>
  </si>
  <si>
    <t>B44714-CTRL-PESO</t>
  </si>
  <si>
    <t>PALLET WEIGHT CHECKER</t>
  </si>
  <si>
    <t>QCAM-FIT-004</t>
  </si>
  <si>
    <t>KEYENCE CAMERA SR5000-W FOR 2D LABEL READING</t>
  </si>
  <si>
    <t>B10300P2W1550L2721</t>
  </si>
  <si>
    <t>PALLET ROLLER CONV.D.89/P.104 Aw1450 L=2721</t>
  </si>
  <si>
    <t>B20380-00003</t>
  </si>
  <si>
    <t xml:space="preserve">MOTORIZED FULL PALLET COMPACTER/PUSHER (ROLL.CONV.) </t>
  </si>
  <si>
    <t>B10900-CTRL-SAG-M-BAR-B</t>
  </si>
  <si>
    <t>MULTISHAPE PALLET PROFILE CHECK WITH 3 LIGHT BARRIERS - Lu1450 H3000</t>
  </si>
  <si>
    <t>B20918-00006</t>
  </si>
  <si>
    <t xml:space="preserve">FLT BUMPS PROTECTOR (CONVEYOR) </t>
  </si>
  <si>
    <t>B20920-DEV1200</t>
  </si>
  <si>
    <t>PALLET STOPPER FIXED ON FLOOR LR1200</t>
  </si>
  <si>
    <t>B10311-ML1400</t>
  </si>
  <si>
    <t>B10311-ARR-MOT</t>
  </si>
  <si>
    <t xml:space="preserve">MOTORIZED FULL PALLET STOPPER (ROLL.CONV.Lu1300) </t>
  </si>
  <si>
    <t>WIREW-CAB-Z-S</t>
  </si>
  <si>
    <t>EXTRA METER CABLOFIL GALVANIZED WIREWAY + SEPARATOR</t>
  </si>
  <si>
    <t>Andon Lights</t>
  </si>
  <si>
    <t>MATTD</t>
  </si>
  <si>
    <t>Based on cost estimation from Pergolizzi (mail 5/27/2024)</t>
  </si>
  <si>
    <t>B10300P2W1400L1989</t>
  </si>
  <si>
    <t>PALLET ROLLER CONV.D.89/P.104 Aw1300 L=1989</t>
  </si>
  <si>
    <t>GESTMOTP</t>
  </si>
  <si>
    <t>MOTOR CONTROL</t>
  </si>
  <si>
    <t>MOT-EXTRA-UL</t>
  </si>
  <si>
    <t>B10000MOT-EXTRA-UL</t>
  </si>
  <si>
    <t>EXTRA FOR MOTOR NORTH AMERICAN STANDARDS</t>
  </si>
  <si>
    <t>SEZIONATORE</t>
  </si>
  <si>
    <t>M00000-FIT-003</t>
  </si>
  <si>
    <t>MOTOR ISOLATOR</t>
  </si>
  <si>
    <t>GHZZ-PC-QE</t>
  </si>
  <si>
    <t>ELECTRIC ENCLOSURE FOR PALLET CONVEYORS - INVERTER IN</t>
  </si>
  <si>
    <t>STAND-002</t>
  </si>
  <si>
    <t>STAND-001</t>
  </si>
  <si>
    <t>STAND 500X500X210</t>
  </si>
  <si>
    <t>QE-ANTE-3-AB-1494</t>
  </si>
  <si>
    <t>QE-QUADRO-3ANT-1494-UL</t>
  </si>
  <si>
    <t>E.E. - 3 DOORS - A&amp;B - 2490 - 1494U</t>
  </si>
  <si>
    <t xml:space="preserve">Inb conveyor standard PepsiCo 13 motors --&gt; 3 doors (Based on Moschetti's feedback 5/27/2024) 
</t>
  </si>
  <si>
    <t>NOTA</t>
  </si>
  <si>
    <t>***** POTENZA SEPARATA DAI CONTROLLI *****</t>
  </si>
  <si>
    <t>PV7PERF10+PLC-CMPG-2ETH-AB-12</t>
  </si>
  <si>
    <t>PV7PERF 10" + PLC COMPACT GUARDLOGIX-L320ERMS-2ETH - A&amp;B</t>
  </si>
  <si>
    <t>QE-MPB-800T</t>
  </si>
  <si>
    <t>EXTRA MAIN PUSH BUTTONS 800T D.30</t>
  </si>
  <si>
    <t>Quoted Siemes - as cc1934</t>
  </si>
  <si>
    <t>QE-UPA</t>
  </si>
  <si>
    <t>UNIVERSAL POWER ALERT - GRACE VOLTAGE INDICATOR - VERISAFE ABSENCE OF VOLT</t>
  </si>
  <si>
    <t>QE-PB-800T</t>
  </si>
  <si>
    <t>EXTRA PUSH BUTTONS 800T D.30</t>
  </si>
  <si>
    <t>E-STOP fungo emergenza</t>
  </si>
  <si>
    <t xml:space="preserve">(Siemens UL come da mail Bordignon 3/3/2022); 80 eur/unita' </t>
  </si>
  <si>
    <t>GEST-MOT-AB</t>
  </si>
  <si>
    <t>QE-GEST_MOTORE-UL</t>
  </si>
  <si>
    <t>MOTOR CONTROL A&amp;B</t>
  </si>
  <si>
    <t>INVERTER-AB</t>
  </si>
  <si>
    <t>QE-INVERTER-UL</t>
  </si>
  <si>
    <t>ENCLOSURE INVERTER A&amp;B POWERFLEX 527</t>
  </si>
  <si>
    <t>CC2199-A-PCZZ02-IT</t>
  </si>
  <si>
    <t>CC2199-A-PCZZ02</t>
  </si>
  <si>
    <t>TXT-60</t>
  </si>
  <si>
    <t>LGV SYSTEM</t>
  </si>
  <si>
    <t>GBZZ</t>
  </si>
  <si>
    <t>CC2199-A-GBZZ01-IT</t>
  </si>
  <si>
    <t>CC2199-A-GBZZ01</t>
  </si>
  <si>
    <t>OPPORTUNITY CHARGING SYSTEM</t>
  </si>
  <si>
    <t>GBZZ-LITHIO-UL</t>
  </si>
  <si>
    <t>OPPORTUNITY CHARGING SYSTEM-LITHIUM BATTERIES-UL</t>
  </si>
  <si>
    <t>GB000-FIT-201</t>
  </si>
  <si>
    <t>Tower for LGV Opportunity Charging System</t>
  </si>
  <si>
    <t>C-BAT-LITH-FIT-200-UL</t>
  </si>
  <si>
    <t>Battery Charger UL for Lithium Battery 200/280 Ah</t>
  </si>
  <si>
    <t>LKZZ</t>
  </si>
  <si>
    <t>CC2199-A-LKZZ01-IT</t>
  </si>
  <si>
    <t>CC2199-A-LKZZ01</t>
  </si>
  <si>
    <t>KIT BATTERIES 15 LGV</t>
  </si>
  <si>
    <t>LKZZ-BIBE-UL</t>
  </si>
  <si>
    <t>BATTERIES - UL</t>
  </si>
  <si>
    <t>LITH-FIT-280</t>
  </si>
  <si>
    <t>LITHIUM BATTERY 280 Ah</t>
  </si>
  <si>
    <t>GVLZ</t>
  </si>
  <si>
    <t>CC2199-A-GVLZ01-IT</t>
  </si>
  <si>
    <t>CC2199-A-GVLZ01</t>
  </si>
  <si>
    <t>LGV MANAGER - [CUSTOMER VIRTUAL SERVERS]</t>
  </si>
  <si>
    <t>GVLZ-AB</t>
  </si>
  <si>
    <t>LGV MANAGER - ALLEN &amp; BRADLEY</t>
  </si>
  <si>
    <t>LGM-SERVER-CLN</t>
  </si>
  <si>
    <t>LGM-SERVER-VIR-CLN</t>
  </si>
  <si>
    <t>LGV MANAGER - CUSTOMER-SERVERS</t>
  </si>
  <si>
    <t>OPC-SERVER</t>
  </si>
  <si>
    <t>OPC SERVER (SOFTWARE)</t>
  </si>
  <si>
    <t>PC-CLIENT-AB</t>
  </si>
  <si>
    <t>PC CLIENT ALLEN &amp; BRADLEY</t>
  </si>
  <si>
    <t>LGVM-FIT-001</t>
  </si>
  <si>
    <t>LGV MANAGER - BASE - (SW-PC)</t>
  </si>
  <si>
    <t>LGVM-FIT-101</t>
  </si>
  <si>
    <t>LGV MANAGER - Price for LGV (SW-LGV)</t>
  </si>
  <si>
    <t>LGVM-FIT-104</t>
  </si>
  <si>
    <t>LGV MANAGER - Price for Warehouse Point (SW-LGV)</t>
  </si>
  <si>
    <t>LGVM-FIT-998</t>
  </si>
  <si>
    <t>SW-LICENZA-REPTOOL</t>
  </si>
  <si>
    <t>REPORTING TOOL LICENSE - SDM/LGV MANAGER</t>
  </si>
  <si>
    <t>LGVM-LGV-HMI</t>
  </si>
  <si>
    <t>LGV HMI EXOR WIRELESS</t>
  </si>
  <si>
    <t>B20918-FIT-501</t>
  </si>
  <si>
    <t>REFLECTOR FOR SICK LASER - 700MM HIGH</t>
  </si>
  <si>
    <t>B20918-FIT-502</t>
  </si>
  <si>
    <t>ROUND POST FOR REFLECTOR FOR SICK LASER</t>
  </si>
  <si>
    <t>NOTE-00</t>
  </si>
  <si>
    <t>-------------------- TOOLS IMPIANTO --------------------</t>
  </si>
  <si>
    <t>B10900TRAINO-L21</t>
  </si>
  <si>
    <t>HYDRAULIC JACK FOR LGV</t>
  </si>
  <si>
    <t>B10900TRAINO-L01</t>
  </si>
  <si>
    <t>Towing device for LGV type CB1X/CB2X/RCHXX</t>
  </si>
  <si>
    <t>C-BAT-LITH-MAN-101</t>
  </si>
  <si>
    <t>EMERGENCY MANUAL CHARGER FOR LITHIUM BATTERY</t>
  </si>
  <si>
    <t>TXT-71</t>
  </si>
  <si>
    <t>SMART DECISION MAKER (SMILE80/SDM/SDM-LIGHT)</t>
  </si>
  <si>
    <t>SWZZ</t>
  </si>
  <si>
    <t>CC2199-A-SWZZ01-IT</t>
  </si>
  <si>
    <t xml:space="preserve">SOFTWARECC </t>
  </si>
  <si>
    <t>SDM - SOFTWARE [SW DESIGN &amp; LICENSES]</t>
  </si>
  <si>
    <t>SWZZ-SW</t>
  </si>
  <si>
    <t>SPECIALE: SMILE80-WCS</t>
  </si>
  <si>
    <t>SMILE80-WCS</t>
  </si>
  <si>
    <t>LICENSE SM.I.LE80 Autom.Only (WCS)</t>
  </si>
  <si>
    <t>Riduzione costo - email bordignon 05/26/23</t>
  </si>
  <si>
    <t>KKZZ-KW</t>
  </si>
  <si>
    <t>EXTRA HOURS SOFTWARE DESIGN</t>
  </si>
  <si>
    <t>K-SW-BA</t>
  </si>
  <si>
    <t>KLBA00-FIT-001</t>
  </si>
  <si>
    <t>BUSINESS ANALYST DESIGN - Automatic HK Functionality</t>
  </si>
  <si>
    <t>EXTRACOST LINUX OS</t>
  </si>
  <si>
    <t>K3ZZD</t>
  </si>
  <si>
    <t>Extracost for Linux Operating System (as per Icen e-mail 2/12/2024)</t>
  </si>
  <si>
    <t>IMBALLO - TRASPORTO - CERTIFICAZIONI</t>
  </si>
  <si>
    <t>T0ZZ</t>
  </si>
  <si>
    <t>CC2199-I-T0ZZ01-IT</t>
  </si>
  <si>
    <t>T0ZZ-SC</t>
  </si>
  <si>
    <t>SMALTIMENTO CAMPIONI</t>
  </si>
  <si>
    <t>SMALTIMENTO CAMPIONI [da MDC]</t>
  </si>
  <si>
    <t>CONTAINER TRANSPORTATION DAP USA CENTRAL - Overall sizes: L=12m - W=2,3m - H=2,57m (HC)</t>
  </si>
  <si>
    <t>TT-CONTAINER-BATT</t>
  </si>
  <si>
    <t>EXTRACOSTS CONTAINER WITH BATTERIES AND/OR LITHIUM POWERED LGV/SHUTTLE/SATELLITES INSIDE</t>
  </si>
  <si>
    <t>TXT-91</t>
  </si>
  <si>
    <t>PACKAGING - SHIPPING - CERTIFICATION - LGV</t>
  </si>
  <si>
    <t>T006</t>
  </si>
  <si>
    <t>CC2199-I-T0ZZ01-US</t>
  </si>
  <si>
    <t>GOODS PACKAGE &amp; TRANSPORT - LGV</t>
  </si>
  <si>
    <t>CUSTOM FEES LGV</t>
  </si>
  <si>
    <t>TZ-FISSI-USA-01</t>
  </si>
  <si>
    <t>FIXED COSTS FOR DDP USA 0,35% OF FOB VALUE (TOTAL SALE GOODS+PACKAGING+TRASPORTATION)</t>
  </si>
  <si>
    <t>CUSTOM FEES TRASPORTI</t>
  </si>
  <si>
    <t>PACKAGING - SHIPPING - CERTIFICATION - IBC</t>
  </si>
  <si>
    <t>SITE ACTIVITIES - FIELD</t>
  </si>
  <si>
    <t>E0ZZ</t>
  </si>
  <si>
    <t>CC2199-P-E0ZZ10-IT</t>
  </si>
  <si>
    <t>E0Z10</t>
  </si>
  <si>
    <t>INSTALLAZIONE, AVVIAMENTO E COLLAUDO - FIELD - LGV</t>
  </si>
  <si>
    <t>E0Z6D</t>
  </si>
  <si>
    <t>INSTALLAZIONE, AVVIAMENTO E COLLAUDO - PAL. CONV.</t>
  </si>
  <si>
    <t>E0Z5D</t>
  </si>
  <si>
    <t>E0ZZ10-A</t>
  </si>
  <si>
    <t>FIELD: SITE ACTIVITIES</t>
  </si>
  <si>
    <t>SPECIALE: E0ZZ-DAY</t>
  </si>
  <si>
    <t>E0ZZ-DAY</t>
  </si>
  <si>
    <t>FIELD'S DAY</t>
  </si>
  <si>
    <t>TOT 20 days (Come da mail Alinovi (10/17))
- 4 days to unload 
- 8 workdays + 4 travel days + 4 days</t>
  </si>
  <si>
    <t>E0ZZ10-B</t>
  </si>
  <si>
    <t>FIELD: RENTAL TOOLS</t>
  </si>
  <si>
    <t>SPECIALE: E0-RENT-TOOL-001</t>
  </si>
  <si>
    <t>E0-RENT-TOOL-001</t>
  </si>
  <si>
    <t>WEEKLY RENTAL FEE: …</t>
  </si>
  <si>
    <t>E0SPD</t>
  </si>
  <si>
    <t>$55,800 EXTRACOST EQUIPMENT (Mail Alinovi 10/17)
- $3,800 forklift 15lbs (2 weeks. 1900$/week)
- $1,000 skates 
- $21,000 crane with operator (7 days)
- $6,000 scissor lift (reflectors included) 
- $12,000 forklift 10lbs (battery charger+IBC)</t>
  </si>
  <si>
    <t>CC2199-P-E0ZZ11-IT</t>
  </si>
  <si>
    <t>FIELD_SMILE</t>
  </si>
  <si>
    <t>AVVIAMENTO &amp; COLLAUDO SDM-SMILE80</t>
  </si>
  <si>
    <t>E0Z11</t>
  </si>
  <si>
    <t>INSTALLAZIONE, AVVIAMENTO E COLLAUDO - FIELD - SMILE80</t>
  </si>
  <si>
    <t>CC2199-P-E0ZZ12-IT</t>
  </si>
  <si>
    <t>COMPLETAMENTI ED EXTRACOSTI INTERNI</t>
  </si>
  <si>
    <t>E0Z12</t>
  </si>
  <si>
    <t>E12Z</t>
  </si>
  <si>
    <t>NNZZD</t>
  </si>
  <si>
    <t>CC2199-P-E0CZ01-IT</t>
  </si>
  <si>
    <t>EXTRA COSTI RICH. AGG. &amp; RITARDI CLIENTE</t>
  </si>
  <si>
    <t>E0C01</t>
  </si>
  <si>
    <t>E0CZ</t>
  </si>
  <si>
    <t>AFTER SALES PRODUCTS</t>
  </si>
  <si>
    <t>ATZZ</t>
  </si>
  <si>
    <t>CC2199-Z-H24Z01-US</t>
  </si>
  <si>
    <t>H24 STANDARD [da MDC]</t>
  </si>
  <si>
    <t>ASD</t>
  </si>
  <si>
    <t>AKGZ</t>
  </si>
  <si>
    <t>CC2199-Z-AGBZ03-US</t>
  </si>
  <si>
    <t>ESTENSIONEAGB</t>
  </si>
  <si>
    <t>WARRANTY EXTENSION 3-4-5 YEAR LITHIUM BATTERIES</t>
  </si>
  <si>
    <t>AK</t>
  </si>
  <si>
    <t>LITH-WW-345</t>
  </si>
  <si>
    <t>WARRANTY EXTENSION 3-4-5 YEAR LGV LITHIUM BATTERIES</t>
  </si>
  <si>
    <t>WWZZ</t>
  </si>
  <si>
    <t>CC2199-T-WWZZ01-IT</t>
  </si>
  <si>
    <t>AG</t>
  </si>
  <si>
    <t>WARRANTY [da MDC]</t>
  </si>
  <si>
    <t>LIST:</t>
  </si>
  <si>
    <t xml:space="preserve">P0: </t>
  </si>
  <si>
    <t>YR 2024</t>
  </si>
  <si>
    <t>Progetto</t>
  </si>
  <si>
    <t>CC2199</t>
  </si>
  <si>
    <t>EL80</t>
  </si>
  <si>
    <t>Definizione</t>
  </si>
  <si>
    <t>Pepsico Northbrook, IL</t>
  </si>
  <si>
    <t>verso EL80</t>
  </si>
  <si>
    <t xml:space="preserve">test XXXXXX </t>
  </si>
  <si>
    <t>Template</t>
  </si>
  <si>
    <t>CC-PS</t>
  </si>
  <si>
    <t>Valuta</t>
  </si>
  <si>
    <t>USD / CAD</t>
  </si>
  <si>
    <t>pepsico USD e CAD +  niagara USD e EUR</t>
  </si>
  <si>
    <t>Exchange Rate for Wbe</t>
  </si>
  <si>
    <t>Exchange Rate Contractual</t>
  </si>
  <si>
    <t>EUR</t>
  </si>
  <si>
    <t>MM01</t>
  </si>
  <si>
    <t>VA22</t>
  </si>
  <si>
    <t>VA02</t>
  </si>
  <si>
    <t>ME21N</t>
  </si>
  <si>
    <t>EL80 / 10</t>
  </si>
  <si>
    <t>ZOF2</t>
  </si>
  <si>
    <t>ZP07</t>
  </si>
  <si>
    <t>ZP01</t>
  </si>
  <si>
    <t>ZCI1</t>
  </si>
  <si>
    <t>ZOAP</t>
  </si>
  <si>
    <t>oda</t>
  </si>
  <si>
    <t>USB</t>
  </si>
  <si>
    <t>ELUS / 15</t>
  </si>
  <si>
    <t>ZQO1</t>
  </si>
  <si>
    <t>ELMX / C1</t>
  </si>
  <si>
    <t>ZF2S</t>
  </si>
  <si>
    <t>ZCIS</t>
  </si>
  <si>
    <t>for
VA21
VA01
ME21N
CJ20N</t>
  </si>
  <si>
    <t>CJ20N per duplicazione</t>
  </si>
  <si>
    <t>MM01
CS01
ZMATEX duplico per ELUS / ELMX / ..</t>
  </si>
  <si>
    <t xml:space="preserve">ZMATEX
CS01
VA21
VA01
</t>
  </si>
  <si>
    <t>per cambio definizione: da farsi a mano dopo i Bot</t>
  </si>
  <si>
    <t xml:space="preserve">cs01
cj20n
VA21
VA01
</t>
  </si>
  <si>
    <t xml:space="preserve">VA21
VA01
ME21N
</t>
  </si>
  <si>
    <t xml:space="preserve">VA21
VA01
</t>
  </si>
  <si>
    <t xml:space="preserve">VA21 per la ZP07
</t>
  </si>
  <si>
    <t xml:space="preserve">VA01
VA02
ZPM0
</t>
  </si>
  <si>
    <t>DIFFERENZE VENDITE</t>
  </si>
  <si>
    <t>VA01</t>
  </si>
  <si>
    <t>delta</t>
  </si>
  <si>
    <t xml:space="preserve">MD04 su ELUS o </t>
  </si>
  <si>
    <t>PO
Item</t>
  </si>
  <si>
    <t>ELUS / ELMX / ELCL / ELPL  
WBE</t>
  </si>
  <si>
    <t>EL80  
WBE</t>
  </si>
  <si>
    <t>Profit Center</t>
  </si>
  <si>
    <t>CONTA
le wbe multiple</t>
  </si>
  <si>
    <t>EL80  MATRICOLA</t>
  </si>
  <si>
    <t>Tipo materiale</t>
  </si>
  <si>
    <t xml:space="preserve">template </t>
  </si>
  <si>
    <t>Divisione</t>
  </si>
  <si>
    <t>EL80:  S/N</t>
  </si>
  <si>
    <t>Q TA'</t>
  </si>
  <si>
    <t>Data Spedizione da Viano</t>
  </si>
  <si>
    <t>Data Passaggio di Proprietà</t>
  </si>
  <si>
    <t>Valuta Contrattuale per Wbe e Odv</t>
  </si>
  <si>
    <t>cambio contrattuale</t>
  </si>
  <si>
    <t>Offerta nr</t>
  </si>
  <si>
    <t>Pos Off</t>
  </si>
  <si>
    <t>Pos Sup Off</t>
  </si>
  <si>
    <t>Valuta sempre Eur</t>
  </si>
  <si>
    <t>LISTINO SUB TOTALE</t>
  </si>
  <si>
    <t>VALORE DEFINITIVO</t>
  </si>
  <si>
    <t>% Sconto</t>
  </si>
  <si>
    <t>VENDITA Euro</t>
  </si>
  <si>
    <t>VENDITA in valuta contrattuale</t>
  </si>
  <si>
    <t>Ordine di vendita nr</t>
  </si>
  <si>
    <t>pos</t>
  </si>
  <si>
    <t xml:space="preserve">Pos Sup </t>
  </si>
  <si>
    <t>EUR
VENDITA</t>
  </si>
  <si>
    <t>USD
VENDITA</t>
  </si>
  <si>
    <t>CAD
VENDITA</t>
  </si>
  <si>
    <t>Vednita per risconti</t>
  </si>
  <si>
    <t>Ordine di acquisto nr</t>
  </si>
  <si>
    <t>RDA nr</t>
  </si>
  <si>
    <t>MATRICOLA / PRESTAZIONE</t>
  </si>
  <si>
    <t>EUR
COSTO</t>
  </si>
  <si>
    <t>CAD
COSTO</t>
  </si>
  <si>
    <t>CC2199-L-J0ZZ01-US</t>
  </si>
  <si>
    <t>J0</t>
  </si>
  <si>
    <t>USD</t>
  </si>
  <si>
    <t>CC2199-A-CCZK01-US</t>
  </si>
  <si>
    <t>ZK</t>
  </si>
  <si>
    <t>CC2199-A-PCZK01-US</t>
  </si>
  <si>
    <t>PC</t>
  </si>
  <si>
    <t>CC2199-A-PCZZ01-US</t>
  </si>
  <si>
    <t>ZFER</t>
  </si>
  <si>
    <t>PC-PS</t>
  </si>
  <si>
    <t>13.12.2025</t>
  </si>
  <si>
    <t>13.01.2026</t>
  </si>
  <si>
    <t>CC2199-A-PCZZ02-US</t>
  </si>
  <si>
    <t>CC2199-A-GBZZ01-US</t>
  </si>
  <si>
    <t>GB</t>
  </si>
  <si>
    <t>m</t>
  </si>
  <si>
    <t>GB-PS</t>
  </si>
  <si>
    <t>EL81</t>
  </si>
  <si>
    <t>CC2199-A-LKZZ01-US</t>
  </si>
  <si>
    <t>LK</t>
  </si>
  <si>
    <t>LK-PS</t>
  </si>
  <si>
    <t>CC2199-A-GVLZ01-US</t>
  </si>
  <si>
    <t>GL</t>
  </si>
  <si>
    <t>GVL-PS</t>
  </si>
  <si>
    <t>CC2199-A-SWZZ01-US</t>
  </si>
  <si>
    <t>SDMSW</t>
  </si>
  <si>
    <t>T0</t>
  </si>
  <si>
    <t>CC2199-P-E0ZZ10-US</t>
  </si>
  <si>
    <t>ESTD</t>
  </si>
  <si>
    <t>CC2199-P-E0ZZ11-US</t>
  </si>
  <si>
    <t>ESDM</t>
  </si>
  <si>
    <t>AHDGCCD</t>
  </si>
  <si>
    <t>AGBCCD</t>
  </si>
  <si>
    <t>CC2199-P-E0ZZ12-US</t>
  </si>
  <si>
    <t>ECOM</t>
  </si>
  <si>
    <t>CC2199-P-E0CZ01-US</t>
  </si>
  <si>
    <t>EXTC</t>
  </si>
  <si>
    <t>CC2199-T-WWZZ01-US</t>
  </si>
  <si>
    <t xml:space="preserve"> SUB TOTALE:</t>
  </si>
  <si>
    <t>V0</t>
  </si>
  <si>
    <t>V0-PS</t>
  </si>
  <si>
    <t>TRAINING</t>
  </si>
  <si>
    <t>TOT</t>
  </si>
  <si>
    <t>GRAND  TOTALE:</t>
  </si>
  <si>
    <t>TOTALE da MDC</t>
  </si>
  <si>
    <t>Ricalcolo sconto</t>
  </si>
  <si>
    <r>
      <t xml:space="preserve">Delta CC (NO WW) </t>
    </r>
    <r>
      <rPr>
        <sz val="10"/>
        <color rgb="FFFF0000"/>
        <rFont val="Calibri"/>
        <family val="2"/>
        <scheme val="minor"/>
      </rPr>
      <t>x ctrl file margini e sconti</t>
    </r>
  </si>
  <si>
    <t>Eur / Usd / Cad</t>
  </si>
  <si>
    <r>
      <t xml:space="preserve">T0 +  E0                   </t>
    </r>
    <r>
      <rPr>
        <sz val="10"/>
        <color rgb="FFFF0000"/>
        <rFont val="Calibri"/>
        <family val="2"/>
        <scheme val="minor"/>
      </rPr>
      <t>x ctrl file margini e sconti</t>
    </r>
  </si>
  <si>
    <r>
      <t xml:space="preserve">TERZI / BEMA         </t>
    </r>
    <r>
      <rPr>
        <sz val="10"/>
        <color rgb="FFFF0000"/>
        <rFont val="Calibri"/>
        <family val="2"/>
        <scheme val="minor"/>
      </rPr>
      <t>x ctrl file margini e sconti</t>
    </r>
  </si>
  <si>
    <r>
      <t xml:space="preserve">RACK                       </t>
    </r>
    <r>
      <rPr>
        <sz val="10"/>
        <color rgb="FFFF0000"/>
        <rFont val="Calibri"/>
        <family val="2"/>
        <scheme val="minor"/>
      </rPr>
      <t>x ctrl file margini e sconti</t>
    </r>
  </si>
  <si>
    <r>
      <t xml:space="preserve">BUILDING                 </t>
    </r>
    <r>
      <rPr>
        <sz val="10"/>
        <color rgb="FFFF0000"/>
        <rFont val="Calibri"/>
        <family val="2"/>
        <scheme val="minor"/>
      </rPr>
      <t>x ctrl file margini e sconti</t>
    </r>
  </si>
  <si>
    <r>
      <t xml:space="preserve">C.S.                          </t>
    </r>
    <r>
      <rPr>
        <sz val="10"/>
        <color rgb="FFFF0000"/>
        <rFont val="Calibri"/>
        <family val="2"/>
        <scheme val="minor"/>
      </rPr>
      <t>x ctrl file margini e sconti</t>
    </r>
  </si>
  <si>
    <t>PRE_CC2199_LSU2400101_01D_ballooned_NOLGV</t>
  </si>
  <si>
    <t>PRE_CC2199_LSU2400101_01D_ballooned_LGVOnly_1</t>
  </si>
  <si>
    <t>PROJECT MANAGER LGV</t>
  </si>
  <si>
    <t>DOCUMENTAZIONE STANDARD LGV</t>
  </si>
  <si>
    <t>LRTZ</t>
  </si>
  <si>
    <t>CC2199-A-LRTZ01-IT</t>
  </si>
  <si>
    <t>CC2199-A-LRTZ01</t>
  </si>
  <si>
    <t>LGV WITH FORKS - REACH 14L</t>
  </si>
  <si>
    <t>LRTZ-LGV</t>
  </si>
  <si>
    <t>LGV WITH FORKS - REACH</t>
  </si>
  <si>
    <t>B11100RCH14FTF-B21</t>
  </si>
  <si>
    <t>LGVRCH14-FIT-305L</t>
  </si>
  <si>
    <t>LGV REACH TYPE REACH 14L TRIPLEX</t>
  </si>
  <si>
    <t>Standard PepsiCo R14L - as per https://elettric80.sharepoint.com/:x:/r/sites/PepsiCoProgramTeam/Shared%20Documents/General/LGVs%20config.xlsx?d=w8a1573626cd44b2582c14b41a7ea2def&amp;csf=1&amp;web=1&amp;e=JseTpk</t>
  </si>
  <si>
    <t>LGVKIT-LSV-211</t>
  </si>
  <si>
    <t>FIXED VERTICAL SAFETY LASER SCANNERS - 1 COUPLE - CB1/REACH</t>
  </si>
  <si>
    <t>STANDARD</t>
  </si>
  <si>
    <t>STANDARD: MOTORUOTA VERT.D.343-ELEVAZIONE 5000mm-ATTREZZATURA ELETTRICA-TILT-SS150ATC [SIDE SHIFT 150mm + AUTO CENTERING]-INDUCTION LITHIUM POWERED-MICS3 ANTERIORE/POSTERIORE-BORDI SENSIBILI-LMS100 MOTORIZZATO SU MONTANTE</t>
  </si>
  <si>
    <t>LGVKIT-LTH-CNT-280</t>
  </si>
  <si>
    <t>DEDUCTION LGV CONTACT LITHIUM CHARGER - 280Ah</t>
  </si>
  <si>
    <t>LGV-HMI-001</t>
  </si>
  <si>
    <t>COSTO-IN-CFG-STD</t>
  </si>
  <si>
    <t>LGV HMI EXOR EX707 + ANTENNA X5 WIRELESS</t>
  </si>
  <si>
    <t>LGVKIT-ULA-LTH-001</t>
  </si>
  <si>
    <t>EXTRACOSTS FOR NORTH AMERICAN STANDARD COMPONENTS - LGV LTH - 1 MOTORWHEEL</t>
  </si>
  <si>
    <t>LGVKIT-MON-RCH-301</t>
  </si>
  <si>
    <t>EXTRACOSTS MAST REACH FOR TFFL 5000 &lt; EL &lt; 8000</t>
  </si>
  <si>
    <t>LGVKIT-DRI-102</t>
  </si>
  <si>
    <t>EXTRACOSTS DRIVE IN REACH INTERFACE [4 PTH + ENCODER BTF13]</t>
  </si>
  <si>
    <t>LGVKIT-MUT-101</t>
  </si>
  <si>
    <t>EXTRACOSTS FOR MUTING - PHOTOEYES WS/WE 140</t>
  </si>
  <si>
    <t>SPECIALE: LGVKIT-EXC-001</t>
  </si>
  <si>
    <t>LGVKIT-EXC-001</t>
  </si>
  <si>
    <t>LGV EXTRACOSTS FOR: - FTC Controllo Push Back</t>
  </si>
  <si>
    <t>Cost Estimating (email Pergolizzi 5/4/22)</t>
  </si>
  <si>
    <t>LGV EXTRACOSTS FOR: - LMS extra run</t>
  </si>
  <si>
    <t>LGV EXTRACOSTS FOR: - Floating Forks</t>
  </si>
  <si>
    <t>LGV EXTRACOSTS FOR: - Mast height reduction (CC1909)</t>
  </si>
  <si>
    <t>Sollevatore TFFL07500 (cc1909)
Reduction Height Mast (1 stage) = 3210 mm (Pergolizzi mail 10/31/202)</t>
  </si>
  <si>
    <t>SMALTIMENTO CAMPIONI lgv</t>
  </si>
  <si>
    <t>WARRANTY LGV</t>
  </si>
  <si>
    <t>CC2199-A-LRTZ01-US</t>
  </si>
  <si>
    <t>RCH14</t>
  </si>
  <si>
    <t>LRT-PS</t>
  </si>
  <si>
    <t>SUB TOTALE:</t>
  </si>
  <si>
    <t>Estensione WW su batterie</t>
  </si>
  <si>
    <t>Software LGV Mng.</t>
  </si>
  <si>
    <t>Laser Navigation targets+hdw</t>
  </si>
  <si>
    <t>N. 2 Inbound Conveyors + Repack</t>
  </si>
  <si>
    <t>Sys Eng.+ BA</t>
  </si>
  <si>
    <t>Project Management</t>
  </si>
  <si>
    <t>Installation &amp; Supervision</t>
  </si>
  <si>
    <t>Field SDM</t>
  </si>
  <si>
    <t>Commissioning</t>
  </si>
  <si>
    <t>Packing &amp; Shipping (DDP)</t>
  </si>
  <si>
    <t>Unloading and positioning of equipment</t>
  </si>
  <si>
    <t>Training - Operator</t>
  </si>
  <si>
    <t>Training - Sys Manager</t>
  </si>
  <si>
    <t>Training - Maintenance</t>
  </si>
  <si>
    <t>Interest Fees for new payments</t>
  </si>
  <si>
    <t>N. 15 Lithium Battery</t>
  </si>
  <si>
    <t>N. 5 Battery Charger</t>
  </si>
  <si>
    <t>Software AGV</t>
  </si>
  <si>
    <t>Help Desk</t>
  </si>
  <si>
    <t xml:space="preserve">CC2199_contratto del cliente / 
</t>
  </si>
  <si>
    <t xml:space="preserve">N.15 AGV/LGV Model Reach 14 </t>
  </si>
  <si>
    <r>
      <rPr>
        <b/>
        <sz val="10"/>
        <color rgb="FFFF0000"/>
        <rFont val="Calibri"/>
        <family val="2"/>
        <scheme val="minor"/>
      </rPr>
      <t>IN ATTESA DI PO</t>
    </r>
    <r>
      <rPr>
        <b/>
        <sz val="10"/>
        <rFont val="Calibri"/>
        <family val="2"/>
        <scheme val="minor"/>
      </rPr>
      <t>.pdf          and datils by OFF_SU2400101_01D_LGV</t>
    </r>
  </si>
  <si>
    <t xml:space="preserve"> </t>
  </si>
  <si>
    <t>Q.tà</t>
  </si>
  <si>
    <t>USD
COSTO
UNITARIO</t>
  </si>
  <si>
    <t>USD
COSTO
TOTALE</t>
  </si>
  <si>
    <t>pianificato ZERO EL80 / ELUS</t>
  </si>
  <si>
    <t>6200007343+6200007344+6200007345</t>
  </si>
  <si>
    <t>60080707+</t>
  </si>
  <si>
    <t>New Offer1</t>
  </si>
  <si>
    <t xml:space="preserve">Valore WBE -IT </t>
  </si>
  <si>
    <t>Valore WBE -IT in SAP</t>
  </si>
  <si>
    <t>Valore WBE -US</t>
  </si>
  <si>
    <t>Valore WBE -US in S4</t>
  </si>
  <si>
    <t>Tipo Progetto</t>
  </si>
  <si>
    <t>CCPOCD</t>
  </si>
  <si>
    <t>CC2199-A-V0ZZ01-US</t>
  </si>
  <si>
    <t>Delta -</t>
  </si>
  <si>
    <t>Delta</t>
  </si>
  <si>
    <t>RIASSUNTO DI FORNITURA REV0    DEL   17/12/2024</t>
  </si>
  <si>
    <t>SALES ORDER SAP S4   6200007344 + 6200007343 + 6200007345</t>
  </si>
  <si>
    <t>Ordine di Vendita SAP ECC 60080707 + 60080726</t>
  </si>
  <si>
    <t xml:space="preserve">plant elus </t>
  </si>
  <si>
    <t>CC2199 Pepsico Northbrook, IL</t>
  </si>
  <si>
    <t>CC2199-L</t>
  </si>
  <si>
    <t>CC2199-A</t>
  </si>
  <si>
    <t xml:space="preserve">N. 2 PALLET CONVEYOR + N. 15 LGV WITH FORKS REACH 14L </t>
  </si>
  <si>
    <t>CC2199-I</t>
  </si>
  <si>
    <t>CC2199-P</t>
  </si>
  <si>
    <t>CC2199-Z</t>
  </si>
  <si>
    <t>ODV SAP di tipo ZQRW _60080729</t>
  </si>
  <si>
    <t>CC2199-T</t>
  </si>
  <si>
    <r>
      <rPr>
        <b/>
        <sz val="10"/>
        <rFont val="Arial"/>
        <family val="2"/>
      </rPr>
      <t>see CC2199 OFF_SU2400101_01D pdf - Warranty period:</t>
    </r>
    <r>
      <rPr>
        <sz val="10"/>
        <rFont val="Arial"/>
        <family val="2"/>
      </rPr>
      <t xml:space="preserve"> cap 2.5 Warranty is valid and applies for a period of 12 months from the date the machine/system is started up (commissioning record signed), or maximum 18 months from the date of delivery as defined asper the delivery terms of this proposal; whichever expires first.
Warranty Extension on our supplied equipment is exclusively available as add-on option when purchasing a scheduled maintenance program from E80 group, and for the same lasting period.</t>
    </r>
  </si>
  <si>
    <t>Incoterms: DAP Northbrook IL</t>
  </si>
  <si>
    <r>
      <rPr>
        <b/>
        <sz val="10"/>
        <color rgb="FFFF0000"/>
        <rFont val="Calibri"/>
        <family val="2"/>
        <scheme val="minor"/>
      </rPr>
      <t>M412707752</t>
    </r>
    <r>
      <rPr>
        <b/>
        <sz val="10"/>
        <rFont val="Calibri"/>
        <family val="2"/>
        <scheme val="minor"/>
      </rPr>
      <t>.pdf           and datils by cnf OFF_SU2400101_01D_NO LGV</t>
    </r>
  </si>
  <si>
    <r>
      <rPr>
        <b/>
        <sz val="10"/>
        <color rgb="FFFF0000"/>
        <rFont val="Calibri"/>
        <family val="2"/>
        <scheme val="minor"/>
      </rPr>
      <t xml:space="preserve">DA RICEVERE </t>
    </r>
    <r>
      <rPr>
        <b/>
        <sz val="10"/>
        <rFont val="Calibri"/>
        <family val="2"/>
        <scheme val="minor"/>
      </rPr>
      <t>.pdf           and datils by cnf OFF_SU2400101_01D_NO LGV</t>
    </r>
  </si>
  <si>
    <t>VALORE 3° PO</t>
  </si>
  <si>
    <t>Pos. 3</t>
  </si>
  <si>
    <t>Pos. 1</t>
  </si>
  <si>
    <t>PO</t>
  </si>
  <si>
    <t>Pos.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</si>
</sst>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1" formatCode="_-* #,##0_-;\-* #,##0_-;_-* &quot;-&quot;_-;_-@_-"/>
    <numFmt numFmtId="43" formatCode="_-* #,##0.00_-;\-* #,##0.00_-;_-* &quot;-&quot;??_-;_-@_-"/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&quot;L.&quot;\ #,##0;[Red]\-&quot;L.&quot;\ #,##0"/>
    <numFmt numFmtId="168" formatCode="#,##0.0"/>
    <numFmt numFmtId="169" formatCode="[$€]\ #,##0;[Red]\-[$€]\ #,##0"/>
    <numFmt numFmtId="170" formatCode="0.000"/>
    <numFmt numFmtId="171" formatCode="_-* #,##0_-;\-* #,##0_-;_-* &quot;-&quot;??_-;_-@_-"/>
    <numFmt numFmtId="172" formatCode="[$$-409]#,##0.00"/>
    <numFmt numFmtId="173" formatCode="_-* #,##0.00\ [$€-410]_-;\-* #,##0.00\ [$€-410]_-;_-* &quot;-&quot;??\ [$€-410]_-;_-@_-"/>
    <numFmt numFmtId="174" formatCode="_-[$$-409]* #,##0.00_ ;_-[$$-409]* \-#,##0.00\ ;_-[$$-409]* &quot;-&quot;??_ ;_-@_ "/>
    <numFmt numFmtId="175" formatCode="0.0%"/>
    <numFmt numFmtId="176" formatCode="_-* #,##0\ _€_-;\-* #,##0\ _€_-;_-* &quot;-&quot;??\ _€_-;_-@_-"/>
    <numFmt numFmtId="177" formatCode="&quot;€&quot;\ #,##0"/>
    <numFmt numFmtId="178" formatCode="_-[$€-410]\ * #,##0.00_-;\-[$€-410]\ * #,##0.00_-;_-[$€-410]\ * &quot;-&quot;??_-;_-@_-"/>
    <numFmt numFmtId="179" formatCode="#,##0.00\ &quot;€&quot;"/>
    <numFmt numFmtId="180" formatCode="\€\ #,##0"/>
    <numFmt numFmtId="181" formatCode="&quot;€&quot;\ #,##0.00"/>
    <numFmt numFmtId="182" formatCode="#,##0.00\ _€"/>
    <numFmt numFmtId="183" formatCode="_-[$$-409]* #,##0.0_ ;_-[$$-409]* \-#,##0.0\ ;_-[$$-409]* &quot;-&quot;??_ ;_-@_ "/>
    <numFmt numFmtId="184" formatCode="[$$-409]#,##0.00_ ;\-[$$-409]#,##0.00\ "/>
    <numFmt numFmtId="185" formatCode="#,##0.000"/>
    <numFmt numFmtId="186" formatCode="0.0000"/>
    <numFmt numFmtId="187" formatCode="#,##0.00_ ;\-#,##0.00\ "/>
    <numFmt numFmtId="188" formatCode="_-* #,##0.000\ _€_-;\-* #,##0.000\ _€_-;_-* &quot;-&quot;??\ _€_-;_-@_-"/>
    <numFmt numFmtId="189" formatCode="#,##0.000_ ;\-#,##0.000\ "/>
  </numFmts>
  <fonts count="1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7"/>
      <name val="Arial"/>
      <family val="2"/>
    </font>
    <font>
      <b/>
      <sz val="11"/>
      <name val="Arial"/>
      <family val="2"/>
    </font>
    <font>
      <b/>
      <sz val="10"/>
      <color indexed="14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7"/>
      <color indexed="12"/>
      <name val="MS Sans Serif"/>
      <family val="2"/>
    </font>
    <font>
      <sz val="10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sz val="10"/>
      <name val="MS Sans Serif"/>
    </font>
    <font>
      <b/>
      <sz val="12"/>
      <name val="Arial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0070C0"/>
      <name val="Arial"/>
      <family val="2"/>
    </font>
    <font>
      <b/>
      <sz val="9"/>
      <name val="Calibri"/>
      <family val="2"/>
      <scheme val="minor"/>
    </font>
    <font>
      <b/>
      <sz val="9"/>
      <color rgb="FFFF0000"/>
      <name val="Calibri"/>
      <family val="2"/>
    </font>
    <font>
      <b/>
      <sz val="10"/>
      <name val="MS Sans Serif"/>
    </font>
    <font>
      <b/>
      <sz val="12"/>
      <color indexed="1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indexed="81"/>
      <name val="Calibri"/>
      <family val="2"/>
      <scheme val="minor"/>
    </font>
    <font>
      <b/>
      <u/>
      <sz val="10"/>
      <color indexed="81"/>
      <name val="Calibri"/>
      <family val="2"/>
      <scheme val="minor"/>
    </font>
    <font>
      <sz val="10"/>
      <color indexed="8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MS Sans Serif"/>
    </font>
    <font>
      <sz val="10"/>
      <color rgb="FF000000"/>
      <name val="Arial"/>
      <family val="2"/>
    </font>
    <font>
      <b/>
      <sz val="20"/>
      <color indexed="10"/>
      <name val="Arial"/>
      <family val="2"/>
    </font>
    <font>
      <sz val="12"/>
      <name val="MS Sans Serif"/>
      <family val="2"/>
    </font>
    <font>
      <sz val="10"/>
      <color indexed="10"/>
      <name val="MS Sans Serif"/>
      <family val="2"/>
    </font>
    <font>
      <sz val="10"/>
      <color indexed="10"/>
      <name val="Arial"/>
      <family val="2"/>
    </font>
    <font>
      <b/>
      <sz val="12"/>
      <color indexed="12"/>
      <name val="Arial"/>
      <family val="2"/>
    </font>
    <font>
      <b/>
      <sz val="10"/>
      <name val="MS Sans Serif"/>
      <family val="2"/>
    </font>
    <font>
      <sz val="12"/>
      <color rgb="FFFF0000"/>
      <name val="Arial"/>
      <family val="2"/>
    </font>
    <font>
      <sz val="10"/>
      <color rgb="FFFF0000"/>
      <name val="MS Sans Serif"/>
      <family val="2"/>
    </font>
    <font>
      <b/>
      <sz val="10"/>
      <color rgb="FFFF0000"/>
      <name val="MS Sans Serif"/>
      <family val="2"/>
    </font>
    <font>
      <b/>
      <sz val="12"/>
      <color indexed="14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indexed="14"/>
      <name val="Arial"/>
      <family val="2"/>
    </font>
    <font>
      <sz val="12"/>
      <color indexed="17"/>
      <name val="Arial"/>
      <family val="2"/>
    </font>
    <font>
      <b/>
      <sz val="12"/>
      <color rgb="FFFF00FF"/>
      <name val="Arial"/>
      <family val="2"/>
    </font>
    <font>
      <b/>
      <sz val="12"/>
      <color rgb="FF0000FF"/>
      <name val="Arial"/>
      <family val="2"/>
    </font>
    <font>
      <sz val="12"/>
      <color rgb="FF000000"/>
      <name val="Arial"/>
      <family val="2"/>
    </font>
    <font>
      <sz val="12"/>
      <color rgb="FF008000"/>
      <name val="Arial"/>
      <family val="2"/>
    </font>
    <font>
      <b/>
      <sz val="12"/>
      <color rgb="FFFFFFFF"/>
      <name val="Arial"/>
      <family val="2"/>
    </font>
    <font>
      <b/>
      <sz val="12"/>
      <color rgb="FF000000"/>
      <name val="Arial"/>
      <family val="2"/>
    </font>
    <font>
      <sz val="10"/>
      <color rgb="FFC00000"/>
      <name val="Calibri"/>
      <family val="2"/>
      <scheme val="minor"/>
    </font>
    <font>
      <sz val="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9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0"/>
      <color rgb="FF0070C0"/>
      <name val="Calibri"/>
      <family val="2"/>
      <scheme val="minor"/>
    </font>
    <font>
      <i/>
      <sz val="9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i/>
      <sz val="10"/>
      <color rgb="FF00B050"/>
      <name val="Calibri"/>
      <family val="2"/>
      <scheme val="minor"/>
    </font>
    <font>
      <sz val="10"/>
      <name val="Arial"/>
      <family val="2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sz val="9"/>
      <name val="Arial"/>
      <family val="2"/>
    </font>
    <font>
      <sz val="9"/>
      <color rgb="FF0070C0"/>
      <name val="Arial"/>
      <family val="2"/>
    </font>
    <font>
      <b/>
      <sz val="9"/>
      <color rgb="FF0070C0"/>
      <name val="Arial"/>
      <family val="2"/>
    </font>
    <font>
      <b/>
      <sz val="9"/>
      <name val="Arial"/>
      <family val="2"/>
    </font>
    <font>
      <b/>
      <sz val="9"/>
      <color indexed="12"/>
      <name val="Arial"/>
      <family val="2"/>
    </font>
    <font>
      <sz val="11"/>
      <name val="Calibri"/>
      <family val="2"/>
    </font>
    <font>
      <b/>
      <sz val="10"/>
      <color rgb="FF0000FF"/>
      <name val="Arial"/>
      <family val="2"/>
    </font>
    <font>
      <sz val="10"/>
      <color rgb="FF008000"/>
      <name val="Arial"/>
      <family val="2"/>
    </font>
    <font>
      <b/>
      <sz val="14"/>
      <color rgb="FFFF0000"/>
      <name val="Arial"/>
      <family val="2"/>
    </font>
    <font>
      <b/>
      <sz val="10"/>
      <color rgb="FF000000"/>
      <name val="Arial"/>
      <family val="2"/>
    </font>
    <font>
      <sz val="10"/>
      <color indexed="14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theme="0" tint="-4.9989318521683403E-2"/>
        <bgColor indexed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0000"/>
      </patternFill>
    </fill>
    <fill>
      <patternFill patternType="solid">
        <fgColor rgb="FF78F87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00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3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auto="1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0">
    <xf numFmtId="0" fontId="0" fillId="0" borderId="0"/>
    <xf numFmtId="0" fontId="21" fillId="0" borderId="0" applyNumberFormat="0" applyFill="0" applyBorder="0" applyAlignment="0" applyProtection="0">
      <alignment vertical="top"/>
      <protection locked="0"/>
    </xf>
    <xf numFmtId="169" fontId="22" fillId="0" borderId="0" applyFont="0" applyFill="0" applyBorder="0" applyAlignment="0" applyProtection="0"/>
    <xf numFmtId="169" fontId="22" fillId="0" borderId="0" applyFont="0" applyFill="0" applyBorder="0" applyAlignment="0" applyProtection="0"/>
    <xf numFmtId="41" fontId="14" fillId="0" borderId="0" applyFont="0" applyFill="0" applyBorder="0" applyAlignment="0" applyProtection="0"/>
    <xf numFmtId="41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10" fillId="0" borderId="0" applyFont="0" applyFill="0" applyBorder="0" applyAlignment="0" applyProtection="0"/>
    <xf numFmtId="166" fontId="23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0" fillId="0" borderId="0" applyFont="0" applyFill="0" applyBorder="0" applyAlignment="0" applyProtection="0"/>
    <xf numFmtId="40" fontId="22" fillId="0" borderId="0" applyFont="0" applyFill="0" applyBorder="0" applyAlignment="0" applyProtection="0"/>
    <xf numFmtId="0" fontId="22" fillId="0" borderId="0"/>
    <xf numFmtId="0" fontId="22" fillId="0" borderId="0"/>
    <xf numFmtId="0" fontId="23" fillId="0" borderId="0"/>
    <xf numFmtId="0" fontId="10" fillId="0" borderId="0"/>
    <xf numFmtId="0" fontId="22" fillId="0" borderId="0"/>
    <xf numFmtId="0" fontId="10" fillId="0" borderId="0"/>
    <xf numFmtId="0" fontId="12" fillId="0" borderId="0"/>
    <xf numFmtId="0" fontId="10" fillId="0" borderId="0"/>
    <xf numFmtId="0" fontId="10" fillId="0" borderId="0"/>
    <xf numFmtId="0" fontId="25" fillId="0" borderId="0"/>
    <xf numFmtId="0" fontId="10" fillId="0" borderId="0"/>
    <xf numFmtId="0" fontId="10" fillId="0" borderId="0"/>
    <xf numFmtId="0" fontId="10" fillId="0" borderId="0"/>
    <xf numFmtId="0" fontId="22" fillId="0" borderId="0"/>
    <xf numFmtId="0" fontId="10" fillId="0" borderId="0"/>
    <xf numFmtId="0" fontId="24" fillId="0" borderId="0"/>
    <xf numFmtId="9" fontId="1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8" fillId="0" borderId="0"/>
    <xf numFmtId="0" fontId="8" fillId="0" borderId="0"/>
    <xf numFmtId="0" fontId="22" fillId="0" borderId="0"/>
    <xf numFmtId="43" fontId="8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165" fontId="22" fillId="0" borderId="0" applyFont="0" applyFill="0" applyBorder="0" applyAlignment="0" applyProtection="0"/>
    <xf numFmtId="0" fontId="30" fillId="0" borderId="0"/>
    <xf numFmtId="0" fontId="8" fillId="0" borderId="0"/>
    <xf numFmtId="164" fontId="30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7" fillId="0" borderId="0"/>
    <xf numFmtId="0" fontId="33" fillId="8" borderId="0" applyNumberFormat="0" applyBorder="0" applyAlignment="0" applyProtection="0"/>
    <xf numFmtId="0" fontId="34" fillId="9" borderId="0" applyNumberFormat="0" applyBorder="0" applyAlignment="0" applyProtection="0"/>
    <xf numFmtId="0" fontId="35" fillId="10" borderId="55" applyNumberFormat="0" applyAlignment="0" applyProtection="0"/>
    <xf numFmtId="0" fontId="6" fillId="11" borderId="0" applyNumberFormat="0" applyBorder="0" applyAlignment="0" applyProtection="0"/>
    <xf numFmtId="0" fontId="6" fillId="0" borderId="0"/>
    <xf numFmtId="43" fontId="4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2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8" fillId="0" borderId="0"/>
    <xf numFmtId="0" fontId="8" fillId="0" borderId="0"/>
    <xf numFmtId="43" fontId="3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5" fontId="2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3" fillId="0" borderId="0"/>
    <xf numFmtId="0" fontId="3" fillId="0" borderId="0"/>
    <xf numFmtId="43" fontId="4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8" fillId="0" borderId="0" applyFont="0" applyFill="0" applyBorder="0" applyAlignment="0" applyProtection="0"/>
    <xf numFmtId="164" fontId="30" fillId="0" borderId="0" applyFont="0" applyFill="0" applyBorder="0" applyAlignment="0" applyProtection="0"/>
    <xf numFmtId="0" fontId="8" fillId="0" borderId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0" fillId="0" borderId="0"/>
    <xf numFmtId="165" fontId="22" fillId="0" borderId="0"/>
    <xf numFmtId="164" fontId="30" fillId="0" borderId="0"/>
    <xf numFmtId="0" fontId="85" fillId="0" borderId="0"/>
    <xf numFmtId="0" fontId="86" fillId="0" borderId="0"/>
    <xf numFmtId="0" fontId="87" fillId="0" borderId="0"/>
    <xf numFmtId="0" fontId="88" fillId="0" borderId="0"/>
    <xf numFmtId="0" fontId="89" fillId="21" borderId="0"/>
    <xf numFmtId="0" fontId="87" fillId="25" borderId="0"/>
    <xf numFmtId="9" fontId="22" fillId="0" borderId="0"/>
    <xf numFmtId="43" fontId="108" fillId="0" borderId="0" applyFont="0" applyFill="0" applyBorder="0" applyAlignment="0" applyProtection="0"/>
    <xf numFmtId="0" fontId="8" fillId="0" borderId="0"/>
  </cellStyleXfs>
  <cellXfs count="1392">
    <xf numFmtId="0" fontId="0" fillId="0" borderId="0" xfId="0"/>
    <xf numFmtId="0" fontId="0" fillId="0" borderId="10" xfId="0" applyBorder="1"/>
    <xf numFmtId="0" fontId="36" fillId="0" borderId="0" xfId="70" applyFont="1"/>
    <xf numFmtId="0" fontId="36" fillId="0" borderId="0" xfId="70" applyFont="1" applyAlignment="1">
      <alignment wrapText="1"/>
    </xf>
    <xf numFmtId="0" fontId="6" fillId="0" borderId="0" xfId="70"/>
    <xf numFmtId="0" fontId="38" fillId="2" borderId="0" xfId="70" applyFont="1" applyFill="1" applyAlignment="1">
      <alignment wrapText="1"/>
    </xf>
    <xf numFmtId="170" fontId="39" fillId="2" borderId="0" xfId="70" applyNumberFormat="1" applyFont="1" applyFill="1"/>
    <xf numFmtId="0" fontId="6" fillId="2" borderId="0" xfId="70" applyFill="1"/>
    <xf numFmtId="170" fontId="39" fillId="2" borderId="0" xfId="70" applyNumberFormat="1" applyFont="1" applyFill="1" applyAlignment="1">
      <alignment wrapText="1"/>
    </xf>
    <xf numFmtId="0" fontId="6" fillId="0" borderId="0" xfId="70" applyAlignment="1">
      <alignment horizontal="center" wrapText="1"/>
    </xf>
    <xf numFmtId="0" fontId="36" fillId="0" borderId="56" xfId="70" applyFont="1" applyBorder="1" applyAlignment="1">
      <alignment horizontal="center" vertical="top" wrapText="1"/>
    </xf>
    <xf numFmtId="0" fontId="36" fillId="0" borderId="56" xfId="70" applyFont="1" applyBorder="1" applyAlignment="1">
      <alignment horizontal="center" wrapText="1"/>
    </xf>
    <xf numFmtId="0" fontId="36" fillId="0" borderId="0" xfId="70" applyFont="1" applyAlignment="1">
      <alignment horizontal="center" wrapText="1"/>
    </xf>
    <xf numFmtId="0" fontId="6" fillId="0" borderId="21" xfId="70" applyBorder="1" applyAlignment="1">
      <alignment wrapText="1"/>
    </xf>
    <xf numFmtId="0" fontId="34" fillId="9" borderId="3" xfId="67" applyBorder="1" applyAlignment="1">
      <alignment wrapText="1"/>
    </xf>
    <xf numFmtId="0" fontId="33" fillId="8" borderId="3" xfId="66" applyBorder="1" applyAlignment="1">
      <alignment horizontal="center"/>
    </xf>
    <xf numFmtId="0" fontId="35" fillId="10" borderId="57" xfId="68" applyBorder="1" applyAlignment="1">
      <alignment horizontal="center" wrapText="1"/>
    </xf>
    <xf numFmtId="0" fontId="40" fillId="0" borderId="56" xfId="70" applyFont="1" applyBorder="1" applyAlignment="1">
      <alignment horizontal="center"/>
    </xf>
    <xf numFmtId="0" fontId="6" fillId="0" borderId="0" xfId="70" applyAlignment="1">
      <alignment wrapText="1"/>
    </xf>
    <xf numFmtId="0" fontId="6" fillId="0" borderId="37" xfId="70" applyBorder="1"/>
    <xf numFmtId="0" fontId="41" fillId="3" borderId="4" xfId="70" applyFont="1" applyFill="1" applyBorder="1" applyAlignment="1">
      <alignment horizontal="left" vertical="center" wrapText="1"/>
    </xf>
    <xf numFmtId="43" fontId="41" fillId="3" borderId="4" xfId="71" applyFont="1" applyFill="1" applyBorder="1" applyAlignment="1">
      <alignment vertical="center"/>
    </xf>
    <xf numFmtId="43" fontId="43" fillId="12" borderId="4" xfId="71" applyFont="1" applyFill="1" applyBorder="1" applyAlignment="1">
      <alignment horizontal="center"/>
    </xf>
    <xf numFmtId="43" fontId="0" fillId="0" borderId="4" xfId="71" applyFont="1" applyBorder="1"/>
    <xf numFmtId="171" fontId="0" fillId="0" borderId="0" xfId="71" applyNumberFormat="1" applyFont="1"/>
    <xf numFmtId="0" fontId="6" fillId="0" borderId="40" xfId="70" applyBorder="1"/>
    <xf numFmtId="0" fontId="6" fillId="3" borderId="39" xfId="70" applyFill="1" applyBorder="1" applyAlignment="1">
      <alignment wrapText="1"/>
    </xf>
    <xf numFmtId="43" fontId="0" fillId="3" borderId="39" xfId="71" applyFont="1" applyFill="1" applyBorder="1"/>
    <xf numFmtId="43" fontId="43" fillId="12" borderId="39" xfId="71" applyFont="1" applyFill="1" applyBorder="1" applyAlignment="1">
      <alignment horizontal="center"/>
    </xf>
    <xf numFmtId="43" fontId="0" fillId="0" borderId="39" xfId="71" applyFont="1" applyBorder="1"/>
    <xf numFmtId="0" fontId="6" fillId="0" borderId="25" xfId="70" applyBorder="1"/>
    <xf numFmtId="0" fontId="40" fillId="0" borderId="1" xfId="70" applyFont="1" applyBorder="1" applyAlignment="1">
      <alignment wrapText="1"/>
    </xf>
    <xf numFmtId="43" fontId="40" fillId="0" borderId="1" xfId="71" applyFont="1" applyBorder="1"/>
    <xf numFmtId="0" fontId="6" fillId="0" borderId="7" xfId="70" applyBorder="1"/>
    <xf numFmtId="171" fontId="0" fillId="0" borderId="0" xfId="71" applyNumberFormat="1" applyFont="1" applyAlignment="1">
      <alignment wrapText="1"/>
    </xf>
    <xf numFmtId="0" fontId="6" fillId="0" borderId="34" xfId="70" applyBorder="1"/>
    <xf numFmtId="43" fontId="0" fillId="7" borderId="22" xfId="71" applyFont="1" applyFill="1" applyBorder="1" applyAlignment="1">
      <alignment wrapText="1"/>
    </xf>
    <xf numFmtId="43" fontId="0" fillId="7" borderId="22" xfId="71" applyFont="1" applyFill="1" applyBorder="1"/>
    <xf numFmtId="43" fontId="43" fillId="12" borderId="22" xfId="71" applyFont="1" applyFill="1" applyBorder="1" applyAlignment="1">
      <alignment horizontal="center"/>
    </xf>
    <xf numFmtId="43" fontId="0" fillId="0" borderId="22" xfId="71" applyFont="1" applyFill="1" applyBorder="1"/>
    <xf numFmtId="0" fontId="6" fillId="0" borderId="58" xfId="70" applyBorder="1"/>
    <xf numFmtId="43" fontId="0" fillId="7" borderId="7" xfId="71" applyFont="1" applyFill="1" applyBorder="1" applyAlignment="1">
      <alignment wrapText="1"/>
    </xf>
    <xf numFmtId="43" fontId="0" fillId="7" borderId="7" xfId="71" applyFont="1" applyFill="1" applyBorder="1"/>
    <xf numFmtId="43" fontId="43" fillId="12" borderId="7" xfId="71" applyFont="1" applyFill="1" applyBorder="1" applyAlignment="1">
      <alignment horizontal="center"/>
    </xf>
    <xf numFmtId="43" fontId="0" fillId="0" borderId="7" xfId="71" applyFont="1" applyFill="1" applyBorder="1"/>
    <xf numFmtId="43" fontId="0" fillId="7" borderId="4" xfId="71" applyFont="1" applyFill="1" applyBorder="1" applyAlignment="1">
      <alignment wrapText="1"/>
    </xf>
    <xf numFmtId="43" fontId="0" fillId="7" borderId="4" xfId="71" applyFont="1" applyFill="1" applyBorder="1"/>
    <xf numFmtId="43" fontId="0" fillId="0" borderId="4" xfId="71" applyFont="1" applyFill="1" applyBorder="1"/>
    <xf numFmtId="0" fontId="6" fillId="0" borderId="39" xfId="70" applyBorder="1"/>
    <xf numFmtId="43" fontId="0" fillId="7" borderId="39" xfId="71" applyFont="1" applyFill="1" applyBorder="1" applyAlignment="1">
      <alignment wrapText="1"/>
    </xf>
    <xf numFmtId="43" fontId="0" fillId="7" borderId="39" xfId="71" applyFont="1" applyFill="1" applyBorder="1"/>
    <xf numFmtId="43" fontId="0" fillId="0" borderId="39" xfId="71" applyFont="1" applyFill="1" applyBorder="1"/>
    <xf numFmtId="43" fontId="0" fillId="0" borderId="0" xfId="71" applyFont="1"/>
    <xf numFmtId="43" fontId="37" fillId="0" borderId="0" xfId="71" applyFont="1" applyFill="1" applyAlignment="1">
      <alignment horizontal="center"/>
    </xf>
    <xf numFmtId="43" fontId="41" fillId="0" borderId="0" xfId="71" applyFont="1" applyFill="1" applyAlignment="1">
      <alignment horizontal="center"/>
    </xf>
    <xf numFmtId="0" fontId="40" fillId="0" borderId="0" xfId="70" applyFont="1"/>
    <xf numFmtId="0" fontId="40" fillId="13" borderId="0" xfId="69" applyFont="1" applyFill="1" applyAlignment="1">
      <alignment wrapText="1"/>
    </xf>
    <xf numFmtId="43" fontId="40" fillId="13" borderId="0" xfId="71" applyFont="1" applyFill="1"/>
    <xf numFmtId="43" fontId="40" fillId="0" borderId="0" xfId="71" applyFont="1" applyAlignment="1">
      <alignment wrapText="1"/>
    </xf>
    <xf numFmtId="0" fontId="40" fillId="12" borderId="0" xfId="69" applyFont="1" applyFill="1" applyAlignment="1">
      <alignment wrapText="1"/>
    </xf>
    <xf numFmtId="43" fontId="40" fillId="12" borderId="0" xfId="71" applyFont="1" applyFill="1"/>
    <xf numFmtId="172" fontId="0" fillId="0" borderId="0" xfId="71" applyNumberFormat="1" applyFont="1"/>
    <xf numFmtId="43" fontId="0" fillId="0" borderId="0" xfId="71" applyFont="1" applyAlignment="1">
      <alignment wrapText="1"/>
    </xf>
    <xf numFmtId="0" fontId="44" fillId="3" borderId="2" xfId="70" applyFont="1" applyFill="1" applyBorder="1"/>
    <xf numFmtId="0" fontId="45" fillId="3" borderId="3" xfId="66" applyFont="1" applyFill="1" applyBorder="1" applyAlignment="1">
      <alignment horizontal="right"/>
    </xf>
    <xf numFmtId="43" fontId="45" fillId="3" borderId="11" xfId="71" applyFont="1" applyFill="1" applyBorder="1"/>
    <xf numFmtId="0" fontId="44" fillId="3" borderId="5" xfId="70" applyFont="1" applyFill="1" applyBorder="1"/>
    <xf numFmtId="171" fontId="44" fillId="3" borderId="0" xfId="71" applyNumberFormat="1" applyFont="1" applyFill="1" applyBorder="1" applyAlignment="1">
      <alignment horizontal="right" wrapText="1"/>
    </xf>
    <xf numFmtId="10" fontId="44" fillId="3" borderId="6" xfId="70" applyNumberFormat="1" applyFont="1" applyFill="1" applyBorder="1" applyAlignment="1">
      <alignment horizontal="center"/>
    </xf>
    <xf numFmtId="0" fontId="45" fillId="3" borderId="0" xfId="70" applyFont="1" applyFill="1" applyAlignment="1">
      <alignment horizontal="right" wrapText="1"/>
    </xf>
    <xf numFmtId="43" fontId="45" fillId="3" borderId="6" xfId="71" applyFont="1" applyFill="1" applyBorder="1"/>
    <xf numFmtId="0" fontId="44" fillId="3" borderId="14" xfId="70" applyFont="1" applyFill="1" applyBorder="1"/>
    <xf numFmtId="0" fontId="44" fillId="3" borderId="1" xfId="70" applyFont="1" applyFill="1" applyBorder="1" applyAlignment="1">
      <alignment wrapText="1"/>
    </xf>
    <xf numFmtId="173" fontId="44" fillId="3" borderId="12" xfId="70" applyNumberFormat="1" applyFont="1" applyFill="1" applyBorder="1"/>
    <xf numFmtId="0" fontId="46" fillId="0" borderId="4" xfId="70" applyFont="1" applyBorder="1" applyAlignment="1">
      <alignment horizontal="center" vertical="center" wrapText="1"/>
    </xf>
    <xf numFmtId="0" fontId="46" fillId="0" borderId="4" xfId="70" applyFont="1" applyBorder="1" applyAlignment="1">
      <alignment horizontal="center" vertical="center"/>
    </xf>
    <xf numFmtId="0" fontId="46" fillId="0" borderId="29" xfId="70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0" fillId="0" borderId="4" xfId="0" applyBorder="1"/>
    <xf numFmtId="0" fontId="26" fillId="0" borderId="18" xfId="0" applyFont="1" applyBorder="1" applyAlignment="1">
      <alignment horizontal="center" wrapText="1"/>
    </xf>
    <xf numFmtId="0" fontId="26" fillId="0" borderId="19" xfId="0" applyFont="1" applyBorder="1" applyAlignment="1">
      <alignment horizontal="center" wrapText="1"/>
    </xf>
    <xf numFmtId="0" fontId="26" fillId="0" borderId="20" xfId="0" applyFont="1" applyBorder="1" applyAlignment="1">
      <alignment horizontal="center" wrapText="1"/>
    </xf>
    <xf numFmtId="0" fontId="0" fillId="0" borderId="7" xfId="0" applyBorder="1"/>
    <xf numFmtId="0" fontId="9" fillId="0" borderId="34" xfId="0" applyFont="1" applyBorder="1"/>
    <xf numFmtId="0" fontId="9" fillId="0" borderId="22" xfId="0" applyFont="1" applyBorder="1"/>
    <xf numFmtId="0" fontId="31" fillId="0" borderId="23" xfId="0" applyFont="1" applyBorder="1"/>
    <xf numFmtId="0" fontId="0" fillId="0" borderId="37" xfId="0" applyBorder="1"/>
    <xf numFmtId="0" fontId="32" fillId="0" borderId="8" xfId="0" applyFont="1" applyBorder="1"/>
    <xf numFmtId="0" fontId="32" fillId="7" borderId="8" xfId="0" applyFont="1" applyFill="1" applyBorder="1"/>
    <xf numFmtId="0" fontId="8" fillId="0" borderId="4" xfId="0" applyFont="1" applyBorder="1" applyAlignment="1">
      <alignment wrapText="1"/>
    </xf>
    <xf numFmtId="0" fontId="0" fillId="0" borderId="59" xfId="0" applyBorder="1"/>
    <xf numFmtId="0" fontId="0" fillId="0" borderId="29" xfId="0" applyBorder="1"/>
    <xf numFmtId="0" fontId="0" fillId="0" borderId="31" xfId="0" applyBorder="1"/>
    <xf numFmtId="0" fontId="8" fillId="0" borderId="22" xfId="0" applyFont="1" applyBorder="1" applyAlignment="1">
      <alignment wrapText="1"/>
    </xf>
    <xf numFmtId="0" fontId="8" fillId="0" borderId="7" xfId="0" applyFont="1" applyBorder="1" applyAlignment="1">
      <alignment wrapText="1"/>
    </xf>
    <xf numFmtId="0" fontId="0" fillId="0" borderId="28" xfId="0" applyBorder="1"/>
    <xf numFmtId="0" fontId="0" fillId="0" borderId="9" xfId="0" applyBorder="1"/>
    <xf numFmtId="0" fontId="8" fillId="0" borderId="9" xfId="0" applyFont="1" applyBorder="1" applyAlignment="1">
      <alignment wrapText="1"/>
    </xf>
    <xf numFmtId="0" fontId="8" fillId="0" borderId="23" xfId="0" applyFont="1" applyBorder="1" applyAlignment="1">
      <alignment vertical="center" wrapText="1"/>
    </xf>
    <xf numFmtId="0" fontId="8" fillId="0" borderId="29" xfId="0" applyFont="1" applyBorder="1" applyAlignment="1">
      <alignment wrapText="1"/>
    </xf>
    <xf numFmtId="0" fontId="8" fillId="0" borderId="27" xfId="0" applyFont="1" applyBorder="1" applyAlignment="1">
      <alignment horizontal="center" vertical="center" wrapText="1"/>
    </xf>
    <xf numFmtId="0" fontId="11" fillId="0" borderId="5" xfId="30" applyFont="1" applyBorder="1" applyAlignment="1">
      <alignment horizontal="center" vertical="center"/>
    </xf>
    <xf numFmtId="0" fontId="11" fillId="0" borderId="62" xfId="30" applyFont="1" applyBorder="1" applyAlignment="1">
      <alignment horizontal="center" vertical="center" wrapText="1"/>
    </xf>
    <xf numFmtId="0" fontId="11" fillId="0" borderId="0" xfId="30" applyFont="1" applyAlignment="1">
      <alignment horizontal="center" vertical="center" wrapText="1"/>
    </xf>
    <xf numFmtId="49" fontId="27" fillId="0" borderId="62" xfId="30" applyNumberFormat="1" applyFont="1" applyBorder="1" applyAlignment="1">
      <alignment horizontal="center" vertical="center"/>
    </xf>
    <xf numFmtId="0" fontId="11" fillId="0" borderId="0" xfId="30" applyFont="1" applyAlignment="1">
      <alignment horizontal="left" vertical="center"/>
    </xf>
    <xf numFmtId="168" fontId="8" fillId="0" borderId="62" xfId="30" applyNumberFormat="1" applyFont="1" applyBorder="1" applyAlignment="1">
      <alignment horizontal="center" vertical="center"/>
    </xf>
    <xf numFmtId="0" fontId="8" fillId="0" borderId="0" xfId="30" applyFont="1" applyAlignment="1">
      <alignment horizontal="center" vertical="center"/>
    </xf>
    <xf numFmtId="164" fontId="11" fillId="0" borderId="62" xfId="62" applyFont="1" applyBorder="1" applyAlignment="1">
      <alignment horizontal="center" vertical="center"/>
    </xf>
    <xf numFmtId="164" fontId="8" fillId="0" borderId="62" xfId="62" applyFont="1" applyBorder="1" applyAlignment="1">
      <alignment horizontal="center" vertical="center"/>
    </xf>
    <xf numFmtId="10" fontId="8" fillId="0" borderId="62" xfId="60" applyNumberFormat="1" applyFont="1" applyBorder="1"/>
    <xf numFmtId="174" fontId="8" fillId="0" borderId="62" xfId="30" applyNumberFormat="1" applyFont="1" applyBorder="1" applyAlignment="1">
      <alignment horizontal="center" vertical="center"/>
    </xf>
    <xf numFmtId="164" fontId="8" fillId="0" borderId="0" xfId="62" applyFont="1" applyAlignment="1">
      <alignment horizontal="center" vertical="center"/>
    </xf>
    <xf numFmtId="10" fontId="8" fillId="0" borderId="5" xfId="60" applyNumberFormat="1" applyFont="1" applyBorder="1"/>
    <xf numFmtId="174" fontId="8" fillId="7" borderId="5" xfId="60" applyNumberFormat="1" applyFont="1" applyFill="1" applyBorder="1"/>
    <xf numFmtId="0" fontId="8" fillId="0" borderId="14" xfId="60" applyFont="1" applyBorder="1"/>
    <xf numFmtId="0" fontId="8" fillId="0" borderId="45" xfId="60" applyFont="1" applyBorder="1"/>
    <xf numFmtId="0" fontId="8" fillId="0" borderId="1" xfId="60" applyFont="1" applyBorder="1"/>
    <xf numFmtId="0" fontId="8" fillId="0" borderId="0" xfId="60" applyFont="1"/>
    <xf numFmtId="0" fontId="8" fillId="0" borderId="62" xfId="60" applyFont="1" applyBorder="1"/>
    <xf numFmtId="164" fontId="8" fillId="0" borderId="62" xfId="62" applyFont="1" applyBorder="1"/>
    <xf numFmtId="164" fontId="8" fillId="0" borderId="0" xfId="62" applyFont="1"/>
    <xf numFmtId="0" fontId="8" fillId="0" borderId="5" xfId="60" applyFont="1" applyBorder="1"/>
    <xf numFmtId="0" fontId="9" fillId="0" borderId="2" xfId="60" applyFont="1" applyBorder="1" applyAlignment="1">
      <alignment horizontal="right"/>
    </xf>
    <xf numFmtId="0" fontId="8" fillId="0" borderId="56" xfId="60" applyFont="1" applyBorder="1"/>
    <xf numFmtId="0" fontId="8" fillId="0" borderId="3" xfId="60" applyFont="1" applyBorder="1"/>
    <xf numFmtId="164" fontId="11" fillId="0" borderId="56" xfId="62" applyFont="1" applyBorder="1" applyAlignment="1">
      <alignment horizontal="center" vertical="center"/>
    </xf>
    <xf numFmtId="164" fontId="8" fillId="0" borderId="3" xfId="62" applyFont="1" applyBorder="1"/>
    <xf numFmtId="9" fontId="8" fillId="0" borderId="56" xfId="50" applyFont="1" applyBorder="1"/>
    <xf numFmtId="164" fontId="8" fillId="0" borderId="3" xfId="62" applyFont="1" applyBorder="1" applyAlignment="1">
      <alignment horizontal="center" vertical="center"/>
    </xf>
    <xf numFmtId="174" fontId="8" fillId="0" borderId="56" xfId="30" applyNumberFormat="1" applyFont="1" applyBorder="1" applyAlignment="1">
      <alignment horizontal="center" vertical="center"/>
    </xf>
    <xf numFmtId="175" fontId="8" fillId="0" borderId="2" xfId="50" applyNumberFormat="1" applyFont="1" applyBorder="1"/>
    <xf numFmtId="174" fontId="9" fillId="7" borderId="2" xfId="60" applyNumberFormat="1" applyFont="1" applyFill="1" applyBorder="1"/>
    <xf numFmtId="174" fontId="8" fillId="7" borderId="2" xfId="60" applyNumberFormat="1" applyFont="1" applyFill="1" applyBorder="1"/>
    <xf numFmtId="174" fontId="8" fillId="7" borderId="56" xfId="60" applyNumberFormat="1" applyFont="1" applyFill="1" applyBorder="1"/>
    <xf numFmtId="0" fontId="9" fillId="0" borderId="5" xfId="60" applyFont="1" applyBorder="1" applyAlignment="1">
      <alignment horizontal="right"/>
    </xf>
    <xf numFmtId="164" fontId="27" fillId="0" borderId="62" xfId="62" applyFont="1" applyBorder="1" applyAlignment="1">
      <alignment horizontal="center" vertical="center"/>
    </xf>
    <xf numFmtId="164" fontId="28" fillId="0" borderId="0" xfId="62" applyFont="1"/>
    <xf numFmtId="164" fontId="28" fillId="0" borderId="0" xfId="62" applyFont="1" applyAlignment="1">
      <alignment horizontal="center" vertical="center"/>
    </xf>
    <xf numFmtId="174" fontId="28" fillId="0" borderId="62" xfId="30" applyNumberFormat="1" applyFont="1" applyBorder="1" applyAlignment="1">
      <alignment horizontal="center" vertical="center"/>
    </xf>
    <xf numFmtId="174" fontId="8" fillId="7" borderId="14" xfId="60" applyNumberFormat="1" applyFont="1" applyFill="1" applyBorder="1"/>
    <xf numFmtId="174" fontId="8" fillId="7" borderId="45" xfId="60" applyNumberFormat="1" applyFont="1" applyFill="1" applyBorder="1"/>
    <xf numFmtId="174" fontId="8" fillId="0" borderId="0" xfId="60" applyNumberFormat="1" applyFont="1"/>
    <xf numFmtId="0" fontId="50" fillId="0" borderId="4" xfId="60" applyFont="1" applyBorder="1" applyAlignment="1">
      <alignment vertical="center" wrapText="1"/>
    </xf>
    <xf numFmtId="0" fontId="50" fillId="0" borderId="4" xfId="60" applyFont="1" applyBorder="1"/>
    <xf numFmtId="176" fontId="50" fillId="0" borderId="4" xfId="62" applyNumberFormat="1" applyFont="1" applyBorder="1"/>
    <xf numFmtId="9" fontId="50" fillId="0" borderId="4" xfId="50" applyFont="1" applyBorder="1"/>
    <xf numFmtId="0" fontId="8" fillId="0" borderId="0" xfId="60" applyFont="1" applyAlignment="1">
      <alignment horizontal="center" vertical="center"/>
    </xf>
    <xf numFmtId="168" fontId="8" fillId="0" borderId="62" xfId="60" applyNumberFormat="1" applyFont="1" applyBorder="1" applyAlignment="1">
      <alignment horizontal="center" vertical="center"/>
    </xf>
    <xf numFmtId="174" fontId="9" fillId="7" borderId="5" xfId="60" applyNumberFormat="1" applyFont="1" applyFill="1" applyBorder="1"/>
    <xf numFmtId="0" fontId="11" fillId="0" borderId="15" xfId="60" applyFont="1" applyBorder="1" applyAlignment="1">
      <alignment horizontal="center" vertical="center" wrapText="1"/>
    </xf>
    <xf numFmtId="49" fontId="9" fillId="0" borderId="15" xfId="60" applyNumberFormat="1" applyFont="1" applyBorder="1" applyAlignment="1">
      <alignment horizontal="center" vertical="center" wrapText="1"/>
    </xf>
    <xf numFmtId="0" fontId="9" fillId="0" borderId="15" xfId="60" applyFont="1" applyBorder="1" applyAlignment="1">
      <alignment horizontal="left" vertical="center" wrapText="1"/>
    </xf>
    <xf numFmtId="168" fontId="8" fillId="0" borderId="52" xfId="60" applyNumberFormat="1" applyFont="1" applyBorder="1" applyAlignment="1">
      <alignment horizontal="center" vertical="center" wrapText="1"/>
    </xf>
    <xf numFmtId="168" fontId="8" fillId="0" borderId="16" xfId="60" applyNumberFormat="1" applyFont="1" applyBorder="1" applyAlignment="1">
      <alignment horizontal="center" vertical="center" wrapText="1"/>
    </xf>
    <xf numFmtId="177" fontId="9" fillId="0" borderId="52" xfId="60" applyNumberFormat="1" applyFont="1" applyBorder="1" applyAlignment="1">
      <alignment horizontal="center" vertical="center" wrapText="1"/>
    </xf>
    <xf numFmtId="177" fontId="9" fillId="7" borderId="52" xfId="60" applyNumberFormat="1" applyFont="1" applyFill="1" applyBorder="1" applyAlignment="1">
      <alignment horizontal="center" vertical="center" wrapText="1"/>
    </xf>
    <xf numFmtId="174" fontId="8" fillId="7" borderId="62" xfId="60" applyNumberFormat="1" applyFont="1" applyFill="1" applyBorder="1"/>
    <xf numFmtId="174" fontId="9" fillId="7" borderId="56" xfId="60" applyNumberFormat="1" applyFont="1" applyFill="1" applyBorder="1"/>
    <xf numFmtId="0" fontId="47" fillId="3" borderId="37" xfId="61" applyFont="1" applyFill="1" applyBorder="1" applyAlignment="1">
      <alignment horizontal="left"/>
    </xf>
    <xf numFmtId="0" fontId="47" fillId="3" borderId="8" xfId="61" applyFont="1" applyFill="1" applyBorder="1" applyAlignment="1">
      <alignment wrapText="1"/>
    </xf>
    <xf numFmtId="0" fontId="53" fillId="3" borderId="28" xfId="61" applyFont="1" applyFill="1" applyBorder="1"/>
    <xf numFmtId="0" fontId="53" fillId="3" borderId="10" xfId="61" applyFont="1" applyFill="1" applyBorder="1" applyAlignment="1">
      <alignment horizontal="left" wrapText="1"/>
    </xf>
    <xf numFmtId="43" fontId="53" fillId="0" borderId="35" xfId="61" applyNumberFormat="1" applyFont="1" applyBorder="1" applyAlignment="1">
      <alignment horizontal="center" vertical="center" wrapText="1"/>
    </xf>
    <xf numFmtId="43" fontId="51" fillId="0" borderId="0" xfId="61" applyNumberFormat="1" applyFont="1" applyAlignment="1">
      <alignment textRotation="90"/>
    </xf>
    <xf numFmtId="43" fontId="51" fillId="0" borderId="4" xfId="61" applyNumberFormat="1" applyFont="1" applyBorder="1"/>
    <xf numFmtId="43" fontId="51" fillId="0" borderId="46" xfId="61" applyNumberFormat="1" applyFont="1" applyBorder="1"/>
    <xf numFmtId="43" fontId="51" fillId="0" borderId="51" xfId="61" applyNumberFormat="1" applyFont="1" applyBorder="1"/>
    <xf numFmtId="43" fontId="51" fillId="0" borderId="16" xfId="61" applyNumberFormat="1" applyFont="1" applyBorder="1"/>
    <xf numFmtId="0" fontId="8" fillId="0" borderId="26" xfId="0" applyFont="1" applyBorder="1" applyAlignment="1">
      <alignment wrapText="1"/>
    </xf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26" fillId="0" borderId="34" xfId="0" applyFont="1" applyBorder="1"/>
    <xf numFmtId="0" fontId="56" fillId="0" borderId="22" xfId="0" applyFont="1" applyBorder="1"/>
    <xf numFmtId="0" fontId="26" fillId="0" borderId="22" xfId="0" applyFont="1" applyBorder="1" applyAlignment="1">
      <alignment wrapText="1"/>
    </xf>
    <xf numFmtId="0" fontId="51" fillId="0" borderId="0" xfId="61" applyFont="1"/>
    <xf numFmtId="0" fontId="52" fillId="0" borderId="0" xfId="61" applyFont="1"/>
    <xf numFmtId="0" fontId="53" fillId="2" borderId="34" xfId="61" applyFont="1" applyFill="1" applyBorder="1"/>
    <xf numFmtId="0" fontId="47" fillId="3" borderId="34" xfId="61" applyFont="1" applyFill="1" applyBorder="1"/>
    <xf numFmtId="0" fontId="47" fillId="3" borderId="23" xfId="61" applyFont="1" applyFill="1" applyBorder="1"/>
    <xf numFmtId="0" fontId="47" fillId="4" borderId="35" xfId="61" applyFont="1" applyFill="1" applyBorder="1" applyAlignment="1">
      <alignment horizontal="center" vertical="center"/>
    </xf>
    <xf numFmtId="0" fontId="51" fillId="0" borderId="22" xfId="61" applyFont="1" applyBorder="1" applyAlignment="1">
      <alignment horizontal="center" vertical="center"/>
    </xf>
    <xf numFmtId="0" fontId="54" fillId="0" borderId="36" xfId="61" applyFont="1" applyBorder="1" applyAlignment="1">
      <alignment horizontal="center" vertical="center"/>
    </xf>
    <xf numFmtId="2" fontId="52" fillId="0" borderId="36" xfId="61" applyNumberFormat="1" applyFont="1" applyBorder="1" applyAlignment="1">
      <alignment horizontal="center" vertical="center"/>
    </xf>
    <xf numFmtId="2" fontId="52" fillId="0" borderId="23" xfId="61" applyNumberFormat="1" applyFont="1" applyBorder="1" applyAlignment="1">
      <alignment horizontal="center" vertical="center"/>
    </xf>
    <xf numFmtId="0" fontId="47" fillId="0" borderId="0" xfId="61" applyFont="1"/>
    <xf numFmtId="0" fontId="47" fillId="3" borderId="37" xfId="61" applyFont="1" applyFill="1" applyBorder="1"/>
    <xf numFmtId="0" fontId="54" fillId="0" borderId="38" xfId="61" applyFont="1" applyBorder="1" applyAlignment="1">
      <alignment horizontal="center" vertical="center"/>
    </xf>
    <xf numFmtId="0" fontId="54" fillId="0" borderId="39" xfId="61" applyFont="1" applyBorder="1" applyAlignment="1">
      <alignment horizontal="center" vertical="center"/>
    </xf>
    <xf numFmtId="2" fontId="54" fillId="4" borderId="39" xfId="61" applyNumberFormat="1" applyFont="1" applyFill="1" applyBorder="1" applyAlignment="1">
      <alignment horizontal="center" vertical="center"/>
    </xf>
    <xf numFmtId="0" fontId="54" fillId="0" borderId="42" xfId="61" applyFont="1" applyBorder="1" applyAlignment="1">
      <alignment horizontal="center" vertical="center"/>
    </xf>
    <xf numFmtId="170" fontId="54" fillId="0" borderId="42" xfId="61" applyNumberFormat="1" applyFont="1" applyBorder="1" applyAlignment="1">
      <alignment horizontal="center" vertical="center"/>
    </xf>
    <xf numFmtId="170" fontId="54" fillId="0" borderId="41" xfId="61" applyNumberFormat="1" applyFont="1" applyBorder="1" applyAlignment="1">
      <alignment horizontal="center" vertical="center"/>
    </xf>
    <xf numFmtId="14" fontId="47" fillId="3" borderId="8" xfId="61" applyNumberFormat="1" applyFont="1" applyFill="1" applyBorder="1" applyAlignment="1">
      <alignment horizontal="right"/>
    </xf>
    <xf numFmtId="0" fontId="54" fillId="2" borderId="33" xfId="61" applyFont="1" applyFill="1" applyBorder="1" applyAlignment="1">
      <alignment horizontal="center" vertical="center"/>
    </xf>
    <xf numFmtId="2" fontId="47" fillId="0" borderId="43" xfId="61" applyNumberFormat="1" applyFont="1" applyBorder="1" applyAlignment="1">
      <alignment horizontal="center" vertical="center"/>
    </xf>
    <xf numFmtId="2" fontId="54" fillId="4" borderId="43" xfId="61" applyNumberFormat="1" applyFont="1" applyFill="1" applyBorder="1" applyAlignment="1">
      <alignment horizontal="center" vertical="center"/>
    </xf>
    <xf numFmtId="2" fontId="54" fillId="0" borderId="43" xfId="61" applyNumberFormat="1" applyFont="1" applyBorder="1" applyAlignment="1">
      <alignment horizontal="center" vertical="center"/>
    </xf>
    <xf numFmtId="2" fontId="53" fillId="0" borderId="45" xfId="61" applyNumberFormat="1" applyFont="1" applyBorder="1" applyAlignment="1">
      <alignment horizontal="center" vertical="center"/>
    </xf>
    <xf numFmtId="2" fontId="53" fillId="0" borderId="44" xfId="61" applyNumberFormat="1" applyFont="1" applyBorder="1" applyAlignment="1">
      <alignment horizontal="center" vertical="center"/>
    </xf>
    <xf numFmtId="0" fontId="53" fillId="2" borderId="37" xfId="61" applyFont="1" applyFill="1" applyBorder="1"/>
    <xf numFmtId="14" fontId="53" fillId="2" borderId="8" xfId="61" applyNumberFormat="1" applyFont="1" applyFill="1" applyBorder="1" applyAlignment="1">
      <alignment horizontal="left"/>
    </xf>
    <xf numFmtId="0" fontId="47" fillId="0" borderId="35" xfId="61" applyFont="1" applyBorder="1" applyAlignment="1">
      <alignment horizontal="center" vertical="center" wrapText="1"/>
    </xf>
    <xf numFmtId="0" fontId="47" fillId="6" borderId="22" xfId="61" applyFont="1" applyFill="1" applyBorder="1" applyAlignment="1">
      <alignment horizontal="center" vertical="center"/>
    </xf>
    <xf numFmtId="0" fontId="47" fillId="0" borderId="22" xfId="61" applyFont="1" applyBorder="1" applyAlignment="1">
      <alignment horizontal="center" vertical="center"/>
    </xf>
    <xf numFmtId="0" fontId="55" fillId="0" borderId="36" xfId="61" applyFont="1" applyBorder="1" applyAlignment="1">
      <alignment horizontal="center" vertical="center"/>
    </xf>
    <xf numFmtId="0" fontId="55" fillId="0" borderId="23" xfId="61" applyFont="1" applyBorder="1" applyAlignment="1">
      <alignment horizontal="center" vertical="center"/>
    </xf>
    <xf numFmtId="0" fontId="51" fillId="0" borderId="32" xfId="61" applyFont="1" applyBorder="1" applyAlignment="1">
      <alignment horizontal="center" vertical="center" wrapText="1"/>
    </xf>
    <xf numFmtId="0" fontId="51" fillId="0" borderId="4" xfId="61" applyFont="1" applyBorder="1" applyAlignment="1">
      <alignment horizontal="center" vertical="center"/>
    </xf>
    <xf numFmtId="0" fontId="51" fillId="6" borderId="4" xfId="61" applyFont="1" applyFill="1" applyBorder="1" applyAlignment="1">
      <alignment horizontal="center" vertical="center"/>
    </xf>
    <xf numFmtId="0" fontId="51" fillId="0" borderId="9" xfId="61" applyFont="1" applyBorder="1" applyAlignment="1">
      <alignment horizontal="center" vertical="center"/>
    </xf>
    <xf numFmtId="0" fontId="54" fillId="0" borderId="46" xfId="61" applyFont="1" applyBorder="1" applyAlignment="1">
      <alignment horizontal="center" vertical="center"/>
    </xf>
    <xf numFmtId="0" fontId="52" fillId="0" borderId="46" xfId="61" applyFont="1" applyBorder="1" applyAlignment="1">
      <alignment horizontal="center" vertical="center"/>
    </xf>
    <xf numFmtId="0" fontId="52" fillId="0" borderId="8" xfId="61" applyFont="1" applyBorder="1" applyAlignment="1">
      <alignment horizontal="center" vertical="center"/>
    </xf>
    <xf numFmtId="0" fontId="51" fillId="0" borderId="29" xfId="61" applyFont="1" applyBorder="1" applyAlignment="1">
      <alignment horizontal="center" vertical="center"/>
    </xf>
    <xf numFmtId="0" fontId="51" fillId="5" borderId="9" xfId="61" applyFont="1" applyFill="1" applyBorder="1" applyAlignment="1">
      <alignment horizontal="center" vertical="center"/>
    </xf>
    <xf numFmtId="0" fontId="47" fillId="0" borderId="47" xfId="61" applyFont="1" applyBorder="1" applyAlignment="1">
      <alignment horizontal="center" vertical="center" wrapText="1"/>
    </xf>
    <xf numFmtId="0" fontId="51" fillId="6" borderId="9" xfId="61" applyFont="1" applyFill="1" applyBorder="1" applyAlignment="1">
      <alignment horizontal="center" vertical="center"/>
    </xf>
    <xf numFmtId="0" fontId="51" fillId="0" borderId="47" xfId="61" applyFont="1" applyBorder="1" applyAlignment="1">
      <alignment horizontal="center" vertical="center"/>
    </xf>
    <xf numFmtId="0" fontId="54" fillId="0" borderId="48" xfId="61" applyFont="1" applyBorder="1" applyAlignment="1">
      <alignment horizontal="center" vertical="center"/>
    </xf>
    <xf numFmtId="0" fontId="52" fillId="0" borderId="48" xfId="61" applyFont="1" applyBorder="1" applyAlignment="1">
      <alignment horizontal="center" vertical="center"/>
    </xf>
    <xf numFmtId="0" fontId="52" fillId="0" borderId="10" xfId="61" applyFont="1" applyBorder="1" applyAlignment="1">
      <alignment horizontal="center" vertical="center"/>
    </xf>
    <xf numFmtId="0" fontId="51" fillId="2" borderId="28" xfId="61" applyFont="1" applyFill="1" applyBorder="1" applyAlignment="1">
      <alignment horizontal="center" vertical="center"/>
    </xf>
    <xf numFmtId="0" fontId="53" fillId="0" borderId="36" xfId="61" applyFont="1" applyBorder="1" applyAlignment="1">
      <alignment horizontal="center" vertical="center"/>
    </xf>
    <xf numFmtId="0" fontId="47" fillId="0" borderId="47" xfId="61" applyFont="1" applyBorder="1" applyAlignment="1">
      <alignment horizontal="center" vertical="center" textRotation="90" wrapText="1"/>
    </xf>
    <xf numFmtId="0" fontId="47" fillId="0" borderId="9" xfId="61" applyFont="1" applyBorder="1" applyAlignment="1">
      <alignment horizontal="center" vertical="center" textRotation="90" wrapText="1"/>
    </xf>
    <xf numFmtId="0" fontId="53" fillId="0" borderId="48" xfId="61" applyFont="1" applyBorder="1" applyAlignment="1">
      <alignment horizontal="center" vertical="center" textRotation="90" wrapText="1"/>
    </xf>
    <xf numFmtId="0" fontId="55" fillId="0" borderId="48" xfId="61" applyFont="1" applyBorder="1" applyAlignment="1">
      <alignment horizontal="center" vertical="center" textRotation="90" wrapText="1"/>
    </xf>
    <xf numFmtId="0" fontId="55" fillId="0" borderId="10" xfId="61" applyFont="1" applyBorder="1" applyAlignment="1">
      <alignment horizontal="center" vertical="center" textRotation="90" wrapText="1"/>
    </xf>
    <xf numFmtId="0" fontId="47" fillId="2" borderId="9" xfId="61" applyFont="1" applyFill="1" applyBorder="1" applyAlignment="1">
      <alignment horizontal="center" vertical="center" textRotation="90" wrapText="1"/>
    </xf>
    <xf numFmtId="0" fontId="51" fillId="0" borderId="0" xfId="61" applyFont="1" applyAlignment="1">
      <alignment textRotation="90"/>
    </xf>
    <xf numFmtId="0" fontId="47" fillId="0" borderId="15" xfId="61" applyFont="1" applyBorder="1" applyAlignment="1">
      <alignment horizontal="left"/>
    </xf>
    <xf numFmtId="0" fontId="47" fillId="0" borderId="16" xfId="61" applyFont="1" applyBorder="1" applyAlignment="1">
      <alignment horizontal="left"/>
    </xf>
    <xf numFmtId="0" fontId="51" fillId="0" borderId="0" xfId="61" applyFont="1" applyAlignment="1">
      <alignment horizontal="center" vertical="center" wrapText="1"/>
    </xf>
    <xf numFmtId="0" fontId="52" fillId="0" borderId="0" xfId="61" applyFont="1" applyAlignment="1">
      <alignment horizontal="center" vertical="center" wrapText="1"/>
    </xf>
    <xf numFmtId="0" fontId="54" fillId="0" borderId="0" xfId="61" applyFont="1" applyAlignment="1">
      <alignment horizontal="center" vertical="center" wrapText="1"/>
    </xf>
    <xf numFmtId="164" fontId="52" fillId="0" borderId="49" xfId="64" applyNumberFormat="1" applyFont="1" applyFill="1" applyBorder="1" applyAlignment="1"/>
    <xf numFmtId="174" fontId="0" fillId="0" borderId="0" xfId="0" applyNumberFormat="1"/>
    <xf numFmtId="14" fontId="57" fillId="14" borderId="4" xfId="60" applyNumberFormat="1" applyFont="1" applyFill="1" applyBorder="1"/>
    <xf numFmtId="0" fontId="59" fillId="0" borderId="4" xfId="60" applyFont="1" applyBorder="1"/>
    <xf numFmtId="0" fontId="57" fillId="0" borderId="4" xfId="60" applyFont="1" applyBorder="1"/>
    <xf numFmtId="0" fontId="51" fillId="5" borderId="22" xfId="61" applyFont="1" applyFill="1" applyBorder="1" applyAlignment="1">
      <alignment horizontal="center" vertical="center"/>
    </xf>
    <xf numFmtId="2" fontId="49" fillId="6" borderId="34" xfId="61" applyNumberFormat="1" applyFont="1" applyFill="1" applyBorder="1" applyAlignment="1">
      <alignment horizontal="center" vertical="center"/>
    </xf>
    <xf numFmtId="2" fontId="49" fillId="6" borderId="23" xfId="61" applyNumberFormat="1" applyFont="1" applyFill="1" applyBorder="1" applyAlignment="1">
      <alignment horizontal="center" vertical="center"/>
    </xf>
    <xf numFmtId="0" fontId="54" fillId="5" borderId="39" xfId="61" applyFont="1" applyFill="1" applyBorder="1" applyAlignment="1">
      <alignment horizontal="center" vertical="center"/>
    </xf>
    <xf numFmtId="2" fontId="49" fillId="6" borderId="40" xfId="61" applyNumberFormat="1" applyFont="1" applyFill="1" applyBorder="1" applyAlignment="1">
      <alignment horizontal="center" vertical="center"/>
    </xf>
    <xf numFmtId="170" fontId="49" fillId="6" borderId="41" xfId="61" applyNumberFormat="1" applyFont="1" applyFill="1" applyBorder="1" applyAlignment="1">
      <alignment horizontal="center" vertical="center"/>
    </xf>
    <xf numFmtId="2" fontId="54" fillId="5" borderId="43" xfId="61" applyNumberFormat="1" applyFont="1" applyFill="1" applyBorder="1" applyAlignment="1">
      <alignment horizontal="center" vertical="center"/>
    </xf>
    <xf numFmtId="2" fontId="50" fillId="6" borderId="25" xfId="61" applyNumberFormat="1" applyFont="1" applyFill="1" applyBorder="1" applyAlignment="1">
      <alignment horizontal="center" vertical="center"/>
    </xf>
    <xf numFmtId="2" fontId="50" fillId="6" borderId="44" xfId="61" applyNumberFormat="1" applyFont="1" applyFill="1" applyBorder="1" applyAlignment="1">
      <alignment horizontal="center" vertical="center"/>
    </xf>
    <xf numFmtId="0" fontId="47" fillId="5" borderId="22" xfId="61" applyFont="1" applyFill="1" applyBorder="1" applyAlignment="1">
      <alignment horizontal="center" vertical="center"/>
    </xf>
    <xf numFmtId="0" fontId="50" fillId="6" borderId="34" xfId="61" applyFont="1" applyFill="1" applyBorder="1" applyAlignment="1">
      <alignment horizontal="center" vertical="center"/>
    </xf>
    <xf numFmtId="0" fontId="50" fillId="6" borderId="23" xfId="61" applyFont="1" applyFill="1" applyBorder="1" applyAlignment="1">
      <alignment horizontal="center" vertical="center"/>
    </xf>
    <xf numFmtId="171" fontId="51" fillId="0" borderId="4" xfId="63" applyNumberFormat="1" applyFont="1" applyFill="1" applyBorder="1" applyAlignment="1">
      <alignment horizontal="center" vertical="center"/>
    </xf>
    <xf numFmtId="0" fontId="49" fillId="6" borderId="37" xfId="61" applyFont="1" applyFill="1" applyBorder="1" applyAlignment="1">
      <alignment horizontal="center" vertical="center"/>
    </xf>
    <xf numFmtId="0" fontId="49" fillId="6" borderId="8" xfId="61" applyFont="1" applyFill="1" applyBorder="1" applyAlignment="1">
      <alignment horizontal="center" vertical="center"/>
    </xf>
    <xf numFmtId="0" fontId="51" fillId="5" borderId="10" xfId="61" applyFont="1" applyFill="1" applyBorder="1" applyAlignment="1">
      <alignment horizontal="center" vertical="center"/>
    </xf>
    <xf numFmtId="0" fontId="49" fillId="6" borderId="28" xfId="61" applyFont="1" applyFill="1" applyBorder="1" applyAlignment="1">
      <alignment horizontal="center" vertical="center"/>
    </xf>
    <xf numFmtId="0" fontId="49" fillId="6" borderId="10" xfId="61" applyFont="1" applyFill="1" applyBorder="1" applyAlignment="1">
      <alignment horizontal="center" vertical="center"/>
    </xf>
    <xf numFmtId="0" fontId="50" fillId="0" borderId="34" xfId="61" applyFont="1" applyBorder="1" applyAlignment="1">
      <alignment horizontal="center" vertical="center"/>
    </xf>
    <xf numFmtId="0" fontId="50" fillId="0" borderId="23" xfId="61" applyFont="1" applyBorder="1" applyAlignment="1">
      <alignment horizontal="center" vertical="center"/>
    </xf>
    <xf numFmtId="0" fontId="47" fillId="5" borderId="9" xfId="61" applyFont="1" applyFill="1" applyBorder="1" applyAlignment="1">
      <alignment horizontal="center" vertical="center" textRotation="90" wrapText="1"/>
    </xf>
    <xf numFmtId="0" fontId="50" fillId="0" borderId="28" xfId="61" applyFont="1" applyBorder="1" applyAlignment="1">
      <alignment horizontal="center" vertical="center" textRotation="90" wrapText="1"/>
    </xf>
    <xf numFmtId="0" fontId="50" fillId="0" borderId="10" xfId="61" applyFont="1" applyBorder="1" applyAlignment="1">
      <alignment horizontal="center" vertical="center" textRotation="90" wrapText="1"/>
    </xf>
    <xf numFmtId="0" fontId="60" fillId="0" borderId="34" xfId="30" applyFont="1" applyBorder="1" applyAlignment="1">
      <alignment horizontal="center" vertical="center" wrapText="1"/>
    </xf>
    <xf numFmtId="0" fontId="60" fillId="0" borderId="23" xfId="30" applyFont="1" applyBorder="1" applyAlignment="1">
      <alignment horizontal="left" vertical="center"/>
    </xf>
    <xf numFmtId="43" fontId="51" fillId="15" borderId="4" xfId="61" applyNumberFormat="1" applyFont="1" applyFill="1" applyBorder="1"/>
    <xf numFmtId="0" fontId="63" fillId="2" borderId="23" xfId="61" applyFont="1" applyFill="1" applyBorder="1"/>
    <xf numFmtId="0" fontId="64" fillId="5" borderId="8" xfId="61" applyFont="1" applyFill="1" applyBorder="1"/>
    <xf numFmtId="0" fontId="47" fillId="0" borderId="9" xfId="61" applyFont="1" applyBorder="1" applyAlignment="1">
      <alignment horizontal="center" vertical="center"/>
    </xf>
    <xf numFmtId="43" fontId="51" fillId="15" borderId="22" xfId="127" applyFont="1" applyFill="1" applyBorder="1" applyAlignment="1">
      <alignment wrapText="1"/>
    </xf>
    <xf numFmtId="43" fontId="51" fillId="0" borderId="22" xfId="127" applyFont="1" applyFill="1" applyBorder="1"/>
    <xf numFmtId="43" fontId="51" fillId="0" borderId="36" xfId="127" applyFont="1" applyFill="1" applyBorder="1"/>
    <xf numFmtId="43" fontId="51" fillId="15" borderId="4" xfId="127" applyFont="1" applyFill="1" applyBorder="1"/>
    <xf numFmtId="43" fontId="51" fillId="0" borderId="4" xfId="127" applyFont="1" applyFill="1" applyBorder="1"/>
    <xf numFmtId="43" fontId="51" fillId="0" borderId="46" xfId="127" applyFont="1" applyFill="1" applyBorder="1"/>
    <xf numFmtId="0" fontId="71" fillId="0" borderId="0" xfId="128" applyFont="1" applyAlignment="1">
      <alignment vertical="center"/>
    </xf>
    <xf numFmtId="0" fontId="71" fillId="0" borderId="0" xfId="128" applyFont="1" applyAlignment="1">
      <alignment horizontal="center" vertical="center"/>
    </xf>
    <xf numFmtId="0" fontId="72" fillId="0" borderId="0" xfId="128" applyFont="1" applyAlignment="1">
      <alignment vertical="center"/>
    </xf>
    <xf numFmtId="0" fontId="32" fillId="0" borderId="0" xfId="128" applyFont="1" applyAlignment="1">
      <alignment vertical="center"/>
    </xf>
    <xf numFmtId="0" fontId="73" fillId="0" borderId="0" xfId="128" applyFont="1" applyAlignment="1">
      <alignment vertical="center"/>
    </xf>
    <xf numFmtId="168" fontId="73" fillId="0" borderId="0" xfId="128" applyNumberFormat="1" applyFont="1" applyAlignment="1">
      <alignment vertical="center"/>
    </xf>
    <xf numFmtId="177" fontId="74" fillId="0" borderId="0" xfId="128" applyNumberFormat="1" applyFont="1" applyAlignment="1">
      <alignment vertical="center"/>
    </xf>
    <xf numFmtId="177" fontId="73" fillId="0" borderId="0" xfId="128" applyNumberFormat="1" applyFont="1" applyAlignment="1">
      <alignment vertical="center"/>
    </xf>
    <xf numFmtId="177" fontId="32" fillId="0" borderId="0" xfId="128" applyNumberFormat="1" applyFont="1" applyAlignment="1">
      <alignment vertical="center"/>
    </xf>
    <xf numFmtId="0" fontId="32" fillId="0" borderId="0" xfId="30" applyFont="1" applyAlignment="1">
      <alignment vertical="center"/>
    </xf>
    <xf numFmtId="0" fontId="70" fillId="0" borderId="0" xfId="128" applyAlignment="1">
      <alignment horizontal="center" vertical="center"/>
    </xf>
    <xf numFmtId="1" fontId="31" fillId="0" borderId="0" xfId="128" applyNumberFormat="1" applyFont="1" applyAlignment="1">
      <alignment vertical="center"/>
    </xf>
    <xf numFmtId="0" fontId="75" fillId="0" borderId="15" xfId="128" applyFont="1" applyBorder="1" applyAlignment="1">
      <alignment horizontal="center" vertical="center" wrapText="1"/>
    </xf>
    <xf numFmtId="49" fontId="31" fillId="0" borderId="15" xfId="128" applyNumberFormat="1" applyFont="1" applyBorder="1" applyAlignment="1">
      <alignment horizontal="right" vertical="center" wrapText="1"/>
    </xf>
    <xf numFmtId="49" fontId="31" fillId="0" borderId="15" xfId="128" applyNumberFormat="1" applyFont="1" applyBorder="1" applyAlignment="1">
      <alignment horizontal="center" vertical="center" wrapText="1"/>
    </xf>
    <xf numFmtId="0" fontId="31" fillId="0" borderId="15" xfId="128" applyFont="1" applyBorder="1" applyAlignment="1">
      <alignment horizontal="left" vertical="center" wrapText="1"/>
    </xf>
    <xf numFmtId="168" fontId="32" fillId="0" borderId="15" xfId="128" applyNumberFormat="1" applyFont="1" applyBorder="1" applyAlignment="1">
      <alignment horizontal="center" vertical="center" wrapText="1"/>
    </xf>
    <xf numFmtId="177" fontId="31" fillId="0" borderId="15" xfId="128" applyNumberFormat="1" applyFont="1" applyBorder="1" applyAlignment="1">
      <alignment horizontal="center" vertical="center" wrapText="1"/>
    </xf>
    <xf numFmtId="177" fontId="32" fillId="0" borderId="15" xfId="128" applyNumberFormat="1" applyFont="1" applyBorder="1" applyAlignment="1">
      <alignment horizontal="center" vertical="center" wrapText="1"/>
    </xf>
    <xf numFmtId="177" fontId="32" fillId="16" borderId="52" xfId="128" applyNumberFormat="1" applyFont="1" applyFill="1" applyBorder="1" applyAlignment="1">
      <alignment horizontal="center" vertical="center"/>
    </xf>
    <xf numFmtId="177" fontId="32" fillId="17" borderId="17" xfId="128" applyNumberFormat="1" applyFont="1" applyFill="1" applyBorder="1" applyAlignment="1">
      <alignment horizontal="center" vertical="center" wrapText="1"/>
    </xf>
    <xf numFmtId="177" fontId="32" fillId="18" borderId="52" xfId="128" applyNumberFormat="1" applyFont="1" applyFill="1" applyBorder="1" applyAlignment="1">
      <alignment horizontal="center" vertical="center" wrapText="1"/>
    </xf>
    <xf numFmtId="0" fontId="31" fillId="5" borderId="4" xfId="128" applyFont="1" applyFill="1" applyBorder="1" applyAlignment="1">
      <alignment horizontal="center" vertical="center" wrapText="1"/>
    </xf>
    <xf numFmtId="0" fontId="32" fillId="0" borderId="0" xfId="30" applyFont="1" applyAlignment="1">
      <alignment vertical="center" wrapText="1"/>
    </xf>
    <xf numFmtId="0" fontId="31" fillId="5" borderId="29" xfId="128" applyFont="1" applyFill="1" applyBorder="1" applyAlignment="1">
      <alignment horizontal="center" vertical="center" wrapText="1"/>
    </xf>
    <xf numFmtId="0" fontId="75" fillId="0" borderId="0" xfId="128" applyFont="1" applyAlignment="1">
      <alignment horizontal="center" vertical="center" wrapText="1"/>
    </xf>
    <xf numFmtId="49" fontId="31" fillId="0" borderId="0" xfId="128" applyNumberFormat="1" applyFont="1" applyAlignment="1">
      <alignment horizontal="right" vertical="center" wrapText="1"/>
    </xf>
    <xf numFmtId="49" fontId="31" fillId="0" borderId="0" xfId="128" applyNumberFormat="1" applyFont="1" applyAlignment="1">
      <alignment horizontal="center" vertical="center" wrapText="1"/>
    </xf>
    <xf numFmtId="0" fontId="31" fillId="0" borderId="0" xfId="128" applyFont="1" applyAlignment="1">
      <alignment horizontal="left" vertical="center" wrapText="1"/>
    </xf>
    <xf numFmtId="168" fontId="32" fillId="0" borderId="0" xfId="128" applyNumberFormat="1" applyFont="1" applyAlignment="1">
      <alignment horizontal="center" vertical="center" wrapText="1"/>
    </xf>
    <xf numFmtId="177" fontId="31" fillId="0" borderId="0" xfId="128" applyNumberFormat="1" applyFont="1" applyAlignment="1">
      <alignment horizontal="center" vertical="center" wrapText="1"/>
    </xf>
    <xf numFmtId="177" fontId="32" fillId="0" borderId="0" xfId="128" applyNumberFormat="1" applyFont="1" applyAlignment="1">
      <alignment horizontal="center" vertical="center" wrapText="1"/>
    </xf>
    <xf numFmtId="177" fontId="32" fillId="16" borderId="0" xfId="128" applyNumberFormat="1" applyFont="1" applyFill="1" applyAlignment="1">
      <alignment horizontal="center" vertical="center"/>
    </xf>
    <xf numFmtId="177" fontId="32" fillId="17" borderId="0" xfId="128" applyNumberFormat="1" applyFont="1" applyFill="1" applyAlignment="1">
      <alignment horizontal="center" vertical="center" wrapText="1"/>
    </xf>
    <xf numFmtId="177" fontId="32" fillId="18" borderId="0" xfId="128" applyNumberFormat="1" applyFont="1" applyFill="1" applyAlignment="1">
      <alignment horizontal="center" vertical="center" wrapText="1"/>
    </xf>
    <xf numFmtId="0" fontId="31" fillId="4" borderId="0" xfId="30" applyFont="1" applyFill="1" applyAlignment="1">
      <alignment horizontal="center" vertical="center"/>
    </xf>
    <xf numFmtId="178" fontId="76" fillId="0" borderId="0" xfId="128" applyNumberFormat="1" applyFont="1"/>
    <xf numFmtId="0" fontId="9" fillId="4" borderId="22" xfId="61" applyFont="1" applyFill="1" applyBorder="1" applyAlignment="1">
      <alignment horizontal="center" vertical="center"/>
    </xf>
    <xf numFmtId="0" fontId="32" fillId="0" borderId="0" xfId="128" applyFont="1"/>
    <xf numFmtId="0" fontId="29" fillId="0" borderId="0" xfId="30" applyFont="1" applyAlignment="1">
      <alignment horizontal="center" vertical="center"/>
    </xf>
    <xf numFmtId="0" fontId="77" fillId="0" borderId="63" xfId="30" applyFont="1" applyBorder="1" applyAlignment="1">
      <alignment vertical="center"/>
    </xf>
    <xf numFmtId="178" fontId="68" fillId="0" borderId="63" xfId="128" applyNumberFormat="1" applyFont="1" applyBorder="1"/>
    <xf numFmtId="2" fontId="28" fillId="4" borderId="39" xfId="61" applyNumberFormat="1" applyFont="1" applyFill="1" applyBorder="1" applyAlignment="1">
      <alignment horizontal="center" vertical="center"/>
    </xf>
    <xf numFmtId="178" fontId="78" fillId="0" borderId="63" xfId="128" applyNumberFormat="1" applyFont="1" applyBorder="1"/>
    <xf numFmtId="0" fontId="77" fillId="0" borderId="63" xfId="128" applyFont="1" applyBorder="1"/>
    <xf numFmtId="0" fontId="77" fillId="0" borderId="0" xfId="30" applyFont="1" applyAlignment="1">
      <alignment vertical="center"/>
    </xf>
    <xf numFmtId="178" fontId="68" fillId="0" borderId="0" xfId="128" applyNumberFormat="1" applyFont="1"/>
    <xf numFmtId="2" fontId="28" fillId="4" borderId="43" xfId="61" applyNumberFormat="1" applyFont="1" applyFill="1" applyBorder="1" applyAlignment="1">
      <alignment horizontal="center" vertical="center"/>
    </xf>
    <xf numFmtId="178" fontId="79" fillId="0" borderId="0" xfId="128" applyNumberFormat="1" applyFont="1"/>
    <xf numFmtId="0" fontId="77" fillId="0" borderId="0" xfId="128" applyFont="1"/>
    <xf numFmtId="0" fontId="80" fillId="19" borderId="0" xfId="30" applyFont="1" applyFill="1" applyAlignment="1">
      <alignment horizontal="center" vertical="center"/>
    </xf>
    <xf numFmtId="0" fontId="81" fillId="19" borderId="0" xfId="30" applyFont="1" applyFill="1" applyAlignment="1">
      <alignment horizontal="center" vertical="center"/>
    </xf>
    <xf numFmtId="0" fontId="80" fillId="19" borderId="0" xfId="30" applyFont="1" applyFill="1" applyAlignment="1">
      <alignment horizontal="center" vertical="center" wrapText="1"/>
    </xf>
    <xf numFmtId="49" fontId="31" fillId="19" borderId="0" xfId="30" applyNumberFormat="1" applyFont="1" applyFill="1" applyAlignment="1">
      <alignment horizontal="right" vertical="center"/>
    </xf>
    <xf numFmtId="49" fontId="80" fillId="19" borderId="0" xfId="30" applyNumberFormat="1" applyFont="1" applyFill="1" applyAlignment="1">
      <alignment horizontal="center" vertical="center"/>
    </xf>
    <xf numFmtId="0" fontId="80" fillId="19" borderId="0" xfId="30" applyFont="1" applyFill="1" applyAlignment="1">
      <alignment horizontal="left" vertical="center"/>
    </xf>
    <xf numFmtId="168" fontId="32" fillId="19" borderId="0" xfId="30" applyNumberFormat="1" applyFont="1" applyFill="1" applyAlignment="1">
      <alignment horizontal="center" vertical="center"/>
    </xf>
    <xf numFmtId="177" fontId="31" fillId="19" borderId="0" xfId="30" applyNumberFormat="1" applyFont="1" applyFill="1" applyAlignment="1">
      <alignment horizontal="center" vertical="center"/>
    </xf>
    <xf numFmtId="177" fontId="32" fillId="19" borderId="0" xfId="30" applyNumberFormat="1" applyFont="1" applyFill="1" applyAlignment="1">
      <alignment horizontal="center" vertical="center"/>
    </xf>
    <xf numFmtId="177" fontId="32" fillId="19" borderId="0" xfId="30" applyNumberFormat="1" applyFont="1" applyFill="1" applyAlignment="1">
      <alignment vertical="center"/>
    </xf>
    <xf numFmtId="0" fontId="31" fillId="0" borderId="0" xfId="30" applyFont="1" applyAlignment="1">
      <alignment horizontal="center" vertical="center"/>
    </xf>
    <xf numFmtId="177" fontId="32" fillId="19" borderId="0" xfId="128" applyNumberFormat="1" applyFont="1" applyFill="1" applyAlignment="1">
      <alignment vertical="center"/>
    </xf>
    <xf numFmtId="178" fontId="32" fillId="14" borderId="4" xfId="129" applyNumberFormat="1" applyFont="1" applyFill="1" applyBorder="1" applyAlignment="1">
      <alignment vertical="center"/>
    </xf>
    <xf numFmtId="164" fontId="32" fillId="14" borderId="4" xfId="130" applyFont="1" applyFill="1" applyBorder="1" applyAlignment="1">
      <alignment vertical="center"/>
    </xf>
    <xf numFmtId="0" fontId="75" fillId="0" borderId="0" xfId="30" applyFont="1" applyAlignment="1">
      <alignment horizontal="center" vertical="center"/>
    </xf>
    <xf numFmtId="0" fontId="80" fillId="0" borderId="0" xfId="30" applyFont="1" applyAlignment="1">
      <alignment horizontal="center" vertical="center"/>
    </xf>
    <xf numFmtId="0" fontId="75" fillId="0" borderId="0" xfId="30" applyFont="1" applyAlignment="1">
      <alignment horizontal="center" vertical="center" wrapText="1"/>
    </xf>
    <xf numFmtId="49" fontId="31" fillId="0" borderId="0" xfId="30" applyNumberFormat="1" applyFont="1" applyAlignment="1">
      <alignment horizontal="right" vertical="center"/>
    </xf>
    <xf numFmtId="49" fontId="75" fillId="0" borderId="0" xfId="30" applyNumberFormat="1" applyFont="1" applyAlignment="1">
      <alignment horizontal="center" vertical="center"/>
    </xf>
    <xf numFmtId="0" fontId="75" fillId="0" borderId="0" xfId="30" applyFont="1" applyAlignment="1">
      <alignment horizontal="left" vertical="center"/>
    </xf>
    <xf numFmtId="168" fontId="32" fillId="0" borderId="0" xfId="30" applyNumberFormat="1" applyFont="1" applyAlignment="1">
      <alignment horizontal="center" vertical="center"/>
    </xf>
    <xf numFmtId="177" fontId="75" fillId="0" borderId="0" xfId="30" applyNumberFormat="1" applyFont="1" applyAlignment="1">
      <alignment horizontal="center" vertical="center"/>
    </xf>
    <xf numFmtId="177" fontId="32" fillId="0" borderId="0" xfId="30" applyNumberFormat="1" applyFont="1" applyAlignment="1">
      <alignment horizontal="center" vertical="center"/>
    </xf>
    <xf numFmtId="177" fontId="32" fillId="0" borderId="0" xfId="30" applyNumberFormat="1" applyFont="1" applyAlignment="1">
      <alignment vertical="center"/>
    </xf>
    <xf numFmtId="0" fontId="8" fillId="0" borderId="0" xfId="103" applyAlignment="1">
      <alignment horizontal="center"/>
    </xf>
    <xf numFmtId="179" fontId="32" fillId="0" borderId="0" xfId="128" applyNumberFormat="1" applyFont="1"/>
    <xf numFmtId="0" fontId="82" fillId="0" borderId="0" xfId="30" applyFont="1" applyAlignment="1">
      <alignment horizontal="center" vertical="center"/>
    </xf>
    <xf numFmtId="0" fontId="83" fillId="0" borderId="0" xfId="128" applyFont="1" applyAlignment="1">
      <alignment horizontal="center" vertical="center"/>
    </xf>
    <xf numFmtId="49" fontId="32" fillId="0" borderId="0" xfId="128" applyNumberFormat="1" applyFont="1" applyAlignment="1">
      <alignment horizontal="right" vertical="center"/>
    </xf>
    <xf numFmtId="0" fontId="84" fillId="0" borderId="0" xfId="128" applyFont="1" applyAlignment="1">
      <alignment horizontal="center" vertical="center"/>
    </xf>
    <xf numFmtId="49" fontId="84" fillId="0" borderId="0" xfId="128" applyNumberFormat="1" applyFont="1" applyAlignment="1">
      <alignment horizontal="center" vertical="center"/>
    </xf>
    <xf numFmtId="0" fontId="84" fillId="0" borderId="0" xfId="128" applyFont="1" applyAlignment="1">
      <alignment horizontal="left" vertical="center"/>
    </xf>
    <xf numFmtId="0" fontId="83" fillId="0" borderId="0" xfId="30" applyFont="1" applyAlignment="1">
      <alignment horizontal="center" vertical="center"/>
    </xf>
    <xf numFmtId="0" fontId="83" fillId="0" borderId="0" xfId="30" applyFont="1" applyAlignment="1">
      <alignment horizontal="center" vertical="center" wrapText="1"/>
    </xf>
    <xf numFmtId="49" fontId="32" fillId="0" borderId="0" xfId="30" applyNumberFormat="1" applyFont="1" applyAlignment="1">
      <alignment horizontal="right" vertical="center"/>
    </xf>
    <xf numFmtId="0" fontId="32" fillId="0" borderId="0" xfId="30" applyFont="1" applyAlignment="1">
      <alignment horizontal="center" vertical="center"/>
    </xf>
    <xf numFmtId="49" fontId="32" fillId="0" borderId="0" xfId="30" applyNumberFormat="1" applyFont="1" applyAlignment="1">
      <alignment horizontal="center" vertical="center"/>
    </xf>
    <xf numFmtId="0" fontId="32" fillId="0" borderId="0" xfId="30" applyFont="1" applyAlignment="1">
      <alignment horizontal="left" vertical="center"/>
    </xf>
    <xf numFmtId="177" fontId="31" fillId="0" borderId="0" xfId="30" applyNumberFormat="1" applyFont="1" applyAlignment="1">
      <alignment horizontal="center" vertical="center"/>
    </xf>
    <xf numFmtId="178" fontId="32" fillId="13" borderId="4" xfId="129" applyNumberFormat="1" applyFont="1" applyFill="1" applyBorder="1" applyAlignment="1">
      <alignment horizontal="right"/>
    </xf>
    <xf numFmtId="4" fontId="32" fillId="20" borderId="4" xfId="130" applyNumberFormat="1" applyFont="1" applyFill="1" applyBorder="1"/>
    <xf numFmtId="0" fontId="8" fillId="0" borderId="0" xfId="103"/>
    <xf numFmtId="49" fontId="32" fillId="0" borderId="0" xfId="30" applyNumberFormat="1" applyFont="1" applyAlignment="1">
      <alignment horizontal="left" vertical="center"/>
    </xf>
    <xf numFmtId="0" fontId="85" fillId="19" borderId="0" xfId="131" applyFill="1" applyAlignment="1">
      <alignment horizontal="center" vertical="center"/>
    </xf>
    <xf numFmtId="0" fontId="81" fillId="19" borderId="0" xfId="131" applyFont="1" applyFill="1" applyAlignment="1">
      <alignment horizontal="center" vertical="center"/>
    </xf>
    <xf numFmtId="0" fontId="85" fillId="19" borderId="0" xfId="131" applyFill="1" applyAlignment="1">
      <alignment horizontal="right" vertical="center"/>
    </xf>
    <xf numFmtId="0" fontId="85" fillId="19" borderId="0" xfId="131" applyFill="1" applyAlignment="1">
      <alignment horizontal="left" vertical="center"/>
    </xf>
    <xf numFmtId="168" fontId="32" fillId="19" borderId="0" xfId="128" applyNumberFormat="1" applyFont="1" applyFill="1" applyAlignment="1">
      <alignment horizontal="center" vertical="center"/>
    </xf>
    <xf numFmtId="177" fontId="31" fillId="19" borderId="0" xfId="128" applyNumberFormat="1" applyFont="1" applyFill="1" applyAlignment="1">
      <alignment horizontal="center" vertical="center"/>
    </xf>
    <xf numFmtId="180" fontId="32" fillId="19" borderId="0" xfId="128" applyNumberFormat="1" applyFont="1" applyFill="1" applyAlignment="1">
      <alignment horizontal="center" vertical="center"/>
    </xf>
    <xf numFmtId="177" fontId="32" fillId="19" borderId="0" xfId="128" applyNumberFormat="1" applyFont="1" applyFill="1" applyAlignment="1">
      <alignment horizontal="center" vertical="center"/>
    </xf>
    <xf numFmtId="0" fontId="86" fillId="0" borderId="0" xfId="132"/>
    <xf numFmtId="0" fontId="86" fillId="0" borderId="0" xfId="132" applyAlignment="1">
      <alignment horizontal="center"/>
    </xf>
    <xf numFmtId="0" fontId="86" fillId="0" borderId="0" xfId="132" applyAlignment="1">
      <alignment horizontal="right" vertical="center"/>
    </xf>
    <xf numFmtId="0" fontId="29" fillId="0" borderId="0" xfId="132" applyFont="1" applyAlignment="1">
      <alignment horizontal="center"/>
    </xf>
    <xf numFmtId="0" fontId="86" fillId="0" borderId="0" xfId="132" applyAlignment="1">
      <alignment horizontal="center" vertical="center"/>
    </xf>
    <xf numFmtId="168" fontId="32" fillId="0" borderId="0" xfId="128" applyNumberFormat="1" applyFont="1" applyAlignment="1">
      <alignment horizontal="center" vertical="center"/>
    </xf>
    <xf numFmtId="180" fontId="86" fillId="0" borderId="0" xfId="132" applyNumberFormat="1" applyAlignment="1">
      <alignment horizontal="center" vertical="center"/>
    </xf>
    <xf numFmtId="180" fontId="32" fillId="0" borderId="0" xfId="128" applyNumberFormat="1" applyFont="1" applyAlignment="1">
      <alignment horizontal="center" vertical="center"/>
    </xf>
    <xf numFmtId="177" fontId="32" fillId="0" borderId="0" xfId="128" applyNumberFormat="1" applyFont="1" applyAlignment="1">
      <alignment horizontal="center" vertical="center"/>
    </xf>
    <xf numFmtId="180" fontId="87" fillId="0" borderId="0" xfId="133" applyNumberFormat="1"/>
    <xf numFmtId="0" fontId="88" fillId="0" borderId="0" xfId="134" applyAlignment="1">
      <alignment horizontal="center" vertical="center"/>
    </xf>
    <xf numFmtId="0" fontId="82" fillId="0" borderId="0" xfId="134" applyFont="1" applyAlignment="1">
      <alignment horizontal="center" vertical="center"/>
    </xf>
    <xf numFmtId="0" fontId="88" fillId="0" borderId="0" xfId="134" applyAlignment="1">
      <alignment horizontal="right" vertical="center"/>
    </xf>
    <xf numFmtId="0" fontId="88" fillId="0" borderId="0" xfId="134" applyAlignment="1">
      <alignment horizontal="left" vertical="center"/>
    </xf>
    <xf numFmtId="177" fontId="31" fillId="0" borderId="0" xfId="128" applyNumberFormat="1" applyFont="1" applyAlignment="1">
      <alignment horizontal="center" vertical="center"/>
    </xf>
    <xf numFmtId="0" fontId="29" fillId="0" borderId="0" xfId="135" applyFont="1" applyFill="1" applyAlignment="1">
      <alignment horizontal="center" vertical="center"/>
    </xf>
    <xf numFmtId="0" fontId="81" fillId="0" borderId="0" xfId="135" applyFont="1" applyFill="1" applyAlignment="1">
      <alignment horizontal="center" vertical="center"/>
    </xf>
    <xf numFmtId="0" fontId="29" fillId="0" borderId="0" xfId="135" applyFont="1" applyFill="1" applyAlignment="1">
      <alignment horizontal="right" vertical="center"/>
    </xf>
    <xf numFmtId="0" fontId="29" fillId="0" borderId="0" xfId="135" applyFont="1" applyFill="1" applyAlignment="1">
      <alignment horizontal="left" vertical="center"/>
    </xf>
    <xf numFmtId="168" fontId="29" fillId="0" borderId="0" xfId="135" applyNumberFormat="1" applyFont="1" applyFill="1" applyAlignment="1">
      <alignment horizontal="center" vertical="center"/>
    </xf>
    <xf numFmtId="177" fontId="29" fillId="0" borderId="0" xfId="128" applyNumberFormat="1" applyFont="1" applyAlignment="1">
      <alignment horizontal="center" vertical="center"/>
    </xf>
    <xf numFmtId="180" fontId="29" fillId="0" borderId="0" xfId="135" applyNumberFormat="1" applyFont="1" applyFill="1" applyAlignment="1">
      <alignment horizontal="center" vertical="center"/>
    </xf>
    <xf numFmtId="177" fontId="77" fillId="0" borderId="0" xfId="128" applyNumberFormat="1" applyFont="1" applyAlignment="1">
      <alignment horizontal="center" vertical="center"/>
    </xf>
    <xf numFmtId="177" fontId="77" fillId="0" borderId="0" xfId="128" applyNumberFormat="1" applyFont="1" applyAlignment="1">
      <alignment vertical="center"/>
    </xf>
    <xf numFmtId="180" fontId="32" fillId="0" borderId="0" xfId="128" applyNumberFormat="1" applyFont="1" applyAlignment="1">
      <alignment vertical="center"/>
    </xf>
    <xf numFmtId="1" fontId="29" fillId="0" borderId="0" xfId="135" applyNumberFormat="1" applyFont="1" applyFill="1"/>
    <xf numFmtId="0" fontId="85" fillId="22" borderId="0" xfId="131" applyFill="1" applyAlignment="1">
      <alignment horizontal="center" vertical="center"/>
    </xf>
    <xf numFmtId="0" fontId="81" fillId="22" borderId="0" xfId="131" applyFont="1" applyFill="1" applyAlignment="1">
      <alignment horizontal="center" vertical="center"/>
    </xf>
    <xf numFmtId="0" fontId="85" fillId="22" borderId="0" xfId="131" applyFill="1" applyAlignment="1">
      <alignment horizontal="right" vertical="center"/>
    </xf>
    <xf numFmtId="0" fontId="85" fillId="22" borderId="0" xfId="131" applyFill="1" applyAlignment="1">
      <alignment horizontal="left" vertical="center"/>
    </xf>
    <xf numFmtId="168" fontId="32" fillId="22" borderId="0" xfId="128" applyNumberFormat="1" applyFont="1" applyFill="1" applyAlignment="1">
      <alignment horizontal="center" vertical="center"/>
    </xf>
    <xf numFmtId="177" fontId="31" fillId="22" borderId="0" xfId="128" applyNumberFormat="1" applyFont="1" applyFill="1" applyAlignment="1">
      <alignment horizontal="center" vertical="center"/>
    </xf>
    <xf numFmtId="180" fontId="32" fillId="22" borderId="0" xfId="128" applyNumberFormat="1" applyFont="1" applyFill="1" applyAlignment="1">
      <alignment horizontal="center" vertical="center"/>
    </xf>
    <xf numFmtId="177" fontId="32" fillId="22" borderId="0" xfId="128" applyNumberFormat="1" applyFont="1" applyFill="1" applyAlignment="1">
      <alignment horizontal="center" vertical="center"/>
    </xf>
    <xf numFmtId="177" fontId="32" fillId="22" borderId="0" xfId="128" applyNumberFormat="1" applyFont="1" applyFill="1" applyAlignment="1">
      <alignment vertical="center"/>
    </xf>
    <xf numFmtId="178" fontId="32" fillId="23" borderId="60" xfId="129" applyNumberFormat="1" applyFont="1" applyFill="1" applyBorder="1" applyAlignment="1">
      <alignment vertical="center"/>
    </xf>
    <xf numFmtId="178" fontId="32" fillId="14" borderId="69" xfId="129" applyNumberFormat="1" applyFont="1" applyFill="1" applyBorder="1" applyAlignment="1">
      <alignment vertical="center"/>
    </xf>
    <xf numFmtId="164" fontId="32" fillId="14" borderId="70" xfId="130" applyFont="1" applyFill="1" applyBorder="1" applyAlignment="1">
      <alignment vertical="center"/>
    </xf>
    <xf numFmtId="178" fontId="32" fillId="14" borderId="70" xfId="129" applyNumberFormat="1" applyFont="1" applyFill="1" applyBorder="1" applyAlignment="1">
      <alignment vertical="center"/>
    </xf>
    <xf numFmtId="164" fontId="32" fillId="14" borderId="71" xfId="130" applyFont="1" applyFill="1" applyBorder="1" applyAlignment="1">
      <alignment vertical="center"/>
    </xf>
    <xf numFmtId="178" fontId="32" fillId="23" borderId="32" xfId="129" applyNumberFormat="1" applyFont="1" applyFill="1" applyBorder="1" applyAlignment="1">
      <alignment vertical="center"/>
    </xf>
    <xf numFmtId="164" fontId="32" fillId="23" borderId="4" xfId="130" applyFont="1" applyFill="1" applyBorder="1" applyAlignment="1">
      <alignment vertical="center"/>
    </xf>
    <xf numFmtId="178" fontId="32" fillId="23" borderId="4" xfId="129" applyNumberFormat="1" applyFont="1" applyFill="1" applyBorder="1" applyAlignment="1">
      <alignment vertical="center"/>
    </xf>
    <xf numFmtId="0" fontId="86" fillId="22" borderId="0" xfId="132" applyFill="1"/>
    <xf numFmtId="0" fontId="86" fillId="22" borderId="0" xfId="132" applyFill="1" applyAlignment="1">
      <alignment horizontal="center"/>
    </xf>
    <xf numFmtId="0" fontId="32" fillId="22" borderId="0" xfId="128" applyFont="1" applyFill="1" applyAlignment="1">
      <alignment vertical="center"/>
    </xf>
    <xf numFmtId="0" fontId="86" fillId="22" borderId="0" xfId="132" applyFill="1" applyAlignment="1">
      <alignment horizontal="right" vertical="center"/>
    </xf>
    <xf numFmtId="0" fontId="86" fillId="22" borderId="0" xfId="132" applyFill="1" applyAlignment="1">
      <alignment horizontal="center" vertical="center"/>
    </xf>
    <xf numFmtId="0" fontId="86" fillId="22" borderId="0" xfId="132" applyFill="1" applyAlignment="1">
      <alignment horizontal="left" vertical="center"/>
    </xf>
    <xf numFmtId="180" fontId="86" fillId="22" borderId="0" xfId="132" applyNumberFormat="1" applyFill="1" applyAlignment="1">
      <alignment horizontal="center" vertical="center"/>
    </xf>
    <xf numFmtId="180" fontId="87" fillId="22" borderId="0" xfId="133" applyNumberFormat="1" applyFill="1"/>
    <xf numFmtId="178" fontId="32" fillId="14" borderId="72" xfId="129" applyNumberFormat="1" applyFont="1" applyFill="1" applyBorder="1" applyAlignment="1">
      <alignment vertical="center"/>
    </xf>
    <xf numFmtId="164" fontId="32" fillId="14" borderId="73" xfId="130" applyFont="1" applyFill="1" applyBorder="1" applyAlignment="1">
      <alignment vertical="center"/>
    </xf>
    <xf numFmtId="178" fontId="32" fillId="14" borderId="73" xfId="129" applyNumberFormat="1" applyFont="1" applyFill="1" applyBorder="1" applyAlignment="1">
      <alignment vertical="center"/>
    </xf>
    <xf numFmtId="164" fontId="32" fillId="14" borderId="74" xfId="130" applyFont="1" applyFill="1" applyBorder="1" applyAlignment="1">
      <alignment vertical="center"/>
    </xf>
    <xf numFmtId="178" fontId="32" fillId="14" borderId="60" xfId="129" applyNumberFormat="1" applyFont="1" applyFill="1" applyBorder="1" applyAlignment="1">
      <alignment vertical="center"/>
    </xf>
    <xf numFmtId="178" fontId="32" fillId="24" borderId="69" xfId="129" applyNumberFormat="1" applyFont="1" applyFill="1" applyBorder="1" applyAlignment="1">
      <alignment vertical="center"/>
    </xf>
    <xf numFmtId="164" fontId="32" fillId="24" borderId="70" xfId="130" applyFont="1" applyFill="1" applyBorder="1" applyAlignment="1">
      <alignment vertical="center"/>
    </xf>
    <xf numFmtId="178" fontId="32" fillId="24" borderId="70" xfId="129" applyNumberFormat="1" applyFont="1" applyFill="1" applyBorder="1" applyAlignment="1">
      <alignment vertical="center"/>
    </xf>
    <xf numFmtId="164" fontId="32" fillId="24" borderId="71" xfId="130" applyFont="1" applyFill="1" applyBorder="1" applyAlignment="1">
      <alignment vertical="center"/>
    </xf>
    <xf numFmtId="178" fontId="32" fillId="14" borderId="32" xfId="129" applyNumberFormat="1" applyFont="1" applyFill="1" applyBorder="1" applyAlignment="1">
      <alignment vertical="center"/>
    </xf>
    <xf numFmtId="0" fontId="86" fillId="0" borderId="0" xfId="132" applyAlignment="1">
      <alignment horizontal="left" vertical="center"/>
    </xf>
    <xf numFmtId="173" fontId="32" fillId="0" borderId="0" xfId="128" applyNumberFormat="1" applyFont="1" applyAlignment="1">
      <alignment vertical="center"/>
    </xf>
    <xf numFmtId="178" fontId="32" fillId="24" borderId="72" xfId="129" applyNumberFormat="1" applyFont="1" applyFill="1" applyBorder="1" applyAlignment="1">
      <alignment vertical="center"/>
    </xf>
    <xf numFmtId="164" fontId="32" fillId="24" borderId="73" xfId="130" applyFont="1" applyFill="1" applyBorder="1" applyAlignment="1">
      <alignment vertical="center"/>
    </xf>
    <xf numFmtId="178" fontId="32" fillId="24" borderId="73" xfId="129" applyNumberFormat="1" applyFont="1" applyFill="1" applyBorder="1" applyAlignment="1">
      <alignment vertical="center"/>
    </xf>
    <xf numFmtId="164" fontId="32" fillId="24" borderId="74" xfId="130" applyFont="1" applyFill="1" applyBorder="1" applyAlignment="1">
      <alignment vertical="center"/>
    </xf>
    <xf numFmtId="0" fontId="87" fillId="0" borderId="0" xfId="133" applyAlignment="1">
      <alignment horizontal="center" vertical="center"/>
    </xf>
    <xf numFmtId="0" fontId="82" fillId="0" borderId="0" xfId="133" applyFont="1" applyAlignment="1">
      <alignment horizontal="center" vertical="center"/>
    </xf>
    <xf numFmtId="0" fontId="87" fillId="0" borderId="0" xfId="133" applyAlignment="1">
      <alignment horizontal="right" vertical="center"/>
    </xf>
    <xf numFmtId="0" fontId="87" fillId="0" borderId="0" xfId="133" applyAlignment="1">
      <alignment horizontal="left" vertical="center"/>
    </xf>
    <xf numFmtId="179" fontId="32" fillId="0" borderId="0" xfId="128" applyNumberFormat="1" applyFont="1" applyAlignment="1">
      <alignment vertical="center"/>
    </xf>
    <xf numFmtId="0" fontId="87" fillId="0" borderId="0" xfId="136" applyFill="1" applyAlignment="1">
      <alignment horizontal="center" vertical="center"/>
    </xf>
    <xf numFmtId="0" fontId="82" fillId="0" borderId="0" xfId="136" applyFont="1" applyFill="1" applyAlignment="1">
      <alignment horizontal="center" vertical="center"/>
    </xf>
    <xf numFmtId="0" fontId="87" fillId="0" borderId="0" xfId="136" applyFill="1" applyAlignment="1">
      <alignment horizontal="right" vertical="center"/>
    </xf>
    <xf numFmtId="0" fontId="87" fillId="0" borderId="0" xfId="136" applyFill="1" applyAlignment="1">
      <alignment horizontal="left" vertical="center"/>
    </xf>
    <xf numFmtId="168" fontId="87" fillId="0" borderId="0" xfId="136" applyNumberFormat="1" applyFill="1" applyAlignment="1">
      <alignment horizontal="center" vertical="center"/>
    </xf>
    <xf numFmtId="180" fontId="90" fillId="0" borderId="0" xfId="136" applyNumberFormat="1" applyFont="1" applyFill="1" applyAlignment="1">
      <alignment horizontal="center" vertical="center"/>
    </xf>
    <xf numFmtId="1" fontId="90" fillId="0" borderId="0" xfId="136" applyNumberFormat="1" applyFont="1" applyFill="1"/>
    <xf numFmtId="2" fontId="32" fillId="0" borderId="0" xfId="128" applyNumberFormat="1" applyFont="1" applyAlignment="1">
      <alignment vertical="center"/>
    </xf>
    <xf numFmtId="178" fontId="32" fillId="13" borderId="4" xfId="129" applyNumberFormat="1" applyFont="1" applyFill="1" applyBorder="1" applyAlignment="1">
      <alignment horizontal="center"/>
    </xf>
    <xf numFmtId="178" fontId="77" fillId="13" borderId="4" xfId="129" applyNumberFormat="1" applyFont="1" applyFill="1" applyBorder="1" applyAlignment="1">
      <alignment horizontal="right"/>
    </xf>
    <xf numFmtId="177" fontId="32" fillId="0" borderId="0" xfId="103" applyNumberFormat="1" applyFont="1" applyAlignment="1">
      <alignment horizontal="center" vertical="center"/>
    </xf>
    <xf numFmtId="0" fontId="32" fillId="0" borderId="0" xfId="128" applyFont="1" applyAlignment="1">
      <alignment horizontal="center"/>
    </xf>
    <xf numFmtId="0" fontId="84" fillId="0" borderId="0" xfId="30" applyFont="1" applyAlignment="1">
      <alignment horizontal="center" vertical="center"/>
    </xf>
    <xf numFmtId="0" fontId="31" fillId="2" borderId="0" xfId="30" applyFont="1" applyFill="1" applyAlignment="1">
      <alignment horizontal="center" vertical="center"/>
    </xf>
    <xf numFmtId="168" fontId="32" fillId="26" borderId="0" xfId="128" applyNumberFormat="1" applyFont="1" applyFill="1" applyAlignment="1">
      <alignment horizontal="center" vertical="center"/>
    </xf>
    <xf numFmtId="1" fontId="29" fillId="0" borderId="0" xfId="135" applyNumberFormat="1" applyFont="1" applyFill="1" applyAlignment="1">
      <alignment wrapText="1"/>
    </xf>
    <xf numFmtId="49" fontId="84" fillId="0" borderId="0" xfId="30" applyNumberFormat="1" applyFont="1" applyAlignment="1">
      <alignment horizontal="center" vertical="center"/>
    </xf>
    <xf numFmtId="49" fontId="80" fillId="19" borderId="0" xfId="128" applyNumberFormat="1" applyFont="1" applyFill="1" applyAlignment="1">
      <alignment horizontal="center" vertical="center"/>
    </xf>
    <xf numFmtId="0" fontId="80" fillId="19" borderId="0" xfId="128" applyFont="1" applyFill="1" applyAlignment="1">
      <alignment horizontal="left" vertical="center"/>
    </xf>
    <xf numFmtId="0" fontId="84" fillId="0" borderId="0" xfId="30" applyFont="1" applyAlignment="1">
      <alignment horizontal="left" vertical="center"/>
    </xf>
    <xf numFmtId="0" fontId="80" fillId="0" borderId="0" xfId="128" applyFont="1" applyAlignment="1">
      <alignment horizontal="center" vertical="center"/>
    </xf>
    <xf numFmtId="49" fontId="31" fillId="0" borderId="0" xfId="128" applyNumberFormat="1" applyFont="1" applyAlignment="1">
      <alignment horizontal="right" vertical="center"/>
    </xf>
    <xf numFmtId="49" fontId="31" fillId="0" borderId="0" xfId="128" applyNumberFormat="1" applyFont="1" applyAlignment="1">
      <alignment horizontal="center" vertical="center"/>
    </xf>
    <xf numFmtId="49" fontId="31" fillId="0" borderId="0" xfId="128" applyNumberFormat="1" applyFont="1" applyAlignment="1">
      <alignment horizontal="left" vertical="center"/>
    </xf>
    <xf numFmtId="178" fontId="32" fillId="5" borderId="4" xfId="129" applyNumberFormat="1" applyFont="1" applyFill="1" applyBorder="1" applyAlignment="1">
      <alignment vertical="center"/>
    </xf>
    <xf numFmtId="164" fontId="32" fillId="5" borderId="4" xfId="130" applyFont="1" applyFill="1" applyBorder="1" applyAlignment="1">
      <alignment vertical="center"/>
    </xf>
    <xf numFmtId="181" fontId="29" fillId="2" borderId="4" xfId="30" applyNumberFormat="1" applyFont="1" applyFill="1" applyBorder="1" applyAlignment="1">
      <alignment vertical="center"/>
    </xf>
    <xf numFmtId="0" fontId="53" fillId="0" borderId="0" xfId="60" applyFont="1"/>
    <xf numFmtId="0" fontId="47" fillId="0" borderId="0" xfId="60" applyFont="1" applyAlignment="1">
      <alignment wrapText="1"/>
    </xf>
    <xf numFmtId="0" fontId="51" fillId="0" borderId="0" xfId="60" applyFont="1" applyAlignment="1">
      <alignment wrapText="1"/>
    </xf>
    <xf numFmtId="171" fontId="51" fillId="0" borderId="0" xfId="123" applyNumberFormat="1" applyFont="1" applyAlignment="1">
      <alignment horizontal="center" vertical="center" wrapText="1"/>
    </xf>
    <xf numFmtId="176" fontId="51" fillId="0" borderId="0" xfId="130" applyNumberFormat="1" applyFont="1"/>
    <xf numFmtId="164" fontId="91" fillId="0" borderId="0" xfId="60" applyNumberFormat="1" applyFont="1" applyAlignment="1">
      <alignment wrapText="1"/>
    </xf>
    <xf numFmtId="164" fontId="51" fillId="0" borderId="0" xfId="130" applyFont="1"/>
    <xf numFmtId="0" fontId="47" fillId="7" borderId="2" xfId="60" applyFont="1" applyFill="1" applyBorder="1" applyAlignment="1">
      <alignment wrapText="1"/>
    </xf>
    <xf numFmtId="0" fontId="47" fillId="7" borderId="3" xfId="60" applyFont="1" applyFill="1" applyBorder="1" applyAlignment="1">
      <alignment wrapText="1"/>
    </xf>
    <xf numFmtId="0" fontId="47" fillId="7" borderId="11" xfId="60" applyFont="1" applyFill="1" applyBorder="1" applyAlignment="1">
      <alignment wrapText="1"/>
    </xf>
    <xf numFmtId="164" fontId="92" fillId="0" borderId="0" xfId="130" applyFont="1"/>
    <xf numFmtId="0" fontId="53" fillId="3" borderId="2" xfId="60" applyFont="1" applyFill="1" applyBorder="1" applyAlignment="1">
      <alignment wrapText="1"/>
    </xf>
    <xf numFmtId="0" fontId="53" fillId="3" borderId="3" xfId="60" applyFont="1" applyFill="1" applyBorder="1" applyAlignment="1">
      <alignment wrapText="1"/>
    </xf>
    <xf numFmtId="0" fontId="53" fillId="3" borderId="11" xfId="60" applyFont="1" applyFill="1" applyBorder="1" applyAlignment="1">
      <alignment wrapText="1"/>
    </xf>
    <xf numFmtId="0" fontId="54" fillId="0" borderId="0" xfId="60" applyFont="1" applyAlignment="1">
      <alignment wrapText="1"/>
    </xf>
    <xf numFmtId="0" fontId="47" fillId="27" borderId="2" xfId="60" applyFont="1" applyFill="1" applyBorder="1" applyAlignment="1">
      <alignment wrapText="1"/>
    </xf>
    <xf numFmtId="0" fontId="47" fillId="27" borderId="3" xfId="60" applyFont="1" applyFill="1" applyBorder="1" applyAlignment="1">
      <alignment wrapText="1"/>
    </xf>
    <xf numFmtId="0" fontId="47" fillId="27" borderId="11" xfId="60" applyFont="1" applyFill="1" applyBorder="1" applyAlignment="1">
      <alignment wrapText="1"/>
    </xf>
    <xf numFmtId="0" fontId="93" fillId="0" borderId="0" xfId="128" applyFont="1"/>
    <xf numFmtId="0" fontId="94" fillId="0" borderId="64" xfId="60" applyFont="1" applyBorder="1" applyAlignment="1">
      <alignment horizontal="right" wrapText="1"/>
    </xf>
    <xf numFmtId="164" fontId="51" fillId="0" borderId="0" xfId="60" applyNumberFormat="1" applyFont="1" applyAlignment="1">
      <alignment wrapText="1"/>
    </xf>
    <xf numFmtId="170" fontId="51" fillId="0" borderId="0" xfId="60" applyNumberFormat="1" applyFont="1" applyAlignment="1">
      <alignment wrapText="1"/>
    </xf>
    <xf numFmtId="0" fontId="47" fillId="7" borderId="5" xfId="60" applyFont="1" applyFill="1" applyBorder="1" applyAlignment="1">
      <alignment wrapText="1"/>
    </xf>
    <xf numFmtId="0" fontId="47" fillId="7" borderId="0" xfId="60" applyFont="1" applyFill="1" applyAlignment="1">
      <alignment wrapText="1"/>
    </xf>
    <xf numFmtId="0" fontId="47" fillId="7" borderId="6" xfId="60" applyFont="1" applyFill="1" applyBorder="1" applyAlignment="1">
      <alignment wrapText="1"/>
    </xf>
    <xf numFmtId="0" fontId="53" fillId="3" borderId="5" xfId="60" applyFont="1" applyFill="1" applyBorder="1" applyAlignment="1">
      <alignment wrapText="1"/>
    </xf>
    <xf numFmtId="0" fontId="53" fillId="3" borderId="0" xfId="60" applyFont="1" applyFill="1" applyAlignment="1">
      <alignment wrapText="1"/>
    </xf>
    <xf numFmtId="0" fontId="53" fillId="3" borderId="6" xfId="60" applyFont="1" applyFill="1" applyBorder="1" applyAlignment="1">
      <alignment wrapText="1"/>
    </xf>
    <xf numFmtId="0" fontId="47" fillId="27" borderId="5" xfId="60" applyFont="1" applyFill="1" applyBorder="1" applyAlignment="1">
      <alignment wrapText="1"/>
    </xf>
    <xf numFmtId="0" fontId="47" fillId="27" borderId="0" xfId="60" applyFont="1" applyFill="1" applyAlignment="1">
      <alignment wrapText="1"/>
    </xf>
    <xf numFmtId="0" fontId="47" fillId="27" borderId="6" xfId="60" applyFont="1" applyFill="1" applyBorder="1" applyAlignment="1">
      <alignment wrapText="1"/>
    </xf>
    <xf numFmtId="171" fontId="51" fillId="0" borderId="0" xfId="123" applyNumberFormat="1" applyFont="1" applyFill="1" applyAlignment="1">
      <alignment horizontal="center" vertical="center" wrapText="1"/>
    </xf>
    <xf numFmtId="43" fontId="54" fillId="0" borderId="0" xfId="123" applyFont="1" applyFill="1" applyAlignment="1">
      <alignment wrapText="1"/>
    </xf>
    <xf numFmtId="43" fontId="51" fillId="0" borderId="0" xfId="123" applyFont="1" applyFill="1" applyBorder="1" applyAlignment="1">
      <alignment wrapText="1"/>
    </xf>
    <xf numFmtId="0" fontId="55" fillId="5" borderId="64" xfId="60" applyFont="1" applyFill="1" applyBorder="1" applyAlignment="1">
      <alignment horizontal="right" wrapText="1"/>
    </xf>
    <xf numFmtId="0" fontId="55" fillId="0" borderId="0" xfId="60" applyFont="1" applyAlignment="1">
      <alignment wrapText="1"/>
    </xf>
    <xf numFmtId="0" fontId="53" fillId="0" borderId="0" xfId="60" applyFont="1" applyAlignment="1">
      <alignment wrapText="1"/>
    </xf>
    <xf numFmtId="0" fontId="47" fillId="7" borderId="5" xfId="60" applyFont="1" applyFill="1" applyBorder="1" applyAlignment="1">
      <alignment horizontal="center" wrapText="1"/>
    </xf>
    <xf numFmtId="0" fontId="47" fillId="7" borderId="0" xfId="60" applyFont="1" applyFill="1" applyAlignment="1">
      <alignment horizontal="center" wrapText="1"/>
    </xf>
    <xf numFmtId="0" fontId="47" fillId="7" borderId="6" xfId="60" applyFont="1" applyFill="1" applyBorder="1" applyAlignment="1">
      <alignment horizontal="center" wrapText="1"/>
    </xf>
    <xf numFmtId="0" fontId="53" fillId="3" borderId="5" xfId="60" applyFont="1" applyFill="1" applyBorder="1" applyAlignment="1">
      <alignment horizontal="center" wrapText="1"/>
    </xf>
    <xf numFmtId="0" fontId="53" fillId="3" borderId="0" xfId="60" applyFont="1" applyFill="1" applyAlignment="1">
      <alignment horizontal="center" wrapText="1"/>
    </xf>
    <xf numFmtId="0" fontId="53" fillId="3" borderId="6" xfId="60" applyFont="1" applyFill="1" applyBorder="1" applyAlignment="1">
      <alignment horizontal="center" wrapText="1"/>
    </xf>
    <xf numFmtId="0" fontId="47" fillId="27" borderId="5" xfId="60" applyFont="1" applyFill="1" applyBorder="1" applyAlignment="1">
      <alignment horizontal="center" wrapText="1"/>
    </xf>
    <xf numFmtId="0" fontId="47" fillId="27" borderId="0" xfId="60" applyFont="1" applyFill="1" applyAlignment="1">
      <alignment horizontal="center" wrapText="1"/>
    </xf>
    <xf numFmtId="0" fontId="47" fillId="27" borderId="6" xfId="60" applyFont="1" applyFill="1" applyBorder="1" applyAlignment="1">
      <alignment horizontal="center" wrapText="1"/>
    </xf>
    <xf numFmtId="0" fontId="55" fillId="0" borderId="64" xfId="60" applyFont="1" applyBorder="1" applyAlignment="1">
      <alignment horizontal="right" wrapText="1"/>
    </xf>
    <xf numFmtId="0" fontId="53" fillId="0" borderId="60" xfId="60" applyFont="1" applyBorder="1"/>
    <xf numFmtId="0" fontId="54" fillId="0" borderId="75" xfId="60" applyFont="1" applyBorder="1"/>
    <xf numFmtId="0" fontId="53" fillId="0" borderId="49" xfId="60" applyFont="1" applyBorder="1"/>
    <xf numFmtId="0" fontId="55" fillId="0" borderId="0" xfId="60" applyFont="1"/>
    <xf numFmtId="0" fontId="53" fillId="0" borderId="76" xfId="60" applyFont="1" applyBorder="1"/>
    <xf numFmtId="0" fontId="54" fillId="0" borderId="64" xfId="60" applyFont="1" applyBorder="1" applyAlignment="1">
      <alignment vertical="center"/>
    </xf>
    <xf numFmtId="0" fontId="53" fillId="0" borderId="75" xfId="60" applyFont="1" applyBorder="1"/>
    <xf numFmtId="164" fontId="53" fillId="0" borderId="32" xfId="130" applyFont="1" applyBorder="1"/>
    <xf numFmtId="0" fontId="54" fillId="2" borderId="51" xfId="60" applyFont="1" applyFill="1" applyBorder="1" applyAlignment="1">
      <alignment wrapText="1"/>
    </xf>
    <xf numFmtId="0" fontId="53" fillId="0" borderId="32" xfId="60" applyFont="1" applyBorder="1"/>
    <xf numFmtId="0" fontId="47" fillId="0" borderId="0" xfId="60" applyFont="1"/>
    <xf numFmtId="0" fontId="51" fillId="0" borderId="0" xfId="60" applyFont="1"/>
    <xf numFmtId="171" fontId="52" fillId="0" borderId="0" xfId="123" applyNumberFormat="1" applyFont="1" applyFill="1" applyAlignment="1">
      <alignment horizontal="center" vertical="center" wrapText="1"/>
    </xf>
    <xf numFmtId="0" fontId="52" fillId="0" borderId="0" xfId="60" applyFont="1" applyAlignment="1">
      <alignment wrapText="1"/>
    </xf>
    <xf numFmtId="164" fontId="52" fillId="0" borderId="0" xfId="60" applyNumberFormat="1" applyFont="1" applyAlignment="1">
      <alignment wrapText="1"/>
    </xf>
    <xf numFmtId="0" fontId="55" fillId="7" borderId="5" xfId="60" applyFont="1" applyFill="1" applyBorder="1" applyAlignment="1">
      <alignment horizontal="left" wrapText="1"/>
    </xf>
    <xf numFmtId="0" fontId="55" fillId="7" borderId="0" xfId="60" applyFont="1" applyFill="1" applyAlignment="1">
      <alignment horizontal="left" wrapText="1"/>
    </xf>
    <xf numFmtId="0" fontId="55" fillId="7" borderId="6" xfId="60" applyFont="1" applyFill="1" applyBorder="1" applyAlignment="1">
      <alignment horizontal="left" wrapText="1"/>
    </xf>
    <xf numFmtId="0" fontId="53" fillId="3" borderId="5" xfId="60" applyFont="1" applyFill="1" applyBorder="1" applyAlignment="1">
      <alignment horizontal="left" wrapText="1"/>
    </xf>
    <xf numFmtId="0" fontId="53" fillId="3" borderId="0" xfId="60" applyFont="1" applyFill="1" applyAlignment="1">
      <alignment horizontal="left" wrapText="1"/>
    </xf>
    <xf numFmtId="0" fontId="53" fillId="3" borderId="6" xfId="60" applyFont="1" applyFill="1" applyBorder="1" applyAlignment="1">
      <alignment horizontal="left" wrapText="1"/>
    </xf>
    <xf numFmtId="43" fontId="52" fillId="0" borderId="0" xfId="123" applyFont="1" applyFill="1" applyBorder="1" applyAlignment="1">
      <alignment wrapText="1"/>
    </xf>
    <xf numFmtId="0" fontId="55" fillId="27" borderId="5" xfId="60" applyFont="1" applyFill="1" applyBorder="1" applyAlignment="1">
      <alignment horizontal="left" wrapText="1"/>
    </xf>
    <xf numFmtId="0" fontId="55" fillId="27" borderId="0" xfId="60" applyFont="1" applyFill="1" applyAlignment="1">
      <alignment horizontal="left" wrapText="1"/>
    </xf>
    <xf numFmtId="0" fontId="55" fillId="27" borderId="6" xfId="60" applyFont="1" applyFill="1" applyBorder="1" applyAlignment="1">
      <alignment horizontal="left" wrapText="1"/>
    </xf>
    <xf numFmtId="0" fontId="47" fillId="0" borderId="0" xfId="60" applyFont="1" applyAlignment="1">
      <alignment horizontal="right" wrapText="1"/>
    </xf>
    <xf numFmtId="0" fontId="94" fillId="0" borderId="0" xfId="60" applyFont="1" applyAlignment="1">
      <alignment wrapText="1"/>
    </xf>
    <xf numFmtId="0" fontId="51" fillId="7" borderId="5" xfId="60" applyFont="1" applyFill="1" applyBorder="1" applyAlignment="1">
      <alignment wrapText="1"/>
    </xf>
    <xf numFmtId="0" fontId="54" fillId="3" borderId="5" xfId="60" applyFont="1" applyFill="1" applyBorder="1" applyAlignment="1">
      <alignment wrapText="1"/>
    </xf>
    <xf numFmtId="0" fontId="91" fillId="27" borderId="0" xfId="60" applyFont="1" applyFill="1" applyAlignment="1">
      <alignment wrapText="1"/>
    </xf>
    <xf numFmtId="0" fontId="94" fillId="27" borderId="0" xfId="60" applyFont="1" applyFill="1" applyAlignment="1">
      <alignment wrapText="1"/>
    </xf>
    <xf numFmtId="0" fontId="94" fillId="7" borderId="0" xfId="60" applyFont="1" applyFill="1" applyAlignment="1">
      <alignment horizontal="left" wrapText="1"/>
    </xf>
    <xf numFmtId="0" fontId="51" fillId="7" borderId="14" xfId="60" applyFont="1" applyFill="1" applyBorder="1" applyAlignment="1">
      <alignment wrapText="1"/>
    </xf>
    <xf numFmtId="0" fontId="94" fillId="7" borderId="1" xfId="60" applyFont="1" applyFill="1" applyBorder="1" applyAlignment="1">
      <alignment horizontal="left" wrapText="1"/>
    </xf>
    <xf numFmtId="0" fontId="47" fillId="7" borderId="1" xfId="60" applyFont="1" applyFill="1" applyBorder="1" applyAlignment="1">
      <alignment horizontal="center" wrapText="1"/>
    </xf>
    <xf numFmtId="0" fontId="47" fillId="7" borderId="12" xfId="60" applyFont="1" applyFill="1" applyBorder="1" applyAlignment="1">
      <alignment horizontal="center" wrapText="1"/>
    </xf>
    <xf numFmtId="0" fontId="51" fillId="0" borderId="52" xfId="60" applyFont="1" applyBorder="1" applyAlignment="1">
      <alignment horizontal="center" vertical="top" wrapText="1"/>
    </xf>
    <xf numFmtId="49" fontId="51" fillId="0" borderId="13" xfId="60" applyNumberFormat="1" applyFont="1" applyBorder="1" applyAlignment="1">
      <alignment horizontal="center" vertical="top" textRotation="90" wrapText="1"/>
    </xf>
    <xf numFmtId="49" fontId="51" fillId="0" borderId="18" xfId="60" applyNumberFormat="1" applyFont="1" applyBorder="1" applyAlignment="1">
      <alignment horizontal="center" vertical="top" wrapText="1"/>
    </xf>
    <xf numFmtId="49" fontId="51" fillId="0" borderId="19" xfId="60" applyNumberFormat="1" applyFont="1" applyBorder="1" applyAlignment="1">
      <alignment horizontal="center" vertical="top" textRotation="90" wrapText="1"/>
    </xf>
    <xf numFmtId="49" fontId="51" fillId="0" borderId="77" xfId="60" applyNumberFormat="1" applyFont="1" applyBorder="1" applyAlignment="1">
      <alignment horizontal="center" vertical="top" textRotation="90" wrapText="1"/>
    </xf>
    <xf numFmtId="49" fontId="51" fillId="0" borderId="20" xfId="60" applyNumberFormat="1" applyFont="1" applyBorder="1" applyAlignment="1">
      <alignment horizontal="center" vertical="top" textRotation="90" wrapText="1"/>
    </xf>
    <xf numFmtId="171" fontId="51" fillId="0" borderId="52" xfId="123" applyNumberFormat="1" applyFont="1" applyFill="1" applyBorder="1" applyAlignment="1">
      <alignment horizontal="center" vertical="top" wrapText="1"/>
    </xf>
    <xf numFmtId="168" fontId="51" fillId="0" borderId="19" xfId="60" applyNumberFormat="1" applyFont="1" applyBorder="1" applyAlignment="1">
      <alignment horizontal="center" vertical="top" wrapText="1"/>
    </xf>
    <xf numFmtId="168" fontId="51" fillId="0" borderId="20" xfId="60" applyNumberFormat="1" applyFont="1" applyBorder="1" applyAlignment="1">
      <alignment horizontal="center" vertical="top" wrapText="1"/>
    </xf>
    <xf numFmtId="168" fontId="51" fillId="0" borderId="16" xfId="60" applyNumberFormat="1" applyFont="1" applyBorder="1" applyAlignment="1">
      <alignment horizontal="center" vertical="top" wrapText="1"/>
    </xf>
    <xf numFmtId="177" fontId="51" fillId="0" borderId="19" xfId="60" applyNumberFormat="1" applyFont="1" applyBorder="1" applyAlignment="1">
      <alignment horizontal="center" vertical="top" wrapText="1"/>
    </xf>
    <xf numFmtId="177" fontId="51" fillId="0" borderId="20" xfId="60" applyNumberFormat="1" applyFont="1" applyBorder="1" applyAlignment="1">
      <alignment horizontal="center" vertical="top" wrapText="1"/>
    </xf>
    <xf numFmtId="0" fontId="51" fillId="0" borderId="0" xfId="60" applyFont="1" applyAlignment="1">
      <alignment horizontal="center" vertical="top" wrapText="1"/>
    </xf>
    <xf numFmtId="0" fontId="54" fillId="0" borderId="17" xfId="60" applyFont="1" applyBorder="1" applyAlignment="1">
      <alignment horizontal="center" vertical="top" wrapText="1"/>
    </xf>
    <xf numFmtId="49" fontId="51" fillId="0" borderId="19" xfId="60" applyNumberFormat="1" applyFont="1" applyBorder="1" applyAlignment="1">
      <alignment horizontal="center" vertical="top" wrapText="1"/>
    </xf>
    <xf numFmtId="0" fontId="47" fillId="0" borderId="52" xfId="60" applyFont="1" applyBorder="1" applyAlignment="1">
      <alignment horizontal="right" vertical="top" textRotation="90" wrapText="1"/>
    </xf>
    <xf numFmtId="49" fontId="47" fillId="0" borderId="19" xfId="60" applyNumberFormat="1" applyFont="1" applyBorder="1" applyAlignment="1">
      <alignment horizontal="right" vertical="top" textRotation="90" wrapText="1"/>
    </xf>
    <xf numFmtId="0" fontId="47" fillId="0" borderId="19" xfId="60" applyFont="1" applyBorder="1" applyAlignment="1">
      <alignment horizontal="right" vertical="top" wrapText="1"/>
    </xf>
    <xf numFmtId="49" fontId="47" fillId="0" borderId="18" xfId="60" applyNumberFormat="1" applyFont="1" applyBorder="1" applyAlignment="1">
      <alignment horizontal="right" vertical="top" textRotation="90" wrapText="1"/>
    </xf>
    <xf numFmtId="49" fontId="47" fillId="0" borderId="20" xfId="60" applyNumberFormat="1" applyFont="1" applyBorder="1" applyAlignment="1">
      <alignment horizontal="right" vertical="top" textRotation="90" wrapText="1"/>
    </xf>
    <xf numFmtId="49" fontId="47" fillId="0" borderId="78" xfId="60" applyNumberFormat="1" applyFont="1" applyBorder="1" applyAlignment="1">
      <alignment horizontal="right" vertical="top" wrapText="1"/>
    </xf>
    <xf numFmtId="49" fontId="47" fillId="5" borderId="20" xfId="60" applyNumberFormat="1" applyFont="1" applyFill="1" applyBorder="1" applyAlignment="1">
      <alignment horizontal="right" vertical="top" textRotation="90" wrapText="1"/>
    </xf>
    <xf numFmtId="0" fontId="47" fillId="5" borderId="18" xfId="60" applyFont="1" applyFill="1" applyBorder="1" applyAlignment="1">
      <alignment horizontal="right" vertical="top" wrapText="1"/>
    </xf>
    <xf numFmtId="0" fontId="55" fillId="5" borderId="19" xfId="60" applyFont="1" applyFill="1" applyBorder="1" applyAlignment="1">
      <alignment horizontal="right" vertical="top" wrapText="1"/>
    </xf>
    <xf numFmtId="168" fontId="47" fillId="2" borderId="19" xfId="60" applyNumberFormat="1" applyFont="1" applyFill="1" applyBorder="1" applyAlignment="1">
      <alignment horizontal="right" vertical="top" wrapText="1"/>
    </xf>
    <xf numFmtId="49" fontId="47" fillId="5" borderId="19" xfId="60" applyNumberFormat="1" applyFont="1" applyFill="1" applyBorder="1" applyAlignment="1">
      <alignment horizontal="right" vertical="top" textRotation="90" wrapText="1"/>
    </xf>
    <xf numFmtId="0" fontId="47" fillId="2" borderId="18" xfId="60" applyFont="1" applyFill="1" applyBorder="1" applyAlignment="1">
      <alignment horizontal="right" vertical="top" wrapText="1"/>
    </xf>
    <xf numFmtId="0" fontId="47" fillId="2" borderId="19" xfId="60" applyFont="1" applyFill="1" applyBorder="1" applyAlignment="1">
      <alignment horizontal="right" vertical="top" wrapText="1"/>
    </xf>
    <xf numFmtId="177" fontId="51" fillId="2" borderId="20" xfId="60" applyNumberFormat="1" applyFont="1" applyFill="1" applyBorder="1" applyAlignment="1">
      <alignment horizontal="right" vertical="top" wrapText="1"/>
    </xf>
    <xf numFmtId="177" fontId="47" fillId="2" borderId="19" xfId="60" applyNumberFormat="1" applyFont="1" applyFill="1" applyBorder="1" applyAlignment="1">
      <alignment horizontal="right" vertical="top" wrapText="1"/>
    </xf>
    <xf numFmtId="177" fontId="47" fillId="2" borderId="20" xfId="60" applyNumberFormat="1" applyFont="1" applyFill="1" applyBorder="1" applyAlignment="1">
      <alignment horizontal="right" vertical="top" wrapText="1"/>
    </xf>
    <xf numFmtId="0" fontId="47" fillId="0" borderId="0" xfId="60" applyFont="1" applyAlignment="1">
      <alignment horizontal="right" vertical="top" wrapText="1"/>
    </xf>
    <xf numFmtId="0" fontId="53" fillId="2" borderId="18" xfId="60" applyFont="1" applyFill="1" applyBorder="1" applyAlignment="1">
      <alignment horizontal="right" vertical="top" wrapText="1"/>
    </xf>
    <xf numFmtId="0" fontId="53" fillId="2" borderId="19" xfId="60" applyFont="1" applyFill="1" applyBorder="1" applyAlignment="1">
      <alignment horizontal="right" vertical="top" wrapText="1"/>
    </xf>
    <xf numFmtId="177" fontId="53" fillId="2" borderId="19" xfId="60" applyNumberFormat="1" applyFont="1" applyFill="1" applyBorder="1" applyAlignment="1">
      <alignment horizontal="right" vertical="top" wrapText="1"/>
    </xf>
    <xf numFmtId="177" fontId="53" fillId="2" borderId="20" xfId="60" applyNumberFormat="1" applyFont="1" applyFill="1" applyBorder="1" applyAlignment="1">
      <alignment horizontal="right" vertical="top" wrapText="1"/>
    </xf>
    <xf numFmtId="177" fontId="54" fillId="2" borderId="52" xfId="60" applyNumberFormat="1" applyFont="1" applyFill="1" applyBorder="1" applyAlignment="1">
      <alignment horizontal="right" vertical="top" wrapText="1"/>
    </xf>
    <xf numFmtId="49" fontId="47" fillId="2" borderId="18" xfId="60" applyNumberFormat="1" applyFont="1" applyFill="1" applyBorder="1" applyAlignment="1">
      <alignment horizontal="right" vertical="top" wrapText="1"/>
    </xf>
    <xf numFmtId="49" fontId="47" fillId="2" borderId="19" xfId="60" applyNumberFormat="1" applyFont="1" applyFill="1" applyBorder="1" applyAlignment="1">
      <alignment horizontal="right" vertical="top" wrapText="1"/>
    </xf>
    <xf numFmtId="0" fontId="51" fillId="0" borderId="62" xfId="60" applyFont="1" applyBorder="1" applyAlignment="1">
      <alignment horizontal="center" vertical="center" wrapText="1"/>
    </xf>
    <xf numFmtId="0" fontId="51" fillId="0" borderId="0" xfId="30" applyFont="1" applyAlignment="1">
      <alignment horizontal="center" vertical="center"/>
    </xf>
    <xf numFmtId="0" fontId="51" fillId="0" borderId="5" xfId="60" applyFont="1" applyBorder="1" applyAlignment="1">
      <alignment horizontal="center" vertical="center" wrapText="1"/>
    </xf>
    <xf numFmtId="0" fontId="51" fillId="0" borderId="24" xfId="60" applyFont="1" applyBorder="1" applyAlignment="1">
      <alignment horizontal="center" vertical="center" wrapText="1"/>
    </xf>
    <xf numFmtId="0" fontId="51" fillId="0" borderId="26" xfId="128" applyFont="1" applyBorder="1" applyAlignment="1">
      <alignment horizontal="center" vertical="center" wrapText="1"/>
    </xf>
    <xf numFmtId="0" fontId="51" fillId="0" borderId="27" xfId="60" applyFont="1" applyBorder="1" applyAlignment="1">
      <alignment horizontal="center" vertical="center" wrapText="1"/>
    </xf>
    <xf numFmtId="0" fontId="51" fillId="0" borderId="0" xfId="30" applyFont="1" applyAlignment="1">
      <alignment horizontal="left" vertical="center"/>
    </xf>
    <xf numFmtId="171" fontId="51" fillId="0" borderId="5" xfId="123" applyNumberFormat="1" applyFont="1" applyFill="1" applyBorder="1" applyAlignment="1">
      <alignment horizontal="center" vertical="center" wrapText="1"/>
    </xf>
    <xf numFmtId="176" fontId="51" fillId="0" borderId="56" xfId="130" applyNumberFormat="1" applyFont="1" applyBorder="1"/>
    <xf numFmtId="168" fontId="51" fillId="0" borderId="79" xfId="60" applyNumberFormat="1" applyFont="1" applyBorder="1" applyAlignment="1">
      <alignment horizontal="center" vertical="center" wrapText="1"/>
    </xf>
    <xf numFmtId="168" fontId="51" fillId="0" borderId="27" xfId="60" applyNumberFormat="1" applyFont="1" applyBorder="1" applyAlignment="1">
      <alignment horizontal="center" vertical="center" wrapText="1"/>
    </xf>
    <xf numFmtId="164" fontId="51" fillId="0" borderId="24" xfId="124" applyFont="1" applyFill="1" applyBorder="1" applyAlignment="1">
      <alignment horizontal="center" vertical="center" wrapText="1"/>
    </xf>
    <xf numFmtId="164" fontId="51" fillId="0" borderId="27" xfId="124" applyFont="1" applyFill="1" applyBorder="1" applyAlignment="1">
      <alignment horizontal="center" vertical="center" wrapText="1"/>
    </xf>
    <xf numFmtId="0" fontId="51" fillId="0" borderId="26" xfId="60" applyFont="1" applyBorder="1" applyAlignment="1">
      <alignment horizontal="center" vertical="center" wrapText="1"/>
    </xf>
    <xf numFmtId="10" fontId="51" fillId="0" borderId="26" xfId="60" applyNumberFormat="1" applyFont="1" applyBorder="1" applyAlignment="1">
      <alignment wrapText="1"/>
    </xf>
    <xf numFmtId="10" fontId="51" fillId="0" borderId="27" xfId="60" applyNumberFormat="1" applyFont="1" applyBorder="1" applyAlignment="1">
      <alignment wrapText="1"/>
    </xf>
    <xf numFmtId="0" fontId="51" fillId="0" borderId="24" xfId="60" applyFont="1" applyBorder="1" applyAlignment="1">
      <alignment horizontal="right" vertical="center" wrapText="1"/>
    </xf>
    <xf numFmtId="0" fontId="51" fillId="0" borderId="26" xfId="60" applyFont="1" applyBorder="1" applyAlignment="1">
      <alignment horizontal="right" wrapText="1"/>
    </xf>
    <xf numFmtId="0" fontId="51" fillId="0" borderId="64" xfId="60" applyFont="1" applyBorder="1" applyAlignment="1">
      <alignment horizontal="right" wrapText="1"/>
    </xf>
    <xf numFmtId="43" fontId="95" fillId="0" borderId="27" xfId="123" applyFont="1" applyFill="1" applyBorder="1" applyAlignment="1">
      <alignment wrapText="1"/>
    </xf>
    <xf numFmtId="0" fontId="51" fillId="0" borderId="24" xfId="30" applyFont="1" applyBorder="1" applyAlignment="1">
      <alignment horizontal="right" vertical="center" wrapText="1"/>
    </xf>
    <xf numFmtId="0" fontId="51" fillId="0" borderId="24" xfId="123" applyNumberFormat="1" applyFont="1" applyFill="1" applyBorder="1" applyAlignment="1">
      <alignment wrapText="1"/>
    </xf>
    <xf numFmtId="0" fontId="51" fillId="0" borderId="26" xfId="123" applyNumberFormat="1" applyFont="1" applyFill="1" applyBorder="1" applyAlignment="1">
      <alignment wrapText="1"/>
    </xf>
    <xf numFmtId="43" fontId="51" fillId="0" borderId="26" xfId="123" applyFont="1" applyFill="1" applyBorder="1" applyAlignment="1">
      <alignment wrapText="1"/>
    </xf>
    <xf numFmtId="43" fontId="51" fillId="0" borderId="64" xfId="123" applyFont="1" applyFill="1" applyBorder="1" applyAlignment="1">
      <alignment wrapText="1"/>
    </xf>
    <xf numFmtId="43" fontId="51" fillId="0" borderId="27" xfId="123" applyFont="1" applyFill="1" applyBorder="1" applyAlignment="1">
      <alignment wrapText="1"/>
    </xf>
    <xf numFmtId="0" fontId="51" fillId="0" borderId="0" xfId="128" applyFont="1"/>
    <xf numFmtId="0" fontId="51" fillId="0" borderId="64" xfId="30" applyFont="1" applyBorder="1" applyAlignment="1">
      <alignment horizontal="center" vertical="center" wrapText="1"/>
    </xf>
    <xf numFmtId="176" fontId="51" fillId="0" borderId="62" xfId="130" applyNumberFormat="1" applyFont="1" applyBorder="1"/>
    <xf numFmtId="0" fontId="51" fillId="0" borderId="0" xfId="132" applyFont="1" applyAlignment="1">
      <alignment horizontal="center"/>
    </xf>
    <xf numFmtId="0" fontId="51" fillId="0" borderId="64" xfId="132" applyFont="1" applyBorder="1" applyAlignment="1">
      <alignment horizontal="center"/>
    </xf>
    <xf numFmtId="0" fontId="51" fillId="0" borderId="0" xfId="132" applyFont="1" applyAlignment="1">
      <alignment horizontal="left" vertical="center"/>
    </xf>
    <xf numFmtId="0" fontId="53" fillId="0" borderId="0" xfId="132" applyFont="1" applyAlignment="1">
      <alignment horizontal="center"/>
    </xf>
    <xf numFmtId="0" fontId="53" fillId="0" borderId="0" xfId="30" applyFont="1" applyAlignment="1">
      <alignment horizontal="center" vertical="center"/>
    </xf>
    <xf numFmtId="0" fontId="51" fillId="0" borderId="62" xfId="30" applyFont="1" applyBorder="1" applyAlignment="1">
      <alignment horizontal="center" vertical="center" wrapText="1"/>
    </xf>
    <xf numFmtId="49" fontId="51" fillId="0" borderId="24" xfId="30" applyNumberFormat="1" applyFont="1" applyBorder="1" applyAlignment="1">
      <alignment horizontal="center" vertical="center" wrapText="1"/>
    </xf>
    <xf numFmtId="49" fontId="51" fillId="0" borderId="26" xfId="30" applyNumberFormat="1" applyFont="1" applyBorder="1" applyAlignment="1">
      <alignment horizontal="center" vertical="center" wrapText="1"/>
    </xf>
    <xf numFmtId="0" fontId="96" fillId="0" borderId="52" xfId="60" quotePrefix="1" applyFont="1" applyBorder="1" applyAlignment="1">
      <alignment wrapText="1"/>
    </xf>
    <xf numFmtId="0" fontId="96" fillId="0" borderId="15" xfId="60" applyFont="1" applyBorder="1"/>
    <xf numFmtId="0" fontId="96" fillId="0" borderId="16" xfId="60" applyFont="1" applyBorder="1" applyAlignment="1">
      <alignment horizontal="left" wrapText="1"/>
    </xf>
    <xf numFmtId="0" fontId="96" fillId="0" borderId="16" xfId="60" applyFont="1" applyBorder="1" applyAlignment="1">
      <alignment wrapText="1"/>
    </xf>
    <xf numFmtId="182" fontId="96" fillId="0" borderId="19" xfId="60" applyNumberFormat="1" applyFont="1" applyBorder="1" applyAlignment="1">
      <alignment wrapText="1"/>
    </xf>
    <xf numFmtId="10" fontId="96" fillId="0" borderId="16" xfId="60" applyNumberFormat="1" applyFont="1" applyBorder="1" applyAlignment="1">
      <alignment wrapText="1"/>
    </xf>
    <xf numFmtId="0" fontId="96" fillId="7" borderId="18" xfId="60" applyFont="1" applyFill="1" applyBorder="1" applyAlignment="1">
      <alignment horizontal="right" wrapText="1"/>
    </xf>
    <xf numFmtId="0" fontId="97" fillId="7" borderId="19" xfId="60" applyFont="1" applyFill="1" applyBorder="1" applyAlignment="1">
      <alignment horizontal="right" wrapText="1"/>
    </xf>
    <xf numFmtId="0" fontId="97" fillId="7" borderId="77" xfId="60" applyFont="1" applyFill="1" applyBorder="1" applyAlignment="1">
      <alignment horizontal="right" wrapText="1"/>
    </xf>
    <xf numFmtId="164" fontId="96" fillId="7" borderId="20" xfId="124" applyFont="1" applyFill="1" applyBorder="1" applyAlignment="1">
      <alignment horizontal="center" vertical="center" wrapText="1"/>
    </xf>
    <xf numFmtId="164" fontId="98" fillId="0" borderId="0" xfId="130" applyFont="1"/>
    <xf numFmtId="0" fontId="96" fillId="0" borderId="0" xfId="60" applyFont="1" applyAlignment="1">
      <alignment wrapText="1"/>
    </xf>
    <xf numFmtId="0" fontId="99" fillId="3" borderId="18" xfId="60" applyFont="1" applyFill="1" applyBorder="1" applyAlignment="1">
      <alignment horizontal="right" wrapText="1"/>
    </xf>
    <xf numFmtId="0" fontId="99" fillId="3" borderId="19" xfId="60" applyFont="1" applyFill="1" applyBorder="1" applyAlignment="1">
      <alignment horizontal="right" wrapText="1"/>
    </xf>
    <xf numFmtId="0" fontId="99" fillId="3" borderId="77" xfId="60" applyFont="1" applyFill="1" applyBorder="1" applyAlignment="1">
      <alignment horizontal="right" wrapText="1"/>
    </xf>
    <xf numFmtId="172" fontId="97" fillId="3" borderId="77" xfId="60" applyNumberFormat="1" applyFont="1" applyFill="1" applyBorder="1" applyAlignment="1">
      <alignment horizontal="right" wrapText="1"/>
    </xf>
    <xf numFmtId="164" fontId="99" fillId="3" borderId="20" xfId="124" applyFont="1" applyFill="1" applyBorder="1" applyAlignment="1">
      <alignment horizontal="center" vertical="center" wrapText="1"/>
    </xf>
    <xf numFmtId="0" fontId="96" fillId="27" borderId="18" xfId="124" applyNumberFormat="1" applyFont="1" applyFill="1" applyBorder="1" applyAlignment="1">
      <alignment horizontal="center" vertical="center" wrapText="1"/>
    </xf>
    <xf numFmtId="0" fontId="96" fillId="27" borderId="19" xfId="60" applyFont="1" applyFill="1" applyBorder="1" applyAlignment="1">
      <alignment wrapText="1"/>
    </xf>
    <xf numFmtId="174" fontId="96" fillId="27" borderId="19" xfId="60" applyNumberFormat="1" applyFont="1" applyFill="1" applyBorder="1" applyAlignment="1">
      <alignment wrapText="1"/>
    </xf>
    <xf numFmtId="174" fontId="96" fillId="27" borderId="77" xfId="60" applyNumberFormat="1" applyFont="1" applyFill="1" applyBorder="1" applyAlignment="1">
      <alignment wrapText="1"/>
    </xf>
    <xf numFmtId="164" fontId="96" fillId="27" borderId="20" xfId="124" applyFont="1" applyFill="1" applyBorder="1" applyAlignment="1">
      <alignment horizontal="center" vertical="center" wrapText="1"/>
    </xf>
    <xf numFmtId="0" fontId="100" fillId="0" borderId="0" xfId="128" applyFont="1"/>
    <xf numFmtId="182" fontId="96" fillId="0" borderId="80" xfId="60" applyNumberFormat="1" applyFont="1" applyBorder="1" applyAlignment="1">
      <alignment wrapText="1"/>
    </xf>
    <xf numFmtId="182" fontId="96" fillId="0" borderId="81" xfId="60" applyNumberFormat="1" applyFont="1" applyBorder="1" applyAlignment="1">
      <alignment wrapText="1"/>
    </xf>
    <xf numFmtId="10" fontId="96" fillId="0" borderId="81" xfId="60" applyNumberFormat="1" applyFont="1" applyBorder="1" applyAlignment="1">
      <alignment wrapText="1"/>
    </xf>
    <xf numFmtId="172" fontId="96" fillId="0" borderId="80" xfId="60" applyNumberFormat="1" applyFont="1" applyBorder="1" applyAlignment="1">
      <alignment wrapText="1"/>
    </xf>
    <xf numFmtId="10" fontId="96" fillId="0" borderId="82" xfId="60" applyNumberFormat="1" applyFont="1" applyBorder="1" applyAlignment="1">
      <alignment wrapText="1"/>
    </xf>
    <xf numFmtId="0" fontId="96" fillId="7" borderId="77" xfId="60" applyFont="1" applyFill="1" applyBorder="1" applyAlignment="1">
      <alignment horizontal="right" wrapText="1"/>
    </xf>
    <xf numFmtId="0" fontId="91" fillId="0" borderId="86" xfId="60" applyFont="1" applyBorder="1" applyAlignment="1">
      <alignment wrapText="1"/>
    </xf>
    <xf numFmtId="0" fontId="91" fillId="0" borderId="0" xfId="60" applyFont="1" applyAlignment="1">
      <alignment wrapText="1"/>
    </xf>
    <xf numFmtId="0" fontId="53" fillId="0" borderId="62" xfId="60" applyFont="1" applyBorder="1" applyAlignment="1">
      <alignment horizontal="center" vertical="center" wrapText="1"/>
    </xf>
    <xf numFmtId="0" fontId="54" fillId="0" borderId="62" xfId="60" applyFont="1" applyBorder="1" applyAlignment="1">
      <alignment horizontal="center" vertical="center" wrapText="1"/>
    </xf>
    <xf numFmtId="0" fontId="54" fillId="0" borderId="26" xfId="60" applyFont="1" applyBorder="1" applyAlignment="1">
      <alignment horizontal="center" vertical="center" wrapText="1"/>
    </xf>
    <xf numFmtId="0" fontId="54" fillId="0" borderId="24" xfId="60" applyFont="1" applyBorder="1" applyAlignment="1">
      <alignment horizontal="left" vertical="center" wrapText="1"/>
    </xf>
    <xf numFmtId="0" fontId="54" fillId="0" borderId="27" xfId="60" applyFont="1" applyBorder="1" applyAlignment="1">
      <alignment horizontal="center" vertical="center" wrapText="1"/>
    </xf>
    <xf numFmtId="0" fontId="54" fillId="0" borderId="62" xfId="60" applyFont="1" applyBorder="1" applyAlignment="1">
      <alignment horizontal="left" vertical="center" wrapText="1"/>
    </xf>
    <xf numFmtId="171" fontId="54" fillId="0" borderId="62" xfId="123" applyNumberFormat="1" applyFont="1" applyFill="1" applyBorder="1" applyAlignment="1">
      <alignment horizontal="center" vertical="center" wrapText="1"/>
    </xf>
    <xf numFmtId="168" fontId="54" fillId="0" borderId="26" xfId="60" applyNumberFormat="1" applyFont="1" applyBorder="1" applyAlignment="1">
      <alignment horizontal="center" vertical="center" wrapText="1"/>
    </xf>
    <xf numFmtId="168" fontId="54" fillId="0" borderId="27" xfId="60" applyNumberFormat="1" applyFont="1" applyBorder="1" applyAlignment="1">
      <alignment horizontal="center" vertical="center" wrapText="1"/>
    </xf>
    <xf numFmtId="164" fontId="54" fillId="0" borderId="24" xfId="124" applyFont="1" applyFill="1" applyBorder="1" applyAlignment="1">
      <alignment horizontal="center" vertical="center" wrapText="1"/>
    </xf>
    <xf numFmtId="164" fontId="54" fillId="0" borderId="27" xfId="124" applyFont="1" applyFill="1" applyBorder="1" applyAlignment="1">
      <alignment horizontal="center" vertical="center" wrapText="1"/>
    </xf>
    <xf numFmtId="0" fontId="54" fillId="0" borderId="24" xfId="60" applyFont="1" applyBorder="1" applyAlignment="1">
      <alignment horizontal="center" vertical="center" wrapText="1"/>
    </xf>
    <xf numFmtId="10" fontId="54" fillId="0" borderId="26" xfId="60" applyNumberFormat="1" applyFont="1" applyBorder="1" applyAlignment="1">
      <alignment wrapText="1"/>
    </xf>
    <xf numFmtId="10" fontId="54" fillId="0" borderId="27" xfId="60" applyNumberFormat="1" applyFont="1" applyBorder="1" applyAlignment="1">
      <alignment wrapText="1"/>
    </xf>
    <xf numFmtId="0" fontId="54" fillId="0" borderId="24" xfId="60" applyFont="1" applyBorder="1" applyAlignment="1">
      <alignment horizontal="right" vertical="center" wrapText="1"/>
    </xf>
    <xf numFmtId="0" fontId="54" fillId="0" borderId="26" xfId="60" applyFont="1" applyBorder="1" applyAlignment="1">
      <alignment horizontal="right" wrapText="1"/>
    </xf>
    <xf numFmtId="0" fontId="54" fillId="0" borderId="64" xfId="60" applyFont="1" applyBorder="1" applyAlignment="1">
      <alignment horizontal="right" wrapText="1"/>
    </xf>
    <xf numFmtId="43" fontId="101" fillId="0" borderId="27" xfId="123" applyFont="1" applyFill="1" applyBorder="1" applyAlignment="1">
      <alignment wrapText="1"/>
    </xf>
    <xf numFmtId="0" fontId="54" fillId="0" borderId="24" xfId="30" applyFont="1" applyBorder="1" applyAlignment="1">
      <alignment horizontal="right" vertical="center" wrapText="1"/>
    </xf>
    <xf numFmtId="43" fontId="54" fillId="0" borderId="0" xfId="123" applyFont="1" applyFill="1" applyBorder="1" applyAlignment="1">
      <alignment wrapText="1"/>
    </xf>
    <xf numFmtId="0" fontId="54" fillId="0" borderId="24" xfId="123" applyNumberFormat="1" applyFont="1" applyFill="1" applyBorder="1" applyAlignment="1">
      <alignment wrapText="1"/>
    </xf>
    <xf numFmtId="0" fontId="54" fillId="0" borderId="26" xfId="123" applyNumberFormat="1" applyFont="1" applyFill="1" applyBorder="1" applyAlignment="1">
      <alignment wrapText="1"/>
    </xf>
    <xf numFmtId="43" fontId="54" fillId="0" borderId="26" xfId="123" applyFont="1" applyFill="1" applyBorder="1" applyAlignment="1">
      <alignment wrapText="1"/>
    </xf>
    <xf numFmtId="43" fontId="54" fillId="0" borderId="64" xfId="123" applyFont="1" applyFill="1" applyBorder="1" applyAlignment="1">
      <alignment wrapText="1"/>
    </xf>
    <xf numFmtId="43" fontId="54" fillId="0" borderId="27" xfId="123" applyFont="1" applyFill="1" applyBorder="1" applyAlignment="1">
      <alignment wrapText="1"/>
    </xf>
    <xf numFmtId="164" fontId="54" fillId="0" borderId="0" xfId="60" applyNumberFormat="1" applyFont="1" applyAlignment="1">
      <alignment wrapText="1"/>
    </xf>
    <xf numFmtId="0" fontId="52" fillId="0" borderId="52" xfId="60" quotePrefix="1" applyFont="1" applyBorder="1" applyAlignment="1">
      <alignment wrapText="1"/>
    </xf>
    <xf numFmtId="0" fontId="55" fillId="0" borderId="15" xfId="60" applyFont="1" applyBorder="1"/>
    <xf numFmtId="0" fontId="55" fillId="0" borderId="16" xfId="60" applyFont="1" applyBorder="1" applyAlignment="1">
      <alignment horizontal="left" wrapText="1"/>
    </xf>
    <xf numFmtId="0" fontId="55" fillId="0" borderId="16" xfId="60" applyFont="1" applyBorder="1" applyAlignment="1">
      <alignment wrapText="1"/>
    </xf>
    <xf numFmtId="177" fontId="102" fillId="0" borderId="16" xfId="30" applyNumberFormat="1" applyFont="1" applyBorder="1" applyAlignment="1">
      <alignment horizontal="center" vertical="center"/>
    </xf>
    <xf numFmtId="176" fontId="51" fillId="0" borderId="16" xfId="130" applyNumberFormat="1" applyFont="1" applyBorder="1"/>
    <xf numFmtId="164" fontId="51" fillId="0" borderId="16" xfId="130" applyFont="1" applyBorder="1"/>
    <xf numFmtId="164" fontId="47" fillId="0" borderId="16" xfId="130" applyFont="1" applyBorder="1"/>
    <xf numFmtId="9" fontId="47" fillId="0" borderId="16" xfId="137" applyFont="1" applyBorder="1"/>
    <xf numFmtId="9" fontId="51" fillId="0" borderId="17" xfId="137" applyFont="1" applyBorder="1"/>
    <xf numFmtId="0" fontId="55" fillId="7" borderId="18" xfId="60" applyFont="1" applyFill="1" applyBorder="1" applyAlignment="1">
      <alignment horizontal="right" wrapText="1"/>
    </xf>
    <xf numFmtId="0" fontId="47" fillId="7" borderId="19" xfId="60" applyFont="1" applyFill="1" applyBorder="1" applyAlignment="1">
      <alignment horizontal="right" wrapText="1"/>
    </xf>
    <xf numFmtId="0" fontId="47" fillId="7" borderId="77" xfId="60" applyFont="1" applyFill="1" applyBorder="1" applyAlignment="1">
      <alignment horizontal="right" wrapText="1"/>
    </xf>
    <xf numFmtId="164" fontId="55" fillId="7" borderId="20" xfId="124" applyFont="1" applyFill="1" applyBorder="1" applyAlignment="1">
      <alignment horizontal="center" vertical="center" wrapText="1"/>
    </xf>
    <xf numFmtId="0" fontId="53" fillId="3" borderId="18" xfId="60" applyFont="1" applyFill="1" applyBorder="1" applyAlignment="1">
      <alignment horizontal="right" wrapText="1"/>
    </xf>
    <xf numFmtId="0" fontId="53" fillId="3" borderId="19" xfId="60" applyFont="1" applyFill="1" applyBorder="1" applyAlignment="1">
      <alignment horizontal="right" wrapText="1"/>
    </xf>
    <xf numFmtId="0" fontId="53" fillId="3" borderId="77" xfId="60" applyFont="1" applyFill="1" applyBorder="1" applyAlignment="1">
      <alignment horizontal="right" wrapText="1"/>
    </xf>
    <xf numFmtId="164" fontId="53" fillId="3" borderId="20" xfId="124" applyFont="1" applyFill="1" applyBorder="1" applyAlignment="1">
      <alignment horizontal="center" vertical="center" wrapText="1"/>
    </xf>
    <xf numFmtId="0" fontId="55" fillId="27" borderId="18" xfId="124" applyNumberFormat="1" applyFont="1" applyFill="1" applyBorder="1" applyAlignment="1">
      <alignment horizontal="center" vertical="center" wrapText="1"/>
    </xf>
    <xf numFmtId="0" fontId="55" fillId="27" borderId="19" xfId="60" applyFont="1" applyFill="1" applyBorder="1" applyAlignment="1">
      <alignment wrapText="1"/>
    </xf>
    <xf numFmtId="174" fontId="55" fillId="27" borderId="19" xfId="60" applyNumberFormat="1" applyFont="1" applyFill="1" applyBorder="1" applyAlignment="1">
      <alignment wrapText="1"/>
    </xf>
    <xf numFmtId="174" fontId="55" fillId="27" borderId="77" xfId="60" applyNumberFormat="1" applyFont="1" applyFill="1" applyBorder="1" applyAlignment="1">
      <alignment wrapText="1"/>
    </xf>
    <xf numFmtId="164" fontId="55" fillId="27" borderId="20" xfId="124" applyFont="1" applyFill="1" applyBorder="1" applyAlignment="1">
      <alignment horizontal="center" vertical="center" wrapText="1"/>
    </xf>
    <xf numFmtId="0" fontId="47" fillId="0" borderId="87" xfId="60" applyFont="1" applyBorder="1" applyAlignment="1">
      <alignment wrapText="1"/>
    </xf>
    <xf numFmtId="0" fontId="47" fillId="0" borderId="88" xfId="60" applyFont="1" applyBorder="1" applyAlignment="1">
      <alignment wrapText="1"/>
    </xf>
    <xf numFmtId="0" fontId="47" fillId="0" borderId="81" xfId="60" applyFont="1" applyBorder="1" applyAlignment="1">
      <alignment horizontal="left" wrapText="1"/>
    </xf>
    <xf numFmtId="0" fontId="47" fillId="0" borderId="81" xfId="60" applyFont="1" applyBorder="1" applyAlignment="1">
      <alignment wrapText="1"/>
    </xf>
    <xf numFmtId="0" fontId="55" fillId="0" borderId="81" xfId="60" applyFont="1" applyBorder="1" applyAlignment="1">
      <alignment wrapText="1"/>
    </xf>
    <xf numFmtId="177" fontId="102" fillId="0" borderId="81" xfId="30" applyNumberFormat="1" applyFont="1" applyBorder="1" applyAlignment="1">
      <alignment horizontal="center" vertical="center"/>
    </xf>
    <xf numFmtId="177" fontId="102" fillId="0" borderId="81" xfId="30" applyNumberFormat="1" applyFont="1" applyBorder="1" applyAlignment="1">
      <alignment horizontal="left" vertical="center"/>
    </xf>
    <xf numFmtId="176" fontId="51" fillId="0" borderId="81" xfId="130" applyNumberFormat="1" applyFont="1" applyBorder="1"/>
    <xf numFmtId="0" fontId="102" fillId="0" borderId="81" xfId="30" applyFont="1" applyBorder="1" applyAlignment="1">
      <alignment horizontal="center" vertical="center"/>
    </xf>
    <xf numFmtId="164" fontId="51" fillId="0" borderId="81" xfId="130" applyFont="1" applyBorder="1"/>
    <xf numFmtId="164" fontId="103" fillId="0" borderId="81" xfId="130" applyFont="1" applyBorder="1"/>
    <xf numFmtId="9" fontId="103" fillId="0" borderId="81" xfId="137" applyFont="1" applyBorder="1"/>
    <xf numFmtId="9" fontId="103" fillId="0" borderId="82" xfId="137" applyFont="1" applyBorder="1"/>
    <xf numFmtId="0" fontId="47" fillId="0" borderId="89" xfId="60" applyFont="1" applyBorder="1" applyAlignment="1">
      <alignment horizontal="right" wrapText="1"/>
    </xf>
    <xf numFmtId="0" fontId="47" fillId="0" borderId="80" xfId="50" applyNumberFormat="1" applyFont="1" applyFill="1" applyBorder="1" applyAlignment="1">
      <alignment horizontal="right" wrapText="1"/>
    </xf>
    <xf numFmtId="0" fontId="47" fillId="0" borderId="90" xfId="50" applyNumberFormat="1" applyFont="1" applyFill="1" applyBorder="1" applyAlignment="1">
      <alignment horizontal="right" wrapText="1"/>
    </xf>
    <xf numFmtId="174" fontId="47" fillId="0" borderId="91" xfId="60" applyNumberFormat="1" applyFont="1" applyBorder="1" applyAlignment="1">
      <alignment wrapText="1"/>
    </xf>
    <xf numFmtId="0" fontId="53" fillId="0" borderId="89" xfId="60" applyFont="1" applyBorder="1" applyAlignment="1">
      <alignment horizontal="right" wrapText="1"/>
    </xf>
    <xf numFmtId="0" fontId="53" fillId="0" borderId="80" xfId="60" applyFont="1" applyBorder="1" applyAlignment="1">
      <alignment horizontal="right" wrapText="1"/>
    </xf>
    <xf numFmtId="0" fontId="53" fillId="0" borderId="80" xfId="50" applyNumberFormat="1" applyFont="1" applyFill="1" applyBorder="1" applyAlignment="1">
      <alignment horizontal="right" wrapText="1"/>
    </xf>
    <xf numFmtId="0" fontId="53" fillId="0" borderId="90" xfId="50" applyNumberFormat="1" applyFont="1" applyFill="1" applyBorder="1" applyAlignment="1">
      <alignment horizontal="right" wrapText="1"/>
    </xf>
    <xf numFmtId="183" fontId="53" fillId="0" borderId="91" xfId="60" applyNumberFormat="1" applyFont="1" applyBorder="1" applyAlignment="1">
      <alignment wrapText="1"/>
    </xf>
    <xf numFmtId="0" fontId="54" fillId="0" borderId="81" xfId="60" applyFont="1" applyBorder="1" applyAlignment="1">
      <alignment wrapText="1"/>
    </xf>
    <xf numFmtId="0" fontId="47" fillId="0" borderId="89" xfId="60" applyFont="1" applyBorder="1" applyAlignment="1">
      <alignment wrapText="1"/>
    </xf>
    <xf numFmtId="0" fontId="47" fillId="0" borderId="80" xfId="60" applyFont="1" applyBorder="1" applyAlignment="1">
      <alignment wrapText="1"/>
    </xf>
    <xf numFmtId="0" fontId="47" fillId="0" borderId="90" xfId="60" applyFont="1" applyBorder="1" applyAlignment="1">
      <alignment wrapText="1"/>
    </xf>
    <xf numFmtId="183" fontId="47" fillId="0" borderId="91" xfId="60" applyNumberFormat="1" applyFont="1" applyBorder="1" applyAlignment="1">
      <alignment wrapText="1"/>
    </xf>
    <xf numFmtId="0" fontId="91" fillId="0" borderId="45" xfId="60" applyFont="1" applyBorder="1" applyAlignment="1">
      <alignment wrapText="1"/>
    </xf>
    <xf numFmtId="0" fontId="91" fillId="0" borderId="83" xfId="60" applyFont="1" applyBorder="1" applyAlignment="1">
      <alignment wrapText="1"/>
    </xf>
    <xf numFmtId="0" fontId="91" fillId="0" borderId="86" xfId="60" applyFont="1" applyBorder="1" applyAlignment="1">
      <alignment horizontal="left" wrapText="1"/>
    </xf>
    <xf numFmtId="0" fontId="52" fillId="0" borderId="86" xfId="60" applyFont="1" applyBorder="1" applyAlignment="1">
      <alignment wrapText="1"/>
    </xf>
    <xf numFmtId="177" fontId="102" fillId="0" borderId="86" xfId="30" applyNumberFormat="1" applyFont="1" applyBorder="1" applyAlignment="1">
      <alignment horizontal="center" vertical="center"/>
    </xf>
    <xf numFmtId="177" fontId="94" fillId="0" borderId="86" xfId="30" applyNumberFormat="1" applyFont="1" applyBorder="1" applyAlignment="1">
      <alignment horizontal="left" vertical="center"/>
    </xf>
    <xf numFmtId="176" fontId="51" fillId="0" borderId="86" xfId="130" applyNumberFormat="1" applyFont="1" applyBorder="1"/>
    <xf numFmtId="164" fontId="51" fillId="0" borderId="86" xfId="130" applyFont="1" applyBorder="1"/>
    <xf numFmtId="0" fontId="91" fillId="0" borderId="84" xfId="60" applyFont="1" applyBorder="1" applyAlignment="1">
      <alignment wrapText="1"/>
    </xf>
    <xf numFmtId="0" fontId="91" fillId="0" borderId="85" xfId="60" applyFont="1" applyBorder="1" applyAlignment="1">
      <alignment wrapText="1"/>
    </xf>
    <xf numFmtId="0" fontId="91" fillId="0" borderId="25" xfId="60" applyFont="1" applyBorder="1" applyAlignment="1">
      <alignment horizontal="right" wrapText="1"/>
    </xf>
    <xf numFmtId="0" fontId="91" fillId="0" borderId="43" xfId="60" applyFont="1" applyBorder="1" applyAlignment="1">
      <alignment horizontal="right" wrapText="1"/>
    </xf>
    <xf numFmtId="0" fontId="91" fillId="0" borderId="92" xfId="60" applyFont="1" applyBorder="1" applyAlignment="1">
      <alignment horizontal="right" wrapText="1"/>
    </xf>
    <xf numFmtId="164" fontId="91" fillId="0" borderId="44" xfId="124" applyFont="1" applyFill="1" applyBorder="1" applyAlignment="1">
      <alignment horizontal="center" vertical="center" wrapText="1"/>
    </xf>
    <xf numFmtId="0" fontId="54" fillId="0" borderId="25" xfId="60" applyFont="1" applyBorder="1" applyAlignment="1">
      <alignment horizontal="right" wrapText="1"/>
    </xf>
    <xf numFmtId="0" fontId="54" fillId="0" borderId="43" xfId="60" applyFont="1" applyBorder="1" applyAlignment="1">
      <alignment horizontal="right" wrapText="1"/>
    </xf>
    <xf numFmtId="0" fontId="54" fillId="0" borderId="92" xfId="60" applyFont="1" applyBorder="1" applyAlignment="1">
      <alignment horizontal="right" wrapText="1"/>
    </xf>
    <xf numFmtId="164" fontId="54" fillId="0" borderId="44" xfId="124" applyFont="1" applyFill="1" applyBorder="1" applyAlignment="1">
      <alignment horizontal="center" vertical="center" wrapText="1"/>
    </xf>
    <xf numFmtId="0" fontId="54" fillId="0" borderId="1" xfId="60" applyFont="1" applyBorder="1" applyAlignment="1">
      <alignment wrapText="1"/>
    </xf>
    <xf numFmtId="0" fontId="91" fillId="0" borderId="25" xfId="60" applyFont="1" applyBorder="1" applyAlignment="1">
      <alignment wrapText="1"/>
    </xf>
    <xf numFmtId="0" fontId="91" fillId="0" borderId="43" xfId="60" applyFont="1" applyBorder="1" applyAlignment="1">
      <alignment wrapText="1"/>
    </xf>
    <xf numFmtId="0" fontId="91" fillId="0" borderId="92" xfId="60" applyFont="1" applyBorder="1" applyAlignment="1">
      <alignment wrapText="1"/>
    </xf>
    <xf numFmtId="0" fontId="53" fillId="0" borderId="15" xfId="60" applyFont="1" applyBorder="1" applyAlignment="1">
      <alignment horizontal="right" wrapText="1"/>
    </xf>
    <xf numFmtId="171" fontId="54" fillId="0" borderId="16" xfId="123" applyNumberFormat="1" applyFont="1" applyFill="1" applyBorder="1" applyAlignment="1">
      <alignment horizontal="right" vertical="center" wrapText="1"/>
    </xf>
    <xf numFmtId="0" fontId="54" fillId="0" borderId="16" xfId="60" applyFont="1" applyBorder="1" applyAlignment="1">
      <alignment wrapText="1"/>
    </xf>
    <xf numFmtId="164" fontId="54" fillId="0" borderId="16" xfId="60" applyNumberFormat="1" applyFont="1" applyBorder="1" applyAlignment="1">
      <alignment wrapText="1"/>
    </xf>
    <xf numFmtId="10" fontId="54" fillId="0" borderId="16" xfId="50" applyNumberFormat="1" applyFont="1" applyFill="1" applyBorder="1" applyAlignment="1">
      <alignment wrapText="1"/>
    </xf>
    <xf numFmtId="164" fontId="54" fillId="0" borderId="17" xfId="124" applyFont="1" applyBorder="1" applyAlignment="1">
      <alignment horizontal="center" vertical="center" wrapText="1"/>
    </xf>
    <xf numFmtId="164" fontId="91" fillId="0" borderId="0" xfId="124" applyFont="1" applyBorder="1" applyAlignment="1">
      <alignment horizontal="center" vertical="center" wrapText="1"/>
    </xf>
    <xf numFmtId="164" fontId="54" fillId="0" borderId="0" xfId="124" applyFont="1" applyBorder="1" applyAlignment="1">
      <alignment horizontal="center" vertical="center" wrapText="1"/>
    </xf>
    <xf numFmtId="0" fontId="94" fillId="0" borderId="0" xfId="60" applyFont="1" applyAlignment="1">
      <alignment horizontal="right" wrapText="1"/>
    </xf>
    <xf numFmtId="171" fontId="91" fillId="0" borderId="0" xfId="123" applyNumberFormat="1" applyFont="1" applyFill="1" applyBorder="1" applyAlignment="1">
      <alignment horizontal="right" vertical="center" wrapText="1"/>
    </xf>
    <xf numFmtId="10" fontId="91" fillId="0" borderId="0" xfId="50" applyNumberFormat="1" applyFont="1" applyFill="1" applyBorder="1" applyAlignment="1">
      <alignment wrapText="1"/>
    </xf>
    <xf numFmtId="0" fontId="53" fillId="0" borderId="34" xfId="60" applyFont="1" applyBorder="1" applyAlignment="1">
      <alignment vertical="center" wrapText="1"/>
    </xf>
    <xf numFmtId="14" fontId="53" fillId="0" borderId="22" xfId="60" applyNumberFormat="1" applyFont="1" applyBorder="1" applyAlignment="1">
      <alignment vertical="center" wrapText="1"/>
    </xf>
    <xf numFmtId="0" fontId="53" fillId="0" borderId="22" xfId="60" applyFont="1" applyBorder="1" applyAlignment="1">
      <alignment vertical="center" wrapText="1"/>
    </xf>
    <xf numFmtId="176" fontId="54" fillId="0" borderId="22" xfId="124" applyNumberFormat="1" applyFont="1" applyBorder="1" applyAlignment="1">
      <alignment vertical="center" wrapText="1"/>
    </xf>
    <xf numFmtId="164" fontId="54" fillId="0" borderId="22" xfId="130" applyFont="1" applyBorder="1" applyAlignment="1">
      <alignment vertical="center"/>
    </xf>
    <xf numFmtId="9" fontId="54" fillId="0" borderId="22" xfId="50" applyFont="1" applyBorder="1" applyAlignment="1">
      <alignment vertical="center" wrapText="1"/>
    </xf>
    <xf numFmtId="0" fontId="54" fillId="0" borderId="22" xfId="60" applyFont="1" applyBorder="1" applyAlignment="1">
      <alignment vertical="center" wrapText="1"/>
    </xf>
    <xf numFmtId="176" fontId="54" fillId="7" borderId="23" xfId="124" applyNumberFormat="1" applyFont="1" applyFill="1" applyBorder="1" applyAlignment="1">
      <alignment vertical="center" wrapText="1"/>
    </xf>
    <xf numFmtId="174" fontId="54" fillId="0" borderId="0" xfId="60" applyNumberFormat="1" applyFont="1" applyAlignment="1">
      <alignment wrapText="1"/>
    </xf>
    <xf numFmtId="176" fontId="51" fillId="0" borderId="0" xfId="60" applyNumberFormat="1" applyFont="1" applyAlignment="1">
      <alignment wrapText="1"/>
    </xf>
    <xf numFmtId="0" fontId="53" fillId="0" borderId="37" xfId="60" applyFont="1" applyBorder="1" applyAlignment="1">
      <alignment vertical="center" wrapText="1"/>
    </xf>
    <xf numFmtId="0" fontId="53" fillId="0" borderId="4" xfId="60" applyFont="1" applyBorder="1" applyAlignment="1">
      <alignment vertical="center" wrapText="1"/>
    </xf>
    <xf numFmtId="171" fontId="54" fillId="0" borderId="4" xfId="123" applyNumberFormat="1" applyFont="1" applyFill="1" applyBorder="1" applyAlignment="1">
      <alignment horizontal="center" vertical="center" wrapText="1"/>
    </xf>
    <xf numFmtId="176" fontId="54" fillId="0" borderId="4" xfId="124" applyNumberFormat="1" applyFont="1" applyBorder="1" applyAlignment="1">
      <alignment vertical="center" wrapText="1"/>
    </xf>
    <xf numFmtId="164" fontId="54" fillId="0" borderId="4" xfId="130" applyFont="1" applyBorder="1" applyAlignment="1">
      <alignment vertical="center"/>
    </xf>
    <xf numFmtId="9" fontId="54" fillId="0" borderId="4" xfId="50" applyFont="1" applyFill="1" applyBorder="1" applyAlignment="1">
      <alignment vertical="center" wrapText="1"/>
    </xf>
    <xf numFmtId="9" fontId="54" fillId="0" borderId="4" xfId="50" applyFont="1" applyBorder="1" applyAlignment="1">
      <alignment vertical="center" wrapText="1"/>
    </xf>
    <xf numFmtId="0" fontId="54" fillId="0" borderId="4" xfId="60" applyFont="1" applyBorder="1" applyAlignment="1">
      <alignment vertical="center" wrapText="1"/>
    </xf>
    <xf numFmtId="176" fontId="54" fillId="0" borderId="4" xfId="50" applyNumberFormat="1" applyFont="1" applyBorder="1" applyAlignment="1">
      <alignment vertical="center" wrapText="1"/>
    </xf>
    <xf numFmtId="176" fontId="54" fillId="7" borderId="8" xfId="124" applyNumberFormat="1" applyFont="1" applyFill="1" applyBorder="1" applyAlignment="1">
      <alignment vertical="center" wrapText="1"/>
    </xf>
    <xf numFmtId="0" fontId="53" fillId="0" borderId="28" xfId="60" applyFont="1" applyBorder="1" applyAlignment="1">
      <alignment vertical="center" wrapText="1"/>
    </xf>
    <xf numFmtId="0" fontId="53" fillId="0" borderId="9" xfId="60" applyFont="1" applyBorder="1" applyAlignment="1">
      <alignment vertical="center" wrapText="1"/>
    </xf>
    <xf numFmtId="176" fontId="54" fillId="0" borderId="9" xfId="124" applyNumberFormat="1" applyFont="1" applyBorder="1" applyAlignment="1">
      <alignment vertical="center" wrapText="1"/>
    </xf>
    <xf numFmtId="164" fontId="54" fillId="0" borderId="9" xfId="130" applyFont="1" applyBorder="1" applyAlignment="1">
      <alignment vertical="center"/>
    </xf>
    <xf numFmtId="9" fontId="54" fillId="0" borderId="9" xfId="50" applyFont="1" applyBorder="1" applyAlignment="1">
      <alignment vertical="center" wrapText="1"/>
    </xf>
    <xf numFmtId="0" fontId="54" fillId="0" borderId="9" xfId="60" applyFont="1" applyBorder="1" applyAlignment="1">
      <alignment vertical="center" wrapText="1"/>
    </xf>
    <xf numFmtId="176" fontId="54" fillId="7" borderId="10" xfId="124" applyNumberFormat="1" applyFont="1" applyFill="1" applyBorder="1" applyAlignment="1">
      <alignment vertical="center" wrapText="1"/>
    </xf>
    <xf numFmtId="4" fontId="47" fillId="0" borderId="0" xfId="60" applyNumberFormat="1" applyFont="1" applyAlignment="1">
      <alignment wrapText="1"/>
    </xf>
    <xf numFmtId="164" fontId="51" fillId="0" borderId="0" xfId="124" applyFont="1" applyAlignment="1">
      <alignment wrapText="1"/>
    </xf>
    <xf numFmtId="174" fontId="51" fillId="0" borderId="0" xfId="60" applyNumberFormat="1" applyFont="1" applyAlignment="1">
      <alignment wrapText="1"/>
    </xf>
    <xf numFmtId="0" fontId="47" fillId="0" borderId="15" xfId="60" applyFont="1" applyBorder="1" applyAlignment="1">
      <alignment wrapText="1"/>
    </xf>
    <xf numFmtId="0" fontId="47" fillId="0" borderId="16" xfId="60" applyFont="1" applyBorder="1" applyAlignment="1">
      <alignment wrapText="1"/>
    </xf>
    <xf numFmtId="171" fontId="51" fillId="0" borderId="16" xfId="123" applyNumberFormat="1" applyFont="1" applyFill="1" applyBorder="1" applyAlignment="1">
      <alignment horizontal="center" vertical="center" wrapText="1"/>
    </xf>
    <xf numFmtId="0" fontId="51" fillId="0" borderId="16" xfId="60" applyFont="1" applyBorder="1" applyAlignment="1">
      <alignment wrapText="1"/>
    </xf>
    <xf numFmtId="174" fontId="47" fillId="0" borderId="17" xfId="60" applyNumberFormat="1" applyFont="1" applyBorder="1" applyAlignment="1">
      <alignment wrapText="1"/>
    </xf>
    <xf numFmtId="0" fontId="47" fillId="0" borderId="53" xfId="60" applyFont="1" applyBorder="1" applyAlignment="1">
      <alignment wrapText="1"/>
    </xf>
    <xf numFmtId="0" fontId="55" fillId="0" borderId="63" xfId="60" applyFont="1" applyBorder="1" applyAlignment="1">
      <alignment wrapText="1"/>
    </xf>
    <xf numFmtId="0" fontId="47" fillId="0" borderId="63" xfId="60" applyFont="1" applyBorder="1" applyAlignment="1">
      <alignment wrapText="1"/>
    </xf>
    <xf numFmtId="171" fontId="51" fillId="0" borderId="63" xfId="123" applyNumberFormat="1" applyFont="1" applyFill="1" applyBorder="1" applyAlignment="1">
      <alignment horizontal="center" vertical="center" wrapText="1"/>
    </xf>
    <xf numFmtId="0" fontId="51" fillId="0" borderId="63" xfId="60" applyFont="1" applyBorder="1" applyAlignment="1">
      <alignment wrapText="1"/>
    </xf>
    <xf numFmtId="174" fontId="47" fillId="0" borderId="54" xfId="60" applyNumberFormat="1" applyFont="1" applyBorder="1" applyAlignment="1">
      <alignment wrapText="1"/>
    </xf>
    <xf numFmtId="0" fontId="53" fillId="0" borderId="58" xfId="60" applyFont="1" applyBorder="1" applyAlignment="1">
      <alignment wrapText="1"/>
    </xf>
    <xf numFmtId="0" fontId="55" fillId="0" borderId="7" xfId="60" applyFont="1" applyBorder="1" applyAlignment="1">
      <alignment wrapText="1"/>
    </xf>
    <xf numFmtId="0" fontId="53" fillId="0" borderId="7" xfId="60" applyFont="1" applyBorder="1" applyAlignment="1">
      <alignment wrapText="1"/>
    </xf>
    <xf numFmtId="171" fontId="54" fillId="0" borderId="7" xfId="123" applyNumberFormat="1" applyFont="1" applyFill="1" applyBorder="1" applyAlignment="1">
      <alignment horizontal="center" vertical="center" wrapText="1"/>
    </xf>
    <xf numFmtId="0" fontId="54" fillId="0" borderId="7" xfId="60" applyFont="1" applyBorder="1" applyAlignment="1">
      <alignment wrapText="1"/>
    </xf>
    <xf numFmtId="0" fontId="54" fillId="0" borderId="67" xfId="60" applyFont="1" applyBorder="1" applyAlignment="1">
      <alignment wrapText="1"/>
    </xf>
    <xf numFmtId="174" fontId="54" fillId="0" borderId="30" xfId="60" applyNumberFormat="1" applyFont="1" applyBorder="1" applyAlignment="1">
      <alignment wrapText="1"/>
    </xf>
    <xf numFmtId="0" fontId="47" fillId="0" borderId="37" xfId="60" applyFont="1" applyBorder="1" applyAlignment="1">
      <alignment horizontal="right" vertical="center" wrapText="1"/>
    </xf>
    <xf numFmtId="0" fontId="55" fillId="0" borderId="4" xfId="60" applyFont="1" applyBorder="1" applyAlignment="1">
      <alignment horizontal="right" vertical="center" wrapText="1"/>
    </xf>
    <xf numFmtId="0" fontId="47" fillId="0" borderId="4" xfId="60" applyFont="1" applyBorder="1" applyAlignment="1">
      <alignment horizontal="left" vertical="center" wrapText="1"/>
    </xf>
    <xf numFmtId="0" fontId="51" fillId="0" borderId="4" xfId="60" applyFont="1" applyBorder="1" applyAlignment="1">
      <alignment horizontal="right" vertical="center" wrapText="1"/>
    </xf>
    <xf numFmtId="0" fontId="51" fillId="0" borderId="60" xfId="60" applyFont="1" applyBorder="1" applyAlignment="1">
      <alignment horizontal="right" vertical="center" wrapText="1"/>
    </xf>
    <xf numFmtId="164" fontId="51" fillId="0" borderId="8" xfId="124" applyFont="1" applyFill="1" applyBorder="1" applyAlignment="1">
      <alignment horizontal="right" vertical="center" wrapText="1"/>
    </xf>
    <xf numFmtId="43" fontId="54" fillId="0" borderId="0" xfId="123" applyFont="1" applyFill="1" applyAlignment="1">
      <alignment vertical="center" wrapText="1"/>
    </xf>
    <xf numFmtId="0" fontId="53" fillId="0" borderId="37" xfId="60" applyFont="1" applyBorder="1" applyAlignment="1">
      <alignment horizontal="right" vertical="center" wrapText="1"/>
    </xf>
    <xf numFmtId="0" fontId="53" fillId="0" borderId="4" xfId="60" applyFont="1" applyBorder="1" applyAlignment="1">
      <alignment horizontal="right" vertical="center" wrapText="1"/>
    </xf>
    <xf numFmtId="0" fontId="54" fillId="0" borderId="4" xfId="60" applyFont="1" applyBorder="1" applyAlignment="1">
      <alignment horizontal="right" vertical="center" wrapText="1"/>
    </xf>
    <xf numFmtId="0" fontId="54" fillId="0" borderId="60" xfId="60" applyFont="1" applyBorder="1" applyAlignment="1">
      <alignment horizontal="right" vertical="center" wrapText="1"/>
    </xf>
    <xf numFmtId="174" fontId="54" fillId="0" borderId="8" xfId="124" applyNumberFormat="1" applyFont="1" applyFill="1" applyBorder="1" applyAlignment="1">
      <alignment horizontal="right" vertical="center" wrapText="1"/>
    </xf>
    <xf numFmtId="171" fontId="51" fillId="0" borderId="4" xfId="123" applyNumberFormat="1" applyFont="1" applyFill="1" applyBorder="1" applyAlignment="1">
      <alignment horizontal="center" vertical="center" wrapText="1"/>
    </xf>
    <xf numFmtId="174" fontId="47" fillId="0" borderId="8" xfId="124" applyNumberFormat="1" applyFont="1" applyFill="1" applyBorder="1" applyAlignment="1">
      <alignment horizontal="right" vertical="center" wrapText="1"/>
    </xf>
    <xf numFmtId="0" fontId="47" fillId="0" borderId="37" xfId="60" applyFont="1" applyBorder="1" applyAlignment="1">
      <alignment vertical="center" wrapText="1"/>
    </xf>
    <xf numFmtId="171" fontId="51" fillId="0" borderId="81" xfId="123" applyNumberFormat="1" applyFont="1" applyFill="1" applyBorder="1" applyAlignment="1">
      <alignment horizontal="center" vertical="center" wrapText="1"/>
    </xf>
    <xf numFmtId="0" fontId="51" fillId="0" borderId="81" xfId="60" applyFont="1" applyBorder="1" applyAlignment="1">
      <alignment wrapText="1"/>
    </xf>
    <xf numFmtId="174" fontId="47" fillId="0" borderId="82" xfId="60" applyNumberFormat="1" applyFont="1" applyBorder="1" applyAlignment="1">
      <alignment wrapText="1"/>
    </xf>
    <xf numFmtId="174" fontId="54" fillId="0" borderId="67" xfId="60" applyNumberFormat="1" applyFont="1" applyBorder="1" applyAlignment="1">
      <alignment wrapText="1"/>
    </xf>
    <xf numFmtId="164" fontId="51" fillId="0" borderId="60" xfId="124" applyFont="1" applyFill="1" applyBorder="1" applyAlignment="1">
      <alignment horizontal="right" vertical="center" wrapText="1"/>
    </xf>
    <xf numFmtId="0" fontId="47" fillId="0" borderId="28" xfId="60" applyFont="1" applyBorder="1" applyAlignment="1">
      <alignment horizontal="right" vertical="center" wrapText="1"/>
    </xf>
    <xf numFmtId="0" fontId="55" fillId="0" borderId="9" xfId="60" applyFont="1" applyBorder="1" applyAlignment="1">
      <alignment horizontal="right" vertical="center" wrapText="1"/>
    </xf>
    <xf numFmtId="0" fontId="47" fillId="0" borderId="9" xfId="60" applyFont="1" applyBorder="1" applyAlignment="1">
      <alignment horizontal="left" vertical="center" wrapText="1"/>
    </xf>
    <xf numFmtId="171" fontId="51" fillId="0" borderId="9" xfId="123" applyNumberFormat="1" applyFont="1" applyFill="1" applyBorder="1" applyAlignment="1">
      <alignment horizontal="center" vertical="center" wrapText="1"/>
    </xf>
    <xf numFmtId="0" fontId="51" fillId="0" borderId="9" xfId="60" applyFont="1" applyBorder="1" applyAlignment="1">
      <alignment horizontal="right" vertical="center" wrapText="1"/>
    </xf>
    <xf numFmtId="0" fontId="51" fillId="0" borderId="66" xfId="60" applyFont="1" applyBorder="1" applyAlignment="1">
      <alignment horizontal="right" vertical="center" wrapText="1"/>
    </xf>
    <xf numFmtId="164" fontId="47" fillId="0" borderId="66" xfId="124" applyFont="1" applyFill="1" applyBorder="1" applyAlignment="1">
      <alignment horizontal="right" vertical="center" wrapText="1"/>
    </xf>
    <xf numFmtId="0" fontId="54" fillId="0" borderId="0" xfId="128" applyFont="1"/>
    <xf numFmtId="0" fontId="85" fillId="0" borderId="0" xfId="131" applyAlignment="1">
      <alignment horizontal="center" vertical="center"/>
    </xf>
    <xf numFmtId="0" fontId="81" fillId="0" borderId="0" xfId="131" applyFont="1" applyAlignment="1">
      <alignment horizontal="center" vertical="center"/>
    </xf>
    <xf numFmtId="0" fontId="85" fillId="0" borderId="0" xfId="131" applyAlignment="1">
      <alignment horizontal="right" vertical="center"/>
    </xf>
    <xf numFmtId="0" fontId="85" fillId="0" borderId="0" xfId="131" applyAlignment="1">
      <alignment horizontal="left" vertical="center"/>
    </xf>
    <xf numFmtId="0" fontId="83" fillId="0" borderId="0" xfId="0" applyFont="1" applyAlignment="1">
      <alignment horizontal="center" vertical="center"/>
    </xf>
    <xf numFmtId="49" fontId="32" fillId="0" borderId="0" xfId="0" applyNumberFormat="1" applyFont="1" applyAlignment="1">
      <alignment horizontal="right" vertical="center"/>
    </xf>
    <xf numFmtId="0" fontId="84" fillId="0" borderId="0" xfId="0" applyFont="1" applyAlignment="1">
      <alignment horizontal="center" vertical="center"/>
    </xf>
    <xf numFmtId="49" fontId="84" fillId="0" borderId="0" xfId="0" applyNumberFormat="1" applyFont="1" applyAlignment="1">
      <alignment horizontal="center" vertical="center"/>
    </xf>
    <xf numFmtId="0" fontId="84" fillId="0" borderId="0" xfId="0" applyFont="1" applyAlignment="1">
      <alignment horizontal="left" vertical="center"/>
    </xf>
    <xf numFmtId="0" fontId="32" fillId="0" borderId="0" xfId="0" applyFont="1"/>
    <xf numFmtId="0" fontId="32" fillId="0" borderId="0" xfId="0" applyFont="1" applyAlignment="1">
      <alignment vertical="center"/>
    </xf>
    <xf numFmtId="168" fontId="32" fillId="19" borderId="0" xfId="0" applyNumberFormat="1" applyFont="1" applyFill="1" applyAlignment="1">
      <alignment horizontal="center" vertical="center"/>
    </xf>
    <xf numFmtId="177" fontId="31" fillId="19" borderId="0" xfId="0" applyNumberFormat="1" applyFont="1" applyFill="1" applyAlignment="1">
      <alignment horizontal="center" vertical="center"/>
    </xf>
    <xf numFmtId="180" fontId="32" fillId="19" borderId="0" xfId="0" applyNumberFormat="1" applyFont="1" applyFill="1" applyAlignment="1">
      <alignment horizontal="center" vertical="center"/>
    </xf>
    <xf numFmtId="177" fontId="32" fillId="19" borderId="0" xfId="0" applyNumberFormat="1" applyFont="1" applyFill="1" applyAlignment="1">
      <alignment horizontal="center" vertical="center"/>
    </xf>
    <xf numFmtId="177" fontId="32" fillId="19" borderId="0" xfId="0" applyNumberFormat="1" applyFont="1" applyFill="1" applyAlignment="1">
      <alignment vertical="center"/>
    </xf>
    <xf numFmtId="168" fontId="32" fillId="0" borderId="0" xfId="0" applyNumberFormat="1" applyFont="1" applyAlignment="1">
      <alignment horizontal="center" vertical="center"/>
    </xf>
    <xf numFmtId="180" fontId="32" fillId="0" borderId="0" xfId="0" applyNumberFormat="1" applyFont="1" applyAlignment="1">
      <alignment horizontal="center" vertical="center"/>
    </xf>
    <xf numFmtId="177" fontId="32" fillId="0" borderId="0" xfId="0" applyNumberFormat="1" applyFont="1" applyAlignment="1">
      <alignment horizontal="center" vertical="center" wrapText="1"/>
    </xf>
    <xf numFmtId="177" fontId="32" fillId="0" borderId="0" xfId="0" applyNumberFormat="1" applyFont="1" applyAlignment="1">
      <alignment vertical="center"/>
    </xf>
    <xf numFmtId="179" fontId="32" fillId="0" borderId="0" xfId="0" applyNumberFormat="1" applyFont="1"/>
    <xf numFmtId="177" fontId="31" fillId="0" borderId="0" xfId="0" applyNumberFormat="1" applyFont="1" applyAlignment="1">
      <alignment horizontal="center" vertical="center"/>
    </xf>
    <xf numFmtId="177" fontId="32" fillId="0" borderId="0" xfId="0" applyNumberFormat="1" applyFont="1" applyAlignment="1">
      <alignment horizontal="center" vertical="center"/>
    </xf>
    <xf numFmtId="180" fontId="32" fillId="0" borderId="0" xfId="0" applyNumberFormat="1" applyFont="1" applyAlignment="1">
      <alignment vertical="center"/>
    </xf>
    <xf numFmtId="179" fontId="32" fillId="0" borderId="0" xfId="0" applyNumberFormat="1" applyFont="1" applyAlignment="1">
      <alignment vertical="center"/>
    </xf>
    <xf numFmtId="1" fontId="90" fillId="0" borderId="0" xfId="136" applyNumberFormat="1" applyFont="1" applyFill="1" applyAlignment="1">
      <alignment wrapText="1"/>
    </xf>
    <xf numFmtId="177" fontId="29" fillId="0" borderId="0" xfId="0" applyNumberFormat="1" applyFont="1" applyAlignment="1">
      <alignment horizontal="center" vertical="center"/>
    </xf>
    <xf numFmtId="177" fontId="77" fillId="0" borderId="0" xfId="0" applyNumberFormat="1" applyFont="1" applyAlignment="1">
      <alignment horizontal="center" vertical="center"/>
    </xf>
    <xf numFmtId="177" fontId="77" fillId="0" borderId="0" xfId="0" applyNumberFormat="1" applyFont="1" applyAlignment="1">
      <alignment vertical="center"/>
    </xf>
    <xf numFmtId="168" fontId="77" fillId="0" borderId="0" xfId="0" applyNumberFormat="1" applyFont="1" applyAlignment="1">
      <alignment horizontal="center" vertical="center"/>
    </xf>
    <xf numFmtId="180" fontId="77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51" fillId="0" borderId="26" xfId="0" applyFont="1" applyBorder="1" applyAlignment="1">
      <alignment horizontal="center" vertical="center" wrapText="1"/>
    </xf>
    <xf numFmtId="0" fontId="51" fillId="0" borderId="0" xfId="0" applyFont="1"/>
    <xf numFmtId="0" fontId="54" fillId="0" borderId="26" xfId="0" applyFont="1" applyBorder="1" applyAlignment="1">
      <alignment horizontal="center" vertical="center" wrapText="1"/>
    </xf>
    <xf numFmtId="0" fontId="93" fillId="0" borderId="0" xfId="0" applyFont="1"/>
    <xf numFmtId="0" fontId="104" fillId="0" borderId="52" xfId="60" quotePrefix="1" applyFont="1" applyBorder="1" applyAlignment="1">
      <alignment wrapText="1"/>
    </xf>
    <xf numFmtId="182" fontId="96" fillId="0" borderId="16" xfId="60" applyNumberFormat="1" applyFont="1" applyBorder="1" applyAlignment="1">
      <alignment wrapText="1"/>
    </xf>
    <xf numFmtId="172" fontId="96" fillId="0" borderId="16" xfId="60" applyNumberFormat="1" applyFont="1" applyBorder="1" applyAlignment="1">
      <alignment wrapText="1"/>
    </xf>
    <xf numFmtId="164" fontId="96" fillId="7" borderId="17" xfId="124" applyFont="1" applyFill="1" applyBorder="1" applyAlignment="1">
      <alignment horizontal="center" vertical="center" wrapText="1"/>
    </xf>
    <xf numFmtId="164" fontId="105" fillId="0" borderId="0" xfId="130" applyFont="1"/>
    <xf numFmtId="172" fontId="97" fillId="3" borderId="19" xfId="60" applyNumberFormat="1" applyFont="1" applyFill="1" applyBorder="1" applyAlignment="1">
      <alignment horizontal="right" wrapText="1"/>
    </xf>
    <xf numFmtId="0" fontId="106" fillId="0" borderId="0" xfId="0" applyFont="1"/>
    <xf numFmtId="0" fontId="47" fillId="0" borderId="20" xfId="60" applyFont="1" applyBorder="1" applyAlignment="1">
      <alignment horizontal="right" vertical="top" wrapText="1"/>
    </xf>
    <xf numFmtId="0" fontId="51" fillId="0" borderId="56" xfId="60" applyFont="1" applyBorder="1" applyAlignment="1">
      <alignment horizontal="center" vertical="center" wrapText="1"/>
    </xf>
    <xf numFmtId="0" fontId="107" fillId="0" borderId="7" xfId="60" applyFont="1" applyBorder="1" applyAlignment="1">
      <alignment horizontal="left" wrapText="1"/>
    </xf>
    <xf numFmtId="0" fontId="51" fillId="0" borderId="7" xfId="60" applyFont="1" applyBorder="1" applyAlignment="1">
      <alignment horizontal="left" wrapText="1"/>
    </xf>
    <xf numFmtId="0" fontId="51" fillId="0" borderId="4" xfId="60" applyFont="1" applyBorder="1" applyAlignment="1">
      <alignment horizontal="left" vertical="center" wrapText="1"/>
    </xf>
    <xf numFmtId="0" fontId="54" fillId="0" borderId="7" xfId="60" applyFont="1" applyBorder="1" applyAlignment="1">
      <alignment horizontal="right" vertical="center" wrapText="1"/>
    </xf>
    <xf numFmtId="4" fontId="51" fillId="0" borderId="60" xfId="60" applyNumberFormat="1" applyFont="1" applyBorder="1" applyAlignment="1">
      <alignment horizontal="right" vertical="center" wrapText="1"/>
    </xf>
    <xf numFmtId="4" fontId="54" fillId="0" borderId="60" xfId="60" applyNumberFormat="1" applyFont="1" applyBorder="1" applyAlignment="1">
      <alignment horizontal="right" vertical="center" wrapText="1"/>
    </xf>
    <xf numFmtId="171" fontId="51" fillId="0" borderId="0" xfId="123" applyNumberFormat="1" applyFont="1" applyFill="1" applyBorder="1" applyAlignment="1">
      <alignment horizontal="center" vertical="center" wrapText="1"/>
    </xf>
    <xf numFmtId="4" fontId="53" fillId="0" borderId="60" xfId="60" applyNumberFormat="1" applyFont="1" applyBorder="1" applyAlignment="1">
      <alignment horizontal="right" vertical="center" wrapText="1"/>
    </xf>
    <xf numFmtId="4" fontId="54" fillId="0" borderId="0" xfId="60" applyNumberFormat="1" applyFont="1" applyAlignment="1">
      <alignment wrapText="1"/>
    </xf>
    <xf numFmtId="184" fontId="107" fillId="0" borderId="30" xfId="124" applyNumberFormat="1" applyFont="1" applyBorder="1" applyAlignment="1">
      <alignment horizontal="right" wrapText="1"/>
    </xf>
    <xf numFmtId="184" fontId="38" fillId="0" borderId="63" xfId="60" applyNumberFormat="1" applyFont="1" applyBorder="1" applyAlignment="1">
      <alignment wrapText="1"/>
    </xf>
    <xf numFmtId="0" fontId="51" fillId="0" borderId="64" xfId="60" applyFont="1" applyBorder="1" applyAlignment="1">
      <alignment wrapText="1"/>
    </xf>
    <xf numFmtId="184" fontId="38" fillId="0" borderId="16" xfId="60" applyNumberFormat="1" applyFont="1" applyBorder="1" applyAlignment="1">
      <alignment wrapText="1"/>
    </xf>
    <xf numFmtId="4" fontId="51" fillId="0" borderId="64" xfId="60" applyNumberFormat="1" applyFont="1" applyBorder="1" applyAlignment="1">
      <alignment horizontal="right" wrapText="1"/>
    </xf>
    <xf numFmtId="185" fontId="51" fillId="0" borderId="64" xfId="60" applyNumberFormat="1" applyFont="1" applyBorder="1" applyAlignment="1">
      <alignment horizontal="right" wrapText="1"/>
    </xf>
    <xf numFmtId="172" fontId="97" fillId="7" borderId="19" xfId="60" applyNumberFormat="1" applyFont="1" applyFill="1" applyBorder="1" applyAlignment="1">
      <alignment horizontal="right" wrapText="1"/>
    </xf>
    <xf numFmtId="172" fontId="47" fillId="7" borderId="77" xfId="60" applyNumberFormat="1" applyFont="1" applyFill="1" applyBorder="1" applyAlignment="1">
      <alignment horizontal="right" wrapText="1"/>
    </xf>
    <xf numFmtId="164" fontId="54" fillId="0" borderId="22" xfId="50" applyNumberFormat="1" applyFont="1" applyBorder="1" applyAlignment="1">
      <alignment vertical="center" wrapText="1"/>
    </xf>
    <xf numFmtId="0" fontId="51" fillId="0" borderId="27" xfId="60" applyFont="1" applyBorder="1" applyAlignment="1">
      <alignment wrapText="1"/>
    </xf>
    <xf numFmtId="0" fontId="54" fillId="0" borderId="27" xfId="60" applyFont="1" applyBorder="1" applyAlignment="1">
      <alignment wrapText="1"/>
    </xf>
    <xf numFmtId="0" fontId="96" fillId="0" borderId="27" xfId="60" applyFont="1" applyBorder="1" applyAlignment="1">
      <alignment wrapText="1"/>
    </xf>
    <xf numFmtId="0" fontId="55" fillId="0" borderId="27" xfId="60" applyFont="1" applyBorder="1" applyAlignment="1">
      <alignment wrapText="1"/>
    </xf>
    <xf numFmtId="0" fontId="47" fillId="0" borderId="27" xfId="60" applyFont="1" applyBorder="1" applyAlignment="1">
      <alignment wrapText="1"/>
    </xf>
    <xf numFmtId="0" fontId="91" fillId="0" borderId="27" xfId="60" applyFont="1" applyBorder="1" applyAlignment="1">
      <alignment wrapText="1"/>
    </xf>
    <xf numFmtId="164" fontId="101" fillId="0" borderId="15" xfId="124" applyFont="1" applyFill="1" applyBorder="1" applyAlignment="1">
      <alignment horizontal="center" vertical="center" wrapText="1"/>
    </xf>
    <xf numFmtId="164" fontId="99" fillId="3" borderId="15" xfId="124" applyFont="1" applyFill="1" applyBorder="1" applyAlignment="1">
      <alignment horizontal="center" vertical="center" wrapText="1"/>
    </xf>
    <xf numFmtId="164" fontId="54" fillId="3" borderId="15" xfId="124" applyFont="1" applyFill="1" applyBorder="1" applyAlignment="1">
      <alignment horizontal="center" vertical="center" wrapText="1"/>
    </xf>
    <xf numFmtId="174" fontId="96" fillId="0" borderId="27" xfId="60" applyNumberFormat="1" applyFont="1" applyBorder="1" applyAlignment="1">
      <alignment wrapText="1"/>
    </xf>
    <xf numFmtId="174" fontId="55" fillId="0" borderId="27" xfId="60" applyNumberFormat="1" applyFont="1" applyBorder="1" applyAlignment="1">
      <alignment wrapText="1"/>
    </xf>
    <xf numFmtId="10" fontId="54" fillId="0" borderId="22" xfId="50" applyNumberFormat="1" applyFont="1" applyBorder="1" applyAlignment="1">
      <alignment vertical="center" wrapText="1"/>
    </xf>
    <xf numFmtId="10" fontId="54" fillId="0" borderId="4" xfId="50" applyNumberFormat="1" applyFont="1" applyBorder="1" applyAlignment="1">
      <alignment vertical="center" wrapText="1"/>
    </xf>
    <xf numFmtId="10" fontId="54" fillId="0" borderId="9" xfId="50" applyNumberFormat="1" applyFont="1" applyBorder="1" applyAlignment="1">
      <alignment vertical="center" wrapText="1"/>
    </xf>
    <xf numFmtId="10" fontId="54" fillId="0" borderId="9" xfId="50" applyNumberFormat="1" applyFont="1" applyFill="1" applyBorder="1" applyAlignment="1">
      <alignment vertical="center" wrapText="1"/>
    </xf>
    <xf numFmtId="10" fontId="54" fillId="0" borderId="4" xfId="50" applyNumberFormat="1" applyFont="1" applyFill="1" applyBorder="1" applyAlignment="1">
      <alignment vertical="center" wrapText="1"/>
    </xf>
    <xf numFmtId="10" fontId="54" fillId="0" borderId="22" xfId="50" applyNumberFormat="1" applyFont="1" applyFill="1" applyBorder="1" applyAlignment="1">
      <alignment vertical="center" wrapText="1"/>
    </xf>
    <xf numFmtId="174" fontId="51" fillId="0" borderId="0" xfId="130" applyNumberFormat="1" applyFont="1"/>
    <xf numFmtId="185" fontId="47" fillId="0" borderId="64" xfId="60" applyNumberFormat="1" applyFont="1" applyBorder="1" applyAlignment="1">
      <alignment horizontal="right" wrapText="1"/>
    </xf>
    <xf numFmtId="186" fontId="32" fillId="0" borderId="0" xfId="128" applyNumberFormat="1" applyFont="1" applyAlignment="1">
      <alignment vertical="center"/>
    </xf>
    <xf numFmtId="0" fontId="54" fillId="0" borderId="64" xfId="60" applyFont="1" applyBorder="1" applyAlignment="1">
      <alignment wrapText="1"/>
    </xf>
    <xf numFmtId="43" fontId="54" fillId="0" borderId="64" xfId="123" applyFont="1" applyFill="1" applyBorder="1" applyAlignment="1">
      <alignment vertical="center" wrapText="1"/>
    </xf>
    <xf numFmtId="174" fontId="54" fillId="0" borderId="64" xfId="60" applyNumberFormat="1" applyFont="1" applyBorder="1" applyAlignment="1">
      <alignment wrapText="1"/>
    </xf>
    <xf numFmtId="172" fontId="47" fillId="3" borderId="77" xfId="60" applyNumberFormat="1" applyFont="1" applyFill="1" applyBorder="1" applyAlignment="1">
      <alignment horizontal="right" wrapText="1"/>
    </xf>
    <xf numFmtId="187" fontId="51" fillId="0" borderId="64" xfId="60" applyNumberFormat="1" applyFont="1" applyBorder="1" applyAlignment="1">
      <alignment horizontal="right" wrapText="1"/>
    </xf>
    <xf numFmtId="4" fontId="51" fillId="0" borderId="90" xfId="50" applyNumberFormat="1" applyFont="1" applyFill="1" applyBorder="1" applyAlignment="1">
      <alignment horizontal="right" wrapText="1"/>
    </xf>
    <xf numFmtId="172" fontId="97" fillId="7" borderId="77" xfId="60" applyNumberFormat="1" applyFont="1" applyFill="1" applyBorder="1" applyAlignment="1">
      <alignment horizontal="right" wrapText="1"/>
    </xf>
    <xf numFmtId="174" fontId="97" fillId="27" borderId="77" xfId="60" applyNumberFormat="1" applyFont="1" applyFill="1" applyBorder="1" applyAlignment="1">
      <alignment wrapText="1"/>
    </xf>
    <xf numFmtId="43" fontId="53" fillId="0" borderId="26" xfId="123" applyFont="1" applyFill="1" applyBorder="1" applyAlignment="1">
      <alignment wrapText="1"/>
    </xf>
    <xf numFmtId="0" fontId="51" fillId="0" borderId="0" xfId="60" applyFont="1" applyAlignment="1">
      <alignment horizontal="center" vertical="center" wrapText="1"/>
    </xf>
    <xf numFmtId="168" fontId="51" fillId="0" borderId="0" xfId="60" applyNumberFormat="1" applyFont="1" applyAlignment="1">
      <alignment horizontal="center" vertical="center" wrapText="1"/>
    </xf>
    <xf numFmtId="164" fontId="51" fillId="0" borderId="0" xfId="124" applyFont="1" applyFill="1" applyBorder="1" applyAlignment="1">
      <alignment horizontal="center" vertical="center" wrapText="1"/>
    </xf>
    <xf numFmtId="10" fontId="51" fillId="0" borderId="0" xfId="60" applyNumberFormat="1" applyFont="1" applyAlignment="1">
      <alignment wrapText="1"/>
    </xf>
    <xf numFmtId="171" fontId="47" fillId="0" borderId="64" xfId="123" applyNumberFormat="1" applyFont="1" applyFill="1" applyBorder="1" applyAlignment="1">
      <alignment wrapText="1"/>
    </xf>
    <xf numFmtId="2" fontId="109" fillId="6" borderId="34" xfId="61" applyNumberFormat="1" applyFont="1" applyFill="1" applyBorder="1" applyAlignment="1">
      <alignment horizontal="center" vertical="center"/>
    </xf>
    <xf numFmtId="2" fontId="109" fillId="6" borderId="23" xfId="61" applyNumberFormat="1" applyFont="1" applyFill="1" applyBorder="1" applyAlignment="1">
      <alignment horizontal="center" vertical="center"/>
    </xf>
    <xf numFmtId="2" fontId="109" fillId="6" borderId="40" xfId="61" applyNumberFormat="1" applyFont="1" applyFill="1" applyBorder="1" applyAlignment="1">
      <alignment horizontal="center" vertical="center"/>
    </xf>
    <xf numFmtId="170" fontId="109" fillId="6" borderId="41" xfId="61" applyNumberFormat="1" applyFont="1" applyFill="1" applyBorder="1" applyAlignment="1">
      <alignment horizontal="center" vertical="center"/>
    </xf>
    <xf numFmtId="2" fontId="110" fillId="6" borderId="25" xfId="61" applyNumberFormat="1" applyFont="1" applyFill="1" applyBorder="1" applyAlignment="1">
      <alignment horizontal="center" vertical="center"/>
    </xf>
    <xf numFmtId="2" fontId="110" fillId="6" borderId="44" xfId="61" applyNumberFormat="1" applyFont="1" applyFill="1" applyBorder="1" applyAlignment="1">
      <alignment horizontal="center" vertical="center"/>
    </xf>
    <xf numFmtId="0" fontId="110" fillId="6" borderId="34" xfId="61" applyFont="1" applyFill="1" applyBorder="1" applyAlignment="1">
      <alignment horizontal="center" vertical="center"/>
    </xf>
    <xf numFmtId="0" fontId="110" fillId="6" borderId="23" xfId="61" applyFont="1" applyFill="1" applyBorder="1" applyAlignment="1">
      <alignment horizontal="center" vertical="center"/>
    </xf>
    <xf numFmtId="0" fontId="109" fillId="6" borderId="37" xfId="61" applyFont="1" applyFill="1" applyBorder="1" applyAlignment="1">
      <alignment horizontal="center" vertical="center"/>
    </xf>
    <xf numFmtId="0" fontId="109" fillId="6" borderId="8" xfId="61" applyFont="1" applyFill="1" applyBorder="1" applyAlignment="1">
      <alignment horizontal="center" vertical="center"/>
    </xf>
    <xf numFmtId="0" fontId="109" fillId="6" borderId="28" xfId="61" applyFont="1" applyFill="1" applyBorder="1" applyAlignment="1">
      <alignment horizontal="center" vertical="center"/>
    </xf>
    <xf numFmtId="0" fontId="109" fillId="6" borderId="10" xfId="61" applyFont="1" applyFill="1" applyBorder="1" applyAlignment="1">
      <alignment horizontal="center" vertical="center"/>
    </xf>
    <xf numFmtId="0" fontId="110" fillId="0" borderId="34" xfId="61" applyFont="1" applyBorder="1" applyAlignment="1">
      <alignment horizontal="center" vertical="center"/>
    </xf>
    <xf numFmtId="0" fontId="110" fillId="0" borderId="23" xfId="61" applyFont="1" applyBorder="1" applyAlignment="1">
      <alignment horizontal="center" vertical="center"/>
    </xf>
    <xf numFmtId="0" fontId="110" fillId="0" borderId="28" xfId="61" applyFont="1" applyBorder="1" applyAlignment="1">
      <alignment horizontal="center" vertical="center" textRotation="90" wrapText="1"/>
    </xf>
    <xf numFmtId="0" fontId="110" fillId="0" borderId="10" xfId="61" applyFont="1" applyBorder="1" applyAlignment="1">
      <alignment horizontal="center" vertical="center" textRotation="90" wrapText="1"/>
    </xf>
    <xf numFmtId="0" fontId="111" fillId="0" borderId="0" xfId="61" applyFont="1"/>
    <xf numFmtId="0" fontId="112" fillId="0" borderId="0" xfId="61" applyFont="1"/>
    <xf numFmtId="0" fontId="111" fillId="0" borderId="0" xfId="0" applyFont="1"/>
    <xf numFmtId="0" fontId="113" fillId="3" borderId="34" xfId="61" applyFont="1" applyFill="1" applyBorder="1"/>
    <xf numFmtId="0" fontId="113" fillId="3" borderId="23" xfId="61" applyFont="1" applyFill="1" applyBorder="1"/>
    <xf numFmtId="0" fontId="114" fillId="3" borderId="34" xfId="61" applyFont="1" applyFill="1" applyBorder="1" applyAlignment="1">
      <alignment horizontal="left"/>
    </xf>
    <xf numFmtId="0" fontId="114" fillId="3" borderId="23" xfId="61" applyFont="1" applyFill="1" applyBorder="1"/>
    <xf numFmtId="0" fontId="114" fillId="4" borderId="35" xfId="61" applyFont="1" applyFill="1" applyBorder="1" applyAlignment="1">
      <alignment horizontal="center" vertical="center"/>
    </xf>
    <xf numFmtId="0" fontId="111" fillId="0" borderId="22" xfId="61" applyFont="1" applyBorder="1" applyAlignment="1">
      <alignment horizontal="center" vertical="center"/>
    </xf>
    <xf numFmtId="0" fontId="114" fillId="5" borderId="22" xfId="61" applyFont="1" applyFill="1" applyBorder="1" applyAlignment="1">
      <alignment horizontal="center" vertical="center"/>
    </xf>
    <xf numFmtId="0" fontId="109" fillId="0" borderId="36" xfId="61" applyFont="1" applyBorder="1" applyAlignment="1">
      <alignment horizontal="center" vertical="center"/>
    </xf>
    <xf numFmtId="2" fontId="112" fillId="0" borderId="36" xfId="61" applyNumberFormat="1" applyFont="1" applyBorder="1" applyAlignment="1">
      <alignment horizontal="center" vertical="center"/>
    </xf>
    <xf numFmtId="2" fontId="112" fillId="0" borderId="23" xfId="61" applyNumberFormat="1" applyFont="1" applyBorder="1" applyAlignment="1">
      <alignment horizontal="center" vertical="center"/>
    </xf>
    <xf numFmtId="0" fontId="114" fillId="0" borderId="0" xfId="61" applyFont="1"/>
    <xf numFmtId="0" fontId="111" fillId="5" borderId="22" xfId="61" applyFont="1" applyFill="1" applyBorder="1" applyAlignment="1">
      <alignment horizontal="center" vertical="center"/>
    </xf>
    <xf numFmtId="0" fontId="114" fillId="3" borderId="37" xfId="61" applyFont="1" applyFill="1" applyBorder="1" applyAlignment="1">
      <alignment horizontal="left"/>
    </xf>
    <xf numFmtId="0" fontId="113" fillId="4" borderId="8" xfId="61" applyFont="1" applyFill="1" applyBorder="1"/>
    <xf numFmtId="0" fontId="109" fillId="0" borderId="38" xfId="61" applyFont="1" applyBorder="1" applyAlignment="1">
      <alignment horizontal="center" vertical="center"/>
    </xf>
    <xf numFmtId="0" fontId="109" fillId="0" borderId="39" xfId="61" applyFont="1" applyBorder="1" applyAlignment="1">
      <alignment horizontal="center" vertical="center"/>
    </xf>
    <xf numFmtId="2" fontId="109" fillId="4" borderId="39" xfId="61" applyNumberFormat="1" applyFont="1" applyFill="1" applyBorder="1" applyAlignment="1">
      <alignment horizontal="center" vertical="center"/>
    </xf>
    <xf numFmtId="0" fontId="109" fillId="0" borderId="42" xfId="61" applyFont="1" applyBorder="1" applyAlignment="1">
      <alignment horizontal="center" vertical="center"/>
    </xf>
    <xf numFmtId="170" fontId="109" fillId="0" borderId="42" xfId="61" applyNumberFormat="1" applyFont="1" applyBorder="1" applyAlignment="1">
      <alignment horizontal="center" vertical="center"/>
    </xf>
    <xf numFmtId="170" fontId="109" fillId="0" borderId="41" xfId="61" applyNumberFormat="1" applyFont="1" applyBorder="1" applyAlignment="1">
      <alignment horizontal="center" vertical="center"/>
    </xf>
    <xf numFmtId="0" fontId="109" fillId="5" borderId="39" xfId="61" applyFont="1" applyFill="1" applyBorder="1" applyAlignment="1">
      <alignment horizontal="center" vertical="center"/>
    </xf>
    <xf numFmtId="0" fontId="114" fillId="3" borderId="37" xfId="61" applyFont="1" applyFill="1" applyBorder="1" applyAlignment="1">
      <alignment horizontal="left" vertical="center" wrapText="1"/>
    </xf>
    <xf numFmtId="0" fontId="109" fillId="2" borderId="33" xfId="61" applyFont="1" applyFill="1" applyBorder="1" applyAlignment="1">
      <alignment horizontal="center" vertical="center"/>
    </xf>
    <xf numFmtId="2" fontId="114" fillId="0" borderId="43" xfId="61" applyNumberFormat="1" applyFont="1" applyBorder="1" applyAlignment="1">
      <alignment horizontal="center" vertical="center"/>
    </xf>
    <xf numFmtId="2" fontId="109" fillId="4" borderId="43" xfId="61" applyNumberFormat="1" applyFont="1" applyFill="1" applyBorder="1" applyAlignment="1">
      <alignment horizontal="center" vertical="center"/>
    </xf>
    <xf numFmtId="2" fontId="109" fillId="0" borderId="43" xfId="61" applyNumberFormat="1" applyFont="1" applyBorder="1" applyAlignment="1">
      <alignment horizontal="center" vertical="center"/>
    </xf>
    <xf numFmtId="2" fontId="110" fillId="0" borderId="45" xfId="61" applyNumberFormat="1" applyFont="1" applyBorder="1" applyAlignment="1">
      <alignment horizontal="center" vertical="center"/>
    </xf>
    <xf numFmtId="2" fontId="110" fillId="0" borderId="44" xfId="61" applyNumberFormat="1" applyFont="1" applyBorder="1" applyAlignment="1">
      <alignment horizontal="center" vertical="center"/>
    </xf>
    <xf numFmtId="2" fontId="109" fillId="5" borderId="43" xfId="61" applyNumberFormat="1" applyFont="1" applyFill="1" applyBorder="1" applyAlignment="1">
      <alignment horizontal="center" vertical="center"/>
    </xf>
    <xf numFmtId="0" fontId="110" fillId="3" borderId="37" xfId="61" applyFont="1" applyFill="1" applyBorder="1" applyAlignment="1">
      <alignment horizontal="left"/>
    </xf>
    <xf numFmtId="0" fontId="110" fillId="3" borderId="8" xfId="61" applyFont="1" applyFill="1" applyBorder="1" applyAlignment="1">
      <alignment horizontal="left"/>
    </xf>
    <xf numFmtId="0" fontId="114" fillId="0" borderId="35" xfId="61" applyFont="1" applyBorder="1" applyAlignment="1">
      <alignment horizontal="center" vertical="center" wrapText="1"/>
    </xf>
    <xf numFmtId="0" fontId="114" fillId="6" borderId="22" xfId="61" applyFont="1" applyFill="1" applyBorder="1" applyAlignment="1">
      <alignment horizontal="center" vertical="center"/>
    </xf>
    <xf numFmtId="0" fontId="114" fillId="7" borderId="22" xfId="61" applyFont="1" applyFill="1" applyBorder="1" applyAlignment="1">
      <alignment horizontal="center" vertical="center"/>
    </xf>
    <xf numFmtId="0" fontId="114" fillId="0" borderId="22" xfId="61" applyFont="1" applyBorder="1" applyAlignment="1">
      <alignment horizontal="center" vertical="center"/>
    </xf>
    <xf numFmtId="0" fontId="114" fillId="4" borderId="22" xfId="61" applyFont="1" applyFill="1" applyBorder="1" applyAlignment="1">
      <alignment horizontal="center" vertical="center"/>
    </xf>
    <xf numFmtId="0" fontId="113" fillId="0" borderId="36" xfId="61" applyFont="1" applyBorder="1" applyAlignment="1">
      <alignment horizontal="center" vertical="center"/>
    </xf>
    <xf numFmtId="0" fontId="113" fillId="0" borderId="23" xfId="61" applyFont="1" applyBorder="1" applyAlignment="1">
      <alignment horizontal="center" vertical="center"/>
    </xf>
    <xf numFmtId="0" fontId="114" fillId="3" borderId="8" xfId="61" applyFont="1" applyFill="1" applyBorder="1" applyAlignment="1">
      <alignment wrapText="1"/>
    </xf>
    <xf numFmtId="0" fontId="111" fillId="0" borderId="32" xfId="61" applyFont="1" applyBorder="1" applyAlignment="1">
      <alignment horizontal="center" vertical="center" wrapText="1"/>
    </xf>
    <xf numFmtId="0" fontId="111" fillId="0" borderId="4" xfId="61" applyFont="1" applyBorder="1" applyAlignment="1">
      <alignment horizontal="center" vertical="center"/>
    </xf>
    <xf numFmtId="0" fontId="111" fillId="6" borderId="4" xfId="61" applyFont="1" applyFill="1" applyBorder="1" applyAlignment="1">
      <alignment horizontal="center" vertical="center"/>
    </xf>
    <xf numFmtId="171" fontId="111" fillId="0" borderId="4" xfId="63" applyNumberFormat="1" applyFont="1" applyFill="1" applyBorder="1" applyAlignment="1">
      <alignment horizontal="center" vertical="center"/>
    </xf>
    <xf numFmtId="0" fontId="111" fillId="0" borderId="9" xfId="61" applyFont="1" applyBorder="1" applyAlignment="1">
      <alignment horizontal="center" vertical="center"/>
    </xf>
    <xf numFmtId="0" fontId="109" fillId="0" borderId="46" xfId="61" applyFont="1" applyBorder="1" applyAlignment="1">
      <alignment horizontal="center" vertical="center"/>
    </xf>
    <xf numFmtId="0" fontId="112" fillId="0" borderId="46" xfId="61" applyFont="1" applyBorder="1" applyAlignment="1">
      <alignment horizontal="center" vertical="center"/>
    </xf>
    <xf numFmtId="0" fontId="112" fillId="0" borderId="8" xfId="61" applyFont="1" applyBorder="1" applyAlignment="1">
      <alignment horizontal="center" vertical="center"/>
    </xf>
    <xf numFmtId="0" fontId="111" fillId="0" borderId="29" xfId="61" applyFont="1" applyBorder="1" applyAlignment="1">
      <alignment horizontal="center" vertical="center"/>
    </xf>
    <xf numFmtId="0" fontId="111" fillId="5" borderId="9" xfId="61" applyFont="1" applyFill="1" applyBorder="1" applyAlignment="1">
      <alignment horizontal="center" vertical="center"/>
    </xf>
    <xf numFmtId="0" fontId="110" fillId="3" borderId="28" xfId="61" applyFont="1" applyFill="1" applyBorder="1" applyAlignment="1">
      <alignment horizontal="left"/>
    </xf>
    <xf numFmtId="0" fontId="110" fillId="3" borderId="10" xfId="61" applyFont="1" applyFill="1" applyBorder="1" applyAlignment="1">
      <alignment horizontal="left" wrapText="1"/>
    </xf>
    <xf numFmtId="0" fontId="114" fillId="0" borderId="47" xfId="61" applyFont="1" applyBorder="1" applyAlignment="1">
      <alignment horizontal="center" vertical="center" wrapText="1"/>
    </xf>
    <xf numFmtId="0" fontId="111" fillId="6" borderId="9" xfId="61" applyFont="1" applyFill="1" applyBorder="1" applyAlignment="1">
      <alignment horizontal="center" vertical="center"/>
    </xf>
    <xf numFmtId="0" fontId="111" fillId="2" borderId="9" xfId="61" applyFont="1" applyFill="1" applyBorder="1" applyAlignment="1">
      <alignment horizontal="center" vertical="center"/>
    </xf>
    <xf numFmtId="0" fontId="111" fillId="0" borderId="47" xfId="61" applyFont="1" applyBorder="1" applyAlignment="1">
      <alignment horizontal="center" vertical="center"/>
    </xf>
    <xf numFmtId="0" fontId="109" fillId="0" borderId="48" xfId="61" applyFont="1" applyBorder="1" applyAlignment="1">
      <alignment horizontal="center" vertical="center"/>
    </xf>
    <xf numFmtId="0" fontId="112" fillId="0" borderId="48" xfId="61" applyFont="1" applyBorder="1" applyAlignment="1">
      <alignment horizontal="center" vertical="center"/>
    </xf>
    <xf numFmtId="0" fontId="112" fillId="0" borderId="10" xfId="61" applyFont="1" applyBorder="1" applyAlignment="1">
      <alignment horizontal="center" vertical="center"/>
    </xf>
    <xf numFmtId="0" fontId="111" fillId="2" borderId="28" xfId="61" applyFont="1" applyFill="1" applyBorder="1" applyAlignment="1">
      <alignment horizontal="center" vertical="center"/>
    </xf>
    <xf numFmtId="0" fontId="111" fillId="5" borderId="10" xfId="61" applyFont="1" applyFill="1" applyBorder="1" applyAlignment="1">
      <alignment horizontal="center" vertical="center"/>
    </xf>
    <xf numFmtId="43" fontId="110" fillId="0" borderId="35" xfId="61" applyNumberFormat="1" applyFont="1" applyBorder="1" applyAlignment="1">
      <alignment horizontal="center" vertical="center" wrapText="1"/>
    </xf>
    <xf numFmtId="0" fontId="110" fillId="0" borderId="36" xfId="61" applyFont="1" applyBorder="1" applyAlignment="1">
      <alignment horizontal="center" vertical="center"/>
    </xf>
    <xf numFmtId="0" fontId="114" fillId="0" borderId="47" xfId="61" applyFont="1" applyBorder="1" applyAlignment="1">
      <alignment horizontal="center" vertical="center" textRotation="90" wrapText="1"/>
    </xf>
    <xf numFmtId="0" fontId="114" fillId="0" borderId="9" xfId="61" applyFont="1" applyBorder="1" applyAlignment="1">
      <alignment horizontal="center" vertical="center" textRotation="90" wrapText="1"/>
    </xf>
    <xf numFmtId="0" fontId="110" fillId="0" borderId="48" xfId="61" applyFont="1" applyBorder="1" applyAlignment="1">
      <alignment horizontal="center" vertical="center" textRotation="90" wrapText="1"/>
    </xf>
    <xf numFmtId="0" fontId="113" fillId="0" borderId="48" xfId="61" applyFont="1" applyBorder="1" applyAlignment="1">
      <alignment horizontal="center" vertical="center" textRotation="90" wrapText="1"/>
    </xf>
    <xf numFmtId="0" fontId="113" fillId="0" borderId="10" xfId="61" applyFont="1" applyBorder="1" applyAlignment="1">
      <alignment horizontal="center" vertical="center" textRotation="90" wrapText="1"/>
    </xf>
    <xf numFmtId="0" fontId="114" fillId="2" borderId="9" xfId="61" applyFont="1" applyFill="1" applyBorder="1" applyAlignment="1">
      <alignment horizontal="center" vertical="center" textRotation="90" wrapText="1"/>
    </xf>
    <xf numFmtId="0" fontId="111" fillId="0" borderId="0" xfId="61" applyFont="1" applyAlignment="1">
      <alignment textRotation="90"/>
    </xf>
    <xf numFmtId="0" fontId="114" fillId="5" borderId="9" xfId="61" applyFont="1" applyFill="1" applyBorder="1" applyAlignment="1">
      <alignment horizontal="center" vertical="center" textRotation="90" wrapText="1"/>
    </xf>
    <xf numFmtId="0" fontId="115" fillId="0" borderId="34" xfId="30" applyFont="1" applyBorder="1" applyAlignment="1">
      <alignment horizontal="center" vertical="center" wrapText="1"/>
    </xf>
    <xf numFmtId="0" fontId="115" fillId="0" borderId="23" xfId="30" applyFont="1" applyBorder="1" applyAlignment="1">
      <alignment horizontal="left" vertical="center"/>
    </xf>
    <xf numFmtId="43" fontId="111" fillId="0" borderId="22" xfId="138" applyFont="1" applyFill="1" applyBorder="1"/>
    <xf numFmtId="43" fontId="111" fillId="0" borderId="36" xfId="138" applyFont="1" applyFill="1" applyBorder="1"/>
    <xf numFmtId="43" fontId="111" fillId="0" borderId="7" xfId="138" applyFont="1" applyFill="1" applyBorder="1"/>
    <xf numFmtId="43" fontId="111" fillId="0" borderId="50" xfId="138" applyFont="1" applyFill="1" applyBorder="1"/>
    <xf numFmtId="43" fontId="111" fillId="0" borderId="0" xfId="61" applyNumberFormat="1" applyFont="1" applyAlignment="1">
      <alignment textRotation="90"/>
    </xf>
    <xf numFmtId="43" fontId="111" fillId="0" borderId="4" xfId="138" applyFont="1" applyFill="1" applyBorder="1"/>
    <xf numFmtId="43" fontId="111" fillId="0" borderId="46" xfId="138" applyFont="1" applyFill="1" applyBorder="1"/>
    <xf numFmtId="43" fontId="111" fillId="0" borderId="51" xfId="138" applyFont="1" applyFill="1" applyBorder="1"/>
    <xf numFmtId="43" fontId="111" fillId="0" borderId="32" xfId="61" applyNumberFormat="1" applyFont="1" applyBorder="1"/>
    <xf numFmtId="43" fontId="111" fillId="0" borderId="4" xfId="61" applyNumberFormat="1" applyFont="1" applyBorder="1"/>
    <xf numFmtId="43" fontId="111" fillId="0" borderId="46" xfId="61" applyNumberFormat="1" applyFont="1" applyBorder="1"/>
    <xf numFmtId="43" fontId="111" fillId="0" borderId="51" xfId="61" applyNumberFormat="1" applyFont="1" applyBorder="1"/>
    <xf numFmtId="0" fontId="114" fillId="0" borderId="15" xfId="61" applyFont="1" applyBorder="1" applyAlignment="1">
      <alignment horizontal="left"/>
    </xf>
    <xf numFmtId="0" fontId="114" fillId="0" borderId="16" xfId="61" applyFont="1" applyBorder="1" applyAlignment="1">
      <alignment horizontal="left"/>
    </xf>
    <xf numFmtId="43" fontId="111" fillId="0" borderId="16" xfId="61" applyNumberFormat="1" applyFont="1" applyBorder="1"/>
    <xf numFmtId="0" fontId="111" fillId="0" borderId="0" xfId="61" applyFont="1" applyAlignment="1">
      <alignment horizontal="center" vertical="center" wrapText="1"/>
    </xf>
    <xf numFmtId="0" fontId="112" fillId="0" borderId="0" xfId="61" applyFont="1" applyAlignment="1">
      <alignment horizontal="center" vertical="center" wrapText="1"/>
    </xf>
    <xf numFmtId="43" fontId="111" fillId="0" borderId="34" xfId="138" applyFont="1" applyFill="1" applyBorder="1" applyAlignment="1"/>
    <xf numFmtId="43" fontId="111" fillId="0" borderId="22" xfId="138" applyFont="1" applyFill="1" applyBorder="1" applyAlignment="1">
      <alignment wrapText="1"/>
    </xf>
    <xf numFmtId="43" fontId="111" fillId="0" borderId="37" xfId="138" applyFont="1" applyFill="1" applyBorder="1"/>
    <xf numFmtId="43" fontId="111" fillId="0" borderId="0" xfId="61" applyNumberFormat="1" applyFont="1" applyAlignment="1">
      <alignment horizontal="center" vertical="center" wrapText="1"/>
    </xf>
    <xf numFmtId="43" fontId="112" fillId="0" borderId="0" xfId="61" applyNumberFormat="1" applyFont="1" applyAlignment="1">
      <alignment horizontal="center" vertical="center" wrapText="1"/>
    </xf>
    <xf numFmtId="43" fontId="111" fillId="0" borderId="0" xfId="0" applyNumberFormat="1" applyFont="1"/>
    <xf numFmtId="14" fontId="114" fillId="3" borderId="8" xfId="61" applyNumberFormat="1" applyFont="1" applyFill="1" applyBorder="1" applyAlignment="1">
      <alignment horizontal="right"/>
    </xf>
    <xf numFmtId="0" fontId="115" fillId="12" borderId="34" xfId="30" applyFont="1" applyFill="1" applyBorder="1" applyAlignment="1">
      <alignment horizontal="center" vertical="center" wrapText="1"/>
    </xf>
    <xf numFmtId="0" fontId="115" fillId="12" borderId="23" xfId="30" applyFont="1" applyFill="1" applyBorder="1" applyAlignment="1">
      <alignment horizontal="left" vertical="center"/>
    </xf>
    <xf numFmtId="0" fontId="111" fillId="0" borderId="0" xfId="61" applyFont="1" applyAlignment="1">
      <alignment horizontal="right" vertical="center" wrapText="1"/>
    </xf>
    <xf numFmtId="0" fontId="111" fillId="0" borderId="0" xfId="0" applyFont="1" applyAlignment="1">
      <alignment horizontal="right"/>
    </xf>
    <xf numFmtId="43" fontId="114" fillId="0" borderId="0" xfId="0" applyNumberFormat="1" applyFont="1"/>
    <xf numFmtId="0" fontId="111" fillId="12" borderId="9" xfId="61" applyFont="1" applyFill="1" applyBorder="1" applyAlignment="1">
      <alignment horizontal="center" vertical="center"/>
    </xf>
    <xf numFmtId="0" fontId="109" fillId="12" borderId="48" xfId="61" applyFont="1" applyFill="1" applyBorder="1" applyAlignment="1">
      <alignment horizontal="center" vertical="center"/>
    </xf>
    <xf numFmtId="0" fontId="51" fillId="0" borderId="0" xfId="132" applyFont="1" applyAlignment="1">
      <alignment horizontal="center" vertical="center"/>
    </xf>
    <xf numFmtId="0" fontId="51" fillId="0" borderId="64" xfId="132" applyFont="1" applyBorder="1" applyAlignment="1">
      <alignment horizontal="center" vertical="center"/>
    </xf>
    <xf numFmtId="0" fontId="53" fillId="0" borderId="0" xfId="132" applyFont="1" applyAlignment="1">
      <alignment horizontal="center" vertical="center"/>
    </xf>
    <xf numFmtId="176" fontId="51" fillId="0" borderId="62" xfId="130" applyNumberFormat="1" applyFont="1" applyBorder="1" applyAlignment="1">
      <alignment vertical="center"/>
    </xf>
    <xf numFmtId="164" fontId="51" fillId="0" borderId="0" xfId="130" applyFont="1" applyAlignment="1">
      <alignment vertical="center"/>
    </xf>
    <xf numFmtId="164" fontId="92" fillId="0" borderId="0" xfId="130" applyFont="1" applyAlignment="1">
      <alignment vertical="center"/>
    </xf>
    <xf numFmtId="0" fontId="51" fillId="0" borderId="0" xfId="128" applyFont="1" applyAlignment="1">
      <alignment vertical="center"/>
    </xf>
    <xf numFmtId="0" fontId="51" fillId="0" borderId="62" xfId="60" applyFont="1" applyBorder="1" applyAlignment="1">
      <alignment horizontal="center" vertical="center"/>
    </xf>
    <xf numFmtId="0" fontId="51" fillId="0" borderId="24" xfId="60" applyFont="1" applyBorder="1" applyAlignment="1">
      <alignment horizontal="center" vertical="center"/>
    </xf>
    <xf numFmtId="0" fontId="51" fillId="0" borderId="26" xfId="60" applyFont="1" applyBorder="1" applyAlignment="1">
      <alignment horizontal="center" vertical="center"/>
    </xf>
    <xf numFmtId="0" fontId="51" fillId="0" borderId="27" xfId="60" applyFont="1" applyBorder="1" applyAlignment="1">
      <alignment horizontal="center" vertical="center"/>
    </xf>
    <xf numFmtId="171" fontId="51" fillId="0" borderId="5" xfId="123" applyNumberFormat="1" applyFont="1" applyFill="1" applyBorder="1" applyAlignment="1">
      <alignment horizontal="center" vertical="center"/>
    </xf>
    <xf numFmtId="168" fontId="51" fillId="0" borderId="79" xfId="60" applyNumberFormat="1" applyFont="1" applyBorder="1" applyAlignment="1">
      <alignment horizontal="center" vertical="center"/>
    </xf>
    <xf numFmtId="168" fontId="51" fillId="0" borderId="27" xfId="60" applyNumberFormat="1" applyFont="1" applyBorder="1" applyAlignment="1">
      <alignment horizontal="center" vertical="center"/>
    </xf>
    <xf numFmtId="164" fontId="51" fillId="0" borderId="24" xfId="124" applyFont="1" applyFill="1" applyBorder="1" applyAlignment="1">
      <alignment horizontal="center" vertical="center"/>
    </xf>
    <xf numFmtId="10" fontId="51" fillId="0" borderId="26" xfId="60" applyNumberFormat="1" applyFont="1" applyBorder="1" applyAlignment="1">
      <alignment vertical="center"/>
    </xf>
    <xf numFmtId="10" fontId="51" fillId="0" borderId="27" xfId="60" applyNumberFormat="1" applyFont="1" applyBorder="1" applyAlignment="1">
      <alignment vertical="center"/>
    </xf>
    <xf numFmtId="0" fontId="51" fillId="0" borderId="24" xfId="60" applyFont="1" applyBorder="1" applyAlignment="1">
      <alignment horizontal="right" vertical="center"/>
    </xf>
    <xf numFmtId="0" fontId="51" fillId="0" borderId="26" xfId="60" applyFont="1" applyBorder="1" applyAlignment="1">
      <alignment horizontal="right" vertical="center"/>
    </xf>
    <xf numFmtId="0" fontId="51" fillId="0" borderId="64" xfId="60" applyFont="1" applyBorder="1" applyAlignment="1">
      <alignment horizontal="right" vertical="center"/>
    </xf>
    <xf numFmtId="185" fontId="51" fillId="0" borderId="64" xfId="60" applyNumberFormat="1" applyFont="1" applyBorder="1" applyAlignment="1">
      <alignment horizontal="right" vertical="center"/>
    </xf>
    <xf numFmtId="43" fontId="95" fillId="0" borderId="27" xfId="123" applyFont="1" applyFill="1" applyBorder="1" applyAlignment="1">
      <alignment vertical="center"/>
    </xf>
    <xf numFmtId="0" fontId="51" fillId="0" borderId="27" xfId="60" applyFont="1" applyBorder="1" applyAlignment="1">
      <alignment vertical="center"/>
    </xf>
    <xf numFmtId="0" fontId="51" fillId="0" borderId="24" xfId="30" applyFont="1" applyBorder="1" applyAlignment="1">
      <alignment horizontal="right" vertical="center"/>
    </xf>
    <xf numFmtId="4" fontId="51" fillId="0" borderId="64" xfId="60" applyNumberFormat="1" applyFont="1" applyBorder="1" applyAlignment="1">
      <alignment horizontal="right" vertical="center"/>
    </xf>
    <xf numFmtId="43" fontId="51" fillId="0" borderId="0" xfId="123" applyFont="1" applyFill="1" applyBorder="1" applyAlignment="1">
      <alignment vertical="center"/>
    </xf>
    <xf numFmtId="43" fontId="51" fillId="0" borderId="27" xfId="123" applyFont="1" applyFill="1" applyBorder="1" applyAlignment="1">
      <alignment vertical="center"/>
    </xf>
    <xf numFmtId="0" fontId="51" fillId="0" borderId="24" xfId="123" applyNumberFormat="1" applyFont="1" applyFill="1" applyBorder="1" applyAlignment="1">
      <alignment vertical="center"/>
    </xf>
    <xf numFmtId="0" fontId="51" fillId="0" borderId="26" xfId="123" applyNumberFormat="1" applyFont="1" applyFill="1" applyBorder="1" applyAlignment="1">
      <alignment vertical="center"/>
    </xf>
    <xf numFmtId="43" fontId="53" fillId="0" borderId="26" xfId="123" applyFont="1" applyFill="1" applyBorder="1" applyAlignment="1">
      <alignment vertical="center"/>
    </xf>
    <xf numFmtId="43" fontId="51" fillId="0" borderId="64" xfId="123" applyFont="1" applyFill="1" applyBorder="1" applyAlignment="1">
      <alignment vertical="center"/>
    </xf>
    <xf numFmtId="171" fontId="47" fillId="0" borderId="64" xfId="123" applyNumberFormat="1" applyFont="1" applyFill="1" applyBorder="1" applyAlignment="1">
      <alignment vertical="center"/>
    </xf>
    <xf numFmtId="0" fontId="51" fillId="0" borderId="0" xfId="60" applyFont="1" applyAlignment="1">
      <alignment vertical="center"/>
    </xf>
    <xf numFmtId="164" fontId="51" fillId="0" borderId="0" xfId="60" applyNumberFormat="1" applyFont="1" applyAlignment="1">
      <alignment vertical="center"/>
    </xf>
    <xf numFmtId="188" fontId="103" fillId="0" borderId="81" xfId="130" applyNumberFormat="1" applyFont="1" applyBorder="1"/>
    <xf numFmtId="188" fontId="47" fillId="0" borderId="16" xfId="130" applyNumberFormat="1" applyFont="1" applyBorder="1"/>
    <xf numFmtId="0" fontId="51" fillId="28" borderId="24" xfId="60" applyFont="1" applyFill="1" applyBorder="1" applyAlignment="1">
      <alignment horizontal="center" vertical="center" wrapText="1"/>
    </xf>
    <xf numFmtId="0" fontId="51" fillId="28" borderId="24" xfId="60" applyFont="1" applyFill="1" applyBorder="1" applyAlignment="1">
      <alignment horizontal="center" vertical="center"/>
    </xf>
    <xf numFmtId="164" fontId="51" fillId="0" borderId="27" xfId="124" applyFont="1" applyFill="1" applyBorder="1" applyAlignment="1">
      <alignment horizontal="right" vertical="center"/>
    </xf>
    <xf numFmtId="4" fontId="51" fillId="0" borderId="0" xfId="60" applyNumberFormat="1" applyFont="1" applyAlignment="1">
      <alignment wrapText="1"/>
    </xf>
    <xf numFmtId="0" fontId="51" fillId="0" borderId="0" xfId="60" applyFont="1" applyAlignment="1">
      <alignment horizontal="left" wrapText="1"/>
    </xf>
    <xf numFmtId="43" fontId="54" fillId="0" borderId="0" xfId="123" applyFont="1" applyFill="1" applyAlignment="1">
      <alignment horizontal="left" vertical="center" wrapText="1"/>
    </xf>
    <xf numFmtId="187" fontId="51" fillId="0" borderId="0" xfId="130" applyNumberFormat="1" applyFont="1"/>
    <xf numFmtId="187" fontId="51" fillId="0" borderId="0" xfId="130" applyNumberFormat="1" applyFont="1" applyAlignment="1">
      <alignment vertical="center"/>
    </xf>
    <xf numFmtId="0" fontId="116" fillId="0" borderId="0" xfId="0" applyFont="1" applyAlignment="1">
      <alignment horizontal="left" vertical="center"/>
    </xf>
    <xf numFmtId="0" fontId="51" fillId="0" borderId="5" xfId="60" applyFont="1" applyBorder="1" applyAlignment="1">
      <alignment horizontal="center" vertical="center"/>
    </xf>
    <xf numFmtId="189" fontId="51" fillId="0" borderId="0" xfId="130" applyNumberFormat="1" applyFont="1"/>
    <xf numFmtId="0" fontId="17" fillId="0" borderId="2" xfId="139" applyFont="1" applyBorder="1" applyAlignment="1">
      <alignment vertical="center"/>
    </xf>
    <xf numFmtId="0" fontId="17" fillId="0" borderId="3" xfId="139" applyFont="1" applyBorder="1" applyAlignment="1">
      <alignment vertical="center"/>
    </xf>
    <xf numFmtId="0" fontId="17" fillId="0" borderId="3" xfId="139" applyFont="1" applyBorder="1" applyAlignment="1">
      <alignment vertical="center" wrapText="1"/>
    </xf>
    <xf numFmtId="0" fontId="13" fillId="0" borderId="64" xfId="139" applyFont="1" applyBorder="1" applyAlignment="1">
      <alignment vertical="center"/>
    </xf>
    <xf numFmtId="0" fontId="13" fillId="0" borderId="0" xfId="139" applyFont="1" applyAlignment="1">
      <alignment vertical="center"/>
    </xf>
    <xf numFmtId="0" fontId="13" fillId="0" borderId="34" xfId="139" applyFont="1" applyBorder="1" applyAlignment="1">
      <alignment vertical="center"/>
    </xf>
    <xf numFmtId="0" fontId="17" fillId="0" borderId="22" xfId="139" applyFont="1" applyBorder="1" applyAlignment="1">
      <alignment vertical="center" wrapText="1"/>
    </xf>
    <xf numFmtId="0" fontId="17" fillId="0" borderId="22" xfId="139" applyFont="1" applyBorder="1" applyAlignment="1">
      <alignment horizontal="center" vertical="center" wrapText="1"/>
    </xf>
    <xf numFmtId="0" fontId="17" fillId="0" borderId="61" xfId="139" applyFont="1" applyBorder="1" applyAlignment="1">
      <alignment vertical="center"/>
    </xf>
    <xf numFmtId="0" fontId="9" fillId="0" borderId="37" xfId="139" applyFont="1" applyBorder="1"/>
    <xf numFmtId="0" fontId="9" fillId="0" borderId="4" xfId="139" applyFont="1" applyBorder="1" applyAlignment="1">
      <alignment wrapText="1"/>
    </xf>
    <xf numFmtId="0" fontId="9" fillId="0" borderId="4" xfId="139" applyFont="1" applyBorder="1"/>
    <xf numFmtId="0" fontId="9" fillId="0" borderId="4" xfId="139" applyFont="1" applyBorder="1" applyAlignment="1">
      <alignment horizontal="center" wrapText="1"/>
    </xf>
    <xf numFmtId="0" fontId="9" fillId="0" borderId="4" xfId="139" applyFont="1" applyBorder="1" applyAlignment="1">
      <alignment vertical="center" wrapText="1"/>
    </xf>
    <xf numFmtId="0" fontId="9" fillId="0" borderId="60" xfId="139" applyFont="1" applyBorder="1" applyAlignment="1">
      <alignment horizontal="center"/>
    </xf>
    <xf numFmtId="0" fontId="8" fillId="0" borderId="64" xfId="139" applyBorder="1"/>
    <xf numFmtId="0" fontId="8" fillId="0" borderId="0" xfId="139"/>
    <xf numFmtId="0" fontId="27" fillId="0" borderId="28" xfId="101" applyFont="1" applyBorder="1" applyAlignment="1">
      <alignment horizontal="center" vertical="center" wrapText="1"/>
    </xf>
    <xf numFmtId="49" fontId="27" fillId="0" borderId="9" xfId="101" applyNumberFormat="1" applyFont="1" applyBorder="1" applyAlignment="1">
      <alignment vertical="center" wrapText="1"/>
    </xf>
    <xf numFmtId="49" fontId="27" fillId="0" borderId="9" xfId="101" applyNumberFormat="1" applyFont="1" applyBorder="1" applyAlignment="1">
      <alignment horizontal="center" vertical="center" wrapText="1"/>
    </xf>
    <xf numFmtId="0" fontId="27" fillId="0" borderId="9" xfId="101" applyFont="1" applyBorder="1" applyAlignment="1">
      <alignment horizontal="center" vertical="center" wrapText="1"/>
    </xf>
    <xf numFmtId="168" fontId="27" fillId="0" borderId="66" xfId="101" applyNumberFormat="1" applyFont="1" applyBorder="1" applyAlignment="1">
      <alignment horizontal="center" vertical="center" wrapText="1"/>
    </xf>
    <xf numFmtId="0" fontId="8" fillId="0" borderId="64" xfId="139" applyBorder="1" applyAlignment="1">
      <alignment wrapText="1"/>
    </xf>
    <xf numFmtId="0" fontId="8" fillId="0" borderId="0" xfId="139" applyAlignment="1">
      <alignment wrapText="1"/>
    </xf>
    <xf numFmtId="0" fontId="27" fillId="0" borderId="5" xfId="101" applyFont="1" applyBorder="1"/>
    <xf numFmtId="49" fontId="27" fillId="0" borderId="0" xfId="101" applyNumberFormat="1" applyFont="1" applyAlignment="1">
      <alignment vertical="center"/>
    </xf>
    <xf numFmtId="49" fontId="27" fillId="0" borderId="0" xfId="101" applyNumberFormat="1" applyFont="1" applyAlignment="1">
      <alignment horizontal="center" wrapText="1"/>
    </xf>
    <xf numFmtId="0" fontId="27" fillId="0" borderId="0" xfId="101" applyFont="1" applyAlignment="1">
      <alignment vertical="center" wrapText="1"/>
    </xf>
    <xf numFmtId="0" fontId="27" fillId="0" borderId="0" xfId="101" applyFont="1" applyAlignment="1">
      <alignment wrapText="1"/>
    </xf>
    <xf numFmtId="0" fontId="29" fillId="0" borderId="0" xfId="101" applyFont="1" applyAlignment="1">
      <alignment horizontal="left" vertical="center" wrapText="1"/>
    </xf>
    <xf numFmtId="168" fontId="27" fillId="0" borderId="0" xfId="101" applyNumberFormat="1" applyFont="1" applyAlignment="1">
      <alignment horizontal="center" vertical="center"/>
    </xf>
    <xf numFmtId="0" fontId="27" fillId="0" borderId="21" xfId="101" applyFont="1" applyBorder="1"/>
    <xf numFmtId="49" fontId="9" fillId="0" borderId="22" xfId="101" applyNumberFormat="1" applyFont="1" applyBorder="1" applyAlignment="1">
      <alignment vertical="center"/>
    </xf>
    <xf numFmtId="49" fontId="9" fillId="0" borderId="22" xfId="101" applyNumberFormat="1" applyFont="1" applyBorder="1" applyAlignment="1">
      <alignment horizontal="center" wrapText="1"/>
    </xf>
    <xf numFmtId="0" fontId="9" fillId="0" borderId="22" xfId="101" applyFont="1" applyBorder="1" applyAlignment="1">
      <alignment vertical="center" wrapText="1"/>
    </xf>
    <xf numFmtId="0" fontId="9" fillId="0" borderId="22" xfId="101" applyFont="1" applyBorder="1" applyAlignment="1">
      <alignment wrapText="1"/>
    </xf>
    <xf numFmtId="0" fontId="27" fillId="0" borderId="22" xfId="101" applyFont="1" applyBorder="1" applyAlignment="1">
      <alignment horizontal="left" vertical="center" wrapText="1"/>
    </xf>
    <xf numFmtId="168" fontId="27" fillId="0" borderId="61" xfId="101" applyNumberFormat="1" applyFont="1" applyBorder="1" applyAlignment="1">
      <alignment horizontal="center" vertical="center"/>
    </xf>
    <xf numFmtId="0" fontId="9" fillId="0" borderId="24" xfId="101" applyFont="1" applyBorder="1"/>
    <xf numFmtId="0" fontId="9" fillId="0" borderId="4" xfId="101" applyFont="1" applyBorder="1" applyAlignment="1">
      <alignment vertical="center"/>
    </xf>
    <xf numFmtId="49" fontId="9" fillId="0" borderId="4" xfId="101" applyNumberFormat="1" applyFont="1" applyBorder="1" applyAlignment="1">
      <alignment horizontal="center" wrapText="1"/>
    </xf>
    <xf numFmtId="49" fontId="27" fillId="0" borderId="4" xfId="139" applyNumberFormat="1" applyFont="1" applyBorder="1" applyAlignment="1">
      <alignment vertical="center" wrapText="1"/>
    </xf>
    <xf numFmtId="49" fontId="27" fillId="0" borderId="4" xfId="139" applyNumberFormat="1" applyFont="1" applyBorder="1" applyAlignment="1">
      <alignment horizontal="left" vertical="center" wrapText="1"/>
    </xf>
    <xf numFmtId="0" fontId="9" fillId="0" borderId="4" xfId="101" applyFont="1" applyBorder="1" applyAlignment="1">
      <alignment horizontal="left" vertical="center" wrapText="1"/>
    </xf>
    <xf numFmtId="3" fontId="9" fillId="0" borderId="60" xfId="139" applyNumberFormat="1" applyFont="1" applyBorder="1" applyAlignment="1">
      <alignment horizontal="center" vertical="center"/>
    </xf>
    <xf numFmtId="0" fontId="9" fillId="0" borderId="29" xfId="101" applyFont="1" applyBorder="1" applyAlignment="1">
      <alignment vertical="center"/>
    </xf>
    <xf numFmtId="49" fontId="9" fillId="0" borderId="29" xfId="101" applyNumberFormat="1" applyFont="1" applyBorder="1" applyAlignment="1">
      <alignment horizontal="center" wrapText="1"/>
    </xf>
    <xf numFmtId="0" fontId="16" fillId="0" borderId="4" xfId="128" applyFont="1" applyBorder="1" applyAlignment="1">
      <alignment horizontal="center" vertical="center"/>
    </xf>
    <xf numFmtId="49" fontId="16" fillId="0" borderId="4" xfId="128" applyNumberFormat="1" applyFont="1" applyBorder="1" applyAlignment="1">
      <alignment horizontal="center" vertical="center"/>
    </xf>
    <xf numFmtId="0" fontId="16" fillId="0" borderId="4" xfId="128" applyFont="1" applyBorder="1" applyAlignment="1">
      <alignment horizontal="left" vertical="center"/>
    </xf>
    <xf numFmtId="168" fontId="8" fillId="0" borderId="4" xfId="139" applyNumberFormat="1" applyBorder="1" applyAlignment="1">
      <alignment horizontal="center" vertical="center"/>
    </xf>
    <xf numFmtId="0" fontId="8" fillId="0" borderId="4" xfId="139" applyBorder="1" applyAlignment="1">
      <alignment horizontal="center" vertical="center"/>
    </xf>
    <xf numFmtId="49" fontId="8" fillId="0" borderId="4" xfId="139" applyNumberFormat="1" applyBorder="1" applyAlignment="1">
      <alignment horizontal="center" vertical="center"/>
    </xf>
    <xf numFmtId="0" fontId="8" fillId="0" borderId="4" xfId="139" applyBorder="1" applyAlignment="1">
      <alignment horizontal="left" vertical="center"/>
    </xf>
    <xf numFmtId="0" fontId="16" fillId="0" borderId="4" xfId="53" applyFont="1" applyBorder="1" applyAlignment="1">
      <alignment horizontal="center" vertical="center"/>
    </xf>
    <xf numFmtId="49" fontId="16" fillId="0" borderId="4" xfId="53" applyNumberFormat="1" applyFont="1" applyBorder="1" applyAlignment="1">
      <alignment horizontal="center" vertical="center"/>
    </xf>
    <xf numFmtId="0" fontId="16" fillId="0" borderId="4" xfId="53" applyFont="1" applyBorder="1" applyAlignment="1">
      <alignment horizontal="left" vertical="center"/>
    </xf>
    <xf numFmtId="49" fontId="27" fillId="0" borderId="29" xfId="139" applyNumberFormat="1" applyFont="1" applyBorder="1" applyAlignment="1">
      <alignment vertical="center" wrapText="1"/>
    </xf>
    <xf numFmtId="49" fontId="27" fillId="0" borderId="29" xfId="139" applyNumberFormat="1" applyFont="1" applyBorder="1" applyAlignment="1">
      <alignment horizontal="left" vertical="center" wrapText="1"/>
    </xf>
    <xf numFmtId="0" fontId="8" fillId="0" borderId="4" xfId="139" applyBorder="1" applyAlignment="1">
      <alignment horizontal="left" vertical="center" wrapText="1"/>
    </xf>
    <xf numFmtId="168" fontId="8" fillId="0" borderId="60" xfId="139" applyNumberFormat="1" applyBorder="1" applyAlignment="1">
      <alignment horizontal="center" vertical="center"/>
    </xf>
    <xf numFmtId="0" fontId="9" fillId="0" borderId="29" xfId="101" applyFont="1" applyBorder="1" applyAlignment="1">
      <alignment horizontal="left" vertical="center" wrapText="1"/>
    </xf>
    <xf numFmtId="3" fontId="9" fillId="0" borderId="68" xfId="139" applyNumberFormat="1" applyFont="1" applyBorder="1" applyAlignment="1">
      <alignment horizontal="center" vertical="center"/>
    </xf>
    <xf numFmtId="0" fontId="27" fillId="0" borderId="2" xfId="101" applyFont="1" applyBorder="1"/>
    <xf numFmtId="0" fontId="9" fillId="0" borderId="22" xfId="101" applyFont="1" applyBorder="1" applyAlignment="1">
      <alignment vertical="center"/>
    </xf>
    <xf numFmtId="0" fontId="9" fillId="0" borderId="13" xfId="101" applyFont="1" applyBorder="1" applyAlignment="1">
      <alignment vertical="center"/>
    </xf>
    <xf numFmtId="49" fontId="9" fillId="0" borderId="13" xfId="101" applyNumberFormat="1" applyFont="1" applyBorder="1" applyAlignment="1">
      <alignment horizontal="center" wrapText="1"/>
    </xf>
    <xf numFmtId="0" fontId="9" fillId="0" borderId="13" xfId="101" applyFont="1" applyBorder="1" applyAlignment="1">
      <alignment vertical="center" wrapText="1"/>
    </xf>
    <xf numFmtId="0" fontId="9" fillId="0" borderId="13" xfId="101" applyFont="1" applyBorder="1" applyAlignment="1">
      <alignment horizontal="left" wrapText="1"/>
    </xf>
    <xf numFmtId="0" fontId="27" fillId="0" borderId="13" xfId="139" applyFont="1" applyBorder="1" applyAlignment="1">
      <alignment horizontal="left" vertical="center" wrapText="1"/>
    </xf>
    <xf numFmtId="168" fontId="8" fillId="0" borderId="65" xfId="101" applyNumberFormat="1" applyBorder="1" applyAlignment="1">
      <alignment horizontal="center" vertical="center"/>
    </xf>
    <xf numFmtId="0" fontId="8" fillId="0" borderId="5" xfId="139" applyBorder="1"/>
    <xf numFmtId="49" fontId="9" fillId="0" borderId="4" xfId="139" applyNumberFormat="1" applyFont="1" applyBorder="1" applyAlignment="1">
      <alignment horizontal="center" wrapText="1"/>
    </xf>
    <xf numFmtId="0" fontId="9" fillId="0" borderId="4" xfId="101" applyFont="1" applyBorder="1" applyAlignment="1">
      <alignment wrapText="1"/>
    </xf>
    <xf numFmtId="49" fontId="9" fillId="0" borderId="4" xfId="139" applyNumberFormat="1" applyFont="1" applyBorder="1" applyAlignment="1">
      <alignment vertical="center"/>
    </xf>
    <xf numFmtId="49" fontId="8" fillId="0" borderId="4" xfId="139" applyNumberFormat="1" applyBorder="1" applyAlignment="1">
      <alignment horizontal="center" vertical="center" wrapText="1"/>
    </xf>
    <xf numFmtId="49" fontId="11" fillId="0" borderId="4" xfId="139" applyNumberFormat="1" applyFont="1" applyBorder="1" applyAlignment="1">
      <alignment horizontal="center" vertical="center"/>
    </xf>
    <xf numFmtId="49" fontId="8" fillId="0" borderId="4" xfId="139" applyNumberFormat="1" applyBorder="1" applyAlignment="1">
      <alignment horizontal="left" vertical="center"/>
    </xf>
    <xf numFmtId="49" fontId="8" fillId="0" borderId="4" xfId="139" applyNumberFormat="1" applyBorder="1" applyAlignment="1">
      <alignment vertical="center" wrapText="1"/>
    </xf>
    <xf numFmtId="0" fontId="9" fillId="0" borderId="4" xfId="132" applyFont="1" applyBorder="1" applyAlignment="1">
      <alignment horizontal="center"/>
    </xf>
    <xf numFmtId="0" fontId="117" fillId="0" borderId="4" xfId="132" applyFont="1" applyBorder="1" applyAlignment="1">
      <alignment horizontal="right" vertical="center"/>
    </xf>
    <xf numFmtId="0" fontId="27" fillId="0" borderId="4" xfId="132" applyFont="1" applyBorder="1" applyAlignment="1">
      <alignment horizontal="center"/>
    </xf>
    <xf numFmtId="0" fontId="117" fillId="0" borderId="4" xfId="132" applyFont="1" applyBorder="1" applyAlignment="1">
      <alignment horizontal="center" vertical="center"/>
    </xf>
    <xf numFmtId="0" fontId="9" fillId="0" borderId="4" xfId="139" applyFont="1" applyBorder="1" applyAlignment="1">
      <alignment horizontal="left" vertical="center"/>
    </xf>
    <xf numFmtId="0" fontId="118" fillId="0" borderId="4" xfId="134" applyFont="1" applyBorder="1" applyAlignment="1">
      <alignment horizontal="center" vertical="center"/>
    </xf>
    <xf numFmtId="0" fontId="118" fillId="0" borderId="4" xfId="134" applyFont="1" applyBorder="1" applyAlignment="1">
      <alignment horizontal="right" vertical="center"/>
    </xf>
    <xf numFmtId="0" fontId="118" fillId="0" borderId="4" xfId="134" applyFont="1" applyBorder="1" applyAlignment="1">
      <alignment horizontal="left" vertical="center"/>
    </xf>
    <xf numFmtId="168" fontId="8" fillId="0" borderId="4" xfId="128" applyNumberFormat="1" applyFont="1" applyBorder="1" applyAlignment="1">
      <alignment horizontal="center" vertical="center"/>
    </xf>
    <xf numFmtId="0" fontId="27" fillId="0" borderId="4" xfId="135" applyFont="1" applyFill="1" applyBorder="1" applyAlignment="1">
      <alignment horizontal="center" vertical="center"/>
    </xf>
    <xf numFmtId="0" fontId="27" fillId="0" borderId="4" xfId="135" applyFont="1" applyFill="1" applyBorder="1" applyAlignment="1">
      <alignment horizontal="right" vertical="center"/>
    </xf>
    <xf numFmtId="0" fontId="27" fillId="0" borderId="4" xfId="135" applyFont="1" applyFill="1" applyBorder="1" applyAlignment="1">
      <alignment horizontal="left" vertical="center"/>
    </xf>
    <xf numFmtId="168" fontId="27" fillId="0" borderId="4" xfId="135" applyNumberFormat="1" applyFont="1" applyFill="1" applyBorder="1" applyAlignment="1">
      <alignment horizontal="center" vertical="center"/>
    </xf>
    <xf numFmtId="1" fontId="27" fillId="0" borderId="4" xfId="135" applyNumberFormat="1" applyFont="1" applyFill="1" applyBorder="1"/>
    <xf numFmtId="49" fontId="9" fillId="0" borderId="29" xfId="139" applyNumberFormat="1" applyFont="1" applyBorder="1" applyAlignment="1">
      <alignment vertical="center"/>
    </xf>
    <xf numFmtId="49" fontId="8" fillId="0" borderId="29" xfId="139" applyNumberFormat="1" applyBorder="1" applyAlignment="1">
      <alignment horizontal="center" vertical="center" wrapText="1"/>
    </xf>
    <xf numFmtId="49" fontId="8" fillId="0" borderId="29" xfId="139" applyNumberFormat="1" applyBorder="1" applyAlignment="1">
      <alignment vertical="center" wrapText="1"/>
    </xf>
    <xf numFmtId="0" fontId="8" fillId="0" borderId="29" xfId="139" applyBorder="1" applyAlignment="1">
      <alignment horizontal="left" vertical="center" wrapText="1"/>
    </xf>
    <xf numFmtId="49" fontId="9" fillId="0" borderId="60" xfId="139" applyNumberFormat="1" applyFont="1" applyBorder="1" applyAlignment="1">
      <alignment vertical="center"/>
    </xf>
    <xf numFmtId="168" fontId="8" fillId="0" borderId="75" xfId="139" applyNumberFormat="1" applyBorder="1" applyAlignment="1">
      <alignment horizontal="center" vertical="center"/>
    </xf>
    <xf numFmtId="0" fontId="8" fillId="0" borderId="60" xfId="139" applyBorder="1" applyAlignment="1">
      <alignment vertical="center"/>
    </xf>
    <xf numFmtId="0" fontId="8" fillId="0" borderId="4" xfId="139" applyBorder="1" applyAlignment="1">
      <alignment vertical="center"/>
    </xf>
    <xf numFmtId="0" fontId="8" fillId="0" borderId="7" xfId="139" applyBorder="1" applyAlignment="1">
      <alignment vertical="center"/>
    </xf>
    <xf numFmtId="49" fontId="9" fillId="0" borderId="7" xfId="139" applyNumberFormat="1" applyFont="1" applyBorder="1" applyAlignment="1">
      <alignment horizontal="center" vertical="center" wrapText="1"/>
    </xf>
    <xf numFmtId="49" fontId="18" fillId="0" borderId="7" xfId="139" applyNumberFormat="1" applyFont="1" applyBorder="1" applyAlignment="1">
      <alignment vertical="center" wrapText="1"/>
    </xf>
    <xf numFmtId="49" fontId="18" fillId="0" borderId="7" xfId="139" applyNumberFormat="1" applyFont="1" applyBorder="1" applyAlignment="1">
      <alignment horizontal="center" vertical="center" wrapText="1"/>
    </xf>
    <xf numFmtId="0" fontId="27" fillId="0" borderId="7" xfId="101" applyFont="1" applyBorder="1" applyAlignment="1">
      <alignment wrapText="1"/>
    </xf>
    <xf numFmtId="49" fontId="9" fillId="0" borderId="4" xfId="139" applyNumberFormat="1" applyFont="1" applyBorder="1" applyAlignment="1">
      <alignment horizontal="center" vertical="center" wrapText="1"/>
    </xf>
    <xf numFmtId="49" fontId="18" fillId="0" borderId="4" xfId="139" applyNumberFormat="1" applyFont="1" applyBorder="1" applyAlignment="1">
      <alignment vertical="center" wrapText="1"/>
    </xf>
    <xf numFmtId="49" fontId="18" fillId="0" borderId="4" xfId="139" applyNumberFormat="1" applyFont="1" applyBorder="1" applyAlignment="1">
      <alignment horizontal="center" vertical="center" wrapText="1"/>
    </xf>
    <xf numFmtId="0" fontId="27" fillId="0" borderId="4" xfId="101" applyFont="1" applyBorder="1" applyAlignment="1">
      <alignment wrapText="1"/>
    </xf>
    <xf numFmtId="49" fontId="9" fillId="0" borderId="4" xfId="139" applyNumberFormat="1" applyFont="1" applyBorder="1" applyAlignment="1">
      <alignment vertical="center" wrapText="1"/>
    </xf>
    <xf numFmtId="49" fontId="9" fillId="0" borderId="4" xfId="139" applyNumberFormat="1" applyFont="1" applyBorder="1" applyAlignment="1">
      <alignment horizontal="left" vertical="center" wrapText="1"/>
    </xf>
    <xf numFmtId="0" fontId="9" fillId="0" borderId="4" xfId="139" applyFont="1" applyBorder="1" applyAlignment="1">
      <alignment horizontal="left" vertical="center" wrapText="1"/>
    </xf>
    <xf numFmtId="0" fontId="9" fillId="0" borderId="4" xfId="132" applyFont="1" applyBorder="1" applyAlignment="1">
      <alignment horizontal="right" vertical="center"/>
    </xf>
    <xf numFmtId="0" fontId="9" fillId="0" borderId="4" xfId="132" applyFont="1" applyBorder="1"/>
    <xf numFmtId="0" fontId="9" fillId="0" borderId="4" xfId="132" applyFont="1" applyBorder="1" applyAlignment="1">
      <alignment horizontal="center" vertical="center"/>
    </xf>
    <xf numFmtId="0" fontId="9" fillId="0" borderId="4" xfId="132" applyFont="1" applyBorder="1" applyAlignment="1">
      <alignment horizontal="left" vertical="center"/>
    </xf>
    <xf numFmtId="0" fontId="70" fillId="0" borderId="4" xfId="133" applyFont="1" applyBorder="1" applyAlignment="1">
      <alignment horizontal="center" vertical="center"/>
    </xf>
    <xf numFmtId="0" fontId="70" fillId="0" borderId="4" xfId="133" applyFont="1" applyBorder="1" applyAlignment="1">
      <alignment horizontal="right" vertical="center"/>
    </xf>
    <xf numFmtId="0" fontId="70" fillId="0" borderId="4" xfId="133" applyFont="1" applyBorder="1" applyAlignment="1">
      <alignment horizontal="left" vertical="center"/>
    </xf>
    <xf numFmtId="0" fontId="70" fillId="0" borderId="4" xfId="136" applyFont="1" applyFill="1" applyBorder="1" applyAlignment="1">
      <alignment horizontal="center" vertical="center"/>
    </xf>
    <xf numFmtId="0" fontId="70" fillId="0" borderId="4" xfId="136" applyFont="1" applyFill="1" applyBorder="1" applyAlignment="1">
      <alignment horizontal="right" vertical="center"/>
    </xf>
    <xf numFmtId="0" fontId="70" fillId="0" borderId="4" xfId="136" applyFont="1" applyFill="1" applyBorder="1" applyAlignment="1">
      <alignment horizontal="left" vertical="center"/>
    </xf>
    <xf numFmtId="168" fontId="70" fillId="0" borderId="4" xfId="136" applyNumberFormat="1" applyFont="1" applyFill="1" applyBorder="1" applyAlignment="1">
      <alignment horizontal="center" vertical="center"/>
    </xf>
    <xf numFmtId="1" fontId="120" fillId="0" borderId="4" xfId="136" applyNumberFormat="1" applyFont="1" applyFill="1" applyBorder="1"/>
    <xf numFmtId="1" fontId="120" fillId="0" borderId="4" xfId="136" applyNumberFormat="1" applyFont="1" applyFill="1" applyBorder="1" applyAlignment="1">
      <alignment wrapText="1"/>
    </xf>
    <xf numFmtId="49" fontId="8" fillId="0" borderId="4" xfId="139" applyNumberFormat="1" applyBorder="1" applyAlignment="1">
      <alignment horizontal="right" vertical="center" wrapText="1"/>
    </xf>
    <xf numFmtId="168" fontId="9" fillId="0" borderId="60" xfId="139" applyNumberFormat="1" applyFont="1" applyBorder="1" applyAlignment="1">
      <alignment horizontal="center" vertical="center"/>
    </xf>
    <xf numFmtId="3" fontId="9" fillId="0" borderId="4" xfId="53" applyNumberFormat="1" applyFont="1" applyBorder="1" applyAlignment="1">
      <alignment horizontal="center" vertical="center"/>
    </xf>
    <xf numFmtId="168" fontId="8" fillId="0" borderId="4" xfId="53" applyNumberFormat="1" applyBorder="1" applyAlignment="1">
      <alignment horizontal="center" vertical="center"/>
    </xf>
    <xf numFmtId="168" fontId="28" fillId="0" borderId="4" xfId="53" applyNumberFormat="1" applyFont="1" applyBorder="1" applyAlignment="1">
      <alignment horizontal="center" vertical="center"/>
    </xf>
    <xf numFmtId="1" fontId="27" fillId="0" borderId="4" xfId="135" applyNumberFormat="1" applyFont="1" applyFill="1" applyBorder="1" applyAlignment="1">
      <alignment wrapText="1"/>
    </xf>
    <xf numFmtId="49" fontId="16" fillId="0" borderId="4" xfId="139" applyNumberFormat="1" applyFont="1" applyBorder="1" applyAlignment="1">
      <alignment vertical="center" wrapText="1"/>
    </xf>
    <xf numFmtId="49" fontId="16" fillId="0" borderId="4" xfId="139" applyNumberFormat="1" applyFont="1" applyBorder="1" applyAlignment="1">
      <alignment horizontal="center" vertical="center" wrapText="1"/>
    </xf>
    <xf numFmtId="0" fontId="8" fillId="0" borderId="14" xfId="139" applyBorder="1"/>
    <xf numFmtId="49" fontId="9" fillId="0" borderId="9" xfId="139" applyNumberFormat="1" applyFont="1" applyBorder="1" applyAlignment="1">
      <alignment vertical="center"/>
    </xf>
    <xf numFmtId="49" fontId="9" fillId="0" borderId="9" xfId="139" applyNumberFormat="1" applyFont="1" applyBorder="1" applyAlignment="1">
      <alignment horizontal="center" vertical="center" wrapText="1"/>
    </xf>
    <xf numFmtId="49" fontId="9" fillId="0" borderId="9" xfId="139" applyNumberFormat="1" applyFont="1" applyBorder="1" applyAlignment="1">
      <alignment vertical="center" wrapText="1"/>
    </xf>
    <xf numFmtId="49" fontId="9" fillId="0" borderId="9" xfId="139" applyNumberFormat="1" applyFont="1" applyBorder="1" applyAlignment="1">
      <alignment horizontal="left" vertical="center" wrapText="1"/>
    </xf>
    <xf numFmtId="0" fontId="9" fillId="0" borderId="9" xfId="139" applyFont="1" applyBorder="1" applyAlignment="1">
      <alignment horizontal="left" vertical="center" wrapText="1"/>
    </xf>
    <xf numFmtId="3" fontId="9" fillId="0" borderId="66" xfId="139" applyNumberFormat="1" applyFont="1" applyBorder="1" applyAlignment="1">
      <alignment horizontal="center" vertical="center"/>
    </xf>
    <xf numFmtId="49" fontId="9" fillId="0" borderId="7" xfId="139" applyNumberFormat="1" applyFont="1" applyBorder="1" applyAlignment="1">
      <alignment horizontal="center" wrapText="1"/>
    </xf>
    <xf numFmtId="0" fontId="27" fillId="0" borderId="7" xfId="101" applyFont="1" applyBorder="1" applyAlignment="1">
      <alignment vertical="center" wrapText="1"/>
    </xf>
    <xf numFmtId="168" fontId="8" fillId="0" borderId="67" xfId="139" applyNumberFormat="1" applyBorder="1" applyAlignment="1">
      <alignment horizontal="center" vertical="center"/>
    </xf>
    <xf numFmtId="49" fontId="27" fillId="0" borderId="4" xfId="139" applyNumberFormat="1" applyFont="1" applyBorder="1" applyAlignment="1">
      <alignment horizontal="center" vertical="center" wrapText="1"/>
    </xf>
    <xf numFmtId="0" fontId="16" fillId="0" borderId="4" xfId="139" applyFont="1" applyBorder="1" applyAlignment="1">
      <alignment horizontal="center" vertical="center"/>
    </xf>
    <xf numFmtId="0" fontId="8" fillId="0" borderId="4" xfId="128" applyFont="1" applyBorder="1"/>
    <xf numFmtId="0" fontId="8" fillId="0" borderId="4" xfId="53" applyBorder="1"/>
    <xf numFmtId="0" fontId="16" fillId="0" borderId="4" xfId="139" applyFont="1" applyBorder="1" applyAlignment="1">
      <alignment horizontal="left" vertical="center" wrapText="1"/>
    </xf>
    <xf numFmtId="0" fontId="8" fillId="0" borderId="9" xfId="139" applyBorder="1" applyAlignment="1">
      <alignment vertical="center"/>
    </xf>
    <xf numFmtId="49" fontId="8" fillId="0" borderId="9" xfId="139" applyNumberFormat="1" applyBorder="1" applyAlignment="1">
      <alignment horizontal="center" vertical="center" wrapText="1"/>
    </xf>
    <xf numFmtId="49" fontId="8" fillId="0" borderId="9" xfId="139" applyNumberFormat="1" applyBorder="1" applyAlignment="1">
      <alignment vertical="center" wrapText="1"/>
    </xf>
    <xf numFmtId="0" fontId="8" fillId="0" borderId="9" xfId="139" applyBorder="1" applyAlignment="1">
      <alignment horizontal="left" vertical="center" wrapText="1"/>
    </xf>
    <xf numFmtId="168" fontId="8" fillId="0" borderId="66" xfId="139" applyNumberFormat="1" applyBorder="1" applyAlignment="1">
      <alignment horizontal="center" vertical="center"/>
    </xf>
    <xf numFmtId="49" fontId="9" fillId="0" borderId="4" xfId="139" applyNumberFormat="1" applyFont="1" applyBorder="1" applyAlignment="1">
      <alignment horizontal="right" vertical="center" wrapText="1"/>
    </xf>
    <xf numFmtId="0" fontId="27" fillId="2" borderId="2" xfId="101" applyFont="1" applyFill="1" applyBorder="1"/>
    <xf numFmtId="0" fontId="8" fillId="2" borderId="3" xfId="139" applyFill="1" applyBorder="1" applyAlignment="1">
      <alignment vertical="center"/>
    </xf>
    <xf numFmtId="49" fontId="9" fillId="2" borderId="3" xfId="139" applyNumberFormat="1" applyFont="1" applyFill="1" applyBorder="1" applyAlignment="1">
      <alignment horizontal="center" wrapText="1"/>
    </xf>
    <xf numFmtId="0" fontId="27" fillId="2" borderId="3" xfId="101" applyFont="1" applyFill="1" applyBorder="1" applyAlignment="1">
      <alignment vertical="center" wrapText="1"/>
    </xf>
    <xf numFmtId="0" fontId="27" fillId="2" borderId="3" xfId="101" applyFont="1" applyFill="1" applyBorder="1" applyAlignment="1">
      <alignment wrapText="1"/>
    </xf>
    <xf numFmtId="168" fontId="8" fillId="2" borderId="3" xfId="139" applyNumberFormat="1" applyFill="1" applyBorder="1" applyAlignment="1">
      <alignment horizontal="center" vertical="center"/>
    </xf>
    <xf numFmtId="0" fontId="9" fillId="0" borderId="4" xfId="101" applyFont="1" applyBorder="1" applyAlignment="1">
      <alignment horizontal="left" wrapText="1"/>
    </xf>
    <xf numFmtId="49" fontId="27" fillId="0" borderId="4" xfId="139" applyNumberFormat="1" applyFont="1" applyBorder="1" applyAlignment="1">
      <alignment vertical="center"/>
    </xf>
    <xf numFmtId="0" fontId="27" fillId="0" borderId="4" xfId="139" applyFont="1" applyBorder="1" applyAlignment="1">
      <alignment horizontal="center" vertical="center"/>
    </xf>
    <xf numFmtId="0" fontId="8" fillId="0" borderId="22" xfId="139" applyBorder="1" applyAlignment="1">
      <alignment vertical="center"/>
    </xf>
    <xf numFmtId="49" fontId="9" fillId="0" borderId="22" xfId="139" applyNumberFormat="1" applyFont="1" applyBorder="1" applyAlignment="1">
      <alignment horizontal="center" wrapText="1"/>
    </xf>
    <xf numFmtId="0" fontId="27" fillId="0" borderId="22" xfId="101" applyFont="1" applyBorder="1" applyAlignment="1">
      <alignment vertical="center" wrapText="1"/>
    </xf>
    <xf numFmtId="0" fontId="27" fillId="0" borderId="22" xfId="101" applyFont="1" applyBorder="1" applyAlignment="1">
      <alignment wrapText="1"/>
    </xf>
    <xf numFmtId="168" fontId="8" fillId="0" borderId="61" xfId="139" applyNumberFormat="1" applyBorder="1" applyAlignment="1">
      <alignment horizontal="center" vertical="center"/>
    </xf>
    <xf numFmtId="0" fontId="8" fillId="0" borderId="5" xfId="139" applyBorder="1" applyAlignment="1">
      <alignment horizontal="left"/>
    </xf>
    <xf numFmtId="49" fontId="9" fillId="0" borderId="4" xfId="139" applyNumberFormat="1" applyFont="1" applyBorder="1" applyAlignment="1">
      <alignment horizontal="right" vertical="center"/>
    </xf>
    <xf numFmtId="0" fontId="121" fillId="0" borderId="4" xfId="139" applyFont="1" applyBorder="1" applyAlignment="1">
      <alignment horizontal="center" vertical="center" wrapText="1"/>
    </xf>
    <xf numFmtId="49" fontId="8" fillId="0" borderId="4" xfId="139" applyNumberFormat="1" applyBorder="1" applyAlignment="1">
      <alignment horizontal="right" vertical="center"/>
    </xf>
    <xf numFmtId="49" fontId="16" fillId="0" borderId="4" xfId="139" applyNumberFormat="1" applyFont="1" applyBorder="1" applyAlignment="1">
      <alignment horizontal="center" vertical="center"/>
    </xf>
    <xf numFmtId="0" fontId="16" fillId="0" borderId="4" xfId="139" applyFont="1" applyBorder="1" applyAlignment="1">
      <alignment horizontal="left" vertical="center"/>
    </xf>
    <xf numFmtId="0" fontId="11" fillId="0" borderId="4" xfId="139" applyFont="1" applyBorder="1" applyAlignment="1">
      <alignment horizontal="center" vertical="center" wrapText="1"/>
    </xf>
    <xf numFmtId="3" fontId="9" fillId="0" borderId="4" xfId="139" applyNumberFormat="1" applyFont="1" applyBorder="1" applyAlignment="1">
      <alignment horizontal="center" vertical="center"/>
    </xf>
    <xf numFmtId="0" fontId="9" fillId="0" borderId="9" xfId="101" applyFont="1" applyBorder="1" applyAlignment="1">
      <alignment vertical="center"/>
    </xf>
    <xf numFmtId="49" fontId="27" fillId="0" borderId="9" xfId="139" applyNumberFormat="1" applyFont="1" applyBorder="1" applyAlignment="1">
      <alignment vertical="center"/>
    </xf>
    <xf numFmtId="49" fontId="9" fillId="0" borderId="9" xfId="139" applyNumberFormat="1" applyFont="1" applyBorder="1" applyAlignment="1">
      <alignment horizontal="center" wrapText="1"/>
    </xf>
    <xf numFmtId="49" fontId="27" fillId="0" borderId="9" xfId="139" applyNumberFormat="1" applyFont="1" applyBorder="1" applyAlignment="1">
      <alignment vertical="center" wrapText="1"/>
    </xf>
    <xf numFmtId="49" fontId="27" fillId="0" borderId="9" xfId="139" applyNumberFormat="1" applyFont="1" applyBorder="1" applyAlignment="1">
      <alignment horizontal="left" vertical="center" wrapText="1"/>
    </xf>
    <xf numFmtId="0" fontId="8" fillId="0" borderId="9" xfId="101" applyBorder="1" applyAlignment="1">
      <alignment horizontal="left" wrapText="1"/>
    </xf>
    <xf numFmtId="3" fontId="8" fillId="0" borderId="9" xfId="139" applyNumberFormat="1" applyBorder="1" applyAlignment="1">
      <alignment horizontal="center" vertical="center"/>
    </xf>
    <xf numFmtId="0" fontId="9" fillId="0" borderId="15" xfId="139" applyFont="1" applyBorder="1"/>
    <xf numFmtId="0" fontId="9" fillId="0" borderId="1" xfId="139" applyFont="1" applyBorder="1"/>
    <xf numFmtId="0" fontId="9" fillId="0" borderId="7" xfId="101" applyFont="1" applyBorder="1" applyAlignment="1">
      <alignment vertical="center"/>
    </xf>
    <xf numFmtId="49" fontId="27" fillId="0" borderId="7" xfId="139" applyNumberFormat="1" applyFont="1" applyBorder="1" applyAlignment="1">
      <alignment horizontal="left" vertical="center" wrapText="1"/>
    </xf>
    <xf numFmtId="0" fontId="8" fillId="0" borderId="7" xfId="101" applyBorder="1" applyAlignment="1">
      <alignment horizontal="left" wrapText="1"/>
    </xf>
    <xf numFmtId="3" fontId="9" fillId="0" borderId="67" xfId="139" applyNumberFormat="1" applyFont="1" applyBorder="1" applyAlignment="1">
      <alignment horizontal="center" vertical="center"/>
    </xf>
    <xf numFmtId="49" fontId="27" fillId="0" borderId="7" xfId="139" applyNumberFormat="1" applyFont="1" applyBorder="1" applyAlignment="1">
      <alignment vertical="center" wrapText="1"/>
    </xf>
    <xf numFmtId="0" fontId="9" fillId="0" borderId="7" xfId="101" applyFont="1" applyBorder="1" applyAlignment="1">
      <alignment horizontal="left" wrapText="1"/>
    </xf>
    <xf numFmtId="0" fontId="9" fillId="0" borderId="26" xfId="101" applyFont="1" applyBorder="1" applyAlignment="1">
      <alignment vertical="center"/>
    </xf>
    <xf numFmtId="49" fontId="9" fillId="0" borderId="26" xfId="139" applyNumberFormat="1" applyFont="1" applyBorder="1" applyAlignment="1">
      <alignment horizontal="center" wrapText="1"/>
    </xf>
    <xf numFmtId="49" fontId="27" fillId="0" borderId="26" xfId="139" applyNumberFormat="1" applyFont="1" applyBorder="1" applyAlignment="1">
      <alignment vertical="center" wrapText="1"/>
    </xf>
    <xf numFmtId="49" fontId="27" fillId="0" borderId="26" xfId="139" applyNumberFormat="1" applyFont="1" applyBorder="1" applyAlignment="1">
      <alignment horizontal="left" vertical="center" wrapText="1"/>
    </xf>
    <xf numFmtId="0" fontId="9" fillId="0" borderId="26" xfId="101" applyFont="1" applyBorder="1" applyAlignment="1">
      <alignment horizontal="left" wrapText="1"/>
    </xf>
    <xf numFmtId="3" fontId="9" fillId="0" borderId="64" xfId="139" applyNumberFormat="1" applyFont="1" applyBorder="1" applyAlignment="1">
      <alignment horizontal="center" vertical="center"/>
    </xf>
    <xf numFmtId="0" fontId="8" fillId="0" borderId="4" xfId="101" applyBorder="1" applyAlignment="1">
      <alignment horizontal="left" wrapText="1"/>
    </xf>
    <xf numFmtId="0" fontId="8" fillId="0" borderId="4" xfId="139" applyBorder="1" applyAlignment="1">
      <alignment horizontal="center" wrapText="1"/>
    </xf>
    <xf numFmtId="0" fontId="8" fillId="0" borderId="4" xfId="139" applyBorder="1" applyAlignment="1">
      <alignment vertical="center" wrapText="1"/>
    </xf>
    <xf numFmtId="0" fontId="8" fillId="0" borderId="4" xfId="139" applyBorder="1" applyAlignment="1">
      <alignment wrapText="1"/>
    </xf>
    <xf numFmtId="0" fontId="8" fillId="0" borderId="25" xfId="139" applyBorder="1" applyAlignment="1">
      <alignment horizontal="left"/>
    </xf>
    <xf numFmtId="0" fontId="8" fillId="0" borderId="9" xfId="139" applyBorder="1" applyAlignment="1">
      <alignment horizontal="center" wrapText="1"/>
    </xf>
    <xf numFmtId="0" fontId="8" fillId="0" borderId="9" xfId="139" applyBorder="1" applyAlignment="1">
      <alignment vertical="center" wrapText="1"/>
    </xf>
    <xf numFmtId="0" fontId="8" fillId="0" borderId="9" xfId="139" applyBorder="1" applyAlignment="1">
      <alignment wrapText="1"/>
    </xf>
    <xf numFmtId="0" fontId="26" fillId="0" borderId="14" xfId="139" applyFont="1" applyBorder="1"/>
    <xf numFmtId="0" fontId="26" fillId="0" borderId="1" xfId="139" applyFont="1" applyBorder="1"/>
    <xf numFmtId="0" fontId="8" fillId="0" borderId="29" xfId="139" applyBorder="1" applyAlignment="1">
      <alignment vertical="center"/>
    </xf>
    <xf numFmtId="49" fontId="9" fillId="0" borderId="29" xfId="139" applyNumberFormat="1" applyFont="1" applyBorder="1" applyAlignment="1">
      <alignment horizontal="center" wrapText="1"/>
    </xf>
    <xf numFmtId="0" fontId="8" fillId="0" borderId="29" xfId="101" applyBorder="1" applyAlignment="1">
      <alignment horizontal="left" wrapText="1"/>
    </xf>
    <xf numFmtId="0" fontId="8" fillId="0" borderId="0" xfId="139" applyAlignment="1">
      <alignment vertical="center"/>
    </xf>
    <xf numFmtId="0" fontId="8" fillId="0" borderId="0" xfId="139" applyAlignment="1">
      <alignment horizontal="center" wrapText="1"/>
    </xf>
    <xf numFmtId="0" fontId="8" fillId="0" borderId="0" xfId="139" applyAlignment="1">
      <alignment vertical="center" wrapText="1"/>
    </xf>
    <xf numFmtId="0" fontId="119" fillId="0" borderId="2" xfId="101" applyFont="1" applyBorder="1" applyAlignment="1">
      <alignment horizontal="center" vertical="center" wrapText="1"/>
    </xf>
    <xf numFmtId="0" fontId="119" fillId="0" borderId="3" xfId="101" applyFont="1" applyBorder="1" applyAlignment="1">
      <alignment horizontal="center" vertical="center" wrapText="1"/>
    </xf>
    <xf numFmtId="0" fontId="119" fillId="0" borderId="11" xfId="101" applyFont="1" applyBorder="1" applyAlignment="1">
      <alignment horizontal="center" vertical="center" wrapText="1"/>
    </xf>
    <xf numFmtId="0" fontId="119" fillId="0" borderId="5" xfId="101" applyFont="1" applyBorder="1" applyAlignment="1">
      <alignment horizontal="center" vertical="center" wrapText="1"/>
    </xf>
    <xf numFmtId="0" fontId="119" fillId="0" borderId="0" xfId="101" applyFont="1" applyAlignment="1">
      <alignment horizontal="center" vertical="center" wrapText="1"/>
    </xf>
    <xf numFmtId="0" fontId="119" fillId="0" borderId="6" xfId="101" applyFont="1" applyBorder="1" applyAlignment="1">
      <alignment horizontal="center" vertical="center" wrapText="1"/>
    </xf>
    <xf numFmtId="0" fontId="119" fillId="0" borderId="14" xfId="101" applyFont="1" applyBorder="1" applyAlignment="1">
      <alignment horizontal="center" vertical="center" wrapText="1"/>
    </xf>
    <xf numFmtId="0" fontId="119" fillId="0" borderId="1" xfId="101" applyFont="1" applyBorder="1" applyAlignment="1">
      <alignment horizontal="center" vertical="center" wrapText="1"/>
    </xf>
    <xf numFmtId="0" fontId="119" fillId="0" borderId="12" xfId="101" applyFont="1" applyBorder="1" applyAlignment="1">
      <alignment horizontal="center" vertical="center" wrapText="1"/>
    </xf>
    <xf numFmtId="1" fontId="27" fillId="2" borderId="53" xfId="139" applyNumberFormat="1" applyFont="1" applyFill="1" applyBorder="1" applyAlignment="1">
      <alignment horizontal="center" vertical="center" wrapText="1"/>
    </xf>
    <xf numFmtId="1" fontId="27" fillId="2" borderId="63" xfId="139" applyNumberFormat="1" applyFont="1" applyFill="1" applyBorder="1" applyAlignment="1">
      <alignment horizontal="center" vertical="center" wrapText="1"/>
    </xf>
    <xf numFmtId="0" fontId="53" fillId="3" borderId="5" xfId="60" applyFont="1" applyFill="1" applyBorder="1" applyAlignment="1">
      <alignment horizontal="center" wrapText="1"/>
    </xf>
    <xf numFmtId="0" fontId="53" fillId="3" borderId="0" xfId="60" applyFont="1" applyFill="1" applyAlignment="1">
      <alignment horizontal="center" wrapText="1"/>
    </xf>
    <xf numFmtId="0" fontId="53" fillId="3" borderId="6" xfId="60" applyFont="1" applyFill="1" applyBorder="1" applyAlignment="1">
      <alignment horizontal="center" wrapText="1"/>
    </xf>
    <xf numFmtId="0" fontId="47" fillId="27" borderId="5" xfId="60" applyFont="1" applyFill="1" applyBorder="1" applyAlignment="1">
      <alignment horizontal="center" wrapText="1"/>
    </xf>
    <xf numFmtId="0" fontId="47" fillId="27" borderId="0" xfId="60" applyFont="1" applyFill="1" applyAlignment="1">
      <alignment horizontal="center" wrapText="1"/>
    </xf>
    <xf numFmtId="0" fontId="47" fillId="27" borderId="6" xfId="60" applyFont="1" applyFill="1" applyBorder="1" applyAlignment="1">
      <alignment horizontal="center" wrapText="1"/>
    </xf>
    <xf numFmtId="0" fontId="47" fillId="0" borderId="60" xfId="60" applyFont="1" applyBorder="1" applyAlignment="1">
      <alignment horizontal="left" wrapText="1"/>
    </xf>
    <xf numFmtId="0" fontId="47" fillId="0" borderId="32" xfId="60" applyFont="1" applyBorder="1" applyAlignment="1">
      <alignment horizontal="left" wrapText="1"/>
    </xf>
    <xf numFmtId="0" fontId="47" fillId="5" borderId="60" xfId="60" applyFont="1" applyFill="1" applyBorder="1" applyAlignment="1">
      <alignment horizontal="left" wrapText="1"/>
    </xf>
    <xf numFmtId="0" fontId="47" fillId="5" borderId="32" xfId="60" applyFont="1" applyFill="1" applyBorder="1" applyAlignment="1">
      <alignment horizontal="left" wrapText="1"/>
    </xf>
    <xf numFmtId="0" fontId="47" fillId="7" borderId="5" xfId="60" applyFont="1" applyFill="1" applyBorder="1" applyAlignment="1">
      <alignment horizontal="center" wrapText="1"/>
    </xf>
    <xf numFmtId="0" fontId="47" fillId="7" borderId="0" xfId="60" applyFont="1" applyFill="1" applyAlignment="1">
      <alignment horizontal="center" wrapText="1"/>
    </xf>
    <xf numFmtId="0" fontId="47" fillId="7" borderId="6" xfId="60" applyFont="1" applyFill="1" applyBorder="1" applyAlignment="1">
      <alignment horizontal="center" wrapText="1"/>
    </xf>
    <xf numFmtId="164" fontId="51" fillId="0" borderId="0" xfId="130" applyFont="1"/>
    <xf numFmtId="0" fontId="51" fillId="0" borderId="15" xfId="60" applyFont="1" applyBorder="1" applyAlignment="1">
      <alignment horizontal="center" vertical="top" wrapText="1"/>
    </xf>
    <xf numFmtId="0" fontId="51" fillId="0" borderId="16" xfId="60" applyFont="1" applyBorder="1" applyAlignment="1">
      <alignment horizontal="center" vertical="top" wrapText="1"/>
    </xf>
    <xf numFmtId="0" fontId="51" fillId="0" borderId="17" xfId="60" applyFont="1" applyBorder="1" applyAlignment="1">
      <alignment horizontal="center" vertical="top" wrapText="1"/>
    </xf>
    <xf numFmtId="0" fontId="54" fillId="0" borderId="18" xfId="60" applyFont="1" applyBorder="1" applyAlignment="1">
      <alignment horizontal="center" vertical="top" wrapText="1"/>
    </xf>
    <xf numFmtId="0" fontId="54" fillId="0" borderId="19" xfId="60" applyFont="1" applyBorder="1" applyAlignment="1">
      <alignment horizontal="center" vertical="top" wrapText="1"/>
    </xf>
    <xf numFmtId="0" fontId="54" fillId="0" borderId="20" xfId="60" applyFont="1" applyBorder="1" applyAlignment="1">
      <alignment horizontal="center" vertical="top" wrapText="1"/>
    </xf>
    <xf numFmtId="171" fontId="54" fillId="0" borderId="22" xfId="123" applyNumberFormat="1" applyFont="1" applyFill="1" applyBorder="1" applyAlignment="1">
      <alignment horizontal="center" vertical="center" wrapText="1"/>
    </xf>
    <xf numFmtId="171" fontId="54" fillId="0" borderId="4" xfId="123" applyNumberFormat="1" applyFont="1" applyFill="1" applyBorder="1" applyAlignment="1">
      <alignment horizontal="center" vertical="center" wrapText="1"/>
    </xf>
    <xf numFmtId="171" fontId="54" fillId="0" borderId="9" xfId="123" applyNumberFormat="1" applyFont="1" applyFill="1" applyBorder="1" applyAlignment="1">
      <alignment horizontal="center" vertical="center" wrapText="1"/>
    </xf>
    <xf numFmtId="176" fontId="54" fillId="0" borderId="22" xfId="130" applyNumberFormat="1" applyFont="1" applyBorder="1" applyAlignment="1">
      <alignment vertical="center"/>
    </xf>
    <xf numFmtId="176" fontId="54" fillId="0" borderId="4" xfId="130" applyNumberFormat="1" applyFont="1" applyBorder="1" applyAlignment="1">
      <alignment vertical="center"/>
    </xf>
    <xf numFmtId="176" fontId="54" fillId="0" borderId="9" xfId="130" applyNumberFormat="1" applyFont="1" applyBorder="1" applyAlignment="1">
      <alignment vertical="center"/>
    </xf>
    <xf numFmtId="0" fontId="114" fillId="0" borderId="6" xfId="61" applyFont="1" applyBorder="1" applyAlignment="1">
      <alignment horizontal="center" vertical="center" textRotation="90" wrapText="1"/>
    </xf>
    <xf numFmtId="0" fontId="114" fillId="3" borderId="2" xfId="61" applyFont="1" applyFill="1" applyBorder="1" applyAlignment="1">
      <alignment horizontal="center" vertical="center" wrapText="1"/>
    </xf>
    <xf numFmtId="0" fontId="114" fillId="3" borderId="14" xfId="61" applyFont="1" applyFill="1" applyBorder="1" applyAlignment="1">
      <alignment horizontal="center" vertical="center" wrapText="1"/>
    </xf>
    <xf numFmtId="0" fontId="114" fillId="3" borderId="11" xfId="61" applyFont="1" applyFill="1" applyBorder="1" applyAlignment="1">
      <alignment horizontal="center" vertical="center" wrapText="1"/>
    </xf>
    <xf numFmtId="0" fontId="114" fillId="3" borderId="12" xfId="61" applyFont="1" applyFill="1" applyBorder="1" applyAlignment="1">
      <alignment horizontal="center" vertical="center" wrapText="1"/>
    </xf>
    <xf numFmtId="0" fontId="47" fillId="0" borderId="6" xfId="61" applyFont="1" applyBorder="1" applyAlignment="1">
      <alignment horizontal="center" vertical="center" textRotation="90" wrapText="1"/>
    </xf>
    <xf numFmtId="0" fontId="39" fillId="3" borderId="15" xfId="70" applyFont="1" applyFill="1" applyBorder="1" applyAlignment="1">
      <alignment horizontal="center" wrapText="1"/>
    </xf>
    <xf numFmtId="0" fontId="39" fillId="3" borderId="16" xfId="70" applyFont="1" applyFill="1" applyBorder="1" applyAlignment="1">
      <alignment horizontal="center" wrapText="1"/>
    </xf>
    <xf numFmtId="0" fontId="39" fillId="3" borderId="17" xfId="70" applyFont="1" applyFill="1" applyBorder="1" applyAlignment="1">
      <alignment horizontal="center" wrapText="1"/>
    </xf>
    <xf numFmtId="0" fontId="48" fillId="3" borderId="5" xfId="70" applyFont="1" applyFill="1" applyBorder="1" applyAlignment="1">
      <alignment horizontal="center"/>
    </xf>
    <xf numFmtId="0" fontId="48" fillId="3" borderId="0" xfId="70" applyFont="1" applyFill="1" applyAlignment="1">
      <alignment horizontal="center"/>
    </xf>
    <xf numFmtId="0" fontId="50" fillId="0" borderId="4" xfId="60" applyFont="1" applyBorder="1" applyAlignment="1">
      <alignment horizontal="center"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/>
    </xf>
    <xf numFmtId="4" fontId="51" fillId="0" borderId="60" xfId="60" applyNumberFormat="1" applyFont="1" applyFill="1" applyBorder="1" applyAlignment="1">
      <alignment horizontal="right" vertical="center" wrapText="1"/>
    </xf>
    <xf numFmtId="4" fontId="53" fillId="0" borderId="60" xfId="60" applyNumberFormat="1" applyFont="1" applyFill="1" applyBorder="1" applyAlignment="1">
      <alignment horizontal="right" vertical="center" wrapText="1"/>
    </xf>
    <xf numFmtId="0" fontId="55" fillId="0" borderId="63" xfId="60" applyFont="1" applyBorder="1" applyAlignment="1">
      <alignment horizontal="right" wrapText="1"/>
    </xf>
  </cellXfs>
  <cellStyles count="140">
    <cellStyle name="40% - Colore 1" xfId="69" builtinId="31"/>
    <cellStyle name="Cella da controllare" xfId="68" builtinId="23"/>
    <cellStyle name="Collegamento ipertestuale 2" xfId="1" xr:uid="{00000000-0005-0000-0000-000000000000}"/>
    <cellStyle name="E80Blu" xfId="132" xr:uid="{01C307EA-CF13-419A-9989-F620A34477BD}"/>
    <cellStyle name="E80Magenta" xfId="131" xr:uid="{5851542B-B69A-4D65-80C5-260CE282E74F}"/>
    <cellStyle name="E80Nero" xfId="133" xr:uid="{7A92C596-3379-48AC-8321-9786C2889AFD}"/>
    <cellStyle name="E80NeroNotaSpec" xfId="136" xr:uid="{6580C388-46E6-452C-86A6-9D34A0BA84D8}"/>
    <cellStyle name="E80Speciale" xfId="135" xr:uid="{3B5BD9D4-FDFB-4BD5-86C8-56EFDAC39E4D}"/>
    <cellStyle name="E80Verde" xfId="134" xr:uid="{D9BE17D4-0D5B-4D81-B4AC-9942332B5837}"/>
    <cellStyle name="Euro" xfId="2" xr:uid="{00000000-0005-0000-0000-000001000000}"/>
    <cellStyle name="Euro 2" xfId="3" xr:uid="{00000000-0005-0000-0000-000002000000}"/>
    <cellStyle name="Migliaia" xfId="138" builtinId="3"/>
    <cellStyle name="Migliaia [0] 2" xfId="4" xr:uid="{00000000-0005-0000-0000-000005000000}"/>
    <cellStyle name="Migliaia [0] 2 2" xfId="5" xr:uid="{00000000-0005-0000-0000-000006000000}"/>
    <cellStyle name="Migliaia [0] 2 2 2" xfId="75" xr:uid="{764CC3E7-A390-4E27-BED6-22C6E9604EA3}"/>
    <cellStyle name="Migliaia [0] 2 3" xfId="6" xr:uid="{00000000-0005-0000-0000-000007000000}"/>
    <cellStyle name="Migliaia [0] 2 3 2" xfId="76" xr:uid="{607FE0FF-B0D2-41A5-BD41-F9760C75F6F7}"/>
    <cellStyle name="Migliaia [0] 2 4" xfId="74" xr:uid="{D5FF20B4-48AB-4535-847C-072B6F6FF131}"/>
    <cellStyle name="Migliaia [0] 3" xfId="7" xr:uid="{00000000-0005-0000-0000-000008000000}"/>
    <cellStyle name="Migliaia [0] 3 2" xfId="77" xr:uid="{49AA6098-FAA6-4A48-9E76-17D6403F2B95}"/>
    <cellStyle name="Migliaia [0] 4" xfId="8" xr:uid="{00000000-0005-0000-0000-000009000000}"/>
    <cellStyle name="Migliaia [0] 4 2" xfId="78" xr:uid="{12B139A4-D880-40B9-95C7-580B8D85F3E1}"/>
    <cellStyle name="Migliaia [0] 5" xfId="9" xr:uid="{00000000-0005-0000-0000-00000A000000}"/>
    <cellStyle name="Migliaia [0] 5 2" xfId="10" xr:uid="{00000000-0005-0000-0000-00000B000000}"/>
    <cellStyle name="Migliaia [0] 5 2 2" xfId="80" xr:uid="{F53486D8-E969-477B-8C42-0DD6FAEA7C0B}"/>
    <cellStyle name="Migliaia [0] 5 3" xfId="79" xr:uid="{2269885E-D767-4D5B-A578-ED12FDED5B11}"/>
    <cellStyle name="Migliaia 10" xfId="11" xr:uid="{00000000-0005-0000-0000-00000C000000}"/>
    <cellStyle name="Migliaia 10 2" xfId="81" xr:uid="{A9A34888-F912-4740-A510-B4DB869FAAD0}"/>
    <cellStyle name="Migliaia 11" xfId="57" xr:uid="{00000000-0005-0000-0000-00000D000000}"/>
    <cellStyle name="Migliaia 11 2" xfId="114" xr:uid="{488E0D8B-CD0B-48B3-9B44-6A1479A4A71F}"/>
    <cellStyle name="Migliaia 12" xfId="62" xr:uid="{E4E2E4C4-E948-4646-8957-E1FF001BAE5B}"/>
    <cellStyle name="Migliaia 12 2" xfId="64" xr:uid="{255C7EFA-A4F4-4E2C-8FAD-DD6CBBDA852E}"/>
    <cellStyle name="Migliaia 12 2 2" xfId="124" xr:uid="{6A5129FA-D8B8-480B-86D3-1FF48FE95C82}"/>
    <cellStyle name="Migliaia 12 2 3" xfId="116" xr:uid="{FDFFDDAF-A8B0-439A-B45B-9642DCA05918}"/>
    <cellStyle name="Migliaia 13" xfId="71" xr:uid="{F8FA0FBA-7C7A-4F88-8271-4E9B4081EA9A}"/>
    <cellStyle name="Migliaia 13 2" xfId="119" xr:uid="{1DDEC934-462A-4ED8-8D9B-DB19D05D87D2}"/>
    <cellStyle name="Migliaia 14" xfId="72" xr:uid="{71E414AF-F641-4D1D-8AEA-B77BA88C6C1A}"/>
    <cellStyle name="Migliaia 14 2" xfId="120" xr:uid="{11C1B401-0A3D-498D-848F-30665D1CB046}"/>
    <cellStyle name="Migliaia 15" xfId="73" xr:uid="{B016A4FB-2D37-489F-963A-BDBC1752F49E}"/>
    <cellStyle name="Migliaia 15 2" xfId="121" xr:uid="{96AF2290-68A7-458D-A71C-C01435AA633B}"/>
    <cellStyle name="Migliaia 15 3" xfId="102" xr:uid="{061C585F-CFE0-4D2E-BAFC-092599BFCB05}"/>
    <cellStyle name="Migliaia 16" xfId="126" xr:uid="{8D662E67-5446-4E9C-AC03-114B22BE1970}"/>
    <cellStyle name="Migliaia 17" xfId="127" xr:uid="{05E28D7A-C682-48FF-8DE1-38FCF7B41CD2}"/>
    <cellStyle name="Migliaia 18" xfId="130" xr:uid="{1D76F3A3-54A4-45CC-A056-AC99C42EC212}"/>
    <cellStyle name="Migliaia 2" xfId="12" xr:uid="{00000000-0005-0000-0000-00000E000000}"/>
    <cellStyle name="Migliaia 2 2" xfId="13" xr:uid="{00000000-0005-0000-0000-00000F000000}"/>
    <cellStyle name="Migliaia 2 2 2" xfId="14" xr:uid="{00000000-0005-0000-0000-000010000000}"/>
    <cellStyle name="Migliaia 2 2 2 2" xfId="84" xr:uid="{3040FFFC-DCE0-4730-80CC-BAEC07F66383}"/>
    <cellStyle name="Migliaia 2 2 3" xfId="56" xr:uid="{00000000-0005-0000-0000-000011000000}"/>
    <cellStyle name="Migliaia 2 2 3 2" xfId="113" xr:uid="{05715FE6-7ABA-417E-AA5B-9C2F99E75DF7}"/>
    <cellStyle name="Migliaia 2 2 4" xfId="83" xr:uid="{4897B712-DCF5-4622-A1D0-D142FCC355A2}"/>
    <cellStyle name="Migliaia 2 3" xfId="15" xr:uid="{00000000-0005-0000-0000-000012000000}"/>
    <cellStyle name="Migliaia 2 3 2" xfId="85" xr:uid="{BFD76AE7-F011-45FD-8CC3-E3886E3065A8}"/>
    <cellStyle name="Migliaia 2 4" xfId="82" xr:uid="{338F65CB-7126-4194-A64C-9F9D36AD2B81}"/>
    <cellStyle name="Migliaia 3" xfId="16" xr:uid="{00000000-0005-0000-0000-000013000000}"/>
    <cellStyle name="Migliaia 3 2" xfId="123" xr:uid="{CC3CF575-DCCE-4099-8950-78B1EB25771B}"/>
    <cellStyle name="Migliaia 3 3" xfId="86" xr:uid="{4705C6AD-DAC3-45C7-A178-366AFC644A0A}"/>
    <cellStyle name="Migliaia 4" xfId="17" xr:uid="{00000000-0005-0000-0000-000014000000}"/>
    <cellStyle name="Migliaia 4 2" xfId="18" xr:uid="{00000000-0005-0000-0000-000015000000}"/>
    <cellStyle name="Migliaia 4 2 2" xfId="88" xr:uid="{A7B15FDB-FC21-4BB7-977B-3CE1A96DCC87}"/>
    <cellStyle name="Migliaia 4 3" xfId="87" xr:uid="{47EDB820-04AC-4CE1-B018-972DDB64F9C0}"/>
    <cellStyle name="Migliaia 5" xfId="19" xr:uid="{00000000-0005-0000-0000-000016000000}"/>
    <cellStyle name="Migliaia 5 2" xfId="89" xr:uid="{95300973-2E6A-4C1A-BDCE-89BABBCC507F}"/>
    <cellStyle name="Migliaia 6" xfId="20" xr:uid="{00000000-0005-0000-0000-000017000000}"/>
    <cellStyle name="Migliaia 6 2" xfId="90" xr:uid="{9F95A3D3-0929-4B05-B8A2-E31B195F0370}"/>
    <cellStyle name="Migliaia 7" xfId="21" xr:uid="{00000000-0005-0000-0000-000018000000}"/>
    <cellStyle name="Migliaia 7 2" xfId="22" xr:uid="{00000000-0005-0000-0000-000019000000}"/>
    <cellStyle name="Migliaia 7 2 2" xfId="92" xr:uid="{B5AA7F3E-B04A-4C82-BBA8-7FF8365631BA}"/>
    <cellStyle name="Migliaia 7 3" xfId="91" xr:uid="{02BC48A4-EBAF-4213-9DAE-5F49C06E2F87}"/>
    <cellStyle name="Migliaia 8" xfId="23" xr:uid="{00000000-0005-0000-0000-00001A000000}"/>
    <cellStyle name="Migliaia 8 2" xfId="24" xr:uid="{00000000-0005-0000-0000-00001B000000}"/>
    <cellStyle name="Migliaia 8 2 2" xfId="94" xr:uid="{110F5793-8EEB-4A44-9E70-7334F7A4AEC3}"/>
    <cellStyle name="Migliaia 8 3" xfId="63" xr:uid="{4487865C-53AB-43FA-A49D-48C24FE9E3D1}"/>
    <cellStyle name="Migliaia 8 3 2" xfId="115" xr:uid="{8E8C1FB8-9787-4834-AC69-F5438A833B75}"/>
    <cellStyle name="Migliaia 8 4" xfId="93" xr:uid="{58665AEE-1B24-4AE0-94D5-91435AF74284}"/>
    <cellStyle name="Migliaia 9" xfId="25" xr:uid="{00000000-0005-0000-0000-00001C000000}"/>
    <cellStyle name="Normal 2" xfId="26" xr:uid="{00000000-0005-0000-0000-00001D000000}"/>
    <cellStyle name="Normale" xfId="0" builtinId="0"/>
    <cellStyle name="Normale 10" xfId="27" xr:uid="{00000000-0005-0000-0000-00001F000000}"/>
    <cellStyle name="Normale 11" xfId="28" xr:uid="{00000000-0005-0000-0000-000020000000}"/>
    <cellStyle name="Normale 11 2" xfId="95" xr:uid="{0A7D7B73-1970-4583-BB42-F97A6E3EF226}"/>
    <cellStyle name="Normale 12" xfId="53" xr:uid="{00000000-0005-0000-0000-000021000000}"/>
    <cellStyle name="Normale 12 2" xfId="55" xr:uid="{00000000-0005-0000-0000-000022000000}"/>
    <cellStyle name="Normale 13" xfId="60" xr:uid="{671A5E6E-B0AE-479E-868D-727DC715F520}"/>
    <cellStyle name="Normale 14" xfId="70" xr:uid="{257951E9-A482-4E52-B375-8175280E90DC}"/>
    <cellStyle name="Normale 14 2" xfId="118" xr:uid="{E96A0046-98A9-47B5-ACF4-0448726AE6F8}"/>
    <cellStyle name="Normale 15" xfId="128" xr:uid="{1DFD8337-378F-4699-A646-34644BC576F8}"/>
    <cellStyle name="Normale 2" xfId="29" xr:uid="{00000000-0005-0000-0000-000023000000}"/>
    <cellStyle name="Normale 2 2" xfId="30" xr:uid="{00000000-0005-0000-0000-000024000000}"/>
    <cellStyle name="Normale 2 2 2" xfId="139" xr:uid="{F6097D71-6A67-44FE-A71C-3C0F1CD1AB8B}"/>
    <cellStyle name="Normale 2 3" xfId="31" xr:uid="{00000000-0005-0000-0000-000025000000}"/>
    <cellStyle name="Normale 2 3 2" xfId="97" xr:uid="{D70382E6-BC49-4E8C-994F-61FEE10446D1}"/>
    <cellStyle name="Normale 2 4" xfId="125" xr:uid="{00A61DD9-9FB6-459B-A615-8F50614CD863}"/>
    <cellStyle name="Normale 2 5" xfId="96" xr:uid="{507EEA83-7E19-4FDC-9B9E-BF28CD7307BF}"/>
    <cellStyle name="Normale 3" xfId="32" xr:uid="{00000000-0005-0000-0000-000026000000}"/>
    <cellStyle name="Normale 3 2" xfId="33" xr:uid="{00000000-0005-0000-0000-000027000000}"/>
    <cellStyle name="Normale 3 2 2" xfId="61" xr:uid="{9562DC40-014D-4C81-BF43-AC4211FFD9C6}"/>
    <cellStyle name="Normale 3 2 2 2" xfId="122" xr:uid="{EEDBD245-CA17-4AA8-98B4-5C6FF0A328A7}"/>
    <cellStyle name="Normale 3 2 3" xfId="65" xr:uid="{DC99C1E5-824E-4F1D-80D6-BD180A0B39CF}"/>
    <cellStyle name="Normale 3 2 3 2" xfId="117" xr:uid="{7BC35526-4EB8-4BE7-8BFD-5C38F5E8D2D8}"/>
    <cellStyle name="Normale 4" xfId="34" xr:uid="{00000000-0005-0000-0000-000028000000}"/>
    <cellStyle name="Normale 4 2" xfId="98" xr:uid="{2924C5E1-C93E-4F46-BB6A-2A55138BC3BE}"/>
    <cellStyle name="Normale 5" xfId="35" xr:uid="{00000000-0005-0000-0000-000029000000}"/>
    <cellStyle name="Normale 5 2" xfId="99" xr:uid="{F6F04997-6C2F-4F53-BED3-0FBD54F21172}"/>
    <cellStyle name="Normale 6" xfId="36" xr:uid="{00000000-0005-0000-0000-00002A000000}"/>
    <cellStyle name="Normale 6 2" xfId="100" xr:uid="{F1F241EC-0A19-44EC-9776-4F9DBD585CB1}"/>
    <cellStyle name="Normale 7" xfId="37" xr:uid="{00000000-0005-0000-0000-00002B000000}"/>
    <cellStyle name="Normale 7 2" xfId="38" xr:uid="{00000000-0005-0000-0000-00002C000000}"/>
    <cellStyle name="Normale 7 2 2" xfId="101" xr:uid="{1C4B2237-758E-412A-950F-C0F05B96C32B}"/>
    <cellStyle name="Normale 7 3" xfId="54" xr:uid="{00000000-0005-0000-0000-00002D000000}"/>
    <cellStyle name="Normale 8" xfId="39" xr:uid="{00000000-0005-0000-0000-00002E000000}"/>
    <cellStyle name="Normale 9" xfId="40" xr:uid="{00000000-0005-0000-0000-00002F000000}"/>
    <cellStyle name="Normale 9 2" xfId="41" xr:uid="{00000000-0005-0000-0000-000030000000}"/>
    <cellStyle name="Normale 9 2 2" xfId="103" xr:uid="{482B604E-5BE5-4B2F-8181-63D283E663F0}"/>
    <cellStyle name="Normale 9 3" xfId="58" xr:uid="{00000000-0005-0000-0000-000031000000}"/>
    <cellStyle name="Percentuale 2" xfId="42" xr:uid="{00000000-0005-0000-0000-000033000000}"/>
    <cellStyle name="Percentuale 2 2" xfId="43" xr:uid="{00000000-0005-0000-0000-000034000000}"/>
    <cellStyle name="Percentuale 2 2 2" xfId="105" xr:uid="{D5F73443-FC79-4E8D-97EC-71D9C9E2F1B7}"/>
    <cellStyle name="Percentuale 2 3" xfId="44" xr:uid="{00000000-0005-0000-0000-000035000000}"/>
    <cellStyle name="Percentuale 2 3 2" xfId="106" xr:uid="{CCD82E4E-F99A-43F7-9C60-5E5F0B72EA6E}"/>
    <cellStyle name="Percentuale 2 4" xfId="104" xr:uid="{61B8A3A2-D8F8-484F-BAA8-C1C69C83625D}"/>
    <cellStyle name="Percentuale 3" xfId="45" xr:uid="{00000000-0005-0000-0000-000036000000}"/>
    <cellStyle name="Percentuale 3 2" xfId="107" xr:uid="{8C3ED4FF-B4A4-4DF3-AAA6-1D5C00CBF257}"/>
    <cellStyle name="Percentuale 4" xfId="46" xr:uid="{00000000-0005-0000-0000-000037000000}"/>
    <cellStyle name="Percentuale 4 2" xfId="108" xr:uid="{09615E87-CA84-4735-A38A-9109E146CC2A}"/>
    <cellStyle name="Percentuale 5" xfId="47" xr:uid="{00000000-0005-0000-0000-000038000000}"/>
    <cellStyle name="Percentuale 5 2" xfId="109" xr:uid="{3F8E6834-CAE3-44CF-86C5-D060D86168A0}"/>
    <cellStyle name="Percentuale 6" xfId="48" xr:uid="{00000000-0005-0000-0000-000039000000}"/>
    <cellStyle name="Percentuale 6 2" xfId="49" xr:uid="{00000000-0005-0000-0000-00003A000000}"/>
    <cellStyle name="Percentuale 6 2 2" xfId="111" xr:uid="{55D0DE03-095F-48A9-9350-78B8A26162C8}"/>
    <cellStyle name="Percentuale 6 3" xfId="110" xr:uid="{54C13D5F-0DCE-47FA-9646-3187D0E4010F}"/>
    <cellStyle name="Percentuale 7" xfId="50" xr:uid="{00000000-0005-0000-0000-00003B000000}"/>
    <cellStyle name="Percentuale 8" xfId="137" xr:uid="{954D1D73-21AC-4E2E-AC60-D25D8A021D29}"/>
    <cellStyle name="Valore non valido" xfId="67" builtinId="27"/>
    <cellStyle name="Valore valido" xfId="66" builtinId="26"/>
    <cellStyle name="Valuta 2" xfId="51" xr:uid="{00000000-0005-0000-0000-00003C000000}"/>
    <cellStyle name="Valuta 3" xfId="52" xr:uid="{00000000-0005-0000-0000-00003D000000}"/>
    <cellStyle name="Valuta 3 2" xfId="112" xr:uid="{A56DF2A4-B0FD-41BD-8D48-68EAE26CF295}"/>
    <cellStyle name="Valuta 4" xfId="59" xr:uid="{00000000-0005-0000-0000-00003E000000}"/>
    <cellStyle name="Valuta 5" xfId="129" xr:uid="{25D9C75B-BED8-42F7-8B99-FC7F184929DF}"/>
  </cellStyles>
  <dxfs count="1">
    <dxf>
      <fill>
        <patternFill>
          <fgColor indexed="64"/>
          <bgColor rgb="FFFFFF00"/>
        </patternFill>
      </fill>
    </dxf>
  </dxfs>
  <tableStyles count="0" defaultTableStyle="TableStyleMedium9" defaultPivotStyle="PivotStyleLight16"/>
  <colors>
    <mruColors>
      <color rgb="FF00CC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4419600</xdr:colOff>
          <xdr:row>0</xdr:row>
          <xdr:rowOff>47625</xdr:rowOff>
        </xdr:from>
        <xdr:to>
          <xdr:col>11</xdr:col>
          <xdr:colOff>95250</xdr:colOff>
          <xdr:row>1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MS Sans Serif"/>
                </a:rPr>
                <a:t>ORDINA PER PRIORITA'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rasselli.m\Desktop\ORDER%20SERVICE%20CC\Apertura%20CC\CC2199%20Pepsico%20nortbook\PRE_CC2199_LSU2400101_01D_ballooned_NOLGV.xlsm" TargetMode="External"/><Relationship Id="rId1" Type="http://schemas.openxmlformats.org/officeDocument/2006/relationships/externalLinkPath" Target="PRE_CC2199_LSU2400101_01D_ballooned_NOLGV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QS_E80\QS_RETE\PERS_APP_LAY\LISTINO\Listino%20Elettric%2080.xls" TargetMode="External"/><Relationship Id="rId1" Type="http://schemas.openxmlformats.org/officeDocument/2006/relationships/externalLinkPath" Target="/QS_E80/QS_RETE/PERS_APP_LAY/LISTINO/Listino%20Elettric%2080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rasselli.m\Desktop\ORDER%20SERVICE%20CC\Apertura%20CC\CC2199%20Pepsico%20nortbook\PRE_CC2199_LSU2400101_01D_ballooned_LGVOnly_1.xlsm" TargetMode="External"/><Relationship Id="rId1" Type="http://schemas.openxmlformats.org/officeDocument/2006/relationships/externalLinkPath" Target="PRE_CC2199_LSU2400101_01D_ballooned_LGVOnly_1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QS_E80\QS_RETE\MACRO_EXCEL\MAcroOS.xls" TargetMode="External"/><Relationship Id="rId1" Type="http://schemas.openxmlformats.org/officeDocument/2006/relationships/externalLinkPath" Target="/QS_E80/QS_RETE/MACRO_EXCEL/MAcro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FFER1"/>
      <sheetName val="NEW_OFFER1"/>
      <sheetName val="VA21"/>
      <sheetName val="MDC"/>
      <sheetName val="3PE"/>
      <sheetName val="Field"/>
      <sheetName val="WBS e Ricavi da PRE"/>
      <sheetName val="Codici"/>
      <sheetName val="BACKSTAGE"/>
      <sheetName val="H24-01"/>
      <sheetName val="H24-02"/>
      <sheetName val="VG"/>
    </sheetNames>
    <sheetDataSet>
      <sheetData sheetId="0">
        <row r="8">
          <cell r="B8">
            <v>6.3200000000000001E-3</v>
          </cell>
          <cell r="K8">
            <v>0.03</v>
          </cell>
        </row>
        <row r="9">
          <cell r="B9">
            <v>2.061E-2</v>
          </cell>
        </row>
        <row r="10">
          <cell r="B10">
            <v>0</v>
          </cell>
        </row>
        <row r="11">
          <cell r="B11" t="str">
            <v>Euro</v>
          </cell>
        </row>
        <row r="12">
          <cell r="B12">
            <v>1.0900000000000001</v>
          </cell>
          <cell r="G12" t="str">
            <v/>
          </cell>
        </row>
        <row r="13">
          <cell r="B13">
            <v>5.0000000000000001E-3</v>
          </cell>
        </row>
        <row r="14">
          <cell r="G14">
            <v>0</v>
          </cell>
        </row>
        <row r="15">
          <cell r="G15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I"/>
      <sheetName val="LISTINO IT-EN-FR-ES"/>
      <sheetName val="OLD LISTINO"/>
      <sheetName val="LISTINO"/>
      <sheetName val="PERCENTUALI"/>
      <sheetName val="TASSI ORARI"/>
      <sheetName val="OLD"/>
      <sheetName val="Foglio1"/>
      <sheetName val="CODICI DESCRIZIONI"/>
      <sheetName val="KF-KL-KR-PROGETTAZIONE"/>
      <sheetName val="F0-F1-RP-RE-ROBOT"/>
      <sheetName val="F0-F1-RP-RE-ACCESSORI ROBOT"/>
      <sheetName val="F0-F1-RP-RE-MAGAZZINI"/>
      <sheetName val="F0-F1-RP-RE-GH-PROTEZIONI"/>
      <sheetName val="IC-TRASPORTO COLLI"/>
      <sheetName val="IC-NASTRI COLLI"/>
      <sheetName val="IC-ACCESSORI COLLI"/>
      <sheetName val="PC-TRASP PALETTE CATENE"/>
      <sheetName val="PC-TRASP PALETTE RULLI"/>
      <sheetName val="PC-DEVIO"/>
      <sheetName val="PC-TAVOLE ROTANTI"/>
      <sheetName val="PC-ACCESSORI PALETTE"/>
      <sheetName val="GH-QUADRO ELETTRICO"/>
      <sheetName val="GH-QUADRI ELETTRICI VARIE"/>
      <sheetName val="LS-SHUTTLE"/>
      <sheetName val="LE-LGV ELEPHANT TISSUE"/>
      <sheetName val="LE-LGV ELEPHANT TISSUE PESANTE"/>
      <sheetName val="LE-LGV MEGA ELEPHANT"/>
      <sheetName val="LE-LGV ELEPHANT PRINTING PAPER"/>
      <sheetName val="LE-LGV ELEP. PRINT. PAPER HEAVY"/>
      <sheetName val="LCB-LGV ENTRY LEVEL"/>
      <sheetName val="LCB-LGV CB08"/>
      <sheetName val="LCB-LGV CB10N-S"/>
      <sheetName val="LCB-LGV CB12N-S"/>
      <sheetName val="LCB-LGV CB16N-S"/>
      <sheetName val="LCB-LGV CB10N-D"/>
      <sheetName val="LCB-LGV CB12N-D"/>
      <sheetName val="LCB-LGV CB16N-D"/>
      <sheetName val="LCB-LGV CB16R-D"/>
      <sheetName val="LF-LGV 1600 ZANCHE HEAVY WEIGHT"/>
      <sheetName val="LCB-LGV CB20W-S-S"/>
      <sheetName val="LCB-LGV CB20W-D-S"/>
      <sheetName val="LCB-LGV CB25W-S-S"/>
      <sheetName val="LCB-LGV CB25W-D-S"/>
      <sheetName val="LCB-LGV CB20W-S-D"/>
      <sheetName val="LCB-LGV CB20W-D-D"/>
      <sheetName val="LCB-LGV CB25W-S-D"/>
      <sheetName val="LCB-LGV CB25W-D-D"/>
      <sheetName val="LCB-LGV CB30WW-D-D"/>
      <sheetName val="LF-LGV 2000 4PP A ZANCHE"/>
      <sheetName val="LF-LGV LATERALE-LATERAL FORKS"/>
      <sheetName val="LF-LGV LATERAL FORKS HIGH ELEV."/>
      <sheetName val="LQ-LGV QUAD"/>
      <sheetName val="LRT-LGV RETRATTILE-REACH 20"/>
      <sheetName val="LT-LGV TRASPORTI CARTONI-CASES"/>
      <sheetName val="LT-LGV TRASPORTI PALLET"/>
      <sheetName val="LK-BATTERIE"/>
      <sheetName val="LK-BATTERIE-ISTRUZIONI"/>
      <sheetName val="GC-CARICABATTERIA AUTOMATICO"/>
      <sheetName val="GR-CARICABATTERIA MANUALE"/>
      <sheetName val="GL-FREEWAY"/>
      <sheetName val="SW-WMS"/>
      <sheetName val="SH-GH-SCHEDE, PC, SW"/>
      <sheetName val="LX-RETROFIT LGV"/>
      <sheetName val="M0-MACCHINE TERZI"/>
      <sheetName val="DT-DOCUMENTAZIONE"/>
      <sheetName val="T0-IMBALLO E TRASPORTO"/>
      <sheetName val="T0-CALCOLO NUMERO CAMION"/>
      <sheetName val="VARIE"/>
      <sheetName val="E0 - % FIELD"/>
      <sheetName val="Listino Elettric 80"/>
      <sheetName val="LISTINO IT-EN-F+800,72R-ES"/>
      <sheetName val="LISTINO IT+6,12-EN-FR-ES"/>
      <sheetName val="L+1ISTINO IT-EN-FR-ES"/>
      <sheetName val="+2,82LISTINO IT-EN-FR-ES"/>
      <sheetName val="L+3,85ISTINO IT-EN-FR-ES"/>
      <sheetName val="LIS+5,85TINO IT-EN-FR-ES"/>
      <sheetName val="L+19,21ISTINO IT-EN-FR-ES"/>
      <sheetName val="LIS+5TINO IT-EN-FR-ES"/>
      <sheetName val="+2,17LISTINO IT-EN-FR-ES"/>
    </sheetNames>
    <sheetDataSet>
      <sheetData sheetId="0"/>
      <sheetData sheetId="1">
        <row r="1">
          <cell r="A1" t="str">
            <v>CODICE</v>
          </cell>
          <cell r="B1" t="str">
            <v>ITALIANO</v>
          </cell>
          <cell r="C1" t="str">
            <v>INGLESE</v>
          </cell>
          <cell r="D1" t="str">
            <v>FRANCESE</v>
          </cell>
          <cell r="E1" t="str">
            <v>SPAGNOLO</v>
          </cell>
          <cell r="F1" t="str">
            <v>Listino</v>
          </cell>
          <cell r="H1" t="str">
            <v>COSTI</v>
          </cell>
          <cell r="I1" t="str">
            <v>%</v>
          </cell>
          <cell r="J1" t="str">
            <v>OLD</v>
          </cell>
          <cell r="K1" t="str">
            <v>CH</v>
          </cell>
          <cell r="L1" t="str">
            <v>P-MAT</v>
          </cell>
          <cell r="M1" t="str">
            <v>P-UTM-ROBOT</v>
          </cell>
          <cell r="N1" t="str">
            <v>P-UTM-LGV</v>
          </cell>
          <cell r="O1" t="str">
            <v>P-UTM-INTRA</v>
          </cell>
          <cell r="P1" t="str">
            <v>P-UTM-LAYOUT</v>
          </cell>
          <cell r="Q1" t="str">
            <v>P-UTE</v>
          </cell>
          <cell r="R1" t="str">
            <v>P-SW-BA</v>
          </cell>
          <cell r="S1" t="str">
            <v>P-SW-PC</v>
          </cell>
          <cell r="T1" t="str">
            <v>P-SW-PLC</v>
          </cell>
          <cell r="U1" t="str">
            <v>P-SW-LGV</v>
          </cell>
          <cell r="V1" t="str">
            <v>P-MTG-MEC</v>
          </cell>
          <cell r="W1" t="str">
            <v>P-MTG-MEC-INTRA</v>
          </cell>
          <cell r="X1" t="str">
            <v>P-CAB-ELE</v>
          </cell>
          <cell r="Y1" t="str">
            <v>P-CAB-ELE-INTRA</v>
          </cell>
          <cell r="Z1" t="str">
            <v>P-COLL-BA</v>
          </cell>
          <cell r="AA1" t="str">
            <v>P-COLL-PC</v>
          </cell>
          <cell r="AB1" t="str">
            <v>P-COLL-PLC</v>
          </cell>
          <cell r="AC1" t="str">
            <v>P-COLL-LGV</v>
          </cell>
          <cell r="AD1" t="str">
            <v>P-PM</v>
          </cell>
          <cell r="AE1" t="str">
            <v>P-SPESE</v>
          </cell>
          <cell r="AF1" t="str">
            <v>P-DOCUMENT</v>
          </cell>
          <cell r="AG1" t="str">
            <v>IMBALLO</v>
          </cell>
          <cell r="AH1" t="str">
            <v>STOCCAGGIO</v>
          </cell>
          <cell r="AI1" t="str">
            <v>TRASPORTO</v>
          </cell>
          <cell r="AJ1" t="str">
            <v>P-SITE</v>
          </cell>
          <cell r="AK1" t="str">
            <v>P-INSTALL</v>
          </cell>
          <cell r="AL1" t="str">
            <v>P-AV-PC</v>
          </cell>
          <cell r="AM1" t="str">
            <v>P-AV-PLC</v>
          </cell>
          <cell r="AN1" t="str">
            <v>P-AV-LGV</v>
          </cell>
          <cell r="AO1" t="str">
            <v>P-SPESE-FLD</v>
          </cell>
          <cell r="AP1" t="str">
            <v>P-SPESE-VARIE</v>
          </cell>
          <cell r="AQ1" t="str">
            <v>P-AFTER-SALES</v>
          </cell>
          <cell r="AR1" t="str">
            <v>P-PROVV-ITA</v>
          </cell>
          <cell r="AS1" t="str">
            <v>P-PROVV-EST</v>
          </cell>
          <cell r="AT1" t="str">
            <v>P-TESORETTO</v>
          </cell>
          <cell r="AU1" t="str">
            <v>P-MBE-US</v>
          </cell>
          <cell r="AV1" t="str">
            <v>MAT</v>
          </cell>
          <cell r="AW1" t="str">
            <v>UTM-ROBOT</v>
          </cell>
          <cell r="AX1" t="str">
            <v>UTM-ROBOT-H</v>
          </cell>
          <cell r="AY1" t="str">
            <v>UTM-LGV</v>
          </cell>
          <cell r="AZ1" t="str">
            <v>UTM-LGV-H</v>
          </cell>
          <cell r="BA1" t="str">
            <v>UTM-INTRA</v>
          </cell>
          <cell r="BB1" t="str">
            <v>UTM-INTRA-H</v>
          </cell>
          <cell r="BC1" t="str">
            <v>UT-LAYOUT</v>
          </cell>
          <cell r="BD1" t="str">
            <v>UT-LAYOUT-H</v>
          </cell>
          <cell r="BE1" t="str">
            <v>UTE</v>
          </cell>
          <cell r="BF1" t="str">
            <v>UTE-H</v>
          </cell>
          <cell r="BG1" t="str">
            <v>BA</v>
          </cell>
          <cell r="BH1" t="str">
            <v>BA-H</v>
          </cell>
          <cell r="BI1" t="str">
            <v>SW-PC</v>
          </cell>
          <cell r="BJ1" t="str">
            <v>SW-PC-H</v>
          </cell>
          <cell r="BK1" t="str">
            <v>SW-PLC</v>
          </cell>
          <cell r="BL1" t="str">
            <v>SW-PLC-H</v>
          </cell>
          <cell r="BM1" t="str">
            <v>SW-LGV</v>
          </cell>
          <cell r="BN1" t="str">
            <v>SW-LGV-H</v>
          </cell>
          <cell r="BO1" t="str">
            <v>MTG-MEC</v>
          </cell>
          <cell r="BP1" t="str">
            <v>MTG-MEC-H</v>
          </cell>
          <cell r="BQ1" t="str">
            <v>MTG-MEC-INTRA</v>
          </cell>
          <cell r="BR1" t="str">
            <v>MTG-MEC-INTRA-H</v>
          </cell>
          <cell r="BS1" t="str">
            <v>CAB-ELE</v>
          </cell>
          <cell r="BT1" t="str">
            <v>CAB-ELE-H</v>
          </cell>
          <cell r="BU1" t="str">
            <v>CAB-ELE-INTRA</v>
          </cell>
          <cell r="BV1" t="str">
            <v>CAB-ELE-INTRA-H</v>
          </cell>
          <cell r="BW1" t="str">
            <v>COLL-BA</v>
          </cell>
          <cell r="BX1" t="str">
            <v>COLL-BA-H</v>
          </cell>
          <cell r="BY1" t="str">
            <v>COLL-PC</v>
          </cell>
          <cell r="BZ1" t="str">
            <v>COLL-PC-H</v>
          </cell>
          <cell r="CA1" t="str">
            <v>COLL-PLC</v>
          </cell>
          <cell r="CB1" t="str">
            <v>COLL-PLC-H</v>
          </cell>
          <cell r="CC1" t="str">
            <v>COLL-LGV</v>
          </cell>
          <cell r="CD1" t="str">
            <v>COLL-LGV-H</v>
          </cell>
          <cell r="CE1" t="str">
            <v>PM</v>
          </cell>
          <cell r="CF1" t="str">
            <v>PM-H</v>
          </cell>
          <cell r="CG1" t="str">
            <v>SPESE</v>
          </cell>
          <cell r="CH1" t="str">
            <v>DOCUMENT</v>
          </cell>
          <cell r="CI1" t="str">
            <v>DOCUMENT-H</v>
          </cell>
          <cell r="CJ1" t="str">
            <v>IMBALLO</v>
          </cell>
          <cell r="CK1" t="str">
            <v>STOCCAGGIO</v>
          </cell>
          <cell r="CL1" t="str">
            <v>TRASPORTO</v>
          </cell>
          <cell r="CM1" t="str">
            <v>SITE</v>
          </cell>
          <cell r="CN1" t="str">
            <v>SITE-H</v>
          </cell>
          <cell r="CO1" t="str">
            <v>INSTALL</v>
          </cell>
          <cell r="CP1" t="str">
            <v>INSTALL-H</v>
          </cell>
          <cell r="CQ1" t="str">
            <v>AV-PC</v>
          </cell>
          <cell r="CR1" t="str">
            <v>AV-PC-H</v>
          </cell>
          <cell r="CS1" t="str">
            <v>AV-PLC</v>
          </cell>
          <cell r="CT1" t="str">
            <v>AV-PLC-H</v>
          </cell>
          <cell r="CU1" t="str">
            <v>AV-LGV</v>
          </cell>
          <cell r="CV1" t="str">
            <v>AV-LGV-H</v>
          </cell>
          <cell r="CW1" t="str">
            <v>SPESE FIELD</v>
          </cell>
          <cell r="CX1" t="str">
            <v>SPESE VARIE</v>
          </cell>
          <cell r="CY1" t="str">
            <v>AFTER SALES</v>
          </cell>
          <cell r="CZ1" t="str">
            <v>PROVVIGIONI-ITALIA</v>
          </cell>
          <cell r="DA1" t="str">
            <v>PROVVIGIONI-ESTERO</v>
          </cell>
          <cell r="DB1" t="str">
            <v>TESORETTO</v>
          </cell>
          <cell r="DC1" t="str">
            <v>MBE-US</v>
          </cell>
          <cell r="DD1" t="str">
            <v>TOTALE</v>
          </cell>
          <cell r="DE1" t="str">
            <v>DELTA</v>
          </cell>
          <cell r="DG1" t="str">
            <v>ORIGINALE</v>
          </cell>
          <cell r="DH1" t="str">
            <v>% ORIG.MAT</v>
          </cell>
          <cell r="DI1" t="str">
            <v>INCREMENTO MAT %</v>
          </cell>
          <cell r="DJ1" t="str">
            <v>INCREMENTO MAT</v>
          </cell>
          <cell r="DK1" t="str">
            <v>INCR.COSTO</v>
          </cell>
          <cell r="DL1" t="str">
            <v>CTRL</v>
          </cell>
        </row>
        <row r="2">
          <cell r="A2" t="str">
            <v>AB-INC</v>
          </cell>
          <cell r="B2" t="str">
            <v>BATTERIE-INC</v>
          </cell>
          <cell r="F2">
            <v>0.01</v>
          </cell>
          <cell r="G2" t="str">
            <v>X</v>
          </cell>
          <cell r="H2">
            <v>7.7000000000000002E-3</v>
          </cell>
          <cell r="I2">
            <v>0.22999999999999998</v>
          </cell>
          <cell r="J2" t="str">
            <v>OK</v>
          </cell>
          <cell r="K2" t="str">
            <v>ASD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1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  <cell r="BY2">
            <v>0</v>
          </cell>
          <cell r="BZ2">
            <v>0</v>
          </cell>
          <cell r="CA2">
            <v>0</v>
          </cell>
          <cell r="CB2">
            <v>0</v>
          </cell>
          <cell r="CC2">
            <v>0</v>
          </cell>
          <cell r="CD2">
            <v>0</v>
          </cell>
          <cell r="CE2">
            <v>0</v>
          </cell>
          <cell r="CF2">
            <v>0</v>
          </cell>
          <cell r="CG2">
            <v>0</v>
          </cell>
          <cell r="CH2">
            <v>0</v>
          </cell>
          <cell r="CI2">
            <v>0</v>
          </cell>
          <cell r="CJ2">
            <v>0</v>
          </cell>
          <cell r="CK2">
            <v>0</v>
          </cell>
          <cell r="CL2">
            <v>0</v>
          </cell>
          <cell r="CM2">
            <v>0</v>
          </cell>
          <cell r="CN2">
            <v>0</v>
          </cell>
          <cell r="CO2">
            <v>0</v>
          </cell>
          <cell r="CP2">
            <v>0</v>
          </cell>
          <cell r="CQ2">
            <v>0</v>
          </cell>
          <cell r="CR2">
            <v>0</v>
          </cell>
          <cell r="CS2">
            <v>0</v>
          </cell>
          <cell r="CT2">
            <v>0</v>
          </cell>
          <cell r="CU2">
            <v>0</v>
          </cell>
          <cell r="CV2">
            <v>0</v>
          </cell>
          <cell r="CW2">
            <v>0</v>
          </cell>
          <cell r="CX2">
            <v>0</v>
          </cell>
          <cell r="CY2">
            <v>7.7000000000000002E-3</v>
          </cell>
          <cell r="CZ2">
            <v>0</v>
          </cell>
          <cell r="DA2">
            <v>0</v>
          </cell>
          <cell r="DB2">
            <v>0</v>
          </cell>
          <cell r="DC2">
            <v>0</v>
          </cell>
          <cell r="DD2">
            <v>7.7000000000000002E-3</v>
          </cell>
          <cell r="DE2">
            <v>0</v>
          </cell>
        </row>
        <row r="3">
          <cell r="A3" t="str">
            <v>AB-SPA</v>
          </cell>
          <cell r="B3" t="str">
            <v>BATTERIE-SPA</v>
          </cell>
          <cell r="F3">
            <v>0.01</v>
          </cell>
          <cell r="G3" t="str">
            <v>X</v>
          </cell>
          <cell r="H3">
            <v>7.4999999999999997E-3</v>
          </cell>
          <cell r="I3">
            <v>0.25</v>
          </cell>
          <cell r="J3" t="str">
            <v>OK</v>
          </cell>
          <cell r="K3" t="str">
            <v>ASD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1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0</v>
          </cell>
          <cell r="BY3">
            <v>0</v>
          </cell>
          <cell r="BZ3">
            <v>0</v>
          </cell>
          <cell r="CA3">
            <v>0</v>
          </cell>
          <cell r="CB3">
            <v>0</v>
          </cell>
          <cell r="CC3">
            <v>0</v>
          </cell>
          <cell r="CD3">
            <v>0</v>
          </cell>
          <cell r="CE3">
            <v>0</v>
          </cell>
          <cell r="CF3">
            <v>0</v>
          </cell>
          <cell r="CG3">
            <v>0</v>
          </cell>
          <cell r="CH3">
            <v>0</v>
          </cell>
          <cell r="CI3">
            <v>0</v>
          </cell>
          <cell r="CJ3">
            <v>0</v>
          </cell>
          <cell r="CK3">
            <v>0</v>
          </cell>
          <cell r="CL3">
            <v>0</v>
          </cell>
          <cell r="CM3">
            <v>0</v>
          </cell>
          <cell r="CN3">
            <v>0</v>
          </cell>
          <cell r="CO3">
            <v>0</v>
          </cell>
          <cell r="CP3">
            <v>0</v>
          </cell>
          <cell r="CQ3">
            <v>0</v>
          </cell>
          <cell r="CR3">
            <v>0</v>
          </cell>
          <cell r="CS3">
            <v>0</v>
          </cell>
          <cell r="CT3">
            <v>0</v>
          </cell>
          <cell r="CU3">
            <v>0</v>
          </cell>
          <cell r="CV3">
            <v>0</v>
          </cell>
          <cell r="CW3">
            <v>0</v>
          </cell>
          <cell r="CX3">
            <v>0</v>
          </cell>
          <cell r="CY3">
            <v>7.4999999999999997E-3</v>
          </cell>
          <cell r="CZ3">
            <v>0</v>
          </cell>
          <cell r="DA3">
            <v>0</v>
          </cell>
          <cell r="DB3">
            <v>0</v>
          </cell>
          <cell r="DC3">
            <v>0</v>
          </cell>
          <cell r="DD3">
            <v>7.4999999999999997E-3</v>
          </cell>
          <cell r="DE3">
            <v>0</v>
          </cell>
        </row>
        <row r="4">
          <cell r="A4" t="str">
            <v>AC-INC</v>
          </cell>
          <cell r="B4" t="str">
            <v>CORSI DI FORMAZIONE - INC</v>
          </cell>
          <cell r="F4">
            <v>0.01</v>
          </cell>
          <cell r="G4" t="str">
            <v>X</v>
          </cell>
          <cell r="H4">
            <v>4.8999999999999998E-3</v>
          </cell>
          <cell r="I4">
            <v>0.51</v>
          </cell>
          <cell r="J4" t="str">
            <v>OK</v>
          </cell>
          <cell r="K4" t="str">
            <v>ASD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1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4.8999999999999998E-3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4.8999999999999998E-3</v>
          </cell>
          <cell r="DE4">
            <v>0</v>
          </cell>
        </row>
        <row r="5">
          <cell r="A5" t="str">
            <v>AC-SPA</v>
          </cell>
          <cell r="B5" t="str">
            <v>CORSI DI FORMAZIONE - SPA</v>
          </cell>
          <cell r="F5">
            <v>0.01</v>
          </cell>
          <cell r="G5" t="str">
            <v>X</v>
          </cell>
          <cell r="H5">
            <v>4.8999999999999998E-3</v>
          </cell>
          <cell r="I5">
            <v>0.51</v>
          </cell>
          <cell r="J5" t="str">
            <v>OK</v>
          </cell>
          <cell r="K5" t="str">
            <v>ASD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1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  <cell r="CC5">
            <v>0</v>
          </cell>
          <cell r="CD5">
            <v>0</v>
          </cell>
          <cell r="CE5">
            <v>0</v>
          </cell>
          <cell r="CF5">
            <v>0</v>
          </cell>
          <cell r="CG5">
            <v>0</v>
          </cell>
          <cell r="CH5">
            <v>0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>
            <v>0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4.8999999999999998E-3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4.8999999999999998E-3</v>
          </cell>
          <cell r="DE5">
            <v>0</v>
          </cell>
        </row>
        <row r="6">
          <cell r="A6" t="str">
            <v>AE-1YEAR-INC</v>
          </cell>
          <cell r="B6" t="str">
            <v>EMBEDDED ENGINEER 1YEAR - INC</v>
          </cell>
          <cell r="F6">
            <v>157894.73684210528</v>
          </cell>
          <cell r="H6">
            <v>113684.2105263158</v>
          </cell>
          <cell r="I6">
            <v>0.28000000000000003</v>
          </cell>
          <cell r="J6" t="str">
            <v>OK</v>
          </cell>
          <cell r="K6" t="str">
            <v>ASD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1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113684.2105263158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113684.2105263158</v>
          </cell>
          <cell r="DE6">
            <v>0</v>
          </cell>
        </row>
        <row r="7">
          <cell r="A7" t="str">
            <v>AE-1YEAR-SPA</v>
          </cell>
          <cell r="B7" t="str">
            <v>EMBEDDED ENGINEER 1YEAR - SPA</v>
          </cell>
          <cell r="F7">
            <v>165000</v>
          </cell>
          <cell r="H7">
            <v>102300</v>
          </cell>
          <cell r="I7">
            <v>0.38</v>
          </cell>
          <cell r="J7" t="str">
            <v>OK</v>
          </cell>
          <cell r="K7" t="str">
            <v>ASD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1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>
            <v>0</v>
          </cell>
          <cell r="CO7">
            <v>0</v>
          </cell>
          <cell r="CP7">
            <v>0</v>
          </cell>
          <cell r="CQ7">
            <v>0</v>
          </cell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102300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102300</v>
          </cell>
          <cell r="DE7">
            <v>0</v>
          </cell>
        </row>
        <row r="8">
          <cell r="A8" t="str">
            <v>AE-INC</v>
          </cell>
          <cell r="B8" t="str">
            <v>EMBEDDED ENGINEER - INC</v>
          </cell>
          <cell r="F8">
            <v>0.01</v>
          </cell>
          <cell r="G8" t="str">
            <v>X</v>
          </cell>
          <cell r="H8">
            <v>7.1999999999999998E-3</v>
          </cell>
          <cell r="I8">
            <v>0.28000000000000003</v>
          </cell>
          <cell r="J8" t="str">
            <v>OK</v>
          </cell>
          <cell r="K8" t="str">
            <v>ASD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1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>
            <v>0</v>
          </cell>
          <cell r="CO8">
            <v>0</v>
          </cell>
          <cell r="CP8">
            <v>0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7.1999999999999998E-3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7.1999999999999998E-3</v>
          </cell>
          <cell r="DE8">
            <v>0</v>
          </cell>
        </row>
        <row r="9">
          <cell r="A9" t="str">
            <v>AE-SPA</v>
          </cell>
          <cell r="B9" t="str">
            <v>EMBEDDED ENGINEER - SPA</v>
          </cell>
          <cell r="F9">
            <v>0.01</v>
          </cell>
          <cell r="G9" t="str">
            <v>X</v>
          </cell>
          <cell r="H9">
            <v>6.1999999999999998E-3</v>
          </cell>
          <cell r="I9">
            <v>0.38</v>
          </cell>
          <cell r="J9" t="str">
            <v>OK</v>
          </cell>
          <cell r="K9" t="str">
            <v>ASD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1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>
            <v>0</v>
          </cell>
          <cell r="CO9">
            <v>0</v>
          </cell>
          <cell r="CP9">
            <v>0</v>
          </cell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6.1999999999999998E-3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6.1999999999999998E-3</v>
          </cell>
          <cell r="DE9">
            <v>0</v>
          </cell>
        </row>
        <row r="10">
          <cell r="A10" t="str">
            <v>AF-INC</v>
          </cell>
          <cell r="B10" t="str">
            <v>RETROFIT - INC</v>
          </cell>
          <cell r="F10">
            <v>0.01</v>
          </cell>
          <cell r="G10" t="str">
            <v>X</v>
          </cell>
          <cell r="H10">
            <v>4.1999999999999997E-3</v>
          </cell>
          <cell r="I10">
            <v>0.58000000000000007</v>
          </cell>
          <cell r="J10" t="str">
            <v>OK</v>
          </cell>
          <cell r="K10" t="str">
            <v>ASD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1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4.1999999999999997E-3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4.1999999999999997E-3</v>
          </cell>
          <cell r="DE10">
            <v>0</v>
          </cell>
        </row>
        <row r="11">
          <cell r="A11" t="str">
            <v>AF-SPA</v>
          </cell>
          <cell r="B11" t="str">
            <v>RETROFIT - SPA</v>
          </cell>
          <cell r="F11">
            <v>0.01</v>
          </cell>
          <cell r="G11" t="str">
            <v>X</v>
          </cell>
          <cell r="H11">
            <v>4.3E-3</v>
          </cell>
          <cell r="I11">
            <v>0.57000000000000006</v>
          </cell>
          <cell r="J11" t="str">
            <v>OK</v>
          </cell>
          <cell r="K11" t="str">
            <v>ASD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1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  <cell r="CC11">
            <v>0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>
            <v>0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4.3E-3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4.3E-3</v>
          </cell>
          <cell r="DE11">
            <v>0</v>
          </cell>
        </row>
        <row r="12">
          <cell r="A12" t="str">
            <v>AG-INC</v>
          </cell>
          <cell r="B12" t="str">
            <v>ESTENSIONE GARANZIA - INC</v>
          </cell>
          <cell r="F12">
            <v>0.01</v>
          </cell>
          <cell r="G12" t="str">
            <v>X</v>
          </cell>
          <cell r="H12">
            <v>4.0000000000000001E-3</v>
          </cell>
          <cell r="I12">
            <v>0.6</v>
          </cell>
          <cell r="J12" t="str">
            <v>OK</v>
          </cell>
          <cell r="K12" t="str">
            <v>ASD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1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  <cell r="CO12">
            <v>0</v>
          </cell>
          <cell r="CP12">
            <v>0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4.0000000000000001E-3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4.0000000000000001E-3</v>
          </cell>
          <cell r="DE12">
            <v>0</v>
          </cell>
        </row>
        <row r="13">
          <cell r="A13" t="str">
            <v>AG-SPA</v>
          </cell>
          <cell r="B13" t="str">
            <v>ESTENSIONE GARANZIA - SPA</v>
          </cell>
          <cell r="F13">
            <v>0.01</v>
          </cell>
          <cell r="G13" t="str">
            <v>X</v>
          </cell>
          <cell r="H13">
            <v>4.4000000000000003E-3</v>
          </cell>
          <cell r="I13">
            <v>0.56000000000000005</v>
          </cell>
          <cell r="J13" t="str">
            <v>OK</v>
          </cell>
          <cell r="K13" t="str">
            <v>ASD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1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4.4000000000000003E-3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4.4000000000000003E-3</v>
          </cell>
          <cell r="DE13">
            <v>0</v>
          </cell>
        </row>
        <row r="14">
          <cell r="A14" t="str">
            <v>AM-INC</v>
          </cell>
          <cell r="B14" t="str">
            <v>MANUTENZIONE PROGRAMMATA - INC</v>
          </cell>
          <cell r="F14">
            <v>0.01</v>
          </cell>
          <cell r="G14" t="str">
            <v>X</v>
          </cell>
          <cell r="H14">
            <v>4.7999999999999996E-3</v>
          </cell>
          <cell r="I14">
            <v>0.52</v>
          </cell>
          <cell r="J14" t="str">
            <v>OK</v>
          </cell>
          <cell r="K14" t="str">
            <v>ASD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1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4.7999999999999996E-3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4.7999999999999996E-3</v>
          </cell>
          <cell r="DE14">
            <v>0</v>
          </cell>
        </row>
        <row r="15">
          <cell r="A15" t="str">
            <v>AM-SPA</v>
          </cell>
          <cell r="B15" t="str">
            <v>MANUTENZIONE PROGRAMMATA - SPA</v>
          </cell>
          <cell r="F15">
            <v>0.01</v>
          </cell>
          <cell r="G15" t="str">
            <v>X</v>
          </cell>
          <cell r="H15">
            <v>4.1000000000000003E-3</v>
          </cell>
          <cell r="I15">
            <v>0.59</v>
          </cell>
          <cell r="J15" t="str">
            <v>OK</v>
          </cell>
          <cell r="K15" t="str">
            <v>ASD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1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C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4.1000000000000003E-3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4.1000000000000003E-3</v>
          </cell>
          <cell r="DE15">
            <v>0</v>
          </cell>
        </row>
        <row r="16">
          <cell r="A16" t="str">
            <v>AR-INC</v>
          </cell>
          <cell r="B16" t="str">
            <v>RICAMBI VENDUTI IN COMMESSA - INC</v>
          </cell>
          <cell r="F16">
            <v>0.01</v>
          </cell>
          <cell r="G16" t="str">
            <v>X</v>
          </cell>
          <cell r="H16">
            <v>5.0000000000000001E-3</v>
          </cell>
          <cell r="I16">
            <v>0.5</v>
          </cell>
          <cell r="J16" t="str">
            <v>OK</v>
          </cell>
          <cell r="K16" t="str">
            <v>ASD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1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5.0000000000000001E-3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5.0000000000000001E-3</v>
          </cell>
          <cell r="DE16">
            <v>0</v>
          </cell>
        </row>
        <row r="17">
          <cell r="A17" t="str">
            <v>AR-SPA</v>
          </cell>
          <cell r="B17" t="str">
            <v>RICAMBI VENDUTI IN COMMESSA - SPA</v>
          </cell>
          <cell r="F17">
            <v>0.01</v>
          </cell>
          <cell r="G17" t="str">
            <v>X</v>
          </cell>
          <cell r="H17">
            <v>4.6499999999999996E-3</v>
          </cell>
          <cell r="I17">
            <v>0.53500000000000003</v>
          </cell>
          <cell r="J17" t="str">
            <v>OK</v>
          </cell>
          <cell r="K17" t="str">
            <v>ASD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1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N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4.6499999999999996E-3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4.6499999999999996E-3</v>
          </cell>
          <cell r="DE17">
            <v>0</v>
          </cell>
        </row>
        <row r="18">
          <cell r="A18" t="str">
            <v>AS-INC</v>
          </cell>
          <cell r="B18" t="str">
            <v>SERVICE</v>
          </cell>
          <cell r="F18">
            <v>0.01</v>
          </cell>
          <cell r="G18" t="str">
            <v>X</v>
          </cell>
          <cell r="H18">
            <v>5.0000000000000001E-3</v>
          </cell>
          <cell r="I18">
            <v>0.5</v>
          </cell>
          <cell r="J18" t="str">
            <v>OK</v>
          </cell>
          <cell r="K18" t="str">
            <v>ASD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1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5.0000000000000001E-3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5.0000000000000001E-3</v>
          </cell>
          <cell r="DE18">
            <v>0</v>
          </cell>
        </row>
        <row r="19">
          <cell r="A19" t="str">
            <v>AS-SPA</v>
          </cell>
          <cell r="B19" t="str">
            <v>SERVICE</v>
          </cell>
          <cell r="F19">
            <v>0.01</v>
          </cell>
          <cell r="G19" t="str">
            <v>X</v>
          </cell>
          <cell r="H19">
            <v>4.8999999999999998E-3</v>
          </cell>
          <cell r="I19">
            <v>0.51</v>
          </cell>
          <cell r="J19" t="str">
            <v>OK</v>
          </cell>
          <cell r="K19" t="str">
            <v>ASD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1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>
            <v>0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4.8999999999999998E-3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4.8999999999999998E-3</v>
          </cell>
          <cell r="DE19">
            <v>0</v>
          </cell>
        </row>
        <row r="20">
          <cell r="A20" t="str">
            <v>AT-INC</v>
          </cell>
          <cell r="B20" t="str">
            <v>ASSISTENZA TELEFONICA H24 - INC</v>
          </cell>
          <cell r="F20">
            <v>0.01</v>
          </cell>
          <cell r="G20" t="str">
            <v>X</v>
          </cell>
          <cell r="H20">
            <v>6.4999999999999997E-3</v>
          </cell>
          <cell r="I20">
            <v>0.35000000000000009</v>
          </cell>
          <cell r="J20" t="str">
            <v>OK</v>
          </cell>
          <cell r="K20" t="str">
            <v>ASD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1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6.4999999999999997E-3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6.4999999999999997E-3</v>
          </cell>
          <cell r="DE20">
            <v>0</v>
          </cell>
        </row>
        <row r="21">
          <cell r="A21" t="str">
            <v>AT-SPA</v>
          </cell>
          <cell r="B21" t="str">
            <v>ASSISTENZA TELEFONICA H24 - SPA</v>
          </cell>
          <cell r="F21">
            <v>0.01</v>
          </cell>
          <cell r="G21" t="str">
            <v>X</v>
          </cell>
          <cell r="H21">
            <v>3.8E-3</v>
          </cell>
          <cell r="I21">
            <v>0.62</v>
          </cell>
          <cell r="J21" t="str">
            <v>OK</v>
          </cell>
          <cell r="K21" t="str">
            <v>ASD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1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3.8E-3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3.8E-3</v>
          </cell>
          <cell r="DE21">
            <v>0</v>
          </cell>
        </row>
        <row r="22">
          <cell r="A22" t="str">
            <v>AY-INC</v>
          </cell>
          <cell r="B22" t="str">
            <v>SAFETY RETROFIT/IMPROVEMENT</v>
          </cell>
          <cell r="F22">
            <v>0.01</v>
          </cell>
          <cell r="G22" t="str">
            <v>X</v>
          </cell>
          <cell r="H22">
            <v>0.01</v>
          </cell>
          <cell r="I22">
            <v>0</v>
          </cell>
          <cell r="J22" t="str">
            <v>OK</v>
          </cell>
          <cell r="K22" t="str">
            <v>ASD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1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0.01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0.01</v>
          </cell>
          <cell r="DE22">
            <v>0</v>
          </cell>
        </row>
        <row r="23">
          <cell r="A23" t="str">
            <v>AY-SPA</v>
          </cell>
          <cell r="B23" t="str">
            <v>SAFETY RETROFIT/IMPROVEMENT</v>
          </cell>
          <cell r="F23">
            <v>0.01</v>
          </cell>
          <cell r="G23" t="str">
            <v>X</v>
          </cell>
          <cell r="H23">
            <v>0.01</v>
          </cell>
          <cell r="I23">
            <v>0</v>
          </cell>
          <cell r="J23" t="str">
            <v>OK</v>
          </cell>
          <cell r="K23" t="str">
            <v>ASD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1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0.01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0.01</v>
          </cell>
          <cell r="DE23">
            <v>0</v>
          </cell>
        </row>
        <row r="24">
          <cell r="A24" t="str">
            <v>B10000MOT-EXTRA-FRENO</v>
          </cell>
          <cell r="B24" t="str">
            <v>EXTRACOSTO PER MOTORE TRASPORTO CON FRENO CONTROLLATO DA INVERTER</v>
          </cell>
          <cell r="C24" t="str">
            <v>EXTRA FOR MOTOR WITH BRAKE INVERTER CONTROLLED</v>
          </cell>
          <cell r="F24">
            <v>138.18684739120286</v>
          </cell>
          <cell r="H24">
            <v>76.331788948800025</v>
          </cell>
          <cell r="I24">
            <v>0.44761899999999999</v>
          </cell>
          <cell r="J24" t="str">
            <v>OK</v>
          </cell>
          <cell r="K24" t="str">
            <v>MATTD</v>
          </cell>
          <cell r="L24">
            <v>1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76.331788948800025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76.331788948800025</v>
          </cell>
          <cell r="DE24">
            <v>0</v>
          </cell>
          <cell r="DG24">
            <v>74.108532960000019</v>
          </cell>
          <cell r="DH24">
            <v>1</v>
          </cell>
          <cell r="DI24">
            <v>0.03</v>
          </cell>
          <cell r="DJ24">
            <v>2.2232559888000005</v>
          </cell>
          <cell r="DK24">
            <v>0.03</v>
          </cell>
          <cell r="DL24">
            <v>0</v>
          </cell>
        </row>
        <row r="25">
          <cell r="A25" t="str">
            <v>B10000MOT-EXTRA-UL</v>
          </cell>
          <cell r="B25" t="str">
            <v>EXTRACOSTO PER MOTORE STANDARD NORD AMERICA</v>
          </cell>
          <cell r="C25" t="str">
            <v>EXTRA FOR MOTOR NORTH AMERICAN STANDARDS</v>
          </cell>
          <cell r="F25">
            <v>154.45168477896735</v>
          </cell>
          <cell r="H25">
            <v>72.592291846114648</v>
          </cell>
          <cell r="I25">
            <v>0.53</v>
          </cell>
          <cell r="J25" t="str">
            <v>OK</v>
          </cell>
          <cell r="K25" t="str">
            <v>PCZZD</v>
          </cell>
          <cell r="L25">
            <v>0.80533747785607546</v>
          </cell>
          <cell r="M25">
            <v>2.28163052298649E-2</v>
          </cell>
          <cell r="N25">
            <v>0</v>
          </cell>
          <cell r="O25">
            <v>0</v>
          </cell>
          <cell r="P25">
            <v>0</v>
          </cell>
          <cell r="Q25">
            <v>7.8601983222166202E-3</v>
          </cell>
          <cell r="R25">
            <v>0</v>
          </cell>
          <cell r="S25">
            <v>0</v>
          </cell>
          <cell r="T25">
            <v>1.7030429698136011E-2</v>
          </cell>
          <cell r="U25">
            <v>0</v>
          </cell>
          <cell r="V25">
            <v>9.3941947518408009E-2</v>
          </cell>
          <cell r="W25">
            <v>0</v>
          </cell>
          <cell r="X25">
            <v>3.3605797638145495E-2</v>
          </cell>
          <cell r="Y25">
            <v>0</v>
          </cell>
          <cell r="Z25">
            <v>0</v>
          </cell>
          <cell r="AA25">
            <v>0</v>
          </cell>
          <cell r="AB25">
            <v>1.9407843737153568E-2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58.461293227142122</v>
          </cell>
          <cell r="AW25">
            <v>1.6562878880963847</v>
          </cell>
          <cell r="AX25">
            <v>4.600799689156624E-2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0.5705898105746896</v>
          </cell>
          <cell r="BF25">
            <v>1.5849716960408045E-2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1.2362779229118275</v>
          </cell>
          <cell r="BL25">
            <v>3.2533629550311249E-2</v>
          </cell>
          <cell r="BM25">
            <v>0</v>
          </cell>
          <cell r="BN25">
            <v>0</v>
          </cell>
          <cell r="BO25">
            <v>6.8194612708486595</v>
          </cell>
          <cell r="BP25">
            <v>0.20982957756457413</v>
          </cell>
          <cell r="BQ25">
            <v>0</v>
          </cell>
          <cell r="BR25">
            <v>0</v>
          </cell>
          <cell r="BS25">
            <v>2.4395218698697283</v>
          </cell>
          <cell r="BT25">
            <v>7.5062211380607022E-2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1.4088598566712403</v>
          </cell>
          <cell r="CB25">
            <v>3.8077293423547036E-2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72.592291846114648</v>
          </cell>
          <cell r="DE25">
            <v>0</v>
          </cell>
          <cell r="DG25">
            <v>70.905475534528321</v>
          </cell>
          <cell r="DH25">
            <v>0.79298827012069595</v>
          </cell>
          <cell r="DI25">
            <v>0.03</v>
          </cell>
          <cell r="DJ25">
            <v>1.6868163115863282</v>
          </cell>
          <cell r="DK25">
            <v>2.3789648103620876E-2</v>
          </cell>
          <cell r="DL25">
            <v>0</v>
          </cell>
        </row>
        <row r="26">
          <cell r="A26" t="str">
            <v>B10124WPK-001</v>
          </cell>
          <cell r="B26" t="str">
            <v>WOODPECKER - PINZA PRESA PALLET</v>
          </cell>
          <cell r="F26">
            <v>23923.813515151516</v>
          </cell>
          <cell r="H26">
            <v>7894.8584600000004</v>
          </cell>
          <cell r="I26">
            <v>0.66999999999999993</v>
          </cell>
          <cell r="J26" t="str">
            <v>BEMA-N</v>
          </cell>
          <cell r="K26" t="str">
            <v>NEWZD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5732.8584600000004</v>
          </cell>
          <cell r="AW26">
            <v>288</v>
          </cell>
          <cell r="AX26">
            <v>8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144</v>
          </cell>
          <cell r="BF26">
            <v>4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152</v>
          </cell>
          <cell r="BL26">
            <v>4</v>
          </cell>
          <cell r="BM26">
            <v>0</v>
          </cell>
          <cell r="BN26">
            <v>0</v>
          </cell>
          <cell r="BO26">
            <v>1040</v>
          </cell>
          <cell r="BP26">
            <v>32</v>
          </cell>
          <cell r="BQ26">
            <v>0</v>
          </cell>
          <cell r="BR26">
            <v>0</v>
          </cell>
          <cell r="BS26">
            <v>390</v>
          </cell>
          <cell r="BT26">
            <v>12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  <cell r="BZ26">
            <v>0</v>
          </cell>
          <cell r="CA26">
            <v>148</v>
          </cell>
          <cell r="CB26">
            <v>4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7894.8584600000004</v>
          </cell>
          <cell r="DE26">
            <v>0</v>
          </cell>
          <cell r="DG26">
            <v>5565.8820000000005</v>
          </cell>
          <cell r="DI26">
            <v>0.03</v>
          </cell>
          <cell r="DJ26">
            <v>166.97646</v>
          </cell>
          <cell r="DK26">
            <v>2.1607014703381857E-2</v>
          </cell>
          <cell r="DL26">
            <v>0</v>
          </cell>
        </row>
        <row r="27">
          <cell r="A27" t="str">
            <v>B10195PRF-TIS-M</v>
          </cell>
          <cell r="B27" t="str">
            <v>PINZA PREFORMATORE TISSUE MOTORIZZATA</v>
          </cell>
          <cell r="F27">
            <v>18294.897082553191</v>
          </cell>
          <cell r="H27">
            <v>8598.6016287999992</v>
          </cell>
          <cell r="I27">
            <v>0.53</v>
          </cell>
          <cell r="J27" t="str">
            <v>OK</v>
          </cell>
          <cell r="K27" t="str">
            <v>NEWZD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7021.6016288000001</v>
          </cell>
          <cell r="AW27">
            <v>288</v>
          </cell>
          <cell r="AX27">
            <v>8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144</v>
          </cell>
          <cell r="BF27">
            <v>4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152</v>
          </cell>
          <cell r="BL27">
            <v>4</v>
          </cell>
          <cell r="BM27">
            <v>0</v>
          </cell>
          <cell r="BN27">
            <v>0</v>
          </cell>
          <cell r="BO27">
            <v>520</v>
          </cell>
          <cell r="BP27">
            <v>16</v>
          </cell>
          <cell r="BQ27">
            <v>0</v>
          </cell>
          <cell r="BR27">
            <v>0</v>
          </cell>
          <cell r="BS27">
            <v>325</v>
          </cell>
          <cell r="BT27">
            <v>10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148</v>
          </cell>
          <cell r="CB27">
            <v>4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8598.6016287999992</v>
          </cell>
          <cell r="DE27">
            <v>0</v>
          </cell>
          <cell r="DG27">
            <v>6817.08896</v>
          </cell>
          <cell r="DI27">
            <v>0.03</v>
          </cell>
          <cell r="DJ27">
            <v>204.5126688</v>
          </cell>
          <cell r="DK27">
            <v>2.4363891039820482E-2</v>
          </cell>
          <cell r="DL27">
            <v>0</v>
          </cell>
        </row>
        <row r="28">
          <cell r="A28" t="str">
            <v>B10197PAL-E-FALDE-M</v>
          </cell>
          <cell r="B28" t="str">
            <v>PINZA CAMBIO PALETTA + METTIFALDA - MOTORIZZATA</v>
          </cell>
          <cell r="F28">
            <v>28058.566195319152</v>
          </cell>
          <cell r="H28">
            <v>13187.5261118</v>
          </cell>
          <cell r="I28">
            <v>0.53</v>
          </cell>
          <cell r="J28" t="str">
            <v>OK</v>
          </cell>
          <cell r="K28" t="str">
            <v>NEWZD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9355.5261117999999</v>
          </cell>
          <cell r="AW28">
            <v>864</v>
          </cell>
          <cell r="AX28">
            <v>24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288</v>
          </cell>
          <cell r="BF28">
            <v>8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760</v>
          </cell>
          <cell r="BL28">
            <v>20</v>
          </cell>
          <cell r="BM28">
            <v>0</v>
          </cell>
          <cell r="BN28">
            <v>0</v>
          </cell>
          <cell r="BO28">
            <v>1040</v>
          </cell>
          <cell r="BP28">
            <v>32</v>
          </cell>
          <cell r="BQ28">
            <v>0</v>
          </cell>
          <cell r="BR28">
            <v>0</v>
          </cell>
          <cell r="BS28">
            <v>325</v>
          </cell>
          <cell r="BT28">
            <v>10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555</v>
          </cell>
          <cell r="CB28">
            <v>15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R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13187.5261118</v>
          </cell>
          <cell r="DE28">
            <v>0</v>
          </cell>
          <cell r="DG28">
            <v>9083.0350600000002</v>
          </cell>
          <cell r="DI28">
            <v>0.03</v>
          </cell>
          <cell r="DJ28">
            <v>272.49105179999998</v>
          </cell>
          <cell r="DK28">
            <v>2.1098746579786675E-2</v>
          </cell>
          <cell r="DL28">
            <v>0</v>
          </cell>
        </row>
        <row r="29">
          <cell r="A29" t="str">
            <v>B10197P-E-F-GC-MTI</v>
          </cell>
          <cell r="B29" t="str">
            <v>PINZA MULTI METTIFALDA E PALETTA CON CENTRAGGIO  (peso 150Kg)</v>
          </cell>
          <cell r="C29" t="str">
            <v>GRIPPER FOR MULTI INTERLAYERS AND PALETS WITH CENTERING SYSTEM (weight 150Kg)</v>
          </cell>
          <cell r="F29">
            <v>32096.700624345336</v>
          </cell>
          <cell r="H29">
            <v>15085.449293442307</v>
          </cell>
          <cell r="I29">
            <v>0.53</v>
          </cell>
          <cell r="J29" t="str">
            <v>OK</v>
          </cell>
          <cell r="K29" t="str">
            <v>F0ZZD</v>
          </cell>
          <cell r="L29">
            <v>0.80417329741636889</v>
          </cell>
          <cell r="M29">
            <v>2.7154303783427782E-2</v>
          </cell>
          <cell r="N29">
            <v>0</v>
          </cell>
          <cell r="O29">
            <v>0</v>
          </cell>
          <cell r="P29">
            <v>0</v>
          </cell>
          <cell r="Q29">
            <v>9.3546352439256592E-3</v>
          </cell>
          <cell r="R29">
            <v>0</v>
          </cell>
          <cell r="S29">
            <v>0</v>
          </cell>
          <cell r="T29">
            <v>2.0268376361838925E-2</v>
          </cell>
          <cell r="U29">
            <v>0</v>
          </cell>
          <cell r="V29">
            <v>8.2608741030110566E-2</v>
          </cell>
          <cell r="W29">
            <v>0</v>
          </cell>
          <cell r="X29">
            <v>3.1948354617012391E-2</v>
          </cell>
          <cell r="Y29">
            <v>0</v>
          </cell>
          <cell r="Z29">
            <v>0</v>
          </cell>
          <cell r="AA29">
            <v>0</v>
          </cell>
          <cell r="AB29">
            <v>2.449229154731589E-2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12131.315501314932</v>
          </cell>
          <cell r="AW29">
            <v>409.63487282362837</v>
          </cell>
          <cell r="AX29">
            <v>11.37874646732301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141.11887563088885</v>
          </cell>
          <cell r="BF29">
            <v>3.9199687675246904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305.75756386692575</v>
          </cell>
          <cell r="BL29">
            <v>8.046251680708572</v>
          </cell>
          <cell r="BM29">
            <v>0</v>
          </cell>
          <cell r="BN29">
            <v>0</v>
          </cell>
          <cell r="BO29">
            <v>1246.18997400484</v>
          </cell>
          <cell r="BP29">
            <v>38.344306892456615</v>
          </cell>
          <cell r="BQ29">
            <v>0</v>
          </cell>
          <cell r="BR29">
            <v>0</v>
          </cell>
          <cell r="BS29">
            <v>481.95528358385383</v>
          </cell>
          <cell r="BT29">
            <v>14.829393341041657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369.4772222172395</v>
          </cell>
          <cell r="CB29">
            <v>9.9858708707362034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R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15085.449293442307</v>
          </cell>
          <cell r="DE29">
            <v>0</v>
          </cell>
          <cell r="DG29">
            <v>14730.083108309513</v>
          </cell>
          <cell r="DH29">
            <v>0.80417329741636867</v>
          </cell>
          <cell r="DI29">
            <v>0.03</v>
          </cell>
          <cell r="DJ29">
            <v>355.3661851327924</v>
          </cell>
          <cell r="DK29">
            <v>2.412519892249106E-2</v>
          </cell>
          <cell r="DL29">
            <v>0</v>
          </cell>
        </row>
        <row r="30">
          <cell r="A30" t="str">
            <v>B10199AUT-DOPP</v>
          </cell>
          <cell r="B30" t="str">
            <v>PINZA AUTOCENTRANTE DOPPIA  (peso 95Kg/portata 70Kg)</v>
          </cell>
          <cell r="C30" t="str">
            <v>DOUBLE SECTION SELF-CENTERING GRIPPER (weight 95Kg/load capacity 70kg)</v>
          </cell>
          <cell r="F30">
            <v>16227.92485213574</v>
          </cell>
          <cell r="H30">
            <v>7627.1246805037972</v>
          </cell>
          <cell r="I30">
            <v>0.53</v>
          </cell>
          <cell r="J30" t="str">
            <v>OK</v>
          </cell>
          <cell r="K30" t="str">
            <v>F0ZZD</v>
          </cell>
          <cell r="L30">
            <v>0.80417329741636889</v>
          </cell>
          <cell r="M30">
            <v>2.7154303783427782E-2</v>
          </cell>
          <cell r="N30">
            <v>0</v>
          </cell>
          <cell r="O30">
            <v>0</v>
          </cell>
          <cell r="P30">
            <v>0</v>
          </cell>
          <cell r="Q30">
            <v>9.3546352439256592E-3</v>
          </cell>
          <cell r="R30">
            <v>0</v>
          </cell>
          <cell r="S30">
            <v>0</v>
          </cell>
          <cell r="T30">
            <v>2.0268376361838925E-2</v>
          </cell>
          <cell r="U30">
            <v>0</v>
          </cell>
          <cell r="V30">
            <v>8.2608741030110566E-2</v>
          </cell>
          <cell r="W30">
            <v>0</v>
          </cell>
          <cell r="X30">
            <v>3.1948354617012391E-2</v>
          </cell>
          <cell r="Y30">
            <v>0</v>
          </cell>
          <cell r="Z30">
            <v>0</v>
          </cell>
          <cell r="AA30">
            <v>0</v>
          </cell>
          <cell r="AB30">
            <v>2.449229154731589E-2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6133.5300041265073</v>
          </cell>
          <cell r="AW30">
            <v>207.10926056847967</v>
          </cell>
          <cell r="AX30">
            <v>5.7530350157911023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71.348969346056052</v>
          </cell>
          <cell r="BF30">
            <v>1.9819158151682237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154.58943358312143</v>
          </cell>
          <cell r="BL30">
            <v>4.0681429890295115</v>
          </cell>
          <cell r="BM30">
            <v>0</v>
          </cell>
          <cell r="BN30">
            <v>0</v>
          </cell>
          <cell r="BO30">
            <v>630.06716753610294</v>
          </cell>
          <cell r="BP30">
            <v>19.386682078033935</v>
          </cell>
          <cell r="BQ30">
            <v>0</v>
          </cell>
          <cell r="BR30">
            <v>0</v>
          </cell>
          <cell r="BS30">
            <v>243.67408400090264</v>
          </cell>
          <cell r="BT30">
            <v>7.4976641231046965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186.80576134262756</v>
          </cell>
          <cell r="CB30">
            <v>5.0488043606115554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7627.1246805037972</v>
          </cell>
          <cell r="DE30">
            <v>0</v>
          </cell>
          <cell r="DG30">
            <v>7447.4533860981974</v>
          </cell>
          <cell r="DH30">
            <v>0.80417329741636867</v>
          </cell>
          <cell r="DI30">
            <v>0.03</v>
          </cell>
          <cell r="DJ30">
            <v>179.67129440559864</v>
          </cell>
          <cell r="DK30">
            <v>2.4125198922491063E-2</v>
          </cell>
          <cell r="DL30">
            <v>0</v>
          </cell>
        </row>
        <row r="31">
          <cell r="A31" t="str">
            <v>B10199AUT-SING</v>
          </cell>
          <cell r="B31" t="str">
            <v>PINZA AUTOCENTRANTE SINGOLA  (peso 50Kg/portata 35Kg)</v>
          </cell>
          <cell r="C31" t="str">
            <v>SINGLE SELF-CENTERING GRIPPER (weight 50Kg/load capacity 35kg)</v>
          </cell>
          <cell r="F31">
            <v>6793.1422900138805</v>
          </cell>
          <cell r="H31">
            <v>3192.7768763065237</v>
          </cell>
          <cell r="I31">
            <v>0.53</v>
          </cell>
          <cell r="J31" t="str">
            <v>OK</v>
          </cell>
          <cell r="K31" t="str">
            <v>F0ZZD</v>
          </cell>
          <cell r="L31">
            <v>0.80417329741636889</v>
          </cell>
          <cell r="M31">
            <v>2.7154303783427782E-2</v>
          </cell>
          <cell r="N31">
            <v>0</v>
          </cell>
          <cell r="O31">
            <v>0</v>
          </cell>
          <cell r="P31">
            <v>0</v>
          </cell>
          <cell r="Q31">
            <v>9.3546352439256592E-3</v>
          </cell>
          <cell r="R31">
            <v>0</v>
          </cell>
          <cell r="S31">
            <v>0</v>
          </cell>
          <cell r="T31">
            <v>2.0268376361838925E-2</v>
          </cell>
          <cell r="U31">
            <v>0</v>
          </cell>
          <cell r="V31">
            <v>8.2608741030110566E-2</v>
          </cell>
          <cell r="W31">
            <v>0</v>
          </cell>
          <cell r="X31">
            <v>3.1948354617012391E-2</v>
          </cell>
          <cell r="Y31">
            <v>0</v>
          </cell>
          <cell r="Z31">
            <v>0</v>
          </cell>
          <cell r="AA31">
            <v>0</v>
          </cell>
          <cell r="AB31">
            <v>2.449229154731589E-2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2567.5459085341513</v>
          </cell>
          <cell r="AW31">
            <v>86.697633211930977</v>
          </cell>
          <cell r="AX31">
            <v>2.4082675892203049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29.867263093087882</v>
          </cell>
          <cell r="BF31">
            <v>0.82964619703021891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64.712403368357059</v>
          </cell>
          <cell r="BL31">
            <v>1.7029579833778172</v>
          </cell>
          <cell r="BM31">
            <v>0</v>
          </cell>
          <cell r="BN31">
            <v>0</v>
          </cell>
          <cell r="BO31">
            <v>263.75127814173095</v>
          </cell>
          <cell r="BP31">
            <v>8.1154239428224901</v>
          </cell>
          <cell r="BQ31">
            <v>0</v>
          </cell>
          <cell r="BR31">
            <v>0</v>
          </cell>
          <cell r="BS31">
            <v>102.00396785723792</v>
          </cell>
          <cell r="BT31">
            <v>3.1385836263765516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78.198422100027898</v>
          </cell>
          <cell r="CB31">
            <v>2.1134708675683216</v>
          </cell>
          <cell r="CC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R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3192.7768763065242</v>
          </cell>
          <cell r="DE31">
            <v>0</v>
          </cell>
          <cell r="DG31">
            <v>3117.5650005152947</v>
          </cell>
          <cell r="DH31">
            <v>0.80417329741636867</v>
          </cell>
          <cell r="DI31">
            <v>0.03</v>
          </cell>
          <cell r="DJ31">
            <v>75.211875791227428</v>
          </cell>
          <cell r="DK31">
            <v>2.412519892249106E-2</v>
          </cell>
          <cell r="DL31">
            <v>0</v>
          </cell>
        </row>
        <row r="32">
          <cell r="A32" t="str">
            <v>B10199AUT-SING-CO</v>
          </cell>
          <cell r="B32" t="str">
            <v>PINZA SINGOLA AUTOCENTRANTE CONDOR L=1040 CON PRESA PALETTE</v>
          </cell>
          <cell r="F32">
            <v>28730.872244042552</v>
          </cell>
          <cell r="H32">
            <v>13503.509954699999</v>
          </cell>
          <cell r="I32">
            <v>0.53</v>
          </cell>
          <cell r="J32" t="str">
            <v>OK</v>
          </cell>
          <cell r="K32" t="str">
            <v>NEWZD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9671.5099546999991</v>
          </cell>
          <cell r="AW32">
            <v>864</v>
          </cell>
          <cell r="AX32">
            <v>24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288</v>
          </cell>
          <cell r="BF32">
            <v>8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760</v>
          </cell>
          <cell r="BL32">
            <v>20</v>
          </cell>
          <cell r="BM32">
            <v>0</v>
          </cell>
          <cell r="BN32">
            <v>0</v>
          </cell>
          <cell r="BO32">
            <v>1040</v>
          </cell>
          <cell r="BP32">
            <v>32</v>
          </cell>
          <cell r="BQ32">
            <v>0</v>
          </cell>
          <cell r="BR32">
            <v>0</v>
          </cell>
          <cell r="BS32">
            <v>325</v>
          </cell>
          <cell r="BT32">
            <v>10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555</v>
          </cell>
          <cell r="CB32">
            <v>15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  <cell r="CM32">
            <v>0</v>
          </cell>
          <cell r="CN32">
            <v>0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13503.509954699999</v>
          </cell>
          <cell r="DE32">
            <v>0</v>
          </cell>
          <cell r="DG32">
            <v>9389.815489999999</v>
          </cell>
          <cell r="DI32">
            <v>0.03</v>
          </cell>
          <cell r="DJ32">
            <v>281.69446469999997</v>
          </cell>
          <cell r="DK32">
            <v>2.1305278757902255E-2</v>
          </cell>
          <cell r="DL32">
            <v>0</v>
          </cell>
        </row>
        <row r="33">
          <cell r="A33" t="str">
            <v>B10199AUT-SING-CO1205</v>
          </cell>
          <cell r="B33" t="str">
            <v>PINZA SINGOLA AUTOCENTRANTE CONDOR L=1205 CON PRESA PALETTE</v>
          </cell>
          <cell r="F33">
            <v>29247.213152829783</v>
          </cell>
          <cell r="H33">
            <v>13746.190181829998</v>
          </cell>
          <cell r="I33">
            <v>0.53</v>
          </cell>
          <cell r="J33" t="str">
            <v>OK</v>
          </cell>
          <cell r="K33" t="str">
            <v>NEWZD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9914.1901818299975</v>
          </cell>
          <cell r="AW33">
            <v>864</v>
          </cell>
          <cell r="AX33">
            <v>24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288</v>
          </cell>
          <cell r="BF33">
            <v>8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760</v>
          </cell>
          <cell r="BL33">
            <v>20</v>
          </cell>
          <cell r="BM33">
            <v>0</v>
          </cell>
          <cell r="BN33">
            <v>0</v>
          </cell>
          <cell r="BO33">
            <v>1040</v>
          </cell>
          <cell r="BP33">
            <v>32</v>
          </cell>
          <cell r="BQ33">
            <v>0</v>
          </cell>
          <cell r="BR33">
            <v>0</v>
          </cell>
          <cell r="BS33">
            <v>325</v>
          </cell>
          <cell r="BT33">
            <v>10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555</v>
          </cell>
          <cell r="CB33">
            <v>15</v>
          </cell>
          <cell r="CC33">
            <v>0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0</v>
          </cell>
          <cell r="DD33">
            <v>13746.190181829998</v>
          </cell>
          <cell r="DE33">
            <v>0</v>
          </cell>
          <cell r="DG33">
            <v>9625.4273609999982</v>
          </cell>
          <cell r="DI33">
            <v>0.03</v>
          </cell>
          <cell r="DJ33">
            <v>288.76282082999995</v>
          </cell>
          <cell r="DK33">
            <v>2.1457505441704459E-2</v>
          </cell>
          <cell r="DL33">
            <v>0</v>
          </cell>
        </row>
        <row r="34">
          <cell r="A34" t="str">
            <v>B10199AUT-SING-TE</v>
          </cell>
          <cell r="B34" t="str">
            <v>PINZA SINGOLA AUTOCENTRANTE TE CON PRESA PALETTE</v>
          </cell>
          <cell r="F34">
            <v>27977.602256382976</v>
          </cell>
          <cell r="H34">
            <v>13149.473060499999</v>
          </cell>
          <cell r="I34">
            <v>0.53</v>
          </cell>
          <cell r="J34" t="str">
            <v>OK</v>
          </cell>
          <cell r="K34" t="str">
            <v>NEWZD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9317.4730604999986</v>
          </cell>
          <cell r="AW34">
            <v>864</v>
          </cell>
          <cell r="AX34">
            <v>24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288</v>
          </cell>
          <cell r="BF34">
            <v>8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760</v>
          </cell>
          <cell r="BL34">
            <v>20</v>
          </cell>
          <cell r="BM34">
            <v>0</v>
          </cell>
          <cell r="BN34">
            <v>0</v>
          </cell>
          <cell r="BO34">
            <v>1040</v>
          </cell>
          <cell r="BP34">
            <v>32</v>
          </cell>
          <cell r="BQ34">
            <v>0</v>
          </cell>
          <cell r="BR34">
            <v>0</v>
          </cell>
          <cell r="BS34">
            <v>325</v>
          </cell>
          <cell r="BT34">
            <v>10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555</v>
          </cell>
          <cell r="CB34">
            <v>15</v>
          </cell>
          <cell r="CC34">
            <v>0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0</v>
          </cell>
          <cell r="CO34">
            <v>0</v>
          </cell>
          <cell r="CP34">
            <v>0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13149.473060499999</v>
          </cell>
          <cell r="DE34">
            <v>0</v>
          </cell>
          <cell r="DG34">
            <v>9046.0903499999986</v>
          </cell>
          <cell r="DI34">
            <v>0.03</v>
          </cell>
          <cell r="DJ34">
            <v>271.38271049999997</v>
          </cell>
          <cell r="DK34">
            <v>2.1073210633283063E-2</v>
          </cell>
          <cell r="DL34">
            <v>0</v>
          </cell>
        </row>
        <row r="35">
          <cell r="A35" t="str">
            <v>B10199AUT-TRIP</v>
          </cell>
          <cell r="B35" t="str">
            <v>PINZA AUTOCENTRANTE TRIPLA  (peso 135Kg/portata 105Kg)</v>
          </cell>
          <cell r="C35" t="str">
            <v>TRIPLE SECTION SELF-CENTERING GRIPPER (weight 135Kg/load capacity 35kg)</v>
          </cell>
          <cell r="F35">
            <v>19247.648343731573</v>
          </cell>
          <cell r="H35">
            <v>9046.3947215538392</v>
          </cell>
          <cell r="I35">
            <v>0.53</v>
          </cell>
          <cell r="J35" t="str">
            <v>OK</v>
          </cell>
          <cell r="K35" t="str">
            <v>F0ZZD</v>
          </cell>
          <cell r="L35">
            <v>0.80417329741636889</v>
          </cell>
          <cell r="M35">
            <v>2.7154303783427782E-2</v>
          </cell>
          <cell r="N35">
            <v>0</v>
          </cell>
          <cell r="O35">
            <v>0</v>
          </cell>
          <cell r="P35">
            <v>0</v>
          </cell>
          <cell r="Q35">
            <v>9.3546352439256592E-3</v>
          </cell>
          <cell r="R35">
            <v>0</v>
          </cell>
          <cell r="S35">
            <v>0</v>
          </cell>
          <cell r="T35">
            <v>2.0268376361838925E-2</v>
          </cell>
          <cell r="U35">
            <v>0</v>
          </cell>
          <cell r="V35">
            <v>8.2608741030110566E-2</v>
          </cell>
          <cell r="W35">
            <v>0</v>
          </cell>
          <cell r="X35">
            <v>3.1948354617012391E-2</v>
          </cell>
          <cell r="Y35">
            <v>0</v>
          </cell>
          <cell r="Z35">
            <v>0</v>
          </cell>
          <cell r="AA35">
            <v>0</v>
          </cell>
          <cell r="AB35">
            <v>2.449229154731589E-2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7274.8690729619848</v>
          </cell>
          <cell r="AW35">
            <v>245.64855041387054</v>
          </cell>
          <cell r="AX35">
            <v>6.823570844829737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84.625722892710598</v>
          </cell>
          <cell r="BF35">
            <v>2.3507145247975165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183.35573293420626</v>
          </cell>
          <cell r="BL35">
            <v>4.8251508666896381</v>
          </cell>
          <cell r="BM35">
            <v>0</v>
          </cell>
          <cell r="BN35">
            <v>0</v>
          </cell>
          <cell r="BO35">
            <v>747.31127880900033</v>
          </cell>
          <cell r="BP35">
            <v>22.994193194123088</v>
          </cell>
          <cell r="BQ35">
            <v>0</v>
          </cell>
          <cell r="BR35">
            <v>0</v>
          </cell>
          <cell r="BS35">
            <v>289.0174265696711</v>
          </cell>
          <cell r="BT35">
            <v>8.8928438944514188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221.56693697239618</v>
          </cell>
          <cell r="CB35">
            <v>5.9882955938485454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9046.394721553841</v>
          </cell>
          <cell r="DE35">
            <v>0</v>
          </cell>
          <cell r="DG35">
            <v>8833.2898468583571</v>
          </cell>
          <cell r="DH35">
            <v>0.80417329741636867</v>
          </cell>
          <cell r="DI35">
            <v>0.03</v>
          </cell>
          <cell r="DJ35">
            <v>213.10487469547843</v>
          </cell>
          <cell r="DK35">
            <v>2.4125198922491056E-2</v>
          </cell>
          <cell r="DL35">
            <v>0</v>
          </cell>
        </row>
        <row r="36">
          <cell r="A36" t="str">
            <v>B10199FALDE</v>
          </cell>
          <cell r="B36" t="str">
            <v>PINZA METTIFALDA  (peso 8Kg)</v>
          </cell>
          <cell r="C36" t="str">
            <v>GRIPPER FOR INTERLAYERS (weight 8Kg)</v>
          </cell>
          <cell r="F36">
            <v>2985.1276414466215</v>
          </cell>
          <cell r="H36">
            <v>1403.0099914799121</v>
          </cell>
          <cell r="I36">
            <v>0.53</v>
          </cell>
          <cell r="J36" t="str">
            <v>OK</v>
          </cell>
          <cell r="K36" t="str">
            <v>F0ZZD</v>
          </cell>
          <cell r="L36">
            <v>0.80417329741636889</v>
          </cell>
          <cell r="M36">
            <v>2.7154303783427782E-2</v>
          </cell>
          <cell r="N36">
            <v>0</v>
          </cell>
          <cell r="O36">
            <v>0</v>
          </cell>
          <cell r="P36">
            <v>0</v>
          </cell>
          <cell r="Q36">
            <v>9.3546352439256592E-3</v>
          </cell>
          <cell r="R36">
            <v>0</v>
          </cell>
          <cell r="S36">
            <v>0</v>
          </cell>
          <cell r="T36">
            <v>2.0268376361838925E-2</v>
          </cell>
          <cell r="U36">
            <v>0</v>
          </cell>
          <cell r="V36">
            <v>8.2608741030110566E-2</v>
          </cell>
          <cell r="W36">
            <v>0</v>
          </cell>
          <cell r="X36">
            <v>3.1948354617012391E-2</v>
          </cell>
          <cell r="Y36">
            <v>0</v>
          </cell>
          <cell r="Z36">
            <v>0</v>
          </cell>
          <cell r="AA36">
            <v>0</v>
          </cell>
          <cell r="AB36">
            <v>2.449229154731589E-2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1128.2631711565125</v>
          </cell>
          <cell r="AW36">
            <v>38.097759519829957</v>
          </cell>
          <cell r="AX36">
            <v>1.0582710977730543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13.124646713877825</v>
          </cell>
          <cell r="BF36">
            <v>0.36457351982993957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28.436734546735281</v>
          </cell>
          <cell r="BL36">
            <v>0.74833511965092847</v>
          </cell>
          <cell r="BM36">
            <v>0</v>
          </cell>
          <cell r="BN36">
            <v>0</v>
          </cell>
          <cell r="BO36">
            <v>115.90088904882168</v>
          </cell>
          <cell r="BP36">
            <v>3.5661812015022054</v>
          </cell>
          <cell r="BQ36">
            <v>0</v>
          </cell>
          <cell r="BR36">
            <v>0</v>
          </cell>
          <cell r="BS36">
            <v>44.823860739011764</v>
          </cell>
          <cell r="BT36">
            <v>1.3791957150465157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34.36292975512319</v>
          </cell>
          <cell r="CB36">
            <v>0.92872783121954572</v>
          </cell>
          <cell r="CC36">
            <v>0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L36">
            <v>0</v>
          </cell>
          <cell r="CM36">
            <v>0</v>
          </cell>
          <cell r="CN36">
            <v>0</v>
          </cell>
          <cell r="CO36">
            <v>0</v>
          </cell>
          <cell r="CP36">
            <v>0</v>
          </cell>
          <cell r="CQ36">
            <v>0</v>
          </cell>
          <cell r="CR36">
            <v>0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1403.0099914799121</v>
          </cell>
          <cell r="DE36">
            <v>0</v>
          </cell>
          <cell r="DG36">
            <v>1369.9594472980996</v>
          </cell>
          <cell r="DH36">
            <v>0.80417329741636867</v>
          </cell>
          <cell r="DI36">
            <v>0.03</v>
          </cell>
          <cell r="DJ36">
            <v>33.050544181812555</v>
          </cell>
          <cell r="DK36">
            <v>2.4125198922491056E-2</v>
          </cell>
          <cell r="DL36">
            <v>0</v>
          </cell>
        </row>
        <row r="37">
          <cell r="A37" t="str">
            <v>B10199FFO-QUAD</v>
          </cell>
          <cell r="B37" t="str">
            <v>PINZA QUADRUPLA A FILO FISSO  (peso 70Kg/portata 80Kg)</v>
          </cell>
          <cell r="C37" t="str">
            <v>QUADRUPLE-PACK FIX STROKE GRIPPER  (weight 70Kg/load capacity 80Kg)</v>
          </cell>
          <cell r="F37">
            <v>11794.713768729083</v>
          </cell>
          <cell r="H37">
            <v>5543.5154713026686</v>
          </cell>
          <cell r="I37">
            <v>0.53</v>
          </cell>
          <cell r="J37" t="str">
            <v>OK</v>
          </cell>
          <cell r="K37" t="str">
            <v>F0ZZD</v>
          </cell>
          <cell r="L37">
            <v>0.80417329741636889</v>
          </cell>
          <cell r="M37">
            <v>2.7154303783427782E-2</v>
          </cell>
          <cell r="N37">
            <v>0</v>
          </cell>
          <cell r="O37">
            <v>0</v>
          </cell>
          <cell r="P37">
            <v>0</v>
          </cell>
          <cell r="Q37">
            <v>9.3546352439256592E-3</v>
          </cell>
          <cell r="R37">
            <v>0</v>
          </cell>
          <cell r="S37">
            <v>0</v>
          </cell>
          <cell r="T37">
            <v>2.0268376361838925E-2</v>
          </cell>
          <cell r="U37">
            <v>0</v>
          </cell>
          <cell r="V37">
            <v>8.2608741030110566E-2</v>
          </cell>
          <cell r="W37">
            <v>0</v>
          </cell>
          <cell r="X37">
            <v>3.1948354617012391E-2</v>
          </cell>
          <cell r="Y37">
            <v>0</v>
          </cell>
          <cell r="Z37">
            <v>0</v>
          </cell>
          <cell r="AA37">
            <v>0</v>
          </cell>
          <cell r="AB37">
            <v>2.449229154731589E-2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4457.947115836123</v>
          </cell>
          <cell r="AW37">
            <v>150.53030313588451</v>
          </cell>
          <cell r="AX37">
            <v>4.1813973093301255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51.857565203095106</v>
          </cell>
          <cell r="BF37">
            <v>1.4404879223081974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112.35805794003937</v>
          </cell>
          <cell r="BL37">
            <v>2.9567909984220888</v>
          </cell>
          <cell r="BM37">
            <v>0</v>
          </cell>
          <cell r="BN37">
            <v>0</v>
          </cell>
          <cell r="BO37">
            <v>457.9428339652535</v>
          </cell>
          <cell r="BP37">
            <v>14.090548737392416</v>
          </cell>
          <cell r="BQ37">
            <v>0</v>
          </cell>
          <cell r="BR37">
            <v>0</v>
          </cell>
          <cell r="BS37">
            <v>177.10619810207223</v>
          </cell>
          <cell r="BT37">
            <v>5.4494214800637613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135.77339712020122</v>
          </cell>
          <cell r="CB37">
            <v>3.6695512735189522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>
            <v>0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5543.5154713026686</v>
          </cell>
          <cell r="DE37">
            <v>0</v>
          </cell>
          <cell r="DG37">
            <v>5412.9275181737003</v>
          </cell>
          <cell r="DH37">
            <v>0.80417329741636867</v>
          </cell>
          <cell r="DI37">
            <v>0.03</v>
          </cell>
          <cell r="DJ37">
            <v>130.58795312896635</v>
          </cell>
          <cell r="DK37">
            <v>2.4125198922491056E-2</v>
          </cell>
          <cell r="DL37">
            <v>0</v>
          </cell>
        </row>
        <row r="38">
          <cell r="A38" t="str">
            <v>B10199FFO-TRIP</v>
          </cell>
          <cell r="B38" t="str">
            <v>PINZA TRIPLA  A FILO FISSO  (peso 55Kg/portata 60Kg)</v>
          </cell>
          <cell r="C38" t="str">
            <v>TRIPLE SECTION FIX STROKE GRIPPER (weight 55Kg/load capacity 60Kg)</v>
          </cell>
          <cell r="F38">
            <v>5594.6431955589051</v>
          </cell>
          <cell r="H38">
            <v>2629.4823019126852</v>
          </cell>
          <cell r="I38">
            <v>0.53</v>
          </cell>
          <cell r="J38" t="str">
            <v>OK</v>
          </cell>
          <cell r="K38" t="str">
            <v>F0ZZD</v>
          </cell>
          <cell r="L38">
            <v>0.80417329741636889</v>
          </cell>
          <cell r="M38">
            <v>2.7154303783427782E-2</v>
          </cell>
          <cell r="N38">
            <v>0</v>
          </cell>
          <cell r="O38">
            <v>0</v>
          </cell>
          <cell r="P38">
            <v>0</v>
          </cell>
          <cell r="Q38">
            <v>9.3546352439256592E-3</v>
          </cell>
          <cell r="R38">
            <v>0</v>
          </cell>
          <cell r="S38">
            <v>0</v>
          </cell>
          <cell r="T38">
            <v>2.0268376361838925E-2</v>
          </cell>
          <cell r="U38">
            <v>0</v>
          </cell>
          <cell r="V38">
            <v>8.2608741030110566E-2</v>
          </cell>
          <cell r="W38">
            <v>0</v>
          </cell>
          <cell r="X38">
            <v>3.1948354617012391E-2</v>
          </cell>
          <cell r="Y38">
            <v>0</v>
          </cell>
          <cell r="Z38">
            <v>0</v>
          </cell>
          <cell r="AA38">
            <v>0</v>
          </cell>
          <cell r="AB38">
            <v>2.449229154731589E-2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2114.559453227108</v>
          </cell>
          <cell r="AW38">
            <v>71.401761219284026</v>
          </cell>
          <cell r="AX38">
            <v>1.9833822560912229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24.597847814751177</v>
          </cell>
          <cell r="BF38">
            <v>0.6832735504097549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53.295336931960868</v>
          </cell>
          <cell r="BL38">
            <v>1.4025088666305492</v>
          </cell>
          <cell r="BM38">
            <v>0</v>
          </cell>
          <cell r="BN38">
            <v>0</v>
          </cell>
          <cell r="BO38">
            <v>217.21822252196401</v>
          </cell>
          <cell r="BP38">
            <v>6.6836376160604312</v>
          </cell>
          <cell r="BQ38">
            <v>0</v>
          </cell>
          <cell r="BR38">
            <v>0</v>
          </cell>
          <cell r="BS38">
            <v>84.007633040664501</v>
          </cell>
          <cell r="BT38">
            <v>2.5848502474050616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64.40204715695279</v>
          </cell>
          <cell r="CB38">
            <v>1.7405958691068322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  <cell r="CS38">
            <v>0</v>
          </cell>
          <cell r="CT38">
            <v>0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2629.4823019126852</v>
          </cell>
          <cell r="DE38">
            <v>0</v>
          </cell>
          <cell r="DG38">
            <v>2567.5398912937903</v>
          </cell>
          <cell r="DH38">
            <v>0.80417329741636867</v>
          </cell>
          <cell r="DI38">
            <v>0.03</v>
          </cell>
          <cell r="DJ38">
            <v>61.94241061889376</v>
          </cell>
          <cell r="DK38">
            <v>2.412519892249106E-2</v>
          </cell>
          <cell r="DL38">
            <v>0</v>
          </cell>
        </row>
        <row r="39">
          <cell r="A39" t="str">
            <v>B10199FFS-DOPP</v>
          </cell>
          <cell r="B39" t="str">
            <v>PINZA DOPPIA  (peso 75Kg/portata 80Kg)</v>
          </cell>
          <cell r="C39" t="str">
            <v>DOUBLE SECTION GRIPPER  (weight 75Kg/load capacity 80Kg)</v>
          </cell>
          <cell r="F39">
            <v>28306.369594042553</v>
          </cell>
          <cell r="H39">
            <v>13303.9937092</v>
          </cell>
          <cell r="I39">
            <v>0.53</v>
          </cell>
          <cell r="J39" t="str">
            <v>OK</v>
          </cell>
          <cell r="K39" t="str">
            <v>NEWZD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8756.9937092</v>
          </cell>
          <cell r="AW39">
            <v>864</v>
          </cell>
          <cell r="AX39">
            <v>24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288</v>
          </cell>
          <cell r="BF39">
            <v>8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760</v>
          </cell>
          <cell r="BL39">
            <v>20</v>
          </cell>
          <cell r="BM39">
            <v>0</v>
          </cell>
          <cell r="BN39">
            <v>0</v>
          </cell>
          <cell r="BO39">
            <v>1560</v>
          </cell>
          <cell r="BP39">
            <v>48</v>
          </cell>
          <cell r="BQ39">
            <v>0</v>
          </cell>
          <cell r="BR39">
            <v>0</v>
          </cell>
          <cell r="BS39">
            <v>520</v>
          </cell>
          <cell r="BT39">
            <v>16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555</v>
          </cell>
          <cell r="CB39">
            <v>15</v>
          </cell>
          <cell r="CC39">
            <v>0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N39">
            <v>0</v>
          </cell>
          <cell r="CO39">
            <v>0</v>
          </cell>
          <cell r="CP39">
            <v>0</v>
          </cell>
          <cell r="CQ39">
            <v>0</v>
          </cell>
          <cell r="CR39">
            <v>0</v>
          </cell>
          <cell r="CS39">
            <v>0</v>
          </cell>
          <cell r="CT39">
            <v>0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13303.9937092</v>
          </cell>
          <cell r="DE39">
            <v>0</v>
          </cell>
          <cell r="DG39">
            <v>8501.9356399999997</v>
          </cell>
          <cell r="DI39">
            <v>0.03</v>
          </cell>
          <cell r="DJ39">
            <v>255.05806919999998</v>
          </cell>
          <cell r="DK39">
            <v>1.9546273829273021E-2</v>
          </cell>
          <cell r="DL39">
            <v>0</v>
          </cell>
        </row>
        <row r="40">
          <cell r="A40" t="str">
            <v>B10199FFS-QUAD</v>
          </cell>
          <cell r="B40" t="str">
            <v>PINZA QUADRUPLA  (peso 125Kg/portata 160Kg)</v>
          </cell>
          <cell r="C40" t="str">
            <v>4 SECTION GRIPPER  (weight 125Kg/load capacity 160Kg)</v>
          </cell>
          <cell r="F40">
            <v>22519.427314985984</v>
          </cell>
          <cell r="H40">
            <v>10584.130838043411</v>
          </cell>
          <cell r="I40">
            <v>0.53</v>
          </cell>
          <cell r="J40" t="str">
            <v>OK</v>
          </cell>
          <cell r="K40" t="str">
            <v>F0ZZD</v>
          </cell>
          <cell r="L40">
            <v>0.80417329741636889</v>
          </cell>
          <cell r="M40">
            <v>2.7154303783427782E-2</v>
          </cell>
          <cell r="N40">
            <v>0</v>
          </cell>
          <cell r="O40">
            <v>0</v>
          </cell>
          <cell r="P40">
            <v>0</v>
          </cell>
          <cell r="Q40">
            <v>9.3546352439256592E-3</v>
          </cell>
          <cell r="R40">
            <v>0</v>
          </cell>
          <cell r="S40">
            <v>0</v>
          </cell>
          <cell r="T40">
            <v>2.0268376361838925E-2</v>
          </cell>
          <cell r="U40">
            <v>0</v>
          </cell>
          <cell r="V40">
            <v>8.2608741030110566E-2</v>
          </cell>
          <cell r="W40">
            <v>0</v>
          </cell>
          <cell r="X40">
            <v>3.1948354617012391E-2</v>
          </cell>
          <cell r="Y40">
            <v>0</v>
          </cell>
          <cell r="Z40">
            <v>0</v>
          </cell>
          <cell r="AA40">
            <v>0</v>
          </cell>
          <cell r="AB40">
            <v>2.449229154731589E-2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8511.4753963156454</v>
          </cell>
          <cell r="AW40">
            <v>287.40470405977686</v>
          </cell>
          <cell r="AX40">
            <v>7.9834640016604688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99.010683363881313</v>
          </cell>
          <cell r="BF40">
            <v>2.7502967601078141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214.52314728840949</v>
          </cell>
          <cell r="BL40">
            <v>5.6453459812739339</v>
          </cell>
          <cell r="BM40">
            <v>0</v>
          </cell>
          <cell r="BN40">
            <v>0</v>
          </cell>
          <cell r="BO40">
            <v>874.34172342873524</v>
          </cell>
          <cell r="BP40">
            <v>26.902822259345701</v>
          </cell>
          <cell r="BQ40">
            <v>0</v>
          </cell>
          <cell r="BR40">
            <v>0</v>
          </cell>
          <cell r="BS40">
            <v>338.14556532666745</v>
          </cell>
          <cell r="BT40">
            <v>10.40447893312823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259.22961826029609</v>
          </cell>
          <cell r="CB40">
            <v>7.0062058989269218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10584.130838043413</v>
          </cell>
          <cell r="DE40">
            <v>0</v>
          </cell>
          <cell r="DG40">
            <v>10334.801691413557</v>
          </cell>
          <cell r="DH40">
            <v>0.80417329741636867</v>
          </cell>
          <cell r="DI40">
            <v>0.03</v>
          </cell>
          <cell r="DJ40">
            <v>249.32914662984911</v>
          </cell>
          <cell r="DK40">
            <v>2.4125198922491056E-2</v>
          </cell>
          <cell r="DL40">
            <v>0</v>
          </cell>
        </row>
        <row r="41">
          <cell r="A41" t="str">
            <v>B10199FFS-TRIP</v>
          </cell>
          <cell r="B41" t="str">
            <v>PINZA TRIPLA  (peso 100Kg/portata 120Kg)</v>
          </cell>
          <cell r="C41" t="str">
            <v>TRIOPLE SECTION GRIPPER  (weight 100Kg/load capacity 120Kg)</v>
          </cell>
          <cell r="F41">
            <v>17157.070541857534</v>
          </cell>
          <cell r="H41">
            <v>8063.8231546730403</v>
          </cell>
          <cell r="I41">
            <v>0.53</v>
          </cell>
          <cell r="J41" t="str">
            <v>OK</v>
          </cell>
          <cell r="K41" t="str">
            <v>F0ZZD</v>
          </cell>
          <cell r="L41">
            <v>0.80417329741636889</v>
          </cell>
          <cell r="M41">
            <v>2.7154303783427782E-2</v>
          </cell>
          <cell r="N41">
            <v>0</v>
          </cell>
          <cell r="O41">
            <v>0</v>
          </cell>
          <cell r="P41">
            <v>0</v>
          </cell>
          <cell r="Q41">
            <v>9.3546352439256592E-3</v>
          </cell>
          <cell r="R41">
            <v>0</v>
          </cell>
          <cell r="S41">
            <v>0</v>
          </cell>
          <cell r="T41">
            <v>2.0268376361838925E-2</v>
          </cell>
          <cell r="U41">
            <v>0</v>
          </cell>
          <cell r="V41">
            <v>8.2608741030110566E-2</v>
          </cell>
          <cell r="W41">
            <v>0</v>
          </cell>
          <cell r="X41">
            <v>3.1948354617012391E-2</v>
          </cell>
          <cell r="Y41">
            <v>0</v>
          </cell>
          <cell r="Z41">
            <v>0</v>
          </cell>
          <cell r="AA41">
            <v>0</v>
          </cell>
          <cell r="AB41">
            <v>2.449229154731589E-2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6484.7112560758851</v>
          </cell>
          <cell r="AW41">
            <v>218.9675035978307</v>
          </cell>
          <cell r="AX41">
            <v>6.0824306554952976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75.434124283488217</v>
          </cell>
          <cell r="BF41">
            <v>2.0953923412080062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163.44060261422445</v>
          </cell>
          <cell r="BL41">
            <v>4.3010684898480118</v>
          </cell>
          <cell r="BM41">
            <v>0</v>
          </cell>
          <cell r="BN41">
            <v>0</v>
          </cell>
          <cell r="BO41">
            <v>666.14227869699437</v>
          </cell>
          <cell r="BP41">
            <v>20.496685498369057</v>
          </cell>
          <cell r="BQ41">
            <v>0</v>
          </cell>
          <cell r="BR41">
            <v>0</v>
          </cell>
          <cell r="BS41">
            <v>257.62588171436983</v>
          </cell>
          <cell r="BT41">
            <v>7.9269502065959943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197.50150769024867</v>
          </cell>
          <cell r="CB41">
            <v>5.3378785862229368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>
            <v>0</v>
          </cell>
          <cell r="CO41">
            <v>0</v>
          </cell>
          <cell r="CP41">
            <v>0</v>
          </cell>
          <cell r="CQ41">
            <v>0</v>
          </cell>
          <cell r="CR41">
            <v>0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8063.8231546730403</v>
          </cell>
          <cell r="DE41">
            <v>0</v>
          </cell>
          <cell r="DG41">
            <v>7873.8646047936327</v>
          </cell>
          <cell r="DH41">
            <v>0.80417329741636867</v>
          </cell>
          <cell r="DI41">
            <v>0.03</v>
          </cell>
          <cell r="DJ41">
            <v>189.95854987940785</v>
          </cell>
          <cell r="DK41">
            <v>2.4125198922491063E-2</v>
          </cell>
          <cell r="DL41">
            <v>0</v>
          </cell>
        </row>
        <row r="42">
          <cell r="A42" t="str">
            <v>B10199FIL-BEV-FORK-1</v>
          </cell>
          <cell r="B42" t="str">
            <v>PINZA A FORCHETTE x PRESA FILE BEVERAGE 0800X0600 2MOTORI</v>
          </cell>
          <cell r="F42">
            <v>34868.192894723412</v>
          </cell>
          <cell r="H42">
            <v>16388.050660520003</v>
          </cell>
          <cell r="I42">
            <v>0.53</v>
          </cell>
          <cell r="J42" t="str">
            <v>OK</v>
          </cell>
          <cell r="K42" t="str">
            <v>NEWZD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11938.550660520003</v>
          </cell>
          <cell r="AW42">
            <v>864</v>
          </cell>
          <cell r="AX42">
            <v>24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288</v>
          </cell>
          <cell r="BF42">
            <v>8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760</v>
          </cell>
          <cell r="BL42">
            <v>20</v>
          </cell>
          <cell r="BM42">
            <v>0</v>
          </cell>
          <cell r="BN42">
            <v>0</v>
          </cell>
          <cell r="BO42">
            <v>1560</v>
          </cell>
          <cell r="BP42">
            <v>48</v>
          </cell>
          <cell r="BQ42">
            <v>0</v>
          </cell>
          <cell r="BR42">
            <v>0</v>
          </cell>
          <cell r="BS42">
            <v>422.5</v>
          </cell>
          <cell r="BT42">
            <v>13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555</v>
          </cell>
          <cell r="CB42">
            <v>15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16388.050660520003</v>
          </cell>
          <cell r="DE42">
            <v>0</v>
          </cell>
          <cell r="DG42">
            <v>11590.825884000002</v>
          </cell>
          <cell r="DI42">
            <v>0.03</v>
          </cell>
          <cell r="DJ42">
            <v>347.72477652000003</v>
          </cell>
          <cell r="DK42">
            <v>2.1678161593141357E-2</v>
          </cell>
          <cell r="DL42">
            <v>0</v>
          </cell>
        </row>
        <row r="43">
          <cell r="A43" t="str">
            <v>B10199FIL-BEV-FORK-2</v>
          </cell>
          <cell r="B43" t="str">
            <v>PINZA A FORCHETTE x PRESA FILE BEVERAGE 1200X0600 2MOTORI</v>
          </cell>
          <cell r="F43">
            <v>37264.952906851067</v>
          </cell>
          <cell r="H43">
            <v>17514.52786622</v>
          </cell>
          <cell r="I43">
            <v>0.53</v>
          </cell>
          <cell r="J43" t="str">
            <v>OK</v>
          </cell>
          <cell r="K43" t="str">
            <v>NEWZD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13065.027866220002</v>
          </cell>
          <cell r="AW43">
            <v>864</v>
          </cell>
          <cell r="AX43">
            <v>24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288</v>
          </cell>
          <cell r="BF43">
            <v>8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760</v>
          </cell>
          <cell r="BL43">
            <v>20</v>
          </cell>
          <cell r="BM43">
            <v>0</v>
          </cell>
          <cell r="BN43">
            <v>0</v>
          </cell>
          <cell r="BO43">
            <v>1560</v>
          </cell>
          <cell r="BP43">
            <v>48</v>
          </cell>
          <cell r="BQ43">
            <v>0</v>
          </cell>
          <cell r="BR43">
            <v>0</v>
          </cell>
          <cell r="BS43">
            <v>422.5</v>
          </cell>
          <cell r="BT43">
            <v>13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555</v>
          </cell>
          <cell r="CB43">
            <v>15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>
            <v>0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17514.52786622</v>
          </cell>
          <cell r="DE43">
            <v>0</v>
          </cell>
          <cell r="DG43">
            <v>12684.493074000002</v>
          </cell>
          <cell r="DI43">
            <v>0.03</v>
          </cell>
          <cell r="DJ43">
            <v>380.53479222000004</v>
          </cell>
          <cell r="DK43">
            <v>2.2209346681565028E-2</v>
          </cell>
          <cell r="DL43">
            <v>0</v>
          </cell>
        </row>
        <row r="44">
          <cell r="A44" t="str">
            <v>B10199FLF-DOPP</v>
          </cell>
          <cell r="B44" t="str">
            <v>PINZA DOPPIA  (peso 55Kg/portata 60Kg)</v>
          </cell>
          <cell r="C44" t="str">
            <v>2 SECTION GRIPPER  (weight 55Kg/load capacity 60Kg)</v>
          </cell>
          <cell r="F44">
            <v>8490.8100794789734</v>
          </cell>
          <cell r="H44">
            <v>3990.6807373551169</v>
          </cell>
          <cell r="I44">
            <v>0.53</v>
          </cell>
          <cell r="J44" t="str">
            <v>OK</v>
          </cell>
          <cell r="K44" t="str">
            <v>F0ZZD</v>
          </cell>
          <cell r="L44">
            <v>0.80417329741636889</v>
          </cell>
          <cell r="M44">
            <v>2.7154303783427782E-2</v>
          </cell>
          <cell r="N44">
            <v>0</v>
          </cell>
          <cell r="O44">
            <v>0</v>
          </cell>
          <cell r="P44">
            <v>0</v>
          </cell>
          <cell r="Q44">
            <v>9.3546352439256592E-3</v>
          </cell>
          <cell r="R44">
            <v>0</v>
          </cell>
          <cell r="S44">
            <v>0</v>
          </cell>
          <cell r="T44">
            <v>2.0268376361838925E-2</v>
          </cell>
          <cell r="U44">
            <v>0</v>
          </cell>
          <cell r="V44">
            <v>8.2608741030110566E-2</v>
          </cell>
          <cell r="W44">
            <v>0</v>
          </cell>
          <cell r="X44">
            <v>3.1948354617012391E-2</v>
          </cell>
          <cell r="Y44">
            <v>0</v>
          </cell>
          <cell r="Z44">
            <v>0</v>
          </cell>
          <cell r="AA44">
            <v>0</v>
          </cell>
          <cell r="AB44">
            <v>2.449229154731589E-2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3209.1988874948506</v>
          </cell>
          <cell r="AW44">
            <v>108.36415704481442</v>
          </cell>
          <cell r="AX44">
            <v>3.0101154734670672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37.331362672917415</v>
          </cell>
          <cell r="BF44">
            <v>1.0369822964699282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80.884619124654378</v>
          </cell>
          <cell r="BL44">
            <v>2.1285426085435364</v>
          </cell>
          <cell r="BM44">
            <v>0</v>
          </cell>
          <cell r="BN44">
            <v>0</v>
          </cell>
          <cell r="BO44">
            <v>329.6651115660195</v>
          </cell>
          <cell r="BP44">
            <v>10.143541894339062</v>
          </cell>
          <cell r="BQ44">
            <v>0</v>
          </cell>
          <cell r="BR44">
            <v>0</v>
          </cell>
          <cell r="BS44">
            <v>127.49568336030175</v>
          </cell>
          <cell r="BT44">
            <v>3.9229441033939003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97.740916091559072</v>
          </cell>
          <cell r="CB44">
            <v>2.641646380852948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3990.6807373551169</v>
          </cell>
          <cell r="DE44">
            <v>0</v>
          </cell>
          <cell r="DG44">
            <v>3896.6727325465827</v>
          </cell>
          <cell r="DH44">
            <v>0.80417329741636867</v>
          </cell>
          <cell r="DI44">
            <v>0.03</v>
          </cell>
          <cell r="DJ44">
            <v>94.008004808533116</v>
          </cell>
          <cell r="DK44">
            <v>2.412519892249106E-2</v>
          </cell>
          <cell r="DL44">
            <v>0</v>
          </cell>
        </row>
        <row r="45">
          <cell r="A45" t="str">
            <v>B10199FLF-TRIP</v>
          </cell>
          <cell r="B45" t="str">
            <v>PINZA TRIPLA  (peso 60Kg/portata 91Kg)</v>
          </cell>
          <cell r="C45" t="str">
            <v>TRIPLE SECTION GRIPPER (weight 60kg/load capacity 91kg)</v>
          </cell>
          <cell r="F45">
            <v>9340.8795402882661</v>
          </cell>
          <cell r="H45">
            <v>4390.2133839354847</v>
          </cell>
          <cell r="I45">
            <v>0.53</v>
          </cell>
          <cell r="J45" t="str">
            <v>OK</v>
          </cell>
          <cell r="K45" t="str">
            <v>F0ZZD</v>
          </cell>
          <cell r="L45">
            <v>0.80417329741636889</v>
          </cell>
          <cell r="M45">
            <v>2.7154303783427782E-2</v>
          </cell>
          <cell r="N45">
            <v>0</v>
          </cell>
          <cell r="O45">
            <v>0</v>
          </cell>
          <cell r="P45">
            <v>0</v>
          </cell>
          <cell r="Q45">
            <v>9.3546352439256592E-3</v>
          </cell>
          <cell r="R45">
            <v>0</v>
          </cell>
          <cell r="S45">
            <v>0</v>
          </cell>
          <cell r="T45">
            <v>2.0268376361838925E-2</v>
          </cell>
          <cell r="U45">
            <v>0</v>
          </cell>
          <cell r="V45">
            <v>8.2608741030110566E-2</v>
          </cell>
          <cell r="W45">
            <v>0</v>
          </cell>
          <cell r="X45">
            <v>3.1948354617012391E-2</v>
          </cell>
          <cell r="Y45">
            <v>0</v>
          </cell>
          <cell r="Z45">
            <v>0</v>
          </cell>
          <cell r="AA45">
            <v>0</v>
          </cell>
          <cell r="AB45">
            <v>2.449229154731589E-2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3530.4923733208739</v>
          </cell>
          <cell r="AW45">
            <v>119.21318790145462</v>
          </cell>
          <cell r="AX45">
            <v>3.3114774417070727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41.068844849717017</v>
          </cell>
          <cell r="BF45">
            <v>1.1408012458254726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88.98249717438685</v>
          </cell>
          <cell r="BL45">
            <v>2.3416446624838643</v>
          </cell>
          <cell r="BM45">
            <v>0</v>
          </cell>
          <cell r="BN45">
            <v>0</v>
          </cell>
          <cell r="BO45">
            <v>362.67000050045181</v>
          </cell>
          <cell r="BP45">
            <v>11.15907693847544</v>
          </cell>
          <cell r="BQ45">
            <v>0</v>
          </cell>
          <cell r="BR45">
            <v>0</v>
          </cell>
          <cell r="BS45">
            <v>140.26009403432482</v>
          </cell>
          <cell r="BT45">
            <v>4.3156952010561485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107.52638615427617</v>
          </cell>
          <cell r="CB45">
            <v>2.9061185447101665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4390.2133839354847</v>
          </cell>
          <cell r="DE45">
            <v>0</v>
          </cell>
          <cell r="DG45">
            <v>4286.7936347572968</v>
          </cell>
          <cell r="DH45">
            <v>0.80417329741636867</v>
          </cell>
          <cell r="DI45">
            <v>0.03</v>
          </cell>
          <cell r="DJ45">
            <v>103.41974917818827</v>
          </cell>
          <cell r="DK45">
            <v>2.412519892249106E-2</v>
          </cell>
          <cell r="DL45">
            <v>0</v>
          </cell>
        </row>
        <row r="46">
          <cell r="A46" t="str">
            <v>B10199PAL-E-FALDE</v>
          </cell>
          <cell r="B46" t="str">
            <v>PINZA CAMBIO PALETTA + METTIFALDA  (peso 80Kg/portata 40Kg)</v>
          </cell>
          <cell r="C46" t="str">
            <v>GRIPPER FOR INTERLAYERS AND EMPTY PALLETS (weight 80Kg/load capacity 40Kg)</v>
          </cell>
          <cell r="F46">
            <v>11597.023196447852</v>
          </cell>
          <cell r="H46">
            <v>5450.6009023304896</v>
          </cell>
          <cell r="I46">
            <v>0.53</v>
          </cell>
          <cell r="J46" t="str">
            <v>OK</v>
          </cell>
          <cell r="K46" t="str">
            <v>F0ZZD</v>
          </cell>
          <cell r="L46">
            <v>0.80417329741636889</v>
          </cell>
          <cell r="M46">
            <v>2.7154303783427782E-2</v>
          </cell>
          <cell r="N46">
            <v>0</v>
          </cell>
          <cell r="O46">
            <v>0</v>
          </cell>
          <cell r="P46">
            <v>0</v>
          </cell>
          <cell r="Q46">
            <v>9.3546352439256592E-3</v>
          </cell>
          <cell r="R46">
            <v>0</v>
          </cell>
          <cell r="S46">
            <v>0</v>
          </cell>
          <cell r="T46">
            <v>2.0268376361838925E-2</v>
          </cell>
          <cell r="U46">
            <v>0</v>
          </cell>
          <cell r="V46">
            <v>8.2608741030110566E-2</v>
          </cell>
          <cell r="W46">
            <v>0</v>
          </cell>
          <cell r="X46">
            <v>3.1948354617012391E-2</v>
          </cell>
          <cell r="Y46">
            <v>0</v>
          </cell>
          <cell r="Z46">
            <v>0</v>
          </cell>
          <cell r="AA46">
            <v>0</v>
          </cell>
          <cell r="AB46">
            <v>2.449229154731589E-2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4383.2277005277456</v>
          </cell>
          <cell r="AW46">
            <v>148.00727270410769</v>
          </cell>
          <cell r="AX46">
            <v>4.1113131306696582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50.988383301513799</v>
          </cell>
          <cell r="BF46">
            <v>1.4163439805976055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110.47483048661321</v>
          </cell>
          <cell r="BL46">
            <v>2.9072323812266636</v>
          </cell>
          <cell r="BM46">
            <v>0</v>
          </cell>
          <cell r="BN46">
            <v>0</v>
          </cell>
          <cell r="BO46">
            <v>450.26727839910637</v>
          </cell>
          <cell r="BP46">
            <v>13.85437779689558</v>
          </cell>
          <cell r="BQ46">
            <v>0</v>
          </cell>
          <cell r="BR46">
            <v>0</v>
          </cell>
          <cell r="BS46">
            <v>174.13773050346219</v>
          </cell>
          <cell r="BT46">
            <v>5.3580840154911442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133.49770640794142</v>
          </cell>
          <cell r="CB46">
            <v>3.6080461191335518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5450.6009023304905</v>
          </cell>
          <cell r="DE46">
            <v>0</v>
          </cell>
          <cell r="DG46">
            <v>5322.2017269619064</v>
          </cell>
          <cell r="DH46">
            <v>0.80417329741636867</v>
          </cell>
          <cell r="DI46">
            <v>0.03</v>
          </cell>
          <cell r="DJ46">
            <v>128.39917536858144</v>
          </cell>
          <cell r="DK46">
            <v>2.412519892249106E-2</v>
          </cell>
          <cell r="DL46">
            <v>0</v>
          </cell>
        </row>
        <row r="47">
          <cell r="A47" t="str">
            <v>B10199P-E-F-GC-MNO</v>
          </cell>
          <cell r="B47" t="str">
            <v>PINZA MONO METTIFALDA E PALETTA CON CENTRAGGIO  (peso 120Kg)</v>
          </cell>
          <cell r="C47" t="str">
            <v>GRIPPER FOR MONO INTERLAYERS AND PALLETS WITH CENTERING SYSTEM (weight 120Kg)</v>
          </cell>
          <cell r="F47">
            <v>20548.206983901851</v>
          </cell>
          <cell r="H47">
            <v>9657.6572824338691</v>
          </cell>
          <cell r="I47">
            <v>0.53</v>
          </cell>
          <cell r="J47" t="str">
            <v>OK</v>
          </cell>
          <cell r="K47" t="str">
            <v>F0ZZD</v>
          </cell>
          <cell r="L47">
            <v>0.80417329741636889</v>
          </cell>
          <cell r="M47">
            <v>2.7154303783427782E-2</v>
          </cell>
          <cell r="N47">
            <v>0</v>
          </cell>
          <cell r="O47">
            <v>0</v>
          </cell>
          <cell r="P47">
            <v>0</v>
          </cell>
          <cell r="Q47">
            <v>9.3546352439256592E-3</v>
          </cell>
          <cell r="R47">
            <v>0</v>
          </cell>
          <cell r="S47">
            <v>0</v>
          </cell>
          <cell r="T47">
            <v>2.0268376361838925E-2</v>
          </cell>
          <cell r="U47">
            <v>0</v>
          </cell>
          <cell r="V47">
            <v>8.2608741030110566E-2</v>
          </cell>
          <cell r="W47">
            <v>0</v>
          </cell>
          <cell r="X47">
            <v>3.1948354617012391E-2</v>
          </cell>
          <cell r="Y47">
            <v>0</v>
          </cell>
          <cell r="Z47">
            <v>0</v>
          </cell>
          <cell r="AA47">
            <v>0</v>
          </cell>
          <cell r="AB47">
            <v>2.449229154731589E-2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7766.4301021320525</v>
          </cell>
          <cell r="AW47">
            <v>262.24695968344287</v>
          </cell>
          <cell r="AX47">
            <v>7.2846377689845241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90.343861188011175</v>
          </cell>
          <cell r="BF47">
            <v>2.5095516996669769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195.74503257402418</v>
          </cell>
          <cell r="BL47">
            <v>5.1511850677374786</v>
          </cell>
          <cell r="BM47">
            <v>0</v>
          </cell>
          <cell r="BN47">
            <v>0</v>
          </cell>
          <cell r="BO47">
            <v>797.80690940214083</v>
          </cell>
          <cell r="BP47">
            <v>24.547904904681257</v>
          </cell>
          <cell r="BQ47">
            <v>0</v>
          </cell>
          <cell r="BR47">
            <v>0</v>
          </cell>
          <cell r="BS47">
            <v>308.54625962876946</v>
          </cell>
          <cell r="BT47">
            <v>9.4937310655005991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236.53815782542881</v>
          </cell>
          <cell r="CB47">
            <v>6.3929231844710488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>
            <v>0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9657.6572824338691</v>
          </cell>
          <cell r="DE47">
            <v>0</v>
          </cell>
          <cell r="DG47">
            <v>9430.1529662534831</v>
          </cell>
          <cell r="DH47">
            <v>0.80417329741636867</v>
          </cell>
          <cell r="DI47">
            <v>0.03</v>
          </cell>
          <cell r="DJ47">
            <v>227.50431618038439</v>
          </cell>
          <cell r="DK47">
            <v>2.412519892249106E-2</v>
          </cell>
          <cell r="DL47">
            <v>0</v>
          </cell>
        </row>
        <row r="48">
          <cell r="A48" t="str">
            <v>B10199PRF-BOT</v>
          </cell>
          <cell r="B48" t="str">
            <v>PINZA PREFORMATORE BOTTIGLIE  (peso 60Kg/)</v>
          </cell>
          <cell r="C48" t="str">
            <v>DRAGON GRIPPER FOR BOTTLES (weight 60Kg/)</v>
          </cell>
          <cell r="F48">
            <v>18890.857939999998</v>
          </cell>
          <cell r="H48">
            <v>8878.7032317999983</v>
          </cell>
          <cell r="I48">
            <v>0.53</v>
          </cell>
          <cell r="J48" t="str">
            <v>OK</v>
          </cell>
          <cell r="K48" t="str">
            <v>NEWZD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7366.7032317999992</v>
          </cell>
          <cell r="AW48">
            <v>288</v>
          </cell>
          <cell r="AX48">
            <v>8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144</v>
          </cell>
          <cell r="BF48">
            <v>4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152</v>
          </cell>
          <cell r="BL48">
            <v>4</v>
          </cell>
          <cell r="BM48">
            <v>0</v>
          </cell>
          <cell r="BN48">
            <v>0</v>
          </cell>
          <cell r="BO48">
            <v>520</v>
          </cell>
          <cell r="BP48">
            <v>16</v>
          </cell>
          <cell r="BQ48">
            <v>0</v>
          </cell>
          <cell r="BR48">
            <v>0</v>
          </cell>
          <cell r="BS48">
            <v>260</v>
          </cell>
          <cell r="BT48">
            <v>8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148</v>
          </cell>
          <cell r="CB48">
            <v>4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8878.7032317999983</v>
          </cell>
          <cell r="DE48">
            <v>0</v>
          </cell>
          <cell r="DG48">
            <v>7152.1390599999995</v>
          </cell>
          <cell r="DI48">
            <v>0.03</v>
          </cell>
          <cell r="DJ48">
            <v>214.56417179999997</v>
          </cell>
          <cell r="DK48">
            <v>2.476462696571724E-2</v>
          </cell>
          <cell r="DL48">
            <v>0</v>
          </cell>
        </row>
        <row r="49">
          <cell r="A49" t="str">
            <v>B10199PRF-CAN</v>
          </cell>
          <cell r="B49" t="str">
            <v>PINZA PREFORMATORE LATTINE (peso 60Kg/portata NR)</v>
          </cell>
          <cell r="C49" t="str">
            <v>DRAGON GRIPPER FOR CANS  (weight 60Kg/load capacity NR)</v>
          </cell>
          <cell r="F49">
            <v>9266.2889638091947</v>
          </cell>
          <cell r="H49">
            <v>4355.1558129903215</v>
          </cell>
          <cell r="I49">
            <v>0.53</v>
          </cell>
          <cell r="J49" t="str">
            <v>OK</v>
          </cell>
          <cell r="K49" t="str">
            <v>F4ZZD</v>
          </cell>
          <cell r="L49">
            <v>0.86219024790997734</v>
          </cell>
          <cell r="M49">
            <v>2.316799449293706E-2</v>
          </cell>
          <cell r="N49">
            <v>0</v>
          </cell>
          <cell r="O49">
            <v>0</v>
          </cell>
          <cell r="P49">
            <v>0</v>
          </cell>
          <cell r="Q49">
            <v>7.9813549831085472E-3</v>
          </cell>
          <cell r="R49">
            <v>0</v>
          </cell>
          <cell r="S49">
            <v>0</v>
          </cell>
          <cell r="T49">
            <v>1.7292935796735187E-2</v>
          </cell>
          <cell r="U49">
            <v>0</v>
          </cell>
          <cell r="V49">
            <v>5.1081479600953196E-2</v>
          </cell>
          <cell r="W49">
            <v>0</v>
          </cell>
          <cell r="X49">
            <v>2.5713019215801554E-2</v>
          </cell>
          <cell r="Y49">
            <v>0</v>
          </cell>
          <cell r="Z49">
            <v>0</v>
          </cell>
          <cell r="AA49">
            <v>0</v>
          </cell>
          <cell r="AB49">
            <v>1.2572968000487029E-2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3754.972870088704</v>
          </cell>
          <cell r="AW49">
            <v>100.9002258912426</v>
          </cell>
          <cell r="AX49">
            <v>2.8027840525345167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34.760044550224457</v>
          </cell>
          <cell r="BF49">
            <v>0.96555679306179043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75.31342985881966</v>
          </cell>
          <cell r="BL49">
            <v>1.9819323647057805</v>
          </cell>
          <cell r="BM49">
            <v>0</v>
          </cell>
          <cell r="BN49">
            <v>0</v>
          </cell>
          <cell r="BO49">
            <v>222.46780282023784</v>
          </cell>
          <cell r="BP49">
            <v>6.8451631636996257</v>
          </cell>
          <cell r="BQ49">
            <v>0</v>
          </cell>
          <cell r="BR49">
            <v>0</v>
          </cell>
          <cell r="BS49">
            <v>111.98420510722997</v>
          </cell>
          <cell r="BT49">
            <v>3.4456678494532298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54.757234673862385</v>
          </cell>
          <cell r="CB49">
            <v>1.4799252614557401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4355.1558129903215</v>
          </cell>
          <cell r="DE49">
            <v>0</v>
          </cell>
          <cell r="DG49">
            <v>4246.2249063248983</v>
          </cell>
          <cell r="DH49">
            <v>0.85511961855158314</v>
          </cell>
          <cell r="DI49">
            <v>0.03</v>
          </cell>
          <cell r="DJ49">
            <v>108.93090666542336</v>
          </cell>
          <cell r="DK49">
            <v>2.5653588556547494E-2</v>
          </cell>
          <cell r="DL49">
            <v>0</v>
          </cell>
        </row>
        <row r="50">
          <cell r="A50" t="str">
            <v>B10199PRF-TIS</v>
          </cell>
          <cell r="B50" t="str">
            <v>PINZA PREFORMATORE TISSUE PNEUMATICA</v>
          </cell>
          <cell r="C50" t="str">
            <v>DRAGON GRIPPER FOR TISSUE (weight 50Kg)</v>
          </cell>
          <cell r="F50">
            <v>13029.928185531917</v>
          </cell>
          <cell r="H50">
            <v>6124.0662472000004</v>
          </cell>
          <cell r="I50">
            <v>0.53</v>
          </cell>
          <cell r="J50" t="str">
            <v>OK</v>
          </cell>
          <cell r="K50" t="str">
            <v>NEWZD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4287.0662472000004</v>
          </cell>
          <cell r="AW50">
            <v>288</v>
          </cell>
          <cell r="AX50">
            <v>8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144</v>
          </cell>
          <cell r="BF50">
            <v>4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152</v>
          </cell>
          <cell r="BL50">
            <v>4</v>
          </cell>
          <cell r="BM50">
            <v>0</v>
          </cell>
          <cell r="BN50">
            <v>0</v>
          </cell>
          <cell r="BO50">
            <v>845</v>
          </cell>
          <cell r="BP50">
            <v>26</v>
          </cell>
          <cell r="BQ50">
            <v>0</v>
          </cell>
          <cell r="BR50">
            <v>0</v>
          </cell>
          <cell r="BS50">
            <v>260</v>
          </cell>
          <cell r="BT50">
            <v>8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148</v>
          </cell>
          <cell r="CB50">
            <v>4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>
            <v>0</v>
          </cell>
          <cell r="CO50">
            <v>0</v>
          </cell>
          <cell r="CP50">
            <v>0</v>
          </cell>
          <cell r="CQ50">
            <v>0</v>
          </cell>
          <cell r="CR50">
            <v>0</v>
          </cell>
          <cell r="CS50">
            <v>0</v>
          </cell>
          <cell r="CT50">
            <v>0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6124.0662472000004</v>
          </cell>
          <cell r="DE50">
            <v>0</v>
          </cell>
          <cell r="DG50">
            <v>4162.2002400000001</v>
          </cell>
          <cell r="DI50">
            <v>0.03</v>
          </cell>
          <cell r="DJ50">
            <v>124.8660072</v>
          </cell>
          <cell r="DK50">
            <v>2.0813775537520646E-2</v>
          </cell>
          <cell r="DL50">
            <v>0</v>
          </cell>
        </row>
        <row r="51">
          <cell r="A51" t="str">
            <v>B10199STR-BEV-FORK-2</v>
          </cell>
          <cell r="B51" t="str">
            <v>PINZA A FORCHETTE x STRATO BEVERAGE - 1200x1000 (peso 305Kg/portata 180Kg) - P60</v>
          </cell>
          <cell r="C51" t="str">
            <v>FORK GRIPPER FOR BEVERAGE - LAYER 1200x1000 (weight 305Kg/load capacity 180Kg) - P60</v>
          </cell>
          <cell r="F51">
            <v>72165.266976170213</v>
          </cell>
          <cell r="H51">
            <v>33917.675478799996</v>
          </cell>
          <cell r="I51">
            <v>0.53</v>
          </cell>
          <cell r="J51" t="str">
            <v>OK</v>
          </cell>
          <cell r="K51" t="str">
            <v>NEWZD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28558.1754788</v>
          </cell>
          <cell r="AW51">
            <v>864</v>
          </cell>
          <cell r="AX51">
            <v>24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288</v>
          </cell>
          <cell r="BF51">
            <v>8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760</v>
          </cell>
          <cell r="BL51">
            <v>20</v>
          </cell>
          <cell r="BM51">
            <v>0</v>
          </cell>
          <cell r="BN51">
            <v>0</v>
          </cell>
          <cell r="BO51">
            <v>2340</v>
          </cell>
          <cell r="BP51">
            <v>72</v>
          </cell>
          <cell r="BQ51">
            <v>0</v>
          </cell>
          <cell r="BR51">
            <v>0</v>
          </cell>
          <cell r="BS51">
            <v>552.5</v>
          </cell>
          <cell r="BT51">
            <v>17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555</v>
          </cell>
          <cell r="CB51">
            <v>15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>
            <v>0</v>
          </cell>
          <cell r="CO51">
            <v>0</v>
          </cell>
          <cell r="CP51">
            <v>0</v>
          </cell>
          <cell r="CQ51">
            <v>0</v>
          </cell>
          <cell r="CR51">
            <v>0</v>
          </cell>
          <cell r="CS51">
            <v>0</v>
          </cell>
          <cell r="CT51">
            <v>0</v>
          </cell>
          <cell r="CU51">
            <v>0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33917.675478799996</v>
          </cell>
          <cell r="DE51">
            <v>0</v>
          </cell>
          <cell r="DG51">
            <v>27726.383959999999</v>
          </cell>
          <cell r="DI51">
            <v>0.03</v>
          </cell>
          <cell r="DJ51">
            <v>831.79151879999995</v>
          </cell>
          <cell r="DK51">
            <v>2.5140374662669281E-2</v>
          </cell>
          <cell r="DL51">
            <v>0</v>
          </cell>
        </row>
        <row r="52">
          <cell r="A52" t="str">
            <v>B10199STR-BEV-FORK-3</v>
          </cell>
          <cell r="B52" t="str">
            <v>PINZA A FORCHETTE x MEZZO STRATO BEVERAGE - 1200x400 (peso 160Kg/portata 90Kg)</v>
          </cell>
          <cell r="C52" t="str">
            <v>FORK SYSTEM GRIPPER FOR BEVERAGE - HALF LAYER 1200x400 (weight 160Kg/load capacity 90Kg)</v>
          </cell>
          <cell r="F52">
            <v>33184.225405784709</v>
          </cell>
          <cell r="H52">
            <v>15596.585940718813</v>
          </cell>
          <cell r="I52">
            <v>0.53</v>
          </cell>
          <cell r="J52" t="str">
            <v>OK</v>
          </cell>
          <cell r="K52" t="str">
            <v>F4ZZD</v>
          </cell>
          <cell r="L52">
            <v>0.86219024790997734</v>
          </cell>
          <cell r="M52">
            <v>2.316799449293706E-2</v>
          </cell>
          <cell r="N52">
            <v>0</v>
          </cell>
          <cell r="O52">
            <v>0</v>
          </cell>
          <cell r="P52">
            <v>0</v>
          </cell>
          <cell r="Q52">
            <v>7.9813549831085472E-3</v>
          </cell>
          <cell r="R52">
            <v>0</v>
          </cell>
          <cell r="S52">
            <v>0</v>
          </cell>
          <cell r="T52">
            <v>1.7292935796735187E-2</v>
          </cell>
          <cell r="U52">
            <v>0</v>
          </cell>
          <cell r="V52">
            <v>5.1081479600953196E-2</v>
          </cell>
          <cell r="W52">
            <v>0</v>
          </cell>
          <cell r="X52">
            <v>2.5713019215801554E-2</v>
          </cell>
          <cell r="Y52">
            <v>0</v>
          </cell>
          <cell r="Z52">
            <v>0</v>
          </cell>
          <cell r="AA52">
            <v>0</v>
          </cell>
          <cell r="AB52">
            <v>1.2572968000487029E-2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13447.224298777621</v>
          </cell>
          <cell r="AW52">
            <v>361.34161718319302</v>
          </cell>
          <cell r="AX52">
            <v>10.037267143977584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124.48188891743681</v>
          </cell>
          <cell r="BF52">
            <v>3.4578302477065779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269.71075932111307</v>
          </cell>
          <cell r="BL52">
            <v>7.0976515610819231</v>
          </cell>
          <cell r="BM52">
            <v>0</v>
          </cell>
          <cell r="BN52">
            <v>0</v>
          </cell>
          <cell r="BO52">
            <v>796.69668657534146</v>
          </cell>
          <cell r="BP52">
            <v>24.5137442023182</v>
          </cell>
          <cell r="BQ52">
            <v>0</v>
          </cell>
          <cell r="BR52">
            <v>0</v>
          </cell>
          <cell r="BS52">
            <v>401.0353139946032</v>
          </cell>
          <cell r="BT52">
            <v>12.339548122910868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196.09537594950353</v>
          </cell>
          <cell r="CB52">
            <v>5.2998750256622573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>
            <v>0</v>
          </cell>
          <cell r="CO52">
            <v>0</v>
          </cell>
          <cell r="CP52">
            <v>0</v>
          </cell>
          <cell r="CQ52">
            <v>0</v>
          </cell>
          <cell r="CR52">
            <v>0</v>
          </cell>
          <cell r="CS52">
            <v>0</v>
          </cell>
          <cell r="CT52">
            <v>0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15596.585940718813</v>
          </cell>
          <cell r="DE52">
            <v>0</v>
          </cell>
          <cell r="DG52">
            <v>15206.485030358692</v>
          </cell>
          <cell r="DH52">
            <v>0.85511961855158314</v>
          </cell>
          <cell r="DI52">
            <v>0.03</v>
          </cell>
          <cell r="DJ52">
            <v>390.10091036012045</v>
          </cell>
          <cell r="DK52">
            <v>2.565358855654749E-2</v>
          </cell>
          <cell r="DL52">
            <v>0</v>
          </cell>
        </row>
        <row r="53">
          <cell r="A53" t="str">
            <v>B10199STR-BEV-FORK-4</v>
          </cell>
          <cell r="B53" t="str">
            <v>PINZA A FORCHETTE x STRATO BEVERAGE - 1200x1000 (peso 305Kg/portata 180Kg) - P45</v>
          </cell>
          <cell r="C53" t="str">
            <v>FORK GRIPPER FOR BEVERAGE - LAYER 1200x1000 (weight 305Kg/load capacity 180Kg) - P45</v>
          </cell>
          <cell r="F53">
            <v>81268.071276595743</v>
          </cell>
          <cell r="H53">
            <v>38195.993499999997</v>
          </cell>
          <cell r="I53">
            <v>0.53</v>
          </cell>
          <cell r="J53" t="str">
            <v>OK</v>
          </cell>
          <cell r="K53" t="str">
            <v>NEWZD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32836.493499999997</v>
          </cell>
          <cell r="AW53">
            <v>864</v>
          </cell>
          <cell r="AX53">
            <v>24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288</v>
          </cell>
          <cell r="BF53">
            <v>8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760</v>
          </cell>
          <cell r="BL53">
            <v>20</v>
          </cell>
          <cell r="BM53">
            <v>0</v>
          </cell>
          <cell r="BN53">
            <v>0</v>
          </cell>
          <cell r="BO53">
            <v>2340</v>
          </cell>
          <cell r="BP53">
            <v>72</v>
          </cell>
          <cell r="BQ53">
            <v>0</v>
          </cell>
          <cell r="BR53">
            <v>0</v>
          </cell>
          <cell r="BS53">
            <v>552.5</v>
          </cell>
          <cell r="BT53">
            <v>17</v>
          </cell>
          <cell r="BU53">
            <v>0</v>
          </cell>
          <cell r="BV53">
            <v>0</v>
          </cell>
          <cell r="BW53">
            <v>0</v>
          </cell>
          <cell r="BX53">
            <v>0</v>
          </cell>
          <cell r="BY53">
            <v>0</v>
          </cell>
          <cell r="BZ53">
            <v>0</v>
          </cell>
          <cell r="CA53">
            <v>555</v>
          </cell>
          <cell r="CB53">
            <v>15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  <cell r="CM53">
            <v>0</v>
          </cell>
          <cell r="CN53">
            <v>0</v>
          </cell>
          <cell r="CO53">
            <v>0</v>
          </cell>
          <cell r="CP53">
            <v>0</v>
          </cell>
          <cell r="CQ53">
            <v>0</v>
          </cell>
          <cell r="CR53">
            <v>0</v>
          </cell>
          <cell r="CS53">
            <v>0</v>
          </cell>
          <cell r="CT53">
            <v>0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0</v>
          </cell>
          <cell r="DB53">
            <v>0</v>
          </cell>
          <cell r="DC53">
            <v>0</v>
          </cell>
          <cell r="DD53">
            <v>38195.993499999997</v>
          </cell>
          <cell r="DE53">
            <v>0</v>
          </cell>
          <cell r="DG53">
            <v>32836.493499999997</v>
          </cell>
          <cell r="DI53">
            <v>0</v>
          </cell>
          <cell r="DJ53">
            <v>0</v>
          </cell>
          <cell r="DK53">
            <v>0</v>
          </cell>
          <cell r="DL53">
            <v>0</v>
          </cell>
        </row>
        <row r="54">
          <cell r="A54" t="str">
            <v>B10199STR-CAN-FORK</v>
          </cell>
          <cell r="B54" t="str">
            <v>PINZA A FORCHETTE x LATTINE 1200x800/1000 (peso 240Kg/portata 210Kg)</v>
          </cell>
          <cell r="C54" t="str">
            <v>FORKS SYSTEM GRIPPER FOR CANS 1200x800/1000 (weight 240Kg/load capacity 210Kg)</v>
          </cell>
          <cell r="F54">
            <v>69891.586382915717</v>
          </cell>
          <cell r="H54">
            <v>32849.045599970385</v>
          </cell>
          <cell r="I54">
            <v>0.53</v>
          </cell>
          <cell r="J54" t="str">
            <v>OK</v>
          </cell>
          <cell r="K54" t="str">
            <v>F4ZZD</v>
          </cell>
          <cell r="L54">
            <v>0.86219024790997734</v>
          </cell>
          <cell r="M54">
            <v>2.316799449293706E-2</v>
          </cell>
          <cell r="N54">
            <v>0</v>
          </cell>
          <cell r="O54">
            <v>0</v>
          </cell>
          <cell r="P54">
            <v>0</v>
          </cell>
          <cell r="Q54">
            <v>7.9813549831085472E-3</v>
          </cell>
          <cell r="R54">
            <v>0</v>
          </cell>
          <cell r="S54">
            <v>0</v>
          </cell>
          <cell r="T54">
            <v>1.7292935796735187E-2</v>
          </cell>
          <cell r="U54">
            <v>0</v>
          </cell>
          <cell r="V54">
            <v>5.1081479600953196E-2</v>
          </cell>
          <cell r="W54">
            <v>0</v>
          </cell>
          <cell r="X54">
            <v>2.5713019215801554E-2</v>
          </cell>
          <cell r="Y54">
            <v>0</v>
          </cell>
          <cell r="Z54">
            <v>0</v>
          </cell>
          <cell r="AA54">
            <v>0</v>
          </cell>
          <cell r="AB54">
            <v>1.2572968000487029E-2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28322.126769444618</v>
          </cell>
          <cell r="AW54">
            <v>761.04650755835223</v>
          </cell>
          <cell r="AX54">
            <v>21.140180765509783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262.17989378968355</v>
          </cell>
          <cell r="BF54">
            <v>7.2827748274912096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568.05643654431435</v>
          </cell>
          <cell r="BL54">
            <v>14.94885359327143</v>
          </cell>
          <cell r="BM54">
            <v>0</v>
          </cell>
          <cell r="BN54">
            <v>0</v>
          </cell>
          <cell r="BO54">
            <v>1677.9778527256685</v>
          </cell>
          <cell r="BP54">
            <v>51.630087776174413</v>
          </cell>
          <cell r="BQ54">
            <v>0</v>
          </cell>
          <cell r="BR54">
            <v>0</v>
          </cell>
          <cell r="BS54">
            <v>844.64814073278001</v>
          </cell>
          <cell r="BT54">
            <v>25.989173561008617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413.00999917496688</v>
          </cell>
          <cell r="CB54">
            <v>11.16243241013424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N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32849.045599970385</v>
          </cell>
          <cell r="DE54">
            <v>0</v>
          </cell>
          <cell r="DG54">
            <v>32027.427161055875</v>
          </cell>
          <cell r="DH54">
            <v>0.85511961855158314</v>
          </cell>
          <cell r="DI54">
            <v>0.03</v>
          </cell>
          <cell r="DJ54">
            <v>821.61843891452133</v>
          </cell>
          <cell r="DK54">
            <v>2.5653588556547494E-2</v>
          </cell>
          <cell r="DL54">
            <v>0</v>
          </cell>
        </row>
        <row r="55">
          <cell r="A55" t="str">
            <v>B10199STR-TIS-FORK-1</v>
          </cell>
          <cell r="B55" t="str">
            <v>PINZA A FORCHETTE x STRATO TISSUE  1200x1200 + FALDE  (peso310Kg/portata 50Kg)</v>
          </cell>
          <cell r="C55" t="str">
            <v>FORK SYSTEM GRIPPER FOR TISSUE PACKS LAYER 1200x1200 + INTERLAYER-PADS  (weight310Kg/load capacity 50Kg)</v>
          </cell>
          <cell r="F55">
            <v>78746.395975424603</v>
          </cell>
          <cell r="H55">
            <v>37010.806108449564</v>
          </cell>
          <cell r="I55">
            <v>0.53</v>
          </cell>
          <cell r="J55" t="str">
            <v>OK</v>
          </cell>
          <cell r="K55" t="str">
            <v>F2ZZD</v>
          </cell>
          <cell r="L55">
            <v>0.83925344068805074</v>
          </cell>
          <cell r="M55">
            <v>2.3266778973470268E-2</v>
          </cell>
          <cell r="N55">
            <v>0</v>
          </cell>
          <cell r="O55">
            <v>0</v>
          </cell>
          <cell r="P55">
            <v>0</v>
          </cell>
          <cell r="Q55">
            <v>8.0153861551289767E-3</v>
          </cell>
          <cell r="R55">
            <v>0</v>
          </cell>
          <cell r="S55">
            <v>0</v>
          </cell>
          <cell r="T55">
            <v>1.7366670002779448E-2</v>
          </cell>
          <cell r="U55">
            <v>0</v>
          </cell>
          <cell r="V55">
            <v>6.153461834408671E-2</v>
          </cell>
          <cell r="W55">
            <v>0</v>
          </cell>
          <cell r="X55">
            <v>3.7546604588158186E-2</v>
          </cell>
          <cell r="Y55">
            <v>0</v>
          </cell>
          <cell r="Z55">
            <v>0</v>
          </cell>
          <cell r="AA55">
            <v>0</v>
          </cell>
          <cell r="AB55">
            <v>1.3016501248325587E-2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31061.446369154623</v>
          </cell>
          <cell r="AW55">
            <v>861.12224535525922</v>
          </cell>
          <cell r="AX55">
            <v>23.920062370979423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296.6559028718296</v>
          </cell>
          <cell r="BF55">
            <v>8.2404417464397106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642.75445622229734</v>
          </cell>
          <cell r="BL55">
            <v>16.914590953218351</v>
          </cell>
          <cell r="BM55">
            <v>0</v>
          </cell>
          <cell r="BN55">
            <v>0</v>
          </cell>
          <cell r="BO55">
            <v>2277.4458284904372</v>
          </cell>
          <cell r="BP55">
            <v>70.07525626124422</v>
          </cell>
          <cell r="BQ55">
            <v>0</v>
          </cell>
          <cell r="BR55">
            <v>0</v>
          </cell>
          <cell r="BS55">
            <v>1389.6301024429454</v>
          </cell>
          <cell r="BT55">
            <v>42.75784930593678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481.75120391217001</v>
          </cell>
          <cell r="CB55">
            <v>13.020302808437027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0</v>
          </cell>
          <cell r="CT55">
            <v>0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37010.806108449564</v>
          </cell>
          <cell r="DE55">
            <v>0</v>
          </cell>
          <cell r="DG55">
            <v>36111.716430599517</v>
          </cell>
          <cell r="DH55">
            <v>0.82991502178888021</v>
          </cell>
          <cell r="DI55">
            <v>0.03</v>
          </cell>
          <cell r="DJ55">
            <v>899.08967785004586</v>
          </cell>
          <cell r="DK55">
            <v>2.4897450653666407E-2</v>
          </cell>
          <cell r="DL55">
            <v>0</v>
          </cell>
        </row>
        <row r="56">
          <cell r="A56" t="str">
            <v>B10199STR-TIS-FORK-2</v>
          </cell>
          <cell r="B56" t="str">
            <v>PINZA A FORCHETTE x STRATO TISSUE  800x1200 + FALDE  (peso 260Kg/portata 50Kg)</v>
          </cell>
          <cell r="C56" t="str">
            <v>FORK SYSTEM GRIPPER FOR TISSUE PACKS LAYER 800x1200 + INTERLAYER-PADS  (weight 260Kg/load capacity 50Kg)</v>
          </cell>
          <cell r="F56">
            <v>81598.53349454212</v>
          </cell>
          <cell r="H56">
            <v>38351.310742434791</v>
          </cell>
          <cell r="I56">
            <v>0.53</v>
          </cell>
          <cell r="J56" t="str">
            <v>OK</v>
          </cell>
          <cell r="K56" t="str">
            <v>F2ZZD</v>
          </cell>
          <cell r="L56">
            <v>0.83925344068805074</v>
          </cell>
          <cell r="M56">
            <v>2.3266778973470268E-2</v>
          </cell>
          <cell r="N56">
            <v>0</v>
          </cell>
          <cell r="O56">
            <v>0</v>
          </cell>
          <cell r="P56">
            <v>0</v>
          </cell>
          <cell r="Q56">
            <v>8.0153861551289767E-3</v>
          </cell>
          <cell r="R56">
            <v>0</v>
          </cell>
          <cell r="S56">
            <v>0</v>
          </cell>
          <cell r="T56">
            <v>1.7366670002779448E-2</v>
          </cell>
          <cell r="U56">
            <v>0</v>
          </cell>
          <cell r="V56">
            <v>6.153461834408671E-2</v>
          </cell>
          <cell r="W56">
            <v>0</v>
          </cell>
          <cell r="X56">
            <v>3.7546604588158186E-2</v>
          </cell>
          <cell r="Y56">
            <v>0</v>
          </cell>
          <cell r="Z56">
            <v>0</v>
          </cell>
          <cell r="AA56">
            <v>0</v>
          </cell>
          <cell r="AB56">
            <v>1.3016501248325587E-2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32186.469495484998</v>
          </cell>
          <cell r="AW56">
            <v>892.31147038710617</v>
          </cell>
          <cell r="AX56">
            <v>24.786429732975172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307.40056515596103</v>
          </cell>
          <cell r="BF56">
            <v>8.5389045876655842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666.03455783791549</v>
          </cell>
          <cell r="BL56">
            <v>17.527225206260933</v>
          </cell>
          <cell r="BM56">
            <v>0</v>
          </cell>
          <cell r="BN56">
            <v>0</v>
          </cell>
          <cell r="BO56">
            <v>2359.9332695311978</v>
          </cell>
          <cell r="BP56">
            <v>72.613331370190707</v>
          </cell>
          <cell r="BQ56">
            <v>0</v>
          </cell>
          <cell r="BR56">
            <v>0</v>
          </cell>
          <cell r="BS56">
            <v>1439.9614998837824</v>
          </cell>
          <cell r="BT56">
            <v>44.306507688731763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499.19988415382494</v>
          </cell>
          <cell r="CB56">
            <v>13.491888760914188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  <cell r="CM56">
            <v>0</v>
          </cell>
          <cell r="CN56">
            <v>0</v>
          </cell>
          <cell r="CO56">
            <v>0</v>
          </cell>
          <cell r="CP56">
            <v>0</v>
          </cell>
          <cell r="CQ56">
            <v>0</v>
          </cell>
          <cell r="CR56">
            <v>0</v>
          </cell>
          <cell r="CS56">
            <v>0</v>
          </cell>
          <cell r="CT56">
            <v>0</v>
          </cell>
          <cell r="CU56">
            <v>0</v>
          </cell>
          <cell r="CV56">
            <v>0</v>
          </cell>
          <cell r="CW56">
            <v>0</v>
          </cell>
          <cell r="CX56">
            <v>0</v>
          </cell>
          <cell r="CY56">
            <v>0</v>
          </cell>
          <cell r="CZ56">
            <v>0</v>
          </cell>
          <cell r="DA56">
            <v>0</v>
          </cell>
          <cell r="DB56">
            <v>0</v>
          </cell>
          <cell r="DC56">
            <v>0</v>
          </cell>
          <cell r="DD56">
            <v>38351.310742434776</v>
          </cell>
          <cell r="DE56">
            <v>0</v>
          </cell>
          <cell r="DG56">
            <v>37419.656686602968</v>
          </cell>
          <cell r="DH56">
            <v>0.82991502178888021</v>
          </cell>
          <cell r="DI56">
            <v>0.03</v>
          </cell>
          <cell r="DJ56">
            <v>931.65405583183554</v>
          </cell>
          <cell r="DK56">
            <v>2.4897450653666404E-2</v>
          </cell>
          <cell r="DL56">
            <v>0</v>
          </cell>
        </row>
        <row r="57">
          <cell r="A57" t="str">
            <v>B10199STR-TIS-FORK-4</v>
          </cell>
          <cell r="B57" t="str">
            <v>PINZA A FORCHETTE x STRATO TISSUE 800x1200 (peso 255Kg/portata 60Kg)</v>
          </cell>
          <cell r="C57" t="str">
            <v>FORK SYSTEM GRIPPER FOR TISSUE - LAYER 800x1200 (weight 255Kg/load capacity 60Kg)</v>
          </cell>
          <cell r="F57">
            <v>59743.914127659569</v>
          </cell>
          <cell r="H57">
            <v>28079.639639999998</v>
          </cell>
          <cell r="I57">
            <v>0.53</v>
          </cell>
          <cell r="J57" t="str">
            <v>OK</v>
          </cell>
          <cell r="K57" t="str">
            <v>NEWZD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22720.139639999998</v>
          </cell>
          <cell r="AW57">
            <v>864</v>
          </cell>
          <cell r="AX57">
            <v>24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288</v>
          </cell>
          <cell r="BF57">
            <v>8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760</v>
          </cell>
          <cell r="BL57">
            <v>20</v>
          </cell>
          <cell r="BM57">
            <v>0</v>
          </cell>
          <cell r="BN57">
            <v>0</v>
          </cell>
          <cell r="BO57">
            <v>2340</v>
          </cell>
          <cell r="BP57">
            <v>72</v>
          </cell>
          <cell r="BQ57">
            <v>0</v>
          </cell>
          <cell r="BR57">
            <v>0</v>
          </cell>
          <cell r="BS57">
            <v>552.5</v>
          </cell>
          <cell r="BT57">
            <v>17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555</v>
          </cell>
          <cell r="CB57">
            <v>15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L57">
            <v>0</v>
          </cell>
          <cell r="CM57">
            <v>0</v>
          </cell>
          <cell r="CN57">
            <v>0</v>
          </cell>
          <cell r="CO57">
            <v>0</v>
          </cell>
          <cell r="CP57">
            <v>0</v>
          </cell>
          <cell r="CQ57">
            <v>0</v>
          </cell>
          <cell r="CR57">
            <v>0</v>
          </cell>
          <cell r="CS57">
            <v>0</v>
          </cell>
          <cell r="CT57">
            <v>0</v>
          </cell>
          <cell r="CU57">
            <v>0</v>
          </cell>
          <cell r="CV57">
            <v>0</v>
          </cell>
          <cell r="CW57">
            <v>0</v>
          </cell>
          <cell r="CX57">
            <v>0</v>
          </cell>
          <cell r="CY57">
            <v>0</v>
          </cell>
          <cell r="CZ57">
            <v>0</v>
          </cell>
          <cell r="DA57">
            <v>0</v>
          </cell>
          <cell r="DB57">
            <v>0</v>
          </cell>
          <cell r="DC57">
            <v>0</v>
          </cell>
          <cell r="DD57">
            <v>28079.639639999998</v>
          </cell>
          <cell r="DE57">
            <v>0</v>
          </cell>
          <cell r="DG57">
            <v>22058.387999999999</v>
          </cell>
          <cell r="DI57">
            <v>0.03</v>
          </cell>
          <cell r="DJ57">
            <v>661.75163999999995</v>
          </cell>
          <cell r="DK57">
            <v>2.4135762754592914E-2</v>
          </cell>
          <cell r="DL57">
            <v>0</v>
          </cell>
        </row>
        <row r="58">
          <cell r="A58" t="str">
            <v>B10199STR-TIS-TRIP</v>
          </cell>
          <cell r="B58" t="str">
            <v>PINZA TRIPLA AUTOCENTRANTE (peso 150Kg/portata50Kg)</v>
          </cell>
          <cell r="C58" t="str">
            <v>TRIPLE SECTION SELF-CENTERING GRIPPER  (weight 150Kg/load capacity50Kg)</v>
          </cell>
          <cell r="F58">
            <v>31831.600991765958</v>
          </cell>
          <cell r="H58">
            <v>14960.85246613</v>
          </cell>
          <cell r="I58">
            <v>0.53</v>
          </cell>
          <cell r="J58" t="str">
            <v>OK</v>
          </cell>
          <cell r="K58" t="str">
            <v>NEWZD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9448.8524661299998</v>
          </cell>
          <cell r="AW58">
            <v>864</v>
          </cell>
          <cell r="AX58">
            <v>24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288</v>
          </cell>
          <cell r="BF58">
            <v>8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760</v>
          </cell>
          <cell r="BL58">
            <v>20</v>
          </cell>
          <cell r="BM58">
            <v>0</v>
          </cell>
          <cell r="BN58">
            <v>0</v>
          </cell>
          <cell r="BO58">
            <v>2080</v>
          </cell>
          <cell r="BP58">
            <v>64</v>
          </cell>
          <cell r="BQ58">
            <v>0</v>
          </cell>
          <cell r="BR58">
            <v>0</v>
          </cell>
          <cell r="BS58">
            <v>780</v>
          </cell>
          <cell r="BT58">
            <v>24</v>
          </cell>
          <cell r="BU58">
            <v>0</v>
          </cell>
          <cell r="BV58">
            <v>0</v>
          </cell>
          <cell r="BW58">
            <v>0</v>
          </cell>
          <cell r="BX58">
            <v>0</v>
          </cell>
          <cell r="BY58">
            <v>0</v>
          </cell>
          <cell r="BZ58">
            <v>0</v>
          </cell>
          <cell r="CA58">
            <v>740</v>
          </cell>
          <cell r="CB58">
            <v>20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  <cell r="CM58">
            <v>0</v>
          </cell>
          <cell r="CN58">
            <v>0</v>
          </cell>
          <cell r="CO58">
            <v>0</v>
          </cell>
          <cell r="CP58">
            <v>0</v>
          </cell>
          <cell r="CQ58">
            <v>0</v>
          </cell>
          <cell r="CR58">
            <v>0</v>
          </cell>
          <cell r="CS58">
            <v>0</v>
          </cell>
          <cell r="CT58">
            <v>0</v>
          </cell>
          <cell r="CU58">
            <v>0</v>
          </cell>
          <cell r="CV58">
            <v>0</v>
          </cell>
          <cell r="CW58">
            <v>0</v>
          </cell>
          <cell r="CX58">
            <v>0</v>
          </cell>
          <cell r="CY58">
            <v>0</v>
          </cell>
          <cell r="CZ58">
            <v>0</v>
          </cell>
          <cell r="DA58">
            <v>0</v>
          </cell>
          <cell r="DB58">
            <v>0</v>
          </cell>
          <cell r="DC58">
            <v>0</v>
          </cell>
          <cell r="DD58">
            <v>14960.85246613</v>
          </cell>
          <cell r="DE58">
            <v>0</v>
          </cell>
          <cell r="DG58">
            <v>9173.6431709999997</v>
          </cell>
          <cell r="DI58">
            <v>0.03</v>
          </cell>
          <cell r="DJ58">
            <v>275.20929512999999</v>
          </cell>
          <cell r="DK58">
            <v>1.8740023295231677E-2</v>
          </cell>
          <cell r="DL58">
            <v>0</v>
          </cell>
        </row>
        <row r="59">
          <cell r="A59" t="str">
            <v>B10300P1W1200L1268</v>
          </cell>
          <cell r="B59" t="str">
            <v>RULL PALETTE - L=1268 W=1200 P=145,5 M=1</v>
          </cell>
          <cell r="F59">
            <v>4724.6413295400935</v>
          </cell>
          <cell r="H59">
            <v>2220.5814248838437</v>
          </cell>
          <cell r="I59">
            <v>0.53</v>
          </cell>
          <cell r="J59" t="str">
            <v>OLD</v>
          </cell>
          <cell r="K59" t="str">
            <v>PCZZD</v>
          </cell>
          <cell r="L59">
            <v>0.80533747785607546</v>
          </cell>
          <cell r="M59">
            <v>2.28163052298649E-2</v>
          </cell>
          <cell r="N59">
            <v>0</v>
          </cell>
          <cell r="O59">
            <v>0</v>
          </cell>
          <cell r="P59">
            <v>0</v>
          </cell>
          <cell r="Q59">
            <v>7.8601983222166202E-3</v>
          </cell>
          <cell r="R59">
            <v>0</v>
          </cell>
          <cell r="S59">
            <v>0</v>
          </cell>
          <cell r="T59">
            <v>1.7030429698136011E-2</v>
          </cell>
          <cell r="U59">
            <v>0</v>
          </cell>
          <cell r="V59">
            <v>9.3941947518408009E-2</v>
          </cell>
          <cell r="W59">
            <v>0</v>
          </cell>
          <cell r="X59">
            <v>3.3605797638145495E-2</v>
          </cell>
          <cell r="Y59">
            <v>0</v>
          </cell>
          <cell r="Z59">
            <v>0</v>
          </cell>
          <cell r="AA59">
            <v>0</v>
          </cell>
          <cell r="AB59">
            <v>1.9407843737153568E-2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1788.317444090005</v>
          </cell>
          <cell r="AW59">
            <v>50.665463577918096</v>
          </cell>
          <cell r="AX59">
            <v>1.4073739882755028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17.45421039021738</v>
          </cell>
          <cell r="BF59">
            <v>0.48483917750603833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37.817455845470988</v>
          </cell>
          <cell r="BL59">
            <v>0.99519620645976281</v>
          </cell>
          <cell r="BM59">
            <v>0</v>
          </cell>
          <cell r="BN59">
            <v>0</v>
          </cell>
          <cell r="BO59">
            <v>208.60574367678973</v>
          </cell>
          <cell r="BP59">
            <v>6.4186382669781459</v>
          </cell>
          <cell r="BQ59">
            <v>0</v>
          </cell>
          <cell r="BR59">
            <v>0</v>
          </cell>
          <cell r="BS59">
            <v>74.62441000367123</v>
          </cell>
          <cell r="BT59">
            <v>2.2961356924206533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43.096697299771456</v>
          </cell>
          <cell r="CB59">
            <v>1.1647756026965259</v>
          </cell>
          <cell r="CC59">
            <v>0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  <cell r="CM59">
            <v>0</v>
          </cell>
          <cell r="CN59">
            <v>0</v>
          </cell>
          <cell r="CO59">
            <v>0</v>
          </cell>
          <cell r="CP59">
            <v>0</v>
          </cell>
          <cell r="CQ59">
            <v>0</v>
          </cell>
          <cell r="CR59">
            <v>0</v>
          </cell>
          <cell r="CS59">
            <v>0</v>
          </cell>
          <cell r="CT59">
            <v>0</v>
          </cell>
          <cell r="CU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2220.5814248838437</v>
          </cell>
          <cell r="DE59">
            <v>0</v>
          </cell>
          <cell r="DG59">
            <v>2168.9821038892669</v>
          </cell>
          <cell r="DH59">
            <v>0.79298827012069595</v>
          </cell>
          <cell r="DI59">
            <v>0.03</v>
          </cell>
          <cell r="DJ59">
            <v>51.599320994576921</v>
          </cell>
          <cell r="DK59">
            <v>2.3789648103620879E-2</v>
          </cell>
          <cell r="DL59">
            <v>0</v>
          </cell>
        </row>
        <row r="60">
          <cell r="A60" t="str">
            <v>B10300P1W1200L1559</v>
          </cell>
          <cell r="B60" t="str">
            <v>RULL PALETTE - L=1559 W=1200 P=145,5 M=1</v>
          </cell>
          <cell r="F60">
            <v>5203.1205036473793</v>
          </cell>
          <cell r="H60">
            <v>2445.4666367142681</v>
          </cell>
          <cell r="I60">
            <v>0.53</v>
          </cell>
          <cell r="J60" t="str">
            <v>OLD</v>
          </cell>
          <cell r="K60" t="str">
            <v>PCZZD</v>
          </cell>
          <cell r="L60">
            <v>0.80533747785607546</v>
          </cell>
          <cell r="M60">
            <v>2.28163052298649E-2</v>
          </cell>
          <cell r="N60">
            <v>0</v>
          </cell>
          <cell r="O60">
            <v>0</v>
          </cell>
          <cell r="P60">
            <v>0</v>
          </cell>
          <cell r="Q60">
            <v>7.8601983222166202E-3</v>
          </cell>
          <cell r="R60">
            <v>0</v>
          </cell>
          <cell r="S60">
            <v>0</v>
          </cell>
          <cell r="T60">
            <v>1.7030429698136011E-2</v>
          </cell>
          <cell r="U60">
            <v>0</v>
          </cell>
          <cell r="V60">
            <v>9.3941947518408009E-2</v>
          </cell>
          <cell r="W60">
            <v>0</v>
          </cell>
          <cell r="X60">
            <v>3.3605797638145495E-2</v>
          </cell>
          <cell r="Y60">
            <v>0</v>
          </cell>
          <cell r="Z60">
            <v>0</v>
          </cell>
          <cell r="AA60">
            <v>0</v>
          </cell>
          <cell r="AB60">
            <v>1.9407843737153568E-2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1969.4259333926482</v>
          </cell>
          <cell r="AW60">
            <v>55.79651321272388</v>
          </cell>
          <cell r="AX60">
            <v>1.5499031447978855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19.221852754938212</v>
          </cell>
          <cell r="BF60">
            <v>0.53394035430383924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41.647347635699461</v>
          </cell>
          <cell r="BL60">
            <v>1.0959828325184069</v>
          </cell>
          <cell r="BM60">
            <v>0</v>
          </cell>
          <cell r="BN60">
            <v>0</v>
          </cell>
          <cell r="BO60">
            <v>229.73189844422953</v>
          </cell>
          <cell r="BP60">
            <v>7.0686737982839851</v>
          </cell>
          <cell r="BQ60">
            <v>0</v>
          </cell>
          <cell r="BR60">
            <v>0</v>
          </cell>
          <cell r="BS60">
            <v>82.181856924255953</v>
          </cell>
          <cell r="BT60">
            <v>2.528672520746337</v>
          </cell>
          <cell r="BU60">
            <v>0</v>
          </cell>
          <cell r="BV60">
            <v>0</v>
          </cell>
          <cell r="BW60">
            <v>0</v>
          </cell>
          <cell r="BX60">
            <v>0</v>
          </cell>
          <cell r="BY60">
            <v>0</v>
          </cell>
          <cell r="BZ60">
            <v>0</v>
          </cell>
          <cell r="CA60">
            <v>47.461234349773008</v>
          </cell>
          <cell r="CB60">
            <v>1.2827360635073786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  <cell r="CM60">
            <v>0</v>
          </cell>
          <cell r="CN60">
            <v>0</v>
          </cell>
          <cell r="CO60">
            <v>0</v>
          </cell>
          <cell r="CP60">
            <v>0</v>
          </cell>
          <cell r="CQ60">
            <v>0</v>
          </cell>
          <cell r="CR60">
            <v>0</v>
          </cell>
          <cell r="CS60">
            <v>0</v>
          </cell>
          <cell r="CT60">
            <v>0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2445.4666367142681</v>
          </cell>
          <cell r="DE60">
            <v>0</v>
          </cell>
          <cell r="DG60">
            <v>2388.6416914295219</v>
          </cell>
          <cell r="DH60">
            <v>0.79298827012069595</v>
          </cell>
          <cell r="DI60">
            <v>0.03</v>
          </cell>
          <cell r="DJ60">
            <v>56.824945284746093</v>
          </cell>
          <cell r="DK60">
            <v>2.3789648103620879E-2</v>
          </cell>
          <cell r="DL60">
            <v>0</v>
          </cell>
        </row>
        <row r="61">
          <cell r="A61" t="str">
            <v>B10300P1W1200L1704</v>
          </cell>
          <cell r="B61" t="str">
            <v>RULL PALETTE - L=1704 W=1200 P=145,5 M=1</v>
          </cell>
          <cell r="F61">
            <v>5441.5380484290354</v>
          </cell>
          <cell r="H61">
            <v>2557.5228827616465</v>
          </cell>
          <cell r="I61">
            <v>0.53</v>
          </cell>
          <cell r="J61" t="str">
            <v>OLD</v>
          </cell>
          <cell r="K61" t="str">
            <v>PCZZD</v>
          </cell>
          <cell r="L61">
            <v>0.80533747785607546</v>
          </cell>
          <cell r="M61">
            <v>2.28163052298649E-2</v>
          </cell>
          <cell r="N61">
            <v>0</v>
          </cell>
          <cell r="O61">
            <v>0</v>
          </cell>
          <cell r="P61">
            <v>0</v>
          </cell>
          <cell r="Q61">
            <v>7.8601983222166202E-3</v>
          </cell>
          <cell r="R61">
            <v>0</v>
          </cell>
          <cell r="S61">
            <v>0</v>
          </cell>
          <cell r="T61">
            <v>1.7030429698136011E-2</v>
          </cell>
          <cell r="U61">
            <v>0</v>
          </cell>
          <cell r="V61">
            <v>9.3941947518408009E-2</v>
          </cell>
          <cell r="W61">
            <v>0</v>
          </cell>
          <cell r="X61">
            <v>3.3605797638145495E-2</v>
          </cell>
          <cell r="Y61">
            <v>0</v>
          </cell>
          <cell r="Z61">
            <v>0</v>
          </cell>
          <cell r="AA61">
            <v>0</v>
          </cell>
          <cell r="AB61">
            <v>1.9407843737153568E-2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2059.6690279624636</v>
          </cell>
          <cell r="AW61">
            <v>58.353222725453712</v>
          </cell>
          <cell r="AX61">
            <v>1.6209228534848252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20.102637072113708</v>
          </cell>
          <cell r="BF61">
            <v>0.5584065853364919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43.555713656246368</v>
          </cell>
          <cell r="BL61">
            <v>1.1462029909538518</v>
          </cell>
          <cell r="BM61">
            <v>0</v>
          </cell>
          <cell r="BN61">
            <v>0</v>
          </cell>
          <cell r="BO61">
            <v>240.25868042952214</v>
          </cell>
          <cell r="BP61">
            <v>7.3925747824468351</v>
          </cell>
          <cell r="BQ61">
            <v>0</v>
          </cell>
          <cell r="BR61">
            <v>0</v>
          </cell>
          <cell r="BS61">
            <v>85.947596453014398</v>
          </cell>
          <cell r="BT61">
            <v>2.6445414293235201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49.63600446283256</v>
          </cell>
          <cell r="CB61">
            <v>1.3415136341306098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>
            <v>0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  <cell r="CS61">
            <v>0</v>
          </cell>
          <cell r="CT61">
            <v>0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2557.5228827616465</v>
          </cell>
          <cell r="DE61">
            <v>0</v>
          </cell>
          <cell r="DG61">
            <v>2498.0941031187213</v>
          </cell>
          <cell r="DH61">
            <v>0.79298827012069595</v>
          </cell>
          <cell r="DI61">
            <v>0.03</v>
          </cell>
          <cell r="DJ61">
            <v>59.428779642924781</v>
          </cell>
          <cell r="DK61">
            <v>2.3789648103620876E-2</v>
          </cell>
          <cell r="DL61">
            <v>0</v>
          </cell>
        </row>
        <row r="62">
          <cell r="A62" t="str">
            <v>B10300P1W1200L1995</v>
          </cell>
          <cell r="B62" t="str">
            <v>RULL PALETTE - L=1995 W=1200 P=145,5 M=1</v>
          </cell>
          <cell r="F62">
            <v>5920.0174728918128</v>
          </cell>
          <cell r="H62">
            <v>2782.4082122591517</v>
          </cell>
          <cell r="I62">
            <v>0.53</v>
          </cell>
          <cell r="J62" t="str">
            <v>OLD</v>
          </cell>
          <cell r="K62" t="str">
            <v>PCZZD</v>
          </cell>
          <cell r="L62">
            <v>0.80533747785607546</v>
          </cell>
          <cell r="M62">
            <v>2.28163052298649E-2</v>
          </cell>
          <cell r="N62">
            <v>0</v>
          </cell>
          <cell r="O62">
            <v>0</v>
          </cell>
          <cell r="P62">
            <v>0</v>
          </cell>
          <cell r="Q62">
            <v>7.8601983222166202E-3</v>
          </cell>
          <cell r="R62">
            <v>0</v>
          </cell>
          <cell r="S62">
            <v>0</v>
          </cell>
          <cell r="T62">
            <v>1.7030429698136011E-2</v>
          </cell>
          <cell r="U62">
            <v>0</v>
          </cell>
          <cell r="V62">
            <v>9.3941947518408009E-2</v>
          </cell>
          <cell r="W62">
            <v>0</v>
          </cell>
          <cell r="X62">
            <v>3.3605797638145495E-2</v>
          </cell>
          <cell r="Y62">
            <v>0</v>
          </cell>
          <cell r="Z62">
            <v>0</v>
          </cell>
          <cell r="AA62">
            <v>0</v>
          </cell>
          <cell r="AB62">
            <v>1.9407843737153568E-2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2240.7776120268172</v>
          </cell>
          <cell r="AW62">
            <v>63.484275044987527</v>
          </cell>
          <cell r="AX62">
            <v>1.7634520845829869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21.870280361721129</v>
          </cell>
          <cell r="BF62">
            <v>0.6075077878255869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47.385607450395781</v>
          </cell>
          <cell r="BL62">
            <v>1.2469896697472573</v>
          </cell>
          <cell r="BM62">
            <v>0</v>
          </cell>
          <cell r="BN62">
            <v>0</v>
          </cell>
          <cell r="BO62">
            <v>261.38484625083669</v>
          </cell>
          <cell r="BP62">
            <v>8.0426106538718987</v>
          </cell>
          <cell r="BQ62">
            <v>0</v>
          </cell>
          <cell r="BR62">
            <v>0</v>
          </cell>
          <cell r="BS62">
            <v>93.505047327895227</v>
          </cell>
          <cell r="BT62">
            <v>2.8770783793198533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54.000543796498434</v>
          </cell>
          <cell r="CB62">
            <v>1.4594741566621199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N62">
            <v>0</v>
          </cell>
          <cell r="CO62">
            <v>0</v>
          </cell>
          <cell r="CP62">
            <v>0</v>
          </cell>
          <cell r="CQ62">
            <v>0</v>
          </cell>
          <cell r="CR62">
            <v>0</v>
          </cell>
          <cell r="CS62">
            <v>0</v>
          </cell>
          <cell r="CT62">
            <v>0</v>
          </cell>
          <cell r="CU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CZ62">
            <v>0</v>
          </cell>
          <cell r="DA62">
            <v>0</v>
          </cell>
          <cell r="DB62">
            <v>0</v>
          </cell>
          <cell r="DC62">
            <v>0</v>
          </cell>
          <cell r="DD62">
            <v>2782.4082122591517</v>
          </cell>
          <cell r="DE62">
            <v>0</v>
          </cell>
          <cell r="DG62">
            <v>2717.7538055918453</v>
          </cell>
          <cell r="DH62">
            <v>0.79298827012069595</v>
          </cell>
          <cell r="DI62">
            <v>0.03</v>
          </cell>
          <cell r="DJ62">
            <v>64.654406667306475</v>
          </cell>
          <cell r="DK62">
            <v>2.3789648103620879E-2</v>
          </cell>
          <cell r="DL62">
            <v>0</v>
          </cell>
        </row>
        <row r="63">
          <cell r="A63" t="str">
            <v>B10300P1W1200L2141</v>
          </cell>
          <cell r="B63" t="str">
            <v>RULL PALETTE - L=2141 W=1200 P=145,5 M=1</v>
          </cell>
          <cell r="F63">
            <v>6160.0793525729441</v>
          </cell>
          <cell r="H63">
            <v>2895.2372957092834</v>
          </cell>
          <cell r="I63">
            <v>0.53</v>
          </cell>
          <cell r="J63" t="str">
            <v>OLD</v>
          </cell>
          <cell r="K63" t="str">
            <v>PCZZD</v>
          </cell>
          <cell r="L63">
            <v>0.80533747785607546</v>
          </cell>
          <cell r="M63">
            <v>2.28163052298649E-2</v>
          </cell>
          <cell r="N63">
            <v>0</v>
          </cell>
          <cell r="O63">
            <v>0</v>
          </cell>
          <cell r="P63">
            <v>0</v>
          </cell>
          <cell r="Q63">
            <v>7.8601983222166202E-3</v>
          </cell>
          <cell r="R63">
            <v>0</v>
          </cell>
          <cell r="S63">
            <v>0</v>
          </cell>
          <cell r="T63">
            <v>1.7030429698136011E-2</v>
          </cell>
          <cell r="U63">
            <v>0</v>
          </cell>
          <cell r="V63">
            <v>9.3941947518408009E-2</v>
          </cell>
          <cell r="W63">
            <v>0</v>
          </cell>
          <cell r="X63">
            <v>3.3605797638145495E-2</v>
          </cell>
          <cell r="Y63">
            <v>0</v>
          </cell>
          <cell r="Z63">
            <v>0</v>
          </cell>
          <cell r="AA63">
            <v>0</v>
          </cell>
          <cell r="AB63">
            <v>1.9407843737153568E-2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2331.6431015213589</v>
          </cell>
          <cell r="AW63">
            <v>66.058617851791638</v>
          </cell>
          <cell r="AX63">
            <v>1.8349616069942121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22.757139334153095</v>
          </cell>
          <cell r="BF63">
            <v>0.63214275928203045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49.307135223998372</v>
          </cell>
          <cell r="BL63">
            <v>1.2975561901052204</v>
          </cell>
          <cell r="BM63">
            <v>0</v>
          </cell>
          <cell r="BN63">
            <v>0</v>
          </cell>
          <cell r="BO63">
            <v>271.98423008685904</v>
          </cell>
          <cell r="BP63">
            <v>8.3687455411341247</v>
          </cell>
          <cell r="BQ63">
            <v>0</v>
          </cell>
          <cell r="BR63">
            <v>0</v>
          </cell>
          <cell r="BS63">
            <v>97.296758674017781</v>
          </cell>
          <cell r="BT63">
            <v>2.9937464207390088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56.190313017104849</v>
          </cell>
          <cell r="CB63">
            <v>1.5186571085704013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T63">
            <v>0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>
            <v>0</v>
          </cell>
          <cell r="DA63">
            <v>0</v>
          </cell>
          <cell r="DB63">
            <v>0</v>
          </cell>
          <cell r="DC63">
            <v>0</v>
          </cell>
          <cell r="DD63">
            <v>2895.2372957092839</v>
          </cell>
          <cell r="DE63">
            <v>0</v>
          </cell>
          <cell r="DG63">
            <v>2827.9610963757732</v>
          </cell>
          <cell r="DH63">
            <v>0.79298827012069595</v>
          </cell>
          <cell r="DI63">
            <v>0.03</v>
          </cell>
          <cell r="DJ63">
            <v>67.276199333509524</v>
          </cell>
          <cell r="DK63">
            <v>2.3789648103620876E-2</v>
          </cell>
          <cell r="DL63">
            <v>0</v>
          </cell>
        </row>
        <row r="64">
          <cell r="A64" t="str">
            <v>B10300P1W1200L2432</v>
          </cell>
          <cell r="B64" t="str">
            <v>RULL PALETTE - L=2432 W=1200 P=145,5 M=1</v>
          </cell>
          <cell r="F64">
            <v>6638.5587770357261</v>
          </cell>
          <cell r="H64">
            <v>3120.1226252067909</v>
          </cell>
          <cell r="I64">
            <v>0.53</v>
          </cell>
          <cell r="J64" t="str">
            <v>OLD</v>
          </cell>
          <cell r="K64" t="str">
            <v>PCZZD</v>
          </cell>
          <cell r="L64">
            <v>0.80533747785607546</v>
          </cell>
          <cell r="M64">
            <v>2.28163052298649E-2</v>
          </cell>
          <cell r="N64">
            <v>0</v>
          </cell>
          <cell r="O64">
            <v>0</v>
          </cell>
          <cell r="P64">
            <v>0</v>
          </cell>
          <cell r="Q64">
            <v>7.8601983222166202E-3</v>
          </cell>
          <cell r="R64">
            <v>0</v>
          </cell>
          <cell r="S64">
            <v>0</v>
          </cell>
          <cell r="T64">
            <v>1.7030429698136011E-2</v>
          </cell>
          <cell r="U64">
            <v>0</v>
          </cell>
          <cell r="V64">
            <v>9.3941947518408009E-2</v>
          </cell>
          <cell r="W64">
            <v>0</v>
          </cell>
          <cell r="X64">
            <v>3.3605797638145495E-2</v>
          </cell>
          <cell r="Y64">
            <v>0</v>
          </cell>
          <cell r="Z64">
            <v>0</v>
          </cell>
          <cell r="AA64">
            <v>0</v>
          </cell>
          <cell r="AB64">
            <v>1.9407843737153568E-2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2512.7516855857139</v>
          </cell>
          <cell r="AW64">
            <v>71.189670171325503</v>
          </cell>
          <cell r="AX64">
            <v>1.977490838092375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24.524782623760533</v>
          </cell>
          <cell r="BF64">
            <v>0.68124396177112589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53.137029018147821</v>
          </cell>
          <cell r="BL64">
            <v>1.3983428688986268</v>
          </cell>
          <cell r="BM64">
            <v>0</v>
          </cell>
          <cell r="BN64">
            <v>0</v>
          </cell>
          <cell r="BO64">
            <v>293.11039590817376</v>
          </cell>
          <cell r="BP64">
            <v>9.0187814125591927</v>
          </cell>
          <cell r="BQ64">
            <v>0</v>
          </cell>
          <cell r="BR64">
            <v>0</v>
          </cell>
          <cell r="BS64">
            <v>104.85420954889869</v>
          </cell>
          <cell r="BT64">
            <v>3.2262833707353447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60.554852350770766</v>
          </cell>
          <cell r="CB64">
            <v>1.6366176311019125</v>
          </cell>
          <cell r="CC64">
            <v>0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  <cell r="CM64">
            <v>0</v>
          </cell>
          <cell r="CN64">
            <v>0</v>
          </cell>
          <cell r="CO64">
            <v>0</v>
          </cell>
          <cell r="CP64">
            <v>0</v>
          </cell>
          <cell r="CQ64">
            <v>0</v>
          </cell>
          <cell r="CR64">
            <v>0</v>
          </cell>
          <cell r="CS64">
            <v>0</v>
          </cell>
          <cell r="CT64">
            <v>0</v>
          </cell>
          <cell r="CU64">
            <v>0</v>
          </cell>
          <cell r="CV64">
            <v>0</v>
          </cell>
          <cell r="CW64">
            <v>0</v>
          </cell>
          <cell r="CX64">
            <v>0</v>
          </cell>
          <cell r="CY64">
            <v>0</v>
          </cell>
          <cell r="CZ64">
            <v>0</v>
          </cell>
          <cell r="DA64">
            <v>0</v>
          </cell>
          <cell r="DB64">
            <v>0</v>
          </cell>
          <cell r="DC64">
            <v>0</v>
          </cell>
          <cell r="DD64">
            <v>3120.1226252067913</v>
          </cell>
          <cell r="DE64">
            <v>0</v>
          </cell>
          <cell r="DG64">
            <v>3047.6207988488986</v>
          </cell>
          <cell r="DH64">
            <v>0.79298827012069595</v>
          </cell>
          <cell r="DI64">
            <v>0.03</v>
          </cell>
          <cell r="DJ64">
            <v>72.501826357891247</v>
          </cell>
          <cell r="DK64">
            <v>2.3789648103620879E-2</v>
          </cell>
          <cell r="DL64">
            <v>0</v>
          </cell>
        </row>
        <row r="65">
          <cell r="A65" t="str">
            <v>B10300P1W1200L2723</v>
          </cell>
          <cell r="B65" t="str">
            <v>RULL PALETTE - L=2723 W=1200 P=145,5 M=1</v>
          </cell>
          <cell r="F65">
            <v>7117.0379511430128</v>
          </cell>
          <cell r="H65">
            <v>3345.0078370372157</v>
          </cell>
          <cell r="I65">
            <v>0.53</v>
          </cell>
          <cell r="J65" t="str">
            <v>OLD</v>
          </cell>
          <cell r="K65" t="str">
            <v>PCZZD</v>
          </cell>
          <cell r="L65">
            <v>0.80533747785607546</v>
          </cell>
          <cell r="M65">
            <v>2.28163052298649E-2</v>
          </cell>
          <cell r="N65">
            <v>0</v>
          </cell>
          <cell r="O65">
            <v>0</v>
          </cell>
          <cell r="P65">
            <v>0</v>
          </cell>
          <cell r="Q65">
            <v>7.8601983222166202E-3</v>
          </cell>
          <cell r="R65">
            <v>0</v>
          </cell>
          <cell r="S65">
            <v>0</v>
          </cell>
          <cell r="T65">
            <v>1.7030429698136011E-2</v>
          </cell>
          <cell r="U65">
            <v>0</v>
          </cell>
          <cell r="V65">
            <v>9.3941947518408009E-2</v>
          </cell>
          <cell r="W65">
            <v>0</v>
          </cell>
          <cell r="X65">
            <v>3.3605797638145495E-2</v>
          </cell>
          <cell r="Y65">
            <v>0</v>
          </cell>
          <cell r="Z65">
            <v>0</v>
          </cell>
          <cell r="AA65">
            <v>0</v>
          </cell>
          <cell r="AB65">
            <v>1.9407843737153568E-2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2693.8601748883575</v>
          </cell>
          <cell r="AW65">
            <v>76.320719806131308</v>
          </cell>
          <cell r="AX65">
            <v>2.1200199946147587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26.292424988481368</v>
          </cell>
          <cell r="BF65">
            <v>0.73034513856892691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56.966920808376301</v>
          </cell>
          <cell r="BL65">
            <v>1.4991294949572711</v>
          </cell>
          <cell r="BM65">
            <v>0</v>
          </cell>
          <cell r="BN65">
            <v>0</v>
          </cell>
          <cell r="BO65">
            <v>314.23655067561361</v>
          </cell>
          <cell r="BP65">
            <v>9.6688169438650338</v>
          </cell>
          <cell r="BQ65">
            <v>0</v>
          </cell>
          <cell r="BR65">
            <v>0</v>
          </cell>
          <cell r="BS65">
            <v>112.41165646948343</v>
          </cell>
          <cell r="BT65">
            <v>3.4588201990610288</v>
          </cell>
          <cell r="BU65">
            <v>0</v>
          </cell>
          <cell r="BV65">
            <v>0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64.919389400772332</v>
          </cell>
          <cell r="CB65">
            <v>1.7545780919127658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>
            <v>0</v>
          </cell>
          <cell r="CO65">
            <v>0</v>
          </cell>
          <cell r="CP65">
            <v>0</v>
          </cell>
          <cell r="CQ65">
            <v>0</v>
          </cell>
          <cell r="CR65">
            <v>0</v>
          </cell>
          <cell r="CS65">
            <v>0</v>
          </cell>
          <cell r="CT65">
            <v>0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3345.0078370372157</v>
          </cell>
          <cell r="DE65">
            <v>0</v>
          </cell>
          <cell r="DG65">
            <v>3267.2803863891554</v>
          </cell>
          <cell r="DH65">
            <v>0.79298827012069595</v>
          </cell>
          <cell r="DI65">
            <v>0.03</v>
          </cell>
          <cell r="DJ65">
            <v>77.727450648060454</v>
          </cell>
          <cell r="DK65">
            <v>2.3789648103620876E-2</v>
          </cell>
          <cell r="DL65">
            <v>0</v>
          </cell>
        </row>
        <row r="66">
          <cell r="A66" t="str">
            <v>B10300P1W1200L3000</v>
          </cell>
          <cell r="B66" t="str">
            <v>RULL PALETTE - L=3000 W=1200 P=145,5 M=1</v>
          </cell>
          <cell r="F66">
            <v>7572.4976884351636</v>
          </cell>
          <cell r="H66">
            <v>3559.0739135645267</v>
          </cell>
          <cell r="I66">
            <v>0.53</v>
          </cell>
          <cell r="J66" t="str">
            <v>OLD</v>
          </cell>
          <cell r="K66" t="str">
            <v>PCZZD</v>
          </cell>
          <cell r="L66">
            <v>0.80533747785607546</v>
          </cell>
          <cell r="M66">
            <v>2.28163052298649E-2</v>
          </cell>
          <cell r="N66">
            <v>0</v>
          </cell>
          <cell r="O66">
            <v>0</v>
          </cell>
          <cell r="P66">
            <v>0</v>
          </cell>
          <cell r="Q66">
            <v>7.8601983222166202E-3</v>
          </cell>
          <cell r="R66">
            <v>0</v>
          </cell>
          <cell r="S66">
            <v>0</v>
          </cell>
          <cell r="T66">
            <v>1.7030429698136011E-2</v>
          </cell>
          <cell r="U66">
            <v>0</v>
          </cell>
          <cell r="V66">
            <v>9.3941947518408009E-2</v>
          </cell>
          <cell r="W66">
            <v>0</v>
          </cell>
          <cell r="X66">
            <v>3.3605797638145495E-2</v>
          </cell>
          <cell r="Y66">
            <v>0</v>
          </cell>
          <cell r="Z66">
            <v>0</v>
          </cell>
          <cell r="AA66">
            <v>0</v>
          </cell>
          <cell r="AB66">
            <v>1.9407843737153568E-2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2866.2556090534076</v>
          </cell>
          <cell r="AW66">
            <v>81.20491674753805</v>
          </cell>
          <cell r="AX66">
            <v>2.255692131876057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27.975026804044834</v>
          </cell>
          <cell r="BF66">
            <v>0.77708407789013423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60.612558075430471</v>
          </cell>
          <cell r="BL66">
            <v>1.5950673177744861</v>
          </cell>
          <cell r="BM66">
            <v>0</v>
          </cell>
          <cell r="BN66">
            <v>0</v>
          </cell>
          <cell r="BO66">
            <v>334.34633480221379</v>
          </cell>
          <cell r="BP66">
            <v>10.287579532375808</v>
          </cell>
          <cell r="BQ66">
            <v>0</v>
          </cell>
          <cell r="BR66">
            <v>0</v>
          </cell>
          <cell r="BS66">
            <v>119.60551771845202</v>
          </cell>
          <cell r="BT66">
            <v>3.6801697759523697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69.073950363439934</v>
          </cell>
          <cell r="CB66">
            <v>1.8668635233362145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0</v>
          </cell>
          <cell r="CN66">
            <v>0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T66">
            <v>0</v>
          </cell>
          <cell r="CU66">
            <v>0</v>
          </cell>
          <cell r="CV66">
            <v>0</v>
          </cell>
          <cell r="CW66">
            <v>0</v>
          </cell>
          <cell r="CX66">
            <v>0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3559.0739135645267</v>
          </cell>
          <cell r="DE66">
            <v>0</v>
          </cell>
          <cell r="DG66">
            <v>3476.3722412675752</v>
          </cell>
          <cell r="DH66">
            <v>0.79298827012069595</v>
          </cell>
          <cell r="DI66">
            <v>0.03</v>
          </cell>
          <cell r="DJ66">
            <v>82.701672296951429</v>
          </cell>
          <cell r="DK66">
            <v>2.3789648103620876E-2</v>
          </cell>
          <cell r="DL66">
            <v>0</v>
          </cell>
        </row>
        <row r="67">
          <cell r="A67" t="str">
            <v>B10300P1W1200L4455</v>
          </cell>
          <cell r="B67" t="str">
            <v>RULL PALETTE - L=4455 W=1200 P=145,5 M=1</v>
          </cell>
          <cell r="F67">
            <v>9964.8946394871455</v>
          </cell>
          <cell r="H67">
            <v>4683.5004805589579</v>
          </cell>
          <cell r="I67">
            <v>0.53</v>
          </cell>
          <cell r="J67" t="str">
            <v>OLD</v>
          </cell>
          <cell r="K67" t="str">
            <v>PCZZD</v>
          </cell>
          <cell r="L67">
            <v>0.80533747785607546</v>
          </cell>
          <cell r="M67">
            <v>2.28163052298649E-2</v>
          </cell>
          <cell r="N67">
            <v>0</v>
          </cell>
          <cell r="O67">
            <v>0</v>
          </cell>
          <cell r="P67">
            <v>0</v>
          </cell>
          <cell r="Q67">
            <v>7.8601983222166202E-3</v>
          </cell>
          <cell r="R67">
            <v>0</v>
          </cell>
          <cell r="S67">
            <v>0</v>
          </cell>
          <cell r="T67">
            <v>1.7030429698136011E-2</v>
          </cell>
          <cell r="U67">
            <v>0</v>
          </cell>
          <cell r="V67">
            <v>9.3941947518408009E-2</v>
          </cell>
          <cell r="W67">
            <v>0</v>
          </cell>
          <cell r="X67">
            <v>3.3605797638145495E-2</v>
          </cell>
          <cell r="Y67">
            <v>0</v>
          </cell>
          <cell r="Z67">
            <v>0</v>
          </cell>
          <cell r="AA67">
            <v>0</v>
          </cell>
          <cell r="AB67">
            <v>1.9407843737153568E-2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3771.7984645510683</v>
          </cell>
          <cell r="AW67">
            <v>106.86017650865212</v>
          </cell>
          <cell r="AX67">
            <v>2.9683382363514479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36.813242619390252</v>
          </cell>
          <cell r="BF67">
            <v>1.0225900727608404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79.762025675345555</v>
          </cell>
          <cell r="BL67">
            <v>2.0990006756669883</v>
          </cell>
          <cell r="BM67">
            <v>0</v>
          </cell>
          <cell r="BN67">
            <v>0</v>
          </cell>
          <cell r="BO67">
            <v>439.97715634710829</v>
          </cell>
          <cell r="BP67">
            <v>13.537758656834102</v>
          </cell>
          <cell r="BQ67">
            <v>0</v>
          </cell>
          <cell r="BR67">
            <v>0</v>
          </cell>
          <cell r="BS67">
            <v>157.39276938782152</v>
          </cell>
          <cell r="BT67">
            <v>4.8428544427022002</v>
          </cell>
          <cell r="BU67">
            <v>0</v>
          </cell>
          <cell r="BV67">
            <v>0</v>
          </cell>
          <cell r="BW67">
            <v>0</v>
          </cell>
          <cell r="BX67">
            <v>0</v>
          </cell>
          <cell r="BY67">
            <v>0</v>
          </cell>
          <cell r="BZ67">
            <v>0</v>
          </cell>
          <cell r="CA67">
            <v>90.896645469571894</v>
          </cell>
          <cell r="CB67">
            <v>2.4566660937722133</v>
          </cell>
          <cell r="CC67">
            <v>0</v>
          </cell>
          <cell r="CD67">
            <v>0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>
            <v>0</v>
          </cell>
          <cell r="CO67">
            <v>0</v>
          </cell>
          <cell r="CP67">
            <v>0</v>
          </cell>
          <cell r="CQ67">
            <v>0</v>
          </cell>
          <cell r="CR67">
            <v>0</v>
          </cell>
          <cell r="CS67">
            <v>0</v>
          </cell>
          <cell r="CT67">
            <v>0</v>
          </cell>
          <cell r="CU67">
            <v>0</v>
          </cell>
          <cell r="CV67">
            <v>0</v>
          </cell>
          <cell r="CW67">
            <v>0</v>
          </cell>
          <cell r="CX67">
            <v>0</v>
          </cell>
          <cell r="CY67">
            <v>0</v>
          </cell>
          <cell r="CZ67">
            <v>0</v>
          </cell>
          <cell r="DA67">
            <v>0</v>
          </cell>
          <cell r="DB67">
            <v>0</v>
          </cell>
          <cell r="DC67">
            <v>0</v>
          </cell>
          <cell r="DD67">
            <v>4683.5004805589579</v>
          </cell>
          <cell r="DE67">
            <v>0</v>
          </cell>
          <cell r="DG67">
            <v>4574.6706750105041</v>
          </cell>
          <cell r="DH67">
            <v>0.79298827012069595</v>
          </cell>
          <cell r="DI67">
            <v>0.03</v>
          </cell>
          <cell r="DJ67">
            <v>108.82980554845368</v>
          </cell>
          <cell r="DK67">
            <v>2.3789648103620876E-2</v>
          </cell>
          <cell r="DL67">
            <v>0</v>
          </cell>
        </row>
        <row r="68">
          <cell r="A68" t="str">
            <v>B10300P2W1000L0523</v>
          </cell>
          <cell r="B68" t="str">
            <v>RULL PALETTE - L=0523 W=1000 P=104,5 M=1</v>
          </cell>
          <cell r="C68" t="str">
            <v>PALLET ROLLER CONV.D.89/P.104 Aw0900 L=0523</v>
          </cell>
          <cell r="F68">
            <v>4774.7544112738515</v>
          </cell>
          <cell r="H68">
            <v>2244.1345732987102</v>
          </cell>
          <cell r="I68">
            <v>0.53</v>
          </cell>
          <cell r="J68" t="str">
            <v>OK</v>
          </cell>
          <cell r="K68" t="str">
            <v>NEWZD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1649.2195732987102</v>
          </cell>
          <cell r="AW68">
            <v>144</v>
          </cell>
          <cell r="AX68">
            <v>4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41.4</v>
          </cell>
          <cell r="BF68">
            <v>1.1499999999999999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95</v>
          </cell>
          <cell r="BL68">
            <v>2.5</v>
          </cell>
          <cell r="BM68">
            <v>0</v>
          </cell>
          <cell r="BN68">
            <v>0</v>
          </cell>
          <cell r="BO68">
            <v>81.25</v>
          </cell>
          <cell r="BP68">
            <v>2.5</v>
          </cell>
          <cell r="BQ68">
            <v>0</v>
          </cell>
          <cell r="BR68">
            <v>0</v>
          </cell>
          <cell r="BS68">
            <v>122.265</v>
          </cell>
          <cell r="BT68">
            <v>3.762</v>
          </cell>
          <cell r="BU68">
            <v>0</v>
          </cell>
          <cell r="BV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111</v>
          </cell>
          <cell r="CB68">
            <v>3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  <cell r="CM68">
            <v>0</v>
          </cell>
          <cell r="CN68">
            <v>0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0</v>
          </cell>
          <cell r="CT68">
            <v>0</v>
          </cell>
          <cell r="CU68">
            <v>0</v>
          </cell>
          <cell r="CV68">
            <v>0</v>
          </cell>
          <cell r="CW68">
            <v>0</v>
          </cell>
          <cell r="CX68">
            <v>0</v>
          </cell>
          <cell r="CY68">
            <v>0</v>
          </cell>
          <cell r="CZ68">
            <v>0</v>
          </cell>
          <cell r="DA68">
            <v>0</v>
          </cell>
          <cell r="DB68">
            <v>0</v>
          </cell>
          <cell r="DC68">
            <v>0</v>
          </cell>
          <cell r="DD68">
            <v>2244.1345732987102</v>
          </cell>
          <cell r="DE68">
            <v>0</v>
          </cell>
          <cell r="DG68">
            <v>1606.2660080570004</v>
          </cell>
          <cell r="DI68">
            <v>2.6741252710482298E-2</v>
          </cell>
          <cell r="DJ68">
            <v>42.953565241709839</v>
          </cell>
          <cell r="DK68">
            <v>1.9513872364192931E-2</v>
          </cell>
          <cell r="DL68">
            <v>0</v>
          </cell>
        </row>
        <row r="69">
          <cell r="A69" t="str">
            <v>B10300P2W1200L0523</v>
          </cell>
          <cell r="B69" t="str">
            <v>RULL PALETTE - L=0523 W=1200 P=104,5 M=1</v>
          </cell>
          <cell r="C69" t="str">
            <v>PALLET ROLLER CONV.D.89/P.104 Aw1100 L=0523</v>
          </cell>
          <cell r="F69">
            <v>4780.5868580823626</v>
          </cell>
          <cell r="H69">
            <v>2246.8758232987102</v>
          </cell>
          <cell r="I69">
            <v>0.53</v>
          </cell>
          <cell r="J69" t="str">
            <v>OK</v>
          </cell>
          <cell r="K69" t="str">
            <v>NEWZD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1651.96082329871</v>
          </cell>
          <cell r="AW69">
            <v>144</v>
          </cell>
          <cell r="AX69">
            <v>4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41.4</v>
          </cell>
          <cell r="BF69">
            <v>1.1499999999999999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95</v>
          </cell>
          <cell r="BL69">
            <v>2.5</v>
          </cell>
          <cell r="BM69">
            <v>0</v>
          </cell>
          <cell r="BN69">
            <v>0</v>
          </cell>
          <cell r="BO69">
            <v>81.25</v>
          </cell>
          <cell r="BP69">
            <v>2.5</v>
          </cell>
          <cell r="BQ69">
            <v>0</v>
          </cell>
          <cell r="BR69">
            <v>0</v>
          </cell>
          <cell r="BS69">
            <v>122.265</v>
          </cell>
          <cell r="BT69">
            <v>3.762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BZ69">
            <v>0</v>
          </cell>
          <cell r="CA69">
            <v>111</v>
          </cell>
          <cell r="CB69">
            <v>3</v>
          </cell>
          <cell r="CC69">
            <v>0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0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T69">
            <v>0</v>
          </cell>
          <cell r="CU69">
            <v>0</v>
          </cell>
          <cell r="CV69">
            <v>0</v>
          </cell>
          <cell r="CW69">
            <v>0</v>
          </cell>
          <cell r="CX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2246.8758232987102</v>
          </cell>
          <cell r="DE69">
            <v>0</v>
          </cell>
          <cell r="DG69">
            <v>1609.0072580570004</v>
          </cell>
          <cell r="DI69">
            <v>2.6695693898596416E-2</v>
          </cell>
          <cell r="DJ69">
            <v>42.953565241709612</v>
          </cell>
          <cell r="DK69">
            <v>1.9489600907963922E-2</v>
          </cell>
          <cell r="DL69">
            <v>0</v>
          </cell>
        </row>
        <row r="70">
          <cell r="A70" t="str">
            <v>B10300P2W1200L1358</v>
          </cell>
          <cell r="B70" t="str">
            <v>RULL PALETTE - L=1358 W=1200 P=104,5 M=1</v>
          </cell>
          <cell r="F70">
            <v>5879.450410913968</v>
          </cell>
          <cell r="H70">
            <v>2763.3416931295646</v>
          </cell>
          <cell r="I70">
            <v>0.53</v>
          </cell>
          <cell r="J70" t="str">
            <v>OK</v>
          </cell>
          <cell r="K70" t="str">
            <v>NEWZD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2154.8416931295646</v>
          </cell>
          <cell r="AW70">
            <v>144</v>
          </cell>
          <cell r="AX70">
            <v>4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41.4</v>
          </cell>
          <cell r="BF70">
            <v>1.1499999999999999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95</v>
          </cell>
          <cell r="BL70">
            <v>2.5</v>
          </cell>
          <cell r="BM70">
            <v>0</v>
          </cell>
          <cell r="BN70">
            <v>0</v>
          </cell>
          <cell r="BO70">
            <v>81.25</v>
          </cell>
          <cell r="BP70">
            <v>2.5</v>
          </cell>
          <cell r="BQ70">
            <v>0</v>
          </cell>
          <cell r="BR70">
            <v>0</v>
          </cell>
          <cell r="BS70">
            <v>135.85</v>
          </cell>
          <cell r="BT70">
            <v>4.18</v>
          </cell>
          <cell r="BU70">
            <v>0</v>
          </cell>
          <cell r="BV70">
            <v>0</v>
          </cell>
          <cell r="BW70">
            <v>0</v>
          </cell>
          <cell r="BX70">
            <v>0</v>
          </cell>
          <cell r="BY70">
            <v>0</v>
          </cell>
          <cell r="BZ70">
            <v>0</v>
          </cell>
          <cell r="CA70">
            <v>111</v>
          </cell>
          <cell r="CB70">
            <v>3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N70">
            <v>0</v>
          </cell>
          <cell r="CO70">
            <v>0</v>
          </cell>
          <cell r="CP70">
            <v>0</v>
          </cell>
          <cell r="CQ70">
            <v>0</v>
          </cell>
          <cell r="CR70">
            <v>0</v>
          </cell>
          <cell r="CS70">
            <v>0</v>
          </cell>
          <cell r="CT70">
            <v>0</v>
          </cell>
          <cell r="CU70">
            <v>0</v>
          </cell>
          <cell r="CV70">
            <v>0</v>
          </cell>
          <cell r="CW70">
            <v>0</v>
          </cell>
          <cell r="CX70">
            <v>0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2763.3416931295646</v>
          </cell>
          <cell r="DE70">
            <v>0</v>
          </cell>
          <cell r="DG70">
            <v>2106.1840831355003</v>
          </cell>
          <cell r="DI70">
            <v>2.3102258906841252E-2</v>
          </cell>
          <cell r="DJ70">
            <v>48.657609994064387</v>
          </cell>
          <cell r="DK70">
            <v>1.7923857253350869E-2</v>
          </cell>
          <cell r="DL70">
            <v>0</v>
          </cell>
        </row>
        <row r="71">
          <cell r="A71" t="str">
            <v>B10300P2W1200L1360</v>
          </cell>
          <cell r="B71" t="str">
            <v>RULL PALETTE - L=1360 W=1200 P=104,5 M=1</v>
          </cell>
          <cell r="F71">
            <v>5879.321267837553</v>
          </cell>
          <cell r="H71">
            <v>2763.2809958836497</v>
          </cell>
          <cell r="I71">
            <v>0.53</v>
          </cell>
          <cell r="J71" t="str">
            <v>OK</v>
          </cell>
          <cell r="K71" t="str">
            <v>NEWZD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2154.7809958836497</v>
          </cell>
          <cell r="AW71">
            <v>144</v>
          </cell>
          <cell r="AX71">
            <v>4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41.4</v>
          </cell>
          <cell r="BF71">
            <v>1.1499999999999999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95</v>
          </cell>
          <cell r="BL71">
            <v>2.5</v>
          </cell>
          <cell r="BM71">
            <v>0</v>
          </cell>
          <cell r="BN71">
            <v>0</v>
          </cell>
          <cell r="BO71">
            <v>81.25</v>
          </cell>
          <cell r="BP71">
            <v>2.5</v>
          </cell>
          <cell r="BQ71">
            <v>0</v>
          </cell>
          <cell r="BR71">
            <v>0</v>
          </cell>
          <cell r="BS71">
            <v>135.85</v>
          </cell>
          <cell r="BT71">
            <v>4.18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111</v>
          </cell>
          <cell r="CB71">
            <v>3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  <cell r="CM71">
            <v>0</v>
          </cell>
          <cell r="CN71">
            <v>0</v>
          </cell>
          <cell r="CO71">
            <v>0</v>
          </cell>
          <cell r="CP71">
            <v>0</v>
          </cell>
          <cell r="CQ71">
            <v>0</v>
          </cell>
          <cell r="CR71">
            <v>0</v>
          </cell>
          <cell r="CS71">
            <v>0</v>
          </cell>
          <cell r="CT71">
            <v>0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2763.2809958836497</v>
          </cell>
          <cell r="DE71">
            <v>0</v>
          </cell>
          <cell r="DG71">
            <v>2106.1255809550003</v>
          </cell>
          <cell r="DI71">
            <v>2.3101858392787351E-2</v>
          </cell>
          <cell r="DJ71">
            <v>48.655414928649407</v>
          </cell>
          <cell r="DK71">
            <v>1.7923434918613167E-2</v>
          </cell>
          <cell r="DL71">
            <v>0</v>
          </cell>
        </row>
        <row r="72">
          <cell r="A72" t="str">
            <v>B10300P2W1200L1567</v>
          </cell>
          <cell r="B72" t="str">
            <v>RULL PALETTE - L=1567 W=1200 P=104,5 M=1</v>
          </cell>
          <cell r="F72">
            <v>6481.702132493011</v>
          </cell>
          <cell r="H72">
            <v>3046.400002271715</v>
          </cell>
          <cell r="I72">
            <v>0.53</v>
          </cell>
          <cell r="J72" t="str">
            <v>OK</v>
          </cell>
          <cell r="K72" t="str">
            <v>NEWZD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2434.4875022717151</v>
          </cell>
          <cell r="AW72">
            <v>144</v>
          </cell>
          <cell r="AX72">
            <v>4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41.4</v>
          </cell>
          <cell r="BF72">
            <v>1.1499999999999999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95</v>
          </cell>
          <cell r="BL72">
            <v>2.5</v>
          </cell>
          <cell r="BM72">
            <v>0</v>
          </cell>
          <cell r="BN72">
            <v>0</v>
          </cell>
          <cell r="BO72">
            <v>81.25</v>
          </cell>
          <cell r="BP72">
            <v>2.5</v>
          </cell>
          <cell r="BQ72">
            <v>0</v>
          </cell>
          <cell r="BR72">
            <v>0</v>
          </cell>
          <cell r="BS72">
            <v>139.26250000000002</v>
          </cell>
          <cell r="BT72">
            <v>4.2850000000000001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111</v>
          </cell>
          <cell r="CB72">
            <v>3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  <cell r="CM72">
            <v>0</v>
          </cell>
          <cell r="CN72">
            <v>0</v>
          </cell>
          <cell r="CO72">
            <v>0</v>
          </cell>
          <cell r="CP72">
            <v>0</v>
          </cell>
          <cell r="CQ72">
            <v>0</v>
          </cell>
          <cell r="CR72">
            <v>0</v>
          </cell>
          <cell r="CS72">
            <v>0</v>
          </cell>
          <cell r="CT72">
            <v>0</v>
          </cell>
          <cell r="CU72">
            <v>0</v>
          </cell>
          <cell r="CV72">
            <v>0</v>
          </cell>
          <cell r="CW72">
            <v>0</v>
          </cell>
          <cell r="CX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3046.400002271715</v>
          </cell>
          <cell r="DE72">
            <v>0</v>
          </cell>
          <cell r="DG72">
            <v>2379.9202910405002</v>
          </cell>
          <cell r="DI72">
            <v>2.2928167567897076E-2</v>
          </cell>
          <cell r="DJ72">
            <v>54.567211231214969</v>
          </cell>
          <cell r="DK72">
            <v>1.8238723565910771E-2</v>
          </cell>
          <cell r="DL72">
            <v>0</v>
          </cell>
        </row>
        <row r="73">
          <cell r="A73" t="str">
            <v>B10300P2W1200L1570</v>
          </cell>
          <cell r="B73" t="str">
            <v>RULL PALETTE - L=1570 W=1200 P=104,5 M=1</v>
          </cell>
          <cell r="F73">
            <v>6481.572989416597</v>
          </cell>
          <cell r="H73">
            <v>3046.3393050258005</v>
          </cell>
          <cell r="I73">
            <v>0.53</v>
          </cell>
          <cell r="J73" t="str">
            <v>OK</v>
          </cell>
          <cell r="K73" t="str">
            <v>NEWZD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2434.4268050258006</v>
          </cell>
          <cell r="AW73">
            <v>144</v>
          </cell>
          <cell r="AX73">
            <v>4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41.4</v>
          </cell>
          <cell r="BF73">
            <v>1.1499999999999999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95</v>
          </cell>
          <cell r="BL73">
            <v>2.5</v>
          </cell>
          <cell r="BM73">
            <v>0</v>
          </cell>
          <cell r="BN73">
            <v>0</v>
          </cell>
          <cell r="BO73">
            <v>81.25</v>
          </cell>
          <cell r="BP73">
            <v>2.5</v>
          </cell>
          <cell r="BQ73">
            <v>0</v>
          </cell>
          <cell r="BR73">
            <v>0</v>
          </cell>
          <cell r="BS73">
            <v>139.26250000000002</v>
          </cell>
          <cell r="BT73">
            <v>4.2850000000000001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  <cell r="BZ73">
            <v>0</v>
          </cell>
          <cell r="CA73">
            <v>111</v>
          </cell>
          <cell r="CB73">
            <v>3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>
            <v>0</v>
          </cell>
          <cell r="CO73">
            <v>0</v>
          </cell>
          <cell r="CP73">
            <v>0</v>
          </cell>
          <cell r="CQ73">
            <v>0</v>
          </cell>
          <cell r="CR73">
            <v>0</v>
          </cell>
          <cell r="CS73">
            <v>0</v>
          </cell>
          <cell r="CT73">
            <v>0</v>
          </cell>
          <cell r="CU73">
            <v>0</v>
          </cell>
          <cell r="CV73">
            <v>0</v>
          </cell>
          <cell r="CW73">
            <v>0</v>
          </cell>
          <cell r="CX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0</v>
          </cell>
          <cell r="DC73">
            <v>0</v>
          </cell>
          <cell r="DD73">
            <v>3046.3393050258005</v>
          </cell>
          <cell r="DE73">
            <v>0</v>
          </cell>
          <cell r="DG73">
            <v>2379.8617888600002</v>
          </cell>
          <cell r="DI73">
            <v>2.2927808842184125E-2</v>
          </cell>
          <cell r="DJ73">
            <v>54.565016165800444</v>
          </cell>
          <cell r="DK73">
            <v>1.8238346511959682E-2</v>
          </cell>
          <cell r="DL73">
            <v>0</v>
          </cell>
        </row>
        <row r="74">
          <cell r="A74" t="str">
            <v>B10300P2W1200L1776</v>
          </cell>
          <cell r="B74" t="str">
            <v>RULL PALETTE - L=1776 W=1200 P=104,5 M=1</v>
          </cell>
          <cell r="F74">
            <v>6685.7690992935113</v>
          </cell>
          <cell r="H74">
            <v>3142.31147666795</v>
          </cell>
          <cell r="I74">
            <v>0.53</v>
          </cell>
          <cell r="J74" t="str">
            <v>OK</v>
          </cell>
          <cell r="K74" t="str">
            <v>NEWZD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2527.0027266679499</v>
          </cell>
          <cell r="AW74">
            <v>144</v>
          </cell>
          <cell r="AX74">
            <v>4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41.4</v>
          </cell>
          <cell r="BF74">
            <v>1.1499999999999999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95</v>
          </cell>
          <cell r="BL74">
            <v>2.5</v>
          </cell>
          <cell r="BM74">
            <v>0</v>
          </cell>
          <cell r="BN74">
            <v>0</v>
          </cell>
          <cell r="BO74">
            <v>81.25</v>
          </cell>
          <cell r="BP74">
            <v>2.5</v>
          </cell>
          <cell r="BQ74">
            <v>0</v>
          </cell>
          <cell r="BR74">
            <v>0</v>
          </cell>
          <cell r="BS74">
            <v>142.65875</v>
          </cell>
          <cell r="BT74">
            <v>4.3895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111</v>
          </cell>
          <cell r="CB74">
            <v>3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  <cell r="CM74">
            <v>0</v>
          </cell>
          <cell r="CN74">
            <v>0</v>
          </cell>
          <cell r="CO74">
            <v>0</v>
          </cell>
          <cell r="CP74">
            <v>0</v>
          </cell>
          <cell r="CQ74">
            <v>0</v>
          </cell>
          <cell r="CR74">
            <v>0</v>
          </cell>
          <cell r="CS74">
            <v>0</v>
          </cell>
          <cell r="CT74">
            <v>0</v>
          </cell>
          <cell r="CU74">
            <v>0</v>
          </cell>
          <cell r="CV74">
            <v>0</v>
          </cell>
          <cell r="CW74">
            <v>0</v>
          </cell>
          <cell r="CX74">
            <v>0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3142.31147666795</v>
          </cell>
          <cell r="DE74">
            <v>0</v>
          </cell>
          <cell r="DG74">
            <v>2471.9767467649999</v>
          </cell>
          <cell r="DI74">
            <v>2.2259909999137652E-2</v>
          </cell>
          <cell r="DJ74">
            <v>55.025979902949985</v>
          </cell>
          <cell r="DK74">
            <v>1.78234180028406E-2</v>
          </cell>
          <cell r="DL74">
            <v>0</v>
          </cell>
        </row>
        <row r="75">
          <cell r="A75" t="str">
            <v>B10300P2W1200L1779</v>
          </cell>
          <cell r="B75" t="str">
            <v>RULL PALETTE - L=1779 W=1200 P=104,5 M=1</v>
          </cell>
          <cell r="F75">
            <v>6685.6399562170955</v>
          </cell>
          <cell r="H75">
            <v>3142.2507794220346</v>
          </cell>
          <cell r="I75">
            <v>0.53</v>
          </cell>
          <cell r="J75" t="str">
            <v>OK</v>
          </cell>
          <cell r="K75" t="str">
            <v>NEWZD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2526.9420294220345</v>
          </cell>
          <cell r="AW75">
            <v>144</v>
          </cell>
          <cell r="AX75">
            <v>4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41.4</v>
          </cell>
          <cell r="BF75">
            <v>1.1499999999999999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95</v>
          </cell>
          <cell r="BL75">
            <v>2.5</v>
          </cell>
          <cell r="BM75">
            <v>0</v>
          </cell>
          <cell r="BN75">
            <v>0</v>
          </cell>
          <cell r="BO75">
            <v>81.25</v>
          </cell>
          <cell r="BP75">
            <v>2.5</v>
          </cell>
          <cell r="BQ75">
            <v>0</v>
          </cell>
          <cell r="BR75">
            <v>0</v>
          </cell>
          <cell r="BS75">
            <v>142.65875</v>
          </cell>
          <cell r="BT75">
            <v>4.3895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111</v>
          </cell>
          <cell r="CB75">
            <v>3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N75">
            <v>0</v>
          </cell>
          <cell r="CO75">
            <v>0</v>
          </cell>
          <cell r="CP75">
            <v>0</v>
          </cell>
          <cell r="CQ75">
            <v>0</v>
          </cell>
          <cell r="CR75">
            <v>0</v>
          </cell>
          <cell r="CS75">
            <v>0</v>
          </cell>
          <cell r="CT75">
            <v>0</v>
          </cell>
          <cell r="CU75">
            <v>0</v>
          </cell>
          <cell r="CV75">
            <v>0</v>
          </cell>
          <cell r="CW75">
            <v>0</v>
          </cell>
          <cell r="CX75">
            <v>0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3142.2507794220346</v>
          </cell>
          <cell r="DE75">
            <v>0</v>
          </cell>
          <cell r="DG75">
            <v>2471.9182445844999</v>
          </cell>
          <cell r="DI75">
            <v>2.2259548817231776E-2</v>
          </cell>
          <cell r="DJ75">
            <v>55.023784837534549</v>
          </cell>
          <cell r="DK75">
            <v>1.7823044736929045E-2</v>
          </cell>
          <cell r="DL75">
            <v>0</v>
          </cell>
        </row>
        <row r="76">
          <cell r="A76" t="str">
            <v>B10300P2W1200L1985</v>
          </cell>
          <cell r="B76" t="str">
            <v>RULL PALETTE - L=1985 W=1200 P=104,5 M=1</v>
          </cell>
          <cell r="F76">
            <v>6889.8706405620969</v>
          </cell>
          <cell r="H76">
            <v>3238.2392010641852</v>
          </cell>
          <cell r="I76">
            <v>0.53</v>
          </cell>
          <cell r="J76" t="str">
            <v>OK</v>
          </cell>
          <cell r="K76" t="str">
            <v>NEWZD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2619.5179510641851</v>
          </cell>
          <cell r="AW76">
            <v>144</v>
          </cell>
          <cell r="AX76">
            <v>4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41.4</v>
          </cell>
          <cell r="BF76">
            <v>1.1499999999999999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95</v>
          </cell>
          <cell r="BL76">
            <v>2.5</v>
          </cell>
          <cell r="BM76">
            <v>0</v>
          </cell>
          <cell r="BN76">
            <v>0</v>
          </cell>
          <cell r="BO76">
            <v>81.25</v>
          </cell>
          <cell r="BP76">
            <v>2.5</v>
          </cell>
          <cell r="BQ76">
            <v>0</v>
          </cell>
          <cell r="BR76">
            <v>0</v>
          </cell>
          <cell r="BS76">
            <v>146.07125000000002</v>
          </cell>
          <cell r="BT76">
            <v>4.4945000000000004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111</v>
          </cell>
          <cell r="CB76">
            <v>3</v>
          </cell>
          <cell r="CC76">
            <v>0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0</v>
          </cell>
          <cell r="CR76">
            <v>0</v>
          </cell>
          <cell r="CS76">
            <v>0</v>
          </cell>
          <cell r="CT76">
            <v>0</v>
          </cell>
          <cell r="CU76">
            <v>0</v>
          </cell>
          <cell r="CV76">
            <v>0</v>
          </cell>
          <cell r="CW76">
            <v>0</v>
          </cell>
          <cell r="CX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3238.2392010641852</v>
          </cell>
          <cell r="DE76">
            <v>0</v>
          </cell>
          <cell r="DG76">
            <v>2564.0332024894997</v>
          </cell>
          <cell r="DI76">
            <v>2.1639637318586039E-2</v>
          </cell>
          <cell r="DJ76">
            <v>55.484748574685455</v>
          </cell>
          <cell r="DK76">
            <v>1.7432934083647631E-2</v>
          </cell>
          <cell r="DL76">
            <v>0</v>
          </cell>
        </row>
        <row r="77">
          <cell r="A77" t="str">
            <v>B10300P2W1200L1989</v>
          </cell>
          <cell r="B77" t="str">
            <v>RULL PALETTE - L=1989 W=1200 P=104,5 M=1</v>
          </cell>
          <cell r="F77">
            <v>6889.8706405620969</v>
          </cell>
          <cell r="H77">
            <v>3238.2392010641852</v>
          </cell>
          <cell r="I77">
            <v>0.53</v>
          </cell>
          <cell r="J77" t="str">
            <v>OK</v>
          </cell>
          <cell r="K77" t="str">
            <v>NEWZD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2619.5179510641851</v>
          </cell>
          <cell r="AW77">
            <v>144</v>
          </cell>
          <cell r="AX77">
            <v>4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41.4</v>
          </cell>
          <cell r="BF77">
            <v>1.1499999999999999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95</v>
          </cell>
          <cell r="BL77">
            <v>2.5</v>
          </cell>
          <cell r="BM77">
            <v>0</v>
          </cell>
          <cell r="BN77">
            <v>0</v>
          </cell>
          <cell r="BO77">
            <v>81.25</v>
          </cell>
          <cell r="BP77">
            <v>2.5</v>
          </cell>
          <cell r="BQ77">
            <v>0</v>
          </cell>
          <cell r="BR77">
            <v>0</v>
          </cell>
          <cell r="BS77">
            <v>146.07125000000002</v>
          </cell>
          <cell r="BT77">
            <v>4.4945000000000004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111</v>
          </cell>
          <cell r="CB77">
            <v>3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CR77">
            <v>0</v>
          </cell>
          <cell r="CS77">
            <v>0</v>
          </cell>
          <cell r="CT77">
            <v>0</v>
          </cell>
          <cell r="CU77">
            <v>0</v>
          </cell>
          <cell r="CV77">
            <v>0</v>
          </cell>
          <cell r="CW77">
            <v>0</v>
          </cell>
          <cell r="CX77">
            <v>0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3238.2392010641852</v>
          </cell>
          <cell r="DE77">
            <v>0</v>
          </cell>
          <cell r="DG77">
            <v>2564.0332024894997</v>
          </cell>
          <cell r="DI77">
            <v>2.1639637318586039E-2</v>
          </cell>
          <cell r="DJ77">
            <v>55.484748574685455</v>
          </cell>
          <cell r="DK77">
            <v>1.7432934083647631E-2</v>
          </cell>
          <cell r="DL77">
            <v>0</v>
          </cell>
        </row>
        <row r="78">
          <cell r="A78" t="str">
            <v>B10300P2W1200L2194</v>
          </cell>
          <cell r="B78" t="str">
            <v>RULL PALETTE - L=2194 W=1200 P=104,5 M=1</v>
          </cell>
          <cell r="F78">
            <v>7610.2327384900746</v>
          </cell>
          <cell r="H78">
            <v>3576.8093870903349</v>
          </cell>
          <cell r="I78">
            <v>0.53</v>
          </cell>
          <cell r="J78" t="str">
            <v>OK</v>
          </cell>
          <cell r="K78" t="str">
            <v>NEWZD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2954.6918870903346</v>
          </cell>
          <cell r="AW78">
            <v>144</v>
          </cell>
          <cell r="AX78">
            <v>4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41.4</v>
          </cell>
          <cell r="BF78">
            <v>1.1499999999999999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95</v>
          </cell>
          <cell r="BL78">
            <v>2.5</v>
          </cell>
          <cell r="BM78">
            <v>0</v>
          </cell>
          <cell r="BN78">
            <v>0</v>
          </cell>
          <cell r="BO78">
            <v>81.25</v>
          </cell>
          <cell r="BP78">
            <v>2.5</v>
          </cell>
          <cell r="BQ78">
            <v>0</v>
          </cell>
          <cell r="BR78">
            <v>0</v>
          </cell>
          <cell r="BS78">
            <v>149.4675</v>
          </cell>
          <cell r="BT78">
            <v>4.5990000000000002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111</v>
          </cell>
          <cell r="CB78">
            <v>3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0</v>
          </cell>
          <cell r="CR78">
            <v>0</v>
          </cell>
          <cell r="CS78">
            <v>0</v>
          </cell>
          <cell r="CT78">
            <v>0</v>
          </cell>
          <cell r="CU78">
            <v>0</v>
          </cell>
          <cell r="CV78">
            <v>0</v>
          </cell>
          <cell r="CW78">
            <v>0</v>
          </cell>
          <cell r="CX78">
            <v>0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3576.8093870903349</v>
          </cell>
          <cell r="DE78">
            <v>0</v>
          </cell>
          <cell r="DG78">
            <v>2891.6802131945001</v>
          </cell>
          <cell r="DI78">
            <v>2.1790678515666222E-2</v>
          </cell>
          <cell r="DJ78">
            <v>63.011673895834519</v>
          </cell>
          <cell r="DK78">
            <v>1.7932641272780808E-2</v>
          </cell>
          <cell r="DL78">
            <v>0</v>
          </cell>
        </row>
        <row r="79">
          <cell r="A79" t="str">
            <v>B10300P2W1200L2198</v>
          </cell>
          <cell r="B79" t="str">
            <v>RULL PALETTE - L=2198 W=1200 P=104,5 M=1</v>
          </cell>
          <cell r="F79">
            <v>7610.1035954136605</v>
          </cell>
          <cell r="H79">
            <v>3576.7486898444204</v>
          </cell>
          <cell r="I79">
            <v>0.53</v>
          </cell>
          <cell r="J79" t="str">
            <v>OK</v>
          </cell>
          <cell r="K79" t="str">
            <v>NEWZD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2954.6311898444201</v>
          </cell>
          <cell r="AW79">
            <v>144</v>
          </cell>
          <cell r="AX79">
            <v>4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41.4</v>
          </cell>
          <cell r="BF79">
            <v>1.1499999999999999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95</v>
          </cell>
          <cell r="BL79">
            <v>2.5</v>
          </cell>
          <cell r="BM79">
            <v>0</v>
          </cell>
          <cell r="BN79">
            <v>0</v>
          </cell>
          <cell r="BO79">
            <v>81.25</v>
          </cell>
          <cell r="BP79">
            <v>2.5</v>
          </cell>
          <cell r="BQ79">
            <v>0</v>
          </cell>
          <cell r="BR79">
            <v>0</v>
          </cell>
          <cell r="BS79">
            <v>149.4675</v>
          </cell>
          <cell r="BT79">
            <v>4.5990000000000002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111</v>
          </cell>
          <cell r="CB79">
            <v>3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>
            <v>0</v>
          </cell>
          <cell r="CO79">
            <v>0</v>
          </cell>
          <cell r="CP79">
            <v>0</v>
          </cell>
          <cell r="CQ79">
            <v>0</v>
          </cell>
          <cell r="CR79">
            <v>0</v>
          </cell>
          <cell r="CS79">
            <v>0</v>
          </cell>
          <cell r="CT79">
            <v>0</v>
          </cell>
          <cell r="CU79">
            <v>0</v>
          </cell>
          <cell r="CV79">
            <v>0</v>
          </cell>
          <cell r="CW79">
            <v>0</v>
          </cell>
          <cell r="CX79">
            <v>0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3576.7486898444204</v>
          </cell>
          <cell r="DE79">
            <v>0</v>
          </cell>
          <cell r="DG79">
            <v>2891.6217110140001</v>
          </cell>
          <cell r="DI79">
            <v>2.179036026407637E-2</v>
          </cell>
          <cell r="DJ79">
            <v>63.009478830419994</v>
          </cell>
          <cell r="DK79">
            <v>1.7932315133950029E-2</v>
          </cell>
          <cell r="DL79">
            <v>0</v>
          </cell>
        </row>
        <row r="80">
          <cell r="A80" t="str">
            <v>B10300P2W1200L2403</v>
          </cell>
          <cell r="B80" t="str">
            <v>RULL PALETTE - L=2403 W=1200 P=104,5 M=1</v>
          </cell>
          <cell r="F80">
            <v>7814.2997052905757</v>
          </cell>
          <cell r="H80">
            <v>3672.7208614865704</v>
          </cell>
          <cell r="I80">
            <v>0.53</v>
          </cell>
          <cell r="J80" t="str">
            <v>OK</v>
          </cell>
          <cell r="K80" t="str">
            <v>NEWZD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3047.2071114865703</v>
          </cell>
          <cell r="AW80">
            <v>144</v>
          </cell>
          <cell r="AX80">
            <v>4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41.4</v>
          </cell>
          <cell r="BF80">
            <v>1.1499999999999999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95</v>
          </cell>
          <cell r="BL80">
            <v>2.5</v>
          </cell>
          <cell r="BM80">
            <v>0</v>
          </cell>
          <cell r="BN80">
            <v>0</v>
          </cell>
          <cell r="BO80">
            <v>81.25</v>
          </cell>
          <cell r="BP80">
            <v>2.5</v>
          </cell>
          <cell r="BQ80">
            <v>0</v>
          </cell>
          <cell r="BR80">
            <v>0</v>
          </cell>
          <cell r="BS80">
            <v>152.86375000000001</v>
          </cell>
          <cell r="BT80">
            <v>4.7035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111</v>
          </cell>
          <cell r="CB80">
            <v>3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N80">
            <v>0</v>
          </cell>
          <cell r="CO80">
            <v>0</v>
          </cell>
          <cell r="CP80">
            <v>0</v>
          </cell>
          <cell r="CQ80">
            <v>0</v>
          </cell>
          <cell r="CR80">
            <v>0</v>
          </cell>
          <cell r="CS80">
            <v>0</v>
          </cell>
          <cell r="CT80">
            <v>0</v>
          </cell>
          <cell r="CU80">
            <v>0</v>
          </cell>
          <cell r="CV80">
            <v>0</v>
          </cell>
          <cell r="CW80">
            <v>0</v>
          </cell>
          <cell r="CX80">
            <v>0</v>
          </cell>
          <cell r="CY80">
            <v>0</v>
          </cell>
          <cell r="CZ80">
            <v>0</v>
          </cell>
          <cell r="DA80">
            <v>0</v>
          </cell>
          <cell r="DB80">
            <v>0</v>
          </cell>
          <cell r="DC80">
            <v>0</v>
          </cell>
          <cell r="DD80">
            <v>3672.7208614865704</v>
          </cell>
          <cell r="DE80">
            <v>0</v>
          </cell>
          <cell r="DG80">
            <v>2983.7366689189998</v>
          </cell>
          <cell r="DI80">
            <v>2.1272132768528004E-2</v>
          </cell>
          <cell r="DJ80">
            <v>63.470442567570444</v>
          </cell>
          <cell r="DK80">
            <v>1.7585491501191087E-2</v>
          </cell>
          <cell r="DL80">
            <v>0</v>
          </cell>
        </row>
        <row r="81">
          <cell r="A81" t="str">
            <v>B10300P2W1200L2407</v>
          </cell>
          <cell r="B81" t="str">
            <v>RULL PALETTE - L=2407 W=1200 P=104,5 M=1</v>
          </cell>
          <cell r="F81">
            <v>7814.1705622141608</v>
          </cell>
          <cell r="H81">
            <v>3672.6601642406554</v>
          </cell>
          <cell r="I81">
            <v>0.53</v>
          </cell>
          <cell r="J81" t="str">
            <v>OK</v>
          </cell>
          <cell r="K81" t="str">
            <v>NEWZD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3047.1464142406553</v>
          </cell>
          <cell r="AW81">
            <v>144</v>
          </cell>
          <cell r="AX81">
            <v>4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41.4</v>
          </cell>
          <cell r="BF81">
            <v>1.1499999999999999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95</v>
          </cell>
          <cell r="BL81">
            <v>2.5</v>
          </cell>
          <cell r="BM81">
            <v>0</v>
          </cell>
          <cell r="BN81">
            <v>0</v>
          </cell>
          <cell r="BO81">
            <v>81.25</v>
          </cell>
          <cell r="BP81">
            <v>2.5</v>
          </cell>
          <cell r="BQ81">
            <v>0</v>
          </cell>
          <cell r="BR81">
            <v>0</v>
          </cell>
          <cell r="BS81">
            <v>152.86375000000001</v>
          </cell>
          <cell r="BT81">
            <v>4.7035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BZ81">
            <v>0</v>
          </cell>
          <cell r="CA81">
            <v>111</v>
          </cell>
          <cell r="CB81">
            <v>3</v>
          </cell>
          <cell r="CC81">
            <v>0</v>
          </cell>
          <cell r="CD81">
            <v>0</v>
          </cell>
          <cell r="CE81">
            <v>0</v>
          </cell>
          <cell r="CF81">
            <v>0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L81">
            <v>0</v>
          </cell>
          <cell r="CM81">
            <v>0</v>
          </cell>
          <cell r="CN81">
            <v>0</v>
          </cell>
          <cell r="CO81">
            <v>0</v>
          </cell>
          <cell r="CP81">
            <v>0</v>
          </cell>
          <cell r="CQ81">
            <v>0</v>
          </cell>
          <cell r="CR81">
            <v>0</v>
          </cell>
          <cell r="CS81">
            <v>0</v>
          </cell>
          <cell r="CT81">
            <v>0</v>
          </cell>
          <cell r="CU81">
            <v>0</v>
          </cell>
          <cell r="CV81">
            <v>0</v>
          </cell>
          <cell r="CW81">
            <v>0</v>
          </cell>
          <cell r="CX81">
            <v>0</v>
          </cell>
          <cell r="CY81">
            <v>0</v>
          </cell>
          <cell r="CZ81">
            <v>0</v>
          </cell>
          <cell r="DA81">
            <v>0</v>
          </cell>
          <cell r="DB81">
            <v>0</v>
          </cell>
          <cell r="DC81">
            <v>0</v>
          </cell>
          <cell r="DD81">
            <v>3672.6601642406554</v>
          </cell>
          <cell r="DE81">
            <v>0</v>
          </cell>
          <cell r="DG81">
            <v>2983.6781667385003</v>
          </cell>
          <cell r="DI81">
            <v>2.1271814168728871E-2</v>
          </cell>
          <cell r="DJ81">
            <v>63.468247502155009</v>
          </cell>
          <cell r="DK81">
            <v>1.7585168360763986E-2</v>
          </cell>
          <cell r="DL81">
            <v>0</v>
          </cell>
        </row>
        <row r="82">
          <cell r="A82" t="str">
            <v>B10300P2W1200L2717</v>
          </cell>
          <cell r="B82" t="str">
            <v>RULL PALETTE - L=2717 W=1200 P=104,5 M=1</v>
          </cell>
          <cell r="F82">
            <v>8248.8758972422984</v>
          </cell>
          <cell r="H82">
            <v>3876.97167170388</v>
          </cell>
          <cell r="I82">
            <v>0.53</v>
          </cell>
          <cell r="J82" t="str">
            <v>OK</v>
          </cell>
          <cell r="K82" t="str">
            <v>NEWZD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3246.35542170388</v>
          </cell>
          <cell r="AW82">
            <v>144</v>
          </cell>
          <cell r="AX82">
            <v>4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41.4</v>
          </cell>
          <cell r="BF82">
            <v>1.1499999999999999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95</v>
          </cell>
          <cell r="BL82">
            <v>2.5</v>
          </cell>
          <cell r="BM82">
            <v>0</v>
          </cell>
          <cell r="BN82">
            <v>0</v>
          </cell>
          <cell r="BO82">
            <v>81.25</v>
          </cell>
          <cell r="BP82">
            <v>2.5</v>
          </cell>
          <cell r="BQ82">
            <v>0</v>
          </cell>
          <cell r="BR82">
            <v>0</v>
          </cell>
          <cell r="BS82">
            <v>157.96625</v>
          </cell>
          <cell r="BT82">
            <v>4.8605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111</v>
          </cell>
          <cell r="CB82">
            <v>3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>
            <v>0</v>
          </cell>
          <cell r="CO82">
            <v>0</v>
          </cell>
          <cell r="CP82">
            <v>0</v>
          </cell>
          <cell r="CQ82">
            <v>0</v>
          </cell>
          <cell r="CR82">
            <v>0</v>
          </cell>
          <cell r="CS82">
            <v>0</v>
          </cell>
          <cell r="CT82">
            <v>0</v>
          </cell>
          <cell r="CU82">
            <v>0</v>
          </cell>
          <cell r="CV82">
            <v>0</v>
          </cell>
          <cell r="CW82">
            <v>0</v>
          </cell>
          <cell r="CX82">
            <v>0</v>
          </cell>
          <cell r="CY82">
            <v>0</v>
          </cell>
          <cell r="CZ82">
            <v>0</v>
          </cell>
          <cell r="DA82">
            <v>0</v>
          </cell>
          <cell r="DB82">
            <v>0</v>
          </cell>
          <cell r="DC82">
            <v>0</v>
          </cell>
          <cell r="DD82">
            <v>3876.97167170388</v>
          </cell>
          <cell r="DE82">
            <v>0</v>
          </cell>
          <cell r="DG82">
            <v>3180.438103596</v>
          </cell>
          <cell r="DI82">
            <v>2.0725861016867384E-2</v>
          </cell>
          <cell r="DJ82">
            <v>65.917318107879964</v>
          </cell>
          <cell r="DK82">
            <v>1.7296346887753593E-2</v>
          </cell>
          <cell r="DL82">
            <v>0</v>
          </cell>
        </row>
        <row r="83">
          <cell r="A83" t="str">
            <v>B10300P2W1200L2721</v>
          </cell>
          <cell r="B83" t="str">
            <v>RULL PALETTE - L=2721 W=1200 P=104,5 M=1</v>
          </cell>
          <cell r="F83">
            <v>8248.7467541658843</v>
          </cell>
          <cell r="H83">
            <v>3876.9109744579655</v>
          </cell>
          <cell r="I83">
            <v>0.53</v>
          </cell>
          <cell r="J83" t="str">
            <v>OK</v>
          </cell>
          <cell r="K83" t="str">
            <v>NEWZD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3246.2947244579655</v>
          </cell>
          <cell r="AW83">
            <v>144</v>
          </cell>
          <cell r="AX83">
            <v>4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41.4</v>
          </cell>
          <cell r="BF83">
            <v>1.1499999999999999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95</v>
          </cell>
          <cell r="BL83">
            <v>2.5</v>
          </cell>
          <cell r="BM83">
            <v>0</v>
          </cell>
          <cell r="BN83">
            <v>0</v>
          </cell>
          <cell r="BO83">
            <v>81.25</v>
          </cell>
          <cell r="BP83">
            <v>2.5</v>
          </cell>
          <cell r="BQ83">
            <v>0</v>
          </cell>
          <cell r="BR83">
            <v>0</v>
          </cell>
          <cell r="BS83">
            <v>157.96625</v>
          </cell>
          <cell r="BT83">
            <v>4.8605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111</v>
          </cell>
          <cell r="CB83">
            <v>3</v>
          </cell>
          <cell r="CC83">
            <v>0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  <cell r="CM83">
            <v>0</v>
          </cell>
          <cell r="CN83">
            <v>0</v>
          </cell>
          <cell r="CO83">
            <v>0</v>
          </cell>
          <cell r="CP83">
            <v>0</v>
          </cell>
          <cell r="CQ83">
            <v>0</v>
          </cell>
          <cell r="CR83">
            <v>0</v>
          </cell>
          <cell r="CS83">
            <v>0</v>
          </cell>
          <cell r="CT83">
            <v>0</v>
          </cell>
          <cell r="CU83">
            <v>0</v>
          </cell>
          <cell r="CV83">
            <v>0</v>
          </cell>
          <cell r="CW83">
            <v>0</v>
          </cell>
          <cell r="CX83">
            <v>0</v>
          </cell>
          <cell r="CY83">
            <v>0</v>
          </cell>
          <cell r="CZ83">
            <v>0</v>
          </cell>
          <cell r="DA83">
            <v>0</v>
          </cell>
          <cell r="DB83">
            <v>0</v>
          </cell>
          <cell r="DC83">
            <v>0</v>
          </cell>
          <cell r="DD83">
            <v>3876.9109744579655</v>
          </cell>
          <cell r="DE83">
            <v>0</v>
          </cell>
          <cell r="DG83">
            <v>3180.3796014154996</v>
          </cell>
          <cell r="DI83">
            <v>2.0725552073447107E-2</v>
          </cell>
          <cell r="DJ83">
            <v>65.915123042465893</v>
          </cell>
          <cell r="DK83">
            <v>1.7296036419977567E-2</v>
          </cell>
          <cell r="DL83">
            <v>0</v>
          </cell>
        </row>
        <row r="84">
          <cell r="A84" t="str">
            <v>B10300P2W1200L2925</v>
          </cell>
          <cell r="B84" t="str">
            <v>RULL PALETTE - L=2925 W=1200 P=104,5 M=1</v>
          </cell>
          <cell r="F84">
            <v>8453.1065815872971</v>
          </cell>
          <cell r="H84">
            <v>3972.9600933460297</v>
          </cell>
          <cell r="I84">
            <v>0.53</v>
          </cell>
          <cell r="J84" t="str">
            <v>OK</v>
          </cell>
          <cell r="K84" t="str">
            <v>NEWZD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3338.9313433460297</v>
          </cell>
          <cell r="AW84">
            <v>144</v>
          </cell>
          <cell r="AX84">
            <v>4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41.4</v>
          </cell>
          <cell r="BF84">
            <v>1.1499999999999999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95</v>
          </cell>
          <cell r="BL84">
            <v>2.5</v>
          </cell>
          <cell r="BM84">
            <v>0</v>
          </cell>
          <cell r="BN84">
            <v>0</v>
          </cell>
          <cell r="BO84">
            <v>81.25</v>
          </cell>
          <cell r="BP84">
            <v>2.5</v>
          </cell>
          <cell r="BQ84">
            <v>0</v>
          </cell>
          <cell r="BR84">
            <v>0</v>
          </cell>
          <cell r="BS84">
            <v>161.37875000000003</v>
          </cell>
          <cell r="BT84">
            <v>4.9655000000000005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111</v>
          </cell>
          <cell r="CB84">
            <v>3</v>
          </cell>
          <cell r="CC84">
            <v>0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  <cell r="CM84">
            <v>0</v>
          </cell>
          <cell r="CN84">
            <v>0</v>
          </cell>
          <cell r="CO84">
            <v>0</v>
          </cell>
          <cell r="CP84">
            <v>0</v>
          </cell>
          <cell r="CQ84">
            <v>0</v>
          </cell>
          <cell r="CR84">
            <v>0</v>
          </cell>
          <cell r="CS84">
            <v>0</v>
          </cell>
          <cell r="CT84">
            <v>0</v>
          </cell>
          <cell r="CU84">
            <v>0</v>
          </cell>
          <cell r="CV84">
            <v>0</v>
          </cell>
          <cell r="CW84">
            <v>0</v>
          </cell>
          <cell r="CX84">
            <v>0</v>
          </cell>
          <cell r="CY84">
            <v>0</v>
          </cell>
          <cell r="CZ84">
            <v>0</v>
          </cell>
          <cell r="DA84">
            <v>0</v>
          </cell>
          <cell r="DB84">
            <v>0</v>
          </cell>
          <cell r="DC84">
            <v>0</v>
          </cell>
          <cell r="DD84">
            <v>3972.9600933460297</v>
          </cell>
          <cell r="DE84">
            <v>0</v>
          </cell>
          <cell r="DG84">
            <v>3272.5530615009998</v>
          </cell>
          <cell r="DI84">
            <v>2.0283332492272772E-2</v>
          </cell>
          <cell r="DJ84">
            <v>66.37828184502996</v>
          </cell>
          <cell r="DK84">
            <v>1.6991396839459987E-2</v>
          </cell>
          <cell r="DL84">
            <v>0</v>
          </cell>
        </row>
        <row r="85">
          <cell r="A85" t="str">
            <v>B10300P2W1200L2931</v>
          </cell>
          <cell r="B85" t="str">
            <v>RULL PALETTE - L=2931 W=1200 P=104,5 M=1</v>
          </cell>
          <cell r="F85">
            <v>8452.9774385108831</v>
          </cell>
          <cell r="H85">
            <v>3972.8993961001152</v>
          </cell>
          <cell r="I85">
            <v>0.53</v>
          </cell>
          <cell r="J85" t="str">
            <v>OK</v>
          </cell>
          <cell r="K85" t="str">
            <v>NEWZD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3338.8706461001152</v>
          </cell>
          <cell r="AW85">
            <v>144</v>
          </cell>
          <cell r="AX85">
            <v>4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41.4</v>
          </cell>
          <cell r="BF85">
            <v>1.1499999999999999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95</v>
          </cell>
          <cell r="BL85">
            <v>2.5</v>
          </cell>
          <cell r="BM85">
            <v>0</v>
          </cell>
          <cell r="BN85">
            <v>0</v>
          </cell>
          <cell r="BO85">
            <v>81.25</v>
          </cell>
          <cell r="BP85">
            <v>2.5</v>
          </cell>
          <cell r="BQ85">
            <v>0</v>
          </cell>
          <cell r="BR85">
            <v>0</v>
          </cell>
          <cell r="BS85">
            <v>161.37875000000003</v>
          </cell>
          <cell r="BT85">
            <v>4.9655000000000005</v>
          </cell>
          <cell r="BU85">
            <v>0</v>
          </cell>
          <cell r="BV85">
            <v>0</v>
          </cell>
          <cell r="BW85">
            <v>0</v>
          </cell>
          <cell r="BX85">
            <v>0</v>
          </cell>
          <cell r="BY85">
            <v>0</v>
          </cell>
          <cell r="BZ85">
            <v>0</v>
          </cell>
          <cell r="CA85">
            <v>111</v>
          </cell>
          <cell r="CB85">
            <v>3</v>
          </cell>
          <cell r="CC85">
            <v>0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  <cell r="CM85">
            <v>0</v>
          </cell>
          <cell r="CN85">
            <v>0</v>
          </cell>
          <cell r="CO85">
            <v>0</v>
          </cell>
          <cell r="CP85">
            <v>0</v>
          </cell>
          <cell r="CQ85">
            <v>0</v>
          </cell>
          <cell r="CR85">
            <v>0</v>
          </cell>
          <cell r="CS85">
            <v>0</v>
          </cell>
          <cell r="CT85">
            <v>0</v>
          </cell>
          <cell r="CU85">
            <v>0</v>
          </cell>
          <cell r="CV85">
            <v>0</v>
          </cell>
          <cell r="CW85">
            <v>0</v>
          </cell>
          <cell r="CX85">
            <v>0</v>
          </cell>
          <cell r="CY85">
            <v>0</v>
          </cell>
          <cell r="CZ85">
            <v>0</v>
          </cell>
          <cell r="DA85">
            <v>0</v>
          </cell>
          <cell r="DB85">
            <v>0</v>
          </cell>
          <cell r="DC85">
            <v>0</v>
          </cell>
          <cell r="DD85">
            <v>3972.8993961001152</v>
          </cell>
          <cell r="DE85">
            <v>0</v>
          </cell>
          <cell r="DG85">
            <v>3272.4945593204998</v>
          </cell>
          <cell r="DI85">
            <v>2.0283024334010736E-2</v>
          </cell>
          <cell r="DJ85">
            <v>66.376086779615434</v>
          </cell>
          <cell r="DK85">
            <v>1.6991089396868563E-2</v>
          </cell>
          <cell r="DL85">
            <v>0</v>
          </cell>
        </row>
        <row r="86">
          <cell r="A86" t="str">
            <v>B10300P2W1200L3559</v>
          </cell>
          <cell r="B86" t="str">
            <v>RULL PALETTE - L=3559 W=1200 P=104,5 M=1</v>
          </cell>
          <cell r="F86">
            <v>9347.8085990100753</v>
          </cell>
          <cell r="H86">
            <v>4393.4700415347352</v>
          </cell>
          <cell r="I86">
            <v>0.53</v>
          </cell>
          <cell r="J86" t="str">
            <v>OK</v>
          </cell>
          <cell r="K86" t="str">
            <v>NEWZD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3749.2362915347353</v>
          </cell>
          <cell r="AW86">
            <v>144</v>
          </cell>
          <cell r="AX86">
            <v>4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41.4</v>
          </cell>
          <cell r="BF86">
            <v>1.1499999999999999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95</v>
          </cell>
          <cell r="BL86">
            <v>2.5</v>
          </cell>
          <cell r="BM86">
            <v>0</v>
          </cell>
          <cell r="BN86">
            <v>0</v>
          </cell>
          <cell r="BO86">
            <v>81.25</v>
          </cell>
          <cell r="BP86">
            <v>2.5</v>
          </cell>
          <cell r="BQ86">
            <v>0</v>
          </cell>
          <cell r="BR86">
            <v>0</v>
          </cell>
          <cell r="BS86">
            <v>171.58375000000001</v>
          </cell>
          <cell r="BT86">
            <v>5.2795000000000005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BZ86">
            <v>0</v>
          </cell>
          <cell r="CA86">
            <v>111</v>
          </cell>
          <cell r="CB86">
            <v>3</v>
          </cell>
          <cell r="CC86">
            <v>0</v>
          </cell>
          <cell r="CD86">
            <v>0</v>
          </cell>
          <cell r="CE86">
            <v>0</v>
          </cell>
          <cell r="CF86">
            <v>0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  <cell r="CM86">
            <v>0</v>
          </cell>
          <cell r="CN86">
            <v>0</v>
          </cell>
          <cell r="CO86">
            <v>0</v>
          </cell>
          <cell r="CP86">
            <v>0</v>
          </cell>
          <cell r="CQ86">
            <v>0</v>
          </cell>
          <cell r="CR86">
            <v>0</v>
          </cell>
          <cell r="CS86">
            <v>0</v>
          </cell>
          <cell r="CT86">
            <v>0</v>
          </cell>
          <cell r="CU86">
            <v>0</v>
          </cell>
          <cell r="CV86">
            <v>0</v>
          </cell>
          <cell r="CW86">
            <v>0</v>
          </cell>
          <cell r="CX86">
            <v>0</v>
          </cell>
          <cell r="CY86">
            <v>0</v>
          </cell>
          <cell r="CZ86">
            <v>0</v>
          </cell>
          <cell r="DA86">
            <v>0</v>
          </cell>
          <cell r="DB86">
            <v>0</v>
          </cell>
          <cell r="DC86">
            <v>0</v>
          </cell>
          <cell r="DD86">
            <v>4393.4700415347352</v>
          </cell>
          <cell r="DE86">
            <v>0</v>
          </cell>
          <cell r="DG86">
            <v>3677.6149286745008</v>
          </cell>
          <cell r="DI86">
            <v>1.947494891371037E-2</v>
          </cell>
          <cell r="DJ86">
            <v>71.621362860234512</v>
          </cell>
          <cell r="DK86">
            <v>1.657192747484176E-2</v>
          </cell>
          <cell r="DL86">
            <v>0</v>
          </cell>
        </row>
        <row r="87">
          <cell r="A87" t="str">
            <v>B10300P2W1200L3978</v>
          </cell>
          <cell r="B87" t="str">
            <v>RULL PALETTE - L=3978 W=1200 P=104,5 M=1</v>
          </cell>
          <cell r="F87">
            <v>9756.1062501555753</v>
          </cell>
          <cell r="H87">
            <v>4585.3699375731203</v>
          </cell>
          <cell r="I87">
            <v>0.53</v>
          </cell>
          <cell r="J87" t="str">
            <v>OK</v>
          </cell>
          <cell r="K87" t="str">
            <v>NEWZD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3934.3274375731207</v>
          </cell>
          <cell r="AW87">
            <v>144</v>
          </cell>
          <cell r="AX87">
            <v>4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41.4</v>
          </cell>
          <cell r="BF87">
            <v>1.1499999999999999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95</v>
          </cell>
          <cell r="BL87">
            <v>2.5</v>
          </cell>
          <cell r="BM87">
            <v>0</v>
          </cell>
          <cell r="BN87">
            <v>0</v>
          </cell>
          <cell r="BO87">
            <v>81.25</v>
          </cell>
          <cell r="BP87">
            <v>2.5</v>
          </cell>
          <cell r="BQ87">
            <v>0</v>
          </cell>
          <cell r="BR87">
            <v>0</v>
          </cell>
          <cell r="BS87">
            <v>178.39249999999998</v>
          </cell>
          <cell r="BT87">
            <v>5.4889999999999999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111</v>
          </cell>
          <cell r="CB87">
            <v>3</v>
          </cell>
          <cell r="CC87">
            <v>0</v>
          </cell>
          <cell r="CD87">
            <v>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  <cell r="CM87">
            <v>0</v>
          </cell>
          <cell r="CN87">
            <v>0</v>
          </cell>
          <cell r="CO87">
            <v>0</v>
          </cell>
          <cell r="CP87">
            <v>0</v>
          </cell>
          <cell r="CQ87">
            <v>0</v>
          </cell>
          <cell r="CR87">
            <v>0</v>
          </cell>
          <cell r="CS87">
            <v>0</v>
          </cell>
          <cell r="CT87">
            <v>0</v>
          </cell>
          <cell r="CU87">
            <v>0</v>
          </cell>
          <cell r="CV87">
            <v>0</v>
          </cell>
          <cell r="CW87">
            <v>0</v>
          </cell>
          <cell r="CX87">
            <v>0</v>
          </cell>
          <cell r="CY87">
            <v>0</v>
          </cell>
          <cell r="CZ87">
            <v>0</v>
          </cell>
          <cell r="DA87">
            <v>0</v>
          </cell>
          <cell r="DB87">
            <v>0</v>
          </cell>
          <cell r="DC87">
            <v>0</v>
          </cell>
          <cell r="DD87">
            <v>4585.3699375731203</v>
          </cell>
          <cell r="DE87">
            <v>0</v>
          </cell>
          <cell r="DG87">
            <v>3861.7863423039998</v>
          </cell>
          <cell r="DI87">
            <v>1.8784336791103202E-2</v>
          </cell>
          <cell r="DJ87">
            <v>72.541095269120888</v>
          </cell>
          <cell r="DK87">
            <v>1.6074417577974315E-2</v>
          </cell>
          <cell r="DL87">
            <v>0</v>
          </cell>
        </row>
        <row r="88">
          <cell r="A88" t="str">
            <v>B10300P2W1200L4485</v>
          </cell>
          <cell r="B88" t="str">
            <v>RULL PALETTE - L=4485 W=1200 P=104,5 M=1</v>
          </cell>
          <cell r="F88">
            <v>10482.005646280906</v>
          </cell>
          <cell r="H88">
            <v>4926.5426537520252</v>
          </cell>
          <cell r="I88">
            <v>0.53</v>
          </cell>
          <cell r="J88" t="str">
            <v>OK</v>
          </cell>
          <cell r="K88" t="str">
            <v>NEWZD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4267.2614037520252</v>
          </cell>
          <cell r="AW88">
            <v>144</v>
          </cell>
          <cell r="AX88">
            <v>4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41.4</v>
          </cell>
          <cell r="BF88">
            <v>1.1499999999999999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95</v>
          </cell>
          <cell r="BL88">
            <v>2.5</v>
          </cell>
          <cell r="BM88">
            <v>0</v>
          </cell>
          <cell r="BN88">
            <v>0</v>
          </cell>
          <cell r="BO88">
            <v>81.25</v>
          </cell>
          <cell r="BP88">
            <v>2.5</v>
          </cell>
          <cell r="BQ88">
            <v>0</v>
          </cell>
          <cell r="BR88">
            <v>0</v>
          </cell>
          <cell r="BS88">
            <v>186.63124999999999</v>
          </cell>
          <cell r="BT88">
            <v>5.7424999999999997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111</v>
          </cell>
          <cell r="CB88">
            <v>3</v>
          </cell>
          <cell r="CC88">
            <v>0</v>
          </cell>
          <cell r="CD88">
            <v>0</v>
          </cell>
          <cell r="CE88">
            <v>0</v>
          </cell>
          <cell r="CF88">
            <v>0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  <cell r="CM88">
            <v>0</v>
          </cell>
          <cell r="CN88">
            <v>0</v>
          </cell>
          <cell r="CO88">
            <v>0</v>
          </cell>
          <cell r="CP88">
            <v>0</v>
          </cell>
          <cell r="CQ88">
            <v>0</v>
          </cell>
          <cell r="CR88">
            <v>0</v>
          </cell>
          <cell r="CS88">
            <v>0</v>
          </cell>
          <cell r="CT88">
            <v>0</v>
          </cell>
          <cell r="CU88">
            <v>0</v>
          </cell>
          <cell r="CV88">
            <v>0</v>
          </cell>
          <cell r="CW88">
            <v>0</v>
          </cell>
          <cell r="CX88">
            <v>0</v>
          </cell>
          <cell r="CY88">
            <v>0</v>
          </cell>
          <cell r="CZ88">
            <v>0</v>
          </cell>
          <cell r="DA88">
            <v>0</v>
          </cell>
          <cell r="DB88">
            <v>0</v>
          </cell>
          <cell r="DC88">
            <v>0</v>
          </cell>
          <cell r="DD88">
            <v>4926.5426537520252</v>
          </cell>
          <cell r="DE88">
            <v>0</v>
          </cell>
          <cell r="DG88">
            <v>4190.6194478175003</v>
          </cell>
          <cell r="DI88">
            <v>1.8288932433232645E-2</v>
          </cell>
          <cell r="DJ88">
            <v>76.641955934524958</v>
          </cell>
          <cell r="DK88">
            <v>1.5802788698130364E-2</v>
          </cell>
          <cell r="DL88">
            <v>0</v>
          </cell>
        </row>
        <row r="89">
          <cell r="A89" t="str">
            <v>B10300P2W1400L0523</v>
          </cell>
          <cell r="B89" t="str">
            <v>RULL PALETTE - L=0523 W=1400 P=104,5 M=1</v>
          </cell>
          <cell r="C89" t="str">
            <v>PALLET ROLLER CONV.D.89/P.104 Aw1300 L=0523</v>
          </cell>
          <cell r="F89">
            <v>4822.9006878695964</v>
          </cell>
          <cell r="H89">
            <v>2266.76332329871</v>
          </cell>
          <cell r="I89">
            <v>0.53</v>
          </cell>
          <cell r="J89" t="str">
            <v>OK</v>
          </cell>
          <cell r="K89" t="str">
            <v>NEWZD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1671.8483232987101</v>
          </cell>
          <cell r="AW89">
            <v>144</v>
          </cell>
          <cell r="AX89">
            <v>4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41.4</v>
          </cell>
          <cell r="BF89">
            <v>1.1499999999999999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95</v>
          </cell>
          <cell r="BL89">
            <v>2.5</v>
          </cell>
          <cell r="BM89">
            <v>0</v>
          </cell>
          <cell r="BN89">
            <v>0</v>
          </cell>
          <cell r="BO89">
            <v>81.25</v>
          </cell>
          <cell r="BP89">
            <v>2.5</v>
          </cell>
          <cell r="BQ89">
            <v>0</v>
          </cell>
          <cell r="BR89">
            <v>0</v>
          </cell>
          <cell r="BS89">
            <v>122.265</v>
          </cell>
          <cell r="BT89">
            <v>3.762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BZ89">
            <v>0</v>
          </cell>
          <cell r="CA89">
            <v>111</v>
          </cell>
          <cell r="CB89">
            <v>3</v>
          </cell>
          <cell r="CC89">
            <v>0</v>
          </cell>
          <cell r="CD89">
            <v>0</v>
          </cell>
          <cell r="CE89">
            <v>0</v>
          </cell>
          <cell r="CF89">
            <v>0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  <cell r="CM89">
            <v>0</v>
          </cell>
          <cell r="CN89">
            <v>0</v>
          </cell>
          <cell r="CO89">
            <v>0</v>
          </cell>
          <cell r="CP89">
            <v>0</v>
          </cell>
          <cell r="CQ89">
            <v>0</v>
          </cell>
          <cell r="CR89">
            <v>0</v>
          </cell>
          <cell r="CS89">
            <v>0</v>
          </cell>
          <cell r="CT89">
            <v>0</v>
          </cell>
          <cell r="CU89">
            <v>0</v>
          </cell>
          <cell r="CV89">
            <v>0</v>
          </cell>
          <cell r="CW89">
            <v>0</v>
          </cell>
          <cell r="CX89">
            <v>0</v>
          </cell>
          <cell r="CY89">
            <v>0</v>
          </cell>
          <cell r="CZ89">
            <v>0</v>
          </cell>
          <cell r="DA89">
            <v>0</v>
          </cell>
          <cell r="DB89">
            <v>0</v>
          </cell>
          <cell r="DC89">
            <v>0</v>
          </cell>
          <cell r="DD89">
            <v>2266.76332329871</v>
          </cell>
          <cell r="DE89">
            <v>0</v>
          </cell>
          <cell r="DG89">
            <v>1628.8947580570002</v>
          </cell>
          <cell r="DI89">
            <v>2.6369760863461971E-2</v>
          </cell>
          <cell r="DJ89">
            <v>42.953565241709839</v>
          </cell>
          <cell r="DK89">
            <v>1.9315305675805413E-2</v>
          </cell>
          <cell r="DL89">
            <v>0</v>
          </cell>
        </row>
        <row r="90">
          <cell r="A90" t="str">
            <v>B10300P2W1400L1358</v>
          </cell>
          <cell r="B90" t="str">
            <v>RULL PALETTE - L=1358 W=1400 P=104,5 M=1</v>
          </cell>
          <cell r="F90">
            <v>5989.466368360776</v>
          </cell>
          <cell r="H90">
            <v>2815.0491931295646</v>
          </cell>
          <cell r="I90">
            <v>0.53</v>
          </cell>
          <cell r="J90" t="str">
            <v>OK</v>
          </cell>
          <cell r="K90" t="str">
            <v>NEWZD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2206.5491931295646</v>
          </cell>
          <cell r="AW90">
            <v>144</v>
          </cell>
          <cell r="AX90">
            <v>4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41.4</v>
          </cell>
          <cell r="BF90">
            <v>1.1499999999999999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95</v>
          </cell>
          <cell r="BL90">
            <v>2.5</v>
          </cell>
          <cell r="BM90">
            <v>0</v>
          </cell>
          <cell r="BN90">
            <v>0</v>
          </cell>
          <cell r="BO90">
            <v>81.25</v>
          </cell>
          <cell r="BP90">
            <v>2.5</v>
          </cell>
          <cell r="BQ90">
            <v>0</v>
          </cell>
          <cell r="BR90">
            <v>0</v>
          </cell>
          <cell r="BS90">
            <v>135.85</v>
          </cell>
          <cell r="BT90">
            <v>4.18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BZ90">
            <v>0</v>
          </cell>
          <cell r="CA90">
            <v>111</v>
          </cell>
          <cell r="CB90">
            <v>3</v>
          </cell>
          <cell r="CC90">
            <v>0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>
            <v>0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0</v>
          </cell>
          <cell r="CT90">
            <v>0</v>
          </cell>
          <cell r="CU90">
            <v>0</v>
          </cell>
          <cell r="CV90">
            <v>0</v>
          </cell>
          <cell r="CW90">
            <v>0</v>
          </cell>
          <cell r="CX90">
            <v>0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2815.0491931295646</v>
          </cell>
          <cell r="DE90">
            <v>0</v>
          </cell>
          <cell r="DG90">
            <v>2157.8915831355002</v>
          </cell>
          <cell r="DI90">
            <v>2.2548681488141768E-2</v>
          </cell>
          <cell r="DJ90">
            <v>48.657609994064387</v>
          </cell>
          <cell r="DK90">
            <v>1.7588836768695843E-2</v>
          </cell>
          <cell r="DL90">
            <v>0</v>
          </cell>
        </row>
        <row r="91">
          <cell r="A91" t="str">
            <v>B10300P2W1400L1360</v>
          </cell>
          <cell r="B91" t="str">
            <v>RULL PALETTE - L=1360 W=1400 P=104,5 M=1</v>
          </cell>
          <cell r="F91">
            <v>5989.337225284361</v>
          </cell>
          <cell r="H91">
            <v>2814.9884958836496</v>
          </cell>
          <cell r="I91">
            <v>0.53</v>
          </cell>
          <cell r="J91" t="str">
            <v>OK</v>
          </cell>
          <cell r="K91" t="str">
            <v>NEWZD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2206.4884958836496</v>
          </cell>
          <cell r="AW91">
            <v>144</v>
          </cell>
          <cell r="AX91">
            <v>4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41.4</v>
          </cell>
          <cell r="BF91">
            <v>1.1499999999999999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95</v>
          </cell>
          <cell r="BL91">
            <v>2.5</v>
          </cell>
          <cell r="BM91">
            <v>0</v>
          </cell>
          <cell r="BN91">
            <v>0</v>
          </cell>
          <cell r="BO91">
            <v>81.25</v>
          </cell>
          <cell r="BP91">
            <v>2.5</v>
          </cell>
          <cell r="BQ91">
            <v>0</v>
          </cell>
          <cell r="BR91">
            <v>0</v>
          </cell>
          <cell r="BS91">
            <v>135.85</v>
          </cell>
          <cell r="BT91">
            <v>4.18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111</v>
          </cell>
          <cell r="CB91">
            <v>3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>
            <v>0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T91">
            <v>0</v>
          </cell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2814.9884958836496</v>
          </cell>
          <cell r="DE91">
            <v>0</v>
          </cell>
          <cell r="DG91">
            <v>2157.8330809550002</v>
          </cell>
          <cell r="DI91">
            <v>2.2548275563147729E-2</v>
          </cell>
          <cell r="DJ91">
            <v>48.655414928649407</v>
          </cell>
          <cell r="DK91">
            <v>1.7588415243132063E-2</v>
          </cell>
          <cell r="DL91">
            <v>0</v>
          </cell>
        </row>
        <row r="92">
          <cell r="A92" t="str">
            <v>B10300P2W1400L1567</v>
          </cell>
          <cell r="B92" t="str">
            <v>RULL PALETTE - L=1567 W=1400 P=104,5 M=1</v>
          </cell>
          <cell r="F92">
            <v>6608.6436218547133</v>
          </cell>
          <cell r="H92">
            <v>3106.0625022717149</v>
          </cell>
          <cell r="I92">
            <v>0.53</v>
          </cell>
          <cell r="J92" t="str">
            <v>OK</v>
          </cell>
          <cell r="K92" t="str">
            <v>NEWZD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2494.150002271715</v>
          </cell>
          <cell r="AW92">
            <v>144</v>
          </cell>
          <cell r="AX92">
            <v>4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41.4</v>
          </cell>
          <cell r="BF92">
            <v>1.1499999999999999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95</v>
          </cell>
          <cell r="BL92">
            <v>2.5</v>
          </cell>
          <cell r="BM92">
            <v>0</v>
          </cell>
          <cell r="BN92">
            <v>0</v>
          </cell>
          <cell r="BO92">
            <v>81.25</v>
          </cell>
          <cell r="BP92">
            <v>2.5</v>
          </cell>
          <cell r="BQ92">
            <v>0</v>
          </cell>
          <cell r="BR92">
            <v>0</v>
          </cell>
          <cell r="BS92">
            <v>139.26250000000002</v>
          </cell>
          <cell r="BT92">
            <v>4.2850000000000001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BZ92">
            <v>0</v>
          </cell>
          <cell r="CA92">
            <v>111</v>
          </cell>
          <cell r="CB92">
            <v>3</v>
          </cell>
          <cell r="CC92">
            <v>0</v>
          </cell>
          <cell r="CD92">
            <v>0</v>
          </cell>
          <cell r="CE92">
            <v>0</v>
          </cell>
          <cell r="CF92">
            <v>0</v>
          </cell>
          <cell r="CG92">
            <v>0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  <cell r="CM92">
            <v>0</v>
          </cell>
          <cell r="CN92">
            <v>0</v>
          </cell>
          <cell r="CO92">
            <v>0</v>
          </cell>
          <cell r="CP92">
            <v>0</v>
          </cell>
          <cell r="CQ92">
            <v>0</v>
          </cell>
          <cell r="CR92">
            <v>0</v>
          </cell>
          <cell r="CS92">
            <v>0</v>
          </cell>
          <cell r="CT92">
            <v>0</v>
          </cell>
          <cell r="CU92">
            <v>0</v>
          </cell>
          <cell r="CV92">
            <v>0</v>
          </cell>
          <cell r="CW92">
            <v>0</v>
          </cell>
          <cell r="CX92">
            <v>0</v>
          </cell>
          <cell r="CY92">
            <v>0</v>
          </cell>
          <cell r="CZ92">
            <v>0</v>
          </cell>
          <cell r="DA92">
            <v>0</v>
          </cell>
          <cell r="DB92">
            <v>0</v>
          </cell>
          <cell r="DC92">
            <v>0</v>
          </cell>
          <cell r="DD92">
            <v>3106.0625022717149</v>
          </cell>
          <cell r="DE92">
            <v>0</v>
          </cell>
          <cell r="DG92">
            <v>2439.5827910404996</v>
          </cell>
          <cell r="DI92">
            <v>2.2367435707292441E-2</v>
          </cell>
          <cell r="DJ92">
            <v>54.567211231215424</v>
          </cell>
          <cell r="DK92">
            <v>1.7882122050599358E-2</v>
          </cell>
          <cell r="DL92">
            <v>0</v>
          </cell>
        </row>
        <row r="93">
          <cell r="A93" t="str">
            <v>B10300P2W1400L1570</v>
          </cell>
          <cell r="B93" t="str">
            <v>RULL PALETTE - L=1570 W=1400 P=104,5 M=1</v>
          </cell>
          <cell r="F93">
            <v>6608.5144787782992</v>
          </cell>
          <cell r="H93">
            <v>3106.0018050258004</v>
          </cell>
          <cell r="I93">
            <v>0.53</v>
          </cell>
          <cell r="J93" t="str">
            <v>OK</v>
          </cell>
          <cell r="K93" t="str">
            <v>NEWZD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2494.0893050258005</v>
          </cell>
          <cell r="AW93">
            <v>144</v>
          </cell>
          <cell r="AX93">
            <v>4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41.4</v>
          </cell>
          <cell r="BF93">
            <v>1.1499999999999999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95</v>
          </cell>
          <cell r="BL93">
            <v>2.5</v>
          </cell>
          <cell r="BM93">
            <v>0</v>
          </cell>
          <cell r="BN93">
            <v>0</v>
          </cell>
          <cell r="BO93">
            <v>81.25</v>
          </cell>
          <cell r="BP93">
            <v>2.5</v>
          </cell>
          <cell r="BQ93">
            <v>0</v>
          </cell>
          <cell r="BR93">
            <v>0</v>
          </cell>
          <cell r="BS93">
            <v>139.26250000000002</v>
          </cell>
          <cell r="BT93">
            <v>4.2850000000000001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BZ93">
            <v>0</v>
          </cell>
          <cell r="CA93">
            <v>111</v>
          </cell>
          <cell r="CB93">
            <v>3</v>
          </cell>
          <cell r="CC93">
            <v>0</v>
          </cell>
          <cell r="CD93">
            <v>0</v>
          </cell>
          <cell r="CE93">
            <v>0</v>
          </cell>
          <cell r="CF93">
            <v>0</v>
          </cell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  <cell r="CM93">
            <v>0</v>
          </cell>
          <cell r="CN93">
            <v>0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>
            <v>0</v>
          </cell>
          <cell r="CT93">
            <v>0</v>
          </cell>
          <cell r="CU93">
            <v>0</v>
          </cell>
          <cell r="CV93">
            <v>0</v>
          </cell>
          <cell r="CW93">
            <v>0</v>
          </cell>
          <cell r="CX93">
            <v>0</v>
          </cell>
          <cell r="CY93">
            <v>0</v>
          </cell>
          <cell r="CZ93">
            <v>0</v>
          </cell>
          <cell r="DA93">
            <v>0</v>
          </cell>
          <cell r="DB93">
            <v>0</v>
          </cell>
          <cell r="DC93">
            <v>0</v>
          </cell>
          <cell r="DD93">
            <v>3106.0018050258004</v>
          </cell>
          <cell r="DE93">
            <v>0</v>
          </cell>
          <cell r="DG93">
            <v>2439.5242888599996</v>
          </cell>
          <cell r="DI93">
            <v>2.2367072307896294E-2</v>
          </cell>
          <cell r="DJ93">
            <v>54.565016165800898</v>
          </cell>
          <cell r="DK93">
            <v>1.7881745532138681E-2</v>
          </cell>
          <cell r="DL93">
            <v>0</v>
          </cell>
        </row>
        <row r="94">
          <cell r="A94" t="str">
            <v>B10300P2W1400L1776</v>
          </cell>
          <cell r="B94" t="str">
            <v>RULL PALETTE - L=1776 W=1400 P=104,5 M=1</v>
          </cell>
          <cell r="F94">
            <v>6829.6361205701069</v>
          </cell>
          <cell r="H94">
            <v>3209.9289766679499</v>
          </cell>
          <cell r="I94">
            <v>0.53</v>
          </cell>
          <cell r="J94" t="str">
            <v>OK</v>
          </cell>
          <cell r="K94" t="str">
            <v>NEWZD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2594.6202266679497</v>
          </cell>
          <cell r="AW94">
            <v>144</v>
          </cell>
          <cell r="AX94">
            <v>4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41.4</v>
          </cell>
          <cell r="BF94">
            <v>1.1499999999999999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95</v>
          </cell>
          <cell r="BL94">
            <v>2.5</v>
          </cell>
          <cell r="BM94">
            <v>0</v>
          </cell>
          <cell r="BN94">
            <v>0</v>
          </cell>
          <cell r="BO94">
            <v>81.25</v>
          </cell>
          <cell r="BP94">
            <v>2.5</v>
          </cell>
          <cell r="BQ94">
            <v>0</v>
          </cell>
          <cell r="BR94">
            <v>0</v>
          </cell>
          <cell r="BS94">
            <v>142.65875</v>
          </cell>
          <cell r="BT94">
            <v>4.3895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BZ94">
            <v>0</v>
          </cell>
          <cell r="CA94">
            <v>111</v>
          </cell>
          <cell r="CB94">
            <v>3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  <cell r="CM94">
            <v>0</v>
          </cell>
          <cell r="CN94">
            <v>0</v>
          </cell>
          <cell r="CO94">
            <v>0</v>
          </cell>
          <cell r="CP94">
            <v>0</v>
          </cell>
          <cell r="CQ94">
            <v>0</v>
          </cell>
          <cell r="CR94">
            <v>0</v>
          </cell>
          <cell r="CS94">
            <v>0</v>
          </cell>
          <cell r="CT94">
            <v>0</v>
          </cell>
          <cell r="CU94">
            <v>0</v>
          </cell>
          <cell r="CV94">
            <v>0</v>
          </cell>
          <cell r="CW94">
            <v>0</v>
          </cell>
          <cell r="CX94">
            <v>0</v>
          </cell>
          <cell r="CY94">
            <v>0</v>
          </cell>
          <cell r="CZ94">
            <v>0</v>
          </cell>
          <cell r="DA94">
            <v>0</v>
          </cell>
          <cell r="DB94">
            <v>0</v>
          </cell>
          <cell r="DC94">
            <v>0</v>
          </cell>
          <cell r="DD94">
            <v>3209.9289766679499</v>
          </cell>
          <cell r="DE94">
            <v>0</v>
          </cell>
          <cell r="DG94">
            <v>2539.5942467650002</v>
          </cell>
          <cell r="DI94">
            <v>2.166723285542288E-2</v>
          </cell>
          <cell r="DJ94">
            <v>55.02597990294953</v>
          </cell>
          <cell r="DK94">
            <v>1.7441417361919689E-2</v>
          </cell>
          <cell r="DL94">
            <v>0</v>
          </cell>
        </row>
        <row r="95">
          <cell r="A95" t="str">
            <v>B10300P2W1400L1779</v>
          </cell>
          <cell r="B95" t="str">
            <v>RULL PALETTE - L=1779 W=1400 P=104,5 M=1</v>
          </cell>
          <cell r="F95">
            <v>6829.5069774936919</v>
          </cell>
          <cell r="H95">
            <v>3209.8682794220349</v>
          </cell>
          <cell r="I95">
            <v>0.53</v>
          </cell>
          <cell r="J95" t="str">
            <v>OK</v>
          </cell>
          <cell r="K95" t="str">
            <v>NEWZD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2594.5595294220348</v>
          </cell>
          <cell r="AW95">
            <v>144</v>
          </cell>
          <cell r="AX95">
            <v>4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41.4</v>
          </cell>
          <cell r="BF95">
            <v>1.1499999999999999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95</v>
          </cell>
          <cell r="BL95">
            <v>2.5</v>
          </cell>
          <cell r="BM95">
            <v>0</v>
          </cell>
          <cell r="BN95">
            <v>0</v>
          </cell>
          <cell r="BO95">
            <v>81.25</v>
          </cell>
          <cell r="BP95">
            <v>2.5</v>
          </cell>
          <cell r="BQ95">
            <v>0</v>
          </cell>
          <cell r="BR95">
            <v>0</v>
          </cell>
          <cell r="BS95">
            <v>142.65875</v>
          </cell>
          <cell r="BT95">
            <v>4.3895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111</v>
          </cell>
          <cell r="CB95">
            <v>3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  <cell r="CM95">
            <v>0</v>
          </cell>
          <cell r="CN95">
            <v>0</v>
          </cell>
          <cell r="CO95">
            <v>0</v>
          </cell>
          <cell r="CP95">
            <v>0</v>
          </cell>
          <cell r="CQ95">
            <v>0</v>
          </cell>
          <cell r="CR95">
            <v>0</v>
          </cell>
          <cell r="CS95">
            <v>0</v>
          </cell>
          <cell r="CT95">
            <v>0</v>
          </cell>
          <cell r="CU95">
            <v>0</v>
          </cell>
          <cell r="CV95">
            <v>0</v>
          </cell>
          <cell r="CW95">
            <v>0</v>
          </cell>
          <cell r="CX95">
            <v>0</v>
          </cell>
          <cell r="CY95">
            <v>0</v>
          </cell>
          <cell r="CZ95">
            <v>0</v>
          </cell>
          <cell r="DA95">
            <v>0</v>
          </cell>
          <cell r="DB95">
            <v>0</v>
          </cell>
          <cell r="DC95">
            <v>0</v>
          </cell>
          <cell r="DD95">
            <v>3209.8682794220349</v>
          </cell>
          <cell r="DE95">
            <v>0</v>
          </cell>
          <cell r="DG95">
            <v>2539.5357445845002</v>
          </cell>
          <cell r="DI95">
            <v>2.1666867637075583E-2</v>
          </cell>
          <cell r="DJ95">
            <v>55.023784837534549</v>
          </cell>
          <cell r="DK95">
            <v>1.7441045012515363E-2</v>
          </cell>
          <cell r="DL95">
            <v>0</v>
          </cell>
        </row>
        <row r="96">
          <cell r="A96" t="str">
            <v>B10300P2W1400L1985</v>
          </cell>
          <cell r="B96" t="str">
            <v>RULL PALETTE - L=1985 W=1400 P=104,5 M=1</v>
          </cell>
          <cell r="F96">
            <v>7050.6631937535858</v>
          </cell>
          <cell r="H96">
            <v>3313.8117010641849</v>
          </cell>
          <cell r="I96">
            <v>0.53</v>
          </cell>
          <cell r="J96" t="str">
            <v>OK</v>
          </cell>
          <cell r="K96" t="str">
            <v>NEWZD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2695.0904510641849</v>
          </cell>
          <cell r="AW96">
            <v>144</v>
          </cell>
          <cell r="AX96">
            <v>4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41.4</v>
          </cell>
          <cell r="BF96">
            <v>1.1499999999999999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95</v>
          </cell>
          <cell r="BL96">
            <v>2.5</v>
          </cell>
          <cell r="BM96">
            <v>0</v>
          </cell>
          <cell r="BN96">
            <v>0</v>
          </cell>
          <cell r="BO96">
            <v>81.25</v>
          </cell>
          <cell r="BP96">
            <v>2.5</v>
          </cell>
          <cell r="BQ96">
            <v>0</v>
          </cell>
          <cell r="BR96">
            <v>0</v>
          </cell>
          <cell r="BS96">
            <v>146.07125000000002</v>
          </cell>
          <cell r="BT96">
            <v>4.4945000000000004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111</v>
          </cell>
          <cell r="CB96">
            <v>3</v>
          </cell>
          <cell r="CC96">
            <v>0</v>
          </cell>
          <cell r="CD96">
            <v>0</v>
          </cell>
          <cell r="CE96">
            <v>0</v>
          </cell>
          <cell r="CF96">
            <v>0</v>
          </cell>
          <cell r="CG96">
            <v>0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  <cell r="CM96">
            <v>0</v>
          </cell>
          <cell r="CN96">
            <v>0</v>
          </cell>
          <cell r="CO96">
            <v>0</v>
          </cell>
          <cell r="CP96">
            <v>0</v>
          </cell>
          <cell r="CQ96">
            <v>0</v>
          </cell>
          <cell r="CR96">
            <v>0</v>
          </cell>
          <cell r="CS96">
            <v>0</v>
          </cell>
          <cell r="CT96">
            <v>0</v>
          </cell>
          <cell r="CU96">
            <v>0</v>
          </cell>
          <cell r="CV96">
            <v>0</v>
          </cell>
          <cell r="CW96">
            <v>0</v>
          </cell>
          <cell r="CX96">
            <v>0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3313.8117010641849</v>
          </cell>
          <cell r="DE96">
            <v>0</v>
          </cell>
          <cell r="DG96">
            <v>2639.6057024894999</v>
          </cell>
          <cell r="DI96">
            <v>2.1020089675649469E-2</v>
          </cell>
          <cell r="DJ96">
            <v>55.484748574685</v>
          </cell>
          <cell r="DK96">
            <v>1.7028600684867522E-2</v>
          </cell>
          <cell r="DL96">
            <v>0</v>
          </cell>
        </row>
        <row r="97">
          <cell r="A97" t="str">
            <v>B10300P2W1400L1989</v>
          </cell>
          <cell r="B97" t="str">
            <v>RULL PALETTE - L=1989 W=1400 P=104,5 M=1</v>
          </cell>
          <cell r="F97">
            <v>7050.6631937535858</v>
          </cell>
          <cell r="H97">
            <v>3313.8117010641849</v>
          </cell>
          <cell r="I97">
            <v>0.53</v>
          </cell>
          <cell r="J97" t="str">
            <v>OK</v>
          </cell>
          <cell r="K97" t="str">
            <v>NEWZD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2695.0904510641849</v>
          </cell>
          <cell r="AW97">
            <v>144</v>
          </cell>
          <cell r="AX97">
            <v>4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41.4</v>
          </cell>
          <cell r="BF97">
            <v>1.1499999999999999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95</v>
          </cell>
          <cell r="BL97">
            <v>2.5</v>
          </cell>
          <cell r="BM97">
            <v>0</v>
          </cell>
          <cell r="BN97">
            <v>0</v>
          </cell>
          <cell r="BO97">
            <v>81.25</v>
          </cell>
          <cell r="BP97">
            <v>2.5</v>
          </cell>
          <cell r="BQ97">
            <v>0</v>
          </cell>
          <cell r="BR97">
            <v>0</v>
          </cell>
          <cell r="BS97">
            <v>146.07125000000002</v>
          </cell>
          <cell r="BT97">
            <v>4.4945000000000004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111</v>
          </cell>
          <cell r="CB97">
            <v>3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>
            <v>0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T97">
            <v>0</v>
          </cell>
          <cell r="CU97">
            <v>0</v>
          </cell>
          <cell r="CV97">
            <v>0</v>
          </cell>
          <cell r="CW97">
            <v>0</v>
          </cell>
          <cell r="CX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3313.8117010641849</v>
          </cell>
          <cell r="DE97">
            <v>0</v>
          </cell>
          <cell r="DG97">
            <v>2639.6057024894999</v>
          </cell>
          <cell r="DI97">
            <v>2.1020089675649469E-2</v>
          </cell>
          <cell r="DJ97">
            <v>55.484748574685</v>
          </cell>
          <cell r="DK97">
            <v>1.7028600684867522E-2</v>
          </cell>
          <cell r="DL97">
            <v>0</v>
          </cell>
        </row>
        <row r="98">
          <cell r="A98" t="str">
            <v>B10300P2W1400L2194</v>
          </cell>
          <cell r="B98" t="str">
            <v>RULL PALETTE - L=2194 W=1400 P=104,5 M=1</v>
          </cell>
          <cell r="F98">
            <v>7787.9508235964577</v>
          </cell>
          <cell r="H98">
            <v>3660.336887090335</v>
          </cell>
          <cell r="I98">
            <v>0.53</v>
          </cell>
          <cell r="J98" t="str">
            <v>OK</v>
          </cell>
          <cell r="K98" t="str">
            <v>NEWZD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3038.2193870903347</v>
          </cell>
          <cell r="AW98">
            <v>144</v>
          </cell>
          <cell r="AX98">
            <v>4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41.4</v>
          </cell>
          <cell r="BF98">
            <v>1.1499999999999999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95</v>
          </cell>
          <cell r="BL98">
            <v>2.5</v>
          </cell>
          <cell r="BM98">
            <v>0</v>
          </cell>
          <cell r="BN98">
            <v>0</v>
          </cell>
          <cell r="BO98">
            <v>81.25</v>
          </cell>
          <cell r="BP98">
            <v>2.5</v>
          </cell>
          <cell r="BQ98">
            <v>0</v>
          </cell>
          <cell r="BR98">
            <v>0</v>
          </cell>
          <cell r="BS98">
            <v>149.4675</v>
          </cell>
          <cell r="BT98">
            <v>4.5990000000000002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BZ98">
            <v>0</v>
          </cell>
          <cell r="CA98">
            <v>111</v>
          </cell>
          <cell r="CB98">
            <v>3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N98">
            <v>0</v>
          </cell>
          <cell r="CO98">
            <v>0</v>
          </cell>
          <cell r="CP98">
            <v>0</v>
          </cell>
          <cell r="CQ98">
            <v>0</v>
          </cell>
          <cell r="CR98">
            <v>0</v>
          </cell>
          <cell r="CS98">
            <v>0</v>
          </cell>
          <cell r="CT98">
            <v>0</v>
          </cell>
          <cell r="CU98">
            <v>0</v>
          </cell>
          <cell r="CV98">
            <v>0</v>
          </cell>
          <cell r="CW98">
            <v>0</v>
          </cell>
          <cell r="CX98">
            <v>0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3660.336887090335</v>
          </cell>
          <cell r="DE98">
            <v>0</v>
          </cell>
          <cell r="DG98">
            <v>2975.2077131944998</v>
          </cell>
          <cell r="DI98">
            <v>2.1178915884222056E-2</v>
          </cell>
          <cell r="DJ98">
            <v>63.011673895834974</v>
          </cell>
          <cell r="DK98">
            <v>1.7516257263790528E-2</v>
          </cell>
          <cell r="DL98">
            <v>0</v>
          </cell>
        </row>
        <row r="99">
          <cell r="A99" t="str">
            <v>B10300P2W1400L2198</v>
          </cell>
          <cell r="B99" t="str">
            <v>RULL PALETTE - L=2198 W=1400 P=104,5 M=1</v>
          </cell>
          <cell r="F99">
            <v>7787.8216805200427</v>
          </cell>
          <cell r="H99">
            <v>3660.2761898444201</v>
          </cell>
          <cell r="I99">
            <v>0.53</v>
          </cell>
          <cell r="J99" t="str">
            <v>OK</v>
          </cell>
          <cell r="K99" t="str">
            <v>NEWZD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3038.1586898444198</v>
          </cell>
          <cell r="AW99">
            <v>144</v>
          </cell>
          <cell r="AX99">
            <v>4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41.4</v>
          </cell>
          <cell r="BF99">
            <v>1.1499999999999999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95</v>
          </cell>
          <cell r="BL99">
            <v>2.5</v>
          </cell>
          <cell r="BM99">
            <v>0</v>
          </cell>
          <cell r="BN99">
            <v>0</v>
          </cell>
          <cell r="BO99">
            <v>81.25</v>
          </cell>
          <cell r="BP99">
            <v>2.5</v>
          </cell>
          <cell r="BQ99">
            <v>0</v>
          </cell>
          <cell r="BR99">
            <v>0</v>
          </cell>
          <cell r="BS99">
            <v>149.4675</v>
          </cell>
          <cell r="BT99">
            <v>4.5990000000000002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111</v>
          </cell>
          <cell r="CB99">
            <v>3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N99">
            <v>0</v>
          </cell>
          <cell r="CO99">
            <v>0</v>
          </cell>
          <cell r="CP99">
            <v>0</v>
          </cell>
          <cell r="CQ99">
            <v>0</v>
          </cell>
          <cell r="CR99">
            <v>0</v>
          </cell>
          <cell r="CS99">
            <v>0</v>
          </cell>
          <cell r="CT99">
            <v>0</v>
          </cell>
          <cell r="CU99">
            <v>0</v>
          </cell>
          <cell r="CV99">
            <v>0</v>
          </cell>
          <cell r="CW99">
            <v>0</v>
          </cell>
          <cell r="CX99">
            <v>0</v>
          </cell>
          <cell r="CY99">
            <v>0</v>
          </cell>
          <cell r="CZ99">
            <v>0</v>
          </cell>
          <cell r="DA99">
            <v>0</v>
          </cell>
          <cell r="DB99">
            <v>0</v>
          </cell>
          <cell r="DC99">
            <v>0</v>
          </cell>
          <cell r="DD99">
            <v>3660.2761898444201</v>
          </cell>
          <cell r="DE99">
            <v>0</v>
          </cell>
          <cell r="DG99">
            <v>2975.1492110139998</v>
          </cell>
          <cell r="DI99">
            <v>2.1178594538102141E-2</v>
          </cell>
          <cell r="DJ99">
            <v>63.009478830419994</v>
          </cell>
          <cell r="DK99">
            <v>1.7515931926175926E-2</v>
          </cell>
          <cell r="DL99">
            <v>0</v>
          </cell>
        </row>
        <row r="100">
          <cell r="A100" t="str">
            <v>B10300P2W1400L2403</v>
          </cell>
          <cell r="B100" t="str">
            <v>RULL PALETTE - L=2403 W=1400 P=104,5 M=1</v>
          </cell>
          <cell r="F100">
            <v>8008.9433223118513</v>
          </cell>
          <cell r="H100">
            <v>3764.20336148657</v>
          </cell>
          <cell r="I100">
            <v>0.53</v>
          </cell>
          <cell r="J100" t="str">
            <v>OK</v>
          </cell>
          <cell r="K100" t="str">
            <v>NEWZD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3138.6896114865699</v>
          </cell>
          <cell r="AW100">
            <v>144</v>
          </cell>
          <cell r="AX100">
            <v>4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41.4</v>
          </cell>
          <cell r="BF100">
            <v>1.1499999999999999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95</v>
          </cell>
          <cell r="BL100">
            <v>2.5</v>
          </cell>
          <cell r="BM100">
            <v>0</v>
          </cell>
          <cell r="BN100">
            <v>0</v>
          </cell>
          <cell r="BO100">
            <v>81.25</v>
          </cell>
          <cell r="BP100">
            <v>2.5</v>
          </cell>
          <cell r="BQ100">
            <v>0</v>
          </cell>
          <cell r="BR100">
            <v>0</v>
          </cell>
          <cell r="BS100">
            <v>152.86375000000001</v>
          </cell>
          <cell r="BT100">
            <v>4.7035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111</v>
          </cell>
          <cell r="CB100">
            <v>3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>
            <v>0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T100">
            <v>0</v>
          </cell>
          <cell r="CU100">
            <v>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3764.20336148657</v>
          </cell>
          <cell r="DE100">
            <v>0</v>
          </cell>
          <cell r="DG100">
            <v>3075.2191689189999</v>
          </cell>
          <cell r="DI100">
            <v>2.0639323274601301E-2</v>
          </cell>
          <cell r="DJ100">
            <v>63.470442567569989</v>
          </cell>
          <cell r="DK100">
            <v>1.7150776334896922E-2</v>
          </cell>
          <cell r="DL100">
            <v>0</v>
          </cell>
        </row>
        <row r="101">
          <cell r="A101" t="str">
            <v>B10300P2W1400L2407</v>
          </cell>
          <cell r="B101" t="str">
            <v>RULL PALETTE - L=2407 W=1400 P=104,5 M=1</v>
          </cell>
          <cell r="F101">
            <v>8008.8141792354354</v>
          </cell>
          <cell r="H101">
            <v>3764.1426642406545</v>
          </cell>
          <cell r="I101">
            <v>0.53</v>
          </cell>
          <cell r="J101" t="str">
            <v>OK</v>
          </cell>
          <cell r="K101" t="str">
            <v>NEWZD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3138.6289142406545</v>
          </cell>
          <cell r="AW101">
            <v>144</v>
          </cell>
          <cell r="AX101">
            <v>4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41.4</v>
          </cell>
          <cell r="BF101">
            <v>1.1499999999999999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95</v>
          </cell>
          <cell r="BL101">
            <v>2.5</v>
          </cell>
          <cell r="BM101">
            <v>0</v>
          </cell>
          <cell r="BN101">
            <v>0</v>
          </cell>
          <cell r="BO101">
            <v>81.25</v>
          </cell>
          <cell r="BP101">
            <v>2.5</v>
          </cell>
          <cell r="BQ101">
            <v>0</v>
          </cell>
          <cell r="BR101">
            <v>0</v>
          </cell>
          <cell r="BS101">
            <v>152.86375000000001</v>
          </cell>
          <cell r="BT101">
            <v>4.7035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111</v>
          </cell>
          <cell r="CB101">
            <v>3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>
            <v>0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T101">
            <v>0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3764.1426642406545</v>
          </cell>
          <cell r="DE101">
            <v>0</v>
          </cell>
          <cell r="DG101">
            <v>3075.1606667385004</v>
          </cell>
          <cell r="DI101">
            <v>2.0639002114145859E-2</v>
          </cell>
          <cell r="DJ101">
            <v>63.468247502154099</v>
          </cell>
          <cell r="DK101">
            <v>1.7150454310457901E-2</v>
          </cell>
          <cell r="DL101">
            <v>0</v>
          </cell>
        </row>
        <row r="102">
          <cell r="A102" t="str">
            <v>B10300P2W1400L2717</v>
          </cell>
          <cell r="B102" t="str">
            <v>RULL PALETTE - L=2717 W=1400 P=104,5 M=1</v>
          </cell>
          <cell r="F102">
            <v>8468.9078121359162</v>
          </cell>
          <cell r="H102">
            <v>3980.38667170388</v>
          </cell>
          <cell r="I102">
            <v>0.53</v>
          </cell>
          <cell r="J102" t="str">
            <v>OK</v>
          </cell>
          <cell r="K102" t="str">
            <v>NEWZD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3349.7704217038799</v>
          </cell>
          <cell r="AW102">
            <v>144</v>
          </cell>
          <cell r="AX102">
            <v>4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41.4</v>
          </cell>
          <cell r="BF102">
            <v>1.1499999999999999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95</v>
          </cell>
          <cell r="BL102">
            <v>2.5</v>
          </cell>
          <cell r="BM102">
            <v>0</v>
          </cell>
          <cell r="BN102">
            <v>0</v>
          </cell>
          <cell r="BO102">
            <v>81.25</v>
          </cell>
          <cell r="BP102">
            <v>2.5</v>
          </cell>
          <cell r="BQ102">
            <v>0</v>
          </cell>
          <cell r="BR102">
            <v>0</v>
          </cell>
          <cell r="BS102">
            <v>157.96625</v>
          </cell>
          <cell r="BT102">
            <v>4.8605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BZ102">
            <v>0</v>
          </cell>
          <cell r="CA102">
            <v>111</v>
          </cell>
          <cell r="CB102">
            <v>3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N102">
            <v>0</v>
          </cell>
          <cell r="CO102">
            <v>0</v>
          </cell>
          <cell r="CP102">
            <v>0</v>
          </cell>
          <cell r="CQ102">
            <v>0</v>
          </cell>
          <cell r="CR102">
            <v>0</v>
          </cell>
          <cell r="CS102">
            <v>0</v>
          </cell>
          <cell r="CT102">
            <v>0</v>
          </cell>
          <cell r="CU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3980.38667170388</v>
          </cell>
          <cell r="DE102">
            <v>0</v>
          </cell>
          <cell r="DG102">
            <v>3283.8531035959995</v>
          </cell>
          <cell r="DI102">
            <v>2.0073162845103312E-2</v>
          </cell>
          <cell r="DJ102">
            <v>65.917318107880419</v>
          </cell>
          <cell r="DK102">
            <v>1.683940073443823E-2</v>
          </cell>
          <cell r="DL102">
            <v>0</v>
          </cell>
        </row>
        <row r="103">
          <cell r="A103" t="str">
            <v>B10300P2W1400L2721</v>
          </cell>
          <cell r="B103" t="str">
            <v>RULL PALETTE - L=2721 W=1400 P=104,5 M=1</v>
          </cell>
          <cell r="F103">
            <v>8468.7786690595003</v>
          </cell>
          <cell r="H103">
            <v>3980.325974457965</v>
          </cell>
          <cell r="I103">
            <v>0.53</v>
          </cell>
          <cell r="J103" t="str">
            <v>OK</v>
          </cell>
          <cell r="K103" t="str">
            <v>NEWZD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3349.709724457965</v>
          </cell>
          <cell r="AW103">
            <v>144</v>
          </cell>
          <cell r="AX103">
            <v>4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41.4</v>
          </cell>
          <cell r="BF103">
            <v>1.1499999999999999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95</v>
          </cell>
          <cell r="BL103">
            <v>2.5</v>
          </cell>
          <cell r="BM103">
            <v>0</v>
          </cell>
          <cell r="BN103">
            <v>0</v>
          </cell>
          <cell r="BO103">
            <v>81.25</v>
          </cell>
          <cell r="BP103">
            <v>2.5</v>
          </cell>
          <cell r="BQ103">
            <v>0</v>
          </cell>
          <cell r="BR103">
            <v>0</v>
          </cell>
          <cell r="BS103">
            <v>157.96625</v>
          </cell>
          <cell r="BT103">
            <v>4.8605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BZ103">
            <v>0</v>
          </cell>
          <cell r="CA103">
            <v>111</v>
          </cell>
          <cell r="CB103">
            <v>3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N103">
            <v>0</v>
          </cell>
          <cell r="CO103">
            <v>0</v>
          </cell>
          <cell r="CP103">
            <v>0</v>
          </cell>
          <cell r="CQ103">
            <v>0</v>
          </cell>
          <cell r="CR103">
            <v>0</v>
          </cell>
          <cell r="CS103">
            <v>0</v>
          </cell>
          <cell r="CT103">
            <v>0</v>
          </cell>
          <cell r="CU103">
            <v>0</v>
          </cell>
          <cell r="CV103">
            <v>0</v>
          </cell>
          <cell r="CW103">
            <v>0</v>
          </cell>
          <cell r="CX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3980.325974457965</v>
          </cell>
          <cell r="DE103">
            <v>0</v>
          </cell>
          <cell r="DG103">
            <v>3283.7946014154995</v>
          </cell>
          <cell r="DI103">
            <v>2.0072852003000529E-2</v>
          </cell>
          <cell r="DJ103">
            <v>65.915123042465439</v>
          </cell>
          <cell r="DK103">
            <v>1.6839091639711173E-2</v>
          </cell>
          <cell r="DL103">
            <v>0</v>
          </cell>
        </row>
        <row r="104">
          <cell r="A104" t="str">
            <v>B10300P2W1400L2925</v>
          </cell>
          <cell r="B104" t="str">
            <v>RULL PALETTE - L=2925 W=1400 P=104,5 M=1</v>
          </cell>
          <cell r="F104">
            <v>8690.0640283958091</v>
          </cell>
          <cell r="H104">
            <v>4084.33009334603</v>
          </cell>
          <cell r="I104">
            <v>0.53</v>
          </cell>
          <cell r="J104" t="str">
            <v>OK</v>
          </cell>
          <cell r="K104" t="str">
            <v>NEWZD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3450.3013433460301</v>
          </cell>
          <cell r="AW104">
            <v>144</v>
          </cell>
          <cell r="AX104">
            <v>4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41.4</v>
          </cell>
          <cell r="BF104">
            <v>1.1499999999999999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95</v>
          </cell>
          <cell r="BL104">
            <v>2.5</v>
          </cell>
          <cell r="BM104">
            <v>0</v>
          </cell>
          <cell r="BN104">
            <v>0</v>
          </cell>
          <cell r="BO104">
            <v>81.25</v>
          </cell>
          <cell r="BP104">
            <v>2.5</v>
          </cell>
          <cell r="BQ104">
            <v>0</v>
          </cell>
          <cell r="BR104">
            <v>0</v>
          </cell>
          <cell r="BS104">
            <v>161.37875000000003</v>
          </cell>
          <cell r="BT104">
            <v>4.9655000000000005</v>
          </cell>
          <cell r="BU104">
            <v>0</v>
          </cell>
          <cell r="BV104">
            <v>0</v>
          </cell>
          <cell r="BW104">
            <v>0</v>
          </cell>
          <cell r="BX104">
            <v>0</v>
          </cell>
          <cell r="BY104">
            <v>0</v>
          </cell>
          <cell r="BZ104">
            <v>0</v>
          </cell>
          <cell r="CA104">
            <v>111</v>
          </cell>
          <cell r="CB104">
            <v>3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0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L104">
            <v>0</v>
          </cell>
          <cell r="CM104">
            <v>0</v>
          </cell>
          <cell r="CN104">
            <v>0</v>
          </cell>
          <cell r="CO104">
            <v>0</v>
          </cell>
          <cell r="CP104">
            <v>0</v>
          </cell>
          <cell r="CQ104">
            <v>0</v>
          </cell>
          <cell r="CR104">
            <v>0</v>
          </cell>
          <cell r="CS104">
            <v>0</v>
          </cell>
          <cell r="CT104">
            <v>0</v>
          </cell>
          <cell r="CU104">
            <v>0</v>
          </cell>
          <cell r="CV104">
            <v>0</v>
          </cell>
          <cell r="CW104">
            <v>0</v>
          </cell>
          <cell r="CX104">
            <v>0</v>
          </cell>
          <cell r="CY104">
            <v>0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4084.33009334603</v>
          </cell>
          <cell r="DE104">
            <v>0</v>
          </cell>
          <cell r="DG104">
            <v>3383.9230615009997</v>
          </cell>
          <cell r="DI104">
            <v>1.9615777498081514E-2</v>
          </cell>
          <cell r="DJ104">
            <v>66.378281845030415</v>
          </cell>
          <cell r="DK104">
            <v>1.652042756088537E-2</v>
          </cell>
          <cell r="DL104">
            <v>0</v>
          </cell>
        </row>
        <row r="105">
          <cell r="A105" t="str">
            <v>B10300P2W1400L2931</v>
          </cell>
          <cell r="B105" t="str">
            <v>RULL PALETTE - L=2931 W=1400 P=104,5 M=1</v>
          </cell>
          <cell r="F105">
            <v>8689.9348853193951</v>
          </cell>
          <cell r="H105">
            <v>4084.2693961001155</v>
          </cell>
          <cell r="I105">
            <v>0.53</v>
          </cell>
          <cell r="J105" t="str">
            <v>OK</v>
          </cell>
          <cell r="K105" t="str">
            <v>NEWZD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3450.2406461001156</v>
          </cell>
          <cell r="AW105">
            <v>144</v>
          </cell>
          <cell r="AX105">
            <v>4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41.4</v>
          </cell>
          <cell r="BF105">
            <v>1.1499999999999999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95</v>
          </cell>
          <cell r="BL105">
            <v>2.5</v>
          </cell>
          <cell r="BM105">
            <v>0</v>
          </cell>
          <cell r="BN105">
            <v>0</v>
          </cell>
          <cell r="BO105">
            <v>81.25</v>
          </cell>
          <cell r="BP105">
            <v>2.5</v>
          </cell>
          <cell r="BQ105">
            <v>0</v>
          </cell>
          <cell r="BR105">
            <v>0</v>
          </cell>
          <cell r="BS105">
            <v>161.37875000000003</v>
          </cell>
          <cell r="BT105">
            <v>4.9655000000000005</v>
          </cell>
          <cell r="BU105">
            <v>0</v>
          </cell>
          <cell r="BV105">
            <v>0</v>
          </cell>
          <cell r="BW105">
            <v>0</v>
          </cell>
          <cell r="BX105">
            <v>0</v>
          </cell>
          <cell r="BY105">
            <v>0</v>
          </cell>
          <cell r="BZ105">
            <v>0</v>
          </cell>
          <cell r="CA105">
            <v>111</v>
          </cell>
          <cell r="CB105">
            <v>3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0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L105">
            <v>0</v>
          </cell>
          <cell r="CM105">
            <v>0</v>
          </cell>
          <cell r="CN105">
            <v>0</v>
          </cell>
          <cell r="CO105">
            <v>0</v>
          </cell>
          <cell r="CP105">
            <v>0</v>
          </cell>
          <cell r="CQ105">
            <v>0</v>
          </cell>
          <cell r="CR105">
            <v>0</v>
          </cell>
          <cell r="CS105">
            <v>0</v>
          </cell>
          <cell r="CT105">
            <v>0</v>
          </cell>
          <cell r="CU105">
            <v>0</v>
          </cell>
          <cell r="CV105">
            <v>0</v>
          </cell>
          <cell r="CW105">
            <v>0</v>
          </cell>
          <cell r="CX105">
            <v>0</v>
          </cell>
          <cell r="CY105">
            <v>0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4084.2693961001155</v>
          </cell>
          <cell r="DE105">
            <v>0</v>
          </cell>
          <cell r="DG105">
            <v>3383.8645593204997</v>
          </cell>
          <cell r="DI105">
            <v>1.9615467940875448E-2</v>
          </cell>
          <cell r="DJ105">
            <v>66.376086779615889</v>
          </cell>
          <cell r="DK105">
            <v>1.6520121782636711E-2</v>
          </cell>
          <cell r="DL105">
            <v>0</v>
          </cell>
        </row>
        <row r="106">
          <cell r="A106" t="str">
            <v>B10300P2W1400L3559</v>
          </cell>
          <cell r="B106" t="str">
            <v>RULL PALETTE - L=3559 W=1400 P=104,5 M=1</v>
          </cell>
          <cell r="F106">
            <v>9635.5426415632664</v>
          </cell>
          <cell r="H106">
            <v>4528.7050415347348</v>
          </cell>
          <cell r="I106">
            <v>0.53</v>
          </cell>
          <cell r="J106" t="str">
            <v>OK</v>
          </cell>
          <cell r="K106" t="str">
            <v>NEWZD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3884.4712915347354</v>
          </cell>
          <cell r="AW106">
            <v>144</v>
          </cell>
          <cell r="AX106">
            <v>4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41.4</v>
          </cell>
          <cell r="BF106">
            <v>1.1499999999999999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95</v>
          </cell>
          <cell r="BL106">
            <v>2.5</v>
          </cell>
          <cell r="BM106">
            <v>0</v>
          </cell>
          <cell r="BN106">
            <v>0</v>
          </cell>
          <cell r="BO106">
            <v>81.25</v>
          </cell>
          <cell r="BP106">
            <v>2.5</v>
          </cell>
          <cell r="BQ106">
            <v>0</v>
          </cell>
          <cell r="BR106">
            <v>0</v>
          </cell>
          <cell r="BS106">
            <v>171.58375000000001</v>
          </cell>
          <cell r="BT106">
            <v>5.2795000000000005</v>
          </cell>
          <cell r="BU106">
            <v>0</v>
          </cell>
          <cell r="BV106">
            <v>0</v>
          </cell>
          <cell r="BW106">
            <v>0</v>
          </cell>
          <cell r="BX106">
            <v>0</v>
          </cell>
          <cell r="BY106">
            <v>0</v>
          </cell>
          <cell r="BZ106">
            <v>0</v>
          </cell>
          <cell r="CA106">
            <v>111</v>
          </cell>
          <cell r="CB106">
            <v>3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  <cell r="CM106">
            <v>0</v>
          </cell>
          <cell r="CN106">
            <v>0</v>
          </cell>
          <cell r="CO106">
            <v>0</v>
          </cell>
          <cell r="CP106">
            <v>0</v>
          </cell>
          <cell r="CQ106">
            <v>0</v>
          </cell>
          <cell r="CR106">
            <v>0</v>
          </cell>
          <cell r="CS106">
            <v>0</v>
          </cell>
          <cell r="CT106">
            <v>0</v>
          </cell>
          <cell r="CU106">
            <v>0</v>
          </cell>
          <cell r="CV106">
            <v>0</v>
          </cell>
          <cell r="CW106">
            <v>0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4528.7050415347348</v>
          </cell>
          <cell r="DE106">
            <v>0</v>
          </cell>
          <cell r="DG106">
            <v>3812.8499286745005</v>
          </cell>
          <cell r="DI106">
            <v>1.8784207141646778E-2</v>
          </cell>
          <cell r="DJ106">
            <v>71.621362860234967</v>
          </cell>
          <cell r="DK106">
            <v>1.6069108866615348E-2</v>
          </cell>
          <cell r="DL106">
            <v>0</v>
          </cell>
        </row>
        <row r="107">
          <cell r="A107" t="str">
            <v>B10300P2W1400L3978</v>
          </cell>
          <cell r="B107" t="str">
            <v>RULL PALETTE - L=3978 W=1400 P=104,5 M=1</v>
          </cell>
          <cell r="F107">
            <v>10077.691356538553</v>
          </cell>
          <cell r="H107">
            <v>4736.5149375731198</v>
          </cell>
          <cell r="I107">
            <v>0.53</v>
          </cell>
          <cell r="J107" t="str">
            <v>OK</v>
          </cell>
          <cell r="K107" t="str">
            <v>NEWZD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4085.4724375731198</v>
          </cell>
          <cell r="AW107">
            <v>144</v>
          </cell>
          <cell r="AX107">
            <v>4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41.4</v>
          </cell>
          <cell r="BF107">
            <v>1.1499999999999999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95</v>
          </cell>
          <cell r="BL107">
            <v>2.5</v>
          </cell>
          <cell r="BM107">
            <v>0</v>
          </cell>
          <cell r="BN107">
            <v>0</v>
          </cell>
          <cell r="BO107">
            <v>81.25</v>
          </cell>
          <cell r="BP107">
            <v>2.5</v>
          </cell>
          <cell r="BQ107">
            <v>0</v>
          </cell>
          <cell r="BR107">
            <v>0</v>
          </cell>
          <cell r="BS107">
            <v>178.39249999999998</v>
          </cell>
          <cell r="BT107">
            <v>5.4889999999999999</v>
          </cell>
          <cell r="BU107">
            <v>0</v>
          </cell>
          <cell r="BV107">
            <v>0</v>
          </cell>
          <cell r="BW107">
            <v>0</v>
          </cell>
          <cell r="BX107">
            <v>0</v>
          </cell>
          <cell r="BY107">
            <v>0</v>
          </cell>
          <cell r="BZ107">
            <v>0</v>
          </cell>
          <cell r="CA107">
            <v>111</v>
          </cell>
          <cell r="CB107">
            <v>3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  <cell r="CM107">
            <v>0</v>
          </cell>
          <cell r="CN107">
            <v>0</v>
          </cell>
          <cell r="CO107">
            <v>0</v>
          </cell>
          <cell r="CP107">
            <v>0</v>
          </cell>
          <cell r="CQ107">
            <v>0</v>
          </cell>
          <cell r="CR107">
            <v>0</v>
          </cell>
          <cell r="CS107">
            <v>0</v>
          </cell>
          <cell r="CT107">
            <v>0</v>
          </cell>
          <cell r="CU107">
            <v>0</v>
          </cell>
          <cell r="CV107">
            <v>0</v>
          </cell>
          <cell r="CW107">
            <v>0</v>
          </cell>
          <cell r="CX107">
            <v>0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4736.5149375731198</v>
          </cell>
          <cell r="DE107">
            <v>0</v>
          </cell>
          <cell r="DG107">
            <v>4012.9313423040003</v>
          </cell>
          <cell r="DI107">
            <v>1.8076834383981884E-2</v>
          </cell>
          <cell r="DJ107">
            <v>72.541095269119523</v>
          </cell>
          <cell r="DK107">
            <v>1.5553495307187288E-2</v>
          </cell>
          <cell r="DL107">
            <v>0</v>
          </cell>
        </row>
        <row r="108">
          <cell r="A108" t="str">
            <v>B10300P2W1400L4485</v>
          </cell>
          <cell r="B108" t="str">
            <v>RULL PALETTE - L=4485 W=1400 P=104,5 M=1</v>
          </cell>
          <cell r="F108">
            <v>10845.904582451116</v>
          </cell>
          <cell r="H108">
            <v>5097.5751537520246</v>
          </cell>
          <cell r="I108">
            <v>0.53</v>
          </cell>
          <cell r="J108" t="str">
            <v>OK</v>
          </cell>
          <cell r="K108" t="str">
            <v>NEWZD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4438.2939037520246</v>
          </cell>
          <cell r="AW108">
            <v>144</v>
          </cell>
          <cell r="AX108">
            <v>4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41.4</v>
          </cell>
          <cell r="BF108">
            <v>1.1499999999999999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95</v>
          </cell>
          <cell r="BL108">
            <v>2.5</v>
          </cell>
          <cell r="BM108">
            <v>0</v>
          </cell>
          <cell r="BN108">
            <v>0</v>
          </cell>
          <cell r="BO108">
            <v>81.25</v>
          </cell>
          <cell r="BP108">
            <v>2.5</v>
          </cell>
          <cell r="BQ108">
            <v>0</v>
          </cell>
          <cell r="BR108">
            <v>0</v>
          </cell>
          <cell r="BS108">
            <v>186.63124999999999</v>
          </cell>
          <cell r="BT108">
            <v>5.7424999999999997</v>
          </cell>
          <cell r="BU108">
            <v>0</v>
          </cell>
          <cell r="BV108">
            <v>0</v>
          </cell>
          <cell r="BW108">
            <v>0</v>
          </cell>
          <cell r="BX108">
            <v>0</v>
          </cell>
          <cell r="BY108">
            <v>0</v>
          </cell>
          <cell r="BZ108">
            <v>0</v>
          </cell>
          <cell r="CA108">
            <v>111</v>
          </cell>
          <cell r="CB108">
            <v>3</v>
          </cell>
          <cell r="CC108">
            <v>0</v>
          </cell>
          <cell r="CD108">
            <v>0</v>
          </cell>
          <cell r="CE108">
            <v>0</v>
          </cell>
          <cell r="CF108">
            <v>0</v>
          </cell>
          <cell r="CG108">
            <v>0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L108">
            <v>0</v>
          </cell>
          <cell r="CM108">
            <v>0</v>
          </cell>
          <cell r="CN108">
            <v>0</v>
          </cell>
          <cell r="CO108">
            <v>0</v>
          </cell>
          <cell r="CP108">
            <v>0</v>
          </cell>
          <cell r="CQ108">
            <v>0</v>
          </cell>
          <cell r="CR108">
            <v>0</v>
          </cell>
          <cell r="CS108">
            <v>0</v>
          </cell>
          <cell r="CT108">
            <v>0</v>
          </cell>
          <cell r="CU108">
            <v>0</v>
          </cell>
          <cell r="CV108">
            <v>0</v>
          </cell>
          <cell r="CW108">
            <v>0</v>
          </cell>
          <cell r="CX108">
            <v>0</v>
          </cell>
          <cell r="CY108">
            <v>0</v>
          </cell>
          <cell r="CZ108">
            <v>0</v>
          </cell>
          <cell r="DA108">
            <v>0</v>
          </cell>
          <cell r="DB108">
            <v>0</v>
          </cell>
          <cell r="DC108">
            <v>0</v>
          </cell>
          <cell r="DD108">
            <v>5097.5751537520246</v>
          </cell>
          <cell r="DE108">
            <v>0</v>
          </cell>
          <cell r="DG108">
            <v>4361.6519478174996</v>
          </cell>
          <cell r="DI108">
            <v>1.7571772542023981E-2</v>
          </cell>
          <cell r="DJ108">
            <v>76.641955934524958</v>
          </cell>
          <cell r="DK108">
            <v>1.5264484293047297E-2</v>
          </cell>
          <cell r="DL108">
            <v>0</v>
          </cell>
        </row>
        <row r="109">
          <cell r="A109" t="str">
            <v>B10300P2W1550L0523</v>
          </cell>
          <cell r="B109" t="str">
            <v>RULL PALETTE - L=0523 W=1550 P=104,5 M=1</v>
          </cell>
          <cell r="C109" t="str">
            <v>PALLET ROLLER CONV.D.89/P.104 Aw1450 L=0523</v>
          </cell>
          <cell r="F109">
            <v>4921.9231405378614</v>
          </cell>
          <cell r="H109">
            <v>2313.3038760527947</v>
          </cell>
          <cell r="I109">
            <v>0.53</v>
          </cell>
          <cell r="J109" t="str">
            <v>OK</v>
          </cell>
          <cell r="K109" t="str">
            <v>NEWZD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1718.3888760527948</v>
          </cell>
          <cell r="AW109">
            <v>144</v>
          </cell>
          <cell r="AX109">
            <v>4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41.4</v>
          </cell>
          <cell r="BF109">
            <v>1.1499999999999999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95</v>
          </cell>
          <cell r="BL109">
            <v>2.5</v>
          </cell>
          <cell r="BM109">
            <v>0</v>
          </cell>
          <cell r="BN109">
            <v>0</v>
          </cell>
          <cell r="BO109">
            <v>81.25</v>
          </cell>
          <cell r="BP109">
            <v>2.5</v>
          </cell>
          <cell r="BQ109">
            <v>0</v>
          </cell>
          <cell r="BR109">
            <v>0</v>
          </cell>
          <cell r="BS109">
            <v>122.265</v>
          </cell>
          <cell r="BT109">
            <v>3.762</v>
          </cell>
          <cell r="BU109">
            <v>0</v>
          </cell>
          <cell r="BV109">
            <v>0</v>
          </cell>
          <cell r="BW109">
            <v>0</v>
          </cell>
          <cell r="BX109">
            <v>0</v>
          </cell>
          <cell r="BY109">
            <v>0</v>
          </cell>
          <cell r="BZ109">
            <v>0</v>
          </cell>
          <cell r="CA109">
            <v>111</v>
          </cell>
          <cell r="CB109">
            <v>3</v>
          </cell>
          <cell r="CC109">
            <v>0</v>
          </cell>
          <cell r="CD109">
            <v>0</v>
          </cell>
          <cell r="CE109">
            <v>0</v>
          </cell>
          <cell r="CF109">
            <v>0</v>
          </cell>
          <cell r="CG109">
            <v>0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  <cell r="CL109">
            <v>0</v>
          </cell>
          <cell r="CM109">
            <v>0</v>
          </cell>
          <cell r="CN109">
            <v>0</v>
          </cell>
          <cell r="CO109">
            <v>0</v>
          </cell>
          <cell r="CP109">
            <v>0</v>
          </cell>
          <cell r="CQ109">
            <v>0</v>
          </cell>
          <cell r="CR109">
            <v>0</v>
          </cell>
          <cell r="CS109">
            <v>0</v>
          </cell>
          <cell r="CT109">
            <v>0</v>
          </cell>
          <cell r="CU109">
            <v>0</v>
          </cell>
          <cell r="CV109">
            <v>0</v>
          </cell>
          <cell r="CW109">
            <v>0</v>
          </cell>
          <cell r="CX109">
            <v>0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2313.3038760527947</v>
          </cell>
          <cell r="DE109">
            <v>0</v>
          </cell>
          <cell r="DG109">
            <v>1675.4375058765004</v>
          </cell>
          <cell r="DI109">
            <v>2.5635913023102891E-2</v>
          </cell>
          <cell r="DJ109">
            <v>42.951370176294404</v>
          </cell>
          <cell r="DK109">
            <v>1.8918370634128663E-2</v>
          </cell>
          <cell r="DL109">
            <v>0</v>
          </cell>
        </row>
        <row r="110">
          <cell r="A110" t="str">
            <v>B10300P2W1550L1360</v>
          </cell>
          <cell r="B110" t="str">
            <v>RULL PALETTE - L=1360 W=1550 P=104,5 M=1</v>
          </cell>
          <cell r="F110">
            <v>6247.1313742205321</v>
          </cell>
          <cell r="H110">
            <v>2936.1517458836497</v>
          </cell>
          <cell r="I110">
            <v>0.53</v>
          </cell>
          <cell r="J110" t="str">
            <v>OK</v>
          </cell>
          <cell r="K110" t="str">
            <v>NEWZD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2327.6517458836497</v>
          </cell>
          <cell r="AW110">
            <v>144</v>
          </cell>
          <cell r="AX110">
            <v>4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41.4</v>
          </cell>
          <cell r="BF110">
            <v>1.1499999999999999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  <cell r="BK110">
            <v>95</v>
          </cell>
          <cell r="BL110">
            <v>2.5</v>
          </cell>
          <cell r="BM110">
            <v>0</v>
          </cell>
          <cell r="BN110">
            <v>0</v>
          </cell>
          <cell r="BO110">
            <v>81.25</v>
          </cell>
          <cell r="BP110">
            <v>2.5</v>
          </cell>
          <cell r="BQ110">
            <v>0</v>
          </cell>
          <cell r="BR110">
            <v>0</v>
          </cell>
          <cell r="BS110">
            <v>135.85</v>
          </cell>
          <cell r="BT110">
            <v>4.18</v>
          </cell>
          <cell r="BU110">
            <v>0</v>
          </cell>
          <cell r="BV110">
            <v>0</v>
          </cell>
          <cell r="BW110">
            <v>0</v>
          </cell>
          <cell r="BX110">
            <v>0</v>
          </cell>
          <cell r="BY110">
            <v>0</v>
          </cell>
          <cell r="BZ110">
            <v>0</v>
          </cell>
          <cell r="CA110">
            <v>111</v>
          </cell>
          <cell r="CB110">
            <v>3</v>
          </cell>
          <cell r="CC110">
            <v>0</v>
          </cell>
          <cell r="CD110">
            <v>0</v>
          </cell>
          <cell r="CE110">
            <v>0</v>
          </cell>
          <cell r="CF110">
            <v>0</v>
          </cell>
          <cell r="CG110">
            <v>0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L110">
            <v>0</v>
          </cell>
          <cell r="CM110">
            <v>0</v>
          </cell>
          <cell r="CN110">
            <v>0</v>
          </cell>
          <cell r="CO110">
            <v>0</v>
          </cell>
          <cell r="CP110">
            <v>0</v>
          </cell>
          <cell r="CQ110">
            <v>0</v>
          </cell>
          <cell r="CR110">
            <v>0</v>
          </cell>
          <cell r="CS110">
            <v>0</v>
          </cell>
          <cell r="CT110">
            <v>0</v>
          </cell>
          <cell r="CU110">
            <v>0</v>
          </cell>
          <cell r="CV110">
            <v>0</v>
          </cell>
          <cell r="CW110">
            <v>0</v>
          </cell>
          <cell r="CX110">
            <v>0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2936.1517458836497</v>
          </cell>
          <cell r="DE110">
            <v>0</v>
          </cell>
          <cell r="DG110">
            <v>2278.9963309549998</v>
          </cell>
          <cell r="DI110">
            <v>2.1349492435672811E-2</v>
          </cell>
          <cell r="DJ110">
            <v>48.655414928649861</v>
          </cell>
          <cell r="DK110">
            <v>1.6850381559639159E-2</v>
          </cell>
          <cell r="DL110">
            <v>0</v>
          </cell>
        </row>
        <row r="111">
          <cell r="A111" t="str">
            <v>B10300P2W1550L1570</v>
          </cell>
          <cell r="B111" t="str">
            <v>RULL PALETTE - L=1570 W=1550 P=104,5 M=1</v>
          </cell>
          <cell r="F111">
            <v>6905.969266012341</v>
          </cell>
          <cell r="H111">
            <v>3245.8055550258</v>
          </cell>
          <cell r="I111">
            <v>0.53</v>
          </cell>
          <cell r="J111" t="str">
            <v>OK</v>
          </cell>
          <cell r="K111" t="str">
            <v>NEWZD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2633.8930550258001</v>
          </cell>
          <cell r="AW111">
            <v>144</v>
          </cell>
          <cell r="AX111">
            <v>4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41.4</v>
          </cell>
          <cell r="BF111">
            <v>1.1499999999999999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  <cell r="BK111">
            <v>95</v>
          </cell>
          <cell r="BL111">
            <v>2.5</v>
          </cell>
          <cell r="BM111">
            <v>0</v>
          </cell>
          <cell r="BN111">
            <v>0</v>
          </cell>
          <cell r="BO111">
            <v>81.25</v>
          </cell>
          <cell r="BP111">
            <v>2.5</v>
          </cell>
          <cell r="BQ111">
            <v>0</v>
          </cell>
          <cell r="BR111">
            <v>0</v>
          </cell>
          <cell r="BS111">
            <v>139.26250000000002</v>
          </cell>
          <cell r="BT111">
            <v>4.2850000000000001</v>
          </cell>
          <cell r="BU111">
            <v>0</v>
          </cell>
          <cell r="BV111">
            <v>0</v>
          </cell>
          <cell r="BW111">
            <v>0</v>
          </cell>
          <cell r="BX111">
            <v>0</v>
          </cell>
          <cell r="BY111">
            <v>0</v>
          </cell>
          <cell r="BZ111">
            <v>0</v>
          </cell>
          <cell r="CA111">
            <v>111</v>
          </cell>
          <cell r="CB111">
            <v>3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0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  <cell r="CM111">
            <v>0</v>
          </cell>
          <cell r="CN111">
            <v>0</v>
          </cell>
          <cell r="CO111">
            <v>0</v>
          </cell>
          <cell r="CP111">
            <v>0</v>
          </cell>
          <cell r="CQ111">
            <v>0</v>
          </cell>
          <cell r="CR111">
            <v>0</v>
          </cell>
          <cell r="CS111">
            <v>0</v>
          </cell>
          <cell r="CT111">
            <v>0</v>
          </cell>
          <cell r="CU111">
            <v>0</v>
          </cell>
          <cell r="CV111">
            <v>0</v>
          </cell>
          <cell r="CW111">
            <v>0</v>
          </cell>
          <cell r="CX111">
            <v>0</v>
          </cell>
          <cell r="CY111">
            <v>0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3245.8055550258</v>
          </cell>
          <cell r="DE111">
            <v>0</v>
          </cell>
          <cell r="DG111">
            <v>2579.3280388599997</v>
          </cell>
          <cell r="DI111">
            <v>2.1154740825411588E-2</v>
          </cell>
          <cell r="DJ111">
            <v>54.565016165800444</v>
          </cell>
          <cell r="DK111">
            <v>1.7098371464437649E-2</v>
          </cell>
          <cell r="DL111">
            <v>0</v>
          </cell>
        </row>
        <row r="112">
          <cell r="A112" t="str">
            <v>B10300P2W1550L1779</v>
          </cell>
          <cell r="B112" t="str">
            <v>RULL PALETTE - L=1779 W=1550 P=104,5 M=1</v>
          </cell>
          <cell r="F112">
            <v>7166.6224030256062</v>
          </cell>
          <cell r="H112">
            <v>3368.3125294220349</v>
          </cell>
          <cell r="I112">
            <v>0.53</v>
          </cell>
          <cell r="J112" t="str">
            <v>OK</v>
          </cell>
          <cell r="K112" t="str">
            <v>NEWZD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2753.0037794220348</v>
          </cell>
          <cell r="AW112">
            <v>144</v>
          </cell>
          <cell r="AX112">
            <v>4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41.4</v>
          </cell>
          <cell r="BF112">
            <v>1.1499999999999999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95</v>
          </cell>
          <cell r="BL112">
            <v>2.5</v>
          </cell>
          <cell r="BM112">
            <v>0</v>
          </cell>
          <cell r="BN112">
            <v>0</v>
          </cell>
          <cell r="BO112">
            <v>81.25</v>
          </cell>
          <cell r="BP112">
            <v>2.5</v>
          </cell>
          <cell r="BQ112">
            <v>0</v>
          </cell>
          <cell r="BR112">
            <v>0</v>
          </cell>
          <cell r="BS112">
            <v>142.65875</v>
          </cell>
          <cell r="BT112">
            <v>4.3895</v>
          </cell>
          <cell r="BU112">
            <v>0</v>
          </cell>
          <cell r="BV112">
            <v>0</v>
          </cell>
          <cell r="BW112">
            <v>0</v>
          </cell>
          <cell r="BX112">
            <v>0</v>
          </cell>
          <cell r="BY112">
            <v>0</v>
          </cell>
          <cell r="BZ112">
            <v>0</v>
          </cell>
          <cell r="CA112">
            <v>111</v>
          </cell>
          <cell r="CB112">
            <v>3</v>
          </cell>
          <cell r="CC112">
            <v>0</v>
          </cell>
          <cell r="CD112">
            <v>0</v>
          </cell>
          <cell r="CE112">
            <v>0</v>
          </cell>
          <cell r="CF112">
            <v>0</v>
          </cell>
          <cell r="CG112">
            <v>0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L112">
            <v>0</v>
          </cell>
          <cell r="CM112">
            <v>0</v>
          </cell>
          <cell r="CN112">
            <v>0</v>
          </cell>
          <cell r="CO112">
            <v>0</v>
          </cell>
          <cell r="CP112">
            <v>0</v>
          </cell>
          <cell r="CQ112">
            <v>0</v>
          </cell>
          <cell r="CR112">
            <v>0</v>
          </cell>
          <cell r="CS112">
            <v>0</v>
          </cell>
          <cell r="CT112">
            <v>0</v>
          </cell>
          <cell r="CU112">
            <v>0</v>
          </cell>
          <cell r="CV112">
            <v>0</v>
          </cell>
          <cell r="CW112">
            <v>0</v>
          </cell>
          <cell r="CX112">
            <v>0</v>
          </cell>
          <cell r="CY112">
            <v>0</v>
          </cell>
          <cell r="CZ112">
            <v>0</v>
          </cell>
          <cell r="DA112">
            <v>0</v>
          </cell>
          <cell r="DB112">
            <v>0</v>
          </cell>
          <cell r="DC112">
            <v>0</v>
          </cell>
          <cell r="DD112">
            <v>3368.3125294220349</v>
          </cell>
          <cell r="DE112">
            <v>0</v>
          </cell>
          <cell r="DG112">
            <v>2697.9799945844998</v>
          </cell>
          <cell r="DI112">
            <v>2.0394437671139552E-2</v>
          </cell>
          <cell r="DJ112">
            <v>55.023784837535004</v>
          </cell>
          <cell r="DK112">
            <v>1.6606999594427203E-2</v>
          </cell>
          <cell r="DL112">
            <v>0</v>
          </cell>
        </row>
        <row r="113">
          <cell r="A113" t="str">
            <v>B10300P2W1550L1989</v>
          </cell>
          <cell r="B113" t="str">
            <v>RULL PALETTE - L=1989 W=1550 P=104,5 M=1</v>
          </cell>
          <cell r="F113">
            <v>7427.4392575833726</v>
          </cell>
          <cell r="H113">
            <v>3490.8964510641849</v>
          </cell>
          <cell r="I113">
            <v>0.53</v>
          </cell>
          <cell r="J113" t="str">
            <v>OK</v>
          </cell>
          <cell r="K113" t="str">
            <v>NEWZD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2872.1752010641849</v>
          </cell>
          <cell r="AW113">
            <v>144</v>
          </cell>
          <cell r="AX113">
            <v>4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41.4</v>
          </cell>
          <cell r="BF113">
            <v>1.1499999999999999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95</v>
          </cell>
          <cell r="BL113">
            <v>2.5</v>
          </cell>
          <cell r="BM113">
            <v>0</v>
          </cell>
          <cell r="BN113">
            <v>0</v>
          </cell>
          <cell r="BO113">
            <v>81.25</v>
          </cell>
          <cell r="BP113">
            <v>2.5</v>
          </cell>
          <cell r="BQ113">
            <v>0</v>
          </cell>
          <cell r="BR113">
            <v>0</v>
          </cell>
          <cell r="BS113">
            <v>146.07125000000002</v>
          </cell>
          <cell r="BT113">
            <v>4.4945000000000004</v>
          </cell>
          <cell r="BU113">
            <v>0</v>
          </cell>
          <cell r="BV113">
            <v>0</v>
          </cell>
          <cell r="BW113">
            <v>0</v>
          </cell>
          <cell r="BX113">
            <v>0</v>
          </cell>
          <cell r="BY113">
            <v>0</v>
          </cell>
          <cell r="BZ113">
            <v>0</v>
          </cell>
          <cell r="CA113">
            <v>111</v>
          </cell>
          <cell r="CB113">
            <v>3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L113">
            <v>0</v>
          </cell>
          <cell r="CM113">
            <v>0</v>
          </cell>
          <cell r="CN113">
            <v>0</v>
          </cell>
          <cell r="CO113">
            <v>0</v>
          </cell>
          <cell r="CP113">
            <v>0</v>
          </cell>
          <cell r="CQ113">
            <v>0</v>
          </cell>
          <cell r="CR113">
            <v>0</v>
          </cell>
          <cell r="CS113">
            <v>0</v>
          </cell>
          <cell r="CT113">
            <v>0</v>
          </cell>
          <cell r="CU113">
            <v>0</v>
          </cell>
          <cell r="CV113">
            <v>0</v>
          </cell>
          <cell r="CW113">
            <v>0</v>
          </cell>
          <cell r="CX113">
            <v>0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3490.8964510641849</v>
          </cell>
          <cell r="DE113">
            <v>0</v>
          </cell>
          <cell r="DG113">
            <v>2816.6904524894999</v>
          </cell>
          <cell r="DI113">
            <v>1.9698560956758822E-2</v>
          </cell>
          <cell r="DJ113">
            <v>55.484748574685</v>
          </cell>
          <cell r="DK113">
            <v>1.6150829472484335E-2</v>
          </cell>
          <cell r="DL113">
            <v>0</v>
          </cell>
        </row>
        <row r="114">
          <cell r="A114" t="str">
            <v>B10300P2W1550L2198</v>
          </cell>
          <cell r="B114" t="str">
            <v>RULL PALETTE - L=2198 W=1550 P=104,5 M=1</v>
          </cell>
          <cell r="F114">
            <v>8204.2583826477039</v>
          </cell>
          <cell r="H114">
            <v>3856.0014398444205</v>
          </cell>
          <cell r="I114">
            <v>0.53</v>
          </cell>
          <cell r="J114" t="str">
            <v>OK</v>
          </cell>
          <cell r="K114" t="str">
            <v>NEWZD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3233.8839398444202</v>
          </cell>
          <cell r="AW114">
            <v>144</v>
          </cell>
          <cell r="AX114">
            <v>4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41.4</v>
          </cell>
          <cell r="BF114">
            <v>1.1499999999999999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95</v>
          </cell>
          <cell r="BL114">
            <v>2.5</v>
          </cell>
          <cell r="BM114">
            <v>0</v>
          </cell>
          <cell r="BN114">
            <v>0</v>
          </cell>
          <cell r="BO114">
            <v>81.25</v>
          </cell>
          <cell r="BP114">
            <v>2.5</v>
          </cell>
          <cell r="BQ114">
            <v>0</v>
          </cell>
          <cell r="BR114">
            <v>0</v>
          </cell>
          <cell r="BS114">
            <v>149.4675</v>
          </cell>
          <cell r="BT114">
            <v>4.5990000000000002</v>
          </cell>
          <cell r="BU114">
            <v>0</v>
          </cell>
          <cell r="BV114">
            <v>0</v>
          </cell>
          <cell r="BW114">
            <v>0</v>
          </cell>
          <cell r="BX114">
            <v>0</v>
          </cell>
          <cell r="BY114">
            <v>0</v>
          </cell>
          <cell r="BZ114">
            <v>0</v>
          </cell>
          <cell r="CA114">
            <v>111</v>
          </cell>
          <cell r="CB114">
            <v>3</v>
          </cell>
          <cell r="CC114">
            <v>0</v>
          </cell>
          <cell r="CD114">
            <v>0</v>
          </cell>
          <cell r="CE114">
            <v>0</v>
          </cell>
          <cell r="CF114">
            <v>0</v>
          </cell>
          <cell r="CG114">
            <v>0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L114">
            <v>0</v>
          </cell>
          <cell r="CM114">
            <v>0</v>
          </cell>
          <cell r="CN114">
            <v>0</v>
          </cell>
          <cell r="CO114">
            <v>0</v>
          </cell>
          <cell r="CP114">
            <v>0</v>
          </cell>
          <cell r="CQ114">
            <v>0</v>
          </cell>
          <cell r="CR114">
            <v>0</v>
          </cell>
          <cell r="CS114">
            <v>0</v>
          </cell>
          <cell r="CT114">
            <v>0</v>
          </cell>
          <cell r="CU114">
            <v>0</v>
          </cell>
          <cell r="CV114">
            <v>0</v>
          </cell>
          <cell r="CW114">
            <v>0</v>
          </cell>
          <cell r="CX114">
            <v>0</v>
          </cell>
          <cell r="CY114">
            <v>0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3856.0014398444205</v>
          </cell>
          <cell r="DE114">
            <v>0</v>
          </cell>
          <cell r="DG114">
            <v>3170.8744610139993</v>
          </cell>
          <cell r="DI114">
            <v>1.9871325593341652E-2</v>
          </cell>
          <cell r="DJ114">
            <v>63.009478830420903</v>
          </cell>
          <cell r="DK114">
            <v>1.661207813727511E-2</v>
          </cell>
          <cell r="DL114">
            <v>0</v>
          </cell>
        </row>
        <row r="115">
          <cell r="A115" t="str">
            <v>B10300P2W1550L2407</v>
          </cell>
          <cell r="B115" t="str">
            <v>RULL PALETTE - L=2407 W=1550 P=104,5 M=1</v>
          </cell>
          <cell r="F115">
            <v>8464.9115196609691</v>
          </cell>
          <cell r="H115">
            <v>3978.5084142406549</v>
          </cell>
          <cell r="I115">
            <v>0.53</v>
          </cell>
          <cell r="J115" t="str">
            <v>OK</v>
          </cell>
          <cell r="K115" t="str">
            <v>NEWZD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3352.9946642406549</v>
          </cell>
          <cell r="AW115">
            <v>144</v>
          </cell>
          <cell r="AX115">
            <v>4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41.4</v>
          </cell>
          <cell r="BF115">
            <v>1.1499999999999999</v>
          </cell>
          <cell r="BG115">
            <v>0</v>
          </cell>
          <cell r="BH115">
            <v>0</v>
          </cell>
          <cell r="BI115">
            <v>0</v>
          </cell>
          <cell r="BJ115">
            <v>0</v>
          </cell>
          <cell r="BK115">
            <v>95</v>
          </cell>
          <cell r="BL115">
            <v>2.5</v>
          </cell>
          <cell r="BM115">
            <v>0</v>
          </cell>
          <cell r="BN115">
            <v>0</v>
          </cell>
          <cell r="BO115">
            <v>81.25</v>
          </cell>
          <cell r="BP115">
            <v>2.5</v>
          </cell>
          <cell r="BQ115">
            <v>0</v>
          </cell>
          <cell r="BR115">
            <v>0</v>
          </cell>
          <cell r="BS115">
            <v>152.86375000000001</v>
          </cell>
          <cell r="BT115">
            <v>4.7035</v>
          </cell>
          <cell r="BU115">
            <v>0</v>
          </cell>
          <cell r="BV115">
            <v>0</v>
          </cell>
          <cell r="BW115">
            <v>0</v>
          </cell>
          <cell r="BX115">
            <v>0</v>
          </cell>
          <cell r="BY115">
            <v>0</v>
          </cell>
          <cell r="BZ115">
            <v>0</v>
          </cell>
          <cell r="CA115">
            <v>111</v>
          </cell>
          <cell r="CB115">
            <v>3</v>
          </cell>
          <cell r="CC115">
            <v>0</v>
          </cell>
          <cell r="CD115">
            <v>0</v>
          </cell>
          <cell r="CE115">
            <v>0</v>
          </cell>
          <cell r="CF115">
            <v>0</v>
          </cell>
          <cell r="CG115">
            <v>0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L115">
            <v>0</v>
          </cell>
          <cell r="CM115">
            <v>0</v>
          </cell>
          <cell r="CN115">
            <v>0</v>
          </cell>
          <cell r="CO115">
            <v>0</v>
          </cell>
          <cell r="CP115">
            <v>0</v>
          </cell>
          <cell r="CQ115">
            <v>0</v>
          </cell>
          <cell r="CR115">
            <v>0</v>
          </cell>
          <cell r="CS115">
            <v>0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3978.5084142406549</v>
          </cell>
          <cell r="DE115">
            <v>0</v>
          </cell>
          <cell r="DG115">
            <v>3289.5264167384994</v>
          </cell>
          <cell r="DI115">
            <v>1.9294037943943E-2</v>
          </cell>
          <cell r="DJ115">
            <v>63.468247502155464</v>
          </cell>
          <cell r="DK115">
            <v>1.6211391147751344E-2</v>
          </cell>
          <cell r="DL115">
            <v>0</v>
          </cell>
        </row>
        <row r="116">
          <cell r="A116" t="str">
            <v>B10300P2W1550L2721</v>
          </cell>
          <cell r="B116" t="str">
            <v>RULL PALETTE - L=2721 W=1550 P=104,5 M=1</v>
          </cell>
          <cell r="F116">
            <v>8984.3669669318424</v>
          </cell>
          <cell r="H116">
            <v>4222.6524744579656</v>
          </cell>
          <cell r="I116">
            <v>0.53</v>
          </cell>
          <cell r="J116" t="str">
            <v>OK</v>
          </cell>
          <cell r="K116" t="str">
            <v>NEWZD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3592.0362244579651</v>
          </cell>
          <cell r="AW116">
            <v>144</v>
          </cell>
          <cell r="AX116">
            <v>4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41.4</v>
          </cell>
          <cell r="BF116">
            <v>1.1499999999999999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  <cell r="BK116">
            <v>95</v>
          </cell>
          <cell r="BL116">
            <v>2.5</v>
          </cell>
          <cell r="BM116">
            <v>0</v>
          </cell>
          <cell r="BN116">
            <v>0</v>
          </cell>
          <cell r="BO116">
            <v>81.25</v>
          </cell>
          <cell r="BP116">
            <v>2.5</v>
          </cell>
          <cell r="BQ116">
            <v>0</v>
          </cell>
          <cell r="BR116">
            <v>0</v>
          </cell>
          <cell r="BS116">
            <v>157.96625</v>
          </cell>
          <cell r="BT116">
            <v>4.8605</v>
          </cell>
          <cell r="BU116">
            <v>0</v>
          </cell>
          <cell r="BV116">
            <v>0</v>
          </cell>
          <cell r="BW116">
            <v>0</v>
          </cell>
          <cell r="BX116">
            <v>0</v>
          </cell>
          <cell r="BY116">
            <v>0</v>
          </cell>
          <cell r="BZ116">
            <v>0</v>
          </cell>
          <cell r="CA116">
            <v>111</v>
          </cell>
          <cell r="CB116">
            <v>3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L116">
            <v>0</v>
          </cell>
          <cell r="CM116">
            <v>0</v>
          </cell>
          <cell r="CN116">
            <v>0</v>
          </cell>
          <cell r="CO116">
            <v>0</v>
          </cell>
          <cell r="CP116">
            <v>0</v>
          </cell>
          <cell r="CQ116">
            <v>0</v>
          </cell>
          <cell r="CR116">
            <v>0</v>
          </cell>
          <cell r="CS116">
            <v>0</v>
          </cell>
          <cell r="CT116">
            <v>0</v>
          </cell>
          <cell r="CU116">
            <v>0</v>
          </cell>
          <cell r="CV116">
            <v>0</v>
          </cell>
          <cell r="CW116">
            <v>0</v>
          </cell>
          <cell r="CX116">
            <v>0</v>
          </cell>
          <cell r="CY116">
            <v>0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4222.6524744579656</v>
          </cell>
          <cell r="DE116">
            <v>0</v>
          </cell>
          <cell r="DG116">
            <v>3526.1211014154997</v>
          </cell>
          <cell r="DI116">
            <v>1.8693380387872941E-2</v>
          </cell>
          <cell r="DJ116">
            <v>65.915123042465439</v>
          </cell>
          <cell r="DK116">
            <v>1.5857418323536668E-2</v>
          </cell>
          <cell r="DL116">
            <v>0</v>
          </cell>
        </row>
        <row r="117">
          <cell r="A117" t="str">
            <v>B10300P2W1550L2931</v>
          </cell>
          <cell r="B117" t="str">
            <v>RULL PALETTE - L=2931 W=1550 P=104,5 M=1</v>
          </cell>
          <cell r="F117">
            <v>9245.1838214896088</v>
          </cell>
          <cell r="H117">
            <v>4345.2363961001156</v>
          </cell>
          <cell r="I117">
            <v>0.53</v>
          </cell>
          <cell r="J117" t="str">
            <v>OK</v>
          </cell>
          <cell r="K117" t="str">
            <v>NEWZD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3711.2076461001152</v>
          </cell>
          <cell r="AW117">
            <v>144</v>
          </cell>
          <cell r="AX117">
            <v>4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41.4</v>
          </cell>
          <cell r="BF117">
            <v>1.1499999999999999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95</v>
          </cell>
          <cell r="BL117">
            <v>2.5</v>
          </cell>
          <cell r="BM117">
            <v>0</v>
          </cell>
          <cell r="BN117">
            <v>0</v>
          </cell>
          <cell r="BO117">
            <v>81.25</v>
          </cell>
          <cell r="BP117">
            <v>2.5</v>
          </cell>
          <cell r="BQ117">
            <v>0</v>
          </cell>
          <cell r="BR117">
            <v>0</v>
          </cell>
          <cell r="BS117">
            <v>161.37875000000003</v>
          </cell>
          <cell r="BT117">
            <v>4.9655000000000005</v>
          </cell>
          <cell r="BU117">
            <v>0</v>
          </cell>
          <cell r="BV117">
            <v>0</v>
          </cell>
          <cell r="BW117">
            <v>0</v>
          </cell>
          <cell r="BX117">
            <v>0</v>
          </cell>
          <cell r="BY117">
            <v>0</v>
          </cell>
          <cell r="BZ117">
            <v>0</v>
          </cell>
          <cell r="CA117">
            <v>111</v>
          </cell>
          <cell r="CB117">
            <v>3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L117">
            <v>0</v>
          </cell>
          <cell r="CM117">
            <v>0</v>
          </cell>
          <cell r="CN117">
            <v>0</v>
          </cell>
          <cell r="CO117">
            <v>0</v>
          </cell>
          <cell r="CP117">
            <v>0</v>
          </cell>
          <cell r="CQ117">
            <v>0</v>
          </cell>
          <cell r="CR117">
            <v>0</v>
          </cell>
          <cell r="CS117">
            <v>0</v>
          </cell>
          <cell r="CT117">
            <v>0</v>
          </cell>
          <cell r="CU117">
            <v>0</v>
          </cell>
          <cell r="CV117">
            <v>0</v>
          </cell>
          <cell r="CW117">
            <v>0</v>
          </cell>
          <cell r="CX117">
            <v>0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4345.2363961001156</v>
          </cell>
          <cell r="DE117">
            <v>0</v>
          </cell>
          <cell r="DG117">
            <v>3644.8315593204993</v>
          </cell>
          <cell r="DI117">
            <v>1.821101625667176E-2</v>
          </cell>
          <cell r="DJ117">
            <v>66.376086779615889</v>
          </cell>
          <cell r="DK117">
            <v>1.5512562220138632E-2</v>
          </cell>
          <cell r="DL117">
            <v>0</v>
          </cell>
        </row>
        <row r="118">
          <cell r="A118" t="str">
            <v>B10300P2W1550L3559</v>
          </cell>
          <cell r="B118" t="str">
            <v>RULL PALETTE - L=3559 W=1550 P=104,5 M=1</v>
          </cell>
          <cell r="F118">
            <v>10309.773492627093</v>
          </cell>
          <cell r="H118">
            <v>4845.593541534734</v>
          </cell>
          <cell r="I118">
            <v>0.53</v>
          </cell>
          <cell r="J118" t="str">
            <v>OK</v>
          </cell>
          <cell r="K118" t="str">
            <v>NEWZD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4201.3597915347345</v>
          </cell>
          <cell r="AW118">
            <v>144</v>
          </cell>
          <cell r="AX118">
            <v>4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41.4</v>
          </cell>
          <cell r="BF118">
            <v>1.1499999999999999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95</v>
          </cell>
          <cell r="BL118">
            <v>2.5</v>
          </cell>
          <cell r="BM118">
            <v>0</v>
          </cell>
          <cell r="BN118">
            <v>0</v>
          </cell>
          <cell r="BO118">
            <v>81.25</v>
          </cell>
          <cell r="BP118">
            <v>2.5</v>
          </cell>
          <cell r="BQ118">
            <v>0</v>
          </cell>
          <cell r="BR118">
            <v>0</v>
          </cell>
          <cell r="BS118">
            <v>171.58375000000001</v>
          </cell>
          <cell r="BT118">
            <v>5.2795000000000005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111</v>
          </cell>
          <cell r="CB118">
            <v>3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  <cell r="CM118">
            <v>0</v>
          </cell>
          <cell r="CN118">
            <v>0</v>
          </cell>
          <cell r="CO118">
            <v>0</v>
          </cell>
          <cell r="CP118">
            <v>0</v>
          </cell>
          <cell r="CQ118">
            <v>0</v>
          </cell>
          <cell r="CR118">
            <v>0</v>
          </cell>
          <cell r="CS118">
            <v>0</v>
          </cell>
          <cell r="CT118">
            <v>0</v>
          </cell>
          <cell r="CU118">
            <v>0</v>
          </cell>
          <cell r="CV118">
            <v>0</v>
          </cell>
          <cell r="CW118">
            <v>0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4845.593541534734</v>
          </cell>
          <cell r="DE118">
            <v>0</v>
          </cell>
          <cell r="DG118">
            <v>4129.7384286745</v>
          </cell>
          <cell r="DI118">
            <v>1.7342832747695946E-2</v>
          </cell>
          <cell r="DJ118">
            <v>71.621362860234512</v>
          </cell>
          <cell r="DK118">
            <v>1.5002467584576559E-2</v>
          </cell>
          <cell r="DL118">
            <v>0</v>
          </cell>
        </row>
        <row r="119">
          <cell r="A119" t="str">
            <v>B10300P2W1550L3978</v>
          </cell>
          <cell r="B119" t="str">
            <v>RULL PALETTE - L=3978 W=1550 P=104,5 M=1</v>
          </cell>
          <cell r="F119">
            <v>10831.243484198128</v>
          </cell>
          <cell r="H119">
            <v>5090.6844375731198</v>
          </cell>
          <cell r="I119">
            <v>0.53</v>
          </cell>
          <cell r="J119" t="str">
            <v>OK</v>
          </cell>
          <cell r="K119" t="str">
            <v>NEWZD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4439.6419375731202</v>
          </cell>
          <cell r="AW119">
            <v>144</v>
          </cell>
          <cell r="AX119">
            <v>4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41.4</v>
          </cell>
          <cell r="BF119">
            <v>1.1499999999999999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95</v>
          </cell>
          <cell r="BL119">
            <v>2.5</v>
          </cell>
          <cell r="BM119">
            <v>0</v>
          </cell>
          <cell r="BN119">
            <v>0</v>
          </cell>
          <cell r="BO119">
            <v>81.25</v>
          </cell>
          <cell r="BP119">
            <v>2.5</v>
          </cell>
          <cell r="BQ119">
            <v>0</v>
          </cell>
          <cell r="BR119">
            <v>0</v>
          </cell>
          <cell r="BS119">
            <v>178.39249999999998</v>
          </cell>
          <cell r="BT119">
            <v>5.4889999999999999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111</v>
          </cell>
          <cell r="CB119">
            <v>3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  <cell r="CM119">
            <v>0</v>
          </cell>
          <cell r="CN119">
            <v>0</v>
          </cell>
          <cell r="CO119">
            <v>0</v>
          </cell>
          <cell r="CP119">
            <v>0</v>
          </cell>
          <cell r="CQ119">
            <v>0</v>
          </cell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0</v>
          </cell>
          <cell r="CW119">
            <v>0</v>
          </cell>
          <cell r="CX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5090.6844375731198</v>
          </cell>
          <cell r="DE119">
            <v>0</v>
          </cell>
          <cell r="DG119">
            <v>4367.1008423040003</v>
          </cell>
          <cell r="DI119">
            <v>1.6610812960034298E-2</v>
          </cell>
          <cell r="DJ119">
            <v>72.541095269119978</v>
          </cell>
          <cell r="DK119">
            <v>1.4455763879358197E-2</v>
          </cell>
          <cell r="DL119">
            <v>0</v>
          </cell>
        </row>
        <row r="120">
          <cell r="A120" t="str">
            <v>B10300P2W1950L1570SOLLPALL</v>
          </cell>
          <cell r="B120" t="str">
            <v>RULL.PAL.D.89/P.104 Lu1850 L=1570 CON SOLLEVATORE PALLET MOTORIZZATO PER PRELIEVO CARICO CAMION</v>
          </cell>
          <cell r="C120" t="str">
            <v>PALLET ROLLER CONV.D.89/P.104 Aw1850 L=1570 WITH MOTORIZED PALLET LIFTER FOR TRUCK LOADING PICK-UP</v>
          </cell>
          <cell r="F120">
            <v>17089.446625111748</v>
          </cell>
          <cell r="H120">
            <v>8032.0399138025214</v>
          </cell>
          <cell r="I120">
            <v>0.53</v>
          </cell>
          <cell r="J120" t="str">
            <v>OK</v>
          </cell>
          <cell r="K120" t="str">
            <v>NEWZD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6533.7774138025216</v>
          </cell>
          <cell r="AW120">
            <v>720</v>
          </cell>
          <cell r="AX120">
            <v>20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144</v>
          </cell>
          <cell r="BF120">
            <v>4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152</v>
          </cell>
          <cell r="BL120">
            <v>4</v>
          </cell>
          <cell r="BM120">
            <v>0</v>
          </cell>
          <cell r="BN120">
            <v>0</v>
          </cell>
          <cell r="BO120">
            <v>81.25</v>
          </cell>
          <cell r="BP120">
            <v>2.5</v>
          </cell>
          <cell r="BQ120">
            <v>0</v>
          </cell>
          <cell r="BR120">
            <v>0</v>
          </cell>
          <cell r="BS120">
            <v>253.01250000000002</v>
          </cell>
          <cell r="BT120">
            <v>7.7850000000000001</v>
          </cell>
          <cell r="BU120">
            <v>0</v>
          </cell>
          <cell r="BV120">
            <v>0</v>
          </cell>
          <cell r="BW120">
            <v>0</v>
          </cell>
          <cell r="BX120">
            <v>0</v>
          </cell>
          <cell r="BY120">
            <v>0</v>
          </cell>
          <cell r="BZ120">
            <v>0</v>
          </cell>
          <cell r="CA120">
            <v>148</v>
          </cell>
          <cell r="CB120">
            <v>4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0</v>
          </cell>
          <cell r="CM120">
            <v>0</v>
          </cell>
          <cell r="CN120">
            <v>0</v>
          </cell>
          <cell r="CO120">
            <v>0</v>
          </cell>
          <cell r="CP120">
            <v>0</v>
          </cell>
          <cell r="CQ120">
            <v>0</v>
          </cell>
          <cell r="CR120">
            <v>0</v>
          </cell>
          <cell r="CS120">
            <v>0</v>
          </cell>
          <cell r="CT120">
            <v>0</v>
          </cell>
          <cell r="CU120">
            <v>0</v>
          </cell>
          <cell r="CV120">
            <v>0</v>
          </cell>
          <cell r="CW120">
            <v>0</v>
          </cell>
          <cell r="CX120">
            <v>0</v>
          </cell>
          <cell r="CY120">
            <v>0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8032.0399138025214</v>
          </cell>
          <cell r="DE120">
            <v>0</v>
          </cell>
          <cell r="DG120">
            <v>6343.4732172840013</v>
          </cell>
          <cell r="DI120">
            <v>0.03</v>
          </cell>
          <cell r="DJ120">
            <v>190.30419651852003</v>
          </cell>
          <cell r="DK120">
            <v>2.4268121673505241E-2</v>
          </cell>
          <cell r="DL120">
            <v>0</v>
          </cell>
        </row>
        <row r="121">
          <cell r="A121" t="str">
            <v>B10300P4W1200L1360</v>
          </cell>
          <cell r="B121" t="str">
            <v>RULL PALETTE - L=1360 W=1200 P=209,0 M=1</v>
          </cell>
          <cell r="F121">
            <v>5342.4265869864894</v>
          </cell>
          <cell r="H121">
            <v>2510.9404958836499</v>
          </cell>
          <cell r="I121">
            <v>0.53</v>
          </cell>
          <cell r="J121" t="str">
            <v>OK</v>
          </cell>
          <cell r="K121" t="str">
            <v>NEWZD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1902.4404958836499</v>
          </cell>
          <cell r="AW121">
            <v>144</v>
          </cell>
          <cell r="AX121">
            <v>4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41.4</v>
          </cell>
          <cell r="BF121">
            <v>1.1499999999999999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95</v>
          </cell>
          <cell r="BL121">
            <v>2.5</v>
          </cell>
          <cell r="BM121">
            <v>0</v>
          </cell>
          <cell r="BN121">
            <v>0</v>
          </cell>
          <cell r="BO121">
            <v>81.25</v>
          </cell>
          <cell r="BP121">
            <v>2.5</v>
          </cell>
          <cell r="BQ121">
            <v>0</v>
          </cell>
          <cell r="BR121">
            <v>0</v>
          </cell>
          <cell r="BS121">
            <v>135.85</v>
          </cell>
          <cell r="BT121">
            <v>4.18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0</v>
          </cell>
          <cell r="BZ121">
            <v>0</v>
          </cell>
          <cell r="CA121">
            <v>111</v>
          </cell>
          <cell r="CB121">
            <v>3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  <cell r="CM121">
            <v>0</v>
          </cell>
          <cell r="CN121">
            <v>0</v>
          </cell>
          <cell r="CO121">
            <v>0</v>
          </cell>
          <cell r="CP121">
            <v>0</v>
          </cell>
          <cell r="CQ121">
            <v>0</v>
          </cell>
          <cell r="CR121">
            <v>0</v>
          </cell>
          <cell r="CS121">
            <v>0</v>
          </cell>
          <cell r="CT121">
            <v>0</v>
          </cell>
          <cell r="CU121">
            <v>0</v>
          </cell>
          <cell r="CV121">
            <v>0</v>
          </cell>
          <cell r="CW121">
            <v>0</v>
          </cell>
          <cell r="CX121">
            <v>0</v>
          </cell>
          <cell r="CY121">
            <v>0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2510.9404958836499</v>
          </cell>
          <cell r="DE121">
            <v>0</v>
          </cell>
          <cell r="DG121">
            <v>1854.2610809550004</v>
          </cell>
          <cell r="DI121">
            <v>2.59830804968606E-2</v>
          </cell>
          <cell r="DJ121">
            <v>48.179414928649521</v>
          </cell>
          <cell r="DK121">
            <v>1.9563170500472047E-2</v>
          </cell>
          <cell r="DL121">
            <v>0</v>
          </cell>
        </row>
        <row r="122">
          <cell r="A122" t="str">
            <v>B10300P4W1200L1570</v>
          </cell>
          <cell r="B122" t="str">
            <v>RULL PALETTE - L=1570 W=1200 P=209,0 M=1</v>
          </cell>
          <cell r="F122">
            <v>5855.5309681400004</v>
          </cell>
          <cell r="H122">
            <v>2752.0995550257999</v>
          </cell>
          <cell r="I122">
            <v>0.53</v>
          </cell>
          <cell r="J122" t="str">
            <v>OK</v>
          </cell>
          <cell r="K122" t="str">
            <v>NEWZD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2140.1870550258</v>
          </cell>
          <cell r="AW122">
            <v>144</v>
          </cell>
          <cell r="AX122">
            <v>4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41.4</v>
          </cell>
          <cell r="BF122">
            <v>1.1499999999999999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  <cell r="BK122">
            <v>95</v>
          </cell>
          <cell r="BL122">
            <v>2.5</v>
          </cell>
          <cell r="BM122">
            <v>0</v>
          </cell>
          <cell r="BN122">
            <v>0</v>
          </cell>
          <cell r="BO122">
            <v>81.25</v>
          </cell>
          <cell r="BP122">
            <v>2.5</v>
          </cell>
          <cell r="BQ122">
            <v>0</v>
          </cell>
          <cell r="BR122">
            <v>0</v>
          </cell>
          <cell r="BS122">
            <v>139.26250000000002</v>
          </cell>
          <cell r="BT122">
            <v>4.2850000000000001</v>
          </cell>
          <cell r="BU122">
            <v>0</v>
          </cell>
          <cell r="BV122">
            <v>0</v>
          </cell>
          <cell r="BW122">
            <v>0</v>
          </cell>
          <cell r="BX122">
            <v>0</v>
          </cell>
          <cell r="BY122">
            <v>0</v>
          </cell>
          <cell r="BZ122">
            <v>0</v>
          </cell>
          <cell r="CA122">
            <v>111</v>
          </cell>
          <cell r="CB122">
            <v>3</v>
          </cell>
          <cell r="CC122">
            <v>0</v>
          </cell>
          <cell r="CD122">
            <v>0</v>
          </cell>
          <cell r="CE122">
            <v>0</v>
          </cell>
          <cell r="CF122">
            <v>0</v>
          </cell>
          <cell r="CG122">
            <v>0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L122">
            <v>0</v>
          </cell>
          <cell r="CM122">
            <v>0</v>
          </cell>
          <cell r="CN122">
            <v>0</v>
          </cell>
          <cell r="CO122">
            <v>0</v>
          </cell>
          <cell r="CP122">
            <v>0</v>
          </cell>
          <cell r="CQ122">
            <v>0</v>
          </cell>
          <cell r="CR122">
            <v>0</v>
          </cell>
          <cell r="CS122">
            <v>0</v>
          </cell>
          <cell r="CT122">
            <v>0</v>
          </cell>
          <cell r="CU122">
            <v>0</v>
          </cell>
          <cell r="CV122">
            <v>0</v>
          </cell>
          <cell r="CW122">
            <v>0</v>
          </cell>
          <cell r="CX122">
            <v>0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2752.0995550257999</v>
          </cell>
          <cell r="DE122">
            <v>0</v>
          </cell>
          <cell r="DG122">
            <v>2086.1715388600005</v>
          </cell>
          <cell r="DI122">
            <v>2.5892173850342391E-2</v>
          </cell>
          <cell r="DJ122">
            <v>54.015516165799454</v>
          </cell>
          <cell r="DK122">
            <v>2.0019953191903611E-2</v>
          </cell>
          <cell r="DL122">
            <v>0</v>
          </cell>
        </row>
        <row r="123">
          <cell r="A123" t="str">
            <v>B10300P4W1200L1779</v>
          </cell>
          <cell r="B123" t="str">
            <v>RULL PALETTE - L=1779 W=1200 P=209,0 M=1</v>
          </cell>
          <cell r="F123">
            <v>5970.4707008979467</v>
          </cell>
          <cell r="H123">
            <v>2806.121229422035</v>
          </cell>
          <cell r="I123">
            <v>0.53</v>
          </cell>
          <cell r="J123" t="str">
            <v>OK</v>
          </cell>
          <cell r="K123" t="str">
            <v>NEWZD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2190.8124794220348</v>
          </cell>
          <cell r="AW123">
            <v>144</v>
          </cell>
          <cell r="AX123">
            <v>4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41.4</v>
          </cell>
          <cell r="BF123">
            <v>1.1499999999999999</v>
          </cell>
          <cell r="BG123">
            <v>0</v>
          </cell>
          <cell r="BH123">
            <v>0</v>
          </cell>
          <cell r="BI123">
            <v>0</v>
          </cell>
          <cell r="BJ123">
            <v>0</v>
          </cell>
          <cell r="BK123">
            <v>95</v>
          </cell>
          <cell r="BL123">
            <v>2.5</v>
          </cell>
          <cell r="BM123">
            <v>0</v>
          </cell>
          <cell r="BN123">
            <v>0</v>
          </cell>
          <cell r="BO123">
            <v>81.25</v>
          </cell>
          <cell r="BP123">
            <v>2.5</v>
          </cell>
          <cell r="BQ123">
            <v>0</v>
          </cell>
          <cell r="BR123">
            <v>0</v>
          </cell>
          <cell r="BS123">
            <v>142.65875</v>
          </cell>
          <cell r="BT123">
            <v>4.3895</v>
          </cell>
          <cell r="BU123">
            <v>0</v>
          </cell>
          <cell r="BV123">
            <v>0</v>
          </cell>
          <cell r="BW123">
            <v>0</v>
          </cell>
          <cell r="BX123">
            <v>0</v>
          </cell>
          <cell r="BY123">
            <v>0</v>
          </cell>
          <cell r="BZ123">
            <v>0</v>
          </cell>
          <cell r="CA123">
            <v>111</v>
          </cell>
          <cell r="CB123">
            <v>3</v>
          </cell>
          <cell r="CC123">
            <v>0</v>
          </cell>
          <cell r="CD123">
            <v>0</v>
          </cell>
          <cell r="CE123">
            <v>0</v>
          </cell>
          <cell r="CF123">
            <v>0</v>
          </cell>
          <cell r="CG123">
            <v>0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  <cell r="CL123">
            <v>0</v>
          </cell>
          <cell r="CM123">
            <v>0</v>
          </cell>
          <cell r="CN123">
            <v>0</v>
          </cell>
          <cell r="CO123">
            <v>0</v>
          </cell>
          <cell r="CP123">
            <v>0</v>
          </cell>
          <cell r="CQ123">
            <v>0</v>
          </cell>
          <cell r="CR123">
            <v>0</v>
          </cell>
          <cell r="CS123">
            <v>0</v>
          </cell>
          <cell r="CT123">
            <v>0</v>
          </cell>
          <cell r="CU123">
            <v>0</v>
          </cell>
          <cell r="CV123">
            <v>0</v>
          </cell>
          <cell r="CW123">
            <v>0</v>
          </cell>
          <cell r="CX123">
            <v>0</v>
          </cell>
          <cell r="CY123">
            <v>0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2806.121229422035</v>
          </cell>
          <cell r="DE123">
            <v>0</v>
          </cell>
          <cell r="DG123">
            <v>2136.4113445845005</v>
          </cell>
          <cell r="DI123">
            <v>2.5463792342908801E-2</v>
          </cell>
          <cell r="DJ123">
            <v>54.4011348375343</v>
          </cell>
          <cell r="DK123">
            <v>1.9769865018101948E-2</v>
          </cell>
          <cell r="DL123">
            <v>0</v>
          </cell>
        </row>
        <row r="124">
          <cell r="A124" t="str">
            <v>B10300P4W1200L1989</v>
          </cell>
          <cell r="B124" t="str">
            <v>RULL PALETTE - L=1989 W=1200 P=209,0 M=1</v>
          </cell>
          <cell r="F124">
            <v>6085.5540448174152</v>
          </cell>
          <cell r="H124">
            <v>2860.2104010641851</v>
          </cell>
          <cell r="I124">
            <v>0.53</v>
          </cell>
          <cell r="J124" t="str">
            <v>OK</v>
          </cell>
          <cell r="K124" t="str">
            <v>NEWZD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2241.4891510641851</v>
          </cell>
          <cell r="AW124">
            <v>144</v>
          </cell>
          <cell r="AX124">
            <v>4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41.4</v>
          </cell>
          <cell r="BF124">
            <v>1.1499999999999999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95</v>
          </cell>
          <cell r="BL124">
            <v>2.5</v>
          </cell>
          <cell r="BM124">
            <v>0</v>
          </cell>
          <cell r="BN124">
            <v>0</v>
          </cell>
          <cell r="BO124">
            <v>81.25</v>
          </cell>
          <cell r="BP124">
            <v>2.5</v>
          </cell>
          <cell r="BQ124">
            <v>0</v>
          </cell>
          <cell r="BR124">
            <v>0</v>
          </cell>
          <cell r="BS124">
            <v>146.07125000000002</v>
          </cell>
          <cell r="BT124">
            <v>4.4945000000000004</v>
          </cell>
          <cell r="BU124">
            <v>0</v>
          </cell>
          <cell r="BV124">
            <v>0</v>
          </cell>
          <cell r="BW124">
            <v>0</v>
          </cell>
          <cell r="BX124">
            <v>0</v>
          </cell>
          <cell r="BY124">
            <v>0</v>
          </cell>
          <cell r="BZ124">
            <v>0</v>
          </cell>
          <cell r="CA124">
            <v>111</v>
          </cell>
          <cell r="CB124">
            <v>3</v>
          </cell>
          <cell r="CC124">
            <v>0</v>
          </cell>
          <cell r="CD124">
            <v>0</v>
          </cell>
          <cell r="CE124">
            <v>0</v>
          </cell>
          <cell r="CF124">
            <v>0</v>
          </cell>
          <cell r="CG124">
            <v>0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L124">
            <v>0</v>
          </cell>
          <cell r="CM124">
            <v>0</v>
          </cell>
          <cell r="CN124">
            <v>0</v>
          </cell>
          <cell r="CO124">
            <v>0</v>
          </cell>
          <cell r="CP124">
            <v>0</v>
          </cell>
          <cell r="CQ124">
            <v>0</v>
          </cell>
          <cell r="CR124">
            <v>0</v>
          </cell>
          <cell r="CS124">
            <v>0</v>
          </cell>
          <cell r="CT124">
            <v>0</v>
          </cell>
          <cell r="CU124">
            <v>0</v>
          </cell>
          <cell r="CV124">
            <v>0</v>
          </cell>
          <cell r="CW124">
            <v>0</v>
          </cell>
          <cell r="CX124">
            <v>0</v>
          </cell>
          <cell r="CY124">
            <v>0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2860.2104010641851</v>
          </cell>
          <cell r="DE124">
            <v>0</v>
          </cell>
          <cell r="DG124">
            <v>2186.7005524895003</v>
          </cell>
          <cell r="DI124">
            <v>2.5055373271072448E-2</v>
          </cell>
          <cell r="DJ124">
            <v>54.788598574684784</v>
          </cell>
          <cell r="DK124">
            <v>1.9529540451302542E-2</v>
          </cell>
          <cell r="DL124">
            <v>0</v>
          </cell>
        </row>
        <row r="125">
          <cell r="A125" t="str">
            <v>B10300P4W1200L2198</v>
          </cell>
          <cell r="B125" t="str">
            <v>RULL PALETTE - L=2198 W=1200 P=209,0 M=1</v>
          </cell>
          <cell r="F125">
            <v>6716.6597656264266</v>
          </cell>
          <cell r="H125">
            <v>3156.8300898444204</v>
          </cell>
          <cell r="I125">
            <v>0.53</v>
          </cell>
          <cell r="J125" t="str">
            <v>OK</v>
          </cell>
          <cell r="K125" t="str">
            <v>NEWZD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2534.7125898444201</v>
          </cell>
          <cell r="AW125">
            <v>144</v>
          </cell>
          <cell r="AX125">
            <v>4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41.4</v>
          </cell>
          <cell r="BF125">
            <v>1.1499999999999999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95</v>
          </cell>
          <cell r="BL125">
            <v>2.5</v>
          </cell>
          <cell r="BM125">
            <v>0</v>
          </cell>
          <cell r="BN125">
            <v>0</v>
          </cell>
          <cell r="BO125">
            <v>81.25</v>
          </cell>
          <cell r="BP125">
            <v>2.5</v>
          </cell>
          <cell r="BQ125">
            <v>0</v>
          </cell>
          <cell r="BR125">
            <v>0</v>
          </cell>
          <cell r="BS125">
            <v>149.4675</v>
          </cell>
          <cell r="BT125">
            <v>4.5990000000000002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111</v>
          </cell>
          <cell r="CB125">
            <v>3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  <cell r="CM125">
            <v>0</v>
          </cell>
          <cell r="CN125">
            <v>0</v>
          </cell>
          <cell r="CO125">
            <v>0</v>
          </cell>
          <cell r="CP125">
            <v>0</v>
          </cell>
          <cell r="CQ125">
            <v>0</v>
          </cell>
          <cell r="CR125">
            <v>0</v>
          </cell>
          <cell r="CS125">
            <v>0</v>
          </cell>
          <cell r="CT125">
            <v>0</v>
          </cell>
          <cell r="CU125">
            <v>0</v>
          </cell>
          <cell r="CV125">
            <v>0</v>
          </cell>
          <cell r="CW125">
            <v>0</v>
          </cell>
          <cell r="CX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3156.8300898444204</v>
          </cell>
          <cell r="DE125">
            <v>0</v>
          </cell>
          <cell r="DG125">
            <v>2472.472411014</v>
          </cell>
          <cell r="DI125">
            <v>2.5173255140547506E-2</v>
          </cell>
          <cell r="DJ125">
            <v>62.240178830420064</v>
          </cell>
          <cell r="DK125">
            <v>2.011257731077715E-2</v>
          </cell>
          <cell r="DL125">
            <v>0</v>
          </cell>
        </row>
        <row r="126">
          <cell r="A126" t="str">
            <v>B10300P4W1200L2407</v>
          </cell>
          <cell r="B126" t="str">
            <v>RULL PALETTE - L=2407 W=1200 P=209,0 M=1</v>
          </cell>
          <cell r="F126">
            <v>6831.599498384373</v>
          </cell>
          <cell r="H126">
            <v>3210.851764240655</v>
          </cell>
          <cell r="I126">
            <v>0.53</v>
          </cell>
          <cell r="J126" t="str">
            <v>OK</v>
          </cell>
          <cell r="K126" t="str">
            <v>NEWZD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2585.338014240655</v>
          </cell>
          <cell r="AW126">
            <v>144</v>
          </cell>
          <cell r="AX126">
            <v>4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41.4</v>
          </cell>
          <cell r="BF126">
            <v>1.1499999999999999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95</v>
          </cell>
          <cell r="BL126">
            <v>2.5</v>
          </cell>
          <cell r="BM126">
            <v>0</v>
          </cell>
          <cell r="BN126">
            <v>0</v>
          </cell>
          <cell r="BO126">
            <v>81.25</v>
          </cell>
          <cell r="BP126">
            <v>2.5</v>
          </cell>
          <cell r="BQ126">
            <v>0</v>
          </cell>
          <cell r="BR126">
            <v>0</v>
          </cell>
          <cell r="BS126">
            <v>152.86375000000001</v>
          </cell>
          <cell r="BT126">
            <v>4.7035</v>
          </cell>
          <cell r="BU126">
            <v>0</v>
          </cell>
          <cell r="BV126">
            <v>0</v>
          </cell>
          <cell r="BW126">
            <v>0</v>
          </cell>
          <cell r="BX126">
            <v>0</v>
          </cell>
          <cell r="BY126">
            <v>0</v>
          </cell>
          <cell r="BZ126">
            <v>0</v>
          </cell>
          <cell r="CA126">
            <v>111</v>
          </cell>
          <cell r="CB126">
            <v>3</v>
          </cell>
          <cell r="CC126">
            <v>0</v>
          </cell>
          <cell r="CD126">
            <v>0</v>
          </cell>
          <cell r="CE126">
            <v>0</v>
          </cell>
          <cell r="CF126">
            <v>0</v>
          </cell>
          <cell r="CG126">
            <v>0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L126">
            <v>0</v>
          </cell>
          <cell r="CM126">
            <v>0</v>
          </cell>
          <cell r="CN126">
            <v>0</v>
          </cell>
          <cell r="CO126">
            <v>0</v>
          </cell>
          <cell r="CP126">
            <v>0</v>
          </cell>
          <cell r="CQ126">
            <v>0</v>
          </cell>
          <cell r="CR126">
            <v>0</v>
          </cell>
          <cell r="CS126">
            <v>0</v>
          </cell>
          <cell r="CT126">
            <v>0</v>
          </cell>
          <cell r="CU126">
            <v>0</v>
          </cell>
          <cell r="CV126">
            <v>0</v>
          </cell>
          <cell r="CW126">
            <v>0</v>
          </cell>
          <cell r="CX126">
            <v>0</v>
          </cell>
          <cell r="CY126">
            <v>0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3210.851764240655</v>
          </cell>
          <cell r="DE126">
            <v>0</v>
          </cell>
          <cell r="DG126">
            <v>2522.7122167385</v>
          </cell>
          <cell r="DI126">
            <v>2.4824788609110936E-2</v>
          </cell>
          <cell r="DJ126">
            <v>62.62579750215491</v>
          </cell>
          <cell r="DK126">
            <v>1.9892408665644162E-2</v>
          </cell>
          <cell r="DL126">
            <v>0</v>
          </cell>
        </row>
        <row r="127">
          <cell r="A127" t="str">
            <v>B10300P4W1200L2721</v>
          </cell>
          <cell r="B127" t="str">
            <v>RULL PALETTE - L=2721 W=1200 P=209,0 M=1</v>
          </cell>
          <cell r="F127">
            <v>7090.0122860807769</v>
          </cell>
          <cell r="H127">
            <v>3332.3057744579651</v>
          </cell>
          <cell r="I127">
            <v>0.53</v>
          </cell>
          <cell r="J127" t="str">
            <v>OK</v>
          </cell>
          <cell r="K127" t="str">
            <v>NEWZD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2701.689524457965</v>
          </cell>
          <cell r="AW127">
            <v>144</v>
          </cell>
          <cell r="AX127">
            <v>4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41.4</v>
          </cell>
          <cell r="BF127">
            <v>1.1499999999999999</v>
          </cell>
          <cell r="BG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95</v>
          </cell>
          <cell r="BL127">
            <v>2.5</v>
          </cell>
          <cell r="BM127">
            <v>0</v>
          </cell>
          <cell r="BN127">
            <v>0</v>
          </cell>
          <cell r="BO127">
            <v>81.25</v>
          </cell>
          <cell r="BP127">
            <v>2.5</v>
          </cell>
          <cell r="BQ127">
            <v>0</v>
          </cell>
          <cell r="BR127">
            <v>0</v>
          </cell>
          <cell r="BS127">
            <v>157.96625</v>
          </cell>
          <cell r="BT127">
            <v>4.8605</v>
          </cell>
          <cell r="BU127">
            <v>0</v>
          </cell>
          <cell r="BV127">
            <v>0</v>
          </cell>
          <cell r="BW127">
            <v>0</v>
          </cell>
          <cell r="BX127">
            <v>0</v>
          </cell>
          <cell r="BY127">
            <v>0</v>
          </cell>
          <cell r="BZ127">
            <v>0</v>
          </cell>
          <cell r="CA127">
            <v>111</v>
          </cell>
          <cell r="CB127">
            <v>3</v>
          </cell>
          <cell r="CC127">
            <v>0</v>
          </cell>
          <cell r="CD127">
            <v>0</v>
          </cell>
          <cell r="CE127">
            <v>0</v>
          </cell>
          <cell r="CF127">
            <v>0</v>
          </cell>
          <cell r="CG127">
            <v>0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L127">
            <v>0</v>
          </cell>
          <cell r="CM127">
            <v>0</v>
          </cell>
          <cell r="CN127">
            <v>0</v>
          </cell>
          <cell r="CO127">
            <v>0</v>
          </cell>
          <cell r="CP127">
            <v>0</v>
          </cell>
          <cell r="CQ127">
            <v>0</v>
          </cell>
          <cell r="CR127">
            <v>0</v>
          </cell>
          <cell r="CS127">
            <v>0</v>
          </cell>
          <cell r="CT127">
            <v>0</v>
          </cell>
          <cell r="CU127">
            <v>0</v>
          </cell>
          <cell r="CV127">
            <v>0</v>
          </cell>
          <cell r="CW127">
            <v>0</v>
          </cell>
          <cell r="CX127">
            <v>0</v>
          </cell>
          <cell r="CY127">
            <v>0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3332.3057744579651</v>
          </cell>
          <cell r="DE127">
            <v>0</v>
          </cell>
          <cell r="DG127">
            <v>2636.7267514155001</v>
          </cell>
          <cell r="DI127">
            <v>2.4637658417805467E-2</v>
          </cell>
          <cell r="DJ127">
            <v>64.96277304246496</v>
          </cell>
          <cell r="DK127">
            <v>1.9882446689656198E-2</v>
          </cell>
          <cell r="DL127">
            <v>0</v>
          </cell>
        </row>
        <row r="128">
          <cell r="A128" t="str">
            <v>B10300P4W1200L2931</v>
          </cell>
          <cell r="B128" t="str">
            <v>RULL PALETTE - L=2931 W=1200 P=209,0 M=1</v>
          </cell>
          <cell r="F128">
            <v>7205.0956300002463</v>
          </cell>
          <cell r="H128">
            <v>3386.3949461001157</v>
          </cell>
          <cell r="I128">
            <v>0.53</v>
          </cell>
          <cell r="J128" t="str">
            <v>OK</v>
          </cell>
          <cell r="K128" t="str">
            <v>NEWZD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2752.3661961001158</v>
          </cell>
          <cell r="AW128">
            <v>144</v>
          </cell>
          <cell r="AX128">
            <v>4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41.4</v>
          </cell>
          <cell r="BF128">
            <v>1.1499999999999999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95</v>
          </cell>
          <cell r="BL128">
            <v>2.5</v>
          </cell>
          <cell r="BM128">
            <v>0</v>
          </cell>
          <cell r="BN128">
            <v>0</v>
          </cell>
          <cell r="BO128">
            <v>81.25</v>
          </cell>
          <cell r="BP128">
            <v>2.5</v>
          </cell>
          <cell r="BQ128">
            <v>0</v>
          </cell>
          <cell r="BR128">
            <v>0</v>
          </cell>
          <cell r="BS128">
            <v>161.37875000000003</v>
          </cell>
          <cell r="BT128">
            <v>4.9655000000000005</v>
          </cell>
          <cell r="BU128">
            <v>0</v>
          </cell>
          <cell r="BV128">
            <v>0</v>
          </cell>
          <cell r="BW128">
            <v>0</v>
          </cell>
          <cell r="BX128">
            <v>0</v>
          </cell>
          <cell r="BY128">
            <v>0</v>
          </cell>
          <cell r="BZ128">
            <v>0</v>
          </cell>
          <cell r="CA128">
            <v>111</v>
          </cell>
          <cell r="CB128">
            <v>3</v>
          </cell>
          <cell r="CC128">
            <v>0</v>
          </cell>
          <cell r="CD128">
            <v>0</v>
          </cell>
          <cell r="CE128">
            <v>0</v>
          </cell>
          <cell r="CF128">
            <v>0</v>
          </cell>
          <cell r="CG128">
            <v>0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L128">
            <v>0</v>
          </cell>
          <cell r="CM128">
            <v>0</v>
          </cell>
          <cell r="CN128">
            <v>0</v>
          </cell>
          <cell r="CO128">
            <v>0</v>
          </cell>
          <cell r="CP128">
            <v>0</v>
          </cell>
          <cell r="CQ128">
            <v>0</v>
          </cell>
          <cell r="CR128">
            <v>0</v>
          </cell>
          <cell r="CS128">
            <v>0</v>
          </cell>
          <cell r="CT128">
            <v>0</v>
          </cell>
          <cell r="CU128">
            <v>0</v>
          </cell>
          <cell r="CV128">
            <v>0</v>
          </cell>
          <cell r="CW128">
            <v>0</v>
          </cell>
          <cell r="CX128">
            <v>0</v>
          </cell>
          <cell r="CY128">
            <v>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3386.3949461001157</v>
          </cell>
          <cell r="DE128">
            <v>0</v>
          </cell>
          <cell r="DG128">
            <v>2687.0159593204999</v>
          </cell>
          <cell r="DI128">
            <v>2.4320747538895099E-2</v>
          </cell>
          <cell r="DJ128">
            <v>65.350236779615898</v>
          </cell>
          <cell r="DK128">
            <v>1.9677614274872812E-2</v>
          </cell>
          <cell r="DL128">
            <v>0</v>
          </cell>
        </row>
        <row r="129">
          <cell r="A129" t="str">
            <v>B10300P4W1200L3559</v>
          </cell>
          <cell r="B129" t="str">
            <v>RULL PALETTE - L=3559 W=1200 P=209,0 M=1</v>
          </cell>
          <cell r="F129">
            <v>7832.5249819887977</v>
          </cell>
          <cell r="H129">
            <v>3681.2867415347346</v>
          </cell>
          <cell r="I129">
            <v>0.53</v>
          </cell>
          <cell r="J129" t="str">
            <v>OK</v>
          </cell>
          <cell r="K129" t="str">
            <v>NEWZD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3037.0529915347347</v>
          </cell>
          <cell r="AW129">
            <v>144</v>
          </cell>
          <cell r="AX129">
            <v>4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41.4</v>
          </cell>
          <cell r="BF129">
            <v>1.1499999999999999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95</v>
          </cell>
          <cell r="BL129">
            <v>2.5</v>
          </cell>
          <cell r="BM129">
            <v>0</v>
          </cell>
          <cell r="BN129">
            <v>0</v>
          </cell>
          <cell r="BO129">
            <v>81.25</v>
          </cell>
          <cell r="BP129">
            <v>2.5</v>
          </cell>
          <cell r="BQ129">
            <v>0</v>
          </cell>
          <cell r="BR129">
            <v>0</v>
          </cell>
          <cell r="BS129">
            <v>171.58375000000001</v>
          </cell>
          <cell r="BT129">
            <v>5.2795000000000005</v>
          </cell>
          <cell r="BU129">
            <v>0</v>
          </cell>
          <cell r="BV129">
            <v>0</v>
          </cell>
          <cell r="BW129">
            <v>0</v>
          </cell>
          <cell r="BX129">
            <v>0</v>
          </cell>
          <cell r="BY129">
            <v>0</v>
          </cell>
          <cell r="BZ129">
            <v>0</v>
          </cell>
          <cell r="CA129">
            <v>111</v>
          </cell>
          <cell r="CB129">
            <v>3</v>
          </cell>
          <cell r="CC129">
            <v>0</v>
          </cell>
          <cell r="CD129">
            <v>0</v>
          </cell>
          <cell r="CE129">
            <v>0</v>
          </cell>
          <cell r="CF129">
            <v>0</v>
          </cell>
          <cell r="CG129">
            <v>0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L129">
            <v>0</v>
          </cell>
          <cell r="CM129">
            <v>0</v>
          </cell>
          <cell r="CN129">
            <v>0</v>
          </cell>
          <cell r="CO129">
            <v>0</v>
          </cell>
          <cell r="CP129">
            <v>0</v>
          </cell>
          <cell r="CQ129">
            <v>0</v>
          </cell>
          <cell r="CR129">
            <v>0</v>
          </cell>
          <cell r="CS129">
            <v>0</v>
          </cell>
          <cell r="CT129">
            <v>0</v>
          </cell>
          <cell r="CU129">
            <v>0</v>
          </cell>
          <cell r="CV129">
            <v>0</v>
          </cell>
          <cell r="CW129">
            <v>0</v>
          </cell>
          <cell r="CX129">
            <v>0</v>
          </cell>
          <cell r="CY129">
            <v>0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3681.2867415347346</v>
          </cell>
          <cell r="DE129">
            <v>0</v>
          </cell>
          <cell r="DG129">
            <v>2966.6772786745</v>
          </cell>
          <cell r="DI129">
            <v>2.3722065546569415E-2</v>
          </cell>
          <cell r="DJ129">
            <v>70.375712860234671</v>
          </cell>
          <cell r="DK129">
            <v>1.9489738822523223E-2</v>
          </cell>
          <cell r="DL129">
            <v>0</v>
          </cell>
        </row>
        <row r="130">
          <cell r="A130" t="str">
            <v>B10300P4W1200L3978</v>
          </cell>
          <cell r="B130" t="str">
            <v>RULL PALETTE - L=3978 W=1200 P=209,0 M=1</v>
          </cell>
          <cell r="F130">
            <v>8062.5480586662143</v>
          </cell>
          <cell r="H130">
            <v>3789.3975875731203</v>
          </cell>
          <cell r="I130">
            <v>0.53</v>
          </cell>
          <cell r="J130" t="str">
            <v>OK</v>
          </cell>
          <cell r="K130" t="str">
            <v>NEWZD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3138.3550875731203</v>
          </cell>
          <cell r="AW130">
            <v>144</v>
          </cell>
          <cell r="AX130">
            <v>4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41.4</v>
          </cell>
          <cell r="BF130">
            <v>1.1499999999999999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  <cell r="BK130">
            <v>95</v>
          </cell>
          <cell r="BL130">
            <v>2.5</v>
          </cell>
          <cell r="BM130">
            <v>0</v>
          </cell>
          <cell r="BN130">
            <v>0</v>
          </cell>
          <cell r="BO130">
            <v>81.25</v>
          </cell>
          <cell r="BP130">
            <v>2.5</v>
          </cell>
          <cell r="BQ130">
            <v>0</v>
          </cell>
          <cell r="BR130">
            <v>0</v>
          </cell>
          <cell r="BS130">
            <v>178.39249999999998</v>
          </cell>
          <cell r="BT130">
            <v>5.4889999999999999</v>
          </cell>
          <cell r="BU130">
            <v>0</v>
          </cell>
          <cell r="BV130">
            <v>0</v>
          </cell>
          <cell r="BW130">
            <v>0</v>
          </cell>
          <cell r="BX130">
            <v>0</v>
          </cell>
          <cell r="BY130">
            <v>0</v>
          </cell>
          <cell r="BZ130">
            <v>0</v>
          </cell>
          <cell r="CA130">
            <v>111</v>
          </cell>
          <cell r="CB130">
            <v>3</v>
          </cell>
          <cell r="CC130">
            <v>0</v>
          </cell>
          <cell r="CD130">
            <v>0</v>
          </cell>
          <cell r="CE130">
            <v>0</v>
          </cell>
          <cell r="CF130">
            <v>0</v>
          </cell>
          <cell r="CG130">
            <v>0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L130">
            <v>0</v>
          </cell>
          <cell r="CM130">
            <v>0</v>
          </cell>
          <cell r="CN130">
            <v>0</v>
          </cell>
          <cell r="CO130">
            <v>0</v>
          </cell>
          <cell r="CP130">
            <v>0</v>
          </cell>
          <cell r="CQ130">
            <v>0</v>
          </cell>
          <cell r="CR130">
            <v>0</v>
          </cell>
          <cell r="CS130">
            <v>0</v>
          </cell>
          <cell r="CT130">
            <v>0</v>
          </cell>
          <cell r="CU130">
            <v>0</v>
          </cell>
          <cell r="CV130">
            <v>0</v>
          </cell>
          <cell r="CW130">
            <v>0</v>
          </cell>
          <cell r="CX130">
            <v>0</v>
          </cell>
          <cell r="CY130">
            <v>0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3789.3975875731203</v>
          </cell>
          <cell r="DE130">
            <v>0</v>
          </cell>
          <cell r="DG130">
            <v>3067.2062923039998</v>
          </cell>
          <cell r="DI130">
            <v>2.3196612320352104E-2</v>
          </cell>
          <cell r="DJ130">
            <v>71.148795269120455</v>
          </cell>
          <cell r="DK130">
            <v>1.9135028139156164E-2</v>
          </cell>
          <cell r="DL130">
            <v>0</v>
          </cell>
        </row>
        <row r="131">
          <cell r="A131" t="str">
            <v>B10300P4W1400L1360</v>
          </cell>
          <cell r="B131" t="str">
            <v>RULL PALETTE - L=1360 W=1400 P=209,0 M=1</v>
          </cell>
          <cell r="F131">
            <v>5401.6659486886174</v>
          </cell>
          <cell r="H131">
            <v>2538.7829958836501</v>
          </cell>
          <cell r="I131">
            <v>0.53</v>
          </cell>
          <cell r="J131" t="str">
            <v>OK</v>
          </cell>
          <cell r="K131" t="str">
            <v>NEWZD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1930.2829958836501</v>
          </cell>
          <cell r="AW131">
            <v>144</v>
          </cell>
          <cell r="AX131">
            <v>4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41.4</v>
          </cell>
          <cell r="BF131">
            <v>1.1499999999999999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95</v>
          </cell>
          <cell r="BL131">
            <v>2.5</v>
          </cell>
          <cell r="BM131">
            <v>0</v>
          </cell>
          <cell r="BN131">
            <v>0</v>
          </cell>
          <cell r="BO131">
            <v>81.25</v>
          </cell>
          <cell r="BP131">
            <v>2.5</v>
          </cell>
          <cell r="BQ131">
            <v>0</v>
          </cell>
          <cell r="BR131">
            <v>0</v>
          </cell>
          <cell r="BS131">
            <v>135.85</v>
          </cell>
          <cell r="BT131">
            <v>4.18</v>
          </cell>
          <cell r="BU131">
            <v>0</v>
          </cell>
          <cell r="BV131">
            <v>0</v>
          </cell>
          <cell r="BW131">
            <v>0</v>
          </cell>
          <cell r="BX131">
            <v>0</v>
          </cell>
          <cell r="BY131">
            <v>0</v>
          </cell>
          <cell r="BZ131">
            <v>0</v>
          </cell>
          <cell r="CA131">
            <v>111</v>
          </cell>
          <cell r="CB131">
            <v>3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L131">
            <v>0</v>
          </cell>
          <cell r="CM131">
            <v>0</v>
          </cell>
          <cell r="CN131">
            <v>0</v>
          </cell>
          <cell r="CO131">
            <v>0</v>
          </cell>
          <cell r="CP131">
            <v>0</v>
          </cell>
          <cell r="CQ131">
            <v>0</v>
          </cell>
          <cell r="CR131">
            <v>0</v>
          </cell>
          <cell r="CS131">
            <v>0</v>
          </cell>
          <cell r="CT131">
            <v>0</v>
          </cell>
          <cell r="CU131">
            <v>0</v>
          </cell>
          <cell r="CV131">
            <v>0</v>
          </cell>
          <cell r="CW131">
            <v>0</v>
          </cell>
          <cell r="CX131">
            <v>0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2538.7829958836501</v>
          </cell>
          <cell r="DE131">
            <v>0</v>
          </cell>
          <cell r="DG131">
            <v>1882.1035809550001</v>
          </cell>
          <cell r="DI131">
            <v>2.5598705308346105E-2</v>
          </cell>
          <cell r="DJ131">
            <v>48.179414928649976</v>
          </cell>
          <cell r="DK131">
            <v>1.9344473483080753E-2</v>
          </cell>
          <cell r="DL131">
            <v>0</v>
          </cell>
        </row>
        <row r="132">
          <cell r="A132" t="str">
            <v>B10300P4W1400L1570</v>
          </cell>
          <cell r="B132" t="str">
            <v>RULL PALETTE - L=1570 W=1400 P=209,0 M=1</v>
          </cell>
          <cell r="F132">
            <v>5923.2330957995746</v>
          </cell>
          <cell r="H132">
            <v>2783.9195550258</v>
          </cell>
          <cell r="I132">
            <v>0.53</v>
          </cell>
          <cell r="J132" t="str">
            <v>OK</v>
          </cell>
          <cell r="K132" t="str">
            <v>NEWZD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2172.0070550258001</v>
          </cell>
          <cell r="AW132">
            <v>144</v>
          </cell>
          <cell r="AX132">
            <v>4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41.4</v>
          </cell>
          <cell r="BF132">
            <v>1.1499999999999999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95</v>
          </cell>
          <cell r="BL132">
            <v>2.5</v>
          </cell>
          <cell r="BM132">
            <v>0</v>
          </cell>
          <cell r="BN132">
            <v>0</v>
          </cell>
          <cell r="BO132">
            <v>81.25</v>
          </cell>
          <cell r="BP132">
            <v>2.5</v>
          </cell>
          <cell r="BQ132">
            <v>0</v>
          </cell>
          <cell r="BR132">
            <v>0</v>
          </cell>
          <cell r="BS132">
            <v>139.26250000000002</v>
          </cell>
          <cell r="BT132">
            <v>4.2850000000000001</v>
          </cell>
          <cell r="BU132">
            <v>0</v>
          </cell>
          <cell r="BV132">
            <v>0</v>
          </cell>
          <cell r="BW132">
            <v>0</v>
          </cell>
          <cell r="BX132">
            <v>0</v>
          </cell>
          <cell r="BY132">
            <v>0</v>
          </cell>
          <cell r="BZ132">
            <v>0</v>
          </cell>
          <cell r="CA132">
            <v>111</v>
          </cell>
          <cell r="CB132">
            <v>3</v>
          </cell>
          <cell r="CC132">
            <v>0</v>
          </cell>
          <cell r="CD132">
            <v>0</v>
          </cell>
          <cell r="CE132">
            <v>0</v>
          </cell>
          <cell r="CF132">
            <v>0</v>
          </cell>
          <cell r="CG132">
            <v>0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L132">
            <v>0</v>
          </cell>
          <cell r="CM132">
            <v>0</v>
          </cell>
          <cell r="CN132">
            <v>0</v>
          </cell>
          <cell r="CO132">
            <v>0</v>
          </cell>
          <cell r="CP132">
            <v>0</v>
          </cell>
          <cell r="CQ132">
            <v>0</v>
          </cell>
          <cell r="CR132">
            <v>0</v>
          </cell>
          <cell r="CS132">
            <v>0</v>
          </cell>
          <cell r="CT132">
            <v>0</v>
          </cell>
          <cell r="CU132">
            <v>0</v>
          </cell>
          <cell r="CV132">
            <v>0</v>
          </cell>
          <cell r="CW132">
            <v>0</v>
          </cell>
          <cell r="CX132">
            <v>0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2783.9195550258</v>
          </cell>
          <cell r="DE132">
            <v>0</v>
          </cell>
          <cell r="DG132">
            <v>2117.9915388600002</v>
          </cell>
          <cell r="DI132">
            <v>2.5503178447480259E-2</v>
          </cell>
          <cell r="DJ132">
            <v>54.015516165799909</v>
          </cell>
          <cell r="DK132">
            <v>1.9786598868272536E-2</v>
          </cell>
          <cell r="DL132">
            <v>0</v>
          </cell>
        </row>
        <row r="133">
          <cell r="A133" t="str">
            <v>B10300P4W1400L1779</v>
          </cell>
          <cell r="B133" t="str">
            <v>RULL PALETTE - L=1779 W=1400 P=209,0 M=1</v>
          </cell>
          <cell r="F133">
            <v>6046.6355945149689</v>
          </cell>
          <cell r="H133">
            <v>2841.9187294220351</v>
          </cell>
          <cell r="I133">
            <v>0.53</v>
          </cell>
          <cell r="J133" t="str">
            <v>OK</v>
          </cell>
          <cell r="K133" t="str">
            <v>NEWZD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2226.6099794220349</v>
          </cell>
          <cell r="AW133">
            <v>144</v>
          </cell>
          <cell r="AX133">
            <v>4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41.4</v>
          </cell>
          <cell r="BF133">
            <v>1.1499999999999999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95</v>
          </cell>
          <cell r="BL133">
            <v>2.5</v>
          </cell>
          <cell r="BM133">
            <v>0</v>
          </cell>
          <cell r="BN133">
            <v>0</v>
          </cell>
          <cell r="BO133">
            <v>81.25</v>
          </cell>
          <cell r="BP133">
            <v>2.5</v>
          </cell>
          <cell r="BQ133">
            <v>0</v>
          </cell>
          <cell r="BR133">
            <v>0</v>
          </cell>
          <cell r="BS133">
            <v>142.65875</v>
          </cell>
          <cell r="BT133">
            <v>4.3895</v>
          </cell>
          <cell r="BU133">
            <v>0</v>
          </cell>
          <cell r="BV133">
            <v>0</v>
          </cell>
          <cell r="BW133">
            <v>0</v>
          </cell>
          <cell r="BX133">
            <v>0</v>
          </cell>
          <cell r="BY133">
            <v>0</v>
          </cell>
          <cell r="BZ133">
            <v>0</v>
          </cell>
          <cell r="CA133">
            <v>111</v>
          </cell>
          <cell r="CB133">
            <v>3</v>
          </cell>
          <cell r="CC133">
            <v>0</v>
          </cell>
          <cell r="CD133">
            <v>0</v>
          </cell>
          <cell r="CE133">
            <v>0</v>
          </cell>
          <cell r="CF133">
            <v>0</v>
          </cell>
          <cell r="CG133">
            <v>0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L133">
            <v>0</v>
          </cell>
          <cell r="CM133">
            <v>0</v>
          </cell>
          <cell r="CN133">
            <v>0</v>
          </cell>
          <cell r="CO133">
            <v>0</v>
          </cell>
          <cell r="CP133">
            <v>0</v>
          </cell>
          <cell r="CQ133">
            <v>0</v>
          </cell>
          <cell r="CR133">
            <v>0</v>
          </cell>
          <cell r="CS133">
            <v>0</v>
          </cell>
          <cell r="CT133">
            <v>0</v>
          </cell>
          <cell r="CU133">
            <v>0</v>
          </cell>
          <cell r="CV133">
            <v>0</v>
          </cell>
          <cell r="CW133">
            <v>0</v>
          </cell>
          <cell r="CX133">
            <v>0</v>
          </cell>
          <cell r="CY133">
            <v>0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2841.9187294220351</v>
          </cell>
          <cell r="DE133">
            <v>0</v>
          </cell>
          <cell r="DG133">
            <v>2172.2088445845006</v>
          </cell>
          <cell r="DI133">
            <v>2.5044154926981772E-2</v>
          </cell>
          <cell r="DJ133">
            <v>54.4011348375343</v>
          </cell>
          <cell r="DK133">
            <v>1.9515978999817999E-2</v>
          </cell>
          <cell r="DL133">
            <v>0</v>
          </cell>
        </row>
        <row r="134">
          <cell r="A134" t="str">
            <v>B10300P4W1400L1989</v>
          </cell>
          <cell r="B134" t="str">
            <v>RULL PALETTE - L=1989 W=1400 P=209,0 M=1</v>
          </cell>
          <cell r="F134">
            <v>6170.1817043918836</v>
          </cell>
          <cell r="H134">
            <v>2899.9854010641852</v>
          </cell>
          <cell r="I134">
            <v>0.53</v>
          </cell>
          <cell r="J134" t="str">
            <v>OK</v>
          </cell>
          <cell r="K134" t="str">
            <v>NEWZD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2281.2641510641852</v>
          </cell>
          <cell r="AW134">
            <v>144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41.4</v>
          </cell>
          <cell r="BF134">
            <v>1.1499999999999999</v>
          </cell>
          <cell r="BG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95</v>
          </cell>
          <cell r="BL134">
            <v>2.5</v>
          </cell>
          <cell r="BM134">
            <v>0</v>
          </cell>
          <cell r="BN134">
            <v>0</v>
          </cell>
          <cell r="BO134">
            <v>81.25</v>
          </cell>
          <cell r="BP134">
            <v>2.5</v>
          </cell>
          <cell r="BQ134">
            <v>0</v>
          </cell>
          <cell r="BR134">
            <v>0</v>
          </cell>
          <cell r="BS134">
            <v>146.07125000000002</v>
          </cell>
          <cell r="BT134">
            <v>4.4945000000000004</v>
          </cell>
          <cell r="BU134">
            <v>0</v>
          </cell>
          <cell r="BV134">
            <v>0</v>
          </cell>
          <cell r="BW134">
            <v>0</v>
          </cell>
          <cell r="BX134">
            <v>0</v>
          </cell>
          <cell r="BY134">
            <v>0</v>
          </cell>
          <cell r="BZ134">
            <v>0</v>
          </cell>
          <cell r="CA134">
            <v>111</v>
          </cell>
          <cell r="CB134">
            <v>3</v>
          </cell>
          <cell r="CC134">
            <v>0</v>
          </cell>
          <cell r="CD134">
            <v>0</v>
          </cell>
          <cell r="CE134">
            <v>0</v>
          </cell>
          <cell r="CF134">
            <v>0</v>
          </cell>
          <cell r="CG134">
            <v>0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L134">
            <v>0</v>
          </cell>
          <cell r="CM134">
            <v>0</v>
          </cell>
          <cell r="CN134">
            <v>0</v>
          </cell>
          <cell r="CO134">
            <v>0</v>
          </cell>
          <cell r="CP134">
            <v>0</v>
          </cell>
          <cell r="CQ134">
            <v>0</v>
          </cell>
          <cell r="CR134">
            <v>0</v>
          </cell>
          <cell r="CS134">
            <v>0</v>
          </cell>
          <cell r="CT134">
            <v>0</v>
          </cell>
          <cell r="CU134">
            <v>0</v>
          </cell>
          <cell r="CV134">
            <v>0</v>
          </cell>
          <cell r="CW134">
            <v>0</v>
          </cell>
          <cell r="CX134">
            <v>0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2899.9854010641852</v>
          </cell>
          <cell r="DE134">
            <v>0</v>
          </cell>
          <cell r="DG134">
            <v>2226.4755524895004</v>
          </cell>
          <cell r="DI134">
            <v>2.4607770120549374E-2</v>
          </cell>
          <cell r="DJ134">
            <v>54.788598574684784</v>
          </cell>
          <cell r="DK134">
            <v>1.9256523319141107E-2</v>
          </cell>
          <cell r="DL134">
            <v>0</v>
          </cell>
        </row>
        <row r="135">
          <cell r="A135" t="str">
            <v>B10300P4W1400L2198</v>
          </cell>
          <cell r="B135" t="str">
            <v>RULL PALETTE - L=2198 W=1400 P=209,0 M=1</v>
          </cell>
          <cell r="F135">
            <v>6809.7501911583422</v>
          </cell>
          <cell r="H135">
            <v>3200.5825898444205</v>
          </cell>
          <cell r="I135">
            <v>0.53</v>
          </cell>
          <cell r="J135" t="str">
            <v>OK</v>
          </cell>
          <cell r="K135" t="str">
            <v>NEWZD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2578.4650898444202</v>
          </cell>
          <cell r="AW135">
            <v>144</v>
          </cell>
          <cell r="AX135">
            <v>4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41.4</v>
          </cell>
          <cell r="BF135">
            <v>1.1499999999999999</v>
          </cell>
          <cell r="BG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95</v>
          </cell>
          <cell r="BL135">
            <v>2.5</v>
          </cell>
          <cell r="BM135">
            <v>0</v>
          </cell>
          <cell r="BN135">
            <v>0</v>
          </cell>
          <cell r="BO135">
            <v>81.25</v>
          </cell>
          <cell r="BP135">
            <v>2.5</v>
          </cell>
          <cell r="BQ135">
            <v>0</v>
          </cell>
          <cell r="BR135">
            <v>0</v>
          </cell>
          <cell r="BS135">
            <v>149.4675</v>
          </cell>
          <cell r="BT135">
            <v>4.5990000000000002</v>
          </cell>
          <cell r="BU135">
            <v>0</v>
          </cell>
          <cell r="BV135">
            <v>0</v>
          </cell>
          <cell r="BW135">
            <v>0</v>
          </cell>
          <cell r="BX135">
            <v>0</v>
          </cell>
          <cell r="BY135">
            <v>0</v>
          </cell>
          <cell r="BZ135">
            <v>0</v>
          </cell>
          <cell r="CA135">
            <v>111</v>
          </cell>
          <cell r="CB135">
            <v>3</v>
          </cell>
          <cell r="CC135">
            <v>0</v>
          </cell>
          <cell r="CD135">
            <v>0</v>
          </cell>
          <cell r="CE135">
            <v>0</v>
          </cell>
          <cell r="CF135">
            <v>0</v>
          </cell>
          <cell r="CG135">
            <v>0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L135">
            <v>0</v>
          </cell>
          <cell r="CM135">
            <v>0</v>
          </cell>
          <cell r="CN135">
            <v>0</v>
          </cell>
          <cell r="CO135">
            <v>0</v>
          </cell>
          <cell r="CP135">
            <v>0</v>
          </cell>
          <cell r="CQ135">
            <v>0</v>
          </cell>
          <cell r="CR135">
            <v>0</v>
          </cell>
          <cell r="CS135">
            <v>0</v>
          </cell>
          <cell r="CT135">
            <v>0</v>
          </cell>
          <cell r="CU135">
            <v>0</v>
          </cell>
          <cell r="CV135">
            <v>0</v>
          </cell>
          <cell r="CW135">
            <v>0</v>
          </cell>
          <cell r="CX135">
            <v>0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3200.5825898444205</v>
          </cell>
          <cell r="DE135">
            <v>0</v>
          </cell>
          <cell r="DG135">
            <v>2516.2249110139996</v>
          </cell>
          <cell r="DI135">
            <v>2.4735538766023382E-2</v>
          </cell>
          <cell r="DJ135">
            <v>62.240178830420518</v>
          </cell>
          <cell r="DK135">
            <v>1.9832182304897281E-2</v>
          </cell>
          <cell r="DL135">
            <v>0</v>
          </cell>
        </row>
        <row r="136">
          <cell r="A136" t="str">
            <v>B10300P4W1400L2407</v>
          </cell>
          <cell r="B136" t="str">
            <v>RULL PALETTE - L=2407 W=1400 P=209,0 M=1</v>
          </cell>
          <cell r="F136">
            <v>6933.1526898737347</v>
          </cell>
          <cell r="H136">
            <v>3258.581764240655</v>
          </cell>
          <cell r="I136">
            <v>0.53</v>
          </cell>
          <cell r="J136" t="str">
            <v>OK</v>
          </cell>
          <cell r="K136" t="str">
            <v>NEWZD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2633.068014240655</v>
          </cell>
          <cell r="AW136">
            <v>144</v>
          </cell>
          <cell r="AX136">
            <v>4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41.4</v>
          </cell>
          <cell r="BF136">
            <v>1.1499999999999999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  <cell r="BK136">
            <v>95</v>
          </cell>
          <cell r="BL136">
            <v>2.5</v>
          </cell>
          <cell r="BM136">
            <v>0</v>
          </cell>
          <cell r="BN136">
            <v>0</v>
          </cell>
          <cell r="BO136">
            <v>81.25</v>
          </cell>
          <cell r="BP136">
            <v>2.5</v>
          </cell>
          <cell r="BQ136">
            <v>0</v>
          </cell>
          <cell r="BR136">
            <v>0</v>
          </cell>
          <cell r="BS136">
            <v>152.86375000000001</v>
          </cell>
          <cell r="BT136">
            <v>4.7035</v>
          </cell>
          <cell r="BU136">
            <v>0</v>
          </cell>
          <cell r="BV136">
            <v>0</v>
          </cell>
          <cell r="BW136">
            <v>0</v>
          </cell>
          <cell r="BX136">
            <v>0</v>
          </cell>
          <cell r="BY136">
            <v>0</v>
          </cell>
          <cell r="BZ136">
            <v>0</v>
          </cell>
          <cell r="CA136">
            <v>111</v>
          </cell>
          <cell r="CB136">
            <v>3</v>
          </cell>
          <cell r="CC136">
            <v>0</v>
          </cell>
          <cell r="CD136">
            <v>0</v>
          </cell>
          <cell r="CE136">
            <v>0</v>
          </cell>
          <cell r="CF136">
            <v>0</v>
          </cell>
          <cell r="CG136">
            <v>0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L136">
            <v>0</v>
          </cell>
          <cell r="CM136">
            <v>0</v>
          </cell>
          <cell r="CN136">
            <v>0</v>
          </cell>
          <cell r="CO136">
            <v>0</v>
          </cell>
          <cell r="CP136">
            <v>0</v>
          </cell>
          <cell r="CQ136">
            <v>0</v>
          </cell>
          <cell r="CR136">
            <v>0</v>
          </cell>
          <cell r="CS136">
            <v>0</v>
          </cell>
          <cell r="CT136">
            <v>0</v>
          </cell>
          <cell r="CU136">
            <v>0</v>
          </cell>
          <cell r="CV136">
            <v>0</v>
          </cell>
          <cell r="CW136">
            <v>0</v>
          </cell>
          <cell r="CX136">
            <v>0</v>
          </cell>
          <cell r="CY136">
            <v>0</v>
          </cell>
          <cell r="CZ136">
            <v>0</v>
          </cell>
          <cell r="DA136">
            <v>0</v>
          </cell>
          <cell r="DB136">
            <v>0</v>
          </cell>
          <cell r="DC136">
            <v>0</v>
          </cell>
          <cell r="DD136">
            <v>3258.581764240655</v>
          </cell>
          <cell r="DE136">
            <v>0</v>
          </cell>
          <cell r="DG136">
            <v>2570.4422167385001</v>
          </cell>
          <cell r="DI136">
            <v>2.4363822339339539E-2</v>
          </cell>
          <cell r="DJ136">
            <v>62.62579750215491</v>
          </cell>
          <cell r="DK136">
            <v>1.9595325515722004E-2</v>
          </cell>
          <cell r="DL136">
            <v>0</v>
          </cell>
        </row>
        <row r="137">
          <cell r="A137" t="str">
            <v>B10300P4W1400L2721</v>
          </cell>
          <cell r="B137" t="str">
            <v>RULL PALETTE - L=2721 W=1400 P=209,0 M=1</v>
          </cell>
          <cell r="F137">
            <v>7200.0282435275858</v>
          </cell>
          <cell r="H137">
            <v>3384.0132744579651</v>
          </cell>
          <cell r="I137">
            <v>0.53</v>
          </cell>
          <cell r="J137" t="str">
            <v>OK</v>
          </cell>
          <cell r="K137" t="str">
            <v>NEWZD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2753.397024457965</v>
          </cell>
          <cell r="AW137">
            <v>144</v>
          </cell>
          <cell r="AX137">
            <v>4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41.4</v>
          </cell>
          <cell r="BF137">
            <v>1.1499999999999999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95</v>
          </cell>
          <cell r="BL137">
            <v>2.5</v>
          </cell>
          <cell r="BM137">
            <v>0</v>
          </cell>
          <cell r="BN137">
            <v>0</v>
          </cell>
          <cell r="BO137">
            <v>81.25</v>
          </cell>
          <cell r="BP137">
            <v>2.5</v>
          </cell>
          <cell r="BQ137">
            <v>0</v>
          </cell>
          <cell r="BR137">
            <v>0</v>
          </cell>
          <cell r="BS137">
            <v>157.96625</v>
          </cell>
          <cell r="BT137">
            <v>4.8605</v>
          </cell>
          <cell r="BU137">
            <v>0</v>
          </cell>
          <cell r="BV137">
            <v>0</v>
          </cell>
          <cell r="BW137">
            <v>0</v>
          </cell>
          <cell r="BX137">
            <v>0</v>
          </cell>
          <cell r="BY137">
            <v>0</v>
          </cell>
          <cell r="BZ137">
            <v>0</v>
          </cell>
          <cell r="CA137">
            <v>111</v>
          </cell>
          <cell r="CB137">
            <v>3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L137">
            <v>0</v>
          </cell>
          <cell r="CM137">
            <v>0</v>
          </cell>
          <cell r="CN137">
            <v>0</v>
          </cell>
          <cell r="CO137">
            <v>0</v>
          </cell>
          <cell r="CP137">
            <v>0</v>
          </cell>
          <cell r="CQ137">
            <v>0</v>
          </cell>
          <cell r="CR137">
            <v>0</v>
          </cell>
          <cell r="CS137">
            <v>0</v>
          </cell>
          <cell r="CT137">
            <v>0</v>
          </cell>
          <cell r="CU137">
            <v>0</v>
          </cell>
          <cell r="CV137">
            <v>0</v>
          </cell>
          <cell r="CW137">
            <v>0</v>
          </cell>
          <cell r="CX137">
            <v>0</v>
          </cell>
          <cell r="CY137">
            <v>0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3384.0132744579651</v>
          </cell>
          <cell r="DE137">
            <v>0</v>
          </cell>
          <cell r="DG137">
            <v>2688.4342514155001</v>
          </cell>
          <cell r="DI137">
            <v>2.4163794598384213E-2</v>
          </cell>
          <cell r="DJ137">
            <v>64.96277304246496</v>
          </cell>
          <cell r="DK137">
            <v>1.9572697979364822E-2</v>
          </cell>
          <cell r="DL137">
            <v>0</v>
          </cell>
        </row>
        <row r="138">
          <cell r="A138" t="str">
            <v>B10300P4W1400L2931</v>
          </cell>
          <cell r="B138" t="str">
            <v>RULL PALETTE - L=2931 W=1400 P=209,0 M=1</v>
          </cell>
          <cell r="F138">
            <v>7323.5743534045005</v>
          </cell>
          <cell r="H138">
            <v>3442.0799461001152</v>
          </cell>
          <cell r="I138">
            <v>0.53</v>
          </cell>
          <cell r="J138" t="str">
            <v>OK</v>
          </cell>
          <cell r="K138" t="str">
            <v>NEWZD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2808.0511961001152</v>
          </cell>
          <cell r="AW138">
            <v>144</v>
          </cell>
          <cell r="AX138">
            <v>4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41.4</v>
          </cell>
          <cell r="BF138">
            <v>1.1499999999999999</v>
          </cell>
          <cell r="BG138">
            <v>0</v>
          </cell>
          <cell r="BH138">
            <v>0</v>
          </cell>
          <cell r="BI138">
            <v>0</v>
          </cell>
          <cell r="BJ138">
            <v>0</v>
          </cell>
          <cell r="BK138">
            <v>95</v>
          </cell>
          <cell r="BL138">
            <v>2.5</v>
          </cell>
          <cell r="BM138">
            <v>0</v>
          </cell>
          <cell r="BN138">
            <v>0</v>
          </cell>
          <cell r="BO138">
            <v>81.25</v>
          </cell>
          <cell r="BP138">
            <v>2.5</v>
          </cell>
          <cell r="BQ138">
            <v>0</v>
          </cell>
          <cell r="BR138">
            <v>0</v>
          </cell>
          <cell r="BS138">
            <v>161.37875000000003</v>
          </cell>
          <cell r="BT138">
            <v>4.9655000000000005</v>
          </cell>
          <cell r="BU138">
            <v>0</v>
          </cell>
          <cell r="BV138">
            <v>0</v>
          </cell>
          <cell r="BW138">
            <v>0</v>
          </cell>
          <cell r="BX138">
            <v>0</v>
          </cell>
          <cell r="BY138">
            <v>0</v>
          </cell>
          <cell r="BZ138">
            <v>0</v>
          </cell>
          <cell r="CA138">
            <v>111</v>
          </cell>
          <cell r="CB138">
            <v>3</v>
          </cell>
          <cell r="CC138">
            <v>0</v>
          </cell>
          <cell r="CD138">
            <v>0</v>
          </cell>
          <cell r="CE138">
            <v>0</v>
          </cell>
          <cell r="CF138">
            <v>0</v>
          </cell>
          <cell r="CG138">
            <v>0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L138">
            <v>0</v>
          </cell>
          <cell r="CM138">
            <v>0</v>
          </cell>
          <cell r="CN138">
            <v>0</v>
          </cell>
          <cell r="CO138">
            <v>0</v>
          </cell>
          <cell r="CP138">
            <v>0</v>
          </cell>
          <cell r="CQ138">
            <v>0</v>
          </cell>
          <cell r="CR138">
            <v>0</v>
          </cell>
          <cell r="CS138">
            <v>0</v>
          </cell>
          <cell r="CT138">
            <v>0</v>
          </cell>
          <cell r="CU138">
            <v>0</v>
          </cell>
          <cell r="CV138">
            <v>0</v>
          </cell>
          <cell r="CW138">
            <v>0</v>
          </cell>
          <cell r="CX138">
            <v>0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3442.0799461001152</v>
          </cell>
          <cell r="DE138">
            <v>0</v>
          </cell>
          <cell r="DG138">
            <v>2742.7009593204998</v>
          </cell>
          <cell r="DI138">
            <v>2.3826963912174322E-2</v>
          </cell>
          <cell r="DJ138">
            <v>65.350236779615443</v>
          </cell>
          <cell r="DK138">
            <v>1.9353114523568395E-2</v>
          </cell>
          <cell r="DL138">
            <v>0</v>
          </cell>
        </row>
        <row r="139">
          <cell r="A139" t="str">
            <v>B10300P4W1400L3559</v>
          </cell>
          <cell r="B139" t="str">
            <v>RULL PALETTE - L=3559 W=1400 P=209,0 M=1</v>
          </cell>
          <cell r="F139">
            <v>7976.3920032653941</v>
          </cell>
          <cell r="H139">
            <v>3748.9042415347349</v>
          </cell>
          <cell r="I139">
            <v>0.53</v>
          </cell>
          <cell r="J139" t="str">
            <v>OK</v>
          </cell>
          <cell r="K139" t="str">
            <v>NEWZD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3104.670491534735</v>
          </cell>
          <cell r="AW139">
            <v>144</v>
          </cell>
          <cell r="AX139">
            <v>4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41.4</v>
          </cell>
          <cell r="BF139">
            <v>1.1499999999999999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  <cell r="BK139">
            <v>95</v>
          </cell>
          <cell r="BL139">
            <v>2.5</v>
          </cell>
          <cell r="BM139">
            <v>0</v>
          </cell>
          <cell r="BN139">
            <v>0</v>
          </cell>
          <cell r="BO139">
            <v>81.25</v>
          </cell>
          <cell r="BP139">
            <v>2.5</v>
          </cell>
          <cell r="BQ139">
            <v>0</v>
          </cell>
          <cell r="BR139">
            <v>0</v>
          </cell>
          <cell r="BS139">
            <v>171.58375000000001</v>
          </cell>
          <cell r="BT139">
            <v>5.2795000000000005</v>
          </cell>
          <cell r="BU139">
            <v>0</v>
          </cell>
          <cell r="BV139">
            <v>0</v>
          </cell>
          <cell r="BW139">
            <v>0</v>
          </cell>
          <cell r="BX139">
            <v>0</v>
          </cell>
          <cell r="BY139">
            <v>0</v>
          </cell>
          <cell r="BZ139">
            <v>0</v>
          </cell>
          <cell r="CA139">
            <v>111</v>
          </cell>
          <cell r="CB139">
            <v>3</v>
          </cell>
          <cell r="CC139">
            <v>0</v>
          </cell>
          <cell r="CD139">
            <v>0</v>
          </cell>
          <cell r="CE139">
            <v>0</v>
          </cell>
          <cell r="CF139">
            <v>0</v>
          </cell>
          <cell r="CG139">
            <v>0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  <cell r="CL139">
            <v>0</v>
          </cell>
          <cell r="CM139">
            <v>0</v>
          </cell>
          <cell r="CN139">
            <v>0</v>
          </cell>
          <cell r="CO139">
            <v>0</v>
          </cell>
          <cell r="CP139">
            <v>0</v>
          </cell>
          <cell r="CQ139">
            <v>0</v>
          </cell>
          <cell r="CR139">
            <v>0</v>
          </cell>
          <cell r="CS139">
            <v>0</v>
          </cell>
          <cell r="CT139">
            <v>0</v>
          </cell>
          <cell r="CU139">
            <v>0</v>
          </cell>
          <cell r="CV139">
            <v>0</v>
          </cell>
          <cell r="CW139">
            <v>0</v>
          </cell>
          <cell r="CX139">
            <v>0</v>
          </cell>
          <cell r="CY139">
            <v>0</v>
          </cell>
          <cell r="CZ139">
            <v>0</v>
          </cell>
          <cell r="DA139">
            <v>0</v>
          </cell>
          <cell r="DB139">
            <v>0</v>
          </cell>
          <cell r="DC139">
            <v>0</v>
          </cell>
          <cell r="DD139">
            <v>3748.9042415347349</v>
          </cell>
          <cell r="DE139">
            <v>0</v>
          </cell>
          <cell r="DG139">
            <v>3034.2947786744999</v>
          </cell>
          <cell r="DI139">
            <v>2.3193433068812788E-2</v>
          </cell>
          <cell r="DJ139">
            <v>70.375712860235126</v>
          </cell>
          <cell r="DK139">
            <v>1.9131484861854234E-2</v>
          </cell>
          <cell r="DL139">
            <v>0</v>
          </cell>
        </row>
        <row r="140">
          <cell r="A140" t="str">
            <v>B10300P4W1400L3978</v>
          </cell>
          <cell r="B140" t="str">
            <v>RULL PALETTE - L=3978 W=1400 P=209,0 M=1</v>
          </cell>
          <cell r="F140">
            <v>8223.3406118577041</v>
          </cell>
          <cell r="H140">
            <v>3864.9700875731205</v>
          </cell>
          <cell r="I140">
            <v>0.53</v>
          </cell>
          <cell r="J140" t="str">
            <v>OK</v>
          </cell>
          <cell r="K140" t="str">
            <v>NEWZD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3213.9275875731205</v>
          </cell>
          <cell r="AW140">
            <v>144</v>
          </cell>
          <cell r="AX140">
            <v>4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41.4</v>
          </cell>
          <cell r="BF140">
            <v>1.1499999999999999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  <cell r="BK140">
            <v>95</v>
          </cell>
          <cell r="BL140">
            <v>2.5</v>
          </cell>
          <cell r="BM140">
            <v>0</v>
          </cell>
          <cell r="BN140">
            <v>0</v>
          </cell>
          <cell r="BO140">
            <v>81.25</v>
          </cell>
          <cell r="BP140">
            <v>2.5</v>
          </cell>
          <cell r="BQ140">
            <v>0</v>
          </cell>
          <cell r="BR140">
            <v>0</v>
          </cell>
          <cell r="BS140">
            <v>178.39249999999998</v>
          </cell>
          <cell r="BT140">
            <v>5.4889999999999999</v>
          </cell>
          <cell r="BU140">
            <v>0</v>
          </cell>
          <cell r="BV140">
            <v>0</v>
          </cell>
          <cell r="BW140">
            <v>0</v>
          </cell>
          <cell r="BX140">
            <v>0</v>
          </cell>
          <cell r="BY140">
            <v>0</v>
          </cell>
          <cell r="BZ140">
            <v>0</v>
          </cell>
          <cell r="CA140">
            <v>111</v>
          </cell>
          <cell r="CB140">
            <v>3</v>
          </cell>
          <cell r="CC140">
            <v>0</v>
          </cell>
          <cell r="CD140">
            <v>0</v>
          </cell>
          <cell r="CE140">
            <v>0</v>
          </cell>
          <cell r="CF140">
            <v>0</v>
          </cell>
          <cell r="CG140">
            <v>0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L140">
            <v>0</v>
          </cell>
          <cell r="CM140">
            <v>0</v>
          </cell>
          <cell r="CN140">
            <v>0</v>
          </cell>
          <cell r="CO140">
            <v>0</v>
          </cell>
          <cell r="CP140">
            <v>0</v>
          </cell>
          <cell r="CQ140">
            <v>0</v>
          </cell>
          <cell r="CR140">
            <v>0</v>
          </cell>
          <cell r="CS140">
            <v>0</v>
          </cell>
          <cell r="CT140">
            <v>0</v>
          </cell>
          <cell r="CU140">
            <v>0</v>
          </cell>
          <cell r="CV140">
            <v>0</v>
          </cell>
          <cell r="CW140">
            <v>0</v>
          </cell>
          <cell r="CX140">
            <v>0</v>
          </cell>
          <cell r="CY140">
            <v>0</v>
          </cell>
          <cell r="CZ140">
            <v>0</v>
          </cell>
          <cell r="DA140">
            <v>0</v>
          </cell>
          <cell r="DB140">
            <v>0</v>
          </cell>
          <cell r="DC140">
            <v>0</v>
          </cell>
          <cell r="DD140">
            <v>3864.9700875731205</v>
          </cell>
          <cell r="DE140">
            <v>0</v>
          </cell>
          <cell r="DG140">
            <v>3142.7787923039996</v>
          </cell>
          <cell r="DI140">
            <v>2.2638817419587169E-2</v>
          </cell>
          <cell r="DJ140">
            <v>71.14879526912091</v>
          </cell>
          <cell r="DK140">
            <v>1.8753860497712591E-2</v>
          </cell>
          <cell r="DL140">
            <v>0</v>
          </cell>
        </row>
        <row r="141">
          <cell r="A141" t="str">
            <v>B10300P4W1550L1360</v>
          </cell>
          <cell r="B141" t="str">
            <v>RULL PALETTE - L=1360 W=1550 P=209,0 M=1</v>
          </cell>
          <cell r="F141">
            <v>5540.4781827311699</v>
          </cell>
          <cell r="H141">
            <v>2604.0247458836498</v>
          </cell>
          <cell r="I141">
            <v>0.53</v>
          </cell>
          <cell r="J141" t="str">
            <v>OK</v>
          </cell>
          <cell r="K141" t="str">
            <v>NEWZD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1995.5247458836498</v>
          </cell>
          <cell r="AW141">
            <v>144</v>
          </cell>
          <cell r="AX141">
            <v>4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41.4</v>
          </cell>
          <cell r="BF141">
            <v>1.1499999999999999</v>
          </cell>
          <cell r="BG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95</v>
          </cell>
          <cell r="BL141">
            <v>2.5</v>
          </cell>
          <cell r="BM141">
            <v>0</v>
          </cell>
          <cell r="BN141">
            <v>0</v>
          </cell>
          <cell r="BO141">
            <v>81.25</v>
          </cell>
          <cell r="BP141">
            <v>2.5</v>
          </cell>
          <cell r="BQ141">
            <v>0</v>
          </cell>
          <cell r="BR141">
            <v>0</v>
          </cell>
          <cell r="BS141">
            <v>135.85</v>
          </cell>
          <cell r="BT141">
            <v>4.18</v>
          </cell>
          <cell r="BU141">
            <v>0</v>
          </cell>
          <cell r="BV141">
            <v>0</v>
          </cell>
          <cell r="BW141">
            <v>0</v>
          </cell>
          <cell r="BX141">
            <v>0</v>
          </cell>
          <cell r="BY141">
            <v>0</v>
          </cell>
          <cell r="BZ141">
            <v>0</v>
          </cell>
          <cell r="CA141">
            <v>111</v>
          </cell>
          <cell r="CB141">
            <v>3</v>
          </cell>
          <cell r="CC141">
            <v>0</v>
          </cell>
          <cell r="CD141">
            <v>0</v>
          </cell>
          <cell r="CE141">
            <v>0</v>
          </cell>
          <cell r="CF141">
            <v>0</v>
          </cell>
          <cell r="CG141">
            <v>0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  <cell r="CL141">
            <v>0</v>
          </cell>
          <cell r="CM141">
            <v>0</v>
          </cell>
          <cell r="CN141">
            <v>0</v>
          </cell>
          <cell r="CO141">
            <v>0</v>
          </cell>
          <cell r="CP141">
            <v>0</v>
          </cell>
          <cell r="CQ141">
            <v>0</v>
          </cell>
          <cell r="CR141">
            <v>0</v>
          </cell>
          <cell r="CS141">
            <v>0</v>
          </cell>
          <cell r="CT141">
            <v>0</v>
          </cell>
          <cell r="CU141">
            <v>0</v>
          </cell>
          <cell r="CV141">
            <v>0</v>
          </cell>
          <cell r="CW141">
            <v>0</v>
          </cell>
          <cell r="CX141">
            <v>0</v>
          </cell>
          <cell r="CY141">
            <v>0</v>
          </cell>
          <cell r="CZ141">
            <v>0</v>
          </cell>
          <cell r="DA141">
            <v>0</v>
          </cell>
          <cell r="DB141">
            <v>0</v>
          </cell>
          <cell r="DC141">
            <v>0</v>
          </cell>
          <cell r="DD141">
            <v>2604.0247458836498</v>
          </cell>
          <cell r="DE141">
            <v>0</v>
          </cell>
          <cell r="DG141">
            <v>1947.3453309550002</v>
          </cell>
          <cell r="DI141">
            <v>2.4741073995859682E-2</v>
          </cell>
          <cell r="DJ141">
            <v>48.179414928649521</v>
          </cell>
          <cell r="DK141">
            <v>1.8850677051982297E-2</v>
          </cell>
          <cell r="DL141">
            <v>0</v>
          </cell>
        </row>
        <row r="142">
          <cell r="A142" t="str">
            <v>B10300P4W1550L1570</v>
          </cell>
          <cell r="B142" t="str">
            <v>RULL PALETTE - L=1570 W=1550 P=209,0 M=1</v>
          </cell>
          <cell r="F142">
            <v>6081.8756489910638</v>
          </cell>
          <cell r="H142">
            <v>2858.4815550257999</v>
          </cell>
          <cell r="I142">
            <v>0.53</v>
          </cell>
          <cell r="J142" t="str">
            <v>OK</v>
          </cell>
          <cell r="K142" t="str">
            <v>NEWZD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2246.5690550258</v>
          </cell>
          <cell r="AW142">
            <v>144</v>
          </cell>
          <cell r="AX142">
            <v>4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41.4</v>
          </cell>
          <cell r="BF142">
            <v>1.1499999999999999</v>
          </cell>
          <cell r="BG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95</v>
          </cell>
          <cell r="BL142">
            <v>2.5</v>
          </cell>
          <cell r="BM142">
            <v>0</v>
          </cell>
          <cell r="BN142">
            <v>0</v>
          </cell>
          <cell r="BO142">
            <v>81.25</v>
          </cell>
          <cell r="BP142">
            <v>2.5</v>
          </cell>
          <cell r="BQ142">
            <v>0</v>
          </cell>
          <cell r="BR142">
            <v>0</v>
          </cell>
          <cell r="BS142">
            <v>139.26250000000002</v>
          </cell>
          <cell r="BT142">
            <v>4.2850000000000001</v>
          </cell>
          <cell r="BU142">
            <v>0</v>
          </cell>
          <cell r="BV142">
            <v>0</v>
          </cell>
          <cell r="BW142">
            <v>0</v>
          </cell>
          <cell r="BX142">
            <v>0</v>
          </cell>
          <cell r="BY142">
            <v>0</v>
          </cell>
          <cell r="BZ142">
            <v>0</v>
          </cell>
          <cell r="CA142">
            <v>111</v>
          </cell>
          <cell r="CB142">
            <v>3</v>
          </cell>
          <cell r="CC142">
            <v>0</v>
          </cell>
          <cell r="CD142">
            <v>0</v>
          </cell>
          <cell r="CE142">
            <v>0</v>
          </cell>
          <cell r="CF142">
            <v>0</v>
          </cell>
          <cell r="CG142">
            <v>0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L142">
            <v>0</v>
          </cell>
          <cell r="CM142">
            <v>0</v>
          </cell>
          <cell r="CN142">
            <v>0</v>
          </cell>
          <cell r="CO142">
            <v>0</v>
          </cell>
          <cell r="CP142">
            <v>0</v>
          </cell>
          <cell r="CQ142">
            <v>0</v>
          </cell>
          <cell r="CR142">
            <v>0</v>
          </cell>
          <cell r="CS142">
            <v>0</v>
          </cell>
          <cell r="CT142">
            <v>0</v>
          </cell>
          <cell r="CU142">
            <v>0</v>
          </cell>
          <cell r="CV142">
            <v>0</v>
          </cell>
          <cell r="CW142">
            <v>0</v>
          </cell>
          <cell r="CX142">
            <v>0</v>
          </cell>
          <cell r="CY142">
            <v>0</v>
          </cell>
          <cell r="CZ142">
            <v>0</v>
          </cell>
          <cell r="DA142">
            <v>0</v>
          </cell>
          <cell r="DB142">
            <v>0</v>
          </cell>
          <cell r="DC142">
            <v>0</v>
          </cell>
          <cell r="DD142">
            <v>2858.4815550257999</v>
          </cell>
          <cell r="DE142">
            <v>0</v>
          </cell>
          <cell r="DG142">
            <v>2192.5535388600006</v>
          </cell>
          <cell r="DI142">
            <v>2.4635893814426241E-2</v>
          </cell>
          <cell r="DJ142">
            <v>54.015516165799454</v>
          </cell>
          <cell r="DK142">
            <v>1.9260534952941149E-2</v>
          </cell>
          <cell r="DL142">
            <v>0</v>
          </cell>
        </row>
        <row r="143">
          <cell r="A143" t="str">
            <v>B10300P4W1550L1779</v>
          </cell>
          <cell r="B143" t="str">
            <v>RULL PALETTE - L=1779 W=1550 P=209,0 M=1</v>
          </cell>
          <cell r="F143">
            <v>6225.1084668553931</v>
          </cell>
          <cell r="H143">
            <v>2925.8009794220347</v>
          </cell>
          <cell r="I143">
            <v>0.53</v>
          </cell>
          <cell r="J143" t="str">
            <v>OK</v>
          </cell>
          <cell r="K143" t="str">
            <v>NEWZD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2310.4922294220346</v>
          </cell>
          <cell r="AW143">
            <v>144</v>
          </cell>
          <cell r="AX143">
            <v>4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41.4</v>
          </cell>
          <cell r="BF143">
            <v>1.1499999999999999</v>
          </cell>
          <cell r="BG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95</v>
          </cell>
          <cell r="BL143">
            <v>2.5</v>
          </cell>
          <cell r="BM143">
            <v>0</v>
          </cell>
          <cell r="BN143">
            <v>0</v>
          </cell>
          <cell r="BO143">
            <v>81.25</v>
          </cell>
          <cell r="BP143">
            <v>2.5</v>
          </cell>
          <cell r="BQ143">
            <v>0</v>
          </cell>
          <cell r="BR143">
            <v>0</v>
          </cell>
          <cell r="BS143">
            <v>142.65875</v>
          </cell>
          <cell r="BT143">
            <v>4.3895</v>
          </cell>
          <cell r="BU143">
            <v>0</v>
          </cell>
          <cell r="BV143">
            <v>0</v>
          </cell>
          <cell r="BW143">
            <v>0</v>
          </cell>
          <cell r="BX143">
            <v>0</v>
          </cell>
          <cell r="BY143">
            <v>0</v>
          </cell>
          <cell r="BZ143">
            <v>0</v>
          </cell>
          <cell r="CA143">
            <v>111</v>
          </cell>
          <cell r="CB143">
            <v>3</v>
          </cell>
          <cell r="CC143">
            <v>0</v>
          </cell>
          <cell r="CD143">
            <v>0</v>
          </cell>
          <cell r="CE143">
            <v>0</v>
          </cell>
          <cell r="CF143">
            <v>0</v>
          </cell>
          <cell r="CG143">
            <v>0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L143">
            <v>0</v>
          </cell>
          <cell r="CM143">
            <v>0</v>
          </cell>
          <cell r="CN143">
            <v>0</v>
          </cell>
          <cell r="CO143">
            <v>0</v>
          </cell>
          <cell r="CP143">
            <v>0</v>
          </cell>
          <cell r="CQ143">
            <v>0</v>
          </cell>
          <cell r="CR143">
            <v>0</v>
          </cell>
          <cell r="CS143">
            <v>0</v>
          </cell>
          <cell r="CT143">
            <v>0</v>
          </cell>
          <cell r="CU143">
            <v>0</v>
          </cell>
          <cell r="CV143">
            <v>0</v>
          </cell>
          <cell r="CW143">
            <v>0</v>
          </cell>
          <cell r="CX143">
            <v>0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2925.8009794220347</v>
          </cell>
          <cell r="DE143">
            <v>0</v>
          </cell>
          <cell r="DG143">
            <v>2256.0910945845008</v>
          </cell>
          <cell r="DI143">
            <v>2.4113004553813364E-2</v>
          </cell>
          <cell r="DJ143">
            <v>54.401134837533846</v>
          </cell>
          <cell r="DK143">
            <v>1.8945858390337078E-2</v>
          </cell>
          <cell r="DL143">
            <v>0</v>
          </cell>
        </row>
        <row r="144">
          <cell r="A144" t="str">
            <v>B10300P4W1550L1989</v>
          </cell>
          <cell r="B144" t="str">
            <v>RULL PALETTE - L=1989 W=1550 P=209,0 M=1</v>
          </cell>
          <cell r="F144">
            <v>6368.4848958812445</v>
          </cell>
          <cell r="H144">
            <v>2993.1879010641846</v>
          </cell>
          <cell r="I144">
            <v>0.53</v>
          </cell>
          <cell r="J144" t="str">
            <v>OK</v>
          </cell>
          <cell r="K144" t="str">
            <v>NEWZD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2374.4666510641846</v>
          </cell>
          <cell r="AW144">
            <v>144</v>
          </cell>
          <cell r="AX144">
            <v>4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41.4</v>
          </cell>
          <cell r="BF144">
            <v>1.1499999999999999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  <cell r="BK144">
            <v>95</v>
          </cell>
          <cell r="BL144">
            <v>2.5</v>
          </cell>
          <cell r="BM144">
            <v>0</v>
          </cell>
          <cell r="BN144">
            <v>0</v>
          </cell>
          <cell r="BO144">
            <v>81.25</v>
          </cell>
          <cell r="BP144">
            <v>2.5</v>
          </cell>
          <cell r="BQ144">
            <v>0</v>
          </cell>
          <cell r="BR144">
            <v>0</v>
          </cell>
          <cell r="BS144">
            <v>146.07125000000002</v>
          </cell>
          <cell r="BT144">
            <v>4.4945000000000004</v>
          </cell>
          <cell r="BU144">
            <v>0</v>
          </cell>
          <cell r="BV144">
            <v>0</v>
          </cell>
          <cell r="BW144">
            <v>0</v>
          </cell>
          <cell r="BX144">
            <v>0</v>
          </cell>
          <cell r="BY144">
            <v>0</v>
          </cell>
          <cell r="BZ144">
            <v>0</v>
          </cell>
          <cell r="CA144">
            <v>111</v>
          </cell>
          <cell r="CB144">
            <v>3</v>
          </cell>
          <cell r="CC144">
            <v>0</v>
          </cell>
          <cell r="CD144">
            <v>0</v>
          </cell>
          <cell r="CE144">
            <v>0</v>
          </cell>
          <cell r="CF144">
            <v>0</v>
          </cell>
          <cell r="CG144">
            <v>0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  <cell r="CL144">
            <v>0</v>
          </cell>
          <cell r="CM144">
            <v>0</v>
          </cell>
          <cell r="CN144">
            <v>0</v>
          </cell>
          <cell r="CO144">
            <v>0</v>
          </cell>
          <cell r="CP144">
            <v>0</v>
          </cell>
          <cell r="CQ144">
            <v>0</v>
          </cell>
          <cell r="CR144">
            <v>0</v>
          </cell>
          <cell r="CS144">
            <v>0</v>
          </cell>
          <cell r="CT144">
            <v>0</v>
          </cell>
          <cell r="CU144">
            <v>0</v>
          </cell>
          <cell r="CV144">
            <v>0</v>
          </cell>
          <cell r="CW144">
            <v>0</v>
          </cell>
          <cell r="CX144">
            <v>0</v>
          </cell>
          <cell r="CY144">
            <v>0</v>
          </cell>
          <cell r="CZ144">
            <v>0</v>
          </cell>
          <cell r="DA144">
            <v>0</v>
          </cell>
          <cell r="DB144">
            <v>0</v>
          </cell>
          <cell r="DC144">
            <v>0</v>
          </cell>
          <cell r="DD144">
            <v>2993.1879010641846</v>
          </cell>
          <cell r="DE144">
            <v>0</v>
          </cell>
          <cell r="DG144">
            <v>2319.6780524895007</v>
          </cell>
          <cell r="DI144">
            <v>2.3619052874981606E-2</v>
          </cell>
          <cell r="DJ144">
            <v>54.788598574683874</v>
          </cell>
          <cell r="DK144">
            <v>1.8645729505947443E-2</v>
          </cell>
          <cell r="DL144">
            <v>0</v>
          </cell>
        </row>
        <row r="145">
          <cell r="A145" t="str">
            <v>B10300P4W1550L2198</v>
          </cell>
          <cell r="B145" t="str">
            <v>RULL PALETTE - L=2198 W=1550 P=209,0 M=1</v>
          </cell>
          <cell r="F145">
            <v>7027.8837017966398</v>
          </cell>
          <cell r="H145">
            <v>3303.1053398444205</v>
          </cell>
          <cell r="I145">
            <v>0.53</v>
          </cell>
          <cell r="J145" t="str">
            <v>OK</v>
          </cell>
          <cell r="K145" t="str">
            <v>NEWZD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2680.9878398444203</v>
          </cell>
          <cell r="AW145">
            <v>144</v>
          </cell>
          <cell r="AX145">
            <v>4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41.4</v>
          </cell>
          <cell r="BF145">
            <v>1.1499999999999999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95</v>
          </cell>
          <cell r="BL145">
            <v>2.5</v>
          </cell>
          <cell r="BM145">
            <v>0</v>
          </cell>
          <cell r="BN145">
            <v>0</v>
          </cell>
          <cell r="BO145">
            <v>81.25</v>
          </cell>
          <cell r="BP145">
            <v>2.5</v>
          </cell>
          <cell r="BQ145">
            <v>0</v>
          </cell>
          <cell r="BR145">
            <v>0</v>
          </cell>
          <cell r="BS145">
            <v>149.4675</v>
          </cell>
          <cell r="BT145">
            <v>4.5990000000000002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  <cell r="BZ145">
            <v>0</v>
          </cell>
          <cell r="CA145">
            <v>111</v>
          </cell>
          <cell r="CB145">
            <v>3</v>
          </cell>
          <cell r="CC145">
            <v>0</v>
          </cell>
          <cell r="CD145">
            <v>0</v>
          </cell>
          <cell r="CE145">
            <v>0</v>
          </cell>
          <cell r="CF145">
            <v>0</v>
          </cell>
          <cell r="CG145">
            <v>0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L145">
            <v>0</v>
          </cell>
          <cell r="CM145">
            <v>0</v>
          </cell>
          <cell r="CN145">
            <v>0</v>
          </cell>
          <cell r="CO145">
            <v>0</v>
          </cell>
          <cell r="CP145">
            <v>0</v>
          </cell>
          <cell r="CQ145">
            <v>0</v>
          </cell>
          <cell r="CR145">
            <v>0</v>
          </cell>
          <cell r="CS145">
            <v>0</v>
          </cell>
          <cell r="CT145">
            <v>0</v>
          </cell>
          <cell r="CU145">
            <v>0</v>
          </cell>
          <cell r="CV145">
            <v>0</v>
          </cell>
          <cell r="CW145">
            <v>0</v>
          </cell>
          <cell r="CX145">
            <v>0</v>
          </cell>
          <cell r="CY145">
            <v>0</v>
          </cell>
          <cell r="CZ145">
            <v>0</v>
          </cell>
          <cell r="DA145">
            <v>0</v>
          </cell>
          <cell r="DB145">
            <v>0</v>
          </cell>
          <cell r="DC145">
            <v>0</v>
          </cell>
          <cell r="DD145">
            <v>3303.1053398444205</v>
          </cell>
          <cell r="DE145">
            <v>0</v>
          </cell>
          <cell r="DG145">
            <v>2618.7476610139997</v>
          </cell>
          <cell r="DI145">
            <v>2.3767153955689121E-2</v>
          </cell>
          <cell r="DJ145">
            <v>62.240178830420518</v>
          </cell>
          <cell r="DK145">
            <v>1.9204803575026505E-2</v>
          </cell>
          <cell r="DL145">
            <v>0</v>
          </cell>
        </row>
        <row r="146">
          <cell r="A146" t="str">
            <v>B10300P4W1550L2407</v>
          </cell>
          <cell r="B146" t="str">
            <v>RULL PALETTE - L=2407 W=1550 P=209,0 M=1</v>
          </cell>
          <cell r="F146">
            <v>7171.1165196609691</v>
          </cell>
          <cell r="H146">
            <v>3370.4247642406553</v>
          </cell>
          <cell r="I146">
            <v>0.53</v>
          </cell>
          <cell r="J146" t="str">
            <v>OK</v>
          </cell>
          <cell r="K146" t="str">
            <v>NEWZD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2744.9110142406553</v>
          </cell>
          <cell r="AW146">
            <v>144</v>
          </cell>
          <cell r="AX146">
            <v>4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41.4</v>
          </cell>
          <cell r="BF146">
            <v>1.1499999999999999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95</v>
          </cell>
          <cell r="BL146">
            <v>2.5</v>
          </cell>
          <cell r="BM146">
            <v>0</v>
          </cell>
          <cell r="BN146">
            <v>0</v>
          </cell>
          <cell r="BO146">
            <v>81.25</v>
          </cell>
          <cell r="BP146">
            <v>2.5</v>
          </cell>
          <cell r="BQ146">
            <v>0</v>
          </cell>
          <cell r="BR146">
            <v>0</v>
          </cell>
          <cell r="BS146">
            <v>152.86375000000001</v>
          </cell>
          <cell r="BT146">
            <v>4.7035</v>
          </cell>
          <cell r="BU146">
            <v>0</v>
          </cell>
          <cell r="BV146">
            <v>0</v>
          </cell>
          <cell r="BW146">
            <v>0</v>
          </cell>
          <cell r="BX146">
            <v>0</v>
          </cell>
          <cell r="BY146">
            <v>0</v>
          </cell>
          <cell r="BZ146">
            <v>0</v>
          </cell>
          <cell r="CA146">
            <v>111</v>
          </cell>
          <cell r="CB146">
            <v>3</v>
          </cell>
          <cell r="CC146">
            <v>0</v>
          </cell>
          <cell r="CD146">
            <v>0</v>
          </cell>
          <cell r="CE146">
            <v>0</v>
          </cell>
          <cell r="CF146">
            <v>0</v>
          </cell>
          <cell r="CG146">
            <v>0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  <cell r="CL146">
            <v>0</v>
          </cell>
          <cell r="CM146">
            <v>0</v>
          </cell>
          <cell r="CN146">
            <v>0</v>
          </cell>
          <cell r="CO146">
            <v>0</v>
          </cell>
          <cell r="CP146">
            <v>0</v>
          </cell>
          <cell r="CQ146">
            <v>0</v>
          </cell>
          <cell r="CR146">
            <v>0</v>
          </cell>
          <cell r="CS146">
            <v>0</v>
          </cell>
          <cell r="CT146">
            <v>0</v>
          </cell>
          <cell r="CU146">
            <v>0</v>
          </cell>
          <cell r="CV146">
            <v>0</v>
          </cell>
          <cell r="CW146">
            <v>0</v>
          </cell>
          <cell r="CX146">
            <v>0</v>
          </cell>
          <cell r="CY146">
            <v>0</v>
          </cell>
          <cell r="CZ146">
            <v>0</v>
          </cell>
          <cell r="DA146">
            <v>0</v>
          </cell>
          <cell r="DB146">
            <v>0</v>
          </cell>
          <cell r="DC146">
            <v>0</v>
          </cell>
          <cell r="DD146">
            <v>3370.4247642406553</v>
          </cell>
          <cell r="DE146">
            <v>0</v>
          </cell>
          <cell r="DG146">
            <v>2682.2852167385004</v>
          </cell>
          <cell r="DI146">
            <v>2.3347926279929383E-2</v>
          </cell>
          <cell r="DJ146">
            <v>62.62579750215491</v>
          </cell>
          <cell r="DK146">
            <v>1.8932770138659342E-2</v>
          </cell>
          <cell r="DL146">
            <v>0</v>
          </cell>
        </row>
        <row r="147">
          <cell r="A147" t="str">
            <v>B10300P4W1550L2721</v>
          </cell>
          <cell r="B147" t="str">
            <v>RULL PALETTE - L=2721 W=1550 P=209,0 M=1</v>
          </cell>
          <cell r="F147">
            <v>7457.8223924637559</v>
          </cell>
          <cell r="H147">
            <v>3505.1765244579651</v>
          </cell>
          <cell r="I147">
            <v>0.53</v>
          </cell>
          <cell r="J147" t="str">
            <v>OK</v>
          </cell>
          <cell r="K147" t="str">
            <v>NEWZD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2874.5602744579651</v>
          </cell>
          <cell r="AW147">
            <v>144</v>
          </cell>
          <cell r="AX147">
            <v>4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41.4</v>
          </cell>
          <cell r="BF147">
            <v>1.1499999999999999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95</v>
          </cell>
          <cell r="BL147">
            <v>2.5</v>
          </cell>
          <cell r="BM147">
            <v>0</v>
          </cell>
          <cell r="BN147">
            <v>0</v>
          </cell>
          <cell r="BO147">
            <v>81.25</v>
          </cell>
          <cell r="BP147">
            <v>2.5</v>
          </cell>
          <cell r="BQ147">
            <v>0</v>
          </cell>
          <cell r="BR147">
            <v>0</v>
          </cell>
          <cell r="BS147">
            <v>157.96625</v>
          </cell>
          <cell r="BT147">
            <v>4.8605</v>
          </cell>
          <cell r="BU147">
            <v>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  <cell r="BZ147">
            <v>0</v>
          </cell>
          <cell r="CA147">
            <v>111</v>
          </cell>
          <cell r="CB147">
            <v>3</v>
          </cell>
          <cell r="CC147">
            <v>0</v>
          </cell>
          <cell r="CD147">
            <v>0</v>
          </cell>
          <cell r="CE147">
            <v>0</v>
          </cell>
          <cell r="CF147">
            <v>0</v>
          </cell>
          <cell r="CG147">
            <v>0</v>
          </cell>
          <cell r="CH147">
            <v>0</v>
          </cell>
          <cell r="CI147">
            <v>0</v>
          </cell>
          <cell r="CJ147">
            <v>0</v>
          </cell>
          <cell r="CK147">
            <v>0</v>
          </cell>
          <cell r="CL147">
            <v>0</v>
          </cell>
          <cell r="CM147">
            <v>0</v>
          </cell>
          <cell r="CN147">
            <v>0</v>
          </cell>
          <cell r="CO147">
            <v>0</v>
          </cell>
          <cell r="CP147">
            <v>0</v>
          </cell>
          <cell r="CQ147">
            <v>0</v>
          </cell>
          <cell r="CR147">
            <v>0</v>
          </cell>
          <cell r="CS147">
            <v>0</v>
          </cell>
          <cell r="CT147">
            <v>0</v>
          </cell>
          <cell r="CU147">
            <v>0</v>
          </cell>
          <cell r="CV147">
            <v>0</v>
          </cell>
          <cell r="CW147">
            <v>0</v>
          </cell>
          <cell r="CX147">
            <v>0</v>
          </cell>
          <cell r="CY147">
            <v>0</v>
          </cell>
          <cell r="CZ147">
            <v>0</v>
          </cell>
          <cell r="DA147">
            <v>0</v>
          </cell>
          <cell r="DB147">
            <v>0</v>
          </cell>
          <cell r="DC147">
            <v>0</v>
          </cell>
          <cell r="DD147">
            <v>3505.1765244579651</v>
          </cell>
          <cell r="DE147">
            <v>0</v>
          </cell>
          <cell r="DG147">
            <v>2809.5975014155001</v>
          </cell>
          <cell r="DI147">
            <v>2.3121736479953494E-2</v>
          </cell>
          <cell r="DJ147">
            <v>64.96277304246496</v>
          </cell>
          <cell r="DK147">
            <v>1.8883353691536049E-2</v>
          </cell>
          <cell r="DL147">
            <v>0</v>
          </cell>
        </row>
        <row r="148">
          <cell r="A148" t="str">
            <v>B10300P4W1550L2931</v>
          </cell>
          <cell r="B148" t="str">
            <v>RULL PALETTE - L=2931 W=1550 P=209,0 M=1</v>
          </cell>
          <cell r="F148">
            <v>7601.1988214896082</v>
          </cell>
          <cell r="H148">
            <v>3572.5634461001155</v>
          </cell>
          <cell r="I148">
            <v>0.53</v>
          </cell>
          <cell r="J148" t="str">
            <v>OK</v>
          </cell>
          <cell r="K148" t="str">
            <v>NEWZD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2938.5346961001155</v>
          </cell>
          <cell r="AW148">
            <v>144</v>
          </cell>
          <cell r="AX148">
            <v>4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41.4</v>
          </cell>
          <cell r="BF148">
            <v>1.1499999999999999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95</v>
          </cell>
          <cell r="BL148">
            <v>2.5</v>
          </cell>
          <cell r="BM148">
            <v>0</v>
          </cell>
          <cell r="BN148">
            <v>0</v>
          </cell>
          <cell r="BO148">
            <v>81.25</v>
          </cell>
          <cell r="BP148">
            <v>2.5</v>
          </cell>
          <cell r="BQ148">
            <v>0</v>
          </cell>
          <cell r="BR148">
            <v>0</v>
          </cell>
          <cell r="BS148">
            <v>161.37875000000003</v>
          </cell>
          <cell r="BT148">
            <v>4.9655000000000005</v>
          </cell>
          <cell r="BU148">
            <v>0</v>
          </cell>
          <cell r="BV148">
            <v>0</v>
          </cell>
          <cell r="BW148">
            <v>0</v>
          </cell>
          <cell r="BX148">
            <v>0</v>
          </cell>
          <cell r="BY148">
            <v>0</v>
          </cell>
          <cell r="BZ148">
            <v>0</v>
          </cell>
          <cell r="CA148">
            <v>111</v>
          </cell>
          <cell r="CB148">
            <v>3</v>
          </cell>
          <cell r="CC148">
            <v>0</v>
          </cell>
          <cell r="CD148">
            <v>0</v>
          </cell>
          <cell r="CE148">
            <v>0</v>
          </cell>
          <cell r="CF148">
            <v>0</v>
          </cell>
          <cell r="CG148">
            <v>0</v>
          </cell>
          <cell r="CH148">
            <v>0</v>
          </cell>
          <cell r="CI148">
            <v>0</v>
          </cell>
          <cell r="CJ148">
            <v>0</v>
          </cell>
          <cell r="CK148">
            <v>0</v>
          </cell>
          <cell r="CL148">
            <v>0</v>
          </cell>
          <cell r="CM148">
            <v>0</v>
          </cell>
          <cell r="CN148">
            <v>0</v>
          </cell>
          <cell r="CO148">
            <v>0</v>
          </cell>
          <cell r="CP148">
            <v>0</v>
          </cell>
          <cell r="CQ148">
            <v>0</v>
          </cell>
          <cell r="CR148">
            <v>0</v>
          </cell>
          <cell r="CS148">
            <v>0</v>
          </cell>
          <cell r="CT148">
            <v>0</v>
          </cell>
          <cell r="CU148">
            <v>0</v>
          </cell>
          <cell r="CV148">
            <v>0</v>
          </cell>
          <cell r="CW148">
            <v>0</v>
          </cell>
          <cell r="CX148">
            <v>0</v>
          </cell>
          <cell r="CY148">
            <v>0</v>
          </cell>
          <cell r="CZ148">
            <v>0</v>
          </cell>
          <cell r="DA148">
            <v>0</v>
          </cell>
          <cell r="DB148">
            <v>0</v>
          </cell>
          <cell r="DC148">
            <v>0</v>
          </cell>
          <cell r="DD148">
            <v>3572.5634461001155</v>
          </cell>
          <cell r="DE148">
            <v>0</v>
          </cell>
          <cell r="DG148">
            <v>2873.1844593205001</v>
          </cell>
          <cell r="DI148">
            <v>2.2744880360055474E-2</v>
          </cell>
          <cell r="DJ148">
            <v>65.350236779615443</v>
          </cell>
          <cell r="DK148">
            <v>1.8633094961534043E-2</v>
          </cell>
          <cell r="DL148">
            <v>0</v>
          </cell>
        </row>
        <row r="149">
          <cell r="A149" t="str">
            <v>B10300P4W1550L3559</v>
          </cell>
          <cell r="B149" t="str">
            <v>RULL PALETTE - L=3559 W=1550 P=209,0 M=1</v>
          </cell>
          <cell r="F149">
            <v>8313.5074287973075</v>
          </cell>
          <cell r="H149">
            <v>3907.3484915347344</v>
          </cell>
          <cell r="I149">
            <v>0.53</v>
          </cell>
          <cell r="J149" t="str">
            <v>OK</v>
          </cell>
          <cell r="K149" t="str">
            <v>NEWZD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3263.1147415347345</v>
          </cell>
          <cell r="AW149">
            <v>144</v>
          </cell>
          <cell r="AX149">
            <v>4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41.4</v>
          </cell>
          <cell r="BF149">
            <v>1.1499999999999999</v>
          </cell>
          <cell r="BG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95</v>
          </cell>
          <cell r="BL149">
            <v>2.5</v>
          </cell>
          <cell r="BM149">
            <v>0</v>
          </cell>
          <cell r="BN149">
            <v>0</v>
          </cell>
          <cell r="BO149">
            <v>81.25</v>
          </cell>
          <cell r="BP149">
            <v>2.5</v>
          </cell>
          <cell r="BQ149">
            <v>0</v>
          </cell>
          <cell r="BR149">
            <v>0</v>
          </cell>
          <cell r="BS149">
            <v>171.58375000000001</v>
          </cell>
          <cell r="BT149">
            <v>5.2795000000000005</v>
          </cell>
          <cell r="BU149">
            <v>0</v>
          </cell>
          <cell r="BV149">
            <v>0</v>
          </cell>
          <cell r="BW149">
            <v>0</v>
          </cell>
          <cell r="BX149">
            <v>0</v>
          </cell>
          <cell r="BY149">
            <v>0</v>
          </cell>
          <cell r="BZ149">
            <v>0</v>
          </cell>
          <cell r="CA149">
            <v>111</v>
          </cell>
          <cell r="CB149">
            <v>3</v>
          </cell>
          <cell r="CC149">
            <v>0</v>
          </cell>
          <cell r="CD149">
            <v>0</v>
          </cell>
          <cell r="CE149">
            <v>0</v>
          </cell>
          <cell r="CF149">
            <v>0</v>
          </cell>
          <cell r="CG149">
            <v>0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L149">
            <v>0</v>
          </cell>
          <cell r="CM149">
            <v>0</v>
          </cell>
          <cell r="CN149">
            <v>0</v>
          </cell>
          <cell r="CO149">
            <v>0</v>
          </cell>
          <cell r="CP149">
            <v>0</v>
          </cell>
          <cell r="CQ149">
            <v>0</v>
          </cell>
          <cell r="CR149">
            <v>0</v>
          </cell>
          <cell r="CS149">
            <v>0</v>
          </cell>
          <cell r="CT149">
            <v>0</v>
          </cell>
          <cell r="CU149">
            <v>0</v>
          </cell>
          <cell r="CV149">
            <v>0</v>
          </cell>
          <cell r="CW149">
            <v>0</v>
          </cell>
          <cell r="CX149">
            <v>0</v>
          </cell>
          <cell r="CY149">
            <v>0</v>
          </cell>
          <cell r="CZ149">
            <v>0</v>
          </cell>
          <cell r="DA149">
            <v>0</v>
          </cell>
          <cell r="DB149">
            <v>0</v>
          </cell>
          <cell r="DC149">
            <v>0</v>
          </cell>
          <cell r="DD149">
            <v>3907.3484915347344</v>
          </cell>
          <cell r="DE149">
            <v>0</v>
          </cell>
          <cell r="DG149">
            <v>3192.7390286745003</v>
          </cell>
          <cell r="DI149">
            <v>2.2042425712900011E-2</v>
          </cell>
          <cell r="DJ149">
            <v>70.375712860234216</v>
          </cell>
          <cell r="DK149">
            <v>1.834146784970047E-2</v>
          </cell>
          <cell r="DL149">
            <v>0</v>
          </cell>
        </row>
        <row r="150">
          <cell r="A150" t="str">
            <v>B10300P4W1550L3978</v>
          </cell>
          <cell r="B150" t="str">
            <v>RULL PALETTE - L=3978 W=1550 P=209,0 M=1</v>
          </cell>
          <cell r="F150">
            <v>8600.11667568749</v>
          </cell>
          <cell r="H150">
            <v>4042.05483757312</v>
          </cell>
          <cell r="I150">
            <v>0.53</v>
          </cell>
          <cell r="J150" t="str">
            <v>OK</v>
          </cell>
          <cell r="K150" t="str">
            <v>NEWZD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3391.01233757312</v>
          </cell>
          <cell r="AW150">
            <v>144</v>
          </cell>
          <cell r="AX150">
            <v>4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41.4</v>
          </cell>
          <cell r="BF150">
            <v>1.1499999999999999</v>
          </cell>
          <cell r="BG150">
            <v>0</v>
          </cell>
          <cell r="BH150">
            <v>0</v>
          </cell>
          <cell r="BI150">
            <v>0</v>
          </cell>
          <cell r="BJ150">
            <v>0</v>
          </cell>
          <cell r="BK150">
            <v>95</v>
          </cell>
          <cell r="BL150">
            <v>2.5</v>
          </cell>
          <cell r="BM150">
            <v>0</v>
          </cell>
          <cell r="BN150">
            <v>0</v>
          </cell>
          <cell r="BO150">
            <v>81.25</v>
          </cell>
          <cell r="BP150">
            <v>2.5</v>
          </cell>
          <cell r="BQ150">
            <v>0</v>
          </cell>
          <cell r="BR150">
            <v>0</v>
          </cell>
          <cell r="BS150">
            <v>178.39249999999998</v>
          </cell>
          <cell r="BT150">
            <v>5.4889999999999999</v>
          </cell>
          <cell r="BU150">
            <v>0</v>
          </cell>
          <cell r="BV150">
            <v>0</v>
          </cell>
          <cell r="BW150">
            <v>0</v>
          </cell>
          <cell r="BX150">
            <v>0</v>
          </cell>
          <cell r="BY150">
            <v>0</v>
          </cell>
          <cell r="BZ150">
            <v>0</v>
          </cell>
          <cell r="CA150">
            <v>111</v>
          </cell>
          <cell r="CB150">
            <v>3</v>
          </cell>
          <cell r="CC150">
            <v>0</v>
          </cell>
          <cell r="CD150">
            <v>0</v>
          </cell>
          <cell r="CE150">
            <v>0</v>
          </cell>
          <cell r="CF150">
            <v>0</v>
          </cell>
          <cell r="CG150">
            <v>0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  <cell r="CL150">
            <v>0</v>
          </cell>
          <cell r="CM150">
            <v>0</v>
          </cell>
          <cell r="CN150">
            <v>0</v>
          </cell>
          <cell r="CO150">
            <v>0</v>
          </cell>
          <cell r="CP150">
            <v>0</v>
          </cell>
          <cell r="CQ150">
            <v>0</v>
          </cell>
          <cell r="CR150">
            <v>0</v>
          </cell>
          <cell r="CS150">
            <v>0</v>
          </cell>
          <cell r="CT150">
            <v>0</v>
          </cell>
          <cell r="CU150">
            <v>0</v>
          </cell>
          <cell r="CV150">
            <v>0</v>
          </cell>
          <cell r="CW150">
            <v>0</v>
          </cell>
          <cell r="CX150">
            <v>0</v>
          </cell>
          <cell r="CY150">
            <v>0</v>
          </cell>
          <cell r="CZ150">
            <v>0</v>
          </cell>
          <cell r="DA150">
            <v>0</v>
          </cell>
          <cell r="DB150">
            <v>0</v>
          </cell>
          <cell r="DC150">
            <v>0</v>
          </cell>
          <cell r="DD150">
            <v>4042.05483757312</v>
          </cell>
          <cell r="DE150">
            <v>0</v>
          </cell>
          <cell r="DG150">
            <v>3319.863542304</v>
          </cell>
          <cell r="DI150">
            <v>2.1431240881588289E-2</v>
          </cell>
          <cell r="DJ150">
            <v>71.148795269120001</v>
          </cell>
          <cell r="DK150">
            <v>1.7917521722029473E-2</v>
          </cell>
          <cell r="DL150">
            <v>0</v>
          </cell>
        </row>
        <row r="151">
          <cell r="A151" t="str">
            <v>B10302LR1115L1500ROT-K12</v>
          </cell>
          <cell r="B151" t="str">
            <v>TAVOLA ROTANTE CON NASTRO TRASLANTE PER PALLET HP 8505 K12</v>
          </cell>
          <cell r="C151" t="str">
            <v xml:space="preserve">MAT TOP PALLET SLIDING BELT HP 8505 K12 ROTATING TABLE </v>
          </cell>
          <cell r="F151">
            <v>36480.309868942219</v>
          </cell>
          <cell r="H151">
            <v>17145.745638402841</v>
          </cell>
          <cell r="I151">
            <v>0.53</v>
          </cell>
          <cell r="J151" t="str">
            <v>OK</v>
          </cell>
          <cell r="K151" t="str">
            <v>NEWZD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13872.745638402841</v>
          </cell>
          <cell r="AW151">
            <v>864</v>
          </cell>
          <cell r="AX151">
            <v>24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144</v>
          </cell>
          <cell r="BF151">
            <v>4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456</v>
          </cell>
          <cell r="BL151">
            <v>12</v>
          </cell>
          <cell r="BM151">
            <v>0</v>
          </cell>
          <cell r="BN151">
            <v>0</v>
          </cell>
          <cell r="BO151">
            <v>731.25</v>
          </cell>
          <cell r="BP151">
            <v>22.5</v>
          </cell>
          <cell r="BQ151">
            <v>0</v>
          </cell>
          <cell r="BR151">
            <v>0</v>
          </cell>
          <cell r="BS151">
            <v>633.75</v>
          </cell>
          <cell r="BT151">
            <v>19.5</v>
          </cell>
          <cell r="BU151">
            <v>0</v>
          </cell>
          <cell r="BV151">
            <v>0</v>
          </cell>
          <cell r="BW151">
            <v>0</v>
          </cell>
          <cell r="BX151">
            <v>0</v>
          </cell>
          <cell r="BY151">
            <v>0</v>
          </cell>
          <cell r="BZ151">
            <v>0</v>
          </cell>
          <cell r="CA151">
            <v>444</v>
          </cell>
          <cell r="CB151">
            <v>12</v>
          </cell>
          <cell r="CC151">
            <v>0</v>
          </cell>
          <cell r="CD151">
            <v>0</v>
          </cell>
          <cell r="CE151">
            <v>0</v>
          </cell>
          <cell r="CF151">
            <v>0</v>
          </cell>
          <cell r="CG151">
            <v>0</v>
          </cell>
          <cell r="CH151">
            <v>0</v>
          </cell>
          <cell r="CI151">
            <v>0</v>
          </cell>
          <cell r="CJ151">
            <v>0</v>
          </cell>
          <cell r="CK151">
            <v>0</v>
          </cell>
          <cell r="CL151">
            <v>0</v>
          </cell>
          <cell r="CM151">
            <v>0</v>
          </cell>
          <cell r="CN151">
            <v>0</v>
          </cell>
          <cell r="CO151">
            <v>0</v>
          </cell>
          <cell r="CP151">
            <v>0</v>
          </cell>
          <cell r="CQ151">
            <v>0</v>
          </cell>
          <cell r="CR151">
            <v>0</v>
          </cell>
          <cell r="CS151">
            <v>0</v>
          </cell>
          <cell r="CT151">
            <v>0</v>
          </cell>
          <cell r="CU151">
            <v>0</v>
          </cell>
          <cell r="CV151">
            <v>0</v>
          </cell>
          <cell r="CW151">
            <v>0</v>
          </cell>
          <cell r="CX151">
            <v>0</v>
          </cell>
          <cell r="CY151">
            <v>0</v>
          </cell>
          <cell r="CZ151">
            <v>0</v>
          </cell>
          <cell r="DA151">
            <v>0</v>
          </cell>
          <cell r="DB151">
            <v>0</v>
          </cell>
          <cell r="DC151">
            <v>0</v>
          </cell>
          <cell r="DD151">
            <v>17145.745638402841</v>
          </cell>
          <cell r="DE151">
            <v>0</v>
          </cell>
          <cell r="DG151">
            <v>13468.685085828001</v>
          </cell>
          <cell r="DI151">
            <v>0.03</v>
          </cell>
          <cell r="DJ151">
            <v>404.06055257484002</v>
          </cell>
          <cell r="DK151">
            <v>2.4134998986265796E-2</v>
          </cell>
          <cell r="DL151">
            <v>0</v>
          </cell>
        </row>
        <row r="152">
          <cell r="A152" t="str">
            <v>B10302LR1115L1500ROT-K42</v>
          </cell>
          <cell r="B152" t="str">
            <v>TAVOLA ROTANTE CON NASTRO TRASLANTE PER PALLET HP 8505 K42</v>
          </cell>
          <cell r="C152" t="str">
            <v xml:space="preserve">MAT TOP PALLET SLIDING BELT HP 8505 K42 ROTATING TABLE </v>
          </cell>
          <cell r="F152">
            <v>38117.026696818393</v>
          </cell>
          <cell r="H152">
            <v>17915.002547504642</v>
          </cell>
          <cell r="I152">
            <v>0.53</v>
          </cell>
          <cell r="J152" t="str">
            <v>OK</v>
          </cell>
          <cell r="K152" t="str">
            <v>NEWZD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14642.00254750464</v>
          </cell>
          <cell r="AW152">
            <v>864</v>
          </cell>
          <cell r="AX152">
            <v>24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144</v>
          </cell>
          <cell r="BF152">
            <v>4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  <cell r="BK152">
            <v>456</v>
          </cell>
          <cell r="BL152">
            <v>12</v>
          </cell>
          <cell r="BM152">
            <v>0</v>
          </cell>
          <cell r="BN152">
            <v>0</v>
          </cell>
          <cell r="BO152">
            <v>731.25</v>
          </cell>
          <cell r="BP152">
            <v>22.5</v>
          </cell>
          <cell r="BQ152">
            <v>0</v>
          </cell>
          <cell r="BR152">
            <v>0</v>
          </cell>
          <cell r="BS152">
            <v>633.75</v>
          </cell>
          <cell r="BT152">
            <v>19.5</v>
          </cell>
          <cell r="BU152">
            <v>0</v>
          </cell>
          <cell r="BV152">
            <v>0</v>
          </cell>
          <cell r="BW152">
            <v>0</v>
          </cell>
          <cell r="BX152">
            <v>0</v>
          </cell>
          <cell r="BY152">
            <v>0</v>
          </cell>
          <cell r="BZ152">
            <v>0</v>
          </cell>
          <cell r="CA152">
            <v>444</v>
          </cell>
          <cell r="CB152">
            <v>12</v>
          </cell>
          <cell r="CC152">
            <v>0</v>
          </cell>
          <cell r="CD152">
            <v>0</v>
          </cell>
          <cell r="CE152">
            <v>0</v>
          </cell>
          <cell r="CF152">
            <v>0</v>
          </cell>
          <cell r="CG152">
            <v>0</v>
          </cell>
          <cell r="CH152">
            <v>0</v>
          </cell>
          <cell r="CI152">
            <v>0</v>
          </cell>
          <cell r="CJ152">
            <v>0</v>
          </cell>
          <cell r="CK152">
            <v>0</v>
          </cell>
          <cell r="CL152">
            <v>0</v>
          </cell>
          <cell r="CM152">
            <v>0</v>
          </cell>
          <cell r="CN152">
            <v>0</v>
          </cell>
          <cell r="CO152">
            <v>0</v>
          </cell>
          <cell r="CP152">
            <v>0</v>
          </cell>
          <cell r="CQ152">
            <v>0</v>
          </cell>
          <cell r="CR152">
            <v>0</v>
          </cell>
          <cell r="CS152">
            <v>0</v>
          </cell>
          <cell r="CT152">
            <v>0</v>
          </cell>
          <cell r="CU152">
            <v>0</v>
          </cell>
          <cell r="CV152">
            <v>0</v>
          </cell>
          <cell r="CW152">
            <v>0</v>
          </cell>
          <cell r="CX152">
            <v>0</v>
          </cell>
          <cell r="CY152">
            <v>0</v>
          </cell>
          <cell r="CZ152">
            <v>0</v>
          </cell>
          <cell r="DA152">
            <v>0</v>
          </cell>
          <cell r="DB152">
            <v>0</v>
          </cell>
          <cell r="DC152">
            <v>0</v>
          </cell>
          <cell r="DD152">
            <v>17915.002547504642</v>
          </cell>
          <cell r="DE152">
            <v>0</v>
          </cell>
          <cell r="DG152">
            <v>14215.536453888</v>
          </cell>
          <cell r="DI152">
            <v>0.03</v>
          </cell>
          <cell r="DJ152">
            <v>426.46609361663997</v>
          </cell>
          <cell r="DK152">
            <v>2.438546500109386E-2</v>
          </cell>
          <cell r="DL152">
            <v>0</v>
          </cell>
        </row>
        <row r="153">
          <cell r="A153" t="str">
            <v>B10302LR1115L1500ROT-K6</v>
          </cell>
          <cell r="B153" t="str">
            <v>TAVOLA ROTANTE CON NASTRO TRASLANTE PER PALLET HP 8505 K6</v>
          </cell>
          <cell r="C153" t="str">
            <v xml:space="preserve">MAT TOP PALLET SLIDING BELT HP 8505 K6 ROTATING TABLE </v>
          </cell>
          <cell r="F153">
            <v>35583.345808954989</v>
          </cell>
          <cell r="H153">
            <v>16724.172530208845</v>
          </cell>
          <cell r="I153">
            <v>0.53</v>
          </cell>
          <cell r="J153" t="str">
            <v>OK</v>
          </cell>
          <cell r="K153" t="str">
            <v>NEWZD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13451.172530208843</v>
          </cell>
          <cell r="AW153">
            <v>864</v>
          </cell>
          <cell r="AX153">
            <v>24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144</v>
          </cell>
          <cell r="BF153">
            <v>4</v>
          </cell>
          <cell r="BG153">
            <v>0</v>
          </cell>
          <cell r="BH153">
            <v>0</v>
          </cell>
          <cell r="BI153">
            <v>0</v>
          </cell>
          <cell r="BJ153">
            <v>0</v>
          </cell>
          <cell r="BK153">
            <v>456</v>
          </cell>
          <cell r="BL153">
            <v>12</v>
          </cell>
          <cell r="BM153">
            <v>0</v>
          </cell>
          <cell r="BN153">
            <v>0</v>
          </cell>
          <cell r="BO153">
            <v>731.25</v>
          </cell>
          <cell r="BP153">
            <v>22.5</v>
          </cell>
          <cell r="BQ153">
            <v>0</v>
          </cell>
          <cell r="BR153">
            <v>0</v>
          </cell>
          <cell r="BS153">
            <v>633.75</v>
          </cell>
          <cell r="BT153">
            <v>19.5</v>
          </cell>
          <cell r="BU153">
            <v>0</v>
          </cell>
          <cell r="BV153">
            <v>0</v>
          </cell>
          <cell r="BW153">
            <v>0</v>
          </cell>
          <cell r="BX153">
            <v>0</v>
          </cell>
          <cell r="BY153">
            <v>0</v>
          </cell>
          <cell r="BZ153">
            <v>0</v>
          </cell>
          <cell r="CA153">
            <v>444</v>
          </cell>
          <cell r="CB153">
            <v>12</v>
          </cell>
          <cell r="CC153">
            <v>0</v>
          </cell>
          <cell r="CD153">
            <v>0</v>
          </cell>
          <cell r="CE153">
            <v>0</v>
          </cell>
          <cell r="CF153">
            <v>0</v>
          </cell>
          <cell r="CG153">
            <v>0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  <cell r="CL153">
            <v>0</v>
          </cell>
          <cell r="CM153">
            <v>0</v>
          </cell>
          <cell r="CN153">
            <v>0</v>
          </cell>
          <cell r="CO153">
            <v>0</v>
          </cell>
          <cell r="CP153">
            <v>0</v>
          </cell>
          <cell r="CQ153">
            <v>0</v>
          </cell>
          <cell r="CR153">
            <v>0</v>
          </cell>
          <cell r="CS153">
            <v>0</v>
          </cell>
          <cell r="CT153">
            <v>0</v>
          </cell>
          <cell r="CU153">
            <v>0</v>
          </cell>
          <cell r="CV153">
            <v>0</v>
          </cell>
          <cell r="CW153">
            <v>0</v>
          </cell>
          <cell r="CX153">
            <v>0</v>
          </cell>
          <cell r="CY153">
            <v>0</v>
          </cell>
          <cell r="CZ153">
            <v>0</v>
          </cell>
          <cell r="DA153">
            <v>0</v>
          </cell>
          <cell r="DB153">
            <v>0</v>
          </cell>
          <cell r="DC153">
            <v>0</v>
          </cell>
          <cell r="DD153">
            <v>16724.172530208845</v>
          </cell>
          <cell r="DE153">
            <v>0</v>
          </cell>
          <cell r="DG153">
            <v>13059.390806028003</v>
          </cell>
          <cell r="DI153">
            <v>0.03</v>
          </cell>
          <cell r="DJ153">
            <v>391.78172418084006</v>
          </cell>
          <cell r="DK153">
            <v>2.3988020421127822E-2</v>
          </cell>
          <cell r="DL153">
            <v>0</v>
          </cell>
        </row>
        <row r="154">
          <cell r="A154" t="str">
            <v>B10303C2-BRIDGE</v>
          </cell>
          <cell r="B154" t="str">
            <v>BRIDGE TRASPORTO PALLET A 2 CATENE - RIF.B10303630</v>
          </cell>
          <cell r="F154">
            <v>2326.537590468085</v>
          </cell>
          <cell r="H154">
            <v>1093.47266752</v>
          </cell>
          <cell r="I154">
            <v>0.53</v>
          </cell>
          <cell r="J154" t="str">
            <v>OK</v>
          </cell>
          <cell r="K154" t="str">
            <v>NEWZD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791.72266752000007</v>
          </cell>
          <cell r="AW154">
            <v>90</v>
          </cell>
          <cell r="AX154">
            <v>2.5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9</v>
          </cell>
          <cell r="BF154">
            <v>0.25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38</v>
          </cell>
          <cell r="BL154">
            <v>1</v>
          </cell>
          <cell r="BM154">
            <v>0</v>
          </cell>
          <cell r="BN154">
            <v>0</v>
          </cell>
          <cell r="BO154">
            <v>97.5</v>
          </cell>
          <cell r="BP154">
            <v>3</v>
          </cell>
          <cell r="BQ154">
            <v>0</v>
          </cell>
          <cell r="BR154">
            <v>0</v>
          </cell>
          <cell r="BS154">
            <v>48.75</v>
          </cell>
          <cell r="BT154">
            <v>1.5</v>
          </cell>
          <cell r="BU154">
            <v>0</v>
          </cell>
          <cell r="BV154">
            <v>0</v>
          </cell>
          <cell r="BW154">
            <v>0</v>
          </cell>
          <cell r="BX154">
            <v>0</v>
          </cell>
          <cell r="BY154">
            <v>0</v>
          </cell>
          <cell r="BZ154">
            <v>0</v>
          </cell>
          <cell r="CA154">
            <v>18.5</v>
          </cell>
          <cell r="CB154">
            <v>0.5</v>
          </cell>
          <cell r="CC154">
            <v>0</v>
          </cell>
          <cell r="CD154">
            <v>0</v>
          </cell>
          <cell r="CE154">
            <v>0</v>
          </cell>
          <cell r="CF154">
            <v>0</v>
          </cell>
          <cell r="CG154">
            <v>0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  <cell r="CL154">
            <v>0</v>
          </cell>
          <cell r="CM154">
            <v>0</v>
          </cell>
          <cell r="CN154">
            <v>0</v>
          </cell>
          <cell r="CO154">
            <v>0</v>
          </cell>
          <cell r="CP154">
            <v>0</v>
          </cell>
          <cell r="CQ154">
            <v>0</v>
          </cell>
          <cell r="CR154">
            <v>0</v>
          </cell>
          <cell r="CS154">
            <v>0</v>
          </cell>
          <cell r="CT154">
            <v>0</v>
          </cell>
          <cell r="CU154">
            <v>0</v>
          </cell>
          <cell r="CV154">
            <v>0</v>
          </cell>
          <cell r="CW154">
            <v>0</v>
          </cell>
          <cell r="CX154">
            <v>0</v>
          </cell>
          <cell r="CY154">
            <v>0</v>
          </cell>
          <cell r="CZ154">
            <v>0</v>
          </cell>
          <cell r="DA154">
            <v>0</v>
          </cell>
          <cell r="DB154">
            <v>0</v>
          </cell>
          <cell r="DC154">
            <v>0</v>
          </cell>
          <cell r="DD154">
            <v>1093.47266752</v>
          </cell>
          <cell r="DE154">
            <v>0</v>
          </cell>
          <cell r="DG154">
            <v>768.6627840000001</v>
          </cell>
          <cell r="DI154">
            <v>0.03</v>
          </cell>
          <cell r="DJ154">
            <v>23.059883520000003</v>
          </cell>
          <cell r="DK154">
            <v>2.1542982169764524E-2</v>
          </cell>
          <cell r="DL154">
            <v>0</v>
          </cell>
        </row>
        <row r="155">
          <cell r="A155" t="str">
            <v>B10303C2I0700L1100</v>
          </cell>
          <cell r="B155" t="str">
            <v>TRASP.A 2 CATENE L=1100 I=0700 GES,M.=1</v>
          </cell>
          <cell r="F155">
            <v>5466.4550229878523</v>
          </cell>
          <cell r="H155">
            <v>2569.2338608042905</v>
          </cell>
          <cell r="I155">
            <v>0.53</v>
          </cell>
          <cell r="J155" t="str">
            <v>OK</v>
          </cell>
          <cell r="K155" t="str">
            <v>NEWZD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1964.9588608042902</v>
          </cell>
          <cell r="AW155">
            <v>144</v>
          </cell>
          <cell r="AX155">
            <v>4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41.4</v>
          </cell>
          <cell r="BF155">
            <v>1.1499999999999999</v>
          </cell>
          <cell r="BG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95</v>
          </cell>
          <cell r="BL155">
            <v>2.5</v>
          </cell>
          <cell r="BM155">
            <v>0</v>
          </cell>
          <cell r="BN155">
            <v>0</v>
          </cell>
          <cell r="BO155">
            <v>81.25</v>
          </cell>
          <cell r="BP155">
            <v>2.5</v>
          </cell>
          <cell r="BQ155">
            <v>0</v>
          </cell>
          <cell r="BR155">
            <v>0</v>
          </cell>
          <cell r="BS155">
            <v>131.625</v>
          </cell>
          <cell r="BT155">
            <v>4.05</v>
          </cell>
          <cell r="BU155">
            <v>0</v>
          </cell>
          <cell r="BV155">
            <v>0</v>
          </cell>
          <cell r="BW155">
            <v>0</v>
          </cell>
          <cell r="BX155">
            <v>0</v>
          </cell>
          <cell r="BY155">
            <v>0</v>
          </cell>
          <cell r="BZ155">
            <v>0</v>
          </cell>
          <cell r="CA155">
            <v>111</v>
          </cell>
          <cell r="CB155">
            <v>3</v>
          </cell>
          <cell r="CC155">
            <v>0</v>
          </cell>
          <cell r="CD155">
            <v>0</v>
          </cell>
          <cell r="CE155">
            <v>0</v>
          </cell>
          <cell r="CF155">
            <v>0</v>
          </cell>
          <cell r="CG155">
            <v>0</v>
          </cell>
          <cell r="CH155">
            <v>0</v>
          </cell>
          <cell r="CI155">
            <v>0</v>
          </cell>
          <cell r="CJ155">
            <v>0</v>
          </cell>
          <cell r="CK155">
            <v>0</v>
          </cell>
          <cell r="CL155">
            <v>0</v>
          </cell>
          <cell r="CM155">
            <v>0</v>
          </cell>
          <cell r="CN155">
            <v>0</v>
          </cell>
          <cell r="CO155">
            <v>0</v>
          </cell>
          <cell r="CP155">
            <v>0</v>
          </cell>
          <cell r="CQ155">
            <v>0</v>
          </cell>
          <cell r="CR155">
            <v>0</v>
          </cell>
          <cell r="CS155">
            <v>0</v>
          </cell>
          <cell r="CT155">
            <v>0</v>
          </cell>
          <cell r="CU155">
            <v>0</v>
          </cell>
          <cell r="CV155">
            <v>0</v>
          </cell>
          <cell r="CW155">
            <v>0</v>
          </cell>
          <cell r="CX155">
            <v>0</v>
          </cell>
          <cell r="CY155">
            <v>0</v>
          </cell>
          <cell r="CZ155">
            <v>0</v>
          </cell>
          <cell r="DA155">
            <v>0</v>
          </cell>
          <cell r="DB155">
            <v>0</v>
          </cell>
          <cell r="DC155">
            <v>0</v>
          </cell>
          <cell r="DD155">
            <v>2569.2338608042905</v>
          </cell>
          <cell r="DE155">
            <v>0</v>
          </cell>
          <cell r="DG155">
            <v>1906.5522920430003</v>
          </cell>
          <cell r="DI155">
            <v>3.0634653455375888E-2</v>
          </cell>
          <cell r="DJ155">
            <v>58.406568761289918</v>
          </cell>
          <cell r="DK155">
            <v>2.326188222757682E-2</v>
          </cell>
          <cell r="DL155">
            <v>0</v>
          </cell>
        </row>
        <row r="156">
          <cell r="A156" t="str">
            <v>B10303C2I0700L1300</v>
          </cell>
          <cell r="B156" t="str">
            <v>TRASP.A 2 CATENE L=1300 I=0700 GES,M.=1</v>
          </cell>
          <cell r="F156">
            <v>5476.2222662958939</v>
          </cell>
          <cell r="H156">
            <v>2573.8244651590699</v>
          </cell>
          <cell r="I156">
            <v>0.53</v>
          </cell>
          <cell r="J156" t="str">
            <v>OK</v>
          </cell>
          <cell r="K156" t="str">
            <v>NEWZD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1966.29946515907</v>
          </cell>
          <cell r="AW156">
            <v>144</v>
          </cell>
          <cell r="AX156">
            <v>4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41.4</v>
          </cell>
          <cell r="BF156">
            <v>1.1499999999999999</v>
          </cell>
          <cell r="BG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95</v>
          </cell>
          <cell r="BL156">
            <v>2.5</v>
          </cell>
          <cell r="BM156">
            <v>0</v>
          </cell>
          <cell r="BN156">
            <v>0</v>
          </cell>
          <cell r="BO156">
            <v>81.25</v>
          </cell>
          <cell r="BP156">
            <v>2.5</v>
          </cell>
          <cell r="BQ156">
            <v>0</v>
          </cell>
          <cell r="BR156">
            <v>0</v>
          </cell>
          <cell r="BS156">
            <v>134.875</v>
          </cell>
          <cell r="BT156">
            <v>4.1500000000000004</v>
          </cell>
          <cell r="BU156">
            <v>0</v>
          </cell>
          <cell r="BV156">
            <v>0</v>
          </cell>
          <cell r="BW156">
            <v>0</v>
          </cell>
          <cell r="BX156">
            <v>0</v>
          </cell>
          <cell r="BY156">
            <v>0</v>
          </cell>
          <cell r="BZ156">
            <v>0</v>
          </cell>
          <cell r="CA156">
            <v>111</v>
          </cell>
          <cell r="CB156">
            <v>3</v>
          </cell>
          <cell r="CC156">
            <v>0</v>
          </cell>
          <cell r="CD156">
            <v>0</v>
          </cell>
          <cell r="CE156">
            <v>0</v>
          </cell>
          <cell r="CF156">
            <v>0</v>
          </cell>
          <cell r="CG156">
            <v>0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  <cell r="CL156">
            <v>0</v>
          </cell>
          <cell r="CM156">
            <v>0</v>
          </cell>
          <cell r="CN156">
            <v>0</v>
          </cell>
          <cell r="CO156">
            <v>0</v>
          </cell>
          <cell r="CP156">
            <v>0</v>
          </cell>
          <cell r="CQ156">
            <v>0</v>
          </cell>
          <cell r="CR156">
            <v>0</v>
          </cell>
          <cell r="CS156">
            <v>0</v>
          </cell>
          <cell r="CT156">
            <v>0</v>
          </cell>
          <cell r="CU156">
            <v>0</v>
          </cell>
          <cell r="CV156">
            <v>0</v>
          </cell>
          <cell r="CW156">
            <v>0</v>
          </cell>
          <cell r="CX156">
            <v>0</v>
          </cell>
          <cell r="CY156">
            <v>0</v>
          </cell>
          <cell r="CZ156">
            <v>0</v>
          </cell>
          <cell r="DA156">
            <v>0</v>
          </cell>
          <cell r="DB156">
            <v>0</v>
          </cell>
          <cell r="DC156">
            <v>0</v>
          </cell>
          <cell r="DD156">
            <v>2573.8244651590699</v>
          </cell>
          <cell r="DE156">
            <v>0</v>
          </cell>
          <cell r="DG156">
            <v>1907.8538496690003</v>
          </cell>
          <cell r="DI156">
            <v>3.063422048822536E-2</v>
          </cell>
          <cell r="DJ156">
            <v>58.445615490069713</v>
          </cell>
          <cell r="DK156">
            <v>2.3235313240294039E-2</v>
          </cell>
          <cell r="DL156">
            <v>0</v>
          </cell>
        </row>
        <row r="157">
          <cell r="A157" t="str">
            <v>B10303C2I0700L1500</v>
          </cell>
          <cell r="B157" t="str">
            <v>TRASP.A 2 CATENE L=1500 I=0700 GES,M.=1</v>
          </cell>
          <cell r="F157">
            <v>5485.9895096039363</v>
          </cell>
          <cell r="H157">
            <v>2578.4150695138501</v>
          </cell>
          <cell r="I157">
            <v>0.53</v>
          </cell>
          <cell r="J157" t="str">
            <v>OK</v>
          </cell>
          <cell r="K157" t="str">
            <v>NEWZD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1967.64006951385</v>
          </cell>
          <cell r="AW157">
            <v>144</v>
          </cell>
          <cell r="AX157">
            <v>4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41.4</v>
          </cell>
          <cell r="BF157">
            <v>1.1499999999999999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95</v>
          </cell>
          <cell r="BL157">
            <v>2.5</v>
          </cell>
          <cell r="BM157">
            <v>0</v>
          </cell>
          <cell r="BN157">
            <v>0</v>
          </cell>
          <cell r="BO157">
            <v>81.25</v>
          </cell>
          <cell r="BP157">
            <v>2.5</v>
          </cell>
          <cell r="BQ157">
            <v>0</v>
          </cell>
          <cell r="BR157">
            <v>0</v>
          </cell>
          <cell r="BS157">
            <v>138.125</v>
          </cell>
          <cell r="BT157">
            <v>4.25</v>
          </cell>
          <cell r="BU157">
            <v>0</v>
          </cell>
          <cell r="BV157">
            <v>0</v>
          </cell>
          <cell r="BW157">
            <v>0</v>
          </cell>
          <cell r="BX157">
            <v>0</v>
          </cell>
          <cell r="BY157">
            <v>0</v>
          </cell>
          <cell r="BZ157">
            <v>0</v>
          </cell>
          <cell r="CA157">
            <v>111</v>
          </cell>
          <cell r="CB157">
            <v>3</v>
          </cell>
          <cell r="CC157">
            <v>0</v>
          </cell>
          <cell r="CD157">
            <v>0</v>
          </cell>
          <cell r="CE157">
            <v>0</v>
          </cell>
          <cell r="CF157">
            <v>0</v>
          </cell>
          <cell r="CG157">
            <v>0</v>
          </cell>
          <cell r="CH157">
            <v>0</v>
          </cell>
          <cell r="CI157">
            <v>0</v>
          </cell>
          <cell r="CJ157">
            <v>0</v>
          </cell>
          <cell r="CK157">
            <v>0</v>
          </cell>
          <cell r="CL157">
            <v>0</v>
          </cell>
          <cell r="CM157">
            <v>0</v>
          </cell>
          <cell r="CN157">
            <v>0</v>
          </cell>
          <cell r="CO157">
            <v>0</v>
          </cell>
          <cell r="CP157">
            <v>0</v>
          </cell>
          <cell r="CQ157">
            <v>0</v>
          </cell>
          <cell r="CR157">
            <v>0</v>
          </cell>
          <cell r="CS157">
            <v>0</v>
          </cell>
          <cell r="CT157">
            <v>0</v>
          </cell>
          <cell r="CU157">
            <v>0</v>
          </cell>
          <cell r="CV157">
            <v>0</v>
          </cell>
          <cell r="CW157">
            <v>0</v>
          </cell>
          <cell r="CX157">
            <v>0</v>
          </cell>
          <cell r="CY157">
            <v>0</v>
          </cell>
          <cell r="CZ157">
            <v>0</v>
          </cell>
          <cell r="DA157">
            <v>0</v>
          </cell>
          <cell r="DB157">
            <v>0</v>
          </cell>
          <cell r="DC157">
            <v>0</v>
          </cell>
          <cell r="DD157">
            <v>2578.4150695138501</v>
          </cell>
          <cell r="DE157">
            <v>0</v>
          </cell>
          <cell r="DG157">
            <v>1909.1554072950003</v>
          </cell>
          <cell r="DI157">
            <v>3.0633788111421544E-2</v>
          </cell>
          <cell r="DJ157">
            <v>58.484662218849735</v>
          </cell>
          <cell r="DK157">
            <v>2.3208840232071981E-2</v>
          </cell>
          <cell r="DL157">
            <v>0</v>
          </cell>
        </row>
        <row r="158">
          <cell r="A158" t="str">
            <v>B10303C2I0700L1800</v>
          </cell>
          <cell r="B158" t="str">
            <v>TRASP.A 2 CATENE L=1800 I=0700 GES,M.=1</v>
          </cell>
          <cell r="F158">
            <v>6168.2885660553629</v>
          </cell>
          <cell r="H158">
            <v>2899.0956260460202</v>
          </cell>
          <cell r="I158">
            <v>0.53</v>
          </cell>
          <cell r="J158" t="str">
            <v>OK</v>
          </cell>
          <cell r="K158" t="str">
            <v>NEWZD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2283.4456260460202</v>
          </cell>
          <cell r="AW158">
            <v>144</v>
          </cell>
          <cell r="AX158">
            <v>4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41.4</v>
          </cell>
          <cell r="BF158">
            <v>1.1499999999999999</v>
          </cell>
          <cell r="BG158">
            <v>0</v>
          </cell>
          <cell r="BH158">
            <v>0</v>
          </cell>
          <cell r="BI158">
            <v>0</v>
          </cell>
          <cell r="BJ158">
            <v>0</v>
          </cell>
          <cell r="BK158">
            <v>95</v>
          </cell>
          <cell r="BL158">
            <v>2.5</v>
          </cell>
          <cell r="BM158">
            <v>0</v>
          </cell>
          <cell r="BN158">
            <v>0</v>
          </cell>
          <cell r="BO158">
            <v>81.25</v>
          </cell>
          <cell r="BP158">
            <v>2.5</v>
          </cell>
          <cell r="BQ158">
            <v>0</v>
          </cell>
          <cell r="BR158">
            <v>0</v>
          </cell>
          <cell r="BS158">
            <v>143</v>
          </cell>
          <cell r="BT158">
            <v>4.4000000000000004</v>
          </cell>
          <cell r="BU158">
            <v>0</v>
          </cell>
          <cell r="BV158">
            <v>0</v>
          </cell>
          <cell r="BW158">
            <v>0</v>
          </cell>
          <cell r="BX158">
            <v>0</v>
          </cell>
          <cell r="BY158">
            <v>0</v>
          </cell>
          <cell r="BZ158">
            <v>0</v>
          </cell>
          <cell r="CA158">
            <v>111</v>
          </cell>
          <cell r="CB158">
            <v>3</v>
          </cell>
          <cell r="CC158">
            <v>0</v>
          </cell>
          <cell r="CD158">
            <v>0</v>
          </cell>
          <cell r="CE158">
            <v>0</v>
          </cell>
          <cell r="CF158">
            <v>0</v>
          </cell>
          <cell r="CG158">
            <v>0</v>
          </cell>
          <cell r="CH158">
            <v>0</v>
          </cell>
          <cell r="CI158">
            <v>0</v>
          </cell>
          <cell r="CJ158">
            <v>0</v>
          </cell>
          <cell r="CK158">
            <v>0</v>
          </cell>
          <cell r="CL158">
            <v>0</v>
          </cell>
          <cell r="CM158">
            <v>0</v>
          </cell>
          <cell r="CN158">
            <v>0</v>
          </cell>
          <cell r="CO158">
            <v>0</v>
          </cell>
          <cell r="CP158">
            <v>0</v>
          </cell>
          <cell r="CQ158">
            <v>0</v>
          </cell>
          <cell r="CR158">
            <v>0</v>
          </cell>
          <cell r="CS158">
            <v>0</v>
          </cell>
          <cell r="CT158">
            <v>0</v>
          </cell>
          <cell r="CU158">
            <v>0</v>
          </cell>
          <cell r="CV158">
            <v>0</v>
          </cell>
          <cell r="CW158">
            <v>0</v>
          </cell>
          <cell r="CX158">
            <v>0</v>
          </cell>
          <cell r="CY158">
            <v>0</v>
          </cell>
          <cell r="CZ158">
            <v>0</v>
          </cell>
          <cell r="DA158">
            <v>0</v>
          </cell>
          <cell r="DB158">
            <v>0</v>
          </cell>
          <cell r="DC158">
            <v>0</v>
          </cell>
          <cell r="DD158">
            <v>2899.0956260460202</v>
          </cell>
          <cell r="DE158">
            <v>0</v>
          </cell>
          <cell r="DG158">
            <v>2215.7627437340002</v>
          </cell>
          <cell r="DI158">
            <v>3.0546087347763984E-2</v>
          </cell>
          <cell r="DJ158">
            <v>67.682882312019956</v>
          </cell>
          <cell r="DK158">
            <v>2.3904279749324492E-2</v>
          </cell>
          <cell r="DL158">
            <v>0</v>
          </cell>
        </row>
        <row r="159">
          <cell r="A159" t="str">
            <v>B10303C2I0700L2100</v>
          </cell>
          <cell r="B159" t="str">
            <v>TRASP.A 2 CATENE L=2100 I=0700 GES,M.=1</v>
          </cell>
          <cell r="F159">
            <v>6905.5225261152982</v>
          </cell>
          <cell r="H159">
            <v>3245.5955872741902</v>
          </cell>
          <cell r="I159">
            <v>0.53</v>
          </cell>
          <cell r="J159" t="str">
            <v>OK</v>
          </cell>
          <cell r="K159" t="str">
            <v>NEWZD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2625.0705872741901</v>
          </cell>
          <cell r="AW159">
            <v>144</v>
          </cell>
          <cell r="AX159">
            <v>4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41.4</v>
          </cell>
          <cell r="BF159">
            <v>1.1499999999999999</v>
          </cell>
          <cell r="BG159">
            <v>0</v>
          </cell>
          <cell r="BH159">
            <v>0</v>
          </cell>
          <cell r="BI159">
            <v>0</v>
          </cell>
          <cell r="BJ159">
            <v>0</v>
          </cell>
          <cell r="BK159">
            <v>95</v>
          </cell>
          <cell r="BL159">
            <v>2.5</v>
          </cell>
          <cell r="BM159">
            <v>0</v>
          </cell>
          <cell r="BN159">
            <v>0</v>
          </cell>
          <cell r="BO159">
            <v>81.25</v>
          </cell>
          <cell r="BP159">
            <v>2.5</v>
          </cell>
          <cell r="BQ159">
            <v>0</v>
          </cell>
          <cell r="BR159">
            <v>0</v>
          </cell>
          <cell r="BS159">
            <v>147.875</v>
          </cell>
          <cell r="BT159">
            <v>4.55</v>
          </cell>
          <cell r="BU159">
            <v>0</v>
          </cell>
          <cell r="BV159">
            <v>0</v>
          </cell>
          <cell r="BW159">
            <v>0</v>
          </cell>
          <cell r="BX159">
            <v>0</v>
          </cell>
          <cell r="BY159">
            <v>0</v>
          </cell>
          <cell r="BZ159">
            <v>0</v>
          </cell>
          <cell r="CA159">
            <v>111</v>
          </cell>
          <cell r="CB159">
            <v>3</v>
          </cell>
          <cell r="CC159">
            <v>0</v>
          </cell>
          <cell r="CD159">
            <v>0</v>
          </cell>
          <cell r="CE159">
            <v>0</v>
          </cell>
          <cell r="CF159">
            <v>0</v>
          </cell>
          <cell r="CG159">
            <v>0</v>
          </cell>
          <cell r="CH159">
            <v>0</v>
          </cell>
          <cell r="CI159">
            <v>0</v>
          </cell>
          <cell r="CJ159">
            <v>0</v>
          </cell>
          <cell r="CK159">
            <v>0</v>
          </cell>
          <cell r="CL159">
            <v>0</v>
          </cell>
          <cell r="CM159">
            <v>0</v>
          </cell>
          <cell r="CN159">
            <v>0</v>
          </cell>
          <cell r="CO159">
            <v>0</v>
          </cell>
          <cell r="CP159">
            <v>0</v>
          </cell>
          <cell r="CQ159">
            <v>0</v>
          </cell>
          <cell r="CR159">
            <v>0</v>
          </cell>
          <cell r="CS159">
            <v>0</v>
          </cell>
          <cell r="CT159">
            <v>0</v>
          </cell>
          <cell r="CU159">
            <v>0</v>
          </cell>
          <cell r="CV159">
            <v>0</v>
          </cell>
          <cell r="CW159">
            <v>0</v>
          </cell>
          <cell r="CX159">
            <v>0</v>
          </cell>
          <cell r="CY159">
            <v>0</v>
          </cell>
          <cell r="CZ159">
            <v>0</v>
          </cell>
          <cell r="DA159">
            <v>0</v>
          </cell>
          <cell r="DB159">
            <v>0</v>
          </cell>
          <cell r="DC159">
            <v>0</v>
          </cell>
          <cell r="DD159">
            <v>3245.5955872741902</v>
          </cell>
          <cell r="DE159">
            <v>0</v>
          </cell>
          <cell r="DG159">
            <v>2547.4374633730004</v>
          </cell>
          <cell r="DI159">
            <v>3.0474987126238449E-2</v>
          </cell>
          <cell r="DJ159">
            <v>77.63312390118972</v>
          </cell>
          <cell r="DK159">
            <v>2.4505695632053671E-2</v>
          </cell>
          <cell r="DL159">
            <v>0</v>
          </cell>
        </row>
        <row r="160">
          <cell r="A160" t="str">
            <v>B10303C2I0700L2300</v>
          </cell>
          <cell r="B160" t="str">
            <v>TRASP.A 2 CATENE L=2300 I=0700 GES,M.=1</v>
          </cell>
          <cell r="F160">
            <v>6915.2897694233416</v>
          </cell>
          <cell r="H160">
            <v>3250.1861916289704</v>
          </cell>
          <cell r="I160">
            <v>0.53</v>
          </cell>
          <cell r="J160" t="str">
            <v>OK</v>
          </cell>
          <cell r="K160" t="str">
            <v>NEWZD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2626.4111916289703</v>
          </cell>
          <cell r="AW160">
            <v>144</v>
          </cell>
          <cell r="AX160">
            <v>4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41.4</v>
          </cell>
          <cell r="BF160">
            <v>1.1499999999999999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95</v>
          </cell>
          <cell r="BL160">
            <v>2.5</v>
          </cell>
          <cell r="BM160">
            <v>0</v>
          </cell>
          <cell r="BN160">
            <v>0</v>
          </cell>
          <cell r="BO160">
            <v>81.25</v>
          </cell>
          <cell r="BP160">
            <v>2.5</v>
          </cell>
          <cell r="BQ160">
            <v>0</v>
          </cell>
          <cell r="BR160">
            <v>0</v>
          </cell>
          <cell r="BS160">
            <v>151.125</v>
          </cell>
          <cell r="BT160">
            <v>4.6500000000000004</v>
          </cell>
          <cell r="BU160">
            <v>0</v>
          </cell>
          <cell r="BV160">
            <v>0</v>
          </cell>
          <cell r="BW160">
            <v>0</v>
          </cell>
          <cell r="BX160">
            <v>0</v>
          </cell>
          <cell r="BY160">
            <v>0</v>
          </cell>
          <cell r="BZ160">
            <v>0</v>
          </cell>
          <cell r="CA160">
            <v>111</v>
          </cell>
          <cell r="CB160">
            <v>3</v>
          </cell>
          <cell r="CC160">
            <v>0</v>
          </cell>
          <cell r="CD160">
            <v>0</v>
          </cell>
          <cell r="CE160">
            <v>0</v>
          </cell>
          <cell r="CF160">
            <v>0</v>
          </cell>
          <cell r="CG160">
            <v>0</v>
          </cell>
          <cell r="CH160">
            <v>0</v>
          </cell>
          <cell r="CI160">
            <v>0</v>
          </cell>
          <cell r="CJ160">
            <v>0</v>
          </cell>
          <cell r="CK160">
            <v>0</v>
          </cell>
          <cell r="CL160">
            <v>0</v>
          </cell>
          <cell r="CM160">
            <v>0</v>
          </cell>
          <cell r="CN160">
            <v>0</v>
          </cell>
          <cell r="CO160">
            <v>0</v>
          </cell>
          <cell r="CP160">
            <v>0</v>
          </cell>
          <cell r="CQ160">
            <v>0</v>
          </cell>
          <cell r="CR160">
            <v>0</v>
          </cell>
          <cell r="CS160">
            <v>0</v>
          </cell>
          <cell r="CT160">
            <v>0</v>
          </cell>
          <cell r="CU160">
            <v>0</v>
          </cell>
          <cell r="CV160">
            <v>0</v>
          </cell>
          <cell r="CW160">
            <v>0</v>
          </cell>
          <cell r="CX160">
            <v>0</v>
          </cell>
          <cell r="CY160">
            <v>0</v>
          </cell>
          <cell r="CZ160">
            <v>0</v>
          </cell>
          <cell r="DA160">
            <v>0</v>
          </cell>
          <cell r="DB160">
            <v>0</v>
          </cell>
          <cell r="DC160">
            <v>0</v>
          </cell>
          <cell r="DD160">
            <v>3250.1861916289704</v>
          </cell>
          <cell r="DE160">
            <v>0</v>
          </cell>
          <cell r="DG160">
            <v>2548.7390209990008</v>
          </cell>
          <cell r="DI160">
            <v>3.0474744565854067E-2</v>
          </cell>
          <cell r="DJ160">
            <v>77.672170629969514</v>
          </cell>
          <cell r="DK160">
            <v>2.4482845502290681E-2</v>
          </cell>
          <cell r="DL160">
            <v>0</v>
          </cell>
        </row>
        <row r="161">
          <cell r="A161" t="str">
            <v>B10303C2I0700L2500</v>
          </cell>
          <cell r="B161" t="str">
            <v>TRASP.A 2 CATENE L=2500 I=0700 GES,M.=1</v>
          </cell>
          <cell r="F161">
            <v>6925.057012731384</v>
          </cell>
          <cell r="H161">
            <v>3254.7767959837502</v>
          </cell>
          <cell r="I161">
            <v>0.53</v>
          </cell>
          <cell r="J161" t="str">
            <v>OK</v>
          </cell>
          <cell r="K161" t="str">
            <v>NEWZD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2627.7517959837501</v>
          </cell>
          <cell r="AW161">
            <v>144</v>
          </cell>
          <cell r="AX161">
            <v>4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41.4</v>
          </cell>
          <cell r="BF161">
            <v>1.1499999999999999</v>
          </cell>
          <cell r="BG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95</v>
          </cell>
          <cell r="BL161">
            <v>2.5</v>
          </cell>
          <cell r="BM161">
            <v>0</v>
          </cell>
          <cell r="BN161">
            <v>0</v>
          </cell>
          <cell r="BO161">
            <v>81.25</v>
          </cell>
          <cell r="BP161">
            <v>2.5</v>
          </cell>
          <cell r="BQ161">
            <v>0</v>
          </cell>
          <cell r="BR161">
            <v>0</v>
          </cell>
          <cell r="BS161">
            <v>154.375</v>
          </cell>
          <cell r="BT161">
            <v>4.75</v>
          </cell>
          <cell r="BU161">
            <v>0</v>
          </cell>
          <cell r="BV161">
            <v>0</v>
          </cell>
          <cell r="BW161">
            <v>0</v>
          </cell>
          <cell r="BX161">
            <v>0</v>
          </cell>
          <cell r="BY161">
            <v>0</v>
          </cell>
          <cell r="BZ161">
            <v>0</v>
          </cell>
          <cell r="CA161">
            <v>111</v>
          </cell>
          <cell r="CB161">
            <v>3</v>
          </cell>
          <cell r="CC161">
            <v>0</v>
          </cell>
          <cell r="CD161">
            <v>0</v>
          </cell>
          <cell r="CE161">
            <v>0</v>
          </cell>
          <cell r="CF161">
            <v>0</v>
          </cell>
          <cell r="CG161">
            <v>0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L161">
            <v>0</v>
          </cell>
          <cell r="CM161">
            <v>0</v>
          </cell>
          <cell r="CN161">
            <v>0</v>
          </cell>
          <cell r="CO161">
            <v>0</v>
          </cell>
          <cell r="CP161">
            <v>0</v>
          </cell>
          <cell r="CQ161">
            <v>0</v>
          </cell>
          <cell r="CR161">
            <v>0</v>
          </cell>
          <cell r="CS161">
            <v>0</v>
          </cell>
          <cell r="CT161">
            <v>0</v>
          </cell>
          <cell r="CU161">
            <v>0</v>
          </cell>
          <cell r="CV161">
            <v>0</v>
          </cell>
          <cell r="CW161">
            <v>0</v>
          </cell>
          <cell r="CX161">
            <v>0</v>
          </cell>
          <cell r="CY161">
            <v>0</v>
          </cell>
          <cell r="CZ161">
            <v>0</v>
          </cell>
          <cell r="DA161">
            <v>0</v>
          </cell>
          <cell r="DB161">
            <v>0</v>
          </cell>
          <cell r="DC161">
            <v>0</v>
          </cell>
          <cell r="DD161">
            <v>3254.7767959837502</v>
          </cell>
          <cell r="DE161">
            <v>0</v>
          </cell>
          <cell r="DG161">
            <v>2550.0405786250008</v>
          </cell>
          <cell r="DI161">
            <v>3.0474502253078548E-2</v>
          </cell>
          <cell r="DJ161">
            <v>77.711217358749309</v>
          </cell>
          <cell r="DK161">
            <v>2.4460060844064123E-2</v>
          </cell>
          <cell r="DL161">
            <v>0</v>
          </cell>
        </row>
        <row r="162">
          <cell r="A162" t="str">
            <v>B10303C2I0700L2600</v>
          </cell>
          <cell r="B162" t="str">
            <v>TRASP.A 2 CATENE L=2600 I=0700 GES,M.=1</v>
          </cell>
          <cell r="F162">
            <v>7315.1222833215752</v>
          </cell>
          <cell r="H162">
            <v>3438.1074731611402</v>
          </cell>
          <cell r="I162">
            <v>0.53</v>
          </cell>
          <cell r="J162" t="str">
            <v>OK</v>
          </cell>
          <cell r="K162" t="str">
            <v>NEWZD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2809.4574731611401</v>
          </cell>
          <cell r="AW162">
            <v>144</v>
          </cell>
          <cell r="AX162">
            <v>4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41.4</v>
          </cell>
          <cell r="BF162">
            <v>1.1499999999999999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95</v>
          </cell>
          <cell r="BL162">
            <v>2.5</v>
          </cell>
          <cell r="BM162">
            <v>0</v>
          </cell>
          <cell r="BN162">
            <v>0</v>
          </cell>
          <cell r="BO162">
            <v>81.25</v>
          </cell>
          <cell r="BP162">
            <v>2.5</v>
          </cell>
          <cell r="BQ162">
            <v>0</v>
          </cell>
          <cell r="BR162">
            <v>0</v>
          </cell>
          <cell r="BS162">
            <v>156</v>
          </cell>
          <cell r="BT162">
            <v>4.8</v>
          </cell>
          <cell r="BU162">
            <v>0</v>
          </cell>
          <cell r="BV162">
            <v>0</v>
          </cell>
          <cell r="BW162">
            <v>0</v>
          </cell>
          <cell r="BX162">
            <v>0</v>
          </cell>
          <cell r="BY162">
            <v>0</v>
          </cell>
          <cell r="BZ162">
            <v>0</v>
          </cell>
          <cell r="CA162">
            <v>111</v>
          </cell>
          <cell r="CB162">
            <v>3</v>
          </cell>
          <cell r="CC162">
            <v>0</v>
          </cell>
          <cell r="CD162">
            <v>0</v>
          </cell>
          <cell r="CE162">
            <v>0</v>
          </cell>
          <cell r="CF162">
            <v>0</v>
          </cell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L162">
            <v>0</v>
          </cell>
          <cell r="CM162">
            <v>0</v>
          </cell>
          <cell r="CN162">
            <v>0</v>
          </cell>
          <cell r="CO162">
            <v>0</v>
          </cell>
          <cell r="CP162">
            <v>0</v>
          </cell>
          <cell r="CQ162">
            <v>0</v>
          </cell>
          <cell r="CR162">
            <v>0</v>
          </cell>
          <cell r="CS162">
            <v>0</v>
          </cell>
          <cell r="CT162">
            <v>0</v>
          </cell>
          <cell r="CU162">
            <v>0</v>
          </cell>
          <cell r="CV162">
            <v>0</v>
          </cell>
          <cell r="CW162">
            <v>0</v>
          </cell>
          <cell r="CX162">
            <v>0</v>
          </cell>
          <cell r="CY162">
            <v>0</v>
          </cell>
          <cell r="CZ162">
            <v>0</v>
          </cell>
          <cell r="DA162">
            <v>0</v>
          </cell>
          <cell r="DB162">
            <v>0</v>
          </cell>
          <cell r="DC162">
            <v>0</v>
          </cell>
          <cell r="DD162">
            <v>3438.1074731611402</v>
          </cell>
          <cell r="DE162">
            <v>0</v>
          </cell>
          <cell r="DG162">
            <v>2726.4538574380008</v>
          </cell>
          <cell r="DI162">
            <v>3.0443799918600606E-2</v>
          </cell>
          <cell r="DJ162">
            <v>83.003615723139319</v>
          </cell>
          <cell r="DK162">
            <v>2.4739507106203835E-2</v>
          </cell>
          <cell r="DL162">
            <v>0</v>
          </cell>
        </row>
        <row r="163">
          <cell r="A163" t="str">
            <v>B10303C2I0700L3000</v>
          </cell>
          <cell r="B163" t="str">
            <v>TRASP.A 2 CATENE L=3000 I=0700 GES,M.=1</v>
          </cell>
          <cell r="F163">
            <v>7334.6567699376601</v>
          </cell>
          <cell r="H163">
            <v>3447.2886818707002</v>
          </cell>
          <cell r="I163">
            <v>0.53</v>
          </cell>
          <cell r="J163" t="str">
            <v>OK</v>
          </cell>
          <cell r="K163" t="str">
            <v>NEWZD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2812.1386818707001</v>
          </cell>
          <cell r="AW163">
            <v>144</v>
          </cell>
          <cell r="AX163">
            <v>4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41.4</v>
          </cell>
          <cell r="BF163">
            <v>1.1499999999999999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95</v>
          </cell>
          <cell r="BL163">
            <v>2.5</v>
          </cell>
          <cell r="BM163">
            <v>0</v>
          </cell>
          <cell r="BN163">
            <v>0</v>
          </cell>
          <cell r="BO163">
            <v>81.25</v>
          </cell>
          <cell r="BP163">
            <v>2.5</v>
          </cell>
          <cell r="BQ163">
            <v>0</v>
          </cell>
          <cell r="BR163">
            <v>0</v>
          </cell>
          <cell r="BS163">
            <v>162.5</v>
          </cell>
          <cell r="BT163">
            <v>5</v>
          </cell>
          <cell r="BU163">
            <v>0</v>
          </cell>
          <cell r="BV163">
            <v>0</v>
          </cell>
          <cell r="BW163">
            <v>0</v>
          </cell>
          <cell r="BX163">
            <v>0</v>
          </cell>
          <cell r="BY163">
            <v>0</v>
          </cell>
          <cell r="BZ163">
            <v>0</v>
          </cell>
          <cell r="CA163">
            <v>111</v>
          </cell>
          <cell r="CB163">
            <v>3</v>
          </cell>
          <cell r="CC163">
            <v>0</v>
          </cell>
          <cell r="CD163">
            <v>0</v>
          </cell>
          <cell r="CE163">
            <v>0</v>
          </cell>
          <cell r="CF163">
            <v>0</v>
          </cell>
          <cell r="CG163">
            <v>0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  <cell r="CL163">
            <v>0</v>
          </cell>
          <cell r="CM163">
            <v>0</v>
          </cell>
          <cell r="CN163">
            <v>0</v>
          </cell>
          <cell r="CO163">
            <v>0</v>
          </cell>
          <cell r="CP163">
            <v>0</v>
          </cell>
          <cell r="CQ163">
            <v>0</v>
          </cell>
          <cell r="CR163">
            <v>0</v>
          </cell>
          <cell r="CS163">
            <v>0</v>
          </cell>
          <cell r="CT163">
            <v>0</v>
          </cell>
          <cell r="CU163">
            <v>0</v>
          </cell>
          <cell r="CV163">
            <v>0</v>
          </cell>
          <cell r="CW163">
            <v>0</v>
          </cell>
          <cell r="CX163">
            <v>0</v>
          </cell>
          <cell r="CY163">
            <v>0</v>
          </cell>
          <cell r="CZ163">
            <v>0</v>
          </cell>
          <cell r="DA163">
            <v>0</v>
          </cell>
          <cell r="DB163">
            <v>0</v>
          </cell>
          <cell r="DC163">
            <v>0</v>
          </cell>
          <cell r="DD163">
            <v>3447.2886818707002</v>
          </cell>
          <cell r="DE163">
            <v>0</v>
          </cell>
          <cell r="DG163">
            <v>2729.0569726900003</v>
          </cell>
          <cell r="DI163">
            <v>3.0443376599355903E-2</v>
          </cell>
          <cell r="DJ163">
            <v>83.081709180699818</v>
          </cell>
          <cell r="DK163">
            <v>2.4695778189374646E-2</v>
          </cell>
          <cell r="DL163">
            <v>0</v>
          </cell>
        </row>
        <row r="164">
          <cell r="A164" t="str">
            <v>B10303C2I0700L3100</v>
          </cell>
          <cell r="B164" t="str">
            <v>TRASP.A 2 CATENE L=3100 I=0700 GES,M.=1</v>
          </cell>
          <cell r="F164">
            <v>8007.1885830810425</v>
          </cell>
          <cell r="H164">
            <v>3763.3786340480897</v>
          </cell>
          <cell r="I164">
            <v>0.53</v>
          </cell>
          <cell r="J164" t="str">
            <v>OK</v>
          </cell>
          <cell r="K164" t="str">
            <v>NEWZD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3126.6036340480896</v>
          </cell>
          <cell r="AW164">
            <v>144</v>
          </cell>
          <cell r="AX164">
            <v>4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41.4</v>
          </cell>
          <cell r="BF164">
            <v>1.1499999999999999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  <cell r="BK164">
            <v>95</v>
          </cell>
          <cell r="BL164">
            <v>2.5</v>
          </cell>
          <cell r="BM164">
            <v>0</v>
          </cell>
          <cell r="BN164">
            <v>0</v>
          </cell>
          <cell r="BO164">
            <v>81.25</v>
          </cell>
          <cell r="BP164">
            <v>2.5</v>
          </cell>
          <cell r="BQ164">
            <v>0</v>
          </cell>
          <cell r="BR164">
            <v>0</v>
          </cell>
          <cell r="BS164">
            <v>164.125</v>
          </cell>
          <cell r="BT164">
            <v>5.05</v>
          </cell>
          <cell r="BU164">
            <v>0</v>
          </cell>
          <cell r="BV164">
            <v>0</v>
          </cell>
          <cell r="BW164">
            <v>0</v>
          </cell>
          <cell r="BX164">
            <v>0</v>
          </cell>
          <cell r="BY164">
            <v>0</v>
          </cell>
          <cell r="BZ164">
            <v>0</v>
          </cell>
          <cell r="CA164">
            <v>111</v>
          </cell>
          <cell r="CB164">
            <v>3</v>
          </cell>
          <cell r="CC164">
            <v>0</v>
          </cell>
          <cell r="CD164">
            <v>0</v>
          </cell>
          <cell r="CE164">
            <v>0</v>
          </cell>
          <cell r="CF164">
            <v>0</v>
          </cell>
          <cell r="CG164">
            <v>0</v>
          </cell>
          <cell r="CH164">
            <v>0</v>
          </cell>
          <cell r="CI164">
            <v>0</v>
          </cell>
          <cell r="CJ164">
            <v>0</v>
          </cell>
          <cell r="CK164">
            <v>0</v>
          </cell>
          <cell r="CL164">
            <v>0</v>
          </cell>
          <cell r="CM164">
            <v>0</v>
          </cell>
          <cell r="CN164">
            <v>0</v>
          </cell>
          <cell r="CO164">
            <v>0</v>
          </cell>
          <cell r="CP164">
            <v>0</v>
          </cell>
          <cell r="CQ164">
            <v>0</v>
          </cell>
          <cell r="CR164">
            <v>0</v>
          </cell>
          <cell r="CS164">
            <v>0</v>
          </cell>
          <cell r="CT164">
            <v>0</v>
          </cell>
          <cell r="CU164">
            <v>0</v>
          </cell>
          <cell r="CV164">
            <v>0</v>
          </cell>
          <cell r="CW164">
            <v>0</v>
          </cell>
          <cell r="CX164">
            <v>0</v>
          </cell>
          <cell r="CY164">
            <v>0</v>
          </cell>
          <cell r="CZ164">
            <v>0</v>
          </cell>
          <cell r="DA164">
            <v>0</v>
          </cell>
          <cell r="DB164">
            <v>0</v>
          </cell>
          <cell r="DC164">
            <v>0</v>
          </cell>
          <cell r="DD164">
            <v>3763.3786340480897</v>
          </cell>
          <cell r="DE164">
            <v>0</v>
          </cell>
          <cell r="DG164">
            <v>3034.3627515030003</v>
          </cell>
          <cell r="DI164">
            <v>3.0398765770308769E-2</v>
          </cell>
          <cell r="DJ164">
            <v>92.240882545089335</v>
          </cell>
          <cell r="DK164">
            <v>2.5125966059793045E-2</v>
          </cell>
          <cell r="DL164">
            <v>0</v>
          </cell>
        </row>
        <row r="165">
          <cell r="A165" t="str">
            <v>B10303C2I0700L4100</v>
          </cell>
          <cell r="B165" t="str">
            <v>TRASP.A 2 CATENE L=4100 I=0700 GES,M.=1</v>
          </cell>
          <cell r="F165">
            <v>8569.6003315361486</v>
          </cell>
          <cell r="H165">
            <v>4027.7121558219897</v>
          </cell>
          <cell r="I165">
            <v>0.53</v>
          </cell>
          <cell r="J165" t="str">
            <v>OK</v>
          </cell>
          <cell r="K165" t="str">
            <v>NEWZD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3374.6871558219896</v>
          </cell>
          <cell r="AW165">
            <v>144</v>
          </cell>
          <cell r="AX165">
            <v>4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41.4</v>
          </cell>
          <cell r="BF165">
            <v>1.1499999999999999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95</v>
          </cell>
          <cell r="BL165">
            <v>2.5</v>
          </cell>
          <cell r="BM165">
            <v>0</v>
          </cell>
          <cell r="BN165">
            <v>0</v>
          </cell>
          <cell r="BO165">
            <v>81.25</v>
          </cell>
          <cell r="BP165">
            <v>2.5</v>
          </cell>
          <cell r="BQ165">
            <v>0</v>
          </cell>
          <cell r="BR165">
            <v>0</v>
          </cell>
          <cell r="BS165">
            <v>180.375</v>
          </cell>
          <cell r="BT165">
            <v>5.55</v>
          </cell>
          <cell r="BU165">
            <v>0</v>
          </cell>
          <cell r="BV165">
            <v>0</v>
          </cell>
          <cell r="BW165">
            <v>0</v>
          </cell>
          <cell r="BX165">
            <v>0</v>
          </cell>
          <cell r="BY165">
            <v>0</v>
          </cell>
          <cell r="BZ165">
            <v>0</v>
          </cell>
          <cell r="CA165">
            <v>111</v>
          </cell>
          <cell r="CB165">
            <v>3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  <cell r="CG165">
            <v>0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L165">
            <v>0</v>
          </cell>
          <cell r="CM165">
            <v>0</v>
          </cell>
          <cell r="CN165">
            <v>0</v>
          </cell>
          <cell r="CO165">
            <v>0</v>
          </cell>
          <cell r="CP165">
            <v>0</v>
          </cell>
          <cell r="CQ165">
            <v>0</v>
          </cell>
          <cell r="CR165">
            <v>0</v>
          </cell>
          <cell r="CS165">
            <v>0</v>
          </cell>
          <cell r="CT165">
            <v>0</v>
          </cell>
          <cell r="CU165">
            <v>0</v>
          </cell>
          <cell r="CV165">
            <v>0</v>
          </cell>
          <cell r="CW165">
            <v>0</v>
          </cell>
          <cell r="CX165">
            <v>0</v>
          </cell>
          <cell r="CY165">
            <v>0</v>
          </cell>
          <cell r="CZ165">
            <v>0</v>
          </cell>
          <cell r="DA165">
            <v>0</v>
          </cell>
          <cell r="DB165">
            <v>0</v>
          </cell>
          <cell r="DC165">
            <v>0</v>
          </cell>
          <cell r="DD165">
            <v>4027.7121558219897</v>
          </cell>
          <cell r="DE165">
            <v>0</v>
          </cell>
          <cell r="DG165">
            <v>3275.2205396330005</v>
          </cell>
          <cell r="DI165">
            <v>3.0369440770585371E-2</v>
          </cell>
          <cell r="DJ165">
            <v>99.466616188989065</v>
          </cell>
          <cell r="DK165">
            <v>2.5320875486383627E-2</v>
          </cell>
          <cell r="DL165">
            <v>0</v>
          </cell>
        </row>
        <row r="166">
          <cell r="A166" t="str">
            <v>B10303C2I0900L1100</v>
          </cell>
          <cell r="B166" t="str">
            <v>TRASP.A 2 CATENE L=1100 I=0900 GES,M.=1</v>
          </cell>
          <cell r="F166">
            <v>5466.4550229878523</v>
          </cell>
          <cell r="H166">
            <v>2569.2338608042905</v>
          </cell>
          <cell r="I166">
            <v>0.53</v>
          </cell>
          <cell r="J166" t="str">
            <v>OK</v>
          </cell>
          <cell r="K166" t="str">
            <v>NEWZD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1964.9588608042902</v>
          </cell>
          <cell r="AW166">
            <v>144</v>
          </cell>
          <cell r="AX166">
            <v>4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41.4</v>
          </cell>
          <cell r="BF166">
            <v>1.1499999999999999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95</v>
          </cell>
          <cell r="BL166">
            <v>2.5</v>
          </cell>
          <cell r="BM166">
            <v>0</v>
          </cell>
          <cell r="BN166">
            <v>0</v>
          </cell>
          <cell r="BO166">
            <v>81.25</v>
          </cell>
          <cell r="BP166">
            <v>2.5</v>
          </cell>
          <cell r="BQ166">
            <v>0</v>
          </cell>
          <cell r="BR166">
            <v>0</v>
          </cell>
          <cell r="BS166">
            <v>131.625</v>
          </cell>
          <cell r="BT166">
            <v>4.05</v>
          </cell>
          <cell r="BU166">
            <v>0</v>
          </cell>
          <cell r="BV166">
            <v>0</v>
          </cell>
          <cell r="BW166">
            <v>0</v>
          </cell>
          <cell r="BX166">
            <v>0</v>
          </cell>
          <cell r="BY166">
            <v>0</v>
          </cell>
          <cell r="BZ166">
            <v>0</v>
          </cell>
          <cell r="CA166">
            <v>111</v>
          </cell>
          <cell r="CB166">
            <v>3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L166">
            <v>0</v>
          </cell>
          <cell r="CM166">
            <v>0</v>
          </cell>
          <cell r="CN166">
            <v>0</v>
          </cell>
          <cell r="CO166">
            <v>0</v>
          </cell>
          <cell r="CP166">
            <v>0</v>
          </cell>
          <cell r="CQ166">
            <v>0</v>
          </cell>
          <cell r="CR166">
            <v>0</v>
          </cell>
          <cell r="CS166">
            <v>0</v>
          </cell>
          <cell r="CT166">
            <v>0</v>
          </cell>
          <cell r="CU166">
            <v>0</v>
          </cell>
          <cell r="CV166">
            <v>0</v>
          </cell>
          <cell r="CW166">
            <v>0</v>
          </cell>
          <cell r="CX166">
            <v>0</v>
          </cell>
          <cell r="CY166">
            <v>0</v>
          </cell>
          <cell r="CZ166">
            <v>0</v>
          </cell>
          <cell r="DA166">
            <v>0</v>
          </cell>
          <cell r="DB166">
            <v>0</v>
          </cell>
          <cell r="DC166">
            <v>0</v>
          </cell>
          <cell r="DD166">
            <v>2569.2338608042905</v>
          </cell>
          <cell r="DE166">
            <v>0</v>
          </cell>
          <cell r="DG166">
            <v>1906.5522920430003</v>
          </cell>
          <cell r="DI166">
            <v>3.0634653455375888E-2</v>
          </cell>
          <cell r="DJ166">
            <v>58.406568761289918</v>
          </cell>
          <cell r="DK166">
            <v>2.326188222757682E-2</v>
          </cell>
          <cell r="DL166">
            <v>0</v>
          </cell>
        </row>
        <row r="167">
          <cell r="A167" t="str">
            <v>B10303C2I0900L1300</v>
          </cell>
          <cell r="B167" t="str">
            <v>TRASP.A 2 CATENE L=1300 I=0900 GES,M.=1</v>
          </cell>
          <cell r="F167">
            <v>5476.2222662958939</v>
          </cell>
          <cell r="H167">
            <v>2573.8244651590699</v>
          </cell>
          <cell r="I167">
            <v>0.53</v>
          </cell>
          <cell r="J167" t="str">
            <v>OK</v>
          </cell>
          <cell r="K167" t="str">
            <v>NEWZD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1966.29946515907</v>
          </cell>
          <cell r="AW167">
            <v>144</v>
          </cell>
          <cell r="AX167">
            <v>4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41.4</v>
          </cell>
          <cell r="BF167">
            <v>1.1499999999999999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95</v>
          </cell>
          <cell r="BL167">
            <v>2.5</v>
          </cell>
          <cell r="BM167">
            <v>0</v>
          </cell>
          <cell r="BN167">
            <v>0</v>
          </cell>
          <cell r="BO167">
            <v>81.25</v>
          </cell>
          <cell r="BP167">
            <v>2.5</v>
          </cell>
          <cell r="BQ167">
            <v>0</v>
          </cell>
          <cell r="BR167">
            <v>0</v>
          </cell>
          <cell r="BS167">
            <v>134.875</v>
          </cell>
          <cell r="BT167">
            <v>4.1500000000000004</v>
          </cell>
          <cell r="BU167">
            <v>0</v>
          </cell>
          <cell r="BV167">
            <v>0</v>
          </cell>
          <cell r="BW167">
            <v>0</v>
          </cell>
          <cell r="BX167">
            <v>0</v>
          </cell>
          <cell r="BY167">
            <v>0</v>
          </cell>
          <cell r="BZ167">
            <v>0</v>
          </cell>
          <cell r="CA167">
            <v>111</v>
          </cell>
          <cell r="CB167">
            <v>3</v>
          </cell>
          <cell r="CC167">
            <v>0</v>
          </cell>
          <cell r="CD167">
            <v>0</v>
          </cell>
          <cell r="CE167">
            <v>0</v>
          </cell>
          <cell r="CF167">
            <v>0</v>
          </cell>
          <cell r="CG167">
            <v>0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L167">
            <v>0</v>
          </cell>
          <cell r="CM167">
            <v>0</v>
          </cell>
          <cell r="CN167">
            <v>0</v>
          </cell>
          <cell r="CO167">
            <v>0</v>
          </cell>
          <cell r="CP167">
            <v>0</v>
          </cell>
          <cell r="CQ167">
            <v>0</v>
          </cell>
          <cell r="CR167">
            <v>0</v>
          </cell>
          <cell r="CS167">
            <v>0</v>
          </cell>
          <cell r="CT167">
            <v>0</v>
          </cell>
          <cell r="CU167">
            <v>0</v>
          </cell>
          <cell r="CV167">
            <v>0</v>
          </cell>
          <cell r="CW167">
            <v>0</v>
          </cell>
          <cell r="CX167">
            <v>0</v>
          </cell>
          <cell r="CY167">
            <v>0</v>
          </cell>
          <cell r="CZ167">
            <v>0</v>
          </cell>
          <cell r="DA167">
            <v>0</v>
          </cell>
          <cell r="DB167">
            <v>0</v>
          </cell>
          <cell r="DC167">
            <v>0</v>
          </cell>
          <cell r="DD167">
            <v>2573.8244651590699</v>
          </cell>
          <cell r="DE167">
            <v>0</v>
          </cell>
          <cell r="DG167">
            <v>1907.8538496690003</v>
          </cell>
          <cell r="DI167">
            <v>3.063422048822536E-2</v>
          </cell>
          <cell r="DJ167">
            <v>58.445615490069713</v>
          </cell>
          <cell r="DK167">
            <v>2.3235313240294039E-2</v>
          </cell>
          <cell r="DL167">
            <v>0</v>
          </cell>
        </row>
        <row r="168">
          <cell r="A168" t="str">
            <v>B10303C2I0900L1500</v>
          </cell>
          <cell r="B168" t="str">
            <v>TRASP.A 2 CATENE L=1500 I=0900 GES,M.=1</v>
          </cell>
          <cell r="F168">
            <v>5485.9895096039363</v>
          </cell>
          <cell r="H168">
            <v>2578.4150695138501</v>
          </cell>
          <cell r="I168">
            <v>0.53</v>
          </cell>
          <cell r="J168" t="str">
            <v>OK</v>
          </cell>
          <cell r="K168" t="str">
            <v>NEWZD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1967.64006951385</v>
          </cell>
          <cell r="AW168">
            <v>144</v>
          </cell>
          <cell r="AX168">
            <v>4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41.4</v>
          </cell>
          <cell r="BF168">
            <v>1.1499999999999999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95</v>
          </cell>
          <cell r="BL168">
            <v>2.5</v>
          </cell>
          <cell r="BM168">
            <v>0</v>
          </cell>
          <cell r="BN168">
            <v>0</v>
          </cell>
          <cell r="BO168">
            <v>81.25</v>
          </cell>
          <cell r="BP168">
            <v>2.5</v>
          </cell>
          <cell r="BQ168">
            <v>0</v>
          </cell>
          <cell r="BR168">
            <v>0</v>
          </cell>
          <cell r="BS168">
            <v>138.125</v>
          </cell>
          <cell r="BT168">
            <v>4.25</v>
          </cell>
          <cell r="BU168">
            <v>0</v>
          </cell>
          <cell r="BV168">
            <v>0</v>
          </cell>
          <cell r="BW168">
            <v>0</v>
          </cell>
          <cell r="BX168">
            <v>0</v>
          </cell>
          <cell r="BY168">
            <v>0</v>
          </cell>
          <cell r="BZ168">
            <v>0</v>
          </cell>
          <cell r="CA168">
            <v>111</v>
          </cell>
          <cell r="CB168">
            <v>3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  <cell r="CG168">
            <v>0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  <cell r="CL168">
            <v>0</v>
          </cell>
          <cell r="CM168">
            <v>0</v>
          </cell>
          <cell r="CN168">
            <v>0</v>
          </cell>
          <cell r="CO168">
            <v>0</v>
          </cell>
          <cell r="CP168">
            <v>0</v>
          </cell>
          <cell r="CQ168">
            <v>0</v>
          </cell>
          <cell r="CR168">
            <v>0</v>
          </cell>
          <cell r="CS168">
            <v>0</v>
          </cell>
          <cell r="CT168">
            <v>0</v>
          </cell>
          <cell r="CU168">
            <v>0</v>
          </cell>
          <cell r="CV168">
            <v>0</v>
          </cell>
          <cell r="CW168">
            <v>0</v>
          </cell>
          <cell r="CX168">
            <v>0</v>
          </cell>
          <cell r="CY168">
            <v>0</v>
          </cell>
          <cell r="CZ168">
            <v>0</v>
          </cell>
          <cell r="DA168">
            <v>0</v>
          </cell>
          <cell r="DB168">
            <v>0</v>
          </cell>
          <cell r="DC168">
            <v>0</v>
          </cell>
          <cell r="DD168">
            <v>2578.4150695138501</v>
          </cell>
          <cell r="DE168">
            <v>0</v>
          </cell>
          <cell r="DG168">
            <v>1909.1554072950003</v>
          </cell>
          <cell r="DI168">
            <v>3.0633788111421544E-2</v>
          </cell>
          <cell r="DJ168">
            <v>58.484662218849735</v>
          </cell>
          <cell r="DK168">
            <v>2.3208840232071981E-2</v>
          </cell>
          <cell r="DL168">
            <v>0</v>
          </cell>
        </row>
        <row r="169">
          <cell r="A169" t="str">
            <v>B10303C2I0900L1800</v>
          </cell>
          <cell r="B169" t="str">
            <v>TRASP.A 2 CATENE L=1800 I=0900 GES,M.=1</v>
          </cell>
          <cell r="F169">
            <v>6168.2885660553629</v>
          </cell>
          <cell r="H169">
            <v>2899.0956260460202</v>
          </cell>
          <cell r="I169">
            <v>0.53</v>
          </cell>
          <cell r="J169" t="str">
            <v>OK</v>
          </cell>
          <cell r="K169" t="str">
            <v>NEWZD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2283.4456260460202</v>
          </cell>
          <cell r="AW169">
            <v>144</v>
          </cell>
          <cell r="AX169">
            <v>4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41.4</v>
          </cell>
          <cell r="BF169">
            <v>1.1499999999999999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95</v>
          </cell>
          <cell r="BL169">
            <v>2.5</v>
          </cell>
          <cell r="BM169">
            <v>0</v>
          </cell>
          <cell r="BN169">
            <v>0</v>
          </cell>
          <cell r="BO169">
            <v>81.25</v>
          </cell>
          <cell r="BP169">
            <v>2.5</v>
          </cell>
          <cell r="BQ169">
            <v>0</v>
          </cell>
          <cell r="BR169">
            <v>0</v>
          </cell>
          <cell r="BS169">
            <v>143</v>
          </cell>
          <cell r="BT169">
            <v>4.4000000000000004</v>
          </cell>
          <cell r="BU169">
            <v>0</v>
          </cell>
          <cell r="BV169">
            <v>0</v>
          </cell>
          <cell r="BW169">
            <v>0</v>
          </cell>
          <cell r="BX169">
            <v>0</v>
          </cell>
          <cell r="BY169">
            <v>0</v>
          </cell>
          <cell r="BZ169">
            <v>0</v>
          </cell>
          <cell r="CA169">
            <v>111</v>
          </cell>
          <cell r="CB169">
            <v>3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  <cell r="CG169">
            <v>0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  <cell r="CL169">
            <v>0</v>
          </cell>
          <cell r="CM169">
            <v>0</v>
          </cell>
          <cell r="CN169">
            <v>0</v>
          </cell>
          <cell r="CO169">
            <v>0</v>
          </cell>
          <cell r="CP169">
            <v>0</v>
          </cell>
          <cell r="CQ169">
            <v>0</v>
          </cell>
          <cell r="CR169">
            <v>0</v>
          </cell>
          <cell r="CS169">
            <v>0</v>
          </cell>
          <cell r="CT169">
            <v>0</v>
          </cell>
          <cell r="CU169">
            <v>0</v>
          </cell>
          <cell r="CV169">
            <v>0</v>
          </cell>
          <cell r="CW169">
            <v>0</v>
          </cell>
          <cell r="CX169">
            <v>0</v>
          </cell>
          <cell r="CY169">
            <v>0</v>
          </cell>
          <cell r="CZ169">
            <v>0</v>
          </cell>
          <cell r="DA169">
            <v>0</v>
          </cell>
          <cell r="DB169">
            <v>0</v>
          </cell>
          <cell r="DC169">
            <v>0</v>
          </cell>
          <cell r="DD169">
            <v>2899.0956260460202</v>
          </cell>
          <cell r="DE169">
            <v>0</v>
          </cell>
          <cell r="DG169">
            <v>2215.7627437340002</v>
          </cell>
          <cell r="DI169">
            <v>3.0546087347763984E-2</v>
          </cell>
          <cell r="DJ169">
            <v>67.682882312019956</v>
          </cell>
          <cell r="DK169">
            <v>2.3904279749324492E-2</v>
          </cell>
          <cell r="DL169">
            <v>0</v>
          </cell>
        </row>
        <row r="170">
          <cell r="A170" t="str">
            <v>B10303C2I0900L2100</v>
          </cell>
          <cell r="B170" t="str">
            <v>TRASP.A 2 CATENE L=2100 I=0900 GES,M.=1</v>
          </cell>
          <cell r="F170">
            <v>6905.5225261152982</v>
          </cell>
          <cell r="H170">
            <v>3245.5955872741902</v>
          </cell>
          <cell r="I170">
            <v>0.53</v>
          </cell>
          <cell r="J170" t="str">
            <v>OK</v>
          </cell>
          <cell r="K170" t="str">
            <v>NEWZD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2625.0705872741901</v>
          </cell>
          <cell r="AW170">
            <v>144</v>
          </cell>
          <cell r="AX170">
            <v>4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41.4</v>
          </cell>
          <cell r="BF170">
            <v>1.1499999999999999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  <cell r="BK170">
            <v>95</v>
          </cell>
          <cell r="BL170">
            <v>2.5</v>
          </cell>
          <cell r="BM170">
            <v>0</v>
          </cell>
          <cell r="BN170">
            <v>0</v>
          </cell>
          <cell r="BO170">
            <v>81.25</v>
          </cell>
          <cell r="BP170">
            <v>2.5</v>
          </cell>
          <cell r="BQ170">
            <v>0</v>
          </cell>
          <cell r="BR170">
            <v>0</v>
          </cell>
          <cell r="BS170">
            <v>147.875</v>
          </cell>
          <cell r="BT170">
            <v>4.55</v>
          </cell>
          <cell r="BU170">
            <v>0</v>
          </cell>
          <cell r="BV170">
            <v>0</v>
          </cell>
          <cell r="BW170">
            <v>0</v>
          </cell>
          <cell r="BX170">
            <v>0</v>
          </cell>
          <cell r="BY170">
            <v>0</v>
          </cell>
          <cell r="BZ170">
            <v>0</v>
          </cell>
          <cell r="CA170">
            <v>111</v>
          </cell>
          <cell r="CB170">
            <v>3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0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L170">
            <v>0</v>
          </cell>
          <cell r="CM170">
            <v>0</v>
          </cell>
          <cell r="CN170">
            <v>0</v>
          </cell>
          <cell r="CO170">
            <v>0</v>
          </cell>
          <cell r="CP170">
            <v>0</v>
          </cell>
          <cell r="CQ170">
            <v>0</v>
          </cell>
          <cell r="CR170">
            <v>0</v>
          </cell>
          <cell r="CS170">
            <v>0</v>
          </cell>
          <cell r="CT170">
            <v>0</v>
          </cell>
          <cell r="CU170">
            <v>0</v>
          </cell>
          <cell r="CV170">
            <v>0</v>
          </cell>
          <cell r="CW170">
            <v>0</v>
          </cell>
          <cell r="CX170">
            <v>0</v>
          </cell>
          <cell r="CY170">
            <v>0</v>
          </cell>
          <cell r="CZ170">
            <v>0</v>
          </cell>
          <cell r="DA170">
            <v>0</v>
          </cell>
          <cell r="DB170">
            <v>0</v>
          </cell>
          <cell r="DC170">
            <v>0</v>
          </cell>
          <cell r="DD170">
            <v>3245.5955872741902</v>
          </cell>
          <cell r="DE170">
            <v>0</v>
          </cell>
          <cell r="DG170">
            <v>2547.4374633730004</v>
          </cell>
          <cell r="DI170">
            <v>3.0474987126238449E-2</v>
          </cell>
          <cell r="DJ170">
            <v>77.63312390118972</v>
          </cell>
          <cell r="DK170">
            <v>2.4505695632053671E-2</v>
          </cell>
          <cell r="DL170">
            <v>0</v>
          </cell>
        </row>
        <row r="171">
          <cell r="A171" t="str">
            <v>B10303C2I0900L2300</v>
          </cell>
          <cell r="B171" t="str">
            <v>TRASP.A 2 CATENE L=2300 I=0900 GES,M.=1</v>
          </cell>
          <cell r="F171">
            <v>6915.2897694233416</v>
          </cell>
          <cell r="H171">
            <v>3250.1861916289704</v>
          </cell>
          <cell r="I171">
            <v>0.53</v>
          </cell>
          <cell r="J171" t="str">
            <v>OK</v>
          </cell>
          <cell r="K171" t="str">
            <v>NEWZD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2626.4111916289703</v>
          </cell>
          <cell r="AW171">
            <v>144</v>
          </cell>
          <cell r="AX171">
            <v>4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41.4</v>
          </cell>
          <cell r="BF171">
            <v>1.1499999999999999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95</v>
          </cell>
          <cell r="BL171">
            <v>2.5</v>
          </cell>
          <cell r="BM171">
            <v>0</v>
          </cell>
          <cell r="BN171">
            <v>0</v>
          </cell>
          <cell r="BO171">
            <v>81.25</v>
          </cell>
          <cell r="BP171">
            <v>2.5</v>
          </cell>
          <cell r="BQ171">
            <v>0</v>
          </cell>
          <cell r="BR171">
            <v>0</v>
          </cell>
          <cell r="BS171">
            <v>151.125</v>
          </cell>
          <cell r="BT171">
            <v>4.6500000000000004</v>
          </cell>
          <cell r="BU171">
            <v>0</v>
          </cell>
          <cell r="BV171">
            <v>0</v>
          </cell>
          <cell r="BW171">
            <v>0</v>
          </cell>
          <cell r="BX171">
            <v>0</v>
          </cell>
          <cell r="BY171">
            <v>0</v>
          </cell>
          <cell r="BZ171">
            <v>0</v>
          </cell>
          <cell r="CA171">
            <v>111</v>
          </cell>
          <cell r="CB171">
            <v>3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L171">
            <v>0</v>
          </cell>
          <cell r="CM171">
            <v>0</v>
          </cell>
          <cell r="CN171">
            <v>0</v>
          </cell>
          <cell r="CO171">
            <v>0</v>
          </cell>
          <cell r="CP171">
            <v>0</v>
          </cell>
          <cell r="CQ171">
            <v>0</v>
          </cell>
          <cell r="CR171">
            <v>0</v>
          </cell>
          <cell r="CS171">
            <v>0</v>
          </cell>
          <cell r="CT171">
            <v>0</v>
          </cell>
          <cell r="CU171">
            <v>0</v>
          </cell>
          <cell r="CV171">
            <v>0</v>
          </cell>
          <cell r="CW171">
            <v>0</v>
          </cell>
          <cell r="CX171">
            <v>0</v>
          </cell>
          <cell r="CY171">
            <v>0</v>
          </cell>
          <cell r="CZ171">
            <v>0</v>
          </cell>
          <cell r="DA171">
            <v>0</v>
          </cell>
          <cell r="DB171">
            <v>0</v>
          </cell>
          <cell r="DC171">
            <v>0</v>
          </cell>
          <cell r="DD171">
            <v>3250.1861916289704</v>
          </cell>
          <cell r="DE171">
            <v>0</v>
          </cell>
          <cell r="DG171">
            <v>2548.7390209990008</v>
          </cell>
          <cell r="DI171">
            <v>3.0474744565854067E-2</v>
          </cell>
          <cell r="DJ171">
            <v>77.672170629969514</v>
          </cell>
          <cell r="DK171">
            <v>2.4482845502290681E-2</v>
          </cell>
          <cell r="DL171">
            <v>0</v>
          </cell>
        </row>
        <row r="172">
          <cell r="A172" t="str">
            <v>B10303C2I0900L2500</v>
          </cell>
          <cell r="B172" t="str">
            <v>TRASP.A 2 CATENE L=2500 I=0900 GES,M.=1</v>
          </cell>
          <cell r="F172">
            <v>6925.057012731384</v>
          </cell>
          <cell r="H172">
            <v>3254.7767959837502</v>
          </cell>
          <cell r="I172">
            <v>0.53</v>
          </cell>
          <cell r="J172" t="str">
            <v>OK</v>
          </cell>
          <cell r="K172" t="str">
            <v>NEWZD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2627.7517959837501</v>
          </cell>
          <cell r="AW172">
            <v>144</v>
          </cell>
          <cell r="AX172">
            <v>4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41.4</v>
          </cell>
          <cell r="BF172">
            <v>1.1499999999999999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  <cell r="BK172">
            <v>95</v>
          </cell>
          <cell r="BL172">
            <v>2.5</v>
          </cell>
          <cell r="BM172">
            <v>0</v>
          </cell>
          <cell r="BN172">
            <v>0</v>
          </cell>
          <cell r="BO172">
            <v>81.25</v>
          </cell>
          <cell r="BP172">
            <v>2.5</v>
          </cell>
          <cell r="BQ172">
            <v>0</v>
          </cell>
          <cell r="BR172">
            <v>0</v>
          </cell>
          <cell r="BS172">
            <v>154.375</v>
          </cell>
          <cell r="BT172">
            <v>4.75</v>
          </cell>
          <cell r="BU172">
            <v>0</v>
          </cell>
          <cell r="BV172">
            <v>0</v>
          </cell>
          <cell r="BW172">
            <v>0</v>
          </cell>
          <cell r="BX172">
            <v>0</v>
          </cell>
          <cell r="BY172">
            <v>0</v>
          </cell>
          <cell r="BZ172">
            <v>0</v>
          </cell>
          <cell r="CA172">
            <v>111</v>
          </cell>
          <cell r="CB172">
            <v>3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  <cell r="CG172">
            <v>0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L172">
            <v>0</v>
          </cell>
          <cell r="CM172">
            <v>0</v>
          </cell>
          <cell r="CN172">
            <v>0</v>
          </cell>
          <cell r="CO172">
            <v>0</v>
          </cell>
          <cell r="CP172">
            <v>0</v>
          </cell>
          <cell r="CQ172">
            <v>0</v>
          </cell>
          <cell r="CR172">
            <v>0</v>
          </cell>
          <cell r="CS172">
            <v>0</v>
          </cell>
          <cell r="CT172">
            <v>0</v>
          </cell>
          <cell r="CU172">
            <v>0</v>
          </cell>
          <cell r="CV172">
            <v>0</v>
          </cell>
          <cell r="CW172">
            <v>0</v>
          </cell>
          <cell r="CX172">
            <v>0</v>
          </cell>
          <cell r="CY172">
            <v>0</v>
          </cell>
          <cell r="CZ172">
            <v>0</v>
          </cell>
          <cell r="DA172">
            <v>0</v>
          </cell>
          <cell r="DB172">
            <v>0</v>
          </cell>
          <cell r="DC172">
            <v>0</v>
          </cell>
          <cell r="DD172">
            <v>3254.7767959837502</v>
          </cell>
          <cell r="DE172">
            <v>0</v>
          </cell>
          <cell r="DG172">
            <v>2550.0405786250008</v>
          </cell>
          <cell r="DI172">
            <v>3.0474502253078548E-2</v>
          </cell>
          <cell r="DJ172">
            <v>77.711217358749309</v>
          </cell>
          <cell r="DK172">
            <v>2.4460060844064123E-2</v>
          </cell>
          <cell r="DL172">
            <v>0</v>
          </cell>
        </row>
        <row r="173">
          <cell r="A173" t="str">
            <v>B10303C2I0900L2600</v>
          </cell>
          <cell r="B173" t="str">
            <v>TRASP.A 2 CATENE L=2600 I=0900 GES,M.=1</v>
          </cell>
          <cell r="F173">
            <v>7315.1222833215752</v>
          </cell>
          <cell r="H173">
            <v>3438.1074731611402</v>
          </cell>
          <cell r="I173">
            <v>0.53</v>
          </cell>
          <cell r="J173" t="str">
            <v>OK</v>
          </cell>
          <cell r="K173" t="str">
            <v>NEWZD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2809.4574731611401</v>
          </cell>
          <cell r="AW173">
            <v>144</v>
          </cell>
          <cell r="AX173">
            <v>4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41.4</v>
          </cell>
          <cell r="BF173">
            <v>1.1499999999999999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95</v>
          </cell>
          <cell r="BL173">
            <v>2.5</v>
          </cell>
          <cell r="BM173">
            <v>0</v>
          </cell>
          <cell r="BN173">
            <v>0</v>
          </cell>
          <cell r="BO173">
            <v>81.25</v>
          </cell>
          <cell r="BP173">
            <v>2.5</v>
          </cell>
          <cell r="BQ173">
            <v>0</v>
          </cell>
          <cell r="BR173">
            <v>0</v>
          </cell>
          <cell r="BS173">
            <v>156</v>
          </cell>
          <cell r="BT173">
            <v>4.8</v>
          </cell>
          <cell r="BU173">
            <v>0</v>
          </cell>
          <cell r="BV173">
            <v>0</v>
          </cell>
          <cell r="BW173">
            <v>0</v>
          </cell>
          <cell r="BX173">
            <v>0</v>
          </cell>
          <cell r="BY173">
            <v>0</v>
          </cell>
          <cell r="BZ173">
            <v>0</v>
          </cell>
          <cell r="CA173">
            <v>111</v>
          </cell>
          <cell r="CB173">
            <v>3</v>
          </cell>
          <cell r="CC173">
            <v>0</v>
          </cell>
          <cell r="CD173">
            <v>0</v>
          </cell>
          <cell r="CE173">
            <v>0</v>
          </cell>
          <cell r="CF173">
            <v>0</v>
          </cell>
          <cell r="CG173">
            <v>0</v>
          </cell>
          <cell r="CH173">
            <v>0</v>
          </cell>
          <cell r="CI173">
            <v>0</v>
          </cell>
          <cell r="CJ173">
            <v>0</v>
          </cell>
          <cell r="CK173">
            <v>0</v>
          </cell>
          <cell r="CL173">
            <v>0</v>
          </cell>
          <cell r="CM173">
            <v>0</v>
          </cell>
          <cell r="CN173">
            <v>0</v>
          </cell>
          <cell r="CO173">
            <v>0</v>
          </cell>
          <cell r="CP173">
            <v>0</v>
          </cell>
          <cell r="CQ173">
            <v>0</v>
          </cell>
          <cell r="CR173">
            <v>0</v>
          </cell>
          <cell r="CS173">
            <v>0</v>
          </cell>
          <cell r="CT173">
            <v>0</v>
          </cell>
          <cell r="CU173">
            <v>0</v>
          </cell>
          <cell r="CV173">
            <v>0</v>
          </cell>
          <cell r="CW173">
            <v>0</v>
          </cell>
          <cell r="CX173">
            <v>0</v>
          </cell>
          <cell r="CY173">
            <v>0</v>
          </cell>
          <cell r="CZ173">
            <v>0</v>
          </cell>
          <cell r="DA173">
            <v>0</v>
          </cell>
          <cell r="DB173">
            <v>0</v>
          </cell>
          <cell r="DC173">
            <v>0</v>
          </cell>
          <cell r="DD173">
            <v>3438.1074731611402</v>
          </cell>
          <cell r="DE173">
            <v>0</v>
          </cell>
          <cell r="DG173">
            <v>2726.4538574380008</v>
          </cell>
          <cell r="DI173">
            <v>3.0443799918600606E-2</v>
          </cell>
          <cell r="DJ173">
            <v>83.003615723139319</v>
          </cell>
          <cell r="DK173">
            <v>2.4739507106203835E-2</v>
          </cell>
          <cell r="DL173">
            <v>0</v>
          </cell>
        </row>
        <row r="174">
          <cell r="A174" t="str">
            <v>B10303C2I0900L3000</v>
          </cell>
          <cell r="B174" t="str">
            <v>TRASP.A 2 CATENE L=3000 I=0900 GES,M.=1</v>
          </cell>
          <cell r="F174">
            <v>7334.6567699376601</v>
          </cell>
          <cell r="H174">
            <v>3447.2886818707002</v>
          </cell>
          <cell r="I174">
            <v>0.53</v>
          </cell>
          <cell r="J174" t="str">
            <v>OK</v>
          </cell>
          <cell r="K174" t="str">
            <v>NEWZD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2812.1386818707001</v>
          </cell>
          <cell r="AW174">
            <v>144</v>
          </cell>
          <cell r="AX174">
            <v>4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41.4</v>
          </cell>
          <cell r="BF174">
            <v>1.1499999999999999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  <cell r="BK174">
            <v>95</v>
          </cell>
          <cell r="BL174">
            <v>2.5</v>
          </cell>
          <cell r="BM174">
            <v>0</v>
          </cell>
          <cell r="BN174">
            <v>0</v>
          </cell>
          <cell r="BO174">
            <v>81.25</v>
          </cell>
          <cell r="BP174">
            <v>2.5</v>
          </cell>
          <cell r="BQ174">
            <v>0</v>
          </cell>
          <cell r="BR174">
            <v>0</v>
          </cell>
          <cell r="BS174">
            <v>162.5</v>
          </cell>
          <cell r="BT174">
            <v>5</v>
          </cell>
          <cell r="BU174">
            <v>0</v>
          </cell>
          <cell r="BV174">
            <v>0</v>
          </cell>
          <cell r="BW174">
            <v>0</v>
          </cell>
          <cell r="BX174">
            <v>0</v>
          </cell>
          <cell r="BY174">
            <v>0</v>
          </cell>
          <cell r="BZ174">
            <v>0</v>
          </cell>
          <cell r="CA174">
            <v>111</v>
          </cell>
          <cell r="CB174">
            <v>3</v>
          </cell>
          <cell r="CC174">
            <v>0</v>
          </cell>
          <cell r="CD174">
            <v>0</v>
          </cell>
          <cell r="CE174">
            <v>0</v>
          </cell>
          <cell r="CF174">
            <v>0</v>
          </cell>
          <cell r="CG174">
            <v>0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L174">
            <v>0</v>
          </cell>
          <cell r="CM174">
            <v>0</v>
          </cell>
          <cell r="CN174">
            <v>0</v>
          </cell>
          <cell r="CO174">
            <v>0</v>
          </cell>
          <cell r="CP174">
            <v>0</v>
          </cell>
          <cell r="CQ174">
            <v>0</v>
          </cell>
          <cell r="CR174">
            <v>0</v>
          </cell>
          <cell r="CS174">
            <v>0</v>
          </cell>
          <cell r="CT174">
            <v>0</v>
          </cell>
          <cell r="CU174">
            <v>0</v>
          </cell>
          <cell r="CV174">
            <v>0</v>
          </cell>
          <cell r="CW174">
            <v>0</v>
          </cell>
          <cell r="CX174">
            <v>0</v>
          </cell>
          <cell r="CY174">
            <v>0</v>
          </cell>
          <cell r="CZ174">
            <v>0</v>
          </cell>
          <cell r="DA174">
            <v>0</v>
          </cell>
          <cell r="DB174">
            <v>0</v>
          </cell>
          <cell r="DC174">
            <v>0</v>
          </cell>
          <cell r="DD174">
            <v>3447.2886818707002</v>
          </cell>
          <cell r="DE174">
            <v>0</v>
          </cell>
          <cell r="DG174">
            <v>2729.0569726900003</v>
          </cell>
          <cell r="DI174">
            <v>3.0443376599355903E-2</v>
          </cell>
          <cell r="DJ174">
            <v>83.081709180699818</v>
          </cell>
          <cell r="DK174">
            <v>2.4695778189374646E-2</v>
          </cell>
          <cell r="DL174">
            <v>0</v>
          </cell>
        </row>
        <row r="175">
          <cell r="A175" t="str">
            <v>B10303C2I0900L3100</v>
          </cell>
          <cell r="B175" t="str">
            <v>TRASP.A 2 CATENE L=3100 I=0900 GES,M.=1</v>
          </cell>
          <cell r="F175">
            <v>8007.1885830810425</v>
          </cell>
          <cell r="H175">
            <v>3763.3786340480897</v>
          </cell>
          <cell r="I175">
            <v>0.53</v>
          </cell>
          <cell r="J175" t="str">
            <v>OK</v>
          </cell>
          <cell r="K175" t="str">
            <v>NEWZD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3126.6036340480896</v>
          </cell>
          <cell r="AW175">
            <v>144</v>
          </cell>
          <cell r="AX175">
            <v>4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41.4</v>
          </cell>
          <cell r="BF175">
            <v>1.1499999999999999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95</v>
          </cell>
          <cell r="BL175">
            <v>2.5</v>
          </cell>
          <cell r="BM175">
            <v>0</v>
          </cell>
          <cell r="BN175">
            <v>0</v>
          </cell>
          <cell r="BO175">
            <v>81.25</v>
          </cell>
          <cell r="BP175">
            <v>2.5</v>
          </cell>
          <cell r="BQ175">
            <v>0</v>
          </cell>
          <cell r="BR175">
            <v>0</v>
          </cell>
          <cell r="BS175">
            <v>164.125</v>
          </cell>
          <cell r="BT175">
            <v>5.05</v>
          </cell>
          <cell r="BU175">
            <v>0</v>
          </cell>
          <cell r="BV175">
            <v>0</v>
          </cell>
          <cell r="BW175">
            <v>0</v>
          </cell>
          <cell r="BX175">
            <v>0</v>
          </cell>
          <cell r="BY175">
            <v>0</v>
          </cell>
          <cell r="BZ175">
            <v>0</v>
          </cell>
          <cell r="CA175">
            <v>111</v>
          </cell>
          <cell r="CB175">
            <v>3</v>
          </cell>
          <cell r="CC175">
            <v>0</v>
          </cell>
          <cell r="CD175">
            <v>0</v>
          </cell>
          <cell r="CE175">
            <v>0</v>
          </cell>
          <cell r="CF175">
            <v>0</v>
          </cell>
          <cell r="CG175">
            <v>0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L175">
            <v>0</v>
          </cell>
          <cell r="CM175">
            <v>0</v>
          </cell>
          <cell r="CN175">
            <v>0</v>
          </cell>
          <cell r="CO175">
            <v>0</v>
          </cell>
          <cell r="CP175">
            <v>0</v>
          </cell>
          <cell r="CQ175">
            <v>0</v>
          </cell>
          <cell r="CR175">
            <v>0</v>
          </cell>
          <cell r="CS175">
            <v>0</v>
          </cell>
          <cell r="CT175">
            <v>0</v>
          </cell>
          <cell r="CU175">
            <v>0</v>
          </cell>
          <cell r="CV175">
            <v>0</v>
          </cell>
          <cell r="CW175">
            <v>0</v>
          </cell>
          <cell r="CX175">
            <v>0</v>
          </cell>
          <cell r="CY175">
            <v>0</v>
          </cell>
          <cell r="CZ175">
            <v>0</v>
          </cell>
          <cell r="DA175">
            <v>0</v>
          </cell>
          <cell r="DB175">
            <v>0</v>
          </cell>
          <cell r="DC175">
            <v>0</v>
          </cell>
          <cell r="DD175">
            <v>3763.3786340480897</v>
          </cell>
          <cell r="DE175">
            <v>0</v>
          </cell>
          <cell r="DG175">
            <v>3034.3627515030003</v>
          </cell>
          <cell r="DI175">
            <v>3.0398765770308769E-2</v>
          </cell>
          <cell r="DJ175">
            <v>92.240882545089335</v>
          </cell>
          <cell r="DK175">
            <v>2.5125966059793045E-2</v>
          </cell>
          <cell r="DL175">
            <v>0</v>
          </cell>
        </row>
        <row r="176">
          <cell r="A176" t="str">
            <v>B10303C2I0900L4100</v>
          </cell>
          <cell r="B176" t="str">
            <v>TRASP.A 2 CATENE L=4100 I=0900 GES,M.=1</v>
          </cell>
          <cell r="F176">
            <v>8569.6003315361486</v>
          </cell>
          <cell r="H176">
            <v>4027.7121558219897</v>
          </cell>
          <cell r="I176">
            <v>0.53</v>
          </cell>
          <cell r="J176" t="str">
            <v>OK</v>
          </cell>
          <cell r="K176" t="str">
            <v>NEWZD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3374.6871558219896</v>
          </cell>
          <cell r="AW176">
            <v>144</v>
          </cell>
          <cell r="AX176">
            <v>4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41.4</v>
          </cell>
          <cell r="BF176">
            <v>1.1499999999999999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95</v>
          </cell>
          <cell r="BL176">
            <v>2.5</v>
          </cell>
          <cell r="BM176">
            <v>0</v>
          </cell>
          <cell r="BN176">
            <v>0</v>
          </cell>
          <cell r="BO176">
            <v>81.25</v>
          </cell>
          <cell r="BP176">
            <v>2.5</v>
          </cell>
          <cell r="BQ176">
            <v>0</v>
          </cell>
          <cell r="BR176">
            <v>0</v>
          </cell>
          <cell r="BS176">
            <v>180.375</v>
          </cell>
          <cell r="BT176">
            <v>5.55</v>
          </cell>
          <cell r="BU176">
            <v>0</v>
          </cell>
          <cell r="BV176">
            <v>0</v>
          </cell>
          <cell r="BW176">
            <v>0</v>
          </cell>
          <cell r="BX176">
            <v>0</v>
          </cell>
          <cell r="BY176">
            <v>0</v>
          </cell>
          <cell r="BZ176">
            <v>0</v>
          </cell>
          <cell r="CA176">
            <v>111</v>
          </cell>
          <cell r="CB176">
            <v>3</v>
          </cell>
          <cell r="CC176">
            <v>0</v>
          </cell>
          <cell r="CD176">
            <v>0</v>
          </cell>
          <cell r="CE176">
            <v>0</v>
          </cell>
          <cell r="CF176">
            <v>0</v>
          </cell>
          <cell r="CG176">
            <v>0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  <cell r="CL176">
            <v>0</v>
          </cell>
          <cell r="CM176">
            <v>0</v>
          </cell>
          <cell r="CN176">
            <v>0</v>
          </cell>
          <cell r="CO176">
            <v>0</v>
          </cell>
          <cell r="CP176">
            <v>0</v>
          </cell>
          <cell r="CQ176">
            <v>0</v>
          </cell>
          <cell r="CR176">
            <v>0</v>
          </cell>
          <cell r="CS176">
            <v>0</v>
          </cell>
          <cell r="CT176">
            <v>0</v>
          </cell>
          <cell r="CU176">
            <v>0</v>
          </cell>
          <cell r="CV176">
            <v>0</v>
          </cell>
          <cell r="CW176">
            <v>0</v>
          </cell>
          <cell r="CX176">
            <v>0</v>
          </cell>
          <cell r="CY176">
            <v>0</v>
          </cell>
          <cell r="CZ176">
            <v>0</v>
          </cell>
          <cell r="DA176">
            <v>0</v>
          </cell>
          <cell r="DB176">
            <v>0</v>
          </cell>
          <cell r="DC176">
            <v>0</v>
          </cell>
          <cell r="DD176">
            <v>4027.7121558219897</v>
          </cell>
          <cell r="DE176">
            <v>0</v>
          </cell>
          <cell r="DG176">
            <v>3275.2205396330005</v>
          </cell>
          <cell r="DI176">
            <v>3.0369440770585371E-2</v>
          </cell>
          <cell r="DJ176">
            <v>99.466616188989065</v>
          </cell>
          <cell r="DK176">
            <v>2.5320875486383627E-2</v>
          </cell>
          <cell r="DL176">
            <v>0</v>
          </cell>
        </row>
        <row r="177">
          <cell r="A177" t="str">
            <v>B10303C2I1000L0750</v>
          </cell>
          <cell r="B177" t="str">
            <v>TRASP.A 2 CATENE L=0750 I=1000 GES,M.=1</v>
          </cell>
          <cell r="F177">
            <v>5449.3623471987776</v>
          </cell>
          <cell r="H177">
            <v>2561.2003031834251</v>
          </cell>
          <cell r="I177">
            <v>0.53</v>
          </cell>
          <cell r="J177" t="str">
            <v>OK</v>
          </cell>
          <cell r="K177" t="str">
            <v>NEWZD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1962.6128031834251</v>
          </cell>
          <cell r="AW177">
            <v>144</v>
          </cell>
          <cell r="AX177">
            <v>4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41.4</v>
          </cell>
          <cell r="BF177">
            <v>1.1499999999999999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95</v>
          </cell>
          <cell r="BL177">
            <v>2.5</v>
          </cell>
          <cell r="BM177">
            <v>0</v>
          </cell>
          <cell r="BN177">
            <v>0</v>
          </cell>
          <cell r="BO177">
            <v>81.25</v>
          </cell>
          <cell r="BP177">
            <v>2.5</v>
          </cell>
          <cell r="BQ177">
            <v>0</v>
          </cell>
          <cell r="BR177">
            <v>0</v>
          </cell>
          <cell r="BS177">
            <v>125.9375</v>
          </cell>
          <cell r="BT177">
            <v>3.875</v>
          </cell>
          <cell r="BU177">
            <v>0</v>
          </cell>
          <cell r="BV177">
            <v>0</v>
          </cell>
          <cell r="BW177">
            <v>0</v>
          </cell>
          <cell r="BX177">
            <v>0</v>
          </cell>
          <cell r="BY177">
            <v>0</v>
          </cell>
          <cell r="BZ177">
            <v>0</v>
          </cell>
          <cell r="CA177">
            <v>111</v>
          </cell>
          <cell r="CB177">
            <v>3</v>
          </cell>
          <cell r="CC177">
            <v>0</v>
          </cell>
          <cell r="CD177">
            <v>0</v>
          </cell>
          <cell r="CE177">
            <v>0</v>
          </cell>
          <cell r="CF177">
            <v>0</v>
          </cell>
          <cell r="CG177">
            <v>0</v>
          </cell>
          <cell r="CH177">
            <v>0</v>
          </cell>
          <cell r="CI177">
            <v>0</v>
          </cell>
          <cell r="CJ177">
            <v>0</v>
          </cell>
          <cell r="CK177">
            <v>0</v>
          </cell>
          <cell r="CL177">
            <v>0</v>
          </cell>
          <cell r="CM177">
            <v>0</v>
          </cell>
          <cell r="CN177">
            <v>0</v>
          </cell>
          <cell r="CO177">
            <v>0</v>
          </cell>
          <cell r="CP177">
            <v>0</v>
          </cell>
          <cell r="CQ177">
            <v>0</v>
          </cell>
          <cell r="CR177">
            <v>0</v>
          </cell>
          <cell r="CS177">
            <v>0</v>
          </cell>
          <cell r="CT177">
            <v>0</v>
          </cell>
          <cell r="CU177">
            <v>0</v>
          </cell>
          <cell r="CV177">
            <v>0</v>
          </cell>
          <cell r="CW177">
            <v>0</v>
          </cell>
          <cell r="CX177">
            <v>0</v>
          </cell>
          <cell r="CY177">
            <v>0</v>
          </cell>
          <cell r="CZ177">
            <v>0</v>
          </cell>
          <cell r="DA177">
            <v>0</v>
          </cell>
          <cell r="DB177">
            <v>0</v>
          </cell>
          <cell r="DC177">
            <v>0</v>
          </cell>
          <cell r="DD177">
            <v>2561.2003031834251</v>
          </cell>
          <cell r="DE177">
            <v>0</v>
          </cell>
          <cell r="DG177">
            <v>1904.2745661975002</v>
          </cell>
          <cell r="DI177">
            <v>3.0635412572051504E-2</v>
          </cell>
          <cell r="DJ177">
            <v>58.338236985924823</v>
          </cell>
          <cell r="DK177">
            <v>2.3308610479903836E-2</v>
          </cell>
          <cell r="DL177">
            <v>0</v>
          </cell>
        </row>
        <row r="178">
          <cell r="A178" t="str">
            <v>B10303C2I1000L1100</v>
          </cell>
          <cell r="B178" t="str">
            <v>TRASP.A 2 CATENE L=1100 I=1000 GES,M.=1</v>
          </cell>
          <cell r="F178">
            <v>5466.4550229878523</v>
          </cell>
          <cell r="H178">
            <v>2569.2338608042905</v>
          </cell>
          <cell r="I178">
            <v>0.53</v>
          </cell>
          <cell r="J178" t="str">
            <v>OK</v>
          </cell>
          <cell r="K178" t="str">
            <v>NEWZD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1964.9588608042902</v>
          </cell>
          <cell r="AW178">
            <v>144</v>
          </cell>
          <cell r="AX178">
            <v>4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41.4</v>
          </cell>
          <cell r="BF178">
            <v>1.1499999999999999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95</v>
          </cell>
          <cell r="BL178">
            <v>2.5</v>
          </cell>
          <cell r="BM178">
            <v>0</v>
          </cell>
          <cell r="BN178">
            <v>0</v>
          </cell>
          <cell r="BO178">
            <v>81.25</v>
          </cell>
          <cell r="BP178">
            <v>2.5</v>
          </cell>
          <cell r="BQ178">
            <v>0</v>
          </cell>
          <cell r="BR178">
            <v>0</v>
          </cell>
          <cell r="BS178">
            <v>131.625</v>
          </cell>
          <cell r="BT178">
            <v>4.05</v>
          </cell>
          <cell r="BU178">
            <v>0</v>
          </cell>
          <cell r="BV178">
            <v>0</v>
          </cell>
          <cell r="BW178">
            <v>0</v>
          </cell>
          <cell r="BX178">
            <v>0</v>
          </cell>
          <cell r="BY178">
            <v>0</v>
          </cell>
          <cell r="BZ178">
            <v>0</v>
          </cell>
          <cell r="CA178">
            <v>111</v>
          </cell>
          <cell r="CB178">
            <v>3</v>
          </cell>
          <cell r="CC178">
            <v>0</v>
          </cell>
          <cell r="CD178">
            <v>0</v>
          </cell>
          <cell r="CE178">
            <v>0</v>
          </cell>
          <cell r="CF178">
            <v>0</v>
          </cell>
          <cell r="CG178">
            <v>0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  <cell r="CL178">
            <v>0</v>
          </cell>
          <cell r="CM178">
            <v>0</v>
          </cell>
          <cell r="CN178">
            <v>0</v>
          </cell>
          <cell r="CO178">
            <v>0</v>
          </cell>
          <cell r="CP178">
            <v>0</v>
          </cell>
          <cell r="CQ178">
            <v>0</v>
          </cell>
          <cell r="CR178">
            <v>0</v>
          </cell>
          <cell r="CS178">
            <v>0</v>
          </cell>
          <cell r="CT178">
            <v>0</v>
          </cell>
          <cell r="CU178">
            <v>0</v>
          </cell>
          <cell r="CV178">
            <v>0</v>
          </cell>
          <cell r="CW178">
            <v>0</v>
          </cell>
          <cell r="CX178">
            <v>0</v>
          </cell>
          <cell r="CY178">
            <v>0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2569.2338608042905</v>
          </cell>
          <cell r="DE178">
            <v>0</v>
          </cell>
          <cell r="DG178">
            <v>1906.5522920430003</v>
          </cell>
          <cell r="DI178">
            <v>3.0634653455375888E-2</v>
          </cell>
          <cell r="DJ178">
            <v>58.406568761289918</v>
          </cell>
          <cell r="DK178">
            <v>2.326188222757682E-2</v>
          </cell>
          <cell r="DL178">
            <v>0</v>
          </cell>
        </row>
        <row r="179">
          <cell r="A179" t="str">
            <v>B10303C2I1000L1300</v>
          </cell>
          <cell r="B179" t="str">
            <v>TRASP.A 2 CATENE L=1300 I=1000 GES,M.=1</v>
          </cell>
          <cell r="F179">
            <v>5476.2222662958939</v>
          </cell>
          <cell r="H179">
            <v>2573.8244651590699</v>
          </cell>
          <cell r="I179">
            <v>0.53</v>
          </cell>
          <cell r="J179" t="str">
            <v>OK</v>
          </cell>
          <cell r="K179" t="str">
            <v>NEWZD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1966.29946515907</v>
          </cell>
          <cell r="AW179">
            <v>144</v>
          </cell>
          <cell r="AX179">
            <v>4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41.4</v>
          </cell>
          <cell r="BF179">
            <v>1.1499999999999999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95</v>
          </cell>
          <cell r="BL179">
            <v>2.5</v>
          </cell>
          <cell r="BM179">
            <v>0</v>
          </cell>
          <cell r="BN179">
            <v>0</v>
          </cell>
          <cell r="BO179">
            <v>81.25</v>
          </cell>
          <cell r="BP179">
            <v>2.5</v>
          </cell>
          <cell r="BQ179">
            <v>0</v>
          </cell>
          <cell r="BR179">
            <v>0</v>
          </cell>
          <cell r="BS179">
            <v>134.875</v>
          </cell>
          <cell r="BT179">
            <v>4.1500000000000004</v>
          </cell>
          <cell r="BU179">
            <v>0</v>
          </cell>
          <cell r="BV179">
            <v>0</v>
          </cell>
          <cell r="BW179">
            <v>0</v>
          </cell>
          <cell r="BX179">
            <v>0</v>
          </cell>
          <cell r="BY179">
            <v>0</v>
          </cell>
          <cell r="BZ179">
            <v>0</v>
          </cell>
          <cell r="CA179">
            <v>111</v>
          </cell>
          <cell r="CB179">
            <v>3</v>
          </cell>
          <cell r="CC179">
            <v>0</v>
          </cell>
          <cell r="CD179">
            <v>0</v>
          </cell>
          <cell r="CE179">
            <v>0</v>
          </cell>
          <cell r="CF179">
            <v>0</v>
          </cell>
          <cell r="CG179">
            <v>0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L179">
            <v>0</v>
          </cell>
          <cell r="CM179">
            <v>0</v>
          </cell>
          <cell r="CN179">
            <v>0</v>
          </cell>
          <cell r="CO179">
            <v>0</v>
          </cell>
          <cell r="CP179">
            <v>0</v>
          </cell>
          <cell r="CQ179">
            <v>0</v>
          </cell>
          <cell r="CR179">
            <v>0</v>
          </cell>
          <cell r="CS179">
            <v>0</v>
          </cell>
          <cell r="CT179">
            <v>0</v>
          </cell>
          <cell r="CU179">
            <v>0</v>
          </cell>
          <cell r="CV179">
            <v>0</v>
          </cell>
          <cell r="CW179">
            <v>0</v>
          </cell>
          <cell r="CX179">
            <v>0</v>
          </cell>
          <cell r="CY179">
            <v>0</v>
          </cell>
          <cell r="CZ179">
            <v>0</v>
          </cell>
          <cell r="DA179">
            <v>0</v>
          </cell>
          <cell r="DB179">
            <v>0</v>
          </cell>
          <cell r="DC179">
            <v>0</v>
          </cell>
          <cell r="DD179">
            <v>2573.8244651590699</v>
          </cell>
          <cell r="DE179">
            <v>0</v>
          </cell>
          <cell r="DG179">
            <v>1907.8538496690003</v>
          </cell>
          <cell r="DI179">
            <v>3.063422048822536E-2</v>
          </cell>
          <cell r="DJ179">
            <v>58.445615490069713</v>
          </cell>
          <cell r="DK179">
            <v>2.3235313240294039E-2</v>
          </cell>
          <cell r="DL179">
            <v>0</v>
          </cell>
        </row>
        <row r="180">
          <cell r="A180" t="str">
            <v>B10303C2I1000L1500</v>
          </cell>
          <cell r="B180" t="str">
            <v>TRASP.A 2 CATENE L=1500 I=1000 GES,M.=1</v>
          </cell>
          <cell r="F180">
            <v>5485.9895096039363</v>
          </cell>
          <cell r="H180">
            <v>2578.4150695138501</v>
          </cell>
          <cell r="I180">
            <v>0.53</v>
          </cell>
          <cell r="J180" t="str">
            <v>OK</v>
          </cell>
          <cell r="K180" t="str">
            <v>NEWZD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1967.64006951385</v>
          </cell>
          <cell r="AW180">
            <v>144</v>
          </cell>
          <cell r="AX180">
            <v>4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41.4</v>
          </cell>
          <cell r="BF180">
            <v>1.1499999999999999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95</v>
          </cell>
          <cell r="BL180">
            <v>2.5</v>
          </cell>
          <cell r="BM180">
            <v>0</v>
          </cell>
          <cell r="BN180">
            <v>0</v>
          </cell>
          <cell r="BO180">
            <v>81.25</v>
          </cell>
          <cell r="BP180">
            <v>2.5</v>
          </cell>
          <cell r="BQ180">
            <v>0</v>
          </cell>
          <cell r="BR180">
            <v>0</v>
          </cell>
          <cell r="BS180">
            <v>138.125</v>
          </cell>
          <cell r="BT180">
            <v>4.25</v>
          </cell>
          <cell r="BU180">
            <v>0</v>
          </cell>
          <cell r="BV180">
            <v>0</v>
          </cell>
          <cell r="BW180">
            <v>0</v>
          </cell>
          <cell r="BX180">
            <v>0</v>
          </cell>
          <cell r="BY180">
            <v>0</v>
          </cell>
          <cell r="BZ180">
            <v>0</v>
          </cell>
          <cell r="CA180">
            <v>111</v>
          </cell>
          <cell r="CB180">
            <v>3</v>
          </cell>
          <cell r="CC180">
            <v>0</v>
          </cell>
          <cell r="CD180">
            <v>0</v>
          </cell>
          <cell r="CE180">
            <v>0</v>
          </cell>
          <cell r="CF180">
            <v>0</v>
          </cell>
          <cell r="CG180">
            <v>0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L180">
            <v>0</v>
          </cell>
          <cell r="CM180">
            <v>0</v>
          </cell>
          <cell r="CN180">
            <v>0</v>
          </cell>
          <cell r="CO180">
            <v>0</v>
          </cell>
          <cell r="CP180">
            <v>0</v>
          </cell>
          <cell r="CQ180">
            <v>0</v>
          </cell>
          <cell r="CR180">
            <v>0</v>
          </cell>
          <cell r="CS180">
            <v>0</v>
          </cell>
          <cell r="CT180">
            <v>0</v>
          </cell>
          <cell r="CU180">
            <v>0</v>
          </cell>
          <cell r="CV180">
            <v>0</v>
          </cell>
          <cell r="CW180">
            <v>0</v>
          </cell>
          <cell r="CX180">
            <v>0</v>
          </cell>
          <cell r="CY180">
            <v>0</v>
          </cell>
          <cell r="CZ180">
            <v>0</v>
          </cell>
          <cell r="DA180">
            <v>0</v>
          </cell>
          <cell r="DB180">
            <v>0</v>
          </cell>
          <cell r="DC180">
            <v>0</v>
          </cell>
          <cell r="DD180">
            <v>2578.4150695138501</v>
          </cell>
          <cell r="DE180">
            <v>0</v>
          </cell>
          <cell r="DG180">
            <v>1909.1554072950003</v>
          </cell>
          <cell r="DI180">
            <v>3.0633788111421544E-2</v>
          </cell>
          <cell r="DJ180">
            <v>58.484662218849735</v>
          </cell>
          <cell r="DK180">
            <v>2.3208840232071981E-2</v>
          </cell>
          <cell r="DL180">
            <v>0</v>
          </cell>
        </row>
        <row r="181">
          <cell r="A181" t="str">
            <v>B10303C2I1000L1800</v>
          </cell>
          <cell r="B181" t="str">
            <v>TRASP.A 2 CATENE L=1800 I=1000 GES,M.=1</v>
          </cell>
          <cell r="F181">
            <v>6168.2885660553629</v>
          </cell>
          <cell r="H181">
            <v>2899.0956260460202</v>
          </cell>
          <cell r="I181">
            <v>0.53</v>
          </cell>
          <cell r="J181" t="str">
            <v>OK</v>
          </cell>
          <cell r="K181" t="str">
            <v>NEWZD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2283.4456260460202</v>
          </cell>
          <cell r="AW181">
            <v>144</v>
          </cell>
          <cell r="AX181">
            <v>4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41.4</v>
          </cell>
          <cell r="BF181">
            <v>1.1499999999999999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95</v>
          </cell>
          <cell r="BL181">
            <v>2.5</v>
          </cell>
          <cell r="BM181">
            <v>0</v>
          </cell>
          <cell r="BN181">
            <v>0</v>
          </cell>
          <cell r="BO181">
            <v>81.25</v>
          </cell>
          <cell r="BP181">
            <v>2.5</v>
          </cell>
          <cell r="BQ181">
            <v>0</v>
          </cell>
          <cell r="BR181">
            <v>0</v>
          </cell>
          <cell r="BS181">
            <v>143</v>
          </cell>
          <cell r="BT181">
            <v>4.4000000000000004</v>
          </cell>
          <cell r="BU181">
            <v>0</v>
          </cell>
          <cell r="BV181">
            <v>0</v>
          </cell>
          <cell r="BW181">
            <v>0</v>
          </cell>
          <cell r="BX181">
            <v>0</v>
          </cell>
          <cell r="BY181">
            <v>0</v>
          </cell>
          <cell r="BZ181">
            <v>0</v>
          </cell>
          <cell r="CA181">
            <v>111</v>
          </cell>
          <cell r="CB181">
            <v>3</v>
          </cell>
          <cell r="CC181">
            <v>0</v>
          </cell>
          <cell r="CD181">
            <v>0</v>
          </cell>
          <cell r="CE181">
            <v>0</v>
          </cell>
          <cell r="CF181">
            <v>0</v>
          </cell>
          <cell r="CG181">
            <v>0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  <cell r="CL181">
            <v>0</v>
          </cell>
          <cell r="CM181">
            <v>0</v>
          </cell>
          <cell r="CN181">
            <v>0</v>
          </cell>
          <cell r="CO181">
            <v>0</v>
          </cell>
          <cell r="CP181">
            <v>0</v>
          </cell>
          <cell r="CQ181">
            <v>0</v>
          </cell>
          <cell r="CR181">
            <v>0</v>
          </cell>
          <cell r="CS181">
            <v>0</v>
          </cell>
          <cell r="CT181">
            <v>0</v>
          </cell>
          <cell r="CU181">
            <v>0</v>
          </cell>
          <cell r="CV181">
            <v>0</v>
          </cell>
          <cell r="CW181">
            <v>0</v>
          </cell>
          <cell r="CX181">
            <v>0</v>
          </cell>
          <cell r="CY181">
            <v>0</v>
          </cell>
          <cell r="CZ181">
            <v>0</v>
          </cell>
          <cell r="DA181">
            <v>0</v>
          </cell>
          <cell r="DB181">
            <v>0</v>
          </cell>
          <cell r="DC181">
            <v>0</v>
          </cell>
          <cell r="DD181">
            <v>2899.0956260460202</v>
          </cell>
          <cell r="DE181">
            <v>0</v>
          </cell>
          <cell r="DG181">
            <v>2215.7627437340002</v>
          </cell>
          <cell r="DI181">
            <v>3.0546087347763984E-2</v>
          </cell>
          <cell r="DJ181">
            <v>67.682882312019956</v>
          </cell>
          <cell r="DK181">
            <v>2.3904279749324492E-2</v>
          </cell>
          <cell r="DL181">
            <v>0</v>
          </cell>
        </row>
        <row r="182">
          <cell r="A182" t="str">
            <v>B10303C2I1000L2100</v>
          </cell>
          <cell r="B182" t="str">
            <v>TRASP.A 2 CATENE L=2100 I=1000 GES,M.=1</v>
          </cell>
          <cell r="F182">
            <v>6905.5225261152982</v>
          </cell>
          <cell r="H182">
            <v>3245.5955872741902</v>
          </cell>
          <cell r="I182">
            <v>0.53</v>
          </cell>
          <cell r="J182" t="str">
            <v>OK</v>
          </cell>
          <cell r="K182" t="str">
            <v>NEWZD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2625.0705872741901</v>
          </cell>
          <cell r="AW182">
            <v>144</v>
          </cell>
          <cell r="AX182">
            <v>4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41.4</v>
          </cell>
          <cell r="BF182">
            <v>1.1499999999999999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95</v>
          </cell>
          <cell r="BL182">
            <v>2.5</v>
          </cell>
          <cell r="BM182">
            <v>0</v>
          </cell>
          <cell r="BN182">
            <v>0</v>
          </cell>
          <cell r="BO182">
            <v>81.25</v>
          </cell>
          <cell r="BP182">
            <v>2.5</v>
          </cell>
          <cell r="BQ182">
            <v>0</v>
          </cell>
          <cell r="BR182">
            <v>0</v>
          </cell>
          <cell r="BS182">
            <v>147.875</v>
          </cell>
          <cell r="BT182">
            <v>4.55</v>
          </cell>
          <cell r="BU182">
            <v>0</v>
          </cell>
          <cell r="BV182">
            <v>0</v>
          </cell>
          <cell r="BW182">
            <v>0</v>
          </cell>
          <cell r="BX182">
            <v>0</v>
          </cell>
          <cell r="BY182">
            <v>0</v>
          </cell>
          <cell r="BZ182">
            <v>0</v>
          </cell>
          <cell r="CA182">
            <v>111</v>
          </cell>
          <cell r="CB182">
            <v>3</v>
          </cell>
          <cell r="CC182">
            <v>0</v>
          </cell>
          <cell r="CD182">
            <v>0</v>
          </cell>
          <cell r="CE182">
            <v>0</v>
          </cell>
          <cell r="CF182">
            <v>0</v>
          </cell>
          <cell r="CG182">
            <v>0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L182">
            <v>0</v>
          </cell>
          <cell r="CM182">
            <v>0</v>
          </cell>
          <cell r="CN182">
            <v>0</v>
          </cell>
          <cell r="CO182">
            <v>0</v>
          </cell>
          <cell r="CP182">
            <v>0</v>
          </cell>
          <cell r="CQ182">
            <v>0</v>
          </cell>
          <cell r="CR182">
            <v>0</v>
          </cell>
          <cell r="CS182">
            <v>0</v>
          </cell>
          <cell r="CT182">
            <v>0</v>
          </cell>
          <cell r="CU182">
            <v>0</v>
          </cell>
          <cell r="CV182">
            <v>0</v>
          </cell>
          <cell r="CW182">
            <v>0</v>
          </cell>
          <cell r="CX182">
            <v>0</v>
          </cell>
          <cell r="CY182">
            <v>0</v>
          </cell>
          <cell r="CZ182">
            <v>0</v>
          </cell>
          <cell r="DA182">
            <v>0</v>
          </cell>
          <cell r="DB182">
            <v>0</v>
          </cell>
          <cell r="DC182">
            <v>0</v>
          </cell>
          <cell r="DD182">
            <v>3245.5955872741902</v>
          </cell>
          <cell r="DE182">
            <v>0</v>
          </cell>
          <cell r="DG182">
            <v>2547.4374633730004</v>
          </cell>
          <cell r="DI182">
            <v>3.0474987126238449E-2</v>
          </cell>
          <cell r="DJ182">
            <v>77.63312390118972</v>
          </cell>
          <cell r="DK182">
            <v>2.4505695632053671E-2</v>
          </cell>
          <cell r="DL182">
            <v>0</v>
          </cell>
        </row>
        <row r="183">
          <cell r="A183" t="str">
            <v>B10303C2I1000L2300</v>
          </cell>
          <cell r="B183" t="str">
            <v>TRASP.A 2 CATENE L=2300 I=1000 GES,M.=1</v>
          </cell>
          <cell r="F183">
            <v>6915.2897694233416</v>
          </cell>
          <cell r="H183">
            <v>3250.1861916289704</v>
          </cell>
          <cell r="I183">
            <v>0.53</v>
          </cell>
          <cell r="J183" t="str">
            <v>OK</v>
          </cell>
          <cell r="K183" t="str">
            <v>NEWZD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2626.4111916289703</v>
          </cell>
          <cell r="AW183">
            <v>144</v>
          </cell>
          <cell r="AX183">
            <v>4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41.4</v>
          </cell>
          <cell r="BF183">
            <v>1.1499999999999999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95</v>
          </cell>
          <cell r="BL183">
            <v>2.5</v>
          </cell>
          <cell r="BM183">
            <v>0</v>
          </cell>
          <cell r="BN183">
            <v>0</v>
          </cell>
          <cell r="BO183">
            <v>81.25</v>
          </cell>
          <cell r="BP183">
            <v>2.5</v>
          </cell>
          <cell r="BQ183">
            <v>0</v>
          </cell>
          <cell r="BR183">
            <v>0</v>
          </cell>
          <cell r="BS183">
            <v>151.125</v>
          </cell>
          <cell r="BT183">
            <v>4.6500000000000004</v>
          </cell>
          <cell r="BU183">
            <v>0</v>
          </cell>
          <cell r="BV183">
            <v>0</v>
          </cell>
          <cell r="BW183">
            <v>0</v>
          </cell>
          <cell r="BX183">
            <v>0</v>
          </cell>
          <cell r="BY183">
            <v>0</v>
          </cell>
          <cell r="BZ183">
            <v>0</v>
          </cell>
          <cell r="CA183">
            <v>111</v>
          </cell>
          <cell r="CB183">
            <v>3</v>
          </cell>
          <cell r="CC183">
            <v>0</v>
          </cell>
          <cell r="CD183">
            <v>0</v>
          </cell>
          <cell r="CE183">
            <v>0</v>
          </cell>
          <cell r="CF183">
            <v>0</v>
          </cell>
          <cell r="CG183">
            <v>0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L183">
            <v>0</v>
          </cell>
          <cell r="CM183">
            <v>0</v>
          </cell>
          <cell r="CN183">
            <v>0</v>
          </cell>
          <cell r="CO183">
            <v>0</v>
          </cell>
          <cell r="CP183">
            <v>0</v>
          </cell>
          <cell r="CQ183">
            <v>0</v>
          </cell>
          <cell r="CR183">
            <v>0</v>
          </cell>
          <cell r="CS183">
            <v>0</v>
          </cell>
          <cell r="CT183">
            <v>0</v>
          </cell>
          <cell r="CU183">
            <v>0</v>
          </cell>
          <cell r="CV183">
            <v>0</v>
          </cell>
          <cell r="CW183">
            <v>0</v>
          </cell>
          <cell r="CX183">
            <v>0</v>
          </cell>
          <cell r="CY183">
            <v>0</v>
          </cell>
          <cell r="CZ183">
            <v>0</v>
          </cell>
          <cell r="DA183">
            <v>0</v>
          </cell>
          <cell r="DB183">
            <v>0</v>
          </cell>
          <cell r="DC183">
            <v>0</v>
          </cell>
          <cell r="DD183">
            <v>3250.1861916289704</v>
          </cell>
          <cell r="DE183">
            <v>0</v>
          </cell>
          <cell r="DG183">
            <v>2548.7390209990008</v>
          </cell>
          <cell r="DI183">
            <v>3.0474744565854067E-2</v>
          </cell>
          <cell r="DJ183">
            <v>77.672170629969514</v>
          </cell>
          <cell r="DK183">
            <v>2.4482845502290681E-2</v>
          </cell>
          <cell r="DL183">
            <v>0</v>
          </cell>
        </row>
        <row r="184">
          <cell r="A184" t="str">
            <v>B10303C2I1000L2500</v>
          </cell>
          <cell r="B184" t="str">
            <v>TRASP.A 2 CATENE L=2500 I=1000 GES,M.=1</v>
          </cell>
          <cell r="F184">
            <v>6925.057012731384</v>
          </cell>
          <cell r="H184">
            <v>3254.7767959837502</v>
          </cell>
          <cell r="I184">
            <v>0.53</v>
          </cell>
          <cell r="J184" t="str">
            <v>OK</v>
          </cell>
          <cell r="K184" t="str">
            <v>NEWZD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2627.7517959837501</v>
          </cell>
          <cell r="AW184">
            <v>144</v>
          </cell>
          <cell r="AX184">
            <v>4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41.4</v>
          </cell>
          <cell r="BF184">
            <v>1.1499999999999999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95</v>
          </cell>
          <cell r="BL184">
            <v>2.5</v>
          </cell>
          <cell r="BM184">
            <v>0</v>
          </cell>
          <cell r="BN184">
            <v>0</v>
          </cell>
          <cell r="BO184">
            <v>81.25</v>
          </cell>
          <cell r="BP184">
            <v>2.5</v>
          </cell>
          <cell r="BQ184">
            <v>0</v>
          </cell>
          <cell r="BR184">
            <v>0</v>
          </cell>
          <cell r="BS184">
            <v>154.375</v>
          </cell>
          <cell r="BT184">
            <v>4.75</v>
          </cell>
          <cell r="BU184">
            <v>0</v>
          </cell>
          <cell r="BV184">
            <v>0</v>
          </cell>
          <cell r="BW184">
            <v>0</v>
          </cell>
          <cell r="BX184">
            <v>0</v>
          </cell>
          <cell r="BY184">
            <v>0</v>
          </cell>
          <cell r="BZ184">
            <v>0</v>
          </cell>
          <cell r="CA184">
            <v>111</v>
          </cell>
          <cell r="CB184">
            <v>3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L184">
            <v>0</v>
          </cell>
          <cell r="CM184">
            <v>0</v>
          </cell>
          <cell r="CN184">
            <v>0</v>
          </cell>
          <cell r="CO184">
            <v>0</v>
          </cell>
          <cell r="CP184">
            <v>0</v>
          </cell>
          <cell r="CQ184">
            <v>0</v>
          </cell>
          <cell r="CR184">
            <v>0</v>
          </cell>
          <cell r="CS184">
            <v>0</v>
          </cell>
          <cell r="CT184">
            <v>0</v>
          </cell>
          <cell r="CU184">
            <v>0</v>
          </cell>
          <cell r="CV184">
            <v>0</v>
          </cell>
          <cell r="CW184">
            <v>0</v>
          </cell>
          <cell r="CX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3254.7767959837502</v>
          </cell>
          <cell r="DE184">
            <v>0</v>
          </cell>
          <cell r="DG184">
            <v>2550.0405786250008</v>
          </cell>
          <cell r="DI184">
            <v>3.0474502253078548E-2</v>
          </cell>
          <cell r="DJ184">
            <v>77.711217358749309</v>
          </cell>
          <cell r="DK184">
            <v>2.4460060844064123E-2</v>
          </cell>
          <cell r="DL184">
            <v>0</v>
          </cell>
        </row>
        <row r="185">
          <cell r="A185" t="str">
            <v>B10303C2I1000L2600</v>
          </cell>
          <cell r="B185" t="str">
            <v>TRASP.A 2 CATENE L=2600 I=1000 GES,M.=1</v>
          </cell>
          <cell r="F185">
            <v>7315.1222833215752</v>
          </cell>
          <cell r="H185">
            <v>3438.1074731611402</v>
          </cell>
          <cell r="I185">
            <v>0.53</v>
          </cell>
          <cell r="J185" t="str">
            <v>OK</v>
          </cell>
          <cell r="K185" t="str">
            <v>NEWZD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2809.4574731611401</v>
          </cell>
          <cell r="AW185">
            <v>144</v>
          </cell>
          <cell r="AX185">
            <v>4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41.4</v>
          </cell>
          <cell r="BF185">
            <v>1.1499999999999999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95</v>
          </cell>
          <cell r="BL185">
            <v>2.5</v>
          </cell>
          <cell r="BM185">
            <v>0</v>
          </cell>
          <cell r="BN185">
            <v>0</v>
          </cell>
          <cell r="BO185">
            <v>81.25</v>
          </cell>
          <cell r="BP185">
            <v>2.5</v>
          </cell>
          <cell r="BQ185">
            <v>0</v>
          </cell>
          <cell r="BR185">
            <v>0</v>
          </cell>
          <cell r="BS185">
            <v>156</v>
          </cell>
          <cell r="BT185">
            <v>4.8</v>
          </cell>
          <cell r="BU185">
            <v>0</v>
          </cell>
          <cell r="BV185">
            <v>0</v>
          </cell>
          <cell r="BW185">
            <v>0</v>
          </cell>
          <cell r="BX185">
            <v>0</v>
          </cell>
          <cell r="BY185">
            <v>0</v>
          </cell>
          <cell r="BZ185">
            <v>0</v>
          </cell>
          <cell r="CA185">
            <v>111</v>
          </cell>
          <cell r="CB185">
            <v>3</v>
          </cell>
          <cell r="CC185">
            <v>0</v>
          </cell>
          <cell r="CD185">
            <v>0</v>
          </cell>
          <cell r="CE185">
            <v>0</v>
          </cell>
          <cell r="CF185">
            <v>0</v>
          </cell>
          <cell r="CG185">
            <v>0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L185">
            <v>0</v>
          </cell>
          <cell r="CM185">
            <v>0</v>
          </cell>
          <cell r="CN185">
            <v>0</v>
          </cell>
          <cell r="CO185">
            <v>0</v>
          </cell>
          <cell r="CP185">
            <v>0</v>
          </cell>
          <cell r="CQ185">
            <v>0</v>
          </cell>
          <cell r="CR185">
            <v>0</v>
          </cell>
          <cell r="CS185">
            <v>0</v>
          </cell>
          <cell r="CT185">
            <v>0</v>
          </cell>
          <cell r="CU185">
            <v>0</v>
          </cell>
          <cell r="CV185">
            <v>0</v>
          </cell>
          <cell r="CW185">
            <v>0</v>
          </cell>
          <cell r="CX185">
            <v>0</v>
          </cell>
          <cell r="CY185">
            <v>0</v>
          </cell>
          <cell r="CZ185">
            <v>0</v>
          </cell>
          <cell r="DA185">
            <v>0</v>
          </cell>
          <cell r="DB185">
            <v>0</v>
          </cell>
          <cell r="DC185">
            <v>0</v>
          </cell>
          <cell r="DD185">
            <v>3438.1074731611402</v>
          </cell>
          <cell r="DE185">
            <v>0</v>
          </cell>
          <cell r="DG185">
            <v>2726.4538574380008</v>
          </cell>
          <cell r="DI185">
            <v>3.0443799918600606E-2</v>
          </cell>
          <cell r="DJ185">
            <v>83.003615723139319</v>
          </cell>
          <cell r="DK185">
            <v>2.4739507106203835E-2</v>
          </cell>
          <cell r="DL185">
            <v>0</v>
          </cell>
        </row>
        <row r="186">
          <cell r="A186" t="str">
            <v>B10303C2I1000L3000</v>
          </cell>
          <cell r="B186" t="str">
            <v>TRASP.A 2 CATENE L=3000 I=1000 GES,M.=1</v>
          </cell>
          <cell r="F186">
            <v>7334.6567699376601</v>
          </cell>
          <cell r="H186">
            <v>3447.2886818707002</v>
          </cell>
          <cell r="I186">
            <v>0.53</v>
          </cell>
          <cell r="J186" t="str">
            <v>OK</v>
          </cell>
          <cell r="K186" t="str">
            <v>NEWZD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2812.1386818707001</v>
          </cell>
          <cell r="AW186">
            <v>144</v>
          </cell>
          <cell r="AX186">
            <v>4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41.4</v>
          </cell>
          <cell r="BF186">
            <v>1.1499999999999999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  <cell r="BK186">
            <v>95</v>
          </cell>
          <cell r="BL186">
            <v>2.5</v>
          </cell>
          <cell r="BM186">
            <v>0</v>
          </cell>
          <cell r="BN186">
            <v>0</v>
          </cell>
          <cell r="BO186">
            <v>81.25</v>
          </cell>
          <cell r="BP186">
            <v>2.5</v>
          </cell>
          <cell r="BQ186">
            <v>0</v>
          </cell>
          <cell r="BR186">
            <v>0</v>
          </cell>
          <cell r="BS186">
            <v>162.5</v>
          </cell>
          <cell r="BT186">
            <v>5</v>
          </cell>
          <cell r="BU186">
            <v>0</v>
          </cell>
          <cell r="BV186">
            <v>0</v>
          </cell>
          <cell r="BW186">
            <v>0</v>
          </cell>
          <cell r="BX186">
            <v>0</v>
          </cell>
          <cell r="BY186">
            <v>0</v>
          </cell>
          <cell r="BZ186">
            <v>0</v>
          </cell>
          <cell r="CA186">
            <v>111</v>
          </cell>
          <cell r="CB186">
            <v>3</v>
          </cell>
          <cell r="CC186">
            <v>0</v>
          </cell>
          <cell r="CD186">
            <v>0</v>
          </cell>
          <cell r="CE186">
            <v>0</v>
          </cell>
          <cell r="CF186">
            <v>0</v>
          </cell>
          <cell r="CG186">
            <v>0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L186">
            <v>0</v>
          </cell>
          <cell r="CM186">
            <v>0</v>
          </cell>
          <cell r="CN186">
            <v>0</v>
          </cell>
          <cell r="CO186">
            <v>0</v>
          </cell>
          <cell r="CP186">
            <v>0</v>
          </cell>
          <cell r="CQ186">
            <v>0</v>
          </cell>
          <cell r="CR186">
            <v>0</v>
          </cell>
          <cell r="CS186">
            <v>0</v>
          </cell>
          <cell r="CT186">
            <v>0</v>
          </cell>
          <cell r="CU186">
            <v>0</v>
          </cell>
          <cell r="CV186">
            <v>0</v>
          </cell>
          <cell r="CW186">
            <v>0</v>
          </cell>
          <cell r="CX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3447.2886818707002</v>
          </cell>
          <cell r="DE186">
            <v>0</v>
          </cell>
          <cell r="DG186">
            <v>2729.0569726900003</v>
          </cell>
          <cell r="DI186">
            <v>3.0443376599355903E-2</v>
          </cell>
          <cell r="DJ186">
            <v>83.081709180699818</v>
          </cell>
          <cell r="DK186">
            <v>2.4695778189374646E-2</v>
          </cell>
          <cell r="DL186">
            <v>0</v>
          </cell>
        </row>
        <row r="187">
          <cell r="A187" t="str">
            <v>B10303C2I1000L3100</v>
          </cell>
          <cell r="B187" t="str">
            <v>TRASP.A 2 CATENE L=3100 I=1000 GES,M.=1</v>
          </cell>
          <cell r="F187">
            <v>8007.1885830810425</v>
          </cell>
          <cell r="H187">
            <v>3763.3786340480897</v>
          </cell>
          <cell r="I187">
            <v>0.53</v>
          </cell>
          <cell r="J187" t="str">
            <v>OK</v>
          </cell>
          <cell r="K187" t="str">
            <v>NEWZD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3126.6036340480896</v>
          </cell>
          <cell r="AW187">
            <v>144</v>
          </cell>
          <cell r="AX187">
            <v>4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41.4</v>
          </cell>
          <cell r="BF187">
            <v>1.1499999999999999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  <cell r="BK187">
            <v>95</v>
          </cell>
          <cell r="BL187">
            <v>2.5</v>
          </cell>
          <cell r="BM187">
            <v>0</v>
          </cell>
          <cell r="BN187">
            <v>0</v>
          </cell>
          <cell r="BO187">
            <v>81.25</v>
          </cell>
          <cell r="BP187">
            <v>2.5</v>
          </cell>
          <cell r="BQ187">
            <v>0</v>
          </cell>
          <cell r="BR187">
            <v>0</v>
          </cell>
          <cell r="BS187">
            <v>164.125</v>
          </cell>
          <cell r="BT187">
            <v>5.05</v>
          </cell>
          <cell r="BU187">
            <v>0</v>
          </cell>
          <cell r="BV187">
            <v>0</v>
          </cell>
          <cell r="BW187">
            <v>0</v>
          </cell>
          <cell r="BX187">
            <v>0</v>
          </cell>
          <cell r="BY187">
            <v>0</v>
          </cell>
          <cell r="BZ187">
            <v>0</v>
          </cell>
          <cell r="CA187">
            <v>111</v>
          </cell>
          <cell r="CB187">
            <v>3</v>
          </cell>
          <cell r="CC187">
            <v>0</v>
          </cell>
          <cell r="CD187">
            <v>0</v>
          </cell>
          <cell r="CE187">
            <v>0</v>
          </cell>
          <cell r="CF187">
            <v>0</v>
          </cell>
          <cell r="CG187">
            <v>0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L187">
            <v>0</v>
          </cell>
          <cell r="CM187">
            <v>0</v>
          </cell>
          <cell r="CN187">
            <v>0</v>
          </cell>
          <cell r="CO187">
            <v>0</v>
          </cell>
          <cell r="CP187">
            <v>0</v>
          </cell>
          <cell r="CQ187">
            <v>0</v>
          </cell>
          <cell r="CR187">
            <v>0</v>
          </cell>
          <cell r="CS187">
            <v>0</v>
          </cell>
          <cell r="CT187">
            <v>0</v>
          </cell>
          <cell r="CU187">
            <v>0</v>
          </cell>
          <cell r="CV187">
            <v>0</v>
          </cell>
          <cell r="CW187">
            <v>0</v>
          </cell>
          <cell r="CX187">
            <v>0</v>
          </cell>
          <cell r="CY187">
            <v>0</v>
          </cell>
          <cell r="CZ187">
            <v>0</v>
          </cell>
          <cell r="DA187">
            <v>0</v>
          </cell>
          <cell r="DB187">
            <v>0</v>
          </cell>
          <cell r="DC187">
            <v>0</v>
          </cell>
          <cell r="DD187">
            <v>3763.3786340480897</v>
          </cell>
          <cell r="DE187">
            <v>0</v>
          </cell>
          <cell r="DG187">
            <v>3034.3627515030003</v>
          </cell>
          <cell r="DI187">
            <v>3.0398765770308769E-2</v>
          </cell>
          <cell r="DJ187">
            <v>92.240882545089335</v>
          </cell>
          <cell r="DK187">
            <v>2.5125966059793045E-2</v>
          </cell>
          <cell r="DL187">
            <v>0</v>
          </cell>
        </row>
        <row r="188">
          <cell r="A188" t="str">
            <v>B10303C2I1000L4100</v>
          </cell>
          <cell r="B188" t="str">
            <v>TRASP.A 2 CATENE L=4100 I=1000 GES,M.=1</v>
          </cell>
          <cell r="F188">
            <v>8569.6003315361486</v>
          </cell>
          <cell r="H188">
            <v>4027.7121558219897</v>
          </cell>
          <cell r="I188">
            <v>0.53</v>
          </cell>
          <cell r="J188" t="str">
            <v>OK</v>
          </cell>
          <cell r="K188" t="str">
            <v>NEWZD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3374.6871558219896</v>
          </cell>
          <cell r="AW188">
            <v>144</v>
          </cell>
          <cell r="AX188">
            <v>4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41.4</v>
          </cell>
          <cell r="BF188">
            <v>1.1499999999999999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  <cell r="BK188">
            <v>95</v>
          </cell>
          <cell r="BL188">
            <v>2.5</v>
          </cell>
          <cell r="BM188">
            <v>0</v>
          </cell>
          <cell r="BN188">
            <v>0</v>
          </cell>
          <cell r="BO188">
            <v>81.25</v>
          </cell>
          <cell r="BP188">
            <v>2.5</v>
          </cell>
          <cell r="BQ188">
            <v>0</v>
          </cell>
          <cell r="BR188">
            <v>0</v>
          </cell>
          <cell r="BS188">
            <v>180.375</v>
          </cell>
          <cell r="BT188">
            <v>5.55</v>
          </cell>
          <cell r="BU188">
            <v>0</v>
          </cell>
          <cell r="BV188">
            <v>0</v>
          </cell>
          <cell r="BW188">
            <v>0</v>
          </cell>
          <cell r="BX188">
            <v>0</v>
          </cell>
          <cell r="BY188">
            <v>0</v>
          </cell>
          <cell r="BZ188">
            <v>0</v>
          </cell>
          <cell r="CA188">
            <v>111</v>
          </cell>
          <cell r="CB188">
            <v>3</v>
          </cell>
          <cell r="CC188">
            <v>0</v>
          </cell>
          <cell r="CD188">
            <v>0</v>
          </cell>
          <cell r="CE188">
            <v>0</v>
          </cell>
          <cell r="CF188">
            <v>0</v>
          </cell>
          <cell r="CG188">
            <v>0</v>
          </cell>
          <cell r="CH188">
            <v>0</v>
          </cell>
          <cell r="CI188">
            <v>0</v>
          </cell>
          <cell r="CJ188">
            <v>0</v>
          </cell>
          <cell r="CK188">
            <v>0</v>
          </cell>
          <cell r="CL188">
            <v>0</v>
          </cell>
          <cell r="CM188">
            <v>0</v>
          </cell>
          <cell r="CN188">
            <v>0</v>
          </cell>
          <cell r="CO188">
            <v>0</v>
          </cell>
          <cell r="CP188">
            <v>0</v>
          </cell>
          <cell r="CQ188">
            <v>0</v>
          </cell>
          <cell r="CR188">
            <v>0</v>
          </cell>
          <cell r="CS188">
            <v>0</v>
          </cell>
          <cell r="CT188">
            <v>0</v>
          </cell>
          <cell r="CU188">
            <v>0</v>
          </cell>
          <cell r="CV188">
            <v>0</v>
          </cell>
          <cell r="CW188">
            <v>0</v>
          </cell>
          <cell r="CX188">
            <v>0</v>
          </cell>
          <cell r="CY188">
            <v>0</v>
          </cell>
          <cell r="CZ188">
            <v>0</v>
          </cell>
          <cell r="DA188">
            <v>0</v>
          </cell>
          <cell r="DB188">
            <v>0</v>
          </cell>
          <cell r="DC188">
            <v>0</v>
          </cell>
          <cell r="DD188">
            <v>4027.7121558219897</v>
          </cell>
          <cell r="DE188">
            <v>0</v>
          </cell>
          <cell r="DG188">
            <v>3275.2205396330005</v>
          </cell>
          <cell r="DI188">
            <v>3.0369440770585371E-2</v>
          </cell>
          <cell r="DJ188">
            <v>99.466616188989065</v>
          </cell>
          <cell r="DK188">
            <v>2.5320875486383627E-2</v>
          </cell>
          <cell r="DL188">
            <v>0</v>
          </cell>
        </row>
        <row r="189">
          <cell r="A189" t="str">
            <v>B10303C2I1100L2364-ANT-LINE</v>
          </cell>
          <cell r="B189" t="str">
            <v>TRASPORTO 2 CATENE INTERFACCIA FORMICHE - RIF.B10303930</v>
          </cell>
          <cell r="F189">
            <v>7033.9729142553206</v>
          </cell>
          <cell r="H189">
            <v>3305.9672697000005</v>
          </cell>
          <cell r="I189">
            <v>0.53</v>
          </cell>
          <cell r="J189" t="str">
            <v>OK</v>
          </cell>
          <cell r="K189" t="str">
            <v>NEWZD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2703.3647697000006</v>
          </cell>
          <cell r="AW189">
            <v>144</v>
          </cell>
          <cell r="AX189">
            <v>4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36</v>
          </cell>
          <cell r="BF189">
            <v>1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  <cell r="BK189">
            <v>38</v>
          </cell>
          <cell r="BL189">
            <v>1</v>
          </cell>
          <cell r="BM189">
            <v>0</v>
          </cell>
          <cell r="BN189">
            <v>0</v>
          </cell>
          <cell r="BO189">
            <v>178.75</v>
          </cell>
          <cell r="BP189">
            <v>5.5</v>
          </cell>
          <cell r="BQ189">
            <v>0</v>
          </cell>
          <cell r="BR189">
            <v>0</v>
          </cell>
          <cell r="BS189">
            <v>131.85250000000002</v>
          </cell>
          <cell r="BT189">
            <v>4.0570000000000004</v>
          </cell>
          <cell r="BU189">
            <v>0</v>
          </cell>
          <cell r="BV189">
            <v>0</v>
          </cell>
          <cell r="BW189">
            <v>0</v>
          </cell>
          <cell r="BX189">
            <v>0</v>
          </cell>
          <cell r="BY189">
            <v>0</v>
          </cell>
          <cell r="BZ189">
            <v>0</v>
          </cell>
          <cell r="CA189">
            <v>74</v>
          </cell>
          <cell r="CB189">
            <v>2</v>
          </cell>
          <cell r="CC189">
            <v>0</v>
          </cell>
          <cell r="CD189">
            <v>0</v>
          </cell>
          <cell r="CE189">
            <v>0</v>
          </cell>
          <cell r="CF189">
            <v>0</v>
          </cell>
          <cell r="CG189">
            <v>0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  <cell r="CL189">
            <v>0</v>
          </cell>
          <cell r="CM189">
            <v>0</v>
          </cell>
          <cell r="CN189">
            <v>0</v>
          </cell>
          <cell r="CO189">
            <v>0</v>
          </cell>
          <cell r="CP189">
            <v>0</v>
          </cell>
          <cell r="CQ189">
            <v>0</v>
          </cell>
          <cell r="CR189">
            <v>0</v>
          </cell>
          <cell r="CS189">
            <v>0</v>
          </cell>
          <cell r="CT189">
            <v>0</v>
          </cell>
          <cell r="CU189">
            <v>0</v>
          </cell>
          <cell r="CV189">
            <v>0</v>
          </cell>
          <cell r="CW189">
            <v>0</v>
          </cell>
          <cell r="CX189">
            <v>0</v>
          </cell>
          <cell r="CY189">
            <v>0</v>
          </cell>
          <cell r="CZ189">
            <v>0</v>
          </cell>
          <cell r="DA189">
            <v>0</v>
          </cell>
          <cell r="DB189">
            <v>0</v>
          </cell>
          <cell r="DC189">
            <v>0</v>
          </cell>
          <cell r="DD189">
            <v>3305.9672697000005</v>
          </cell>
          <cell r="DE189">
            <v>0</v>
          </cell>
          <cell r="DG189">
            <v>2624.6259900000005</v>
          </cell>
          <cell r="DI189">
            <v>0.03</v>
          </cell>
          <cell r="DJ189">
            <v>78.738779700000009</v>
          </cell>
          <cell r="DK189">
            <v>2.4398266172966265E-2</v>
          </cell>
          <cell r="DL189">
            <v>0</v>
          </cell>
        </row>
        <row r="190">
          <cell r="A190" t="str">
            <v>B10303C2I1100L2364-ANT-ROT</v>
          </cell>
          <cell r="B190" t="str">
            <v>TRASPORTO 2 CATENE INTERFACCIA FORMICHE - RIF.B10303814</v>
          </cell>
          <cell r="F190">
            <v>7033.9729142553206</v>
          </cell>
          <cell r="H190">
            <v>3305.9672697000005</v>
          </cell>
          <cell r="I190">
            <v>0.53</v>
          </cell>
          <cell r="J190" t="str">
            <v>OK</v>
          </cell>
          <cell r="K190" t="str">
            <v>NEWZD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2703.3647697000006</v>
          </cell>
          <cell r="AW190">
            <v>144</v>
          </cell>
          <cell r="AX190">
            <v>4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36</v>
          </cell>
          <cell r="BF190">
            <v>1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  <cell r="BK190">
            <v>38</v>
          </cell>
          <cell r="BL190">
            <v>1</v>
          </cell>
          <cell r="BM190">
            <v>0</v>
          </cell>
          <cell r="BN190">
            <v>0</v>
          </cell>
          <cell r="BO190">
            <v>178.75</v>
          </cell>
          <cell r="BP190">
            <v>5.5</v>
          </cell>
          <cell r="BQ190">
            <v>0</v>
          </cell>
          <cell r="BR190">
            <v>0</v>
          </cell>
          <cell r="BS190">
            <v>131.85250000000002</v>
          </cell>
          <cell r="BT190">
            <v>4.0570000000000004</v>
          </cell>
          <cell r="BU190">
            <v>0</v>
          </cell>
          <cell r="BV190">
            <v>0</v>
          </cell>
          <cell r="BW190">
            <v>0</v>
          </cell>
          <cell r="BX190">
            <v>0</v>
          </cell>
          <cell r="BY190">
            <v>0</v>
          </cell>
          <cell r="BZ190">
            <v>0</v>
          </cell>
          <cell r="CA190">
            <v>74</v>
          </cell>
          <cell r="CB190">
            <v>2</v>
          </cell>
          <cell r="CC190">
            <v>0</v>
          </cell>
          <cell r="CD190">
            <v>0</v>
          </cell>
          <cell r="CE190">
            <v>0</v>
          </cell>
          <cell r="CF190">
            <v>0</v>
          </cell>
          <cell r="CG190">
            <v>0</v>
          </cell>
          <cell r="CH190">
            <v>0</v>
          </cell>
          <cell r="CI190">
            <v>0</v>
          </cell>
          <cell r="CJ190">
            <v>0</v>
          </cell>
          <cell r="CK190">
            <v>0</v>
          </cell>
          <cell r="CL190">
            <v>0</v>
          </cell>
          <cell r="CM190">
            <v>0</v>
          </cell>
          <cell r="CN190">
            <v>0</v>
          </cell>
          <cell r="CO190">
            <v>0</v>
          </cell>
          <cell r="CP190">
            <v>0</v>
          </cell>
          <cell r="CQ190">
            <v>0</v>
          </cell>
          <cell r="CR190">
            <v>0</v>
          </cell>
          <cell r="CS190">
            <v>0</v>
          </cell>
          <cell r="CT190">
            <v>0</v>
          </cell>
          <cell r="CU190">
            <v>0</v>
          </cell>
          <cell r="CV190">
            <v>0</v>
          </cell>
          <cell r="CW190">
            <v>0</v>
          </cell>
          <cell r="CX190">
            <v>0</v>
          </cell>
          <cell r="CY190">
            <v>0</v>
          </cell>
          <cell r="CZ190">
            <v>0</v>
          </cell>
          <cell r="DA190">
            <v>0</v>
          </cell>
          <cell r="DB190">
            <v>0</v>
          </cell>
          <cell r="DC190">
            <v>0</v>
          </cell>
          <cell r="DD190">
            <v>3305.9672697000005</v>
          </cell>
          <cell r="DE190">
            <v>0</v>
          </cell>
          <cell r="DG190">
            <v>2624.6259900000005</v>
          </cell>
          <cell r="DI190">
            <v>0.03</v>
          </cell>
          <cell r="DJ190">
            <v>78.738779700000009</v>
          </cell>
          <cell r="DK190">
            <v>2.4398266172966265E-2</v>
          </cell>
          <cell r="DL190">
            <v>0</v>
          </cell>
        </row>
        <row r="191">
          <cell r="A191" t="str">
            <v>B10303C3-BRIDGE</v>
          </cell>
          <cell r="B191" t="str">
            <v>BRIDGE TRASPORTO PALLET A 3 CATENE - RIF.B10303664</v>
          </cell>
          <cell r="F191">
            <v>2676.2573453617024</v>
          </cell>
          <cell r="H191">
            <v>1257.84095232</v>
          </cell>
          <cell r="I191">
            <v>0.53</v>
          </cell>
          <cell r="J191" t="str">
            <v>OK</v>
          </cell>
          <cell r="K191" t="str">
            <v>NEWZD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939.84095232000004</v>
          </cell>
          <cell r="AW191">
            <v>90</v>
          </cell>
          <cell r="AX191">
            <v>2.5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9</v>
          </cell>
          <cell r="BF191">
            <v>0.25</v>
          </cell>
          <cell r="BG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38</v>
          </cell>
          <cell r="BL191">
            <v>1</v>
          </cell>
          <cell r="BM191">
            <v>0</v>
          </cell>
          <cell r="BN191">
            <v>0</v>
          </cell>
          <cell r="BO191">
            <v>113.75</v>
          </cell>
          <cell r="BP191">
            <v>3.5</v>
          </cell>
          <cell r="BQ191">
            <v>0</v>
          </cell>
          <cell r="BR191">
            <v>0</v>
          </cell>
          <cell r="BS191">
            <v>48.75</v>
          </cell>
          <cell r="BT191">
            <v>1.5</v>
          </cell>
          <cell r="BU191">
            <v>0</v>
          </cell>
          <cell r="BV191">
            <v>0</v>
          </cell>
          <cell r="BW191">
            <v>0</v>
          </cell>
          <cell r="BX191">
            <v>0</v>
          </cell>
          <cell r="BY191">
            <v>0</v>
          </cell>
          <cell r="BZ191">
            <v>0</v>
          </cell>
          <cell r="CA191">
            <v>18.5</v>
          </cell>
          <cell r="CB191">
            <v>0.5</v>
          </cell>
          <cell r="CC191">
            <v>0</v>
          </cell>
          <cell r="CD191">
            <v>0</v>
          </cell>
          <cell r="CE191">
            <v>0</v>
          </cell>
          <cell r="CF191">
            <v>0</v>
          </cell>
          <cell r="CG191">
            <v>0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L191">
            <v>0</v>
          </cell>
          <cell r="CM191">
            <v>0</v>
          </cell>
          <cell r="CN191">
            <v>0</v>
          </cell>
          <cell r="CO191">
            <v>0</v>
          </cell>
          <cell r="CP191">
            <v>0</v>
          </cell>
          <cell r="CQ191">
            <v>0</v>
          </cell>
          <cell r="CR191">
            <v>0</v>
          </cell>
          <cell r="CS191">
            <v>0</v>
          </cell>
          <cell r="CT191">
            <v>0</v>
          </cell>
          <cell r="CU191">
            <v>0</v>
          </cell>
          <cell r="CV191">
            <v>0</v>
          </cell>
          <cell r="CW191">
            <v>0</v>
          </cell>
          <cell r="CX191">
            <v>0</v>
          </cell>
          <cell r="CY191">
            <v>0</v>
          </cell>
          <cell r="CZ191">
            <v>0</v>
          </cell>
          <cell r="DA191">
            <v>0</v>
          </cell>
          <cell r="DB191">
            <v>0</v>
          </cell>
          <cell r="DC191">
            <v>0</v>
          </cell>
          <cell r="DD191">
            <v>1257.84095232</v>
          </cell>
          <cell r="DE191">
            <v>0</v>
          </cell>
          <cell r="DG191">
            <v>912.46694400000001</v>
          </cell>
          <cell r="DI191">
            <v>0.03</v>
          </cell>
          <cell r="DJ191">
            <v>27.374008319999998</v>
          </cell>
          <cell r="DK191">
            <v>2.2246845763294228E-2</v>
          </cell>
          <cell r="DL191">
            <v>0</v>
          </cell>
        </row>
        <row r="192">
          <cell r="A192" t="str">
            <v>B10303C3I0700L1100</v>
          </cell>
          <cell r="B192" t="str">
            <v>TRASP.A 3 CATENE L=1100 I=0700 GES,M.=1</v>
          </cell>
          <cell r="F192">
            <v>6137.1478421367874</v>
          </cell>
          <cell r="H192">
            <v>2884.4594858042901</v>
          </cell>
          <cell r="I192">
            <v>0.53</v>
          </cell>
          <cell r="J192" t="str">
            <v>OK</v>
          </cell>
          <cell r="K192" t="str">
            <v>NEWZD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2280.18448580429</v>
          </cell>
          <cell r="AW192">
            <v>144</v>
          </cell>
          <cell r="AX192">
            <v>4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41.4</v>
          </cell>
          <cell r="BF192">
            <v>1.1499999999999999</v>
          </cell>
          <cell r="BG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95</v>
          </cell>
          <cell r="BL192">
            <v>2.5</v>
          </cell>
          <cell r="BM192">
            <v>0</v>
          </cell>
          <cell r="BN192">
            <v>0</v>
          </cell>
          <cell r="BO192">
            <v>81.25</v>
          </cell>
          <cell r="BP192">
            <v>2.5</v>
          </cell>
          <cell r="BQ192">
            <v>0</v>
          </cell>
          <cell r="BR192">
            <v>0</v>
          </cell>
          <cell r="BS192">
            <v>131.625</v>
          </cell>
          <cell r="BT192">
            <v>4.05</v>
          </cell>
          <cell r="BU192">
            <v>0</v>
          </cell>
          <cell r="BV192">
            <v>0</v>
          </cell>
          <cell r="BW192">
            <v>0</v>
          </cell>
          <cell r="BX192">
            <v>0</v>
          </cell>
          <cell r="BY192">
            <v>0</v>
          </cell>
          <cell r="BZ192">
            <v>0</v>
          </cell>
          <cell r="CA192">
            <v>111</v>
          </cell>
          <cell r="CB192">
            <v>3</v>
          </cell>
          <cell r="CC192">
            <v>0</v>
          </cell>
          <cell r="CD192">
            <v>0</v>
          </cell>
          <cell r="CE192">
            <v>0</v>
          </cell>
          <cell r="CF192">
            <v>0</v>
          </cell>
          <cell r="CG192">
            <v>0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  <cell r="CL192">
            <v>0</v>
          </cell>
          <cell r="CM192">
            <v>0</v>
          </cell>
          <cell r="CN192">
            <v>0</v>
          </cell>
          <cell r="CO192">
            <v>0</v>
          </cell>
          <cell r="CP192">
            <v>0</v>
          </cell>
          <cell r="CQ192">
            <v>0</v>
          </cell>
          <cell r="CR192">
            <v>0</v>
          </cell>
          <cell r="CS192">
            <v>0</v>
          </cell>
          <cell r="CT192">
            <v>0</v>
          </cell>
          <cell r="CU192">
            <v>0</v>
          </cell>
          <cell r="CV192">
            <v>0</v>
          </cell>
          <cell r="CW192">
            <v>0</v>
          </cell>
          <cell r="CX192">
            <v>0</v>
          </cell>
          <cell r="CY192">
            <v>0</v>
          </cell>
          <cell r="CZ192">
            <v>0</v>
          </cell>
          <cell r="DA192">
            <v>0</v>
          </cell>
          <cell r="DB192">
            <v>0</v>
          </cell>
          <cell r="DC192">
            <v>0</v>
          </cell>
          <cell r="DD192">
            <v>2884.4594858042901</v>
          </cell>
          <cell r="DE192">
            <v>0</v>
          </cell>
          <cell r="DG192">
            <v>2212.4897920430003</v>
          </cell>
          <cell r="DI192">
            <v>3.0596612922123741E-2</v>
          </cell>
          <cell r="DJ192">
            <v>67.694693761289727</v>
          </cell>
          <cell r="DK192">
            <v>2.4032781846932538E-2</v>
          </cell>
          <cell r="DL192">
            <v>0</v>
          </cell>
        </row>
        <row r="193">
          <cell r="A193" t="str">
            <v>B10303C3I0700L1300</v>
          </cell>
          <cell r="B193" t="str">
            <v>TRASP.A 3 CATENE L=1300 I=0700 GES,M.=1</v>
          </cell>
          <cell r="F193">
            <v>6146.9150854448299</v>
          </cell>
          <cell r="H193">
            <v>2889.0500901590699</v>
          </cell>
          <cell r="I193">
            <v>0.53</v>
          </cell>
          <cell r="J193" t="str">
            <v>OK</v>
          </cell>
          <cell r="K193" t="str">
            <v>NEWZD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2281.5250901590698</v>
          </cell>
          <cell r="AW193">
            <v>144</v>
          </cell>
          <cell r="AX193">
            <v>4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41.4</v>
          </cell>
          <cell r="BF193">
            <v>1.1499999999999999</v>
          </cell>
          <cell r="BG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95</v>
          </cell>
          <cell r="BL193">
            <v>2.5</v>
          </cell>
          <cell r="BM193">
            <v>0</v>
          </cell>
          <cell r="BN193">
            <v>0</v>
          </cell>
          <cell r="BO193">
            <v>81.25</v>
          </cell>
          <cell r="BP193">
            <v>2.5</v>
          </cell>
          <cell r="BQ193">
            <v>0</v>
          </cell>
          <cell r="BR193">
            <v>0</v>
          </cell>
          <cell r="BS193">
            <v>134.875</v>
          </cell>
          <cell r="BT193">
            <v>4.1500000000000004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111</v>
          </cell>
          <cell r="CB193">
            <v>3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2889.0500901590699</v>
          </cell>
          <cell r="DE193">
            <v>0</v>
          </cell>
          <cell r="DG193">
            <v>2213.7913496690003</v>
          </cell>
          <cell r="DI193">
            <v>3.0596262154604984E-2</v>
          </cell>
          <cell r="DJ193">
            <v>67.733740490069522</v>
          </cell>
          <cell r="DK193">
            <v>2.4007850271032565E-2</v>
          </cell>
          <cell r="DL193">
            <v>0</v>
          </cell>
        </row>
        <row r="194">
          <cell r="A194" t="str">
            <v>B10303C3I0700L1500</v>
          </cell>
          <cell r="B194" t="str">
            <v>TRASP.A 3 CATENE L=1500 I=0700 GES,M.=1</v>
          </cell>
          <cell r="F194">
            <v>6156.6823287528732</v>
          </cell>
          <cell r="H194">
            <v>2893.6406945138501</v>
          </cell>
          <cell r="I194">
            <v>0.53</v>
          </cell>
          <cell r="J194" t="str">
            <v>OK</v>
          </cell>
          <cell r="K194" t="str">
            <v>NEWZD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2282.86569451385</v>
          </cell>
          <cell r="AW194">
            <v>144</v>
          </cell>
          <cell r="AX194">
            <v>4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41.4</v>
          </cell>
          <cell r="BF194">
            <v>1.1499999999999999</v>
          </cell>
          <cell r="BG194">
            <v>0</v>
          </cell>
          <cell r="BH194">
            <v>0</v>
          </cell>
          <cell r="BI194">
            <v>0</v>
          </cell>
          <cell r="BJ194">
            <v>0</v>
          </cell>
          <cell r="BK194">
            <v>95</v>
          </cell>
          <cell r="BL194">
            <v>2.5</v>
          </cell>
          <cell r="BM194">
            <v>0</v>
          </cell>
          <cell r="BN194">
            <v>0</v>
          </cell>
          <cell r="BO194">
            <v>81.25</v>
          </cell>
          <cell r="BP194">
            <v>2.5</v>
          </cell>
          <cell r="BQ194">
            <v>0</v>
          </cell>
          <cell r="BR194">
            <v>0</v>
          </cell>
          <cell r="BS194">
            <v>138.125</v>
          </cell>
          <cell r="BT194">
            <v>4.25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111</v>
          </cell>
          <cell r="CB194">
            <v>3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2893.6406945138501</v>
          </cell>
          <cell r="DE194">
            <v>0</v>
          </cell>
          <cell r="DG194">
            <v>2215.0929072950003</v>
          </cell>
          <cell r="DI194">
            <v>3.0595911799298613E-2</v>
          </cell>
          <cell r="DJ194">
            <v>67.772787218849771</v>
          </cell>
          <cell r="DK194">
            <v>2.3982999008514794E-2</v>
          </cell>
          <cell r="DL194">
            <v>0</v>
          </cell>
        </row>
        <row r="195">
          <cell r="A195" t="str">
            <v>B10303C3I0700L1800</v>
          </cell>
          <cell r="B195" t="str">
            <v>TRASP.A 3 CATENE L=1800 I=0700 GES,M.=1</v>
          </cell>
          <cell r="F195">
            <v>6838.9813852042989</v>
          </cell>
          <cell r="H195">
            <v>3214.3212510460203</v>
          </cell>
          <cell r="I195">
            <v>0.53</v>
          </cell>
          <cell r="J195" t="str">
            <v>OK</v>
          </cell>
          <cell r="K195" t="str">
            <v>NEWZD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2598.6712510460202</v>
          </cell>
          <cell r="AW195">
            <v>144</v>
          </cell>
          <cell r="AX195">
            <v>4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41.4</v>
          </cell>
          <cell r="BF195">
            <v>1.1499999999999999</v>
          </cell>
          <cell r="BG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95</v>
          </cell>
          <cell r="BL195">
            <v>2.5</v>
          </cell>
          <cell r="BM195">
            <v>0</v>
          </cell>
          <cell r="BN195">
            <v>0</v>
          </cell>
          <cell r="BO195">
            <v>81.25</v>
          </cell>
          <cell r="BP195">
            <v>2.5</v>
          </cell>
          <cell r="BQ195">
            <v>0</v>
          </cell>
          <cell r="BR195">
            <v>0</v>
          </cell>
          <cell r="BS195">
            <v>143</v>
          </cell>
          <cell r="BT195">
            <v>4.4000000000000004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111</v>
          </cell>
          <cell r="CB195">
            <v>3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3214.3212510460203</v>
          </cell>
          <cell r="DE195">
            <v>0</v>
          </cell>
          <cell r="DG195">
            <v>2521.7002437340002</v>
          </cell>
          <cell r="DI195">
            <v>3.0523456347866865E-2</v>
          </cell>
          <cell r="DJ195">
            <v>76.971007312019992</v>
          </cell>
          <cell r="DK195">
            <v>2.4533762994982323E-2</v>
          </cell>
          <cell r="DL195">
            <v>0</v>
          </cell>
        </row>
        <row r="196">
          <cell r="A196" t="str">
            <v>B10303C3I0700L2100</v>
          </cell>
          <cell r="B196" t="str">
            <v>TRASP.A 3 CATENE L=2100 I=0700 GES,M.=1</v>
          </cell>
          <cell r="F196">
            <v>7833.003111221682</v>
          </cell>
          <cell r="H196">
            <v>3681.5114622741903</v>
          </cell>
          <cell r="I196">
            <v>0.53</v>
          </cell>
          <cell r="J196" t="str">
            <v>OK</v>
          </cell>
          <cell r="K196" t="str">
            <v>NEWZD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3060.9864622741902</v>
          </cell>
          <cell r="AW196">
            <v>144</v>
          </cell>
          <cell r="AX196">
            <v>4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41.4</v>
          </cell>
          <cell r="BF196">
            <v>1.1499999999999999</v>
          </cell>
          <cell r="BG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95</v>
          </cell>
          <cell r="BL196">
            <v>2.5</v>
          </cell>
          <cell r="BM196">
            <v>0</v>
          </cell>
          <cell r="BN196">
            <v>0</v>
          </cell>
          <cell r="BO196">
            <v>81.25</v>
          </cell>
          <cell r="BP196">
            <v>2.5</v>
          </cell>
          <cell r="BQ196">
            <v>0</v>
          </cell>
          <cell r="BR196">
            <v>0</v>
          </cell>
          <cell r="BS196">
            <v>147.875</v>
          </cell>
          <cell r="BT196">
            <v>4.55</v>
          </cell>
          <cell r="BU196">
            <v>0</v>
          </cell>
          <cell r="BV196">
            <v>0</v>
          </cell>
          <cell r="BW196">
            <v>0</v>
          </cell>
          <cell r="BX196">
            <v>0</v>
          </cell>
          <cell r="BY196">
            <v>0</v>
          </cell>
          <cell r="BZ196">
            <v>0</v>
          </cell>
          <cell r="CA196">
            <v>111</v>
          </cell>
          <cell r="CB196">
            <v>3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L196">
            <v>0</v>
          </cell>
          <cell r="CM196">
            <v>0</v>
          </cell>
          <cell r="CN196">
            <v>0</v>
          </cell>
          <cell r="CO196">
            <v>0</v>
          </cell>
          <cell r="CP196">
            <v>0</v>
          </cell>
          <cell r="CQ196">
            <v>0</v>
          </cell>
          <cell r="CR196">
            <v>0</v>
          </cell>
          <cell r="CS196">
            <v>0</v>
          </cell>
          <cell r="CT196">
            <v>0</v>
          </cell>
          <cell r="CU196">
            <v>0</v>
          </cell>
          <cell r="CV196">
            <v>0</v>
          </cell>
          <cell r="CW196">
            <v>0</v>
          </cell>
          <cell r="CX196">
            <v>0</v>
          </cell>
          <cell r="CY196">
            <v>0</v>
          </cell>
          <cell r="CZ196">
            <v>0</v>
          </cell>
          <cell r="DA196">
            <v>0</v>
          </cell>
          <cell r="DB196">
            <v>0</v>
          </cell>
          <cell r="DC196">
            <v>0</v>
          </cell>
          <cell r="DD196">
            <v>3681.5114622741903</v>
          </cell>
          <cell r="DE196">
            <v>0</v>
          </cell>
          <cell r="DG196">
            <v>2970.5499633730005</v>
          </cell>
          <cell r="DI196">
            <v>3.0444362160635341E-2</v>
          </cell>
          <cell r="DJ196">
            <v>90.43649890118968</v>
          </cell>
          <cell r="DK196">
            <v>2.5183684502159513E-2</v>
          </cell>
          <cell r="DL196">
            <v>0</v>
          </cell>
        </row>
        <row r="197">
          <cell r="A197" t="str">
            <v>B10303C3I0700L2300</v>
          </cell>
          <cell r="B197" t="str">
            <v>TRASP.A 3 CATENE L=2300 I=0700 GES,M.=1</v>
          </cell>
          <cell r="F197">
            <v>7842.7703545297254</v>
          </cell>
          <cell r="H197">
            <v>3686.1020666289705</v>
          </cell>
          <cell r="I197">
            <v>0.53</v>
          </cell>
          <cell r="J197" t="str">
            <v>OK</v>
          </cell>
          <cell r="K197" t="str">
            <v>NEWZD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3062.3270666289704</v>
          </cell>
          <cell r="AW197">
            <v>144</v>
          </cell>
          <cell r="AX197">
            <v>4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41.4</v>
          </cell>
          <cell r="BF197">
            <v>1.1499999999999999</v>
          </cell>
          <cell r="BG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95</v>
          </cell>
          <cell r="BL197">
            <v>2.5</v>
          </cell>
          <cell r="BM197">
            <v>0</v>
          </cell>
          <cell r="BN197">
            <v>0</v>
          </cell>
          <cell r="BO197">
            <v>81.25</v>
          </cell>
          <cell r="BP197">
            <v>2.5</v>
          </cell>
          <cell r="BQ197">
            <v>0</v>
          </cell>
          <cell r="BR197">
            <v>0</v>
          </cell>
          <cell r="BS197">
            <v>151.125</v>
          </cell>
          <cell r="BT197">
            <v>4.6500000000000004</v>
          </cell>
          <cell r="BU197">
            <v>0</v>
          </cell>
          <cell r="BV197">
            <v>0</v>
          </cell>
          <cell r="BW197">
            <v>0</v>
          </cell>
          <cell r="BX197">
            <v>0</v>
          </cell>
          <cell r="BY197">
            <v>0</v>
          </cell>
          <cell r="BZ197">
            <v>0</v>
          </cell>
          <cell r="CA197">
            <v>111</v>
          </cell>
          <cell r="CB197">
            <v>3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L197">
            <v>0</v>
          </cell>
          <cell r="CM197">
            <v>0</v>
          </cell>
          <cell r="CN197">
            <v>0</v>
          </cell>
          <cell r="CO197">
            <v>0</v>
          </cell>
          <cell r="CP197">
            <v>0</v>
          </cell>
          <cell r="CQ197">
            <v>0</v>
          </cell>
          <cell r="CR197">
            <v>0</v>
          </cell>
          <cell r="CS197">
            <v>0</v>
          </cell>
          <cell r="CT197">
            <v>0</v>
          </cell>
          <cell r="CU197">
            <v>0</v>
          </cell>
          <cell r="CV197">
            <v>0</v>
          </cell>
          <cell r="CW197">
            <v>0</v>
          </cell>
          <cell r="CX197">
            <v>0</v>
          </cell>
          <cell r="CY197">
            <v>0</v>
          </cell>
          <cell r="CZ197">
            <v>0</v>
          </cell>
          <cell r="DA197">
            <v>0</v>
          </cell>
          <cell r="DB197">
            <v>0</v>
          </cell>
          <cell r="DC197">
            <v>0</v>
          </cell>
          <cell r="DD197">
            <v>3686.1020666289705</v>
          </cell>
          <cell r="DE197">
            <v>0</v>
          </cell>
          <cell r="DG197">
            <v>2971.851520999001</v>
          </cell>
          <cell r="DI197">
            <v>3.0444167546955954E-2</v>
          </cell>
          <cell r="DJ197">
            <v>90.475545629969474</v>
          </cell>
          <cell r="DK197">
            <v>2.516266500471577E-2</v>
          </cell>
          <cell r="DL197">
            <v>0</v>
          </cell>
        </row>
        <row r="198">
          <cell r="A198" t="str">
            <v>B10303C3I0700L2500</v>
          </cell>
          <cell r="B198" t="str">
            <v>TRASP.A 3 CATENE L=2500 I=0700 GES,M.=1</v>
          </cell>
          <cell r="F198">
            <v>7852.537597837767</v>
          </cell>
          <cell r="H198">
            <v>3690.6926709837503</v>
          </cell>
          <cell r="I198">
            <v>0.53</v>
          </cell>
          <cell r="J198" t="str">
            <v>OK</v>
          </cell>
          <cell r="K198" t="str">
            <v>NEWZD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3063.6676709837502</v>
          </cell>
          <cell r="AW198">
            <v>144</v>
          </cell>
          <cell r="AX198">
            <v>4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41.4</v>
          </cell>
          <cell r="BF198">
            <v>1.1499999999999999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95</v>
          </cell>
          <cell r="BL198">
            <v>2.5</v>
          </cell>
          <cell r="BM198">
            <v>0</v>
          </cell>
          <cell r="BN198">
            <v>0</v>
          </cell>
          <cell r="BO198">
            <v>81.25</v>
          </cell>
          <cell r="BP198">
            <v>2.5</v>
          </cell>
          <cell r="BQ198">
            <v>0</v>
          </cell>
          <cell r="BR198">
            <v>0</v>
          </cell>
          <cell r="BS198">
            <v>154.375</v>
          </cell>
          <cell r="BT198">
            <v>4.75</v>
          </cell>
          <cell r="BU198">
            <v>0</v>
          </cell>
          <cell r="BV198">
            <v>0</v>
          </cell>
          <cell r="BW198">
            <v>0</v>
          </cell>
          <cell r="BX198">
            <v>0</v>
          </cell>
          <cell r="BY198">
            <v>0</v>
          </cell>
          <cell r="BZ198">
            <v>0</v>
          </cell>
          <cell r="CA198">
            <v>111</v>
          </cell>
          <cell r="CB198">
            <v>3</v>
          </cell>
          <cell r="CC198">
            <v>0</v>
          </cell>
          <cell r="CD198">
            <v>0</v>
          </cell>
          <cell r="CE198">
            <v>0</v>
          </cell>
          <cell r="CF198">
            <v>0</v>
          </cell>
          <cell r="CG198">
            <v>0</v>
          </cell>
          <cell r="CH198">
            <v>0</v>
          </cell>
          <cell r="CI198">
            <v>0</v>
          </cell>
          <cell r="CJ198">
            <v>0</v>
          </cell>
          <cell r="CK198">
            <v>0</v>
          </cell>
          <cell r="CL198">
            <v>0</v>
          </cell>
          <cell r="CM198">
            <v>0</v>
          </cell>
          <cell r="CN198">
            <v>0</v>
          </cell>
          <cell r="CO198">
            <v>0</v>
          </cell>
          <cell r="CP198">
            <v>0</v>
          </cell>
          <cell r="CQ198">
            <v>0</v>
          </cell>
          <cell r="CR198">
            <v>0</v>
          </cell>
          <cell r="CS198">
            <v>0</v>
          </cell>
          <cell r="CT198">
            <v>0</v>
          </cell>
          <cell r="CU198">
            <v>0</v>
          </cell>
          <cell r="CV198">
            <v>0</v>
          </cell>
          <cell r="CW198">
            <v>0</v>
          </cell>
          <cell r="CX198">
            <v>0</v>
          </cell>
          <cell r="CY198">
            <v>0</v>
          </cell>
          <cell r="CZ198">
            <v>0</v>
          </cell>
          <cell r="DA198">
            <v>0</v>
          </cell>
          <cell r="DB198">
            <v>0</v>
          </cell>
          <cell r="DC198">
            <v>0</v>
          </cell>
          <cell r="DD198">
            <v>3690.6926709837503</v>
          </cell>
          <cell r="DE198">
            <v>0</v>
          </cell>
          <cell r="DG198">
            <v>2973.1530786250005</v>
          </cell>
          <cell r="DI198">
            <v>3.044397310366884E-2</v>
          </cell>
          <cell r="DJ198">
            <v>90.514592358749724</v>
          </cell>
          <cell r="DK198">
            <v>2.514169865545083E-2</v>
          </cell>
          <cell r="DL198">
            <v>0</v>
          </cell>
        </row>
        <row r="199">
          <cell r="A199" t="str">
            <v>B10303C3I0700L3000</v>
          </cell>
          <cell r="B199" t="str">
            <v>TRASP.A 3 CATENE L=3000 I=0700 GES,M.=1</v>
          </cell>
          <cell r="F199">
            <v>8390.531238022766</v>
          </cell>
          <cell r="H199">
            <v>3943.5496818706997</v>
          </cell>
          <cell r="I199">
            <v>0.53</v>
          </cell>
          <cell r="J199" t="str">
            <v>OK</v>
          </cell>
          <cell r="K199" t="str">
            <v>NEWZD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3308.3996818706996</v>
          </cell>
          <cell r="AW199">
            <v>144</v>
          </cell>
          <cell r="AX199">
            <v>4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41.4</v>
          </cell>
          <cell r="BF199">
            <v>1.1499999999999999</v>
          </cell>
          <cell r="BG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95</v>
          </cell>
          <cell r="BL199">
            <v>2.5</v>
          </cell>
          <cell r="BM199">
            <v>0</v>
          </cell>
          <cell r="BN199">
            <v>0</v>
          </cell>
          <cell r="BO199">
            <v>81.25</v>
          </cell>
          <cell r="BP199">
            <v>2.5</v>
          </cell>
          <cell r="BQ199">
            <v>0</v>
          </cell>
          <cell r="BR199">
            <v>0</v>
          </cell>
          <cell r="BS199">
            <v>162.5</v>
          </cell>
          <cell r="BT199">
            <v>5</v>
          </cell>
          <cell r="BU199">
            <v>0</v>
          </cell>
          <cell r="BV199">
            <v>0</v>
          </cell>
          <cell r="BW199">
            <v>0</v>
          </cell>
          <cell r="BX199">
            <v>0</v>
          </cell>
          <cell r="BY199">
            <v>0</v>
          </cell>
          <cell r="BZ199">
            <v>0</v>
          </cell>
          <cell r="CA199">
            <v>111</v>
          </cell>
          <cell r="CB199">
            <v>3</v>
          </cell>
          <cell r="CC199">
            <v>0</v>
          </cell>
          <cell r="CD199">
            <v>0</v>
          </cell>
          <cell r="CE199">
            <v>0</v>
          </cell>
          <cell r="CF199">
            <v>0</v>
          </cell>
          <cell r="CG199">
            <v>0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L199">
            <v>0</v>
          </cell>
          <cell r="CM199">
            <v>0</v>
          </cell>
          <cell r="CN199">
            <v>0</v>
          </cell>
          <cell r="CO199">
            <v>0</v>
          </cell>
          <cell r="CP199">
            <v>0</v>
          </cell>
          <cell r="CQ199">
            <v>0</v>
          </cell>
          <cell r="CR199">
            <v>0</v>
          </cell>
          <cell r="CS199">
            <v>0</v>
          </cell>
          <cell r="CT199">
            <v>0</v>
          </cell>
          <cell r="CU199">
            <v>0</v>
          </cell>
          <cell r="CV199">
            <v>0</v>
          </cell>
          <cell r="CW199">
            <v>0</v>
          </cell>
          <cell r="CX199">
            <v>0</v>
          </cell>
          <cell r="CY199">
            <v>0</v>
          </cell>
          <cell r="CZ199">
            <v>0</v>
          </cell>
          <cell r="DA199">
            <v>0</v>
          </cell>
          <cell r="DB199">
            <v>0</v>
          </cell>
          <cell r="DC199">
            <v>0</v>
          </cell>
          <cell r="DD199">
            <v>3943.5496818706997</v>
          </cell>
          <cell r="DE199">
            <v>0</v>
          </cell>
          <cell r="DG199">
            <v>3210.7569726900006</v>
          </cell>
          <cell r="DI199">
            <v>3.0411118004640861E-2</v>
          </cell>
          <cell r="DJ199">
            <v>97.642709180699057</v>
          </cell>
          <cell r="DK199">
            <v>2.5388734016206154E-2</v>
          </cell>
          <cell r="DL199">
            <v>0</v>
          </cell>
        </row>
        <row r="200">
          <cell r="A200" t="str">
            <v>B10303C3I0900L1100</v>
          </cell>
          <cell r="B200" t="str">
            <v>TRASP.A 3 CATENE L=1100 I=0900 GES,M.=1</v>
          </cell>
          <cell r="F200">
            <v>6137.1478421367874</v>
          </cell>
          <cell r="H200">
            <v>2884.4594858042901</v>
          </cell>
          <cell r="I200">
            <v>0.53</v>
          </cell>
          <cell r="J200" t="str">
            <v>OK</v>
          </cell>
          <cell r="K200" t="str">
            <v>NEWZD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2280.18448580429</v>
          </cell>
          <cell r="AW200">
            <v>144</v>
          </cell>
          <cell r="AX200">
            <v>4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41.4</v>
          </cell>
          <cell r="BF200">
            <v>1.1499999999999999</v>
          </cell>
          <cell r="BG200">
            <v>0</v>
          </cell>
          <cell r="BH200">
            <v>0</v>
          </cell>
          <cell r="BI200">
            <v>0</v>
          </cell>
          <cell r="BJ200">
            <v>0</v>
          </cell>
          <cell r="BK200">
            <v>95</v>
          </cell>
          <cell r="BL200">
            <v>2.5</v>
          </cell>
          <cell r="BM200">
            <v>0</v>
          </cell>
          <cell r="BN200">
            <v>0</v>
          </cell>
          <cell r="BO200">
            <v>81.25</v>
          </cell>
          <cell r="BP200">
            <v>2.5</v>
          </cell>
          <cell r="BQ200">
            <v>0</v>
          </cell>
          <cell r="BR200">
            <v>0</v>
          </cell>
          <cell r="BS200">
            <v>131.625</v>
          </cell>
          <cell r="BT200">
            <v>4.05</v>
          </cell>
          <cell r="BU200">
            <v>0</v>
          </cell>
          <cell r="BV200">
            <v>0</v>
          </cell>
          <cell r="BW200">
            <v>0</v>
          </cell>
          <cell r="BX200">
            <v>0</v>
          </cell>
          <cell r="BY200">
            <v>0</v>
          </cell>
          <cell r="BZ200">
            <v>0</v>
          </cell>
          <cell r="CA200">
            <v>111</v>
          </cell>
          <cell r="CB200">
            <v>3</v>
          </cell>
          <cell r="CC200">
            <v>0</v>
          </cell>
          <cell r="CD200">
            <v>0</v>
          </cell>
          <cell r="CE200">
            <v>0</v>
          </cell>
          <cell r="CF200">
            <v>0</v>
          </cell>
          <cell r="CG200">
            <v>0</v>
          </cell>
          <cell r="CH200">
            <v>0</v>
          </cell>
          <cell r="CI200">
            <v>0</v>
          </cell>
          <cell r="CJ200">
            <v>0</v>
          </cell>
          <cell r="CK200">
            <v>0</v>
          </cell>
          <cell r="CL200">
            <v>0</v>
          </cell>
          <cell r="CM200">
            <v>0</v>
          </cell>
          <cell r="CN200">
            <v>0</v>
          </cell>
          <cell r="CO200">
            <v>0</v>
          </cell>
          <cell r="CP200">
            <v>0</v>
          </cell>
          <cell r="CQ200">
            <v>0</v>
          </cell>
          <cell r="CR200">
            <v>0</v>
          </cell>
          <cell r="CS200">
            <v>0</v>
          </cell>
          <cell r="CT200">
            <v>0</v>
          </cell>
          <cell r="CU200">
            <v>0</v>
          </cell>
          <cell r="CV200">
            <v>0</v>
          </cell>
          <cell r="CW200">
            <v>0</v>
          </cell>
          <cell r="CX200">
            <v>0</v>
          </cell>
          <cell r="CY200">
            <v>0</v>
          </cell>
          <cell r="CZ200">
            <v>0</v>
          </cell>
          <cell r="DA200">
            <v>0</v>
          </cell>
          <cell r="DB200">
            <v>0</v>
          </cell>
          <cell r="DC200">
            <v>0</v>
          </cell>
          <cell r="DD200">
            <v>2884.4594858042901</v>
          </cell>
          <cell r="DE200">
            <v>0</v>
          </cell>
          <cell r="DG200">
            <v>2212.4897920430003</v>
          </cell>
          <cell r="DI200">
            <v>3.0596612922123741E-2</v>
          </cell>
          <cell r="DJ200">
            <v>67.694693761289727</v>
          </cell>
          <cell r="DK200">
            <v>2.4032781846932538E-2</v>
          </cell>
          <cell r="DL200">
            <v>0</v>
          </cell>
        </row>
        <row r="201">
          <cell r="A201" t="str">
            <v>B10303C3I0900L1300</v>
          </cell>
          <cell r="B201" t="str">
            <v>TRASP.A 3 CATENE L=1300 I=0900 GES,M.=1</v>
          </cell>
          <cell r="F201">
            <v>6146.9150854448299</v>
          </cell>
          <cell r="H201">
            <v>2889.0500901590699</v>
          </cell>
          <cell r="I201">
            <v>0.53</v>
          </cell>
          <cell r="J201" t="str">
            <v>OK</v>
          </cell>
          <cell r="K201" t="str">
            <v>NEWZD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2281.5250901590698</v>
          </cell>
          <cell r="AW201">
            <v>144</v>
          </cell>
          <cell r="AX201">
            <v>4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41.4</v>
          </cell>
          <cell r="BF201">
            <v>1.1499999999999999</v>
          </cell>
          <cell r="BG201">
            <v>0</v>
          </cell>
          <cell r="BH201">
            <v>0</v>
          </cell>
          <cell r="BI201">
            <v>0</v>
          </cell>
          <cell r="BJ201">
            <v>0</v>
          </cell>
          <cell r="BK201">
            <v>95</v>
          </cell>
          <cell r="BL201">
            <v>2.5</v>
          </cell>
          <cell r="BM201">
            <v>0</v>
          </cell>
          <cell r="BN201">
            <v>0</v>
          </cell>
          <cell r="BO201">
            <v>81.25</v>
          </cell>
          <cell r="BP201">
            <v>2.5</v>
          </cell>
          <cell r="BQ201">
            <v>0</v>
          </cell>
          <cell r="BR201">
            <v>0</v>
          </cell>
          <cell r="BS201">
            <v>134.875</v>
          </cell>
          <cell r="BT201">
            <v>4.1500000000000004</v>
          </cell>
          <cell r="BU201">
            <v>0</v>
          </cell>
          <cell r="BV201">
            <v>0</v>
          </cell>
          <cell r="BW201">
            <v>0</v>
          </cell>
          <cell r="BX201">
            <v>0</v>
          </cell>
          <cell r="BY201">
            <v>0</v>
          </cell>
          <cell r="BZ201">
            <v>0</v>
          </cell>
          <cell r="CA201">
            <v>111</v>
          </cell>
          <cell r="CB201">
            <v>3</v>
          </cell>
          <cell r="CC201">
            <v>0</v>
          </cell>
          <cell r="CD201">
            <v>0</v>
          </cell>
          <cell r="CE201">
            <v>0</v>
          </cell>
          <cell r="CF201">
            <v>0</v>
          </cell>
          <cell r="CG201">
            <v>0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  <cell r="CL201">
            <v>0</v>
          </cell>
          <cell r="CM201">
            <v>0</v>
          </cell>
          <cell r="CN201">
            <v>0</v>
          </cell>
          <cell r="CO201">
            <v>0</v>
          </cell>
          <cell r="CP201">
            <v>0</v>
          </cell>
          <cell r="CQ201">
            <v>0</v>
          </cell>
          <cell r="CR201">
            <v>0</v>
          </cell>
          <cell r="CS201">
            <v>0</v>
          </cell>
          <cell r="CT201">
            <v>0</v>
          </cell>
          <cell r="CU201">
            <v>0</v>
          </cell>
          <cell r="CV201">
            <v>0</v>
          </cell>
          <cell r="CW201">
            <v>0</v>
          </cell>
          <cell r="CX201">
            <v>0</v>
          </cell>
          <cell r="CY201">
            <v>0</v>
          </cell>
          <cell r="CZ201">
            <v>0</v>
          </cell>
          <cell r="DA201">
            <v>0</v>
          </cell>
          <cell r="DB201">
            <v>0</v>
          </cell>
          <cell r="DC201">
            <v>0</v>
          </cell>
          <cell r="DD201">
            <v>2889.0500901590699</v>
          </cell>
          <cell r="DE201">
            <v>0</v>
          </cell>
          <cell r="DG201">
            <v>2213.7913496690003</v>
          </cell>
          <cell r="DI201">
            <v>3.0596262154604984E-2</v>
          </cell>
          <cell r="DJ201">
            <v>67.733740490069522</v>
          </cell>
          <cell r="DK201">
            <v>2.4007850271032565E-2</v>
          </cell>
          <cell r="DL201">
            <v>0</v>
          </cell>
        </row>
        <row r="202">
          <cell r="A202" t="str">
            <v>B10303C3I0900L1500</v>
          </cell>
          <cell r="B202" t="str">
            <v>TRASP.A 3 CATENE L=1500 I=0900 GES,M.=1</v>
          </cell>
          <cell r="F202">
            <v>6156.6823287528732</v>
          </cell>
          <cell r="H202">
            <v>2893.6406945138501</v>
          </cell>
          <cell r="I202">
            <v>0.53</v>
          </cell>
          <cell r="J202" t="str">
            <v>OK</v>
          </cell>
          <cell r="K202" t="str">
            <v>NEWZD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2282.86569451385</v>
          </cell>
          <cell r="AW202">
            <v>144</v>
          </cell>
          <cell r="AX202">
            <v>4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41.4</v>
          </cell>
          <cell r="BF202">
            <v>1.1499999999999999</v>
          </cell>
          <cell r="BG202">
            <v>0</v>
          </cell>
          <cell r="BH202">
            <v>0</v>
          </cell>
          <cell r="BI202">
            <v>0</v>
          </cell>
          <cell r="BJ202">
            <v>0</v>
          </cell>
          <cell r="BK202">
            <v>95</v>
          </cell>
          <cell r="BL202">
            <v>2.5</v>
          </cell>
          <cell r="BM202">
            <v>0</v>
          </cell>
          <cell r="BN202">
            <v>0</v>
          </cell>
          <cell r="BO202">
            <v>81.25</v>
          </cell>
          <cell r="BP202">
            <v>2.5</v>
          </cell>
          <cell r="BQ202">
            <v>0</v>
          </cell>
          <cell r="BR202">
            <v>0</v>
          </cell>
          <cell r="BS202">
            <v>138.125</v>
          </cell>
          <cell r="BT202">
            <v>4.25</v>
          </cell>
          <cell r="BU202">
            <v>0</v>
          </cell>
          <cell r="BV202">
            <v>0</v>
          </cell>
          <cell r="BW202">
            <v>0</v>
          </cell>
          <cell r="BX202">
            <v>0</v>
          </cell>
          <cell r="BY202">
            <v>0</v>
          </cell>
          <cell r="BZ202">
            <v>0</v>
          </cell>
          <cell r="CA202">
            <v>111</v>
          </cell>
          <cell r="CB202">
            <v>3</v>
          </cell>
          <cell r="CC202">
            <v>0</v>
          </cell>
          <cell r="CD202">
            <v>0</v>
          </cell>
          <cell r="CE202">
            <v>0</v>
          </cell>
          <cell r="CF202">
            <v>0</v>
          </cell>
          <cell r="CG202">
            <v>0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  <cell r="CL202">
            <v>0</v>
          </cell>
          <cell r="CM202">
            <v>0</v>
          </cell>
          <cell r="CN202">
            <v>0</v>
          </cell>
          <cell r="CO202">
            <v>0</v>
          </cell>
          <cell r="CP202">
            <v>0</v>
          </cell>
          <cell r="CQ202">
            <v>0</v>
          </cell>
          <cell r="CR202">
            <v>0</v>
          </cell>
          <cell r="CS202">
            <v>0</v>
          </cell>
          <cell r="CT202">
            <v>0</v>
          </cell>
          <cell r="CU202">
            <v>0</v>
          </cell>
          <cell r="CV202">
            <v>0</v>
          </cell>
          <cell r="CW202">
            <v>0</v>
          </cell>
          <cell r="CX202">
            <v>0</v>
          </cell>
          <cell r="CY202">
            <v>0</v>
          </cell>
          <cell r="CZ202">
            <v>0</v>
          </cell>
          <cell r="DA202">
            <v>0</v>
          </cell>
          <cell r="DB202">
            <v>0</v>
          </cell>
          <cell r="DC202">
            <v>0</v>
          </cell>
          <cell r="DD202">
            <v>2893.6406945138501</v>
          </cell>
          <cell r="DE202">
            <v>0</v>
          </cell>
          <cell r="DG202">
            <v>2215.0929072950003</v>
          </cell>
          <cell r="DI202">
            <v>3.0595911799298613E-2</v>
          </cell>
          <cell r="DJ202">
            <v>67.772787218849771</v>
          </cell>
          <cell r="DK202">
            <v>2.3982999008514794E-2</v>
          </cell>
          <cell r="DL202">
            <v>0</v>
          </cell>
        </row>
        <row r="203">
          <cell r="A203" t="str">
            <v>B10303C3I0900L1800</v>
          </cell>
          <cell r="B203" t="str">
            <v>TRASP.A 3 CATENE L=1800 I=0900 GES,M.=1</v>
          </cell>
          <cell r="F203">
            <v>6838.9813852042989</v>
          </cell>
          <cell r="H203">
            <v>3214.3212510460203</v>
          </cell>
          <cell r="I203">
            <v>0.53</v>
          </cell>
          <cell r="J203" t="str">
            <v>OK</v>
          </cell>
          <cell r="K203" t="str">
            <v>NEWZD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2598.6712510460202</v>
          </cell>
          <cell r="AW203">
            <v>144</v>
          </cell>
          <cell r="AX203">
            <v>4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41.4</v>
          </cell>
          <cell r="BF203">
            <v>1.1499999999999999</v>
          </cell>
          <cell r="BG203">
            <v>0</v>
          </cell>
          <cell r="BH203">
            <v>0</v>
          </cell>
          <cell r="BI203">
            <v>0</v>
          </cell>
          <cell r="BJ203">
            <v>0</v>
          </cell>
          <cell r="BK203">
            <v>95</v>
          </cell>
          <cell r="BL203">
            <v>2.5</v>
          </cell>
          <cell r="BM203">
            <v>0</v>
          </cell>
          <cell r="BN203">
            <v>0</v>
          </cell>
          <cell r="BO203">
            <v>81.25</v>
          </cell>
          <cell r="BP203">
            <v>2.5</v>
          </cell>
          <cell r="BQ203">
            <v>0</v>
          </cell>
          <cell r="BR203">
            <v>0</v>
          </cell>
          <cell r="BS203">
            <v>143</v>
          </cell>
          <cell r="BT203">
            <v>4.4000000000000004</v>
          </cell>
          <cell r="BU203">
            <v>0</v>
          </cell>
          <cell r="BV203">
            <v>0</v>
          </cell>
          <cell r="BW203">
            <v>0</v>
          </cell>
          <cell r="BX203">
            <v>0</v>
          </cell>
          <cell r="BY203">
            <v>0</v>
          </cell>
          <cell r="BZ203">
            <v>0</v>
          </cell>
          <cell r="CA203">
            <v>111</v>
          </cell>
          <cell r="CB203">
            <v>3</v>
          </cell>
          <cell r="CC203">
            <v>0</v>
          </cell>
          <cell r="CD203">
            <v>0</v>
          </cell>
          <cell r="CE203">
            <v>0</v>
          </cell>
          <cell r="CF203">
            <v>0</v>
          </cell>
          <cell r="CG203">
            <v>0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  <cell r="CL203">
            <v>0</v>
          </cell>
          <cell r="CM203">
            <v>0</v>
          </cell>
          <cell r="CN203">
            <v>0</v>
          </cell>
          <cell r="CO203">
            <v>0</v>
          </cell>
          <cell r="CP203">
            <v>0</v>
          </cell>
          <cell r="CQ203">
            <v>0</v>
          </cell>
          <cell r="CR203">
            <v>0</v>
          </cell>
          <cell r="CS203">
            <v>0</v>
          </cell>
          <cell r="CT203">
            <v>0</v>
          </cell>
          <cell r="CU203">
            <v>0</v>
          </cell>
          <cell r="CV203">
            <v>0</v>
          </cell>
          <cell r="CW203">
            <v>0</v>
          </cell>
          <cell r="CX203">
            <v>0</v>
          </cell>
          <cell r="CY203">
            <v>0</v>
          </cell>
          <cell r="CZ203">
            <v>0</v>
          </cell>
          <cell r="DA203">
            <v>0</v>
          </cell>
          <cell r="DB203">
            <v>0</v>
          </cell>
          <cell r="DC203">
            <v>0</v>
          </cell>
          <cell r="DD203">
            <v>3214.3212510460203</v>
          </cell>
          <cell r="DE203">
            <v>0</v>
          </cell>
          <cell r="DG203">
            <v>2521.7002437340002</v>
          </cell>
          <cell r="DI203">
            <v>3.0523456347866865E-2</v>
          </cell>
          <cell r="DJ203">
            <v>76.971007312019992</v>
          </cell>
          <cell r="DK203">
            <v>2.4533762994982323E-2</v>
          </cell>
          <cell r="DL203">
            <v>0</v>
          </cell>
        </row>
        <row r="204">
          <cell r="A204" t="str">
            <v>B10303C3I0900L2100</v>
          </cell>
          <cell r="B204" t="str">
            <v>TRASP.A 3 CATENE L=2100 I=0900 GES,M.=1</v>
          </cell>
          <cell r="F204">
            <v>7833.003111221682</v>
          </cell>
          <cell r="H204">
            <v>3681.5114622741903</v>
          </cell>
          <cell r="I204">
            <v>0.53</v>
          </cell>
          <cell r="J204" t="str">
            <v>OK</v>
          </cell>
          <cell r="K204" t="str">
            <v>NEWZD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3060.9864622741902</v>
          </cell>
          <cell r="AW204">
            <v>144</v>
          </cell>
          <cell r="AX204">
            <v>4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41.4</v>
          </cell>
          <cell r="BF204">
            <v>1.1499999999999999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95</v>
          </cell>
          <cell r="BL204">
            <v>2.5</v>
          </cell>
          <cell r="BM204">
            <v>0</v>
          </cell>
          <cell r="BN204">
            <v>0</v>
          </cell>
          <cell r="BO204">
            <v>81.25</v>
          </cell>
          <cell r="BP204">
            <v>2.5</v>
          </cell>
          <cell r="BQ204">
            <v>0</v>
          </cell>
          <cell r="BR204">
            <v>0</v>
          </cell>
          <cell r="BS204">
            <v>147.875</v>
          </cell>
          <cell r="BT204">
            <v>4.55</v>
          </cell>
          <cell r="BU204">
            <v>0</v>
          </cell>
          <cell r="BV204">
            <v>0</v>
          </cell>
          <cell r="BW204">
            <v>0</v>
          </cell>
          <cell r="BX204">
            <v>0</v>
          </cell>
          <cell r="BY204">
            <v>0</v>
          </cell>
          <cell r="BZ204">
            <v>0</v>
          </cell>
          <cell r="CA204">
            <v>111</v>
          </cell>
          <cell r="CB204">
            <v>3</v>
          </cell>
          <cell r="CC204">
            <v>0</v>
          </cell>
          <cell r="CD204">
            <v>0</v>
          </cell>
          <cell r="CE204">
            <v>0</v>
          </cell>
          <cell r="CF204">
            <v>0</v>
          </cell>
          <cell r="CG204">
            <v>0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  <cell r="CL204">
            <v>0</v>
          </cell>
          <cell r="CM204">
            <v>0</v>
          </cell>
          <cell r="CN204">
            <v>0</v>
          </cell>
          <cell r="CO204">
            <v>0</v>
          </cell>
          <cell r="CP204">
            <v>0</v>
          </cell>
          <cell r="CQ204">
            <v>0</v>
          </cell>
          <cell r="CR204">
            <v>0</v>
          </cell>
          <cell r="CS204">
            <v>0</v>
          </cell>
          <cell r="CT204">
            <v>0</v>
          </cell>
          <cell r="CU204">
            <v>0</v>
          </cell>
          <cell r="CV204">
            <v>0</v>
          </cell>
          <cell r="CW204">
            <v>0</v>
          </cell>
          <cell r="CX204">
            <v>0</v>
          </cell>
          <cell r="CY204">
            <v>0</v>
          </cell>
          <cell r="CZ204">
            <v>0</v>
          </cell>
          <cell r="DA204">
            <v>0</v>
          </cell>
          <cell r="DB204">
            <v>0</v>
          </cell>
          <cell r="DC204">
            <v>0</v>
          </cell>
          <cell r="DD204">
            <v>3681.5114622741903</v>
          </cell>
          <cell r="DE204">
            <v>0</v>
          </cell>
          <cell r="DG204">
            <v>2970.5499633730005</v>
          </cell>
          <cell r="DI204">
            <v>3.0444362160635341E-2</v>
          </cell>
          <cell r="DJ204">
            <v>90.43649890118968</v>
          </cell>
          <cell r="DK204">
            <v>2.5183684502159513E-2</v>
          </cell>
          <cell r="DL204">
            <v>0</v>
          </cell>
        </row>
        <row r="205">
          <cell r="A205" t="str">
            <v>B10303C3I0900L2300</v>
          </cell>
          <cell r="B205" t="str">
            <v>TRASP.A 3 CATENE L=2300 I=0900 GES,M.=1</v>
          </cell>
          <cell r="F205">
            <v>7842.7703545297254</v>
          </cell>
          <cell r="H205">
            <v>3686.1020666289705</v>
          </cell>
          <cell r="I205">
            <v>0.53</v>
          </cell>
          <cell r="J205" t="str">
            <v>OK</v>
          </cell>
          <cell r="K205" t="str">
            <v>NEWZD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3062.3270666289704</v>
          </cell>
          <cell r="AW205">
            <v>144</v>
          </cell>
          <cell r="AX205">
            <v>4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41.4</v>
          </cell>
          <cell r="BF205">
            <v>1.1499999999999999</v>
          </cell>
          <cell r="BG205">
            <v>0</v>
          </cell>
          <cell r="BH205">
            <v>0</v>
          </cell>
          <cell r="BI205">
            <v>0</v>
          </cell>
          <cell r="BJ205">
            <v>0</v>
          </cell>
          <cell r="BK205">
            <v>95</v>
          </cell>
          <cell r="BL205">
            <v>2.5</v>
          </cell>
          <cell r="BM205">
            <v>0</v>
          </cell>
          <cell r="BN205">
            <v>0</v>
          </cell>
          <cell r="BO205">
            <v>81.25</v>
          </cell>
          <cell r="BP205">
            <v>2.5</v>
          </cell>
          <cell r="BQ205">
            <v>0</v>
          </cell>
          <cell r="BR205">
            <v>0</v>
          </cell>
          <cell r="BS205">
            <v>151.125</v>
          </cell>
          <cell r="BT205">
            <v>4.6500000000000004</v>
          </cell>
          <cell r="BU205">
            <v>0</v>
          </cell>
          <cell r="BV205">
            <v>0</v>
          </cell>
          <cell r="BW205">
            <v>0</v>
          </cell>
          <cell r="BX205">
            <v>0</v>
          </cell>
          <cell r="BY205">
            <v>0</v>
          </cell>
          <cell r="BZ205">
            <v>0</v>
          </cell>
          <cell r="CA205">
            <v>111</v>
          </cell>
          <cell r="CB205">
            <v>3</v>
          </cell>
          <cell r="CC205">
            <v>0</v>
          </cell>
          <cell r="CD205">
            <v>0</v>
          </cell>
          <cell r="CE205">
            <v>0</v>
          </cell>
          <cell r="CF205">
            <v>0</v>
          </cell>
          <cell r="CG205">
            <v>0</v>
          </cell>
          <cell r="CH205">
            <v>0</v>
          </cell>
          <cell r="CI205">
            <v>0</v>
          </cell>
          <cell r="CJ205">
            <v>0</v>
          </cell>
          <cell r="CK205">
            <v>0</v>
          </cell>
          <cell r="CL205">
            <v>0</v>
          </cell>
          <cell r="CM205">
            <v>0</v>
          </cell>
          <cell r="CN205">
            <v>0</v>
          </cell>
          <cell r="CO205">
            <v>0</v>
          </cell>
          <cell r="CP205">
            <v>0</v>
          </cell>
          <cell r="CQ205">
            <v>0</v>
          </cell>
          <cell r="CR205">
            <v>0</v>
          </cell>
          <cell r="CS205">
            <v>0</v>
          </cell>
          <cell r="CT205">
            <v>0</v>
          </cell>
          <cell r="CU205">
            <v>0</v>
          </cell>
          <cell r="CV205">
            <v>0</v>
          </cell>
          <cell r="CW205">
            <v>0</v>
          </cell>
          <cell r="CX205">
            <v>0</v>
          </cell>
          <cell r="CY205">
            <v>0</v>
          </cell>
          <cell r="CZ205">
            <v>0</v>
          </cell>
          <cell r="DA205">
            <v>0</v>
          </cell>
          <cell r="DB205">
            <v>0</v>
          </cell>
          <cell r="DC205">
            <v>0</v>
          </cell>
          <cell r="DD205">
            <v>3686.1020666289705</v>
          </cell>
          <cell r="DE205">
            <v>0</v>
          </cell>
          <cell r="DG205">
            <v>2971.851520999001</v>
          </cell>
          <cell r="DI205">
            <v>3.0444167546955954E-2</v>
          </cell>
          <cell r="DJ205">
            <v>90.475545629969474</v>
          </cell>
          <cell r="DK205">
            <v>2.516266500471577E-2</v>
          </cell>
          <cell r="DL205">
            <v>0</v>
          </cell>
        </row>
        <row r="206">
          <cell r="A206" t="str">
            <v>B10303C3I0900L2500</v>
          </cell>
          <cell r="B206" t="str">
            <v>TRASP.A 3 CATENE L=2500 I=0900 GES,M.=1</v>
          </cell>
          <cell r="F206">
            <v>7852.537597837767</v>
          </cell>
          <cell r="H206">
            <v>3690.6926709837503</v>
          </cell>
          <cell r="I206">
            <v>0.53</v>
          </cell>
          <cell r="J206" t="str">
            <v>OK</v>
          </cell>
          <cell r="K206" t="str">
            <v>NEWZD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3063.6676709837502</v>
          </cell>
          <cell r="AW206">
            <v>144</v>
          </cell>
          <cell r="AX206">
            <v>4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41.4</v>
          </cell>
          <cell r="BF206">
            <v>1.1499999999999999</v>
          </cell>
          <cell r="BG206">
            <v>0</v>
          </cell>
          <cell r="BH206">
            <v>0</v>
          </cell>
          <cell r="BI206">
            <v>0</v>
          </cell>
          <cell r="BJ206">
            <v>0</v>
          </cell>
          <cell r="BK206">
            <v>95</v>
          </cell>
          <cell r="BL206">
            <v>2.5</v>
          </cell>
          <cell r="BM206">
            <v>0</v>
          </cell>
          <cell r="BN206">
            <v>0</v>
          </cell>
          <cell r="BO206">
            <v>81.25</v>
          </cell>
          <cell r="BP206">
            <v>2.5</v>
          </cell>
          <cell r="BQ206">
            <v>0</v>
          </cell>
          <cell r="BR206">
            <v>0</v>
          </cell>
          <cell r="BS206">
            <v>154.375</v>
          </cell>
          <cell r="BT206">
            <v>4.75</v>
          </cell>
          <cell r="BU206">
            <v>0</v>
          </cell>
          <cell r="BV206">
            <v>0</v>
          </cell>
          <cell r="BW206">
            <v>0</v>
          </cell>
          <cell r="BX206">
            <v>0</v>
          </cell>
          <cell r="BY206">
            <v>0</v>
          </cell>
          <cell r="BZ206">
            <v>0</v>
          </cell>
          <cell r="CA206">
            <v>111</v>
          </cell>
          <cell r="CB206">
            <v>3</v>
          </cell>
          <cell r="CC206">
            <v>0</v>
          </cell>
          <cell r="CD206">
            <v>0</v>
          </cell>
          <cell r="CE206">
            <v>0</v>
          </cell>
          <cell r="CF206">
            <v>0</v>
          </cell>
          <cell r="CG206">
            <v>0</v>
          </cell>
          <cell r="CH206">
            <v>0</v>
          </cell>
          <cell r="CI206">
            <v>0</v>
          </cell>
          <cell r="CJ206">
            <v>0</v>
          </cell>
          <cell r="CK206">
            <v>0</v>
          </cell>
          <cell r="CL206">
            <v>0</v>
          </cell>
          <cell r="CM206">
            <v>0</v>
          </cell>
          <cell r="CN206">
            <v>0</v>
          </cell>
          <cell r="CO206">
            <v>0</v>
          </cell>
          <cell r="CP206">
            <v>0</v>
          </cell>
          <cell r="CQ206">
            <v>0</v>
          </cell>
          <cell r="CR206">
            <v>0</v>
          </cell>
          <cell r="CS206">
            <v>0</v>
          </cell>
          <cell r="CT206">
            <v>0</v>
          </cell>
          <cell r="CU206">
            <v>0</v>
          </cell>
          <cell r="CV206">
            <v>0</v>
          </cell>
          <cell r="CW206">
            <v>0</v>
          </cell>
          <cell r="CX206">
            <v>0</v>
          </cell>
          <cell r="CY206">
            <v>0</v>
          </cell>
          <cell r="CZ206">
            <v>0</v>
          </cell>
          <cell r="DA206">
            <v>0</v>
          </cell>
          <cell r="DB206">
            <v>0</v>
          </cell>
          <cell r="DC206">
            <v>0</v>
          </cell>
          <cell r="DD206">
            <v>3690.6926709837503</v>
          </cell>
          <cell r="DE206">
            <v>0</v>
          </cell>
          <cell r="DG206">
            <v>2973.1530786250005</v>
          </cell>
          <cell r="DI206">
            <v>3.044397310366884E-2</v>
          </cell>
          <cell r="DJ206">
            <v>90.514592358749724</v>
          </cell>
          <cell r="DK206">
            <v>2.514169865545083E-2</v>
          </cell>
          <cell r="DL206">
            <v>0</v>
          </cell>
        </row>
        <row r="207">
          <cell r="A207" t="str">
            <v>B10303C3I0900L3000</v>
          </cell>
          <cell r="B207" t="str">
            <v>TRASP.A 3 CATENE L=3000 I=0900 GES,M.=1</v>
          </cell>
          <cell r="F207">
            <v>8390.531238022766</v>
          </cell>
          <cell r="H207">
            <v>3943.5496818706997</v>
          </cell>
          <cell r="I207">
            <v>0.53</v>
          </cell>
          <cell r="J207" t="str">
            <v>OK</v>
          </cell>
          <cell r="K207" t="str">
            <v>NEWZD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3308.3996818706996</v>
          </cell>
          <cell r="AW207">
            <v>144</v>
          </cell>
          <cell r="AX207">
            <v>4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41.4</v>
          </cell>
          <cell r="BF207">
            <v>1.1499999999999999</v>
          </cell>
          <cell r="BG207">
            <v>0</v>
          </cell>
          <cell r="BH207">
            <v>0</v>
          </cell>
          <cell r="BI207">
            <v>0</v>
          </cell>
          <cell r="BJ207">
            <v>0</v>
          </cell>
          <cell r="BK207">
            <v>95</v>
          </cell>
          <cell r="BL207">
            <v>2.5</v>
          </cell>
          <cell r="BM207">
            <v>0</v>
          </cell>
          <cell r="BN207">
            <v>0</v>
          </cell>
          <cell r="BO207">
            <v>81.25</v>
          </cell>
          <cell r="BP207">
            <v>2.5</v>
          </cell>
          <cell r="BQ207">
            <v>0</v>
          </cell>
          <cell r="BR207">
            <v>0</v>
          </cell>
          <cell r="BS207">
            <v>162.5</v>
          </cell>
          <cell r="BT207">
            <v>5</v>
          </cell>
          <cell r="BU207">
            <v>0</v>
          </cell>
          <cell r="BV207">
            <v>0</v>
          </cell>
          <cell r="BW207">
            <v>0</v>
          </cell>
          <cell r="BX207">
            <v>0</v>
          </cell>
          <cell r="BY207">
            <v>0</v>
          </cell>
          <cell r="BZ207">
            <v>0</v>
          </cell>
          <cell r="CA207">
            <v>111</v>
          </cell>
          <cell r="CB207">
            <v>3</v>
          </cell>
          <cell r="CC207">
            <v>0</v>
          </cell>
          <cell r="CD207">
            <v>0</v>
          </cell>
          <cell r="CE207">
            <v>0</v>
          </cell>
          <cell r="CF207">
            <v>0</v>
          </cell>
          <cell r="CG207">
            <v>0</v>
          </cell>
          <cell r="CH207">
            <v>0</v>
          </cell>
          <cell r="CI207">
            <v>0</v>
          </cell>
          <cell r="CJ207">
            <v>0</v>
          </cell>
          <cell r="CK207">
            <v>0</v>
          </cell>
          <cell r="CL207">
            <v>0</v>
          </cell>
          <cell r="CM207">
            <v>0</v>
          </cell>
          <cell r="CN207">
            <v>0</v>
          </cell>
          <cell r="CO207">
            <v>0</v>
          </cell>
          <cell r="CP207">
            <v>0</v>
          </cell>
          <cell r="CQ207">
            <v>0</v>
          </cell>
          <cell r="CR207">
            <v>0</v>
          </cell>
          <cell r="CS207">
            <v>0</v>
          </cell>
          <cell r="CT207">
            <v>0</v>
          </cell>
          <cell r="CU207">
            <v>0</v>
          </cell>
          <cell r="CV207">
            <v>0</v>
          </cell>
          <cell r="CW207">
            <v>0</v>
          </cell>
          <cell r="CX207">
            <v>0</v>
          </cell>
          <cell r="CY207">
            <v>0</v>
          </cell>
          <cell r="CZ207">
            <v>0</v>
          </cell>
          <cell r="DA207">
            <v>0</v>
          </cell>
          <cell r="DB207">
            <v>0</v>
          </cell>
          <cell r="DC207">
            <v>0</v>
          </cell>
          <cell r="DD207">
            <v>3943.5496818706997</v>
          </cell>
          <cell r="DE207">
            <v>0</v>
          </cell>
          <cell r="DG207">
            <v>3210.7569726900006</v>
          </cell>
          <cell r="DI207">
            <v>3.0411118004640861E-2</v>
          </cell>
          <cell r="DJ207">
            <v>97.642709180699057</v>
          </cell>
          <cell r="DK207">
            <v>2.5388734016206154E-2</v>
          </cell>
          <cell r="DL207">
            <v>0</v>
          </cell>
        </row>
        <row r="208">
          <cell r="A208" t="str">
            <v>B10303C3I1000L0750</v>
          </cell>
          <cell r="B208" t="str">
            <v>TRASP.A 3 CATENE L=0750 I=1000 GES,M.=1</v>
          </cell>
          <cell r="F208">
            <v>6120.0551663477136</v>
          </cell>
          <cell r="H208">
            <v>2876.4259281834252</v>
          </cell>
          <cell r="I208">
            <v>0.53</v>
          </cell>
          <cell r="J208" t="str">
            <v>OK</v>
          </cell>
          <cell r="K208" t="str">
            <v>NEWZD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2277.8384281834251</v>
          </cell>
          <cell r="AW208">
            <v>144</v>
          </cell>
          <cell r="AX208">
            <v>4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41.4</v>
          </cell>
          <cell r="BF208">
            <v>1.1499999999999999</v>
          </cell>
          <cell r="BG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95</v>
          </cell>
          <cell r="BL208">
            <v>2.5</v>
          </cell>
          <cell r="BM208">
            <v>0</v>
          </cell>
          <cell r="BN208">
            <v>0</v>
          </cell>
          <cell r="BO208">
            <v>81.25</v>
          </cell>
          <cell r="BP208">
            <v>2.5</v>
          </cell>
          <cell r="BQ208">
            <v>0</v>
          </cell>
          <cell r="BR208">
            <v>0</v>
          </cell>
          <cell r="BS208">
            <v>125.9375</v>
          </cell>
          <cell r="BT208">
            <v>3.875</v>
          </cell>
          <cell r="BU208">
            <v>0</v>
          </cell>
          <cell r="BV208">
            <v>0</v>
          </cell>
          <cell r="BW208">
            <v>0</v>
          </cell>
          <cell r="BX208">
            <v>0</v>
          </cell>
          <cell r="BY208">
            <v>0</v>
          </cell>
          <cell r="BZ208">
            <v>0</v>
          </cell>
          <cell r="CA208">
            <v>111</v>
          </cell>
          <cell r="CB208">
            <v>3</v>
          </cell>
          <cell r="CC208">
            <v>0</v>
          </cell>
          <cell r="CD208">
            <v>0</v>
          </cell>
          <cell r="CE208">
            <v>0</v>
          </cell>
          <cell r="CF208">
            <v>0</v>
          </cell>
          <cell r="CG208">
            <v>0</v>
          </cell>
          <cell r="CH208">
            <v>0</v>
          </cell>
          <cell r="CI208">
            <v>0</v>
          </cell>
          <cell r="CJ208">
            <v>0</v>
          </cell>
          <cell r="CK208">
            <v>0</v>
          </cell>
          <cell r="CL208">
            <v>0</v>
          </cell>
          <cell r="CM208">
            <v>0</v>
          </cell>
          <cell r="CN208">
            <v>0</v>
          </cell>
          <cell r="CO208">
            <v>0</v>
          </cell>
          <cell r="CP208">
            <v>0</v>
          </cell>
          <cell r="CQ208">
            <v>0</v>
          </cell>
          <cell r="CR208">
            <v>0</v>
          </cell>
          <cell r="CS208">
            <v>0</v>
          </cell>
          <cell r="CT208">
            <v>0</v>
          </cell>
          <cell r="CU208">
            <v>0</v>
          </cell>
          <cell r="CV208">
            <v>0</v>
          </cell>
          <cell r="CW208">
            <v>0</v>
          </cell>
          <cell r="CX208">
            <v>0</v>
          </cell>
          <cell r="CY208">
            <v>0</v>
          </cell>
          <cell r="CZ208">
            <v>0</v>
          </cell>
          <cell r="DA208">
            <v>0</v>
          </cell>
          <cell r="DB208">
            <v>0</v>
          </cell>
          <cell r="DC208">
            <v>0</v>
          </cell>
          <cell r="DD208">
            <v>2876.4259281834252</v>
          </cell>
          <cell r="DE208">
            <v>0</v>
          </cell>
          <cell r="DG208">
            <v>2210.2120661975005</v>
          </cell>
          <cell r="DI208">
            <v>3.0597227759357307E-2</v>
          </cell>
          <cell r="DJ208">
            <v>67.626361985924632</v>
          </cell>
          <cell r="DK208">
            <v>2.4076606533187384E-2</v>
          </cell>
          <cell r="DL208">
            <v>0</v>
          </cell>
        </row>
        <row r="209">
          <cell r="A209" t="str">
            <v>B10303C3I1000L1100</v>
          </cell>
          <cell r="B209" t="str">
            <v>TRASP.A 3 CATENE L=1100 I=1000 GES,M.=1</v>
          </cell>
          <cell r="F209">
            <v>6137.1478421367874</v>
          </cell>
          <cell r="H209">
            <v>2884.4594858042901</v>
          </cell>
          <cell r="I209">
            <v>0.53</v>
          </cell>
          <cell r="J209" t="str">
            <v>OK</v>
          </cell>
          <cell r="K209" t="str">
            <v>NEWZD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2280.18448580429</v>
          </cell>
          <cell r="AW209">
            <v>144</v>
          </cell>
          <cell r="AX209">
            <v>4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41.4</v>
          </cell>
          <cell r="BF209">
            <v>1.1499999999999999</v>
          </cell>
          <cell r="BG209">
            <v>0</v>
          </cell>
          <cell r="BH209">
            <v>0</v>
          </cell>
          <cell r="BI209">
            <v>0</v>
          </cell>
          <cell r="BJ209">
            <v>0</v>
          </cell>
          <cell r="BK209">
            <v>95</v>
          </cell>
          <cell r="BL209">
            <v>2.5</v>
          </cell>
          <cell r="BM209">
            <v>0</v>
          </cell>
          <cell r="BN209">
            <v>0</v>
          </cell>
          <cell r="BO209">
            <v>81.25</v>
          </cell>
          <cell r="BP209">
            <v>2.5</v>
          </cell>
          <cell r="BQ209">
            <v>0</v>
          </cell>
          <cell r="BR209">
            <v>0</v>
          </cell>
          <cell r="BS209">
            <v>131.625</v>
          </cell>
          <cell r="BT209">
            <v>4.05</v>
          </cell>
          <cell r="BU209">
            <v>0</v>
          </cell>
          <cell r="BV209">
            <v>0</v>
          </cell>
          <cell r="BW209">
            <v>0</v>
          </cell>
          <cell r="BX209">
            <v>0</v>
          </cell>
          <cell r="BY209">
            <v>0</v>
          </cell>
          <cell r="BZ209">
            <v>0</v>
          </cell>
          <cell r="CA209">
            <v>111</v>
          </cell>
          <cell r="CB209">
            <v>3</v>
          </cell>
          <cell r="CC209">
            <v>0</v>
          </cell>
          <cell r="CD209">
            <v>0</v>
          </cell>
          <cell r="CE209">
            <v>0</v>
          </cell>
          <cell r="CF209">
            <v>0</v>
          </cell>
          <cell r="CG209">
            <v>0</v>
          </cell>
          <cell r="CH209">
            <v>0</v>
          </cell>
          <cell r="CI209">
            <v>0</v>
          </cell>
          <cell r="CJ209">
            <v>0</v>
          </cell>
          <cell r="CK209">
            <v>0</v>
          </cell>
          <cell r="CL209">
            <v>0</v>
          </cell>
          <cell r="CM209">
            <v>0</v>
          </cell>
          <cell r="CN209">
            <v>0</v>
          </cell>
          <cell r="CO209">
            <v>0</v>
          </cell>
          <cell r="CP209">
            <v>0</v>
          </cell>
          <cell r="CQ209">
            <v>0</v>
          </cell>
          <cell r="CR209">
            <v>0</v>
          </cell>
          <cell r="CS209">
            <v>0</v>
          </cell>
          <cell r="CT209">
            <v>0</v>
          </cell>
          <cell r="CU209">
            <v>0</v>
          </cell>
          <cell r="CV209">
            <v>0</v>
          </cell>
          <cell r="CW209">
            <v>0</v>
          </cell>
          <cell r="CX209">
            <v>0</v>
          </cell>
          <cell r="CY209">
            <v>0</v>
          </cell>
          <cell r="CZ209">
            <v>0</v>
          </cell>
          <cell r="DA209">
            <v>0</v>
          </cell>
          <cell r="DB209">
            <v>0</v>
          </cell>
          <cell r="DC209">
            <v>0</v>
          </cell>
          <cell r="DD209">
            <v>2884.4594858042901</v>
          </cell>
          <cell r="DE209">
            <v>0</v>
          </cell>
          <cell r="DG209">
            <v>2212.4897920430003</v>
          </cell>
          <cell r="DI209">
            <v>3.0596612922123741E-2</v>
          </cell>
          <cell r="DJ209">
            <v>67.694693761289727</v>
          </cell>
          <cell r="DK209">
            <v>2.4032781846932538E-2</v>
          </cell>
          <cell r="DL209">
            <v>0</v>
          </cell>
        </row>
        <row r="210">
          <cell r="A210" t="str">
            <v>B10303C3I1000L1300</v>
          </cell>
          <cell r="B210" t="str">
            <v>TRASP.A 3 CATENE L=1300 I=1000 GES,M.=1</v>
          </cell>
          <cell r="F210">
            <v>6146.9150854448299</v>
          </cell>
          <cell r="H210">
            <v>2889.0500901590699</v>
          </cell>
          <cell r="I210">
            <v>0.53</v>
          </cell>
          <cell r="J210" t="str">
            <v>OK</v>
          </cell>
          <cell r="K210" t="str">
            <v>NEWZD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2281.5250901590698</v>
          </cell>
          <cell r="AW210">
            <v>144</v>
          </cell>
          <cell r="AX210">
            <v>4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41.4</v>
          </cell>
          <cell r="BF210">
            <v>1.1499999999999999</v>
          </cell>
          <cell r="BG210">
            <v>0</v>
          </cell>
          <cell r="BH210">
            <v>0</v>
          </cell>
          <cell r="BI210">
            <v>0</v>
          </cell>
          <cell r="BJ210">
            <v>0</v>
          </cell>
          <cell r="BK210">
            <v>95</v>
          </cell>
          <cell r="BL210">
            <v>2.5</v>
          </cell>
          <cell r="BM210">
            <v>0</v>
          </cell>
          <cell r="BN210">
            <v>0</v>
          </cell>
          <cell r="BO210">
            <v>81.25</v>
          </cell>
          <cell r="BP210">
            <v>2.5</v>
          </cell>
          <cell r="BQ210">
            <v>0</v>
          </cell>
          <cell r="BR210">
            <v>0</v>
          </cell>
          <cell r="BS210">
            <v>134.875</v>
          </cell>
          <cell r="BT210">
            <v>4.1500000000000004</v>
          </cell>
          <cell r="BU210">
            <v>0</v>
          </cell>
          <cell r="BV210">
            <v>0</v>
          </cell>
          <cell r="BW210">
            <v>0</v>
          </cell>
          <cell r="BX210">
            <v>0</v>
          </cell>
          <cell r="BY210">
            <v>0</v>
          </cell>
          <cell r="BZ210">
            <v>0</v>
          </cell>
          <cell r="CA210">
            <v>111</v>
          </cell>
          <cell r="CB210">
            <v>3</v>
          </cell>
          <cell r="CC210">
            <v>0</v>
          </cell>
          <cell r="CD210">
            <v>0</v>
          </cell>
          <cell r="CE210">
            <v>0</v>
          </cell>
          <cell r="CF210">
            <v>0</v>
          </cell>
          <cell r="CG210">
            <v>0</v>
          </cell>
          <cell r="CH210">
            <v>0</v>
          </cell>
          <cell r="CI210">
            <v>0</v>
          </cell>
          <cell r="CJ210">
            <v>0</v>
          </cell>
          <cell r="CK210">
            <v>0</v>
          </cell>
          <cell r="CL210">
            <v>0</v>
          </cell>
          <cell r="CM210">
            <v>0</v>
          </cell>
          <cell r="CN210">
            <v>0</v>
          </cell>
          <cell r="CO210">
            <v>0</v>
          </cell>
          <cell r="CP210">
            <v>0</v>
          </cell>
          <cell r="CQ210">
            <v>0</v>
          </cell>
          <cell r="CR210">
            <v>0</v>
          </cell>
          <cell r="CS210">
            <v>0</v>
          </cell>
          <cell r="CT210">
            <v>0</v>
          </cell>
          <cell r="CU210">
            <v>0</v>
          </cell>
          <cell r="CV210">
            <v>0</v>
          </cell>
          <cell r="CW210">
            <v>0</v>
          </cell>
          <cell r="CX210">
            <v>0</v>
          </cell>
          <cell r="CY210">
            <v>0</v>
          </cell>
          <cell r="CZ210">
            <v>0</v>
          </cell>
          <cell r="DA210">
            <v>0</v>
          </cell>
          <cell r="DB210">
            <v>0</v>
          </cell>
          <cell r="DC210">
            <v>0</v>
          </cell>
          <cell r="DD210">
            <v>2889.0500901590699</v>
          </cell>
          <cell r="DE210">
            <v>0</v>
          </cell>
          <cell r="DG210">
            <v>2213.7913496690003</v>
          </cell>
          <cell r="DI210">
            <v>3.0596262154604984E-2</v>
          </cell>
          <cell r="DJ210">
            <v>67.733740490069522</v>
          </cell>
          <cell r="DK210">
            <v>2.4007850271032565E-2</v>
          </cell>
          <cell r="DL210">
            <v>0</v>
          </cell>
        </row>
        <row r="211">
          <cell r="A211" t="str">
            <v>B10303C3I1000L1500</v>
          </cell>
          <cell r="B211" t="str">
            <v>TRASP.A 3 CATENE L=1500 I=1000 GES,M.=1</v>
          </cell>
          <cell r="F211">
            <v>6156.6823287528732</v>
          </cell>
          <cell r="H211">
            <v>2893.6406945138501</v>
          </cell>
          <cell r="I211">
            <v>0.53</v>
          </cell>
          <cell r="J211" t="str">
            <v>OK</v>
          </cell>
          <cell r="K211" t="str">
            <v>NEWZD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2282.86569451385</v>
          </cell>
          <cell r="AW211">
            <v>144</v>
          </cell>
          <cell r="AX211">
            <v>4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41.4</v>
          </cell>
          <cell r="BF211">
            <v>1.1499999999999999</v>
          </cell>
          <cell r="BG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95</v>
          </cell>
          <cell r="BL211">
            <v>2.5</v>
          </cell>
          <cell r="BM211">
            <v>0</v>
          </cell>
          <cell r="BN211">
            <v>0</v>
          </cell>
          <cell r="BO211">
            <v>81.25</v>
          </cell>
          <cell r="BP211">
            <v>2.5</v>
          </cell>
          <cell r="BQ211">
            <v>0</v>
          </cell>
          <cell r="BR211">
            <v>0</v>
          </cell>
          <cell r="BS211">
            <v>138.125</v>
          </cell>
          <cell r="BT211">
            <v>4.25</v>
          </cell>
          <cell r="BU211">
            <v>0</v>
          </cell>
          <cell r="BV211">
            <v>0</v>
          </cell>
          <cell r="BW211">
            <v>0</v>
          </cell>
          <cell r="BX211">
            <v>0</v>
          </cell>
          <cell r="BY211">
            <v>0</v>
          </cell>
          <cell r="BZ211">
            <v>0</v>
          </cell>
          <cell r="CA211">
            <v>111</v>
          </cell>
          <cell r="CB211">
            <v>3</v>
          </cell>
          <cell r="CC211">
            <v>0</v>
          </cell>
          <cell r="CD211">
            <v>0</v>
          </cell>
          <cell r="CE211">
            <v>0</v>
          </cell>
          <cell r="CF211">
            <v>0</v>
          </cell>
          <cell r="CG211">
            <v>0</v>
          </cell>
          <cell r="CH211">
            <v>0</v>
          </cell>
          <cell r="CI211">
            <v>0</v>
          </cell>
          <cell r="CJ211">
            <v>0</v>
          </cell>
          <cell r="CK211">
            <v>0</v>
          </cell>
          <cell r="CL211">
            <v>0</v>
          </cell>
          <cell r="CM211">
            <v>0</v>
          </cell>
          <cell r="CN211">
            <v>0</v>
          </cell>
          <cell r="CO211">
            <v>0</v>
          </cell>
          <cell r="CP211">
            <v>0</v>
          </cell>
          <cell r="CQ211">
            <v>0</v>
          </cell>
          <cell r="CR211">
            <v>0</v>
          </cell>
          <cell r="CS211">
            <v>0</v>
          </cell>
          <cell r="CT211">
            <v>0</v>
          </cell>
          <cell r="CU211">
            <v>0</v>
          </cell>
          <cell r="CV211">
            <v>0</v>
          </cell>
          <cell r="CW211">
            <v>0</v>
          </cell>
          <cell r="CX211">
            <v>0</v>
          </cell>
          <cell r="CY211">
            <v>0</v>
          </cell>
          <cell r="CZ211">
            <v>0</v>
          </cell>
          <cell r="DA211">
            <v>0</v>
          </cell>
          <cell r="DB211">
            <v>0</v>
          </cell>
          <cell r="DC211">
            <v>0</v>
          </cell>
          <cell r="DD211">
            <v>2893.6406945138501</v>
          </cell>
          <cell r="DE211">
            <v>0</v>
          </cell>
          <cell r="DG211">
            <v>2215.0929072950003</v>
          </cell>
          <cell r="DI211">
            <v>3.0595911799298613E-2</v>
          </cell>
          <cell r="DJ211">
            <v>67.772787218849771</v>
          </cell>
          <cell r="DK211">
            <v>2.3982999008514794E-2</v>
          </cell>
          <cell r="DL211">
            <v>0</v>
          </cell>
        </row>
        <row r="212">
          <cell r="A212" t="str">
            <v>B10303C3I1000L1800</v>
          </cell>
          <cell r="B212" t="str">
            <v>TRASP.A 3 CATENE L=1800 I=1000 GES,M.=1</v>
          </cell>
          <cell r="F212">
            <v>6838.9813852042989</v>
          </cell>
          <cell r="H212">
            <v>3214.3212510460203</v>
          </cell>
          <cell r="I212">
            <v>0.53</v>
          </cell>
          <cell r="J212" t="str">
            <v>OK</v>
          </cell>
          <cell r="K212" t="str">
            <v>NEWZD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2598.6712510460202</v>
          </cell>
          <cell r="AW212">
            <v>144</v>
          </cell>
          <cell r="AX212">
            <v>4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41.4</v>
          </cell>
          <cell r="BF212">
            <v>1.1499999999999999</v>
          </cell>
          <cell r="BG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95</v>
          </cell>
          <cell r="BL212">
            <v>2.5</v>
          </cell>
          <cell r="BM212">
            <v>0</v>
          </cell>
          <cell r="BN212">
            <v>0</v>
          </cell>
          <cell r="BO212">
            <v>81.25</v>
          </cell>
          <cell r="BP212">
            <v>2.5</v>
          </cell>
          <cell r="BQ212">
            <v>0</v>
          </cell>
          <cell r="BR212">
            <v>0</v>
          </cell>
          <cell r="BS212">
            <v>143</v>
          </cell>
          <cell r="BT212">
            <v>4.4000000000000004</v>
          </cell>
          <cell r="BU212">
            <v>0</v>
          </cell>
          <cell r="BV212">
            <v>0</v>
          </cell>
          <cell r="BW212">
            <v>0</v>
          </cell>
          <cell r="BX212">
            <v>0</v>
          </cell>
          <cell r="BY212">
            <v>0</v>
          </cell>
          <cell r="BZ212">
            <v>0</v>
          </cell>
          <cell r="CA212">
            <v>111</v>
          </cell>
          <cell r="CB212">
            <v>3</v>
          </cell>
          <cell r="CC212">
            <v>0</v>
          </cell>
          <cell r="CD212">
            <v>0</v>
          </cell>
          <cell r="CE212">
            <v>0</v>
          </cell>
          <cell r="CF212">
            <v>0</v>
          </cell>
          <cell r="CG212">
            <v>0</v>
          </cell>
          <cell r="CH212">
            <v>0</v>
          </cell>
          <cell r="CI212">
            <v>0</v>
          </cell>
          <cell r="CJ212">
            <v>0</v>
          </cell>
          <cell r="CK212">
            <v>0</v>
          </cell>
          <cell r="CL212">
            <v>0</v>
          </cell>
          <cell r="CM212">
            <v>0</v>
          </cell>
          <cell r="CN212">
            <v>0</v>
          </cell>
          <cell r="CO212">
            <v>0</v>
          </cell>
          <cell r="CP212">
            <v>0</v>
          </cell>
          <cell r="CQ212">
            <v>0</v>
          </cell>
          <cell r="CR212">
            <v>0</v>
          </cell>
          <cell r="CS212">
            <v>0</v>
          </cell>
          <cell r="CT212">
            <v>0</v>
          </cell>
          <cell r="CU212">
            <v>0</v>
          </cell>
          <cell r="CV212">
            <v>0</v>
          </cell>
          <cell r="CW212">
            <v>0</v>
          </cell>
          <cell r="CX212">
            <v>0</v>
          </cell>
          <cell r="CY212">
            <v>0</v>
          </cell>
          <cell r="CZ212">
            <v>0</v>
          </cell>
          <cell r="DA212">
            <v>0</v>
          </cell>
          <cell r="DB212">
            <v>0</v>
          </cell>
          <cell r="DC212">
            <v>0</v>
          </cell>
          <cell r="DD212">
            <v>3214.3212510460203</v>
          </cell>
          <cell r="DE212">
            <v>0</v>
          </cell>
          <cell r="DG212">
            <v>2521.7002437340002</v>
          </cell>
          <cell r="DI212">
            <v>3.0523456347866865E-2</v>
          </cell>
          <cell r="DJ212">
            <v>76.971007312019992</v>
          </cell>
          <cell r="DK212">
            <v>2.4533762994982323E-2</v>
          </cell>
          <cell r="DL212">
            <v>0</v>
          </cell>
        </row>
        <row r="213">
          <cell r="A213" t="str">
            <v>B10303C3I1000L2100</v>
          </cell>
          <cell r="B213" t="str">
            <v>TRASP.A 3 CATENE L=2100 I=1000 GES,M.=1</v>
          </cell>
          <cell r="F213">
            <v>7833.003111221682</v>
          </cell>
          <cell r="H213">
            <v>3681.5114622741903</v>
          </cell>
          <cell r="I213">
            <v>0.53</v>
          </cell>
          <cell r="J213" t="str">
            <v>OK</v>
          </cell>
          <cell r="K213" t="str">
            <v>NEWZD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3060.9864622741902</v>
          </cell>
          <cell r="AW213">
            <v>144</v>
          </cell>
          <cell r="AX213">
            <v>4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41.4</v>
          </cell>
          <cell r="BF213">
            <v>1.1499999999999999</v>
          </cell>
          <cell r="BG213">
            <v>0</v>
          </cell>
          <cell r="BH213">
            <v>0</v>
          </cell>
          <cell r="BI213">
            <v>0</v>
          </cell>
          <cell r="BJ213">
            <v>0</v>
          </cell>
          <cell r="BK213">
            <v>95</v>
          </cell>
          <cell r="BL213">
            <v>2.5</v>
          </cell>
          <cell r="BM213">
            <v>0</v>
          </cell>
          <cell r="BN213">
            <v>0</v>
          </cell>
          <cell r="BO213">
            <v>81.25</v>
          </cell>
          <cell r="BP213">
            <v>2.5</v>
          </cell>
          <cell r="BQ213">
            <v>0</v>
          </cell>
          <cell r="BR213">
            <v>0</v>
          </cell>
          <cell r="BS213">
            <v>147.875</v>
          </cell>
          <cell r="BT213">
            <v>4.55</v>
          </cell>
          <cell r="BU213">
            <v>0</v>
          </cell>
          <cell r="BV213">
            <v>0</v>
          </cell>
          <cell r="BW213">
            <v>0</v>
          </cell>
          <cell r="BX213">
            <v>0</v>
          </cell>
          <cell r="BY213">
            <v>0</v>
          </cell>
          <cell r="BZ213">
            <v>0</v>
          </cell>
          <cell r="CA213">
            <v>111</v>
          </cell>
          <cell r="CB213">
            <v>3</v>
          </cell>
          <cell r="CC213">
            <v>0</v>
          </cell>
          <cell r="CD213">
            <v>0</v>
          </cell>
          <cell r="CE213">
            <v>0</v>
          </cell>
          <cell r="CF213">
            <v>0</v>
          </cell>
          <cell r="CG213">
            <v>0</v>
          </cell>
          <cell r="CH213">
            <v>0</v>
          </cell>
          <cell r="CI213">
            <v>0</v>
          </cell>
          <cell r="CJ213">
            <v>0</v>
          </cell>
          <cell r="CK213">
            <v>0</v>
          </cell>
          <cell r="CL213">
            <v>0</v>
          </cell>
          <cell r="CM213">
            <v>0</v>
          </cell>
          <cell r="CN213">
            <v>0</v>
          </cell>
          <cell r="CO213">
            <v>0</v>
          </cell>
          <cell r="CP213">
            <v>0</v>
          </cell>
          <cell r="CQ213">
            <v>0</v>
          </cell>
          <cell r="CR213">
            <v>0</v>
          </cell>
          <cell r="CS213">
            <v>0</v>
          </cell>
          <cell r="CT213">
            <v>0</v>
          </cell>
          <cell r="CU213">
            <v>0</v>
          </cell>
          <cell r="CV213">
            <v>0</v>
          </cell>
          <cell r="CW213">
            <v>0</v>
          </cell>
          <cell r="CX213">
            <v>0</v>
          </cell>
          <cell r="CY213">
            <v>0</v>
          </cell>
          <cell r="CZ213">
            <v>0</v>
          </cell>
          <cell r="DA213">
            <v>0</v>
          </cell>
          <cell r="DB213">
            <v>0</v>
          </cell>
          <cell r="DC213">
            <v>0</v>
          </cell>
          <cell r="DD213">
            <v>3681.5114622741903</v>
          </cell>
          <cell r="DE213">
            <v>0</v>
          </cell>
          <cell r="DG213">
            <v>2970.5499633730005</v>
          </cell>
          <cell r="DI213">
            <v>3.0444362160635341E-2</v>
          </cell>
          <cell r="DJ213">
            <v>90.43649890118968</v>
          </cell>
          <cell r="DK213">
            <v>2.5183684502159513E-2</v>
          </cell>
          <cell r="DL213">
            <v>0</v>
          </cell>
        </row>
        <row r="214">
          <cell r="A214" t="str">
            <v>B10303C3I1000L2300</v>
          </cell>
          <cell r="B214" t="str">
            <v>TRASP.A 3 CATENE L=2300 I=1000 GES,M.=1</v>
          </cell>
          <cell r="F214">
            <v>7842.7703545297254</v>
          </cell>
          <cell r="H214">
            <v>3686.1020666289705</v>
          </cell>
          <cell r="I214">
            <v>0.53</v>
          </cell>
          <cell r="J214" t="str">
            <v>OK</v>
          </cell>
          <cell r="K214" t="str">
            <v>NEWZD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3062.3270666289704</v>
          </cell>
          <cell r="AW214">
            <v>144</v>
          </cell>
          <cell r="AX214">
            <v>4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41.4</v>
          </cell>
          <cell r="BF214">
            <v>1.1499999999999999</v>
          </cell>
          <cell r="BG214">
            <v>0</v>
          </cell>
          <cell r="BH214">
            <v>0</v>
          </cell>
          <cell r="BI214">
            <v>0</v>
          </cell>
          <cell r="BJ214">
            <v>0</v>
          </cell>
          <cell r="BK214">
            <v>95</v>
          </cell>
          <cell r="BL214">
            <v>2.5</v>
          </cell>
          <cell r="BM214">
            <v>0</v>
          </cell>
          <cell r="BN214">
            <v>0</v>
          </cell>
          <cell r="BO214">
            <v>81.25</v>
          </cell>
          <cell r="BP214">
            <v>2.5</v>
          </cell>
          <cell r="BQ214">
            <v>0</v>
          </cell>
          <cell r="BR214">
            <v>0</v>
          </cell>
          <cell r="BS214">
            <v>151.125</v>
          </cell>
          <cell r="BT214">
            <v>4.6500000000000004</v>
          </cell>
          <cell r="BU214">
            <v>0</v>
          </cell>
          <cell r="BV214">
            <v>0</v>
          </cell>
          <cell r="BW214">
            <v>0</v>
          </cell>
          <cell r="BX214">
            <v>0</v>
          </cell>
          <cell r="BY214">
            <v>0</v>
          </cell>
          <cell r="BZ214">
            <v>0</v>
          </cell>
          <cell r="CA214">
            <v>111</v>
          </cell>
          <cell r="CB214">
            <v>3</v>
          </cell>
          <cell r="CC214">
            <v>0</v>
          </cell>
          <cell r="CD214">
            <v>0</v>
          </cell>
          <cell r="CE214">
            <v>0</v>
          </cell>
          <cell r="CF214">
            <v>0</v>
          </cell>
          <cell r="CG214">
            <v>0</v>
          </cell>
          <cell r="CH214">
            <v>0</v>
          </cell>
          <cell r="CI214">
            <v>0</v>
          </cell>
          <cell r="CJ214">
            <v>0</v>
          </cell>
          <cell r="CK214">
            <v>0</v>
          </cell>
          <cell r="CL214">
            <v>0</v>
          </cell>
          <cell r="CM214">
            <v>0</v>
          </cell>
          <cell r="CN214">
            <v>0</v>
          </cell>
          <cell r="CO214">
            <v>0</v>
          </cell>
          <cell r="CP214">
            <v>0</v>
          </cell>
          <cell r="CQ214">
            <v>0</v>
          </cell>
          <cell r="CR214">
            <v>0</v>
          </cell>
          <cell r="CS214">
            <v>0</v>
          </cell>
          <cell r="CT214">
            <v>0</v>
          </cell>
          <cell r="CU214">
            <v>0</v>
          </cell>
          <cell r="CV214">
            <v>0</v>
          </cell>
          <cell r="CW214">
            <v>0</v>
          </cell>
          <cell r="CX214">
            <v>0</v>
          </cell>
          <cell r="CY214">
            <v>0</v>
          </cell>
          <cell r="CZ214">
            <v>0</v>
          </cell>
          <cell r="DA214">
            <v>0</v>
          </cell>
          <cell r="DB214">
            <v>0</v>
          </cell>
          <cell r="DC214">
            <v>0</v>
          </cell>
          <cell r="DD214">
            <v>3686.1020666289705</v>
          </cell>
          <cell r="DE214">
            <v>0</v>
          </cell>
          <cell r="DG214">
            <v>2971.851520999001</v>
          </cell>
          <cell r="DI214">
            <v>3.0444167546955954E-2</v>
          </cell>
          <cell r="DJ214">
            <v>90.475545629969474</v>
          </cell>
          <cell r="DK214">
            <v>2.516266500471577E-2</v>
          </cell>
          <cell r="DL214">
            <v>0</v>
          </cell>
        </row>
        <row r="215">
          <cell r="A215" t="str">
            <v>B10303C3I1000L2500</v>
          </cell>
          <cell r="B215" t="str">
            <v>TRASP.A 3 CATENE L=2500 I=1000 GES,M.=1</v>
          </cell>
          <cell r="F215">
            <v>7852.537597837767</v>
          </cell>
          <cell r="H215">
            <v>3690.6926709837503</v>
          </cell>
          <cell r="I215">
            <v>0.53</v>
          </cell>
          <cell r="J215" t="str">
            <v>OK</v>
          </cell>
          <cell r="K215" t="str">
            <v>NEWZD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3063.6676709837502</v>
          </cell>
          <cell r="AW215">
            <v>144</v>
          </cell>
          <cell r="AX215">
            <v>4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41.4</v>
          </cell>
          <cell r="BF215">
            <v>1.1499999999999999</v>
          </cell>
          <cell r="BG215">
            <v>0</v>
          </cell>
          <cell r="BH215">
            <v>0</v>
          </cell>
          <cell r="BI215">
            <v>0</v>
          </cell>
          <cell r="BJ215">
            <v>0</v>
          </cell>
          <cell r="BK215">
            <v>95</v>
          </cell>
          <cell r="BL215">
            <v>2.5</v>
          </cell>
          <cell r="BM215">
            <v>0</v>
          </cell>
          <cell r="BN215">
            <v>0</v>
          </cell>
          <cell r="BO215">
            <v>81.25</v>
          </cell>
          <cell r="BP215">
            <v>2.5</v>
          </cell>
          <cell r="BQ215">
            <v>0</v>
          </cell>
          <cell r="BR215">
            <v>0</v>
          </cell>
          <cell r="BS215">
            <v>154.375</v>
          </cell>
          <cell r="BT215">
            <v>4.75</v>
          </cell>
          <cell r="BU215">
            <v>0</v>
          </cell>
          <cell r="BV215">
            <v>0</v>
          </cell>
          <cell r="BW215">
            <v>0</v>
          </cell>
          <cell r="BX215">
            <v>0</v>
          </cell>
          <cell r="BY215">
            <v>0</v>
          </cell>
          <cell r="BZ215">
            <v>0</v>
          </cell>
          <cell r="CA215">
            <v>111</v>
          </cell>
          <cell r="CB215">
            <v>3</v>
          </cell>
          <cell r="CC215">
            <v>0</v>
          </cell>
          <cell r="CD215">
            <v>0</v>
          </cell>
          <cell r="CE215">
            <v>0</v>
          </cell>
          <cell r="CF215">
            <v>0</v>
          </cell>
          <cell r="CG215">
            <v>0</v>
          </cell>
          <cell r="CH215">
            <v>0</v>
          </cell>
          <cell r="CI215">
            <v>0</v>
          </cell>
          <cell r="CJ215">
            <v>0</v>
          </cell>
          <cell r="CK215">
            <v>0</v>
          </cell>
          <cell r="CL215">
            <v>0</v>
          </cell>
          <cell r="CM215">
            <v>0</v>
          </cell>
          <cell r="CN215">
            <v>0</v>
          </cell>
          <cell r="CO215">
            <v>0</v>
          </cell>
          <cell r="CP215">
            <v>0</v>
          </cell>
          <cell r="CQ215">
            <v>0</v>
          </cell>
          <cell r="CR215">
            <v>0</v>
          </cell>
          <cell r="CS215">
            <v>0</v>
          </cell>
          <cell r="CT215">
            <v>0</v>
          </cell>
          <cell r="CU215">
            <v>0</v>
          </cell>
          <cell r="CV215">
            <v>0</v>
          </cell>
          <cell r="CW215">
            <v>0</v>
          </cell>
          <cell r="CX215">
            <v>0</v>
          </cell>
          <cell r="CY215">
            <v>0</v>
          </cell>
          <cell r="CZ215">
            <v>0</v>
          </cell>
          <cell r="DA215">
            <v>0</v>
          </cell>
          <cell r="DB215">
            <v>0</v>
          </cell>
          <cell r="DC215">
            <v>0</v>
          </cell>
          <cell r="DD215">
            <v>3690.6926709837503</v>
          </cell>
          <cell r="DE215">
            <v>0</v>
          </cell>
          <cell r="DG215">
            <v>2973.1530786250005</v>
          </cell>
          <cell r="DI215">
            <v>3.044397310366884E-2</v>
          </cell>
          <cell r="DJ215">
            <v>90.514592358749724</v>
          </cell>
          <cell r="DK215">
            <v>2.514169865545083E-2</v>
          </cell>
          <cell r="DL215">
            <v>0</v>
          </cell>
        </row>
        <row r="216">
          <cell r="A216" t="str">
            <v>B10303C3I1000L3000</v>
          </cell>
          <cell r="B216" t="str">
            <v>TRASP.A 3 CATENE L=3000 I=1000 GES,M.=1</v>
          </cell>
          <cell r="F216">
            <v>8390.531238022766</v>
          </cell>
          <cell r="H216">
            <v>3943.5496818706997</v>
          </cell>
          <cell r="I216">
            <v>0.53</v>
          </cell>
          <cell r="J216" t="str">
            <v>OK</v>
          </cell>
          <cell r="K216" t="str">
            <v>NEWZD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3308.3996818706996</v>
          </cell>
          <cell r="AW216">
            <v>144</v>
          </cell>
          <cell r="AX216">
            <v>4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41.4</v>
          </cell>
          <cell r="BF216">
            <v>1.1499999999999999</v>
          </cell>
          <cell r="BG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95</v>
          </cell>
          <cell r="BL216">
            <v>2.5</v>
          </cell>
          <cell r="BM216">
            <v>0</v>
          </cell>
          <cell r="BN216">
            <v>0</v>
          </cell>
          <cell r="BO216">
            <v>81.25</v>
          </cell>
          <cell r="BP216">
            <v>2.5</v>
          </cell>
          <cell r="BQ216">
            <v>0</v>
          </cell>
          <cell r="BR216">
            <v>0</v>
          </cell>
          <cell r="BS216">
            <v>162.5</v>
          </cell>
          <cell r="BT216">
            <v>5</v>
          </cell>
          <cell r="BU216">
            <v>0</v>
          </cell>
          <cell r="BV216">
            <v>0</v>
          </cell>
          <cell r="BW216">
            <v>0</v>
          </cell>
          <cell r="BX216">
            <v>0</v>
          </cell>
          <cell r="BY216">
            <v>0</v>
          </cell>
          <cell r="BZ216">
            <v>0</v>
          </cell>
          <cell r="CA216">
            <v>111</v>
          </cell>
          <cell r="CB216">
            <v>3</v>
          </cell>
          <cell r="CC216">
            <v>0</v>
          </cell>
          <cell r="CD216">
            <v>0</v>
          </cell>
          <cell r="CE216">
            <v>0</v>
          </cell>
          <cell r="CF216">
            <v>0</v>
          </cell>
          <cell r="CG216">
            <v>0</v>
          </cell>
          <cell r="CH216">
            <v>0</v>
          </cell>
          <cell r="CI216">
            <v>0</v>
          </cell>
          <cell r="CJ216">
            <v>0</v>
          </cell>
          <cell r="CK216">
            <v>0</v>
          </cell>
          <cell r="CL216">
            <v>0</v>
          </cell>
          <cell r="CM216">
            <v>0</v>
          </cell>
          <cell r="CN216">
            <v>0</v>
          </cell>
          <cell r="CO216">
            <v>0</v>
          </cell>
          <cell r="CP216">
            <v>0</v>
          </cell>
          <cell r="CQ216">
            <v>0</v>
          </cell>
          <cell r="CR216">
            <v>0</v>
          </cell>
          <cell r="CS216">
            <v>0</v>
          </cell>
          <cell r="CT216">
            <v>0</v>
          </cell>
          <cell r="CU216">
            <v>0</v>
          </cell>
          <cell r="CV216">
            <v>0</v>
          </cell>
          <cell r="CW216">
            <v>0</v>
          </cell>
          <cell r="CX216">
            <v>0</v>
          </cell>
          <cell r="CY216">
            <v>0</v>
          </cell>
          <cell r="CZ216">
            <v>0</v>
          </cell>
          <cell r="DA216">
            <v>0</v>
          </cell>
          <cell r="DB216">
            <v>0</v>
          </cell>
          <cell r="DC216">
            <v>0</v>
          </cell>
          <cell r="DD216">
            <v>3943.5496818706997</v>
          </cell>
          <cell r="DE216">
            <v>0</v>
          </cell>
          <cell r="DG216">
            <v>3210.7569726900006</v>
          </cell>
          <cell r="DI216">
            <v>3.0411118004640861E-2</v>
          </cell>
          <cell r="DJ216">
            <v>97.642709180699057</v>
          </cell>
          <cell r="DK216">
            <v>2.5388734016206154E-2</v>
          </cell>
          <cell r="DL216">
            <v>0</v>
          </cell>
        </row>
        <row r="217">
          <cell r="A217" t="str">
            <v>B10303C3I1100L1500-CL-DC</v>
          </cell>
          <cell r="B217" t="str">
            <v>TRASP.A 3 CATENE L=1500 I=1100 GES,M.=1 CON SOLLEVATORE [H=240] &amp; CONTROLLO FLESSIONE - [rif.B103031367]</v>
          </cell>
          <cell r="F217">
            <v>21477.771202434044</v>
          </cell>
          <cell r="H217">
            <v>10094.552465143999</v>
          </cell>
          <cell r="I217">
            <v>0.53</v>
          </cell>
          <cell r="J217" t="str">
            <v>OK</v>
          </cell>
          <cell r="K217" t="str">
            <v>NEWZD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7749.5524651439991</v>
          </cell>
          <cell r="AW217">
            <v>720</v>
          </cell>
          <cell r="AX217">
            <v>20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180</v>
          </cell>
          <cell r="BF217">
            <v>5</v>
          </cell>
          <cell r="BG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304</v>
          </cell>
          <cell r="BL217">
            <v>8</v>
          </cell>
          <cell r="BM217">
            <v>0</v>
          </cell>
          <cell r="BN217">
            <v>0</v>
          </cell>
          <cell r="BO217">
            <v>422.5</v>
          </cell>
          <cell r="BP217">
            <v>13</v>
          </cell>
          <cell r="BQ217">
            <v>0</v>
          </cell>
          <cell r="BR217">
            <v>0</v>
          </cell>
          <cell r="BS217">
            <v>422.5</v>
          </cell>
          <cell r="BT217">
            <v>13</v>
          </cell>
          <cell r="BU217">
            <v>0</v>
          </cell>
          <cell r="BV217">
            <v>0</v>
          </cell>
          <cell r="BW217">
            <v>0</v>
          </cell>
          <cell r="BX217">
            <v>0</v>
          </cell>
          <cell r="BY217">
            <v>0</v>
          </cell>
          <cell r="BZ217">
            <v>0</v>
          </cell>
          <cell r="CA217">
            <v>296</v>
          </cell>
          <cell r="CB217">
            <v>8</v>
          </cell>
          <cell r="CC217">
            <v>0</v>
          </cell>
          <cell r="CD217">
            <v>0</v>
          </cell>
          <cell r="CE217">
            <v>0</v>
          </cell>
          <cell r="CF217">
            <v>0</v>
          </cell>
          <cell r="CG217">
            <v>0</v>
          </cell>
          <cell r="CH217">
            <v>0</v>
          </cell>
          <cell r="CI217">
            <v>0</v>
          </cell>
          <cell r="CJ217">
            <v>0</v>
          </cell>
          <cell r="CK217">
            <v>0</v>
          </cell>
          <cell r="CL217">
            <v>0</v>
          </cell>
          <cell r="CM217">
            <v>0</v>
          </cell>
          <cell r="CN217">
            <v>0</v>
          </cell>
          <cell r="CO217">
            <v>0</v>
          </cell>
          <cell r="CP217">
            <v>0</v>
          </cell>
          <cell r="CQ217">
            <v>0</v>
          </cell>
          <cell r="CR217">
            <v>0</v>
          </cell>
          <cell r="CS217">
            <v>0</v>
          </cell>
          <cell r="CT217">
            <v>0</v>
          </cell>
          <cell r="CU217">
            <v>0</v>
          </cell>
          <cell r="CV217">
            <v>0</v>
          </cell>
          <cell r="CW217">
            <v>0</v>
          </cell>
          <cell r="CX217">
            <v>0</v>
          </cell>
          <cell r="CY217">
            <v>0</v>
          </cell>
          <cell r="CZ217">
            <v>0</v>
          </cell>
          <cell r="DA217">
            <v>0</v>
          </cell>
          <cell r="DB217">
            <v>0</v>
          </cell>
          <cell r="DC217">
            <v>0</v>
          </cell>
          <cell r="DD217">
            <v>10094.552465143999</v>
          </cell>
          <cell r="DE217">
            <v>0</v>
          </cell>
          <cell r="DG217">
            <v>7523.8373447999993</v>
          </cell>
          <cell r="DI217">
            <v>0.03</v>
          </cell>
          <cell r="DJ217">
            <v>225.71512034399998</v>
          </cell>
          <cell r="DK217">
            <v>2.2871500710560582E-2</v>
          </cell>
          <cell r="DL217">
            <v>0</v>
          </cell>
        </row>
        <row r="218">
          <cell r="A218" t="str">
            <v>B10303C4-BRIDGE</v>
          </cell>
          <cell r="B218" t="str">
            <v>BRIDGE TRASPORTO PALLET A 4 CATENE - RIF.B10303xxx</v>
          </cell>
          <cell r="F218">
            <v>3025.9771002553193</v>
          </cell>
          <cell r="H218">
            <v>1422.2092371199999</v>
          </cell>
          <cell r="I218">
            <v>0.53</v>
          </cell>
          <cell r="J218" t="str">
            <v>OK</v>
          </cell>
          <cell r="K218" t="str">
            <v>NEWZD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1087.9592371199999</v>
          </cell>
          <cell r="AW218">
            <v>90</v>
          </cell>
          <cell r="AX218">
            <v>2.5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9</v>
          </cell>
          <cell r="BF218">
            <v>0.25</v>
          </cell>
          <cell r="BG218">
            <v>0</v>
          </cell>
          <cell r="BH218">
            <v>0</v>
          </cell>
          <cell r="BI218">
            <v>0</v>
          </cell>
          <cell r="BJ218">
            <v>0</v>
          </cell>
          <cell r="BK218">
            <v>38</v>
          </cell>
          <cell r="BL218">
            <v>1</v>
          </cell>
          <cell r="BM218">
            <v>0</v>
          </cell>
          <cell r="BN218">
            <v>0</v>
          </cell>
          <cell r="BO218">
            <v>130</v>
          </cell>
          <cell r="BP218">
            <v>4</v>
          </cell>
          <cell r="BQ218">
            <v>0</v>
          </cell>
          <cell r="BR218">
            <v>0</v>
          </cell>
          <cell r="BS218">
            <v>48.75</v>
          </cell>
          <cell r="BT218">
            <v>1.5</v>
          </cell>
          <cell r="BU218">
            <v>0</v>
          </cell>
          <cell r="BV218">
            <v>0</v>
          </cell>
          <cell r="BW218">
            <v>0</v>
          </cell>
          <cell r="BX218">
            <v>0</v>
          </cell>
          <cell r="BY218">
            <v>0</v>
          </cell>
          <cell r="BZ218">
            <v>0</v>
          </cell>
          <cell r="CA218">
            <v>18.5</v>
          </cell>
          <cell r="CB218">
            <v>0.5</v>
          </cell>
          <cell r="CC218">
            <v>0</v>
          </cell>
          <cell r="CD218">
            <v>0</v>
          </cell>
          <cell r="CE218">
            <v>0</v>
          </cell>
          <cell r="CF218">
            <v>0</v>
          </cell>
          <cell r="CG218">
            <v>0</v>
          </cell>
          <cell r="CH218">
            <v>0</v>
          </cell>
          <cell r="CI218">
            <v>0</v>
          </cell>
          <cell r="CJ218">
            <v>0</v>
          </cell>
          <cell r="CK218">
            <v>0</v>
          </cell>
          <cell r="CL218">
            <v>0</v>
          </cell>
          <cell r="CM218">
            <v>0</v>
          </cell>
          <cell r="CN218">
            <v>0</v>
          </cell>
          <cell r="CO218">
            <v>0</v>
          </cell>
          <cell r="CP218">
            <v>0</v>
          </cell>
          <cell r="CQ218">
            <v>0</v>
          </cell>
          <cell r="CR218">
            <v>0</v>
          </cell>
          <cell r="CS218">
            <v>0</v>
          </cell>
          <cell r="CT218">
            <v>0</v>
          </cell>
          <cell r="CU218">
            <v>0</v>
          </cell>
          <cell r="CV218">
            <v>0</v>
          </cell>
          <cell r="CW218">
            <v>0</v>
          </cell>
          <cell r="CX218">
            <v>0</v>
          </cell>
          <cell r="CY218">
            <v>0</v>
          </cell>
          <cell r="CZ218">
            <v>0</v>
          </cell>
          <cell r="DA218">
            <v>0</v>
          </cell>
          <cell r="DB218">
            <v>0</v>
          </cell>
          <cell r="DC218">
            <v>0</v>
          </cell>
          <cell r="DD218">
            <v>1422.2092371199999</v>
          </cell>
          <cell r="DE218">
            <v>0</v>
          </cell>
          <cell r="DG218">
            <v>1056.2711039999999</v>
          </cell>
          <cell r="DI218">
            <v>0.03</v>
          </cell>
          <cell r="DJ218">
            <v>31.688133119999996</v>
          </cell>
          <cell r="DK218">
            <v>2.2788674712555818E-2</v>
          </cell>
          <cell r="DL218">
            <v>0</v>
          </cell>
        </row>
        <row r="219">
          <cell r="A219" t="str">
            <v>B10303C4I1000L0750</v>
          </cell>
          <cell r="B219" t="str">
            <v>TRASP.A 4 CATENE L=0750 I=1000 GES,M.=1</v>
          </cell>
          <cell r="F219">
            <v>6842.1055386881399</v>
          </cell>
          <cell r="H219">
            <v>3215.7896031834257</v>
          </cell>
          <cell r="I219">
            <v>0.53</v>
          </cell>
          <cell r="J219" t="str">
            <v>OK</v>
          </cell>
          <cell r="K219" t="str">
            <v>NEWZD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2617.2021031834256</v>
          </cell>
          <cell r="AW219">
            <v>144</v>
          </cell>
          <cell r="AX219">
            <v>4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41.4</v>
          </cell>
          <cell r="BF219">
            <v>1.1499999999999999</v>
          </cell>
          <cell r="BG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95</v>
          </cell>
          <cell r="BL219">
            <v>2.5</v>
          </cell>
          <cell r="BM219">
            <v>0</v>
          </cell>
          <cell r="BN219">
            <v>0</v>
          </cell>
          <cell r="BO219">
            <v>81.25</v>
          </cell>
          <cell r="BP219">
            <v>2.5</v>
          </cell>
          <cell r="BQ219">
            <v>0</v>
          </cell>
          <cell r="BR219">
            <v>0</v>
          </cell>
          <cell r="BS219">
            <v>125.9375</v>
          </cell>
          <cell r="BT219">
            <v>3.875</v>
          </cell>
          <cell r="BU219">
            <v>0</v>
          </cell>
          <cell r="BV219">
            <v>0</v>
          </cell>
          <cell r="BW219">
            <v>0</v>
          </cell>
          <cell r="BX219">
            <v>0</v>
          </cell>
          <cell r="BY219">
            <v>0</v>
          </cell>
          <cell r="BZ219">
            <v>0</v>
          </cell>
          <cell r="CA219">
            <v>111</v>
          </cell>
          <cell r="CB219">
            <v>3</v>
          </cell>
          <cell r="CC219">
            <v>0</v>
          </cell>
          <cell r="CD219">
            <v>0</v>
          </cell>
          <cell r="CE219">
            <v>0</v>
          </cell>
          <cell r="CF219">
            <v>0</v>
          </cell>
          <cell r="CG219">
            <v>0</v>
          </cell>
          <cell r="CH219">
            <v>0</v>
          </cell>
          <cell r="CI219">
            <v>0</v>
          </cell>
          <cell r="CJ219">
            <v>0</v>
          </cell>
          <cell r="CK219">
            <v>0</v>
          </cell>
          <cell r="CL219">
            <v>0</v>
          </cell>
          <cell r="CM219">
            <v>0</v>
          </cell>
          <cell r="CN219">
            <v>0</v>
          </cell>
          <cell r="CO219">
            <v>0</v>
          </cell>
          <cell r="CP219">
            <v>0</v>
          </cell>
          <cell r="CQ219">
            <v>0</v>
          </cell>
          <cell r="CR219">
            <v>0</v>
          </cell>
          <cell r="CS219">
            <v>0</v>
          </cell>
          <cell r="CT219">
            <v>0</v>
          </cell>
          <cell r="CU219">
            <v>0</v>
          </cell>
          <cell r="CV219">
            <v>0</v>
          </cell>
          <cell r="CW219">
            <v>0</v>
          </cell>
          <cell r="CX219">
            <v>0</v>
          </cell>
          <cell r="CY219">
            <v>0</v>
          </cell>
          <cell r="CZ219">
            <v>0</v>
          </cell>
          <cell r="DA219">
            <v>0</v>
          </cell>
          <cell r="DB219">
            <v>0</v>
          </cell>
          <cell r="DC219">
            <v>0</v>
          </cell>
          <cell r="DD219">
            <v>3215.7896031834257</v>
          </cell>
          <cell r="DE219">
            <v>0</v>
          </cell>
          <cell r="DG219">
            <v>2539.5845661975004</v>
          </cell>
          <cell r="DI219">
            <v>3.0563084222133746E-2</v>
          </cell>
          <cell r="DJ219">
            <v>77.617536985925199</v>
          </cell>
          <cell r="DK219">
            <v>2.4733359213146584E-2</v>
          </cell>
          <cell r="DL219">
            <v>0</v>
          </cell>
        </row>
        <row r="220">
          <cell r="A220" t="str">
            <v>B10303C4I1000L1100</v>
          </cell>
          <cell r="B220" t="str">
            <v>TRASP.A 4 CATENE L=1100 I=1000 GES,M.=1</v>
          </cell>
          <cell r="F220">
            <v>6859.1982144772137</v>
          </cell>
          <cell r="H220">
            <v>3223.8231608042902</v>
          </cell>
          <cell r="I220">
            <v>0.53</v>
          </cell>
          <cell r="J220" t="str">
            <v>OK</v>
          </cell>
          <cell r="K220" t="str">
            <v>NEWZD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2619.5481608042901</v>
          </cell>
          <cell r="AW220">
            <v>144</v>
          </cell>
          <cell r="AX220">
            <v>4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41.4</v>
          </cell>
          <cell r="BF220">
            <v>1.1499999999999999</v>
          </cell>
          <cell r="BG220">
            <v>0</v>
          </cell>
          <cell r="BH220">
            <v>0</v>
          </cell>
          <cell r="BI220">
            <v>0</v>
          </cell>
          <cell r="BJ220">
            <v>0</v>
          </cell>
          <cell r="BK220">
            <v>95</v>
          </cell>
          <cell r="BL220">
            <v>2.5</v>
          </cell>
          <cell r="BM220">
            <v>0</v>
          </cell>
          <cell r="BN220">
            <v>0</v>
          </cell>
          <cell r="BO220">
            <v>81.25</v>
          </cell>
          <cell r="BP220">
            <v>2.5</v>
          </cell>
          <cell r="BQ220">
            <v>0</v>
          </cell>
          <cell r="BR220">
            <v>0</v>
          </cell>
          <cell r="BS220">
            <v>131.625</v>
          </cell>
          <cell r="BT220">
            <v>4.05</v>
          </cell>
          <cell r="BU220">
            <v>0</v>
          </cell>
          <cell r="BV220">
            <v>0</v>
          </cell>
          <cell r="BW220">
            <v>0</v>
          </cell>
          <cell r="BX220">
            <v>0</v>
          </cell>
          <cell r="BY220">
            <v>0</v>
          </cell>
          <cell r="BZ220">
            <v>0</v>
          </cell>
          <cell r="CA220">
            <v>111</v>
          </cell>
          <cell r="CB220">
            <v>3</v>
          </cell>
          <cell r="CC220">
            <v>0</v>
          </cell>
          <cell r="CD220">
            <v>0</v>
          </cell>
          <cell r="CE220">
            <v>0</v>
          </cell>
          <cell r="CF220">
            <v>0</v>
          </cell>
          <cell r="CG220">
            <v>0</v>
          </cell>
          <cell r="CH220">
            <v>0</v>
          </cell>
          <cell r="CI220">
            <v>0</v>
          </cell>
          <cell r="CJ220">
            <v>0</v>
          </cell>
          <cell r="CK220">
            <v>0</v>
          </cell>
          <cell r="CL220">
            <v>0</v>
          </cell>
          <cell r="CM220">
            <v>0</v>
          </cell>
          <cell r="CN220">
            <v>0</v>
          </cell>
          <cell r="CO220">
            <v>0</v>
          </cell>
          <cell r="CP220">
            <v>0</v>
          </cell>
          <cell r="CQ220">
            <v>0</v>
          </cell>
          <cell r="CR220">
            <v>0</v>
          </cell>
          <cell r="CS220">
            <v>0</v>
          </cell>
          <cell r="CT220">
            <v>0</v>
          </cell>
          <cell r="CU220">
            <v>0</v>
          </cell>
          <cell r="CV220">
            <v>0</v>
          </cell>
          <cell r="CW220">
            <v>0</v>
          </cell>
          <cell r="CX220">
            <v>0</v>
          </cell>
          <cell r="CY220">
            <v>0</v>
          </cell>
          <cell r="CZ220">
            <v>0</v>
          </cell>
          <cell r="DA220">
            <v>0</v>
          </cell>
          <cell r="DB220">
            <v>0</v>
          </cell>
          <cell r="DC220">
            <v>0</v>
          </cell>
          <cell r="DD220">
            <v>3223.8231608042902</v>
          </cell>
          <cell r="DE220">
            <v>0</v>
          </cell>
          <cell r="DG220">
            <v>2541.8622920429998</v>
          </cell>
          <cell r="DI220">
            <v>3.0562579650548635E-2</v>
          </cell>
          <cell r="DJ220">
            <v>77.685868761290294</v>
          </cell>
          <cell r="DK220">
            <v>2.4692459848388752E-2</v>
          </cell>
          <cell r="DL220">
            <v>0</v>
          </cell>
        </row>
        <row r="221">
          <cell r="A221" t="str">
            <v>B10303C4I1000L1300</v>
          </cell>
          <cell r="B221" t="str">
            <v>TRASP.A 4 CATENE L=1300 I=1000 GES,M.=1</v>
          </cell>
          <cell r="F221">
            <v>6868.9654577852561</v>
          </cell>
          <cell r="H221">
            <v>3228.4137651590704</v>
          </cell>
          <cell r="I221">
            <v>0.53</v>
          </cell>
          <cell r="J221" t="str">
            <v>OK</v>
          </cell>
          <cell r="K221" t="str">
            <v>NEWZD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2620.8887651590703</v>
          </cell>
          <cell r="AW221">
            <v>144</v>
          </cell>
          <cell r="AX221">
            <v>4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41.4</v>
          </cell>
          <cell r="BF221">
            <v>1.1499999999999999</v>
          </cell>
          <cell r="BG221">
            <v>0</v>
          </cell>
          <cell r="BH221">
            <v>0</v>
          </cell>
          <cell r="BI221">
            <v>0</v>
          </cell>
          <cell r="BJ221">
            <v>0</v>
          </cell>
          <cell r="BK221">
            <v>95</v>
          </cell>
          <cell r="BL221">
            <v>2.5</v>
          </cell>
          <cell r="BM221">
            <v>0</v>
          </cell>
          <cell r="BN221">
            <v>0</v>
          </cell>
          <cell r="BO221">
            <v>81.25</v>
          </cell>
          <cell r="BP221">
            <v>2.5</v>
          </cell>
          <cell r="BQ221">
            <v>0</v>
          </cell>
          <cell r="BR221">
            <v>0</v>
          </cell>
          <cell r="BS221">
            <v>134.875</v>
          </cell>
          <cell r="BT221">
            <v>4.1500000000000004</v>
          </cell>
          <cell r="BU221">
            <v>0</v>
          </cell>
          <cell r="BV221">
            <v>0</v>
          </cell>
          <cell r="BW221">
            <v>0</v>
          </cell>
          <cell r="BX221">
            <v>0</v>
          </cell>
          <cell r="BY221">
            <v>0</v>
          </cell>
          <cell r="BZ221">
            <v>0</v>
          </cell>
          <cell r="CA221">
            <v>111</v>
          </cell>
          <cell r="CB221">
            <v>3</v>
          </cell>
          <cell r="CC221">
            <v>0</v>
          </cell>
          <cell r="CD221">
            <v>0</v>
          </cell>
          <cell r="CE221">
            <v>0</v>
          </cell>
          <cell r="CF221">
            <v>0</v>
          </cell>
          <cell r="CG221">
            <v>0</v>
          </cell>
          <cell r="CH221">
            <v>0</v>
          </cell>
          <cell r="CI221">
            <v>0</v>
          </cell>
          <cell r="CJ221">
            <v>0</v>
          </cell>
          <cell r="CK221">
            <v>0</v>
          </cell>
          <cell r="CL221">
            <v>0</v>
          </cell>
          <cell r="CM221">
            <v>0</v>
          </cell>
          <cell r="CN221">
            <v>0</v>
          </cell>
          <cell r="CO221">
            <v>0</v>
          </cell>
          <cell r="CP221">
            <v>0</v>
          </cell>
          <cell r="CQ221">
            <v>0</v>
          </cell>
          <cell r="CR221">
            <v>0</v>
          </cell>
          <cell r="CS221">
            <v>0</v>
          </cell>
          <cell r="CT221">
            <v>0</v>
          </cell>
          <cell r="CU221">
            <v>0</v>
          </cell>
          <cell r="CV221">
            <v>0</v>
          </cell>
          <cell r="CW221">
            <v>0</v>
          </cell>
          <cell r="CX221">
            <v>0</v>
          </cell>
          <cell r="CY221">
            <v>0</v>
          </cell>
          <cell r="CZ221">
            <v>0</v>
          </cell>
          <cell r="DA221">
            <v>0</v>
          </cell>
          <cell r="DB221">
            <v>0</v>
          </cell>
          <cell r="DC221">
            <v>0</v>
          </cell>
          <cell r="DD221">
            <v>3228.4137651590704</v>
          </cell>
          <cell r="DE221">
            <v>0</v>
          </cell>
          <cell r="DG221">
            <v>2543.1638496690002</v>
          </cell>
          <cell r="DI221">
            <v>3.0562291729723273E-2</v>
          </cell>
          <cell r="DJ221">
            <v>77.724915490070089</v>
          </cell>
          <cell r="DK221">
            <v>2.4669181629355618E-2</v>
          </cell>
          <cell r="DL221">
            <v>0</v>
          </cell>
        </row>
        <row r="222">
          <cell r="A222" t="str">
            <v>B10303C4I1000L1500</v>
          </cell>
          <cell r="B222" t="str">
            <v>TRASP.A 4 CATENE L=1500 I=1000 GES,M.=1</v>
          </cell>
          <cell r="F222">
            <v>6878.7327010932986</v>
          </cell>
          <cell r="H222">
            <v>3233.0043695138502</v>
          </cell>
          <cell r="I222">
            <v>0.53</v>
          </cell>
          <cell r="J222" t="str">
            <v>OK</v>
          </cell>
          <cell r="K222" t="str">
            <v>NEWZD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2622.2293695138501</v>
          </cell>
          <cell r="AW222">
            <v>144</v>
          </cell>
          <cell r="AX222">
            <v>4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41.4</v>
          </cell>
          <cell r="BF222">
            <v>1.1499999999999999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95</v>
          </cell>
          <cell r="BL222">
            <v>2.5</v>
          </cell>
          <cell r="BM222">
            <v>0</v>
          </cell>
          <cell r="BN222">
            <v>0</v>
          </cell>
          <cell r="BO222">
            <v>81.25</v>
          </cell>
          <cell r="BP222">
            <v>2.5</v>
          </cell>
          <cell r="BQ222">
            <v>0</v>
          </cell>
          <cell r="BR222">
            <v>0</v>
          </cell>
          <cell r="BS222">
            <v>138.125</v>
          </cell>
          <cell r="BT222">
            <v>4.25</v>
          </cell>
          <cell r="BU222">
            <v>0</v>
          </cell>
          <cell r="BV222">
            <v>0</v>
          </cell>
          <cell r="BW222">
            <v>0</v>
          </cell>
          <cell r="BX222">
            <v>0</v>
          </cell>
          <cell r="BY222">
            <v>0</v>
          </cell>
          <cell r="BZ222">
            <v>0</v>
          </cell>
          <cell r="CA222">
            <v>111</v>
          </cell>
          <cell r="CB222">
            <v>3</v>
          </cell>
          <cell r="CC222">
            <v>0</v>
          </cell>
          <cell r="CD222">
            <v>0</v>
          </cell>
          <cell r="CE222">
            <v>0</v>
          </cell>
          <cell r="CF222">
            <v>0</v>
          </cell>
          <cell r="CG222">
            <v>0</v>
          </cell>
          <cell r="CH222">
            <v>0</v>
          </cell>
          <cell r="CI222">
            <v>0</v>
          </cell>
          <cell r="CJ222">
            <v>0</v>
          </cell>
          <cell r="CK222">
            <v>0</v>
          </cell>
          <cell r="CL222">
            <v>0</v>
          </cell>
          <cell r="CM222">
            <v>0</v>
          </cell>
          <cell r="CN222">
            <v>0</v>
          </cell>
          <cell r="CO222">
            <v>0</v>
          </cell>
          <cell r="CP222">
            <v>0</v>
          </cell>
          <cell r="CQ222">
            <v>0</v>
          </cell>
          <cell r="CR222">
            <v>0</v>
          </cell>
          <cell r="CS222">
            <v>0</v>
          </cell>
          <cell r="CT222">
            <v>0</v>
          </cell>
          <cell r="CU222">
            <v>0</v>
          </cell>
          <cell r="CV222">
            <v>0</v>
          </cell>
          <cell r="CW222">
            <v>0</v>
          </cell>
          <cell r="CX222">
            <v>0</v>
          </cell>
          <cell r="CY222">
            <v>0</v>
          </cell>
          <cell r="CZ222">
            <v>0</v>
          </cell>
          <cell r="DA222">
            <v>0</v>
          </cell>
          <cell r="DB222">
            <v>0</v>
          </cell>
          <cell r="DC222">
            <v>0</v>
          </cell>
          <cell r="DD222">
            <v>3233.0043695138502</v>
          </cell>
          <cell r="DE222">
            <v>0</v>
          </cell>
          <cell r="DG222">
            <v>2544.4654072950002</v>
          </cell>
          <cell r="DI222">
            <v>3.0562004103455311E-2</v>
          </cell>
          <cell r="DJ222">
            <v>77.763962218849883</v>
          </cell>
          <cell r="DK222">
            <v>2.464597056980429E-2</v>
          </cell>
          <cell r="DL222">
            <v>0</v>
          </cell>
        </row>
        <row r="223">
          <cell r="A223" t="str">
            <v>B10303C4I1000L1800</v>
          </cell>
          <cell r="B223" t="str">
            <v>TRASP.A 4 CATENE L=1800 I=1000 GES,M.=1</v>
          </cell>
          <cell r="F223">
            <v>7689.4256405234473</v>
          </cell>
          <cell r="H223">
            <v>3614.0300510460202</v>
          </cell>
          <cell r="I223">
            <v>0.53</v>
          </cell>
          <cell r="J223" t="str">
            <v>OK</v>
          </cell>
          <cell r="K223" t="str">
            <v>NEWZD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2998.3800510460201</v>
          </cell>
          <cell r="AW223">
            <v>144</v>
          </cell>
          <cell r="AX223">
            <v>4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41.4</v>
          </cell>
          <cell r="BF223">
            <v>1.1499999999999999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95</v>
          </cell>
          <cell r="BL223">
            <v>2.5</v>
          </cell>
          <cell r="BM223">
            <v>0</v>
          </cell>
          <cell r="BN223">
            <v>0</v>
          </cell>
          <cell r="BO223">
            <v>81.25</v>
          </cell>
          <cell r="BP223">
            <v>2.5</v>
          </cell>
          <cell r="BQ223">
            <v>0</v>
          </cell>
          <cell r="BR223">
            <v>0</v>
          </cell>
          <cell r="BS223">
            <v>143</v>
          </cell>
          <cell r="BT223">
            <v>4.4000000000000004</v>
          </cell>
          <cell r="BU223">
            <v>0</v>
          </cell>
          <cell r="BV223">
            <v>0</v>
          </cell>
          <cell r="BW223">
            <v>0</v>
          </cell>
          <cell r="BX223">
            <v>0</v>
          </cell>
          <cell r="BY223">
            <v>0</v>
          </cell>
          <cell r="BZ223">
            <v>0</v>
          </cell>
          <cell r="CA223">
            <v>111</v>
          </cell>
          <cell r="CB223">
            <v>3</v>
          </cell>
          <cell r="CC223">
            <v>0</v>
          </cell>
          <cell r="CD223">
            <v>0</v>
          </cell>
          <cell r="CE223">
            <v>0</v>
          </cell>
          <cell r="CF223">
            <v>0</v>
          </cell>
          <cell r="CG223">
            <v>0</v>
          </cell>
          <cell r="CH223">
            <v>0</v>
          </cell>
          <cell r="CI223">
            <v>0</v>
          </cell>
          <cell r="CJ223">
            <v>0</v>
          </cell>
          <cell r="CK223">
            <v>0</v>
          </cell>
          <cell r="CL223">
            <v>0</v>
          </cell>
          <cell r="CM223">
            <v>0</v>
          </cell>
          <cell r="CN223">
            <v>0</v>
          </cell>
          <cell r="CO223">
            <v>0</v>
          </cell>
          <cell r="CP223">
            <v>0</v>
          </cell>
          <cell r="CQ223">
            <v>0</v>
          </cell>
          <cell r="CR223">
            <v>0</v>
          </cell>
          <cell r="CS223">
            <v>0</v>
          </cell>
          <cell r="CT223">
            <v>0</v>
          </cell>
          <cell r="CU223">
            <v>0</v>
          </cell>
          <cell r="CV223">
            <v>0</v>
          </cell>
          <cell r="CW223">
            <v>0</v>
          </cell>
          <cell r="CX223">
            <v>0</v>
          </cell>
          <cell r="CY223">
            <v>0</v>
          </cell>
          <cell r="CZ223">
            <v>0</v>
          </cell>
          <cell r="DA223">
            <v>0</v>
          </cell>
          <cell r="DB223">
            <v>0</v>
          </cell>
          <cell r="DC223">
            <v>0</v>
          </cell>
          <cell r="DD223">
            <v>3614.0300510460202</v>
          </cell>
          <cell r="DE223">
            <v>0</v>
          </cell>
          <cell r="DG223">
            <v>2909.6602437340002</v>
          </cell>
          <cell r="DI223">
            <v>3.0491466315725128E-2</v>
          </cell>
          <cell r="DJ223">
            <v>88.719807312019839</v>
          </cell>
          <cell r="DK223">
            <v>2.5166524696574797E-2</v>
          </cell>
          <cell r="DL223">
            <v>0</v>
          </cell>
        </row>
        <row r="224">
          <cell r="A224" t="str">
            <v>B10303C4I1000L2100</v>
          </cell>
          <cell r="B224" t="str">
            <v>TRASP.A 4 CATENE L=2100 I=1000 GES,M.=1</v>
          </cell>
          <cell r="F224">
            <v>8632.0898133493411</v>
          </cell>
          <cell r="H224">
            <v>4057.0822122741902</v>
          </cell>
          <cell r="I224">
            <v>0.53</v>
          </cell>
          <cell r="J224" t="str">
            <v>OK</v>
          </cell>
          <cell r="K224" t="str">
            <v>NEWZD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3436.5572122741901</v>
          </cell>
          <cell r="AW224">
            <v>144</v>
          </cell>
          <cell r="AX224">
            <v>4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41.4</v>
          </cell>
          <cell r="BF224">
            <v>1.1499999999999999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95</v>
          </cell>
          <cell r="BL224">
            <v>2.5</v>
          </cell>
          <cell r="BM224">
            <v>0</v>
          </cell>
          <cell r="BN224">
            <v>0</v>
          </cell>
          <cell r="BO224">
            <v>81.25</v>
          </cell>
          <cell r="BP224">
            <v>2.5</v>
          </cell>
          <cell r="BQ224">
            <v>0</v>
          </cell>
          <cell r="BR224">
            <v>0</v>
          </cell>
          <cell r="BS224">
            <v>147.875</v>
          </cell>
          <cell r="BT224">
            <v>4.55</v>
          </cell>
          <cell r="BU224">
            <v>0</v>
          </cell>
          <cell r="BV224">
            <v>0</v>
          </cell>
          <cell r="BW224">
            <v>0</v>
          </cell>
          <cell r="BX224">
            <v>0</v>
          </cell>
          <cell r="BY224">
            <v>0</v>
          </cell>
          <cell r="BZ224">
            <v>0</v>
          </cell>
          <cell r="CA224">
            <v>111</v>
          </cell>
          <cell r="CB224">
            <v>3</v>
          </cell>
          <cell r="CC224">
            <v>0</v>
          </cell>
          <cell r="CD224">
            <v>0</v>
          </cell>
          <cell r="CE224">
            <v>0</v>
          </cell>
          <cell r="CF224">
            <v>0</v>
          </cell>
          <cell r="CG224">
            <v>0</v>
          </cell>
          <cell r="CH224">
            <v>0</v>
          </cell>
          <cell r="CI224">
            <v>0</v>
          </cell>
          <cell r="CJ224">
            <v>0</v>
          </cell>
          <cell r="CK224">
            <v>0</v>
          </cell>
          <cell r="CL224">
            <v>0</v>
          </cell>
          <cell r="CM224">
            <v>0</v>
          </cell>
          <cell r="CN224">
            <v>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4057.0822122741902</v>
          </cell>
          <cell r="DE224">
            <v>0</v>
          </cell>
          <cell r="DG224">
            <v>3335.0749633730006</v>
          </cell>
          <cell r="DI224">
            <v>3.0428775969267321E-2</v>
          </cell>
          <cell r="DJ224">
            <v>101.48224890118945</v>
          </cell>
          <cell r="DK224">
            <v>2.5655336697559775E-2</v>
          </cell>
          <cell r="DL224">
            <v>0</v>
          </cell>
        </row>
        <row r="225">
          <cell r="A225" t="str">
            <v>B10303C4I1000L2300</v>
          </cell>
          <cell r="B225" t="str">
            <v>TRASP.A 4 CATENE L=2300 I=1000 GES,M.=1</v>
          </cell>
          <cell r="F225">
            <v>8641.8570566573835</v>
          </cell>
          <cell r="H225">
            <v>4061.6728166289704</v>
          </cell>
          <cell r="I225">
            <v>0.53</v>
          </cell>
          <cell r="J225" t="str">
            <v>OK</v>
          </cell>
          <cell r="K225" t="str">
            <v>NEWZD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3437.8978166289703</v>
          </cell>
          <cell r="AW225">
            <v>144</v>
          </cell>
          <cell r="AX225">
            <v>4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41.4</v>
          </cell>
          <cell r="BF225">
            <v>1.1499999999999999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95</v>
          </cell>
          <cell r="BL225">
            <v>2.5</v>
          </cell>
          <cell r="BM225">
            <v>0</v>
          </cell>
          <cell r="BN225">
            <v>0</v>
          </cell>
          <cell r="BO225">
            <v>81.25</v>
          </cell>
          <cell r="BP225">
            <v>2.5</v>
          </cell>
          <cell r="BQ225">
            <v>0</v>
          </cell>
          <cell r="BR225">
            <v>0</v>
          </cell>
          <cell r="BS225">
            <v>151.125</v>
          </cell>
          <cell r="BT225">
            <v>4.6500000000000004</v>
          </cell>
          <cell r="BU225">
            <v>0</v>
          </cell>
          <cell r="BV225">
            <v>0</v>
          </cell>
          <cell r="BW225">
            <v>0</v>
          </cell>
          <cell r="BX225">
            <v>0</v>
          </cell>
          <cell r="BY225">
            <v>0</v>
          </cell>
          <cell r="BZ225">
            <v>0</v>
          </cell>
          <cell r="CA225">
            <v>111</v>
          </cell>
          <cell r="CB225">
            <v>3</v>
          </cell>
          <cell r="CC225">
            <v>0</v>
          </cell>
          <cell r="CD225">
            <v>0</v>
          </cell>
          <cell r="CE225">
            <v>0</v>
          </cell>
          <cell r="CF225">
            <v>0</v>
          </cell>
          <cell r="CG225">
            <v>0</v>
          </cell>
          <cell r="CH225">
            <v>0</v>
          </cell>
          <cell r="CI225">
            <v>0</v>
          </cell>
          <cell r="CJ225">
            <v>0</v>
          </cell>
          <cell r="CK225">
            <v>0</v>
          </cell>
          <cell r="CL225">
            <v>0</v>
          </cell>
          <cell r="CM225">
            <v>0</v>
          </cell>
          <cell r="CN225">
            <v>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4061.6728166289704</v>
          </cell>
          <cell r="DE225">
            <v>0</v>
          </cell>
          <cell r="DG225">
            <v>3336.3765209990006</v>
          </cell>
          <cell r="DI225">
            <v>3.0428608698988058E-2</v>
          </cell>
          <cell r="DJ225">
            <v>101.5212956299697</v>
          </cell>
          <cell r="DK225">
            <v>2.5635709919594088E-2</v>
          </cell>
          <cell r="DL225">
            <v>0</v>
          </cell>
        </row>
        <row r="226">
          <cell r="A226" t="str">
            <v>B10303C4I1000L2500</v>
          </cell>
          <cell r="B226" t="str">
            <v>TRASP.A 4 CATENE L=2500 I=1000 GES,M.=1</v>
          </cell>
          <cell r="F226">
            <v>8651.624299965426</v>
          </cell>
          <cell r="H226">
            <v>4066.2634209837502</v>
          </cell>
          <cell r="I226">
            <v>0.53</v>
          </cell>
          <cell r="J226" t="str">
            <v>OK</v>
          </cell>
          <cell r="K226" t="str">
            <v>NEWZD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3439.2384209837501</v>
          </cell>
          <cell r="AW226">
            <v>144</v>
          </cell>
          <cell r="AX226">
            <v>4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41.4</v>
          </cell>
          <cell r="BF226">
            <v>1.1499999999999999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95</v>
          </cell>
          <cell r="BL226">
            <v>2.5</v>
          </cell>
          <cell r="BM226">
            <v>0</v>
          </cell>
          <cell r="BN226">
            <v>0</v>
          </cell>
          <cell r="BO226">
            <v>81.25</v>
          </cell>
          <cell r="BP226">
            <v>2.5</v>
          </cell>
          <cell r="BQ226">
            <v>0</v>
          </cell>
          <cell r="BR226">
            <v>0</v>
          </cell>
          <cell r="BS226">
            <v>154.375</v>
          </cell>
          <cell r="BT226">
            <v>4.75</v>
          </cell>
          <cell r="BU226">
            <v>0</v>
          </cell>
          <cell r="BV226">
            <v>0</v>
          </cell>
          <cell r="BW226">
            <v>0</v>
          </cell>
          <cell r="BX226">
            <v>0</v>
          </cell>
          <cell r="BY226">
            <v>0</v>
          </cell>
          <cell r="BZ226">
            <v>0</v>
          </cell>
          <cell r="CA226">
            <v>111</v>
          </cell>
          <cell r="CB226">
            <v>3</v>
          </cell>
          <cell r="CC226">
            <v>0</v>
          </cell>
          <cell r="CD226">
            <v>0</v>
          </cell>
          <cell r="CE226">
            <v>0</v>
          </cell>
          <cell r="CF226">
            <v>0</v>
          </cell>
          <cell r="CG226">
            <v>0</v>
          </cell>
          <cell r="CH226">
            <v>0</v>
          </cell>
          <cell r="CI226">
            <v>0</v>
          </cell>
          <cell r="CJ226">
            <v>0</v>
          </cell>
          <cell r="CK226">
            <v>0</v>
          </cell>
          <cell r="CL226">
            <v>0</v>
          </cell>
          <cell r="CM226">
            <v>0</v>
          </cell>
          <cell r="CN226">
            <v>0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4066.2634209837502</v>
          </cell>
          <cell r="DE226">
            <v>0</v>
          </cell>
          <cell r="DG226">
            <v>3337.6780786250006</v>
          </cell>
          <cell r="DI226">
            <v>3.0428441559165763E-2</v>
          </cell>
          <cell r="DJ226">
            <v>101.56034235874949</v>
          </cell>
          <cell r="DK226">
            <v>2.5616128205487622E-2</v>
          </cell>
          <cell r="DL226">
            <v>0</v>
          </cell>
        </row>
        <row r="227">
          <cell r="A227" t="str">
            <v>B10303C4I1000L2600</v>
          </cell>
          <cell r="B227" t="str">
            <v>TRASP.A 4 CATENE L=2600 I=1000 GES,M.=1</v>
          </cell>
          <cell r="F227">
            <v>9478.2287726832783</v>
          </cell>
          <cell r="H227">
            <v>4454.7675231611402</v>
          </cell>
          <cell r="I227">
            <v>0.53</v>
          </cell>
          <cell r="J227" t="str">
            <v>OK</v>
          </cell>
          <cell r="K227" t="str">
            <v>NEWZD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3826.1175231611401</v>
          </cell>
          <cell r="AW227">
            <v>144</v>
          </cell>
          <cell r="AX227">
            <v>4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41.4</v>
          </cell>
          <cell r="BF227">
            <v>1.1499999999999999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95</v>
          </cell>
          <cell r="BL227">
            <v>2.5</v>
          </cell>
          <cell r="BM227">
            <v>0</v>
          </cell>
          <cell r="BN227">
            <v>0</v>
          </cell>
          <cell r="BO227">
            <v>81.25</v>
          </cell>
          <cell r="BP227">
            <v>2.5</v>
          </cell>
          <cell r="BQ227">
            <v>0</v>
          </cell>
          <cell r="BR227">
            <v>0</v>
          </cell>
          <cell r="BS227">
            <v>156</v>
          </cell>
          <cell r="BT227">
            <v>4.8</v>
          </cell>
          <cell r="BU227">
            <v>0</v>
          </cell>
          <cell r="BV227">
            <v>0</v>
          </cell>
          <cell r="BW227">
            <v>0</v>
          </cell>
          <cell r="BX227">
            <v>0</v>
          </cell>
          <cell r="BY227">
            <v>0</v>
          </cell>
          <cell r="BZ227">
            <v>0</v>
          </cell>
          <cell r="CA227">
            <v>111</v>
          </cell>
          <cell r="CB227">
            <v>3</v>
          </cell>
          <cell r="CC227">
            <v>0</v>
          </cell>
          <cell r="CD227">
            <v>0</v>
          </cell>
          <cell r="CE227">
            <v>0</v>
          </cell>
          <cell r="CF227">
            <v>0</v>
          </cell>
          <cell r="CG227">
            <v>0</v>
          </cell>
          <cell r="CH227">
            <v>0</v>
          </cell>
          <cell r="CI227">
            <v>0</v>
          </cell>
          <cell r="CJ227">
            <v>0</v>
          </cell>
          <cell r="CK227">
            <v>0</v>
          </cell>
          <cell r="CL227">
            <v>0</v>
          </cell>
          <cell r="CM227">
            <v>0</v>
          </cell>
          <cell r="CN227">
            <v>0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4454.7675231611402</v>
          </cell>
          <cell r="DE227">
            <v>0</v>
          </cell>
          <cell r="DG227">
            <v>3713.2888574380008</v>
          </cell>
          <cell r="DI227">
            <v>3.0385103355785214E-2</v>
          </cell>
          <cell r="DJ227">
            <v>112.82866572313924</v>
          </cell>
          <cell r="DK227">
            <v>2.5985779493383925E-2</v>
          </cell>
          <cell r="DL227">
            <v>0</v>
          </cell>
        </row>
        <row r="228">
          <cell r="A228" t="str">
            <v>B10303C4I1000L3000</v>
          </cell>
          <cell r="B228" t="str">
            <v>TRASP.A 4 CATENE L=3000 I=1000 GES,M.=1</v>
          </cell>
          <cell r="F228">
            <v>9497.7632592993614</v>
          </cell>
          <cell r="H228">
            <v>4463.9487318706997</v>
          </cell>
          <cell r="I228">
            <v>0.53</v>
          </cell>
          <cell r="J228" t="str">
            <v>OK</v>
          </cell>
          <cell r="K228" t="str">
            <v>NEWZD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3828.7987318707001</v>
          </cell>
          <cell r="AW228">
            <v>144</v>
          </cell>
          <cell r="AX228">
            <v>4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41.4</v>
          </cell>
          <cell r="BF228">
            <v>1.1499999999999999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95</v>
          </cell>
          <cell r="BL228">
            <v>2.5</v>
          </cell>
          <cell r="BM228">
            <v>0</v>
          </cell>
          <cell r="BN228">
            <v>0</v>
          </cell>
          <cell r="BO228">
            <v>81.25</v>
          </cell>
          <cell r="BP228">
            <v>2.5</v>
          </cell>
          <cell r="BQ228">
            <v>0</v>
          </cell>
          <cell r="BR228">
            <v>0</v>
          </cell>
          <cell r="BS228">
            <v>162.5</v>
          </cell>
          <cell r="BT228">
            <v>5</v>
          </cell>
          <cell r="BU228">
            <v>0</v>
          </cell>
          <cell r="BV228">
            <v>0</v>
          </cell>
          <cell r="BW228">
            <v>0</v>
          </cell>
          <cell r="BX228">
            <v>0</v>
          </cell>
          <cell r="BY228">
            <v>0</v>
          </cell>
          <cell r="BZ228">
            <v>0</v>
          </cell>
          <cell r="CA228">
            <v>111</v>
          </cell>
          <cell r="CB228">
            <v>3</v>
          </cell>
          <cell r="CC228">
            <v>0</v>
          </cell>
          <cell r="CD228">
            <v>0</v>
          </cell>
          <cell r="CE228">
            <v>0</v>
          </cell>
          <cell r="CF228">
            <v>0</v>
          </cell>
          <cell r="CG228">
            <v>0</v>
          </cell>
          <cell r="CH228">
            <v>0</v>
          </cell>
          <cell r="CI228">
            <v>0</v>
          </cell>
          <cell r="CJ228">
            <v>0</v>
          </cell>
          <cell r="CK228">
            <v>0</v>
          </cell>
          <cell r="CL228">
            <v>0</v>
          </cell>
          <cell r="CM228">
            <v>0</v>
          </cell>
          <cell r="CN228">
            <v>0</v>
          </cell>
          <cell r="CO228">
            <v>0</v>
          </cell>
          <cell r="CP228">
            <v>0</v>
          </cell>
          <cell r="CQ228">
            <v>0</v>
          </cell>
          <cell r="CR228">
            <v>0</v>
          </cell>
          <cell r="CS228">
            <v>0</v>
          </cell>
          <cell r="CT228">
            <v>0</v>
          </cell>
          <cell r="CU228">
            <v>0</v>
          </cell>
          <cell r="CV228">
            <v>0</v>
          </cell>
          <cell r="CW228">
            <v>0</v>
          </cell>
          <cell r="CX228">
            <v>0</v>
          </cell>
          <cell r="CY228">
            <v>0</v>
          </cell>
          <cell r="CZ228">
            <v>0</v>
          </cell>
          <cell r="DA228">
            <v>0</v>
          </cell>
          <cell r="DB228">
            <v>0</v>
          </cell>
          <cell r="DC228">
            <v>0</v>
          </cell>
          <cell r="DD228">
            <v>4463.9487318706997</v>
          </cell>
          <cell r="DE228">
            <v>0</v>
          </cell>
          <cell r="DG228">
            <v>3715.8919726900008</v>
          </cell>
          <cell r="DI228">
            <v>3.0384833577108555E-2</v>
          </cell>
          <cell r="DJ228">
            <v>112.90675918069928</v>
          </cell>
          <cell r="DK228">
            <v>2.5949361070147413E-2</v>
          </cell>
          <cell r="DL228">
            <v>0</v>
          </cell>
        </row>
        <row r="229">
          <cell r="A229" t="str">
            <v>B10303C4I1000L3100</v>
          </cell>
          <cell r="B229" t="str">
            <v>TRASP.A 4 CATENE L=3100 I=1000 GES,M.=1</v>
          </cell>
          <cell r="F229">
            <v>10247.331402229978</v>
          </cell>
          <cell r="H229">
            <v>4816.2457590480899</v>
          </cell>
          <cell r="I229">
            <v>0.53</v>
          </cell>
          <cell r="J229" t="str">
            <v>OK</v>
          </cell>
          <cell r="K229" t="str">
            <v>NEWZD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4179.4707590480903</v>
          </cell>
          <cell r="AW229">
            <v>144</v>
          </cell>
          <cell r="AX229">
            <v>4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41.4</v>
          </cell>
          <cell r="BF229">
            <v>1.1499999999999999</v>
          </cell>
          <cell r="BG229">
            <v>0</v>
          </cell>
          <cell r="BH229">
            <v>0</v>
          </cell>
          <cell r="BI229">
            <v>0</v>
          </cell>
          <cell r="BJ229">
            <v>0</v>
          </cell>
          <cell r="BK229">
            <v>95</v>
          </cell>
          <cell r="BL229">
            <v>2.5</v>
          </cell>
          <cell r="BM229">
            <v>0</v>
          </cell>
          <cell r="BN229">
            <v>0</v>
          </cell>
          <cell r="BO229">
            <v>81.25</v>
          </cell>
          <cell r="BP229">
            <v>2.5</v>
          </cell>
          <cell r="BQ229">
            <v>0</v>
          </cell>
          <cell r="BR229">
            <v>0</v>
          </cell>
          <cell r="BS229">
            <v>164.125</v>
          </cell>
          <cell r="BT229">
            <v>5.05</v>
          </cell>
          <cell r="BU229">
            <v>0</v>
          </cell>
          <cell r="BV229">
            <v>0</v>
          </cell>
          <cell r="BW229">
            <v>0</v>
          </cell>
          <cell r="BX229">
            <v>0</v>
          </cell>
          <cell r="BY229">
            <v>0</v>
          </cell>
          <cell r="BZ229">
            <v>0</v>
          </cell>
          <cell r="CA229">
            <v>111</v>
          </cell>
          <cell r="CB229">
            <v>3</v>
          </cell>
          <cell r="CC229">
            <v>0</v>
          </cell>
          <cell r="CD229">
            <v>0</v>
          </cell>
          <cell r="CE229">
            <v>0</v>
          </cell>
          <cell r="CF229">
            <v>0</v>
          </cell>
          <cell r="CG229">
            <v>0</v>
          </cell>
          <cell r="CH229">
            <v>0</v>
          </cell>
          <cell r="CI229">
            <v>0</v>
          </cell>
          <cell r="CJ229">
            <v>0</v>
          </cell>
          <cell r="CK229">
            <v>0</v>
          </cell>
          <cell r="CL229">
            <v>0</v>
          </cell>
          <cell r="CM229">
            <v>0</v>
          </cell>
          <cell r="CN229">
            <v>0</v>
          </cell>
          <cell r="CO229">
            <v>0</v>
          </cell>
          <cell r="CP229">
            <v>0</v>
          </cell>
          <cell r="CQ229">
            <v>0</v>
          </cell>
          <cell r="CR229">
            <v>0</v>
          </cell>
          <cell r="CS229">
            <v>0</v>
          </cell>
          <cell r="CT229">
            <v>0</v>
          </cell>
          <cell r="CU229">
            <v>0</v>
          </cell>
          <cell r="CV229">
            <v>0</v>
          </cell>
          <cell r="CW229">
            <v>0</v>
          </cell>
          <cell r="CX229">
            <v>0</v>
          </cell>
          <cell r="CY229">
            <v>0</v>
          </cell>
          <cell r="CZ229">
            <v>0</v>
          </cell>
          <cell r="DA229">
            <v>0</v>
          </cell>
          <cell r="DB229">
            <v>0</v>
          </cell>
          <cell r="DC229">
            <v>0</v>
          </cell>
          <cell r="DD229">
            <v>4816.2457590480899</v>
          </cell>
          <cell r="DE229">
            <v>0</v>
          </cell>
          <cell r="DG229">
            <v>4056.3502515030004</v>
          </cell>
          <cell r="DI229">
            <v>3.0352533659900288E-2</v>
          </cell>
          <cell r="DJ229">
            <v>123.12050754508982</v>
          </cell>
          <cell r="DK229">
            <v>2.6234225797758068E-2</v>
          </cell>
          <cell r="DL229">
            <v>0</v>
          </cell>
        </row>
        <row r="230">
          <cell r="A230" t="str">
            <v>B10303C4I1000L4100</v>
          </cell>
          <cell r="B230" t="str">
            <v>TRASP.A 4 CATENE L=4100 I=1000 GES,M.=1</v>
          </cell>
          <cell r="F230">
            <v>11682.821554940405</v>
          </cell>
          <cell r="H230">
            <v>5490.9261308219902</v>
          </cell>
          <cell r="I230">
            <v>0.53</v>
          </cell>
          <cell r="J230" t="str">
            <v>OK</v>
          </cell>
          <cell r="K230" t="str">
            <v>NEWZD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4837.9011308219906</v>
          </cell>
          <cell r="AW230">
            <v>144</v>
          </cell>
          <cell r="AX230">
            <v>4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41.4</v>
          </cell>
          <cell r="BF230">
            <v>1.1499999999999999</v>
          </cell>
          <cell r="BG230">
            <v>0</v>
          </cell>
          <cell r="BH230">
            <v>0</v>
          </cell>
          <cell r="BI230">
            <v>0</v>
          </cell>
          <cell r="BJ230">
            <v>0</v>
          </cell>
          <cell r="BK230">
            <v>95</v>
          </cell>
          <cell r="BL230">
            <v>2.5</v>
          </cell>
          <cell r="BM230">
            <v>0</v>
          </cell>
          <cell r="BN230">
            <v>0</v>
          </cell>
          <cell r="BO230">
            <v>81.25</v>
          </cell>
          <cell r="BP230">
            <v>2.5</v>
          </cell>
          <cell r="BQ230">
            <v>0</v>
          </cell>
          <cell r="BR230">
            <v>0</v>
          </cell>
          <cell r="BS230">
            <v>180.375</v>
          </cell>
          <cell r="BT230">
            <v>5.55</v>
          </cell>
          <cell r="BU230">
            <v>0</v>
          </cell>
          <cell r="BV230">
            <v>0</v>
          </cell>
          <cell r="BW230">
            <v>0</v>
          </cell>
          <cell r="BX230">
            <v>0</v>
          </cell>
          <cell r="BY230">
            <v>0</v>
          </cell>
          <cell r="BZ230">
            <v>0</v>
          </cell>
          <cell r="CA230">
            <v>111</v>
          </cell>
          <cell r="CB230">
            <v>3</v>
          </cell>
          <cell r="CC230">
            <v>0</v>
          </cell>
          <cell r="CD230">
            <v>0</v>
          </cell>
          <cell r="CE230">
            <v>0</v>
          </cell>
          <cell r="CF230">
            <v>0</v>
          </cell>
          <cell r="CG230">
            <v>0</v>
          </cell>
          <cell r="CH230">
            <v>0</v>
          </cell>
          <cell r="CI230">
            <v>0</v>
          </cell>
          <cell r="CJ230">
            <v>0</v>
          </cell>
          <cell r="CK230">
            <v>0</v>
          </cell>
          <cell r="CL230">
            <v>0</v>
          </cell>
          <cell r="CM230">
            <v>0</v>
          </cell>
          <cell r="CN230">
            <v>0</v>
          </cell>
          <cell r="CO230">
            <v>0</v>
          </cell>
          <cell r="CP230">
            <v>0</v>
          </cell>
          <cell r="CQ230">
            <v>0</v>
          </cell>
          <cell r="CR230">
            <v>0</v>
          </cell>
          <cell r="CS230">
            <v>0</v>
          </cell>
          <cell r="CT230">
            <v>0</v>
          </cell>
          <cell r="CU230">
            <v>0</v>
          </cell>
          <cell r="CV230">
            <v>0</v>
          </cell>
          <cell r="CW230">
            <v>0</v>
          </cell>
          <cell r="CX230">
            <v>0</v>
          </cell>
          <cell r="CY230">
            <v>0</v>
          </cell>
          <cell r="CZ230">
            <v>0</v>
          </cell>
          <cell r="DA230">
            <v>0</v>
          </cell>
          <cell r="DB230">
            <v>0</v>
          </cell>
          <cell r="DC230">
            <v>0</v>
          </cell>
          <cell r="DD230">
            <v>5490.9261308219902</v>
          </cell>
          <cell r="DE230">
            <v>0</v>
          </cell>
          <cell r="DG230">
            <v>4695.6030396330007</v>
          </cell>
          <cell r="DI230">
            <v>3.0304540223679486E-2</v>
          </cell>
          <cell r="DJ230">
            <v>142.29809118898993</v>
          </cell>
          <cell r="DK230">
            <v>2.6604596568422772E-2</v>
          </cell>
          <cell r="DL230">
            <v>0</v>
          </cell>
        </row>
        <row r="231">
          <cell r="A231" t="str">
            <v>B10305LR1067L1500ST</v>
          </cell>
          <cell r="B231" t="str">
            <v>TRASPORTO A NASTRO x PALLET MAT TOP HP 8505 LR1067 LT1500</v>
          </cell>
          <cell r="C231" t="str">
            <v>MAT TOP PALLET BELT CONVEYOR HP 8505 LR1115 LT1500</v>
          </cell>
          <cell r="F231">
            <v>12682.525321320762</v>
          </cell>
          <cell r="H231">
            <v>5960.7869010207578</v>
          </cell>
          <cell r="I231">
            <v>0.53</v>
          </cell>
          <cell r="J231" t="str">
            <v>OK</v>
          </cell>
          <cell r="K231" t="str">
            <v>NEWZD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5084.5952343540912</v>
          </cell>
          <cell r="AW231">
            <v>144</v>
          </cell>
          <cell r="AX231">
            <v>4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41.4</v>
          </cell>
          <cell r="BF231">
            <v>1.1499999999999999</v>
          </cell>
          <cell r="BG231">
            <v>0</v>
          </cell>
          <cell r="BH231">
            <v>0</v>
          </cell>
          <cell r="BI231">
            <v>0</v>
          </cell>
          <cell r="BJ231">
            <v>0</v>
          </cell>
          <cell r="BK231">
            <v>95</v>
          </cell>
          <cell r="BL231">
            <v>2.5</v>
          </cell>
          <cell r="BM231">
            <v>0</v>
          </cell>
          <cell r="BN231">
            <v>0</v>
          </cell>
          <cell r="BO231">
            <v>357.5</v>
          </cell>
          <cell r="BP231">
            <v>11</v>
          </cell>
          <cell r="BQ231">
            <v>0</v>
          </cell>
          <cell r="BR231">
            <v>0</v>
          </cell>
          <cell r="BS231">
            <v>127.29166666666666</v>
          </cell>
          <cell r="BT231">
            <v>3.9166666666666665</v>
          </cell>
          <cell r="BU231">
            <v>0</v>
          </cell>
          <cell r="BV231">
            <v>0</v>
          </cell>
          <cell r="BW231">
            <v>0</v>
          </cell>
          <cell r="BX231">
            <v>0</v>
          </cell>
          <cell r="BY231">
            <v>0</v>
          </cell>
          <cell r="BZ231">
            <v>0</v>
          </cell>
          <cell r="CA231">
            <v>111</v>
          </cell>
          <cell r="CB231">
            <v>3</v>
          </cell>
          <cell r="CC231">
            <v>0</v>
          </cell>
          <cell r="CD231">
            <v>0</v>
          </cell>
          <cell r="CE231">
            <v>0</v>
          </cell>
          <cell r="CF231">
            <v>0</v>
          </cell>
          <cell r="CG231">
            <v>0</v>
          </cell>
          <cell r="CH231">
            <v>0</v>
          </cell>
          <cell r="CI231">
            <v>0</v>
          </cell>
          <cell r="CJ231">
            <v>0</v>
          </cell>
          <cell r="CK231">
            <v>0</v>
          </cell>
          <cell r="CL231">
            <v>0</v>
          </cell>
          <cell r="CM231">
            <v>0</v>
          </cell>
          <cell r="CN231">
            <v>0</v>
          </cell>
          <cell r="CO231">
            <v>0</v>
          </cell>
          <cell r="CP231">
            <v>0</v>
          </cell>
          <cell r="CQ231">
            <v>0</v>
          </cell>
          <cell r="CR231">
            <v>0</v>
          </cell>
          <cell r="CS231">
            <v>0</v>
          </cell>
          <cell r="CT231">
            <v>0</v>
          </cell>
          <cell r="CU231">
            <v>0</v>
          </cell>
          <cell r="CV231">
            <v>0</v>
          </cell>
          <cell r="CW231">
            <v>0</v>
          </cell>
          <cell r="CX231">
            <v>0</v>
          </cell>
          <cell r="CY231">
            <v>0</v>
          </cell>
          <cell r="CZ231">
            <v>0</v>
          </cell>
          <cell r="DA231">
            <v>0</v>
          </cell>
          <cell r="DB231">
            <v>0</v>
          </cell>
          <cell r="DC231">
            <v>0</v>
          </cell>
          <cell r="DD231">
            <v>5960.7869010207578</v>
          </cell>
          <cell r="DE231">
            <v>0</v>
          </cell>
          <cell r="DG231">
            <v>4936.5002275282441</v>
          </cell>
          <cell r="DI231">
            <v>0.03</v>
          </cell>
          <cell r="DJ231">
            <v>148.09500682584732</v>
          </cell>
          <cell r="DK231">
            <v>2.547786972396535E-2</v>
          </cell>
          <cell r="DL231">
            <v>0</v>
          </cell>
        </row>
        <row r="232">
          <cell r="A232" t="str">
            <v>B10305LR1067L1800ST</v>
          </cell>
          <cell r="B232" t="str">
            <v>TRASPORTO A NASTRO x PALLET MAT TOP HP 8505 LR1067 LT1800</v>
          </cell>
          <cell r="C232" t="str">
            <v>MAT TOP PALLET BELT CONVEYOR HP 8505 LR1115 LT1800</v>
          </cell>
          <cell r="F232">
            <v>13334.028383205608</v>
          </cell>
          <cell r="H232">
            <v>6266.9933401066355</v>
          </cell>
          <cell r="I232">
            <v>0.53</v>
          </cell>
          <cell r="J232" t="str">
            <v>OK</v>
          </cell>
          <cell r="K232" t="str">
            <v>NEWZD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5385.9266734399689</v>
          </cell>
          <cell r="AW232">
            <v>144</v>
          </cell>
          <cell r="AX232">
            <v>4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41.4</v>
          </cell>
          <cell r="BF232">
            <v>1.1499999999999999</v>
          </cell>
          <cell r="BG232">
            <v>0</v>
          </cell>
          <cell r="BH232">
            <v>0</v>
          </cell>
          <cell r="BI232">
            <v>0</v>
          </cell>
          <cell r="BJ232">
            <v>0</v>
          </cell>
          <cell r="BK232">
            <v>95</v>
          </cell>
          <cell r="BL232">
            <v>2.5</v>
          </cell>
          <cell r="BM232">
            <v>0</v>
          </cell>
          <cell r="BN232">
            <v>0</v>
          </cell>
          <cell r="BO232">
            <v>357.5</v>
          </cell>
          <cell r="BP232">
            <v>11</v>
          </cell>
          <cell r="BQ232">
            <v>0</v>
          </cell>
          <cell r="BR232">
            <v>0</v>
          </cell>
          <cell r="BS232">
            <v>132.16666666666666</v>
          </cell>
          <cell r="BT232">
            <v>4.0666666666666664</v>
          </cell>
          <cell r="BU232">
            <v>0</v>
          </cell>
          <cell r="BV232">
            <v>0</v>
          </cell>
          <cell r="BW232">
            <v>0</v>
          </cell>
          <cell r="BX232">
            <v>0</v>
          </cell>
          <cell r="BY232">
            <v>0</v>
          </cell>
          <cell r="BZ232">
            <v>0</v>
          </cell>
          <cell r="CA232">
            <v>111</v>
          </cell>
          <cell r="CB232">
            <v>3</v>
          </cell>
          <cell r="CC232">
            <v>0</v>
          </cell>
          <cell r="CD232">
            <v>0</v>
          </cell>
          <cell r="CE232">
            <v>0</v>
          </cell>
          <cell r="CF232">
            <v>0</v>
          </cell>
          <cell r="CG232">
            <v>0</v>
          </cell>
          <cell r="CH232">
            <v>0</v>
          </cell>
          <cell r="CI232">
            <v>0</v>
          </cell>
          <cell r="CJ232">
            <v>0</v>
          </cell>
          <cell r="CK232">
            <v>0</v>
          </cell>
          <cell r="CL232">
            <v>0</v>
          </cell>
          <cell r="CM232">
            <v>0</v>
          </cell>
          <cell r="CN232">
            <v>0</v>
          </cell>
          <cell r="CO232">
            <v>0</v>
          </cell>
          <cell r="CP232">
            <v>0</v>
          </cell>
          <cell r="CQ232">
            <v>0</v>
          </cell>
          <cell r="CR232">
            <v>0</v>
          </cell>
          <cell r="CS232">
            <v>0</v>
          </cell>
          <cell r="CT232">
            <v>0</v>
          </cell>
          <cell r="CU232">
            <v>0</v>
          </cell>
          <cell r="CV232">
            <v>0</v>
          </cell>
          <cell r="CW232">
            <v>0</v>
          </cell>
          <cell r="CX232">
            <v>0</v>
          </cell>
          <cell r="CY232">
            <v>0</v>
          </cell>
          <cell r="CZ232">
            <v>0</v>
          </cell>
          <cell r="DA232">
            <v>0</v>
          </cell>
          <cell r="DB232">
            <v>0</v>
          </cell>
          <cell r="DC232">
            <v>0</v>
          </cell>
          <cell r="DD232">
            <v>6266.9933401066355</v>
          </cell>
          <cell r="DE232">
            <v>0</v>
          </cell>
          <cell r="DG232">
            <v>5229.0550227572512</v>
          </cell>
          <cell r="DI232">
            <v>0.03</v>
          </cell>
          <cell r="DJ232">
            <v>156.87165068271753</v>
          </cell>
          <cell r="DK232">
            <v>2.5674063243985554E-2</v>
          </cell>
          <cell r="DL232">
            <v>0</v>
          </cell>
        </row>
        <row r="233">
          <cell r="A233" t="str">
            <v>B10305LR1067L2000ST</v>
          </cell>
          <cell r="B233" t="str">
            <v>TRASPORTO A NASTRO x PALLET MAT TOP HP 8505 LR1067 LT2000</v>
          </cell>
          <cell r="C233" t="str">
            <v>MAT TOP PALLET BELT CONVEYOR HP 8505 LR1115 LT2000</v>
          </cell>
          <cell r="F233">
            <v>13768.363757795509</v>
          </cell>
          <cell r="H233">
            <v>6471.1309661638888</v>
          </cell>
          <cell r="I233">
            <v>0.53</v>
          </cell>
          <cell r="J233" t="str">
            <v>OK</v>
          </cell>
          <cell r="K233" t="str">
            <v>NEWZD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5586.8142994972222</v>
          </cell>
          <cell r="AW233">
            <v>144</v>
          </cell>
          <cell r="AX233">
            <v>4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41.4</v>
          </cell>
          <cell r="BF233">
            <v>1.1499999999999999</v>
          </cell>
          <cell r="BG233">
            <v>0</v>
          </cell>
          <cell r="BH233">
            <v>0</v>
          </cell>
          <cell r="BI233">
            <v>0</v>
          </cell>
          <cell r="BJ233">
            <v>0</v>
          </cell>
          <cell r="BK233">
            <v>95</v>
          </cell>
          <cell r="BL233">
            <v>2.5</v>
          </cell>
          <cell r="BM233">
            <v>0</v>
          </cell>
          <cell r="BN233">
            <v>0</v>
          </cell>
          <cell r="BO233">
            <v>357.5</v>
          </cell>
          <cell r="BP233">
            <v>11</v>
          </cell>
          <cell r="BQ233">
            <v>0</v>
          </cell>
          <cell r="BR233">
            <v>0</v>
          </cell>
          <cell r="BS233">
            <v>135.41666666666666</v>
          </cell>
          <cell r="BT233">
            <v>4.1666666666666661</v>
          </cell>
          <cell r="BU233">
            <v>0</v>
          </cell>
          <cell r="BV233">
            <v>0</v>
          </cell>
          <cell r="BW233">
            <v>0</v>
          </cell>
          <cell r="BX233">
            <v>0</v>
          </cell>
          <cell r="BY233">
            <v>0</v>
          </cell>
          <cell r="BZ233">
            <v>0</v>
          </cell>
          <cell r="CA233">
            <v>111</v>
          </cell>
          <cell r="CB233">
            <v>3</v>
          </cell>
          <cell r="CC233">
            <v>0</v>
          </cell>
          <cell r="CD233">
            <v>0</v>
          </cell>
          <cell r="CE233">
            <v>0</v>
          </cell>
          <cell r="CF233">
            <v>0</v>
          </cell>
          <cell r="CG233">
            <v>0</v>
          </cell>
          <cell r="CH233">
            <v>0</v>
          </cell>
          <cell r="CI233">
            <v>0</v>
          </cell>
          <cell r="CJ233">
            <v>0</v>
          </cell>
          <cell r="CK233">
            <v>0</v>
          </cell>
          <cell r="CL233">
            <v>0</v>
          </cell>
          <cell r="CM233">
            <v>0</v>
          </cell>
          <cell r="CN233">
            <v>0</v>
          </cell>
          <cell r="CO233">
            <v>0</v>
          </cell>
          <cell r="CP233">
            <v>0</v>
          </cell>
          <cell r="CQ233">
            <v>0</v>
          </cell>
          <cell r="CR233">
            <v>0</v>
          </cell>
          <cell r="CS233">
            <v>0</v>
          </cell>
          <cell r="CT233">
            <v>0</v>
          </cell>
          <cell r="CU233">
            <v>0</v>
          </cell>
          <cell r="CV233">
            <v>0</v>
          </cell>
          <cell r="CW233">
            <v>0</v>
          </cell>
          <cell r="CX233">
            <v>0</v>
          </cell>
          <cell r="CY233">
            <v>0</v>
          </cell>
          <cell r="CZ233">
            <v>0</v>
          </cell>
          <cell r="DA233">
            <v>0</v>
          </cell>
          <cell r="DB233">
            <v>0</v>
          </cell>
          <cell r="DC233">
            <v>0</v>
          </cell>
          <cell r="DD233">
            <v>6471.1309661638888</v>
          </cell>
          <cell r="DE233">
            <v>0</v>
          </cell>
          <cell r="DG233">
            <v>5424.0915529099248</v>
          </cell>
          <cell r="DI233">
            <v>0.03</v>
          </cell>
          <cell r="DJ233">
            <v>162.72274658729773</v>
          </cell>
          <cell r="DK233">
            <v>2.5794580966134652E-2</v>
          </cell>
          <cell r="DL233">
            <v>0</v>
          </cell>
        </row>
        <row r="234">
          <cell r="A234" t="str">
            <v>B10305LR1067L2300ST</v>
          </cell>
          <cell r="B234" t="str">
            <v>TRASPORTO A NASTRO x PALLET MAT TOP HP 8505 LR1067 LT2300</v>
          </cell>
          <cell r="C234" t="str">
            <v>MAT TOP PALLET BELT CONVEYOR HP 8505 LR1115 LT2300</v>
          </cell>
          <cell r="F234">
            <v>14419.866819680357</v>
          </cell>
          <cell r="H234">
            <v>6777.3374052497675</v>
          </cell>
          <cell r="I234">
            <v>0.53</v>
          </cell>
          <cell r="J234" t="str">
            <v>OK</v>
          </cell>
          <cell r="K234" t="str">
            <v>NEWZD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5888.1457385831009</v>
          </cell>
          <cell r="AW234">
            <v>144</v>
          </cell>
          <cell r="AX234">
            <v>4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41.4</v>
          </cell>
          <cell r="BF234">
            <v>1.1499999999999999</v>
          </cell>
          <cell r="BG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95</v>
          </cell>
          <cell r="BL234">
            <v>2.5</v>
          </cell>
          <cell r="BM234">
            <v>0</v>
          </cell>
          <cell r="BN234">
            <v>0</v>
          </cell>
          <cell r="BO234">
            <v>357.5</v>
          </cell>
          <cell r="BP234">
            <v>11</v>
          </cell>
          <cell r="BQ234">
            <v>0</v>
          </cell>
          <cell r="BR234">
            <v>0</v>
          </cell>
          <cell r="BS234">
            <v>140.29166666666666</v>
          </cell>
          <cell r="BT234">
            <v>4.3166666666666664</v>
          </cell>
          <cell r="BU234">
            <v>0</v>
          </cell>
          <cell r="BV234">
            <v>0</v>
          </cell>
          <cell r="BW234">
            <v>0</v>
          </cell>
          <cell r="BX234">
            <v>0</v>
          </cell>
          <cell r="BY234">
            <v>0</v>
          </cell>
          <cell r="BZ234">
            <v>0</v>
          </cell>
          <cell r="CA234">
            <v>111</v>
          </cell>
          <cell r="CB234">
            <v>3</v>
          </cell>
          <cell r="CC234">
            <v>0</v>
          </cell>
          <cell r="CD234">
            <v>0</v>
          </cell>
          <cell r="CE234">
            <v>0</v>
          </cell>
          <cell r="CF234">
            <v>0</v>
          </cell>
          <cell r="CG234">
            <v>0</v>
          </cell>
          <cell r="CH234">
            <v>0</v>
          </cell>
          <cell r="CI234">
            <v>0</v>
          </cell>
          <cell r="CJ234">
            <v>0</v>
          </cell>
          <cell r="CK234">
            <v>0</v>
          </cell>
          <cell r="CL234">
            <v>0</v>
          </cell>
          <cell r="CM234">
            <v>0</v>
          </cell>
          <cell r="CN234">
            <v>0</v>
          </cell>
          <cell r="CO234">
            <v>0</v>
          </cell>
          <cell r="CP234">
            <v>0</v>
          </cell>
          <cell r="CQ234">
            <v>0</v>
          </cell>
          <cell r="CR234">
            <v>0</v>
          </cell>
          <cell r="CS234">
            <v>0</v>
          </cell>
          <cell r="CT234">
            <v>0</v>
          </cell>
          <cell r="CU234">
            <v>0</v>
          </cell>
          <cell r="CV234">
            <v>0</v>
          </cell>
          <cell r="CW234">
            <v>0</v>
          </cell>
          <cell r="CX234">
            <v>0</v>
          </cell>
          <cell r="CY234">
            <v>0</v>
          </cell>
          <cell r="CZ234">
            <v>0</v>
          </cell>
          <cell r="DA234">
            <v>0</v>
          </cell>
          <cell r="DB234">
            <v>0</v>
          </cell>
          <cell r="DC234">
            <v>0</v>
          </cell>
          <cell r="DD234">
            <v>6777.3374052497675</v>
          </cell>
          <cell r="DE234">
            <v>0</v>
          </cell>
          <cell r="DG234">
            <v>5716.6463481389328</v>
          </cell>
          <cell r="DI234">
            <v>0.03</v>
          </cell>
          <cell r="DJ234">
            <v>171.49939044416797</v>
          </cell>
          <cell r="DK234">
            <v>2.5961791684838181E-2</v>
          </cell>
          <cell r="DL234">
            <v>0</v>
          </cell>
        </row>
        <row r="235">
          <cell r="A235" t="str">
            <v>B10305LR1067L2500ST</v>
          </cell>
          <cell r="B235" t="str">
            <v>TRASPORTO A NASTRO x PALLET MAT TOP HP 8505 LR1067 LT2500</v>
          </cell>
          <cell r="C235" t="str">
            <v>MAT TOP PALLET BELT CONVEYOR HP 8505 LR1115 LT2500</v>
          </cell>
          <cell r="F235">
            <v>14854.202194270254</v>
          </cell>
          <cell r="H235">
            <v>6981.475031307019</v>
          </cell>
          <cell r="I235">
            <v>0.53</v>
          </cell>
          <cell r="J235" t="str">
            <v>OK</v>
          </cell>
          <cell r="K235" t="str">
            <v>NEWZD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6089.0333646403524</v>
          </cell>
          <cell r="AW235">
            <v>144</v>
          </cell>
          <cell r="AX235">
            <v>4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41.4</v>
          </cell>
          <cell r="BF235">
            <v>1.1499999999999999</v>
          </cell>
          <cell r="BG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95</v>
          </cell>
          <cell r="BL235">
            <v>2.5</v>
          </cell>
          <cell r="BM235">
            <v>0</v>
          </cell>
          <cell r="BN235">
            <v>0</v>
          </cell>
          <cell r="BO235">
            <v>357.5</v>
          </cell>
          <cell r="BP235">
            <v>11</v>
          </cell>
          <cell r="BQ235">
            <v>0</v>
          </cell>
          <cell r="BR235">
            <v>0</v>
          </cell>
          <cell r="BS235">
            <v>143.54166666666666</v>
          </cell>
          <cell r="BT235">
            <v>4.4166666666666661</v>
          </cell>
          <cell r="BU235">
            <v>0</v>
          </cell>
          <cell r="BV235">
            <v>0</v>
          </cell>
          <cell r="BW235">
            <v>0</v>
          </cell>
          <cell r="BX235">
            <v>0</v>
          </cell>
          <cell r="BY235">
            <v>0</v>
          </cell>
          <cell r="BZ235">
            <v>0</v>
          </cell>
          <cell r="CA235">
            <v>111</v>
          </cell>
          <cell r="CB235">
            <v>3</v>
          </cell>
          <cell r="CC235">
            <v>0</v>
          </cell>
          <cell r="CD235">
            <v>0</v>
          </cell>
          <cell r="CE235">
            <v>0</v>
          </cell>
          <cell r="CF235">
            <v>0</v>
          </cell>
          <cell r="CG235">
            <v>0</v>
          </cell>
          <cell r="CH235">
            <v>0</v>
          </cell>
          <cell r="CI235">
            <v>0</v>
          </cell>
          <cell r="CJ235">
            <v>0</v>
          </cell>
          <cell r="CK235">
            <v>0</v>
          </cell>
          <cell r="CL235">
            <v>0</v>
          </cell>
          <cell r="CM235">
            <v>0</v>
          </cell>
          <cell r="CN235">
            <v>0</v>
          </cell>
          <cell r="CO235">
            <v>0</v>
          </cell>
          <cell r="CP235">
            <v>0</v>
          </cell>
          <cell r="CQ235">
            <v>0</v>
          </cell>
          <cell r="CR235">
            <v>0</v>
          </cell>
          <cell r="CS235">
            <v>0</v>
          </cell>
          <cell r="CT235">
            <v>0</v>
          </cell>
          <cell r="CU235">
            <v>0</v>
          </cell>
          <cell r="CV235">
            <v>0</v>
          </cell>
          <cell r="CW235">
            <v>0</v>
          </cell>
          <cell r="CX235">
            <v>0</v>
          </cell>
          <cell r="CY235">
            <v>0</v>
          </cell>
          <cell r="CZ235">
            <v>0</v>
          </cell>
          <cell r="DA235">
            <v>0</v>
          </cell>
          <cell r="DB235">
            <v>0</v>
          </cell>
          <cell r="DC235">
            <v>0</v>
          </cell>
          <cell r="DD235">
            <v>6981.475031307019</v>
          </cell>
          <cell r="DE235">
            <v>0</v>
          </cell>
          <cell r="DG235">
            <v>5911.6828782916045</v>
          </cell>
          <cell r="DI235">
            <v>0.03</v>
          </cell>
          <cell r="DJ235">
            <v>177.35048634874812</v>
          </cell>
          <cell r="DK235">
            <v>2.606514404269121E-2</v>
          </cell>
          <cell r="DL235">
            <v>0</v>
          </cell>
        </row>
        <row r="236">
          <cell r="A236" t="str">
            <v>B10305LR1115L1500K12</v>
          </cell>
          <cell r="B236" t="str">
            <v>TRASPORTO A NASTRO x PALLET MAT TOP HP 8505 LR1115 LT1500 K12</v>
          </cell>
          <cell r="C236" t="str">
            <v>MAT TOP PALLET BELT CONVEYOR HP 8505 LR1115 LT1500 K12</v>
          </cell>
          <cell r="F236">
            <v>11710.998172643973</v>
          </cell>
          <cell r="H236">
            <v>5504.1691411426673</v>
          </cell>
          <cell r="I236">
            <v>0.53</v>
          </cell>
          <cell r="J236" t="str">
            <v>OK</v>
          </cell>
          <cell r="K236" t="str">
            <v>NEWZD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4709.2274744760007</v>
          </cell>
          <cell r="AW236">
            <v>144</v>
          </cell>
          <cell r="AX236">
            <v>4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41.4</v>
          </cell>
          <cell r="BF236">
            <v>1.1499999999999999</v>
          </cell>
          <cell r="BG236">
            <v>0</v>
          </cell>
          <cell r="BH236">
            <v>0</v>
          </cell>
          <cell r="BI236">
            <v>0</v>
          </cell>
          <cell r="BJ236">
            <v>0</v>
          </cell>
          <cell r="BK236">
            <v>95</v>
          </cell>
          <cell r="BL236">
            <v>2.5</v>
          </cell>
          <cell r="BM236">
            <v>0</v>
          </cell>
          <cell r="BN236">
            <v>0</v>
          </cell>
          <cell r="BO236">
            <v>260</v>
          </cell>
          <cell r="BP236">
            <v>8</v>
          </cell>
          <cell r="BQ236">
            <v>0</v>
          </cell>
          <cell r="BR236">
            <v>0</v>
          </cell>
          <cell r="BS236">
            <v>143.54166666666666</v>
          </cell>
          <cell r="BT236">
            <v>4.4166666666666661</v>
          </cell>
          <cell r="BU236">
            <v>0</v>
          </cell>
          <cell r="BV236">
            <v>0</v>
          </cell>
          <cell r="BW236">
            <v>0</v>
          </cell>
          <cell r="BX236">
            <v>0</v>
          </cell>
          <cell r="BY236">
            <v>0</v>
          </cell>
          <cell r="BZ236">
            <v>0</v>
          </cell>
          <cell r="CA236">
            <v>111</v>
          </cell>
          <cell r="CB236">
            <v>3</v>
          </cell>
          <cell r="CC236">
            <v>0</v>
          </cell>
          <cell r="CD236">
            <v>0</v>
          </cell>
          <cell r="CE236">
            <v>0</v>
          </cell>
          <cell r="CF236">
            <v>0</v>
          </cell>
          <cell r="CG236">
            <v>0</v>
          </cell>
          <cell r="CH236">
            <v>0</v>
          </cell>
          <cell r="CI236">
            <v>0</v>
          </cell>
          <cell r="CJ236">
            <v>0</v>
          </cell>
          <cell r="CK236">
            <v>0</v>
          </cell>
          <cell r="CL236">
            <v>0</v>
          </cell>
          <cell r="CM236">
            <v>0</v>
          </cell>
          <cell r="CN236">
            <v>0</v>
          </cell>
          <cell r="CO236">
            <v>0</v>
          </cell>
          <cell r="CP236">
            <v>0</v>
          </cell>
          <cell r="CQ236">
            <v>0</v>
          </cell>
          <cell r="CR236">
            <v>0</v>
          </cell>
          <cell r="CS236">
            <v>0</v>
          </cell>
          <cell r="CT236">
            <v>0</v>
          </cell>
          <cell r="CU236">
            <v>0</v>
          </cell>
          <cell r="CV236">
            <v>0</v>
          </cell>
          <cell r="CW236">
            <v>0</v>
          </cell>
          <cell r="CX236">
            <v>0</v>
          </cell>
          <cell r="CY236">
            <v>0</v>
          </cell>
          <cell r="CZ236">
            <v>0</v>
          </cell>
          <cell r="DA236">
            <v>0</v>
          </cell>
          <cell r="DB236">
            <v>0</v>
          </cell>
          <cell r="DC236">
            <v>0</v>
          </cell>
          <cell r="DD236">
            <v>5504.1691411426673</v>
          </cell>
          <cell r="DE236">
            <v>0</v>
          </cell>
          <cell r="DG236">
            <v>4572.0655092000006</v>
          </cell>
          <cell r="DI236">
            <v>0.03</v>
          </cell>
          <cell r="DJ236">
            <v>137.16196527600002</v>
          </cell>
          <cell r="DK236">
            <v>2.5556508642798868E-2</v>
          </cell>
          <cell r="DL236">
            <v>0</v>
          </cell>
        </row>
        <row r="237">
          <cell r="A237" t="str">
            <v>B10305LR1115L1500K6</v>
          </cell>
          <cell r="B237" t="str">
            <v>TRASPORTO A NASTRO x PALLET MAT TOP HP 8505 LR1115 LT1500 K6</v>
          </cell>
          <cell r="C237" t="str">
            <v>MAT TOP PALLET BELT CONVEYOR HP 8505 LR1115 LT1500 K6</v>
          </cell>
          <cell r="F237">
            <v>9618.1131964414217</v>
          </cell>
          <cell r="H237">
            <v>4520.5132023274682</v>
          </cell>
          <cell r="I237">
            <v>0.53</v>
          </cell>
          <cell r="J237" t="str">
            <v>OK</v>
          </cell>
          <cell r="K237" t="str">
            <v>NEWZD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3725.5715356608007</v>
          </cell>
          <cell r="AW237">
            <v>144</v>
          </cell>
          <cell r="AX237">
            <v>4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41.4</v>
          </cell>
          <cell r="BF237">
            <v>1.1499999999999999</v>
          </cell>
          <cell r="BG237">
            <v>0</v>
          </cell>
          <cell r="BH237">
            <v>0</v>
          </cell>
          <cell r="BI237">
            <v>0</v>
          </cell>
          <cell r="BJ237">
            <v>0</v>
          </cell>
          <cell r="BK237">
            <v>95</v>
          </cell>
          <cell r="BL237">
            <v>2.5</v>
          </cell>
          <cell r="BM237">
            <v>0</v>
          </cell>
          <cell r="BN237">
            <v>0</v>
          </cell>
          <cell r="BO237">
            <v>260</v>
          </cell>
          <cell r="BP237">
            <v>8</v>
          </cell>
          <cell r="BQ237">
            <v>0</v>
          </cell>
          <cell r="BR237">
            <v>0</v>
          </cell>
          <cell r="BS237">
            <v>143.54166666666666</v>
          </cell>
          <cell r="BT237">
            <v>4.4166666666666661</v>
          </cell>
          <cell r="BU237">
            <v>0</v>
          </cell>
          <cell r="BV237">
            <v>0</v>
          </cell>
          <cell r="BW237">
            <v>0</v>
          </cell>
          <cell r="BX237">
            <v>0</v>
          </cell>
          <cell r="BY237">
            <v>0</v>
          </cell>
          <cell r="BZ237">
            <v>0</v>
          </cell>
          <cell r="CA237">
            <v>111</v>
          </cell>
          <cell r="CB237">
            <v>3</v>
          </cell>
          <cell r="CC237">
            <v>0</v>
          </cell>
          <cell r="CD237">
            <v>0</v>
          </cell>
          <cell r="CE237">
            <v>0</v>
          </cell>
          <cell r="CF237">
            <v>0</v>
          </cell>
          <cell r="CG237">
            <v>0</v>
          </cell>
          <cell r="CH237">
            <v>0</v>
          </cell>
          <cell r="CI237">
            <v>0</v>
          </cell>
          <cell r="CJ237">
            <v>0</v>
          </cell>
          <cell r="CK237">
            <v>0</v>
          </cell>
          <cell r="CL237">
            <v>0</v>
          </cell>
          <cell r="CM237">
            <v>0</v>
          </cell>
          <cell r="CN237">
            <v>0</v>
          </cell>
          <cell r="CO237">
            <v>0</v>
          </cell>
          <cell r="CP237">
            <v>0</v>
          </cell>
          <cell r="CQ237">
            <v>0</v>
          </cell>
          <cell r="CR237">
            <v>0</v>
          </cell>
          <cell r="CS237">
            <v>0</v>
          </cell>
          <cell r="CT237">
            <v>0</v>
          </cell>
          <cell r="CU237">
            <v>0</v>
          </cell>
          <cell r="CV237">
            <v>0</v>
          </cell>
          <cell r="CW237">
            <v>0</v>
          </cell>
          <cell r="CX237">
            <v>0</v>
          </cell>
          <cell r="CY237">
            <v>0</v>
          </cell>
          <cell r="CZ237">
            <v>0</v>
          </cell>
          <cell r="DA237">
            <v>0</v>
          </cell>
          <cell r="DB237">
            <v>0</v>
          </cell>
          <cell r="DC237">
            <v>0</v>
          </cell>
          <cell r="DD237">
            <v>4520.5132023274682</v>
          </cell>
          <cell r="DE237">
            <v>0</v>
          </cell>
          <cell r="DG237">
            <v>3617.0597433600005</v>
          </cell>
          <cell r="DI237">
            <v>0.03</v>
          </cell>
          <cell r="DJ237">
            <v>108.51179230080001</v>
          </cell>
          <cell r="DK237">
            <v>2.4594686677614667E-2</v>
          </cell>
          <cell r="DL237">
            <v>0</v>
          </cell>
        </row>
        <row r="238">
          <cell r="A238" t="str">
            <v>B10305LR1115L2000K12</v>
          </cell>
          <cell r="B238" t="str">
            <v>TRASPORTO A NASTRO x PALLET MAT TOP HP 8505 LR1115 LT2000 K12</v>
          </cell>
          <cell r="C238" t="str">
            <v>MAT TOP PALLET BELT CONVEYOR HP 8505 LR1115 LT2000 K12</v>
          </cell>
          <cell r="F238">
            <v>12302.239216755466</v>
          </cell>
          <cell r="H238">
            <v>5782.0524318750686</v>
          </cell>
          <cell r="I238">
            <v>0.53</v>
          </cell>
          <cell r="J238" t="str">
            <v>OK</v>
          </cell>
          <cell r="K238" t="str">
            <v>NEWZD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4946.485765208402</v>
          </cell>
          <cell r="AW238">
            <v>144</v>
          </cell>
          <cell r="AX238">
            <v>4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41.4</v>
          </cell>
          <cell r="BF238">
            <v>1.1499999999999999</v>
          </cell>
          <cell r="BG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95</v>
          </cell>
          <cell r="BL238">
            <v>2.5</v>
          </cell>
          <cell r="BM238">
            <v>0</v>
          </cell>
          <cell r="BN238">
            <v>0</v>
          </cell>
          <cell r="BO238">
            <v>292.5</v>
          </cell>
          <cell r="BP238">
            <v>9</v>
          </cell>
          <cell r="BQ238">
            <v>0</v>
          </cell>
          <cell r="BR238">
            <v>0</v>
          </cell>
          <cell r="BS238">
            <v>151.66666666666666</v>
          </cell>
          <cell r="BT238">
            <v>4.6666666666666661</v>
          </cell>
          <cell r="BU238">
            <v>0</v>
          </cell>
          <cell r="BV238">
            <v>0</v>
          </cell>
          <cell r="BW238">
            <v>0</v>
          </cell>
          <cell r="BX238">
            <v>0</v>
          </cell>
          <cell r="BY238">
            <v>0</v>
          </cell>
          <cell r="BZ238">
            <v>0</v>
          </cell>
          <cell r="CA238">
            <v>111</v>
          </cell>
          <cell r="CB238">
            <v>3</v>
          </cell>
          <cell r="CC238">
            <v>0</v>
          </cell>
          <cell r="CD238">
            <v>0</v>
          </cell>
          <cell r="CE238">
            <v>0</v>
          </cell>
          <cell r="CF238">
            <v>0</v>
          </cell>
          <cell r="CG238">
            <v>0</v>
          </cell>
          <cell r="CH238">
            <v>0</v>
          </cell>
          <cell r="CI238">
            <v>0</v>
          </cell>
          <cell r="CJ238">
            <v>0</v>
          </cell>
          <cell r="CK238">
            <v>0</v>
          </cell>
          <cell r="CL238">
            <v>0</v>
          </cell>
          <cell r="CM238">
            <v>0</v>
          </cell>
          <cell r="CN238">
            <v>0</v>
          </cell>
          <cell r="CO238">
            <v>0</v>
          </cell>
          <cell r="CP238">
            <v>0</v>
          </cell>
          <cell r="CQ238">
            <v>0</v>
          </cell>
          <cell r="CR238">
            <v>0</v>
          </cell>
          <cell r="CS238">
            <v>0</v>
          </cell>
          <cell r="CT238">
            <v>0</v>
          </cell>
          <cell r="CU238">
            <v>0</v>
          </cell>
          <cell r="CV238">
            <v>0</v>
          </cell>
          <cell r="CW238">
            <v>0</v>
          </cell>
          <cell r="CX238">
            <v>0</v>
          </cell>
          <cell r="CY238">
            <v>0</v>
          </cell>
          <cell r="CZ238">
            <v>0</v>
          </cell>
          <cell r="DA238">
            <v>0</v>
          </cell>
          <cell r="DB238">
            <v>0</v>
          </cell>
          <cell r="DC238">
            <v>0</v>
          </cell>
          <cell r="DD238">
            <v>5782.0524318750686</v>
          </cell>
          <cell r="DE238">
            <v>0</v>
          </cell>
          <cell r="DG238">
            <v>4802.4133642800016</v>
          </cell>
          <cell r="DI238">
            <v>0.03</v>
          </cell>
          <cell r="DJ238">
            <v>144.07240092840004</v>
          </cell>
          <cell r="DK238">
            <v>2.5553904082240776E-2</v>
          </cell>
          <cell r="DL238">
            <v>0</v>
          </cell>
        </row>
        <row r="239">
          <cell r="A239" t="str">
            <v>B10305LR1115L2000K6</v>
          </cell>
          <cell r="B239" t="str">
            <v>TRASPORTO A NASTRO x PALLET MAT TOP HP 8505 LR1115 LT2000 K6</v>
          </cell>
          <cell r="C239" t="str">
            <v>MAT TOP PALLET BELT CONVEYOR HP 8505 LR1115 LT2000 K6</v>
          </cell>
          <cell r="F239">
            <v>11498.704132211633</v>
          </cell>
          <cell r="H239">
            <v>5404.3909421394674</v>
          </cell>
          <cell r="I239">
            <v>0.53</v>
          </cell>
          <cell r="J239" t="str">
            <v>OK</v>
          </cell>
          <cell r="K239" t="str">
            <v>NEWZD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4568.8242754728008</v>
          </cell>
          <cell r="AW239">
            <v>144</v>
          </cell>
          <cell r="AX239">
            <v>4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41.4</v>
          </cell>
          <cell r="BF239">
            <v>1.1499999999999999</v>
          </cell>
          <cell r="BG239">
            <v>0</v>
          </cell>
          <cell r="BH239">
            <v>0</v>
          </cell>
          <cell r="BI239">
            <v>0</v>
          </cell>
          <cell r="BJ239">
            <v>0</v>
          </cell>
          <cell r="BK239">
            <v>95</v>
          </cell>
          <cell r="BL239">
            <v>2.5</v>
          </cell>
          <cell r="BM239">
            <v>0</v>
          </cell>
          <cell r="BN239">
            <v>0</v>
          </cell>
          <cell r="BO239">
            <v>292.5</v>
          </cell>
          <cell r="BP239">
            <v>9</v>
          </cell>
          <cell r="BQ239">
            <v>0</v>
          </cell>
          <cell r="BR239">
            <v>0</v>
          </cell>
          <cell r="BS239">
            <v>151.66666666666666</v>
          </cell>
          <cell r="BT239">
            <v>4.6666666666666661</v>
          </cell>
          <cell r="BU239">
            <v>0</v>
          </cell>
          <cell r="BV239">
            <v>0</v>
          </cell>
          <cell r="BW239">
            <v>0</v>
          </cell>
          <cell r="BX239">
            <v>0</v>
          </cell>
          <cell r="BY239">
            <v>0</v>
          </cell>
          <cell r="BZ239">
            <v>0</v>
          </cell>
          <cell r="CA239">
            <v>111</v>
          </cell>
          <cell r="CB239">
            <v>3</v>
          </cell>
          <cell r="CC239">
            <v>0</v>
          </cell>
          <cell r="CD239">
            <v>0</v>
          </cell>
          <cell r="CE239">
            <v>0</v>
          </cell>
          <cell r="CF239">
            <v>0</v>
          </cell>
          <cell r="CG239">
            <v>0</v>
          </cell>
          <cell r="CH239">
            <v>0</v>
          </cell>
          <cell r="CI239">
            <v>0</v>
          </cell>
          <cell r="CJ239">
            <v>0</v>
          </cell>
          <cell r="CK239">
            <v>0</v>
          </cell>
          <cell r="CL239">
            <v>0</v>
          </cell>
          <cell r="CM239">
            <v>0</v>
          </cell>
          <cell r="CN239">
            <v>0</v>
          </cell>
          <cell r="CO239">
            <v>0</v>
          </cell>
          <cell r="CP239">
            <v>0</v>
          </cell>
          <cell r="CQ239">
            <v>0</v>
          </cell>
          <cell r="CR239">
            <v>0</v>
          </cell>
          <cell r="CS239">
            <v>0</v>
          </cell>
          <cell r="CT239">
            <v>0</v>
          </cell>
          <cell r="CU239">
            <v>0</v>
          </cell>
          <cell r="CV239">
            <v>0</v>
          </cell>
          <cell r="CW239">
            <v>0</v>
          </cell>
          <cell r="CX239">
            <v>0</v>
          </cell>
          <cell r="CY239">
            <v>0</v>
          </cell>
          <cell r="CZ239">
            <v>0</v>
          </cell>
          <cell r="DA239">
            <v>0</v>
          </cell>
          <cell r="DB239">
            <v>0</v>
          </cell>
          <cell r="DC239">
            <v>0</v>
          </cell>
          <cell r="DD239">
            <v>5404.3909421394674</v>
          </cell>
          <cell r="DE239">
            <v>0</v>
          </cell>
          <cell r="DG239">
            <v>4435.7517237600005</v>
          </cell>
          <cell r="DI239">
            <v>0.03</v>
          </cell>
          <cell r="DJ239">
            <v>133.07255171280002</v>
          </cell>
          <cell r="DK239">
            <v>2.5244643153119986E-2</v>
          </cell>
          <cell r="DL239">
            <v>0</v>
          </cell>
        </row>
        <row r="240">
          <cell r="A240" t="str">
            <v>B10305LR1115L2300K12</v>
          </cell>
          <cell r="B240" t="str">
            <v>TRASPORTO A NASTRO x PALLET MAT TOP HP 8505 LR1115 LT2300 K12</v>
          </cell>
          <cell r="C240" t="str">
            <v>MAT TOP PALLET BELT CONVEYOR HP 8505 LR1115 LT2300 K12</v>
          </cell>
          <cell r="F240">
            <v>12656.876753184399</v>
          </cell>
          <cell r="H240">
            <v>5948.7320739966672</v>
          </cell>
          <cell r="I240">
            <v>0.53</v>
          </cell>
          <cell r="J240" t="str">
            <v>OK</v>
          </cell>
          <cell r="K240" t="str">
            <v>NEWZD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5088.7904073300006</v>
          </cell>
          <cell r="AW240">
            <v>144</v>
          </cell>
          <cell r="AX240">
            <v>4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41.4</v>
          </cell>
          <cell r="BF240">
            <v>1.1499999999999999</v>
          </cell>
          <cell r="BG240">
            <v>0</v>
          </cell>
          <cell r="BH240">
            <v>0</v>
          </cell>
          <cell r="BI240">
            <v>0</v>
          </cell>
          <cell r="BJ240">
            <v>0</v>
          </cell>
          <cell r="BK240">
            <v>95</v>
          </cell>
          <cell r="BL240">
            <v>2.5</v>
          </cell>
          <cell r="BM240">
            <v>0</v>
          </cell>
          <cell r="BN240">
            <v>0</v>
          </cell>
          <cell r="BO240">
            <v>312</v>
          </cell>
          <cell r="BP240">
            <v>9.6</v>
          </cell>
          <cell r="BQ240">
            <v>0</v>
          </cell>
          <cell r="BR240">
            <v>0</v>
          </cell>
          <cell r="BS240">
            <v>156.54166666666666</v>
          </cell>
          <cell r="BT240">
            <v>4.8166666666666664</v>
          </cell>
          <cell r="BU240">
            <v>0</v>
          </cell>
          <cell r="BV240">
            <v>0</v>
          </cell>
          <cell r="BW240">
            <v>0</v>
          </cell>
          <cell r="BX240">
            <v>0</v>
          </cell>
          <cell r="BY240">
            <v>0</v>
          </cell>
          <cell r="BZ240">
            <v>0</v>
          </cell>
          <cell r="CA240">
            <v>111</v>
          </cell>
          <cell r="CB240">
            <v>3</v>
          </cell>
          <cell r="CC240">
            <v>0</v>
          </cell>
          <cell r="CD240">
            <v>0</v>
          </cell>
          <cell r="CE240">
            <v>0</v>
          </cell>
          <cell r="CF240">
            <v>0</v>
          </cell>
          <cell r="CG240">
            <v>0</v>
          </cell>
          <cell r="CH240">
            <v>0</v>
          </cell>
          <cell r="CI240">
            <v>0</v>
          </cell>
          <cell r="CJ240">
            <v>0</v>
          </cell>
          <cell r="CK240">
            <v>0</v>
          </cell>
          <cell r="CL240">
            <v>0</v>
          </cell>
          <cell r="CM240">
            <v>0</v>
          </cell>
          <cell r="CN240">
            <v>0</v>
          </cell>
          <cell r="CO240">
            <v>0</v>
          </cell>
          <cell r="CP240">
            <v>0</v>
          </cell>
          <cell r="CQ240">
            <v>0</v>
          </cell>
          <cell r="CR240">
            <v>0</v>
          </cell>
          <cell r="CS240">
            <v>0</v>
          </cell>
          <cell r="CT240">
            <v>0</v>
          </cell>
          <cell r="CU240">
            <v>0</v>
          </cell>
          <cell r="CV240">
            <v>0</v>
          </cell>
          <cell r="CW240">
            <v>0</v>
          </cell>
          <cell r="CX240">
            <v>0</v>
          </cell>
          <cell r="CY240">
            <v>0</v>
          </cell>
          <cell r="CZ240">
            <v>0</v>
          </cell>
          <cell r="DA240">
            <v>0</v>
          </cell>
          <cell r="DB240">
            <v>0</v>
          </cell>
          <cell r="DC240">
            <v>0</v>
          </cell>
          <cell r="DD240">
            <v>5948.7320739966672</v>
          </cell>
          <cell r="DE240">
            <v>0</v>
          </cell>
          <cell r="DG240">
            <v>4940.5732110000008</v>
          </cell>
          <cell r="DI240">
            <v>0.03</v>
          </cell>
          <cell r="DJ240">
            <v>148.21719633000001</v>
          </cell>
          <cell r="DK240">
            <v>2.5552420682631246E-2</v>
          </cell>
          <cell r="DL240">
            <v>0</v>
          </cell>
        </row>
        <row r="241">
          <cell r="A241" t="str">
            <v>B10305LR1115L2300K6</v>
          </cell>
          <cell r="B241" t="str">
            <v>TRASPORTO A NASTRO x PALLET MAT TOP HP 8505 LR1115 LT2300 K6</v>
          </cell>
          <cell r="C241" t="str">
            <v>MAT TOP PALLET BELT CONVEYOR HP 8505 LR1115 LT2300 K6</v>
          </cell>
          <cell r="F241">
            <v>12034.210509997163</v>
          </cell>
          <cell r="H241">
            <v>5656.0789396986665</v>
          </cell>
          <cell r="I241">
            <v>0.53</v>
          </cell>
          <cell r="J241" t="str">
            <v>OK</v>
          </cell>
          <cell r="K241" t="str">
            <v>NEWZD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4796.1372730319999</v>
          </cell>
          <cell r="AW241">
            <v>144</v>
          </cell>
          <cell r="AX241">
            <v>4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41.4</v>
          </cell>
          <cell r="BF241">
            <v>1.1499999999999999</v>
          </cell>
          <cell r="BG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95</v>
          </cell>
          <cell r="BL241">
            <v>2.5</v>
          </cell>
          <cell r="BM241">
            <v>0</v>
          </cell>
          <cell r="BN241">
            <v>0</v>
          </cell>
          <cell r="BO241">
            <v>312</v>
          </cell>
          <cell r="BP241">
            <v>9.6</v>
          </cell>
          <cell r="BQ241">
            <v>0</v>
          </cell>
          <cell r="BR241">
            <v>0</v>
          </cell>
          <cell r="BS241">
            <v>156.54166666666666</v>
          </cell>
          <cell r="BT241">
            <v>4.8166666666666664</v>
          </cell>
          <cell r="BU241">
            <v>0</v>
          </cell>
          <cell r="BV241">
            <v>0</v>
          </cell>
          <cell r="BW241">
            <v>0</v>
          </cell>
          <cell r="BX241">
            <v>0</v>
          </cell>
          <cell r="BY241">
            <v>0</v>
          </cell>
          <cell r="BZ241">
            <v>0</v>
          </cell>
          <cell r="CA241">
            <v>111</v>
          </cell>
          <cell r="CB241">
            <v>3</v>
          </cell>
          <cell r="CC241">
            <v>0</v>
          </cell>
          <cell r="CD241">
            <v>0</v>
          </cell>
          <cell r="CE241">
            <v>0</v>
          </cell>
          <cell r="CF241">
            <v>0</v>
          </cell>
          <cell r="CG241">
            <v>0</v>
          </cell>
          <cell r="CH241">
            <v>0</v>
          </cell>
          <cell r="CI241">
            <v>0</v>
          </cell>
          <cell r="CJ241">
            <v>0</v>
          </cell>
          <cell r="CK241">
            <v>0</v>
          </cell>
          <cell r="CL241">
            <v>0</v>
          </cell>
          <cell r="CM241">
            <v>0</v>
          </cell>
          <cell r="CN241">
            <v>0</v>
          </cell>
          <cell r="CO241">
            <v>0</v>
          </cell>
          <cell r="CP241">
            <v>0</v>
          </cell>
          <cell r="CQ241">
            <v>0</v>
          </cell>
          <cell r="CR241">
            <v>0</v>
          </cell>
          <cell r="CS241">
            <v>0</v>
          </cell>
          <cell r="CT241">
            <v>0</v>
          </cell>
          <cell r="CU241">
            <v>0</v>
          </cell>
          <cell r="CV241">
            <v>0</v>
          </cell>
          <cell r="CW241">
            <v>0</v>
          </cell>
          <cell r="CX241">
            <v>0</v>
          </cell>
          <cell r="CY241">
            <v>0</v>
          </cell>
          <cell r="CZ241">
            <v>0</v>
          </cell>
          <cell r="DA241">
            <v>0</v>
          </cell>
          <cell r="DB241">
            <v>0</v>
          </cell>
          <cell r="DC241">
            <v>0</v>
          </cell>
          <cell r="DD241">
            <v>5656.0789396986665</v>
          </cell>
          <cell r="DE241">
            <v>0</v>
          </cell>
          <cell r="DG241">
            <v>4656.4439543999997</v>
          </cell>
          <cell r="DI241">
            <v>0.03</v>
          </cell>
          <cell r="DJ241">
            <v>139.69331863199997</v>
          </cell>
          <cell r="DK241">
            <v>2.5323341808905015E-2</v>
          </cell>
          <cell r="DL241">
            <v>0</v>
          </cell>
        </row>
        <row r="242">
          <cell r="A242" t="str">
            <v>B10305LR1115L2800K12</v>
          </cell>
          <cell r="B242" t="str">
            <v>TRASPORTO A NASTRO x PALLET MAT TOP HP 8505 LR1115 LT2800 K12</v>
          </cell>
          <cell r="C242" t="str">
            <v>MAT TOP PALLET BELT CONVEYOR HP 8505 LR1115 LT2800 K12</v>
          </cell>
          <cell r="F242">
            <v>13247.613510873764</v>
          </cell>
          <cell r="H242">
            <v>6226.3783501106682</v>
          </cell>
          <cell r="I242">
            <v>0.53</v>
          </cell>
          <cell r="J242" t="str">
            <v>OK</v>
          </cell>
          <cell r="K242" t="str">
            <v>NEWZD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5325.8116834440016</v>
          </cell>
          <cell r="AW242">
            <v>144</v>
          </cell>
          <cell r="AX242">
            <v>4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41.4</v>
          </cell>
          <cell r="BF242">
            <v>1.1499999999999999</v>
          </cell>
          <cell r="BG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95</v>
          </cell>
          <cell r="BL242">
            <v>2.5</v>
          </cell>
          <cell r="BM242">
            <v>0</v>
          </cell>
          <cell r="BN242">
            <v>0</v>
          </cell>
          <cell r="BO242">
            <v>344.5</v>
          </cell>
          <cell r="BP242">
            <v>10.6</v>
          </cell>
          <cell r="BQ242">
            <v>0</v>
          </cell>
          <cell r="BR242">
            <v>0</v>
          </cell>
          <cell r="BS242">
            <v>164.66666666666666</v>
          </cell>
          <cell r="BT242">
            <v>5.0666666666666664</v>
          </cell>
          <cell r="BU242">
            <v>0</v>
          </cell>
          <cell r="BV242">
            <v>0</v>
          </cell>
          <cell r="BW242">
            <v>0</v>
          </cell>
          <cell r="BX242">
            <v>0</v>
          </cell>
          <cell r="BY242">
            <v>0</v>
          </cell>
          <cell r="BZ242">
            <v>0</v>
          </cell>
          <cell r="CA242">
            <v>111</v>
          </cell>
          <cell r="CB242">
            <v>3</v>
          </cell>
          <cell r="CC242">
            <v>0</v>
          </cell>
          <cell r="CD242">
            <v>0</v>
          </cell>
          <cell r="CE242">
            <v>0</v>
          </cell>
          <cell r="CF242">
            <v>0</v>
          </cell>
          <cell r="CG242">
            <v>0</v>
          </cell>
          <cell r="CH242">
            <v>0</v>
          </cell>
          <cell r="CI242">
            <v>0</v>
          </cell>
          <cell r="CJ242">
            <v>0</v>
          </cell>
          <cell r="CK242">
            <v>0</v>
          </cell>
          <cell r="CL242">
            <v>0</v>
          </cell>
          <cell r="CM242">
            <v>0</v>
          </cell>
          <cell r="CN242">
            <v>0</v>
          </cell>
          <cell r="CO242">
            <v>0</v>
          </cell>
          <cell r="CP242">
            <v>0</v>
          </cell>
          <cell r="CQ242">
            <v>0</v>
          </cell>
          <cell r="CR242">
            <v>0</v>
          </cell>
          <cell r="CS242">
            <v>0</v>
          </cell>
          <cell r="CT242">
            <v>0</v>
          </cell>
          <cell r="CU242">
            <v>0</v>
          </cell>
          <cell r="CV242">
            <v>0</v>
          </cell>
          <cell r="CW242">
            <v>0</v>
          </cell>
          <cell r="CX242">
            <v>0</v>
          </cell>
          <cell r="CY242">
            <v>0</v>
          </cell>
          <cell r="CZ242">
            <v>0</v>
          </cell>
          <cell r="DA242">
            <v>0</v>
          </cell>
          <cell r="DB242">
            <v>0</v>
          </cell>
          <cell r="DC242">
            <v>0</v>
          </cell>
          <cell r="DD242">
            <v>6226.3783501106682</v>
          </cell>
          <cell r="DE242">
            <v>0</v>
          </cell>
          <cell r="DG242">
            <v>5170.6909548000012</v>
          </cell>
          <cell r="DI242">
            <v>0.03</v>
          </cell>
          <cell r="DJ242">
            <v>155.12072864400002</v>
          </cell>
          <cell r="DK242">
            <v>2.5550015880651533E-2</v>
          </cell>
          <cell r="DL242">
            <v>0</v>
          </cell>
        </row>
        <row r="243">
          <cell r="A243" t="str">
            <v>B10305LR1115L2800K6</v>
          </cell>
          <cell r="B243" t="str">
            <v>TRASPORTO A NASTRO x PALLET MAT TOP HP 8505 LR1115 LT2800 K6</v>
          </cell>
          <cell r="C243" t="str">
            <v>MAT TOP PALLET BELT CONVEYOR HP 8505 LR1115 LT2800 K6</v>
          </cell>
          <cell r="F243">
            <v>12768.683063341847</v>
          </cell>
          <cell r="H243">
            <v>6001.281039770668</v>
          </cell>
          <cell r="I243">
            <v>0.53</v>
          </cell>
          <cell r="J243" t="str">
            <v>OK</v>
          </cell>
          <cell r="K243" t="str">
            <v>NEWZD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5100.7143731040014</v>
          </cell>
          <cell r="AW243">
            <v>144</v>
          </cell>
          <cell r="AX243">
            <v>4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41.4</v>
          </cell>
          <cell r="BF243">
            <v>1.1499999999999999</v>
          </cell>
          <cell r="BG243">
            <v>0</v>
          </cell>
          <cell r="BH243">
            <v>0</v>
          </cell>
          <cell r="BI243">
            <v>0</v>
          </cell>
          <cell r="BJ243">
            <v>0</v>
          </cell>
          <cell r="BK243">
            <v>95</v>
          </cell>
          <cell r="BL243">
            <v>2.5</v>
          </cell>
          <cell r="BM243">
            <v>0</v>
          </cell>
          <cell r="BN243">
            <v>0</v>
          </cell>
          <cell r="BO243">
            <v>344.5</v>
          </cell>
          <cell r="BP243">
            <v>10.6</v>
          </cell>
          <cell r="BQ243">
            <v>0</v>
          </cell>
          <cell r="BR243">
            <v>0</v>
          </cell>
          <cell r="BS243">
            <v>164.66666666666666</v>
          </cell>
          <cell r="BT243">
            <v>5.0666666666666664</v>
          </cell>
          <cell r="BU243">
            <v>0</v>
          </cell>
          <cell r="BV243">
            <v>0</v>
          </cell>
          <cell r="BW243">
            <v>0</v>
          </cell>
          <cell r="BX243">
            <v>0</v>
          </cell>
          <cell r="BY243">
            <v>0</v>
          </cell>
          <cell r="BZ243">
            <v>0</v>
          </cell>
          <cell r="CA243">
            <v>111</v>
          </cell>
          <cell r="CB243">
            <v>3</v>
          </cell>
          <cell r="CC243">
            <v>0</v>
          </cell>
          <cell r="CD243">
            <v>0</v>
          </cell>
          <cell r="CE243">
            <v>0</v>
          </cell>
          <cell r="CF243">
            <v>0</v>
          </cell>
          <cell r="CG243">
            <v>0</v>
          </cell>
          <cell r="CH243">
            <v>0</v>
          </cell>
          <cell r="CI243">
            <v>0</v>
          </cell>
          <cell r="CJ243">
            <v>0</v>
          </cell>
          <cell r="CK243">
            <v>0</v>
          </cell>
          <cell r="CL243">
            <v>0</v>
          </cell>
          <cell r="CM243">
            <v>0</v>
          </cell>
          <cell r="CN243">
            <v>0</v>
          </cell>
          <cell r="CO243">
            <v>0</v>
          </cell>
          <cell r="CP243">
            <v>0</v>
          </cell>
          <cell r="CQ243">
            <v>0</v>
          </cell>
          <cell r="CR243">
            <v>0</v>
          </cell>
          <cell r="CS243">
            <v>0</v>
          </cell>
          <cell r="CT243">
            <v>0</v>
          </cell>
          <cell r="CU243">
            <v>0</v>
          </cell>
          <cell r="CV243">
            <v>0</v>
          </cell>
          <cell r="CW243">
            <v>0</v>
          </cell>
          <cell r="CX243">
            <v>0</v>
          </cell>
          <cell r="CY243">
            <v>0</v>
          </cell>
          <cell r="CZ243">
            <v>0</v>
          </cell>
          <cell r="DA243">
            <v>0</v>
          </cell>
          <cell r="DB243">
            <v>0</v>
          </cell>
          <cell r="DC243">
            <v>0</v>
          </cell>
          <cell r="DD243">
            <v>6001.281039770668</v>
          </cell>
          <cell r="DE243">
            <v>0</v>
          </cell>
          <cell r="DG243">
            <v>4952.149876800001</v>
          </cell>
          <cell r="DI243">
            <v>0.03</v>
          </cell>
          <cell r="DJ243">
            <v>148.56449630400002</v>
          </cell>
          <cell r="DK243">
            <v>2.538385298530153E-2</v>
          </cell>
          <cell r="DL243">
            <v>0</v>
          </cell>
        </row>
        <row r="244">
          <cell r="A244" t="str">
            <v>B10305LR1360L1500HD</v>
          </cell>
          <cell r="B244" t="str">
            <v>TRASPORTO A NASTRO x PALLET MAT TOP FT 1005 XLG LR1360 LT1500</v>
          </cell>
          <cell r="C244" t="str">
            <v>MAT TOP PALLET BELT CONVEYOR FT 1005 XLG LR1385 LT1500</v>
          </cell>
          <cell r="F244">
            <v>14385.714998976404</v>
          </cell>
          <cell r="H244">
            <v>6761.2860495189097</v>
          </cell>
          <cell r="I244">
            <v>0.53</v>
          </cell>
          <cell r="J244" t="str">
            <v>OK</v>
          </cell>
          <cell r="K244" t="str">
            <v>NEWZD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5885.0943828522431</v>
          </cell>
          <cell r="AW244">
            <v>144</v>
          </cell>
          <cell r="AX244">
            <v>4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41.4</v>
          </cell>
          <cell r="BF244">
            <v>1.1499999999999999</v>
          </cell>
          <cell r="BG244">
            <v>0</v>
          </cell>
          <cell r="BH244">
            <v>0</v>
          </cell>
          <cell r="BI244">
            <v>0</v>
          </cell>
          <cell r="BJ244">
            <v>0</v>
          </cell>
          <cell r="BK244">
            <v>95</v>
          </cell>
          <cell r="BL244">
            <v>2.5</v>
          </cell>
          <cell r="BM244">
            <v>0</v>
          </cell>
          <cell r="BN244">
            <v>0</v>
          </cell>
          <cell r="BO244">
            <v>357.5</v>
          </cell>
          <cell r="BP244">
            <v>11</v>
          </cell>
          <cell r="BQ244">
            <v>0</v>
          </cell>
          <cell r="BR244">
            <v>0</v>
          </cell>
          <cell r="BS244">
            <v>127.29166666666666</v>
          </cell>
          <cell r="BT244">
            <v>3.9166666666666665</v>
          </cell>
          <cell r="BU244">
            <v>0</v>
          </cell>
          <cell r="BV244">
            <v>0</v>
          </cell>
          <cell r="BW244">
            <v>0</v>
          </cell>
          <cell r="BX244">
            <v>0</v>
          </cell>
          <cell r="BY244">
            <v>0</v>
          </cell>
          <cell r="BZ244">
            <v>0</v>
          </cell>
          <cell r="CA244">
            <v>111</v>
          </cell>
          <cell r="CB244">
            <v>3</v>
          </cell>
          <cell r="CC244">
            <v>0</v>
          </cell>
          <cell r="CD244">
            <v>0</v>
          </cell>
          <cell r="CE244">
            <v>0</v>
          </cell>
          <cell r="CF244">
            <v>0</v>
          </cell>
          <cell r="CG244">
            <v>0</v>
          </cell>
          <cell r="CH244">
            <v>0</v>
          </cell>
          <cell r="CI244">
            <v>0</v>
          </cell>
          <cell r="CJ244">
            <v>0</v>
          </cell>
          <cell r="CK244">
            <v>0</v>
          </cell>
          <cell r="CL244">
            <v>0</v>
          </cell>
          <cell r="CM244">
            <v>0</v>
          </cell>
          <cell r="CN244">
            <v>0</v>
          </cell>
          <cell r="CO244">
            <v>0</v>
          </cell>
          <cell r="CP244">
            <v>0</v>
          </cell>
          <cell r="CQ244">
            <v>0</v>
          </cell>
          <cell r="CR244">
            <v>0</v>
          </cell>
          <cell r="CS244">
            <v>0</v>
          </cell>
          <cell r="CT244">
            <v>0</v>
          </cell>
          <cell r="CU244">
            <v>0</v>
          </cell>
          <cell r="CV244">
            <v>0</v>
          </cell>
          <cell r="CW244">
            <v>0</v>
          </cell>
          <cell r="CX244">
            <v>0</v>
          </cell>
          <cell r="CY244">
            <v>0</v>
          </cell>
          <cell r="CZ244">
            <v>0</v>
          </cell>
          <cell r="DA244">
            <v>0</v>
          </cell>
          <cell r="DB244">
            <v>0</v>
          </cell>
          <cell r="DC244">
            <v>0</v>
          </cell>
          <cell r="DD244">
            <v>6761.2860495189097</v>
          </cell>
          <cell r="DE244">
            <v>0</v>
          </cell>
          <cell r="DG244">
            <v>5713.6838668468381</v>
          </cell>
          <cell r="DI244">
            <v>0.03</v>
          </cell>
          <cell r="DJ244">
            <v>171.41051600540513</v>
          </cell>
          <cell r="DK244">
            <v>2.6011191733998455E-2</v>
          </cell>
          <cell r="DL244">
            <v>0</v>
          </cell>
        </row>
        <row r="245">
          <cell r="A245" t="str">
            <v>B10305LR1360L1800HD</v>
          </cell>
          <cell r="B245" t="str">
            <v>TRASPORTO A NASTRO x PALLET MAT TOP FT 1005 XLG LR1360 LT1800</v>
          </cell>
          <cell r="C245" t="str">
            <v>MAT TOP PALLET BELT CONVEYOR FT 1005 XLG LR1385 LT1800</v>
          </cell>
          <cell r="F245">
            <v>15662.854138113771</v>
          </cell>
          <cell r="H245">
            <v>7361.5414449134723</v>
          </cell>
          <cell r="I245">
            <v>0.53</v>
          </cell>
          <cell r="J245" t="str">
            <v>OK</v>
          </cell>
          <cell r="K245" t="str">
            <v>NEWZD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6480.4747782468057</v>
          </cell>
          <cell r="AW245">
            <v>144</v>
          </cell>
          <cell r="AX245">
            <v>4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41.4</v>
          </cell>
          <cell r="BF245">
            <v>1.1499999999999999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95</v>
          </cell>
          <cell r="BL245">
            <v>2.5</v>
          </cell>
          <cell r="BM245">
            <v>0</v>
          </cell>
          <cell r="BN245">
            <v>0</v>
          </cell>
          <cell r="BO245">
            <v>357.5</v>
          </cell>
          <cell r="BP245">
            <v>11</v>
          </cell>
          <cell r="BQ245">
            <v>0</v>
          </cell>
          <cell r="BR245">
            <v>0</v>
          </cell>
          <cell r="BS245">
            <v>132.16666666666666</v>
          </cell>
          <cell r="BT245">
            <v>4.0666666666666664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0</v>
          </cell>
          <cell r="BZ245">
            <v>0</v>
          </cell>
          <cell r="CA245">
            <v>111</v>
          </cell>
          <cell r="CB245">
            <v>3</v>
          </cell>
          <cell r="CC245">
            <v>0</v>
          </cell>
          <cell r="CD245">
            <v>0</v>
          </cell>
          <cell r="CE245">
            <v>0</v>
          </cell>
          <cell r="CF245">
            <v>0</v>
          </cell>
          <cell r="CG245">
            <v>0</v>
          </cell>
          <cell r="CH245">
            <v>0</v>
          </cell>
          <cell r="CI245">
            <v>0</v>
          </cell>
          <cell r="CJ245">
            <v>0</v>
          </cell>
          <cell r="CK245">
            <v>0</v>
          </cell>
          <cell r="CL245">
            <v>0</v>
          </cell>
          <cell r="CM245">
            <v>0</v>
          </cell>
          <cell r="CN245">
            <v>0</v>
          </cell>
          <cell r="CO245">
            <v>0</v>
          </cell>
          <cell r="CP245">
            <v>0</v>
          </cell>
          <cell r="CQ245">
            <v>0</v>
          </cell>
          <cell r="CR245">
            <v>0</v>
          </cell>
          <cell r="CS245">
            <v>0</v>
          </cell>
          <cell r="CT245">
            <v>0</v>
          </cell>
          <cell r="CU245">
            <v>0</v>
          </cell>
          <cell r="CV245">
            <v>0</v>
          </cell>
          <cell r="CW245">
            <v>0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7361.5414449134723</v>
          </cell>
          <cell r="DE245">
            <v>0</v>
          </cell>
          <cell r="DG245">
            <v>6291.72308567651</v>
          </cell>
          <cell r="DI245">
            <v>0.03</v>
          </cell>
          <cell r="DJ245">
            <v>188.75169257029529</v>
          </cell>
          <cell r="DK245">
            <v>2.6314962390837495E-2</v>
          </cell>
          <cell r="DL245">
            <v>0</v>
          </cell>
        </row>
        <row r="246">
          <cell r="A246" t="str">
            <v>B10305LR1360L2000HD</v>
          </cell>
          <cell r="B246" t="str">
            <v>TRASPORTO A NASTRO x PALLET MAT TOP FT 1005 XLG LR1360 LT2000</v>
          </cell>
          <cell r="C246" t="str">
            <v>MAT TOP PALLET BELT CONVEYOR FT 1005 XLG LR1385 LT2000</v>
          </cell>
          <cell r="F246">
            <v>16545.758784063502</v>
          </cell>
          <cell r="H246">
            <v>7776.5066285098465</v>
          </cell>
          <cell r="I246">
            <v>0.53</v>
          </cell>
          <cell r="J246" t="str">
            <v>OK</v>
          </cell>
          <cell r="K246" t="str">
            <v>NEWZD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6892.1899618431798</v>
          </cell>
          <cell r="AW246">
            <v>144</v>
          </cell>
          <cell r="AX246">
            <v>4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41.4</v>
          </cell>
          <cell r="BF246">
            <v>1.1499999999999999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95</v>
          </cell>
          <cell r="BL246">
            <v>2.5</v>
          </cell>
          <cell r="BM246">
            <v>0</v>
          </cell>
          <cell r="BN246">
            <v>0</v>
          </cell>
          <cell r="BO246">
            <v>357.5</v>
          </cell>
          <cell r="BP246">
            <v>11</v>
          </cell>
          <cell r="BQ246">
            <v>0</v>
          </cell>
          <cell r="BR246">
            <v>0</v>
          </cell>
          <cell r="BS246">
            <v>135.41666666666666</v>
          </cell>
          <cell r="BT246">
            <v>4.1666666666666661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0</v>
          </cell>
          <cell r="BZ246">
            <v>0</v>
          </cell>
          <cell r="CA246">
            <v>111</v>
          </cell>
          <cell r="CB246">
            <v>3</v>
          </cell>
          <cell r="CC246">
            <v>0</v>
          </cell>
          <cell r="CD246">
            <v>0</v>
          </cell>
          <cell r="CE246">
            <v>0</v>
          </cell>
          <cell r="CF246">
            <v>0</v>
          </cell>
          <cell r="CG246">
            <v>0</v>
          </cell>
          <cell r="CH246">
            <v>0</v>
          </cell>
          <cell r="CI246">
            <v>0</v>
          </cell>
          <cell r="CJ246">
            <v>0</v>
          </cell>
          <cell r="CK246">
            <v>0</v>
          </cell>
          <cell r="CL246">
            <v>0</v>
          </cell>
          <cell r="CM246">
            <v>0</v>
          </cell>
          <cell r="CN246">
            <v>0</v>
          </cell>
          <cell r="CO246">
            <v>0</v>
          </cell>
          <cell r="CP246">
            <v>0</v>
          </cell>
          <cell r="CQ246">
            <v>0</v>
          </cell>
          <cell r="CR246">
            <v>0</v>
          </cell>
          <cell r="CS246">
            <v>0</v>
          </cell>
          <cell r="CT246">
            <v>0</v>
          </cell>
          <cell r="CU246">
            <v>0</v>
          </cell>
          <cell r="CV246">
            <v>0</v>
          </cell>
          <cell r="CW246">
            <v>0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7776.5066285098465</v>
          </cell>
          <cell r="DE246">
            <v>0</v>
          </cell>
          <cell r="DG246">
            <v>6691.4465648962914</v>
          </cell>
          <cell r="DI246">
            <v>0.03</v>
          </cell>
          <cell r="DJ246">
            <v>200.74339694688874</v>
          </cell>
          <cell r="DK246">
            <v>2.6498108614394132E-2</v>
          </cell>
          <cell r="DL246">
            <v>0</v>
          </cell>
        </row>
        <row r="247">
          <cell r="A247" t="str">
            <v>B10305LR1360L2300HD</v>
          </cell>
          <cell r="B247" t="str">
            <v>TRASPORTO A NASTRO x PALLET MAT TOP FT 1005 XLG LR1360 LT2300</v>
          </cell>
          <cell r="C247" t="str">
            <v>MAT TOP PALLET BELT CONVEYOR FT 1005 XLG LR1385 LT2300</v>
          </cell>
          <cell r="F247">
            <v>17870.115752988106</v>
          </cell>
          <cell r="H247">
            <v>8398.9544039044085</v>
          </cell>
          <cell r="I247">
            <v>0.53</v>
          </cell>
          <cell r="J247" t="str">
            <v>OK</v>
          </cell>
          <cell r="K247" t="str">
            <v>NEWZD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7509.7627372377419</v>
          </cell>
          <cell r="AW247">
            <v>144</v>
          </cell>
          <cell r="AX247">
            <v>4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41.4</v>
          </cell>
          <cell r="BF247">
            <v>1.1499999999999999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95</v>
          </cell>
          <cell r="BL247">
            <v>2.5</v>
          </cell>
          <cell r="BM247">
            <v>0</v>
          </cell>
          <cell r="BN247">
            <v>0</v>
          </cell>
          <cell r="BO247">
            <v>357.5</v>
          </cell>
          <cell r="BP247">
            <v>11</v>
          </cell>
          <cell r="BQ247">
            <v>0</v>
          </cell>
          <cell r="BR247">
            <v>0</v>
          </cell>
          <cell r="BS247">
            <v>140.29166666666666</v>
          </cell>
          <cell r="BT247">
            <v>4.3166666666666664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0</v>
          </cell>
          <cell r="BZ247">
            <v>0</v>
          </cell>
          <cell r="CA247">
            <v>111</v>
          </cell>
          <cell r="CB247">
            <v>3</v>
          </cell>
          <cell r="CC247">
            <v>0</v>
          </cell>
          <cell r="CD247">
            <v>0</v>
          </cell>
          <cell r="CE247">
            <v>0</v>
          </cell>
          <cell r="CF247">
            <v>0</v>
          </cell>
          <cell r="CG247">
            <v>0</v>
          </cell>
          <cell r="CH247">
            <v>0</v>
          </cell>
          <cell r="CI247">
            <v>0</v>
          </cell>
          <cell r="CJ247">
            <v>0</v>
          </cell>
          <cell r="CK247">
            <v>0</v>
          </cell>
          <cell r="CL247">
            <v>0</v>
          </cell>
          <cell r="CM247">
            <v>0</v>
          </cell>
          <cell r="CN247">
            <v>0</v>
          </cell>
          <cell r="CO247">
            <v>0</v>
          </cell>
          <cell r="CP247">
            <v>0</v>
          </cell>
          <cell r="CQ247">
            <v>0</v>
          </cell>
          <cell r="CR247">
            <v>0</v>
          </cell>
          <cell r="CS247">
            <v>0</v>
          </cell>
          <cell r="CT247">
            <v>0</v>
          </cell>
          <cell r="CU247">
            <v>0</v>
          </cell>
          <cell r="CV247">
            <v>0</v>
          </cell>
          <cell r="CW247">
            <v>0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8398.9544039044085</v>
          </cell>
          <cell r="DE247">
            <v>0</v>
          </cell>
          <cell r="DG247">
            <v>7291.0317837259627</v>
          </cell>
          <cell r="DI247">
            <v>0.03</v>
          </cell>
          <cell r="DJ247">
            <v>218.73095351177886</v>
          </cell>
          <cell r="DK247">
            <v>2.6738994947782306E-2</v>
          </cell>
          <cell r="DL247">
            <v>0</v>
          </cell>
        </row>
        <row r="248">
          <cell r="A248" t="str">
            <v>B10305LR1360L2500HD</v>
          </cell>
          <cell r="B248" t="str">
            <v>TRASPORTO A NASTRO x PALLET MAT TOP FT 1005 XLG LR1360 LT2500</v>
          </cell>
          <cell r="C248" t="str">
            <v>MAT TOP PALLET BELT CONVEYOR FT 1005 XLG LR1385 LT2500</v>
          </cell>
          <cell r="F248">
            <v>18753.020398937835</v>
          </cell>
          <cell r="H248">
            <v>8813.9195875007827</v>
          </cell>
          <cell r="I248">
            <v>0.53</v>
          </cell>
          <cell r="J248" t="str">
            <v>OK</v>
          </cell>
          <cell r="K248" t="str">
            <v>NEWZD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7921.477920834117</v>
          </cell>
          <cell r="AW248">
            <v>144</v>
          </cell>
          <cell r="AX248">
            <v>4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41.4</v>
          </cell>
          <cell r="BF248">
            <v>1.1499999999999999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95</v>
          </cell>
          <cell r="BL248">
            <v>2.5</v>
          </cell>
          <cell r="BM248">
            <v>0</v>
          </cell>
          <cell r="BN248">
            <v>0</v>
          </cell>
          <cell r="BO248">
            <v>357.5</v>
          </cell>
          <cell r="BP248">
            <v>11</v>
          </cell>
          <cell r="BQ248">
            <v>0</v>
          </cell>
          <cell r="BR248">
            <v>0</v>
          </cell>
          <cell r="BS248">
            <v>143.54166666666666</v>
          </cell>
          <cell r="BT248">
            <v>4.4166666666666661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0</v>
          </cell>
          <cell r="BZ248">
            <v>0</v>
          </cell>
          <cell r="CA248">
            <v>111</v>
          </cell>
          <cell r="CB248">
            <v>3</v>
          </cell>
          <cell r="CC248">
            <v>0</v>
          </cell>
          <cell r="CD248">
            <v>0</v>
          </cell>
          <cell r="CE248">
            <v>0</v>
          </cell>
          <cell r="CF248">
            <v>0</v>
          </cell>
          <cell r="CG248">
            <v>0</v>
          </cell>
          <cell r="CH248">
            <v>0</v>
          </cell>
          <cell r="CI248">
            <v>0</v>
          </cell>
          <cell r="CJ248">
            <v>0</v>
          </cell>
          <cell r="CK248">
            <v>0</v>
          </cell>
          <cell r="CL248">
            <v>0</v>
          </cell>
          <cell r="CM248">
            <v>0</v>
          </cell>
          <cell r="CN248">
            <v>0</v>
          </cell>
          <cell r="CO248">
            <v>0</v>
          </cell>
          <cell r="CP248">
            <v>0</v>
          </cell>
          <cell r="CQ248">
            <v>0</v>
          </cell>
          <cell r="CR248">
            <v>0</v>
          </cell>
          <cell r="CS248">
            <v>0</v>
          </cell>
          <cell r="CT248">
            <v>0</v>
          </cell>
          <cell r="CU248">
            <v>0</v>
          </cell>
          <cell r="CV248">
            <v>0</v>
          </cell>
          <cell r="CW248">
            <v>0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8813.9195875007827</v>
          </cell>
          <cell r="DE248">
            <v>0</v>
          </cell>
          <cell r="DG248">
            <v>7690.755262945745</v>
          </cell>
          <cell r="DI248">
            <v>0.03</v>
          </cell>
          <cell r="DJ248">
            <v>230.72265788837234</v>
          </cell>
          <cell r="DK248">
            <v>2.688073683738619E-2</v>
          </cell>
          <cell r="DL248">
            <v>0</v>
          </cell>
        </row>
        <row r="249">
          <cell r="A249" t="str">
            <v>B10305TNP-L1600</v>
          </cell>
          <cell r="B249" t="str">
            <v>TRASP.NASTRO x PAL. LR1200 LT1600 H0500</v>
          </cell>
          <cell r="C249" t="str">
            <v>BELT CONVEYOR x PAL. LR1200 LT1600 H0500</v>
          </cell>
          <cell r="F249">
            <v>10269.953009785195</v>
          </cell>
          <cell r="H249">
            <v>4826.8779145990411</v>
          </cell>
          <cell r="I249">
            <v>0.53</v>
          </cell>
          <cell r="J249" t="str">
            <v>OK</v>
          </cell>
          <cell r="K249" t="str">
            <v>PCZZD</v>
          </cell>
          <cell r="L249">
            <v>0.80533747785607546</v>
          </cell>
          <cell r="M249">
            <v>2.28163052298649E-2</v>
          </cell>
          <cell r="N249">
            <v>0</v>
          </cell>
          <cell r="O249">
            <v>0</v>
          </cell>
          <cell r="P249">
            <v>0</v>
          </cell>
          <cell r="Q249">
            <v>7.8601983222166202E-3</v>
          </cell>
          <cell r="R249">
            <v>0</v>
          </cell>
          <cell r="S249">
            <v>0</v>
          </cell>
          <cell r="T249">
            <v>1.7030429698136011E-2</v>
          </cell>
          <cell r="U249">
            <v>0</v>
          </cell>
          <cell r="V249">
            <v>9.3941947518408009E-2</v>
          </cell>
          <cell r="W249">
            <v>0</v>
          </cell>
          <cell r="X249">
            <v>3.3605797638145495E-2</v>
          </cell>
          <cell r="Y249">
            <v>0</v>
          </cell>
          <cell r="Z249">
            <v>0</v>
          </cell>
          <cell r="AA249">
            <v>0</v>
          </cell>
          <cell r="AB249">
            <v>1.9407843737153568E-2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3887.2656856623848</v>
          </cell>
          <cell r="AW249">
            <v>110.13151980678548</v>
          </cell>
          <cell r="AX249">
            <v>3.0592088835218187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37.940217685875844</v>
          </cell>
          <cell r="BF249">
            <v>1.0538949357187735</v>
          </cell>
          <cell r="BG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82.203804986064327</v>
          </cell>
          <cell r="BL249">
            <v>2.163258025949061</v>
          </cell>
          <cell r="BM249">
            <v>0</v>
          </cell>
          <cell r="BN249">
            <v>0</v>
          </cell>
          <cell r="BO249">
            <v>453.44631173102579</v>
          </cell>
          <cell r="BP249">
            <v>13.952194207108485</v>
          </cell>
          <cell r="BQ249">
            <v>0</v>
          </cell>
          <cell r="BR249">
            <v>0</v>
          </cell>
          <cell r="BS249">
            <v>162.21108242204912</v>
          </cell>
          <cell r="BT249">
            <v>4.9911102283707418</v>
          </cell>
          <cell r="BU249">
            <v>0</v>
          </cell>
          <cell r="BV249">
            <v>0</v>
          </cell>
          <cell r="BW249">
            <v>0</v>
          </cell>
          <cell r="BX249">
            <v>0</v>
          </cell>
          <cell r="BY249">
            <v>0</v>
          </cell>
          <cell r="BZ249">
            <v>0</v>
          </cell>
          <cell r="CA249">
            <v>93.679292304855878</v>
          </cell>
          <cell r="CB249">
            <v>2.5318727649961046</v>
          </cell>
          <cell r="CC249">
            <v>0</v>
          </cell>
          <cell r="CD249">
            <v>0</v>
          </cell>
          <cell r="CE249">
            <v>0</v>
          </cell>
          <cell r="CF249">
            <v>0</v>
          </cell>
          <cell r="CG249">
            <v>0</v>
          </cell>
          <cell r="CH249">
            <v>0</v>
          </cell>
          <cell r="CI249">
            <v>0</v>
          </cell>
          <cell r="CJ249">
            <v>0</v>
          </cell>
          <cell r="CK249">
            <v>0</v>
          </cell>
          <cell r="CL249">
            <v>0</v>
          </cell>
          <cell r="CM249">
            <v>0</v>
          </cell>
          <cell r="CN249">
            <v>0</v>
          </cell>
          <cell r="CO249">
            <v>0</v>
          </cell>
          <cell r="CP249">
            <v>0</v>
          </cell>
          <cell r="CQ249">
            <v>0</v>
          </cell>
          <cell r="CR249">
            <v>0</v>
          </cell>
          <cell r="CS249">
            <v>0</v>
          </cell>
          <cell r="CT249">
            <v>0</v>
          </cell>
          <cell r="CU249">
            <v>0</v>
          </cell>
          <cell r="CV249">
            <v>0</v>
          </cell>
          <cell r="CW249">
            <v>0</v>
          </cell>
          <cell r="CX249">
            <v>0</v>
          </cell>
          <cell r="CY249">
            <v>0</v>
          </cell>
          <cell r="CZ249">
            <v>0</v>
          </cell>
          <cell r="DA249">
            <v>0</v>
          </cell>
          <cell r="DB249">
            <v>0</v>
          </cell>
          <cell r="DC249">
            <v>0</v>
          </cell>
          <cell r="DD249">
            <v>4826.8779145990411</v>
          </cell>
          <cell r="DE249">
            <v>0</v>
          </cell>
          <cell r="DG249">
            <v>4714.7164688956664</v>
          </cell>
          <cell r="DH249">
            <v>0.79298827012069595</v>
          </cell>
          <cell r="DI249">
            <v>0.03</v>
          </cell>
          <cell r="DJ249">
            <v>112.16144570337391</v>
          </cell>
          <cell r="DK249">
            <v>2.3789648103620879E-2</v>
          </cell>
          <cell r="DL249">
            <v>0</v>
          </cell>
        </row>
        <row r="250">
          <cell r="A250" t="str">
            <v>B10305TNP-L2000</v>
          </cell>
          <cell r="B250" t="str">
            <v>TRASP.NASTRO x PAL. LR1200 LT2000 H0500</v>
          </cell>
          <cell r="C250" t="str">
            <v>BELT CONVEYOR x PAL. LR1200 LT2000 H0500</v>
          </cell>
          <cell r="F250">
            <v>11547.006303980186</v>
          </cell>
          <cell r="H250">
            <v>5427.0929628706872</v>
          </cell>
          <cell r="I250">
            <v>0.53</v>
          </cell>
          <cell r="J250" t="str">
            <v>OK</v>
          </cell>
          <cell r="K250" t="str">
            <v>PCZZD</v>
          </cell>
          <cell r="L250">
            <v>0.80533747785607546</v>
          </cell>
          <cell r="M250">
            <v>2.28163052298649E-2</v>
          </cell>
          <cell r="N250">
            <v>0</v>
          </cell>
          <cell r="O250">
            <v>0</v>
          </cell>
          <cell r="P250">
            <v>0</v>
          </cell>
          <cell r="Q250">
            <v>7.8601983222166202E-3</v>
          </cell>
          <cell r="R250">
            <v>0</v>
          </cell>
          <cell r="S250">
            <v>0</v>
          </cell>
          <cell r="T250">
            <v>1.7030429698136011E-2</v>
          </cell>
          <cell r="U250">
            <v>0</v>
          </cell>
          <cell r="V250">
            <v>9.3941947518408009E-2</v>
          </cell>
          <cell r="W250">
            <v>0</v>
          </cell>
          <cell r="X250">
            <v>3.3605797638145495E-2</v>
          </cell>
          <cell r="Y250">
            <v>0</v>
          </cell>
          <cell r="Z250">
            <v>0</v>
          </cell>
          <cell r="AA250">
            <v>0</v>
          </cell>
          <cell r="AB250">
            <v>1.9407843737153568E-2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4370.6413588087353</v>
          </cell>
          <cell r="AW250">
            <v>123.82620955170945</v>
          </cell>
          <cell r="AX250">
            <v>3.4396169319919294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42.658027001269801</v>
          </cell>
          <cell r="BF250">
            <v>1.1849451944797167</v>
          </cell>
          <cell r="BG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92.425725169417902</v>
          </cell>
          <cell r="BL250">
            <v>2.4322559255109972</v>
          </cell>
          <cell r="BM250">
            <v>0</v>
          </cell>
          <cell r="BN250">
            <v>0</v>
          </cell>
          <cell r="BO250">
            <v>509.8316822955195</v>
          </cell>
          <cell r="BP250">
            <v>15.687128686015985</v>
          </cell>
          <cell r="BQ250">
            <v>0</v>
          </cell>
          <cell r="BR250">
            <v>0</v>
          </cell>
          <cell r="BS250">
            <v>182.38178787363577</v>
          </cell>
          <cell r="BT250">
            <v>5.611747319188793</v>
          </cell>
          <cell r="BU250">
            <v>0</v>
          </cell>
          <cell r="BV250">
            <v>0</v>
          </cell>
          <cell r="BW250">
            <v>0</v>
          </cell>
          <cell r="BX250">
            <v>0</v>
          </cell>
          <cell r="BY250">
            <v>0</v>
          </cell>
          <cell r="BZ250">
            <v>0</v>
          </cell>
          <cell r="CA250">
            <v>105.32817217040007</v>
          </cell>
          <cell r="CB250">
            <v>2.8467073559567586</v>
          </cell>
          <cell r="CC250">
            <v>0</v>
          </cell>
          <cell r="CD250">
            <v>0</v>
          </cell>
          <cell r="CE250">
            <v>0</v>
          </cell>
          <cell r="CF250">
            <v>0</v>
          </cell>
          <cell r="CG250">
            <v>0</v>
          </cell>
          <cell r="CH250">
            <v>0</v>
          </cell>
          <cell r="CI250">
            <v>0</v>
          </cell>
          <cell r="CJ250">
            <v>0</v>
          </cell>
          <cell r="CK250">
            <v>0</v>
          </cell>
          <cell r="CL250">
            <v>0</v>
          </cell>
          <cell r="CM250">
            <v>0</v>
          </cell>
          <cell r="CN250">
            <v>0</v>
          </cell>
          <cell r="CO250">
            <v>0</v>
          </cell>
          <cell r="CP250">
            <v>0</v>
          </cell>
          <cell r="CQ250">
            <v>0</v>
          </cell>
          <cell r="CR250">
            <v>0</v>
          </cell>
          <cell r="CS250">
            <v>0</v>
          </cell>
          <cell r="CT250">
            <v>0</v>
          </cell>
          <cell r="CU250">
            <v>0</v>
          </cell>
          <cell r="CV250">
            <v>0</v>
          </cell>
          <cell r="CW250">
            <v>0</v>
          </cell>
          <cell r="CX250">
            <v>0</v>
          </cell>
          <cell r="CY250">
            <v>0</v>
          </cell>
          <cell r="CZ250">
            <v>0</v>
          </cell>
          <cell r="DA250">
            <v>0</v>
          </cell>
          <cell r="DB250">
            <v>0</v>
          </cell>
          <cell r="DC250">
            <v>0</v>
          </cell>
          <cell r="DD250">
            <v>5427.0929628706872</v>
          </cell>
          <cell r="DE250">
            <v>0</v>
          </cell>
          <cell r="DG250">
            <v>5300.9844091736668</v>
          </cell>
          <cell r="DH250">
            <v>0.79298827012069595</v>
          </cell>
          <cell r="DI250">
            <v>0.03</v>
          </cell>
          <cell r="DJ250">
            <v>126.10855369702216</v>
          </cell>
          <cell r="DK250">
            <v>2.3789648103620876E-2</v>
          </cell>
          <cell r="DL250">
            <v>0</v>
          </cell>
        </row>
        <row r="251">
          <cell r="A251" t="str">
            <v>B10305TNP-L2800</v>
          </cell>
          <cell r="B251" t="str">
            <v>TRASP.NASTRO x PAL. LR1200 LT2800 H0500</v>
          </cell>
          <cell r="C251" t="str">
            <v>BELT CONVEYOR x PAL. LR1200 LT2800 H0500</v>
          </cell>
          <cell r="F251">
            <v>14101.112892370189</v>
          </cell>
          <cell r="H251">
            <v>6627.5230594139884</v>
          </cell>
          <cell r="I251">
            <v>0.53</v>
          </cell>
          <cell r="J251" t="str">
            <v>OK</v>
          </cell>
          <cell r="K251" t="str">
            <v>PCZZD</v>
          </cell>
          <cell r="L251">
            <v>0.80533747785607546</v>
          </cell>
          <cell r="M251">
            <v>2.28163052298649E-2</v>
          </cell>
          <cell r="N251">
            <v>0</v>
          </cell>
          <cell r="O251">
            <v>0</v>
          </cell>
          <cell r="P251">
            <v>0</v>
          </cell>
          <cell r="Q251">
            <v>7.8601983222166202E-3</v>
          </cell>
          <cell r="R251">
            <v>0</v>
          </cell>
          <cell r="S251">
            <v>0</v>
          </cell>
          <cell r="T251">
            <v>1.7030429698136011E-2</v>
          </cell>
          <cell r="U251">
            <v>0</v>
          </cell>
          <cell r="V251">
            <v>9.3941947518408009E-2</v>
          </cell>
          <cell r="W251">
            <v>0</v>
          </cell>
          <cell r="X251">
            <v>3.3605797638145495E-2</v>
          </cell>
          <cell r="Y251">
            <v>0</v>
          </cell>
          <cell r="Z251">
            <v>0</v>
          </cell>
          <cell r="AA251">
            <v>0</v>
          </cell>
          <cell r="AB251">
            <v>1.9407843737153568E-2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5337.3927051014425</v>
          </cell>
          <cell r="AW251">
            <v>151.21558904155759</v>
          </cell>
          <cell r="AX251">
            <v>4.2004330289321556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52.093645632057793</v>
          </cell>
          <cell r="BF251">
            <v>1.4470457120016054</v>
          </cell>
          <cell r="BG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112.86956553612522</v>
          </cell>
          <cell r="BL251">
            <v>2.9702517246348741</v>
          </cell>
          <cell r="BM251">
            <v>0</v>
          </cell>
          <cell r="BN251">
            <v>0</v>
          </cell>
          <cell r="BO251">
            <v>622.60242342450783</v>
          </cell>
          <cell r="BP251">
            <v>19.156997643831009</v>
          </cell>
          <cell r="BQ251">
            <v>0</v>
          </cell>
          <cell r="BR251">
            <v>0</v>
          </cell>
          <cell r="BS251">
            <v>222.72319877680943</v>
          </cell>
          <cell r="BT251">
            <v>6.8530215008249051</v>
          </cell>
          <cell r="BU251">
            <v>0</v>
          </cell>
          <cell r="BV251">
            <v>0</v>
          </cell>
          <cell r="BW251">
            <v>0</v>
          </cell>
          <cell r="BX251">
            <v>0</v>
          </cell>
          <cell r="BY251">
            <v>0</v>
          </cell>
          <cell r="BZ251">
            <v>0</v>
          </cell>
          <cell r="CA251">
            <v>128.62593190148863</v>
          </cell>
          <cell r="CB251">
            <v>3.4763765378780711</v>
          </cell>
          <cell r="CC251">
            <v>0</v>
          </cell>
          <cell r="CD251">
            <v>0</v>
          </cell>
          <cell r="CE251">
            <v>0</v>
          </cell>
          <cell r="CF251">
            <v>0</v>
          </cell>
          <cell r="CG251">
            <v>0</v>
          </cell>
          <cell r="CH251">
            <v>0</v>
          </cell>
          <cell r="CI251">
            <v>0</v>
          </cell>
          <cell r="CJ251">
            <v>0</v>
          </cell>
          <cell r="CK251">
            <v>0</v>
          </cell>
          <cell r="CL251">
            <v>0</v>
          </cell>
          <cell r="CM251">
            <v>0</v>
          </cell>
          <cell r="CN251">
            <v>0</v>
          </cell>
          <cell r="CO251">
            <v>0</v>
          </cell>
          <cell r="CP251">
            <v>0</v>
          </cell>
          <cell r="CQ251">
            <v>0</v>
          </cell>
          <cell r="CR251">
            <v>0</v>
          </cell>
          <cell r="CS251">
            <v>0</v>
          </cell>
          <cell r="CT251">
            <v>0</v>
          </cell>
          <cell r="CU251">
            <v>0</v>
          </cell>
          <cell r="CV251">
            <v>0</v>
          </cell>
          <cell r="CW251">
            <v>0</v>
          </cell>
          <cell r="CX251">
            <v>0</v>
          </cell>
          <cell r="CY251">
            <v>0</v>
          </cell>
          <cell r="CZ251">
            <v>0</v>
          </cell>
          <cell r="DA251">
            <v>0</v>
          </cell>
          <cell r="DB251">
            <v>0</v>
          </cell>
          <cell r="DC251">
            <v>0</v>
          </cell>
          <cell r="DD251">
            <v>6627.5230594139894</v>
          </cell>
          <cell r="DE251">
            <v>0</v>
          </cell>
          <cell r="DG251">
            <v>6473.5202897296676</v>
          </cell>
          <cell r="DH251">
            <v>0.79298827012069595</v>
          </cell>
          <cell r="DI251">
            <v>0.03</v>
          </cell>
          <cell r="DJ251">
            <v>154.00276968431865</v>
          </cell>
          <cell r="DK251">
            <v>2.3789648103620876E-2</v>
          </cell>
          <cell r="DL251">
            <v>0</v>
          </cell>
        </row>
        <row r="252">
          <cell r="A252" t="str">
            <v>B10305TNP-L3400</v>
          </cell>
          <cell r="B252" t="str">
            <v>TRASP.NASTRO x PAL. LR1200 LT3400 H0500</v>
          </cell>
          <cell r="C252" t="str">
            <v>BELT CONVEYOR x PAL. LR1200 LT3400 H0500</v>
          </cell>
          <cell r="F252">
            <v>16016.692833662684</v>
          </cell>
          <cell r="H252">
            <v>7527.8456318214612</v>
          </cell>
          <cell r="I252">
            <v>0.53</v>
          </cell>
          <cell r="J252" t="str">
            <v>OK</v>
          </cell>
          <cell r="K252" t="str">
            <v>PCZZD</v>
          </cell>
          <cell r="L252">
            <v>0.80533747785607546</v>
          </cell>
          <cell r="M252">
            <v>2.28163052298649E-2</v>
          </cell>
          <cell r="N252">
            <v>0</v>
          </cell>
          <cell r="O252">
            <v>0</v>
          </cell>
          <cell r="P252">
            <v>0</v>
          </cell>
          <cell r="Q252">
            <v>7.8601983222166202E-3</v>
          </cell>
          <cell r="R252">
            <v>0</v>
          </cell>
          <cell r="S252">
            <v>0</v>
          </cell>
          <cell r="T252">
            <v>1.7030429698136011E-2</v>
          </cell>
          <cell r="U252">
            <v>0</v>
          </cell>
          <cell r="V252">
            <v>9.3941947518408009E-2</v>
          </cell>
          <cell r="W252">
            <v>0</v>
          </cell>
          <cell r="X252">
            <v>3.3605797638145495E-2</v>
          </cell>
          <cell r="Y252">
            <v>0</v>
          </cell>
          <cell r="Z252">
            <v>0</v>
          </cell>
          <cell r="AA252">
            <v>0</v>
          </cell>
          <cell r="AB252">
            <v>1.9407843737153568E-2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6062.4562148209707</v>
          </cell>
          <cell r="AW252">
            <v>171.75762365894366</v>
          </cell>
          <cell r="AX252">
            <v>4.7710451016373234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59.170359605148761</v>
          </cell>
          <cell r="BF252">
            <v>1.6436211001430212</v>
          </cell>
          <cell r="BG252">
            <v>0</v>
          </cell>
          <cell r="BH252">
            <v>0</v>
          </cell>
          <cell r="BI252">
            <v>0</v>
          </cell>
          <cell r="BJ252">
            <v>0</v>
          </cell>
          <cell r="BK252">
            <v>128.20244581115566</v>
          </cell>
          <cell r="BL252">
            <v>3.3737485739777804</v>
          </cell>
          <cell r="BM252">
            <v>0</v>
          </cell>
          <cell r="BN252">
            <v>0</v>
          </cell>
          <cell r="BO252">
            <v>707.18047927124871</v>
          </cell>
          <cell r="BP252">
            <v>21.759399362192269</v>
          </cell>
          <cell r="BQ252">
            <v>0</v>
          </cell>
          <cell r="BR252">
            <v>0</v>
          </cell>
          <cell r="BS252">
            <v>252.97925695418954</v>
          </cell>
          <cell r="BT252">
            <v>7.7839771370519859</v>
          </cell>
          <cell r="BU252">
            <v>0</v>
          </cell>
          <cell r="BV252">
            <v>0</v>
          </cell>
          <cell r="BW252">
            <v>0</v>
          </cell>
          <cell r="BX252">
            <v>0</v>
          </cell>
          <cell r="BY252">
            <v>0</v>
          </cell>
          <cell r="BZ252">
            <v>0</v>
          </cell>
          <cell r="CA252">
            <v>146.099251699805</v>
          </cell>
          <cell r="CB252">
            <v>3.9486284243190539</v>
          </cell>
          <cell r="CC252">
            <v>0</v>
          </cell>
          <cell r="CD252">
            <v>0</v>
          </cell>
          <cell r="CE252">
            <v>0</v>
          </cell>
          <cell r="CF252">
            <v>0</v>
          </cell>
          <cell r="CG252">
            <v>0</v>
          </cell>
          <cell r="CH252">
            <v>0</v>
          </cell>
          <cell r="CI252">
            <v>0</v>
          </cell>
          <cell r="CJ252">
            <v>0</v>
          </cell>
          <cell r="CK252">
            <v>0</v>
          </cell>
          <cell r="CL252">
            <v>0</v>
          </cell>
          <cell r="CM252">
            <v>0</v>
          </cell>
          <cell r="CN252">
            <v>0</v>
          </cell>
          <cell r="CO252">
            <v>0</v>
          </cell>
          <cell r="CP252">
            <v>0</v>
          </cell>
          <cell r="CQ252">
            <v>0</v>
          </cell>
          <cell r="CR252">
            <v>0</v>
          </cell>
          <cell r="CS252">
            <v>0</v>
          </cell>
          <cell r="CT252">
            <v>0</v>
          </cell>
          <cell r="CU252">
            <v>0</v>
          </cell>
          <cell r="CV252">
            <v>0</v>
          </cell>
          <cell r="CW252">
            <v>0</v>
          </cell>
          <cell r="CX252">
            <v>0</v>
          </cell>
          <cell r="CY252">
            <v>0</v>
          </cell>
          <cell r="CZ252">
            <v>0</v>
          </cell>
          <cell r="DA252">
            <v>0</v>
          </cell>
          <cell r="DB252">
            <v>0</v>
          </cell>
          <cell r="DC252">
            <v>0</v>
          </cell>
          <cell r="DD252">
            <v>7527.8456318214612</v>
          </cell>
          <cell r="DE252">
            <v>0</v>
          </cell>
          <cell r="DG252">
            <v>7352.9222001466705</v>
          </cell>
          <cell r="DH252">
            <v>0.79298827012069595</v>
          </cell>
          <cell r="DI252">
            <v>0.03</v>
          </cell>
          <cell r="DJ252">
            <v>174.92343167479109</v>
          </cell>
          <cell r="DK252">
            <v>2.3789648103620876E-2</v>
          </cell>
          <cell r="DL252">
            <v>0</v>
          </cell>
        </row>
        <row r="253">
          <cell r="A253" t="str">
            <v>B10307P3W1200L0457</v>
          </cell>
          <cell r="B253" t="str">
            <v>RULL PALETTE - L=0457 W=1200 P=076,2 M=1</v>
          </cell>
          <cell r="F253">
            <v>4734.1824634519271</v>
          </cell>
          <cell r="H253">
            <v>2225.0657578224054</v>
          </cell>
          <cell r="I253">
            <v>0.53</v>
          </cell>
          <cell r="J253" t="str">
            <v>OK</v>
          </cell>
          <cell r="K253" t="str">
            <v>NEWZD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1631.2395078224051</v>
          </cell>
          <cell r="AW253">
            <v>144</v>
          </cell>
          <cell r="AX253">
            <v>4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41.4</v>
          </cell>
          <cell r="BF253">
            <v>1.1499999999999999</v>
          </cell>
          <cell r="BG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95</v>
          </cell>
          <cell r="BL253">
            <v>2.5</v>
          </cell>
          <cell r="BM253">
            <v>0</v>
          </cell>
          <cell r="BN253">
            <v>0</v>
          </cell>
          <cell r="BO253">
            <v>81.25</v>
          </cell>
          <cell r="BP253">
            <v>2.5</v>
          </cell>
          <cell r="BQ253">
            <v>0</v>
          </cell>
          <cell r="BR253">
            <v>0</v>
          </cell>
          <cell r="BS253">
            <v>121.17625</v>
          </cell>
          <cell r="BT253">
            <v>3.7284999999999999</v>
          </cell>
          <cell r="BU253">
            <v>0</v>
          </cell>
          <cell r="BV253">
            <v>0</v>
          </cell>
          <cell r="BW253">
            <v>0</v>
          </cell>
          <cell r="BX253">
            <v>0</v>
          </cell>
          <cell r="BY253">
            <v>0</v>
          </cell>
          <cell r="BZ253">
            <v>0</v>
          </cell>
          <cell r="CA253">
            <v>111</v>
          </cell>
          <cell r="CB253">
            <v>3</v>
          </cell>
          <cell r="CC253">
            <v>0</v>
          </cell>
          <cell r="CD253">
            <v>0</v>
          </cell>
          <cell r="CE253">
            <v>0</v>
          </cell>
          <cell r="CF253">
            <v>0</v>
          </cell>
          <cell r="CG253">
            <v>0</v>
          </cell>
          <cell r="CH253">
            <v>0</v>
          </cell>
          <cell r="CI253">
            <v>0</v>
          </cell>
          <cell r="CJ253">
            <v>0</v>
          </cell>
          <cell r="CK253">
            <v>0</v>
          </cell>
          <cell r="CL253">
            <v>0</v>
          </cell>
          <cell r="CM253">
            <v>0</v>
          </cell>
          <cell r="CN253">
            <v>0</v>
          </cell>
          <cell r="CO253">
            <v>0</v>
          </cell>
          <cell r="CP253">
            <v>0</v>
          </cell>
          <cell r="CQ253">
            <v>0</v>
          </cell>
          <cell r="CR253">
            <v>0</v>
          </cell>
          <cell r="CS253">
            <v>0</v>
          </cell>
          <cell r="CT253">
            <v>0</v>
          </cell>
          <cell r="CU253">
            <v>0</v>
          </cell>
          <cell r="CV253">
            <v>0</v>
          </cell>
          <cell r="CW253">
            <v>0</v>
          </cell>
          <cell r="CX253">
            <v>0</v>
          </cell>
          <cell r="CY253">
            <v>0</v>
          </cell>
          <cell r="CZ253">
            <v>0</v>
          </cell>
          <cell r="DA253">
            <v>0</v>
          </cell>
          <cell r="DB253">
            <v>0</v>
          </cell>
          <cell r="DC253">
            <v>0</v>
          </cell>
          <cell r="DD253">
            <v>2225.0657578224054</v>
          </cell>
          <cell r="DE253">
            <v>0</v>
          </cell>
          <cell r="DG253">
            <v>1588.2730619635004</v>
          </cell>
          <cell r="DI253">
            <v>2.7052304095485667E-2</v>
          </cell>
          <cell r="DJ253">
            <v>42.966445858904763</v>
          </cell>
          <cell r="DK253">
            <v>1.969041721581527E-2</v>
          </cell>
          <cell r="DL253">
            <v>0</v>
          </cell>
        </row>
        <row r="254">
          <cell r="A254" t="str">
            <v>B10307P3W1200L1372</v>
          </cell>
          <cell r="B254" t="str">
            <v>RULL PALETTE - L=1372 W=1200 P=076,2 M=1</v>
          </cell>
          <cell r="F254">
            <v>5944.8500273077234</v>
          </cell>
          <cell r="H254">
            <v>2794.0795128346299</v>
          </cell>
          <cell r="I254">
            <v>0.53</v>
          </cell>
          <cell r="J254" t="str">
            <v>OK</v>
          </cell>
          <cell r="K254" t="str">
            <v>NEWZD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2185.3845128346297</v>
          </cell>
          <cell r="AW254">
            <v>144</v>
          </cell>
          <cell r="AX254">
            <v>4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41.4</v>
          </cell>
          <cell r="BF254">
            <v>1.1499999999999999</v>
          </cell>
          <cell r="BG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95</v>
          </cell>
          <cell r="BL254">
            <v>2.5</v>
          </cell>
          <cell r="BM254">
            <v>0</v>
          </cell>
          <cell r="BN254">
            <v>0</v>
          </cell>
          <cell r="BO254">
            <v>81.25</v>
          </cell>
          <cell r="BP254">
            <v>2.5</v>
          </cell>
          <cell r="BQ254">
            <v>0</v>
          </cell>
          <cell r="BR254">
            <v>0</v>
          </cell>
          <cell r="BS254">
            <v>136.04499999999999</v>
          </cell>
          <cell r="BT254">
            <v>4.1859999999999999</v>
          </cell>
          <cell r="BU254">
            <v>0</v>
          </cell>
          <cell r="BV254">
            <v>0</v>
          </cell>
          <cell r="BW254">
            <v>0</v>
          </cell>
          <cell r="BX254">
            <v>0</v>
          </cell>
          <cell r="BY254">
            <v>0</v>
          </cell>
          <cell r="BZ254">
            <v>0</v>
          </cell>
          <cell r="CA254">
            <v>111</v>
          </cell>
          <cell r="CB254">
            <v>3</v>
          </cell>
          <cell r="CC254">
            <v>0</v>
          </cell>
          <cell r="CD254">
            <v>0</v>
          </cell>
          <cell r="CE254">
            <v>0</v>
          </cell>
          <cell r="CF254">
            <v>0</v>
          </cell>
          <cell r="CG254">
            <v>0</v>
          </cell>
          <cell r="CH254">
            <v>0</v>
          </cell>
          <cell r="CI254">
            <v>0</v>
          </cell>
          <cell r="CJ254">
            <v>0</v>
          </cell>
          <cell r="CK254">
            <v>0</v>
          </cell>
          <cell r="CL254">
            <v>0</v>
          </cell>
          <cell r="CM254">
            <v>0</v>
          </cell>
          <cell r="CN254">
            <v>0</v>
          </cell>
          <cell r="CO254">
            <v>0</v>
          </cell>
          <cell r="CP254">
            <v>0</v>
          </cell>
          <cell r="CQ254">
            <v>0</v>
          </cell>
          <cell r="CR254">
            <v>0</v>
          </cell>
          <cell r="CS254">
            <v>0</v>
          </cell>
          <cell r="CT254">
            <v>0</v>
          </cell>
          <cell r="CU254">
            <v>0</v>
          </cell>
          <cell r="CV254">
            <v>0</v>
          </cell>
          <cell r="CW254">
            <v>0</v>
          </cell>
          <cell r="CX254">
            <v>0</v>
          </cell>
          <cell r="CY254">
            <v>0</v>
          </cell>
          <cell r="CZ254">
            <v>0</v>
          </cell>
          <cell r="DA254">
            <v>0</v>
          </cell>
          <cell r="DB254">
            <v>0</v>
          </cell>
          <cell r="DC254">
            <v>0</v>
          </cell>
          <cell r="DD254">
            <v>2794.0795128346299</v>
          </cell>
          <cell r="DE254">
            <v>0</v>
          </cell>
          <cell r="DG254">
            <v>2136.2225571210006</v>
          </cell>
          <cell r="DI254">
            <v>2.3013499014767912E-2</v>
          </cell>
          <cell r="DJ254">
            <v>49.161955713629141</v>
          </cell>
          <cell r="DK254">
            <v>1.7910175694017025E-2</v>
          </cell>
          <cell r="DL254">
            <v>0</v>
          </cell>
        </row>
        <row r="255">
          <cell r="A255" t="str">
            <v>B10307P3W1200L1524</v>
          </cell>
          <cell r="B255" t="str">
            <v>RULL PALETTE - L=1524 W=1200 P=076,2 M=1</v>
          </cell>
          <cell r="F255">
            <v>6099.4582855610852</v>
          </cell>
          <cell r="H255">
            <v>2866.7453942137099</v>
          </cell>
          <cell r="I255">
            <v>0.53</v>
          </cell>
          <cell r="J255" t="str">
            <v>OK</v>
          </cell>
          <cell r="K255" t="str">
            <v>NEWZD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2255.58039421371</v>
          </cell>
          <cell r="AW255">
            <v>144</v>
          </cell>
          <cell r="AX255">
            <v>4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41.4</v>
          </cell>
          <cell r="BF255">
            <v>1.1499999999999999</v>
          </cell>
          <cell r="BG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95</v>
          </cell>
          <cell r="BL255">
            <v>2.5</v>
          </cell>
          <cell r="BM255">
            <v>0</v>
          </cell>
          <cell r="BN255">
            <v>0</v>
          </cell>
          <cell r="BO255">
            <v>81.25</v>
          </cell>
          <cell r="BP255">
            <v>2.5</v>
          </cell>
          <cell r="BQ255">
            <v>0</v>
          </cell>
          <cell r="BR255">
            <v>0</v>
          </cell>
          <cell r="BS255">
            <v>138.51500000000001</v>
          </cell>
          <cell r="BT255">
            <v>4.2620000000000005</v>
          </cell>
          <cell r="BU255">
            <v>0</v>
          </cell>
          <cell r="BV255">
            <v>0</v>
          </cell>
          <cell r="BW255">
            <v>0</v>
          </cell>
          <cell r="BX255">
            <v>0</v>
          </cell>
          <cell r="BY255">
            <v>0</v>
          </cell>
          <cell r="BZ255">
            <v>0</v>
          </cell>
          <cell r="CA255">
            <v>111</v>
          </cell>
          <cell r="CB255">
            <v>3</v>
          </cell>
          <cell r="CC255">
            <v>0</v>
          </cell>
          <cell r="CD255">
            <v>0</v>
          </cell>
          <cell r="CE255">
            <v>0</v>
          </cell>
          <cell r="CF255">
            <v>0</v>
          </cell>
          <cell r="CG255">
            <v>0</v>
          </cell>
          <cell r="CH255">
            <v>0</v>
          </cell>
          <cell r="CI255">
            <v>0</v>
          </cell>
          <cell r="CJ255">
            <v>0</v>
          </cell>
          <cell r="CK255">
            <v>0</v>
          </cell>
          <cell r="CL255">
            <v>0</v>
          </cell>
          <cell r="CM255">
            <v>0</v>
          </cell>
          <cell r="CN255">
            <v>0</v>
          </cell>
          <cell r="CO255">
            <v>0</v>
          </cell>
          <cell r="CP255">
            <v>0</v>
          </cell>
          <cell r="CQ255">
            <v>0</v>
          </cell>
          <cell r="CR255">
            <v>0</v>
          </cell>
          <cell r="CS255">
            <v>0</v>
          </cell>
          <cell r="CT255">
            <v>0</v>
          </cell>
          <cell r="CU255">
            <v>0</v>
          </cell>
          <cell r="CV255">
            <v>0</v>
          </cell>
          <cell r="CW255">
            <v>0</v>
          </cell>
          <cell r="CX255">
            <v>0</v>
          </cell>
          <cell r="CY255">
            <v>0</v>
          </cell>
          <cell r="CZ255">
            <v>0</v>
          </cell>
          <cell r="DA255">
            <v>0</v>
          </cell>
          <cell r="DB255">
            <v>0</v>
          </cell>
          <cell r="DC255">
            <v>0</v>
          </cell>
          <cell r="DD255">
            <v>2866.7453942137099</v>
          </cell>
          <cell r="DE255">
            <v>0</v>
          </cell>
          <cell r="DG255">
            <v>2206.0315885569998</v>
          </cell>
          <cell r="DI255">
            <v>2.2460605692922447E-2</v>
          </cell>
          <cell r="DJ255">
            <v>49.548805656710101</v>
          </cell>
          <cell r="DK255">
            <v>1.7587982982078493E-2</v>
          </cell>
          <cell r="DL255">
            <v>0</v>
          </cell>
        </row>
        <row r="256">
          <cell r="A256" t="str">
            <v>B10307P3W1200L1676</v>
          </cell>
          <cell r="B256" t="str">
            <v>RULL PALETTE - L=1676 W=1200 P=076,2 M=1</v>
          </cell>
          <cell r="F256">
            <v>6652.0875810484913</v>
          </cell>
          <cell r="H256">
            <v>3126.4811630927907</v>
          </cell>
          <cell r="I256">
            <v>0.53</v>
          </cell>
          <cell r="J256" t="str">
            <v>OK</v>
          </cell>
          <cell r="K256" t="str">
            <v>NEWZD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2512.8461630927904</v>
          </cell>
          <cell r="AW256">
            <v>144</v>
          </cell>
          <cell r="AX256">
            <v>4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41.4</v>
          </cell>
          <cell r="BF256">
            <v>1.1499999999999999</v>
          </cell>
          <cell r="BG256">
            <v>0</v>
          </cell>
          <cell r="BH256">
            <v>0</v>
          </cell>
          <cell r="BI256">
            <v>0</v>
          </cell>
          <cell r="BJ256">
            <v>0</v>
          </cell>
          <cell r="BK256">
            <v>95</v>
          </cell>
          <cell r="BL256">
            <v>2.5</v>
          </cell>
          <cell r="BM256">
            <v>0</v>
          </cell>
          <cell r="BN256">
            <v>0</v>
          </cell>
          <cell r="BO256">
            <v>81.25</v>
          </cell>
          <cell r="BP256">
            <v>2.5</v>
          </cell>
          <cell r="BQ256">
            <v>0</v>
          </cell>
          <cell r="BR256">
            <v>0</v>
          </cell>
          <cell r="BS256">
            <v>140.98500000000001</v>
          </cell>
          <cell r="BT256">
            <v>4.3380000000000001</v>
          </cell>
          <cell r="BU256">
            <v>0</v>
          </cell>
          <cell r="BV256">
            <v>0</v>
          </cell>
          <cell r="BW256">
            <v>0</v>
          </cell>
          <cell r="BX256">
            <v>0</v>
          </cell>
          <cell r="BY256">
            <v>0</v>
          </cell>
          <cell r="BZ256">
            <v>0</v>
          </cell>
          <cell r="CA256">
            <v>111</v>
          </cell>
          <cell r="CB256">
            <v>3</v>
          </cell>
          <cell r="CC256">
            <v>0</v>
          </cell>
          <cell r="CD256">
            <v>0</v>
          </cell>
          <cell r="CE256">
            <v>0</v>
          </cell>
          <cell r="CF256">
            <v>0</v>
          </cell>
          <cell r="CG256">
            <v>0</v>
          </cell>
          <cell r="CH256">
            <v>0</v>
          </cell>
          <cell r="CI256">
            <v>0</v>
          </cell>
          <cell r="CJ256">
            <v>0</v>
          </cell>
          <cell r="CK256">
            <v>0</v>
          </cell>
          <cell r="CL256">
            <v>0</v>
          </cell>
          <cell r="CM256">
            <v>0</v>
          </cell>
          <cell r="CN256">
            <v>0</v>
          </cell>
          <cell r="CO256">
            <v>0</v>
          </cell>
          <cell r="CP256">
            <v>0</v>
          </cell>
          <cell r="CQ256">
            <v>0</v>
          </cell>
          <cell r="CR256">
            <v>0</v>
          </cell>
          <cell r="CS256">
            <v>0</v>
          </cell>
          <cell r="CT256">
            <v>0</v>
          </cell>
          <cell r="CU256">
            <v>0</v>
          </cell>
          <cell r="CV256">
            <v>0</v>
          </cell>
          <cell r="CW256">
            <v>0</v>
          </cell>
          <cell r="CX256">
            <v>0</v>
          </cell>
          <cell r="CY256">
            <v>0</v>
          </cell>
          <cell r="CZ256">
            <v>0</v>
          </cell>
          <cell r="DA256">
            <v>0</v>
          </cell>
          <cell r="DB256">
            <v>0</v>
          </cell>
          <cell r="DC256">
            <v>0</v>
          </cell>
          <cell r="DD256">
            <v>3126.4811630927907</v>
          </cell>
          <cell r="DE256">
            <v>0</v>
          </cell>
          <cell r="DG256">
            <v>2457.4618699930006</v>
          </cell>
          <cell r="DI256">
            <v>2.2537193262716859E-2</v>
          </cell>
          <cell r="DJ256">
            <v>55.384293099789829</v>
          </cell>
          <cell r="DK256">
            <v>1.8034043029035437E-2</v>
          </cell>
          <cell r="DL256">
            <v>0</v>
          </cell>
        </row>
        <row r="257">
          <cell r="A257" t="str">
            <v>B10307P3W1200L1981</v>
          </cell>
          <cell r="B257" t="str">
            <v>RULL PALETTE - L=1981 W=1200 P=076,2 M=1</v>
          </cell>
          <cell r="F257">
            <v>6961.4879214826915</v>
          </cell>
          <cell r="H257">
            <v>3271.8993230968649</v>
          </cell>
          <cell r="I257">
            <v>0.53</v>
          </cell>
          <cell r="J257" t="str">
            <v>OK</v>
          </cell>
          <cell r="K257" t="str">
            <v>NEWZD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2653.308073096865</v>
          </cell>
          <cell r="AW257">
            <v>144</v>
          </cell>
          <cell r="AX257">
            <v>4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41.4</v>
          </cell>
          <cell r="BF257">
            <v>1.1499999999999999</v>
          </cell>
          <cell r="BG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95</v>
          </cell>
          <cell r="BL257">
            <v>2.5</v>
          </cell>
          <cell r="BM257">
            <v>0</v>
          </cell>
          <cell r="BN257">
            <v>0</v>
          </cell>
          <cell r="BO257">
            <v>81.25</v>
          </cell>
          <cell r="BP257">
            <v>2.5</v>
          </cell>
          <cell r="BQ257">
            <v>0</v>
          </cell>
          <cell r="BR257">
            <v>0</v>
          </cell>
          <cell r="BS257">
            <v>145.94125</v>
          </cell>
          <cell r="BT257">
            <v>4.4904999999999999</v>
          </cell>
          <cell r="BU257">
            <v>0</v>
          </cell>
          <cell r="BV257">
            <v>0</v>
          </cell>
          <cell r="BW257">
            <v>0</v>
          </cell>
          <cell r="BX257">
            <v>0</v>
          </cell>
          <cell r="BY257">
            <v>0</v>
          </cell>
          <cell r="BZ257">
            <v>0</v>
          </cell>
          <cell r="CA257">
            <v>111</v>
          </cell>
          <cell r="CB257">
            <v>3</v>
          </cell>
          <cell r="CC257">
            <v>0</v>
          </cell>
          <cell r="CD257">
            <v>0</v>
          </cell>
          <cell r="CE257">
            <v>0</v>
          </cell>
          <cell r="CF257">
            <v>0</v>
          </cell>
          <cell r="CG257">
            <v>0</v>
          </cell>
          <cell r="CH257">
            <v>0</v>
          </cell>
          <cell r="CI257">
            <v>0</v>
          </cell>
          <cell r="CJ257">
            <v>0</v>
          </cell>
          <cell r="CK257">
            <v>0</v>
          </cell>
          <cell r="CL257">
            <v>0</v>
          </cell>
          <cell r="CM257">
            <v>0</v>
          </cell>
          <cell r="CN257">
            <v>0</v>
          </cell>
          <cell r="CO257">
            <v>0</v>
          </cell>
          <cell r="CP257">
            <v>0</v>
          </cell>
          <cell r="CQ257">
            <v>0</v>
          </cell>
          <cell r="CR257">
            <v>0</v>
          </cell>
          <cell r="CS257">
            <v>0</v>
          </cell>
          <cell r="CT257">
            <v>0</v>
          </cell>
          <cell r="CU257">
            <v>0</v>
          </cell>
          <cell r="CV257">
            <v>0</v>
          </cell>
          <cell r="CW257">
            <v>0</v>
          </cell>
          <cell r="CX257">
            <v>0</v>
          </cell>
          <cell r="CY257">
            <v>0</v>
          </cell>
          <cell r="CZ257">
            <v>0</v>
          </cell>
          <cell r="DA257">
            <v>0</v>
          </cell>
          <cell r="DB257">
            <v>0</v>
          </cell>
          <cell r="DC257">
            <v>0</v>
          </cell>
          <cell r="DD257">
            <v>3271.8993230968649</v>
          </cell>
          <cell r="DE257">
            <v>0</v>
          </cell>
          <cell r="DG257">
            <v>2597.1475350454998</v>
          </cell>
          <cell r="DI257">
            <v>2.1623930598298213E-2</v>
          </cell>
          <cell r="DJ257">
            <v>56.160538051365165</v>
          </cell>
          <cell r="DK257">
            <v>1.74642723819903E-2</v>
          </cell>
          <cell r="DL257">
            <v>0</v>
          </cell>
        </row>
        <row r="258">
          <cell r="A258" t="str">
            <v>B10307P3W1200L2133</v>
          </cell>
          <cell r="B258" t="str">
            <v>RULL PALETTE - L=2133 W=1200 P=076,2 M=1</v>
          </cell>
          <cell r="F258">
            <v>7632.4459917145959</v>
          </cell>
          <cell r="H258">
            <v>3587.2496161058598</v>
          </cell>
          <cell r="I258">
            <v>0.53</v>
          </cell>
          <cell r="J258" t="str">
            <v>OK</v>
          </cell>
          <cell r="K258" t="str">
            <v>NEWZD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2966.1721161058599</v>
          </cell>
          <cell r="AW258">
            <v>144</v>
          </cell>
          <cell r="AX258">
            <v>4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41.4</v>
          </cell>
          <cell r="BF258">
            <v>1.1499999999999999</v>
          </cell>
          <cell r="BG258">
            <v>0</v>
          </cell>
          <cell r="BH258">
            <v>0</v>
          </cell>
          <cell r="BI258">
            <v>0</v>
          </cell>
          <cell r="BJ258">
            <v>0</v>
          </cell>
          <cell r="BK258">
            <v>95</v>
          </cell>
          <cell r="BL258">
            <v>2.5</v>
          </cell>
          <cell r="BM258">
            <v>0</v>
          </cell>
          <cell r="BN258">
            <v>0</v>
          </cell>
          <cell r="BO258">
            <v>81.25</v>
          </cell>
          <cell r="BP258">
            <v>2.5</v>
          </cell>
          <cell r="BQ258">
            <v>0</v>
          </cell>
          <cell r="BR258">
            <v>0</v>
          </cell>
          <cell r="BS258">
            <v>148.42750000000001</v>
          </cell>
          <cell r="BT258">
            <v>4.5670000000000002</v>
          </cell>
          <cell r="BU258">
            <v>0</v>
          </cell>
          <cell r="BV258">
            <v>0</v>
          </cell>
          <cell r="BW258">
            <v>0</v>
          </cell>
          <cell r="BX258">
            <v>0</v>
          </cell>
          <cell r="BY258">
            <v>0</v>
          </cell>
          <cell r="BZ258">
            <v>0</v>
          </cell>
          <cell r="CA258">
            <v>111</v>
          </cell>
          <cell r="CB258">
            <v>3</v>
          </cell>
          <cell r="CC258">
            <v>0</v>
          </cell>
          <cell r="CD258">
            <v>0</v>
          </cell>
          <cell r="CE258">
            <v>0</v>
          </cell>
          <cell r="CF258">
            <v>0</v>
          </cell>
          <cell r="CG258">
            <v>0</v>
          </cell>
          <cell r="CH258">
            <v>0</v>
          </cell>
          <cell r="CI258">
            <v>0</v>
          </cell>
          <cell r="CJ258">
            <v>0</v>
          </cell>
          <cell r="CK258">
            <v>0</v>
          </cell>
          <cell r="CL258">
            <v>0</v>
          </cell>
          <cell r="CM258">
            <v>0</v>
          </cell>
          <cell r="CN258">
            <v>0</v>
          </cell>
          <cell r="CO258">
            <v>0</v>
          </cell>
          <cell r="CP258">
            <v>0</v>
          </cell>
          <cell r="CQ258">
            <v>0</v>
          </cell>
          <cell r="CR258">
            <v>0</v>
          </cell>
          <cell r="CS258">
            <v>0</v>
          </cell>
          <cell r="CT258">
            <v>0</v>
          </cell>
          <cell r="CU258">
            <v>0</v>
          </cell>
          <cell r="CV258">
            <v>0</v>
          </cell>
          <cell r="CW258">
            <v>0</v>
          </cell>
          <cell r="CX258">
            <v>0</v>
          </cell>
          <cell r="CY258">
            <v>0</v>
          </cell>
          <cell r="CZ258">
            <v>0</v>
          </cell>
          <cell r="DA258">
            <v>0</v>
          </cell>
          <cell r="DB258">
            <v>0</v>
          </cell>
          <cell r="DC258">
            <v>0</v>
          </cell>
          <cell r="DD258">
            <v>3587.2496161058598</v>
          </cell>
          <cell r="DE258">
            <v>0</v>
          </cell>
          <cell r="DG258">
            <v>2902.5562214619999</v>
          </cell>
          <cell r="DI258">
            <v>2.1917196357291242E-2</v>
          </cell>
          <cell r="DJ258">
            <v>63.615894643859974</v>
          </cell>
          <cell r="DK258">
            <v>1.8054060005267783E-2</v>
          </cell>
          <cell r="DL258">
            <v>0</v>
          </cell>
        </row>
        <row r="259">
          <cell r="A259" t="str">
            <v>B10307P3W1200L2438</v>
          </cell>
          <cell r="B259" t="str">
            <v>RULL PALETTE - L=2438 W=1200 P=076,2 M=1</v>
          </cell>
          <cell r="F259">
            <v>7941.6625082213195</v>
          </cell>
          <cell r="H259">
            <v>3732.5813788640198</v>
          </cell>
          <cell r="I259">
            <v>0.53</v>
          </cell>
          <cell r="J259" t="str">
            <v>OK</v>
          </cell>
          <cell r="K259" t="str">
            <v>NEWZD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3106.5638788640199</v>
          </cell>
          <cell r="AW259">
            <v>144</v>
          </cell>
          <cell r="AX259">
            <v>4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41.4</v>
          </cell>
          <cell r="BF259">
            <v>1.1499999999999999</v>
          </cell>
          <cell r="BG259">
            <v>0</v>
          </cell>
          <cell r="BH259">
            <v>0</v>
          </cell>
          <cell r="BI259">
            <v>0</v>
          </cell>
          <cell r="BJ259">
            <v>0</v>
          </cell>
          <cell r="BK259">
            <v>95</v>
          </cell>
          <cell r="BL259">
            <v>2.5</v>
          </cell>
          <cell r="BM259">
            <v>0</v>
          </cell>
          <cell r="BN259">
            <v>0</v>
          </cell>
          <cell r="BO259">
            <v>81.25</v>
          </cell>
          <cell r="BP259">
            <v>2.5</v>
          </cell>
          <cell r="BQ259">
            <v>0</v>
          </cell>
          <cell r="BR259">
            <v>0</v>
          </cell>
          <cell r="BS259">
            <v>153.36750000000001</v>
          </cell>
          <cell r="BT259">
            <v>4.7190000000000003</v>
          </cell>
          <cell r="BU259">
            <v>0</v>
          </cell>
          <cell r="BV259">
            <v>0</v>
          </cell>
          <cell r="BW259">
            <v>0</v>
          </cell>
          <cell r="BX259">
            <v>0</v>
          </cell>
          <cell r="BY259">
            <v>0</v>
          </cell>
          <cell r="BZ259">
            <v>0</v>
          </cell>
          <cell r="CA259">
            <v>111</v>
          </cell>
          <cell r="CB259">
            <v>3</v>
          </cell>
          <cell r="CC259">
            <v>0</v>
          </cell>
          <cell r="CD259">
            <v>0</v>
          </cell>
          <cell r="CE259">
            <v>0</v>
          </cell>
          <cell r="CF259">
            <v>0</v>
          </cell>
          <cell r="CG259">
            <v>0</v>
          </cell>
          <cell r="CH259">
            <v>0</v>
          </cell>
          <cell r="CI259">
            <v>0</v>
          </cell>
          <cell r="CJ259">
            <v>0</v>
          </cell>
          <cell r="CK259">
            <v>0</v>
          </cell>
          <cell r="CL259">
            <v>0</v>
          </cell>
          <cell r="CM259">
            <v>0</v>
          </cell>
          <cell r="CN259">
            <v>0</v>
          </cell>
          <cell r="CO259">
            <v>0</v>
          </cell>
          <cell r="CP259">
            <v>0</v>
          </cell>
          <cell r="CQ259">
            <v>0</v>
          </cell>
          <cell r="CR259">
            <v>0</v>
          </cell>
          <cell r="CS259">
            <v>0</v>
          </cell>
          <cell r="CT259">
            <v>0</v>
          </cell>
          <cell r="CU259">
            <v>0</v>
          </cell>
          <cell r="CV259">
            <v>0</v>
          </cell>
          <cell r="CW259">
            <v>0</v>
          </cell>
          <cell r="CX259">
            <v>0</v>
          </cell>
          <cell r="CY259">
            <v>0</v>
          </cell>
          <cell r="CZ259">
            <v>0</v>
          </cell>
          <cell r="DA259">
            <v>0</v>
          </cell>
          <cell r="DB259">
            <v>0</v>
          </cell>
          <cell r="DC259">
            <v>0</v>
          </cell>
          <cell r="DD259">
            <v>3732.5813788640198</v>
          </cell>
          <cell r="DE259">
            <v>0</v>
          </cell>
          <cell r="DG259">
            <v>3042.1742843340003</v>
          </cell>
          <cell r="DI259">
            <v>2.1165649470380667E-2</v>
          </cell>
          <cell r="DJ259">
            <v>64.389594530019622</v>
          </cell>
          <cell r="DK259">
            <v>1.7553497285777889E-2</v>
          </cell>
          <cell r="DL259">
            <v>0</v>
          </cell>
        </row>
        <row r="260">
          <cell r="A260" t="str">
            <v>B10307P3W1200L2743</v>
          </cell>
          <cell r="B260" t="str">
            <v>RULL PALETTE - L=2743 W=1200 P=076,2 M=1</v>
          </cell>
          <cell r="F260">
            <v>8379.4567316342454</v>
          </cell>
          <cell r="H260">
            <v>3938.3446638680953</v>
          </cell>
          <cell r="I260">
            <v>0.53</v>
          </cell>
          <cell r="J260" t="str">
            <v>OK</v>
          </cell>
          <cell r="K260" t="str">
            <v>NEWZD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3307.3709138680952</v>
          </cell>
          <cell r="AW260">
            <v>144</v>
          </cell>
          <cell r="AX260">
            <v>4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41.4</v>
          </cell>
          <cell r="BF260">
            <v>1.1499999999999999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95</v>
          </cell>
          <cell r="BL260">
            <v>2.5</v>
          </cell>
          <cell r="BM260">
            <v>0</v>
          </cell>
          <cell r="BN260">
            <v>0</v>
          </cell>
          <cell r="BO260">
            <v>81.25</v>
          </cell>
          <cell r="BP260">
            <v>2.5</v>
          </cell>
          <cell r="BQ260">
            <v>0</v>
          </cell>
          <cell r="BR260">
            <v>0</v>
          </cell>
          <cell r="BS260">
            <v>158.32375000000002</v>
          </cell>
          <cell r="BT260">
            <v>4.8715000000000002</v>
          </cell>
          <cell r="BU260">
            <v>0</v>
          </cell>
          <cell r="BV260">
            <v>0</v>
          </cell>
          <cell r="BW260">
            <v>0</v>
          </cell>
          <cell r="BX260">
            <v>0</v>
          </cell>
          <cell r="BY260">
            <v>0</v>
          </cell>
          <cell r="BZ260">
            <v>0</v>
          </cell>
          <cell r="CA260">
            <v>111</v>
          </cell>
          <cell r="CB260">
            <v>3</v>
          </cell>
          <cell r="CC260">
            <v>0</v>
          </cell>
          <cell r="CD260">
            <v>0</v>
          </cell>
          <cell r="CE260">
            <v>0</v>
          </cell>
          <cell r="CF260">
            <v>0</v>
          </cell>
          <cell r="CG260">
            <v>0</v>
          </cell>
          <cell r="CH260">
            <v>0</v>
          </cell>
          <cell r="CI260">
            <v>0</v>
          </cell>
          <cell r="CJ260">
            <v>0</v>
          </cell>
          <cell r="CK260">
            <v>0</v>
          </cell>
          <cell r="CL260">
            <v>0</v>
          </cell>
          <cell r="CM260">
            <v>0</v>
          </cell>
          <cell r="CN260">
            <v>0</v>
          </cell>
          <cell r="CO260">
            <v>0</v>
          </cell>
          <cell r="CP260">
            <v>0</v>
          </cell>
          <cell r="CQ260">
            <v>0</v>
          </cell>
          <cell r="CR260">
            <v>0</v>
          </cell>
          <cell r="CS260">
            <v>0</v>
          </cell>
          <cell r="CT260">
            <v>0</v>
          </cell>
          <cell r="CU260">
            <v>0</v>
          </cell>
          <cell r="CV260">
            <v>0</v>
          </cell>
          <cell r="CW260">
            <v>0</v>
          </cell>
          <cell r="CX260">
            <v>0</v>
          </cell>
          <cell r="CY260">
            <v>0</v>
          </cell>
          <cell r="CZ260">
            <v>0</v>
          </cell>
          <cell r="DA260">
            <v>0</v>
          </cell>
          <cell r="DB260">
            <v>0</v>
          </cell>
          <cell r="DC260">
            <v>0</v>
          </cell>
          <cell r="DD260">
            <v>3938.3446638680953</v>
          </cell>
          <cell r="DE260">
            <v>0</v>
          </cell>
          <cell r="DG260">
            <v>3240.4474493864996</v>
          </cell>
          <cell r="DI260">
            <v>2.0652538122247883E-2</v>
          </cell>
          <cell r="DJ260">
            <v>66.923464481595602</v>
          </cell>
          <cell r="DK260">
            <v>1.7286536657959331E-2</v>
          </cell>
          <cell r="DL260">
            <v>0</v>
          </cell>
        </row>
        <row r="261">
          <cell r="A261" t="str">
            <v>B10307P3W1200L2972</v>
          </cell>
          <cell r="B261" t="str">
            <v>RULL PALETTE - L=2972 W=1200 P=076,2 M=1</v>
          </cell>
          <cell r="F261">
            <v>8611.5529429417675</v>
          </cell>
          <cell r="H261">
            <v>4047.4298831826309</v>
          </cell>
          <cell r="I261">
            <v>0.53</v>
          </cell>
          <cell r="J261" t="str">
            <v>OK</v>
          </cell>
          <cell r="K261" t="str">
            <v>NEWZD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3412.7348831826307</v>
          </cell>
          <cell r="AW261">
            <v>144</v>
          </cell>
          <cell r="AX261">
            <v>4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41.4</v>
          </cell>
          <cell r="BF261">
            <v>1.1499999999999999</v>
          </cell>
          <cell r="BG261">
            <v>0</v>
          </cell>
          <cell r="BH261">
            <v>0</v>
          </cell>
          <cell r="BI261">
            <v>0</v>
          </cell>
          <cell r="BJ261">
            <v>0</v>
          </cell>
          <cell r="BK261">
            <v>95</v>
          </cell>
          <cell r="BL261">
            <v>2.5</v>
          </cell>
          <cell r="BM261">
            <v>0</v>
          </cell>
          <cell r="BN261">
            <v>0</v>
          </cell>
          <cell r="BO261">
            <v>81.25</v>
          </cell>
          <cell r="BP261">
            <v>2.5</v>
          </cell>
          <cell r="BQ261">
            <v>0</v>
          </cell>
          <cell r="BR261">
            <v>0</v>
          </cell>
          <cell r="BS261">
            <v>162.04499999999999</v>
          </cell>
          <cell r="BT261">
            <v>4.9859999999999998</v>
          </cell>
          <cell r="BU261">
            <v>0</v>
          </cell>
          <cell r="BV261">
            <v>0</v>
          </cell>
          <cell r="BW261">
            <v>0</v>
          </cell>
          <cell r="BX261">
            <v>0</v>
          </cell>
          <cell r="BY261">
            <v>0</v>
          </cell>
          <cell r="BZ261">
            <v>0</v>
          </cell>
          <cell r="CA261">
            <v>111</v>
          </cell>
          <cell r="CB261">
            <v>3</v>
          </cell>
          <cell r="CC261">
            <v>0</v>
          </cell>
          <cell r="CD261">
            <v>0</v>
          </cell>
          <cell r="CE261">
            <v>0</v>
          </cell>
          <cell r="CF261">
            <v>0</v>
          </cell>
          <cell r="CG261">
            <v>0</v>
          </cell>
          <cell r="CH261">
            <v>0</v>
          </cell>
          <cell r="CI261">
            <v>0</v>
          </cell>
          <cell r="CJ261">
            <v>0</v>
          </cell>
          <cell r="CK261">
            <v>0</v>
          </cell>
          <cell r="CL261">
            <v>0</v>
          </cell>
          <cell r="CM261">
            <v>0</v>
          </cell>
          <cell r="CN261">
            <v>0</v>
          </cell>
          <cell r="CO261">
            <v>0</v>
          </cell>
          <cell r="CP261">
            <v>0</v>
          </cell>
          <cell r="CQ261">
            <v>0</v>
          </cell>
          <cell r="CR261">
            <v>0</v>
          </cell>
          <cell r="CS261">
            <v>0</v>
          </cell>
          <cell r="CT261">
            <v>0</v>
          </cell>
          <cell r="CU261">
            <v>0</v>
          </cell>
          <cell r="CV261">
            <v>0</v>
          </cell>
          <cell r="CW261">
            <v>0</v>
          </cell>
          <cell r="CX261">
            <v>0</v>
          </cell>
          <cell r="CY261">
            <v>0</v>
          </cell>
          <cell r="CZ261">
            <v>0</v>
          </cell>
          <cell r="DA261">
            <v>0</v>
          </cell>
          <cell r="DB261">
            <v>0</v>
          </cell>
          <cell r="DC261">
            <v>0</v>
          </cell>
          <cell r="DD261">
            <v>4047.4298831826309</v>
          </cell>
          <cell r="DE261">
            <v>0</v>
          </cell>
          <cell r="DG261">
            <v>3345.2285987209998</v>
          </cell>
          <cell r="DI261">
            <v>2.0179871859113296E-2</v>
          </cell>
          <cell r="DJ261">
            <v>67.506284461630912</v>
          </cell>
          <cell r="DK261">
            <v>1.6961703607407171E-2</v>
          </cell>
          <cell r="DL261">
            <v>0</v>
          </cell>
        </row>
        <row r="262">
          <cell r="A262" t="str">
            <v>B10307P3W1200L3048</v>
          </cell>
          <cell r="B262" t="str">
            <v>RULL PALETTE - L=3048 W=1200 P=076,2 M=1</v>
          </cell>
          <cell r="F262">
            <v>8817.2509550471696</v>
          </cell>
          <cell r="H262">
            <v>4144.1079488721698</v>
          </cell>
          <cell r="I262">
            <v>0.53</v>
          </cell>
          <cell r="J262" t="str">
            <v>OK</v>
          </cell>
          <cell r="K262" t="str">
            <v>NEWZD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3508.17794887217</v>
          </cell>
          <cell r="AW262">
            <v>144</v>
          </cell>
          <cell r="AX262">
            <v>4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41.4</v>
          </cell>
          <cell r="BF262">
            <v>1.1499999999999999</v>
          </cell>
          <cell r="BG262">
            <v>0</v>
          </cell>
          <cell r="BH262">
            <v>0</v>
          </cell>
          <cell r="BI262">
            <v>0</v>
          </cell>
          <cell r="BJ262">
            <v>0</v>
          </cell>
          <cell r="BK262">
            <v>95</v>
          </cell>
          <cell r="BL262">
            <v>2.5</v>
          </cell>
          <cell r="BM262">
            <v>0</v>
          </cell>
          <cell r="BN262">
            <v>0</v>
          </cell>
          <cell r="BO262">
            <v>81.25</v>
          </cell>
          <cell r="BP262">
            <v>2.5</v>
          </cell>
          <cell r="BQ262">
            <v>0</v>
          </cell>
          <cell r="BR262">
            <v>0</v>
          </cell>
          <cell r="BS262">
            <v>163.28</v>
          </cell>
          <cell r="BT262">
            <v>5.024</v>
          </cell>
          <cell r="BU262">
            <v>0</v>
          </cell>
          <cell r="BV262">
            <v>0</v>
          </cell>
          <cell r="BW262">
            <v>0</v>
          </cell>
          <cell r="BX262">
            <v>0</v>
          </cell>
          <cell r="BY262">
            <v>0</v>
          </cell>
          <cell r="BZ262">
            <v>0</v>
          </cell>
          <cell r="CA262">
            <v>111</v>
          </cell>
          <cell r="CB262">
            <v>3</v>
          </cell>
          <cell r="CC262">
            <v>0</v>
          </cell>
          <cell r="CD262">
            <v>0</v>
          </cell>
          <cell r="CE262">
            <v>0</v>
          </cell>
          <cell r="CF262">
            <v>0</v>
          </cell>
          <cell r="CG262">
            <v>0</v>
          </cell>
          <cell r="CH262">
            <v>0</v>
          </cell>
          <cell r="CI262">
            <v>0</v>
          </cell>
          <cell r="CJ262">
            <v>0</v>
          </cell>
          <cell r="CK262">
            <v>0</v>
          </cell>
          <cell r="CL262">
            <v>0</v>
          </cell>
          <cell r="CM262">
            <v>0</v>
          </cell>
          <cell r="CN262">
            <v>0</v>
          </cell>
          <cell r="CO262">
            <v>0</v>
          </cell>
          <cell r="CP262">
            <v>0</v>
          </cell>
          <cell r="CQ262">
            <v>0</v>
          </cell>
          <cell r="CR262">
            <v>0</v>
          </cell>
          <cell r="CS262">
            <v>0</v>
          </cell>
          <cell r="CT262">
            <v>0</v>
          </cell>
          <cell r="CU262">
            <v>0</v>
          </cell>
          <cell r="CV262">
            <v>0</v>
          </cell>
          <cell r="CW262">
            <v>0</v>
          </cell>
          <cell r="CX262">
            <v>0</v>
          </cell>
          <cell r="CY262">
            <v>0</v>
          </cell>
          <cell r="CZ262">
            <v>0</v>
          </cell>
          <cell r="DA262">
            <v>0</v>
          </cell>
          <cell r="DB262">
            <v>0</v>
          </cell>
          <cell r="DC262">
            <v>0</v>
          </cell>
          <cell r="DD262">
            <v>4144.1079488721698</v>
          </cell>
          <cell r="DE262">
            <v>0</v>
          </cell>
          <cell r="DG262">
            <v>3438.7206144390002</v>
          </cell>
          <cell r="DI262">
            <v>2.0198597740544028E-2</v>
          </cell>
          <cell r="DJ262">
            <v>69.457334433169763</v>
          </cell>
          <cell r="DK262">
            <v>1.7046206167232986E-2</v>
          </cell>
          <cell r="DL262">
            <v>0</v>
          </cell>
        </row>
        <row r="263">
          <cell r="A263" t="str">
            <v>B10307P3W1200L3200</v>
          </cell>
          <cell r="B263" t="str">
            <v>RULL PALETTE - L=3200 W=1200 P=076,2 M=1</v>
          </cell>
          <cell r="F263">
            <v>8971.8592133005332</v>
          </cell>
          <cell r="H263">
            <v>4216.7738302512507</v>
          </cell>
          <cell r="I263">
            <v>0.53</v>
          </cell>
          <cell r="J263" t="str">
            <v>OK</v>
          </cell>
          <cell r="K263" t="str">
            <v>NEWZD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3578.3738302512506</v>
          </cell>
          <cell r="AW263">
            <v>144</v>
          </cell>
          <cell r="AX263">
            <v>4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41.4</v>
          </cell>
          <cell r="BF263">
            <v>1.1499999999999999</v>
          </cell>
          <cell r="BG263">
            <v>0</v>
          </cell>
          <cell r="BH263">
            <v>0</v>
          </cell>
          <cell r="BI263">
            <v>0</v>
          </cell>
          <cell r="BJ263">
            <v>0</v>
          </cell>
          <cell r="BK263">
            <v>95</v>
          </cell>
          <cell r="BL263">
            <v>2.5</v>
          </cell>
          <cell r="BM263">
            <v>0</v>
          </cell>
          <cell r="BN263">
            <v>0</v>
          </cell>
          <cell r="BO263">
            <v>81.25</v>
          </cell>
          <cell r="BP263">
            <v>2.5</v>
          </cell>
          <cell r="BQ263">
            <v>0</v>
          </cell>
          <cell r="BR263">
            <v>0</v>
          </cell>
          <cell r="BS263">
            <v>165.75</v>
          </cell>
          <cell r="BT263">
            <v>5.0999999999999996</v>
          </cell>
          <cell r="BU263">
            <v>0</v>
          </cell>
          <cell r="BV263">
            <v>0</v>
          </cell>
          <cell r="BW263">
            <v>0</v>
          </cell>
          <cell r="BX263">
            <v>0</v>
          </cell>
          <cell r="BY263">
            <v>0</v>
          </cell>
          <cell r="BZ263">
            <v>0</v>
          </cell>
          <cell r="CA263">
            <v>111</v>
          </cell>
          <cell r="CB263">
            <v>3</v>
          </cell>
          <cell r="CC263">
            <v>0</v>
          </cell>
          <cell r="CD263">
            <v>0</v>
          </cell>
          <cell r="CE263">
            <v>0</v>
          </cell>
          <cell r="CF263">
            <v>0</v>
          </cell>
          <cell r="CG263">
            <v>0</v>
          </cell>
          <cell r="CH263">
            <v>0</v>
          </cell>
          <cell r="CI263">
            <v>0</v>
          </cell>
          <cell r="CJ263">
            <v>0</v>
          </cell>
          <cell r="CK263">
            <v>0</v>
          </cell>
          <cell r="CL263">
            <v>0</v>
          </cell>
          <cell r="CM263">
            <v>0</v>
          </cell>
          <cell r="CN263">
            <v>0</v>
          </cell>
          <cell r="CO263">
            <v>0</v>
          </cell>
          <cell r="CP263">
            <v>0</v>
          </cell>
          <cell r="CQ263">
            <v>0</v>
          </cell>
          <cell r="CR263">
            <v>0</v>
          </cell>
          <cell r="CS263">
            <v>0</v>
          </cell>
          <cell r="CT263">
            <v>0</v>
          </cell>
          <cell r="CU263">
            <v>0</v>
          </cell>
          <cell r="CV263">
            <v>0</v>
          </cell>
          <cell r="CW263">
            <v>0</v>
          </cell>
          <cell r="CX263">
            <v>0</v>
          </cell>
          <cell r="CY263">
            <v>0</v>
          </cell>
          <cell r="CZ263">
            <v>0</v>
          </cell>
          <cell r="DA263">
            <v>0</v>
          </cell>
          <cell r="DB263">
            <v>0</v>
          </cell>
          <cell r="DC263">
            <v>0</v>
          </cell>
          <cell r="DD263">
            <v>4216.7738302512507</v>
          </cell>
          <cell r="DE263">
            <v>0</v>
          </cell>
          <cell r="DG263">
            <v>3508.5296458750004</v>
          </cell>
          <cell r="DI263">
            <v>1.9906967141738847E-2</v>
          </cell>
          <cell r="DJ263">
            <v>69.844184376250269</v>
          </cell>
          <cell r="DK263">
            <v>1.6842384689531711E-2</v>
          </cell>
          <cell r="DL263">
            <v>0</v>
          </cell>
        </row>
        <row r="264">
          <cell r="A264" t="str">
            <v>B10307P3W1200L3505</v>
          </cell>
          <cell r="B264" t="str">
            <v>RULL PALETTE - L=3505 W=1200 P=076,2 M=1</v>
          </cell>
          <cell r="F264">
            <v>9437.9000909687766</v>
          </cell>
          <cell r="H264">
            <v>4435.8130427553251</v>
          </cell>
          <cell r="I264">
            <v>0.53</v>
          </cell>
          <cell r="J264" t="str">
            <v>OK</v>
          </cell>
          <cell r="K264" t="str">
            <v>NEWZD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3792.4567927553248</v>
          </cell>
          <cell r="AW264">
            <v>144</v>
          </cell>
          <cell r="AX264">
            <v>4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41.4</v>
          </cell>
          <cell r="BF264">
            <v>1.1499999999999999</v>
          </cell>
          <cell r="BG264">
            <v>0</v>
          </cell>
          <cell r="BH264">
            <v>0</v>
          </cell>
          <cell r="BI264">
            <v>0</v>
          </cell>
          <cell r="BJ264">
            <v>0</v>
          </cell>
          <cell r="BK264">
            <v>95</v>
          </cell>
          <cell r="BL264">
            <v>2.5</v>
          </cell>
          <cell r="BM264">
            <v>0</v>
          </cell>
          <cell r="BN264">
            <v>0</v>
          </cell>
          <cell r="BO264">
            <v>81.25</v>
          </cell>
          <cell r="BP264">
            <v>2.5</v>
          </cell>
          <cell r="BQ264">
            <v>0</v>
          </cell>
          <cell r="BR264">
            <v>0</v>
          </cell>
          <cell r="BS264">
            <v>170.70624999999998</v>
          </cell>
          <cell r="BT264">
            <v>5.2524999999999995</v>
          </cell>
          <cell r="BU264">
            <v>0</v>
          </cell>
          <cell r="BV264">
            <v>0</v>
          </cell>
          <cell r="BW264">
            <v>0</v>
          </cell>
          <cell r="BX264">
            <v>0</v>
          </cell>
          <cell r="BY264">
            <v>0</v>
          </cell>
          <cell r="BZ264">
            <v>0</v>
          </cell>
          <cell r="CA264">
            <v>111</v>
          </cell>
          <cell r="CB264">
            <v>3</v>
          </cell>
          <cell r="CC264">
            <v>0</v>
          </cell>
          <cell r="CD264">
            <v>0</v>
          </cell>
          <cell r="CE264">
            <v>0</v>
          </cell>
          <cell r="CF264">
            <v>0</v>
          </cell>
          <cell r="CG264">
            <v>0</v>
          </cell>
          <cell r="CH264">
            <v>0</v>
          </cell>
          <cell r="CI264">
            <v>0</v>
          </cell>
          <cell r="CJ264">
            <v>0</v>
          </cell>
          <cell r="CK264">
            <v>0</v>
          </cell>
          <cell r="CL264">
            <v>0</v>
          </cell>
          <cell r="CM264">
            <v>0</v>
          </cell>
          <cell r="CN264">
            <v>0</v>
          </cell>
          <cell r="CO264">
            <v>0</v>
          </cell>
          <cell r="CP264">
            <v>0</v>
          </cell>
          <cell r="CQ264">
            <v>0</v>
          </cell>
          <cell r="CR264">
            <v>0</v>
          </cell>
          <cell r="CS264">
            <v>0</v>
          </cell>
          <cell r="CT264">
            <v>0</v>
          </cell>
          <cell r="CU264">
            <v>0</v>
          </cell>
          <cell r="CV264">
            <v>0</v>
          </cell>
          <cell r="CW264">
            <v>0</v>
          </cell>
          <cell r="CX264">
            <v>0</v>
          </cell>
          <cell r="CY264">
            <v>0</v>
          </cell>
          <cell r="CZ264">
            <v>0</v>
          </cell>
          <cell r="DA264">
            <v>0</v>
          </cell>
          <cell r="DB264">
            <v>0</v>
          </cell>
          <cell r="DC264">
            <v>0</v>
          </cell>
          <cell r="DD264">
            <v>4435.8130427553251</v>
          </cell>
          <cell r="DE264">
            <v>0</v>
          </cell>
          <cell r="DG264">
            <v>3719.6920609274998</v>
          </cell>
          <cell r="DI264">
            <v>1.9562031113317814E-2</v>
          </cell>
          <cell r="DJ264">
            <v>72.764731827825017</v>
          </cell>
          <cell r="DK264">
            <v>1.6677498538254013E-2</v>
          </cell>
          <cell r="DL264">
            <v>0</v>
          </cell>
        </row>
        <row r="265">
          <cell r="A265" t="str">
            <v>B10307P3W1200L3962</v>
          </cell>
          <cell r="B265" t="str">
            <v>RULL PALETTE - L=3962 W=1200 P=076,2 M=1</v>
          </cell>
          <cell r="F265">
            <v>9901.9086896563404</v>
          </cell>
          <cell r="H265">
            <v>4653.8970841384798</v>
          </cell>
          <cell r="I265">
            <v>0.53</v>
          </cell>
          <cell r="J265" t="str">
            <v>OK</v>
          </cell>
          <cell r="K265" t="str">
            <v>NEWZD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4003.11458413848</v>
          </cell>
          <cell r="AW265">
            <v>144</v>
          </cell>
          <cell r="AX265">
            <v>4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41.4</v>
          </cell>
          <cell r="BF265">
            <v>1.1499999999999999</v>
          </cell>
          <cell r="BG265">
            <v>0</v>
          </cell>
          <cell r="BH265">
            <v>0</v>
          </cell>
          <cell r="BI265">
            <v>0</v>
          </cell>
          <cell r="BJ265">
            <v>0</v>
          </cell>
          <cell r="BK265">
            <v>95</v>
          </cell>
          <cell r="BL265">
            <v>2.5</v>
          </cell>
          <cell r="BM265">
            <v>0</v>
          </cell>
          <cell r="BN265">
            <v>0</v>
          </cell>
          <cell r="BO265">
            <v>81.25</v>
          </cell>
          <cell r="BP265">
            <v>2.5</v>
          </cell>
          <cell r="BQ265">
            <v>0</v>
          </cell>
          <cell r="BR265">
            <v>0</v>
          </cell>
          <cell r="BS265">
            <v>178.13249999999999</v>
          </cell>
          <cell r="BT265">
            <v>5.4809999999999999</v>
          </cell>
          <cell r="BU265">
            <v>0</v>
          </cell>
          <cell r="BV265">
            <v>0</v>
          </cell>
          <cell r="BW265">
            <v>0</v>
          </cell>
          <cell r="BX265">
            <v>0</v>
          </cell>
          <cell r="BY265">
            <v>0</v>
          </cell>
          <cell r="BZ265">
            <v>0</v>
          </cell>
          <cell r="CA265">
            <v>111</v>
          </cell>
          <cell r="CB265">
            <v>3</v>
          </cell>
          <cell r="CC265">
            <v>0</v>
          </cell>
          <cell r="CD265">
            <v>0</v>
          </cell>
          <cell r="CE265">
            <v>0</v>
          </cell>
          <cell r="CF265">
            <v>0</v>
          </cell>
          <cell r="CG265">
            <v>0</v>
          </cell>
          <cell r="CH265">
            <v>0</v>
          </cell>
          <cell r="CI265">
            <v>0</v>
          </cell>
          <cell r="CJ265">
            <v>0</v>
          </cell>
          <cell r="CK265">
            <v>0</v>
          </cell>
          <cell r="CL265">
            <v>0</v>
          </cell>
          <cell r="CM265">
            <v>0</v>
          </cell>
          <cell r="CN265">
            <v>0</v>
          </cell>
          <cell r="CO265">
            <v>0</v>
          </cell>
          <cell r="CP265">
            <v>0</v>
          </cell>
          <cell r="CQ265">
            <v>0</v>
          </cell>
          <cell r="CR265">
            <v>0</v>
          </cell>
          <cell r="CS265">
            <v>0</v>
          </cell>
          <cell r="CT265">
            <v>0</v>
          </cell>
          <cell r="CU265">
            <v>0</v>
          </cell>
          <cell r="CV265">
            <v>0</v>
          </cell>
          <cell r="CW265">
            <v>0</v>
          </cell>
          <cell r="CX265">
            <v>0</v>
          </cell>
          <cell r="CY265">
            <v>0</v>
          </cell>
          <cell r="CZ265">
            <v>0</v>
          </cell>
          <cell r="DA265">
            <v>0</v>
          </cell>
          <cell r="DB265">
            <v>0</v>
          </cell>
          <cell r="DC265">
            <v>0</v>
          </cell>
          <cell r="DD265">
            <v>4653.8970841384798</v>
          </cell>
          <cell r="DE265">
            <v>0</v>
          </cell>
          <cell r="DG265">
            <v>3929.1867574160001</v>
          </cell>
          <cell r="DI265">
            <v>1.8815045271886752E-2</v>
          </cell>
          <cell r="DJ265">
            <v>73.927826722479949</v>
          </cell>
          <cell r="DK265">
            <v>1.6141555230479807E-2</v>
          </cell>
          <cell r="DL265">
            <v>0</v>
          </cell>
        </row>
        <row r="266">
          <cell r="A266" t="str">
            <v>B10307P3W1200L4492</v>
          </cell>
          <cell r="B266" t="str">
            <v>RULL PALETTE - L=4492 W=1200 P=076,2 M=1</v>
          </cell>
          <cell r="F266">
            <v>10659.106964802319</v>
          </cell>
          <cell r="H266">
            <v>5009.7802734570896</v>
          </cell>
          <cell r="I266">
            <v>0.53</v>
          </cell>
          <cell r="J266" t="str">
            <v>OK</v>
          </cell>
          <cell r="K266" t="str">
            <v>NEWZD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4350.3202734570896</v>
          </cell>
          <cell r="AW266">
            <v>144</v>
          </cell>
          <cell r="AX266">
            <v>4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41.4</v>
          </cell>
          <cell r="BF266">
            <v>1.1499999999999999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95</v>
          </cell>
          <cell r="BL266">
            <v>2.5</v>
          </cell>
          <cell r="BM266">
            <v>0</v>
          </cell>
          <cell r="BN266">
            <v>0</v>
          </cell>
          <cell r="BO266">
            <v>81.25</v>
          </cell>
          <cell r="BP266">
            <v>2.5</v>
          </cell>
          <cell r="BQ266">
            <v>0</v>
          </cell>
          <cell r="BR266">
            <v>0</v>
          </cell>
          <cell r="BS266">
            <v>186.81</v>
          </cell>
          <cell r="BT266">
            <v>5.7480000000000002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111</v>
          </cell>
          <cell r="CB266">
            <v>3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0</v>
          </cell>
          <cell r="CJ266">
            <v>0</v>
          </cell>
          <cell r="CK266">
            <v>0</v>
          </cell>
          <cell r="CL266">
            <v>0</v>
          </cell>
          <cell r="CM266">
            <v>0</v>
          </cell>
          <cell r="CN266">
            <v>0</v>
          </cell>
          <cell r="CO266">
            <v>0</v>
          </cell>
          <cell r="CP266">
            <v>0</v>
          </cell>
          <cell r="CQ266">
            <v>0</v>
          </cell>
          <cell r="CR266">
            <v>0</v>
          </cell>
          <cell r="CS266">
            <v>0</v>
          </cell>
          <cell r="CT266">
            <v>0</v>
          </cell>
          <cell r="CU266">
            <v>0</v>
          </cell>
          <cell r="CV266">
            <v>0</v>
          </cell>
          <cell r="CW266">
            <v>0</v>
          </cell>
          <cell r="CX266">
            <v>0</v>
          </cell>
          <cell r="CY266">
            <v>0</v>
          </cell>
          <cell r="CZ266">
            <v>0</v>
          </cell>
          <cell r="DA266">
            <v>0</v>
          </cell>
          <cell r="DB266">
            <v>0</v>
          </cell>
          <cell r="DC266">
            <v>0</v>
          </cell>
          <cell r="DD266">
            <v>5009.7802734570896</v>
          </cell>
          <cell r="DE266">
            <v>0</v>
          </cell>
          <cell r="DG266">
            <v>4272.0805718029997</v>
          </cell>
          <cell r="DI266">
            <v>1.8314191490323282E-2</v>
          </cell>
          <cell r="DJ266">
            <v>78.239701654089913</v>
          </cell>
          <cell r="DK266">
            <v>1.586516434670333E-2</v>
          </cell>
          <cell r="DL266">
            <v>0</v>
          </cell>
        </row>
        <row r="267">
          <cell r="A267" t="str">
            <v>B10307P3W1400L0457</v>
          </cell>
          <cell r="B267" t="str">
            <v>RULL PALETTE - L=0457 W=1400 P=076,2 M=1</v>
          </cell>
          <cell r="F267">
            <v>4740.0835272817139</v>
          </cell>
          <cell r="H267">
            <v>2227.8392578224052</v>
          </cell>
          <cell r="I267">
            <v>0.53</v>
          </cell>
          <cell r="J267" t="str">
            <v>OK</v>
          </cell>
          <cell r="K267" t="str">
            <v>NEWZD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1634.0130078224051</v>
          </cell>
          <cell r="AW267">
            <v>144</v>
          </cell>
          <cell r="AX267">
            <v>4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41.4</v>
          </cell>
          <cell r="BF267">
            <v>1.1499999999999999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95</v>
          </cell>
          <cell r="BL267">
            <v>2.5</v>
          </cell>
          <cell r="BM267">
            <v>0</v>
          </cell>
          <cell r="BN267">
            <v>0</v>
          </cell>
          <cell r="BO267">
            <v>81.25</v>
          </cell>
          <cell r="BP267">
            <v>2.5</v>
          </cell>
          <cell r="BQ267">
            <v>0</v>
          </cell>
          <cell r="BR267">
            <v>0</v>
          </cell>
          <cell r="BS267">
            <v>121.17625</v>
          </cell>
          <cell r="BT267">
            <v>3.7284999999999999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111</v>
          </cell>
          <cell r="CB267">
            <v>3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0</v>
          </cell>
          <cell r="CJ267">
            <v>0</v>
          </cell>
          <cell r="CK267">
            <v>0</v>
          </cell>
          <cell r="CL267">
            <v>0</v>
          </cell>
          <cell r="CM267">
            <v>0</v>
          </cell>
          <cell r="CN267">
            <v>0</v>
          </cell>
          <cell r="CO267">
            <v>0</v>
          </cell>
          <cell r="CP267">
            <v>0</v>
          </cell>
          <cell r="CQ267">
            <v>0</v>
          </cell>
          <cell r="CR267">
            <v>0</v>
          </cell>
          <cell r="CS267">
            <v>0</v>
          </cell>
          <cell r="CT267">
            <v>0</v>
          </cell>
          <cell r="CU267">
            <v>0</v>
          </cell>
          <cell r="CV267">
            <v>0</v>
          </cell>
          <cell r="CW267">
            <v>0</v>
          </cell>
          <cell r="CX267">
            <v>0</v>
          </cell>
          <cell r="CY267">
            <v>0</v>
          </cell>
          <cell r="CZ267">
            <v>0</v>
          </cell>
          <cell r="DA267">
            <v>0</v>
          </cell>
          <cell r="DB267">
            <v>0</v>
          </cell>
          <cell r="DC267">
            <v>0</v>
          </cell>
          <cell r="DD267">
            <v>2227.8392578224052</v>
          </cell>
          <cell r="DE267">
            <v>0</v>
          </cell>
          <cell r="DG267">
            <v>1591.0465619635004</v>
          </cell>
          <cell r="DI267">
            <v>2.7005146729257343E-2</v>
          </cell>
          <cell r="DJ267">
            <v>42.966445858904763</v>
          </cell>
          <cell r="DK267">
            <v>1.9665421997856109E-2</v>
          </cell>
          <cell r="DL267">
            <v>0</v>
          </cell>
        </row>
        <row r="268">
          <cell r="A268" t="str">
            <v>B10307P3W1400L1372</v>
          </cell>
          <cell r="B268" t="str">
            <v>RULL PALETTE - L=1372 W=1400 P=076,2 M=1</v>
          </cell>
          <cell r="F268">
            <v>5962.5532187970848</v>
          </cell>
          <cell r="H268">
            <v>2802.4000128346297</v>
          </cell>
          <cell r="I268">
            <v>0.53</v>
          </cell>
          <cell r="J268" t="str">
            <v>OK</v>
          </cell>
          <cell r="K268" t="str">
            <v>NEWZD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2193.7050128346295</v>
          </cell>
          <cell r="AW268">
            <v>144</v>
          </cell>
          <cell r="AX268">
            <v>4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41.4</v>
          </cell>
          <cell r="BF268">
            <v>1.1499999999999999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95</v>
          </cell>
          <cell r="BL268">
            <v>2.5</v>
          </cell>
          <cell r="BM268">
            <v>0</v>
          </cell>
          <cell r="BN268">
            <v>0</v>
          </cell>
          <cell r="BO268">
            <v>81.25</v>
          </cell>
          <cell r="BP268">
            <v>2.5</v>
          </cell>
          <cell r="BQ268">
            <v>0</v>
          </cell>
          <cell r="BR268">
            <v>0</v>
          </cell>
          <cell r="BS268">
            <v>136.04499999999999</v>
          </cell>
          <cell r="BT268">
            <v>4.1859999999999999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111</v>
          </cell>
          <cell r="CB268">
            <v>3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0</v>
          </cell>
          <cell r="CJ268">
            <v>0</v>
          </cell>
          <cell r="CK268">
            <v>0</v>
          </cell>
          <cell r="CL268">
            <v>0</v>
          </cell>
          <cell r="CM268">
            <v>0</v>
          </cell>
          <cell r="CN268">
            <v>0</v>
          </cell>
          <cell r="CO268">
            <v>0</v>
          </cell>
          <cell r="CP268">
            <v>0</v>
          </cell>
          <cell r="CQ268">
            <v>0</v>
          </cell>
          <cell r="CR268">
            <v>0</v>
          </cell>
          <cell r="CS268">
            <v>0</v>
          </cell>
          <cell r="CT268">
            <v>0</v>
          </cell>
          <cell r="CU268">
            <v>0</v>
          </cell>
          <cell r="CV268">
            <v>0</v>
          </cell>
          <cell r="CW268">
            <v>0</v>
          </cell>
          <cell r="CX268">
            <v>0</v>
          </cell>
          <cell r="CY268">
            <v>0</v>
          </cell>
          <cell r="CZ268">
            <v>0</v>
          </cell>
          <cell r="DA268">
            <v>0</v>
          </cell>
          <cell r="DB268">
            <v>0</v>
          </cell>
          <cell r="DC268">
            <v>0</v>
          </cell>
          <cell r="DD268">
            <v>2802.4000128346297</v>
          </cell>
          <cell r="DE268">
            <v>0</v>
          </cell>
          <cell r="DG268">
            <v>2144.5430571210004</v>
          </cell>
          <cell r="DI268">
            <v>2.2924210148351106E-2</v>
          </cell>
          <cell r="DJ268">
            <v>49.161955713629141</v>
          </cell>
          <cell r="DK268">
            <v>1.7856049747124556E-2</v>
          </cell>
          <cell r="DL268">
            <v>0</v>
          </cell>
        </row>
        <row r="269">
          <cell r="A269" t="str">
            <v>B10307P3W1400L1524</v>
          </cell>
          <cell r="B269" t="str">
            <v>RULL PALETTE - L=1524 W=1400 P=076,2 M=1</v>
          </cell>
          <cell r="F269">
            <v>6119.1284983270425</v>
          </cell>
          <cell r="H269">
            <v>2875.9903942137098</v>
          </cell>
          <cell r="I269">
            <v>0.53</v>
          </cell>
          <cell r="J269" t="str">
            <v>OK</v>
          </cell>
          <cell r="K269" t="str">
            <v>NEWZD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2264.8253942137098</v>
          </cell>
          <cell r="AW269">
            <v>144</v>
          </cell>
          <cell r="AX269">
            <v>4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41.4</v>
          </cell>
          <cell r="BF269">
            <v>1.1499999999999999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95</v>
          </cell>
          <cell r="BL269">
            <v>2.5</v>
          </cell>
          <cell r="BM269">
            <v>0</v>
          </cell>
          <cell r="BN269">
            <v>0</v>
          </cell>
          <cell r="BO269">
            <v>81.25</v>
          </cell>
          <cell r="BP269">
            <v>2.5</v>
          </cell>
          <cell r="BQ269">
            <v>0</v>
          </cell>
          <cell r="BR269">
            <v>0</v>
          </cell>
          <cell r="BS269">
            <v>138.51500000000001</v>
          </cell>
          <cell r="BT269">
            <v>4.2620000000000005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111</v>
          </cell>
          <cell r="CB269">
            <v>3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0</v>
          </cell>
          <cell r="CJ269">
            <v>0</v>
          </cell>
          <cell r="CK269">
            <v>0</v>
          </cell>
          <cell r="CL269">
            <v>0</v>
          </cell>
          <cell r="CM269">
            <v>0</v>
          </cell>
          <cell r="CN269">
            <v>0</v>
          </cell>
          <cell r="CO269">
            <v>0</v>
          </cell>
          <cell r="CP269">
            <v>0</v>
          </cell>
          <cell r="CQ269">
            <v>0</v>
          </cell>
          <cell r="CR269">
            <v>0</v>
          </cell>
          <cell r="CS269">
            <v>0</v>
          </cell>
          <cell r="CT269">
            <v>0</v>
          </cell>
          <cell r="CU269">
            <v>0</v>
          </cell>
          <cell r="CV269">
            <v>0</v>
          </cell>
          <cell r="CW269">
            <v>0</v>
          </cell>
          <cell r="CX269">
            <v>0</v>
          </cell>
          <cell r="CY269">
            <v>0</v>
          </cell>
          <cell r="CZ269">
            <v>0</v>
          </cell>
          <cell r="DA269">
            <v>0</v>
          </cell>
          <cell r="DB269">
            <v>0</v>
          </cell>
          <cell r="DC269">
            <v>0</v>
          </cell>
          <cell r="DD269">
            <v>2875.9903942137098</v>
          </cell>
          <cell r="DE269">
            <v>0</v>
          </cell>
          <cell r="DG269">
            <v>2215.2765885569997</v>
          </cell>
          <cell r="DI269">
            <v>2.2366870986970301E-2</v>
          </cell>
          <cell r="DJ269">
            <v>49.548805656710101</v>
          </cell>
          <cell r="DK269">
            <v>1.7530454497029443E-2</v>
          </cell>
          <cell r="DL269">
            <v>0</v>
          </cell>
        </row>
        <row r="270">
          <cell r="A270" t="str">
            <v>B10307P3W1400L1676</v>
          </cell>
          <cell r="B270" t="str">
            <v>RULL PALETTE - L=1676 W=1400 P=076,2 M=1</v>
          </cell>
          <cell r="F270">
            <v>6673.7248150910445</v>
          </cell>
          <cell r="H270">
            <v>3136.6506630927906</v>
          </cell>
          <cell r="I270">
            <v>0.53</v>
          </cell>
          <cell r="J270" t="str">
            <v>OK</v>
          </cell>
          <cell r="K270" t="str">
            <v>NEWZD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2523.0156630927904</v>
          </cell>
          <cell r="AW270">
            <v>144</v>
          </cell>
          <cell r="AX270">
            <v>4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41.4</v>
          </cell>
          <cell r="BF270">
            <v>1.1499999999999999</v>
          </cell>
          <cell r="BG270">
            <v>0</v>
          </cell>
          <cell r="BH270">
            <v>0</v>
          </cell>
          <cell r="BI270">
            <v>0</v>
          </cell>
          <cell r="BJ270">
            <v>0</v>
          </cell>
          <cell r="BK270">
            <v>95</v>
          </cell>
          <cell r="BL270">
            <v>2.5</v>
          </cell>
          <cell r="BM270">
            <v>0</v>
          </cell>
          <cell r="BN270">
            <v>0</v>
          </cell>
          <cell r="BO270">
            <v>81.25</v>
          </cell>
          <cell r="BP270">
            <v>2.5</v>
          </cell>
          <cell r="BQ270">
            <v>0</v>
          </cell>
          <cell r="BR270">
            <v>0</v>
          </cell>
          <cell r="BS270">
            <v>140.98500000000001</v>
          </cell>
          <cell r="BT270">
            <v>4.3380000000000001</v>
          </cell>
          <cell r="BU270">
            <v>0</v>
          </cell>
          <cell r="BV270">
            <v>0</v>
          </cell>
          <cell r="BW270">
            <v>0</v>
          </cell>
          <cell r="BX270">
            <v>0</v>
          </cell>
          <cell r="BY270">
            <v>0</v>
          </cell>
          <cell r="BZ270">
            <v>0</v>
          </cell>
          <cell r="CA270">
            <v>111</v>
          </cell>
          <cell r="CB270">
            <v>3</v>
          </cell>
          <cell r="CC270">
            <v>0</v>
          </cell>
          <cell r="CD270">
            <v>0</v>
          </cell>
          <cell r="CE270">
            <v>0</v>
          </cell>
          <cell r="CF270">
            <v>0</v>
          </cell>
          <cell r="CG270">
            <v>0</v>
          </cell>
          <cell r="CH270">
            <v>0</v>
          </cell>
          <cell r="CI270">
            <v>0</v>
          </cell>
          <cell r="CJ270">
            <v>0</v>
          </cell>
          <cell r="CK270">
            <v>0</v>
          </cell>
          <cell r="CL270">
            <v>0</v>
          </cell>
          <cell r="CM270">
            <v>0</v>
          </cell>
          <cell r="CN270">
            <v>0</v>
          </cell>
          <cell r="CO270">
            <v>0</v>
          </cell>
          <cell r="CP270">
            <v>0</v>
          </cell>
          <cell r="CQ270">
            <v>0</v>
          </cell>
          <cell r="CR270">
            <v>0</v>
          </cell>
          <cell r="CS270">
            <v>0</v>
          </cell>
          <cell r="CT270">
            <v>0</v>
          </cell>
          <cell r="CU270">
            <v>0</v>
          </cell>
          <cell r="CV270">
            <v>0</v>
          </cell>
          <cell r="CW270">
            <v>0</v>
          </cell>
          <cell r="CX270">
            <v>0</v>
          </cell>
          <cell r="CY270">
            <v>0</v>
          </cell>
          <cell r="CZ270">
            <v>0</v>
          </cell>
          <cell r="DA270">
            <v>0</v>
          </cell>
          <cell r="DB270">
            <v>0</v>
          </cell>
          <cell r="DC270">
            <v>0</v>
          </cell>
          <cell r="DD270">
            <v>3136.6506630927906</v>
          </cell>
          <cell r="DE270">
            <v>0</v>
          </cell>
          <cell r="DG270">
            <v>2467.6313699930001</v>
          </cell>
          <cell r="DI270">
            <v>2.2444313917093457E-2</v>
          </cell>
          <cell r="DJ270">
            <v>55.384293099790284</v>
          </cell>
          <cell r="DK270">
            <v>1.7974522955610649E-2</v>
          </cell>
          <cell r="DL270">
            <v>0</v>
          </cell>
        </row>
        <row r="271">
          <cell r="A271" t="str">
            <v>B10307P3W1400L1981</v>
          </cell>
          <cell r="B271" t="str">
            <v>RULL PALETTE - L=1981 W=1400 P=076,2 M=1</v>
          </cell>
          <cell r="F271">
            <v>6987.0591980784366</v>
          </cell>
          <cell r="H271">
            <v>3283.917823096865</v>
          </cell>
          <cell r="I271">
            <v>0.53</v>
          </cell>
          <cell r="J271" t="str">
            <v>OK</v>
          </cell>
          <cell r="K271" t="str">
            <v>NEWZD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2665.3265730968651</v>
          </cell>
          <cell r="AW271">
            <v>144</v>
          </cell>
          <cell r="AX271">
            <v>4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41.4</v>
          </cell>
          <cell r="BF271">
            <v>1.1499999999999999</v>
          </cell>
          <cell r="BG271">
            <v>0</v>
          </cell>
          <cell r="BH271">
            <v>0</v>
          </cell>
          <cell r="BI271">
            <v>0</v>
          </cell>
          <cell r="BJ271">
            <v>0</v>
          </cell>
          <cell r="BK271">
            <v>95</v>
          </cell>
          <cell r="BL271">
            <v>2.5</v>
          </cell>
          <cell r="BM271">
            <v>0</v>
          </cell>
          <cell r="BN271">
            <v>0</v>
          </cell>
          <cell r="BO271">
            <v>81.25</v>
          </cell>
          <cell r="BP271">
            <v>2.5</v>
          </cell>
          <cell r="BQ271">
            <v>0</v>
          </cell>
          <cell r="BR271">
            <v>0</v>
          </cell>
          <cell r="BS271">
            <v>145.94125</v>
          </cell>
          <cell r="BT271">
            <v>4.4904999999999999</v>
          </cell>
          <cell r="BU271">
            <v>0</v>
          </cell>
          <cell r="BV271">
            <v>0</v>
          </cell>
          <cell r="BW271">
            <v>0</v>
          </cell>
          <cell r="BX271">
            <v>0</v>
          </cell>
          <cell r="BY271">
            <v>0</v>
          </cell>
          <cell r="BZ271">
            <v>0</v>
          </cell>
          <cell r="CA271">
            <v>111</v>
          </cell>
          <cell r="CB271">
            <v>3</v>
          </cell>
          <cell r="CC271">
            <v>0</v>
          </cell>
          <cell r="CD271">
            <v>0</v>
          </cell>
          <cell r="CE271">
            <v>0</v>
          </cell>
          <cell r="CF271">
            <v>0</v>
          </cell>
          <cell r="CG271">
            <v>0</v>
          </cell>
          <cell r="CH271">
            <v>0</v>
          </cell>
          <cell r="CI271">
            <v>0</v>
          </cell>
          <cell r="CJ271">
            <v>0</v>
          </cell>
          <cell r="CK271">
            <v>0</v>
          </cell>
          <cell r="CL271">
            <v>0</v>
          </cell>
          <cell r="CM271">
            <v>0</v>
          </cell>
          <cell r="CN271">
            <v>0</v>
          </cell>
          <cell r="CO271">
            <v>0</v>
          </cell>
          <cell r="CP271">
            <v>0</v>
          </cell>
          <cell r="CQ271">
            <v>0</v>
          </cell>
          <cell r="CR271">
            <v>0</v>
          </cell>
          <cell r="CS271">
            <v>0</v>
          </cell>
          <cell r="CT271">
            <v>0</v>
          </cell>
          <cell r="CU271">
            <v>0</v>
          </cell>
          <cell r="CV271">
            <v>0</v>
          </cell>
          <cell r="CW271">
            <v>0</v>
          </cell>
          <cell r="CX271">
            <v>0</v>
          </cell>
          <cell r="CY271">
            <v>0</v>
          </cell>
          <cell r="CZ271">
            <v>0</v>
          </cell>
          <cell r="DA271">
            <v>0</v>
          </cell>
          <cell r="DB271">
            <v>0</v>
          </cell>
          <cell r="DC271">
            <v>0</v>
          </cell>
          <cell r="DD271">
            <v>3283.917823096865</v>
          </cell>
          <cell r="DE271">
            <v>0</v>
          </cell>
          <cell r="DG271">
            <v>2609.1660350454995</v>
          </cell>
          <cell r="DI271">
            <v>2.1524325128042789E-2</v>
          </cell>
          <cell r="DJ271">
            <v>56.16053805136562</v>
          </cell>
          <cell r="DK271">
            <v>1.7399244457308682E-2</v>
          </cell>
          <cell r="DL271">
            <v>0</v>
          </cell>
        </row>
        <row r="272">
          <cell r="A272" t="str">
            <v>B10307P3W1400L2133</v>
          </cell>
          <cell r="B272" t="str">
            <v>RULL PALETTE - L=2133 W=1400 P=076,2 M=1</v>
          </cell>
          <cell r="F272">
            <v>7659.9842895869369</v>
          </cell>
          <cell r="H272">
            <v>3600.19261610586</v>
          </cell>
          <cell r="I272">
            <v>0.53</v>
          </cell>
          <cell r="J272" t="str">
            <v>OK</v>
          </cell>
          <cell r="K272" t="str">
            <v>NEWZD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2979.1151161058601</v>
          </cell>
          <cell r="AW272">
            <v>144</v>
          </cell>
          <cell r="AX272">
            <v>4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41.4</v>
          </cell>
          <cell r="BF272">
            <v>1.1499999999999999</v>
          </cell>
          <cell r="BG272">
            <v>0</v>
          </cell>
          <cell r="BH272">
            <v>0</v>
          </cell>
          <cell r="BI272">
            <v>0</v>
          </cell>
          <cell r="BJ272">
            <v>0</v>
          </cell>
          <cell r="BK272">
            <v>95</v>
          </cell>
          <cell r="BL272">
            <v>2.5</v>
          </cell>
          <cell r="BM272">
            <v>0</v>
          </cell>
          <cell r="BN272">
            <v>0</v>
          </cell>
          <cell r="BO272">
            <v>81.25</v>
          </cell>
          <cell r="BP272">
            <v>2.5</v>
          </cell>
          <cell r="BQ272">
            <v>0</v>
          </cell>
          <cell r="BR272">
            <v>0</v>
          </cell>
          <cell r="BS272">
            <v>148.42750000000001</v>
          </cell>
          <cell r="BT272">
            <v>4.5670000000000002</v>
          </cell>
          <cell r="BU272">
            <v>0</v>
          </cell>
          <cell r="BV272">
            <v>0</v>
          </cell>
          <cell r="BW272">
            <v>0</v>
          </cell>
          <cell r="BX272">
            <v>0</v>
          </cell>
          <cell r="BY272">
            <v>0</v>
          </cell>
          <cell r="BZ272">
            <v>0</v>
          </cell>
          <cell r="CA272">
            <v>111</v>
          </cell>
          <cell r="CB272">
            <v>3</v>
          </cell>
          <cell r="CC272">
            <v>0</v>
          </cell>
          <cell r="CD272">
            <v>0</v>
          </cell>
          <cell r="CE272">
            <v>0</v>
          </cell>
          <cell r="CF272">
            <v>0</v>
          </cell>
          <cell r="CG272">
            <v>0</v>
          </cell>
          <cell r="CH272">
            <v>0</v>
          </cell>
          <cell r="CI272">
            <v>0</v>
          </cell>
          <cell r="CJ272">
            <v>0</v>
          </cell>
          <cell r="CK272">
            <v>0</v>
          </cell>
          <cell r="CL272">
            <v>0</v>
          </cell>
          <cell r="CM272">
            <v>0</v>
          </cell>
          <cell r="CN272">
            <v>0</v>
          </cell>
          <cell r="CO272">
            <v>0</v>
          </cell>
          <cell r="CP272">
            <v>0</v>
          </cell>
          <cell r="CQ272">
            <v>0</v>
          </cell>
          <cell r="CR272">
            <v>0</v>
          </cell>
          <cell r="CS272">
            <v>0</v>
          </cell>
          <cell r="CT272">
            <v>0</v>
          </cell>
          <cell r="CU272">
            <v>0</v>
          </cell>
          <cell r="CV272">
            <v>0</v>
          </cell>
          <cell r="CW272">
            <v>0</v>
          </cell>
          <cell r="CX272">
            <v>0</v>
          </cell>
          <cell r="CY272">
            <v>0</v>
          </cell>
          <cell r="CZ272">
            <v>0</v>
          </cell>
          <cell r="DA272">
            <v>0</v>
          </cell>
          <cell r="DB272">
            <v>0</v>
          </cell>
          <cell r="DC272">
            <v>0</v>
          </cell>
          <cell r="DD272">
            <v>3600.19261610586</v>
          </cell>
          <cell r="DE272">
            <v>0</v>
          </cell>
          <cell r="DG272">
            <v>2915.4992214619997</v>
          </cell>
          <cell r="DI272">
            <v>2.1819897661286201E-2</v>
          </cell>
          <cell r="DJ272">
            <v>63.615894643860429</v>
          </cell>
          <cell r="DK272">
            <v>1.7987986591045026E-2</v>
          </cell>
          <cell r="DL272">
            <v>0</v>
          </cell>
        </row>
        <row r="273">
          <cell r="A273" t="str">
            <v>B10307P3W1400L2438</v>
          </cell>
          <cell r="B273" t="str">
            <v>RULL PALETTE - L=2438 W=1400 P=076,2 M=1</v>
          </cell>
          <cell r="F273">
            <v>7973.1348486468523</v>
          </cell>
          <cell r="H273">
            <v>3747.3733788640202</v>
          </cell>
          <cell r="I273">
            <v>0.53</v>
          </cell>
          <cell r="J273" t="str">
            <v>OK</v>
          </cell>
          <cell r="K273" t="str">
            <v>NEWZD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3121.3558788640203</v>
          </cell>
          <cell r="AW273">
            <v>144</v>
          </cell>
          <cell r="AX273">
            <v>4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41.4</v>
          </cell>
          <cell r="BF273">
            <v>1.1499999999999999</v>
          </cell>
          <cell r="BG273">
            <v>0</v>
          </cell>
          <cell r="BH273">
            <v>0</v>
          </cell>
          <cell r="BI273">
            <v>0</v>
          </cell>
          <cell r="BJ273">
            <v>0</v>
          </cell>
          <cell r="BK273">
            <v>95</v>
          </cell>
          <cell r="BL273">
            <v>2.5</v>
          </cell>
          <cell r="BM273">
            <v>0</v>
          </cell>
          <cell r="BN273">
            <v>0</v>
          </cell>
          <cell r="BO273">
            <v>81.25</v>
          </cell>
          <cell r="BP273">
            <v>2.5</v>
          </cell>
          <cell r="BQ273">
            <v>0</v>
          </cell>
          <cell r="BR273">
            <v>0</v>
          </cell>
          <cell r="BS273">
            <v>153.36750000000001</v>
          </cell>
          <cell r="BT273">
            <v>4.7190000000000003</v>
          </cell>
          <cell r="BU273">
            <v>0</v>
          </cell>
          <cell r="BV273">
            <v>0</v>
          </cell>
          <cell r="BW273">
            <v>0</v>
          </cell>
          <cell r="BX273">
            <v>0</v>
          </cell>
          <cell r="BY273">
            <v>0</v>
          </cell>
          <cell r="BZ273">
            <v>0</v>
          </cell>
          <cell r="CA273">
            <v>111</v>
          </cell>
          <cell r="CB273">
            <v>3</v>
          </cell>
          <cell r="CC273">
            <v>0</v>
          </cell>
          <cell r="CD273">
            <v>0</v>
          </cell>
          <cell r="CE273">
            <v>0</v>
          </cell>
          <cell r="CF273">
            <v>0</v>
          </cell>
          <cell r="CG273">
            <v>0</v>
          </cell>
          <cell r="CH273">
            <v>0</v>
          </cell>
          <cell r="CI273">
            <v>0</v>
          </cell>
          <cell r="CJ273">
            <v>0</v>
          </cell>
          <cell r="CK273">
            <v>0</v>
          </cell>
          <cell r="CL273">
            <v>0</v>
          </cell>
          <cell r="CM273">
            <v>0</v>
          </cell>
          <cell r="CN273">
            <v>0</v>
          </cell>
          <cell r="CO273">
            <v>0</v>
          </cell>
          <cell r="CP273">
            <v>0</v>
          </cell>
          <cell r="CQ273">
            <v>0</v>
          </cell>
          <cell r="CR273">
            <v>0</v>
          </cell>
          <cell r="CS273">
            <v>0</v>
          </cell>
          <cell r="CT273">
            <v>0</v>
          </cell>
          <cell r="CU273">
            <v>0</v>
          </cell>
          <cell r="CV273">
            <v>0</v>
          </cell>
          <cell r="CW273">
            <v>0</v>
          </cell>
          <cell r="CX273">
            <v>0</v>
          </cell>
          <cell r="CY273">
            <v>0</v>
          </cell>
          <cell r="CZ273">
            <v>0</v>
          </cell>
          <cell r="DA273">
            <v>0</v>
          </cell>
          <cell r="DB273">
            <v>0</v>
          </cell>
          <cell r="DC273">
            <v>0</v>
          </cell>
          <cell r="DD273">
            <v>3747.3733788640202</v>
          </cell>
          <cell r="DE273">
            <v>0</v>
          </cell>
          <cell r="DG273">
            <v>3056.9662843339997</v>
          </cell>
          <cell r="DI273">
            <v>2.1063233461224989E-2</v>
          </cell>
          <cell r="DJ273">
            <v>64.389594530020531</v>
          </cell>
          <cell r="DK273">
            <v>1.7482997021032013E-2</v>
          </cell>
          <cell r="DL273">
            <v>0</v>
          </cell>
        </row>
        <row r="274">
          <cell r="A274" t="str">
            <v>B10307P3W1400L2743</v>
          </cell>
          <cell r="B274" t="str">
            <v>RULL PALETTE - L=2743 W=1400 P=076,2 M=1</v>
          </cell>
          <cell r="F274">
            <v>8414.8631146129701</v>
          </cell>
          <cell r="H274">
            <v>3954.9856638680953</v>
          </cell>
          <cell r="I274">
            <v>0.53</v>
          </cell>
          <cell r="J274" t="str">
            <v>OK</v>
          </cell>
          <cell r="K274" t="str">
            <v>NEWZD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3324.0119138680952</v>
          </cell>
          <cell r="AW274">
            <v>144</v>
          </cell>
          <cell r="AX274">
            <v>4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41.4</v>
          </cell>
          <cell r="BF274">
            <v>1.1499999999999999</v>
          </cell>
          <cell r="BG274">
            <v>0</v>
          </cell>
          <cell r="BH274">
            <v>0</v>
          </cell>
          <cell r="BI274">
            <v>0</v>
          </cell>
          <cell r="BJ274">
            <v>0</v>
          </cell>
          <cell r="BK274">
            <v>95</v>
          </cell>
          <cell r="BL274">
            <v>2.5</v>
          </cell>
          <cell r="BM274">
            <v>0</v>
          </cell>
          <cell r="BN274">
            <v>0</v>
          </cell>
          <cell r="BO274">
            <v>81.25</v>
          </cell>
          <cell r="BP274">
            <v>2.5</v>
          </cell>
          <cell r="BQ274">
            <v>0</v>
          </cell>
          <cell r="BR274">
            <v>0</v>
          </cell>
          <cell r="BS274">
            <v>158.32375000000002</v>
          </cell>
          <cell r="BT274">
            <v>4.8715000000000002</v>
          </cell>
          <cell r="BU274">
            <v>0</v>
          </cell>
          <cell r="BV274">
            <v>0</v>
          </cell>
          <cell r="BW274">
            <v>0</v>
          </cell>
          <cell r="BX274">
            <v>0</v>
          </cell>
          <cell r="BY274">
            <v>0</v>
          </cell>
          <cell r="BZ274">
            <v>0</v>
          </cell>
          <cell r="CA274">
            <v>111</v>
          </cell>
          <cell r="CB274">
            <v>3</v>
          </cell>
          <cell r="CC274">
            <v>0</v>
          </cell>
          <cell r="CD274">
            <v>0</v>
          </cell>
          <cell r="CE274">
            <v>0</v>
          </cell>
          <cell r="CF274">
            <v>0</v>
          </cell>
          <cell r="CG274">
            <v>0</v>
          </cell>
          <cell r="CH274">
            <v>0</v>
          </cell>
          <cell r="CI274">
            <v>0</v>
          </cell>
          <cell r="CJ274">
            <v>0</v>
          </cell>
          <cell r="CK274">
            <v>0</v>
          </cell>
          <cell r="CL274">
            <v>0</v>
          </cell>
          <cell r="CM274">
            <v>0</v>
          </cell>
          <cell r="CN274">
            <v>0</v>
          </cell>
          <cell r="CO274">
            <v>0</v>
          </cell>
          <cell r="CP274">
            <v>0</v>
          </cell>
          <cell r="CQ274">
            <v>0</v>
          </cell>
          <cell r="CR274">
            <v>0</v>
          </cell>
          <cell r="CS274">
            <v>0</v>
          </cell>
          <cell r="CT274">
            <v>0</v>
          </cell>
          <cell r="CU274">
            <v>0</v>
          </cell>
          <cell r="CV274">
            <v>0</v>
          </cell>
          <cell r="CW274">
            <v>0</v>
          </cell>
          <cell r="CX274">
            <v>0</v>
          </cell>
          <cell r="CY274">
            <v>0</v>
          </cell>
          <cell r="CZ274">
            <v>0</v>
          </cell>
          <cell r="DA274">
            <v>0</v>
          </cell>
          <cell r="DB274">
            <v>0</v>
          </cell>
          <cell r="DC274">
            <v>0</v>
          </cell>
          <cell r="DD274">
            <v>3954.9856638680953</v>
          </cell>
          <cell r="DE274">
            <v>0</v>
          </cell>
          <cell r="DG274">
            <v>3257.0884493864996</v>
          </cell>
          <cell r="DI274">
            <v>2.0547020911943981E-2</v>
          </cell>
          <cell r="DJ274">
            <v>66.923464481595602</v>
          </cell>
          <cell r="DK274">
            <v>1.7212549864082809E-2</v>
          </cell>
          <cell r="DL274">
            <v>0</v>
          </cell>
        </row>
        <row r="275">
          <cell r="A275" t="str">
            <v>B10307P3W1400L2972</v>
          </cell>
          <cell r="B275" t="str">
            <v>RULL PALETTE - L=2972 W=1400 P=076,2 M=1</v>
          </cell>
          <cell r="F275">
            <v>8649.9098578353842</v>
          </cell>
          <cell r="H275">
            <v>4065.4576331826302</v>
          </cell>
          <cell r="I275">
            <v>0.53</v>
          </cell>
          <cell r="J275" t="str">
            <v>OK</v>
          </cell>
          <cell r="K275" t="str">
            <v>NEWZD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3430.76263318263</v>
          </cell>
          <cell r="AW275">
            <v>144</v>
          </cell>
          <cell r="AX275">
            <v>4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41.4</v>
          </cell>
          <cell r="BF275">
            <v>1.1499999999999999</v>
          </cell>
          <cell r="BG275">
            <v>0</v>
          </cell>
          <cell r="BH275">
            <v>0</v>
          </cell>
          <cell r="BI275">
            <v>0</v>
          </cell>
          <cell r="BJ275">
            <v>0</v>
          </cell>
          <cell r="BK275">
            <v>95</v>
          </cell>
          <cell r="BL275">
            <v>2.5</v>
          </cell>
          <cell r="BM275">
            <v>0</v>
          </cell>
          <cell r="BN275">
            <v>0</v>
          </cell>
          <cell r="BO275">
            <v>81.25</v>
          </cell>
          <cell r="BP275">
            <v>2.5</v>
          </cell>
          <cell r="BQ275">
            <v>0</v>
          </cell>
          <cell r="BR275">
            <v>0</v>
          </cell>
          <cell r="BS275">
            <v>162.04499999999999</v>
          </cell>
          <cell r="BT275">
            <v>4.9859999999999998</v>
          </cell>
          <cell r="BU275">
            <v>0</v>
          </cell>
          <cell r="BV275">
            <v>0</v>
          </cell>
          <cell r="BW275">
            <v>0</v>
          </cell>
          <cell r="BX275">
            <v>0</v>
          </cell>
          <cell r="BY275">
            <v>0</v>
          </cell>
          <cell r="BZ275">
            <v>0</v>
          </cell>
          <cell r="CA275">
            <v>111</v>
          </cell>
          <cell r="CB275">
            <v>3</v>
          </cell>
          <cell r="CC275">
            <v>0</v>
          </cell>
          <cell r="CD275">
            <v>0</v>
          </cell>
          <cell r="CE275">
            <v>0</v>
          </cell>
          <cell r="CF275">
            <v>0</v>
          </cell>
          <cell r="CG275">
            <v>0</v>
          </cell>
          <cell r="CH275">
            <v>0</v>
          </cell>
          <cell r="CI275">
            <v>0</v>
          </cell>
          <cell r="CJ275">
            <v>0</v>
          </cell>
          <cell r="CK275">
            <v>0</v>
          </cell>
          <cell r="CL275">
            <v>0</v>
          </cell>
          <cell r="CM275">
            <v>0</v>
          </cell>
          <cell r="CN275">
            <v>0</v>
          </cell>
          <cell r="CO275">
            <v>0</v>
          </cell>
          <cell r="CP275">
            <v>0</v>
          </cell>
          <cell r="CQ275">
            <v>0</v>
          </cell>
          <cell r="CR275">
            <v>0</v>
          </cell>
          <cell r="CS275">
            <v>0</v>
          </cell>
          <cell r="CT275">
            <v>0</v>
          </cell>
          <cell r="CU275">
            <v>0</v>
          </cell>
          <cell r="CV275">
            <v>0</v>
          </cell>
          <cell r="CW275">
            <v>0</v>
          </cell>
          <cell r="CX275">
            <v>0</v>
          </cell>
          <cell r="CY275">
            <v>0</v>
          </cell>
          <cell r="CZ275">
            <v>0</v>
          </cell>
          <cell r="DA275">
            <v>0</v>
          </cell>
          <cell r="DB275">
            <v>0</v>
          </cell>
          <cell r="DC275">
            <v>0</v>
          </cell>
          <cell r="DD275">
            <v>4065.4576331826302</v>
          </cell>
          <cell r="DE275">
            <v>0</v>
          </cell>
          <cell r="DG275">
            <v>3363.256348721</v>
          </cell>
          <cell r="DI275">
            <v>2.0071703570053979E-2</v>
          </cell>
          <cell r="DJ275">
            <v>67.506284461630003</v>
          </cell>
          <cell r="DK275">
            <v>1.688521909683223E-2</v>
          </cell>
          <cell r="DL275">
            <v>0</v>
          </cell>
        </row>
        <row r="276">
          <cell r="A276" t="str">
            <v>B10307P3W1400L3048</v>
          </cell>
          <cell r="B276" t="str">
            <v>RULL PALETTE - L=3048 W=1400 P=076,2 M=1</v>
          </cell>
          <cell r="F276">
            <v>8856.5913805790842</v>
          </cell>
          <cell r="H276">
            <v>4162.5979488721696</v>
          </cell>
          <cell r="I276">
            <v>0.53</v>
          </cell>
          <cell r="J276" t="str">
            <v>OK</v>
          </cell>
          <cell r="K276" t="str">
            <v>NEWZD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3526.6679488721697</v>
          </cell>
          <cell r="AW276">
            <v>144</v>
          </cell>
          <cell r="AX276">
            <v>4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41.4</v>
          </cell>
          <cell r="BF276">
            <v>1.1499999999999999</v>
          </cell>
          <cell r="BG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95</v>
          </cell>
          <cell r="BL276">
            <v>2.5</v>
          </cell>
          <cell r="BM276">
            <v>0</v>
          </cell>
          <cell r="BN276">
            <v>0</v>
          </cell>
          <cell r="BO276">
            <v>81.25</v>
          </cell>
          <cell r="BP276">
            <v>2.5</v>
          </cell>
          <cell r="BQ276">
            <v>0</v>
          </cell>
          <cell r="BR276">
            <v>0</v>
          </cell>
          <cell r="BS276">
            <v>163.28</v>
          </cell>
          <cell r="BT276">
            <v>5.024</v>
          </cell>
          <cell r="BU276">
            <v>0</v>
          </cell>
          <cell r="BV276">
            <v>0</v>
          </cell>
          <cell r="BW276">
            <v>0</v>
          </cell>
          <cell r="BX276">
            <v>0</v>
          </cell>
          <cell r="BY276">
            <v>0</v>
          </cell>
          <cell r="BZ276">
            <v>0</v>
          </cell>
          <cell r="CA276">
            <v>111</v>
          </cell>
          <cell r="CB276">
            <v>3</v>
          </cell>
          <cell r="CC276">
            <v>0</v>
          </cell>
          <cell r="CD276">
            <v>0</v>
          </cell>
          <cell r="CE276">
            <v>0</v>
          </cell>
          <cell r="CF276">
            <v>0</v>
          </cell>
          <cell r="CG276">
            <v>0</v>
          </cell>
          <cell r="CH276">
            <v>0</v>
          </cell>
          <cell r="CI276">
            <v>0</v>
          </cell>
          <cell r="CJ276">
            <v>0</v>
          </cell>
          <cell r="CK276">
            <v>0</v>
          </cell>
          <cell r="CL276">
            <v>0</v>
          </cell>
          <cell r="CM276">
            <v>0</v>
          </cell>
          <cell r="CN276">
            <v>0</v>
          </cell>
          <cell r="CO276">
            <v>0</v>
          </cell>
          <cell r="CP276">
            <v>0</v>
          </cell>
          <cell r="CQ276">
            <v>0</v>
          </cell>
          <cell r="CR276">
            <v>0</v>
          </cell>
          <cell r="CS276">
            <v>0</v>
          </cell>
          <cell r="CT276">
            <v>0</v>
          </cell>
          <cell r="CU276">
            <v>0</v>
          </cell>
          <cell r="CV276">
            <v>0</v>
          </cell>
          <cell r="CW276">
            <v>0</v>
          </cell>
          <cell r="CX276">
            <v>0</v>
          </cell>
          <cell r="CY276">
            <v>0</v>
          </cell>
          <cell r="CZ276">
            <v>0</v>
          </cell>
          <cell r="DA276">
            <v>0</v>
          </cell>
          <cell r="DB276">
            <v>0</v>
          </cell>
          <cell r="DC276">
            <v>0</v>
          </cell>
          <cell r="DD276">
            <v>4162.5979488721696</v>
          </cell>
          <cell r="DE276">
            <v>0</v>
          </cell>
          <cell r="DG276">
            <v>3457.210614439</v>
          </cell>
          <cell r="DI276">
            <v>2.0090570745988693E-2</v>
          </cell>
          <cell r="DJ276">
            <v>69.457334433169763</v>
          </cell>
          <cell r="DK276">
            <v>1.6969203107303824E-2</v>
          </cell>
          <cell r="DL276">
            <v>0</v>
          </cell>
        </row>
        <row r="277">
          <cell r="A277" t="str">
            <v>B10307P3W1400L3200</v>
          </cell>
          <cell r="B277" t="str">
            <v>RULL PALETTE - L=3200 W=1400 P=076,2 M=1</v>
          </cell>
          <cell r="F277">
            <v>9013.1666601090437</v>
          </cell>
          <cell r="H277">
            <v>4236.1883302512506</v>
          </cell>
          <cell r="I277">
            <v>0.53</v>
          </cell>
          <cell r="J277" t="str">
            <v>OK</v>
          </cell>
          <cell r="K277" t="str">
            <v>NEWZD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3597.78833025125</v>
          </cell>
          <cell r="AW277">
            <v>144</v>
          </cell>
          <cell r="AX277">
            <v>4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41.4</v>
          </cell>
          <cell r="BF277">
            <v>1.1499999999999999</v>
          </cell>
          <cell r="BG277">
            <v>0</v>
          </cell>
          <cell r="BH277">
            <v>0</v>
          </cell>
          <cell r="BI277">
            <v>0</v>
          </cell>
          <cell r="BJ277">
            <v>0</v>
          </cell>
          <cell r="BK277">
            <v>95</v>
          </cell>
          <cell r="BL277">
            <v>2.5</v>
          </cell>
          <cell r="BM277">
            <v>0</v>
          </cell>
          <cell r="BN277">
            <v>0</v>
          </cell>
          <cell r="BO277">
            <v>81.25</v>
          </cell>
          <cell r="BP277">
            <v>2.5</v>
          </cell>
          <cell r="BQ277">
            <v>0</v>
          </cell>
          <cell r="BR277">
            <v>0</v>
          </cell>
          <cell r="BS277">
            <v>165.75</v>
          </cell>
          <cell r="BT277">
            <v>5.0999999999999996</v>
          </cell>
          <cell r="BU277">
            <v>0</v>
          </cell>
          <cell r="BV277">
            <v>0</v>
          </cell>
          <cell r="BW277">
            <v>0</v>
          </cell>
          <cell r="BX277">
            <v>0</v>
          </cell>
          <cell r="BY277">
            <v>0</v>
          </cell>
          <cell r="BZ277">
            <v>0</v>
          </cell>
          <cell r="CA277">
            <v>111</v>
          </cell>
          <cell r="CB277">
            <v>3</v>
          </cell>
          <cell r="CC277">
            <v>0</v>
          </cell>
          <cell r="CD277">
            <v>0</v>
          </cell>
          <cell r="CE277">
            <v>0</v>
          </cell>
          <cell r="CF277">
            <v>0</v>
          </cell>
          <cell r="CG277">
            <v>0</v>
          </cell>
          <cell r="CH277">
            <v>0</v>
          </cell>
          <cell r="CI277">
            <v>0</v>
          </cell>
          <cell r="CJ277">
            <v>0</v>
          </cell>
          <cell r="CK277">
            <v>0</v>
          </cell>
          <cell r="CL277">
            <v>0</v>
          </cell>
          <cell r="CM277">
            <v>0</v>
          </cell>
          <cell r="CN277">
            <v>0</v>
          </cell>
          <cell r="CO277">
            <v>0</v>
          </cell>
          <cell r="CP277">
            <v>0</v>
          </cell>
          <cell r="CQ277">
            <v>0</v>
          </cell>
          <cell r="CR277">
            <v>0</v>
          </cell>
          <cell r="CS277">
            <v>0</v>
          </cell>
          <cell r="CT277">
            <v>0</v>
          </cell>
          <cell r="CU277">
            <v>0</v>
          </cell>
          <cell r="CV277">
            <v>0</v>
          </cell>
          <cell r="CW277">
            <v>0</v>
          </cell>
          <cell r="CX277">
            <v>0</v>
          </cell>
          <cell r="CY277">
            <v>0</v>
          </cell>
          <cell r="CZ277">
            <v>0</v>
          </cell>
          <cell r="DA277">
            <v>0</v>
          </cell>
          <cell r="DB277">
            <v>0</v>
          </cell>
          <cell r="DC277">
            <v>0</v>
          </cell>
          <cell r="DD277">
            <v>4236.1883302512506</v>
          </cell>
          <cell r="DE277">
            <v>0</v>
          </cell>
          <cell r="DG277">
            <v>3527.9441458749998</v>
          </cell>
          <cell r="DI277">
            <v>1.9797417841185105E-2</v>
          </cell>
          <cell r="DJ277">
            <v>69.844184376250269</v>
          </cell>
          <cell r="DK277">
            <v>1.6763901859955892E-2</v>
          </cell>
          <cell r="DL277">
            <v>0</v>
          </cell>
        </row>
        <row r="278">
          <cell r="A278" t="str">
            <v>B10307P3W1400L3505</v>
          </cell>
          <cell r="B278" t="str">
            <v>RULL PALETTE - L=3505 W=1400 P=076,2 M=1</v>
          </cell>
          <cell r="F278">
            <v>9483.1415803304808</v>
          </cell>
          <cell r="H278">
            <v>4457.076542755326</v>
          </cell>
          <cell r="I278">
            <v>0.53</v>
          </cell>
          <cell r="J278" t="str">
            <v>OK</v>
          </cell>
          <cell r="K278" t="str">
            <v>NEWZD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3813.7202927553253</v>
          </cell>
          <cell r="AW278">
            <v>144</v>
          </cell>
          <cell r="AX278">
            <v>4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41.4</v>
          </cell>
          <cell r="BF278">
            <v>1.1499999999999999</v>
          </cell>
          <cell r="BG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95</v>
          </cell>
          <cell r="BL278">
            <v>2.5</v>
          </cell>
          <cell r="BM278">
            <v>0</v>
          </cell>
          <cell r="BN278">
            <v>0</v>
          </cell>
          <cell r="BO278">
            <v>81.25</v>
          </cell>
          <cell r="BP278">
            <v>2.5</v>
          </cell>
          <cell r="BQ278">
            <v>0</v>
          </cell>
          <cell r="BR278">
            <v>0</v>
          </cell>
          <cell r="BS278">
            <v>170.70624999999998</v>
          </cell>
          <cell r="BT278">
            <v>5.2524999999999995</v>
          </cell>
          <cell r="BU278">
            <v>0</v>
          </cell>
          <cell r="BV278">
            <v>0</v>
          </cell>
          <cell r="BW278">
            <v>0</v>
          </cell>
          <cell r="BX278">
            <v>0</v>
          </cell>
          <cell r="BY278">
            <v>0</v>
          </cell>
          <cell r="BZ278">
            <v>0</v>
          </cell>
          <cell r="CA278">
            <v>111</v>
          </cell>
          <cell r="CB278">
            <v>3</v>
          </cell>
          <cell r="CC278">
            <v>0</v>
          </cell>
          <cell r="CD278">
            <v>0</v>
          </cell>
          <cell r="CE278">
            <v>0</v>
          </cell>
          <cell r="CF278">
            <v>0</v>
          </cell>
          <cell r="CG278">
            <v>0</v>
          </cell>
          <cell r="CH278">
            <v>0</v>
          </cell>
          <cell r="CI278">
            <v>0</v>
          </cell>
          <cell r="CJ278">
            <v>0</v>
          </cell>
          <cell r="CK278">
            <v>0</v>
          </cell>
          <cell r="CL278">
            <v>0</v>
          </cell>
          <cell r="CM278">
            <v>0</v>
          </cell>
          <cell r="CN278">
            <v>0</v>
          </cell>
          <cell r="CO278">
            <v>0</v>
          </cell>
          <cell r="CP278">
            <v>0</v>
          </cell>
          <cell r="CQ278">
            <v>0</v>
          </cell>
          <cell r="CR278">
            <v>0</v>
          </cell>
          <cell r="CS278">
            <v>0</v>
          </cell>
          <cell r="CT278">
            <v>0</v>
          </cell>
          <cell r="CU278">
            <v>0</v>
          </cell>
          <cell r="CV278">
            <v>0</v>
          </cell>
          <cell r="CW278">
            <v>0</v>
          </cell>
          <cell r="CX278">
            <v>0</v>
          </cell>
          <cell r="CY278">
            <v>0</v>
          </cell>
          <cell r="CZ278">
            <v>0</v>
          </cell>
          <cell r="DA278">
            <v>0</v>
          </cell>
          <cell r="DB278">
            <v>0</v>
          </cell>
          <cell r="DC278">
            <v>0</v>
          </cell>
          <cell r="DD278">
            <v>4457.076542755326</v>
          </cell>
          <cell r="DE278">
            <v>0</v>
          </cell>
          <cell r="DG278">
            <v>3740.9555609274994</v>
          </cell>
          <cell r="DI278">
            <v>1.9450841006458063E-2</v>
          </cell>
          <cell r="DJ278">
            <v>72.764731827825926</v>
          </cell>
          <cell r="DK278">
            <v>1.659661423862838E-2</v>
          </cell>
          <cell r="DL278">
            <v>0</v>
          </cell>
        </row>
        <row r="279">
          <cell r="A279" t="str">
            <v>B10307P3W1400L3962</v>
          </cell>
          <cell r="B279" t="str">
            <v>RULL PALETTE - L=3962 W=1400 P=076,2 M=1</v>
          </cell>
          <cell r="F279">
            <v>9953.0512428478287</v>
          </cell>
          <cell r="H279">
            <v>4677.9340841384792</v>
          </cell>
          <cell r="I279">
            <v>0.53</v>
          </cell>
          <cell r="J279" t="str">
            <v>OK</v>
          </cell>
          <cell r="K279" t="str">
            <v>NEWZD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4027.1515841384798</v>
          </cell>
          <cell r="AW279">
            <v>144</v>
          </cell>
          <cell r="AX279">
            <v>4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41.4</v>
          </cell>
          <cell r="BF279">
            <v>1.1499999999999999</v>
          </cell>
          <cell r="BG279">
            <v>0</v>
          </cell>
          <cell r="BH279">
            <v>0</v>
          </cell>
          <cell r="BI279">
            <v>0</v>
          </cell>
          <cell r="BJ279">
            <v>0</v>
          </cell>
          <cell r="BK279">
            <v>95</v>
          </cell>
          <cell r="BL279">
            <v>2.5</v>
          </cell>
          <cell r="BM279">
            <v>0</v>
          </cell>
          <cell r="BN279">
            <v>0</v>
          </cell>
          <cell r="BO279">
            <v>81.25</v>
          </cell>
          <cell r="BP279">
            <v>2.5</v>
          </cell>
          <cell r="BQ279">
            <v>0</v>
          </cell>
          <cell r="BR279">
            <v>0</v>
          </cell>
          <cell r="BS279">
            <v>178.13249999999999</v>
          </cell>
          <cell r="BT279">
            <v>5.4809999999999999</v>
          </cell>
          <cell r="BU279">
            <v>0</v>
          </cell>
          <cell r="BV279">
            <v>0</v>
          </cell>
          <cell r="BW279">
            <v>0</v>
          </cell>
          <cell r="BX279">
            <v>0</v>
          </cell>
          <cell r="BY279">
            <v>0</v>
          </cell>
          <cell r="BZ279">
            <v>0</v>
          </cell>
          <cell r="CA279">
            <v>111</v>
          </cell>
          <cell r="CB279">
            <v>3</v>
          </cell>
          <cell r="CC279">
            <v>0</v>
          </cell>
          <cell r="CD279">
            <v>0</v>
          </cell>
          <cell r="CE279">
            <v>0</v>
          </cell>
          <cell r="CF279">
            <v>0</v>
          </cell>
          <cell r="CG279">
            <v>0</v>
          </cell>
          <cell r="CH279">
            <v>0</v>
          </cell>
          <cell r="CI279">
            <v>0</v>
          </cell>
          <cell r="CJ279">
            <v>0</v>
          </cell>
          <cell r="CK279">
            <v>0</v>
          </cell>
          <cell r="CL279">
            <v>0</v>
          </cell>
          <cell r="CM279">
            <v>0</v>
          </cell>
          <cell r="CN279">
            <v>0</v>
          </cell>
          <cell r="CO279">
            <v>0</v>
          </cell>
          <cell r="CP279">
            <v>0</v>
          </cell>
          <cell r="CQ279">
            <v>0</v>
          </cell>
          <cell r="CR279">
            <v>0</v>
          </cell>
          <cell r="CS279">
            <v>0</v>
          </cell>
          <cell r="CT279">
            <v>0</v>
          </cell>
          <cell r="CU279">
            <v>0</v>
          </cell>
          <cell r="CV279">
            <v>0</v>
          </cell>
          <cell r="CW279">
            <v>0</v>
          </cell>
          <cell r="CX279">
            <v>0</v>
          </cell>
          <cell r="CY279">
            <v>0</v>
          </cell>
          <cell r="CZ279">
            <v>0</v>
          </cell>
          <cell r="DA279">
            <v>0</v>
          </cell>
          <cell r="DB279">
            <v>0</v>
          </cell>
          <cell r="DC279">
            <v>0</v>
          </cell>
          <cell r="DD279">
            <v>4677.9340841384792</v>
          </cell>
          <cell r="DE279">
            <v>0</v>
          </cell>
          <cell r="DG279">
            <v>3953.2237574160004</v>
          </cell>
          <cell r="DI279">
            <v>1.8700643135566387E-2</v>
          </cell>
          <cell r="DJ279">
            <v>73.927826722479494</v>
          </cell>
          <cell r="DK279">
            <v>1.6057281982056103E-2</v>
          </cell>
          <cell r="DL279">
            <v>0</v>
          </cell>
        </row>
        <row r="280">
          <cell r="A280" t="str">
            <v>B10307P3W1400L4492</v>
          </cell>
          <cell r="B280" t="str">
            <v>RULL PALETTE - L=4492 W=1400 P=076,2 M=1</v>
          </cell>
          <cell r="F280">
            <v>10717.134092461894</v>
          </cell>
          <cell r="H280">
            <v>5037.0530234570897</v>
          </cell>
          <cell r="I280">
            <v>0.53</v>
          </cell>
          <cell r="J280" t="str">
            <v>OK</v>
          </cell>
          <cell r="K280" t="str">
            <v>NEWZD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4377.5930234570897</v>
          </cell>
          <cell r="AW280">
            <v>144</v>
          </cell>
          <cell r="AX280">
            <v>4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41.4</v>
          </cell>
          <cell r="BF280">
            <v>1.1499999999999999</v>
          </cell>
          <cell r="BG280">
            <v>0</v>
          </cell>
          <cell r="BH280">
            <v>0</v>
          </cell>
          <cell r="BI280">
            <v>0</v>
          </cell>
          <cell r="BJ280">
            <v>0</v>
          </cell>
          <cell r="BK280">
            <v>95</v>
          </cell>
          <cell r="BL280">
            <v>2.5</v>
          </cell>
          <cell r="BM280">
            <v>0</v>
          </cell>
          <cell r="BN280">
            <v>0</v>
          </cell>
          <cell r="BO280">
            <v>81.25</v>
          </cell>
          <cell r="BP280">
            <v>2.5</v>
          </cell>
          <cell r="BQ280">
            <v>0</v>
          </cell>
          <cell r="BR280">
            <v>0</v>
          </cell>
          <cell r="BS280">
            <v>186.81</v>
          </cell>
          <cell r="BT280">
            <v>5.7480000000000002</v>
          </cell>
          <cell r="BU280">
            <v>0</v>
          </cell>
          <cell r="BV280">
            <v>0</v>
          </cell>
          <cell r="BW280">
            <v>0</v>
          </cell>
          <cell r="BX280">
            <v>0</v>
          </cell>
          <cell r="BY280">
            <v>0</v>
          </cell>
          <cell r="BZ280">
            <v>0</v>
          </cell>
          <cell r="CA280">
            <v>111</v>
          </cell>
          <cell r="CB280">
            <v>3</v>
          </cell>
          <cell r="CC280">
            <v>0</v>
          </cell>
          <cell r="CD280">
            <v>0</v>
          </cell>
          <cell r="CE280">
            <v>0</v>
          </cell>
          <cell r="CF280">
            <v>0</v>
          </cell>
          <cell r="CG280">
            <v>0</v>
          </cell>
          <cell r="CH280">
            <v>0</v>
          </cell>
          <cell r="CI280">
            <v>0</v>
          </cell>
          <cell r="CJ280">
            <v>0</v>
          </cell>
          <cell r="CK280">
            <v>0</v>
          </cell>
          <cell r="CL280">
            <v>0</v>
          </cell>
          <cell r="CM280">
            <v>0</v>
          </cell>
          <cell r="CN280">
            <v>0</v>
          </cell>
          <cell r="CO280">
            <v>0</v>
          </cell>
          <cell r="CP280">
            <v>0</v>
          </cell>
          <cell r="CQ280">
            <v>0</v>
          </cell>
          <cell r="CR280">
            <v>0</v>
          </cell>
          <cell r="CS280">
            <v>0</v>
          </cell>
          <cell r="CT280">
            <v>0</v>
          </cell>
          <cell r="CU280">
            <v>0</v>
          </cell>
          <cell r="CV280">
            <v>0</v>
          </cell>
          <cell r="CW280">
            <v>0</v>
          </cell>
          <cell r="CX280">
            <v>0</v>
          </cell>
          <cell r="CY280">
            <v>0</v>
          </cell>
          <cell r="CZ280">
            <v>0</v>
          </cell>
          <cell r="DA280">
            <v>0</v>
          </cell>
          <cell r="DB280">
            <v>0</v>
          </cell>
          <cell r="DC280">
            <v>0</v>
          </cell>
          <cell r="DD280">
            <v>5037.0530234570897</v>
          </cell>
          <cell r="DE280">
            <v>0</v>
          </cell>
          <cell r="DG280">
            <v>4299.3533218029997</v>
          </cell>
          <cell r="DI280">
            <v>1.8198016259170554E-2</v>
          </cell>
          <cell r="DJ280">
            <v>78.239701654089913</v>
          </cell>
          <cell r="DK280">
            <v>1.5777908256817047E-2</v>
          </cell>
          <cell r="DL280">
            <v>0</v>
          </cell>
        </row>
        <row r="281">
          <cell r="A281" t="str">
            <v>B10307P3W1550L0457</v>
          </cell>
          <cell r="B281" t="str">
            <v>RULL PALETTE - L=0457 W=1550 P=076,2 M=1</v>
          </cell>
          <cell r="F281">
            <v>4809.1122506859692</v>
          </cell>
          <cell r="H281">
            <v>2260.2827578224055</v>
          </cell>
          <cell r="I281">
            <v>0.53</v>
          </cell>
          <cell r="J281" t="str">
            <v>OK</v>
          </cell>
          <cell r="K281" t="str">
            <v>NEWZD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1666.4565078224052</v>
          </cell>
          <cell r="AW281">
            <v>144</v>
          </cell>
          <cell r="AX281">
            <v>4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41.4</v>
          </cell>
          <cell r="BF281">
            <v>1.1499999999999999</v>
          </cell>
          <cell r="BG281">
            <v>0</v>
          </cell>
          <cell r="BH281">
            <v>0</v>
          </cell>
          <cell r="BI281">
            <v>0</v>
          </cell>
          <cell r="BJ281">
            <v>0</v>
          </cell>
          <cell r="BK281">
            <v>95</v>
          </cell>
          <cell r="BL281">
            <v>2.5</v>
          </cell>
          <cell r="BM281">
            <v>0</v>
          </cell>
          <cell r="BN281">
            <v>0</v>
          </cell>
          <cell r="BO281">
            <v>81.25</v>
          </cell>
          <cell r="BP281">
            <v>2.5</v>
          </cell>
          <cell r="BQ281">
            <v>0</v>
          </cell>
          <cell r="BR281">
            <v>0</v>
          </cell>
          <cell r="BS281">
            <v>121.17625</v>
          </cell>
          <cell r="BT281">
            <v>3.7284999999999999</v>
          </cell>
          <cell r="BU281">
            <v>0</v>
          </cell>
          <cell r="BV281">
            <v>0</v>
          </cell>
          <cell r="BW281">
            <v>0</v>
          </cell>
          <cell r="BX281">
            <v>0</v>
          </cell>
          <cell r="BY281">
            <v>0</v>
          </cell>
          <cell r="BZ281">
            <v>0</v>
          </cell>
          <cell r="CA281">
            <v>111</v>
          </cell>
          <cell r="CB281">
            <v>3</v>
          </cell>
          <cell r="CC281">
            <v>0</v>
          </cell>
          <cell r="CD281">
            <v>0</v>
          </cell>
          <cell r="CE281">
            <v>0</v>
          </cell>
          <cell r="CF281">
            <v>0</v>
          </cell>
          <cell r="CG281">
            <v>0</v>
          </cell>
          <cell r="CH281">
            <v>0</v>
          </cell>
          <cell r="CI281">
            <v>0</v>
          </cell>
          <cell r="CJ281">
            <v>0</v>
          </cell>
          <cell r="CK281">
            <v>0</v>
          </cell>
          <cell r="CL281">
            <v>0</v>
          </cell>
          <cell r="CM281">
            <v>0</v>
          </cell>
          <cell r="CN281">
            <v>0</v>
          </cell>
          <cell r="CO281">
            <v>0</v>
          </cell>
          <cell r="CP281">
            <v>0</v>
          </cell>
          <cell r="CQ281">
            <v>0</v>
          </cell>
          <cell r="CR281">
            <v>0</v>
          </cell>
          <cell r="CS281">
            <v>0</v>
          </cell>
          <cell r="CT281">
            <v>0</v>
          </cell>
          <cell r="CU281">
            <v>0</v>
          </cell>
          <cell r="CV281">
            <v>0</v>
          </cell>
          <cell r="CW281">
            <v>0</v>
          </cell>
          <cell r="CX281">
            <v>0</v>
          </cell>
          <cell r="CY281">
            <v>0</v>
          </cell>
          <cell r="CZ281">
            <v>0</v>
          </cell>
          <cell r="DA281">
            <v>0</v>
          </cell>
          <cell r="DB281">
            <v>0</v>
          </cell>
          <cell r="DC281">
            <v>0</v>
          </cell>
          <cell r="DD281">
            <v>2260.2827578224055</v>
          </cell>
          <cell r="DE281">
            <v>0</v>
          </cell>
          <cell r="DG281">
            <v>1623.4900619635005</v>
          </cell>
          <cell r="DI281">
            <v>2.6465481289697442E-2</v>
          </cell>
          <cell r="DJ281">
            <v>42.966445858904763</v>
          </cell>
          <cell r="DK281">
            <v>1.9377679958010444E-2</v>
          </cell>
          <cell r="DL281">
            <v>0</v>
          </cell>
        </row>
        <row r="282">
          <cell r="A282" t="str">
            <v>B10307P3W1550L1372</v>
          </cell>
          <cell r="B282" t="str">
            <v>RULL PALETTE - L=1372 W=1550 P=076,2 M=1</v>
          </cell>
          <cell r="F282">
            <v>6169.6393890098507</v>
          </cell>
          <cell r="H282">
            <v>2899.7305128346297</v>
          </cell>
          <cell r="I282">
            <v>0.53</v>
          </cell>
          <cell r="J282" t="str">
            <v>OK</v>
          </cell>
          <cell r="K282" t="str">
            <v>NEWZD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2291.0355128346296</v>
          </cell>
          <cell r="AW282">
            <v>144</v>
          </cell>
          <cell r="AX282">
            <v>4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41.4</v>
          </cell>
          <cell r="BF282">
            <v>1.1499999999999999</v>
          </cell>
          <cell r="BG282">
            <v>0</v>
          </cell>
          <cell r="BH282">
            <v>0</v>
          </cell>
          <cell r="BI282">
            <v>0</v>
          </cell>
          <cell r="BJ282">
            <v>0</v>
          </cell>
          <cell r="BK282">
            <v>95</v>
          </cell>
          <cell r="BL282">
            <v>2.5</v>
          </cell>
          <cell r="BM282">
            <v>0</v>
          </cell>
          <cell r="BN282">
            <v>0</v>
          </cell>
          <cell r="BO282">
            <v>81.25</v>
          </cell>
          <cell r="BP282">
            <v>2.5</v>
          </cell>
          <cell r="BQ282">
            <v>0</v>
          </cell>
          <cell r="BR282">
            <v>0</v>
          </cell>
          <cell r="BS282">
            <v>136.04499999999999</v>
          </cell>
          <cell r="BT282">
            <v>4.1859999999999999</v>
          </cell>
          <cell r="BU282">
            <v>0</v>
          </cell>
          <cell r="BV282">
            <v>0</v>
          </cell>
          <cell r="BW282">
            <v>0</v>
          </cell>
          <cell r="BX282">
            <v>0</v>
          </cell>
          <cell r="BY282">
            <v>0</v>
          </cell>
          <cell r="BZ282">
            <v>0</v>
          </cell>
          <cell r="CA282">
            <v>111</v>
          </cell>
          <cell r="CB282">
            <v>3</v>
          </cell>
          <cell r="CC282">
            <v>0</v>
          </cell>
          <cell r="CD282">
            <v>0</v>
          </cell>
          <cell r="CE282">
            <v>0</v>
          </cell>
          <cell r="CF282">
            <v>0</v>
          </cell>
          <cell r="CG282">
            <v>0</v>
          </cell>
          <cell r="CH282">
            <v>0</v>
          </cell>
          <cell r="CI282">
            <v>0</v>
          </cell>
          <cell r="CJ282">
            <v>0</v>
          </cell>
          <cell r="CK282">
            <v>0</v>
          </cell>
          <cell r="CL282">
            <v>0</v>
          </cell>
          <cell r="CM282">
            <v>0</v>
          </cell>
          <cell r="CN282">
            <v>0</v>
          </cell>
          <cell r="CO282">
            <v>0</v>
          </cell>
          <cell r="CP282">
            <v>0</v>
          </cell>
          <cell r="CQ282">
            <v>0</v>
          </cell>
          <cell r="CR282">
            <v>0</v>
          </cell>
          <cell r="CS282">
            <v>0</v>
          </cell>
          <cell r="CT282">
            <v>0</v>
          </cell>
          <cell r="CU282">
            <v>0</v>
          </cell>
          <cell r="CV282">
            <v>0</v>
          </cell>
          <cell r="CW282">
            <v>0</v>
          </cell>
          <cell r="CX282">
            <v>0</v>
          </cell>
          <cell r="CY282">
            <v>0</v>
          </cell>
          <cell r="CZ282">
            <v>0</v>
          </cell>
          <cell r="DA282">
            <v>0</v>
          </cell>
          <cell r="DB282">
            <v>0</v>
          </cell>
          <cell r="DC282">
            <v>0</v>
          </cell>
          <cell r="DD282">
            <v>2899.7305128346297</v>
          </cell>
          <cell r="DE282">
            <v>0</v>
          </cell>
          <cell r="DG282">
            <v>2241.8735571210004</v>
          </cell>
          <cell r="DI282">
            <v>2.1928960068899963E-2</v>
          </cell>
          <cell r="DJ282">
            <v>49.161955713629141</v>
          </cell>
          <cell r="DK282">
            <v>1.7246368480006467E-2</v>
          </cell>
          <cell r="DL282">
            <v>0</v>
          </cell>
        </row>
        <row r="283">
          <cell r="A283" t="str">
            <v>B10307P3W1550L1524</v>
          </cell>
          <cell r="B283" t="str">
            <v>RULL PALETTE - L=1524 W=1550 P=076,2 M=1</v>
          </cell>
          <cell r="F283">
            <v>6349.2242430078932</v>
          </cell>
          <cell r="H283">
            <v>2984.1353942137098</v>
          </cell>
          <cell r="I283">
            <v>0.53</v>
          </cell>
          <cell r="J283" t="str">
            <v>OK</v>
          </cell>
          <cell r="K283" t="str">
            <v>NEWZD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2372.9703942137098</v>
          </cell>
          <cell r="AW283">
            <v>144</v>
          </cell>
          <cell r="AX283">
            <v>4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41.4</v>
          </cell>
          <cell r="BF283">
            <v>1.1499999999999999</v>
          </cell>
          <cell r="BG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95</v>
          </cell>
          <cell r="BL283">
            <v>2.5</v>
          </cell>
          <cell r="BM283">
            <v>0</v>
          </cell>
          <cell r="BN283">
            <v>0</v>
          </cell>
          <cell r="BO283">
            <v>81.25</v>
          </cell>
          <cell r="BP283">
            <v>2.5</v>
          </cell>
          <cell r="BQ283">
            <v>0</v>
          </cell>
          <cell r="BR283">
            <v>0</v>
          </cell>
          <cell r="BS283">
            <v>138.51500000000001</v>
          </cell>
          <cell r="BT283">
            <v>4.2620000000000005</v>
          </cell>
          <cell r="BU283">
            <v>0</v>
          </cell>
          <cell r="BV283">
            <v>0</v>
          </cell>
          <cell r="BW283">
            <v>0</v>
          </cell>
          <cell r="BX283">
            <v>0</v>
          </cell>
          <cell r="BY283">
            <v>0</v>
          </cell>
          <cell r="BZ283">
            <v>0</v>
          </cell>
          <cell r="CA283">
            <v>111</v>
          </cell>
          <cell r="CB283">
            <v>3</v>
          </cell>
          <cell r="CC283">
            <v>0</v>
          </cell>
          <cell r="CD283">
            <v>0</v>
          </cell>
          <cell r="CE283">
            <v>0</v>
          </cell>
          <cell r="CF283">
            <v>0</v>
          </cell>
          <cell r="CG283">
            <v>0</v>
          </cell>
          <cell r="CH283">
            <v>0</v>
          </cell>
          <cell r="CI283">
            <v>0</v>
          </cell>
          <cell r="CJ283">
            <v>0</v>
          </cell>
          <cell r="CK283">
            <v>0</v>
          </cell>
          <cell r="CL283">
            <v>0</v>
          </cell>
          <cell r="CM283">
            <v>0</v>
          </cell>
          <cell r="CN283">
            <v>0</v>
          </cell>
          <cell r="CO283">
            <v>0</v>
          </cell>
          <cell r="CP283">
            <v>0</v>
          </cell>
          <cell r="CQ283">
            <v>0</v>
          </cell>
          <cell r="CR283">
            <v>0</v>
          </cell>
          <cell r="CS283">
            <v>0</v>
          </cell>
          <cell r="CT283">
            <v>0</v>
          </cell>
          <cell r="CU283">
            <v>0</v>
          </cell>
          <cell r="CV283">
            <v>0</v>
          </cell>
          <cell r="CW283">
            <v>0</v>
          </cell>
          <cell r="CX283">
            <v>0</v>
          </cell>
          <cell r="CY283">
            <v>0</v>
          </cell>
          <cell r="CZ283">
            <v>0</v>
          </cell>
          <cell r="DA283">
            <v>0</v>
          </cell>
          <cell r="DB283">
            <v>0</v>
          </cell>
          <cell r="DC283">
            <v>0</v>
          </cell>
          <cell r="DD283">
            <v>2984.1353942137098</v>
          </cell>
          <cell r="DE283">
            <v>0</v>
          </cell>
          <cell r="DG283">
            <v>2323.4215885570002</v>
          </cell>
          <cell r="DI283">
            <v>2.1325792056310692E-2</v>
          </cell>
          <cell r="DJ283">
            <v>49.548805656709646</v>
          </cell>
          <cell r="DK283">
            <v>1.6884424487564317E-2</v>
          </cell>
          <cell r="DL283">
            <v>0</v>
          </cell>
        </row>
        <row r="284">
          <cell r="A284" t="str">
            <v>B10307P3W1550L1524SOLLPALL</v>
          </cell>
          <cell r="B284" t="str">
            <v>RULL.PAL.D.60/P.076 Lu1450 L=1524 CON SOLLEVATORE PALLET MOTORIZZATO PER PRELIEVO CARICO CAMION</v>
          </cell>
          <cell r="C284" t="str">
            <v>PALLET ROLLER CONV.D.60/P.076 Aw1450 L=1524 WITH MOTORIZED PALLET LIFTER FOR TRUCK LOADING PICK-UP</v>
          </cell>
          <cell r="F284">
            <v>16611.067226329498</v>
          </cell>
          <cell r="H284">
            <v>7807.2015963748636</v>
          </cell>
          <cell r="I284">
            <v>0.53</v>
          </cell>
          <cell r="J284" t="str">
            <v>OK</v>
          </cell>
          <cell r="K284" t="str">
            <v>NEWZD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6309.6865963748633</v>
          </cell>
          <cell r="AW284">
            <v>720</v>
          </cell>
          <cell r="AX284">
            <v>20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144</v>
          </cell>
          <cell r="BF284">
            <v>4</v>
          </cell>
          <cell r="BG284">
            <v>0</v>
          </cell>
          <cell r="BH284">
            <v>0</v>
          </cell>
          <cell r="BI284">
            <v>0</v>
          </cell>
          <cell r="BJ284">
            <v>0</v>
          </cell>
          <cell r="BK284">
            <v>152</v>
          </cell>
          <cell r="BL284">
            <v>4</v>
          </cell>
          <cell r="BM284">
            <v>0</v>
          </cell>
          <cell r="BN284">
            <v>0</v>
          </cell>
          <cell r="BO284">
            <v>81.25</v>
          </cell>
          <cell r="BP284">
            <v>2.5</v>
          </cell>
          <cell r="BQ284">
            <v>0</v>
          </cell>
          <cell r="BR284">
            <v>0</v>
          </cell>
          <cell r="BS284">
            <v>252.26500000000001</v>
          </cell>
          <cell r="BT284">
            <v>7.7620000000000005</v>
          </cell>
          <cell r="BU284">
            <v>0</v>
          </cell>
          <cell r="BV284">
            <v>0</v>
          </cell>
          <cell r="BW284">
            <v>0</v>
          </cell>
          <cell r="BX284">
            <v>0</v>
          </cell>
          <cell r="BY284">
            <v>0</v>
          </cell>
          <cell r="BZ284">
            <v>0</v>
          </cell>
          <cell r="CA284">
            <v>148</v>
          </cell>
          <cell r="CB284">
            <v>4</v>
          </cell>
          <cell r="CC284">
            <v>0</v>
          </cell>
          <cell r="CD284">
            <v>0</v>
          </cell>
          <cell r="CE284">
            <v>0</v>
          </cell>
          <cell r="CF284">
            <v>0</v>
          </cell>
          <cell r="CG284">
            <v>0</v>
          </cell>
          <cell r="CH284">
            <v>0</v>
          </cell>
          <cell r="CI284">
            <v>0</v>
          </cell>
          <cell r="CJ284">
            <v>0</v>
          </cell>
          <cell r="CK284">
            <v>0</v>
          </cell>
          <cell r="CL284">
            <v>0</v>
          </cell>
          <cell r="CM284">
            <v>0</v>
          </cell>
          <cell r="CN284">
            <v>0</v>
          </cell>
          <cell r="CO284">
            <v>0</v>
          </cell>
          <cell r="CP284">
            <v>0</v>
          </cell>
          <cell r="CQ284">
            <v>0</v>
          </cell>
          <cell r="CR284">
            <v>0</v>
          </cell>
          <cell r="CS284">
            <v>0</v>
          </cell>
          <cell r="CT284">
            <v>0</v>
          </cell>
          <cell r="CU284">
            <v>0</v>
          </cell>
          <cell r="CV284">
            <v>0</v>
          </cell>
          <cell r="CW284">
            <v>0</v>
          </cell>
          <cell r="CX284">
            <v>0</v>
          </cell>
          <cell r="CY284">
            <v>0</v>
          </cell>
          <cell r="CZ284">
            <v>0</v>
          </cell>
          <cell r="DA284">
            <v>0</v>
          </cell>
          <cell r="DB284">
            <v>0</v>
          </cell>
          <cell r="DC284">
            <v>0</v>
          </cell>
          <cell r="DD284">
            <v>7807.2015963748636</v>
          </cell>
          <cell r="DE284">
            <v>0</v>
          </cell>
          <cell r="DG284">
            <v>6125.9093168687996</v>
          </cell>
          <cell r="DI284">
            <v>0.03</v>
          </cell>
          <cell r="DJ284">
            <v>183.77727950606399</v>
          </cell>
          <cell r="DK284">
            <v>2.4106919917786705E-2</v>
          </cell>
          <cell r="DL284">
            <v>0</v>
          </cell>
        </row>
        <row r="285">
          <cell r="A285" t="str">
            <v>B10307P3W1550L1676</v>
          </cell>
          <cell r="B285" t="str">
            <v>RULL PALETTE - L=1676 W=1550 P=076,2 M=1</v>
          </cell>
          <cell r="F285">
            <v>6926.83013423998</v>
          </cell>
          <cell r="H285">
            <v>3255.6101630927906</v>
          </cell>
          <cell r="I285">
            <v>0.53</v>
          </cell>
          <cell r="J285" t="str">
            <v>OK</v>
          </cell>
          <cell r="K285" t="str">
            <v>NEWZD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2641.9751630927904</v>
          </cell>
          <cell r="AW285">
            <v>144</v>
          </cell>
          <cell r="AX285">
            <v>4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41.4</v>
          </cell>
          <cell r="BF285">
            <v>1.1499999999999999</v>
          </cell>
          <cell r="BG285">
            <v>0</v>
          </cell>
          <cell r="BH285">
            <v>0</v>
          </cell>
          <cell r="BI285">
            <v>0</v>
          </cell>
          <cell r="BJ285">
            <v>0</v>
          </cell>
          <cell r="BK285">
            <v>95</v>
          </cell>
          <cell r="BL285">
            <v>2.5</v>
          </cell>
          <cell r="BM285">
            <v>0</v>
          </cell>
          <cell r="BN285">
            <v>0</v>
          </cell>
          <cell r="BO285">
            <v>81.25</v>
          </cell>
          <cell r="BP285">
            <v>2.5</v>
          </cell>
          <cell r="BQ285">
            <v>0</v>
          </cell>
          <cell r="BR285">
            <v>0</v>
          </cell>
          <cell r="BS285">
            <v>140.98500000000001</v>
          </cell>
          <cell r="BT285">
            <v>4.3380000000000001</v>
          </cell>
          <cell r="BU285">
            <v>0</v>
          </cell>
          <cell r="BV285">
            <v>0</v>
          </cell>
          <cell r="BW285">
            <v>0</v>
          </cell>
          <cell r="BX285">
            <v>0</v>
          </cell>
          <cell r="BY285">
            <v>0</v>
          </cell>
          <cell r="BZ285">
            <v>0</v>
          </cell>
          <cell r="CA285">
            <v>111</v>
          </cell>
          <cell r="CB285">
            <v>3</v>
          </cell>
          <cell r="CC285">
            <v>0</v>
          </cell>
          <cell r="CD285">
            <v>0</v>
          </cell>
          <cell r="CE285">
            <v>0</v>
          </cell>
          <cell r="CF285">
            <v>0</v>
          </cell>
          <cell r="CG285">
            <v>0</v>
          </cell>
          <cell r="CH285">
            <v>0</v>
          </cell>
          <cell r="CI285">
            <v>0</v>
          </cell>
          <cell r="CJ285">
            <v>0</v>
          </cell>
          <cell r="CK285">
            <v>0</v>
          </cell>
          <cell r="CL285">
            <v>0</v>
          </cell>
          <cell r="CM285">
            <v>0</v>
          </cell>
          <cell r="CN285">
            <v>0</v>
          </cell>
          <cell r="CO285">
            <v>0</v>
          </cell>
          <cell r="CP285">
            <v>0</v>
          </cell>
          <cell r="CQ285">
            <v>0</v>
          </cell>
          <cell r="CR285">
            <v>0</v>
          </cell>
          <cell r="CS285">
            <v>0</v>
          </cell>
          <cell r="CT285">
            <v>0</v>
          </cell>
          <cell r="CU285">
            <v>0</v>
          </cell>
          <cell r="CV285">
            <v>0</v>
          </cell>
          <cell r="CW285">
            <v>0</v>
          </cell>
          <cell r="CX285">
            <v>0</v>
          </cell>
          <cell r="CY285">
            <v>0</v>
          </cell>
          <cell r="CZ285">
            <v>0</v>
          </cell>
          <cell r="DA285">
            <v>0</v>
          </cell>
          <cell r="DB285">
            <v>0</v>
          </cell>
          <cell r="DC285">
            <v>0</v>
          </cell>
          <cell r="DD285">
            <v>3255.6101630927906</v>
          </cell>
          <cell r="DE285">
            <v>0</v>
          </cell>
          <cell r="DG285">
            <v>2586.5908699930001</v>
          </cell>
          <cell r="DI285">
            <v>2.1412080952694371E-2</v>
          </cell>
          <cell r="DJ285">
            <v>55.384293099790284</v>
          </cell>
          <cell r="DK285">
            <v>1.7306370034409921E-2</v>
          </cell>
          <cell r="DL285">
            <v>0</v>
          </cell>
        </row>
        <row r="286">
          <cell r="A286" t="str">
            <v>B10307P3W1550L1981</v>
          </cell>
          <cell r="B286" t="str">
            <v>RULL PALETTE - L=1981 W=1550 P=076,2 M=1</v>
          </cell>
          <cell r="F286">
            <v>7286.1836661635425</v>
          </cell>
          <cell r="H286">
            <v>3424.5063230968649</v>
          </cell>
          <cell r="I286">
            <v>0.53</v>
          </cell>
          <cell r="J286" t="str">
            <v>OK</v>
          </cell>
          <cell r="K286" t="str">
            <v>NEWZD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2805.9150730968649</v>
          </cell>
          <cell r="AW286">
            <v>144</v>
          </cell>
          <cell r="AX286">
            <v>4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41.4</v>
          </cell>
          <cell r="BF286">
            <v>1.1499999999999999</v>
          </cell>
          <cell r="BG286">
            <v>0</v>
          </cell>
          <cell r="BH286">
            <v>0</v>
          </cell>
          <cell r="BI286">
            <v>0</v>
          </cell>
          <cell r="BJ286">
            <v>0</v>
          </cell>
          <cell r="BK286">
            <v>95</v>
          </cell>
          <cell r="BL286">
            <v>2.5</v>
          </cell>
          <cell r="BM286">
            <v>0</v>
          </cell>
          <cell r="BN286">
            <v>0</v>
          </cell>
          <cell r="BO286">
            <v>81.25</v>
          </cell>
          <cell r="BP286">
            <v>2.5</v>
          </cell>
          <cell r="BQ286">
            <v>0</v>
          </cell>
          <cell r="BR286">
            <v>0</v>
          </cell>
          <cell r="BS286">
            <v>145.94125</v>
          </cell>
          <cell r="BT286">
            <v>4.4904999999999999</v>
          </cell>
          <cell r="BU286">
            <v>0</v>
          </cell>
          <cell r="BV286">
            <v>0</v>
          </cell>
          <cell r="BW286">
            <v>0</v>
          </cell>
          <cell r="BX286">
            <v>0</v>
          </cell>
          <cell r="BY286">
            <v>0</v>
          </cell>
          <cell r="BZ286">
            <v>0</v>
          </cell>
          <cell r="CA286">
            <v>111</v>
          </cell>
          <cell r="CB286">
            <v>3</v>
          </cell>
          <cell r="CC286">
            <v>0</v>
          </cell>
          <cell r="CD286">
            <v>0</v>
          </cell>
          <cell r="CE286">
            <v>0</v>
          </cell>
          <cell r="CF286">
            <v>0</v>
          </cell>
          <cell r="CG286">
            <v>0</v>
          </cell>
          <cell r="CH286">
            <v>0</v>
          </cell>
          <cell r="CI286">
            <v>0</v>
          </cell>
          <cell r="CJ286">
            <v>0</v>
          </cell>
          <cell r="CK286">
            <v>0</v>
          </cell>
          <cell r="CL286">
            <v>0</v>
          </cell>
          <cell r="CM286">
            <v>0</v>
          </cell>
          <cell r="CN286">
            <v>0</v>
          </cell>
          <cell r="CO286">
            <v>0</v>
          </cell>
          <cell r="CP286">
            <v>0</v>
          </cell>
          <cell r="CQ286">
            <v>0</v>
          </cell>
          <cell r="CR286">
            <v>0</v>
          </cell>
          <cell r="CS286">
            <v>0</v>
          </cell>
          <cell r="CT286">
            <v>0</v>
          </cell>
          <cell r="CU286">
            <v>0</v>
          </cell>
          <cell r="CV286">
            <v>0</v>
          </cell>
          <cell r="CW286">
            <v>0</v>
          </cell>
          <cell r="CX286">
            <v>0</v>
          </cell>
          <cell r="CY286">
            <v>0</v>
          </cell>
          <cell r="CZ286">
            <v>0</v>
          </cell>
          <cell r="DA286">
            <v>0</v>
          </cell>
          <cell r="DB286">
            <v>0</v>
          </cell>
          <cell r="DC286">
            <v>0</v>
          </cell>
          <cell r="DD286">
            <v>3424.5063230968649</v>
          </cell>
          <cell r="DE286">
            <v>0</v>
          </cell>
          <cell r="DG286">
            <v>2749.7545350454998</v>
          </cell>
          <cell r="DI286">
            <v>2.0423836868200995E-2</v>
          </cell>
          <cell r="DJ286">
            <v>56.160538051365165</v>
          </cell>
          <cell r="DK286">
            <v>1.6673032293983009E-2</v>
          </cell>
          <cell r="DL286">
            <v>0</v>
          </cell>
        </row>
        <row r="287">
          <cell r="A287" t="str">
            <v>B10307P3W1550L2133</v>
          </cell>
          <cell r="B287" t="str">
            <v>RULL PALETTE - L=2133 W=1550 P=076,2 M=1</v>
          </cell>
          <cell r="F287">
            <v>7982.1183321401286</v>
          </cell>
          <cell r="H287">
            <v>3751.5956161058602</v>
          </cell>
          <cell r="I287">
            <v>0.53</v>
          </cell>
          <cell r="J287" t="str">
            <v>OK</v>
          </cell>
          <cell r="K287" t="str">
            <v>NEWZD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3130.5181161058599</v>
          </cell>
          <cell r="AW287">
            <v>144</v>
          </cell>
          <cell r="AX287">
            <v>4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41.4</v>
          </cell>
          <cell r="BF287">
            <v>1.1499999999999999</v>
          </cell>
          <cell r="BG287">
            <v>0</v>
          </cell>
          <cell r="BH287">
            <v>0</v>
          </cell>
          <cell r="BI287">
            <v>0</v>
          </cell>
          <cell r="BJ287">
            <v>0</v>
          </cell>
          <cell r="BK287">
            <v>95</v>
          </cell>
          <cell r="BL287">
            <v>2.5</v>
          </cell>
          <cell r="BM287">
            <v>0</v>
          </cell>
          <cell r="BN287">
            <v>0</v>
          </cell>
          <cell r="BO287">
            <v>81.25</v>
          </cell>
          <cell r="BP287">
            <v>2.5</v>
          </cell>
          <cell r="BQ287">
            <v>0</v>
          </cell>
          <cell r="BR287">
            <v>0</v>
          </cell>
          <cell r="BS287">
            <v>148.42750000000001</v>
          </cell>
          <cell r="BT287">
            <v>4.5670000000000002</v>
          </cell>
          <cell r="BU287">
            <v>0</v>
          </cell>
          <cell r="BV287">
            <v>0</v>
          </cell>
          <cell r="BW287">
            <v>0</v>
          </cell>
          <cell r="BX287">
            <v>0</v>
          </cell>
          <cell r="BY287">
            <v>0</v>
          </cell>
          <cell r="BZ287">
            <v>0</v>
          </cell>
          <cell r="CA287">
            <v>111</v>
          </cell>
          <cell r="CB287">
            <v>3</v>
          </cell>
          <cell r="CC287">
            <v>0</v>
          </cell>
          <cell r="CD287">
            <v>0</v>
          </cell>
          <cell r="CE287">
            <v>0</v>
          </cell>
          <cell r="CF287">
            <v>0</v>
          </cell>
          <cell r="CG287">
            <v>0</v>
          </cell>
          <cell r="CH287">
            <v>0</v>
          </cell>
          <cell r="CI287">
            <v>0</v>
          </cell>
          <cell r="CJ287">
            <v>0</v>
          </cell>
          <cell r="CK287">
            <v>0</v>
          </cell>
          <cell r="CL287">
            <v>0</v>
          </cell>
          <cell r="CM287">
            <v>0</v>
          </cell>
          <cell r="CN287">
            <v>0</v>
          </cell>
          <cell r="CO287">
            <v>0</v>
          </cell>
          <cell r="CP287">
            <v>0</v>
          </cell>
          <cell r="CQ287">
            <v>0</v>
          </cell>
          <cell r="CR287">
            <v>0</v>
          </cell>
          <cell r="CS287">
            <v>0</v>
          </cell>
          <cell r="CT287">
            <v>0</v>
          </cell>
          <cell r="CU287">
            <v>0</v>
          </cell>
          <cell r="CV287">
            <v>0</v>
          </cell>
          <cell r="CW287">
            <v>0</v>
          </cell>
          <cell r="CX287">
            <v>0</v>
          </cell>
          <cell r="CY287">
            <v>0</v>
          </cell>
          <cell r="CZ287">
            <v>0</v>
          </cell>
          <cell r="DA287">
            <v>0</v>
          </cell>
          <cell r="DB287">
            <v>0</v>
          </cell>
          <cell r="DC287">
            <v>0</v>
          </cell>
          <cell r="DD287">
            <v>3751.5956161058602</v>
          </cell>
          <cell r="DE287">
            <v>0</v>
          </cell>
          <cell r="DG287">
            <v>3066.9022214619999</v>
          </cell>
          <cell r="DI287">
            <v>2.0742720194559746E-2</v>
          </cell>
          <cell r="DJ287">
            <v>63.615894643859974</v>
          </cell>
          <cell r="DK287">
            <v>1.7249523980202679E-2</v>
          </cell>
          <cell r="DL287">
            <v>0</v>
          </cell>
        </row>
        <row r="288">
          <cell r="A288" t="str">
            <v>B10307P3W1550L2210-ANT-LINE</v>
          </cell>
          <cell r="B288" t="str">
            <v>RULL.PAL.D.60/P.076 Lu1450 L=2210 - INTERFACCIA FORMICHE - LINE - RIF.B10307705-B10307729</v>
          </cell>
          <cell r="F288">
            <v>8246.9744790755321</v>
          </cell>
          <cell r="H288">
            <v>3876.0780051654997</v>
          </cell>
          <cell r="I288">
            <v>0.53</v>
          </cell>
          <cell r="J288" t="str">
            <v>OK</v>
          </cell>
          <cell r="K288" t="str">
            <v>NEWZD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3413.4530051654997</v>
          </cell>
          <cell r="AW288">
            <v>144</v>
          </cell>
          <cell r="AX288">
            <v>4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36</v>
          </cell>
          <cell r="BF288">
            <v>1</v>
          </cell>
          <cell r="BG288">
            <v>0</v>
          </cell>
          <cell r="BH288">
            <v>0</v>
          </cell>
          <cell r="BI288">
            <v>0</v>
          </cell>
          <cell r="BJ288">
            <v>0</v>
          </cell>
          <cell r="BK288">
            <v>38</v>
          </cell>
          <cell r="BL288">
            <v>1</v>
          </cell>
          <cell r="BM288">
            <v>0</v>
          </cell>
          <cell r="BN288">
            <v>0</v>
          </cell>
          <cell r="BO288">
            <v>32.5</v>
          </cell>
          <cell r="BP288">
            <v>1</v>
          </cell>
          <cell r="BQ288">
            <v>0</v>
          </cell>
          <cell r="BR288">
            <v>0</v>
          </cell>
          <cell r="BS288">
            <v>138.125</v>
          </cell>
          <cell r="BT288">
            <v>4.25</v>
          </cell>
          <cell r="BU288">
            <v>0</v>
          </cell>
          <cell r="BV288">
            <v>0</v>
          </cell>
          <cell r="BW288">
            <v>0</v>
          </cell>
          <cell r="BX288">
            <v>0</v>
          </cell>
          <cell r="BY288">
            <v>0</v>
          </cell>
          <cell r="BZ288">
            <v>0</v>
          </cell>
          <cell r="CA288">
            <v>74</v>
          </cell>
          <cell r="CB288">
            <v>2</v>
          </cell>
          <cell r="CC288">
            <v>0</v>
          </cell>
          <cell r="CD288">
            <v>0</v>
          </cell>
          <cell r="CE288">
            <v>0</v>
          </cell>
          <cell r="CF288">
            <v>0</v>
          </cell>
          <cell r="CG288">
            <v>0</v>
          </cell>
          <cell r="CH288">
            <v>0</v>
          </cell>
          <cell r="CI288">
            <v>0</v>
          </cell>
          <cell r="CJ288">
            <v>0</v>
          </cell>
          <cell r="CK288">
            <v>0</v>
          </cell>
          <cell r="CL288">
            <v>0</v>
          </cell>
          <cell r="CM288">
            <v>0</v>
          </cell>
          <cell r="CN288">
            <v>0</v>
          </cell>
          <cell r="CO288">
            <v>0</v>
          </cell>
          <cell r="CP288">
            <v>0</v>
          </cell>
          <cell r="CQ288">
            <v>0</v>
          </cell>
          <cell r="CR288">
            <v>0</v>
          </cell>
          <cell r="CS288">
            <v>0</v>
          </cell>
          <cell r="CT288">
            <v>0</v>
          </cell>
          <cell r="CU288">
            <v>0</v>
          </cell>
          <cell r="CV288">
            <v>0</v>
          </cell>
          <cell r="CW288">
            <v>0</v>
          </cell>
          <cell r="CX288">
            <v>0</v>
          </cell>
          <cell r="CY288">
            <v>0</v>
          </cell>
          <cell r="CZ288">
            <v>0</v>
          </cell>
          <cell r="DA288">
            <v>0</v>
          </cell>
          <cell r="DB288">
            <v>0</v>
          </cell>
          <cell r="DC288">
            <v>0</v>
          </cell>
          <cell r="DD288">
            <v>3876.0780051654997</v>
          </cell>
          <cell r="DE288">
            <v>0</v>
          </cell>
          <cell r="DG288">
            <v>3314.0320438499998</v>
          </cell>
          <cell r="DI288">
            <v>0.03</v>
          </cell>
          <cell r="DJ288">
            <v>99.420961315499994</v>
          </cell>
          <cell r="DK288">
            <v>2.6325123028419935E-2</v>
          </cell>
          <cell r="DL288">
            <v>0</v>
          </cell>
        </row>
        <row r="289">
          <cell r="A289" t="str">
            <v>B10307P3W1550L2438</v>
          </cell>
          <cell r="B289" t="str">
            <v>RULL PALETTE - L=2438 W=1550 P=076,2 M=1</v>
          </cell>
          <cell r="F289">
            <v>8341.2880401362127</v>
          </cell>
          <cell r="H289">
            <v>3920.4053788640194</v>
          </cell>
          <cell r="I289">
            <v>0.53</v>
          </cell>
          <cell r="J289" t="str">
            <v>OK</v>
          </cell>
          <cell r="K289" t="str">
            <v>NEWZD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3294.3878788640195</v>
          </cell>
          <cell r="AW289">
            <v>144</v>
          </cell>
          <cell r="AX289">
            <v>4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41.4</v>
          </cell>
          <cell r="BF289">
            <v>1.1499999999999999</v>
          </cell>
          <cell r="BG289">
            <v>0</v>
          </cell>
          <cell r="BH289">
            <v>0</v>
          </cell>
          <cell r="BI289">
            <v>0</v>
          </cell>
          <cell r="BJ289">
            <v>0</v>
          </cell>
          <cell r="BK289">
            <v>95</v>
          </cell>
          <cell r="BL289">
            <v>2.5</v>
          </cell>
          <cell r="BM289">
            <v>0</v>
          </cell>
          <cell r="BN289">
            <v>0</v>
          </cell>
          <cell r="BO289">
            <v>81.25</v>
          </cell>
          <cell r="BP289">
            <v>2.5</v>
          </cell>
          <cell r="BQ289">
            <v>0</v>
          </cell>
          <cell r="BR289">
            <v>0</v>
          </cell>
          <cell r="BS289">
            <v>153.36750000000001</v>
          </cell>
          <cell r="BT289">
            <v>4.7190000000000003</v>
          </cell>
          <cell r="BU289">
            <v>0</v>
          </cell>
          <cell r="BV289">
            <v>0</v>
          </cell>
          <cell r="BW289">
            <v>0</v>
          </cell>
          <cell r="BX289">
            <v>0</v>
          </cell>
          <cell r="BY289">
            <v>0</v>
          </cell>
          <cell r="BZ289">
            <v>0</v>
          </cell>
          <cell r="CA289">
            <v>111</v>
          </cell>
          <cell r="CB289">
            <v>3</v>
          </cell>
          <cell r="CC289">
            <v>0</v>
          </cell>
          <cell r="CD289">
            <v>0</v>
          </cell>
          <cell r="CE289">
            <v>0</v>
          </cell>
          <cell r="CF289">
            <v>0</v>
          </cell>
          <cell r="CG289">
            <v>0</v>
          </cell>
          <cell r="CH289">
            <v>0</v>
          </cell>
          <cell r="CI289">
            <v>0</v>
          </cell>
          <cell r="CJ289">
            <v>0</v>
          </cell>
          <cell r="CK289">
            <v>0</v>
          </cell>
          <cell r="CL289">
            <v>0</v>
          </cell>
          <cell r="CM289">
            <v>0</v>
          </cell>
          <cell r="CN289">
            <v>0</v>
          </cell>
          <cell r="CO289">
            <v>0</v>
          </cell>
          <cell r="CP289">
            <v>0</v>
          </cell>
          <cell r="CQ289">
            <v>0</v>
          </cell>
          <cell r="CR289">
            <v>0</v>
          </cell>
          <cell r="CS289">
            <v>0</v>
          </cell>
          <cell r="CT289">
            <v>0</v>
          </cell>
          <cell r="CU289">
            <v>0</v>
          </cell>
          <cell r="CV289">
            <v>0</v>
          </cell>
          <cell r="CW289">
            <v>0</v>
          </cell>
          <cell r="CX289">
            <v>0</v>
          </cell>
          <cell r="CY289">
            <v>0</v>
          </cell>
          <cell r="CZ289">
            <v>0</v>
          </cell>
          <cell r="DA289">
            <v>0</v>
          </cell>
          <cell r="DB289">
            <v>0</v>
          </cell>
          <cell r="DC289">
            <v>0</v>
          </cell>
          <cell r="DD289">
            <v>3920.4053788640194</v>
          </cell>
          <cell r="DE289">
            <v>0</v>
          </cell>
          <cell r="DG289">
            <v>3229.9982843339999</v>
          </cell>
          <cell r="DI289">
            <v>1.9934869576345996E-2</v>
          </cell>
          <cell r="DJ289">
            <v>64.389594530019622</v>
          </cell>
          <cell r="DK289">
            <v>1.6698477944934245E-2</v>
          </cell>
          <cell r="DL289">
            <v>0</v>
          </cell>
        </row>
        <row r="290">
          <cell r="A290" t="str">
            <v>B10307P3W1550L2743</v>
          </cell>
          <cell r="B290" t="str">
            <v>RULL PALETTE - L=2743 W=1550 P=076,2 M=1</v>
          </cell>
          <cell r="F290">
            <v>8829.0354550385018</v>
          </cell>
          <cell r="H290">
            <v>4149.6466638680959</v>
          </cell>
          <cell r="I290">
            <v>0.53</v>
          </cell>
          <cell r="J290" t="str">
            <v>OK</v>
          </cell>
          <cell r="K290" t="str">
            <v>NEWZD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3518.6729138680953</v>
          </cell>
          <cell r="AW290">
            <v>144</v>
          </cell>
          <cell r="AX290">
            <v>4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41.4</v>
          </cell>
          <cell r="BF290">
            <v>1.1499999999999999</v>
          </cell>
          <cell r="BG290">
            <v>0</v>
          </cell>
          <cell r="BH290">
            <v>0</v>
          </cell>
          <cell r="BI290">
            <v>0</v>
          </cell>
          <cell r="BJ290">
            <v>0</v>
          </cell>
          <cell r="BK290">
            <v>95</v>
          </cell>
          <cell r="BL290">
            <v>2.5</v>
          </cell>
          <cell r="BM290">
            <v>0</v>
          </cell>
          <cell r="BN290">
            <v>0</v>
          </cell>
          <cell r="BO290">
            <v>81.25</v>
          </cell>
          <cell r="BP290">
            <v>2.5</v>
          </cell>
          <cell r="BQ290">
            <v>0</v>
          </cell>
          <cell r="BR290">
            <v>0</v>
          </cell>
          <cell r="BS290">
            <v>158.32375000000002</v>
          </cell>
          <cell r="BT290">
            <v>4.8715000000000002</v>
          </cell>
          <cell r="BU290">
            <v>0</v>
          </cell>
          <cell r="BV290">
            <v>0</v>
          </cell>
          <cell r="BW290">
            <v>0</v>
          </cell>
          <cell r="BX290">
            <v>0</v>
          </cell>
          <cell r="BY290">
            <v>0</v>
          </cell>
          <cell r="BZ290">
            <v>0</v>
          </cell>
          <cell r="CA290">
            <v>111</v>
          </cell>
          <cell r="CB290">
            <v>3</v>
          </cell>
          <cell r="CC290">
            <v>0</v>
          </cell>
          <cell r="CD290">
            <v>0</v>
          </cell>
          <cell r="CE290">
            <v>0</v>
          </cell>
          <cell r="CF290">
            <v>0</v>
          </cell>
          <cell r="CG290">
            <v>0</v>
          </cell>
          <cell r="CH290">
            <v>0</v>
          </cell>
          <cell r="CI290">
            <v>0</v>
          </cell>
          <cell r="CJ290">
            <v>0</v>
          </cell>
          <cell r="CK290">
            <v>0</v>
          </cell>
          <cell r="CL290">
            <v>0</v>
          </cell>
          <cell r="CM290">
            <v>0</v>
          </cell>
          <cell r="CN290">
            <v>0</v>
          </cell>
          <cell r="CO290">
            <v>0</v>
          </cell>
          <cell r="CP290">
            <v>0</v>
          </cell>
          <cell r="CQ290">
            <v>0</v>
          </cell>
          <cell r="CR290">
            <v>0</v>
          </cell>
          <cell r="CS290">
            <v>0</v>
          </cell>
          <cell r="CT290">
            <v>0</v>
          </cell>
          <cell r="CU290">
            <v>0</v>
          </cell>
          <cell r="CV290">
            <v>0</v>
          </cell>
          <cell r="CW290">
            <v>0</v>
          </cell>
          <cell r="CX290">
            <v>0</v>
          </cell>
          <cell r="CY290">
            <v>0</v>
          </cell>
          <cell r="CZ290">
            <v>0</v>
          </cell>
          <cell r="DA290">
            <v>0</v>
          </cell>
          <cell r="DB290">
            <v>0</v>
          </cell>
          <cell r="DC290">
            <v>0</v>
          </cell>
          <cell r="DD290">
            <v>4149.6466638680959</v>
          </cell>
          <cell r="DE290">
            <v>0</v>
          </cell>
          <cell r="DG290">
            <v>3451.7494493864992</v>
          </cell>
          <cell r="DI290">
            <v>1.9388274109376848E-2</v>
          </cell>
          <cell r="DJ290">
            <v>66.923464481596056</v>
          </cell>
          <cell r="DK290">
            <v>1.6391869155286471E-2</v>
          </cell>
          <cell r="DL290">
            <v>0</v>
          </cell>
        </row>
        <row r="291">
          <cell r="A291" t="str">
            <v>B10307P3W1550L2972</v>
          </cell>
          <cell r="B291" t="str">
            <v>RULL PALETTE - L=2972 W=1550 P=076,2 M=1</v>
          </cell>
          <cell r="F291">
            <v>9098.5965599630435</v>
          </cell>
          <cell r="H291">
            <v>4276.3403831826299</v>
          </cell>
          <cell r="I291">
            <v>0.53</v>
          </cell>
          <cell r="J291" t="str">
            <v>OK</v>
          </cell>
          <cell r="K291" t="str">
            <v>NEWZD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3641.6453831826302</v>
          </cell>
          <cell r="AW291">
            <v>144</v>
          </cell>
          <cell r="AX291">
            <v>4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41.4</v>
          </cell>
          <cell r="BF291">
            <v>1.1499999999999999</v>
          </cell>
          <cell r="BG291">
            <v>0</v>
          </cell>
          <cell r="BH291">
            <v>0</v>
          </cell>
          <cell r="BI291">
            <v>0</v>
          </cell>
          <cell r="BJ291">
            <v>0</v>
          </cell>
          <cell r="BK291">
            <v>95</v>
          </cell>
          <cell r="BL291">
            <v>2.5</v>
          </cell>
          <cell r="BM291">
            <v>0</v>
          </cell>
          <cell r="BN291">
            <v>0</v>
          </cell>
          <cell r="BO291">
            <v>81.25</v>
          </cell>
          <cell r="BP291">
            <v>2.5</v>
          </cell>
          <cell r="BQ291">
            <v>0</v>
          </cell>
          <cell r="BR291">
            <v>0</v>
          </cell>
          <cell r="BS291">
            <v>162.04499999999999</v>
          </cell>
          <cell r="BT291">
            <v>4.9859999999999998</v>
          </cell>
          <cell r="BU291">
            <v>0</v>
          </cell>
          <cell r="BV291">
            <v>0</v>
          </cell>
          <cell r="BW291">
            <v>0</v>
          </cell>
          <cell r="BX291">
            <v>0</v>
          </cell>
          <cell r="BY291">
            <v>0</v>
          </cell>
          <cell r="BZ291">
            <v>0</v>
          </cell>
          <cell r="CA291">
            <v>111</v>
          </cell>
          <cell r="CB291">
            <v>3</v>
          </cell>
          <cell r="CC291">
            <v>0</v>
          </cell>
          <cell r="CD291">
            <v>0</v>
          </cell>
          <cell r="CE291">
            <v>0</v>
          </cell>
          <cell r="CF291">
            <v>0</v>
          </cell>
          <cell r="CG291">
            <v>0</v>
          </cell>
          <cell r="CH291">
            <v>0</v>
          </cell>
          <cell r="CI291">
            <v>0</v>
          </cell>
          <cell r="CJ291">
            <v>0</v>
          </cell>
          <cell r="CK291">
            <v>0</v>
          </cell>
          <cell r="CL291">
            <v>0</v>
          </cell>
          <cell r="CM291">
            <v>0</v>
          </cell>
          <cell r="CN291">
            <v>0</v>
          </cell>
          <cell r="CO291">
            <v>0</v>
          </cell>
          <cell r="CP291">
            <v>0</v>
          </cell>
          <cell r="CQ291">
            <v>0</v>
          </cell>
          <cell r="CR291">
            <v>0</v>
          </cell>
          <cell r="CS291">
            <v>0</v>
          </cell>
          <cell r="CT291">
            <v>0</v>
          </cell>
          <cell r="CU291">
            <v>0</v>
          </cell>
          <cell r="CV291">
            <v>0</v>
          </cell>
          <cell r="CW291">
            <v>0</v>
          </cell>
          <cell r="CX291">
            <v>0</v>
          </cell>
          <cell r="CY291">
            <v>0</v>
          </cell>
          <cell r="CZ291">
            <v>0</v>
          </cell>
          <cell r="DA291">
            <v>0</v>
          </cell>
          <cell r="DB291">
            <v>0</v>
          </cell>
          <cell r="DC291">
            <v>0</v>
          </cell>
          <cell r="DD291">
            <v>4276.3403831826299</v>
          </cell>
          <cell r="DE291">
            <v>0</v>
          </cell>
          <cell r="DG291">
            <v>3574.1390987210002</v>
          </cell>
          <cell r="DI291">
            <v>1.888742508252883E-2</v>
          </cell>
          <cell r="DJ291">
            <v>67.506284461630003</v>
          </cell>
          <cell r="DK291">
            <v>1.6039188734510618E-2</v>
          </cell>
          <cell r="DL291">
            <v>0</v>
          </cell>
        </row>
        <row r="292">
          <cell r="A292" t="str">
            <v>B10307P3W1550L3048</v>
          </cell>
          <cell r="B292" t="str">
            <v>RULL PALETTE - L=3048 W=1550 P=076,2 M=1</v>
          </cell>
          <cell r="F292">
            <v>9316.7828699407874</v>
          </cell>
          <cell r="H292">
            <v>4378.8879488721695</v>
          </cell>
          <cell r="I292">
            <v>0.53</v>
          </cell>
          <cell r="J292" t="str">
            <v>OK</v>
          </cell>
          <cell r="K292" t="str">
            <v>NEWZD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3742.9579488721697</v>
          </cell>
          <cell r="AW292">
            <v>144</v>
          </cell>
          <cell r="AX292">
            <v>4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41.4</v>
          </cell>
          <cell r="BF292">
            <v>1.1499999999999999</v>
          </cell>
          <cell r="BG292">
            <v>0</v>
          </cell>
          <cell r="BH292">
            <v>0</v>
          </cell>
          <cell r="BI292">
            <v>0</v>
          </cell>
          <cell r="BJ292">
            <v>0</v>
          </cell>
          <cell r="BK292">
            <v>95</v>
          </cell>
          <cell r="BL292">
            <v>2.5</v>
          </cell>
          <cell r="BM292">
            <v>0</v>
          </cell>
          <cell r="BN292">
            <v>0</v>
          </cell>
          <cell r="BO292">
            <v>81.25</v>
          </cell>
          <cell r="BP292">
            <v>2.5</v>
          </cell>
          <cell r="BQ292">
            <v>0</v>
          </cell>
          <cell r="BR292">
            <v>0</v>
          </cell>
          <cell r="BS292">
            <v>163.28</v>
          </cell>
          <cell r="BT292">
            <v>5.024</v>
          </cell>
          <cell r="BU292">
            <v>0</v>
          </cell>
          <cell r="BV292">
            <v>0</v>
          </cell>
          <cell r="BW292">
            <v>0</v>
          </cell>
          <cell r="BX292">
            <v>0</v>
          </cell>
          <cell r="BY292">
            <v>0</v>
          </cell>
          <cell r="BZ292">
            <v>0</v>
          </cell>
          <cell r="CA292">
            <v>111</v>
          </cell>
          <cell r="CB292">
            <v>3</v>
          </cell>
          <cell r="CC292">
            <v>0</v>
          </cell>
          <cell r="CD292">
            <v>0</v>
          </cell>
          <cell r="CE292">
            <v>0</v>
          </cell>
          <cell r="CF292">
            <v>0</v>
          </cell>
          <cell r="CG292">
            <v>0</v>
          </cell>
          <cell r="CH292">
            <v>0</v>
          </cell>
          <cell r="CI292">
            <v>0</v>
          </cell>
          <cell r="CJ292">
            <v>0</v>
          </cell>
          <cell r="CK292">
            <v>0</v>
          </cell>
          <cell r="CL292">
            <v>0</v>
          </cell>
          <cell r="CM292">
            <v>0</v>
          </cell>
          <cell r="CN292">
            <v>0</v>
          </cell>
          <cell r="CO292">
            <v>0</v>
          </cell>
          <cell r="CP292">
            <v>0</v>
          </cell>
          <cell r="CQ292">
            <v>0</v>
          </cell>
          <cell r="CR292">
            <v>0</v>
          </cell>
          <cell r="CS292">
            <v>0</v>
          </cell>
          <cell r="CT292">
            <v>0</v>
          </cell>
          <cell r="CU292">
            <v>0</v>
          </cell>
          <cell r="CV292">
            <v>0</v>
          </cell>
          <cell r="CW292">
            <v>0</v>
          </cell>
          <cell r="CX292">
            <v>0</v>
          </cell>
          <cell r="CY292">
            <v>0</v>
          </cell>
          <cell r="CZ292">
            <v>0</v>
          </cell>
          <cell r="DA292">
            <v>0</v>
          </cell>
          <cell r="DB292">
            <v>0</v>
          </cell>
          <cell r="DC292">
            <v>0</v>
          </cell>
          <cell r="DD292">
            <v>4378.8879488721695</v>
          </cell>
          <cell r="DE292">
            <v>0</v>
          </cell>
          <cell r="DG292">
            <v>3673.5006144389999</v>
          </cell>
          <cell r="DI292">
            <v>1.8907669202548088E-2</v>
          </cell>
          <cell r="DJ292">
            <v>69.457334433169763</v>
          </cell>
          <cell r="DK292">
            <v>1.6117520073405729E-2</v>
          </cell>
          <cell r="DL292">
            <v>0</v>
          </cell>
        </row>
        <row r="293">
          <cell r="A293" t="str">
            <v>B10307P3W1550L3200</v>
          </cell>
          <cell r="B293" t="str">
            <v>RULL PALETTE - L=3200 W=1550 P=076,2 M=1</v>
          </cell>
          <cell r="F293">
            <v>9496.3677239388307</v>
          </cell>
          <cell r="H293">
            <v>4463.2928302512501</v>
          </cell>
          <cell r="I293">
            <v>0.53</v>
          </cell>
          <cell r="J293" t="str">
            <v>OK</v>
          </cell>
          <cell r="K293" t="str">
            <v>NEWZD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3824.89283025125</v>
          </cell>
          <cell r="AW293">
            <v>144</v>
          </cell>
          <cell r="AX293">
            <v>4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41.4</v>
          </cell>
          <cell r="BF293">
            <v>1.1499999999999999</v>
          </cell>
          <cell r="BG293">
            <v>0</v>
          </cell>
          <cell r="BH293">
            <v>0</v>
          </cell>
          <cell r="BI293">
            <v>0</v>
          </cell>
          <cell r="BJ293">
            <v>0</v>
          </cell>
          <cell r="BK293">
            <v>95</v>
          </cell>
          <cell r="BL293">
            <v>2.5</v>
          </cell>
          <cell r="BM293">
            <v>0</v>
          </cell>
          <cell r="BN293">
            <v>0</v>
          </cell>
          <cell r="BO293">
            <v>81.25</v>
          </cell>
          <cell r="BP293">
            <v>2.5</v>
          </cell>
          <cell r="BQ293">
            <v>0</v>
          </cell>
          <cell r="BR293">
            <v>0</v>
          </cell>
          <cell r="BS293">
            <v>165.75</v>
          </cell>
          <cell r="BT293">
            <v>5.0999999999999996</v>
          </cell>
          <cell r="BU293">
            <v>0</v>
          </cell>
          <cell r="BV293">
            <v>0</v>
          </cell>
          <cell r="BW293">
            <v>0</v>
          </cell>
          <cell r="BX293">
            <v>0</v>
          </cell>
          <cell r="BY293">
            <v>0</v>
          </cell>
          <cell r="BZ293">
            <v>0</v>
          </cell>
          <cell r="CA293">
            <v>111</v>
          </cell>
          <cell r="CB293">
            <v>3</v>
          </cell>
          <cell r="CC293">
            <v>0</v>
          </cell>
          <cell r="CD293">
            <v>0</v>
          </cell>
          <cell r="CE293">
            <v>0</v>
          </cell>
          <cell r="CF293">
            <v>0</v>
          </cell>
          <cell r="CG293">
            <v>0</v>
          </cell>
          <cell r="CH293">
            <v>0</v>
          </cell>
          <cell r="CI293">
            <v>0</v>
          </cell>
          <cell r="CJ293">
            <v>0</v>
          </cell>
          <cell r="CK293">
            <v>0</v>
          </cell>
          <cell r="CL293">
            <v>0</v>
          </cell>
          <cell r="CM293">
            <v>0</v>
          </cell>
          <cell r="CN293">
            <v>0</v>
          </cell>
          <cell r="CO293">
            <v>0</v>
          </cell>
          <cell r="CP293">
            <v>0</v>
          </cell>
          <cell r="CQ293">
            <v>0</v>
          </cell>
          <cell r="CR293">
            <v>0</v>
          </cell>
          <cell r="CS293">
            <v>0</v>
          </cell>
          <cell r="CT293">
            <v>0</v>
          </cell>
          <cell r="CU293">
            <v>0</v>
          </cell>
          <cell r="CV293">
            <v>0</v>
          </cell>
          <cell r="CW293">
            <v>0</v>
          </cell>
          <cell r="CX293">
            <v>0</v>
          </cell>
          <cell r="CY293">
            <v>0</v>
          </cell>
          <cell r="CZ293">
            <v>0</v>
          </cell>
          <cell r="DA293">
            <v>0</v>
          </cell>
          <cell r="DB293">
            <v>0</v>
          </cell>
          <cell r="DC293">
            <v>0</v>
          </cell>
          <cell r="DD293">
            <v>4463.2928302512501</v>
          </cell>
          <cell r="DE293">
            <v>0</v>
          </cell>
          <cell r="DG293">
            <v>3755.0486458749997</v>
          </cell>
          <cell r="DI293">
            <v>1.8600074449894432E-2</v>
          </cell>
          <cell r="DJ293">
            <v>69.844184376250269</v>
          </cell>
          <cell r="DK293">
            <v>1.5897348530937497E-2</v>
          </cell>
          <cell r="DL293">
            <v>0</v>
          </cell>
        </row>
        <row r="294">
          <cell r="A294" t="str">
            <v>B10307P3W1550L3505</v>
          </cell>
          <cell r="B294" t="str">
            <v>RULL PALETTE - L=3505 W=1550 P=076,2 M=1</v>
          </cell>
          <cell r="F294">
            <v>10012.361793096436</v>
          </cell>
          <cell r="H294">
            <v>4705.8100427553245</v>
          </cell>
          <cell r="I294">
            <v>0.53</v>
          </cell>
          <cell r="J294" t="str">
            <v>OK</v>
          </cell>
          <cell r="K294" t="str">
            <v>NEWZD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4062.4537927553247</v>
          </cell>
          <cell r="AW294">
            <v>144</v>
          </cell>
          <cell r="AX294">
            <v>4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41.4</v>
          </cell>
          <cell r="BF294">
            <v>1.1499999999999999</v>
          </cell>
          <cell r="BG294">
            <v>0</v>
          </cell>
          <cell r="BH294">
            <v>0</v>
          </cell>
          <cell r="BI294">
            <v>0</v>
          </cell>
          <cell r="BJ294">
            <v>0</v>
          </cell>
          <cell r="BK294">
            <v>95</v>
          </cell>
          <cell r="BL294">
            <v>2.5</v>
          </cell>
          <cell r="BM294">
            <v>0</v>
          </cell>
          <cell r="BN294">
            <v>0</v>
          </cell>
          <cell r="BO294">
            <v>81.25</v>
          </cell>
          <cell r="BP294">
            <v>2.5</v>
          </cell>
          <cell r="BQ294">
            <v>0</v>
          </cell>
          <cell r="BR294">
            <v>0</v>
          </cell>
          <cell r="BS294">
            <v>170.70624999999998</v>
          </cell>
          <cell r="BT294">
            <v>5.2524999999999995</v>
          </cell>
          <cell r="BU294">
            <v>0</v>
          </cell>
          <cell r="BV294">
            <v>0</v>
          </cell>
          <cell r="BW294">
            <v>0</v>
          </cell>
          <cell r="BX294">
            <v>0</v>
          </cell>
          <cell r="BY294">
            <v>0</v>
          </cell>
          <cell r="BZ294">
            <v>0</v>
          </cell>
          <cell r="CA294">
            <v>111</v>
          </cell>
          <cell r="CB294">
            <v>3</v>
          </cell>
          <cell r="CC294">
            <v>0</v>
          </cell>
          <cell r="CD294">
            <v>0</v>
          </cell>
          <cell r="CE294">
            <v>0</v>
          </cell>
          <cell r="CF294">
            <v>0</v>
          </cell>
          <cell r="CG294">
            <v>0</v>
          </cell>
          <cell r="CH294">
            <v>0</v>
          </cell>
          <cell r="CI294">
            <v>0</v>
          </cell>
          <cell r="CJ294">
            <v>0</v>
          </cell>
          <cell r="CK294">
            <v>0</v>
          </cell>
          <cell r="CL294">
            <v>0</v>
          </cell>
          <cell r="CM294">
            <v>0</v>
          </cell>
          <cell r="CN294">
            <v>0</v>
          </cell>
          <cell r="CO294">
            <v>0</v>
          </cell>
          <cell r="CP294">
            <v>0</v>
          </cell>
          <cell r="CQ294">
            <v>0</v>
          </cell>
          <cell r="CR294">
            <v>0</v>
          </cell>
          <cell r="CS294">
            <v>0</v>
          </cell>
          <cell r="CT294">
            <v>0</v>
          </cell>
          <cell r="CU294">
            <v>0</v>
          </cell>
          <cell r="CV294">
            <v>0</v>
          </cell>
          <cell r="CW294">
            <v>0</v>
          </cell>
          <cell r="CX294">
            <v>0</v>
          </cell>
          <cell r="CY294">
            <v>0</v>
          </cell>
          <cell r="CZ294">
            <v>0</v>
          </cell>
          <cell r="DA294">
            <v>0</v>
          </cell>
          <cell r="DB294">
            <v>0</v>
          </cell>
          <cell r="DC294">
            <v>0</v>
          </cell>
          <cell r="DD294">
            <v>4705.8100427553245</v>
          </cell>
          <cell r="DE294">
            <v>0</v>
          </cell>
          <cell r="DG294">
            <v>3989.6890609274997</v>
          </cell>
          <cell r="DI294">
            <v>1.8238196189381509E-2</v>
          </cell>
          <cell r="DJ294">
            <v>72.764731827825017</v>
          </cell>
          <cell r="DK294">
            <v>1.5705594688703375E-2</v>
          </cell>
          <cell r="DL294">
            <v>0</v>
          </cell>
        </row>
        <row r="295">
          <cell r="A295" t="str">
            <v>B10307P3W1550L3962</v>
          </cell>
          <cell r="B295" t="str">
            <v>RULL PALETTE - L=3962 W=1550 P=076,2 M=1</v>
          </cell>
          <cell r="F295">
            <v>10551.300179018042</v>
          </cell>
          <cell r="H295">
            <v>4959.1110841384798</v>
          </cell>
          <cell r="I295">
            <v>0.53</v>
          </cell>
          <cell r="J295" t="str">
            <v>OK</v>
          </cell>
          <cell r="K295" t="str">
            <v>NEWZD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4308.3285841384804</v>
          </cell>
          <cell r="AW295">
            <v>144</v>
          </cell>
          <cell r="AX295">
            <v>4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41.4</v>
          </cell>
          <cell r="BF295">
            <v>1.1499999999999999</v>
          </cell>
          <cell r="BG295">
            <v>0</v>
          </cell>
          <cell r="BH295">
            <v>0</v>
          </cell>
          <cell r="BI295">
            <v>0</v>
          </cell>
          <cell r="BJ295">
            <v>0</v>
          </cell>
          <cell r="BK295">
            <v>95</v>
          </cell>
          <cell r="BL295">
            <v>2.5</v>
          </cell>
          <cell r="BM295">
            <v>0</v>
          </cell>
          <cell r="BN295">
            <v>0</v>
          </cell>
          <cell r="BO295">
            <v>81.25</v>
          </cell>
          <cell r="BP295">
            <v>2.5</v>
          </cell>
          <cell r="BQ295">
            <v>0</v>
          </cell>
          <cell r="BR295">
            <v>0</v>
          </cell>
          <cell r="BS295">
            <v>178.13249999999999</v>
          </cell>
          <cell r="BT295">
            <v>5.4809999999999999</v>
          </cell>
          <cell r="BU295">
            <v>0</v>
          </cell>
          <cell r="BV295">
            <v>0</v>
          </cell>
          <cell r="BW295">
            <v>0</v>
          </cell>
          <cell r="BX295">
            <v>0</v>
          </cell>
          <cell r="BY295">
            <v>0</v>
          </cell>
          <cell r="BZ295">
            <v>0</v>
          </cell>
          <cell r="CA295">
            <v>111</v>
          </cell>
          <cell r="CB295">
            <v>3</v>
          </cell>
          <cell r="CC295">
            <v>0</v>
          </cell>
          <cell r="CD295">
            <v>0</v>
          </cell>
          <cell r="CE295">
            <v>0</v>
          </cell>
          <cell r="CF295">
            <v>0</v>
          </cell>
          <cell r="CG295">
            <v>0</v>
          </cell>
          <cell r="CH295">
            <v>0</v>
          </cell>
          <cell r="CI295">
            <v>0</v>
          </cell>
          <cell r="CJ295">
            <v>0</v>
          </cell>
          <cell r="CK295">
            <v>0</v>
          </cell>
          <cell r="CL295">
            <v>0</v>
          </cell>
          <cell r="CM295">
            <v>0</v>
          </cell>
          <cell r="CN295">
            <v>0</v>
          </cell>
          <cell r="CO295">
            <v>0</v>
          </cell>
          <cell r="CP295">
            <v>0</v>
          </cell>
          <cell r="CQ295">
            <v>0</v>
          </cell>
          <cell r="CR295">
            <v>0</v>
          </cell>
          <cell r="CS295">
            <v>0</v>
          </cell>
          <cell r="CT295">
            <v>0</v>
          </cell>
          <cell r="CU295">
            <v>0</v>
          </cell>
          <cell r="CV295">
            <v>0</v>
          </cell>
          <cell r="CW295">
            <v>0</v>
          </cell>
          <cell r="CX295">
            <v>0</v>
          </cell>
          <cell r="CY295">
            <v>0</v>
          </cell>
          <cell r="CZ295">
            <v>0</v>
          </cell>
          <cell r="DA295">
            <v>0</v>
          </cell>
          <cell r="DB295">
            <v>0</v>
          </cell>
          <cell r="DC295">
            <v>0</v>
          </cell>
          <cell r="DD295">
            <v>4959.1110841384798</v>
          </cell>
          <cell r="DE295">
            <v>0</v>
          </cell>
          <cell r="DG295">
            <v>4234.4007574159996</v>
          </cell>
          <cell r="DI295">
            <v>1.7458863947397027E-2</v>
          </cell>
          <cell r="DJ295">
            <v>73.927826722480859</v>
          </cell>
          <cell r="DK295">
            <v>1.5133071335707625E-2</v>
          </cell>
          <cell r="DL295">
            <v>0</v>
          </cell>
        </row>
        <row r="296">
          <cell r="A296" t="str">
            <v>B10307P3W1550L4492</v>
          </cell>
          <cell r="B296" t="str">
            <v>RULL PALETTE - L=4492 W=1550 P=076,2 M=1</v>
          </cell>
          <cell r="F296">
            <v>11395.916539270405</v>
          </cell>
          <cell r="H296">
            <v>5356.0807734570899</v>
          </cell>
          <cell r="I296">
            <v>0.53</v>
          </cell>
          <cell r="J296" t="str">
            <v>OK</v>
          </cell>
          <cell r="K296" t="str">
            <v>NEWZD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4696.6207734570899</v>
          </cell>
          <cell r="AW296">
            <v>144</v>
          </cell>
          <cell r="AX296">
            <v>4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41.4</v>
          </cell>
          <cell r="BF296">
            <v>1.1499999999999999</v>
          </cell>
          <cell r="BG296">
            <v>0</v>
          </cell>
          <cell r="BH296">
            <v>0</v>
          </cell>
          <cell r="BI296">
            <v>0</v>
          </cell>
          <cell r="BJ296">
            <v>0</v>
          </cell>
          <cell r="BK296">
            <v>95</v>
          </cell>
          <cell r="BL296">
            <v>2.5</v>
          </cell>
          <cell r="BM296">
            <v>0</v>
          </cell>
          <cell r="BN296">
            <v>0</v>
          </cell>
          <cell r="BO296">
            <v>81.25</v>
          </cell>
          <cell r="BP296">
            <v>2.5</v>
          </cell>
          <cell r="BQ296">
            <v>0</v>
          </cell>
          <cell r="BR296">
            <v>0</v>
          </cell>
          <cell r="BS296">
            <v>186.81</v>
          </cell>
          <cell r="BT296">
            <v>5.7480000000000002</v>
          </cell>
          <cell r="BU296">
            <v>0</v>
          </cell>
          <cell r="BV296">
            <v>0</v>
          </cell>
          <cell r="BW296">
            <v>0</v>
          </cell>
          <cell r="BX296">
            <v>0</v>
          </cell>
          <cell r="BY296">
            <v>0</v>
          </cell>
          <cell r="BZ296">
            <v>0</v>
          </cell>
          <cell r="CA296">
            <v>111</v>
          </cell>
          <cell r="CB296">
            <v>3</v>
          </cell>
          <cell r="CC296">
            <v>0</v>
          </cell>
          <cell r="CD296">
            <v>0</v>
          </cell>
          <cell r="CE296">
            <v>0</v>
          </cell>
          <cell r="CF296">
            <v>0</v>
          </cell>
          <cell r="CG296">
            <v>0</v>
          </cell>
          <cell r="CH296">
            <v>0</v>
          </cell>
          <cell r="CI296">
            <v>0</v>
          </cell>
          <cell r="CJ296">
            <v>0</v>
          </cell>
          <cell r="CK296">
            <v>0</v>
          </cell>
          <cell r="CL296">
            <v>0</v>
          </cell>
          <cell r="CM296">
            <v>0</v>
          </cell>
          <cell r="CN296">
            <v>0</v>
          </cell>
          <cell r="CO296">
            <v>0</v>
          </cell>
          <cell r="CP296">
            <v>0</v>
          </cell>
          <cell r="CQ296">
            <v>0</v>
          </cell>
          <cell r="CR296">
            <v>0</v>
          </cell>
          <cell r="CS296">
            <v>0</v>
          </cell>
          <cell r="CT296">
            <v>0</v>
          </cell>
          <cell r="CU296">
            <v>0</v>
          </cell>
          <cell r="CV296">
            <v>0</v>
          </cell>
          <cell r="CW296">
            <v>0</v>
          </cell>
          <cell r="CX296">
            <v>0</v>
          </cell>
          <cell r="CY296">
            <v>0</v>
          </cell>
          <cell r="CZ296">
            <v>0</v>
          </cell>
          <cell r="DA296">
            <v>0</v>
          </cell>
          <cell r="DB296">
            <v>0</v>
          </cell>
          <cell r="DC296">
            <v>0</v>
          </cell>
          <cell r="DD296">
            <v>5356.0807734570899</v>
          </cell>
          <cell r="DE296">
            <v>0</v>
          </cell>
          <cell r="DG296">
            <v>4618.3810718029999</v>
          </cell>
          <cell r="DI296">
            <v>1.694093675633947E-2</v>
          </cell>
          <cell r="DJ296">
            <v>78.239701654089913</v>
          </cell>
          <cell r="DK296">
            <v>1.4824186744100255E-2</v>
          </cell>
          <cell r="DL296">
            <v>0</v>
          </cell>
        </row>
        <row r="297">
          <cell r="A297" t="str">
            <v>B10307P3W1850L1524</v>
          </cell>
          <cell r="B297" t="str">
            <v>RULL PALETTE - L=1524 W=1850 P=076,2 M=1</v>
          </cell>
          <cell r="F297">
            <v>6891.2765608461914</v>
          </cell>
          <cell r="H297">
            <v>3238.8999835977097</v>
          </cell>
          <cell r="I297">
            <v>0.53</v>
          </cell>
          <cell r="J297" t="str">
            <v>OK</v>
          </cell>
          <cell r="K297" t="str">
            <v>NEWZD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2555.7349835977097</v>
          </cell>
          <cell r="AW297">
            <v>216</v>
          </cell>
          <cell r="AX297">
            <v>6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41.4</v>
          </cell>
          <cell r="BF297">
            <v>1.1499999999999999</v>
          </cell>
          <cell r="BG297">
            <v>0</v>
          </cell>
          <cell r="BH297">
            <v>0</v>
          </cell>
          <cell r="BI297">
            <v>0</v>
          </cell>
          <cell r="BJ297">
            <v>0</v>
          </cell>
          <cell r="BK297">
            <v>95</v>
          </cell>
          <cell r="BL297">
            <v>2.5</v>
          </cell>
          <cell r="BM297">
            <v>0</v>
          </cell>
          <cell r="BN297">
            <v>0</v>
          </cell>
          <cell r="BO297">
            <v>81.25</v>
          </cell>
          <cell r="BP297">
            <v>2.5</v>
          </cell>
          <cell r="BQ297">
            <v>0</v>
          </cell>
          <cell r="BR297">
            <v>0</v>
          </cell>
          <cell r="BS297">
            <v>138.51500000000001</v>
          </cell>
          <cell r="BT297">
            <v>4.2620000000000005</v>
          </cell>
          <cell r="BU297">
            <v>0</v>
          </cell>
          <cell r="BV297">
            <v>0</v>
          </cell>
          <cell r="BW297">
            <v>0</v>
          </cell>
          <cell r="BX297">
            <v>0</v>
          </cell>
          <cell r="BY297">
            <v>0</v>
          </cell>
          <cell r="BZ297">
            <v>0</v>
          </cell>
          <cell r="CA297">
            <v>111</v>
          </cell>
          <cell r="CB297">
            <v>3</v>
          </cell>
          <cell r="CC297">
            <v>0</v>
          </cell>
          <cell r="CD297">
            <v>0</v>
          </cell>
          <cell r="CE297">
            <v>0</v>
          </cell>
          <cell r="CF297">
            <v>0</v>
          </cell>
          <cell r="CG297">
            <v>0</v>
          </cell>
          <cell r="CH297">
            <v>0</v>
          </cell>
          <cell r="CI297">
            <v>0</v>
          </cell>
          <cell r="CJ297">
            <v>0</v>
          </cell>
          <cell r="CK297">
            <v>0</v>
          </cell>
          <cell r="CL297">
            <v>0</v>
          </cell>
          <cell r="CM297">
            <v>0</v>
          </cell>
          <cell r="CN297">
            <v>0</v>
          </cell>
          <cell r="CO297">
            <v>0</v>
          </cell>
          <cell r="CP297">
            <v>0</v>
          </cell>
          <cell r="CQ297">
            <v>0</v>
          </cell>
          <cell r="CR297">
            <v>0</v>
          </cell>
          <cell r="CS297">
            <v>0</v>
          </cell>
          <cell r="CT297">
            <v>0</v>
          </cell>
          <cell r="CU297">
            <v>0</v>
          </cell>
          <cell r="CV297">
            <v>0</v>
          </cell>
          <cell r="CW297">
            <v>0</v>
          </cell>
          <cell r="CX297">
            <v>0</v>
          </cell>
          <cell r="CY297">
            <v>0</v>
          </cell>
          <cell r="CZ297">
            <v>0</v>
          </cell>
          <cell r="DA297">
            <v>0</v>
          </cell>
          <cell r="DB297">
            <v>0</v>
          </cell>
          <cell r="DC297">
            <v>0</v>
          </cell>
          <cell r="DD297">
            <v>3238.8999835977097</v>
          </cell>
          <cell r="DE297">
            <v>0</v>
          </cell>
          <cell r="DG297">
            <v>2505.0961413569999</v>
          </cell>
          <cell r="DI297">
            <v>2.0214330861281455E-2</v>
          </cell>
          <cell r="DJ297">
            <v>50.638842240709891</v>
          </cell>
          <cell r="DK297">
            <v>1.5882902935346381E-2</v>
          </cell>
          <cell r="DL297">
            <v>0</v>
          </cell>
        </row>
        <row r="298">
          <cell r="A298" t="str">
            <v>B10307P3W1850L1981</v>
          </cell>
          <cell r="B298" t="str">
            <v>RULL PALETTE - L=1981 W=1850 P=076,2 M=1</v>
          </cell>
          <cell r="F298">
            <v>7921.0061967677975</v>
          </cell>
          <cell r="H298">
            <v>3722.8729124808647</v>
          </cell>
          <cell r="I298">
            <v>0.53</v>
          </cell>
          <cell r="J298" t="str">
            <v>OK</v>
          </cell>
          <cell r="K298" t="str">
            <v>NEWZD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3032.2816624808647</v>
          </cell>
          <cell r="AW298">
            <v>216</v>
          </cell>
          <cell r="AX298">
            <v>6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41.4</v>
          </cell>
          <cell r="BF298">
            <v>1.1499999999999999</v>
          </cell>
          <cell r="BG298">
            <v>0</v>
          </cell>
          <cell r="BH298">
            <v>0</v>
          </cell>
          <cell r="BI298">
            <v>0</v>
          </cell>
          <cell r="BJ298">
            <v>0</v>
          </cell>
          <cell r="BK298">
            <v>95</v>
          </cell>
          <cell r="BL298">
            <v>2.5</v>
          </cell>
          <cell r="BM298">
            <v>0</v>
          </cell>
          <cell r="BN298">
            <v>0</v>
          </cell>
          <cell r="BO298">
            <v>81.25</v>
          </cell>
          <cell r="BP298">
            <v>2.5</v>
          </cell>
          <cell r="BQ298">
            <v>0</v>
          </cell>
          <cell r="BR298">
            <v>0</v>
          </cell>
          <cell r="BS298">
            <v>145.94125</v>
          </cell>
          <cell r="BT298">
            <v>4.4904999999999999</v>
          </cell>
          <cell r="BU298">
            <v>0</v>
          </cell>
          <cell r="BV298">
            <v>0</v>
          </cell>
          <cell r="BW298">
            <v>0</v>
          </cell>
          <cell r="BX298">
            <v>0</v>
          </cell>
          <cell r="BY298">
            <v>0</v>
          </cell>
          <cell r="BZ298">
            <v>0</v>
          </cell>
          <cell r="CA298">
            <v>111</v>
          </cell>
          <cell r="CB298">
            <v>3</v>
          </cell>
          <cell r="CC298">
            <v>0</v>
          </cell>
          <cell r="CD298">
            <v>0</v>
          </cell>
          <cell r="CE298">
            <v>0</v>
          </cell>
          <cell r="CF298">
            <v>0</v>
          </cell>
          <cell r="CG298">
            <v>0</v>
          </cell>
          <cell r="CH298">
            <v>0</v>
          </cell>
          <cell r="CI298">
            <v>0</v>
          </cell>
          <cell r="CJ298">
            <v>0</v>
          </cell>
          <cell r="CK298">
            <v>0</v>
          </cell>
          <cell r="CL298">
            <v>0</v>
          </cell>
          <cell r="CM298">
            <v>0</v>
          </cell>
          <cell r="CN298">
            <v>0</v>
          </cell>
          <cell r="CO298">
            <v>0</v>
          </cell>
          <cell r="CP298">
            <v>0</v>
          </cell>
          <cell r="CQ298">
            <v>0</v>
          </cell>
          <cell r="CR298">
            <v>0</v>
          </cell>
          <cell r="CS298">
            <v>0</v>
          </cell>
          <cell r="CT298">
            <v>0</v>
          </cell>
          <cell r="CU298">
            <v>0</v>
          </cell>
          <cell r="CV298">
            <v>0</v>
          </cell>
          <cell r="CW298">
            <v>0</v>
          </cell>
          <cell r="CX298">
            <v>0</v>
          </cell>
          <cell r="CY298">
            <v>0</v>
          </cell>
          <cell r="CZ298">
            <v>0</v>
          </cell>
          <cell r="DA298">
            <v>0</v>
          </cell>
          <cell r="DB298">
            <v>0</v>
          </cell>
          <cell r="DC298">
            <v>0</v>
          </cell>
          <cell r="DD298">
            <v>3722.8729124808647</v>
          </cell>
          <cell r="DE298">
            <v>0</v>
          </cell>
          <cell r="DG298">
            <v>2975.0310878454993</v>
          </cell>
          <cell r="DI298">
            <v>1.9243689543031281E-2</v>
          </cell>
          <cell r="DJ298">
            <v>57.25057463536541</v>
          </cell>
          <cell r="DK298">
            <v>1.5618241422277813E-2</v>
          </cell>
          <cell r="DL298">
            <v>0</v>
          </cell>
        </row>
        <row r="299">
          <cell r="A299" t="str">
            <v>B10307P3W1850L2743</v>
          </cell>
          <cell r="B299" t="str">
            <v>RULL PALETTE - L=2743 W=1850 P=076,2 M=1</v>
          </cell>
          <cell r="F299">
            <v>9538.8482209959475</v>
          </cell>
          <cell r="H299">
            <v>4483.258663868095</v>
          </cell>
          <cell r="I299">
            <v>0.53</v>
          </cell>
          <cell r="J299" t="str">
            <v>OK</v>
          </cell>
          <cell r="K299" t="str">
            <v>NEWZD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3780.2849138680949</v>
          </cell>
          <cell r="AW299">
            <v>216</v>
          </cell>
          <cell r="AX299">
            <v>6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41.4</v>
          </cell>
          <cell r="BF299">
            <v>1.1499999999999999</v>
          </cell>
          <cell r="BG299">
            <v>0</v>
          </cell>
          <cell r="BH299">
            <v>0</v>
          </cell>
          <cell r="BI299">
            <v>0</v>
          </cell>
          <cell r="BJ299">
            <v>0</v>
          </cell>
          <cell r="BK299">
            <v>95</v>
          </cell>
          <cell r="BL299">
            <v>2.5</v>
          </cell>
          <cell r="BM299">
            <v>0</v>
          </cell>
          <cell r="BN299">
            <v>0</v>
          </cell>
          <cell r="BO299">
            <v>81.25</v>
          </cell>
          <cell r="BP299">
            <v>2.5</v>
          </cell>
          <cell r="BQ299">
            <v>0</v>
          </cell>
          <cell r="BR299">
            <v>0</v>
          </cell>
          <cell r="BS299">
            <v>158.32375000000002</v>
          </cell>
          <cell r="BT299">
            <v>4.8715000000000002</v>
          </cell>
          <cell r="BU299">
            <v>0</v>
          </cell>
          <cell r="BV299">
            <v>0</v>
          </cell>
          <cell r="BW299">
            <v>0</v>
          </cell>
          <cell r="BX299">
            <v>0</v>
          </cell>
          <cell r="BY299">
            <v>0</v>
          </cell>
          <cell r="BZ299">
            <v>0</v>
          </cell>
          <cell r="CA299">
            <v>111</v>
          </cell>
          <cell r="CB299">
            <v>3</v>
          </cell>
          <cell r="CC299">
            <v>0</v>
          </cell>
          <cell r="CD299">
            <v>0</v>
          </cell>
          <cell r="CE299">
            <v>0</v>
          </cell>
          <cell r="CF299">
            <v>0</v>
          </cell>
          <cell r="CG299">
            <v>0</v>
          </cell>
          <cell r="CH299">
            <v>0</v>
          </cell>
          <cell r="CI299">
            <v>0</v>
          </cell>
          <cell r="CJ299">
            <v>0</v>
          </cell>
          <cell r="CK299">
            <v>0</v>
          </cell>
          <cell r="CL299">
            <v>0</v>
          </cell>
          <cell r="CM299">
            <v>0</v>
          </cell>
          <cell r="CN299">
            <v>0</v>
          </cell>
          <cell r="CO299">
            <v>0</v>
          </cell>
          <cell r="CP299">
            <v>0</v>
          </cell>
          <cell r="CQ299">
            <v>0</v>
          </cell>
          <cell r="CR299">
            <v>0</v>
          </cell>
          <cell r="CS299">
            <v>0</v>
          </cell>
          <cell r="CT299">
            <v>0</v>
          </cell>
          <cell r="CU299">
            <v>0</v>
          </cell>
          <cell r="CV299">
            <v>0</v>
          </cell>
          <cell r="CW299">
            <v>0</v>
          </cell>
          <cell r="CX299">
            <v>0</v>
          </cell>
          <cell r="CY299">
            <v>0</v>
          </cell>
          <cell r="CZ299">
            <v>0</v>
          </cell>
          <cell r="DA299">
            <v>0</v>
          </cell>
          <cell r="DB299">
            <v>0</v>
          </cell>
          <cell r="DC299">
            <v>0</v>
          </cell>
          <cell r="DD299">
            <v>4483.258663868095</v>
          </cell>
          <cell r="DE299">
            <v>0</v>
          </cell>
          <cell r="DG299">
            <v>3713.3614493864993</v>
          </cell>
          <cell r="DI299">
            <v>1.8022340511089304E-2</v>
          </cell>
          <cell r="DJ299">
            <v>66.923464481595602</v>
          </cell>
          <cell r="DK299">
            <v>1.5153619791109232E-2</v>
          </cell>
          <cell r="DL299">
            <v>0</v>
          </cell>
        </row>
        <row r="300">
          <cell r="A300" t="str">
            <v>B10307P3W2150L1524</v>
          </cell>
          <cell r="B300" t="str">
            <v>RULL PALETTE - L=1524 W=2150 P=076,2 M=1</v>
          </cell>
          <cell r="F300">
            <v>7233.9042204206589</v>
          </cell>
          <cell r="H300">
            <v>3399.9349835977096</v>
          </cell>
          <cell r="I300">
            <v>0.53</v>
          </cell>
          <cell r="J300" t="str">
            <v>OK</v>
          </cell>
          <cell r="K300" t="str">
            <v>NEWZD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2716.7699835977096</v>
          </cell>
          <cell r="AW300">
            <v>216</v>
          </cell>
          <cell r="AX300">
            <v>6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41.4</v>
          </cell>
          <cell r="BF300">
            <v>1.1499999999999999</v>
          </cell>
          <cell r="BG300">
            <v>0</v>
          </cell>
          <cell r="BH300">
            <v>0</v>
          </cell>
          <cell r="BI300">
            <v>0</v>
          </cell>
          <cell r="BJ300">
            <v>0</v>
          </cell>
          <cell r="BK300">
            <v>95</v>
          </cell>
          <cell r="BL300">
            <v>2.5</v>
          </cell>
          <cell r="BM300">
            <v>0</v>
          </cell>
          <cell r="BN300">
            <v>0</v>
          </cell>
          <cell r="BO300">
            <v>81.25</v>
          </cell>
          <cell r="BP300">
            <v>2.5</v>
          </cell>
          <cell r="BQ300">
            <v>0</v>
          </cell>
          <cell r="BR300">
            <v>0</v>
          </cell>
          <cell r="BS300">
            <v>138.51500000000001</v>
          </cell>
          <cell r="BT300">
            <v>4.2620000000000005</v>
          </cell>
          <cell r="BU300">
            <v>0</v>
          </cell>
          <cell r="BV300">
            <v>0</v>
          </cell>
          <cell r="BW300">
            <v>0</v>
          </cell>
          <cell r="BX300">
            <v>0</v>
          </cell>
          <cell r="BY300">
            <v>0</v>
          </cell>
          <cell r="BZ300">
            <v>0</v>
          </cell>
          <cell r="CA300">
            <v>111</v>
          </cell>
          <cell r="CB300">
            <v>3</v>
          </cell>
          <cell r="CC300">
            <v>0</v>
          </cell>
          <cell r="CD300">
            <v>0</v>
          </cell>
          <cell r="CE300">
            <v>0</v>
          </cell>
          <cell r="CF300">
            <v>0</v>
          </cell>
          <cell r="CG300">
            <v>0</v>
          </cell>
          <cell r="CH300">
            <v>0</v>
          </cell>
          <cell r="CI300">
            <v>0</v>
          </cell>
          <cell r="CJ300">
            <v>0</v>
          </cell>
          <cell r="CK300">
            <v>0</v>
          </cell>
          <cell r="CL300">
            <v>0</v>
          </cell>
          <cell r="CM300">
            <v>0</v>
          </cell>
          <cell r="CN300">
            <v>0</v>
          </cell>
          <cell r="CO300">
            <v>0</v>
          </cell>
          <cell r="CP300">
            <v>0</v>
          </cell>
          <cell r="CQ300">
            <v>0</v>
          </cell>
          <cell r="CR300">
            <v>0</v>
          </cell>
          <cell r="CS300">
            <v>0</v>
          </cell>
          <cell r="CT300">
            <v>0</v>
          </cell>
          <cell r="CU300">
            <v>0</v>
          </cell>
          <cell r="CV300">
            <v>0</v>
          </cell>
          <cell r="CW300">
            <v>0</v>
          </cell>
          <cell r="CX300">
            <v>0</v>
          </cell>
          <cell r="CY300">
            <v>0</v>
          </cell>
          <cell r="CZ300">
            <v>0</v>
          </cell>
          <cell r="DA300">
            <v>0</v>
          </cell>
          <cell r="DB300">
            <v>0</v>
          </cell>
          <cell r="DC300">
            <v>0</v>
          </cell>
          <cell r="DD300">
            <v>3399.9349835977096</v>
          </cell>
          <cell r="DE300">
            <v>0</v>
          </cell>
          <cell r="DG300">
            <v>2666.1311413570002</v>
          </cell>
          <cell r="DI300">
            <v>1.8993380128681674E-2</v>
          </cell>
          <cell r="DJ300">
            <v>50.638842240709437</v>
          </cell>
          <cell r="DK300">
            <v>1.5119248971574253E-2</v>
          </cell>
          <cell r="DL300">
            <v>0</v>
          </cell>
        </row>
        <row r="301">
          <cell r="A301" t="str">
            <v>B10307P3W2150L1981</v>
          </cell>
          <cell r="B301" t="str">
            <v>RULL PALETTE - L=1981 W=2150 P=076,2 M=1</v>
          </cell>
          <cell r="F301">
            <v>8366.4221542146061</v>
          </cell>
          <cell r="H301">
            <v>3932.218412480865</v>
          </cell>
          <cell r="I301">
            <v>0.53</v>
          </cell>
          <cell r="J301" t="str">
            <v>OK</v>
          </cell>
          <cell r="K301" t="str">
            <v>NEWZD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3241.6271624808651</v>
          </cell>
          <cell r="AW301">
            <v>216</v>
          </cell>
          <cell r="AX301">
            <v>6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41.4</v>
          </cell>
          <cell r="BF301">
            <v>1.1499999999999999</v>
          </cell>
          <cell r="BG301">
            <v>0</v>
          </cell>
          <cell r="BH301">
            <v>0</v>
          </cell>
          <cell r="BI301">
            <v>0</v>
          </cell>
          <cell r="BJ301">
            <v>0</v>
          </cell>
          <cell r="BK301">
            <v>95</v>
          </cell>
          <cell r="BL301">
            <v>2.5</v>
          </cell>
          <cell r="BM301">
            <v>0</v>
          </cell>
          <cell r="BN301">
            <v>0</v>
          </cell>
          <cell r="BO301">
            <v>81.25</v>
          </cell>
          <cell r="BP301">
            <v>2.5</v>
          </cell>
          <cell r="BQ301">
            <v>0</v>
          </cell>
          <cell r="BR301">
            <v>0</v>
          </cell>
          <cell r="BS301">
            <v>145.94125</v>
          </cell>
          <cell r="BT301">
            <v>4.4904999999999999</v>
          </cell>
          <cell r="BU301">
            <v>0</v>
          </cell>
          <cell r="BV301">
            <v>0</v>
          </cell>
          <cell r="BW301">
            <v>0</v>
          </cell>
          <cell r="BX301">
            <v>0</v>
          </cell>
          <cell r="BY301">
            <v>0</v>
          </cell>
          <cell r="BZ301">
            <v>0</v>
          </cell>
          <cell r="CA301">
            <v>111</v>
          </cell>
          <cell r="CB301">
            <v>3</v>
          </cell>
          <cell r="CC301">
            <v>0</v>
          </cell>
          <cell r="CD301">
            <v>0</v>
          </cell>
          <cell r="CE301">
            <v>0</v>
          </cell>
          <cell r="CF301">
            <v>0</v>
          </cell>
          <cell r="CG301">
            <v>0</v>
          </cell>
          <cell r="CH301">
            <v>0</v>
          </cell>
          <cell r="CI301">
            <v>0</v>
          </cell>
          <cell r="CJ301">
            <v>0</v>
          </cell>
          <cell r="CK301">
            <v>0</v>
          </cell>
          <cell r="CL301">
            <v>0</v>
          </cell>
          <cell r="CM301">
            <v>0</v>
          </cell>
          <cell r="CN301">
            <v>0</v>
          </cell>
          <cell r="CO301">
            <v>0</v>
          </cell>
          <cell r="CP301">
            <v>0</v>
          </cell>
          <cell r="CQ301">
            <v>0</v>
          </cell>
          <cell r="CR301">
            <v>0</v>
          </cell>
          <cell r="CS301">
            <v>0</v>
          </cell>
          <cell r="CT301">
            <v>0</v>
          </cell>
          <cell r="CU301">
            <v>0</v>
          </cell>
          <cell r="CV301">
            <v>0</v>
          </cell>
          <cell r="CW301">
            <v>0</v>
          </cell>
          <cell r="CX301">
            <v>0</v>
          </cell>
          <cell r="CY301">
            <v>0</v>
          </cell>
          <cell r="CZ301">
            <v>0</v>
          </cell>
          <cell r="DA301">
            <v>0</v>
          </cell>
          <cell r="DB301">
            <v>0</v>
          </cell>
          <cell r="DC301">
            <v>0</v>
          </cell>
          <cell r="DD301">
            <v>3932.218412480865</v>
          </cell>
          <cell r="DE301">
            <v>0</v>
          </cell>
          <cell r="DG301">
            <v>3184.3765878454997</v>
          </cell>
          <cell r="DI301">
            <v>1.7978581695985985E-2</v>
          </cell>
          <cell r="DJ301">
            <v>57.25057463536541</v>
          </cell>
          <cell r="DK301">
            <v>1.4774464468122398E-2</v>
          </cell>
          <cell r="DL301">
            <v>0</v>
          </cell>
        </row>
        <row r="302">
          <cell r="A302" t="str">
            <v>B10307P3W2150L2743</v>
          </cell>
          <cell r="B302" t="str">
            <v>RULL PALETTE - L=2743 W=2150 P=076,2 M=1</v>
          </cell>
          <cell r="F302">
            <v>10155.578008229988</v>
          </cell>
          <cell r="H302">
            <v>4773.1216638680944</v>
          </cell>
          <cell r="I302">
            <v>0.53</v>
          </cell>
          <cell r="J302" t="str">
            <v>OK</v>
          </cell>
          <cell r="K302" t="str">
            <v>NEWZD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4070.1479138680952</v>
          </cell>
          <cell r="AW302">
            <v>216</v>
          </cell>
          <cell r="AX302">
            <v>6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41.4</v>
          </cell>
          <cell r="BF302">
            <v>1.1499999999999999</v>
          </cell>
          <cell r="BG302">
            <v>0</v>
          </cell>
          <cell r="BH302">
            <v>0</v>
          </cell>
          <cell r="BI302">
            <v>0</v>
          </cell>
          <cell r="BJ302">
            <v>0</v>
          </cell>
          <cell r="BK302">
            <v>95</v>
          </cell>
          <cell r="BL302">
            <v>2.5</v>
          </cell>
          <cell r="BM302">
            <v>0</v>
          </cell>
          <cell r="BN302">
            <v>0</v>
          </cell>
          <cell r="BO302">
            <v>81.25</v>
          </cell>
          <cell r="BP302">
            <v>2.5</v>
          </cell>
          <cell r="BQ302">
            <v>0</v>
          </cell>
          <cell r="BR302">
            <v>0</v>
          </cell>
          <cell r="BS302">
            <v>158.32375000000002</v>
          </cell>
          <cell r="BT302">
            <v>4.8715000000000002</v>
          </cell>
          <cell r="BU302">
            <v>0</v>
          </cell>
          <cell r="BV302">
            <v>0</v>
          </cell>
          <cell r="BW302">
            <v>0</v>
          </cell>
          <cell r="BX302">
            <v>0</v>
          </cell>
          <cell r="BY302">
            <v>0</v>
          </cell>
          <cell r="BZ302">
            <v>0</v>
          </cell>
          <cell r="CA302">
            <v>111</v>
          </cell>
          <cell r="CB302">
            <v>3</v>
          </cell>
          <cell r="CC302">
            <v>0</v>
          </cell>
          <cell r="CD302">
            <v>0</v>
          </cell>
          <cell r="CE302">
            <v>0</v>
          </cell>
          <cell r="CF302">
            <v>0</v>
          </cell>
          <cell r="CG302">
            <v>0</v>
          </cell>
          <cell r="CH302">
            <v>0</v>
          </cell>
          <cell r="CI302">
            <v>0</v>
          </cell>
          <cell r="CJ302">
            <v>0</v>
          </cell>
          <cell r="CK302">
            <v>0</v>
          </cell>
          <cell r="CL302">
            <v>0</v>
          </cell>
          <cell r="CM302">
            <v>0</v>
          </cell>
          <cell r="CN302">
            <v>0</v>
          </cell>
          <cell r="CO302">
            <v>0</v>
          </cell>
          <cell r="CP302">
            <v>0</v>
          </cell>
          <cell r="CQ302">
            <v>0</v>
          </cell>
          <cell r="CR302">
            <v>0</v>
          </cell>
          <cell r="CS302">
            <v>0</v>
          </cell>
          <cell r="CT302">
            <v>0</v>
          </cell>
          <cell r="CU302">
            <v>0</v>
          </cell>
          <cell r="CV302">
            <v>0</v>
          </cell>
          <cell r="CW302">
            <v>0</v>
          </cell>
          <cell r="CX302">
            <v>0</v>
          </cell>
          <cell r="CY302">
            <v>0</v>
          </cell>
          <cell r="CZ302">
            <v>0</v>
          </cell>
          <cell r="DA302">
            <v>0</v>
          </cell>
          <cell r="DB302">
            <v>0</v>
          </cell>
          <cell r="DC302">
            <v>0</v>
          </cell>
          <cell r="DD302">
            <v>4773.1216638680944</v>
          </cell>
          <cell r="DE302">
            <v>0</v>
          </cell>
          <cell r="DG302">
            <v>4003.2244493864996</v>
          </cell>
          <cell r="DI302">
            <v>1.6717390025895684E-2</v>
          </cell>
          <cell r="DJ302">
            <v>66.923464481595602</v>
          </cell>
          <cell r="DK302">
            <v>1.4220281774430953E-2</v>
          </cell>
          <cell r="DL302">
            <v>0</v>
          </cell>
        </row>
        <row r="303">
          <cell r="A303" t="str">
            <v>B10310-CTRL-ASSI</v>
          </cell>
          <cell r="B303" t="str">
            <v>CONTROLLO FRECCIA ASSI PALLET PER RULLIERA</v>
          </cell>
          <cell r="F303">
            <v>11010.541271778724</v>
          </cell>
          <cell r="H303">
            <v>5174.9543977359999</v>
          </cell>
          <cell r="I303">
            <v>0.53</v>
          </cell>
          <cell r="J303" t="str">
            <v>OK</v>
          </cell>
          <cell r="K303" t="str">
            <v>NEWZD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4366.9543977359999</v>
          </cell>
          <cell r="AW303">
            <v>144</v>
          </cell>
          <cell r="AX303">
            <v>4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54</v>
          </cell>
          <cell r="BF303">
            <v>1.5</v>
          </cell>
          <cell r="BG303">
            <v>0</v>
          </cell>
          <cell r="BH303">
            <v>0</v>
          </cell>
          <cell r="BI303">
            <v>0</v>
          </cell>
          <cell r="BJ303">
            <v>0</v>
          </cell>
          <cell r="BK303">
            <v>95</v>
          </cell>
          <cell r="BL303">
            <v>2.5</v>
          </cell>
          <cell r="BM303">
            <v>0</v>
          </cell>
          <cell r="BN303">
            <v>0</v>
          </cell>
          <cell r="BO303">
            <v>195</v>
          </cell>
          <cell r="BP303">
            <v>6</v>
          </cell>
          <cell r="BQ303">
            <v>0</v>
          </cell>
          <cell r="BR303">
            <v>0</v>
          </cell>
          <cell r="BS303">
            <v>227.5</v>
          </cell>
          <cell r="BT303">
            <v>7</v>
          </cell>
          <cell r="BU303">
            <v>0</v>
          </cell>
          <cell r="BV303">
            <v>0</v>
          </cell>
          <cell r="BW303">
            <v>0</v>
          </cell>
          <cell r="BX303">
            <v>0</v>
          </cell>
          <cell r="BY303">
            <v>0</v>
          </cell>
          <cell r="BZ303">
            <v>0</v>
          </cell>
          <cell r="CA303">
            <v>92.5</v>
          </cell>
          <cell r="CB303">
            <v>2.5</v>
          </cell>
          <cell r="CC303">
            <v>0</v>
          </cell>
          <cell r="CD303">
            <v>0</v>
          </cell>
          <cell r="CE303">
            <v>0</v>
          </cell>
          <cell r="CF303">
            <v>0</v>
          </cell>
          <cell r="CG303">
            <v>0</v>
          </cell>
          <cell r="CH303">
            <v>0</v>
          </cell>
          <cell r="CI303">
            <v>0</v>
          </cell>
          <cell r="CJ303">
            <v>0</v>
          </cell>
          <cell r="CK303">
            <v>0</v>
          </cell>
          <cell r="CL303">
            <v>0</v>
          </cell>
          <cell r="CM303">
            <v>0</v>
          </cell>
          <cell r="CN303">
            <v>0</v>
          </cell>
          <cell r="CO303">
            <v>0</v>
          </cell>
          <cell r="CP303">
            <v>0</v>
          </cell>
          <cell r="CQ303">
            <v>0</v>
          </cell>
          <cell r="CR303">
            <v>0</v>
          </cell>
          <cell r="CS303">
            <v>0</v>
          </cell>
          <cell r="CT303">
            <v>0</v>
          </cell>
          <cell r="CU303">
            <v>0</v>
          </cell>
          <cell r="CV303">
            <v>0</v>
          </cell>
          <cell r="CW303">
            <v>0</v>
          </cell>
          <cell r="CX303">
            <v>0</v>
          </cell>
          <cell r="CY303">
            <v>0</v>
          </cell>
          <cell r="CZ303">
            <v>0</v>
          </cell>
          <cell r="DA303">
            <v>0</v>
          </cell>
          <cell r="DB303">
            <v>0</v>
          </cell>
          <cell r="DC303">
            <v>0</v>
          </cell>
          <cell r="DD303">
            <v>5174.9543977359999</v>
          </cell>
          <cell r="DE303">
            <v>0</v>
          </cell>
          <cell r="DG303">
            <v>4239.7615512000002</v>
          </cell>
          <cell r="DI303">
            <v>0.03</v>
          </cell>
          <cell r="DJ303">
            <v>127.192846536</v>
          </cell>
          <cell r="DK303">
            <v>2.5197871421989527E-2</v>
          </cell>
          <cell r="DL303">
            <v>0</v>
          </cell>
        </row>
        <row r="304">
          <cell r="A304" t="str">
            <v>B10310-CTRL-PAL-A</v>
          </cell>
          <cell r="B304" t="str">
            <v>CTRL FLESSIONE ASSI LONGITUDINALI</v>
          </cell>
          <cell r="F304">
            <v>10897.979159608512</v>
          </cell>
          <cell r="H304">
            <v>5122.0502050160003</v>
          </cell>
          <cell r="I304">
            <v>0.53</v>
          </cell>
          <cell r="J304" t="str">
            <v>OK</v>
          </cell>
          <cell r="K304" t="str">
            <v>NEWZD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4315.6752050160003</v>
          </cell>
          <cell r="AW304">
            <v>144</v>
          </cell>
          <cell r="AX304">
            <v>4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54</v>
          </cell>
          <cell r="BF304">
            <v>1.5</v>
          </cell>
          <cell r="BG304">
            <v>0</v>
          </cell>
          <cell r="BH304">
            <v>0</v>
          </cell>
          <cell r="BI304">
            <v>0</v>
          </cell>
          <cell r="BJ304">
            <v>0</v>
          </cell>
          <cell r="BK304">
            <v>95</v>
          </cell>
          <cell r="BL304">
            <v>2.5</v>
          </cell>
          <cell r="BM304">
            <v>0</v>
          </cell>
          <cell r="BN304">
            <v>0</v>
          </cell>
          <cell r="BO304">
            <v>195</v>
          </cell>
          <cell r="BP304">
            <v>6</v>
          </cell>
          <cell r="BQ304">
            <v>0</v>
          </cell>
          <cell r="BR304">
            <v>0</v>
          </cell>
          <cell r="BS304">
            <v>225.875</v>
          </cell>
          <cell r="BT304">
            <v>6.95</v>
          </cell>
          <cell r="BU304">
            <v>0</v>
          </cell>
          <cell r="BV304">
            <v>0</v>
          </cell>
          <cell r="BW304">
            <v>0</v>
          </cell>
          <cell r="BX304">
            <v>0</v>
          </cell>
          <cell r="BY304">
            <v>0</v>
          </cell>
          <cell r="BZ304">
            <v>0</v>
          </cell>
          <cell r="CA304">
            <v>92.5</v>
          </cell>
          <cell r="CB304">
            <v>2.5</v>
          </cell>
          <cell r="CC304">
            <v>0</v>
          </cell>
          <cell r="CD304">
            <v>0</v>
          </cell>
          <cell r="CE304">
            <v>0</v>
          </cell>
          <cell r="CF304">
            <v>0</v>
          </cell>
          <cell r="CG304">
            <v>0</v>
          </cell>
          <cell r="CH304">
            <v>0</v>
          </cell>
          <cell r="CI304">
            <v>0</v>
          </cell>
          <cell r="CJ304">
            <v>0</v>
          </cell>
          <cell r="CK304">
            <v>0</v>
          </cell>
          <cell r="CL304">
            <v>0</v>
          </cell>
          <cell r="CM304">
            <v>0</v>
          </cell>
          <cell r="CN304">
            <v>0</v>
          </cell>
          <cell r="CO304">
            <v>0</v>
          </cell>
          <cell r="CP304">
            <v>0</v>
          </cell>
          <cell r="CQ304">
            <v>0</v>
          </cell>
          <cell r="CR304">
            <v>0</v>
          </cell>
          <cell r="CS304">
            <v>0</v>
          </cell>
          <cell r="CT304">
            <v>0</v>
          </cell>
          <cell r="CU304">
            <v>0</v>
          </cell>
          <cell r="CV304">
            <v>0</v>
          </cell>
          <cell r="CW304">
            <v>0</v>
          </cell>
          <cell r="CX304">
            <v>0</v>
          </cell>
          <cell r="CY304">
            <v>0</v>
          </cell>
          <cell r="CZ304">
            <v>0</v>
          </cell>
          <cell r="DA304">
            <v>0</v>
          </cell>
          <cell r="DB304">
            <v>0</v>
          </cell>
          <cell r="DC304">
            <v>0</v>
          </cell>
          <cell r="DD304">
            <v>5122.0502050160003</v>
          </cell>
          <cell r="DE304">
            <v>0</v>
          </cell>
          <cell r="DG304">
            <v>4189.9759272000001</v>
          </cell>
          <cell r="DI304">
            <v>0.03</v>
          </cell>
          <cell r="DJ304">
            <v>125.69927781600001</v>
          </cell>
          <cell r="DK304">
            <v>2.5158216395829307E-2</v>
          </cell>
          <cell r="DL304">
            <v>0</v>
          </cell>
        </row>
        <row r="305">
          <cell r="A305" t="str">
            <v>B10310SOL-PAL-H250</v>
          </cell>
          <cell r="B305" t="str">
            <v>PIATTAFORMA ELETTRICA 800KG CORSA 250MM</v>
          </cell>
          <cell r="F305">
            <v>9086.580401702131</v>
          </cell>
          <cell r="H305">
            <v>4270.6927888000009</v>
          </cell>
          <cell r="I305">
            <v>0.53</v>
          </cell>
          <cell r="J305" t="str">
            <v>OK</v>
          </cell>
          <cell r="K305" t="str">
            <v>NEWZD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3621.5427888000004</v>
          </cell>
          <cell r="AW305">
            <v>144</v>
          </cell>
          <cell r="AX305">
            <v>4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41.4</v>
          </cell>
          <cell r="BF305">
            <v>1.1499999999999999</v>
          </cell>
          <cell r="BG305">
            <v>0</v>
          </cell>
          <cell r="BH305">
            <v>0</v>
          </cell>
          <cell r="BI305">
            <v>0</v>
          </cell>
          <cell r="BJ305">
            <v>0</v>
          </cell>
          <cell r="BK305">
            <v>95</v>
          </cell>
          <cell r="BL305">
            <v>2.5</v>
          </cell>
          <cell r="BM305">
            <v>0</v>
          </cell>
          <cell r="BN305">
            <v>0</v>
          </cell>
          <cell r="BO305">
            <v>178.75</v>
          </cell>
          <cell r="BP305">
            <v>5.5</v>
          </cell>
          <cell r="BQ305">
            <v>0</v>
          </cell>
          <cell r="BR305">
            <v>0</v>
          </cell>
          <cell r="BS305">
            <v>97.5</v>
          </cell>
          <cell r="BT305">
            <v>3</v>
          </cell>
          <cell r="BU305">
            <v>0</v>
          </cell>
          <cell r="BV305">
            <v>0</v>
          </cell>
          <cell r="BW305">
            <v>0</v>
          </cell>
          <cell r="BX305">
            <v>0</v>
          </cell>
          <cell r="BY305">
            <v>0</v>
          </cell>
          <cell r="BZ305">
            <v>0</v>
          </cell>
          <cell r="CA305">
            <v>92.5</v>
          </cell>
          <cell r="CB305">
            <v>2.5</v>
          </cell>
          <cell r="CC305">
            <v>0</v>
          </cell>
          <cell r="CD305">
            <v>0</v>
          </cell>
          <cell r="CE305">
            <v>0</v>
          </cell>
          <cell r="CF305">
            <v>0</v>
          </cell>
          <cell r="CG305">
            <v>0</v>
          </cell>
          <cell r="CH305">
            <v>0</v>
          </cell>
          <cell r="CI305">
            <v>0</v>
          </cell>
          <cell r="CJ305">
            <v>0</v>
          </cell>
          <cell r="CK305">
            <v>0</v>
          </cell>
          <cell r="CL305">
            <v>0</v>
          </cell>
          <cell r="CM305">
            <v>0</v>
          </cell>
          <cell r="CN305">
            <v>0</v>
          </cell>
          <cell r="CO305">
            <v>0</v>
          </cell>
          <cell r="CP305">
            <v>0</v>
          </cell>
          <cell r="CQ305">
            <v>0</v>
          </cell>
          <cell r="CR305">
            <v>0</v>
          </cell>
          <cell r="CS305">
            <v>0</v>
          </cell>
          <cell r="CT305">
            <v>0</v>
          </cell>
          <cell r="CU305">
            <v>0</v>
          </cell>
          <cell r="CV305">
            <v>0</v>
          </cell>
          <cell r="CW305">
            <v>0</v>
          </cell>
          <cell r="CX305">
            <v>0</v>
          </cell>
          <cell r="CY305">
            <v>0</v>
          </cell>
          <cell r="CZ305">
            <v>0</v>
          </cell>
          <cell r="DA305">
            <v>0</v>
          </cell>
          <cell r="DB305">
            <v>0</v>
          </cell>
          <cell r="DC305">
            <v>0</v>
          </cell>
          <cell r="DD305">
            <v>4270.6927888000009</v>
          </cell>
          <cell r="DE305">
            <v>0</v>
          </cell>
          <cell r="DG305">
            <v>3516.0609600000003</v>
          </cell>
          <cell r="DI305">
            <v>0.03</v>
          </cell>
          <cell r="DJ305">
            <v>105.4818288</v>
          </cell>
          <cell r="DK305">
            <v>2.5324486517724894E-2</v>
          </cell>
          <cell r="DL305">
            <v>0</v>
          </cell>
        </row>
        <row r="306">
          <cell r="A306" t="str">
            <v>B10311-ARR-MOT</v>
          </cell>
          <cell r="B306" t="str">
            <v>ARRESTO PALETTE MOTORIZZATO PER RULLIERA</v>
          </cell>
          <cell r="F306">
            <v>3332.9792937617021</v>
          </cell>
          <cell r="H306">
            <v>1566.500268068</v>
          </cell>
          <cell r="I306">
            <v>0.53</v>
          </cell>
          <cell r="J306" t="str">
            <v>OK</v>
          </cell>
          <cell r="K306" t="str">
            <v>NEWZD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1236.750268068</v>
          </cell>
          <cell r="AW306">
            <v>72</v>
          </cell>
          <cell r="AX306">
            <v>2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9</v>
          </cell>
          <cell r="BF306">
            <v>0.25</v>
          </cell>
          <cell r="BG306">
            <v>0</v>
          </cell>
          <cell r="BH306">
            <v>0</v>
          </cell>
          <cell r="BI306">
            <v>0</v>
          </cell>
          <cell r="BJ306">
            <v>0</v>
          </cell>
          <cell r="BK306">
            <v>19</v>
          </cell>
          <cell r="BL306">
            <v>0.5</v>
          </cell>
          <cell r="BM306">
            <v>0</v>
          </cell>
          <cell r="BN306">
            <v>0</v>
          </cell>
          <cell r="BO306">
            <v>113.75</v>
          </cell>
          <cell r="BP306">
            <v>3.5</v>
          </cell>
          <cell r="BQ306">
            <v>0</v>
          </cell>
          <cell r="BR306">
            <v>0</v>
          </cell>
          <cell r="BS306">
            <v>97.5</v>
          </cell>
          <cell r="BT306">
            <v>3</v>
          </cell>
          <cell r="BU306">
            <v>0</v>
          </cell>
          <cell r="BV306">
            <v>0</v>
          </cell>
          <cell r="BW306">
            <v>0</v>
          </cell>
          <cell r="BX306">
            <v>0</v>
          </cell>
          <cell r="BY306">
            <v>0</v>
          </cell>
          <cell r="BZ306">
            <v>0</v>
          </cell>
          <cell r="CA306">
            <v>18.5</v>
          </cell>
          <cell r="CB306">
            <v>0.5</v>
          </cell>
          <cell r="CC306">
            <v>0</v>
          </cell>
          <cell r="CD306">
            <v>0</v>
          </cell>
          <cell r="CE306">
            <v>0</v>
          </cell>
          <cell r="CF306">
            <v>0</v>
          </cell>
          <cell r="CG306">
            <v>0</v>
          </cell>
          <cell r="CH306">
            <v>0</v>
          </cell>
          <cell r="CI306">
            <v>0</v>
          </cell>
          <cell r="CJ306">
            <v>0</v>
          </cell>
          <cell r="CK306">
            <v>0</v>
          </cell>
          <cell r="CL306">
            <v>0</v>
          </cell>
          <cell r="CM306">
            <v>0</v>
          </cell>
          <cell r="CN306">
            <v>0</v>
          </cell>
          <cell r="CO306">
            <v>0</v>
          </cell>
          <cell r="CP306">
            <v>0</v>
          </cell>
          <cell r="CQ306">
            <v>0</v>
          </cell>
          <cell r="CR306">
            <v>0</v>
          </cell>
          <cell r="CS306">
            <v>0</v>
          </cell>
          <cell r="CT306">
            <v>0</v>
          </cell>
          <cell r="CU306">
            <v>0</v>
          </cell>
          <cell r="CV306">
            <v>0</v>
          </cell>
          <cell r="CW306">
            <v>0</v>
          </cell>
          <cell r="CX306">
            <v>0</v>
          </cell>
          <cell r="CY306">
            <v>0</v>
          </cell>
          <cell r="CZ306">
            <v>0</v>
          </cell>
          <cell r="DA306">
            <v>0</v>
          </cell>
          <cell r="DB306">
            <v>0</v>
          </cell>
          <cell r="DC306">
            <v>0</v>
          </cell>
          <cell r="DD306">
            <v>1566.500268068</v>
          </cell>
          <cell r="DE306">
            <v>0</v>
          </cell>
          <cell r="DG306">
            <v>1200.7284156000001</v>
          </cell>
          <cell r="DI306">
            <v>0.03</v>
          </cell>
          <cell r="DJ306">
            <v>36.021852467999999</v>
          </cell>
          <cell r="DK306">
            <v>2.3536334848523948E-2</v>
          </cell>
          <cell r="DL306">
            <v>0</v>
          </cell>
        </row>
        <row r="307">
          <cell r="A307" t="str">
            <v>B10311-ARR-PNM</v>
          </cell>
          <cell r="B307" t="str">
            <v>ARRESTO PALETTE PNEUMATICO PER RULLIERA</v>
          </cell>
          <cell r="F307">
            <v>3215.480873004256</v>
          </cell>
          <cell r="H307">
            <v>1511.2760103120002</v>
          </cell>
          <cell r="I307">
            <v>0.53</v>
          </cell>
          <cell r="J307" t="str">
            <v>OK</v>
          </cell>
          <cell r="K307" t="str">
            <v>NEWZD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1197.7760103120002</v>
          </cell>
          <cell r="AW307">
            <v>72</v>
          </cell>
          <cell r="AX307">
            <v>2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9</v>
          </cell>
          <cell r="BF307">
            <v>0.25</v>
          </cell>
          <cell r="BG307">
            <v>0</v>
          </cell>
          <cell r="BH307">
            <v>0</v>
          </cell>
          <cell r="BI307">
            <v>0</v>
          </cell>
          <cell r="BJ307">
            <v>0</v>
          </cell>
          <cell r="BK307">
            <v>19</v>
          </cell>
          <cell r="BL307">
            <v>0.5</v>
          </cell>
          <cell r="BM307">
            <v>0</v>
          </cell>
          <cell r="BN307">
            <v>0</v>
          </cell>
          <cell r="BO307">
            <v>146.25</v>
          </cell>
          <cell r="BP307">
            <v>4.5</v>
          </cell>
          <cell r="BQ307">
            <v>0</v>
          </cell>
          <cell r="BR307">
            <v>0</v>
          </cell>
          <cell r="BS307">
            <v>48.75</v>
          </cell>
          <cell r="BT307">
            <v>1.5</v>
          </cell>
          <cell r="BU307">
            <v>0</v>
          </cell>
          <cell r="BV307">
            <v>0</v>
          </cell>
          <cell r="BW307">
            <v>0</v>
          </cell>
          <cell r="BX307">
            <v>0</v>
          </cell>
          <cell r="BY307">
            <v>0</v>
          </cell>
          <cell r="BZ307">
            <v>0</v>
          </cell>
          <cell r="CA307">
            <v>18.5</v>
          </cell>
          <cell r="CB307">
            <v>0.5</v>
          </cell>
          <cell r="CC307">
            <v>0</v>
          </cell>
          <cell r="CD307">
            <v>0</v>
          </cell>
          <cell r="CE307">
            <v>0</v>
          </cell>
          <cell r="CF307">
            <v>0</v>
          </cell>
          <cell r="CG307">
            <v>0</v>
          </cell>
          <cell r="CH307">
            <v>0</v>
          </cell>
          <cell r="CI307">
            <v>0</v>
          </cell>
          <cell r="CJ307">
            <v>0</v>
          </cell>
          <cell r="CK307">
            <v>0</v>
          </cell>
          <cell r="CL307">
            <v>0</v>
          </cell>
          <cell r="CM307">
            <v>0</v>
          </cell>
          <cell r="CN307">
            <v>0</v>
          </cell>
          <cell r="CO307">
            <v>0</v>
          </cell>
          <cell r="CP307">
            <v>0</v>
          </cell>
          <cell r="CQ307">
            <v>0</v>
          </cell>
          <cell r="CR307">
            <v>0</v>
          </cell>
          <cell r="CS307">
            <v>0</v>
          </cell>
          <cell r="CT307">
            <v>0</v>
          </cell>
          <cell r="CU307">
            <v>0</v>
          </cell>
          <cell r="CV307">
            <v>0</v>
          </cell>
          <cell r="CW307">
            <v>0</v>
          </cell>
          <cell r="CX307">
            <v>0</v>
          </cell>
          <cell r="CY307">
            <v>0</v>
          </cell>
          <cell r="CZ307">
            <v>0</v>
          </cell>
          <cell r="DA307">
            <v>0</v>
          </cell>
          <cell r="DB307">
            <v>0</v>
          </cell>
          <cell r="DC307">
            <v>0</v>
          </cell>
          <cell r="DD307">
            <v>1511.2760103120002</v>
          </cell>
          <cell r="DE307">
            <v>0</v>
          </cell>
          <cell r="DG307">
            <v>1162.8893304000001</v>
          </cell>
          <cell r="DI307">
            <v>0.03</v>
          </cell>
          <cell r="DJ307">
            <v>34.886679911999998</v>
          </cell>
          <cell r="DK307">
            <v>2.3629729092222648E-2</v>
          </cell>
          <cell r="DL307">
            <v>0</v>
          </cell>
        </row>
        <row r="308">
          <cell r="A308" t="str">
            <v>B10318TLW1550L1524</v>
          </cell>
          <cell r="B308" t="str">
            <v>RULL.PAL.D.60/P.076 Lu1450 L=1524 CON SOLLEVATORE PALLET PER PRELIEVO CARICO CAMION</v>
          </cell>
          <cell r="F308">
            <v>18562.53259574468</v>
          </cell>
          <cell r="H308">
            <v>8724.3903199999986</v>
          </cell>
          <cell r="I308">
            <v>0.53</v>
          </cell>
          <cell r="J308" t="str">
            <v>OK</v>
          </cell>
          <cell r="K308" t="str">
            <v>NEWZD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6809.8903199999995</v>
          </cell>
          <cell r="AW308">
            <v>864</v>
          </cell>
          <cell r="AX308">
            <v>24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144</v>
          </cell>
          <cell r="BF308">
            <v>4</v>
          </cell>
          <cell r="BG308">
            <v>0</v>
          </cell>
          <cell r="BH308">
            <v>0</v>
          </cell>
          <cell r="BI308">
            <v>0</v>
          </cell>
          <cell r="BJ308">
            <v>0</v>
          </cell>
          <cell r="BK308">
            <v>76</v>
          </cell>
          <cell r="BL308">
            <v>2</v>
          </cell>
          <cell r="BM308">
            <v>0</v>
          </cell>
          <cell r="BN308">
            <v>0</v>
          </cell>
          <cell r="BO308">
            <v>520</v>
          </cell>
          <cell r="BP308">
            <v>16</v>
          </cell>
          <cell r="BQ308">
            <v>0</v>
          </cell>
          <cell r="BR308">
            <v>0</v>
          </cell>
          <cell r="BS308">
            <v>162.5</v>
          </cell>
          <cell r="BT308">
            <v>5</v>
          </cell>
          <cell r="BU308">
            <v>0</v>
          </cell>
          <cell r="BV308">
            <v>0</v>
          </cell>
          <cell r="BW308">
            <v>0</v>
          </cell>
          <cell r="BX308">
            <v>0</v>
          </cell>
          <cell r="BY308">
            <v>0</v>
          </cell>
          <cell r="BZ308">
            <v>0</v>
          </cell>
          <cell r="CA308">
            <v>148</v>
          </cell>
          <cell r="CB308">
            <v>4</v>
          </cell>
          <cell r="CC308">
            <v>0</v>
          </cell>
          <cell r="CD308">
            <v>0</v>
          </cell>
          <cell r="CE308">
            <v>0</v>
          </cell>
          <cell r="CF308">
            <v>0</v>
          </cell>
          <cell r="CG308">
            <v>0</v>
          </cell>
          <cell r="CH308">
            <v>0</v>
          </cell>
          <cell r="CI308">
            <v>0</v>
          </cell>
          <cell r="CJ308">
            <v>0</v>
          </cell>
          <cell r="CK308">
            <v>0</v>
          </cell>
          <cell r="CL308">
            <v>0</v>
          </cell>
          <cell r="CM308">
            <v>0</v>
          </cell>
          <cell r="CN308">
            <v>0</v>
          </cell>
          <cell r="CO308">
            <v>0</v>
          </cell>
          <cell r="CP308">
            <v>0</v>
          </cell>
          <cell r="CQ308">
            <v>0</v>
          </cell>
          <cell r="CR308">
            <v>0</v>
          </cell>
          <cell r="CS308">
            <v>0</v>
          </cell>
          <cell r="CT308">
            <v>0</v>
          </cell>
          <cell r="CU308">
            <v>0</v>
          </cell>
          <cell r="CV308">
            <v>0</v>
          </cell>
          <cell r="CW308">
            <v>0</v>
          </cell>
          <cell r="CX308">
            <v>0</v>
          </cell>
          <cell r="CY308">
            <v>0</v>
          </cell>
          <cell r="CZ308">
            <v>0</v>
          </cell>
          <cell r="DA308">
            <v>0</v>
          </cell>
          <cell r="DB308">
            <v>0</v>
          </cell>
          <cell r="DC308">
            <v>0</v>
          </cell>
          <cell r="DD308">
            <v>8724.3903199999986</v>
          </cell>
          <cell r="DE308">
            <v>0</v>
          </cell>
          <cell r="DG308">
            <v>6611.5439999999999</v>
          </cell>
          <cell r="DI308">
            <v>0.03</v>
          </cell>
          <cell r="DJ308">
            <v>198.34631999999999</v>
          </cell>
          <cell r="DK308">
            <v>2.3263581562562901E-2</v>
          </cell>
          <cell r="DL308">
            <v>0</v>
          </cell>
        </row>
        <row r="309">
          <cell r="A309" t="str">
            <v>B10320C2LT1550-1990</v>
          </cell>
          <cell r="B309" t="str">
            <v>DEVIO 90° 2C LT1550-1990 MOT=3</v>
          </cell>
          <cell r="F309">
            <v>20682.448680851059</v>
          </cell>
          <cell r="H309">
            <v>9720.7508799999978</v>
          </cell>
          <cell r="I309">
            <v>0.53</v>
          </cell>
          <cell r="J309" t="str">
            <v>OK</v>
          </cell>
          <cell r="K309" t="str">
            <v>NEWZD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8027.3008799999998</v>
          </cell>
          <cell r="AW309">
            <v>216</v>
          </cell>
          <cell r="AX309">
            <v>6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86.399999999999991</v>
          </cell>
          <cell r="BF309">
            <v>2.4</v>
          </cell>
          <cell r="BG309">
            <v>0</v>
          </cell>
          <cell r="BH309">
            <v>0</v>
          </cell>
          <cell r="BI309">
            <v>0</v>
          </cell>
          <cell r="BJ309">
            <v>0</v>
          </cell>
          <cell r="BK309">
            <v>180.5</v>
          </cell>
          <cell r="BL309">
            <v>4.75</v>
          </cell>
          <cell r="BM309">
            <v>0</v>
          </cell>
          <cell r="BN309">
            <v>0</v>
          </cell>
          <cell r="BO309">
            <v>555.75</v>
          </cell>
          <cell r="BP309">
            <v>17.100000000000001</v>
          </cell>
          <cell r="BQ309">
            <v>0</v>
          </cell>
          <cell r="BR309">
            <v>0</v>
          </cell>
          <cell r="BS309">
            <v>455</v>
          </cell>
          <cell r="BT309">
            <v>14</v>
          </cell>
          <cell r="BU309">
            <v>0</v>
          </cell>
          <cell r="BV309">
            <v>0</v>
          </cell>
          <cell r="BW309">
            <v>0</v>
          </cell>
          <cell r="BX309">
            <v>0</v>
          </cell>
          <cell r="BY309">
            <v>0</v>
          </cell>
          <cell r="BZ309">
            <v>0</v>
          </cell>
          <cell r="CA309">
            <v>199.8</v>
          </cell>
          <cell r="CB309">
            <v>5.4</v>
          </cell>
          <cell r="CC309">
            <v>0</v>
          </cell>
          <cell r="CD309">
            <v>0</v>
          </cell>
          <cell r="CE309">
            <v>0</v>
          </cell>
          <cell r="CF309">
            <v>0</v>
          </cell>
          <cell r="CG309">
            <v>0</v>
          </cell>
          <cell r="CH309">
            <v>0</v>
          </cell>
          <cell r="CI309">
            <v>0</v>
          </cell>
          <cell r="CJ309">
            <v>0</v>
          </cell>
          <cell r="CK309">
            <v>0</v>
          </cell>
          <cell r="CL309">
            <v>0</v>
          </cell>
          <cell r="CM309">
            <v>0</v>
          </cell>
          <cell r="CN309">
            <v>0</v>
          </cell>
          <cell r="CO309">
            <v>0</v>
          </cell>
          <cell r="CP309">
            <v>0</v>
          </cell>
          <cell r="CQ309">
            <v>0</v>
          </cell>
          <cell r="CR309">
            <v>0</v>
          </cell>
          <cell r="CS309">
            <v>0</v>
          </cell>
          <cell r="CT309">
            <v>0</v>
          </cell>
          <cell r="CU309">
            <v>0</v>
          </cell>
          <cell r="CV309">
            <v>0</v>
          </cell>
          <cell r="CW309">
            <v>0</v>
          </cell>
          <cell r="CX309">
            <v>0</v>
          </cell>
          <cell r="CY309">
            <v>0</v>
          </cell>
          <cell r="CZ309">
            <v>0</v>
          </cell>
          <cell r="DA309">
            <v>0</v>
          </cell>
          <cell r="DB309">
            <v>0</v>
          </cell>
          <cell r="DC309">
            <v>0</v>
          </cell>
          <cell r="DD309">
            <v>9720.7508799999978</v>
          </cell>
          <cell r="DE309">
            <v>0</v>
          </cell>
          <cell r="DG309">
            <v>7793.4960000000001</v>
          </cell>
          <cell r="DI309">
            <v>0.03</v>
          </cell>
          <cell r="DJ309">
            <v>233.80488</v>
          </cell>
          <cell r="DK309">
            <v>2.4644904693249023E-2</v>
          </cell>
          <cell r="DL309">
            <v>0</v>
          </cell>
        </row>
        <row r="310">
          <cell r="A310" t="str">
            <v>B10320C2LT2000-2490</v>
          </cell>
          <cell r="B310" t="str">
            <v>DEVIO 90° 2C LT2000-2490 MOT=3</v>
          </cell>
          <cell r="F310">
            <v>21087.172936170209</v>
          </cell>
          <cell r="H310">
            <v>9910.9712799999979</v>
          </cell>
          <cell r="I310">
            <v>0.53</v>
          </cell>
          <cell r="J310" t="str">
            <v>OK</v>
          </cell>
          <cell r="K310" t="str">
            <v>NEWZD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8217.521279999999</v>
          </cell>
          <cell r="AW310">
            <v>216</v>
          </cell>
          <cell r="AX310">
            <v>6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86.399999999999991</v>
          </cell>
          <cell r="BF310">
            <v>2.4</v>
          </cell>
          <cell r="BG310">
            <v>0</v>
          </cell>
          <cell r="BH310">
            <v>0</v>
          </cell>
          <cell r="BI310">
            <v>0</v>
          </cell>
          <cell r="BJ310">
            <v>0</v>
          </cell>
          <cell r="BK310">
            <v>180.5</v>
          </cell>
          <cell r="BL310">
            <v>4.75</v>
          </cell>
          <cell r="BM310">
            <v>0</v>
          </cell>
          <cell r="BN310">
            <v>0</v>
          </cell>
          <cell r="BO310">
            <v>555.75</v>
          </cell>
          <cell r="BP310">
            <v>17.100000000000001</v>
          </cell>
          <cell r="BQ310">
            <v>0</v>
          </cell>
          <cell r="BR310">
            <v>0</v>
          </cell>
          <cell r="BS310">
            <v>455</v>
          </cell>
          <cell r="BT310">
            <v>14</v>
          </cell>
          <cell r="BU310">
            <v>0</v>
          </cell>
          <cell r="BV310">
            <v>0</v>
          </cell>
          <cell r="BW310">
            <v>0</v>
          </cell>
          <cell r="BX310">
            <v>0</v>
          </cell>
          <cell r="BY310">
            <v>0</v>
          </cell>
          <cell r="BZ310">
            <v>0</v>
          </cell>
          <cell r="CA310">
            <v>199.8</v>
          </cell>
          <cell r="CB310">
            <v>5.4</v>
          </cell>
          <cell r="CC310">
            <v>0</v>
          </cell>
          <cell r="CD310">
            <v>0</v>
          </cell>
          <cell r="CE310">
            <v>0</v>
          </cell>
          <cell r="CF310">
            <v>0</v>
          </cell>
          <cell r="CG310">
            <v>0</v>
          </cell>
          <cell r="CH310">
            <v>0</v>
          </cell>
          <cell r="CI310">
            <v>0</v>
          </cell>
          <cell r="CJ310">
            <v>0</v>
          </cell>
          <cell r="CK310">
            <v>0</v>
          </cell>
          <cell r="CL310">
            <v>0</v>
          </cell>
          <cell r="CM310">
            <v>0</v>
          </cell>
          <cell r="CN310">
            <v>0</v>
          </cell>
          <cell r="CO310">
            <v>0</v>
          </cell>
          <cell r="CP310">
            <v>0</v>
          </cell>
          <cell r="CQ310">
            <v>0</v>
          </cell>
          <cell r="CR310">
            <v>0</v>
          </cell>
          <cell r="CS310">
            <v>0</v>
          </cell>
          <cell r="CT310">
            <v>0</v>
          </cell>
          <cell r="CU310">
            <v>0</v>
          </cell>
          <cell r="CV310">
            <v>0</v>
          </cell>
          <cell r="CW310">
            <v>0</v>
          </cell>
          <cell r="CX310">
            <v>0</v>
          </cell>
          <cell r="CY310">
            <v>0</v>
          </cell>
          <cell r="CZ310">
            <v>0</v>
          </cell>
          <cell r="DA310">
            <v>0</v>
          </cell>
          <cell r="DB310">
            <v>0</v>
          </cell>
          <cell r="DC310">
            <v>0</v>
          </cell>
          <cell r="DD310">
            <v>9910.9712799999979</v>
          </cell>
          <cell r="DE310">
            <v>0</v>
          </cell>
          <cell r="DG310">
            <v>7978.1759999999995</v>
          </cell>
          <cell r="DI310">
            <v>0.03</v>
          </cell>
          <cell r="DJ310">
            <v>239.34527999999997</v>
          </cell>
          <cell r="DK310">
            <v>2.4747160405085972E-2</v>
          </cell>
          <cell r="DL310">
            <v>0</v>
          </cell>
        </row>
        <row r="311">
          <cell r="A311" t="str">
            <v>B10320C2LT2500-3000</v>
          </cell>
          <cell r="B311" t="str">
            <v>DEVIO 90° 2C LT2500-3000 MOT=3</v>
          </cell>
          <cell r="F311">
            <v>21356.989106382978</v>
          </cell>
          <cell r="H311">
            <v>10037.784879999999</v>
          </cell>
          <cell r="I311">
            <v>0.53</v>
          </cell>
          <cell r="J311" t="str">
            <v>OK</v>
          </cell>
          <cell r="K311" t="str">
            <v>NEWZD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8344.3348800000003</v>
          </cell>
          <cell r="AW311">
            <v>216</v>
          </cell>
          <cell r="AX311">
            <v>6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86.399999999999991</v>
          </cell>
          <cell r="BF311">
            <v>2.4</v>
          </cell>
          <cell r="BG311">
            <v>0</v>
          </cell>
          <cell r="BH311">
            <v>0</v>
          </cell>
          <cell r="BI311">
            <v>0</v>
          </cell>
          <cell r="BJ311">
            <v>0</v>
          </cell>
          <cell r="BK311">
            <v>180.5</v>
          </cell>
          <cell r="BL311">
            <v>4.75</v>
          </cell>
          <cell r="BM311">
            <v>0</v>
          </cell>
          <cell r="BN311">
            <v>0</v>
          </cell>
          <cell r="BO311">
            <v>555.75</v>
          </cell>
          <cell r="BP311">
            <v>17.100000000000001</v>
          </cell>
          <cell r="BQ311">
            <v>0</v>
          </cell>
          <cell r="BR311">
            <v>0</v>
          </cell>
          <cell r="BS311">
            <v>455</v>
          </cell>
          <cell r="BT311">
            <v>14</v>
          </cell>
          <cell r="BU311">
            <v>0</v>
          </cell>
          <cell r="BV311">
            <v>0</v>
          </cell>
          <cell r="BW311">
            <v>0</v>
          </cell>
          <cell r="BX311">
            <v>0</v>
          </cell>
          <cell r="BY311">
            <v>0</v>
          </cell>
          <cell r="BZ311">
            <v>0</v>
          </cell>
          <cell r="CA311">
            <v>199.8</v>
          </cell>
          <cell r="CB311">
            <v>5.4</v>
          </cell>
          <cell r="CC311">
            <v>0</v>
          </cell>
          <cell r="CD311">
            <v>0</v>
          </cell>
          <cell r="CE311">
            <v>0</v>
          </cell>
          <cell r="CF311">
            <v>0</v>
          </cell>
          <cell r="CG311">
            <v>0</v>
          </cell>
          <cell r="CH311">
            <v>0</v>
          </cell>
          <cell r="CI311">
            <v>0</v>
          </cell>
          <cell r="CJ311">
            <v>0</v>
          </cell>
          <cell r="CK311">
            <v>0</v>
          </cell>
          <cell r="CL311">
            <v>0</v>
          </cell>
          <cell r="CM311">
            <v>0</v>
          </cell>
          <cell r="CN311">
            <v>0</v>
          </cell>
          <cell r="CO311">
            <v>0</v>
          </cell>
          <cell r="CP311">
            <v>0</v>
          </cell>
          <cell r="CQ311">
            <v>0</v>
          </cell>
          <cell r="CR311">
            <v>0</v>
          </cell>
          <cell r="CS311">
            <v>0</v>
          </cell>
          <cell r="CT311">
            <v>0</v>
          </cell>
          <cell r="CU311">
            <v>0</v>
          </cell>
          <cell r="CV311">
            <v>0</v>
          </cell>
          <cell r="CW311">
            <v>0</v>
          </cell>
          <cell r="CX311">
            <v>0</v>
          </cell>
          <cell r="CY311">
            <v>0</v>
          </cell>
          <cell r="CZ311">
            <v>0</v>
          </cell>
          <cell r="DA311">
            <v>0</v>
          </cell>
          <cell r="DB311">
            <v>0</v>
          </cell>
          <cell r="DC311">
            <v>0</v>
          </cell>
          <cell r="DD311">
            <v>10037.784879999999</v>
          </cell>
          <cell r="DE311">
            <v>0</v>
          </cell>
          <cell r="DG311">
            <v>8101.2960000000003</v>
          </cell>
          <cell r="DI311">
            <v>0.03</v>
          </cell>
          <cell r="DJ311">
            <v>243.03888000000001</v>
          </cell>
          <cell r="DK311">
            <v>2.4813188621736596E-2</v>
          </cell>
          <cell r="DL311">
            <v>0</v>
          </cell>
        </row>
        <row r="312">
          <cell r="A312" t="str">
            <v>B10320C3LT1550-1990</v>
          </cell>
          <cell r="B312" t="str">
            <v>DEVIO 90° 3C LT1550-1990 MOT=3</v>
          </cell>
          <cell r="F312">
            <v>21222.081021276594</v>
          </cell>
          <cell r="H312">
            <v>9974.3780799999986</v>
          </cell>
          <cell r="I312">
            <v>0.53</v>
          </cell>
          <cell r="J312" t="str">
            <v>OK</v>
          </cell>
          <cell r="K312" t="str">
            <v>NEWZD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8280.9280799999997</v>
          </cell>
          <cell r="AW312">
            <v>216</v>
          </cell>
          <cell r="AX312">
            <v>6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86.399999999999991</v>
          </cell>
          <cell r="BF312">
            <v>2.4</v>
          </cell>
          <cell r="BG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180.5</v>
          </cell>
          <cell r="BL312">
            <v>4.75</v>
          </cell>
          <cell r="BM312">
            <v>0</v>
          </cell>
          <cell r="BN312">
            <v>0</v>
          </cell>
          <cell r="BO312">
            <v>555.75</v>
          </cell>
          <cell r="BP312">
            <v>17.100000000000001</v>
          </cell>
          <cell r="BQ312">
            <v>0</v>
          </cell>
          <cell r="BR312">
            <v>0</v>
          </cell>
          <cell r="BS312">
            <v>455</v>
          </cell>
          <cell r="BT312">
            <v>14</v>
          </cell>
          <cell r="BU312">
            <v>0</v>
          </cell>
          <cell r="BV312">
            <v>0</v>
          </cell>
          <cell r="BW312">
            <v>0</v>
          </cell>
          <cell r="BX312">
            <v>0</v>
          </cell>
          <cell r="BY312">
            <v>0</v>
          </cell>
          <cell r="BZ312">
            <v>0</v>
          </cell>
          <cell r="CA312">
            <v>199.8</v>
          </cell>
          <cell r="CB312">
            <v>5.4</v>
          </cell>
          <cell r="CC312">
            <v>0</v>
          </cell>
          <cell r="CD312">
            <v>0</v>
          </cell>
          <cell r="CE312">
            <v>0</v>
          </cell>
          <cell r="CF312">
            <v>0</v>
          </cell>
          <cell r="CG312">
            <v>0</v>
          </cell>
          <cell r="CH312">
            <v>0</v>
          </cell>
          <cell r="CI312">
            <v>0</v>
          </cell>
          <cell r="CJ312">
            <v>0</v>
          </cell>
          <cell r="CK312">
            <v>0</v>
          </cell>
          <cell r="CL312">
            <v>0</v>
          </cell>
          <cell r="CM312">
            <v>0</v>
          </cell>
          <cell r="CN312">
            <v>0</v>
          </cell>
          <cell r="CO312">
            <v>0</v>
          </cell>
          <cell r="CP312">
            <v>0</v>
          </cell>
          <cell r="CQ312">
            <v>0</v>
          </cell>
          <cell r="CR312">
            <v>0</v>
          </cell>
          <cell r="CS312">
            <v>0</v>
          </cell>
          <cell r="CT312">
            <v>0</v>
          </cell>
          <cell r="CU312">
            <v>0</v>
          </cell>
          <cell r="CV312">
            <v>0</v>
          </cell>
          <cell r="CW312">
            <v>0</v>
          </cell>
          <cell r="CX312">
            <v>0</v>
          </cell>
          <cell r="CY312">
            <v>0</v>
          </cell>
          <cell r="CZ312">
            <v>0</v>
          </cell>
          <cell r="DA312">
            <v>0</v>
          </cell>
          <cell r="DB312">
            <v>0</v>
          </cell>
          <cell r="DC312">
            <v>0</v>
          </cell>
          <cell r="DD312">
            <v>9974.3780799999986</v>
          </cell>
          <cell r="DE312">
            <v>0</v>
          </cell>
          <cell r="DG312">
            <v>8039.7359999999999</v>
          </cell>
          <cell r="DI312">
            <v>0.03</v>
          </cell>
          <cell r="DJ312">
            <v>241.19207999999998</v>
          </cell>
          <cell r="DK312">
            <v>2.4780383319500936E-2</v>
          </cell>
          <cell r="DL312">
            <v>0</v>
          </cell>
        </row>
        <row r="313">
          <cell r="A313" t="str">
            <v>B10320C3LT2000-2490</v>
          </cell>
          <cell r="B313" t="str">
            <v>DEVIO 90° 3C LT2000-2490 MOT=3</v>
          </cell>
          <cell r="F313">
            <v>21896.621446808509</v>
          </cell>
          <cell r="H313">
            <v>10291.412079999998</v>
          </cell>
          <cell r="I313">
            <v>0.53</v>
          </cell>
          <cell r="J313" t="str">
            <v>OK</v>
          </cell>
          <cell r="K313" t="str">
            <v>NEWZD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8597.9620799999993</v>
          </cell>
          <cell r="AW313">
            <v>216</v>
          </cell>
          <cell r="AX313">
            <v>6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86.399999999999991</v>
          </cell>
          <cell r="BF313">
            <v>2.4</v>
          </cell>
          <cell r="BG313">
            <v>0</v>
          </cell>
          <cell r="BH313">
            <v>0</v>
          </cell>
          <cell r="BI313">
            <v>0</v>
          </cell>
          <cell r="BJ313">
            <v>0</v>
          </cell>
          <cell r="BK313">
            <v>180.5</v>
          </cell>
          <cell r="BL313">
            <v>4.75</v>
          </cell>
          <cell r="BM313">
            <v>0</v>
          </cell>
          <cell r="BN313">
            <v>0</v>
          </cell>
          <cell r="BO313">
            <v>555.75</v>
          </cell>
          <cell r="BP313">
            <v>17.100000000000001</v>
          </cell>
          <cell r="BQ313">
            <v>0</v>
          </cell>
          <cell r="BR313">
            <v>0</v>
          </cell>
          <cell r="BS313">
            <v>455</v>
          </cell>
          <cell r="BT313">
            <v>14</v>
          </cell>
          <cell r="BU313">
            <v>0</v>
          </cell>
          <cell r="BV313">
            <v>0</v>
          </cell>
          <cell r="BW313">
            <v>0</v>
          </cell>
          <cell r="BX313">
            <v>0</v>
          </cell>
          <cell r="BY313">
            <v>0</v>
          </cell>
          <cell r="BZ313">
            <v>0</v>
          </cell>
          <cell r="CA313">
            <v>199.8</v>
          </cell>
          <cell r="CB313">
            <v>5.4</v>
          </cell>
          <cell r="CC313">
            <v>0</v>
          </cell>
          <cell r="CD313">
            <v>0</v>
          </cell>
          <cell r="CE313">
            <v>0</v>
          </cell>
          <cell r="CF313">
            <v>0</v>
          </cell>
          <cell r="CG313">
            <v>0</v>
          </cell>
          <cell r="CH313">
            <v>0</v>
          </cell>
          <cell r="CI313">
            <v>0</v>
          </cell>
          <cell r="CJ313">
            <v>0</v>
          </cell>
          <cell r="CK313">
            <v>0</v>
          </cell>
          <cell r="CL313">
            <v>0</v>
          </cell>
          <cell r="CM313">
            <v>0</v>
          </cell>
          <cell r="CN313">
            <v>0</v>
          </cell>
          <cell r="CO313">
            <v>0</v>
          </cell>
          <cell r="CP313">
            <v>0</v>
          </cell>
          <cell r="CQ313">
            <v>0</v>
          </cell>
          <cell r="CR313">
            <v>0</v>
          </cell>
          <cell r="CS313">
            <v>0</v>
          </cell>
          <cell r="CT313">
            <v>0</v>
          </cell>
          <cell r="CU313">
            <v>0</v>
          </cell>
          <cell r="CV313">
            <v>0</v>
          </cell>
          <cell r="CW313">
            <v>0</v>
          </cell>
          <cell r="CX313">
            <v>0</v>
          </cell>
          <cell r="CY313">
            <v>0</v>
          </cell>
          <cell r="CZ313">
            <v>0</v>
          </cell>
          <cell r="DA313">
            <v>0</v>
          </cell>
          <cell r="DB313">
            <v>0</v>
          </cell>
          <cell r="DC313">
            <v>0</v>
          </cell>
          <cell r="DD313">
            <v>10291.412079999998</v>
          </cell>
          <cell r="DE313">
            <v>0</v>
          </cell>
          <cell r="DG313">
            <v>8347.5360000000001</v>
          </cell>
          <cell r="DI313">
            <v>0.03</v>
          </cell>
          <cell r="DJ313">
            <v>250.42607999999998</v>
          </cell>
          <cell r="DK313">
            <v>2.494038732849543E-2</v>
          </cell>
          <cell r="DL313">
            <v>0</v>
          </cell>
        </row>
        <row r="314">
          <cell r="A314" t="str">
            <v>B10320C3LT2500-3000</v>
          </cell>
          <cell r="B314" t="str">
            <v>DEVIO 90° 3C LT2500-3000 MOT=3</v>
          </cell>
          <cell r="F314">
            <v>22544.180255319145</v>
          </cell>
          <cell r="H314">
            <v>10595.764719999997</v>
          </cell>
          <cell r="I314">
            <v>0.53</v>
          </cell>
          <cell r="J314" t="str">
            <v>OK</v>
          </cell>
          <cell r="K314" t="str">
            <v>NEWZD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8902.3147199999985</v>
          </cell>
          <cell r="AW314">
            <v>216</v>
          </cell>
          <cell r="AX314">
            <v>6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86.399999999999991</v>
          </cell>
          <cell r="BF314">
            <v>2.4</v>
          </cell>
          <cell r="BG314">
            <v>0</v>
          </cell>
          <cell r="BH314">
            <v>0</v>
          </cell>
          <cell r="BI314">
            <v>0</v>
          </cell>
          <cell r="BJ314">
            <v>0</v>
          </cell>
          <cell r="BK314">
            <v>180.5</v>
          </cell>
          <cell r="BL314">
            <v>4.75</v>
          </cell>
          <cell r="BM314">
            <v>0</v>
          </cell>
          <cell r="BN314">
            <v>0</v>
          </cell>
          <cell r="BO314">
            <v>555.75</v>
          </cell>
          <cell r="BP314">
            <v>17.100000000000001</v>
          </cell>
          <cell r="BQ314">
            <v>0</v>
          </cell>
          <cell r="BR314">
            <v>0</v>
          </cell>
          <cell r="BS314">
            <v>455</v>
          </cell>
          <cell r="BT314">
            <v>14</v>
          </cell>
          <cell r="BU314">
            <v>0</v>
          </cell>
          <cell r="BV314">
            <v>0</v>
          </cell>
          <cell r="BW314">
            <v>0</v>
          </cell>
          <cell r="BX314">
            <v>0</v>
          </cell>
          <cell r="BY314">
            <v>0</v>
          </cell>
          <cell r="BZ314">
            <v>0</v>
          </cell>
          <cell r="CA314">
            <v>199.8</v>
          </cell>
          <cell r="CB314">
            <v>5.4</v>
          </cell>
          <cell r="CC314">
            <v>0</v>
          </cell>
          <cell r="CD314">
            <v>0</v>
          </cell>
          <cell r="CE314">
            <v>0</v>
          </cell>
          <cell r="CF314">
            <v>0</v>
          </cell>
          <cell r="CG314">
            <v>0</v>
          </cell>
          <cell r="CH314">
            <v>0</v>
          </cell>
          <cell r="CI314">
            <v>0</v>
          </cell>
          <cell r="CJ314">
            <v>0</v>
          </cell>
          <cell r="CK314">
            <v>0</v>
          </cell>
          <cell r="CL314">
            <v>0</v>
          </cell>
          <cell r="CM314">
            <v>0</v>
          </cell>
          <cell r="CN314">
            <v>0</v>
          </cell>
          <cell r="CO314">
            <v>0</v>
          </cell>
          <cell r="CP314">
            <v>0</v>
          </cell>
          <cell r="CQ314">
            <v>0</v>
          </cell>
          <cell r="CR314">
            <v>0</v>
          </cell>
          <cell r="CS314">
            <v>0</v>
          </cell>
          <cell r="CT314">
            <v>0</v>
          </cell>
          <cell r="CU314">
            <v>0</v>
          </cell>
          <cell r="CV314">
            <v>0</v>
          </cell>
          <cell r="CW314">
            <v>0</v>
          </cell>
          <cell r="CX314">
            <v>0</v>
          </cell>
          <cell r="CY314">
            <v>0</v>
          </cell>
          <cell r="CZ314">
            <v>0</v>
          </cell>
          <cell r="DA314">
            <v>0</v>
          </cell>
          <cell r="DB314">
            <v>0</v>
          </cell>
          <cell r="DC314">
            <v>0</v>
          </cell>
          <cell r="DD314">
            <v>10595.764719999997</v>
          </cell>
          <cell r="DE314">
            <v>0</v>
          </cell>
          <cell r="DG314">
            <v>8643.0239999999994</v>
          </cell>
          <cell r="DI314">
            <v>0.03</v>
          </cell>
          <cell r="DJ314">
            <v>259.29071999999996</v>
          </cell>
          <cell r="DK314">
            <v>2.5085026093037144E-2</v>
          </cell>
          <cell r="DL314">
            <v>0</v>
          </cell>
        </row>
        <row r="315">
          <cell r="A315" t="str">
            <v>B10320C4LT1550-1990</v>
          </cell>
          <cell r="B315" t="str">
            <v>DEVIO 90° 4C LT1550-1990 MOT=3</v>
          </cell>
          <cell r="F315">
            <v>21707.750127659572</v>
          </cell>
          <cell r="H315">
            <v>10202.642559999998</v>
          </cell>
          <cell r="I315">
            <v>0.53</v>
          </cell>
          <cell r="J315" t="str">
            <v>OK</v>
          </cell>
          <cell r="K315" t="str">
            <v>NEWZD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8509.1925599999995</v>
          </cell>
          <cell r="AW315">
            <v>216</v>
          </cell>
          <cell r="AX315">
            <v>6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86.399999999999991</v>
          </cell>
          <cell r="BF315">
            <v>2.4</v>
          </cell>
          <cell r="BG315">
            <v>0</v>
          </cell>
          <cell r="BH315">
            <v>0</v>
          </cell>
          <cell r="BI315">
            <v>0</v>
          </cell>
          <cell r="BJ315">
            <v>0</v>
          </cell>
          <cell r="BK315">
            <v>180.5</v>
          </cell>
          <cell r="BL315">
            <v>4.75</v>
          </cell>
          <cell r="BM315">
            <v>0</v>
          </cell>
          <cell r="BN315">
            <v>0</v>
          </cell>
          <cell r="BO315">
            <v>555.75</v>
          </cell>
          <cell r="BP315">
            <v>17.100000000000001</v>
          </cell>
          <cell r="BQ315">
            <v>0</v>
          </cell>
          <cell r="BR315">
            <v>0</v>
          </cell>
          <cell r="BS315">
            <v>455</v>
          </cell>
          <cell r="BT315">
            <v>14</v>
          </cell>
          <cell r="BU315">
            <v>0</v>
          </cell>
          <cell r="BV315">
            <v>0</v>
          </cell>
          <cell r="BW315">
            <v>0</v>
          </cell>
          <cell r="BX315">
            <v>0</v>
          </cell>
          <cell r="BY315">
            <v>0</v>
          </cell>
          <cell r="BZ315">
            <v>0</v>
          </cell>
          <cell r="CA315">
            <v>199.8</v>
          </cell>
          <cell r="CB315">
            <v>5.4</v>
          </cell>
          <cell r="CC315">
            <v>0</v>
          </cell>
          <cell r="CD315">
            <v>0</v>
          </cell>
          <cell r="CE315">
            <v>0</v>
          </cell>
          <cell r="CF315">
            <v>0</v>
          </cell>
          <cell r="CG315">
            <v>0</v>
          </cell>
          <cell r="CH315">
            <v>0</v>
          </cell>
          <cell r="CI315">
            <v>0</v>
          </cell>
          <cell r="CJ315">
            <v>0</v>
          </cell>
          <cell r="CK315">
            <v>0</v>
          </cell>
          <cell r="CL315">
            <v>0</v>
          </cell>
          <cell r="CM315">
            <v>0</v>
          </cell>
          <cell r="CN315">
            <v>0</v>
          </cell>
          <cell r="CO315">
            <v>0</v>
          </cell>
          <cell r="CP315">
            <v>0</v>
          </cell>
          <cell r="CQ315">
            <v>0</v>
          </cell>
          <cell r="CR315">
            <v>0</v>
          </cell>
          <cell r="CS315">
            <v>0</v>
          </cell>
          <cell r="CT315">
            <v>0</v>
          </cell>
          <cell r="CU315">
            <v>0</v>
          </cell>
          <cell r="CV315">
            <v>0</v>
          </cell>
          <cell r="CW315">
            <v>0</v>
          </cell>
          <cell r="CX315">
            <v>0</v>
          </cell>
          <cell r="CY315">
            <v>0</v>
          </cell>
          <cell r="CZ315">
            <v>0</v>
          </cell>
          <cell r="DA315">
            <v>0</v>
          </cell>
          <cell r="DB315">
            <v>0</v>
          </cell>
          <cell r="DC315">
            <v>0</v>
          </cell>
          <cell r="DD315">
            <v>10202.642559999998</v>
          </cell>
          <cell r="DE315">
            <v>0</v>
          </cell>
          <cell r="DG315">
            <v>8261.351999999999</v>
          </cell>
          <cell r="DI315">
            <v>0.03</v>
          </cell>
          <cell r="DJ315">
            <v>247.84055999999995</v>
          </cell>
          <cell r="DK315">
            <v>2.4896583578457913E-2</v>
          </cell>
          <cell r="DL315">
            <v>0</v>
          </cell>
        </row>
        <row r="316">
          <cell r="A316" t="str">
            <v>B10320C4LT2000-2490</v>
          </cell>
          <cell r="B316" t="str">
            <v>DEVIO 90° 4C LT2000-2490 MOT=3</v>
          </cell>
          <cell r="F316">
            <v>22247.382468085107</v>
          </cell>
          <cell r="H316">
            <v>10456.269759999999</v>
          </cell>
          <cell r="I316">
            <v>0.53</v>
          </cell>
          <cell r="J316" t="str">
            <v>OK</v>
          </cell>
          <cell r="K316" t="str">
            <v>NEWZD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8762.8197600000003</v>
          </cell>
          <cell r="AW316">
            <v>216</v>
          </cell>
          <cell r="AX316">
            <v>6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86.399999999999991</v>
          </cell>
          <cell r="BF316">
            <v>2.4</v>
          </cell>
          <cell r="BG316">
            <v>0</v>
          </cell>
          <cell r="BH316">
            <v>0</v>
          </cell>
          <cell r="BI316">
            <v>0</v>
          </cell>
          <cell r="BJ316">
            <v>0</v>
          </cell>
          <cell r="BK316">
            <v>180.5</v>
          </cell>
          <cell r="BL316">
            <v>4.75</v>
          </cell>
          <cell r="BM316">
            <v>0</v>
          </cell>
          <cell r="BN316">
            <v>0</v>
          </cell>
          <cell r="BO316">
            <v>555.75</v>
          </cell>
          <cell r="BP316">
            <v>17.100000000000001</v>
          </cell>
          <cell r="BQ316">
            <v>0</v>
          </cell>
          <cell r="BR316">
            <v>0</v>
          </cell>
          <cell r="BS316">
            <v>455</v>
          </cell>
          <cell r="BT316">
            <v>14</v>
          </cell>
          <cell r="BU316">
            <v>0</v>
          </cell>
          <cell r="BV316">
            <v>0</v>
          </cell>
          <cell r="BW316">
            <v>0</v>
          </cell>
          <cell r="BX316">
            <v>0</v>
          </cell>
          <cell r="BY316">
            <v>0</v>
          </cell>
          <cell r="BZ316">
            <v>0</v>
          </cell>
          <cell r="CA316">
            <v>199.8</v>
          </cell>
          <cell r="CB316">
            <v>5.4</v>
          </cell>
          <cell r="CC316">
            <v>0</v>
          </cell>
          <cell r="CD316">
            <v>0</v>
          </cell>
          <cell r="CE316">
            <v>0</v>
          </cell>
          <cell r="CF316">
            <v>0</v>
          </cell>
          <cell r="CG316">
            <v>0</v>
          </cell>
          <cell r="CH316">
            <v>0</v>
          </cell>
          <cell r="CI316">
            <v>0</v>
          </cell>
          <cell r="CJ316">
            <v>0</v>
          </cell>
          <cell r="CK316">
            <v>0</v>
          </cell>
          <cell r="CL316">
            <v>0</v>
          </cell>
          <cell r="CM316">
            <v>0</v>
          </cell>
          <cell r="CN316">
            <v>0</v>
          </cell>
          <cell r="CO316">
            <v>0</v>
          </cell>
          <cell r="CP316">
            <v>0</v>
          </cell>
          <cell r="CQ316">
            <v>0</v>
          </cell>
          <cell r="CR316">
            <v>0</v>
          </cell>
          <cell r="CS316">
            <v>0</v>
          </cell>
          <cell r="CT316">
            <v>0</v>
          </cell>
          <cell r="CU316">
            <v>0</v>
          </cell>
          <cell r="CV316">
            <v>0</v>
          </cell>
          <cell r="CW316">
            <v>0</v>
          </cell>
          <cell r="CX316">
            <v>0</v>
          </cell>
          <cell r="CY316">
            <v>0</v>
          </cell>
          <cell r="CZ316">
            <v>0</v>
          </cell>
          <cell r="DA316">
            <v>0</v>
          </cell>
          <cell r="DB316">
            <v>0</v>
          </cell>
          <cell r="DC316">
            <v>0</v>
          </cell>
          <cell r="DD316">
            <v>10456.269759999999</v>
          </cell>
          <cell r="DE316">
            <v>0</v>
          </cell>
          <cell r="DG316">
            <v>8507.5920000000006</v>
          </cell>
          <cell r="DI316">
            <v>0.03</v>
          </cell>
          <cell r="DJ316">
            <v>255.22776000000002</v>
          </cell>
          <cell r="DK316">
            <v>2.5019773470200402E-2</v>
          </cell>
          <cell r="DL316">
            <v>0</v>
          </cell>
        </row>
        <row r="317">
          <cell r="A317" t="str">
            <v>B10320C4LT2500-3000</v>
          </cell>
          <cell r="B317" t="str">
            <v>DEVIO 90° 4C LT2500-3000 MOT=3</v>
          </cell>
          <cell r="F317">
            <v>22787.014808510641</v>
          </cell>
          <cell r="H317">
            <v>10709.89696</v>
          </cell>
          <cell r="I317">
            <v>0.53</v>
          </cell>
          <cell r="J317" t="str">
            <v>OK</v>
          </cell>
          <cell r="K317" t="str">
            <v>NEWZD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9016.4469600000011</v>
          </cell>
          <cell r="AW317">
            <v>216</v>
          </cell>
          <cell r="AX317">
            <v>6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86.399999999999991</v>
          </cell>
          <cell r="BF317">
            <v>2.4</v>
          </cell>
          <cell r="BG317">
            <v>0</v>
          </cell>
          <cell r="BH317">
            <v>0</v>
          </cell>
          <cell r="BI317">
            <v>0</v>
          </cell>
          <cell r="BJ317">
            <v>0</v>
          </cell>
          <cell r="BK317">
            <v>180.5</v>
          </cell>
          <cell r="BL317">
            <v>4.75</v>
          </cell>
          <cell r="BM317">
            <v>0</v>
          </cell>
          <cell r="BN317">
            <v>0</v>
          </cell>
          <cell r="BO317">
            <v>555.75</v>
          </cell>
          <cell r="BP317">
            <v>17.100000000000001</v>
          </cell>
          <cell r="BQ317">
            <v>0</v>
          </cell>
          <cell r="BR317">
            <v>0</v>
          </cell>
          <cell r="BS317">
            <v>455</v>
          </cell>
          <cell r="BT317">
            <v>14</v>
          </cell>
          <cell r="BU317">
            <v>0</v>
          </cell>
          <cell r="BV317">
            <v>0</v>
          </cell>
          <cell r="BW317">
            <v>0</v>
          </cell>
          <cell r="BX317">
            <v>0</v>
          </cell>
          <cell r="BY317">
            <v>0</v>
          </cell>
          <cell r="BZ317">
            <v>0</v>
          </cell>
          <cell r="CA317">
            <v>199.8</v>
          </cell>
          <cell r="CB317">
            <v>5.4</v>
          </cell>
          <cell r="CC317">
            <v>0</v>
          </cell>
          <cell r="CD317">
            <v>0</v>
          </cell>
          <cell r="CE317">
            <v>0</v>
          </cell>
          <cell r="CF317">
            <v>0</v>
          </cell>
          <cell r="CG317">
            <v>0</v>
          </cell>
          <cell r="CH317">
            <v>0</v>
          </cell>
          <cell r="CI317">
            <v>0</v>
          </cell>
          <cell r="CJ317">
            <v>0</v>
          </cell>
          <cell r="CK317">
            <v>0</v>
          </cell>
          <cell r="CL317">
            <v>0</v>
          </cell>
          <cell r="CM317">
            <v>0</v>
          </cell>
          <cell r="CN317">
            <v>0</v>
          </cell>
          <cell r="CO317">
            <v>0</v>
          </cell>
          <cell r="CP317">
            <v>0</v>
          </cell>
          <cell r="CQ317">
            <v>0</v>
          </cell>
          <cell r="CR317">
            <v>0</v>
          </cell>
          <cell r="CS317">
            <v>0</v>
          </cell>
          <cell r="CT317">
            <v>0</v>
          </cell>
          <cell r="CU317">
            <v>0</v>
          </cell>
          <cell r="CV317">
            <v>0</v>
          </cell>
          <cell r="CW317">
            <v>0</v>
          </cell>
          <cell r="CX317">
            <v>0</v>
          </cell>
          <cell r="CY317">
            <v>0</v>
          </cell>
          <cell r="CZ317">
            <v>0</v>
          </cell>
          <cell r="DA317">
            <v>0</v>
          </cell>
          <cell r="DB317">
            <v>0</v>
          </cell>
          <cell r="DC317">
            <v>0</v>
          </cell>
          <cell r="DD317">
            <v>10709.89696</v>
          </cell>
          <cell r="DE317">
            <v>0</v>
          </cell>
          <cell r="DG317">
            <v>8753.8320000000003</v>
          </cell>
          <cell r="DI317">
            <v>0.03</v>
          </cell>
          <cell r="DJ317">
            <v>262.61496</v>
          </cell>
          <cell r="DK317">
            <v>2.513715624791214E-2</v>
          </cell>
          <cell r="DL317">
            <v>0</v>
          </cell>
        </row>
        <row r="318">
          <cell r="A318" t="str">
            <v>B10321C2I1100L1500</v>
          </cell>
          <cell r="B318" t="str">
            <v>DEVIO TRASLANTE 2 CAT. LT=1500</v>
          </cell>
          <cell r="C318" t="str">
            <v>DIVERT MOVING CONV. DOUBLE CHAIN LT=1500</v>
          </cell>
          <cell r="F318">
            <v>22000.583888749901</v>
          </cell>
          <cell r="H318">
            <v>10340.274427712453</v>
          </cell>
          <cell r="I318">
            <v>0.53</v>
          </cell>
          <cell r="J318" t="str">
            <v>OK</v>
          </cell>
          <cell r="K318" t="str">
            <v>NEWZD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8735.274427712453</v>
          </cell>
          <cell r="AW318">
            <v>576</v>
          </cell>
          <cell r="AX318">
            <v>16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144</v>
          </cell>
          <cell r="BF318">
            <v>4</v>
          </cell>
          <cell r="BG318">
            <v>0</v>
          </cell>
          <cell r="BH318">
            <v>0</v>
          </cell>
          <cell r="BI318">
            <v>0</v>
          </cell>
          <cell r="BJ318">
            <v>0</v>
          </cell>
          <cell r="BK318">
            <v>152</v>
          </cell>
          <cell r="BL318">
            <v>4</v>
          </cell>
          <cell r="BM318">
            <v>0</v>
          </cell>
          <cell r="BN318">
            <v>0</v>
          </cell>
          <cell r="BO318">
            <v>130</v>
          </cell>
          <cell r="BP318">
            <v>4</v>
          </cell>
          <cell r="BQ318">
            <v>0</v>
          </cell>
          <cell r="BR318">
            <v>0</v>
          </cell>
          <cell r="BS318">
            <v>455</v>
          </cell>
          <cell r="BT318">
            <v>14</v>
          </cell>
          <cell r="BU318">
            <v>0</v>
          </cell>
          <cell r="BV318">
            <v>0</v>
          </cell>
          <cell r="BW318">
            <v>0</v>
          </cell>
          <cell r="BX318">
            <v>0</v>
          </cell>
          <cell r="BY318">
            <v>0</v>
          </cell>
          <cell r="BZ318">
            <v>0</v>
          </cell>
          <cell r="CA318">
            <v>148</v>
          </cell>
          <cell r="CB318">
            <v>4</v>
          </cell>
          <cell r="CC318">
            <v>0</v>
          </cell>
          <cell r="CD318">
            <v>0</v>
          </cell>
          <cell r="CE318">
            <v>0</v>
          </cell>
          <cell r="CF318">
            <v>0</v>
          </cell>
          <cell r="CG318">
            <v>0</v>
          </cell>
          <cell r="CH318">
            <v>0</v>
          </cell>
          <cell r="CI318">
            <v>0</v>
          </cell>
          <cell r="CJ318">
            <v>0</v>
          </cell>
          <cell r="CK318">
            <v>0</v>
          </cell>
          <cell r="CL318">
            <v>0</v>
          </cell>
          <cell r="CM318">
            <v>0</v>
          </cell>
          <cell r="CN318">
            <v>0</v>
          </cell>
          <cell r="CO318">
            <v>0</v>
          </cell>
          <cell r="CP318">
            <v>0</v>
          </cell>
          <cell r="CQ318">
            <v>0</v>
          </cell>
          <cell r="CR318">
            <v>0</v>
          </cell>
          <cell r="CS318">
            <v>0</v>
          </cell>
          <cell r="CT318">
            <v>0</v>
          </cell>
          <cell r="CU318">
            <v>0</v>
          </cell>
          <cell r="CV318">
            <v>0</v>
          </cell>
          <cell r="CW318">
            <v>0</v>
          </cell>
          <cell r="CX318">
            <v>0</v>
          </cell>
          <cell r="CY318">
            <v>0</v>
          </cell>
          <cell r="CZ318">
            <v>0</v>
          </cell>
          <cell r="DA318">
            <v>0</v>
          </cell>
          <cell r="DB318">
            <v>0</v>
          </cell>
          <cell r="DC318">
            <v>0</v>
          </cell>
          <cell r="DD318">
            <v>10340.274427712453</v>
          </cell>
          <cell r="DE318">
            <v>0</v>
          </cell>
          <cell r="DG318">
            <v>8735.274427712453</v>
          </cell>
          <cell r="DI318">
            <v>0</v>
          </cell>
          <cell r="DJ318">
            <v>0</v>
          </cell>
          <cell r="DK318">
            <v>0</v>
          </cell>
          <cell r="DL318">
            <v>0</v>
          </cell>
        </row>
        <row r="319">
          <cell r="A319" t="str">
            <v>B10321C3I1100L1500</v>
          </cell>
          <cell r="B319" t="str">
            <v>DEVIO TRASLANTE 3 CAT. LT=1500</v>
          </cell>
          <cell r="C319" t="str">
            <v>DIVERT MOVING CONV. TRIPLE CHAIN LT=1500</v>
          </cell>
          <cell r="F319">
            <v>22704.811348856281</v>
          </cell>
          <cell r="H319">
            <v>10671.261333962451</v>
          </cell>
          <cell r="I319">
            <v>0.53</v>
          </cell>
          <cell r="J319" t="str">
            <v>OK</v>
          </cell>
          <cell r="K319" t="str">
            <v>NEWZD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9066.2613339624513</v>
          </cell>
          <cell r="AW319">
            <v>576</v>
          </cell>
          <cell r="AX319">
            <v>16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144</v>
          </cell>
          <cell r="BF319">
            <v>4</v>
          </cell>
          <cell r="BG319">
            <v>0</v>
          </cell>
          <cell r="BH319">
            <v>0</v>
          </cell>
          <cell r="BI319">
            <v>0</v>
          </cell>
          <cell r="BJ319">
            <v>0</v>
          </cell>
          <cell r="BK319">
            <v>152</v>
          </cell>
          <cell r="BL319">
            <v>4</v>
          </cell>
          <cell r="BM319">
            <v>0</v>
          </cell>
          <cell r="BN319">
            <v>0</v>
          </cell>
          <cell r="BO319">
            <v>130</v>
          </cell>
          <cell r="BP319">
            <v>4</v>
          </cell>
          <cell r="BQ319">
            <v>0</v>
          </cell>
          <cell r="BR319">
            <v>0</v>
          </cell>
          <cell r="BS319">
            <v>455</v>
          </cell>
          <cell r="BT319">
            <v>14</v>
          </cell>
          <cell r="BU319">
            <v>0</v>
          </cell>
          <cell r="BV319">
            <v>0</v>
          </cell>
          <cell r="BW319">
            <v>0</v>
          </cell>
          <cell r="BX319">
            <v>0</v>
          </cell>
          <cell r="BY319">
            <v>0</v>
          </cell>
          <cell r="BZ319">
            <v>0</v>
          </cell>
          <cell r="CA319">
            <v>148</v>
          </cell>
          <cell r="CB319">
            <v>4</v>
          </cell>
          <cell r="CC319">
            <v>0</v>
          </cell>
          <cell r="CD319">
            <v>0</v>
          </cell>
          <cell r="CE319">
            <v>0</v>
          </cell>
          <cell r="CF319">
            <v>0</v>
          </cell>
          <cell r="CG319">
            <v>0</v>
          </cell>
          <cell r="CH319">
            <v>0</v>
          </cell>
          <cell r="CI319">
            <v>0</v>
          </cell>
          <cell r="CJ319">
            <v>0</v>
          </cell>
          <cell r="CK319">
            <v>0</v>
          </cell>
          <cell r="CL319">
            <v>0</v>
          </cell>
          <cell r="CM319">
            <v>0</v>
          </cell>
          <cell r="CN319">
            <v>0</v>
          </cell>
          <cell r="CO319">
            <v>0</v>
          </cell>
          <cell r="CP319">
            <v>0</v>
          </cell>
          <cell r="CQ319">
            <v>0</v>
          </cell>
          <cell r="CR319">
            <v>0</v>
          </cell>
          <cell r="CS319">
            <v>0</v>
          </cell>
          <cell r="CT319">
            <v>0</v>
          </cell>
          <cell r="CU319">
            <v>0</v>
          </cell>
          <cell r="CV319">
            <v>0</v>
          </cell>
          <cell r="CW319">
            <v>0</v>
          </cell>
          <cell r="CX319">
            <v>0</v>
          </cell>
          <cell r="CY319">
            <v>0</v>
          </cell>
          <cell r="CZ319">
            <v>0</v>
          </cell>
          <cell r="DA319">
            <v>0</v>
          </cell>
          <cell r="DB319">
            <v>0</v>
          </cell>
          <cell r="DC319">
            <v>0</v>
          </cell>
          <cell r="DD319">
            <v>10671.261333962451</v>
          </cell>
          <cell r="DE319">
            <v>0</v>
          </cell>
          <cell r="DG319">
            <v>9066.2613339624513</v>
          </cell>
          <cell r="DI319">
            <v>0</v>
          </cell>
          <cell r="DJ319">
            <v>0</v>
          </cell>
          <cell r="DK319">
            <v>0</v>
          </cell>
          <cell r="DL319">
            <v>0</v>
          </cell>
        </row>
        <row r="320">
          <cell r="A320" t="str">
            <v>B10321C4I1000L1500</v>
          </cell>
          <cell r="B320" t="str">
            <v>DEVIO TRASLANTE 4 CAT. LT=1500</v>
          </cell>
          <cell r="C320" t="str">
            <v>DIVERT MOVING CONV. QUADRUPLE CHAIN LT=1500</v>
          </cell>
          <cell r="F320">
            <v>23462.964239813729</v>
          </cell>
          <cell r="H320">
            <v>11027.593192712453</v>
          </cell>
          <cell r="I320">
            <v>0.53</v>
          </cell>
          <cell r="J320" t="str">
            <v>OK</v>
          </cell>
          <cell r="K320" t="str">
            <v>NEWZD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9422.5931927124529</v>
          </cell>
          <cell r="AW320">
            <v>576</v>
          </cell>
          <cell r="AX320">
            <v>16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144</v>
          </cell>
          <cell r="BF320">
            <v>4</v>
          </cell>
          <cell r="BG320">
            <v>0</v>
          </cell>
          <cell r="BH320">
            <v>0</v>
          </cell>
          <cell r="BI320">
            <v>0</v>
          </cell>
          <cell r="BJ320">
            <v>0</v>
          </cell>
          <cell r="BK320">
            <v>152</v>
          </cell>
          <cell r="BL320">
            <v>4</v>
          </cell>
          <cell r="BM320">
            <v>0</v>
          </cell>
          <cell r="BN320">
            <v>0</v>
          </cell>
          <cell r="BO320">
            <v>130</v>
          </cell>
          <cell r="BP320">
            <v>4</v>
          </cell>
          <cell r="BQ320">
            <v>0</v>
          </cell>
          <cell r="BR320">
            <v>0</v>
          </cell>
          <cell r="BS320">
            <v>455</v>
          </cell>
          <cell r="BT320">
            <v>14</v>
          </cell>
          <cell r="BU320">
            <v>0</v>
          </cell>
          <cell r="BV320">
            <v>0</v>
          </cell>
          <cell r="BW320">
            <v>0</v>
          </cell>
          <cell r="BX320">
            <v>0</v>
          </cell>
          <cell r="BY320">
            <v>0</v>
          </cell>
          <cell r="BZ320">
            <v>0</v>
          </cell>
          <cell r="CA320">
            <v>148</v>
          </cell>
          <cell r="CB320">
            <v>4</v>
          </cell>
          <cell r="CC320">
            <v>0</v>
          </cell>
          <cell r="CD320">
            <v>0</v>
          </cell>
          <cell r="CE320">
            <v>0</v>
          </cell>
          <cell r="CF320">
            <v>0</v>
          </cell>
          <cell r="CG320">
            <v>0</v>
          </cell>
          <cell r="CH320">
            <v>0</v>
          </cell>
          <cell r="CI320">
            <v>0</v>
          </cell>
          <cell r="CJ320">
            <v>0</v>
          </cell>
          <cell r="CK320">
            <v>0</v>
          </cell>
          <cell r="CL320">
            <v>0</v>
          </cell>
          <cell r="CM320">
            <v>0</v>
          </cell>
          <cell r="CN320">
            <v>0</v>
          </cell>
          <cell r="CO320">
            <v>0</v>
          </cell>
          <cell r="CP320">
            <v>0</v>
          </cell>
          <cell r="CQ320">
            <v>0</v>
          </cell>
          <cell r="CR320">
            <v>0</v>
          </cell>
          <cell r="CS320">
            <v>0</v>
          </cell>
          <cell r="CT320">
            <v>0</v>
          </cell>
          <cell r="CU320">
            <v>0</v>
          </cell>
          <cell r="CV320">
            <v>0</v>
          </cell>
          <cell r="CW320">
            <v>0</v>
          </cell>
          <cell r="CX320">
            <v>0</v>
          </cell>
          <cell r="CY320">
            <v>0</v>
          </cell>
          <cell r="CZ320">
            <v>0</v>
          </cell>
          <cell r="DA320">
            <v>0</v>
          </cell>
          <cell r="DB320">
            <v>0</v>
          </cell>
          <cell r="DC320">
            <v>0</v>
          </cell>
          <cell r="DD320">
            <v>11027.593192712453</v>
          </cell>
          <cell r="DE320">
            <v>0</v>
          </cell>
          <cell r="DG320">
            <v>9422.5931927124529</v>
          </cell>
          <cell r="DI320">
            <v>0</v>
          </cell>
          <cell r="DJ320">
            <v>0</v>
          </cell>
          <cell r="DK320">
            <v>0</v>
          </cell>
          <cell r="DL320">
            <v>0</v>
          </cell>
        </row>
        <row r="321">
          <cell r="A321" t="str">
            <v>B10321P2W1000L1570</v>
          </cell>
          <cell r="B321" t="str">
            <v>DEVIO TRASL.RUL.D.89/P.104 Lu0900 LT1570</v>
          </cell>
          <cell r="C321" t="str">
            <v>DIVERT MOVING CONV. ROLLERS D.89/P.104 aw0900 LT1570</v>
          </cell>
          <cell r="F321">
            <v>22851.054255319152</v>
          </cell>
          <cell r="H321">
            <v>10739.995500000001</v>
          </cell>
          <cell r="I321">
            <v>0.53</v>
          </cell>
          <cell r="J321" t="str">
            <v>OK</v>
          </cell>
          <cell r="K321" t="str">
            <v>NEWZD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9134.9955000000009</v>
          </cell>
          <cell r="AW321">
            <v>576</v>
          </cell>
          <cell r="AX321">
            <v>16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144</v>
          </cell>
          <cell r="BF321">
            <v>4</v>
          </cell>
          <cell r="BG321">
            <v>0</v>
          </cell>
          <cell r="BH321">
            <v>0</v>
          </cell>
          <cell r="BI321">
            <v>0</v>
          </cell>
          <cell r="BJ321">
            <v>0</v>
          </cell>
          <cell r="BK321">
            <v>152</v>
          </cell>
          <cell r="BL321">
            <v>4</v>
          </cell>
          <cell r="BM321">
            <v>0</v>
          </cell>
          <cell r="BN321">
            <v>0</v>
          </cell>
          <cell r="BO321">
            <v>130</v>
          </cell>
          <cell r="BP321">
            <v>4</v>
          </cell>
          <cell r="BQ321">
            <v>0</v>
          </cell>
          <cell r="BR321">
            <v>0</v>
          </cell>
          <cell r="BS321">
            <v>455</v>
          </cell>
          <cell r="BT321">
            <v>14</v>
          </cell>
          <cell r="BU321">
            <v>0</v>
          </cell>
          <cell r="BV321">
            <v>0</v>
          </cell>
          <cell r="BW321">
            <v>0</v>
          </cell>
          <cell r="BX321">
            <v>0</v>
          </cell>
          <cell r="BY321">
            <v>0</v>
          </cell>
          <cell r="BZ321">
            <v>0</v>
          </cell>
          <cell r="CA321">
            <v>148</v>
          </cell>
          <cell r="CB321">
            <v>4</v>
          </cell>
          <cell r="CC321">
            <v>0</v>
          </cell>
          <cell r="CD321">
            <v>0</v>
          </cell>
          <cell r="CE321">
            <v>0</v>
          </cell>
          <cell r="CF321">
            <v>0</v>
          </cell>
          <cell r="CG321">
            <v>0</v>
          </cell>
          <cell r="CH321">
            <v>0</v>
          </cell>
          <cell r="CI321">
            <v>0</v>
          </cell>
          <cell r="CJ321">
            <v>0</v>
          </cell>
          <cell r="CK321">
            <v>0</v>
          </cell>
          <cell r="CL321">
            <v>0</v>
          </cell>
          <cell r="CM321">
            <v>0</v>
          </cell>
          <cell r="CN321">
            <v>0</v>
          </cell>
          <cell r="CO321">
            <v>0</v>
          </cell>
          <cell r="CP321">
            <v>0</v>
          </cell>
          <cell r="CQ321">
            <v>0</v>
          </cell>
          <cell r="CR321">
            <v>0</v>
          </cell>
          <cell r="CS321">
            <v>0</v>
          </cell>
          <cell r="CT321">
            <v>0</v>
          </cell>
          <cell r="CU321">
            <v>0</v>
          </cell>
          <cell r="CV321">
            <v>0</v>
          </cell>
          <cell r="CW321">
            <v>0</v>
          </cell>
          <cell r="CX321">
            <v>0</v>
          </cell>
          <cell r="CY321">
            <v>0</v>
          </cell>
          <cell r="CZ321">
            <v>0</v>
          </cell>
          <cell r="DA321">
            <v>0</v>
          </cell>
          <cell r="DB321">
            <v>0</v>
          </cell>
          <cell r="DC321">
            <v>0</v>
          </cell>
          <cell r="DD321">
            <v>10739.995500000001</v>
          </cell>
          <cell r="DE321">
            <v>0</v>
          </cell>
          <cell r="DG321">
            <v>9134.9955000000009</v>
          </cell>
          <cell r="DI321">
            <v>0</v>
          </cell>
          <cell r="DJ321">
            <v>0</v>
          </cell>
          <cell r="DK321">
            <v>0</v>
          </cell>
          <cell r="DL321">
            <v>0</v>
          </cell>
        </row>
        <row r="322">
          <cell r="A322" t="str">
            <v>B10321P2W1200L1570</v>
          </cell>
          <cell r="B322" t="str">
            <v>DEVIO TRASL.RUL.D.89/P.104 Lu1100 LT1570</v>
          </cell>
          <cell r="C322" t="str">
            <v>DIVERT MOVING CONV. ROLLERS D.89/P.104 aw1100 LT1570</v>
          </cell>
          <cell r="F322">
            <v>23043.40531914894</v>
          </cell>
          <cell r="H322">
            <v>10830.400500000002</v>
          </cell>
          <cell r="I322">
            <v>0.53</v>
          </cell>
          <cell r="J322" t="str">
            <v>OK</v>
          </cell>
          <cell r="K322" t="str">
            <v>NEWZD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9225.4005000000016</v>
          </cell>
          <cell r="AW322">
            <v>576</v>
          </cell>
          <cell r="AX322">
            <v>16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144</v>
          </cell>
          <cell r="BF322">
            <v>4</v>
          </cell>
          <cell r="BG322">
            <v>0</v>
          </cell>
          <cell r="BH322">
            <v>0</v>
          </cell>
          <cell r="BI322">
            <v>0</v>
          </cell>
          <cell r="BJ322">
            <v>0</v>
          </cell>
          <cell r="BK322">
            <v>152</v>
          </cell>
          <cell r="BL322">
            <v>4</v>
          </cell>
          <cell r="BM322">
            <v>0</v>
          </cell>
          <cell r="BN322">
            <v>0</v>
          </cell>
          <cell r="BO322">
            <v>130</v>
          </cell>
          <cell r="BP322">
            <v>4</v>
          </cell>
          <cell r="BQ322">
            <v>0</v>
          </cell>
          <cell r="BR322">
            <v>0</v>
          </cell>
          <cell r="BS322">
            <v>455</v>
          </cell>
          <cell r="BT322">
            <v>14</v>
          </cell>
          <cell r="BU322">
            <v>0</v>
          </cell>
          <cell r="BV322">
            <v>0</v>
          </cell>
          <cell r="BW322">
            <v>0</v>
          </cell>
          <cell r="BX322">
            <v>0</v>
          </cell>
          <cell r="BY322">
            <v>0</v>
          </cell>
          <cell r="BZ322">
            <v>0</v>
          </cell>
          <cell r="CA322">
            <v>148</v>
          </cell>
          <cell r="CB322">
            <v>4</v>
          </cell>
          <cell r="CC322">
            <v>0</v>
          </cell>
          <cell r="CD322">
            <v>0</v>
          </cell>
          <cell r="CE322">
            <v>0</v>
          </cell>
          <cell r="CF322">
            <v>0</v>
          </cell>
          <cell r="CG322">
            <v>0</v>
          </cell>
          <cell r="CH322">
            <v>0</v>
          </cell>
          <cell r="CI322">
            <v>0</v>
          </cell>
          <cell r="CJ322">
            <v>0</v>
          </cell>
          <cell r="CK322">
            <v>0</v>
          </cell>
          <cell r="CL322">
            <v>0</v>
          </cell>
          <cell r="CM322">
            <v>0</v>
          </cell>
          <cell r="CN322">
            <v>0</v>
          </cell>
          <cell r="CO322">
            <v>0</v>
          </cell>
          <cell r="CP322">
            <v>0</v>
          </cell>
          <cell r="CQ322">
            <v>0</v>
          </cell>
          <cell r="CR322">
            <v>0</v>
          </cell>
          <cell r="CS322">
            <v>0</v>
          </cell>
          <cell r="CT322">
            <v>0</v>
          </cell>
          <cell r="CU322">
            <v>0</v>
          </cell>
          <cell r="CV322">
            <v>0</v>
          </cell>
          <cell r="CW322">
            <v>0</v>
          </cell>
          <cell r="CX322">
            <v>0</v>
          </cell>
          <cell r="CY322">
            <v>0</v>
          </cell>
          <cell r="CZ322">
            <v>0</v>
          </cell>
          <cell r="DA322">
            <v>0</v>
          </cell>
          <cell r="DB322">
            <v>0</v>
          </cell>
          <cell r="DC322">
            <v>0</v>
          </cell>
          <cell r="DD322">
            <v>10830.400500000002</v>
          </cell>
          <cell r="DE322">
            <v>0</v>
          </cell>
          <cell r="DG322">
            <v>9225.4005000000016</v>
          </cell>
          <cell r="DI322">
            <v>0</v>
          </cell>
          <cell r="DJ322">
            <v>0</v>
          </cell>
          <cell r="DK322">
            <v>0</v>
          </cell>
          <cell r="DL322">
            <v>0</v>
          </cell>
        </row>
        <row r="323">
          <cell r="A323" t="str">
            <v>B10321P2W1200L1570FP</v>
          </cell>
          <cell r="B323" t="str">
            <v>DEVIO TRASL.RUL.D.89/P.104 Lu1100 LT1570 - FUORI PROTEZIONI</v>
          </cell>
          <cell r="C323" t="str">
            <v>DIVERT MOVING CONV. ROLLERS D.89/P.104 aw1100 LT1570 - OUTSIDE SAFETY MESHES</v>
          </cell>
          <cell r="F323">
            <v>28039.249936170214</v>
          </cell>
          <cell r="H323">
            <v>13178.447469999999</v>
          </cell>
          <cell r="I323">
            <v>0.53</v>
          </cell>
          <cell r="J323" t="str">
            <v>OK</v>
          </cell>
          <cell r="K323" t="str">
            <v>NEWZD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10870.447469999999</v>
          </cell>
          <cell r="AW323">
            <v>864</v>
          </cell>
          <cell r="AX323">
            <v>24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288</v>
          </cell>
          <cell r="BF323">
            <v>8</v>
          </cell>
          <cell r="BG323">
            <v>0</v>
          </cell>
          <cell r="BH323">
            <v>0</v>
          </cell>
          <cell r="BI323">
            <v>0</v>
          </cell>
          <cell r="BJ323">
            <v>0</v>
          </cell>
          <cell r="BK323">
            <v>228</v>
          </cell>
          <cell r="BL323">
            <v>6</v>
          </cell>
          <cell r="BM323">
            <v>0</v>
          </cell>
          <cell r="BN323">
            <v>0</v>
          </cell>
          <cell r="BO323">
            <v>130</v>
          </cell>
          <cell r="BP323">
            <v>4</v>
          </cell>
          <cell r="BQ323">
            <v>0</v>
          </cell>
          <cell r="BR323">
            <v>0</v>
          </cell>
          <cell r="BS323">
            <v>650</v>
          </cell>
          <cell r="BT323">
            <v>20</v>
          </cell>
          <cell r="BU323">
            <v>0</v>
          </cell>
          <cell r="BV323">
            <v>0</v>
          </cell>
          <cell r="BW323">
            <v>0</v>
          </cell>
          <cell r="BX323">
            <v>0</v>
          </cell>
          <cell r="BY323">
            <v>0</v>
          </cell>
          <cell r="BZ323">
            <v>0</v>
          </cell>
          <cell r="CA323">
            <v>148</v>
          </cell>
          <cell r="CB323">
            <v>4</v>
          </cell>
          <cell r="CC323">
            <v>0</v>
          </cell>
          <cell r="CD323">
            <v>0</v>
          </cell>
          <cell r="CE323">
            <v>0</v>
          </cell>
          <cell r="CF323">
            <v>0</v>
          </cell>
          <cell r="CG323">
            <v>0</v>
          </cell>
          <cell r="CH323">
            <v>0</v>
          </cell>
          <cell r="CI323">
            <v>0</v>
          </cell>
          <cell r="CJ323">
            <v>0</v>
          </cell>
          <cell r="CK323">
            <v>0</v>
          </cell>
          <cell r="CL323">
            <v>0</v>
          </cell>
          <cell r="CM323">
            <v>0</v>
          </cell>
          <cell r="CN323">
            <v>0</v>
          </cell>
          <cell r="CO323">
            <v>0</v>
          </cell>
          <cell r="CP323">
            <v>0</v>
          </cell>
          <cell r="CQ323">
            <v>0</v>
          </cell>
          <cell r="CR323">
            <v>0</v>
          </cell>
          <cell r="CS323">
            <v>0</v>
          </cell>
          <cell r="CT323">
            <v>0</v>
          </cell>
          <cell r="CU323">
            <v>0</v>
          </cell>
          <cell r="CV323">
            <v>0</v>
          </cell>
          <cell r="CW323">
            <v>0</v>
          </cell>
          <cell r="CX323">
            <v>0</v>
          </cell>
          <cell r="CY323">
            <v>0</v>
          </cell>
          <cell r="CZ323">
            <v>0</v>
          </cell>
          <cell r="DA323">
            <v>0</v>
          </cell>
          <cell r="DB323">
            <v>0</v>
          </cell>
          <cell r="DC323">
            <v>0</v>
          </cell>
          <cell r="DD323">
            <v>13178.447469999999</v>
          </cell>
          <cell r="DE323">
            <v>0</v>
          </cell>
          <cell r="DG323">
            <v>10870.447469999999</v>
          </cell>
          <cell r="DI323">
            <v>0</v>
          </cell>
          <cell r="DJ323">
            <v>0</v>
          </cell>
          <cell r="DK323">
            <v>0</v>
          </cell>
          <cell r="DL323">
            <v>0</v>
          </cell>
        </row>
        <row r="324">
          <cell r="A324" t="str">
            <v>B10321P2W1200L1570FP-NANO</v>
          </cell>
          <cell r="B324" t="str">
            <v>DEVIO TRASL.RUL.D.89/P.104 Lu1100 LT1570 - FUORI PROTEZIONI CON NANOSCAN</v>
          </cell>
          <cell r="C324" t="str">
            <v>DIVERT MOVING CONV. ROLLERS D.89/P.104 aw1100 LT1570 - OUTSIDE SAFETY MESHES WITH NANOSCAN</v>
          </cell>
          <cell r="F324">
            <v>34530.037170212767</v>
          </cell>
          <cell r="H324">
            <v>16229.117469999999</v>
          </cell>
          <cell r="I324">
            <v>0.53</v>
          </cell>
          <cell r="J324" t="str">
            <v>OK</v>
          </cell>
          <cell r="K324" t="str">
            <v>NEWZD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13784.117469999999</v>
          </cell>
          <cell r="AW324">
            <v>864</v>
          </cell>
          <cell r="AX324">
            <v>24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360</v>
          </cell>
          <cell r="BF324">
            <v>10</v>
          </cell>
          <cell r="BG324">
            <v>0</v>
          </cell>
          <cell r="BH324">
            <v>0</v>
          </cell>
          <cell r="BI324">
            <v>0</v>
          </cell>
          <cell r="BJ324">
            <v>0</v>
          </cell>
          <cell r="BK324">
            <v>228</v>
          </cell>
          <cell r="BL324">
            <v>6</v>
          </cell>
          <cell r="BM324">
            <v>0</v>
          </cell>
          <cell r="BN324">
            <v>0</v>
          </cell>
          <cell r="BO324">
            <v>130</v>
          </cell>
          <cell r="BP324">
            <v>4</v>
          </cell>
          <cell r="BQ324">
            <v>0</v>
          </cell>
          <cell r="BR324">
            <v>0</v>
          </cell>
          <cell r="BS324">
            <v>715</v>
          </cell>
          <cell r="BT324">
            <v>22</v>
          </cell>
          <cell r="BU324">
            <v>0</v>
          </cell>
          <cell r="BV324">
            <v>0</v>
          </cell>
          <cell r="BW324">
            <v>0</v>
          </cell>
          <cell r="BX324">
            <v>0</v>
          </cell>
          <cell r="BY324">
            <v>0</v>
          </cell>
          <cell r="BZ324">
            <v>0</v>
          </cell>
          <cell r="CA324">
            <v>148</v>
          </cell>
          <cell r="CB324">
            <v>4</v>
          </cell>
          <cell r="CC324">
            <v>0</v>
          </cell>
          <cell r="CD324">
            <v>0</v>
          </cell>
          <cell r="CE324">
            <v>0</v>
          </cell>
          <cell r="CF324">
            <v>0</v>
          </cell>
          <cell r="CG324">
            <v>0</v>
          </cell>
          <cell r="CH324">
            <v>0</v>
          </cell>
          <cell r="CI324">
            <v>0</v>
          </cell>
          <cell r="CJ324">
            <v>0</v>
          </cell>
          <cell r="CK324">
            <v>0</v>
          </cell>
          <cell r="CL324">
            <v>0</v>
          </cell>
          <cell r="CM324">
            <v>0</v>
          </cell>
          <cell r="CN324">
            <v>0</v>
          </cell>
          <cell r="CO324">
            <v>0</v>
          </cell>
          <cell r="CP324">
            <v>0</v>
          </cell>
          <cell r="CQ324">
            <v>0</v>
          </cell>
          <cell r="CR324">
            <v>0</v>
          </cell>
          <cell r="CS324">
            <v>0</v>
          </cell>
          <cell r="CT324">
            <v>0</v>
          </cell>
          <cell r="CU324">
            <v>0</v>
          </cell>
          <cell r="CV324">
            <v>0</v>
          </cell>
          <cell r="CW324">
            <v>0</v>
          </cell>
          <cell r="CX324">
            <v>0</v>
          </cell>
          <cell r="CY324">
            <v>0</v>
          </cell>
          <cell r="CZ324">
            <v>0</v>
          </cell>
          <cell r="DA324">
            <v>0</v>
          </cell>
          <cell r="DB324">
            <v>0</v>
          </cell>
          <cell r="DC324">
            <v>0</v>
          </cell>
          <cell r="DD324">
            <v>16229.117469999999</v>
          </cell>
          <cell r="DE324">
            <v>0</v>
          </cell>
          <cell r="DG324">
            <v>13784.117469999999</v>
          </cell>
          <cell r="DI324">
            <v>0</v>
          </cell>
          <cell r="DJ324">
            <v>0</v>
          </cell>
          <cell r="DK324">
            <v>0</v>
          </cell>
          <cell r="DL324">
            <v>0</v>
          </cell>
        </row>
        <row r="325">
          <cell r="A325" t="str">
            <v>B10321P2W1400L1570</v>
          </cell>
          <cell r="B325" t="str">
            <v>DEVIO TRASL.RUL.D.89/P.104 Lu1300 LT1570</v>
          </cell>
          <cell r="C325" t="str">
            <v>DIVERT MOVING CONV. ROLLERS D.89/P.104 aw1300 LT1570</v>
          </cell>
          <cell r="F325">
            <v>23171.75106382979</v>
          </cell>
          <cell r="H325">
            <v>10890.723</v>
          </cell>
          <cell r="I325">
            <v>0.53</v>
          </cell>
          <cell r="J325" t="str">
            <v>OK</v>
          </cell>
          <cell r="K325" t="str">
            <v>NEWZD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9285.723</v>
          </cell>
          <cell r="AW325">
            <v>576</v>
          </cell>
          <cell r="AX325">
            <v>16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144</v>
          </cell>
          <cell r="BF325">
            <v>4</v>
          </cell>
          <cell r="BG325">
            <v>0</v>
          </cell>
          <cell r="BH325">
            <v>0</v>
          </cell>
          <cell r="BI325">
            <v>0</v>
          </cell>
          <cell r="BJ325">
            <v>0</v>
          </cell>
          <cell r="BK325">
            <v>152</v>
          </cell>
          <cell r="BL325">
            <v>4</v>
          </cell>
          <cell r="BM325">
            <v>0</v>
          </cell>
          <cell r="BN325">
            <v>0</v>
          </cell>
          <cell r="BO325">
            <v>130</v>
          </cell>
          <cell r="BP325">
            <v>4</v>
          </cell>
          <cell r="BQ325">
            <v>0</v>
          </cell>
          <cell r="BR325">
            <v>0</v>
          </cell>
          <cell r="BS325">
            <v>455</v>
          </cell>
          <cell r="BT325">
            <v>14</v>
          </cell>
          <cell r="BU325">
            <v>0</v>
          </cell>
          <cell r="BV325">
            <v>0</v>
          </cell>
          <cell r="BW325">
            <v>0</v>
          </cell>
          <cell r="BX325">
            <v>0</v>
          </cell>
          <cell r="BY325">
            <v>0</v>
          </cell>
          <cell r="BZ325">
            <v>0</v>
          </cell>
          <cell r="CA325">
            <v>148</v>
          </cell>
          <cell r="CB325">
            <v>4</v>
          </cell>
          <cell r="CC325">
            <v>0</v>
          </cell>
          <cell r="CD325">
            <v>0</v>
          </cell>
          <cell r="CE325">
            <v>0</v>
          </cell>
          <cell r="CF325">
            <v>0</v>
          </cell>
          <cell r="CG325">
            <v>0</v>
          </cell>
          <cell r="CH325">
            <v>0</v>
          </cell>
          <cell r="CI325">
            <v>0</v>
          </cell>
          <cell r="CJ325">
            <v>0</v>
          </cell>
          <cell r="CK325">
            <v>0</v>
          </cell>
          <cell r="CL325">
            <v>0</v>
          </cell>
          <cell r="CM325">
            <v>0</v>
          </cell>
          <cell r="CN325">
            <v>0</v>
          </cell>
          <cell r="CO325">
            <v>0</v>
          </cell>
          <cell r="CP325">
            <v>0</v>
          </cell>
          <cell r="CQ325">
            <v>0</v>
          </cell>
          <cell r="CR325">
            <v>0</v>
          </cell>
          <cell r="CS325">
            <v>0</v>
          </cell>
          <cell r="CT325">
            <v>0</v>
          </cell>
          <cell r="CU325">
            <v>0</v>
          </cell>
          <cell r="CV325">
            <v>0</v>
          </cell>
          <cell r="CW325">
            <v>0</v>
          </cell>
          <cell r="CX325">
            <v>0</v>
          </cell>
          <cell r="CY325">
            <v>0</v>
          </cell>
          <cell r="CZ325">
            <v>0</v>
          </cell>
          <cell r="DA325">
            <v>0</v>
          </cell>
          <cell r="DB325">
            <v>0</v>
          </cell>
          <cell r="DC325">
            <v>0</v>
          </cell>
          <cell r="DD325">
            <v>10890.723</v>
          </cell>
          <cell r="DE325">
            <v>0</v>
          </cell>
          <cell r="DG325">
            <v>9285.723</v>
          </cell>
          <cell r="DI325">
            <v>0</v>
          </cell>
          <cell r="DJ325">
            <v>0</v>
          </cell>
          <cell r="DK325">
            <v>0</v>
          </cell>
          <cell r="DL325">
            <v>0</v>
          </cell>
        </row>
        <row r="326">
          <cell r="A326" t="str">
            <v>B10321P2W1400L1570FP</v>
          </cell>
          <cell r="B326" t="str">
            <v>DEVIO TRASL.RUL.D.89/P.104 Lu1300 LT1570 - FUORI PROTEZIONI</v>
          </cell>
          <cell r="C326" t="str">
            <v>DIVERT MOVING CONV. ROLLERS D.89/P.104 aw1300 LT1570 - OUTSIDE SAFETY MESHES</v>
          </cell>
          <cell r="F326">
            <v>28167.595680851067</v>
          </cell>
          <cell r="H326">
            <v>13238.769970000001</v>
          </cell>
          <cell r="I326">
            <v>0.53</v>
          </cell>
          <cell r="J326" t="str">
            <v>OK</v>
          </cell>
          <cell r="K326" t="str">
            <v>NEWZD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10930.769970000001</v>
          </cell>
          <cell r="AW326">
            <v>864</v>
          </cell>
          <cell r="AX326">
            <v>24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288</v>
          </cell>
          <cell r="BF326">
            <v>8</v>
          </cell>
          <cell r="BG326">
            <v>0</v>
          </cell>
          <cell r="BH326">
            <v>0</v>
          </cell>
          <cell r="BI326">
            <v>0</v>
          </cell>
          <cell r="BJ326">
            <v>0</v>
          </cell>
          <cell r="BK326">
            <v>228</v>
          </cell>
          <cell r="BL326">
            <v>6</v>
          </cell>
          <cell r="BM326">
            <v>0</v>
          </cell>
          <cell r="BN326">
            <v>0</v>
          </cell>
          <cell r="BO326">
            <v>130</v>
          </cell>
          <cell r="BP326">
            <v>4</v>
          </cell>
          <cell r="BQ326">
            <v>0</v>
          </cell>
          <cell r="BR326">
            <v>0</v>
          </cell>
          <cell r="BS326">
            <v>650</v>
          </cell>
          <cell r="BT326">
            <v>20</v>
          </cell>
          <cell r="BU326">
            <v>0</v>
          </cell>
          <cell r="BV326">
            <v>0</v>
          </cell>
          <cell r="BW326">
            <v>0</v>
          </cell>
          <cell r="BX326">
            <v>0</v>
          </cell>
          <cell r="BY326">
            <v>0</v>
          </cell>
          <cell r="BZ326">
            <v>0</v>
          </cell>
          <cell r="CA326">
            <v>148</v>
          </cell>
          <cell r="CB326">
            <v>4</v>
          </cell>
          <cell r="CC326">
            <v>0</v>
          </cell>
          <cell r="CD326">
            <v>0</v>
          </cell>
          <cell r="CE326">
            <v>0</v>
          </cell>
          <cell r="CF326">
            <v>0</v>
          </cell>
          <cell r="CG326">
            <v>0</v>
          </cell>
          <cell r="CH326">
            <v>0</v>
          </cell>
          <cell r="CI326">
            <v>0</v>
          </cell>
          <cell r="CJ326">
            <v>0</v>
          </cell>
          <cell r="CK326">
            <v>0</v>
          </cell>
          <cell r="CL326">
            <v>0</v>
          </cell>
          <cell r="CM326">
            <v>0</v>
          </cell>
          <cell r="CN326">
            <v>0</v>
          </cell>
          <cell r="CO326">
            <v>0</v>
          </cell>
          <cell r="CP326">
            <v>0</v>
          </cell>
          <cell r="CQ326">
            <v>0</v>
          </cell>
          <cell r="CR326">
            <v>0</v>
          </cell>
          <cell r="CS326">
            <v>0</v>
          </cell>
          <cell r="CT326">
            <v>0</v>
          </cell>
          <cell r="CU326">
            <v>0</v>
          </cell>
          <cell r="CV326">
            <v>0</v>
          </cell>
          <cell r="CW326">
            <v>0</v>
          </cell>
          <cell r="CX326">
            <v>0</v>
          </cell>
          <cell r="CY326">
            <v>0</v>
          </cell>
          <cell r="CZ326">
            <v>0</v>
          </cell>
          <cell r="DA326">
            <v>0</v>
          </cell>
          <cell r="DB326">
            <v>0</v>
          </cell>
          <cell r="DC326">
            <v>0</v>
          </cell>
          <cell r="DD326">
            <v>13238.769970000001</v>
          </cell>
          <cell r="DE326">
            <v>0</v>
          </cell>
          <cell r="DG326">
            <v>10930.769970000001</v>
          </cell>
          <cell r="DI326">
            <v>0</v>
          </cell>
          <cell r="DJ326">
            <v>0</v>
          </cell>
          <cell r="DK326">
            <v>0</v>
          </cell>
          <cell r="DL326">
            <v>0</v>
          </cell>
        </row>
        <row r="327">
          <cell r="A327" t="str">
            <v>B10321P2W1400L1570FP-NANO</v>
          </cell>
          <cell r="B327" t="str">
            <v>DEVIO TRASL.RUL.D.89/P.104 Lu1300 LT1570 - FUORI PROTEZIONI CON NANOSCAN</v>
          </cell>
          <cell r="C327" t="str">
            <v>DIVERT MOVING CONV. ROLLERS D.89/P.104 aw1300 LT1570 - OUTSIDE SAFETY MESHES WITH NANOSCAN</v>
          </cell>
          <cell r="F327">
            <v>34658.38291489362</v>
          </cell>
          <cell r="H327">
            <v>16289.439970000001</v>
          </cell>
          <cell r="I327">
            <v>0.53</v>
          </cell>
          <cell r="J327" t="str">
            <v>OK</v>
          </cell>
          <cell r="K327" t="str">
            <v>NEWZD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13844.439970000001</v>
          </cell>
          <cell r="AW327">
            <v>864</v>
          </cell>
          <cell r="AX327">
            <v>24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360</v>
          </cell>
          <cell r="BF327">
            <v>10</v>
          </cell>
          <cell r="BG327">
            <v>0</v>
          </cell>
          <cell r="BH327">
            <v>0</v>
          </cell>
          <cell r="BI327">
            <v>0</v>
          </cell>
          <cell r="BJ327">
            <v>0</v>
          </cell>
          <cell r="BK327">
            <v>228</v>
          </cell>
          <cell r="BL327">
            <v>6</v>
          </cell>
          <cell r="BM327">
            <v>0</v>
          </cell>
          <cell r="BN327">
            <v>0</v>
          </cell>
          <cell r="BO327">
            <v>130</v>
          </cell>
          <cell r="BP327">
            <v>4</v>
          </cell>
          <cell r="BQ327">
            <v>0</v>
          </cell>
          <cell r="BR327">
            <v>0</v>
          </cell>
          <cell r="BS327">
            <v>715</v>
          </cell>
          <cell r="BT327">
            <v>22</v>
          </cell>
          <cell r="BU327">
            <v>0</v>
          </cell>
          <cell r="BV327">
            <v>0</v>
          </cell>
          <cell r="BW327">
            <v>0</v>
          </cell>
          <cell r="BX327">
            <v>0</v>
          </cell>
          <cell r="BY327">
            <v>0</v>
          </cell>
          <cell r="BZ327">
            <v>0</v>
          </cell>
          <cell r="CA327">
            <v>148</v>
          </cell>
          <cell r="CB327">
            <v>4</v>
          </cell>
          <cell r="CC327">
            <v>0</v>
          </cell>
          <cell r="CD327">
            <v>0</v>
          </cell>
          <cell r="CE327">
            <v>0</v>
          </cell>
          <cell r="CF327">
            <v>0</v>
          </cell>
          <cell r="CG327">
            <v>0</v>
          </cell>
          <cell r="CH327">
            <v>0</v>
          </cell>
          <cell r="CI327">
            <v>0</v>
          </cell>
          <cell r="CJ327">
            <v>0</v>
          </cell>
          <cell r="CK327">
            <v>0</v>
          </cell>
          <cell r="CL327">
            <v>0</v>
          </cell>
          <cell r="CM327">
            <v>0</v>
          </cell>
          <cell r="CN327">
            <v>0</v>
          </cell>
          <cell r="CO327">
            <v>0</v>
          </cell>
          <cell r="CP327">
            <v>0</v>
          </cell>
          <cell r="CQ327">
            <v>0</v>
          </cell>
          <cell r="CR327">
            <v>0</v>
          </cell>
          <cell r="CS327">
            <v>0</v>
          </cell>
          <cell r="CT327">
            <v>0</v>
          </cell>
          <cell r="CU327">
            <v>0</v>
          </cell>
          <cell r="CV327">
            <v>0</v>
          </cell>
          <cell r="CW327">
            <v>0</v>
          </cell>
          <cell r="CX327">
            <v>0</v>
          </cell>
          <cell r="CY327">
            <v>0</v>
          </cell>
          <cell r="CZ327">
            <v>0</v>
          </cell>
          <cell r="DA327">
            <v>0</v>
          </cell>
          <cell r="DB327">
            <v>0</v>
          </cell>
          <cell r="DC327">
            <v>0</v>
          </cell>
          <cell r="DD327">
            <v>16289.439970000001</v>
          </cell>
          <cell r="DE327">
            <v>0</v>
          </cell>
          <cell r="DG327">
            <v>13844.439970000001</v>
          </cell>
          <cell r="DI327">
            <v>0</v>
          </cell>
          <cell r="DJ327">
            <v>0</v>
          </cell>
          <cell r="DK327">
            <v>0</v>
          </cell>
          <cell r="DL327">
            <v>0</v>
          </cell>
        </row>
        <row r="328">
          <cell r="A328" t="str">
            <v>B10321P3W1200L1676</v>
          </cell>
          <cell r="B328" t="str">
            <v>DEVIO TRASL.RUL.D.60/P.076 Lu1100 LT1676</v>
          </cell>
          <cell r="C328" t="str">
            <v>DIVERT MOVING CONV. ROLLERS D.60/P.076 aw1100 LT1676</v>
          </cell>
          <cell r="F328">
            <v>23164.445744680856</v>
          </cell>
          <cell r="H328">
            <v>10887.289500000001</v>
          </cell>
          <cell r="I328">
            <v>0.53</v>
          </cell>
          <cell r="J328" t="str">
            <v>OK</v>
          </cell>
          <cell r="K328" t="str">
            <v>NEWZD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9282.2895000000008</v>
          </cell>
          <cell r="AW328">
            <v>576</v>
          </cell>
          <cell r="AX328">
            <v>16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144</v>
          </cell>
          <cell r="BF328">
            <v>4</v>
          </cell>
          <cell r="BG328">
            <v>0</v>
          </cell>
          <cell r="BH328">
            <v>0</v>
          </cell>
          <cell r="BI328">
            <v>0</v>
          </cell>
          <cell r="BJ328">
            <v>0</v>
          </cell>
          <cell r="BK328">
            <v>152</v>
          </cell>
          <cell r="BL328">
            <v>4</v>
          </cell>
          <cell r="BM328">
            <v>0</v>
          </cell>
          <cell r="BN328">
            <v>0</v>
          </cell>
          <cell r="BO328">
            <v>130</v>
          </cell>
          <cell r="BP328">
            <v>4</v>
          </cell>
          <cell r="BQ328">
            <v>0</v>
          </cell>
          <cell r="BR328">
            <v>0</v>
          </cell>
          <cell r="BS328">
            <v>455</v>
          </cell>
          <cell r="BT328">
            <v>14</v>
          </cell>
          <cell r="BU328">
            <v>0</v>
          </cell>
          <cell r="BV328">
            <v>0</v>
          </cell>
          <cell r="BW328">
            <v>0</v>
          </cell>
          <cell r="BX328">
            <v>0</v>
          </cell>
          <cell r="BY328">
            <v>0</v>
          </cell>
          <cell r="BZ328">
            <v>0</v>
          </cell>
          <cell r="CA328">
            <v>148</v>
          </cell>
          <cell r="CB328">
            <v>4</v>
          </cell>
          <cell r="CC328">
            <v>0</v>
          </cell>
          <cell r="CD328">
            <v>0</v>
          </cell>
          <cell r="CE328">
            <v>0</v>
          </cell>
          <cell r="CF328">
            <v>0</v>
          </cell>
          <cell r="CG328">
            <v>0</v>
          </cell>
          <cell r="CH328">
            <v>0</v>
          </cell>
          <cell r="CI328">
            <v>0</v>
          </cell>
          <cell r="CJ328">
            <v>0</v>
          </cell>
          <cell r="CK328">
            <v>0</v>
          </cell>
          <cell r="CL328">
            <v>0</v>
          </cell>
          <cell r="CM328">
            <v>0</v>
          </cell>
          <cell r="CN328">
            <v>0</v>
          </cell>
          <cell r="CO328">
            <v>0</v>
          </cell>
          <cell r="CP328">
            <v>0</v>
          </cell>
          <cell r="CQ328">
            <v>0</v>
          </cell>
          <cell r="CR328">
            <v>0</v>
          </cell>
          <cell r="CS328">
            <v>0</v>
          </cell>
          <cell r="CT328">
            <v>0</v>
          </cell>
          <cell r="CU328">
            <v>0</v>
          </cell>
          <cell r="CV328">
            <v>0</v>
          </cell>
          <cell r="CW328">
            <v>0</v>
          </cell>
          <cell r="CX328">
            <v>0</v>
          </cell>
          <cell r="CY328">
            <v>0</v>
          </cell>
          <cell r="CZ328">
            <v>0</v>
          </cell>
          <cell r="DA328">
            <v>0</v>
          </cell>
          <cell r="DB328">
            <v>0</v>
          </cell>
          <cell r="DC328">
            <v>0</v>
          </cell>
          <cell r="DD328">
            <v>10887.289500000001</v>
          </cell>
          <cell r="DE328">
            <v>0</v>
          </cell>
          <cell r="DG328">
            <v>9282.2895000000008</v>
          </cell>
          <cell r="DI328">
            <v>0</v>
          </cell>
          <cell r="DJ328">
            <v>0</v>
          </cell>
          <cell r="DK328">
            <v>0</v>
          </cell>
          <cell r="DL328">
            <v>0</v>
          </cell>
        </row>
        <row r="329">
          <cell r="A329" t="str">
            <v>B10321P3W1200L1676FP</v>
          </cell>
          <cell r="B329" t="str">
            <v>DEVIO TRASL.RUL.D.60/P.076 Lu1100 LT1676 - FUORI PROTEZIONI</v>
          </cell>
          <cell r="C329" t="str">
            <v>DIVERT MOVING CONV. ROLLERS D.60/P.076 aw1100 LT1676 - OUTSIDE SAFETY MESHES</v>
          </cell>
          <cell r="F329">
            <v>28160.290361702129</v>
          </cell>
          <cell r="H329">
            <v>13235.33647</v>
          </cell>
          <cell r="I329">
            <v>0.53</v>
          </cell>
          <cell r="J329" t="str">
            <v>OK</v>
          </cell>
          <cell r="K329" t="str">
            <v>NEWZD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10927.33647</v>
          </cell>
          <cell r="AW329">
            <v>864</v>
          </cell>
          <cell r="AX329">
            <v>24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288</v>
          </cell>
          <cell r="BF329">
            <v>8</v>
          </cell>
          <cell r="BG329">
            <v>0</v>
          </cell>
          <cell r="BH329">
            <v>0</v>
          </cell>
          <cell r="BI329">
            <v>0</v>
          </cell>
          <cell r="BJ329">
            <v>0</v>
          </cell>
          <cell r="BK329">
            <v>228</v>
          </cell>
          <cell r="BL329">
            <v>6</v>
          </cell>
          <cell r="BM329">
            <v>0</v>
          </cell>
          <cell r="BN329">
            <v>0</v>
          </cell>
          <cell r="BO329">
            <v>130</v>
          </cell>
          <cell r="BP329">
            <v>4</v>
          </cell>
          <cell r="BQ329">
            <v>0</v>
          </cell>
          <cell r="BR329">
            <v>0</v>
          </cell>
          <cell r="BS329">
            <v>650</v>
          </cell>
          <cell r="BT329">
            <v>20</v>
          </cell>
          <cell r="BU329">
            <v>0</v>
          </cell>
          <cell r="BV329">
            <v>0</v>
          </cell>
          <cell r="BW329">
            <v>0</v>
          </cell>
          <cell r="BX329">
            <v>0</v>
          </cell>
          <cell r="BY329">
            <v>0</v>
          </cell>
          <cell r="BZ329">
            <v>0</v>
          </cell>
          <cell r="CA329">
            <v>148</v>
          </cell>
          <cell r="CB329">
            <v>4</v>
          </cell>
          <cell r="CC329">
            <v>0</v>
          </cell>
          <cell r="CD329">
            <v>0</v>
          </cell>
          <cell r="CE329">
            <v>0</v>
          </cell>
          <cell r="CF329">
            <v>0</v>
          </cell>
          <cell r="CG329">
            <v>0</v>
          </cell>
          <cell r="CH329">
            <v>0</v>
          </cell>
          <cell r="CI329">
            <v>0</v>
          </cell>
          <cell r="CJ329">
            <v>0</v>
          </cell>
          <cell r="CK329">
            <v>0</v>
          </cell>
          <cell r="CL329">
            <v>0</v>
          </cell>
          <cell r="CM329">
            <v>0</v>
          </cell>
          <cell r="CN329">
            <v>0</v>
          </cell>
          <cell r="CO329">
            <v>0</v>
          </cell>
          <cell r="CP329">
            <v>0</v>
          </cell>
          <cell r="CQ329">
            <v>0</v>
          </cell>
          <cell r="CR329">
            <v>0</v>
          </cell>
          <cell r="CS329">
            <v>0</v>
          </cell>
          <cell r="CT329">
            <v>0</v>
          </cell>
          <cell r="CU329">
            <v>0</v>
          </cell>
          <cell r="CV329">
            <v>0</v>
          </cell>
          <cell r="CW329">
            <v>0</v>
          </cell>
          <cell r="CX329">
            <v>0</v>
          </cell>
          <cell r="CY329">
            <v>0</v>
          </cell>
          <cell r="CZ329">
            <v>0</v>
          </cell>
          <cell r="DA329">
            <v>0</v>
          </cell>
          <cell r="DB329">
            <v>0</v>
          </cell>
          <cell r="DC329">
            <v>0</v>
          </cell>
          <cell r="DD329">
            <v>13235.33647</v>
          </cell>
          <cell r="DE329">
            <v>0</v>
          </cell>
          <cell r="DG329">
            <v>10927.33647</v>
          </cell>
          <cell r="DI329">
            <v>0</v>
          </cell>
          <cell r="DJ329">
            <v>0</v>
          </cell>
          <cell r="DK329">
            <v>0</v>
          </cell>
          <cell r="DL329">
            <v>0</v>
          </cell>
        </row>
        <row r="330">
          <cell r="A330" t="str">
            <v>B10321P3W1200L1676FP-NANO</v>
          </cell>
          <cell r="B330" t="str">
            <v>DEVIO TRASL.RUL.D.60/P.076 Lu1100 LT1676 - FUORI PROTEZIONI CON NANOSCAN</v>
          </cell>
          <cell r="C330" t="str">
            <v>DIVERT MOVING CONV. ROLLERS D.60/P.076 aw1100 LT1676 - OUTSIDE SAFETY MESHES WITH NANOSCAN</v>
          </cell>
          <cell r="F330">
            <v>34651.077595744682</v>
          </cell>
          <cell r="H330">
            <v>16286.00647</v>
          </cell>
          <cell r="I330">
            <v>0.53</v>
          </cell>
          <cell r="J330" t="str">
            <v>OK</v>
          </cell>
          <cell r="K330" t="str">
            <v>NEWZD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13841.00647</v>
          </cell>
          <cell r="AW330">
            <v>864</v>
          </cell>
          <cell r="AX330">
            <v>24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360</v>
          </cell>
          <cell r="BF330">
            <v>10</v>
          </cell>
          <cell r="BG330">
            <v>0</v>
          </cell>
          <cell r="BH330">
            <v>0</v>
          </cell>
          <cell r="BI330">
            <v>0</v>
          </cell>
          <cell r="BJ330">
            <v>0</v>
          </cell>
          <cell r="BK330">
            <v>228</v>
          </cell>
          <cell r="BL330">
            <v>6</v>
          </cell>
          <cell r="BM330">
            <v>0</v>
          </cell>
          <cell r="BN330">
            <v>0</v>
          </cell>
          <cell r="BO330">
            <v>130</v>
          </cell>
          <cell r="BP330">
            <v>4</v>
          </cell>
          <cell r="BQ330">
            <v>0</v>
          </cell>
          <cell r="BR330">
            <v>0</v>
          </cell>
          <cell r="BS330">
            <v>715</v>
          </cell>
          <cell r="BT330">
            <v>22</v>
          </cell>
          <cell r="BU330">
            <v>0</v>
          </cell>
          <cell r="BV330">
            <v>0</v>
          </cell>
          <cell r="BW330">
            <v>0</v>
          </cell>
          <cell r="BX330">
            <v>0</v>
          </cell>
          <cell r="BY330">
            <v>0</v>
          </cell>
          <cell r="BZ330">
            <v>0</v>
          </cell>
          <cell r="CA330">
            <v>148</v>
          </cell>
          <cell r="CB330">
            <v>4</v>
          </cell>
          <cell r="CC330">
            <v>0</v>
          </cell>
          <cell r="CD330">
            <v>0</v>
          </cell>
          <cell r="CE330">
            <v>0</v>
          </cell>
          <cell r="CF330">
            <v>0</v>
          </cell>
          <cell r="CG330">
            <v>0</v>
          </cell>
          <cell r="CH330">
            <v>0</v>
          </cell>
          <cell r="CI330">
            <v>0</v>
          </cell>
          <cell r="CJ330">
            <v>0</v>
          </cell>
          <cell r="CK330">
            <v>0</v>
          </cell>
          <cell r="CL330">
            <v>0</v>
          </cell>
          <cell r="CM330">
            <v>0</v>
          </cell>
          <cell r="CN330">
            <v>0</v>
          </cell>
          <cell r="CO330">
            <v>0</v>
          </cell>
          <cell r="CP330">
            <v>0</v>
          </cell>
          <cell r="CQ330">
            <v>0</v>
          </cell>
          <cell r="CR330">
            <v>0</v>
          </cell>
          <cell r="CS330">
            <v>0</v>
          </cell>
          <cell r="CT330">
            <v>0</v>
          </cell>
          <cell r="CU330">
            <v>0</v>
          </cell>
          <cell r="CV330">
            <v>0</v>
          </cell>
          <cell r="CW330">
            <v>0</v>
          </cell>
          <cell r="CX330">
            <v>0</v>
          </cell>
          <cell r="CY330">
            <v>0</v>
          </cell>
          <cell r="CZ330">
            <v>0</v>
          </cell>
          <cell r="DA330">
            <v>0</v>
          </cell>
          <cell r="DB330">
            <v>0</v>
          </cell>
          <cell r="DC330">
            <v>0</v>
          </cell>
          <cell r="DD330">
            <v>16286.00647</v>
          </cell>
          <cell r="DE330">
            <v>0</v>
          </cell>
          <cell r="DG330">
            <v>13841.00647</v>
          </cell>
          <cell r="DI330">
            <v>0</v>
          </cell>
          <cell r="DJ330">
            <v>0</v>
          </cell>
          <cell r="DK330">
            <v>0</v>
          </cell>
          <cell r="DL330">
            <v>0</v>
          </cell>
        </row>
        <row r="331">
          <cell r="A331" t="str">
            <v>B10321P3W1400L1676</v>
          </cell>
          <cell r="B331" t="str">
            <v>DEVIO TRASL.RUL.D.60/P.076 Lu1300 LT1676</v>
          </cell>
          <cell r="C331" t="str">
            <v>DIVERT MOVING CONV. ROLLERS D.60/P.076 aw1300 LT1676</v>
          </cell>
          <cell r="F331">
            <v>23185.579787234044</v>
          </cell>
          <cell r="H331">
            <v>10897.2225</v>
          </cell>
          <cell r="I331">
            <v>0.53</v>
          </cell>
          <cell r="J331" t="str">
            <v>OK</v>
          </cell>
          <cell r="K331" t="str">
            <v>NEWZD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9292.2224999999999</v>
          </cell>
          <cell r="AW331">
            <v>576</v>
          </cell>
          <cell r="AX331">
            <v>16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144</v>
          </cell>
          <cell r="BF331">
            <v>4</v>
          </cell>
          <cell r="BG331">
            <v>0</v>
          </cell>
          <cell r="BH331">
            <v>0</v>
          </cell>
          <cell r="BI331">
            <v>0</v>
          </cell>
          <cell r="BJ331">
            <v>0</v>
          </cell>
          <cell r="BK331">
            <v>152</v>
          </cell>
          <cell r="BL331">
            <v>4</v>
          </cell>
          <cell r="BM331">
            <v>0</v>
          </cell>
          <cell r="BN331">
            <v>0</v>
          </cell>
          <cell r="BO331">
            <v>130</v>
          </cell>
          <cell r="BP331">
            <v>4</v>
          </cell>
          <cell r="BQ331">
            <v>0</v>
          </cell>
          <cell r="BR331">
            <v>0</v>
          </cell>
          <cell r="BS331">
            <v>455</v>
          </cell>
          <cell r="BT331">
            <v>14</v>
          </cell>
          <cell r="BU331">
            <v>0</v>
          </cell>
          <cell r="BV331">
            <v>0</v>
          </cell>
          <cell r="BW331">
            <v>0</v>
          </cell>
          <cell r="BX331">
            <v>0</v>
          </cell>
          <cell r="BY331">
            <v>0</v>
          </cell>
          <cell r="BZ331">
            <v>0</v>
          </cell>
          <cell r="CA331">
            <v>148</v>
          </cell>
          <cell r="CB331">
            <v>4</v>
          </cell>
          <cell r="CC331">
            <v>0</v>
          </cell>
          <cell r="CD331">
            <v>0</v>
          </cell>
          <cell r="CE331">
            <v>0</v>
          </cell>
          <cell r="CF331">
            <v>0</v>
          </cell>
          <cell r="CG331">
            <v>0</v>
          </cell>
          <cell r="CH331">
            <v>0</v>
          </cell>
          <cell r="CI331">
            <v>0</v>
          </cell>
          <cell r="CJ331">
            <v>0</v>
          </cell>
          <cell r="CK331">
            <v>0</v>
          </cell>
          <cell r="CL331">
            <v>0</v>
          </cell>
          <cell r="CM331">
            <v>0</v>
          </cell>
          <cell r="CN331">
            <v>0</v>
          </cell>
          <cell r="CO331">
            <v>0</v>
          </cell>
          <cell r="CP331">
            <v>0</v>
          </cell>
          <cell r="CQ331">
            <v>0</v>
          </cell>
          <cell r="CR331">
            <v>0</v>
          </cell>
          <cell r="CS331">
            <v>0</v>
          </cell>
          <cell r="CT331">
            <v>0</v>
          </cell>
          <cell r="CU331">
            <v>0</v>
          </cell>
          <cell r="CV331">
            <v>0</v>
          </cell>
          <cell r="CW331">
            <v>0</v>
          </cell>
          <cell r="CX331">
            <v>0</v>
          </cell>
          <cell r="CY331">
            <v>0</v>
          </cell>
          <cell r="CZ331">
            <v>0</v>
          </cell>
          <cell r="DA331">
            <v>0</v>
          </cell>
          <cell r="DB331">
            <v>0</v>
          </cell>
          <cell r="DC331">
            <v>0</v>
          </cell>
          <cell r="DD331">
            <v>10897.2225</v>
          </cell>
          <cell r="DE331">
            <v>0</v>
          </cell>
          <cell r="DG331">
            <v>9292.2224999999999</v>
          </cell>
          <cell r="DI331">
            <v>0</v>
          </cell>
          <cell r="DJ331">
            <v>0</v>
          </cell>
          <cell r="DK331">
            <v>0</v>
          </cell>
          <cell r="DL331">
            <v>0</v>
          </cell>
        </row>
        <row r="332">
          <cell r="A332" t="str">
            <v>B10321P3W1400L1676FP</v>
          </cell>
          <cell r="B332" t="str">
            <v>DEVIO TRASL.RUL.D.60/P.076 Lu1300 LT1676 - FUORI PROTEZIONI</v>
          </cell>
          <cell r="C332" t="str">
            <v>DIVERT MOVING CONV. ROLLERS D.60/P.076 aw1300 LT1676 - OUTSIDE SAFETY MESHES</v>
          </cell>
          <cell r="F332">
            <v>28181.424404255322</v>
          </cell>
          <cell r="H332">
            <v>13245.269470000001</v>
          </cell>
          <cell r="I332">
            <v>0.53</v>
          </cell>
          <cell r="J332" t="str">
            <v>OK</v>
          </cell>
          <cell r="K332" t="str">
            <v>NEWZD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10937.269470000001</v>
          </cell>
          <cell r="AW332">
            <v>864</v>
          </cell>
          <cell r="AX332">
            <v>24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288</v>
          </cell>
          <cell r="BF332">
            <v>8</v>
          </cell>
          <cell r="BG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228</v>
          </cell>
          <cell r="BL332">
            <v>6</v>
          </cell>
          <cell r="BM332">
            <v>0</v>
          </cell>
          <cell r="BN332">
            <v>0</v>
          </cell>
          <cell r="BO332">
            <v>130</v>
          </cell>
          <cell r="BP332">
            <v>4</v>
          </cell>
          <cell r="BQ332">
            <v>0</v>
          </cell>
          <cell r="BR332">
            <v>0</v>
          </cell>
          <cell r="BS332">
            <v>650</v>
          </cell>
          <cell r="BT332">
            <v>20</v>
          </cell>
          <cell r="BU332">
            <v>0</v>
          </cell>
          <cell r="BV332">
            <v>0</v>
          </cell>
          <cell r="BW332">
            <v>0</v>
          </cell>
          <cell r="BX332">
            <v>0</v>
          </cell>
          <cell r="BY332">
            <v>0</v>
          </cell>
          <cell r="BZ332">
            <v>0</v>
          </cell>
          <cell r="CA332">
            <v>148</v>
          </cell>
          <cell r="CB332">
            <v>4</v>
          </cell>
          <cell r="CC332">
            <v>0</v>
          </cell>
          <cell r="CD332">
            <v>0</v>
          </cell>
          <cell r="CE332">
            <v>0</v>
          </cell>
          <cell r="CF332">
            <v>0</v>
          </cell>
          <cell r="CG332">
            <v>0</v>
          </cell>
          <cell r="CH332">
            <v>0</v>
          </cell>
          <cell r="CI332">
            <v>0</v>
          </cell>
          <cell r="CJ332">
            <v>0</v>
          </cell>
          <cell r="CK332">
            <v>0</v>
          </cell>
          <cell r="CL332">
            <v>0</v>
          </cell>
          <cell r="CM332">
            <v>0</v>
          </cell>
          <cell r="CN332">
            <v>0</v>
          </cell>
          <cell r="CO332">
            <v>0</v>
          </cell>
          <cell r="CP332">
            <v>0</v>
          </cell>
          <cell r="CQ332">
            <v>0</v>
          </cell>
          <cell r="CR332">
            <v>0</v>
          </cell>
          <cell r="CS332">
            <v>0</v>
          </cell>
          <cell r="CT332">
            <v>0</v>
          </cell>
          <cell r="CU332">
            <v>0</v>
          </cell>
          <cell r="CV332">
            <v>0</v>
          </cell>
          <cell r="CW332">
            <v>0</v>
          </cell>
          <cell r="CX332">
            <v>0</v>
          </cell>
          <cell r="CY332">
            <v>0</v>
          </cell>
          <cell r="CZ332">
            <v>0</v>
          </cell>
          <cell r="DA332">
            <v>0</v>
          </cell>
          <cell r="DB332">
            <v>0</v>
          </cell>
          <cell r="DC332">
            <v>0</v>
          </cell>
          <cell r="DD332">
            <v>13245.269470000001</v>
          </cell>
          <cell r="DE332">
            <v>0</v>
          </cell>
          <cell r="DG332">
            <v>10937.269470000001</v>
          </cell>
          <cell r="DI332">
            <v>0</v>
          </cell>
          <cell r="DJ332">
            <v>0</v>
          </cell>
          <cell r="DK332">
            <v>0</v>
          </cell>
          <cell r="DL332">
            <v>0</v>
          </cell>
        </row>
        <row r="333">
          <cell r="A333" t="str">
            <v>B10321P3W1400L1676FP-NANO</v>
          </cell>
          <cell r="B333" t="str">
            <v>DEVIO TRASL.RUL.D.60/P.076 Lu1300 LT1676 - FUORI PROTEZIONI CON NANOSCAN</v>
          </cell>
          <cell r="C333" t="str">
            <v>DIVERT MOVING CONV. ROLLERS D.60/P.076 aw1300 LT1676 - OUTSIDE SAFETY MESHES WITH NANOSCAN</v>
          </cell>
          <cell r="F333">
            <v>34672.211638297878</v>
          </cell>
          <cell r="H333">
            <v>16295.939470000001</v>
          </cell>
          <cell r="I333">
            <v>0.53</v>
          </cell>
          <cell r="J333" t="str">
            <v>OK</v>
          </cell>
          <cell r="K333" t="str">
            <v>NEWZD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13850.939470000001</v>
          </cell>
          <cell r="AW333">
            <v>864</v>
          </cell>
          <cell r="AX333">
            <v>24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360</v>
          </cell>
          <cell r="BF333">
            <v>10</v>
          </cell>
          <cell r="BG333">
            <v>0</v>
          </cell>
          <cell r="BH333">
            <v>0</v>
          </cell>
          <cell r="BI333">
            <v>0</v>
          </cell>
          <cell r="BJ333">
            <v>0</v>
          </cell>
          <cell r="BK333">
            <v>228</v>
          </cell>
          <cell r="BL333">
            <v>6</v>
          </cell>
          <cell r="BM333">
            <v>0</v>
          </cell>
          <cell r="BN333">
            <v>0</v>
          </cell>
          <cell r="BO333">
            <v>130</v>
          </cell>
          <cell r="BP333">
            <v>4</v>
          </cell>
          <cell r="BQ333">
            <v>0</v>
          </cell>
          <cell r="BR333">
            <v>0</v>
          </cell>
          <cell r="BS333">
            <v>715</v>
          </cell>
          <cell r="BT333">
            <v>22</v>
          </cell>
          <cell r="BU333">
            <v>0</v>
          </cell>
          <cell r="BV333">
            <v>0</v>
          </cell>
          <cell r="BW333">
            <v>0</v>
          </cell>
          <cell r="BX333">
            <v>0</v>
          </cell>
          <cell r="BY333">
            <v>0</v>
          </cell>
          <cell r="BZ333">
            <v>0</v>
          </cell>
          <cell r="CA333">
            <v>148</v>
          </cell>
          <cell r="CB333">
            <v>4</v>
          </cell>
          <cell r="CC333">
            <v>0</v>
          </cell>
          <cell r="CD333">
            <v>0</v>
          </cell>
          <cell r="CE333">
            <v>0</v>
          </cell>
          <cell r="CF333">
            <v>0</v>
          </cell>
          <cell r="CG333">
            <v>0</v>
          </cell>
          <cell r="CH333">
            <v>0</v>
          </cell>
          <cell r="CI333">
            <v>0</v>
          </cell>
          <cell r="CJ333">
            <v>0</v>
          </cell>
          <cell r="CK333">
            <v>0</v>
          </cell>
          <cell r="CL333">
            <v>0</v>
          </cell>
          <cell r="CM333">
            <v>0</v>
          </cell>
          <cell r="CN333">
            <v>0</v>
          </cell>
          <cell r="CO333">
            <v>0</v>
          </cell>
          <cell r="CP333">
            <v>0</v>
          </cell>
          <cell r="CQ333">
            <v>0</v>
          </cell>
          <cell r="CR333">
            <v>0</v>
          </cell>
          <cell r="CS333">
            <v>0</v>
          </cell>
          <cell r="CT333">
            <v>0</v>
          </cell>
          <cell r="CU333">
            <v>0</v>
          </cell>
          <cell r="CV333">
            <v>0</v>
          </cell>
          <cell r="CW333">
            <v>0</v>
          </cell>
          <cell r="CX333">
            <v>0</v>
          </cell>
          <cell r="CY333">
            <v>0</v>
          </cell>
          <cell r="CZ333">
            <v>0</v>
          </cell>
          <cell r="DA333">
            <v>0</v>
          </cell>
          <cell r="DB333">
            <v>0</v>
          </cell>
          <cell r="DC333">
            <v>0</v>
          </cell>
          <cell r="DD333">
            <v>16295.939470000001</v>
          </cell>
          <cell r="DE333">
            <v>0</v>
          </cell>
          <cell r="DG333">
            <v>13850.939470000001</v>
          </cell>
          <cell r="DI333">
            <v>0</v>
          </cell>
          <cell r="DJ333">
            <v>0</v>
          </cell>
          <cell r="DK333">
            <v>0</v>
          </cell>
          <cell r="DL333">
            <v>0</v>
          </cell>
        </row>
        <row r="334">
          <cell r="A334" t="str">
            <v>B10321P3W1550L1676</v>
          </cell>
          <cell r="B334" t="str">
            <v>DEVIO TRASL.RUL.D.60/P.076 Lu1450 LT1676</v>
          </cell>
          <cell r="C334" t="str">
            <v>DIVERT MOVING CONV. ROLLERS D.60/P.076 aw1450 LT1676</v>
          </cell>
          <cell r="F334">
            <v>23225.390425531918</v>
          </cell>
          <cell r="H334">
            <v>10915.933500000001</v>
          </cell>
          <cell r="I334">
            <v>0.53</v>
          </cell>
          <cell r="J334" t="str">
            <v>OK</v>
          </cell>
          <cell r="K334" t="str">
            <v>NEWZD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9310.933500000001</v>
          </cell>
          <cell r="AW334">
            <v>576</v>
          </cell>
          <cell r="AX334">
            <v>16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144</v>
          </cell>
          <cell r="BF334">
            <v>4</v>
          </cell>
          <cell r="BG334">
            <v>0</v>
          </cell>
          <cell r="BH334">
            <v>0</v>
          </cell>
          <cell r="BI334">
            <v>0</v>
          </cell>
          <cell r="BJ334">
            <v>0</v>
          </cell>
          <cell r="BK334">
            <v>152</v>
          </cell>
          <cell r="BL334">
            <v>4</v>
          </cell>
          <cell r="BM334">
            <v>0</v>
          </cell>
          <cell r="BN334">
            <v>0</v>
          </cell>
          <cell r="BO334">
            <v>130</v>
          </cell>
          <cell r="BP334">
            <v>4</v>
          </cell>
          <cell r="BQ334">
            <v>0</v>
          </cell>
          <cell r="BR334">
            <v>0</v>
          </cell>
          <cell r="BS334">
            <v>455</v>
          </cell>
          <cell r="BT334">
            <v>14</v>
          </cell>
          <cell r="BU334">
            <v>0</v>
          </cell>
          <cell r="BV334">
            <v>0</v>
          </cell>
          <cell r="BW334">
            <v>0</v>
          </cell>
          <cell r="BX334">
            <v>0</v>
          </cell>
          <cell r="BY334">
            <v>0</v>
          </cell>
          <cell r="BZ334">
            <v>0</v>
          </cell>
          <cell r="CA334">
            <v>148</v>
          </cell>
          <cell r="CB334">
            <v>4</v>
          </cell>
          <cell r="CC334">
            <v>0</v>
          </cell>
          <cell r="CD334">
            <v>0</v>
          </cell>
          <cell r="CE334">
            <v>0</v>
          </cell>
          <cell r="CF334">
            <v>0</v>
          </cell>
          <cell r="CG334">
            <v>0</v>
          </cell>
          <cell r="CH334">
            <v>0</v>
          </cell>
          <cell r="CI334">
            <v>0</v>
          </cell>
          <cell r="CJ334">
            <v>0</v>
          </cell>
          <cell r="CK334">
            <v>0</v>
          </cell>
          <cell r="CL334">
            <v>0</v>
          </cell>
          <cell r="CM334">
            <v>0</v>
          </cell>
          <cell r="CN334">
            <v>0</v>
          </cell>
          <cell r="CO334">
            <v>0</v>
          </cell>
          <cell r="CP334">
            <v>0</v>
          </cell>
          <cell r="CQ334">
            <v>0</v>
          </cell>
          <cell r="CR334">
            <v>0</v>
          </cell>
          <cell r="CS334">
            <v>0</v>
          </cell>
          <cell r="CT334">
            <v>0</v>
          </cell>
          <cell r="CU334">
            <v>0</v>
          </cell>
          <cell r="CV334">
            <v>0</v>
          </cell>
          <cell r="CW334">
            <v>0</v>
          </cell>
          <cell r="CX334">
            <v>0</v>
          </cell>
          <cell r="CY334">
            <v>0</v>
          </cell>
          <cell r="CZ334">
            <v>0</v>
          </cell>
          <cell r="DA334">
            <v>0</v>
          </cell>
          <cell r="DB334">
            <v>0</v>
          </cell>
          <cell r="DC334">
            <v>0</v>
          </cell>
          <cell r="DD334">
            <v>10915.933500000001</v>
          </cell>
          <cell r="DE334">
            <v>0</v>
          </cell>
          <cell r="DG334">
            <v>9310.933500000001</v>
          </cell>
          <cell r="DI334">
            <v>0</v>
          </cell>
          <cell r="DJ334">
            <v>0</v>
          </cell>
          <cell r="DK334">
            <v>0</v>
          </cell>
          <cell r="DL334">
            <v>0</v>
          </cell>
        </row>
        <row r="335">
          <cell r="A335" t="str">
            <v>B10321P3W1550L1676FP</v>
          </cell>
          <cell r="B335" t="str">
            <v>DEVIO TRASL.RUL.D.60/P.076 Lu1450 LT1676 - FUORI PROTEZIONI</v>
          </cell>
          <cell r="C335" t="str">
            <v>DIVERT MOVING CONV. ROLLERS D.60/P.076 aw1450 LT1676 - OUTSIDE SAFETY MESHES</v>
          </cell>
          <cell r="F335">
            <v>28221.235042553195</v>
          </cell>
          <cell r="H335">
            <v>13263.98047</v>
          </cell>
          <cell r="I335">
            <v>0.53</v>
          </cell>
          <cell r="J335" t="str">
            <v>OK</v>
          </cell>
          <cell r="K335" t="str">
            <v>NEWZD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10955.98047</v>
          </cell>
          <cell r="AW335">
            <v>864</v>
          </cell>
          <cell r="AX335">
            <v>24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288</v>
          </cell>
          <cell r="BF335">
            <v>8</v>
          </cell>
          <cell r="BG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228</v>
          </cell>
          <cell r="BL335">
            <v>6</v>
          </cell>
          <cell r="BM335">
            <v>0</v>
          </cell>
          <cell r="BN335">
            <v>0</v>
          </cell>
          <cell r="BO335">
            <v>130</v>
          </cell>
          <cell r="BP335">
            <v>4</v>
          </cell>
          <cell r="BQ335">
            <v>0</v>
          </cell>
          <cell r="BR335">
            <v>0</v>
          </cell>
          <cell r="BS335">
            <v>650</v>
          </cell>
          <cell r="BT335">
            <v>20</v>
          </cell>
          <cell r="BU335">
            <v>0</v>
          </cell>
          <cell r="BV335">
            <v>0</v>
          </cell>
          <cell r="BW335">
            <v>0</v>
          </cell>
          <cell r="BX335">
            <v>0</v>
          </cell>
          <cell r="BY335">
            <v>0</v>
          </cell>
          <cell r="BZ335">
            <v>0</v>
          </cell>
          <cell r="CA335">
            <v>148</v>
          </cell>
          <cell r="CB335">
            <v>4</v>
          </cell>
          <cell r="CC335">
            <v>0</v>
          </cell>
          <cell r="CD335">
            <v>0</v>
          </cell>
          <cell r="CE335">
            <v>0</v>
          </cell>
          <cell r="CF335">
            <v>0</v>
          </cell>
          <cell r="CG335">
            <v>0</v>
          </cell>
          <cell r="CH335">
            <v>0</v>
          </cell>
          <cell r="CI335">
            <v>0</v>
          </cell>
          <cell r="CJ335">
            <v>0</v>
          </cell>
          <cell r="CK335">
            <v>0</v>
          </cell>
          <cell r="CL335">
            <v>0</v>
          </cell>
          <cell r="CM335">
            <v>0</v>
          </cell>
          <cell r="CN335">
            <v>0</v>
          </cell>
          <cell r="CO335">
            <v>0</v>
          </cell>
          <cell r="CP335">
            <v>0</v>
          </cell>
          <cell r="CQ335">
            <v>0</v>
          </cell>
          <cell r="CR335">
            <v>0</v>
          </cell>
          <cell r="CS335">
            <v>0</v>
          </cell>
          <cell r="CT335">
            <v>0</v>
          </cell>
          <cell r="CU335">
            <v>0</v>
          </cell>
          <cell r="CV335">
            <v>0</v>
          </cell>
          <cell r="CW335">
            <v>0</v>
          </cell>
          <cell r="CX335">
            <v>0</v>
          </cell>
          <cell r="CY335">
            <v>0</v>
          </cell>
          <cell r="CZ335">
            <v>0</v>
          </cell>
          <cell r="DA335">
            <v>0</v>
          </cell>
          <cell r="DB335">
            <v>0</v>
          </cell>
          <cell r="DC335">
            <v>0</v>
          </cell>
          <cell r="DD335">
            <v>13263.98047</v>
          </cell>
          <cell r="DE335">
            <v>0</v>
          </cell>
          <cell r="DG335">
            <v>10955.98047</v>
          </cell>
          <cell r="DI335">
            <v>0</v>
          </cell>
          <cell r="DJ335">
            <v>0</v>
          </cell>
          <cell r="DK335">
            <v>0</v>
          </cell>
          <cell r="DL335">
            <v>0</v>
          </cell>
        </row>
        <row r="336">
          <cell r="A336" t="str">
            <v>B10321P3W1550L1676FP-NANO</v>
          </cell>
          <cell r="B336" t="str">
            <v>DEVIO TRASL.RUL.D.60/P.076 Lu1450 LT1676 - FUORI PROTEZIONI CON NANOSCAN</v>
          </cell>
          <cell r="C336" t="str">
            <v>DIVERT MOVING CONV. ROLLERS D.60/P.076 aw1450 LT1676 - OUTSIDE SAFETY MESHES WITH NANOSCAN</v>
          </cell>
          <cell r="F336">
            <v>34712.022276595744</v>
          </cell>
          <cell r="H336">
            <v>16314.65047</v>
          </cell>
          <cell r="I336">
            <v>0.53</v>
          </cell>
          <cell r="J336" t="str">
            <v>OK</v>
          </cell>
          <cell r="K336" t="str">
            <v>NEWZD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13869.65047</v>
          </cell>
          <cell r="AW336">
            <v>864</v>
          </cell>
          <cell r="AX336">
            <v>24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360</v>
          </cell>
          <cell r="BF336">
            <v>10</v>
          </cell>
          <cell r="BG336">
            <v>0</v>
          </cell>
          <cell r="BH336">
            <v>0</v>
          </cell>
          <cell r="BI336">
            <v>0</v>
          </cell>
          <cell r="BJ336">
            <v>0</v>
          </cell>
          <cell r="BK336">
            <v>228</v>
          </cell>
          <cell r="BL336">
            <v>6</v>
          </cell>
          <cell r="BM336">
            <v>0</v>
          </cell>
          <cell r="BN336">
            <v>0</v>
          </cell>
          <cell r="BO336">
            <v>130</v>
          </cell>
          <cell r="BP336">
            <v>4</v>
          </cell>
          <cell r="BQ336">
            <v>0</v>
          </cell>
          <cell r="BR336">
            <v>0</v>
          </cell>
          <cell r="BS336">
            <v>715</v>
          </cell>
          <cell r="BT336">
            <v>22</v>
          </cell>
          <cell r="BU336">
            <v>0</v>
          </cell>
          <cell r="BV336">
            <v>0</v>
          </cell>
          <cell r="BW336">
            <v>0</v>
          </cell>
          <cell r="BX336">
            <v>0</v>
          </cell>
          <cell r="BY336">
            <v>0</v>
          </cell>
          <cell r="BZ336">
            <v>0</v>
          </cell>
          <cell r="CA336">
            <v>148</v>
          </cell>
          <cell r="CB336">
            <v>4</v>
          </cell>
          <cell r="CC336">
            <v>0</v>
          </cell>
          <cell r="CD336">
            <v>0</v>
          </cell>
          <cell r="CE336">
            <v>0</v>
          </cell>
          <cell r="CF336">
            <v>0</v>
          </cell>
          <cell r="CG336">
            <v>0</v>
          </cell>
          <cell r="CH336">
            <v>0</v>
          </cell>
          <cell r="CI336">
            <v>0</v>
          </cell>
          <cell r="CJ336">
            <v>0</v>
          </cell>
          <cell r="CK336">
            <v>0</v>
          </cell>
          <cell r="CL336">
            <v>0</v>
          </cell>
          <cell r="CM336">
            <v>0</v>
          </cell>
          <cell r="CN336">
            <v>0</v>
          </cell>
          <cell r="CO336">
            <v>0</v>
          </cell>
          <cell r="CP336">
            <v>0</v>
          </cell>
          <cell r="CQ336">
            <v>0</v>
          </cell>
          <cell r="CR336">
            <v>0</v>
          </cell>
          <cell r="CS336">
            <v>0</v>
          </cell>
          <cell r="CT336">
            <v>0</v>
          </cell>
          <cell r="CU336">
            <v>0</v>
          </cell>
          <cell r="CV336">
            <v>0</v>
          </cell>
          <cell r="CW336">
            <v>0</v>
          </cell>
          <cell r="CX336">
            <v>0</v>
          </cell>
          <cell r="CY336">
            <v>0</v>
          </cell>
          <cell r="CZ336">
            <v>0</v>
          </cell>
          <cell r="DA336">
            <v>0</v>
          </cell>
          <cell r="DB336">
            <v>0</v>
          </cell>
          <cell r="DC336">
            <v>0</v>
          </cell>
          <cell r="DD336">
            <v>16314.65047</v>
          </cell>
          <cell r="DE336">
            <v>0</v>
          </cell>
          <cell r="DG336">
            <v>13869.65047</v>
          </cell>
          <cell r="DI336">
            <v>0</v>
          </cell>
          <cell r="DJ336">
            <v>0</v>
          </cell>
          <cell r="DK336">
            <v>0</v>
          </cell>
          <cell r="DL336">
            <v>0</v>
          </cell>
        </row>
        <row r="337">
          <cell r="A337" t="str">
            <v>B10325L-2CI1000L2500C0750</v>
          </cell>
          <cell r="B337" t="str">
            <v>CARRELLO TRASLANTE IN LINEA CON T.P. 2 CATENE I=1000 L=2500 CORSA=0750</v>
          </cell>
          <cell r="F337">
            <v>14927.278019965959</v>
          </cell>
          <cell r="H337">
            <v>7015.8206693840002</v>
          </cell>
          <cell r="I337">
            <v>0.53</v>
          </cell>
          <cell r="J337" t="str">
            <v>OK</v>
          </cell>
          <cell r="K337" t="str">
            <v>NEWZD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5120.8206693840002</v>
          </cell>
          <cell r="AW337">
            <v>288</v>
          </cell>
          <cell r="AX337">
            <v>8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72</v>
          </cell>
          <cell r="BF337">
            <v>2</v>
          </cell>
          <cell r="BG337">
            <v>0</v>
          </cell>
          <cell r="BH337">
            <v>0</v>
          </cell>
          <cell r="BI337">
            <v>0</v>
          </cell>
          <cell r="BJ337">
            <v>0</v>
          </cell>
          <cell r="BK337">
            <v>152</v>
          </cell>
          <cell r="BL337">
            <v>4</v>
          </cell>
          <cell r="BM337">
            <v>0</v>
          </cell>
          <cell r="BN337">
            <v>0</v>
          </cell>
          <cell r="BO337">
            <v>650</v>
          </cell>
          <cell r="BP337">
            <v>20</v>
          </cell>
          <cell r="BQ337">
            <v>0</v>
          </cell>
          <cell r="BR337">
            <v>0</v>
          </cell>
          <cell r="BS337">
            <v>585</v>
          </cell>
          <cell r="BT337">
            <v>18</v>
          </cell>
          <cell r="BU337">
            <v>0</v>
          </cell>
          <cell r="BV337">
            <v>0</v>
          </cell>
          <cell r="BW337">
            <v>0</v>
          </cell>
          <cell r="BX337">
            <v>0</v>
          </cell>
          <cell r="BY337">
            <v>0</v>
          </cell>
          <cell r="BZ337">
            <v>0</v>
          </cell>
          <cell r="CA337">
            <v>148</v>
          </cell>
          <cell r="CB337">
            <v>4</v>
          </cell>
          <cell r="CC337">
            <v>0</v>
          </cell>
          <cell r="CD337">
            <v>0</v>
          </cell>
          <cell r="CE337">
            <v>0</v>
          </cell>
          <cell r="CF337">
            <v>0</v>
          </cell>
          <cell r="CG337">
            <v>0</v>
          </cell>
          <cell r="CH337">
            <v>0</v>
          </cell>
          <cell r="CI337">
            <v>0</v>
          </cell>
          <cell r="CJ337">
            <v>0</v>
          </cell>
          <cell r="CK337">
            <v>0</v>
          </cell>
          <cell r="CL337">
            <v>0</v>
          </cell>
          <cell r="CM337">
            <v>0</v>
          </cell>
          <cell r="CN337">
            <v>0</v>
          </cell>
          <cell r="CO337">
            <v>0</v>
          </cell>
          <cell r="CP337">
            <v>0</v>
          </cell>
          <cell r="CQ337">
            <v>0</v>
          </cell>
          <cell r="CR337">
            <v>0</v>
          </cell>
          <cell r="CS337">
            <v>0</v>
          </cell>
          <cell r="CT337">
            <v>0</v>
          </cell>
          <cell r="CU337">
            <v>0</v>
          </cell>
          <cell r="CV337">
            <v>0</v>
          </cell>
          <cell r="CW337">
            <v>0</v>
          </cell>
          <cell r="CX337">
            <v>0</v>
          </cell>
          <cell r="CY337">
            <v>0</v>
          </cell>
          <cell r="CZ337">
            <v>0</v>
          </cell>
          <cell r="DA337">
            <v>0</v>
          </cell>
          <cell r="DB337">
            <v>0</v>
          </cell>
          <cell r="DC337">
            <v>0</v>
          </cell>
          <cell r="DD337">
            <v>7015.8206693840002</v>
          </cell>
          <cell r="DE337">
            <v>0</v>
          </cell>
          <cell r="DG337">
            <v>4971.6705528000002</v>
          </cell>
          <cell r="DI337">
            <v>0.03</v>
          </cell>
          <cell r="DJ337">
            <v>149.15011658399999</v>
          </cell>
          <cell r="DK337">
            <v>2.1720878471908272E-2</v>
          </cell>
          <cell r="DL337">
            <v>0</v>
          </cell>
        </row>
        <row r="338">
          <cell r="A338" t="str">
            <v>B10325L-3CI1000L2500C0750</v>
          </cell>
          <cell r="B338" t="str">
            <v>CARRELLO TRASLANTE IN LINEA CON T.P. 3 CATENE I=1000 L=2500 CORSA=0750</v>
          </cell>
          <cell r="F338">
            <v>15831.027282093613</v>
          </cell>
          <cell r="H338">
            <v>7440.5828225839978</v>
          </cell>
          <cell r="I338">
            <v>0.53</v>
          </cell>
          <cell r="J338" t="str">
            <v>OK</v>
          </cell>
          <cell r="K338" t="str">
            <v>NEWZD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5545.5828225839978</v>
          </cell>
          <cell r="AW338">
            <v>288</v>
          </cell>
          <cell r="AX338">
            <v>8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72</v>
          </cell>
          <cell r="BF338">
            <v>2</v>
          </cell>
          <cell r="BG338">
            <v>0</v>
          </cell>
          <cell r="BH338">
            <v>0</v>
          </cell>
          <cell r="BI338">
            <v>0</v>
          </cell>
          <cell r="BJ338">
            <v>0</v>
          </cell>
          <cell r="BK338">
            <v>152</v>
          </cell>
          <cell r="BL338">
            <v>4</v>
          </cell>
          <cell r="BM338">
            <v>0</v>
          </cell>
          <cell r="BN338">
            <v>0</v>
          </cell>
          <cell r="BO338">
            <v>650</v>
          </cell>
          <cell r="BP338">
            <v>20</v>
          </cell>
          <cell r="BQ338">
            <v>0</v>
          </cell>
          <cell r="BR338">
            <v>0</v>
          </cell>
          <cell r="BS338">
            <v>585</v>
          </cell>
          <cell r="BT338">
            <v>18</v>
          </cell>
          <cell r="BU338">
            <v>0</v>
          </cell>
          <cell r="BV338">
            <v>0</v>
          </cell>
          <cell r="BW338">
            <v>0</v>
          </cell>
          <cell r="BX338">
            <v>0</v>
          </cell>
          <cell r="BY338">
            <v>0</v>
          </cell>
          <cell r="BZ338">
            <v>0</v>
          </cell>
          <cell r="CA338">
            <v>148</v>
          </cell>
          <cell r="CB338">
            <v>4</v>
          </cell>
          <cell r="CC338">
            <v>0</v>
          </cell>
          <cell r="CD338">
            <v>0</v>
          </cell>
          <cell r="CE338">
            <v>0</v>
          </cell>
          <cell r="CF338">
            <v>0</v>
          </cell>
          <cell r="CG338">
            <v>0</v>
          </cell>
          <cell r="CH338">
            <v>0</v>
          </cell>
          <cell r="CI338">
            <v>0</v>
          </cell>
          <cell r="CJ338">
            <v>0</v>
          </cell>
          <cell r="CK338">
            <v>0</v>
          </cell>
          <cell r="CL338">
            <v>0</v>
          </cell>
          <cell r="CM338">
            <v>0</v>
          </cell>
          <cell r="CN338">
            <v>0</v>
          </cell>
          <cell r="CO338">
            <v>0</v>
          </cell>
          <cell r="CP338">
            <v>0</v>
          </cell>
          <cell r="CQ338">
            <v>0</v>
          </cell>
          <cell r="CR338">
            <v>0</v>
          </cell>
          <cell r="CS338">
            <v>0</v>
          </cell>
          <cell r="CT338">
            <v>0</v>
          </cell>
          <cell r="CU338">
            <v>0</v>
          </cell>
          <cell r="CV338">
            <v>0</v>
          </cell>
          <cell r="CW338">
            <v>0</v>
          </cell>
          <cell r="CX338">
            <v>0</v>
          </cell>
          <cell r="CY338">
            <v>0</v>
          </cell>
          <cell r="CZ338">
            <v>0</v>
          </cell>
          <cell r="DA338">
            <v>0</v>
          </cell>
          <cell r="DB338">
            <v>0</v>
          </cell>
          <cell r="DC338">
            <v>0</v>
          </cell>
          <cell r="DD338">
            <v>7440.5828225839978</v>
          </cell>
          <cell r="DE338">
            <v>0</v>
          </cell>
          <cell r="DG338">
            <v>5384.0609927999976</v>
          </cell>
          <cell r="DI338">
            <v>0.03</v>
          </cell>
          <cell r="DJ338">
            <v>161.52182978399992</v>
          </cell>
          <cell r="DK338">
            <v>2.2189926687489973E-2</v>
          </cell>
          <cell r="DL338">
            <v>0</v>
          </cell>
        </row>
        <row r="339">
          <cell r="A339" t="str">
            <v>B10325L-P3W1200L1676C1580</v>
          </cell>
          <cell r="B339" t="str">
            <v>CARRELLO TRASLANTE IN LINEA CON T.P. RULLI D60 W=1200 L=1676 CORSA=1580</v>
          </cell>
          <cell r="F339">
            <v>13570.926981948938</v>
          </cell>
          <cell r="H339">
            <v>6378.3356815160005</v>
          </cell>
          <cell r="I339">
            <v>0.53</v>
          </cell>
          <cell r="J339" t="str">
            <v>OK</v>
          </cell>
          <cell r="K339" t="str">
            <v>NEWZD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4678.3356815160005</v>
          </cell>
          <cell r="AW339">
            <v>288</v>
          </cell>
          <cell r="AX339">
            <v>8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72</v>
          </cell>
          <cell r="BF339">
            <v>2</v>
          </cell>
          <cell r="BG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152</v>
          </cell>
          <cell r="BL339">
            <v>4</v>
          </cell>
          <cell r="BM339">
            <v>0</v>
          </cell>
          <cell r="BN339">
            <v>0</v>
          </cell>
          <cell r="BO339">
            <v>650</v>
          </cell>
          <cell r="BP339">
            <v>20</v>
          </cell>
          <cell r="BQ339">
            <v>0</v>
          </cell>
          <cell r="BR339">
            <v>0</v>
          </cell>
          <cell r="BS339">
            <v>390</v>
          </cell>
          <cell r="BT339">
            <v>12</v>
          </cell>
          <cell r="BU339">
            <v>0</v>
          </cell>
          <cell r="BV339">
            <v>0</v>
          </cell>
          <cell r="BW339">
            <v>0</v>
          </cell>
          <cell r="BX339">
            <v>0</v>
          </cell>
          <cell r="BY339">
            <v>0</v>
          </cell>
          <cell r="BZ339">
            <v>0</v>
          </cell>
          <cell r="CA339">
            <v>148</v>
          </cell>
          <cell r="CB339">
            <v>4</v>
          </cell>
          <cell r="CC339">
            <v>0</v>
          </cell>
          <cell r="CD339">
            <v>0</v>
          </cell>
          <cell r="CE339">
            <v>0</v>
          </cell>
          <cell r="CF339">
            <v>0</v>
          </cell>
          <cell r="CG339">
            <v>0</v>
          </cell>
          <cell r="CH339">
            <v>0</v>
          </cell>
          <cell r="CI339">
            <v>0</v>
          </cell>
          <cell r="CJ339">
            <v>0</v>
          </cell>
          <cell r="CK339">
            <v>0</v>
          </cell>
          <cell r="CL339">
            <v>0</v>
          </cell>
          <cell r="CM339">
            <v>0</v>
          </cell>
          <cell r="CN339">
            <v>0</v>
          </cell>
          <cell r="CO339">
            <v>0</v>
          </cell>
          <cell r="CP339">
            <v>0</v>
          </cell>
          <cell r="CQ339">
            <v>0</v>
          </cell>
          <cell r="CR339">
            <v>0</v>
          </cell>
          <cell r="CS339">
            <v>0</v>
          </cell>
          <cell r="CT339">
            <v>0</v>
          </cell>
          <cell r="CU339">
            <v>0</v>
          </cell>
          <cell r="CV339">
            <v>0</v>
          </cell>
          <cell r="CW339">
            <v>0</v>
          </cell>
          <cell r="CX339">
            <v>0</v>
          </cell>
          <cell r="CY339">
            <v>0</v>
          </cell>
          <cell r="CZ339">
            <v>0</v>
          </cell>
          <cell r="DA339">
            <v>0</v>
          </cell>
          <cell r="DB339">
            <v>0</v>
          </cell>
          <cell r="DC339">
            <v>0</v>
          </cell>
          <cell r="DD339">
            <v>6378.3356815160005</v>
          </cell>
          <cell r="DE339">
            <v>0</v>
          </cell>
          <cell r="DG339">
            <v>4542.0734772000005</v>
          </cell>
          <cell r="DI339">
            <v>0.03</v>
          </cell>
          <cell r="DJ339">
            <v>136.26220431600001</v>
          </cell>
          <cell r="DK339">
            <v>2.1829637990279312E-2</v>
          </cell>
          <cell r="DL339">
            <v>0</v>
          </cell>
        </row>
        <row r="340">
          <cell r="A340" t="str">
            <v>B10325L-P3W1400L1676C1580</v>
          </cell>
          <cell r="B340" t="str">
            <v>CARRELLO TRASLANTE IN LINEA CON T.P. RULLI D60 W=1400 L=1676 CORSA=1580</v>
          </cell>
          <cell r="F340">
            <v>13706.574363361702</v>
          </cell>
          <cell r="H340">
            <v>6442.0899507799995</v>
          </cell>
          <cell r="I340">
            <v>0.53</v>
          </cell>
          <cell r="J340" t="str">
            <v>OK</v>
          </cell>
          <cell r="K340" t="str">
            <v>NEWZD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4742.0899507799995</v>
          </cell>
          <cell r="AW340">
            <v>288</v>
          </cell>
          <cell r="AX340">
            <v>8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72</v>
          </cell>
          <cell r="BF340">
            <v>2</v>
          </cell>
          <cell r="BG340">
            <v>0</v>
          </cell>
          <cell r="BH340">
            <v>0</v>
          </cell>
          <cell r="BI340">
            <v>0</v>
          </cell>
          <cell r="BJ340">
            <v>0</v>
          </cell>
          <cell r="BK340">
            <v>152</v>
          </cell>
          <cell r="BL340">
            <v>4</v>
          </cell>
          <cell r="BM340">
            <v>0</v>
          </cell>
          <cell r="BN340">
            <v>0</v>
          </cell>
          <cell r="BO340">
            <v>650</v>
          </cell>
          <cell r="BP340">
            <v>20</v>
          </cell>
          <cell r="BQ340">
            <v>0</v>
          </cell>
          <cell r="BR340">
            <v>0</v>
          </cell>
          <cell r="BS340">
            <v>390</v>
          </cell>
          <cell r="BT340">
            <v>12</v>
          </cell>
          <cell r="BU340">
            <v>0</v>
          </cell>
          <cell r="BV340">
            <v>0</v>
          </cell>
          <cell r="BW340">
            <v>0</v>
          </cell>
          <cell r="BX340">
            <v>0</v>
          </cell>
          <cell r="BY340">
            <v>0</v>
          </cell>
          <cell r="BZ340">
            <v>0</v>
          </cell>
          <cell r="CA340">
            <v>148</v>
          </cell>
          <cell r="CB340">
            <v>4</v>
          </cell>
          <cell r="CC340">
            <v>0</v>
          </cell>
          <cell r="CD340">
            <v>0</v>
          </cell>
          <cell r="CE340">
            <v>0</v>
          </cell>
          <cell r="CF340">
            <v>0</v>
          </cell>
          <cell r="CG340">
            <v>0</v>
          </cell>
          <cell r="CH340">
            <v>0</v>
          </cell>
          <cell r="CI340">
            <v>0</v>
          </cell>
          <cell r="CJ340">
            <v>0</v>
          </cell>
          <cell r="CK340">
            <v>0</v>
          </cell>
          <cell r="CL340">
            <v>0</v>
          </cell>
          <cell r="CM340">
            <v>0</v>
          </cell>
          <cell r="CN340">
            <v>0</v>
          </cell>
          <cell r="CO340">
            <v>0</v>
          </cell>
          <cell r="CP340">
            <v>0</v>
          </cell>
          <cell r="CQ340">
            <v>0</v>
          </cell>
          <cell r="CR340">
            <v>0</v>
          </cell>
          <cell r="CS340">
            <v>0</v>
          </cell>
          <cell r="CT340">
            <v>0</v>
          </cell>
          <cell r="CU340">
            <v>0</v>
          </cell>
          <cell r="CV340">
            <v>0</v>
          </cell>
          <cell r="CW340">
            <v>0</v>
          </cell>
          <cell r="CX340">
            <v>0</v>
          </cell>
          <cell r="CY340">
            <v>0</v>
          </cell>
          <cell r="CZ340">
            <v>0</v>
          </cell>
          <cell r="DA340">
            <v>0</v>
          </cell>
          <cell r="DB340">
            <v>0</v>
          </cell>
          <cell r="DC340">
            <v>0</v>
          </cell>
          <cell r="DD340">
            <v>6442.0899507799995</v>
          </cell>
          <cell r="DE340">
            <v>0</v>
          </cell>
          <cell r="DG340">
            <v>4603.9708259999998</v>
          </cell>
          <cell r="DI340">
            <v>0.03</v>
          </cell>
          <cell r="DJ340">
            <v>138.11912477999999</v>
          </cell>
          <cell r="DK340">
            <v>2.1909861037164642E-2</v>
          </cell>
          <cell r="DL340">
            <v>0</v>
          </cell>
        </row>
        <row r="341">
          <cell r="A341" t="str">
            <v>B10325L-P3W1550L1676C1580</v>
          </cell>
          <cell r="B341" t="str">
            <v>CARRELLO TRASLANTE IN LINEA CON T.P. RULLI D60 W=1550 L=1676 CORSA=1580</v>
          </cell>
          <cell r="F341">
            <v>13840.975194068087</v>
          </cell>
          <cell r="H341">
            <v>6505.2583412120002</v>
          </cell>
          <cell r="I341">
            <v>0.53</v>
          </cell>
          <cell r="J341" t="str">
            <v>OK</v>
          </cell>
          <cell r="K341" t="str">
            <v>NEWZD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4805.2583412120002</v>
          </cell>
          <cell r="AW341">
            <v>288</v>
          </cell>
          <cell r="AX341">
            <v>8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72</v>
          </cell>
          <cell r="BF341">
            <v>2</v>
          </cell>
          <cell r="BG341">
            <v>0</v>
          </cell>
          <cell r="BH341">
            <v>0</v>
          </cell>
          <cell r="BI341">
            <v>0</v>
          </cell>
          <cell r="BJ341">
            <v>0</v>
          </cell>
          <cell r="BK341">
            <v>152</v>
          </cell>
          <cell r="BL341">
            <v>4</v>
          </cell>
          <cell r="BM341">
            <v>0</v>
          </cell>
          <cell r="BN341">
            <v>0</v>
          </cell>
          <cell r="BO341">
            <v>650</v>
          </cell>
          <cell r="BP341">
            <v>20</v>
          </cell>
          <cell r="BQ341">
            <v>0</v>
          </cell>
          <cell r="BR341">
            <v>0</v>
          </cell>
          <cell r="BS341">
            <v>390</v>
          </cell>
          <cell r="BT341">
            <v>12</v>
          </cell>
          <cell r="BU341">
            <v>0</v>
          </cell>
          <cell r="BV341">
            <v>0</v>
          </cell>
          <cell r="BW341">
            <v>0</v>
          </cell>
          <cell r="BX341">
            <v>0</v>
          </cell>
          <cell r="BY341">
            <v>0</v>
          </cell>
          <cell r="BZ341">
            <v>0</v>
          </cell>
          <cell r="CA341">
            <v>148</v>
          </cell>
          <cell r="CB341">
            <v>4</v>
          </cell>
          <cell r="CC341">
            <v>0</v>
          </cell>
          <cell r="CD341">
            <v>0</v>
          </cell>
          <cell r="CE341">
            <v>0</v>
          </cell>
          <cell r="CF341">
            <v>0</v>
          </cell>
          <cell r="CG341">
            <v>0</v>
          </cell>
          <cell r="CH341">
            <v>0</v>
          </cell>
          <cell r="CI341">
            <v>0</v>
          </cell>
          <cell r="CJ341">
            <v>0</v>
          </cell>
          <cell r="CK341">
            <v>0</v>
          </cell>
          <cell r="CL341">
            <v>0</v>
          </cell>
          <cell r="CM341">
            <v>0</v>
          </cell>
          <cell r="CN341">
            <v>0</v>
          </cell>
          <cell r="CO341">
            <v>0</v>
          </cell>
          <cell r="CP341">
            <v>0</v>
          </cell>
          <cell r="CQ341">
            <v>0</v>
          </cell>
          <cell r="CR341">
            <v>0</v>
          </cell>
          <cell r="CS341">
            <v>0</v>
          </cell>
          <cell r="CT341">
            <v>0</v>
          </cell>
          <cell r="CU341">
            <v>0</v>
          </cell>
          <cell r="CV341">
            <v>0</v>
          </cell>
          <cell r="CW341">
            <v>0</v>
          </cell>
          <cell r="CX341">
            <v>0</v>
          </cell>
          <cell r="CY341">
            <v>0</v>
          </cell>
          <cell r="CZ341">
            <v>0</v>
          </cell>
          <cell r="DA341">
            <v>0</v>
          </cell>
          <cell r="DB341">
            <v>0</v>
          </cell>
          <cell r="DC341">
            <v>0</v>
          </cell>
          <cell r="DD341">
            <v>6505.2583412120002</v>
          </cell>
          <cell r="DE341">
            <v>0</v>
          </cell>
          <cell r="DG341">
            <v>4665.2993604000003</v>
          </cell>
          <cell r="DI341">
            <v>0.03</v>
          </cell>
          <cell r="DJ341">
            <v>139.95898081199999</v>
          </cell>
          <cell r="DK341">
            <v>2.1987808096303716E-2</v>
          </cell>
          <cell r="DL341">
            <v>0</v>
          </cell>
        </row>
        <row r="342">
          <cell r="A342" t="str">
            <v>B10400BASC-NM</v>
          </cell>
          <cell r="B342" t="str">
            <v>PASSAGGIO OPERATORE BASCULANTE CON NASTRO MOTORIZZATO</v>
          </cell>
          <cell r="F342">
            <v>9644.9492097021284</v>
          </cell>
          <cell r="H342">
            <v>4533.1261285600003</v>
          </cell>
          <cell r="I342">
            <v>0.53</v>
          </cell>
          <cell r="J342" t="str">
            <v>OK</v>
          </cell>
          <cell r="K342" t="str">
            <v>NEWZD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4194.6261285600003</v>
          </cell>
          <cell r="AW342">
            <v>18</v>
          </cell>
          <cell r="AX342">
            <v>0.5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18</v>
          </cell>
          <cell r="BF342">
            <v>0.5</v>
          </cell>
          <cell r="BG342">
            <v>0</v>
          </cell>
          <cell r="BH342">
            <v>0</v>
          </cell>
          <cell r="BI342">
            <v>0</v>
          </cell>
          <cell r="BJ342">
            <v>0</v>
          </cell>
          <cell r="BK342">
            <v>38</v>
          </cell>
          <cell r="BL342">
            <v>1</v>
          </cell>
          <cell r="BM342">
            <v>0</v>
          </cell>
          <cell r="BN342">
            <v>0</v>
          </cell>
          <cell r="BO342">
            <v>65</v>
          </cell>
          <cell r="BP342">
            <v>2</v>
          </cell>
          <cell r="BQ342">
            <v>0</v>
          </cell>
          <cell r="BR342">
            <v>0</v>
          </cell>
          <cell r="BS342">
            <v>162.5</v>
          </cell>
          <cell r="BT342">
            <v>5</v>
          </cell>
          <cell r="BU342">
            <v>0</v>
          </cell>
          <cell r="BV342">
            <v>0</v>
          </cell>
          <cell r="BW342">
            <v>0</v>
          </cell>
          <cell r="BX342">
            <v>0</v>
          </cell>
          <cell r="BY342">
            <v>0</v>
          </cell>
          <cell r="BZ342">
            <v>0</v>
          </cell>
          <cell r="CA342">
            <v>37</v>
          </cell>
          <cell r="CB342">
            <v>1</v>
          </cell>
          <cell r="CC342">
            <v>0</v>
          </cell>
          <cell r="CD342">
            <v>0</v>
          </cell>
          <cell r="CE342">
            <v>0</v>
          </cell>
          <cell r="CF342">
            <v>0</v>
          </cell>
          <cell r="CG342">
            <v>0</v>
          </cell>
          <cell r="CH342">
            <v>0</v>
          </cell>
          <cell r="CI342">
            <v>0</v>
          </cell>
          <cell r="CJ342">
            <v>0</v>
          </cell>
          <cell r="CK342">
            <v>0</v>
          </cell>
          <cell r="CL342">
            <v>0</v>
          </cell>
          <cell r="CM342">
            <v>0</v>
          </cell>
          <cell r="CN342">
            <v>0</v>
          </cell>
          <cell r="CO342">
            <v>0</v>
          </cell>
          <cell r="CP342">
            <v>0</v>
          </cell>
          <cell r="CQ342">
            <v>0</v>
          </cell>
          <cell r="CR342">
            <v>0</v>
          </cell>
          <cell r="CS342">
            <v>0</v>
          </cell>
          <cell r="CT342">
            <v>0</v>
          </cell>
          <cell r="CU342">
            <v>0</v>
          </cell>
          <cell r="CV342">
            <v>0</v>
          </cell>
          <cell r="CW342">
            <v>0</v>
          </cell>
          <cell r="CX342">
            <v>0</v>
          </cell>
          <cell r="CY342">
            <v>0</v>
          </cell>
          <cell r="CZ342">
            <v>0</v>
          </cell>
          <cell r="DA342">
            <v>0</v>
          </cell>
          <cell r="DB342">
            <v>0</v>
          </cell>
          <cell r="DC342">
            <v>0</v>
          </cell>
          <cell r="DD342">
            <v>4533.1261285600003</v>
          </cell>
          <cell r="DE342">
            <v>0</v>
          </cell>
          <cell r="DG342">
            <v>4072.4525520000002</v>
          </cell>
          <cell r="DI342">
            <v>0.03</v>
          </cell>
          <cell r="DJ342">
            <v>122.17357656</v>
          </cell>
          <cell r="DK342">
            <v>2.7697776187731702E-2</v>
          </cell>
          <cell r="DL342">
            <v>0</v>
          </cell>
        </row>
        <row r="343">
          <cell r="A343" t="str">
            <v>B10400BASC-PL</v>
          </cell>
          <cell r="B343" t="str">
            <v>PASSAGGIO OPERATORE BASCULANTE CON PIANALE FISSO IN LAMIERA</v>
          </cell>
          <cell r="F343">
            <v>1529.7103596078134</v>
          </cell>
          <cell r="H343">
            <v>718.96386901567223</v>
          </cell>
          <cell r="I343">
            <v>0.53</v>
          </cell>
          <cell r="J343" t="str">
            <v>OK</v>
          </cell>
          <cell r="K343" t="str">
            <v>ICZZD</v>
          </cell>
          <cell r="L343">
            <v>0.83575249690254239</v>
          </cell>
          <cell r="M343">
            <v>2.2048536643521327E-2</v>
          </cell>
          <cell r="N343">
            <v>0</v>
          </cell>
          <cell r="O343">
            <v>0</v>
          </cell>
          <cell r="P343">
            <v>0</v>
          </cell>
          <cell r="Q343">
            <v>7.5957026778329167E-3</v>
          </cell>
          <cell r="R343">
            <v>0</v>
          </cell>
          <cell r="S343">
            <v>0</v>
          </cell>
          <cell r="T343">
            <v>1.6457355801971319E-2</v>
          </cell>
          <cell r="U343">
            <v>0</v>
          </cell>
          <cell r="V343">
            <v>5.9859442844751108E-2</v>
          </cell>
          <cell r="W343">
            <v>0</v>
          </cell>
          <cell r="X343">
            <v>3.1809975462097739E-2</v>
          </cell>
          <cell r="Y343">
            <v>0</v>
          </cell>
          <cell r="Z343">
            <v>0</v>
          </cell>
          <cell r="AA343">
            <v>0</v>
          </cell>
          <cell r="AB343">
            <v>2.6476489667283106E-2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600.87584871256047</v>
          </cell>
          <cell r="AW343">
            <v>15.852101211359917</v>
          </cell>
          <cell r="AX343">
            <v>0.44033614475999772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5.4610357851474562</v>
          </cell>
          <cell r="BF343">
            <v>0.15169543847631822</v>
          </cell>
          <cell r="BG343">
            <v>0</v>
          </cell>
          <cell r="BH343">
            <v>0</v>
          </cell>
          <cell r="BI343">
            <v>0</v>
          </cell>
          <cell r="BJ343">
            <v>0</v>
          </cell>
          <cell r="BK343">
            <v>11.832244201152822</v>
          </cell>
          <cell r="BL343">
            <v>0.31137484739875848</v>
          </cell>
          <cell r="BM343">
            <v>0</v>
          </cell>
          <cell r="BN343">
            <v>0</v>
          </cell>
          <cell r="BO343">
            <v>43.036776624784757</v>
          </cell>
          <cell r="BP343">
            <v>1.3242085115318387</v>
          </cell>
          <cell r="BQ343">
            <v>0</v>
          </cell>
          <cell r="BR343">
            <v>0</v>
          </cell>
          <cell r="BS343">
            <v>22.870223031523388</v>
          </cell>
          <cell r="BT343">
            <v>0.70369917020071959</v>
          </cell>
          <cell r="BU343">
            <v>0</v>
          </cell>
          <cell r="BV343">
            <v>0</v>
          </cell>
          <cell r="BW343">
            <v>0</v>
          </cell>
          <cell r="BX343">
            <v>0</v>
          </cell>
          <cell r="BY343">
            <v>0</v>
          </cell>
          <cell r="BZ343">
            <v>0</v>
          </cell>
          <cell r="CA343">
            <v>19.035639449143332</v>
          </cell>
          <cell r="CB343">
            <v>0.51447674186873871</v>
          </cell>
          <cell r="CC343">
            <v>0</v>
          </cell>
          <cell r="CD343">
            <v>0</v>
          </cell>
          <cell r="CE343">
            <v>0</v>
          </cell>
          <cell r="CF343">
            <v>0</v>
          </cell>
          <cell r="CG343">
            <v>0</v>
          </cell>
          <cell r="CH343">
            <v>0</v>
          </cell>
          <cell r="CI343">
            <v>0</v>
          </cell>
          <cell r="CJ343">
            <v>0</v>
          </cell>
          <cell r="CK343">
            <v>0</v>
          </cell>
          <cell r="CL343">
            <v>0</v>
          </cell>
          <cell r="CM343">
            <v>0</v>
          </cell>
          <cell r="CN343">
            <v>0</v>
          </cell>
          <cell r="CO343">
            <v>0</v>
          </cell>
          <cell r="CP343">
            <v>0</v>
          </cell>
          <cell r="CQ343">
            <v>0</v>
          </cell>
          <cell r="CR343">
            <v>0</v>
          </cell>
          <cell r="CS343">
            <v>0</v>
          </cell>
          <cell r="CT343">
            <v>0</v>
          </cell>
          <cell r="CU343">
            <v>0</v>
          </cell>
          <cell r="CV343">
            <v>0</v>
          </cell>
          <cell r="CW343">
            <v>0</v>
          </cell>
          <cell r="CX343">
            <v>0</v>
          </cell>
          <cell r="CY343">
            <v>0</v>
          </cell>
          <cell r="CZ343">
            <v>0</v>
          </cell>
          <cell r="DA343">
            <v>0</v>
          </cell>
          <cell r="DB343">
            <v>0</v>
          </cell>
          <cell r="DC343">
            <v>0</v>
          </cell>
          <cell r="DD343">
            <v>718.96386901567223</v>
          </cell>
          <cell r="DE343">
            <v>0</v>
          </cell>
          <cell r="DG343">
            <v>701.60106744177676</v>
          </cell>
          <cell r="DH343">
            <v>0.82491330090687565</v>
          </cell>
          <cell r="DI343">
            <v>0.03</v>
          </cell>
          <cell r="DJ343">
            <v>17.362801573895506</v>
          </cell>
          <cell r="DK343">
            <v>2.4747399027206268E-2</v>
          </cell>
          <cell r="DL343">
            <v>0</v>
          </cell>
        </row>
        <row r="344">
          <cell r="A344" t="str">
            <v>B10402LR0800GIRA-C</v>
          </cell>
          <cell r="B344" t="str">
            <v>GIRACOLLI A CROCE LR0800 CON ARRESTO</v>
          </cell>
          <cell r="F344">
            <v>16195.934042553192</v>
          </cell>
          <cell r="H344">
            <v>7612.0889999999999</v>
          </cell>
          <cell r="I344">
            <v>0.53</v>
          </cell>
          <cell r="J344" t="str">
            <v>OK</v>
          </cell>
          <cell r="K344" t="str">
            <v>NEWZD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6657.7139999999999</v>
          </cell>
          <cell r="AW344">
            <v>180</v>
          </cell>
          <cell r="AX344">
            <v>5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72</v>
          </cell>
          <cell r="BF344">
            <v>2</v>
          </cell>
          <cell r="BG344">
            <v>0</v>
          </cell>
          <cell r="BH344">
            <v>0</v>
          </cell>
          <cell r="BI344">
            <v>0</v>
          </cell>
          <cell r="BJ344">
            <v>0</v>
          </cell>
          <cell r="BK344">
            <v>133</v>
          </cell>
          <cell r="BL344">
            <v>3.5</v>
          </cell>
          <cell r="BM344">
            <v>0</v>
          </cell>
          <cell r="BN344">
            <v>0</v>
          </cell>
          <cell r="BO344">
            <v>260</v>
          </cell>
          <cell r="BP344">
            <v>8</v>
          </cell>
          <cell r="BQ344">
            <v>0</v>
          </cell>
          <cell r="BR344">
            <v>0</v>
          </cell>
          <cell r="BS344">
            <v>170.625</v>
          </cell>
          <cell r="BT344">
            <v>5.25</v>
          </cell>
          <cell r="BU344">
            <v>0</v>
          </cell>
          <cell r="BV344">
            <v>0</v>
          </cell>
          <cell r="BW344">
            <v>0</v>
          </cell>
          <cell r="BX344">
            <v>0</v>
          </cell>
          <cell r="BY344">
            <v>0</v>
          </cell>
          <cell r="BZ344">
            <v>0</v>
          </cell>
          <cell r="CA344">
            <v>138.75</v>
          </cell>
          <cell r="CB344">
            <v>3.75</v>
          </cell>
          <cell r="CC344">
            <v>0</v>
          </cell>
          <cell r="CD344">
            <v>0</v>
          </cell>
          <cell r="CE344">
            <v>0</v>
          </cell>
          <cell r="CF344">
            <v>0</v>
          </cell>
          <cell r="CG344">
            <v>0</v>
          </cell>
          <cell r="CH344">
            <v>0</v>
          </cell>
          <cell r="CI344">
            <v>0</v>
          </cell>
          <cell r="CJ344">
            <v>0</v>
          </cell>
          <cell r="CK344">
            <v>0</v>
          </cell>
          <cell r="CL344">
            <v>0</v>
          </cell>
          <cell r="CM344">
            <v>0</v>
          </cell>
          <cell r="CN344">
            <v>0</v>
          </cell>
          <cell r="CO344">
            <v>0</v>
          </cell>
          <cell r="CP344">
            <v>0</v>
          </cell>
          <cell r="CQ344">
            <v>0</v>
          </cell>
          <cell r="CR344">
            <v>0</v>
          </cell>
          <cell r="CS344">
            <v>0</v>
          </cell>
          <cell r="CT344">
            <v>0</v>
          </cell>
          <cell r="CU344">
            <v>0</v>
          </cell>
          <cell r="CV344">
            <v>0</v>
          </cell>
          <cell r="CW344">
            <v>0</v>
          </cell>
          <cell r="CX344">
            <v>0</v>
          </cell>
          <cell r="CY344">
            <v>0</v>
          </cell>
          <cell r="CZ344">
            <v>0</v>
          </cell>
          <cell r="DA344">
            <v>0</v>
          </cell>
          <cell r="DB344">
            <v>0</v>
          </cell>
          <cell r="DC344">
            <v>0</v>
          </cell>
          <cell r="DD344">
            <v>7612.0889999999999</v>
          </cell>
          <cell r="DE344">
            <v>0</v>
          </cell>
          <cell r="DG344">
            <v>6463.8</v>
          </cell>
          <cell r="DI344">
            <v>0.03</v>
          </cell>
          <cell r="DJ344">
            <v>193.91399999999999</v>
          </cell>
          <cell r="DK344">
            <v>2.6140391673154108E-2</v>
          </cell>
          <cell r="DL344">
            <v>0</v>
          </cell>
        </row>
        <row r="345">
          <cell r="A345" t="str">
            <v>B10402LR1000GIRA-C</v>
          </cell>
          <cell r="B345" t="str">
            <v>GIRACOLLI A CROCE LR1000 CON ARRESTO</v>
          </cell>
          <cell r="F345">
            <v>16195.934042553192</v>
          </cell>
          <cell r="H345">
            <v>7612.0889999999999</v>
          </cell>
          <cell r="I345">
            <v>0.53</v>
          </cell>
          <cell r="J345" t="str">
            <v>OK</v>
          </cell>
          <cell r="K345" t="str">
            <v>NEWZD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6657.7139999999999</v>
          </cell>
          <cell r="AW345">
            <v>180</v>
          </cell>
          <cell r="AX345">
            <v>5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72</v>
          </cell>
          <cell r="BF345">
            <v>2</v>
          </cell>
          <cell r="BG345">
            <v>0</v>
          </cell>
          <cell r="BH345">
            <v>0</v>
          </cell>
          <cell r="BI345">
            <v>0</v>
          </cell>
          <cell r="BJ345">
            <v>0</v>
          </cell>
          <cell r="BK345">
            <v>133</v>
          </cell>
          <cell r="BL345">
            <v>3.5</v>
          </cell>
          <cell r="BM345">
            <v>0</v>
          </cell>
          <cell r="BN345">
            <v>0</v>
          </cell>
          <cell r="BO345">
            <v>260</v>
          </cell>
          <cell r="BP345">
            <v>8</v>
          </cell>
          <cell r="BQ345">
            <v>0</v>
          </cell>
          <cell r="BR345">
            <v>0</v>
          </cell>
          <cell r="BS345">
            <v>170.625</v>
          </cell>
          <cell r="BT345">
            <v>5.25</v>
          </cell>
          <cell r="BU345">
            <v>0</v>
          </cell>
          <cell r="BV345">
            <v>0</v>
          </cell>
          <cell r="BW345">
            <v>0</v>
          </cell>
          <cell r="BX345">
            <v>0</v>
          </cell>
          <cell r="BY345">
            <v>0</v>
          </cell>
          <cell r="BZ345">
            <v>0</v>
          </cell>
          <cell r="CA345">
            <v>138.75</v>
          </cell>
          <cell r="CB345">
            <v>3.75</v>
          </cell>
          <cell r="CC345">
            <v>0</v>
          </cell>
          <cell r="CD345">
            <v>0</v>
          </cell>
          <cell r="CE345">
            <v>0</v>
          </cell>
          <cell r="CF345">
            <v>0</v>
          </cell>
          <cell r="CG345">
            <v>0</v>
          </cell>
          <cell r="CH345">
            <v>0</v>
          </cell>
          <cell r="CI345">
            <v>0</v>
          </cell>
          <cell r="CJ345">
            <v>0</v>
          </cell>
          <cell r="CK345">
            <v>0</v>
          </cell>
          <cell r="CL345">
            <v>0</v>
          </cell>
          <cell r="CM345">
            <v>0</v>
          </cell>
          <cell r="CN345">
            <v>0</v>
          </cell>
          <cell r="CO345">
            <v>0</v>
          </cell>
          <cell r="CP345">
            <v>0</v>
          </cell>
          <cell r="CQ345">
            <v>0</v>
          </cell>
          <cell r="CR345">
            <v>0</v>
          </cell>
          <cell r="CS345">
            <v>0</v>
          </cell>
          <cell r="CT345">
            <v>0</v>
          </cell>
          <cell r="CU345">
            <v>0</v>
          </cell>
          <cell r="CV345">
            <v>0</v>
          </cell>
          <cell r="CW345">
            <v>0</v>
          </cell>
          <cell r="CX345">
            <v>0</v>
          </cell>
          <cell r="CY345">
            <v>0</v>
          </cell>
          <cell r="CZ345">
            <v>0</v>
          </cell>
          <cell r="DA345">
            <v>0</v>
          </cell>
          <cell r="DB345">
            <v>0</v>
          </cell>
          <cell r="DC345">
            <v>0</v>
          </cell>
          <cell r="DD345">
            <v>7612.0889999999999</v>
          </cell>
          <cell r="DE345">
            <v>0</v>
          </cell>
          <cell r="DG345">
            <v>6463.8</v>
          </cell>
          <cell r="DI345">
            <v>0.03</v>
          </cell>
          <cell r="DJ345">
            <v>193.91399999999999</v>
          </cell>
          <cell r="DK345">
            <v>2.6140391673154108E-2</v>
          </cell>
          <cell r="DL345">
            <v>0</v>
          </cell>
        </row>
        <row r="346">
          <cell r="A346" t="str">
            <v>B10402LR1200GIRA-C</v>
          </cell>
          <cell r="B346" t="str">
            <v>GIRACOLLI A CROCE LR1200 CON ARRESTO</v>
          </cell>
          <cell r="F346">
            <v>16195.934042553192</v>
          </cell>
          <cell r="H346">
            <v>7612.0889999999999</v>
          </cell>
          <cell r="I346">
            <v>0.53</v>
          </cell>
          <cell r="J346" t="str">
            <v>OK</v>
          </cell>
          <cell r="K346" t="str">
            <v>NEWZD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6657.7139999999999</v>
          </cell>
          <cell r="AW346">
            <v>180</v>
          </cell>
          <cell r="AX346">
            <v>5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72</v>
          </cell>
          <cell r="BF346">
            <v>2</v>
          </cell>
          <cell r="BG346">
            <v>0</v>
          </cell>
          <cell r="BH346">
            <v>0</v>
          </cell>
          <cell r="BI346">
            <v>0</v>
          </cell>
          <cell r="BJ346">
            <v>0</v>
          </cell>
          <cell r="BK346">
            <v>133</v>
          </cell>
          <cell r="BL346">
            <v>3.5</v>
          </cell>
          <cell r="BM346">
            <v>0</v>
          </cell>
          <cell r="BN346">
            <v>0</v>
          </cell>
          <cell r="BO346">
            <v>260</v>
          </cell>
          <cell r="BP346">
            <v>8</v>
          </cell>
          <cell r="BQ346">
            <v>0</v>
          </cell>
          <cell r="BR346">
            <v>0</v>
          </cell>
          <cell r="BS346">
            <v>170.625</v>
          </cell>
          <cell r="BT346">
            <v>5.25</v>
          </cell>
          <cell r="BU346">
            <v>0</v>
          </cell>
          <cell r="BV346">
            <v>0</v>
          </cell>
          <cell r="BW346">
            <v>0</v>
          </cell>
          <cell r="BX346">
            <v>0</v>
          </cell>
          <cell r="BY346">
            <v>0</v>
          </cell>
          <cell r="BZ346">
            <v>0</v>
          </cell>
          <cell r="CA346">
            <v>138.75</v>
          </cell>
          <cell r="CB346">
            <v>3.75</v>
          </cell>
          <cell r="CC346">
            <v>0</v>
          </cell>
          <cell r="CD346">
            <v>0</v>
          </cell>
          <cell r="CE346">
            <v>0</v>
          </cell>
          <cell r="CF346">
            <v>0</v>
          </cell>
          <cell r="CG346">
            <v>0</v>
          </cell>
          <cell r="CH346">
            <v>0</v>
          </cell>
          <cell r="CI346">
            <v>0</v>
          </cell>
          <cell r="CJ346">
            <v>0</v>
          </cell>
          <cell r="CK346">
            <v>0</v>
          </cell>
          <cell r="CL346">
            <v>0</v>
          </cell>
          <cell r="CM346">
            <v>0</v>
          </cell>
          <cell r="CN346">
            <v>0</v>
          </cell>
          <cell r="CO346">
            <v>0</v>
          </cell>
          <cell r="CP346">
            <v>0</v>
          </cell>
          <cell r="CQ346">
            <v>0</v>
          </cell>
          <cell r="CR346">
            <v>0</v>
          </cell>
          <cell r="CS346">
            <v>0</v>
          </cell>
          <cell r="CT346">
            <v>0</v>
          </cell>
          <cell r="CU346">
            <v>0</v>
          </cell>
          <cell r="CV346">
            <v>0</v>
          </cell>
          <cell r="CW346">
            <v>0</v>
          </cell>
          <cell r="CX346">
            <v>0</v>
          </cell>
          <cell r="CY346">
            <v>0</v>
          </cell>
          <cell r="CZ346">
            <v>0</v>
          </cell>
          <cell r="DA346">
            <v>0</v>
          </cell>
          <cell r="DB346">
            <v>0</v>
          </cell>
          <cell r="DC346">
            <v>0</v>
          </cell>
          <cell r="DD346">
            <v>7612.0889999999999</v>
          </cell>
          <cell r="DE346">
            <v>0</v>
          </cell>
          <cell r="DG346">
            <v>6463.8</v>
          </cell>
          <cell r="DI346">
            <v>0.03</v>
          </cell>
          <cell r="DJ346">
            <v>193.91399999999999</v>
          </cell>
          <cell r="DK346">
            <v>2.6140391673154108E-2</v>
          </cell>
          <cell r="DL346">
            <v>0</v>
          </cell>
        </row>
        <row r="347">
          <cell r="A347" t="str">
            <v>B10403LR618AA0600</v>
          </cell>
          <cell r="B347" t="str">
            <v>APPENDICE NASTRO HD LR0618 LT0600-ALTA-</v>
          </cell>
          <cell r="C347" t="str">
            <v>BELT CONVEYOR HD HIGH APPENDIX LR0618 LT0600</v>
          </cell>
          <cell r="F347">
            <v>2647.0706427678233</v>
          </cell>
          <cell r="H347">
            <v>1244.1232021008768</v>
          </cell>
          <cell r="I347">
            <v>0.53</v>
          </cell>
          <cell r="J347" t="str">
            <v>OK</v>
          </cell>
          <cell r="K347" t="str">
            <v>ICZZD</v>
          </cell>
          <cell r="L347">
            <v>0.83575249690254239</v>
          </cell>
          <cell r="M347">
            <v>2.2048536643521327E-2</v>
          </cell>
          <cell r="N347">
            <v>0</v>
          </cell>
          <cell r="O347">
            <v>0</v>
          </cell>
          <cell r="P347">
            <v>0</v>
          </cell>
          <cell r="Q347">
            <v>7.5957026778329167E-3</v>
          </cell>
          <cell r="R347">
            <v>0</v>
          </cell>
          <cell r="S347">
            <v>0</v>
          </cell>
          <cell r="T347">
            <v>1.6457355801971319E-2</v>
          </cell>
          <cell r="U347">
            <v>0</v>
          </cell>
          <cell r="V347">
            <v>5.9859442844751108E-2</v>
          </cell>
          <cell r="W347">
            <v>0</v>
          </cell>
          <cell r="X347">
            <v>3.1809975462097739E-2</v>
          </cell>
          <cell r="Y347">
            <v>0</v>
          </cell>
          <cell r="Z347">
            <v>0</v>
          </cell>
          <cell r="AA347">
            <v>0</v>
          </cell>
          <cell r="AB347">
            <v>2.6476489667283106E-2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1039.7790726101941</v>
          </cell>
          <cell r="AW347">
            <v>27.431096010576272</v>
          </cell>
          <cell r="AX347">
            <v>0.7619748891826742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9.4499899377516936</v>
          </cell>
          <cell r="BF347">
            <v>0.26249972049310261</v>
          </cell>
          <cell r="BG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20.474978198462001</v>
          </cell>
          <cell r="BL347">
            <v>0.53881521574900004</v>
          </cell>
          <cell r="BM347">
            <v>0</v>
          </cell>
          <cell r="BN347">
            <v>0</v>
          </cell>
          <cell r="BO347">
            <v>74.472521707986175</v>
          </cell>
          <cell r="BP347">
            <v>2.2914622063995744</v>
          </cell>
          <cell r="BQ347">
            <v>0</v>
          </cell>
          <cell r="BR347">
            <v>0</v>
          </cell>
          <cell r="BS347">
            <v>39.575528530655362</v>
          </cell>
          <cell r="BT347">
            <v>1.2177085701740111</v>
          </cell>
          <cell r="BU347">
            <v>0</v>
          </cell>
          <cell r="BV347">
            <v>0</v>
          </cell>
          <cell r="BW347">
            <v>0</v>
          </cell>
          <cell r="BX347">
            <v>0</v>
          </cell>
          <cell r="BY347">
            <v>0</v>
          </cell>
          <cell r="BZ347">
            <v>0</v>
          </cell>
          <cell r="CA347">
            <v>32.940015105251035</v>
          </cell>
          <cell r="CB347">
            <v>0.89027067852029829</v>
          </cell>
          <cell r="CC347">
            <v>0</v>
          </cell>
          <cell r="CD347">
            <v>0</v>
          </cell>
          <cell r="CE347">
            <v>0</v>
          </cell>
          <cell r="CF347">
            <v>0</v>
          </cell>
          <cell r="CG347">
            <v>0</v>
          </cell>
          <cell r="CH347">
            <v>0</v>
          </cell>
          <cell r="CI347">
            <v>0</v>
          </cell>
          <cell r="CJ347">
            <v>0</v>
          </cell>
          <cell r="CK347">
            <v>0</v>
          </cell>
          <cell r="CL347">
            <v>0</v>
          </cell>
          <cell r="CM347">
            <v>0</v>
          </cell>
          <cell r="CN347">
            <v>0</v>
          </cell>
          <cell r="CO347">
            <v>0</v>
          </cell>
          <cell r="CP347">
            <v>0</v>
          </cell>
          <cell r="CQ347">
            <v>0</v>
          </cell>
          <cell r="CR347">
            <v>0</v>
          </cell>
          <cell r="CS347">
            <v>0</v>
          </cell>
          <cell r="CT347">
            <v>0</v>
          </cell>
          <cell r="CU347">
            <v>0</v>
          </cell>
          <cell r="CV347">
            <v>0</v>
          </cell>
          <cell r="CW347">
            <v>0</v>
          </cell>
          <cell r="CX347">
            <v>0</v>
          </cell>
          <cell r="CY347">
            <v>0</v>
          </cell>
          <cell r="CZ347">
            <v>0</v>
          </cell>
          <cell r="DA347">
            <v>0</v>
          </cell>
          <cell r="DB347">
            <v>0</v>
          </cell>
          <cell r="DC347">
            <v>0</v>
          </cell>
          <cell r="DD347">
            <v>1244.1232021008768</v>
          </cell>
          <cell r="DE347">
            <v>0</v>
          </cell>
          <cell r="DG347">
            <v>1214.0779310900659</v>
          </cell>
          <cell r="DH347">
            <v>0.82491330090687565</v>
          </cell>
          <cell r="DI347">
            <v>0.03</v>
          </cell>
          <cell r="DJ347">
            <v>30.045271010810897</v>
          </cell>
          <cell r="DK347">
            <v>2.4747399027206268E-2</v>
          </cell>
          <cell r="DL347">
            <v>0</v>
          </cell>
        </row>
        <row r="348">
          <cell r="A348" t="str">
            <v>B10403LR618AA1200</v>
          </cell>
          <cell r="B348" t="str">
            <v>APPENDICE NASTRO HD LR0618 LT1200-ALTA-</v>
          </cell>
          <cell r="C348" t="str">
            <v>BELT CONVEYOR HD HIGH APPENDIX LR0618 LT1200</v>
          </cell>
          <cell r="F348">
            <v>3811.7817255856644</v>
          </cell>
          <cell r="H348">
            <v>1791.5374110252621</v>
          </cell>
          <cell r="I348">
            <v>0.53</v>
          </cell>
          <cell r="J348" t="str">
            <v>OK</v>
          </cell>
          <cell r="K348" t="str">
            <v>ICZZD</v>
          </cell>
          <cell r="L348">
            <v>0.83575249690254239</v>
          </cell>
          <cell r="M348">
            <v>2.2048536643521327E-2</v>
          </cell>
          <cell r="N348">
            <v>0</v>
          </cell>
          <cell r="O348">
            <v>0</v>
          </cell>
          <cell r="P348">
            <v>0</v>
          </cell>
          <cell r="Q348">
            <v>7.5957026778329167E-3</v>
          </cell>
          <cell r="R348">
            <v>0</v>
          </cell>
          <cell r="S348">
            <v>0</v>
          </cell>
          <cell r="T348">
            <v>1.6457355801971319E-2</v>
          </cell>
          <cell r="U348">
            <v>0</v>
          </cell>
          <cell r="V348">
            <v>5.9859442844751108E-2</v>
          </cell>
          <cell r="W348">
            <v>0</v>
          </cell>
          <cell r="X348">
            <v>3.1809975462097739E-2</v>
          </cell>
          <cell r="Y348">
            <v>0</v>
          </cell>
          <cell r="Z348">
            <v>0</v>
          </cell>
          <cell r="AA348">
            <v>0</v>
          </cell>
          <cell r="AB348">
            <v>2.6476489667283106E-2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1497.2818645586792</v>
          </cell>
          <cell r="AW348">
            <v>39.500778255229818</v>
          </cell>
          <cell r="AX348">
            <v>1.0972438404230505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13.607985510362434</v>
          </cell>
          <cell r="BF348">
            <v>0.37799959751006762</v>
          </cell>
          <cell r="BG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29.483968605785275</v>
          </cell>
          <cell r="BL348">
            <v>0.77589391067855984</v>
          </cell>
          <cell r="BM348">
            <v>0</v>
          </cell>
          <cell r="BN348">
            <v>0</v>
          </cell>
          <cell r="BO348">
            <v>107.24043125950006</v>
          </cell>
          <cell r="BP348">
            <v>3.2997055772153865</v>
          </cell>
          <cell r="BQ348">
            <v>0</v>
          </cell>
          <cell r="BR348">
            <v>0</v>
          </cell>
          <cell r="BS348">
            <v>56.988761084143704</v>
          </cell>
          <cell r="BT348">
            <v>1.7535003410505754</v>
          </cell>
          <cell r="BU348">
            <v>0</v>
          </cell>
          <cell r="BV348">
            <v>0</v>
          </cell>
          <cell r="BW348">
            <v>0</v>
          </cell>
          <cell r="BX348">
            <v>0</v>
          </cell>
          <cell r="BY348">
            <v>0</v>
          </cell>
          <cell r="BZ348">
            <v>0</v>
          </cell>
          <cell r="CA348">
            <v>47.433621751561482</v>
          </cell>
          <cell r="CB348">
            <v>1.2819897770692292</v>
          </cell>
          <cell r="CC348">
            <v>0</v>
          </cell>
          <cell r="CD348">
            <v>0</v>
          </cell>
          <cell r="CE348">
            <v>0</v>
          </cell>
          <cell r="CF348">
            <v>0</v>
          </cell>
          <cell r="CG348">
            <v>0</v>
          </cell>
          <cell r="CH348">
            <v>0</v>
          </cell>
          <cell r="CI348">
            <v>0</v>
          </cell>
          <cell r="CJ348">
            <v>0</v>
          </cell>
          <cell r="CK348">
            <v>0</v>
          </cell>
          <cell r="CL348">
            <v>0</v>
          </cell>
          <cell r="CM348">
            <v>0</v>
          </cell>
          <cell r="CN348">
            <v>0</v>
          </cell>
          <cell r="CO348">
            <v>0</v>
          </cell>
          <cell r="CP348">
            <v>0</v>
          </cell>
          <cell r="CQ348">
            <v>0</v>
          </cell>
          <cell r="CR348">
            <v>0</v>
          </cell>
          <cell r="CS348">
            <v>0</v>
          </cell>
          <cell r="CT348">
            <v>0</v>
          </cell>
          <cell r="CU348">
            <v>0</v>
          </cell>
          <cell r="CV348">
            <v>0</v>
          </cell>
          <cell r="CW348">
            <v>0</v>
          </cell>
          <cell r="CX348">
            <v>0</v>
          </cell>
          <cell r="CY348">
            <v>0</v>
          </cell>
          <cell r="CZ348">
            <v>0</v>
          </cell>
          <cell r="DA348">
            <v>0</v>
          </cell>
          <cell r="DB348">
            <v>0</v>
          </cell>
          <cell r="DC348">
            <v>0</v>
          </cell>
          <cell r="DD348">
            <v>1791.5374110252621</v>
          </cell>
          <cell r="DE348">
            <v>0</v>
          </cell>
          <cell r="DG348">
            <v>1748.2722207696945</v>
          </cell>
          <cell r="DH348">
            <v>0.82491330090687565</v>
          </cell>
          <cell r="DI348">
            <v>0.03</v>
          </cell>
          <cell r="DJ348">
            <v>43.265190255567674</v>
          </cell>
          <cell r="DK348">
            <v>2.4747399027206265E-2</v>
          </cell>
          <cell r="DL348">
            <v>0</v>
          </cell>
        </row>
        <row r="349">
          <cell r="A349" t="str">
            <v>B10403LR618AB0600</v>
          </cell>
          <cell r="B349" t="str">
            <v>APPENDICE NASTRO HD LR0618 LT0600-BASSA-</v>
          </cell>
          <cell r="C349" t="str">
            <v>BELT CONVEYOR HD LOW APPENDIX LR0618 LT0600</v>
          </cell>
          <cell r="F349">
            <v>2541.1878170571094</v>
          </cell>
          <cell r="H349">
            <v>1194.3582740168413</v>
          </cell>
          <cell r="I349">
            <v>0.53</v>
          </cell>
          <cell r="J349" t="str">
            <v>OK</v>
          </cell>
          <cell r="K349" t="str">
            <v>ICZZD</v>
          </cell>
          <cell r="L349">
            <v>0.83575249690254239</v>
          </cell>
          <cell r="M349">
            <v>2.2048536643521327E-2</v>
          </cell>
          <cell r="N349">
            <v>0</v>
          </cell>
          <cell r="O349">
            <v>0</v>
          </cell>
          <cell r="P349">
            <v>0</v>
          </cell>
          <cell r="Q349">
            <v>7.5957026778329167E-3</v>
          </cell>
          <cell r="R349">
            <v>0</v>
          </cell>
          <cell r="S349">
            <v>0</v>
          </cell>
          <cell r="T349">
            <v>1.6457355801971319E-2</v>
          </cell>
          <cell r="U349">
            <v>0</v>
          </cell>
          <cell r="V349">
            <v>5.9859442844751108E-2</v>
          </cell>
          <cell r="W349">
            <v>0</v>
          </cell>
          <cell r="X349">
            <v>3.1809975462097739E-2</v>
          </cell>
          <cell r="Y349">
            <v>0</v>
          </cell>
          <cell r="Z349">
            <v>0</v>
          </cell>
          <cell r="AA349">
            <v>0</v>
          </cell>
          <cell r="AB349">
            <v>2.6476489667283106E-2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998.18790970578596</v>
          </cell>
          <cell r="AW349">
            <v>26.333852170153211</v>
          </cell>
          <cell r="AX349">
            <v>0.73149589361536693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9.0719903402416211</v>
          </cell>
          <cell r="BF349">
            <v>0.25199973167337836</v>
          </cell>
          <cell r="BG349">
            <v>0</v>
          </cell>
          <cell r="BH349">
            <v>0</v>
          </cell>
          <cell r="BI349">
            <v>0</v>
          </cell>
          <cell r="BJ349">
            <v>0</v>
          </cell>
          <cell r="BK349">
            <v>19.655979070523514</v>
          </cell>
          <cell r="BL349">
            <v>0.51726260711903982</v>
          </cell>
          <cell r="BM349">
            <v>0</v>
          </cell>
          <cell r="BN349">
            <v>0</v>
          </cell>
          <cell r="BO349">
            <v>71.49362083966669</v>
          </cell>
          <cell r="BP349">
            <v>2.1998037181435905</v>
          </cell>
          <cell r="BQ349">
            <v>0</v>
          </cell>
          <cell r="BR349">
            <v>0</v>
          </cell>
          <cell r="BS349">
            <v>37.992507389429129</v>
          </cell>
          <cell r="BT349">
            <v>1.1690002273670501</v>
          </cell>
          <cell r="BU349">
            <v>0</v>
          </cell>
          <cell r="BV349">
            <v>0</v>
          </cell>
          <cell r="BW349">
            <v>0</v>
          </cell>
          <cell r="BX349">
            <v>0</v>
          </cell>
          <cell r="BY349">
            <v>0</v>
          </cell>
          <cell r="BZ349">
            <v>0</v>
          </cell>
          <cell r="CA349">
            <v>31.622414501040982</v>
          </cell>
          <cell r="CB349">
            <v>0.85465985137948597</v>
          </cell>
          <cell r="CC349">
            <v>0</v>
          </cell>
          <cell r="CD349">
            <v>0</v>
          </cell>
          <cell r="CE349">
            <v>0</v>
          </cell>
          <cell r="CF349">
            <v>0</v>
          </cell>
          <cell r="CG349">
            <v>0</v>
          </cell>
          <cell r="CH349">
            <v>0</v>
          </cell>
          <cell r="CI349">
            <v>0</v>
          </cell>
          <cell r="CJ349">
            <v>0</v>
          </cell>
          <cell r="CK349">
            <v>0</v>
          </cell>
          <cell r="CL349">
            <v>0</v>
          </cell>
          <cell r="CM349">
            <v>0</v>
          </cell>
          <cell r="CN349">
            <v>0</v>
          </cell>
          <cell r="CO349">
            <v>0</v>
          </cell>
          <cell r="CP349">
            <v>0</v>
          </cell>
          <cell r="CQ349">
            <v>0</v>
          </cell>
          <cell r="CR349">
            <v>0</v>
          </cell>
          <cell r="CS349">
            <v>0</v>
          </cell>
          <cell r="CT349">
            <v>0</v>
          </cell>
          <cell r="CU349">
            <v>0</v>
          </cell>
          <cell r="CV349">
            <v>0</v>
          </cell>
          <cell r="CW349">
            <v>0</v>
          </cell>
          <cell r="CX349">
            <v>0</v>
          </cell>
          <cell r="CY349">
            <v>0</v>
          </cell>
          <cell r="CZ349">
            <v>0</v>
          </cell>
          <cell r="DA349">
            <v>0</v>
          </cell>
          <cell r="DB349">
            <v>0</v>
          </cell>
          <cell r="DC349">
            <v>0</v>
          </cell>
          <cell r="DD349">
            <v>1194.3582740168411</v>
          </cell>
          <cell r="DE349">
            <v>0</v>
          </cell>
          <cell r="DG349">
            <v>1165.5148138464633</v>
          </cell>
          <cell r="DH349">
            <v>0.82491330090687565</v>
          </cell>
          <cell r="DI349">
            <v>0.03</v>
          </cell>
          <cell r="DJ349">
            <v>28.84346017037846</v>
          </cell>
          <cell r="DK349">
            <v>2.4747399027206268E-2</v>
          </cell>
          <cell r="DL349">
            <v>0</v>
          </cell>
        </row>
        <row r="350">
          <cell r="A350" t="str">
            <v>B10403LR618AB1200</v>
          </cell>
          <cell r="B350" t="str">
            <v>APPENDICE NASTRO HD LR0618 LT1200-BASSA-</v>
          </cell>
          <cell r="C350" t="str">
            <v>BELT CONVEYOR HD LOW APPENDIX LR0618 LT1200</v>
          </cell>
          <cell r="F350">
            <v>3705.8988998749505</v>
          </cell>
          <cell r="H350">
            <v>1741.7724829412266</v>
          </cell>
          <cell r="I350">
            <v>0.53</v>
          </cell>
          <cell r="J350" t="str">
            <v>OK</v>
          </cell>
          <cell r="K350" t="str">
            <v>ICZZD</v>
          </cell>
          <cell r="L350">
            <v>0.83575249690254239</v>
          </cell>
          <cell r="M350">
            <v>2.2048536643521327E-2</v>
          </cell>
          <cell r="N350">
            <v>0</v>
          </cell>
          <cell r="O350">
            <v>0</v>
          </cell>
          <cell r="P350">
            <v>0</v>
          </cell>
          <cell r="Q350">
            <v>7.5957026778329167E-3</v>
          </cell>
          <cell r="R350">
            <v>0</v>
          </cell>
          <cell r="S350">
            <v>0</v>
          </cell>
          <cell r="T350">
            <v>1.6457355801971319E-2</v>
          </cell>
          <cell r="U350">
            <v>0</v>
          </cell>
          <cell r="V350">
            <v>5.9859442844751108E-2</v>
          </cell>
          <cell r="W350">
            <v>0</v>
          </cell>
          <cell r="X350">
            <v>3.1809975462097739E-2</v>
          </cell>
          <cell r="Y350">
            <v>0</v>
          </cell>
          <cell r="Z350">
            <v>0</v>
          </cell>
          <cell r="AA350">
            <v>0</v>
          </cell>
          <cell r="AB350">
            <v>2.6476489667283106E-2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1455.6907016542712</v>
          </cell>
          <cell r="AW350">
            <v>38.403534414806764</v>
          </cell>
          <cell r="AX350">
            <v>1.0667648448557434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13.229985912852364</v>
          </cell>
          <cell r="BF350">
            <v>0.36749960869034343</v>
          </cell>
          <cell r="BG350">
            <v>0</v>
          </cell>
          <cell r="BH350">
            <v>0</v>
          </cell>
          <cell r="BI350">
            <v>0</v>
          </cell>
          <cell r="BJ350">
            <v>0</v>
          </cell>
          <cell r="BK350">
            <v>28.664969477846785</v>
          </cell>
          <cell r="BL350">
            <v>0.75434130204859962</v>
          </cell>
          <cell r="BM350">
            <v>0</v>
          </cell>
          <cell r="BN350">
            <v>0</v>
          </cell>
          <cell r="BO350">
            <v>104.26153039118057</v>
          </cell>
          <cell r="BP350">
            <v>3.2080470889594022</v>
          </cell>
          <cell r="BQ350">
            <v>0</v>
          </cell>
          <cell r="BR350">
            <v>0</v>
          </cell>
          <cell r="BS350">
            <v>55.405739942917471</v>
          </cell>
          <cell r="BT350">
            <v>1.7047919982436144</v>
          </cell>
          <cell r="BU350">
            <v>0</v>
          </cell>
          <cell r="BV350">
            <v>0</v>
          </cell>
          <cell r="BW350">
            <v>0</v>
          </cell>
          <cell r="BX350">
            <v>0</v>
          </cell>
          <cell r="BY350">
            <v>0</v>
          </cell>
          <cell r="BZ350">
            <v>0</v>
          </cell>
          <cell r="CA350">
            <v>46.116021147351425</v>
          </cell>
          <cell r="CB350">
            <v>1.2463789499284168</v>
          </cell>
          <cell r="CC350">
            <v>0</v>
          </cell>
          <cell r="CD350">
            <v>0</v>
          </cell>
          <cell r="CE350">
            <v>0</v>
          </cell>
          <cell r="CF350">
            <v>0</v>
          </cell>
          <cell r="CG350">
            <v>0</v>
          </cell>
          <cell r="CH350">
            <v>0</v>
          </cell>
          <cell r="CI350">
            <v>0</v>
          </cell>
          <cell r="CJ350">
            <v>0</v>
          </cell>
          <cell r="CK350">
            <v>0</v>
          </cell>
          <cell r="CL350">
            <v>0</v>
          </cell>
          <cell r="CM350">
            <v>0</v>
          </cell>
          <cell r="CN350">
            <v>0</v>
          </cell>
          <cell r="CO350">
            <v>0</v>
          </cell>
          <cell r="CP350">
            <v>0</v>
          </cell>
          <cell r="CQ350">
            <v>0</v>
          </cell>
          <cell r="CR350">
            <v>0</v>
          </cell>
          <cell r="CS350">
            <v>0</v>
          </cell>
          <cell r="CT350">
            <v>0</v>
          </cell>
          <cell r="CU350">
            <v>0</v>
          </cell>
          <cell r="CV350">
            <v>0</v>
          </cell>
          <cell r="CW350">
            <v>0</v>
          </cell>
          <cell r="CX350">
            <v>0</v>
          </cell>
          <cell r="CY350">
            <v>0</v>
          </cell>
          <cell r="CZ350">
            <v>0</v>
          </cell>
          <cell r="DA350">
            <v>0</v>
          </cell>
          <cell r="DB350">
            <v>0</v>
          </cell>
          <cell r="DC350">
            <v>0</v>
          </cell>
          <cell r="DD350">
            <v>1741.7724829412264</v>
          </cell>
          <cell r="DE350">
            <v>0</v>
          </cell>
          <cell r="DG350">
            <v>1699.7091035260921</v>
          </cell>
          <cell r="DH350">
            <v>0.82491330090687565</v>
          </cell>
          <cell r="DI350">
            <v>0.03</v>
          </cell>
          <cell r="DJ350">
            <v>42.063379415135252</v>
          </cell>
          <cell r="DK350">
            <v>2.4747399027206268E-2</v>
          </cell>
          <cell r="DL350">
            <v>0</v>
          </cell>
        </row>
        <row r="351">
          <cell r="A351" t="str">
            <v>B10403LR618LT03600</v>
          </cell>
          <cell r="B351" t="str">
            <v>NASTRO HEAVY DUTY LR618 LT03600</v>
          </cell>
          <cell r="C351" t="str">
            <v>BELT CONVEYOR HEAVY DUTY LR618 LT03600 M=1</v>
          </cell>
          <cell r="D351" t="str">
            <v>TAPIS ROULANT HEAVY DUTY LR618 LT03600 M=1</v>
          </cell>
          <cell r="E351" t="str">
            <v>CINTA TRASPORTADORA HEAVY DUTY LR618 LT03600 M=1</v>
          </cell>
          <cell r="F351">
            <v>8909.6290787424496</v>
          </cell>
          <cell r="H351">
            <v>4187.5256670089511</v>
          </cell>
          <cell r="I351">
            <v>0.53</v>
          </cell>
          <cell r="J351" t="str">
            <v>OK</v>
          </cell>
          <cell r="K351" t="str">
            <v>ICZZD</v>
          </cell>
          <cell r="L351">
            <v>0.83575249690254239</v>
          </cell>
          <cell r="M351">
            <v>2.2048536643521327E-2</v>
          </cell>
          <cell r="N351">
            <v>0</v>
          </cell>
          <cell r="O351">
            <v>0</v>
          </cell>
          <cell r="P351">
            <v>0</v>
          </cell>
          <cell r="Q351">
            <v>7.5957026778329167E-3</v>
          </cell>
          <cell r="R351">
            <v>0</v>
          </cell>
          <cell r="S351">
            <v>0</v>
          </cell>
          <cell r="T351">
            <v>1.6457355801971319E-2</v>
          </cell>
          <cell r="U351">
            <v>0</v>
          </cell>
          <cell r="V351">
            <v>5.9859442844751108E-2</v>
          </cell>
          <cell r="W351">
            <v>0</v>
          </cell>
          <cell r="X351">
            <v>3.1809975462097739E-2</v>
          </cell>
          <cell r="Y351">
            <v>0</v>
          </cell>
          <cell r="Z351">
            <v>0</v>
          </cell>
          <cell r="AA351">
            <v>0</v>
          </cell>
          <cell r="AB351">
            <v>2.6476489667283106E-2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3499.7350320462151</v>
          </cell>
          <cell r="AW351">
            <v>92.328813114732952</v>
          </cell>
          <cell r="AX351">
            <v>2.5646892531870265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31.807199922393959</v>
          </cell>
          <cell r="BF351">
            <v>0.88353333117761002</v>
          </cell>
          <cell r="BG351">
            <v>0</v>
          </cell>
          <cell r="BH351">
            <v>0</v>
          </cell>
          <cell r="BI351">
            <v>0</v>
          </cell>
          <cell r="BJ351">
            <v>0</v>
          </cell>
          <cell r="BK351">
            <v>68.915599831853584</v>
          </cell>
          <cell r="BL351">
            <v>1.8135684166277259</v>
          </cell>
          <cell r="BM351">
            <v>0</v>
          </cell>
          <cell r="BN351">
            <v>0</v>
          </cell>
          <cell r="BO351">
            <v>250.66295332525058</v>
          </cell>
          <cell r="BP351">
            <v>7.7127062561615567</v>
          </cell>
          <cell r="BQ351">
            <v>0</v>
          </cell>
          <cell r="BR351">
            <v>0</v>
          </cell>
          <cell r="BS351">
            <v>133.20508871445921</v>
          </cell>
          <cell r="BT351">
            <v>4.0986181142910523</v>
          </cell>
          <cell r="BU351">
            <v>0</v>
          </cell>
          <cell r="BV351">
            <v>0</v>
          </cell>
          <cell r="BW351">
            <v>0</v>
          </cell>
          <cell r="BX351">
            <v>0</v>
          </cell>
          <cell r="BY351">
            <v>0</v>
          </cell>
          <cell r="BZ351">
            <v>0</v>
          </cell>
          <cell r="CA351">
            <v>110.87098005404529</v>
          </cell>
          <cell r="CB351">
            <v>2.9965129744336565</v>
          </cell>
          <cell r="CC351">
            <v>0</v>
          </cell>
          <cell r="CD351">
            <v>0</v>
          </cell>
          <cell r="CE351">
            <v>0</v>
          </cell>
          <cell r="CF351">
            <v>0</v>
          </cell>
          <cell r="CG351">
            <v>0</v>
          </cell>
          <cell r="CH351">
            <v>0</v>
          </cell>
          <cell r="CI351">
            <v>0</v>
          </cell>
          <cell r="CJ351">
            <v>0</v>
          </cell>
          <cell r="CK351">
            <v>0</v>
          </cell>
          <cell r="CL351">
            <v>0</v>
          </cell>
          <cell r="CM351">
            <v>0</v>
          </cell>
          <cell r="CN351">
            <v>0</v>
          </cell>
          <cell r="CO351">
            <v>0</v>
          </cell>
          <cell r="CP351">
            <v>0</v>
          </cell>
          <cell r="CQ351">
            <v>0</v>
          </cell>
          <cell r="CR351">
            <v>0</v>
          </cell>
          <cell r="CS351">
            <v>0</v>
          </cell>
          <cell r="CT351">
            <v>0</v>
          </cell>
          <cell r="CU351">
            <v>0</v>
          </cell>
          <cell r="CV351">
            <v>0</v>
          </cell>
          <cell r="CW351">
            <v>0</v>
          </cell>
          <cell r="CX351">
            <v>0</v>
          </cell>
          <cell r="CY351">
            <v>0</v>
          </cell>
          <cell r="CZ351">
            <v>0</v>
          </cell>
          <cell r="DA351">
            <v>0</v>
          </cell>
          <cell r="DB351">
            <v>0</v>
          </cell>
          <cell r="DC351">
            <v>0</v>
          </cell>
          <cell r="DD351">
            <v>4187.5256670089511</v>
          </cell>
          <cell r="DE351">
            <v>0</v>
          </cell>
          <cell r="DG351">
            <v>4086.3979464443369</v>
          </cell>
          <cell r="DH351">
            <v>0.82491330090687565</v>
          </cell>
          <cell r="DI351">
            <v>0.03</v>
          </cell>
          <cell r="DJ351">
            <v>101.12772056461426</v>
          </cell>
          <cell r="DK351">
            <v>2.4747399027206265E-2</v>
          </cell>
          <cell r="DL351">
            <v>0</v>
          </cell>
        </row>
        <row r="352">
          <cell r="A352" t="str">
            <v>B10403LR618LT03900</v>
          </cell>
          <cell r="B352" t="str">
            <v>NASTRO HEAVY DUTY LR618 LT03900</v>
          </cell>
          <cell r="C352" t="str">
            <v>BELT CONVEYOR HEAVY DUTY LR618 LT03900 M=1</v>
          </cell>
          <cell r="D352" t="str">
            <v>TAPIS ROULANT HEAVY DUTY LR618 LT03900 M=1</v>
          </cell>
          <cell r="E352" t="str">
            <v>CINTA TRASPORTADORA HEAVY DUTY LR618 LT03900 M=1</v>
          </cell>
          <cell r="F352">
            <v>9296.2769083671228</v>
          </cell>
          <cell r="H352">
            <v>4369.2501469325471</v>
          </cell>
          <cell r="I352">
            <v>0.53</v>
          </cell>
          <cell r="J352" t="str">
            <v>OK</v>
          </cell>
          <cell r="K352" t="str">
            <v>ICZZD</v>
          </cell>
          <cell r="L352">
            <v>0.83575249690254239</v>
          </cell>
          <cell r="M352">
            <v>2.2048536643521327E-2</v>
          </cell>
          <cell r="N352">
            <v>0</v>
          </cell>
          <cell r="O352">
            <v>0</v>
          </cell>
          <cell r="P352">
            <v>0</v>
          </cell>
          <cell r="Q352">
            <v>7.5957026778329167E-3</v>
          </cell>
          <cell r="R352">
            <v>0</v>
          </cell>
          <cell r="S352">
            <v>0</v>
          </cell>
          <cell r="T352">
            <v>1.6457355801971319E-2</v>
          </cell>
          <cell r="U352">
            <v>0</v>
          </cell>
          <cell r="V352">
            <v>5.9859442844751108E-2</v>
          </cell>
          <cell r="W352">
            <v>0</v>
          </cell>
          <cell r="X352">
            <v>3.1809975462097739E-2</v>
          </cell>
          <cell r="Y352">
            <v>0</v>
          </cell>
          <cell r="Z352">
            <v>0</v>
          </cell>
          <cell r="AA352">
            <v>0</v>
          </cell>
          <cell r="AB352">
            <v>2.6476489667283106E-2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3651.6117198906763</v>
          </cell>
          <cell r="AW352">
            <v>96.335571969353211</v>
          </cell>
          <cell r="AX352">
            <v>2.6759881102598113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33.187525041177416</v>
          </cell>
          <cell r="BF352">
            <v>0.92187569558826155</v>
          </cell>
          <cell r="BG352">
            <v>0</v>
          </cell>
          <cell r="BH352">
            <v>0</v>
          </cell>
          <cell r="BI352">
            <v>0</v>
          </cell>
          <cell r="BJ352">
            <v>0</v>
          </cell>
          <cell r="BK352">
            <v>71.906304255884393</v>
          </cell>
          <cell r="BL352">
            <v>1.8922711646285366</v>
          </cell>
          <cell r="BM352">
            <v>0</v>
          </cell>
          <cell r="BN352">
            <v>0</v>
          </cell>
          <cell r="BO352">
            <v>261.54087944472917</v>
          </cell>
          <cell r="BP352">
            <v>8.0474116752224365</v>
          </cell>
          <cell r="BQ352">
            <v>0</v>
          </cell>
          <cell r="BR352">
            <v>0</v>
          </cell>
          <cell r="BS352">
            <v>138.98573996169125</v>
          </cell>
          <cell r="BT352">
            <v>4.2764843065135771</v>
          </cell>
          <cell r="BU352">
            <v>0</v>
          </cell>
          <cell r="BV352">
            <v>0</v>
          </cell>
          <cell r="BW352">
            <v>0</v>
          </cell>
          <cell r="BX352">
            <v>0</v>
          </cell>
          <cell r="BY352">
            <v>0</v>
          </cell>
          <cell r="BZ352">
            <v>0</v>
          </cell>
          <cell r="CA352">
            <v>115.68240636903478</v>
          </cell>
          <cell r="CB352">
            <v>3.1265515234874264</v>
          </cell>
          <cell r="CC352">
            <v>0</v>
          </cell>
          <cell r="CD352">
            <v>0</v>
          </cell>
          <cell r="CE352">
            <v>0</v>
          </cell>
          <cell r="CF352">
            <v>0</v>
          </cell>
          <cell r="CG352">
            <v>0</v>
          </cell>
          <cell r="CH352">
            <v>0</v>
          </cell>
          <cell r="CI352">
            <v>0</v>
          </cell>
          <cell r="CJ352">
            <v>0</v>
          </cell>
          <cell r="CK352">
            <v>0</v>
          </cell>
          <cell r="CL352">
            <v>0</v>
          </cell>
          <cell r="CM352">
            <v>0</v>
          </cell>
          <cell r="CN352">
            <v>0</v>
          </cell>
          <cell r="CO352">
            <v>0</v>
          </cell>
          <cell r="CP352">
            <v>0</v>
          </cell>
          <cell r="CQ352">
            <v>0</v>
          </cell>
          <cell r="CR352">
            <v>0</v>
          </cell>
          <cell r="CS352">
            <v>0</v>
          </cell>
          <cell r="CT352">
            <v>0</v>
          </cell>
          <cell r="CU352">
            <v>0</v>
          </cell>
          <cell r="CV352">
            <v>0</v>
          </cell>
          <cell r="CW352">
            <v>0</v>
          </cell>
          <cell r="CX352">
            <v>0</v>
          </cell>
          <cell r="CY352">
            <v>0</v>
          </cell>
          <cell r="CZ352">
            <v>0</v>
          </cell>
          <cell r="DA352">
            <v>0</v>
          </cell>
          <cell r="DB352">
            <v>0</v>
          </cell>
          <cell r="DC352">
            <v>0</v>
          </cell>
          <cell r="DD352">
            <v>4369.2501469325462</v>
          </cell>
          <cell r="DE352">
            <v>0</v>
          </cell>
          <cell r="DG352">
            <v>4263.7338246286672</v>
          </cell>
          <cell r="DH352">
            <v>0.82491330090687565</v>
          </cell>
          <cell r="DI352">
            <v>0.03</v>
          </cell>
          <cell r="DJ352">
            <v>105.51632230388194</v>
          </cell>
          <cell r="DK352">
            <v>2.4747399027206268E-2</v>
          </cell>
          <cell r="DL352">
            <v>0</v>
          </cell>
        </row>
        <row r="353">
          <cell r="A353" t="str">
            <v>B10403LR618LT04200</v>
          </cell>
          <cell r="B353" t="str">
            <v>NASTRO HEAVY DUTY LR618 LT04200</v>
          </cell>
          <cell r="C353" t="str">
            <v>BELT CONVEYOR HEAVY DUTY LR618 LT04200 M=1</v>
          </cell>
          <cell r="D353" t="str">
            <v>TAPIS ROULANT HEAVY DUTY LR618 LT04200 M=1</v>
          </cell>
          <cell r="E353" t="str">
            <v>CINTA TRASPORTADORA HEAVY DUTY LR618 LT04200 M=1</v>
          </cell>
          <cell r="F353">
            <v>9682.9244785229075</v>
          </cell>
          <cell r="H353">
            <v>4550.9745049057665</v>
          </cell>
          <cell r="I353">
            <v>0.53</v>
          </cell>
          <cell r="J353" t="str">
            <v>OK</v>
          </cell>
          <cell r="K353" t="str">
            <v>ICZZD</v>
          </cell>
          <cell r="L353">
            <v>0.83575249690254239</v>
          </cell>
          <cell r="M353">
            <v>2.2048536643521327E-2</v>
          </cell>
          <cell r="N353">
            <v>0</v>
          </cell>
          <cell r="O353">
            <v>0</v>
          </cell>
          <cell r="P353">
            <v>0</v>
          </cell>
          <cell r="Q353">
            <v>7.5957026778329167E-3</v>
          </cell>
          <cell r="R353">
            <v>0</v>
          </cell>
          <cell r="S353">
            <v>0</v>
          </cell>
          <cell r="T353">
            <v>1.6457355801971319E-2</v>
          </cell>
          <cell r="U353">
            <v>0</v>
          </cell>
          <cell r="V353">
            <v>5.9859442844751108E-2</v>
          </cell>
          <cell r="W353">
            <v>0</v>
          </cell>
          <cell r="X353">
            <v>3.1809975462097739E-2</v>
          </cell>
          <cell r="Y353">
            <v>0</v>
          </cell>
          <cell r="Z353">
            <v>0</v>
          </cell>
          <cell r="AA353">
            <v>0</v>
          </cell>
          <cell r="AB353">
            <v>2.6476489667283106E-2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3803.4883058148062</v>
          </cell>
          <cell r="AW353">
            <v>100.34232813514612</v>
          </cell>
          <cell r="AX353">
            <v>2.7872868926429479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34.567849233662059</v>
          </cell>
          <cell r="BF353">
            <v>0.96021803426839059</v>
          </cell>
          <cell r="BG353">
            <v>0</v>
          </cell>
          <cell r="BH353">
            <v>0</v>
          </cell>
          <cell r="BI353">
            <v>0</v>
          </cell>
          <cell r="BJ353">
            <v>0</v>
          </cell>
          <cell r="BK353">
            <v>74.897006672934467</v>
          </cell>
          <cell r="BL353">
            <v>1.9709738598140649</v>
          </cell>
          <cell r="BM353">
            <v>0</v>
          </cell>
          <cell r="BN353">
            <v>0</v>
          </cell>
          <cell r="BO353">
            <v>272.4187982643262</v>
          </cell>
          <cell r="BP353">
            <v>8.3821168696715755</v>
          </cell>
          <cell r="BQ353">
            <v>0</v>
          </cell>
          <cell r="BR353">
            <v>0</v>
          </cell>
          <cell r="BS353">
            <v>144.76638732968485</v>
          </cell>
          <cell r="BT353">
            <v>4.454350379374918</v>
          </cell>
          <cell r="BU353">
            <v>0</v>
          </cell>
          <cell r="BV353">
            <v>0</v>
          </cell>
          <cell r="BW353">
            <v>0</v>
          </cell>
          <cell r="BX353">
            <v>0</v>
          </cell>
          <cell r="BY353">
            <v>0</v>
          </cell>
          <cell r="BZ353">
            <v>0</v>
          </cell>
          <cell r="CA353">
            <v>120.49382945520638</v>
          </cell>
          <cell r="CB353">
            <v>3.256589985275848</v>
          </cell>
          <cell r="CC353">
            <v>0</v>
          </cell>
          <cell r="CD353">
            <v>0</v>
          </cell>
          <cell r="CE353">
            <v>0</v>
          </cell>
          <cell r="CF353">
            <v>0</v>
          </cell>
          <cell r="CG353">
            <v>0</v>
          </cell>
          <cell r="CH353">
            <v>0</v>
          </cell>
          <cell r="CI353">
            <v>0</v>
          </cell>
          <cell r="CJ353">
            <v>0</v>
          </cell>
          <cell r="CK353">
            <v>0</v>
          </cell>
          <cell r="CL353">
            <v>0</v>
          </cell>
          <cell r="CM353">
            <v>0</v>
          </cell>
          <cell r="CN353">
            <v>0</v>
          </cell>
          <cell r="CO353">
            <v>0</v>
          </cell>
          <cell r="CP353">
            <v>0</v>
          </cell>
          <cell r="CQ353">
            <v>0</v>
          </cell>
          <cell r="CR353">
            <v>0</v>
          </cell>
          <cell r="CS353">
            <v>0</v>
          </cell>
          <cell r="CT353">
            <v>0</v>
          </cell>
          <cell r="CU353">
            <v>0</v>
          </cell>
          <cell r="CV353">
            <v>0</v>
          </cell>
          <cell r="CW353">
            <v>0</v>
          </cell>
          <cell r="CX353">
            <v>0</v>
          </cell>
          <cell r="CY353">
            <v>0</v>
          </cell>
          <cell r="CZ353">
            <v>0</v>
          </cell>
          <cell r="DA353">
            <v>0</v>
          </cell>
          <cell r="DB353">
            <v>0</v>
          </cell>
          <cell r="DC353">
            <v>0</v>
          </cell>
          <cell r="DD353">
            <v>4550.9745049057665</v>
          </cell>
          <cell r="DE353">
            <v>0</v>
          </cell>
          <cell r="DG353">
            <v>4441.069583807689</v>
          </cell>
          <cell r="DH353">
            <v>0.82491330090687565</v>
          </cell>
          <cell r="DI353">
            <v>0.03</v>
          </cell>
          <cell r="DJ353">
            <v>109.90492109807775</v>
          </cell>
          <cell r="DK353">
            <v>2.4747399027206268E-2</v>
          </cell>
          <cell r="DL353">
            <v>0</v>
          </cell>
        </row>
        <row r="354">
          <cell r="A354" t="str">
            <v>B10403LR618LT04500</v>
          </cell>
          <cell r="B354" t="str">
            <v>NASTRO HEAVY DUTY LR618 LT04500</v>
          </cell>
          <cell r="C354" t="str">
            <v>BELT CONVEYOR HEAVY DUTY LR618 LT04500 M=1</v>
          </cell>
          <cell r="D354" t="str">
            <v>TAPIS ROULANT HEAVY DUTY LR618 LT04500 M=1</v>
          </cell>
          <cell r="E354" t="str">
            <v>CINTA TRASPORTADORA HEAVY DUTY LR618 LT04500 M=1</v>
          </cell>
          <cell r="F354">
            <v>10069.572308147579</v>
          </cell>
          <cell r="H354">
            <v>4732.6989848293615</v>
          </cell>
          <cell r="I354">
            <v>0.53</v>
          </cell>
          <cell r="J354" t="str">
            <v>OK</v>
          </cell>
          <cell r="K354" t="str">
            <v>ICZZD</v>
          </cell>
          <cell r="L354">
            <v>0.83575249690254239</v>
          </cell>
          <cell r="M354">
            <v>2.2048536643521327E-2</v>
          </cell>
          <cell r="N354">
            <v>0</v>
          </cell>
          <cell r="O354">
            <v>0</v>
          </cell>
          <cell r="P354">
            <v>0</v>
          </cell>
          <cell r="Q354">
            <v>7.5957026778329167E-3</v>
          </cell>
          <cell r="R354">
            <v>0</v>
          </cell>
          <cell r="S354">
            <v>0</v>
          </cell>
          <cell r="T354">
            <v>1.6457355801971319E-2</v>
          </cell>
          <cell r="U354">
            <v>0</v>
          </cell>
          <cell r="V354">
            <v>5.9859442844751108E-2</v>
          </cell>
          <cell r="W354">
            <v>0</v>
          </cell>
          <cell r="X354">
            <v>3.1809975462097739E-2</v>
          </cell>
          <cell r="Y354">
            <v>0</v>
          </cell>
          <cell r="Z354">
            <v>0</v>
          </cell>
          <cell r="AA354">
            <v>0</v>
          </cell>
          <cell r="AB354">
            <v>2.6476489667283106E-2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3955.3649936592665</v>
          </cell>
          <cell r="AW354">
            <v>104.34908698976636</v>
          </cell>
          <cell r="AX354">
            <v>2.8985857497157324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35.948174352445506</v>
          </cell>
          <cell r="BF354">
            <v>0.99856039867904178</v>
          </cell>
          <cell r="BG354">
            <v>0</v>
          </cell>
          <cell r="BH354">
            <v>0</v>
          </cell>
          <cell r="BI354">
            <v>0</v>
          </cell>
          <cell r="BJ354">
            <v>0</v>
          </cell>
          <cell r="BK354">
            <v>77.887711096965262</v>
          </cell>
          <cell r="BL354">
            <v>2.0496766078148752</v>
          </cell>
          <cell r="BM354">
            <v>0</v>
          </cell>
          <cell r="BN354">
            <v>0</v>
          </cell>
          <cell r="BO354">
            <v>283.29672438380476</v>
          </cell>
          <cell r="BP354">
            <v>8.7168222887324536</v>
          </cell>
          <cell r="BQ354">
            <v>0</v>
          </cell>
          <cell r="BR354">
            <v>0</v>
          </cell>
          <cell r="BS354">
            <v>150.54703857691686</v>
          </cell>
          <cell r="BT354">
            <v>4.6322165715974419</v>
          </cell>
          <cell r="BU354">
            <v>0</v>
          </cell>
          <cell r="BV354">
            <v>0</v>
          </cell>
          <cell r="BW354">
            <v>0</v>
          </cell>
          <cell r="BX354">
            <v>0</v>
          </cell>
          <cell r="BY354">
            <v>0</v>
          </cell>
          <cell r="BZ354">
            <v>0</v>
          </cell>
          <cell r="CA354">
            <v>125.30525577019584</v>
          </cell>
          <cell r="CB354">
            <v>3.3866285343296174</v>
          </cell>
          <cell r="CC354">
            <v>0</v>
          </cell>
          <cell r="CD354">
            <v>0</v>
          </cell>
          <cell r="CE354">
            <v>0</v>
          </cell>
          <cell r="CF354">
            <v>0</v>
          </cell>
          <cell r="CG354">
            <v>0</v>
          </cell>
          <cell r="CH354">
            <v>0</v>
          </cell>
          <cell r="CI354">
            <v>0</v>
          </cell>
          <cell r="CJ354">
            <v>0</v>
          </cell>
          <cell r="CK354">
            <v>0</v>
          </cell>
          <cell r="CL354">
            <v>0</v>
          </cell>
          <cell r="CM354">
            <v>0</v>
          </cell>
          <cell r="CN354">
            <v>0</v>
          </cell>
          <cell r="CO354">
            <v>0</v>
          </cell>
          <cell r="CP354">
            <v>0</v>
          </cell>
          <cell r="CQ354">
            <v>0</v>
          </cell>
          <cell r="CR354">
            <v>0</v>
          </cell>
          <cell r="CS354">
            <v>0</v>
          </cell>
          <cell r="CT354">
            <v>0</v>
          </cell>
          <cell r="CU354">
            <v>0</v>
          </cell>
          <cell r="CV354">
            <v>0</v>
          </cell>
          <cell r="CW354">
            <v>0</v>
          </cell>
          <cell r="CX354">
            <v>0</v>
          </cell>
          <cell r="CY354">
            <v>0</v>
          </cell>
          <cell r="CZ354">
            <v>0</v>
          </cell>
          <cell r="DA354">
            <v>0</v>
          </cell>
          <cell r="DB354">
            <v>0</v>
          </cell>
          <cell r="DC354">
            <v>0</v>
          </cell>
          <cell r="DD354">
            <v>4732.6989848293615</v>
          </cell>
          <cell r="DE354">
            <v>0</v>
          </cell>
          <cell r="DG354">
            <v>4618.4054619920162</v>
          </cell>
          <cell r="DH354">
            <v>0.82491330090687565</v>
          </cell>
          <cell r="DI354">
            <v>0.03</v>
          </cell>
          <cell r="DJ354">
            <v>114.29352283734534</v>
          </cell>
          <cell r="DK354">
            <v>2.4747399027206268E-2</v>
          </cell>
          <cell r="DL354">
            <v>0</v>
          </cell>
        </row>
        <row r="355">
          <cell r="A355" t="str">
            <v>B10403LR618LT04800</v>
          </cell>
          <cell r="B355" t="str">
            <v>NASTRO HEAVY DUTY LR618 LT04800</v>
          </cell>
          <cell r="C355" t="str">
            <v>BELT CONVEYOR HEAVY DUTY LR618 LT04800 M=1</v>
          </cell>
          <cell r="D355" t="str">
            <v>TAPIS ROULANT HEAVY DUTY LR618 LT04800 M=1</v>
          </cell>
          <cell r="E355" t="str">
            <v>CINTA TRASPORTADORA HEAVY DUTY LR618 LT04800 M=1</v>
          </cell>
          <cell r="F355">
            <v>10456.220137772263</v>
          </cell>
          <cell r="H355">
            <v>4914.4234647529638</v>
          </cell>
          <cell r="I355">
            <v>0.53</v>
          </cell>
          <cell r="J355" t="str">
            <v>OK</v>
          </cell>
          <cell r="K355" t="str">
            <v>ICZZD</v>
          </cell>
          <cell r="L355">
            <v>0.83575249690254239</v>
          </cell>
          <cell r="M355">
            <v>2.2048536643521327E-2</v>
          </cell>
          <cell r="N355">
            <v>0</v>
          </cell>
          <cell r="O355">
            <v>0</v>
          </cell>
          <cell r="P355">
            <v>0</v>
          </cell>
          <cell r="Q355">
            <v>7.5957026778329167E-3</v>
          </cell>
          <cell r="R355">
            <v>0</v>
          </cell>
          <cell r="S355">
            <v>0</v>
          </cell>
          <cell r="T355">
            <v>1.6457355801971319E-2</v>
          </cell>
          <cell r="U355">
            <v>0</v>
          </cell>
          <cell r="V355">
            <v>5.9859442844751108E-2</v>
          </cell>
          <cell r="W355">
            <v>0</v>
          </cell>
          <cell r="X355">
            <v>3.1809975462097739E-2</v>
          </cell>
          <cell r="Y355">
            <v>0</v>
          </cell>
          <cell r="Z355">
            <v>0</v>
          </cell>
          <cell r="AA355">
            <v>0</v>
          </cell>
          <cell r="AB355">
            <v>2.6476489667283106E-2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4107.2416815037332</v>
          </cell>
          <cell r="AW355">
            <v>108.35584584438676</v>
          </cell>
          <cell r="AX355">
            <v>3.0098846067885212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37.328499471229009</v>
          </cell>
          <cell r="BF355">
            <v>1.0369027630896948</v>
          </cell>
          <cell r="BG355">
            <v>0</v>
          </cell>
          <cell r="BH355">
            <v>0</v>
          </cell>
          <cell r="BI355">
            <v>0</v>
          </cell>
          <cell r="BJ355">
            <v>0</v>
          </cell>
          <cell r="BK355">
            <v>80.878415520996185</v>
          </cell>
          <cell r="BL355">
            <v>2.1283793558156892</v>
          </cell>
          <cell r="BM355">
            <v>0</v>
          </cell>
          <cell r="BN355">
            <v>0</v>
          </cell>
          <cell r="BO355">
            <v>294.17465050328377</v>
          </cell>
          <cell r="BP355">
            <v>9.0515277077933476</v>
          </cell>
          <cell r="BQ355">
            <v>0</v>
          </cell>
          <cell r="BR355">
            <v>0</v>
          </cell>
          <cell r="BS355">
            <v>156.32768982414913</v>
          </cell>
          <cell r="BT355">
            <v>4.810082763819973</v>
          </cell>
          <cell r="BU355">
            <v>0</v>
          </cell>
          <cell r="BV355">
            <v>0</v>
          </cell>
          <cell r="BW355">
            <v>0</v>
          </cell>
          <cell r="BX355">
            <v>0</v>
          </cell>
          <cell r="BY355">
            <v>0</v>
          </cell>
          <cell r="BZ355">
            <v>0</v>
          </cell>
          <cell r="CA355">
            <v>130.11668208518549</v>
          </cell>
          <cell r="CB355">
            <v>3.5166670833833917</v>
          </cell>
          <cell r="CC355">
            <v>0</v>
          </cell>
          <cell r="CD355">
            <v>0</v>
          </cell>
          <cell r="CE355">
            <v>0</v>
          </cell>
          <cell r="CF355">
            <v>0</v>
          </cell>
          <cell r="CG355">
            <v>0</v>
          </cell>
          <cell r="CH355">
            <v>0</v>
          </cell>
          <cell r="CI355">
            <v>0</v>
          </cell>
          <cell r="CJ355">
            <v>0</v>
          </cell>
          <cell r="CK355">
            <v>0</v>
          </cell>
          <cell r="CL355">
            <v>0</v>
          </cell>
          <cell r="CM355">
            <v>0</v>
          </cell>
          <cell r="CN355">
            <v>0</v>
          </cell>
          <cell r="CO355">
            <v>0</v>
          </cell>
          <cell r="CP355">
            <v>0</v>
          </cell>
          <cell r="CQ355">
            <v>0</v>
          </cell>
          <cell r="CR355">
            <v>0</v>
          </cell>
          <cell r="CS355">
            <v>0</v>
          </cell>
          <cell r="CT355">
            <v>0</v>
          </cell>
          <cell r="CU355">
            <v>0</v>
          </cell>
          <cell r="CV355">
            <v>0</v>
          </cell>
          <cell r="CW355">
            <v>0</v>
          </cell>
          <cell r="CX355">
            <v>0</v>
          </cell>
          <cell r="CY355">
            <v>0</v>
          </cell>
          <cell r="CZ355">
            <v>0</v>
          </cell>
          <cell r="DA355">
            <v>0</v>
          </cell>
          <cell r="DB355">
            <v>0</v>
          </cell>
          <cell r="DC355">
            <v>0</v>
          </cell>
          <cell r="DD355">
            <v>4914.4234647529638</v>
          </cell>
          <cell r="DE355">
            <v>0</v>
          </cell>
          <cell r="DG355">
            <v>4795.7413401763506</v>
          </cell>
          <cell r="DH355">
            <v>0.82491330090687565</v>
          </cell>
          <cell r="DI355">
            <v>0.03</v>
          </cell>
          <cell r="DJ355">
            <v>118.68212457661311</v>
          </cell>
          <cell r="DK355">
            <v>2.4747399027206268E-2</v>
          </cell>
          <cell r="DL355">
            <v>0</v>
          </cell>
        </row>
        <row r="356">
          <cell r="A356" t="str">
            <v>B10403LR618LT05100</v>
          </cell>
          <cell r="B356" t="str">
            <v>NASTRO HEAVY DUTY LR618 LT05100</v>
          </cell>
          <cell r="C356" t="str">
            <v>BELT CONVEYOR HEAVY DUTY LR618 LT05100 M=1</v>
          </cell>
          <cell r="D356" t="str">
            <v>TAPIS ROULANT HEAVY DUTY LR618 LT05100 M=1</v>
          </cell>
          <cell r="E356" t="str">
            <v>CINTA TRASPORTADORA HEAVY DUTY LR618 LT05100 M=1</v>
          </cell>
          <cell r="F356">
            <v>10842.867967396925</v>
          </cell>
          <cell r="H356">
            <v>5096.1479446765543</v>
          </cell>
          <cell r="I356">
            <v>0.53</v>
          </cell>
          <cell r="J356" t="str">
            <v>OK</v>
          </cell>
          <cell r="K356" t="str">
            <v>ICZZD</v>
          </cell>
          <cell r="L356">
            <v>0.83575249690254239</v>
          </cell>
          <cell r="M356">
            <v>2.2048536643521327E-2</v>
          </cell>
          <cell r="N356">
            <v>0</v>
          </cell>
          <cell r="O356">
            <v>0</v>
          </cell>
          <cell r="P356">
            <v>0</v>
          </cell>
          <cell r="Q356">
            <v>7.5957026778329167E-3</v>
          </cell>
          <cell r="R356">
            <v>0</v>
          </cell>
          <cell r="S356">
            <v>0</v>
          </cell>
          <cell r="T356">
            <v>1.6457355801971319E-2</v>
          </cell>
          <cell r="U356">
            <v>0</v>
          </cell>
          <cell r="V356">
            <v>5.9859442844751108E-2</v>
          </cell>
          <cell r="W356">
            <v>0</v>
          </cell>
          <cell r="X356">
            <v>3.1809975462097739E-2</v>
          </cell>
          <cell r="Y356">
            <v>0</v>
          </cell>
          <cell r="Z356">
            <v>0</v>
          </cell>
          <cell r="AA356">
            <v>0</v>
          </cell>
          <cell r="AB356">
            <v>2.6476489667283106E-2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4259.1183693481898</v>
          </cell>
          <cell r="AW356">
            <v>112.36260469900691</v>
          </cell>
          <cell r="AX356">
            <v>3.121183463861303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38.708824590012419</v>
          </cell>
          <cell r="BF356">
            <v>1.075245127500345</v>
          </cell>
          <cell r="BG356">
            <v>0</v>
          </cell>
          <cell r="BH356">
            <v>0</v>
          </cell>
          <cell r="BI356">
            <v>0</v>
          </cell>
          <cell r="BJ356">
            <v>0</v>
          </cell>
          <cell r="BK356">
            <v>83.86911994502691</v>
          </cell>
          <cell r="BL356">
            <v>2.2070821038164978</v>
          </cell>
          <cell r="BM356">
            <v>0</v>
          </cell>
          <cell r="BN356">
            <v>0</v>
          </cell>
          <cell r="BO356">
            <v>305.05257662276205</v>
          </cell>
          <cell r="BP356">
            <v>9.3862331268542167</v>
          </cell>
          <cell r="BQ356">
            <v>0</v>
          </cell>
          <cell r="BR356">
            <v>0</v>
          </cell>
          <cell r="BS356">
            <v>162.10834107138101</v>
          </cell>
          <cell r="BT356">
            <v>4.9879489560424926</v>
          </cell>
          <cell r="BU356">
            <v>0</v>
          </cell>
          <cell r="BV356">
            <v>0</v>
          </cell>
          <cell r="BW356">
            <v>0</v>
          </cell>
          <cell r="BX356">
            <v>0</v>
          </cell>
          <cell r="BY356">
            <v>0</v>
          </cell>
          <cell r="BZ356">
            <v>0</v>
          </cell>
          <cell r="CA356">
            <v>134.92810840017484</v>
          </cell>
          <cell r="CB356">
            <v>3.6467056324371576</v>
          </cell>
          <cell r="CC356">
            <v>0</v>
          </cell>
          <cell r="CD356">
            <v>0</v>
          </cell>
          <cell r="CE356">
            <v>0</v>
          </cell>
          <cell r="CF356">
            <v>0</v>
          </cell>
          <cell r="CG356">
            <v>0</v>
          </cell>
          <cell r="CH356">
            <v>0</v>
          </cell>
          <cell r="CI356">
            <v>0</v>
          </cell>
          <cell r="CJ356">
            <v>0</v>
          </cell>
          <cell r="CK356">
            <v>0</v>
          </cell>
          <cell r="CL356">
            <v>0</v>
          </cell>
          <cell r="CM356">
            <v>0</v>
          </cell>
          <cell r="CN356">
            <v>0</v>
          </cell>
          <cell r="CO356">
            <v>0</v>
          </cell>
          <cell r="CP356">
            <v>0</v>
          </cell>
          <cell r="CQ356">
            <v>0</v>
          </cell>
          <cell r="CR356">
            <v>0</v>
          </cell>
          <cell r="CS356">
            <v>0</v>
          </cell>
          <cell r="CT356">
            <v>0</v>
          </cell>
          <cell r="CU356">
            <v>0</v>
          </cell>
          <cell r="CV356">
            <v>0</v>
          </cell>
          <cell r="CW356">
            <v>0</v>
          </cell>
          <cell r="CX356">
            <v>0</v>
          </cell>
          <cell r="CY356">
            <v>0</v>
          </cell>
          <cell r="CZ356">
            <v>0</v>
          </cell>
          <cell r="DA356">
            <v>0</v>
          </cell>
          <cell r="DB356">
            <v>0</v>
          </cell>
          <cell r="DC356">
            <v>0</v>
          </cell>
          <cell r="DD356">
            <v>5096.1479446765534</v>
          </cell>
          <cell r="DE356">
            <v>0</v>
          </cell>
          <cell r="DG356">
            <v>4973.0772183606769</v>
          </cell>
          <cell r="DH356">
            <v>0.82491330090687565</v>
          </cell>
          <cell r="DI356">
            <v>0.03</v>
          </cell>
          <cell r="DJ356">
            <v>123.07072631588068</v>
          </cell>
          <cell r="DK356">
            <v>2.4747399027206268E-2</v>
          </cell>
          <cell r="DL356">
            <v>0</v>
          </cell>
        </row>
        <row r="357">
          <cell r="A357" t="str">
            <v>B10403LR618LT05400</v>
          </cell>
          <cell r="B357" t="str">
            <v>NASTRO HEAVY DUTY LR618 LT05400</v>
          </cell>
          <cell r="C357" t="str">
            <v>BELT CONVEYOR HEAVY DUTY LR618 LT05400 M=1</v>
          </cell>
          <cell r="D357" t="str">
            <v>TAPIS ROULANT HEAVY DUTY LR618 LT05400 M=1</v>
          </cell>
          <cell r="E357" t="str">
            <v>CINTA TRASPORTADORA HEAVY DUTY LR618 LT05400 M=1</v>
          </cell>
          <cell r="F357">
            <v>11229.515537552708</v>
          </cell>
          <cell r="H357">
            <v>5277.8723026497728</v>
          </cell>
          <cell r="I357">
            <v>0.53</v>
          </cell>
          <cell r="J357" t="str">
            <v>OK</v>
          </cell>
          <cell r="K357" t="str">
            <v>ICZZD</v>
          </cell>
          <cell r="L357">
            <v>0.83575249690254239</v>
          </cell>
          <cell r="M357">
            <v>2.2048536643521327E-2</v>
          </cell>
          <cell r="N357">
            <v>0</v>
          </cell>
          <cell r="O357">
            <v>0</v>
          </cell>
          <cell r="P357">
            <v>0</v>
          </cell>
          <cell r="Q357">
            <v>7.5957026778329167E-3</v>
          </cell>
          <cell r="R357">
            <v>0</v>
          </cell>
          <cell r="S357">
            <v>0</v>
          </cell>
          <cell r="T357">
            <v>1.6457355801971319E-2</v>
          </cell>
          <cell r="U357">
            <v>0</v>
          </cell>
          <cell r="V357">
            <v>5.9859442844751108E-2</v>
          </cell>
          <cell r="W357">
            <v>0</v>
          </cell>
          <cell r="X357">
            <v>3.1809975462097739E-2</v>
          </cell>
          <cell r="Y357">
            <v>0</v>
          </cell>
          <cell r="Z357">
            <v>0</v>
          </cell>
          <cell r="AA357">
            <v>0</v>
          </cell>
          <cell r="AB357">
            <v>2.6476489667283106E-2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4410.9949552723183</v>
          </cell>
          <cell r="AW357">
            <v>116.3693608647998</v>
          </cell>
          <cell r="AX357">
            <v>3.2324822462444391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40.089148782497062</v>
          </cell>
          <cell r="BF357">
            <v>1.1135874661804739</v>
          </cell>
          <cell r="BG357">
            <v>0</v>
          </cell>
          <cell r="BH357">
            <v>0</v>
          </cell>
          <cell r="BI357">
            <v>0</v>
          </cell>
          <cell r="BJ357">
            <v>0</v>
          </cell>
          <cell r="BK357">
            <v>86.859822362076969</v>
          </cell>
          <cell r="BL357">
            <v>2.2857847990020255</v>
          </cell>
          <cell r="BM357">
            <v>0</v>
          </cell>
          <cell r="BN357">
            <v>0</v>
          </cell>
          <cell r="BO357">
            <v>315.93049544235902</v>
          </cell>
          <cell r="BP357">
            <v>9.720938321303354</v>
          </cell>
          <cell r="BQ357">
            <v>0</v>
          </cell>
          <cell r="BR357">
            <v>0</v>
          </cell>
          <cell r="BS357">
            <v>167.88898843937457</v>
          </cell>
          <cell r="BT357">
            <v>5.1658150289038334</v>
          </cell>
          <cell r="BU357">
            <v>0</v>
          </cell>
          <cell r="BV357">
            <v>0</v>
          </cell>
          <cell r="BW357">
            <v>0</v>
          </cell>
          <cell r="BX357">
            <v>0</v>
          </cell>
          <cell r="BY357">
            <v>0</v>
          </cell>
          <cell r="BZ357">
            <v>0</v>
          </cell>
          <cell r="CA357">
            <v>139.73953148634641</v>
          </cell>
          <cell r="CB357">
            <v>3.7767440942255788</v>
          </cell>
          <cell r="CC357">
            <v>0</v>
          </cell>
          <cell r="CD357">
            <v>0</v>
          </cell>
          <cell r="CE357">
            <v>0</v>
          </cell>
          <cell r="CF357">
            <v>0</v>
          </cell>
          <cell r="CG357">
            <v>0</v>
          </cell>
          <cell r="CH357">
            <v>0</v>
          </cell>
          <cell r="CI357">
            <v>0</v>
          </cell>
          <cell r="CJ357">
            <v>0</v>
          </cell>
          <cell r="CK357">
            <v>0</v>
          </cell>
          <cell r="CL357">
            <v>0</v>
          </cell>
          <cell r="CM357">
            <v>0</v>
          </cell>
          <cell r="CN357">
            <v>0</v>
          </cell>
          <cell r="CO357">
            <v>0</v>
          </cell>
          <cell r="CP357">
            <v>0</v>
          </cell>
          <cell r="CQ357">
            <v>0</v>
          </cell>
          <cell r="CR357">
            <v>0</v>
          </cell>
          <cell r="CS357">
            <v>0</v>
          </cell>
          <cell r="CT357">
            <v>0</v>
          </cell>
          <cell r="CU357">
            <v>0</v>
          </cell>
          <cell r="CV357">
            <v>0</v>
          </cell>
          <cell r="CW357">
            <v>0</v>
          </cell>
          <cell r="CX357">
            <v>0</v>
          </cell>
          <cell r="CY357">
            <v>0</v>
          </cell>
          <cell r="CZ357">
            <v>0</v>
          </cell>
          <cell r="DA357">
            <v>0</v>
          </cell>
          <cell r="DB357">
            <v>0</v>
          </cell>
          <cell r="DC357">
            <v>0</v>
          </cell>
          <cell r="DD357">
            <v>5277.8723026497719</v>
          </cell>
          <cell r="DE357">
            <v>0</v>
          </cell>
          <cell r="DG357">
            <v>5150.4129775396977</v>
          </cell>
          <cell r="DH357">
            <v>0.82491330090687565</v>
          </cell>
          <cell r="DI357">
            <v>0.03</v>
          </cell>
          <cell r="DJ357">
            <v>127.45932511007646</v>
          </cell>
          <cell r="DK357">
            <v>2.4747399027206268E-2</v>
          </cell>
          <cell r="DL357">
            <v>0</v>
          </cell>
        </row>
        <row r="358">
          <cell r="A358" t="str">
            <v>B10403LR618LT05700</v>
          </cell>
          <cell r="B358" t="str">
            <v>NASTRO HEAVY DUTY LR618 LT05700</v>
          </cell>
          <cell r="C358" t="str">
            <v>BELT CONVEYOR HEAVY DUTY LR618 LT05700 M=1</v>
          </cell>
          <cell r="D358" t="str">
            <v>TAPIS ROULANT HEAVY DUTY LR618 LT05700 M=1</v>
          </cell>
          <cell r="E358" t="str">
            <v>CINTA TRASPORTADORA HEAVY DUTY LR618 LT05700 M=1</v>
          </cell>
          <cell r="F358">
            <v>11616.163367177389</v>
          </cell>
          <cell r="H358">
            <v>5459.5967825733724</v>
          </cell>
          <cell r="I358">
            <v>0.53</v>
          </cell>
          <cell r="J358" t="str">
            <v>OK</v>
          </cell>
          <cell r="K358" t="str">
            <v>ICZZD</v>
          </cell>
          <cell r="L358">
            <v>0.83575249690254239</v>
          </cell>
          <cell r="M358">
            <v>2.2048536643521327E-2</v>
          </cell>
          <cell r="N358">
            <v>0</v>
          </cell>
          <cell r="O358">
            <v>0</v>
          </cell>
          <cell r="P358">
            <v>0</v>
          </cell>
          <cell r="Q358">
            <v>7.5957026778329167E-3</v>
          </cell>
          <cell r="R358">
            <v>0</v>
          </cell>
          <cell r="S358">
            <v>0</v>
          </cell>
          <cell r="T358">
            <v>1.6457355801971319E-2</v>
          </cell>
          <cell r="U358">
            <v>0</v>
          </cell>
          <cell r="V358">
            <v>5.9859442844751108E-2</v>
          </cell>
          <cell r="W358">
            <v>0</v>
          </cell>
          <cell r="X358">
            <v>3.1809975462097739E-2</v>
          </cell>
          <cell r="Y358">
            <v>0</v>
          </cell>
          <cell r="Z358">
            <v>0</v>
          </cell>
          <cell r="AA358">
            <v>0</v>
          </cell>
          <cell r="AB358">
            <v>2.6476489667283106E-2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4562.8716431167832</v>
          </cell>
          <cell r="AW358">
            <v>120.37611971942015</v>
          </cell>
          <cell r="AX358">
            <v>3.3437811033172262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41.469473901280544</v>
          </cell>
          <cell r="BF358">
            <v>1.1519298305911263</v>
          </cell>
          <cell r="BG358">
            <v>0</v>
          </cell>
          <cell r="BH358">
            <v>0</v>
          </cell>
          <cell r="BI358">
            <v>0</v>
          </cell>
          <cell r="BJ358">
            <v>0</v>
          </cell>
          <cell r="BK358">
            <v>89.850526786107835</v>
          </cell>
          <cell r="BL358">
            <v>2.3644875470028377</v>
          </cell>
          <cell r="BM358">
            <v>0</v>
          </cell>
          <cell r="BN358">
            <v>0</v>
          </cell>
          <cell r="BO358">
            <v>326.8084215618378</v>
          </cell>
          <cell r="BP358">
            <v>10.055643740364241</v>
          </cell>
          <cell r="BQ358">
            <v>0</v>
          </cell>
          <cell r="BR358">
            <v>0</v>
          </cell>
          <cell r="BS358">
            <v>173.66963968660673</v>
          </cell>
          <cell r="BT358">
            <v>5.3436812211263609</v>
          </cell>
          <cell r="BU358">
            <v>0</v>
          </cell>
          <cell r="BV358">
            <v>0</v>
          </cell>
          <cell r="BW358">
            <v>0</v>
          </cell>
          <cell r="BX358">
            <v>0</v>
          </cell>
          <cell r="BY358">
            <v>0</v>
          </cell>
          <cell r="BZ358">
            <v>0</v>
          </cell>
          <cell r="CA358">
            <v>144.55095780133598</v>
          </cell>
          <cell r="CB358">
            <v>3.9067826432793509</v>
          </cell>
          <cell r="CC358">
            <v>0</v>
          </cell>
          <cell r="CD358">
            <v>0</v>
          </cell>
          <cell r="CE358">
            <v>0</v>
          </cell>
          <cell r="CF358">
            <v>0</v>
          </cell>
          <cell r="CG358">
            <v>0</v>
          </cell>
          <cell r="CH358">
            <v>0</v>
          </cell>
          <cell r="CI358">
            <v>0</v>
          </cell>
          <cell r="CJ358">
            <v>0</v>
          </cell>
          <cell r="CK358">
            <v>0</v>
          </cell>
          <cell r="CL358">
            <v>0</v>
          </cell>
          <cell r="CM358">
            <v>0</v>
          </cell>
          <cell r="CN358">
            <v>0</v>
          </cell>
          <cell r="CO358">
            <v>0</v>
          </cell>
          <cell r="CP358">
            <v>0</v>
          </cell>
          <cell r="CQ358">
            <v>0</v>
          </cell>
          <cell r="CR358">
            <v>0</v>
          </cell>
          <cell r="CS358">
            <v>0</v>
          </cell>
          <cell r="CT358">
            <v>0</v>
          </cell>
          <cell r="CU358">
            <v>0</v>
          </cell>
          <cell r="CV358">
            <v>0</v>
          </cell>
          <cell r="CW358">
            <v>0</v>
          </cell>
          <cell r="CX358">
            <v>0</v>
          </cell>
          <cell r="CY358">
            <v>0</v>
          </cell>
          <cell r="CZ358">
            <v>0</v>
          </cell>
          <cell r="DA358">
            <v>0</v>
          </cell>
          <cell r="DB358">
            <v>0</v>
          </cell>
          <cell r="DC358">
            <v>0</v>
          </cell>
          <cell r="DD358">
            <v>5459.5967825733724</v>
          </cell>
          <cell r="DE358">
            <v>0</v>
          </cell>
          <cell r="DG358">
            <v>5327.7488557240285</v>
          </cell>
          <cell r="DH358">
            <v>0.82491330090687565</v>
          </cell>
          <cell r="DI358">
            <v>0.03</v>
          </cell>
          <cell r="DJ358">
            <v>131.84792684934413</v>
          </cell>
          <cell r="DK358">
            <v>2.4747399027206268E-2</v>
          </cell>
          <cell r="DL358">
            <v>0</v>
          </cell>
        </row>
        <row r="359">
          <cell r="A359" t="str">
            <v>B10403LR618LT06000</v>
          </cell>
          <cell r="B359" t="str">
            <v>NASTRO HEAVY DUTY LR618 LT06000</v>
          </cell>
          <cell r="C359" t="str">
            <v>BELT CONVEYOR HEAVY DUTY LR618 LT06000 M=1</v>
          </cell>
          <cell r="D359" t="str">
            <v>TAPIS ROULANT HEAVY DUTY LR618 LT06000 M=1</v>
          </cell>
          <cell r="E359" t="str">
            <v>CINTA TRASPORTADORA HEAVY DUTY LR618 LT06000 M=1</v>
          </cell>
          <cell r="F359">
            <v>12002.811196802049</v>
          </cell>
          <cell r="H359">
            <v>5641.3212624969628</v>
          </cell>
          <cell r="I359">
            <v>0.53</v>
          </cell>
          <cell r="J359" t="str">
            <v>OK</v>
          </cell>
          <cell r="K359" t="str">
            <v>ICZZD</v>
          </cell>
          <cell r="L359">
            <v>0.83575249690254239</v>
          </cell>
          <cell r="M359">
            <v>2.2048536643521327E-2</v>
          </cell>
          <cell r="N359">
            <v>0</v>
          </cell>
          <cell r="O359">
            <v>0</v>
          </cell>
          <cell r="P359">
            <v>0</v>
          </cell>
          <cell r="Q359">
            <v>7.5957026778329167E-3</v>
          </cell>
          <cell r="R359">
            <v>0</v>
          </cell>
          <cell r="S359">
            <v>0</v>
          </cell>
          <cell r="T359">
            <v>1.6457355801971319E-2</v>
          </cell>
          <cell r="U359">
            <v>0</v>
          </cell>
          <cell r="V359">
            <v>5.9859442844751108E-2</v>
          </cell>
          <cell r="W359">
            <v>0</v>
          </cell>
          <cell r="X359">
            <v>3.1809975462097739E-2</v>
          </cell>
          <cell r="Y359">
            <v>0</v>
          </cell>
          <cell r="Z359">
            <v>0</v>
          </cell>
          <cell r="AA359">
            <v>0</v>
          </cell>
          <cell r="AB359">
            <v>2.6476489667283106E-2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4714.7483309612398</v>
          </cell>
          <cell r="AW359">
            <v>124.38287857404028</v>
          </cell>
          <cell r="AX359">
            <v>3.4550799603900075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42.849799020063948</v>
          </cell>
          <cell r="BF359">
            <v>1.1902721950017763</v>
          </cell>
          <cell r="BG359">
            <v>0</v>
          </cell>
          <cell r="BH359">
            <v>0</v>
          </cell>
          <cell r="BI359">
            <v>0</v>
          </cell>
          <cell r="BJ359">
            <v>0</v>
          </cell>
          <cell r="BK359">
            <v>92.84123121013856</v>
          </cell>
          <cell r="BL359">
            <v>2.4431902950036464</v>
          </cell>
          <cell r="BM359">
            <v>0</v>
          </cell>
          <cell r="BN359">
            <v>0</v>
          </cell>
          <cell r="BO359">
            <v>337.68634768131614</v>
          </cell>
          <cell r="BP359">
            <v>10.390349159425112</v>
          </cell>
          <cell r="BQ359">
            <v>0</v>
          </cell>
          <cell r="BR359">
            <v>0</v>
          </cell>
          <cell r="BS359">
            <v>179.45029093383863</v>
          </cell>
          <cell r="BT359">
            <v>5.5215474133488813</v>
          </cell>
          <cell r="BU359">
            <v>0</v>
          </cell>
          <cell r="BV359">
            <v>0</v>
          </cell>
          <cell r="BW359">
            <v>0</v>
          </cell>
          <cell r="BX359">
            <v>0</v>
          </cell>
          <cell r="BY359">
            <v>0</v>
          </cell>
          <cell r="BZ359">
            <v>0</v>
          </cell>
          <cell r="CA359">
            <v>149.36238411632533</v>
          </cell>
          <cell r="CB359">
            <v>4.0368211923331172</v>
          </cell>
          <cell r="CC359">
            <v>0</v>
          </cell>
          <cell r="CD359">
            <v>0</v>
          </cell>
          <cell r="CE359">
            <v>0</v>
          </cell>
          <cell r="CF359">
            <v>0</v>
          </cell>
          <cell r="CG359">
            <v>0</v>
          </cell>
          <cell r="CH359">
            <v>0</v>
          </cell>
          <cell r="CI359">
            <v>0</v>
          </cell>
          <cell r="CJ359">
            <v>0</v>
          </cell>
          <cell r="CK359">
            <v>0</v>
          </cell>
          <cell r="CL359">
            <v>0</v>
          </cell>
          <cell r="CM359">
            <v>0</v>
          </cell>
          <cell r="CN359">
            <v>0</v>
          </cell>
          <cell r="CO359">
            <v>0</v>
          </cell>
          <cell r="CP359">
            <v>0</v>
          </cell>
          <cell r="CQ359">
            <v>0</v>
          </cell>
          <cell r="CR359">
            <v>0</v>
          </cell>
          <cell r="CS359">
            <v>0</v>
          </cell>
          <cell r="CT359">
            <v>0</v>
          </cell>
          <cell r="CU359">
            <v>0</v>
          </cell>
          <cell r="CV359">
            <v>0</v>
          </cell>
          <cell r="CW359">
            <v>0</v>
          </cell>
          <cell r="CX359">
            <v>0</v>
          </cell>
          <cell r="CY359">
            <v>0</v>
          </cell>
          <cell r="CZ359">
            <v>0</v>
          </cell>
          <cell r="DA359">
            <v>0</v>
          </cell>
          <cell r="DB359">
            <v>0</v>
          </cell>
          <cell r="DC359">
            <v>0</v>
          </cell>
          <cell r="DD359">
            <v>5641.3212624969628</v>
          </cell>
          <cell r="DE359">
            <v>0</v>
          </cell>
          <cell r="DG359">
            <v>5505.084733908353</v>
          </cell>
          <cell r="DH359">
            <v>0.82491330090687565</v>
          </cell>
          <cell r="DI359">
            <v>0.03</v>
          </cell>
          <cell r="DJ359">
            <v>136.23652858861163</v>
          </cell>
          <cell r="DK359">
            <v>2.4747399027206265E-2</v>
          </cell>
          <cell r="DL359">
            <v>0</v>
          </cell>
        </row>
        <row r="360">
          <cell r="A360" t="str">
            <v>B10403LR618LT06300</v>
          </cell>
          <cell r="B360" t="str">
            <v>NASTRO HEAVY DUTY LR618 LT06300</v>
          </cell>
          <cell r="C360" t="str">
            <v>BELT CONVEYOR HEAVY DUTY LR618 LT06300 M=1</v>
          </cell>
          <cell r="D360" t="str">
            <v>TAPIS ROULANT HEAVY DUTY LR618 LT06300 M=1</v>
          </cell>
          <cell r="E360" t="str">
            <v>CINTA TRASPORTADORA HEAVY DUTY LR618 LT06300 M=1</v>
          </cell>
          <cell r="F360">
            <v>12389.458766957838</v>
          </cell>
          <cell r="H360">
            <v>5823.0456204701832</v>
          </cell>
          <cell r="I360">
            <v>0.53</v>
          </cell>
          <cell r="J360" t="str">
            <v>OK</v>
          </cell>
          <cell r="K360" t="str">
            <v>ICZZD</v>
          </cell>
          <cell r="L360">
            <v>0.83575249690254239</v>
          </cell>
          <cell r="M360">
            <v>2.2048536643521327E-2</v>
          </cell>
          <cell r="N360">
            <v>0</v>
          </cell>
          <cell r="O360">
            <v>0</v>
          </cell>
          <cell r="P360">
            <v>0</v>
          </cell>
          <cell r="Q360">
            <v>7.5957026778329167E-3</v>
          </cell>
          <cell r="R360">
            <v>0</v>
          </cell>
          <cell r="S360">
            <v>0</v>
          </cell>
          <cell r="T360">
            <v>1.6457355801971319E-2</v>
          </cell>
          <cell r="U360">
            <v>0</v>
          </cell>
          <cell r="V360">
            <v>5.9859442844751108E-2</v>
          </cell>
          <cell r="W360">
            <v>0</v>
          </cell>
          <cell r="X360">
            <v>3.1809975462097739E-2</v>
          </cell>
          <cell r="Y360">
            <v>0</v>
          </cell>
          <cell r="Z360">
            <v>0</v>
          </cell>
          <cell r="AA360">
            <v>0</v>
          </cell>
          <cell r="AB360">
            <v>2.6476489667283106E-2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4866.6249168853701</v>
          </cell>
          <cell r="AW360">
            <v>128.38963473983321</v>
          </cell>
          <cell r="AX360">
            <v>3.5663787427731446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44.230123212548605</v>
          </cell>
          <cell r="BF360">
            <v>1.2286145336819057</v>
          </cell>
          <cell r="BG360">
            <v>0</v>
          </cell>
          <cell r="BH360">
            <v>0</v>
          </cell>
          <cell r="BI360">
            <v>0</v>
          </cell>
          <cell r="BJ360">
            <v>0</v>
          </cell>
          <cell r="BK360">
            <v>95.831933627188647</v>
          </cell>
          <cell r="BL360">
            <v>2.5218929901891749</v>
          </cell>
          <cell r="BM360">
            <v>0</v>
          </cell>
          <cell r="BN360">
            <v>0</v>
          </cell>
          <cell r="BO360">
            <v>348.56426650091316</v>
          </cell>
          <cell r="BP360">
            <v>10.725054353874251</v>
          </cell>
          <cell r="BQ360">
            <v>0</v>
          </cell>
          <cell r="BR360">
            <v>0</v>
          </cell>
          <cell r="BS360">
            <v>185.23093830183223</v>
          </cell>
          <cell r="BT360">
            <v>5.6994134862102221</v>
          </cell>
          <cell r="BU360">
            <v>0</v>
          </cell>
          <cell r="BV360">
            <v>0</v>
          </cell>
          <cell r="BW360">
            <v>0</v>
          </cell>
          <cell r="BX360">
            <v>0</v>
          </cell>
          <cell r="BY360">
            <v>0</v>
          </cell>
          <cell r="BZ360">
            <v>0</v>
          </cell>
          <cell r="CA360">
            <v>154.17380720249696</v>
          </cell>
          <cell r="CB360">
            <v>4.1668596541215397</v>
          </cell>
          <cell r="CC360">
            <v>0</v>
          </cell>
          <cell r="CD360">
            <v>0</v>
          </cell>
          <cell r="CE360">
            <v>0</v>
          </cell>
          <cell r="CF360">
            <v>0</v>
          </cell>
          <cell r="CG360">
            <v>0</v>
          </cell>
          <cell r="CH360">
            <v>0</v>
          </cell>
          <cell r="CI360">
            <v>0</v>
          </cell>
          <cell r="CJ360">
            <v>0</v>
          </cell>
          <cell r="CK360">
            <v>0</v>
          </cell>
          <cell r="CL360">
            <v>0</v>
          </cell>
          <cell r="CM360">
            <v>0</v>
          </cell>
          <cell r="CN360">
            <v>0</v>
          </cell>
          <cell r="CO360">
            <v>0</v>
          </cell>
          <cell r="CP360">
            <v>0</v>
          </cell>
          <cell r="CQ360">
            <v>0</v>
          </cell>
          <cell r="CR360">
            <v>0</v>
          </cell>
          <cell r="CS360">
            <v>0</v>
          </cell>
          <cell r="CT360">
            <v>0</v>
          </cell>
          <cell r="CU360">
            <v>0</v>
          </cell>
          <cell r="CV360">
            <v>0</v>
          </cell>
          <cell r="CW360">
            <v>0</v>
          </cell>
          <cell r="CX360">
            <v>0</v>
          </cell>
          <cell r="CY360">
            <v>0</v>
          </cell>
          <cell r="CZ360">
            <v>0</v>
          </cell>
          <cell r="DA360">
            <v>0</v>
          </cell>
          <cell r="DB360">
            <v>0</v>
          </cell>
          <cell r="DC360">
            <v>0</v>
          </cell>
          <cell r="DD360">
            <v>5823.0456204701823</v>
          </cell>
          <cell r="DE360">
            <v>0</v>
          </cell>
          <cell r="DG360">
            <v>5682.4204930873775</v>
          </cell>
          <cell r="DH360">
            <v>0.82491330090687565</v>
          </cell>
          <cell r="DI360">
            <v>0.03</v>
          </cell>
          <cell r="DJ360">
            <v>140.62512738280753</v>
          </cell>
          <cell r="DK360">
            <v>2.4747399027206268E-2</v>
          </cell>
          <cell r="DL360">
            <v>0</v>
          </cell>
        </row>
        <row r="361">
          <cell r="A361" t="str">
            <v>B10403LR618LT06600</v>
          </cell>
          <cell r="B361" t="str">
            <v>NASTRO HEAVY DUTY LR618 LT06600</v>
          </cell>
          <cell r="C361" t="str">
            <v>BELT CONVEYOR HEAVY DUTY LR618 LT06600 M=1</v>
          </cell>
          <cell r="D361" t="str">
            <v>TAPIS ROULANT HEAVY DUTY LR618 LT06600 M=1</v>
          </cell>
          <cell r="E361" t="str">
            <v>CINTA TRASPORTADORA HEAVY DUTY LR618 LT06600 M=1</v>
          </cell>
          <cell r="F361">
            <v>12776.106596582522</v>
          </cell>
          <cell r="H361">
            <v>6004.7701003937846</v>
          </cell>
          <cell r="I361">
            <v>0.53</v>
          </cell>
          <cell r="J361" t="str">
            <v>OK</v>
          </cell>
          <cell r="K361" t="str">
            <v>ICZZD</v>
          </cell>
          <cell r="L361">
            <v>0.83575249690254239</v>
          </cell>
          <cell r="M361">
            <v>2.2048536643521327E-2</v>
          </cell>
          <cell r="N361">
            <v>0</v>
          </cell>
          <cell r="O361">
            <v>0</v>
          </cell>
          <cell r="P361">
            <v>0</v>
          </cell>
          <cell r="Q361">
            <v>7.5957026778329167E-3</v>
          </cell>
          <cell r="R361">
            <v>0</v>
          </cell>
          <cell r="S361">
            <v>0</v>
          </cell>
          <cell r="T361">
            <v>1.6457355801971319E-2</v>
          </cell>
          <cell r="U361">
            <v>0</v>
          </cell>
          <cell r="V361">
            <v>5.9859442844751108E-2</v>
          </cell>
          <cell r="W361">
            <v>0</v>
          </cell>
          <cell r="X361">
            <v>3.1809975462097739E-2</v>
          </cell>
          <cell r="Y361">
            <v>0</v>
          </cell>
          <cell r="Z361">
            <v>0</v>
          </cell>
          <cell r="AA361">
            <v>0</v>
          </cell>
          <cell r="AB361">
            <v>2.6476489667283106E-2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5018.5016047298359</v>
          </cell>
          <cell r="AW361">
            <v>132.3963935944536</v>
          </cell>
          <cell r="AX361">
            <v>3.6776775998459335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45.610448331332101</v>
          </cell>
          <cell r="BF361">
            <v>1.2669568980925583</v>
          </cell>
          <cell r="BG361">
            <v>0</v>
          </cell>
          <cell r="BH361">
            <v>0</v>
          </cell>
          <cell r="BI361">
            <v>0</v>
          </cell>
          <cell r="BJ361">
            <v>0</v>
          </cell>
          <cell r="BK361">
            <v>98.822638051219556</v>
          </cell>
          <cell r="BL361">
            <v>2.6005957381899885</v>
          </cell>
          <cell r="BM361">
            <v>0</v>
          </cell>
          <cell r="BN361">
            <v>0</v>
          </cell>
          <cell r="BO361">
            <v>359.44219262039212</v>
          </cell>
          <cell r="BP361">
            <v>11.059759772935141</v>
          </cell>
          <cell r="BQ361">
            <v>0</v>
          </cell>
          <cell r="BR361">
            <v>0</v>
          </cell>
          <cell r="BS361">
            <v>191.01158954906447</v>
          </cell>
          <cell r="BT361">
            <v>5.8772796784327532</v>
          </cell>
          <cell r="BU361">
            <v>0</v>
          </cell>
          <cell r="BV361">
            <v>0</v>
          </cell>
          <cell r="BW361">
            <v>0</v>
          </cell>
          <cell r="BX361">
            <v>0</v>
          </cell>
          <cell r="BY361">
            <v>0</v>
          </cell>
          <cell r="BZ361">
            <v>0</v>
          </cell>
          <cell r="CA361">
            <v>158.98523351748656</v>
          </cell>
          <cell r="CB361">
            <v>4.2968982031753127</v>
          </cell>
          <cell r="CC361">
            <v>0</v>
          </cell>
          <cell r="CD361">
            <v>0</v>
          </cell>
          <cell r="CE361">
            <v>0</v>
          </cell>
          <cell r="CF361">
            <v>0</v>
          </cell>
          <cell r="CG361">
            <v>0</v>
          </cell>
          <cell r="CH361">
            <v>0</v>
          </cell>
          <cell r="CI361">
            <v>0</v>
          </cell>
          <cell r="CJ361">
            <v>0</v>
          </cell>
          <cell r="CK361">
            <v>0</v>
          </cell>
          <cell r="CL361">
            <v>0</v>
          </cell>
          <cell r="CM361">
            <v>0</v>
          </cell>
          <cell r="CN361">
            <v>0</v>
          </cell>
          <cell r="CO361">
            <v>0</v>
          </cell>
          <cell r="CP361">
            <v>0</v>
          </cell>
          <cell r="CQ361">
            <v>0</v>
          </cell>
          <cell r="CR361">
            <v>0</v>
          </cell>
          <cell r="CS361">
            <v>0</v>
          </cell>
          <cell r="CT361">
            <v>0</v>
          </cell>
          <cell r="CU361">
            <v>0</v>
          </cell>
          <cell r="CV361">
            <v>0</v>
          </cell>
          <cell r="CW361">
            <v>0</v>
          </cell>
          <cell r="CX361">
            <v>0</v>
          </cell>
          <cell r="CY361">
            <v>0</v>
          </cell>
          <cell r="CZ361">
            <v>0</v>
          </cell>
          <cell r="DA361">
            <v>0</v>
          </cell>
          <cell r="DB361">
            <v>0</v>
          </cell>
          <cell r="DC361">
            <v>0</v>
          </cell>
          <cell r="DD361">
            <v>6004.7701003937846</v>
          </cell>
          <cell r="DE361">
            <v>0</v>
          </cell>
          <cell r="DG361">
            <v>5859.756371271711</v>
          </cell>
          <cell r="DH361">
            <v>0.82491330090687565</v>
          </cell>
          <cell r="DI361">
            <v>0.03</v>
          </cell>
          <cell r="DJ361">
            <v>145.01372912207529</v>
          </cell>
          <cell r="DK361">
            <v>2.4747399027206272E-2</v>
          </cell>
          <cell r="DL361">
            <v>0</v>
          </cell>
        </row>
        <row r="362">
          <cell r="A362" t="str">
            <v>B10403LR618LT06900</v>
          </cell>
          <cell r="B362" t="str">
            <v>NASTRO HEAVY DUTY LR618 LT06900</v>
          </cell>
          <cell r="C362" t="str">
            <v>BELT CONVEYOR HEAVY DUTY LR618 LT06900 M=1</v>
          </cell>
          <cell r="D362" t="str">
            <v>TAPIS ROULANT HEAVY DUTY LR618 LT06900 M=1</v>
          </cell>
          <cell r="E362" t="str">
            <v>CINTA TRASPORTADORA HEAVY DUTY LR618 LT06900 M=1</v>
          </cell>
          <cell r="F362">
            <v>13162.754426207202</v>
          </cell>
          <cell r="H362">
            <v>6186.494580317385</v>
          </cell>
          <cell r="I362">
            <v>0.53</v>
          </cell>
          <cell r="J362" t="str">
            <v>OK</v>
          </cell>
          <cell r="K362" t="str">
            <v>ICZZD</v>
          </cell>
          <cell r="L362">
            <v>0.83575249690254239</v>
          </cell>
          <cell r="M362">
            <v>2.2048536643521327E-2</v>
          </cell>
          <cell r="N362">
            <v>0</v>
          </cell>
          <cell r="O362">
            <v>0</v>
          </cell>
          <cell r="P362">
            <v>0</v>
          </cell>
          <cell r="Q362">
            <v>7.5957026778329167E-3</v>
          </cell>
          <cell r="R362">
            <v>0</v>
          </cell>
          <cell r="S362">
            <v>0</v>
          </cell>
          <cell r="T362">
            <v>1.6457355801971319E-2</v>
          </cell>
          <cell r="U362">
            <v>0</v>
          </cell>
          <cell r="V362">
            <v>5.9859442844751108E-2</v>
          </cell>
          <cell r="W362">
            <v>0</v>
          </cell>
          <cell r="X362">
            <v>3.1809975462097739E-2</v>
          </cell>
          <cell r="Y362">
            <v>0</v>
          </cell>
          <cell r="Z362">
            <v>0</v>
          </cell>
          <cell r="AA362">
            <v>0</v>
          </cell>
          <cell r="AB362">
            <v>2.6476489667283106E-2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5170.3782925743008</v>
          </cell>
          <cell r="AW362">
            <v>136.40315244907396</v>
          </cell>
          <cell r="AX362">
            <v>3.788976456918721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46.99077345011559</v>
          </cell>
          <cell r="BF362">
            <v>1.3052992625032109</v>
          </cell>
          <cell r="BG362">
            <v>0</v>
          </cell>
          <cell r="BH362">
            <v>0</v>
          </cell>
          <cell r="BI362">
            <v>0</v>
          </cell>
          <cell r="BJ362">
            <v>0</v>
          </cell>
          <cell r="BK362">
            <v>101.81334247525044</v>
          </cell>
          <cell r="BL362">
            <v>2.6792984861908011</v>
          </cell>
          <cell r="BM362">
            <v>0</v>
          </cell>
          <cell r="BN362">
            <v>0</v>
          </cell>
          <cell r="BO362">
            <v>370.32011873987102</v>
          </cell>
          <cell r="BP362">
            <v>11.394465191996032</v>
          </cell>
          <cell r="BQ362">
            <v>0</v>
          </cell>
          <cell r="BR362">
            <v>0</v>
          </cell>
          <cell r="BS362">
            <v>196.79224079629668</v>
          </cell>
          <cell r="BT362">
            <v>6.0551458706552825</v>
          </cell>
          <cell r="BU362">
            <v>0</v>
          </cell>
          <cell r="BV362">
            <v>0</v>
          </cell>
          <cell r="BW362">
            <v>0</v>
          </cell>
          <cell r="BX362">
            <v>0</v>
          </cell>
          <cell r="BY362">
            <v>0</v>
          </cell>
          <cell r="BZ362">
            <v>0</v>
          </cell>
          <cell r="CA362">
            <v>163.79665983247619</v>
          </cell>
          <cell r="CB362">
            <v>4.4269367522290866</v>
          </cell>
          <cell r="CC362">
            <v>0</v>
          </cell>
          <cell r="CD362">
            <v>0</v>
          </cell>
          <cell r="CE362">
            <v>0</v>
          </cell>
          <cell r="CF362">
            <v>0</v>
          </cell>
          <cell r="CG362">
            <v>0</v>
          </cell>
          <cell r="CH362">
            <v>0</v>
          </cell>
          <cell r="CI362">
            <v>0</v>
          </cell>
          <cell r="CJ362">
            <v>0</v>
          </cell>
          <cell r="CK362">
            <v>0</v>
          </cell>
          <cell r="CL362">
            <v>0</v>
          </cell>
          <cell r="CM362">
            <v>0</v>
          </cell>
          <cell r="CN362">
            <v>0</v>
          </cell>
          <cell r="CO362">
            <v>0</v>
          </cell>
          <cell r="CP362">
            <v>0</v>
          </cell>
          <cell r="CQ362">
            <v>0</v>
          </cell>
          <cell r="CR362">
            <v>0</v>
          </cell>
          <cell r="CS362">
            <v>0</v>
          </cell>
          <cell r="CT362">
            <v>0</v>
          </cell>
          <cell r="CU362">
            <v>0</v>
          </cell>
          <cell r="CV362">
            <v>0</v>
          </cell>
          <cell r="CW362">
            <v>0</v>
          </cell>
          <cell r="CX362">
            <v>0</v>
          </cell>
          <cell r="CY362">
            <v>0</v>
          </cell>
          <cell r="CZ362">
            <v>0</v>
          </cell>
          <cell r="DA362">
            <v>0</v>
          </cell>
          <cell r="DB362">
            <v>0</v>
          </cell>
          <cell r="DC362">
            <v>0</v>
          </cell>
          <cell r="DD362">
            <v>6186.494580317385</v>
          </cell>
          <cell r="DE362">
            <v>0</v>
          </cell>
          <cell r="DG362">
            <v>6037.0922494560418</v>
          </cell>
          <cell r="DH362">
            <v>0.82491330090687565</v>
          </cell>
          <cell r="DI362">
            <v>0.03</v>
          </cell>
          <cell r="DJ362">
            <v>149.40233086134296</v>
          </cell>
          <cell r="DK362">
            <v>2.4747399027206268E-2</v>
          </cell>
          <cell r="DL362">
            <v>0</v>
          </cell>
        </row>
        <row r="363">
          <cell r="A363" t="str">
            <v>B10403LR618LT07200</v>
          </cell>
          <cell r="B363" t="str">
            <v>NASTRO HEAVY DUTY LR618 LT07200</v>
          </cell>
          <cell r="C363" t="str">
            <v>BELT CONVEYOR HEAVY DUTY LR618 LT07200 M=1</v>
          </cell>
          <cell r="D363" t="str">
            <v>TAPIS ROULANT HEAVY DUTY LR618 LT07200 M=1</v>
          </cell>
          <cell r="E363" t="str">
            <v>CINTA TRASPORTADORA HEAVY DUTY LR618 LT07200 M=1</v>
          </cell>
          <cell r="F363">
            <v>13549.402255831861</v>
          </cell>
          <cell r="H363">
            <v>6368.2190602409746</v>
          </cell>
          <cell r="I363">
            <v>0.53</v>
          </cell>
          <cell r="J363" t="str">
            <v>OK</v>
          </cell>
          <cell r="K363" t="str">
            <v>ICZZD</v>
          </cell>
          <cell r="L363">
            <v>0.83575249690254239</v>
          </cell>
          <cell r="M363">
            <v>2.2048536643521327E-2</v>
          </cell>
          <cell r="N363">
            <v>0</v>
          </cell>
          <cell r="O363">
            <v>0</v>
          </cell>
          <cell r="P363">
            <v>0</v>
          </cell>
          <cell r="Q363">
            <v>7.5957026778329167E-3</v>
          </cell>
          <cell r="R363">
            <v>0</v>
          </cell>
          <cell r="S363">
            <v>0</v>
          </cell>
          <cell r="T363">
            <v>1.6457355801971319E-2</v>
          </cell>
          <cell r="U363">
            <v>0</v>
          </cell>
          <cell r="V363">
            <v>5.9859442844751108E-2</v>
          </cell>
          <cell r="W363">
            <v>0</v>
          </cell>
          <cell r="X363">
            <v>3.1809975462097739E-2</v>
          </cell>
          <cell r="Y363">
            <v>0</v>
          </cell>
          <cell r="Z363">
            <v>0</v>
          </cell>
          <cell r="AA363">
            <v>0</v>
          </cell>
          <cell r="AB363">
            <v>2.6476489667283106E-2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5322.2549804187565</v>
          </cell>
          <cell r="AW363">
            <v>140.40991130369409</v>
          </cell>
          <cell r="AX363">
            <v>3.9002753139915023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48.371098568898994</v>
          </cell>
          <cell r="BF363">
            <v>1.3436416269138609</v>
          </cell>
          <cell r="BG363">
            <v>0</v>
          </cell>
          <cell r="BH363">
            <v>0</v>
          </cell>
          <cell r="BI363">
            <v>0</v>
          </cell>
          <cell r="BJ363">
            <v>0</v>
          </cell>
          <cell r="BK363">
            <v>104.80404689928115</v>
          </cell>
          <cell r="BL363">
            <v>2.7580012341916089</v>
          </cell>
          <cell r="BM363">
            <v>0</v>
          </cell>
          <cell r="BN363">
            <v>0</v>
          </cell>
          <cell r="BO363">
            <v>381.19804485934924</v>
          </cell>
          <cell r="BP363">
            <v>11.729170611056899</v>
          </cell>
          <cell r="BQ363">
            <v>0</v>
          </cell>
          <cell r="BR363">
            <v>0</v>
          </cell>
          <cell r="BS363">
            <v>202.57289204352853</v>
          </cell>
          <cell r="BT363">
            <v>6.2330120628778012</v>
          </cell>
          <cell r="BU363">
            <v>0</v>
          </cell>
          <cell r="BV363">
            <v>0</v>
          </cell>
          <cell r="BW363">
            <v>0</v>
          </cell>
          <cell r="BX363">
            <v>0</v>
          </cell>
          <cell r="BY363">
            <v>0</v>
          </cell>
          <cell r="BZ363">
            <v>0</v>
          </cell>
          <cell r="CA363">
            <v>168.60808614746549</v>
          </cell>
          <cell r="CB363">
            <v>4.5569753012828507</v>
          </cell>
          <cell r="CC363">
            <v>0</v>
          </cell>
          <cell r="CD363">
            <v>0</v>
          </cell>
          <cell r="CE363">
            <v>0</v>
          </cell>
          <cell r="CF363">
            <v>0</v>
          </cell>
          <cell r="CG363">
            <v>0</v>
          </cell>
          <cell r="CH363">
            <v>0</v>
          </cell>
          <cell r="CI363">
            <v>0</v>
          </cell>
          <cell r="CJ363">
            <v>0</v>
          </cell>
          <cell r="CK363">
            <v>0</v>
          </cell>
          <cell r="CL363">
            <v>0</v>
          </cell>
          <cell r="CM363">
            <v>0</v>
          </cell>
          <cell r="CN363">
            <v>0</v>
          </cell>
          <cell r="CO363">
            <v>0</v>
          </cell>
          <cell r="CP363">
            <v>0</v>
          </cell>
          <cell r="CQ363">
            <v>0</v>
          </cell>
          <cell r="CR363">
            <v>0</v>
          </cell>
          <cell r="CS363">
            <v>0</v>
          </cell>
          <cell r="CT363">
            <v>0</v>
          </cell>
          <cell r="CU363">
            <v>0</v>
          </cell>
          <cell r="CV363">
            <v>0</v>
          </cell>
          <cell r="CW363">
            <v>0</v>
          </cell>
          <cell r="CX363">
            <v>0</v>
          </cell>
          <cell r="CY363">
            <v>0</v>
          </cell>
          <cell r="CZ363">
            <v>0</v>
          </cell>
          <cell r="DA363">
            <v>0</v>
          </cell>
          <cell r="DB363">
            <v>0</v>
          </cell>
          <cell r="DC363">
            <v>0</v>
          </cell>
          <cell r="DD363">
            <v>6368.2190602409737</v>
          </cell>
          <cell r="DE363">
            <v>0</v>
          </cell>
          <cell r="DG363">
            <v>6214.4281276403663</v>
          </cell>
          <cell r="DH363">
            <v>0.82491330090687565</v>
          </cell>
          <cell r="DI363">
            <v>0.03</v>
          </cell>
          <cell r="DJ363">
            <v>153.79093260061046</v>
          </cell>
          <cell r="DK363">
            <v>2.4747399027206268E-2</v>
          </cell>
          <cell r="DL363">
            <v>0</v>
          </cell>
        </row>
        <row r="364">
          <cell r="A364" t="str">
            <v>B10403LR618LT07500</v>
          </cell>
          <cell r="B364" t="str">
            <v>NASTRO HEAVY DUTY LR618 LT07500</v>
          </cell>
          <cell r="C364" t="str">
            <v>BELT CONVEYOR HEAVY DUTY LR618 LT07500 M=1</v>
          </cell>
          <cell r="D364" t="str">
            <v>TAPIS ROULANT HEAVY DUTY LR618 LT07500 M=1</v>
          </cell>
          <cell r="E364" t="str">
            <v>CINTA TRASPORTADORA HEAVY DUTY LR618 LT07500 M=1</v>
          </cell>
          <cell r="F364">
            <v>13936.049825987664</v>
          </cell>
          <cell r="H364">
            <v>6549.9434182142013</v>
          </cell>
          <cell r="I364">
            <v>0.53</v>
          </cell>
          <cell r="J364" t="str">
            <v>OK</v>
          </cell>
          <cell r="K364" t="str">
            <v>ICZZD</v>
          </cell>
          <cell r="L364">
            <v>0.83575249690254239</v>
          </cell>
          <cell r="M364">
            <v>2.2048536643521327E-2</v>
          </cell>
          <cell r="N364">
            <v>0</v>
          </cell>
          <cell r="O364">
            <v>0</v>
          </cell>
          <cell r="P364">
            <v>0</v>
          </cell>
          <cell r="Q364">
            <v>7.5957026778329167E-3</v>
          </cell>
          <cell r="R364">
            <v>0</v>
          </cell>
          <cell r="S364">
            <v>0</v>
          </cell>
          <cell r="T364">
            <v>1.6457355801971319E-2</v>
          </cell>
          <cell r="U364">
            <v>0</v>
          </cell>
          <cell r="V364">
            <v>5.9859442844751108E-2</v>
          </cell>
          <cell r="W364">
            <v>0</v>
          </cell>
          <cell r="X364">
            <v>3.1809975462097739E-2</v>
          </cell>
          <cell r="Y364">
            <v>0</v>
          </cell>
          <cell r="Z364">
            <v>0</v>
          </cell>
          <cell r="AA364">
            <v>0</v>
          </cell>
          <cell r="AB364">
            <v>2.6476489667283106E-2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5474.1315663428923</v>
          </cell>
          <cell r="AW364">
            <v>144.41666746948715</v>
          </cell>
          <cell r="AX364">
            <v>4.0115740963746429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49.751422761383694</v>
          </cell>
          <cell r="BF364">
            <v>1.3819839655939914</v>
          </cell>
          <cell r="BG364">
            <v>0</v>
          </cell>
          <cell r="BH364">
            <v>0</v>
          </cell>
          <cell r="BI364">
            <v>0</v>
          </cell>
          <cell r="BJ364">
            <v>0</v>
          </cell>
          <cell r="BK364">
            <v>107.79474931633133</v>
          </cell>
          <cell r="BL364">
            <v>2.8367039293771406</v>
          </cell>
          <cell r="BM364">
            <v>0</v>
          </cell>
          <cell r="BN364">
            <v>0</v>
          </cell>
          <cell r="BO364">
            <v>392.07596367894666</v>
          </cell>
          <cell r="BP364">
            <v>12.063875805506051</v>
          </cell>
          <cell r="BQ364">
            <v>0</v>
          </cell>
          <cell r="BR364">
            <v>0</v>
          </cell>
          <cell r="BS364">
            <v>208.35353941152235</v>
          </cell>
          <cell r="BT364">
            <v>6.4108781357391491</v>
          </cell>
          <cell r="BU364">
            <v>0</v>
          </cell>
          <cell r="BV364">
            <v>0</v>
          </cell>
          <cell r="BW364">
            <v>0</v>
          </cell>
          <cell r="BX364">
            <v>0</v>
          </cell>
          <cell r="BY364">
            <v>0</v>
          </cell>
          <cell r="BZ364">
            <v>0</v>
          </cell>
          <cell r="CA364">
            <v>173.41950923363729</v>
          </cell>
          <cell r="CB364">
            <v>4.6870137630712776</v>
          </cell>
          <cell r="CC364">
            <v>0</v>
          </cell>
          <cell r="CD364">
            <v>0</v>
          </cell>
          <cell r="CE364">
            <v>0</v>
          </cell>
          <cell r="CF364">
            <v>0</v>
          </cell>
          <cell r="CG364">
            <v>0</v>
          </cell>
          <cell r="CH364">
            <v>0</v>
          </cell>
          <cell r="CI364">
            <v>0</v>
          </cell>
          <cell r="CJ364">
            <v>0</v>
          </cell>
          <cell r="CK364">
            <v>0</v>
          </cell>
          <cell r="CL364">
            <v>0</v>
          </cell>
          <cell r="CM364">
            <v>0</v>
          </cell>
          <cell r="CN364">
            <v>0</v>
          </cell>
          <cell r="CO364">
            <v>0</v>
          </cell>
          <cell r="CP364">
            <v>0</v>
          </cell>
          <cell r="CQ364">
            <v>0</v>
          </cell>
          <cell r="CR364">
            <v>0</v>
          </cell>
          <cell r="CS364">
            <v>0</v>
          </cell>
          <cell r="CT364">
            <v>0</v>
          </cell>
          <cell r="CU364">
            <v>0</v>
          </cell>
          <cell r="CV364">
            <v>0</v>
          </cell>
          <cell r="CW364">
            <v>0</v>
          </cell>
          <cell r="CX364">
            <v>0</v>
          </cell>
          <cell r="CY364">
            <v>0</v>
          </cell>
          <cell r="CZ364">
            <v>0</v>
          </cell>
          <cell r="DA364">
            <v>0</v>
          </cell>
          <cell r="DB364">
            <v>0</v>
          </cell>
          <cell r="DC364">
            <v>0</v>
          </cell>
          <cell r="DD364">
            <v>6549.9434182142013</v>
          </cell>
          <cell r="DE364">
            <v>0</v>
          </cell>
          <cell r="DG364">
            <v>6391.7638868193944</v>
          </cell>
          <cell r="DH364">
            <v>0.82491330090687565</v>
          </cell>
          <cell r="DI364">
            <v>0.03</v>
          </cell>
          <cell r="DJ364">
            <v>158.17953139480645</v>
          </cell>
          <cell r="DK364">
            <v>2.4747399027206268E-2</v>
          </cell>
          <cell r="DL364">
            <v>0</v>
          </cell>
        </row>
        <row r="365">
          <cell r="A365" t="str">
            <v>B10403LR618LT07800</v>
          </cell>
          <cell r="B365" t="str">
            <v>NASTRO HEAVY DUTY LR618 LT07800</v>
          </cell>
          <cell r="C365" t="str">
            <v>BELT CONVEYOR HEAVY DUTY LR618 LT07800 M=1</v>
          </cell>
          <cell r="D365" t="str">
            <v>TAPIS ROULANT HEAVY DUTY LR618 LT07800 M=1</v>
          </cell>
          <cell r="E365" t="str">
            <v>CINTA TRASPORTADORA HEAVY DUTY LR618 LT07800 M=1</v>
          </cell>
          <cell r="F365">
            <v>14322.697655612319</v>
          </cell>
          <cell r="H365">
            <v>6731.66789813779</v>
          </cell>
          <cell r="I365">
            <v>0.53</v>
          </cell>
          <cell r="J365" t="str">
            <v>OK</v>
          </cell>
          <cell r="K365" t="str">
            <v>ICZZD</v>
          </cell>
          <cell r="L365">
            <v>0.83575249690254239</v>
          </cell>
          <cell r="M365">
            <v>2.2048536643521327E-2</v>
          </cell>
          <cell r="N365">
            <v>0</v>
          </cell>
          <cell r="O365">
            <v>0</v>
          </cell>
          <cell r="P365">
            <v>0</v>
          </cell>
          <cell r="Q365">
            <v>7.5957026778329167E-3</v>
          </cell>
          <cell r="R365">
            <v>0</v>
          </cell>
          <cell r="S365">
            <v>0</v>
          </cell>
          <cell r="T365">
            <v>1.6457355801971319E-2</v>
          </cell>
          <cell r="U365">
            <v>0</v>
          </cell>
          <cell r="V365">
            <v>5.9859442844751108E-2</v>
          </cell>
          <cell r="W365">
            <v>0</v>
          </cell>
          <cell r="X365">
            <v>3.1809975462097739E-2</v>
          </cell>
          <cell r="Y365">
            <v>0</v>
          </cell>
          <cell r="Z365">
            <v>0</v>
          </cell>
          <cell r="AA365">
            <v>0</v>
          </cell>
          <cell r="AB365">
            <v>2.6476489667283106E-2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5626.0082541873471</v>
          </cell>
          <cell r="AW365">
            <v>148.42342632410725</v>
          </cell>
          <cell r="AX365">
            <v>4.1228729534474233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51.13174788016709</v>
          </cell>
          <cell r="BF365">
            <v>1.4203263300046414</v>
          </cell>
          <cell r="BG365">
            <v>0</v>
          </cell>
          <cell r="BH365">
            <v>0</v>
          </cell>
          <cell r="BI365">
            <v>0</v>
          </cell>
          <cell r="BJ365">
            <v>0</v>
          </cell>
          <cell r="BK365">
            <v>110.78545374036203</v>
          </cell>
          <cell r="BL365">
            <v>2.9154066773779483</v>
          </cell>
          <cell r="BM365">
            <v>0</v>
          </cell>
          <cell r="BN365">
            <v>0</v>
          </cell>
          <cell r="BO365">
            <v>402.95388979842488</v>
          </cell>
          <cell r="BP365">
            <v>12.39858122456692</v>
          </cell>
          <cell r="BQ365">
            <v>0</v>
          </cell>
          <cell r="BR365">
            <v>0</v>
          </cell>
          <cell r="BS365">
            <v>214.13419065875416</v>
          </cell>
          <cell r="BT365">
            <v>6.5887443279616669</v>
          </cell>
          <cell r="BU365">
            <v>0</v>
          </cell>
          <cell r="BV365">
            <v>0</v>
          </cell>
          <cell r="BW365">
            <v>0</v>
          </cell>
          <cell r="BX365">
            <v>0</v>
          </cell>
          <cell r="BY365">
            <v>0</v>
          </cell>
          <cell r="BZ365">
            <v>0</v>
          </cell>
          <cell r="CA365">
            <v>178.23093554862658</v>
          </cell>
          <cell r="CB365">
            <v>4.8170523121250426</v>
          </cell>
          <cell r="CC365">
            <v>0</v>
          </cell>
          <cell r="CD365">
            <v>0</v>
          </cell>
          <cell r="CE365">
            <v>0</v>
          </cell>
          <cell r="CF365">
            <v>0</v>
          </cell>
          <cell r="CG365">
            <v>0</v>
          </cell>
          <cell r="CH365">
            <v>0</v>
          </cell>
          <cell r="CI365">
            <v>0</v>
          </cell>
          <cell r="CJ365">
            <v>0</v>
          </cell>
          <cell r="CK365">
            <v>0</v>
          </cell>
          <cell r="CL365">
            <v>0</v>
          </cell>
          <cell r="CM365">
            <v>0</v>
          </cell>
          <cell r="CN365">
            <v>0</v>
          </cell>
          <cell r="CO365">
            <v>0</v>
          </cell>
          <cell r="CP365">
            <v>0</v>
          </cell>
          <cell r="CQ365">
            <v>0</v>
          </cell>
          <cell r="CR365">
            <v>0</v>
          </cell>
          <cell r="CS365">
            <v>0</v>
          </cell>
          <cell r="CT365">
            <v>0</v>
          </cell>
          <cell r="CU365">
            <v>0</v>
          </cell>
          <cell r="CV365">
            <v>0</v>
          </cell>
          <cell r="CW365">
            <v>0</v>
          </cell>
          <cell r="CX365">
            <v>0</v>
          </cell>
          <cell r="CY365">
            <v>0</v>
          </cell>
          <cell r="CZ365">
            <v>0</v>
          </cell>
          <cell r="DA365">
            <v>0</v>
          </cell>
          <cell r="DB365">
            <v>0</v>
          </cell>
          <cell r="DC365">
            <v>0</v>
          </cell>
          <cell r="DD365">
            <v>6731.6678981377891</v>
          </cell>
          <cell r="DE365">
            <v>0</v>
          </cell>
          <cell r="DG365">
            <v>6569.0997650037179</v>
          </cell>
          <cell r="DH365">
            <v>0.82491330090687565</v>
          </cell>
          <cell r="DI365">
            <v>0.03</v>
          </cell>
          <cell r="DJ365">
            <v>162.56813313407395</v>
          </cell>
          <cell r="DK365">
            <v>2.4747399027206268E-2</v>
          </cell>
          <cell r="DL365">
            <v>0</v>
          </cell>
        </row>
        <row r="366">
          <cell r="A366" t="str">
            <v>B10403LR618LT08100</v>
          </cell>
          <cell r="B366" t="str">
            <v>NASTRO HEAVY DUTY LR618 LT08100</v>
          </cell>
          <cell r="C366" t="str">
            <v>BELT CONVEYOR HEAVY DUTY LR618 LT08100 M=1</v>
          </cell>
          <cell r="D366" t="str">
            <v>TAPIS ROULANT HEAVY DUTY LR618 LT08100 M=1</v>
          </cell>
          <cell r="E366" t="str">
            <v>CINTA TRASPORTADORA HEAVY DUTY LR618 LT08100 M=1</v>
          </cell>
          <cell r="F366">
            <v>14709.345485236998</v>
          </cell>
          <cell r="H366">
            <v>6913.3923780613886</v>
          </cell>
          <cell r="I366">
            <v>0.53</v>
          </cell>
          <cell r="J366" t="str">
            <v>OK</v>
          </cell>
          <cell r="K366" t="str">
            <v>ICZZD</v>
          </cell>
          <cell r="L366">
            <v>0.83575249690254239</v>
          </cell>
          <cell r="M366">
            <v>2.2048536643521327E-2</v>
          </cell>
          <cell r="N366">
            <v>0</v>
          </cell>
          <cell r="O366">
            <v>0</v>
          </cell>
          <cell r="P366">
            <v>0</v>
          </cell>
          <cell r="Q366">
            <v>7.5957026778329167E-3</v>
          </cell>
          <cell r="R366">
            <v>0</v>
          </cell>
          <cell r="S366">
            <v>0</v>
          </cell>
          <cell r="T366">
            <v>1.6457355801971319E-2</v>
          </cell>
          <cell r="U366">
            <v>0</v>
          </cell>
          <cell r="V366">
            <v>5.9859442844751108E-2</v>
          </cell>
          <cell r="W366">
            <v>0</v>
          </cell>
          <cell r="X366">
            <v>3.1809975462097739E-2</v>
          </cell>
          <cell r="Y366">
            <v>0</v>
          </cell>
          <cell r="Z366">
            <v>0</v>
          </cell>
          <cell r="AA366">
            <v>0</v>
          </cell>
          <cell r="AB366">
            <v>2.6476489667283106E-2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5777.8849420318111</v>
          </cell>
          <cell r="AW366">
            <v>152.43018517872758</v>
          </cell>
          <cell r="AX366">
            <v>4.2341718105202109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52.512072998950565</v>
          </cell>
          <cell r="BF366">
            <v>1.4586686944152936</v>
          </cell>
          <cell r="BG366">
            <v>0</v>
          </cell>
          <cell r="BH366">
            <v>0</v>
          </cell>
          <cell r="BI366">
            <v>0</v>
          </cell>
          <cell r="BJ366">
            <v>0</v>
          </cell>
          <cell r="BK366">
            <v>113.7761581643929</v>
          </cell>
          <cell r="BL366">
            <v>2.9941094253787606</v>
          </cell>
          <cell r="BM366">
            <v>0</v>
          </cell>
          <cell r="BN366">
            <v>0</v>
          </cell>
          <cell r="BO366">
            <v>413.83181591790361</v>
          </cell>
          <cell r="BP366">
            <v>12.733286643627803</v>
          </cell>
          <cell r="BQ366">
            <v>0</v>
          </cell>
          <cell r="BR366">
            <v>0</v>
          </cell>
          <cell r="BS366">
            <v>219.91484190598632</v>
          </cell>
          <cell r="BT366">
            <v>6.7666105201841944</v>
          </cell>
          <cell r="BU366">
            <v>0</v>
          </cell>
          <cell r="BV366">
            <v>0</v>
          </cell>
          <cell r="BW366">
            <v>0</v>
          </cell>
          <cell r="BX366">
            <v>0</v>
          </cell>
          <cell r="BY366">
            <v>0</v>
          </cell>
          <cell r="BZ366">
            <v>0</v>
          </cell>
          <cell r="CA366">
            <v>183.04236186361615</v>
          </cell>
          <cell r="CB366">
            <v>4.9470908611788147</v>
          </cell>
          <cell r="CC366">
            <v>0</v>
          </cell>
          <cell r="CD366">
            <v>0</v>
          </cell>
          <cell r="CE366">
            <v>0</v>
          </cell>
          <cell r="CF366">
            <v>0</v>
          </cell>
          <cell r="CG366">
            <v>0</v>
          </cell>
          <cell r="CH366">
            <v>0</v>
          </cell>
          <cell r="CI366">
            <v>0</v>
          </cell>
          <cell r="CJ366">
            <v>0</v>
          </cell>
          <cell r="CK366">
            <v>0</v>
          </cell>
          <cell r="CL366">
            <v>0</v>
          </cell>
          <cell r="CM366">
            <v>0</v>
          </cell>
          <cell r="CN366">
            <v>0</v>
          </cell>
          <cell r="CO366">
            <v>0</v>
          </cell>
          <cell r="CP366">
            <v>0</v>
          </cell>
          <cell r="CQ366">
            <v>0</v>
          </cell>
          <cell r="CR366">
            <v>0</v>
          </cell>
          <cell r="CS366">
            <v>0</v>
          </cell>
          <cell r="CT366">
            <v>0</v>
          </cell>
          <cell r="CU366">
            <v>0</v>
          </cell>
          <cell r="CV366">
            <v>0</v>
          </cell>
          <cell r="CW366">
            <v>0</v>
          </cell>
          <cell r="CX366">
            <v>0</v>
          </cell>
          <cell r="CY366">
            <v>0</v>
          </cell>
          <cell r="CZ366">
            <v>0</v>
          </cell>
          <cell r="DA366">
            <v>0</v>
          </cell>
          <cell r="DB366">
            <v>0</v>
          </cell>
          <cell r="DC366">
            <v>0</v>
          </cell>
          <cell r="DD366">
            <v>6913.3923780613877</v>
          </cell>
          <cell r="DE366">
            <v>0</v>
          </cell>
          <cell r="DG366">
            <v>6746.4356431880497</v>
          </cell>
          <cell r="DH366">
            <v>0.82491330090687565</v>
          </cell>
          <cell r="DI366">
            <v>0.03</v>
          </cell>
          <cell r="DJ366">
            <v>166.95673487334165</v>
          </cell>
          <cell r="DK366">
            <v>2.4747399027206268E-2</v>
          </cell>
          <cell r="DL366">
            <v>0</v>
          </cell>
        </row>
        <row r="367">
          <cell r="A367" t="str">
            <v>B10403LR618LT08400</v>
          </cell>
          <cell r="B367" t="str">
            <v>NASTRO HEAVY DUTY LR618 LT08400</v>
          </cell>
          <cell r="C367" t="str">
            <v>BELT CONVEYOR HEAVY DUTY LR618 LT08400 M=1</v>
          </cell>
          <cell r="D367" t="str">
            <v>TAPIS ROULANT HEAVY DUTY LR618 LT08400 M=1</v>
          </cell>
          <cell r="E367" t="str">
            <v>CINTA TRASPORTADORA HEAVY DUTY LR618 LT08400 M=1</v>
          </cell>
          <cell r="F367">
            <v>15095.993314861682</v>
          </cell>
          <cell r="H367">
            <v>7095.11685798499</v>
          </cell>
          <cell r="I367">
            <v>0.53</v>
          </cell>
          <cell r="J367" t="str">
            <v>OK</v>
          </cell>
          <cell r="K367" t="str">
            <v>ICZZD</v>
          </cell>
          <cell r="L367">
            <v>0.83575249690254239</v>
          </cell>
          <cell r="M367">
            <v>2.2048536643521327E-2</v>
          </cell>
          <cell r="N367">
            <v>0</v>
          </cell>
          <cell r="O367">
            <v>0</v>
          </cell>
          <cell r="P367">
            <v>0</v>
          </cell>
          <cell r="Q367">
            <v>7.5957026778329167E-3</v>
          </cell>
          <cell r="R367">
            <v>0</v>
          </cell>
          <cell r="S367">
            <v>0</v>
          </cell>
          <cell r="T367">
            <v>1.6457355801971319E-2</v>
          </cell>
          <cell r="U367">
            <v>0</v>
          </cell>
          <cell r="V367">
            <v>5.9859442844751108E-2</v>
          </cell>
          <cell r="W367">
            <v>0</v>
          </cell>
          <cell r="X367">
            <v>3.1809975462097739E-2</v>
          </cell>
          <cell r="Y367">
            <v>0</v>
          </cell>
          <cell r="Z367">
            <v>0</v>
          </cell>
          <cell r="AA367">
            <v>0</v>
          </cell>
          <cell r="AB367">
            <v>2.6476489667283106E-2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5929.7616298762769</v>
          </cell>
          <cell r="AW367">
            <v>156.43694403334794</v>
          </cell>
          <cell r="AX367">
            <v>4.3454706675929984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53.892398117734061</v>
          </cell>
          <cell r="BF367">
            <v>1.4970110588259462</v>
          </cell>
          <cell r="BG367">
            <v>0</v>
          </cell>
          <cell r="BH367">
            <v>0</v>
          </cell>
          <cell r="BI367">
            <v>0</v>
          </cell>
          <cell r="BJ367">
            <v>0</v>
          </cell>
          <cell r="BK367">
            <v>116.76686258842379</v>
          </cell>
          <cell r="BL367">
            <v>3.0728121733795732</v>
          </cell>
          <cell r="BM367">
            <v>0</v>
          </cell>
          <cell r="BN367">
            <v>0</v>
          </cell>
          <cell r="BO367">
            <v>424.70974203738257</v>
          </cell>
          <cell r="BP367">
            <v>13.067992062688694</v>
          </cell>
          <cell r="BQ367">
            <v>0</v>
          </cell>
          <cell r="BR367">
            <v>0</v>
          </cell>
          <cell r="BS367">
            <v>225.69549315321854</v>
          </cell>
          <cell r="BT367">
            <v>6.9444767124067246</v>
          </cell>
          <cell r="BU367">
            <v>0</v>
          </cell>
          <cell r="BV367">
            <v>0</v>
          </cell>
          <cell r="BW367">
            <v>0</v>
          </cell>
          <cell r="BX367">
            <v>0</v>
          </cell>
          <cell r="BY367">
            <v>0</v>
          </cell>
          <cell r="BZ367">
            <v>0</v>
          </cell>
          <cell r="CA367">
            <v>187.85378817860575</v>
          </cell>
          <cell r="CB367">
            <v>5.0771294102325877</v>
          </cell>
          <cell r="CC367">
            <v>0</v>
          </cell>
          <cell r="CD367">
            <v>0</v>
          </cell>
          <cell r="CE367">
            <v>0</v>
          </cell>
          <cell r="CF367">
            <v>0</v>
          </cell>
          <cell r="CG367">
            <v>0</v>
          </cell>
          <cell r="CH367">
            <v>0</v>
          </cell>
          <cell r="CI367">
            <v>0</v>
          </cell>
          <cell r="CJ367">
            <v>0</v>
          </cell>
          <cell r="CK367">
            <v>0</v>
          </cell>
          <cell r="CL367">
            <v>0</v>
          </cell>
          <cell r="CM367">
            <v>0</v>
          </cell>
          <cell r="CN367">
            <v>0</v>
          </cell>
          <cell r="CO367">
            <v>0</v>
          </cell>
          <cell r="CP367">
            <v>0</v>
          </cell>
          <cell r="CQ367">
            <v>0</v>
          </cell>
          <cell r="CR367">
            <v>0</v>
          </cell>
          <cell r="CS367">
            <v>0</v>
          </cell>
          <cell r="CT367">
            <v>0</v>
          </cell>
          <cell r="CU367">
            <v>0</v>
          </cell>
          <cell r="CV367">
            <v>0</v>
          </cell>
          <cell r="CW367">
            <v>0</v>
          </cell>
          <cell r="CX367">
            <v>0</v>
          </cell>
          <cell r="CY367">
            <v>0</v>
          </cell>
          <cell r="CZ367">
            <v>0</v>
          </cell>
          <cell r="DA367">
            <v>0</v>
          </cell>
          <cell r="DB367">
            <v>0</v>
          </cell>
          <cell r="DC367">
            <v>0</v>
          </cell>
          <cell r="DD367">
            <v>7095.1168579849891</v>
          </cell>
          <cell r="DE367">
            <v>0</v>
          </cell>
          <cell r="DG367">
            <v>6923.7715213723832</v>
          </cell>
          <cell r="DH367">
            <v>0.82491330090687565</v>
          </cell>
          <cell r="DI367">
            <v>0.03</v>
          </cell>
          <cell r="DJ367">
            <v>171.3453366126094</v>
          </cell>
          <cell r="DK367">
            <v>2.4747399027206272E-2</v>
          </cell>
          <cell r="DL367">
            <v>0</v>
          </cell>
        </row>
        <row r="368">
          <cell r="A368" t="str">
            <v>B10403LR618LT08700</v>
          </cell>
          <cell r="B368" t="str">
            <v>NASTRO HEAVY DUTY LR618 LT08700</v>
          </cell>
          <cell r="C368" t="str">
            <v>BELT CONVEYOR HEAVY DUTY LR618 LT08700 M=1</v>
          </cell>
          <cell r="D368" t="str">
            <v>TAPIS ROULANT HEAVY DUTY LR618 LT08700 M=1</v>
          </cell>
          <cell r="E368" t="str">
            <v>CINTA TRASPORTADORA HEAVY DUTY LR618 LT08700 M=1</v>
          </cell>
          <cell r="F368">
            <v>15482.640885017459</v>
          </cell>
          <cell r="H368">
            <v>7276.8412159582058</v>
          </cell>
          <cell r="I368">
            <v>0.53</v>
          </cell>
          <cell r="J368" t="str">
            <v>OK</v>
          </cell>
          <cell r="K368" t="str">
            <v>ICZZD</v>
          </cell>
          <cell r="L368">
            <v>0.83575249690254239</v>
          </cell>
          <cell r="M368">
            <v>2.2048536643521327E-2</v>
          </cell>
          <cell r="N368">
            <v>0</v>
          </cell>
          <cell r="O368">
            <v>0</v>
          </cell>
          <cell r="P368">
            <v>0</v>
          </cell>
          <cell r="Q368">
            <v>7.5957026778329167E-3</v>
          </cell>
          <cell r="R368">
            <v>0</v>
          </cell>
          <cell r="S368">
            <v>0</v>
          </cell>
          <cell r="T368">
            <v>1.6457355801971319E-2</v>
          </cell>
          <cell r="U368">
            <v>0</v>
          </cell>
          <cell r="V368">
            <v>5.9859442844751108E-2</v>
          </cell>
          <cell r="W368">
            <v>0</v>
          </cell>
          <cell r="X368">
            <v>3.1809975462097739E-2</v>
          </cell>
          <cell r="Y368">
            <v>0</v>
          </cell>
          <cell r="Z368">
            <v>0</v>
          </cell>
          <cell r="AA368">
            <v>0</v>
          </cell>
          <cell r="AB368">
            <v>2.6476489667283106E-2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6081.6382158004035</v>
          </cell>
          <cell r="AW368">
            <v>160.44370019914078</v>
          </cell>
          <cell r="AX368">
            <v>4.4567694499761323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55.272722310218683</v>
          </cell>
          <cell r="BF368">
            <v>1.5353533975060745</v>
          </cell>
          <cell r="BG368">
            <v>0</v>
          </cell>
          <cell r="BH368">
            <v>0</v>
          </cell>
          <cell r="BI368">
            <v>0</v>
          </cell>
          <cell r="BJ368">
            <v>0</v>
          </cell>
          <cell r="BK368">
            <v>119.75756500547381</v>
          </cell>
          <cell r="BL368">
            <v>3.1515148685651</v>
          </cell>
          <cell r="BM368">
            <v>0</v>
          </cell>
          <cell r="BN368">
            <v>0</v>
          </cell>
          <cell r="BO368">
            <v>435.58766085697937</v>
          </cell>
          <cell r="BP368">
            <v>13.402697257137827</v>
          </cell>
          <cell r="BQ368">
            <v>0</v>
          </cell>
          <cell r="BR368">
            <v>0</v>
          </cell>
          <cell r="BS368">
            <v>231.47614052121202</v>
          </cell>
          <cell r="BT368">
            <v>7.1223427852680619</v>
          </cell>
          <cell r="BU368">
            <v>0</v>
          </cell>
          <cell r="BV368">
            <v>0</v>
          </cell>
          <cell r="BW368">
            <v>0</v>
          </cell>
          <cell r="BX368">
            <v>0</v>
          </cell>
          <cell r="BY368">
            <v>0</v>
          </cell>
          <cell r="BZ368">
            <v>0</v>
          </cell>
          <cell r="CA368">
            <v>192.66521126477727</v>
          </cell>
          <cell r="CB368">
            <v>5.2071678720210075</v>
          </cell>
          <cell r="CC368">
            <v>0</v>
          </cell>
          <cell r="CD368">
            <v>0</v>
          </cell>
          <cell r="CE368">
            <v>0</v>
          </cell>
          <cell r="CF368">
            <v>0</v>
          </cell>
          <cell r="CG368">
            <v>0</v>
          </cell>
          <cell r="CH368">
            <v>0</v>
          </cell>
          <cell r="CI368">
            <v>0</v>
          </cell>
          <cell r="CJ368">
            <v>0</v>
          </cell>
          <cell r="CK368">
            <v>0</v>
          </cell>
          <cell r="CL368">
            <v>0</v>
          </cell>
          <cell r="CM368">
            <v>0</v>
          </cell>
          <cell r="CN368">
            <v>0</v>
          </cell>
          <cell r="CO368">
            <v>0</v>
          </cell>
          <cell r="CP368">
            <v>0</v>
          </cell>
          <cell r="CQ368">
            <v>0</v>
          </cell>
          <cell r="CR368">
            <v>0</v>
          </cell>
          <cell r="CS368">
            <v>0</v>
          </cell>
          <cell r="CT368">
            <v>0</v>
          </cell>
          <cell r="CU368">
            <v>0</v>
          </cell>
          <cell r="CV368">
            <v>0</v>
          </cell>
          <cell r="CW368">
            <v>0</v>
          </cell>
          <cell r="CX368">
            <v>0</v>
          </cell>
          <cell r="CY368">
            <v>0</v>
          </cell>
          <cell r="CZ368">
            <v>0</v>
          </cell>
          <cell r="DA368">
            <v>0</v>
          </cell>
          <cell r="DB368">
            <v>0</v>
          </cell>
          <cell r="DC368">
            <v>0</v>
          </cell>
          <cell r="DD368">
            <v>7276.8412159582058</v>
          </cell>
          <cell r="DE368">
            <v>0</v>
          </cell>
          <cell r="DG368">
            <v>7101.1072805514004</v>
          </cell>
          <cell r="DH368">
            <v>0.82491330090687565</v>
          </cell>
          <cell r="DI368">
            <v>0.03</v>
          </cell>
          <cell r="DJ368">
            <v>175.73393540680507</v>
          </cell>
          <cell r="DK368">
            <v>2.4747399027206268E-2</v>
          </cell>
          <cell r="DL368">
            <v>0</v>
          </cell>
        </row>
        <row r="369">
          <cell r="A369" t="str">
            <v>B10403LR618LT09000</v>
          </cell>
          <cell r="B369" t="str">
            <v>NASTRO HEAVY DUTY LR618 LT09000</v>
          </cell>
          <cell r="C369" t="str">
            <v>BELT CONVEYOR HEAVY DUTY LR618 LT09000 M=1</v>
          </cell>
          <cell r="D369" t="str">
            <v>TAPIS ROULANT HEAVY DUTY LR618 LT09000 M=1</v>
          </cell>
          <cell r="E369" t="str">
            <v>CINTA TRASPORTADORA HEAVY DUTY LR618 LT09000 M=1</v>
          </cell>
          <cell r="F369">
            <v>15869.28871464214</v>
          </cell>
          <cell r="H369">
            <v>7458.5656958818054</v>
          </cell>
          <cell r="I369">
            <v>0.53</v>
          </cell>
          <cell r="J369" t="str">
            <v>OK</v>
          </cell>
          <cell r="K369" t="str">
            <v>ICZZD</v>
          </cell>
          <cell r="L369">
            <v>0.83575249690254239</v>
          </cell>
          <cell r="M369">
            <v>2.2048536643521327E-2</v>
          </cell>
          <cell r="N369">
            <v>0</v>
          </cell>
          <cell r="O369">
            <v>0</v>
          </cell>
          <cell r="P369">
            <v>0</v>
          </cell>
          <cell r="Q369">
            <v>7.5957026778329167E-3</v>
          </cell>
          <cell r="R369">
            <v>0</v>
          </cell>
          <cell r="S369">
            <v>0</v>
          </cell>
          <cell r="T369">
            <v>1.6457355801971319E-2</v>
          </cell>
          <cell r="U369">
            <v>0</v>
          </cell>
          <cell r="V369">
            <v>5.9859442844751108E-2</v>
          </cell>
          <cell r="W369">
            <v>0</v>
          </cell>
          <cell r="X369">
            <v>3.1809975462097739E-2</v>
          </cell>
          <cell r="Y369">
            <v>0</v>
          </cell>
          <cell r="Z369">
            <v>0</v>
          </cell>
          <cell r="AA369">
            <v>0</v>
          </cell>
          <cell r="AB369">
            <v>2.6476489667283106E-2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6233.5149036448674</v>
          </cell>
          <cell r="AW369">
            <v>164.45045905376114</v>
          </cell>
          <cell r="AX369">
            <v>4.5680683070489208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56.653047429002164</v>
          </cell>
          <cell r="BF369">
            <v>1.5736957619167269</v>
          </cell>
          <cell r="BG369">
            <v>0</v>
          </cell>
          <cell r="BH369">
            <v>0</v>
          </cell>
          <cell r="BI369">
            <v>0</v>
          </cell>
          <cell r="BJ369">
            <v>0</v>
          </cell>
          <cell r="BK369">
            <v>122.74826942950467</v>
          </cell>
          <cell r="BL369">
            <v>3.2302176165659127</v>
          </cell>
          <cell r="BM369">
            <v>0</v>
          </cell>
          <cell r="BN369">
            <v>0</v>
          </cell>
          <cell r="BO369">
            <v>446.46558697645821</v>
          </cell>
          <cell r="BP369">
            <v>13.737402676198714</v>
          </cell>
          <cell r="BQ369">
            <v>0</v>
          </cell>
          <cell r="BR369">
            <v>0</v>
          </cell>
          <cell r="BS369">
            <v>237.25679176844417</v>
          </cell>
          <cell r="BT369">
            <v>7.3002089774905903</v>
          </cell>
          <cell r="BU369">
            <v>0</v>
          </cell>
          <cell r="BV369">
            <v>0</v>
          </cell>
          <cell r="BW369">
            <v>0</v>
          </cell>
          <cell r="BX369">
            <v>0</v>
          </cell>
          <cell r="BY369">
            <v>0</v>
          </cell>
          <cell r="BZ369">
            <v>0</v>
          </cell>
          <cell r="CA369">
            <v>197.47663757976684</v>
          </cell>
          <cell r="CB369">
            <v>5.3372064210747796</v>
          </cell>
          <cell r="CC369">
            <v>0</v>
          </cell>
          <cell r="CD369">
            <v>0</v>
          </cell>
          <cell r="CE369">
            <v>0</v>
          </cell>
          <cell r="CF369">
            <v>0</v>
          </cell>
          <cell r="CG369">
            <v>0</v>
          </cell>
          <cell r="CH369">
            <v>0</v>
          </cell>
          <cell r="CI369">
            <v>0</v>
          </cell>
          <cell r="CJ369">
            <v>0</v>
          </cell>
          <cell r="CK369">
            <v>0</v>
          </cell>
          <cell r="CL369">
            <v>0</v>
          </cell>
          <cell r="CM369">
            <v>0</v>
          </cell>
          <cell r="CN369">
            <v>0</v>
          </cell>
          <cell r="CO369">
            <v>0</v>
          </cell>
          <cell r="CP369">
            <v>0</v>
          </cell>
          <cell r="CQ369">
            <v>0</v>
          </cell>
          <cell r="CR369">
            <v>0</v>
          </cell>
          <cell r="CS369">
            <v>0</v>
          </cell>
          <cell r="CT369">
            <v>0</v>
          </cell>
          <cell r="CU369">
            <v>0</v>
          </cell>
          <cell r="CV369">
            <v>0</v>
          </cell>
          <cell r="CW369">
            <v>0</v>
          </cell>
          <cell r="CX369">
            <v>0</v>
          </cell>
          <cell r="CY369">
            <v>0</v>
          </cell>
          <cell r="CZ369">
            <v>0</v>
          </cell>
          <cell r="DA369">
            <v>0</v>
          </cell>
          <cell r="DB369">
            <v>0</v>
          </cell>
          <cell r="DC369">
            <v>0</v>
          </cell>
          <cell r="DD369">
            <v>7458.5656958818054</v>
          </cell>
          <cell r="DE369">
            <v>0</v>
          </cell>
          <cell r="DG369">
            <v>7278.4431587357321</v>
          </cell>
          <cell r="DH369">
            <v>0.82491330090687565</v>
          </cell>
          <cell r="DI369">
            <v>0.03</v>
          </cell>
          <cell r="DJ369">
            <v>180.12253714607277</v>
          </cell>
          <cell r="DK369">
            <v>2.4747399027206268E-2</v>
          </cell>
          <cell r="DL369">
            <v>0</v>
          </cell>
        </row>
        <row r="370">
          <cell r="A370" t="str">
            <v>B10403LR618LT09300</v>
          </cell>
          <cell r="B370" t="str">
            <v>NASTRO HEAVY DUTY LR618 LT09300</v>
          </cell>
          <cell r="C370" t="str">
            <v>BELT CONVEYOR HEAVY DUTY LR618 LT09300 M=1</v>
          </cell>
          <cell r="D370" t="str">
            <v>TAPIS ROULANT HEAVY DUTY LR618 LT09300 M=1</v>
          </cell>
          <cell r="E370" t="str">
            <v>CINTA TRASPORTADORA HEAVY DUTY LR618 LT09300 M=1</v>
          </cell>
          <cell r="F370">
            <v>16255.936544266806</v>
          </cell>
          <cell r="H370">
            <v>7640.2901758053986</v>
          </cell>
          <cell r="I370">
            <v>0.53</v>
          </cell>
          <cell r="J370" t="str">
            <v>OK</v>
          </cell>
          <cell r="K370" t="str">
            <v>ICZZD</v>
          </cell>
          <cell r="L370">
            <v>0.83575249690254239</v>
          </cell>
          <cell r="M370">
            <v>2.2048536643521327E-2</v>
          </cell>
          <cell r="N370">
            <v>0</v>
          </cell>
          <cell r="O370">
            <v>0</v>
          </cell>
          <cell r="P370">
            <v>0</v>
          </cell>
          <cell r="Q370">
            <v>7.5957026778329167E-3</v>
          </cell>
          <cell r="R370">
            <v>0</v>
          </cell>
          <cell r="S370">
            <v>0</v>
          </cell>
          <cell r="T370">
            <v>1.6457355801971319E-2</v>
          </cell>
          <cell r="U370">
            <v>0</v>
          </cell>
          <cell r="V370">
            <v>5.9859442844751108E-2</v>
          </cell>
          <cell r="W370">
            <v>0</v>
          </cell>
          <cell r="X370">
            <v>3.1809975462097739E-2</v>
          </cell>
          <cell r="Y370">
            <v>0</v>
          </cell>
          <cell r="Z370">
            <v>0</v>
          </cell>
          <cell r="AA370">
            <v>0</v>
          </cell>
          <cell r="AB370">
            <v>2.6476489667283106E-2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6385.3915914893259</v>
          </cell>
          <cell r="AW370">
            <v>168.45721790838132</v>
          </cell>
          <cell r="AX370">
            <v>4.6793671641217038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58.033372547785589</v>
          </cell>
          <cell r="BF370">
            <v>1.6120381263273775</v>
          </cell>
          <cell r="BG370">
            <v>0</v>
          </cell>
          <cell r="BH370">
            <v>0</v>
          </cell>
          <cell r="BI370">
            <v>0</v>
          </cell>
          <cell r="BJ370">
            <v>0</v>
          </cell>
          <cell r="BK370">
            <v>125.73897385353544</v>
          </cell>
          <cell r="BL370">
            <v>3.3089203645667222</v>
          </cell>
          <cell r="BM370">
            <v>0</v>
          </cell>
          <cell r="BN370">
            <v>0</v>
          </cell>
          <cell r="BO370">
            <v>457.34351309593666</v>
          </cell>
          <cell r="BP370">
            <v>14.072108095259589</v>
          </cell>
          <cell r="BQ370">
            <v>0</v>
          </cell>
          <cell r="BR370">
            <v>0</v>
          </cell>
          <cell r="BS370">
            <v>243.03744301567616</v>
          </cell>
          <cell r="BT370">
            <v>7.4780751697131125</v>
          </cell>
          <cell r="BU370">
            <v>0</v>
          </cell>
          <cell r="BV370">
            <v>0</v>
          </cell>
          <cell r="BW370">
            <v>0</v>
          </cell>
          <cell r="BX370">
            <v>0</v>
          </cell>
          <cell r="BY370">
            <v>0</v>
          </cell>
          <cell r="BZ370">
            <v>0</v>
          </cell>
          <cell r="CA370">
            <v>202.28806389475625</v>
          </cell>
          <cell r="CB370">
            <v>5.4672449701285473</v>
          </cell>
          <cell r="CC370">
            <v>0</v>
          </cell>
          <cell r="CD370">
            <v>0</v>
          </cell>
          <cell r="CE370">
            <v>0</v>
          </cell>
          <cell r="CF370">
            <v>0</v>
          </cell>
          <cell r="CG370">
            <v>0</v>
          </cell>
          <cell r="CH370">
            <v>0</v>
          </cell>
          <cell r="CI370">
            <v>0</v>
          </cell>
          <cell r="CJ370">
            <v>0</v>
          </cell>
          <cell r="CK370">
            <v>0</v>
          </cell>
          <cell r="CL370">
            <v>0</v>
          </cell>
          <cell r="CM370">
            <v>0</v>
          </cell>
          <cell r="CN370">
            <v>0</v>
          </cell>
          <cell r="CO370">
            <v>0</v>
          </cell>
          <cell r="CP370">
            <v>0</v>
          </cell>
          <cell r="CQ370">
            <v>0</v>
          </cell>
          <cell r="CR370">
            <v>0</v>
          </cell>
          <cell r="CS370">
            <v>0</v>
          </cell>
          <cell r="CT370">
            <v>0</v>
          </cell>
          <cell r="CU370">
            <v>0</v>
          </cell>
          <cell r="CV370">
            <v>0</v>
          </cell>
          <cell r="CW370">
            <v>0</v>
          </cell>
          <cell r="CX370">
            <v>0</v>
          </cell>
          <cell r="CY370">
            <v>0</v>
          </cell>
          <cell r="CZ370">
            <v>0</v>
          </cell>
          <cell r="DA370">
            <v>0</v>
          </cell>
          <cell r="DB370">
            <v>0</v>
          </cell>
          <cell r="DC370">
            <v>0</v>
          </cell>
          <cell r="DD370">
            <v>7640.2901758053986</v>
          </cell>
          <cell r="DE370">
            <v>0</v>
          </cell>
          <cell r="DG370">
            <v>7455.7790369200584</v>
          </cell>
          <cell r="DH370">
            <v>0.82491330090687565</v>
          </cell>
          <cell r="DI370">
            <v>0.03</v>
          </cell>
          <cell r="DJ370">
            <v>184.51113888534036</v>
          </cell>
          <cell r="DK370">
            <v>2.4747399027206272E-2</v>
          </cell>
          <cell r="DL370">
            <v>0</v>
          </cell>
        </row>
        <row r="371">
          <cell r="A371" t="str">
            <v>B10403LR618LT09600</v>
          </cell>
          <cell r="B371" t="str">
            <v>NASTRO HEAVY DUTY LR618 LT09600</v>
          </cell>
          <cell r="C371" t="str">
            <v>BELT CONVEYOR HEAVY DUTY LR618 LT09600 M=1</v>
          </cell>
          <cell r="D371" t="str">
            <v>TAPIS ROULANT HEAVY DUTY LR618 LT09600 M=1</v>
          </cell>
          <cell r="E371" t="str">
            <v>CINTA TRASPORTADORA HEAVY DUTY LR618 LT09600 M=1</v>
          </cell>
          <cell r="F371">
            <v>16642.584373891481</v>
          </cell>
          <cell r="H371">
            <v>7822.0146557289963</v>
          </cell>
          <cell r="I371">
            <v>0.53</v>
          </cell>
          <cell r="J371" t="str">
            <v>OK</v>
          </cell>
          <cell r="K371" t="str">
            <v>ICZZD</v>
          </cell>
          <cell r="L371">
            <v>0.83575249690254239</v>
          </cell>
          <cell r="M371">
            <v>2.2048536643521327E-2</v>
          </cell>
          <cell r="N371">
            <v>0</v>
          </cell>
          <cell r="O371">
            <v>0</v>
          </cell>
          <cell r="P371">
            <v>0</v>
          </cell>
          <cell r="Q371">
            <v>7.5957026778329167E-3</v>
          </cell>
          <cell r="R371">
            <v>0</v>
          </cell>
          <cell r="S371">
            <v>0</v>
          </cell>
          <cell r="T371">
            <v>1.6457355801971319E-2</v>
          </cell>
          <cell r="U371">
            <v>0</v>
          </cell>
          <cell r="V371">
            <v>5.9859442844751108E-2</v>
          </cell>
          <cell r="W371">
            <v>0</v>
          </cell>
          <cell r="X371">
            <v>3.1809975462097739E-2</v>
          </cell>
          <cell r="Y371">
            <v>0</v>
          </cell>
          <cell r="Z371">
            <v>0</v>
          </cell>
          <cell r="AA371">
            <v>0</v>
          </cell>
          <cell r="AB371">
            <v>2.6476489667283106E-2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6537.268279333789</v>
          </cell>
          <cell r="AW371">
            <v>172.46397676300163</v>
          </cell>
          <cell r="AX371">
            <v>4.7906660211944896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59.413697666569057</v>
          </cell>
          <cell r="BF371">
            <v>1.6503804907380293</v>
          </cell>
          <cell r="BG371">
            <v>0</v>
          </cell>
          <cell r="BH371">
            <v>0</v>
          </cell>
          <cell r="BI371">
            <v>0</v>
          </cell>
          <cell r="BJ371">
            <v>0</v>
          </cell>
          <cell r="BK371">
            <v>128.72967827756628</v>
          </cell>
          <cell r="BL371">
            <v>3.3876231125675336</v>
          </cell>
          <cell r="BM371">
            <v>0</v>
          </cell>
          <cell r="BN371">
            <v>0</v>
          </cell>
          <cell r="BO371">
            <v>468.22143921541539</v>
          </cell>
          <cell r="BP371">
            <v>14.406813514320474</v>
          </cell>
          <cell r="BQ371">
            <v>0</v>
          </cell>
          <cell r="BR371">
            <v>0</v>
          </cell>
          <cell r="BS371">
            <v>248.81809426290826</v>
          </cell>
          <cell r="BT371">
            <v>7.6559413619356391</v>
          </cell>
          <cell r="BU371">
            <v>0</v>
          </cell>
          <cell r="BV371">
            <v>0</v>
          </cell>
          <cell r="BW371">
            <v>0</v>
          </cell>
          <cell r="BX371">
            <v>0</v>
          </cell>
          <cell r="BY371">
            <v>0</v>
          </cell>
          <cell r="BZ371">
            <v>0</v>
          </cell>
          <cell r="CA371">
            <v>207.0994902097458</v>
          </cell>
          <cell r="CB371">
            <v>5.5972835191823185</v>
          </cell>
          <cell r="CC371">
            <v>0</v>
          </cell>
          <cell r="CD371">
            <v>0</v>
          </cell>
          <cell r="CE371">
            <v>0</v>
          </cell>
          <cell r="CF371">
            <v>0</v>
          </cell>
          <cell r="CG371">
            <v>0</v>
          </cell>
          <cell r="CH371">
            <v>0</v>
          </cell>
          <cell r="CI371">
            <v>0</v>
          </cell>
          <cell r="CJ371">
            <v>0</v>
          </cell>
          <cell r="CK371">
            <v>0</v>
          </cell>
          <cell r="CL371">
            <v>0</v>
          </cell>
          <cell r="CM371">
            <v>0</v>
          </cell>
          <cell r="CN371">
            <v>0</v>
          </cell>
          <cell r="CO371">
            <v>0</v>
          </cell>
          <cell r="CP371">
            <v>0</v>
          </cell>
          <cell r="CQ371">
            <v>0</v>
          </cell>
          <cell r="CR371">
            <v>0</v>
          </cell>
          <cell r="CS371">
            <v>0</v>
          </cell>
          <cell r="CT371">
            <v>0</v>
          </cell>
          <cell r="CU371">
            <v>0</v>
          </cell>
          <cell r="CV371">
            <v>0</v>
          </cell>
          <cell r="CW371">
            <v>0</v>
          </cell>
          <cell r="CX371">
            <v>0</v>
          </cell>
          <cell r="CY371">
            <v>0</v>
          </cell>
          <cell r="CZ371">
            <v>0</v>
          </cell>
          <cell r="DA371">
            <v>0</v>
          </cell>
          <cell r="DB371">
            <v>0</v>
          </cell>
          <cell r="DC371">
            <v>0</v>
          </cell>
          <cell r="DD371">
            <v>7822.0146557289945</v>
          </cell>
          <cell r="DE371">
            <v>0</v>
          </cell>
          <cell r="DG371">
            <v>7633.1149151043901</v>
          </cell>
          <cell r="DH371">
            <v>0.82491330090687565</v>
          </cell>
          <cell r="DI371">
            <v>0.03</v>
          </cell>
          <cell r="DJ371">
            <v>188.89974062460806</v>
          </cell>
          <cell r="DK371">
            <v>2.4747399027206272E-2</v>
          </cell>
          <cell r="DL371">
            <v>0</v>
          </cell>
        </row>
        <row r="372">
          <cell r="A372" t="str">
            <v>B10403LR618LT09900</v>
          </cell>
          <cell r="B372" t="str">
            <v>NASTRO HEAVY DUTY LR618 LT09900</v>
          </cell>
          <cell r="C372" t="str">
            <v>BELT CONVEYOR HEAVY DUTY LR618 LT09900 M=1</v>
          </cell>
          <cell r="D372" t="str">
            <v>TAPIS ROULANT HEAVY DUTY LR618 LT09900 M=1</v>
          </cell>
          <cell r="E372" t="str">
            <v>CINTA TRASPORTADORA HEAVY DUTY LR618 LT09900 M=1</v>
          </cell>
          <cell r="F372">
            <v>17029.231944047267</v>
          </cell>
          <cell r="H372">
            <v>8003.7390137022148</v>
          </cell>
          <cell r="I372">
            <v>0.53</v>
          </cell>
          <cell r="J372" t="str">
            <v>OK</v>
          </cell>
          <cell r="K372" t="str">
            <v>ICZZD</v>
          </cell>
          <cell r="L372">
            <v>0.83575249690254239</v>
          </cell>
          <cell r="M372">
            <v>2.2048536643521327E-2</v>
          </cell>
          <cell r="N372">
            <v>0</v>
          </cell>
          <cell r="O372">
            <v>0</v>
          </cell>
          <cell r="P372">
            <v>0</v>
          </cell>
          <cell r="Q372">
            <v>7.5957026778329167E-3</v>
          </cell>
          <cell r="R372">
            <v>0</v>
          </cell>
          <cell r="S372">
            <v>0</v>
          </cell>
          <cell r="T372">
            <v>1.6457355801971319E-2</v>
          </cell>
          <cell r="U372">
            <v>0</v>
          </cell>
          <cell r="V372">
            <v>5.9859442844751108E-2</v>
          </cell>
          <cell r="W372">
            <v>0</v>
          </cell>
          <cell r="X372">
            <v>3.1809975462097739E-2</v>
          </cell>
          <cell r="Y372">
            <v>0</v>
          </cell>
          <cell r="Z372">
            <v>0</v>
          </cell>
          <cell r="AA372">
            <v>0</v>
          </cell>
          <cell r="AB372">
            <v>2.6476489667283106E-2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6689.1448652579184</v>
          </cell>
          <cell r="AW372">
            <v>176.47073292879452</v>
          </cell>
          <cell r="AX372">
            <v>4.9019648035776253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60.7940218590537</v>
          </cell>
          <cell r="BF372">
            <v>1.6887228294181584</v>
          </cell>
          <cell r="BG372">
            <v>0</v>
          </cell>
          <cell r="BH372">
            <v>0</v>
          </cell>
          <cell r="BI372">
            <v>0</v>
          </cell>
          <cell r="BJ372">
            <v>0</v>
          </cell>
          <cell r="BK372">
            <v>131.72038069461635</v>
          </cell>
          <cell r="BL372">
            <v>3.4663258077530621</v>
          </cell>
          <cell r="BM372">
            <v>0</v>
          </cell>
          <cell r="BN372">
            <v>0</v>
          </cell>
          <cell r="BO372">
            <v>479.09935803501236</v>
          </cell>
          <cell r="BP372">
            <v>14.741518708769611</v>
          </cell>
          <cell r="BQ372">
            <v>0</v>
          </cell>
          <cell r="BR372">
            <v>0</v>
          </cell>
          <cell r="BS372">
            <v>254.59874163090183</v>
          </cell>
          <cell r="BT372">
            <v>7.8338074347969791</v>
          </cell>
          <cell r="BU372">
            <v>0</v>
          </cell>
          <cell r="BV372">
            <v>0</v>
          </cell>
          <cell r="BW372">
            <v>0</v>
          </cell>
          <cell r="BX372">
            <v>0</v>
          </cell>
          <cell r="BY372">
            <v>0</v>
          </cell>
          <cell r="BZ372">
            <v>0</v>
          </cell>
          <cell r="CA372">
            <v>211.91091329591737</v>
          </cell>
          <cell r="CB372">
            <v>5.7273219809707401</v>
          </cell>
          <cell r="CC372">
            <v>0</v>
          </cell>
          <cell r="CD372">
            <v>0</v>
          </cell>
          <cell r="CE372">
            <v>0</v>
          </cell>
          <cell r="CF372">
            <v>0</v>
          </cell>
          <cell r="CG372">
            <v>0</v>
          </cell>
          <cell r="CH372">
            <v>0</v>
          </cell>
          <cell r="CI372">
            <v>0</v>
          </cell>
          <cell r="CJ372">
            <v>0</v>
          </cell>
          <cell r="CK372">
            <v>0</v>
          </cell>
          <cell r="CL372">
            <v>0</v>
          </cell>
          <cell r="CM372">
            <v>0</v>
          </cell>
          <cell r="CN372">
            <v>0</v>
          </cell>
          <cell r="CO372">
            <v>0</v>
          </cell>
          <cell r="CP372">
            <v>0</v>
          </cell>
          <cell r="CQ372">
            <v>0</v>
          </cell>
          <cell r="CR372">
            <v>0</v>
          </cell>
          <cell r="CS372">
            <v>0</v>
          </cell>
          <cell r="CT372">
            <v>0</v>
          </cell>
          <cell r="CU372">
            <v>0</v>
          </cell>
          <cell r="CV372">
            <v>0</v>
          </cell>
          <cell r="CW372">
            <v>0</v>
          </cell>
          <cell r="CX372">
            <v>0</v>
          </cell>
          <cell r="CY372">
            <v>0</v>
          </cell>
          <cell r="CZ372">
            <v>0</v>
          </cell>
          <cell r="DA372">
            <v>0</v>
          </cell>
          <cell r="DB372">
            <v>0</v>
          </cell>
          <cell r="DC372">
            <v>0</v>
          </cell>
          <cell r="DD372">
            <v>8003.7390137022148</v>
          </cell>
          <cell r="DE372">
            <v>0</v>
          </cell>
          <cell r="DG372">
            <v>7810.4506742834128</v>
          </cell>
          <cell r="DH372">
            <v>0.82491330090687565</v>
          </cell>
          <cell r="DI372">
            <v>0.03</v>
          </cell>
          <cell r="DJ372">
            <v>193.28833941880387</v>
          </cell>
          <cell r="DK372">
            <v>2.4747399027206268E-2</v>
          </cell>
          <cell r="DL372">
            <v>0</v>
          </cell>
        </row>
        <row r="373">
          <cell r="A373" t="str">
            <v>B10403LR618LT10200</v>
          </cell>
          <cell r="B373" t="str">
            <v>NASTRO HEAVY DUTY LR618 LT10200</v>
          </cell>
          <cell r="C373" t="str">
            <v>BELT CONVEYOR HEAVY DUTY LR618 LT10200 M=1</v>
          </cell>
          <cell r="D373" t="str">
            <v>TAPIS ROULANT HEAVY DUTY LR618 LT10200 M=1</v>
          </cell>
          <cell r="E373" t="str">
            <v>CINTA TRASPORTADORA HEAVY DUTY LR618 LT10200 M=1</v>
          </cell>
          <cell r="F373">
            <v>17415.879773671935</v>
          </cell>
          <cell r="H373">
            <v>8185.4634936258099</v>
          </cell>
          <cell r="I373">
            <v>0.53</v>
          </cell>
          <cell r="J373" t="str">
            <v>OK</v>
          </cell>
          <cell r="K373" t="str">
            <v>ICZZD</v>
          </cell>
          <cell r="L373">
            <v>0.83575249690254239</v>
          </cell>
          <cell r="M373">
            <v>2.2048536643521327E-2</v>
          </cell>
          <cell r="N373">
            <v>0</v>
          </cell>
          <cell r="O373">
            <v>0</v>
          </cell>
          <cell r="P373">
            <v>0</v>
          </cell>
          <cell r="Q373">
            <v>7.5957026778329167E-3</v>
          </cell>
          <cell r="R373">
            <v>0</v>
          </cell>
          <cell r="S373">
            <v>0</v>
          </cell>
          <cell r="T373">
            <v>1.6457355801971319E-2</v>
          </cell>
          <cell r="U373">
            <v>0</v>
          </cell>
          <cell r="V373">
            <v>5.9859442844751108E-2</v>
          </cell>
          <cell r="W373">
            <v>0</v>
          </cell>
          <cell r="X373">
            <v>3.1809975462097739E-2</v>
          </cell>
          <cell r="Y373">
            <v>0</v>
          </cell>
          <cell r="Z373">
            <v>0</v>
          </cell>
          <cell r="AA373">
            <v>0</v>
          </cell>
          <cell r="AB373">
            <v>2.6476489667283106E-2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6841.0215531023787</v>
          </cell>
          <cell r="AW373">
            <v>180.47749178341476</v>
          </cell>
          <cell r="AX373">
            <v>5.0132636606504102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62.174346977837146</v>
          </cell>
          <cell r="BF373">
            <v>1.7270651938288095</v>
          </cell>
          <cell r="BG373">
            <v>0</v>
          </cell>
          <cell r="BH373">
            <v>0</v>
          </cell>
          <cell r="BI373">
            <v>0</v>
          </cell>
          <cell r="BJ373">
            <v>0</v>
          </cell>
          <cell r="BK373">
            <v>134.71108511864713</v>
          </cell>
          <cell r="BL373">
            <v>3.5450285557538721</v>
          </cell>
          <cell r="BM373">
            <v>0</v>
          </cell>
          <cell r="BN373">
            <v>0</v>
          </cell>
          <cell r="BO373">
            <v>489.97728415449092</v>
          </cell>
          <cell r="BP373">
            <v>15.076224127830489</v>
          </cell>
          <cell r="BQ373">
            <v>0</v>
          </cell>
          <cell r="BR373">
            <v>0</v>
          </cell>
          <cell r="BS373">
            <v>260.37939287813384</v>
          </cell>
          <cell r="BT373">
            <v>8.011673627019503</v>
          </cell>
          <cell r="BU373">
            <v>0</v>
          </cell>
          <cell r="BV373">
            <v>0</v>
          </cell>
          <cell r="BW373">
            <v>0</v>
          </cell>
          <cell r="BX373">
            <v>0</v>
          </cell>
          <cell r="BY373">
            <v>0</v>
          </cell>
          <cell r="BZ373">
            <v>0</v>
          </cell>
          <cell r="CA373">
            <v>216.72233961090683</v>
          </cell>
          <cell r="CB373">
            <v>5.8573605300245086</v>
          </cell>
          <cell r="CC373">
            <v>0</v>
          </cell>
          <cell r="CD373">
            <v>0</v>
          </cell>
          <cell r="CE373">
            <v>0</v>
          </cell>
          <cell r="CF373">
            <v>0</v>
          </cell>
          <cell r="CG373">
            <v>0</v>
          </cell>
          <cell r="CH373">
            <v>0</v>
          </cell>
          <cell r="CI373">
            <v>0</v>
          </cell>
          <cell r="CJ373">
            <v>0</v>
          </cell>
          <cell r="CK373">
            <v>0</v>
          </cell>
          <cell r="CL373">
            <v>0</v>
          </cell>
          <cell r="CM373">
            <v>0</v>
          </cell>
          <cell r="CN373">
            <v>0</v>
          </cell>
          <cell r="CO373">
            <v>0</v>
          </cell>
          <cell r="CP373">
            <v>0</v>
          </cell>
          <cell r="CQ373">
            <v>0</v>
          </cell>
          <cell r="CR373">
            <v>0</v>
          </cell>
          <cell r="CS373">
            <v>0</v>
          </cell>
          <cell r="CT373">
            <v>0</v>
          </cell>
          <cell r="CU373">
            <v>0</v>
          </cell>
          <cell r="CV373">
            <v>0</v>
          </cell>
          <cell r="CW373">
            <v>0</v>
          </cell>
          <cell r="CX373">
            <v>0</v>
          </cell>
          <cell r="CY373">
            <v>0</v>
          </cell>
          <cell r="CZ373">
            <v>0</v>
          </cell>
          <cell r="DA373">
            <v>0</v>
          </cell>
          <cell r="DB373">
            <v>0</v>
          </cell>
          <cell r="DC373">
            <v>0</v>
          </cell>
          <cell r="DD373">
            <v>8185.4634936258099</v>
          </cell>
          <cell r="DE373">
            <v>0</v>
          </cell>
          <cell r="DG373">
            <v>7987.7865524677381</v>
          </cell>
          <cell r="DH373">
            <v>0.82491330090687565</v>
          </cell>
          <cell r="DI373">
            <v>0.03</v>
          </cell>
          <cell r="DJ373">
            <v>197.67694115807143</v>
          </cell>
          <cell r="DK373">
            <v>2.4747399027206272E-2</v>
          </cell>
          <cell r="DL373">
            <v>0</v>
          </cell>
        </row>
        <row r="374">
          <cell r="A374" t="str">
            <v>B10403LR618LT10500</v>
          </cell>
          <cell r="B374" t="str">
            <v>NASTRO HEAVY DUTY LR618 LT10500</v>
          </cell>
          <cell r="C374" t="str">
            <v>BELT CONVEYOR HEAVY DUTY LR618 LT10500 M=1</v>
          </cell>
          <cell r="D374" t="str">
            <v>TAPIS ROULANT HEAVY DUTY LR618 LT10500 M=1</v>
          </cell>
          <cell r="E374" t="str">
            <v>CINTA TRASPORTADORA HEAVY DUTY LR618 LT10500 M=1</v>
          </cell>
          <cell r="F374">
            <v>17802.527603296629</v>
          </cell>
          <cell r="H374">
            <v>8367.1879735494149</v>
          </cell>
          <cell r="I374">
            <v>0.53</v>
          </cell>
          <cell r="J374" t="str">
            <v>OK</v>
          </cell>
          <cell r="K374" t="str">
            <v>ICZZD</v>
          </cell>
          <cell r="L374">
            <v>0.83575249690254239</v>
          </cell>
          <cell r="M374">
            <v>2.2048536643521327E-2</v>
          </cell>
          <cell r="N374">
            <v>0</v>
          </cell>
          <cell r="O374">
            <v>0</v>
          </cell>
          <cell r="P374">
            <v>0</v>
          </cell>
          <cell r="Q374">
            <v>7.5957026778329167E-3</v>
          </cell>
          <cell r="R374">
            <v>0</v>
          </cell>
          <cell r="S374">
            <v>0</v>
          </cell>
          <cell r="T374">
            <v>1.6457355801971319E-2</v>
          </cell>
          <cell r="U374">
            <v>0</v>
          </cell>
          <cell r="V374">
            <v>5.9859442844751108E-2</v>
          </cell>
          <cell r="W374">
            <v>0</v>
          </cell>
          <cell r="X374">
            <v>3.1809975462097739E-2</v>
          </cell>
          <cell r="Y374">
            <v>0</v>
          </cell>
          <cell r="Z374">
            <v>0</v>
          </cell>
          <cell r="AA374">
            <v>0</v>
          </cell>
          <cell r="AB374">
            <v>2.6476489667283106E-2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6992.8982409468472</v>
          </cell>
          <cell r="AW374">
            <v>184.48425063803523</v>
          </cell>
          <cell r="AX374">
            <v>5.1245625177232013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63.554672096620664</v>
          </cell>
          <cell r="BF374">
            <v>1.7654075582394628</v>
          </cell>
          <cell r="BG374">
            <v>0</v>
          </cell>
          <cell r="BH374">
            <v>0</v>
          </cell>
          <cell r="BI374">
            <v>0</v>
          </cell>
          <cell r="BJ374">
            <v>0</v>
          </cell>
          <cell r="BK374">
            <v>137.70178954267811</v>
          </cell>
          <cell r="BL374">
            <v>3.623731303754687</v>
          </cell>
          <cell r="BM374">
            <v>0</v>
          </cell>
          <cell r="BN374">
            <v>0</v>
          </cell>
          <cell r="BO374">
            <v>500.85521027397004</v>
          </cell>
          <cell r="BP374">
            <v>15.410929546891387</v>
          </cell>
          <cell r="BQ374">
            <v>0</v>
          </cell>
          <cell r="BR374">
            <v>0</v>
          </cell>
          <cell r="BS374">
            <v>266.1600441253662</v>
          </cell>
          <cell r="BT374">
            <v>8.1895398192420377</v>
          </cell>
          <cell r="BU374">
            <v>0</v>
          </cell>
          <cell r="BV374">
            <v>0</v>
          </cell>
          <cell r="BW374">
            <v>0</v>
          </cell>
          <cell r="BX374">
            <v>0</v>
          </cell>
          <cell r="BY374">
            <v>0</v>
          </cell>
          <cell r="BZ374">
            <v>0</v>
          </cell>
          <cell r="CA374">
            <v>221.53376592589655</v>
          </cell>
          <cell r="CB374">
            <v>5.9873990790782852</v>
          </cell>
          <cell r="CC374">
            <v>0</v>
          </cell>
          <cell r="CD374">
            <v>0</v>
          </cell>
          <cell r="CE374">
            <v>0</v>
          </cell>
          <cell r="CF374">
            <v>0</v>
          </cell>
          <cell r="CG374">
            <v>0</v>
          </cell>
          <cell r="CH374">
            <v>0</v>
          </cell>
          <cell r="CI374">
            <v>0</v>
          </cell>
          <cell r="CJ374">
            <v>0</v>
          </cell>
          <cell r="CK374">
            <v>0</v>
          </cell>
          <cell r="CL374">
            <v>0</v>
          </cell>
          <cell r="CM374">
            <v>0</v>
          </cell>
          <cell r="CN374">
            <v>0</v>
          </cell>
          <cell r="CO374">
            <v>0</v>
          </cell>
          <cell r="CP374">
            <v>0</v>
          </cell>
          <cell r="CQ374">
            <v>0</v>
          </cell>
          <cell r="CR374">
            <v>0</v>
          </cell>
          <cell r="CS374">
            <v>0</v>
          </cell>
          <cell r="CT374">
            <v>0</v>
          </cell>
          <cell r="CU374">
            <v>0</v>
          </cell>
          <cell r="CV374">
            <v>0</v>
          </cell>
          <cell r="CW374">
            <v>0</v>
          </cell>
          <cell r="CX374">
            <v>0</v>
          </cell>
          <cell r="CY374">
            <v>0</v>
          </cell>
          <cell r="CZ374">
            <v>0</v>
          </cell>
          <cell r="DA374">
            <v>0</v>
          </cell>
          <cell r="DB374">
            <v>0</v>
          </cell>
          <cell r="DC374">
            <v>0</v>
          </cell>
          <cell r="DD374">
            <v>8367.1879735494131</v>
          </cell>
          <cell r="DE374">
            <v>0</v>
          </cell>
          <cell r="DG374">
            <v>8165.1224306520789</v>
          </cell>
          <cell r="DH374">
            <v>0.82491330090687565</v>
          </cell>
          <cell r="DI374">
            <v>0.03</v>
          </cell>
          <cell r="DJ374">
            <v>202.06554289733933</v>
          </cell>
          <cell r="DK374">
            <v>2.4747399027206268E-2</v>
          </cell>
          <cell r="DL374">
            <v>0</v>
          </cell>
        </row>
        <row r="375">
          <cell r="A375" t="str">
            <v>B10403LR618LT10800</v>
          </cell>
          <cell r="B375" t="str">
            <v>NASTRO HEAVY DUTY LR618 LT10800</v>
          </cell>
          <cell r="C375" t="str">
            <v>BELT CONVEYOR HEAVY DUTY LR618 LT10800 M=1</v>
          </cell>
          <cell r="D375" t="str">
            <v>TAPIS ROULANT HEAVY DUTY LR618 LT10800 M=1</v>
          </cell>
          <cell r="E375" t="str">
            <v>CINTA TRASPORTADORA HEAVY DUTY LR618 LT10800 M=1</v>
          </cell>
          <cell r="F375">
            <v>18189.175432921293</v>
          </cell>
          <cell r="H375">
            <v>8548.9124534730072</v>
          </cell>
          <cell r="I375">
            <v>0.53</v>
          </cell>
          <cell r="J375" t="str">
            <v>OK</v>
          </cell>
          <cell r="K375" t="str">
            <v>ICZZD</v>
          </cell>
          <cell r="L375">
            <v>0.83575249690254239</v>
          </cell>
          <cell r="M375">
            <v>2.2048536643521327E-2</v>
          </cell>
          <cell r="N375">
            <v>0</v>
          </cell>
          <cell r="O375">
            <v>0</v>
          </cell>
          <cell r="P375">
            <v>0</v>
          </cell>
          <cell r="Q375">
            <v>7.5957026778329167E-3</v>
          </cell>
          <cell r="R375">
            <v>0</v>
          </cell>
          <cell r="S375">
            <v>0</v>
          </cell>
          <cell r="T375">
            <v>1.6457355801971319E-2</v>
          </cell>
          <cell r="U375">
            <v>0</v>
          </cell>
          <cell r="V375">
            <v>5.9859442844751108E-2</v>
          </cell>
          <cell r="W375">
            <v>0</v>
          </cell>
          <cell r="X375">
            <v>3.1809975462097739E-2</v>
          </cell>
          <cell r="Y375">
            <v>0</v>
          </cell>
          <cell r="Z375">
            <v>0</v>
          </cell>
          <cell r="AA375">
            <v>0</v>
          </cell>
          <cell r="AB375">
            <v>2.6476489667283106E-2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7144.7749287913057</v>
          </cell>
          <cell r="AW375">
            <v>188.49100949265542</v>
          </cell>
          <cell r="AX375">
            <v>5.2358613747959843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64.934997215404096</v>
          </cell>
          <cell r="BF375">
            <v>1.8037499226501137</v>
          </cell>
          <cell r="BG375">
            <v>0</v>
          </cell>
          <cell r="BH375">
            <v>0</v>
          </cell>
          <cell r="BI375">
            <v>0</v>
          </cell>
          <cell r="BJ375">
            <v>0</v>
          </cell>
          <cell r="BK375">
            <v>140.69249396670887</v>
          </cell>
          <cell r="BL375">
            <v>3.7024340517554966</v>
          </cell>
          <cell r="BM375">
            <v>0</v>
          </cell>
          <cell r="BN375">
            <v>0</v>
          </cell>
          <cell r="BO375">
            <v>511.73313639344843</v>
          </cell>
          <cell r="BP375">
            <v>15.745634965952259</v>
          </cell>
          <cell r="BQ375">
            <v>0</v>
          </cell>
          <cell r="BR375">
            <v>0</v>
          </cell>
          <cell r="BS375">
            <v>271.94069537259816</v>
          </cell>
          <cell r="BT375">
            <v>8.3674060114645581</v>
          </cell>
          <cell r="BU375">
            <v>0</v>
          </cell>
          <cell r="BV375">
            <v>0</v>
          </cell>
          <cell r="BW375">
            <v>0</v>
          </cell>
          <cell r="BX375">
            <v>0</v>
          </cell>
          <cell r="BY375">
            <v>0</v>
          </cell>
          <cell r="BZ375">
            <v>0</v>
          </cell>
          <cell r="CA375">
            <v>226.34519224088595</v>
          </cell>
          <cell r="CB375">
            <v>6.1174376281320528</v>
          </cell>
          <cell r="CC375">
            <v>0</v>
          </cell>
          <cell r="CD375">
            <v>0</v>
          </cell>
          <cell r="CE375">
            <v>0</v>
          </cell>
          <cell r="CF375">
            <v>0</v>
          </cell>
          <cell r="CG375">
            <v>0</v>
          </cell>
          <cell r="CH375">
            <v>0</v>
          </cell>
          <cell r="CI375">
            <v>0</v>
          </cell>
          <cell r="CJ375">
            <v>0</v>
          </cell>
          <cell r="CK375">
            <v>0</v>
          </cell>
          <cell r="CL375">
            <v>0</v>
          </cell>
          <cell r="CM375">
            <v>0</v>
          </cell>
          <cell r="CN375">
            <v>0</v>
          </cell>
          <cell r="CO375">
            <v>0</v>
          </cell>
          <cell r="CP375">
            <v>0</v>
          </cell>
          <cell r="CQ375">
            <v>0</v>
          </cell>
          <cell r="CR375">
            <v>0</v>
          </cell>
          <cell r="CS375">
            <v>0</v>
          </cell>
          <cell r="CT375">
            <v>0</v>
          </cell>
          <cell r="CU375">
            <v>0</v>
          </cell>
          <cell r="CV375">
            <v>0</v>
          </cell>
          <cell r="CW375">
            <v>0</v>
          </cell>
          <cell r="CX375">
            <v>0</v>
          </cell>
          <cell r="CY375">
            <v>0</v>
          </cell>
          <cell r="CZ375">
            <v>0</v>
          </cell>
          <cell r="DA375">
            <v>0</v>
          </cell>
          <cell r="DB375">
            <v>0</v>
          </cell>
          <cell r="DC375">
            <v>0</v>
          </cell>
          <cell r="DD375">
            <v>8548.9124534730054</v>
          </cell>
          <cell r="DE375">
            <v>0</v>
          </cell>
          <cell r="DG375">
            <v>8342.4583088364034</v>
          </cell>
          <cell r="DH375">
            <v>0.82491330090687565</v>
          </cell>
          <cell r="DI375">
            <v>0.03</v>
          </cell>
          <cell r="DJ375">
            <v>206.45414463660688</v>
          </cell>
          <cell r="DK375">
            <v>2.4747399027206272E-2</v>
          </cell>
          <cell r="DL375">
            <v>0</v>
          </cell>
        </row>
        <row r="376">
          <cell r="A376" t="str">
            <v>B10403LR618LT11100</v>
          </cell>
          <cell r="B376" t="str">
            <v>NASTRO HEAVY DUTY LR618 LT11100</v>
          </cell>
          <cell r="C376" t="str">
            <v>BELT CONVEYOR HEAVY DUTY LR618 LT11100 M=1</v>
          </cell>
          <cell r="D376" t="str">
            <v>TAPIS ROULANT HEAVY DUTY LR618 LT11100 M=1</v>
          </cell>
          <cell r="E376" t="str">
            <v>CINTA TRASPORTADORA HEAVY DUTY LR618 LT11100 M=1</v>
          </cell>
          <cell r="F376">
            <v>18575.823003077076</v>
          </cell>
          <cell r="H376">
            <v>8730.6368114462257</v>
          </cell>
          <cell r="I376">
            <v>0.53</v>
          </cell>
          <cell r="J376" t="str">
            <v>OK</v>
          </cell>
          <cell r="K376" t="str">
            <v>ICZZD</v>
          </cell>
          <cell r="L376">
            <v>0.83575249690254239</v>
          </cell>
          <cell r="M376">
            <v>2.2048536643521327E-2</v>
          </cell>
          <cell r="N376">
            <v>0</v>
          </cell>
          <cell r="O376">
            <v>0</v>
          </cell>
          <cell r="P376">
            <v>0</v>
          </cell>
          <cell r="Q376">
            <v>7.5957026778329167E-3</v>
          </cell>
          <cell r="R376">
            <v>0</v>
          </cell>
          <cell r="S376">
            <v>0</v>
          </cell>
          <cell r="T376">
            <v>1.6457355801971319E-2</v>
          </cell>
          <cell r="U376">
            <v>0</v>
          </cell>
          <cell r="V376">
            <v>5.9859442844751108E-2</v>
          </cell>
          <cell r="W376">
            <v>0</v>
          </cell>
          <cell r="X376">
            <v>3.1809975462097739E-2</v>
          </cell>
          <cell r="Y376">
            <v>0</v>
          </cell>
          <cell r="Z376">
            <v>0</v>
          </cell>
          <cell r="AA376">
            <v>0</v>
          </cell>
          <cell r="AB376">
            <v>2.6476489667283106E-2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7296.6515147154341</v>
          </cell>
          <cell r="AW376">
            <v>192.49776565844832</v>
          </cell>
          <cell r="AX376">
            <v>5.3471601571791201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66.315321407888732</v>
          </cell>
          <cell r="BF376">
            <v>1.8420922613302426</v>
          </cell>
          <cell r="BG376">
            <v>0</v>
          </cell>
          <cell r="BH376">
            <v>0</v>
          </cell>
          <cell r="BI376">
            <v>0</v>
          </cell>
          <cell r="BJ376">
            <v>0</v>
          </cell>
          <cell r="BK376">
            <v>143.68319638375891</v>
          </cell>
          <cell r="BL376">
            <v>3.7811367469410242</v>
          </cell>
          <cell r="BM376">
            <v>0</v>
          </cell>
          <cell r="BN376">
            <v>0</v>
          </cell>
          <cell r="BO376">
            <v>522.61105521304546</v>
          </cell>
          <cell r="BP376">
            <v>16.080340160401398</v>
          </cell>
          <cell r="BQ376">
            <v>0</v>
          </cell>
          <cell r="BR376">
            <v>0</v>
          </cell>
          <cell r="BS376">
            <v>277.72134274059169</v>
          </cell>
          <cell r="BT376">
            <v>8.545272084325898</v>
          </cell>
          <cell r="BU376">
            <v>0</v>
          </cell>
          <cell r="BV376">
            <v>0</v>
          </cell>
          <cell r="BW376">
            <v>0</v>
          </cell>
          <cell r="BX376">
            <v>0</v>
          </cell>
          <cell r="BY376">
            <v>0</v>
          </cell>
          <cell r="BZ376">
            <v>0</v>
          </cell>
          <cell r="CA376">
            <v>231.15661532705752</v>
          </cell>
          <cell r="CB376">
            <v>6.2474760899204735</v>
          </cell>
          <cell r="CC376">
            <v>0</v>
          </cell>
          <cell r="CD376">
            <v>0</v>
          </cell>
          <cell r="CE376">
            <v>0</v>
          </cell>
          <cell r="CF376">
            <v>0</v>
          </cell>
          <cell r="CG376">
            <v>0</v>
          </cell>
          <cell r="CH376">
            <v>0</v>
          </cell>
          <cell r="CI376">
            <v>0</v>
          </cell>
          <cell r="CJ376">
            <v>0</v>
          </cell>
          <cell r="CK376">
            <v>0</v>
          </cell>
          <cell r="CL376">
            <v>0</v>
          </cell>
          <cell r="CM376">
            <v>0</v>
          </cell>
          <cell r="CN376">
            <v>0</v>
          </cell>
          <cell r="CO376">
            <v>0</v>
          </cell>
          <cell r="CP376">
            <v>0</v>
          </cell>
          <cell r="CQ376">
            <v>0</v>
          </cell>
          <cell r="CR376">
            <v>0</v>
          </cell>
          <cell r="CS376">
            <v>0</v>
          </cell>
          <cell r="CT376">
            <v>0</v>
          </cell>
          <cell r="CU376">
            <v>0</v>
          </cell>
          <cell r="CV376">
            <v>0</v>
          </cell>
          <cell r="CW376">
            <v>0</v>
          </cell>
          <cell r="CX376">
            <v>0</v>
          </cell>
          <cell r="CY376">
            <v>0</v>
          </cell>
          <cell r="CZ376">
            <v>0</v>
          </cell>
          <cell r="DA376">
            <v>0</v>
          </cell>
          <cell r="DB376">
            <v>0</v>
          </cell>
          <cell r="DC376">
            <v>0</v>
          </cell>
          <cell r="DD376">
            <v>8730.6368114462239</v>
          </cell>
          <cell r="DE376">
            <v>0</v>
          </cell>
          <cell r="DG376">
            <v>8519.7940680154261</v>
          </cell>
          <cell r="DH376">
            <v>0.82491330090687565</v>
          </cell>
          <cell r="DI376">
            <v>0.03</v>
          </cell>
          <cell r="DJ376">
            <v>210.8427434308027</v>
          </cell>
          <cell r="DK376">
            <v>2.4747399027206268E-2</v>
          </cell>
          <cell r="DL376">
            <v>0</v>
          </cell>
        </row>
        <row r="377">
          <cell r="A377" t="str">
            <v>B10403LR618LT11400</v>
          </cell>
          <cell r="B377" t="str">
            <v>NASTRO HEAVY DUTY LR618 LT11400</v>
          </cell>
          <cell r="C377" t="str">
            <v>BELT CONVEYOR HEAVY DUTY LR618 LT11400 M=1</v>
          </cell>
          <cell r="D377" t="str">
            <v>TAPIS ROULANT HEAVY DUTY LR618 LT11400 M=1</v>
          </cell>
          <cell r="E377" t="str">
            <v>CINTA TRASPORTADORA HEAVY DUTY LR618 LT11400 M=1</v>
          </cell>
          <cell r="F377">
            <v>18962.47083270174</v>
          </cell>
          <cell r="H377">
            <v>8912.361291369818</v>
          </cell>
          <cell r="I377">
            <v>0.53</v>
          </cell>
          <cell r="J377" t="str">
            <v>OK</v>
          </cell>
          <cell r="K377" t="str">
            <v>ICZZD</v>
          </cell>
          <cell r="L377">
            <v>0.83575249690254239</v>
          </cell>
          <cell r="M377">
            <v>2.2048536643521327E-2</v>
          </cell>
          <cell r="N377">
            <v>0</v>
          </cell>
          <cell r="O377">
            <v>0</v>
          </cell>
          <cell r="P377">
            <v>0</v>
          </cell>
          <cell r="Q377">
            <v>7.5957026778329167E-3</v>
          </cell>
          <cell r="R377">
            <v>0</v>
          </cell>
          <cell r="S377">
            <v>0</v>
          </cell>
          <cell r="T377">
            <v>1.6457355801971319E-2</v>
          </cell>
          <cell r="U377">
            <v>0</v>
          </cell>
          <cell r="V377">
            <v>5.9859442844751108E-2</v>
          </cell>
          <cell r="W377">
            <v>0</v>
          </cell>
          <cell r="X377">
            <v>3.1809975462097739E-2</v>
          </cell>
          <cell r="Y377">
            <v>0</v>
          </cell>
          <cell r="Z377">
            <v>0</v>
          </cell>
          <cell r="AA377">
            <v>0</v>
          </cell>
          <cell r="AB377">
            <v>2.6476489667283106E-2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7448.5282025598926</v>
          </cell>
          <cell r="AW377">
            <v>196.50452451306847</v>
          </cell>
          <cell r="AX377">
            <v>5.4584590142519023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67.695646526672164</v>
          </cell>
          <cell r="BF377">
            <v>1.8804346257408935</v>
          </cell>
          <cell r="BG377">
            <v>0</v>
          </cell>
          <cell r="BH377">
            <v>0</v>
          </cell>
          <cell r="BI377">
            <v>0</v>
          </cell>
          <cell r="BJ377">
            <v>0</v>
          </cell>
          <cell r="BK377">
            <v>146.67390080778966</v>
          </cell>
          <cell r="BL377">
            <v>3.8598394949418333</v>
          </cell>
          <cell r="BM377">
            <v>0</v>
          </cell>
          <cell r="BN377">
            <v>0</v>
          </cell>
          <cell r="BO377">
            <v>533.48898133252385</v>
          </cell>
          <cell r="BP377">
            <v>16.415045579462273</v>
          </cell>
          <cell r="BQ377">
            <v>0</v>
          </cell>
          <cell r="BR377">
            <v>0</v>
          </cell>
          <cell r="BS377">
            <v>283.50199398782365</v>
          </cell>
          <cell r="BT377">
            <v>8.7231382765484202</v>
          </cell>
          <cell r="BU377">
            <v>0</v>
          </cell>
          <cell r="BV377">
            <v>0</v>
          </cell>
          <cell r="BW377">
            <v>0</v>
          </cell>
          <cell r="BX377">
            <v>0</v>
          </cell>
          <cell r="BY377">
            <v>0</v>
          </cell>
          <cell r="BZ377">
            <v>0</v>
          </cell>
          <cell r="CA377">
            <v>235.9680416420469</v>
          </cell>
          <cell r="CB377">
            <v>6.3775146389742403</v>
          </cell>
          <cell r="CC377">
            <v>0</v>
          </cell>
          <cell r="CD377">
            <v>0</v>
          </cell>
          <cell r="CE377">
            <v>0</v>
          </cell>
          <cell r="CF377">
            <v>0</v>
          </cell>
          <cell r="CG377">
            <v>0</v>
          </cell>
          <cell r="CH377">
            <v>0</v>
          </cell>
          <cell r="CI377">
            <v>0</v>
          </cell>
          <cell r="CJ377">
            <v>0</v>
          </cell>
          <cell r="CK377">
            <v>0</v>
          </cell>
          <cell r="CL377">
            <v>0</v>
          </cell>
          <cell r="CM377">
            <v>0</v>
          </cell>
          <cell r="CN377">
            <v>0</v>
          </cell>
          <cell r="CO377">
            <v>0</v>
          </cell>
          <cell r="CP377">
            <v>0</v>
          </cell>
          <cell r="CQ377">
            <v>0</v>
          </cell>
          <cell r="CR377">
            <v>0</v>
          </cell>
          <cell r="CS377">
            <v>0</v>
          </cell>
          <cell r="CT377">
            <v>0</v>
          </cell>
          <cell r="CU377">
            <v>0</v>
          </cell>
          <cell r="CV377">
            <v>0</v>
          </cell>
          <cell r="CW377">
            <v>0</v>
          </cell>
          <cell r="CX377">
            <v>0</v>
          </cell>
          <cell r="CY377">
            <v>0</v>
          </cell>
          <cell r="CZ377">
            <v>0</v>
          </cell>
          <cell r="DA377">
            <v>0</v>
          </cell>
          <cell r="DB377">
            <v>0</v>
          </cell>
          <cell r="DC377">
            <v>0</v>
          </cell>
          <cell r="DD377">
            <v>8912.361291369818</v>
          </cell>
          <cell r="DE377">
            <v>0</v>
          </cell>
          <cell r="DG377">
            <v>8697.1299461997514</v>
          </cell>
          <cell r="DH377">
            <v>0.82491330090687565</v>
          </cell>
          <cell r="DI377">
            <v>0.03</v>
          </cell>
          <cell r="DJ377">
            <v>215.23134517007026</v>
          </cell>
          <cell r="DK377">
            <v>2.4747399027206272E-2</v>
          </cell>
          <cell r="DL377">
            <v>0</v>
          </cell>
        </row>
        <row r="378">
          <cell r="A378" t="str">
            <v>B10403LR618LT11700</v>
          </cell>
          <cell r="B378" t="str">
            <v>NASTRO HEAVY DUTY LR618 LT11700</v>
          </cell>
          <cell r="C378" t="str">
            <v>BELT CONVEYOR HEAVY DUTY LR618 LT11700 M=1</v>
          </cell>
          <cell r="D378" t="str">
            <v>TAPIS ROULANT HEAVY DUTY LR618 LT11700 M=1</v>
          </cell>
          <cell r="E378" t="str">
            <v>CINTA TRASPORTADORA HEAVY DUTY LR618 LT11700 M=1</v>
          </cell>
          <cell r="F378">
            <v>19349.118662326418</v>
          </cell>
          <cell r="H378">
            <v>9094.0857712934157</v>
          </cell>
          <cell r="I378">
            <v>0.53</v>
          </cell>
          <cell r="J378" t="str">
            <v>OK</v>
          </cell>
          <cell r="K378" t="str">
            <v>ICZZD</v>
          </cell>
          <cell r="L378">
            <v>0.83575249690254239</v>
          </cell>
          <cell r="M378">
            <v>2.2048536643521327E-2</v>
          </cell>
          <cell r="N378">
            <v>0</v>
          </cell>
          <cell r="O378">
            <v>0</v>
          </cell>
          <cell r="P378">
            <v>0</v>
          </cell>
          <cell r="Q378">
            <v>7.5957026778329167E-3</v>
          </cell>
          <cell r="R378">
            <v>0</v>
          </cell>
          <cell r="S378">
            <v>0</v>
          </cell>
          <cell r="T378">
            <v>1.6457355801971319E-2</v>
          </cell>
          <cell r="U378">
            <v>0</v>
          </cell>
          <cell r="V378">
            <v>5.9859442844751108E-2</v>
          </cell>
          <cell r="W378">
            <v>0</v>
          </cell>
          <cell r="X378">
            <v>3.1809975462097739E-2</v>
          </cell>
          <cell r="Y378">
            <v>0</v>
          </cell>
          <cell r="Z378">
            <v>0</v>
          </cell>
          <cell r="AA378">
            <v>0</v>
          </cell>
          <cell r="AB378">
            <v>2.6476489667283106E-2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7600.4048904043548</v>
          </cell>
          <cell r="AW378">
            <v>200.51128336768878</v>
          </cell>
          <cell r="AX378">
            <v>5.569757871324688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69.075971645455624</v>
          </cell>
          <cell r="BF378">
            <v>1.918776990151545</v>
          </cell>
          <cell r="BG378">
            <v>0</v>
          </cell>
          <cell r="BH378">
            <v>0</v>
          </cell>
          <cell r="BI378">
            <v>0</v>
          </cell>
          <cell r="BJ378">
            <v>0</v>
          </cell>
          <cell r="BK378">
            <v>149.6646052318205</v>
          </cell>
          <cell r="BL378">
            <v>3.9385422429426447</v>
          </cell>
          <cell r="BM378">
            <v>0</v>
          </cell>
          <cell r="BN378">
            <v>0</v>
          </cell>
          <cell r="BO378">
            <v>544.36690745200247</v>
          </cell>
          <cell r="BP378">
            <v>16.749750998523155</v>
          </cell>
          <cell r="BQ378">
            <v>0</v>
          </cell>
          <cell r="BR378">
            <v>0</v>
          </cell>
          <cell r="BS378">
            <v>289.28264523505572</v>
          </cell>
          <cell r="BT378">
            <v>8.901004468770946</v>
          </cell>
          <cell r="BU378">
            <v>0</v>
          </cell>
          <cell r="BV378">
            <v>0</v>
          </cell>
          <cell r="BW378">
            <v>0</v>
          </cell>
          <cell r="BX378">
            <v>0</v>
          </cell>
          <cell r="BY378">
            <v>0</v>
          </cell>
          <cell r="BZ378">
            <v>0</v>
          </cell>
          <cell r="CA378">
            <v>240.77946795703645</v>
          </cell>
          <cell r="CB378">
            <v>6.5075531880280124</v>
          </cell>
          <cell r="CC378">
            <v>0</v>
          </cell>
          <cell r="CD378">
            <v>0</v>
          </cell>
          <cell r="CE378">
            <v>0</v>
          </cell>
          <cell r="CF378">
            <v>0</v>
          </cell>
          <cell r="CG378">
            <v>0</v>
          </cell>
          <cell r="CH378">
            <v>0</v>
          </cell>
          <cell r="CI378">
            <v>0</v>
          </cell>
          <cell r="CJ378">
            <v>0</v>
          </cell>
          <cell r="CK378">
            <v>0</v>
          </cell>
          <cell r="CL378">
            <v>0</v>
          </cell>
          <cell r="CM378">
            <v>0</v>
          </cell>
          <cell r="CN378">
            <v>0</v>
          </cell>
          <cell r="CO378">
            <v>0</v>
          </cell>
          <cell r="CP378">
            <v>0</v>
          </cell>
          <cell r="CQ378">
            <v>0</v>
          </cell>
          <cell r="CR378">
            <v>0</v>
          </cell>
          <cell r="CS378">
            <v>0</v>
          </cell>
          <cell r="CT378">
            <v>0</v>
          </cell>
          <cell r="CU378">
            <v>0</v>
          </cell>
          <cell r="CV378">
            <v>0</v>
          </cell>
          <cell r="CW378">
            <v>0</v>
          </cell>
          <cell r="CX378">
            <v>0</v>
          </cell>
          <cell r="CY378">
            <v>0</v>
          </cell>
          <cell r="CZ378">
            <v>0</v>
          </cell>
          <cell r="DA378">
            <v>0</v>
          </cell>
          <cell r="DB378">
            <v>0</v>
          </cell>
          <cell r="DC378">
            <v>0</v>
          </cell>
          <cell r="DD378">
            <v>9094.0857712934139</v>
          </cell>
          <cell r="DE378">
            <v>0</v>
          </cell>
          <cell r="DG378">
            <v>8874.4658243840822</v>
          </cell>
          <cell r="DH378">
            <v>0.82491330090687565</v>
          </cell>
          <cell r="DI378">
            <v>0.03</v>
          </cell>
          <cell r="DJ378">
            <v>219.61994690933793</v>
          </cell>
          <cell r="DK378">
            <v>2.4747399027206272E-2</v>
          </cell>
          <cell r="DL378">
            <v>0</v>
          </cell>
        </row>
        <row r="379">
          <cell r="A379" t="str">
            <v>B10403LR618LT12000</v>
          </cell>
          <cell r="B379" t="str">
            <v>NASTRO HEAVY DUTY LR618 LT12000</v>
          </cell>
          <cell r="C379" t="str">
            <v>BELT CONVEYOR HEAVY DUTY LR618 LT12000 M=1</v>
          </cell>
          <cell r="D379" t="str">
            <v>TAPIS ROULANT HEAVY DUTY LR618 LT12000 M=1</v>
          </cell>
          <cell r="E379" t="str">
            <v>CINTA TRASPORTADORA HEAVY DUTY LR618 LT12000 M=1</v>
          </cell>
          <cell r="F379">
            <v>19735.766232482212</v>
          </cell>
          <cell r="H379">
            <v>9275.8101292666397</v>
          </cell>
          <cell r="I379">
            <v>0.53</v>
          </cell>
          <cell r="J379" t="str">
            <v>OK</v>
          </cell>
          <cell r="K379" t="str">
            <v>ICZZD</v>
          </cell>
          <cell r="L379">
            <v>0.83575249690254239</v>
          </cell>
          <cell r="M379">
            <v>2.2048536643521327E-2</v>
          </cell>
          <cell r="N379">
            <v>0</v>
          </cell>
          <cell r="O379">
            <v>0</v>
          </cell>
          <cell r="P379">
            <v>0</v>
          </cell>
          <cell r="Q379">
            <v>7.5957026778329167E-3</v>
          </cell>
          <cell r="R379">
            <v>0</v>
          </cell>
          <cell r="S379">
            <v>0</v>
          </cell>
          <cell r="T379">
            <v>1.6457355801971319E-2</v>
          </cell>
          <cell r="U379">
            <v>0</v>
          </cell>
          <cell r="V379">
            <v>5.9859442844751108E-2</v>
          </cell>
          <cell r="W379">
            <v>0</v>
          </cell>
          <cell r="X379">
            <v>3.1809975462097739E-2</v>
          </cell>
          <cell r="Y379">
            <v>0</v>
          </cell>
          <cell r="Z379">
            <v>0</v>
          </cell>
          <cell r="AA379">
            <v>0</v>
          </cell>
          <cell r="AB379">
            <v>2.6476489667283106E-2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7752.2814763284887</v>
          </cell>
          <cell r="AW379">
            <v>204.51803953348181</v>
          </cell>
          <cell r="AX379">
            <v>5.6810566537078282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70.456295837940303</v>
          </cell>
          <cell r="BF379">
            <v>1.9571193288316751</v>
          </cell>
          <cell r="BG379">
            <v>0</v>
          </cell>
          <cell r="BH379">
            <v>0</v>
          </cell>
          <cell r="BI379">
            <v>0</v>
          </cell>
          <cell r="BJ379">
            <v>0</v>
          </cell>
          <cell r="BK379">
            <v>152.65530764887066</v>
          </cell>
          <cell r="BL379">
            <v>4.017244938128175</v>
          </cell>
          <cell r="BM379">
            <v>0</v>
          </cell>
          <cell r="BN379">
            <v>0</v>
          </cell>
          <cell r="BO379">
            <v>555.24482627159978</v>
          </cell>
          <cell r="BP379">
            <v>17.084456192972301</v>
          </cell>
          <cell r="BQ379">
            <v>0</v>
          </cell>
          <cell r="BR379">
            <v>0</v>
          </cell>
          <cell r="BS379">
            <v>295.06329260304949</v>
          </cell>
          <cell r="BT379">
            <v>9.0788705416322912</v>
          </cell>
          <cell r="BU379">
            <v>0</v>
          </cell>
          <cell r="BV379">
            <v>0</v>
          </cell>
          <cell r="BW379">
            <v>0</v>
          </cell>
          <cell r="BX379">
            <v>0</v>
          </cell>
          <cell r="BY379">
            <v>0</v>
          </cell>
          <cell r="BZ379">
            <v>0</v>
          </cell>
          <cell r="CA379">
            <v>245.59089104320816</v>
          </cell>
          <cell r="CB379">
            <v>6.6375916498164367</v>
          </cell>
          <cell r="CC379">
            <v>0</v>
          </cell>
          <cell r="CD379">
            <v>0</v>
          </cell>
          <cell r="CE379">
            <v>0</v>
          </cell>
          <cell r="CF379">
            <v>0</v>
          </cell>
          <cell r="CG379">
            <v>0</v>
          </cell>
          <cell r="CH379">
            <v>0</v>
          </cell>
          <cell r="CI379">
            <v>0</v>
          </cell>
          <cell r="CJ379">
            <v>0</v>
          </cell>
          <cell r="CK379">
            <v>0</v>
          </cell>
          <cell r="CL379">
            <v>0</v>
          </cell>
          <cell r="CM379">
            <v>0</v>
          </cell>
          <cell r="CN379">
            <v>0</v>
          </cell>
          <cell r="CO379">
            <v>0</v>
          </cell>
          <cell r="CP379">
            <v>0</v>
          </cell>
          <cell r="CQ379">
            <v>0</v>
          </cell>
          <cell r="CR379">
            <v>0</v>
          </cell>
          <cell r="CS379">
            <v>0</v>
          </cell>
          <cell r="CT379">
            <v>0</v>
          </cell>
          <cell r="CU379">
            <v>0</v>
          </cell>
          <cell r="CV379">
            <v>0</v>
          </cell>
          <cell r="CW379">
            <v>0</v>
          </cell>
          <cell r="CX379">
            <v>0</v>
          </cell>
          <cell r="CY379">
            <v>0</v>
          </cell>
          <cell r="CZ379">
            <v>0</v>
          </cell>
          <cell r="DA379">
            <v>0</v>
          </cell>
          <cell r="DB379">
            <v>0</v>
          </cell>
          <cell r="DC379">
            <v>0</v>
          </cell>
          <cell r="DD379">
            <v>9275.8101292666397</v>
          </cell>
          <cell r="DE379">
            <v>0</v>
          </cell>
          <cell r="DG379">
            <v>9051.8015835631068</v>
          </cell>
          <cell r="DH379">
            <v>0.82491330090687565</v>
          </cell>
          <cell r="DI379">
            <v>0.03</v>
          </cell>
          <cell r="DJ379">
            <v>224.00854570353377</v>
          </cell>
          <cell r="DK379">
            <v>2.4747399027206265E-2</v>
          </cell>
          <cell r="DL379">
            <v>0</v>
          </cell>
        </row>
        <row r="380">
          <cell r="A380" t="str">
            <v>B10403LR618LT12300</v>
          </cell>
          <cell r="B380" t="str">
            <v>NASTRO HEAVY DUTY LR618 LT12300</v>
          </cell>
          <cell r="C380" t="str">
            <v>BELT CONVEYOR HEAVY DUTY LR618 LT12300 M=1</v>
          </cell>
          <cell r="D380" t="str">
            <v>TAPIS ROULANT HEAVY DUTY LR618 LT12300 M=1</v>
          </cell>
          <cell r="E380" t="str">
            <v>CINTA TRASPORTADORA HEAVY DUTY LR618 LT12300 M=1</v>
          </cell>
          <cell r="F380">
            <v>20122.41406210688</v>
          </cell>
          <cell r="H380">
            <v>9457.5346091902338</v>
          </cell>
          <cell r="I380">
            <v>0.53</v>
          </cell>
          <cell r="J380" t="str">
            <v>OK</v>
          </cell>
          <cell r="K380" t="str">
            <v>ICZZD</v>
          </cell>
          <cell r="L380">
            <v>0.83575249690254239</v>
          </cell>
          <cell r="M380">
            <v>2.2048536643521327E-2</v>
          </cell>
          <cell r="N380">
            <v>0</v>
          </cell>
          <cell r="O380">
            <v>0</v>
          </cell>
          <cell r="P380">
            <v>0</v>
          </cell>
          <cell r="Q380">
            <v>7.5957026778329167E-3</v>
          </cell>
          <cell r="R380">
            <v>0</v>
          </cell>
          <cell r="S380">
            <v>0</v>
          </cell>
          <cell r="T380">
            <v>1.6457355801971319E-2</v>
          </cell>
          <cell r="U380">
            <v>0</v>
          </cell>
          <cell r="V380">
            <v>5.9859442844751108E-2</v>
          </cell>
          <cell r="W380">
            <v>0</v>
          </cell>
          <cell r="X380">
            <v>3.1809975462097739E-2</v>
          </cell>
          <cell r="Y380">
            <v>0</v>
          </cell>
          <cell r="Z380">
            <v>0</v>
          </cell>
          <cell r="AA380">
            <v>0</v>
          </cell>
          <cell r="AB380">
            <v>2.6476489667283106E-2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7904.1581641729481</v>
          </cell>
          <cell r="AW380">
            <v>208.52479838810203</v>
          </cell>
          <cell r="AX380">
            <v>5.7923555107806122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71.836620956723749</v>
          </cell>
          <cell r="BF380">
            <v>1.9954616932423264</v>
          </cell>
          <cell r="BG380">
            <v>0</v>
          </cell>
          <cell r="BH380">
            <v>0</v>
          </cell>
          <cell r="BI380">
            <v>0</v>
          </cell>
          <cell r="BJ380">
            <v>0</v>
          </cell>
          <cell r="BK380">
            <v>155.64601207290144</v>
          </cell>
          <cell r="BL380">
            <v>4.0959476861289854</v>
          </cell>
          <cell r="BM380">
            <v>0</v>
          </cell>
          <cell r="BN380">
            <v>0</v>
          </cell>
          <cell r="BO380">
            <v>566.12275239107828</v>
          </cell>
          <cell r="BP380">
            <v>17.419161612033179</v>
          </cell>
          <cell r="BQ380">
            <v>0</v>
          </cell>
          <cell r="BR380">
            <v>0</v>
          </cell>
          <cell r="BS380">
            <v>300.84394385028145</v>
          </cell>
          <cell r="BT380">
            <v>9.2567367338548134</v>
          </cell>
          <cell r="BU380">
            <v>0</v>
          </cell>
          <cell r="BV380">
            <v>0</v>
          </cell>
          <cell r="BW380">
            <v>0</v>
          </cell>
          <cell r="BX380">
            <v>0</v>
          </cell>
          <cell r="BY380">
            <v>0</v>
          </cell>
          <cell r="BZ380">
            <v>0</v>
          </cell>
          <cell r="CA380">
            <v>250.40231735819759</v>
          </cell>
          <cell r="CB380">
            <v>6.7676301988702052</v>
          </cell>
          <cell r="CC380">
            <v>0</v>
          </cell>
          <cell r="CD380">
            <v>0</v>
          </cell>
          <cell r="CE380">
            <v>0</v>
          </cell>
          <cell r="CF380">
            <v>0</v>
          </cell>
          <cell r="CG380">
            <v>0</v>
          </cell>
          <cell r="CH380">
            <v>0</v>
          </cell>
          <cell r="CI380">
            <v>0</v>
          </cell>
          <cell r="CJ380">
            <v>0</v>
          </cell>
          <cell r="CK380">
            <v>0</v>
          </cell>
          <cell r="CL380">
            <v>0</v>
          </cell>
          <cell r="CM380">
            <v>0</v>
          </cell>
          <cell r="CN380">
            <v>0</v>
          </cell>
          <cell r="CO380">
            <v>0</v>
          </cell>
          <cell r="CP380">
            <v>0</v>
          </cell>
          <cell r="CQ380">
            <v>0</v>
          </cell>
          <cell r="CR380">
            <v>0</v>
          </cell>
          <cell r="CS380">
            <v>0</v>
          </cell>
          <cell r="CT380">
            <v>0</v>
          </cell>
          <cell r="CU380">
            <v>0</v>
          </cell>
          <cell r="CV380">
            <v>0</v>
          </cell>
          <cell r="CW380">
            <v>0</v>
          </cell>
          <cell r="CX380">
            <v>0</v>
          </cell>
          <cell r="CY380">
            <v>0</v>
          </cell>
          <cell r="CZ380">
            <v>0</v>
          </cell>
          <cell r="DA380">
            <v>0</v>
          </cell>
          <cell r="DB380">
            <v>0</v>
          </cell>
          <cell r="DC380">
            <v>0</v>
          </cell>
          <cell r="DD380">
            <v>9457.534609190232</v>
          </cell>
          <cell r="DE380">
            <v>0</v>
          </cell>
          <cell r="DG380">
            <v>9229.1374617474357</v>
          </cell>
          <cell r="DH380">
            <v>0.82491330090687565</v>
          </cell>
          <cell r="DI380">
            <v>0.03</v>
          </cell>
          <cell r="DJ380">
            <v>228.39714744280141</v>
          </cell>
          <cell r="DK380">
            <v>2.4747399027206268E-2</v>
          </cell>
          <cell r="DL380">
            <v>0</v>
          </cell>
        </row>
        <row r="381">
          <cell r="A381" t="str">
            <v>B10403LR618LT12600</v>
          </cell>
          <cell r="B381" t="str">
            <v>NASTRO HEAVY DUTY LR618 LT12600</v>
          </cell>
          <cell r="C381" t="str">
            <v>BELT CONVEYOR HEAVY DUTY LR618 LT12600 M=1</v>
          </cell>
          <cell r="D381" t="str">
            <v>TAPIS ROULANT HEAVY DUTY LR618 LT12600 M=1</v>
          </cell>
          <cell r="E381" t="str">
            <v>CINTA TRASPORTADORA HEAVY DUTY LR618 LT12600 M=1</v>
          </cell>
          <cell r="F381">
            <v>20509.061891731573</v>
          </cell>
          <cell r="H381">
            <v>9639.2590891138389</v>
          </cell>
          <cell r="I381">
            <v>0.53</v>
          </cell>
          <cell r="J381" t="str">
            <v>OK</v>
          </cell>
          <cell r="K381" t="str">
            <v>ICZZD</v>
          </cell>
          <cell r="L381">
            <v>0.83575249690254239</v>
          </cell>
          <cell r="M381">
            <v>2.2048536643521327E-2</v>
          </cell>
          <cell r="N381">
            <v>0</v>
          </cell>
          <cell r="O381">
            <v>0</v>
          </cell>
          <cell r="P381">
            <v>0</v>
          </cell>
          <cell r="Q381">
            <v>7.5957026778329167E-3</v>
          </cell>
          <cell r="R381">
            <v>0</v>
          </cell>
          <cell r="S381">
            <v>0</v>
          </cell>
          <cell r="T381">
            <v>1.6457355801971319E-2</v>
          </cell>
          <cell r="U381">
            <v>0</v>
          </cell>
          <cell r="V381">
            <v>5.9859442844751108E-2</v>
          </cell>
          <cell r="W381">
            <v>0</v>
          </cell>
          <cell r="X381">
            <v>3.1809975462097739E-2</v>
          </cell>
          <cell r="Y381">
            <v>0</v>
          </cell>
          <cell r="Z381">
            <v>0</v>
          </cell>
          <cell r="AA381">
            <v>0</v>
          </cell>
          <cell r="AB381">
            <v>2.6476489667283106E-2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8056.0348520174175</v>
          </cell>
          <cell r="AW381">
            <v>212.53155724272247</v>
          </cell>
          <cell r="AX381">
            <v>5.9036543678534024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73.216946075507266</v>
          </cell>
          <cell r="BF381">
            <v>2.0338040576529797</v>
          </cell>
          <cell r="BG381">
            <v>0</v>
          </cell>
          <cell r="BH381">
            <v>0</v>
          </cell>
          <cell r="BI381">
            <v>0</v>
          </cell>
          <cell r="BJ381">
            <v>0</v>
          </cell>
          <cell r="BK381">
            <v>158.63671649693242</v>
          </cell>
          <cell r="BL381">
            <v>4.1746504341298003</v>
          </cell>
          <cell r="BM381">
            <v>0</v>
          </cell>
          <cell r="BN381">
            <v>0</v>
          </cell>
          <cell r="BO381">
            <v>577.00067851055746</v>
          </cell>
          <cell r="BP381">
            <v>17.753867031094074</v>
          </cell>
          <cell r="BQ381">
            <v>0</v>
          </cell>
          <cell r="BR381">
            <v>0</v>
          </cell>
          <cell r="BS381">
            <v>306.6245950975138</v>
          </cell>
          <cell r="BT381">
            <v>9.4346029260773481</v>
          </cell>
          <cell r="BU381">
            <v>0</v>
          </cell>
          <cell r="BV381">
            <v>0</v>
          </cell>
          <cell r="BW381">
            <v>0</v>
          </cell>
          <cell r="BX381">
            <v>0</v>
          </cell>
          <cell r="BY381">
            <v>0</v>
          </cell>
          <cell r="BZ381">
            <v>0</v>
          </cell>
          <cell r="CA381">
            <v>255.21374367318731</v>
          </cell>
          <cell r="CB381">
            <v>6.8976687479239818</v>
          </cell>
          <cell r="CC381">
            <v>0</v>
          </cell>
          <cell r="CD381">
            <v>0</v>
          </cell>
          <cell r="CE381">
            <v>0</v>
          </cell>
          <cell r="CF381">
            <v>0</v>
          </cell>
          <cell r="CG381">
            <v>0</v>
          </cell>
          <cell r="CH381">
            <v>0</v>
          </cell>
          <cell r="CI381">
            <v>0</v>
          </cell>
          <cell r="CJ381">
            <v>0</v>
          </cell>
          <cell r="CK381">
            <v>0</v>
          </cell>
          <cell r="CL381">
            <v>0</v>
          </cell>
          <cell r="CM381">
            <v>0</v>
          </cell>
          <cell r="CN381">
            <v>0</v>
          </cell>
          <cell r="CO381">
            <v>0</v>
          </cell>
          <cell r="CP381">
            <v>0</v>
          </cell>
          <cell r="CQ381">
            <v>0</v>
          </cell>
          <cell r="CR381">
            <v>0</v>
          </cell>
          <cell r="CS381">
            <v>0</v>
          </cell>
          <cell r="CT381">
            <v>0</v>
          </cell>
          <cell r="CU381">
            <v>0</v>
          </cell>
          <cell r="CV381">
            <v>0</v>
          </cell>
          <cell r="CW381">
            <v>0</v>
          </cell>
          <cell r="CX381">
            <v>0</v>
          </cell>
          <cell r="CY381">
            <v>0</v>
          </cell>
          <cell r="CZ381">
            <v>0</v>
          </cell>
          <cell r="DA381">
            <v>0</v>
          </cell>
          <cell r="DB381">
            <v>0</v>
          </cell>
          <cell r="DC381">
            <v>0</v>
          </cell>
          <cell r="DD381">
            <v>9639.2590891138389</v>
          </cell>
          <cell r="DE381">
            <v>0</v>
          </cell>
          <cell r="DG381">
            <v>9406.4733399317702</v>
          </cell>
          <cell r="DH381">
            <v>0.82491330090687565</v>
          </cell>
          <cell r="DI381">
            <v>0.03</v>
          </cell>
          <cell r="DJ381">
            <v>232.78574918206917</v>
          </cell>
          <cell r="DK381">
            <v>2.4747399027206265E-2</v>
          </cell>
          <cell r="DL381">
            <v>0</v>
          </cell>
        </row>
        <row r="382">
          <cell r="A382" t="str">
            <v>B10403LR618LT12900</v>
          </cell>
          <cell r="B382" t="str">
            <v>NASTRO HEAVY DUTY LR618 LT12900</v>
          </cell>
          <cell r="C382" t="str">
            <v>BELT CONVEYOR HEAVY DUTY LR618 LT12900 M=1</v>
          </cell>
          <cell r="D382" t="str">
            <v>TAPIS ROULANT HEAVY DUTY LR618 LT12900 M=1</v>
          </cell>
          <cell r="E382" t="str">
            <v>CINTA TRASPORTADORA HEAVY DUTY LR618 LT12900 M=1</v>
          </cell>
          <cell r="F382">
            <v>20895.70972135623</v>
          </cell>
          <cell r="H382">
            <v>9820.9835690374275</v>
          </cell>
          <cell r="I382">
            <v>0.53</v>
          </cell>
          <cell r="J382" t="str">
            <v>OK</v>
          </cell>
          <cell r="K382" t="str">
            <v>ICZZD</v>
          </cell>
          <cell r="L382">
            <v>0.83575249690254239</v>
          </cell>
          <cell r="M382">
            <v>2.2048536643521327E-2</v>
          </cell>
          <cell r="N382">
            <v>0</v>
          </cell>
          <cell r="O382">
            <v>0</v>
          </cell>
          <cell r="P382">
            <v>0</v>
          </cell>
          <cell r="Q382">
            <v>7.5957026778329167E-3</v>
          </cell>
          <cell r="R382">
            <v>0</v>
          </cell>
          <cell r="S382">
            <v>0</v>
          </cell>
          <cell r="T382">
            <v>1.6457355801971319E-2</v>
          </cell>
          <cell r="U382">
            <v>0</v>
          </cell>
          <cell r="V382">
            <v>5.9859442844751108E-2</v>
          </cell>
          <cell r="W382">
            <v>0</v>
          </cell>
          <cell r="X382">
            <v>3.1809975462097739E-2</v>
          </cell>
          <cell r="Y382">
            <v>0</v>
          </cell>
          <cell r="Z382">
            <v>0</v>
          </cell>
          <cell r="AA382">
            <v>0</v>
          </cell>
          <cell r="AB382">
            <v>2.6476489667283106E-2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8207.9115398618724</v>
          </cell>
          <cell r="AW382">
            <v>216.53831609734257</v>
          </cell>
          <cell r="AX382">
            <v>6.0149532249261828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74.59727119429067</v>
          </cell>
          <cell r="BF382">
            <v>2.0721464220636299</v>
          </cell>
          <cell r="BG382">
            <v>0</v>
          </cell>
          <cell r="BH382">
            <v>0</v>
          </cell>
          <cell r="BI382">
            <v>0</v>
          </cell>
          <cell r="BJ382">
            <v>0</v>
          </cell>
          <cell r="BK382">
            <v>161.62742092096309</v>
          </cell>
          <cell r="BL382">
            <v>4.2533531821306072</v>
          </cell>
          <cell r="BM382">
            <v>0</v>
          </cell>
          <cell r="BN382">
            <v>0</v>
          </cell>
          <cell r="BO382">
            <v>587.87860463003562</v>
          </cell>
          <cell r="BP382">
            <v>18.088572450154942</v>
          </cell>
          <cell r="BQ382">
            <v>0</v>
          </cell>
          <cell r="BR382">
            <v>0</v>
          </cell>
          <cell r="BS382">
            <v>312.40524634474565</v>
          </cell>
          <cell r="BT382">
            <v>9.6124691182998667</v>
          </cell>
          <cell r="BU382">
            <v>0</v>
          </cell>
          <cell r="BV382">
            <v>0</v>
          </cell>
          <cell r="BW382">
            <v>0</v>
          </cell>
          <cell r="BX382">
            <v>0</v>
          </cell>
          <cell r="BY382">
            <v>0</v>
          </cell>
          <cell r="BZ382">
            <v>0</v>
          </cell>
          <cell r="CA382">
            <v>260.02516998817663</v>
          </cell>
          <cell r="CB382">
            <v>7.0277072969777468</v>
          </cell>
          <cell r="CC382">
            <v>0</v>
          </cell>
          <cell r="CD382">
            <v>0</v>
          </cell>
          <cell r="CE382">
            <v>0</v>
          </cell>
          <cell r="CF382">
            <v>0</v>
          </cell>
          <cell r="CG382">
            <v>0</v>
          </cell>
          <cell r="CH382">
            <v>0</v>
          </cell>
          <cell r="CI382">
            <v>0</v>
          </cell>
          <cell r="CJ382">
            <v>0</v>
          </cell>
          <cell r="CK382">
            <v>0</v>
          </cell>
          <cell r="CL382">
            <v>0</v>
          </cell>
          <cell r="CM382">
            <v>0</v>
          </cell>
          <cell r="CN382">
            <v>0</v>
          </cell>
          <cell r="CO382">
            <v>0</v>
          </cell>
          <cell r="CP382">
            <v>0</v>
          </cell>
          <cell r="CQ382">
            <v>0</v>
          </cell>
          <cell r="CR382">
            <v>0</v>
          </cell>
          <cell r="CS382">
            <v>0</v>
          </cell>
          <cell r="CT382">
            <v>0</v>
          </cell>
          <cell r="CU382">
            <v>0</v>
          </cell>
          <cell r="CV382">
            <v>0</v>
          </cell>
          <cell r="CW382">
            <v>0</v>
          </cell>
          <cell r="CX382">
            <v>0</v>
          </cell>
          <cell r="CY382">
            <v>0</v>
          </cell>
          <cell r="CZ382">
            <v>0</v>
          </cell>
          <cell r="DA382">
            <v>0</v>
          </cell>
          <cell r="DB382">
            <v>0</v>
          </cell>
          <cell r="DC382">
            <v>0</v>
          </cell>
          <cell r="DD382">
            <v>9820.9835690374275</v>
          </cell>
          <cell r="DE382">
            <v>0</v>
          </cell>
          <cell r="DG382">
            <v>9583.8092181160901</v>
          </cell>
          <cell r="DH382">
            <v>0.82491330090687565</v>
          </cell>
          <cell r="DI382">
            <v>0.03</v>
          </cell>
          <cell r="DJ382">
            <v>237.17435092133661</v>
          </cell>
          <cell r="DK382">
            <v>2.4747399027206272E-2</v>
          </cell>
          <cell r="DL382">
            <v>0</v>
          </cell>
        </row>
        <row r="383">
          <cell r="A383" t="str">
            <v>B10403LR618LT13200</v>
          </cell>
          <cell r="B383" t="str">
            <v>NASTRO HEAVY DUTY LR618 LT13200</v>
          </cell>
          <cell r="C383" t="str">
            <v>BELT CONVEYOR HEAVY DUTY LR618 LT13200 M=1</v>
          </cell>
          <cell r="D383" t="str">
            <v>TAPIS ROULANT HEAVY DUTY LR618 LT13200 M=1</v>
          </cell>
          <cell r="E383" t="str">
            <v>CINTA TRASPORTADORA HEAVY DUTY LR618 LT13200 M=1</v>
          </cell>
          <cell r="F383">
            <v>21282.357291512024</v>
          </cell>
          <cell r="H383">
            <v>10002.707927010651</v>
          </cell>
          <cell r="I383">
            <v>0.53</v>
          </cell>
          <cell r="J383" t="str">
            <v>OK</v>
          </cell>
          <cell r="K383" t="str">
            <v>ICZZD</v>
          </cell>
          <cell r="L383">
            <v>0.83575249690254239</v>
          </cell>
          <cell r="M383">
            <v>2.2048536643521327E-2</v>
          </cell>
          <cell r="N383">
            <v>0</v>
          </cell>
          <cell r="O383">
            <v>0</v>
          </cell>
          <cell r="P383">
            <v>0</v>
          </cell>
          <cell r="Q383">
            <v>7.5957026778329167E-3</v>
          </cell>
          <cell r="R383">
            <v>0</v>
          </cell>
          <cell r="S383">
            <v>0</v>
          </cell>
          <cell r="T383">
            <v>1.6457355801971319E-2</v>
          </cell>
          <cell r="U383">
            <v>0</v>
          </cell>
          <cell r="V383">
            <v>5.9859442844751108E-2</v>
          </cell>
          <cell r="W383">
            <v>0</v>
          </cell>
          <cell r="X383">
            <v>3.1809975462097739E-2</v>
          </cell>
          <cell r="Y383">
            <v>0</v>
          </cell>
          <cell r="Z383">
            <v>0</v>
          </cell>
          <cell r="AA383">
            <v>0</v>
          </cell>
          <cell r="AB383">
            <v>2.6476489667283106E-2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8359.7881257860063</v>
          </cell>
          <cell r="AW383">
            <v>220.54507226313561</v>
          </cell>
          <cell r="AX383">
            <v>6.1262520073093221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75.977595386775349</v>
          </cell>
          <cell r="BF383">
            <v>2.1104887607437597</v>
          </cell>
          <cell r="BG383">
            <v>0</v>
          </cell>
          <cell r="BH383">
            <v>0</v>
          </cell>
          <cell r="BI383">
            <v>0</v>
          </cell>
          <cell r="BJ383">
            <v>0</v>
          </cell>
          <cell r="BK383">
            <v>164.61812333801325</v>
          </cell>
          <cell r="BL383">
            <v>4.3320558773161384</v>
          </cell>
          <cell r="BM383">
            <v>0</v>
          </cell>
          <cell r="BN383">
            <v>0</v>
          </cell>
          <cell r="BO383">
            <v>598.75652344963294</v>
          </cell>
          <cell r="BP383">
            <v>18.423277644604092</v>
          </cell>
          <cell r="BQ383">
            <v>0</v>
          </cell>
          <cell r="BR383">
            <v>0</v>
          </cell>
          <cell r="BS383">
            <v>318.18589371273936</v>
          </cell>
          <cell r="BT383">
            <v>9.7903351911612102</v>
          </cell>
          <cell r="BU383">
            <v>0</v>
          </cell>
          <cell r="BV383">
            <v>0</v>
          </cell>
          <cell r="BW383">
            <v>0</v>
          </cell>
          <cell r="BX383">
            <v>0</v>
          </cell>
          <cell r="BY383">
            <v>0</v>
          </cell>
          <cell r="BZ383">
            <v>0</v>
          </cell>
          <cell r="CA383">
            <v>264.83659307434834</v>
          </cell>
          <cell r="CB383">
            <v>7.157745758766171</v>
          </cell>
          <cell r="CC383">
            <v>0</v>
          </cell>
          <cell r="CD383">
            <v>0</v>
          </cell>
          <cell r="CE383">
            <v>0</v>
          </cell>
          <cell r="CF383">
            <v>0</v>
          </cell>
          <cell r="CG383">
            <v>0</v>
          </cell>
          <cell r="CH383">
            <v>0</v>
          </cell>
          <cell r="CI383">
            <v>0</v>
          </cell>
          <cell r="CJ383">
            <v>0</v>
          </cell>
          <cell r="CK383">
            <v>0</v>
          </cell>
          <cell r="CL383">
            <v>0</v>
          </cell>
          <cell r="CM383">
            <v>0</v>
          </cell>
          <cell r="CN383">
            <v>0</v>
          </cell>
          <cell r="CO383">
            <v>0</v>
          </cell>
          <cell r="CP383">
            <v>0</v>
          </cell>
          <cell r="CQ383">
            <v>0</v>
          </cell>
          <cell r="CR383">
            <v>0</v>
          </cell>
          <cell r="CS383">
            <v>0</v>
          </cell>
          <cell r="CT383">
            <v>0</v>
          </cell>
          <cell r="CU383">
            <v>0</v>
          </cell>
          <cell r="CV383">
            <v>0</v>
          </cell>
          <cell r="CW383">
            <v>0</v>
          </cell>
          <cell r="CX383">
            <v>0</v>
          </cell>
          <cell r="CY383">
            <v>0</v>
          </cell>
          <cell r="CZ383">
            <v>0</v>
          </cell>
          <cell r="DA383">
            <v>0</v>
          </cell>
          <cell r="DB383">
            <v>0</v>
          </cell>
          <cell r="DC383">
            <v>0</v>
          </cell>
          <cell r="DD383">
            <v>10002.707927010651</v>
          </cell>
          <cell r="DE383">
            <v>0</v>
          </cell>
          <cell r="DG383">
            <v>9761.1449772951182</v>
          </cell>
          <cell r="DH383">
            <v>0.82491330090687565</v>
          </cell>
          <cell r="DI383">
            <v>0.03</v>
          </cell>
          <cell r="DJ383">
            <v>241.56294971553254</v>
          </cell>
          <cell r="DK383">
            <v>2.4747399027206265E-2</v>
          </cell>
          <cell r="DL383">
            <v>0</v>
          </cell>
        </row>
        <row r="384">
          <cell r="A384" t="str">
            <v>B10403LR618LT13500</v>
          </cell>
          <cell r="B384" t="str">
            <v>NASTRO HEAVY DUTY LR618 LT13500</v>
          </cell>
          <cell r="C384" t="str">
            <v>BELT CONVEYOR HEAVY DUTY LR618 LT13500 M=1</v>
          </cell>
          <cell r="D384" t="str">
            <v>TAPIS ROULANT HEAVY DUTY LR618 LT13500 M=1</v>
          </cell>
          <cell r="E384" t="str">
            <v>CINTA TRASPORTADORA HEAVY DUTY LR618 LT13500 M=1</v>
          </cell>
          <cell r="F384">
            <v>21669.005121136699</v>
          </cell>
          <cell r="H384">
            <v>10184.432406934247</v>
          </cell>
          <cell r="I384">
            <v>0.53</v>
          </cell>
          <cell r="J384" t="str">
            <v>OK</v>
          </cell>
          <cell r="K384" t="str">
            <v>ICZZD</v>
          </cell>
          <cell r="L384">
            <v>0.83575249690254239</v>
          </cell>
          <cell r="M384">
            <v>2.2048536643521327E-2</v>
          </cell>
          <cell r="N384">
            <v>0</v>
          </cell>
          <cell r="O384">
            <v>0</v>
          </cell>
          <cell r="P384">
            <v>0</v>
          </cell>
          <cell r="Q384">
            <v>7.5957026778329167E-3</v>
          </cell>
          <cell r="R384">
            <v>0</v>
          </cell>
          <cell r="S384">
            <v>0</v>
          </cell>
          <cell r="T384">
            <v>1.6457355801971319E-2</v>
          </cell>
          <cell r="U384">
            <v>0</v>
          </cell>
          <cell r="V384">
            <v>5.9859442844751108E-2</v>
          </cell>
          <cell r="W384">
            <v>0</v>
          </cell>
          <cell r="X384">
            <v>3.1809975462097739E-2</v>
          </cell>
          <cell r="Y384">
            <v>0</v>
          </cell>
          <cell r="Z384">
            <v>0</v>
          </cell>
          <cell r="AA384">
            <v>0</v>
          </cell>
          <cell r="AB384">
            <v>2.6476489667283106E-2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8511.6648136304666</v>
          </cell>
          <cell r="AW384">
            <v>224.55183111775585</v>
          </cell>
          <cell r="AX384">
            <v>6.2375508643821069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77.357920505558795</v>
          </cell>
          <cell r="BF384">
            <v>2.1488311251544108</v>
          </cell>
          <cell r="BG384">
            <v>0</v>
          </cell>
          <cell r="BH384">
            <v>0</v>
          </cell>
          <cell r="BI384">
            <v>0</v>
          </cell>
          <cell r="BJ384">
            <v>0</v>
          </cell>
          <cell r="BK384">
            <v>167.60882776204406</v>
          </cell>
          <cell r="BL384">
            <v>4.4107586253169488</v>
          </cell>
          <cell r="BM384">
            <v>0</v>
          </cell>
          <cell r="BN384">
            <v>0</v>
          </cell>
          <cell r="BO384">
            <v>609.63444956911155</v>
          </cell>
          <cell r="BP384">
            <v>18.75798306366497</v>
          </cell>
          <cell r="BQ384">
            <v>0</v>
          </cell>
          <cell r="BR384">
            <v>0</v>
          </cell>
          <cell r="BS384">
            <v>323.96654495997143</v>
          </cell>
          <cell r="BT384">
            <v>9.968201383383736</v>
          </cell>
          <cell r="BU384">
            <v>0</v>
          </cell>
          <cell r="BV384">
            <v>0</v>
          </cell>
          <cell r="BW384">
            <v>0</v>
          </cell>
          <cell r="BX384">
            <v>0</v>
          </cell>
          <cell r="BY384">
            <v>0</v>
          </cell>
          <cell r="BZ384">
            <v>0</v>
          </cell>
          <cell r="CA384">
            <v>269.64801938933783</v>
          </cell>
          <cell r="CB384">
            <v>7.2877843078199414</v>
          </cell>
          <cell r="CC384">
            <v>0</v>
          </cell>
          <cell r="CD384">
            <v>0</v>
          </cell>
          <cell r="CE384">
            <v>0</v>
          </cell>
          <cell r="CF384">
            <v>0</v>
          </cell>
          <cell r="CG384">
            <v>0</v>
          </cell>
          <cell r="CH384">
            <v>0</v>
          </cell>
          <cell r="CI384">
            <v>0</v>
          </cell>
          <cell r="CJ384">
            <v>0</v>
          </cell>
          <cell r="CK384">
            <v>0</v>
          </cell>
          <cell r="CL384">
            <v>0</v>
          </cell>
          <cell r="CM384">
            <v>0</v>
          </cell>
          <cell r="CN384">
            <v>0</v>
          </cell>
          <cell r="CO384">
            <v>0</v>
          </cell>
          <cell r="CP384">
            <v>0</v>
          </cell>
          <cell r="CQ384">
            <v>0</v>
          </cell>
          <cell r="CR384">
            <v>0</v>
          </cell>
          <cell r="CS384">
            <v>0</v>
          </cell>
          <cell r="CT384">
            <v>0</v>
          </cell>
          <cell r="CU384">
            <v>0</v>
          </cell>
          <cell r="CV384">
            <v>0</v>
          </cell>
          <cell r="CW384">
            <v>0</v>
          </cell>
          <cell r="CX384">
            <v>0</v>
          </cell>
          <cell r="CY384">
            <v>0</v>
          </cell>
          <cell r="CZ384">
            <v>0</v>
          </cell>
          <cell r="DA384">
            <v>0</v>
          </cell>
          <cell r="DB384">
            <v>0</v>
          </cell>
          <cell r="DC384">
            <v>0</v>
          </cell>
          <cell r="DD384">
            <v>10184.432406934247</v>
          </cell>
          <cell r="DE384">
            <v>0</v>
          </cell>
          <cell r="DG384">
            <v>9938.4808554794472</v>
          </cell>
          <cell r="DH384">
            <v>0.82491330090687565</v>
          </cell>
          <cell r="DI384">
            <v>0.03</v>
          </cell>
          <cell r="DJ384">
            <v>245.95155145480021</v>
          </cell>
          <cell r="DK384">
            <v>2.4747399027206272E-2</v>
          </cell>
          <cell r="DL384">
            <v>0</v>
          </cell>
        </row>
        <row r="385">
          <cell r="A385" t="str">
            <v>B10403LR618LT13800</v>
          </cell>
          <cell r="B385" t="str">
            <v>NASTRO HEAVY DUTY LR618 LT13800</v>
          </cell>
          <cell r="C385" t="str">
            <v>BELT CONVEYOR HEAVY DUTY LR618 LT13800 M=1</v>
          </cell>
          <cell r="D385" t="str">
            <v>TAPIS ROULANT HEAVY DUTY LR618 LT13800 M=1</v>
          </cell>
          <cell r="E385" t="str">
            <v>CINTA TRASPORTADORA HEAVY DUTY LR618 LT13800 M=1</v>
          </cell>
          <cell r="F385">
            <v>22055.65295076137</v>
          </cell>
          <cell r="H385">
            <v>10366.156886857843</v>
          </cell>
          <cell r="I385">
            <v>0.53</v>
          </cell>
          <cell r="J385" t="str">
            <v>OK</v>
          </cell>
          <cell r="K385" t="str">
            <v>ICZZD</v>
          </cell>
          <cell r="L385">
            <v>0.83575249690254239</v>
          </cell>
          <cell r="M385">
            <v>2.2048536643521327E-2</v>
          </cell>
          <cell r="N385">
            <v>0</v>
          </cell>
          <cell r="O385">
            <v>0</v>
          </cell>
          <cell r="P385">
            <v>0</v>
          </cell>
          <cell r="Q385">
            <v>7.5957026778329167E-3</v>
          </cell>
          <cell r="R385">
            <v>0</v>
          </cell>
          <cell r="S385">
            <v>0</v>
          </cell>
          <cell r="T385">
            <v>1.6457355801971319E-2</v>
          </cell>
          <cell r="U385">
            <v>0</v>
          </cell>
          <cell r="V385">
            <v>5.9859442844751108E-2</v>
          </cell>
          <cell r="W385">
            <v>0</v>
          </cell>
          <cell r="X385">
            <v>3.1809975462097739E-2</v>
          </cell>
          <cell r="Y385">
            <v>0</v>
          </cell>
          <cell r="Z385">
            <v>0</v>
          </cell>
          <cell r="AA385">
            <v>0</v>
          </cell>
          <cell r="AB385">
            <v>2.6476489667283106E-2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8663.5415014749287</v>
          </cell>
          <cell r="AW385">
            <v>228.55858997237613</v>
          </cell>
          <cell r="AX385">
            <v>6.3488497214548927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78.738245624342255</v>
          </cell>
          <cell r="BF385">
            <v>2.1871734895650627</v>
          </cell>
          <cell r="BG385">
            <v>0</v>
          </cell>
          <cell r="BH385">
            <v>0</v>
          </cell>
          <cell r="BI385">
            <v>0</v>
          </cell>
          <cell r="BJ385">
            <v>0</v>
          </cell>
          <cell r="BK385">
            <v>170.59953218607487</v>
          </cell>
          <cell r="BL385">
            <v>4.4894613733177593</v>
          </cell>
          <cell r="BM385">
            <v>0</v>
          </cell>
          <cell r="BN385">
            <v>0</v>
          </cell>
          <cell r="BO385">
            <v>620.51237568859017</v>
          </cell>
          <cell r="BP385">
            <v>19.092688482725851</v>
          </cell>
          <cell r="BQ385">
            <v>0</v>
          </cell>
          <cell r="BR385">
            <v>0</v>
          </cell>
          <cell r="BS385">
            <v>329.7471962072035</v>
          </cell>
          <cell r="BT385">
            <v>10.146067575606262</v>
          </cell>
          <cell r="BU385">
            <v>0</v>
          </cell>
          <cell r="BV385">
            <v>0</v>
          </cell>
          <cell r="BW385">
            <v>0</v>
          </cell>
          <cell r="BX385">
            <v>0</v>
          </cell>
          <cell r="BY385">
            <v>0</v>
          </cell>
          <cell r="BZ385">
            <v>0</v>
          </cell>
          <cell r="CA385">
            <v>274.45944570432732</v>
          </cell>
          <cell r="CB385">
            <v>7.4178228568737117</v>
          </cell>
          <cell r="CC385">
            <v>0</v>
          </cell>
          <cell r="CD385">
            <v>0</v>
          </cell>
          <cell r="CE385">
            <v>0</v>
          </cell>
          <cell r="CF385">
            <v>0</v>
          </cell>
          <cell r="CG385">
            <v>0</v>
          </cell>
          <cell r="CH385">
            <v>0</v>
          </cell>
          <cell r="CI385">
            <v>0</v>
          </cell>
          <cell r="CJ385">
            <v>0</v>
          </cell>
          <cell r="CK385">
            <v>0</v>
          </cell>
          <cell r="CL385">
            <v>0</v>
          </cell>
          <cell r="CM385">
            <v>0</v>
          </cell>
          <cell r="CN385">
            <v>0</v>
          </cell>
          <cell r="CO385">
            <v>0</v>
          </cell>
          <cell r="CP385">
            <v>0</v>
          </cell>
          <cell r="CQ385">
            <v>0</v>
          </cell>
          <cell r="CR385">
            <v>0</v>
          </cell>
          <cell r="CS385">
            <v>0</v>
          </cell>
          <cell r="CT385">
            <v>0</v>
          </cell>
          <cell r="CU385">
            <v>0</v>
          </cell>
          <cell r="CV385">
            <v>0</v>
          </cell>
          <cell r="CW385">
            <v>0</v>
          </cell>
          <cell r="CX385">
            <v>0</v>
          </cell>
          <cell r="CY385">
            <v>0</v>
          </cell>
          <cell r="CZ385">
            <v>0</v>
          </cell>
          <cell r="DA385">
            <v>0</v>
          </cell>
          <cell r="DB385">
            <v>0</v>
          </cell>
          <cell r="DC385">
            <v>0</v>
          </cell>
          <cell r="DD385">
            <v>10366.156886857843</v>
          </cell>
          <cell r="DE385">
            <v>0</v>
          </cell>
          <cell r="DG385">
            <v>10115.816733663776</v>
          </cell>
          <cell r="DH385">
            <v>0.82491330090687565</v>
          </cell>
          <cell r="DI385">
            <v>0.03</v>
          </cell>
          <cell r="DJ385">
            <v>250.34015319406782</v>
          </cell>
          <cell r="DK385">
            <v>2.4747399027206268E-2</v>
          </cell>
          <cell r="DL385">
            <v>0</v>
          </cell>
        </row>
        <row r="386">
          <cell r="A386" t="str">
            <v>B10403LR618LT14100</v>
          </cell>
          <cell r="B386" t="str">
            <v>NASTRO HEAVY DUTY LR618 LT14100</v>
          </cell>
          <cell r="C386" t="str">
            <v>BELT CONVEYOR HEAVY DUTY LR618 LT14100 M=1</v>
          </cell>
          <cell r="D386" t="str">
            <v>TAPIS ROULANT HEAVY DUTY LR618 LT14100 M=1</v>
          </cell>
          <cell r="E386" t="str">
            <v>CINTA TRASPORTADORA HEAVY DUTY LR618 LT14100 M=1</v>
          </cell>
          <cell r="F386">
            <v>22442.300780386035</v>
          </cell>
          <cell r="H386">
            <v>10547.881366781436</v>
          </cell>
          <cell r="I386">
            <v>0.53</v>
          </cell>
          <cell r="J386" t="str">
            <v>OK</v>
          </cell>
          <cell r="K386" t="str">
            <v>ICZZD</v>
          </cell>
          <cell r="L386">
            <v>0.83575249690254239</v>
          </cell>
          <cell r="M386">
            <v>2.2048536643521327E-2</v>
          </cell>
          <cell r="N386">
            <v>0</v>
          </cell>
          <cell r="O386">
            <v>0</v>
          </cell>
          <cell r="P386">
            <v>0</v>
          </cell>
          <cell r="Q386">
            <v>7.5957026778329167E-3</v>
          </cell>
          <cell r="R386">
            <v>0</v>
          </cell>
          <cell r="S386">
            <v>0</v>
          </cell>
          <cell r="T386">
            <v>1.6457355801971319E-2</v>
          </cell>
          <cell r="U386">
            <v>0</v>
          </cell>
          <cell r="V386">
            <v>5.9859442844751108E-2</v>
          </cell>
          <cell r="W386">
            <v>0</v>
          </cell>
          <cell r="X386">
            <v>3.1809975462097739E-2</v>
          </cell>
          <cell r="Y386">
            <v>0</v>
          </cell>
          <cell r="Z386">
            <v>0</v>
          </cell>
          <cell r="AA386">
            <v>0</v>
          </cell>
          <cell r="AB386">
            <v>2.6476489667283106E-2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8815.4181893193872</v>
          </cell>
          <cell r="AW386">
            <v>232.56534882699631</v>
          </cell>
          <cell r="AX386">
            <v>6.4601485785276758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80.118570743125673</v>
          </cell>
          <cell r="BF386">
            <v>2.2255158539757129</v>
          </cell>
          <cell r="BG386">
            <v>0</v>
          </cell>
          <cell r="BH386">
            <v>0</v>
          </cell>
          <cell r="BI386">
            <v>0</v>
          </cell>
          <cell r="BJ386">
            <v>0</v>
          </cell>
          <cell r="BK386">
            <v>173.59023661010562</v>
          </cell>
          <cell r="BL386">
            <v>4.5681641213185689</v>
          </cell>
          <cell r="BM386">
            <v>0</v>
          </cell>
          <cell r="BN386">
            <v>0</v>
          </cell>
          <cell r="BO386">
            <v>631.39030180806856</v>
          </cell>
          <cell r="BP386">
            <v>19.427393901786726</v>
          </cell>
          <cell r="BQ386">
            <v>0</v>
          </cell>
          <cell r="BR386">
            <v>0</v>
          </cell>
          <cell r="BS386">
            <v>335.52784745443546</v>
          </cell>
          <cell r="BT386">
            <v>10.323933767828784</v>
          </cell>
          <cell r="BU386">
            <v>0</v>
          </cell>
          <cell r="BV386">
            <v>0</v>
          </cell>
          <cell r="BW386">
            <v>0</v>
          </cell>
          <cell r="BX386">
            <v>0</v>
          </cell>
          <cell r="BY386">
            <v>0</v>
          </cell>
          <cell r="BZ386">
            <v>0</v>
          </cell>
          <cell r="CA386">
            <v>279.2708720193167</v>
          </cell>
          <cell r="CB386">
            <v>7.5478614059274785</v>
          </cell>
          <cell r="CC386">
            <v>0</v>
          </cell>
          <cell r="CD386">
            <v>0</v>
          </cell>
          <cell r="CE386">
            <v>0</v>
          </cell>
          <cell r="CF386">
            <v>0</v>
          </cell>
          <cell r="CG386">
            <v>0</v>
          </cell>
          <cell r="CH386">
            <v>0</v>
          </cell>
          <cell r="CI386">
            <v>0</v>
          </cell>
          <cell r="CJ386">
            <v>0</v>
          </cell>
          <cell r="CK386">
            <v>0</v>
          </cell>
          <cell r="CL386">
            <v>0</v>
          </cell>
          <cell r="CM386">
            <v>0</v>
          </cell>
          <cell r="CN386">
            <v>0</v>
          </cell>
          <cell r="CO386">
            <v>0</v>
          </cell>
          <cell r="CP386">
            <v>0</v>
          </cell>
          <cell r="CQ386">
            <v>0</v>
          </cell>
          <cell r="CR386">
            <v>0</v>
          </cell>
          <cell r="CS386">
            <v>0</v>
          </cell>
          <cell r="CT386">
            <v>0</v>
          </cell>
          <cell r="CU386">
            <v>0</v>
          </cell>
          <cell r="CV386">
            <v>0</v>
          </cell>
          <cell r="CW386">
            <v>0</v>
          </cell>
          <cell r="CX386">
            <v>0</v>
          </cell>
          <cell r="CY386">
            <v>0</v>
          </cell>
          <cell r="CZ386">
            <v>0</v>
          </cell>
          <cell r="DA386">
            <v>0</v>
          </cell>
          <cell r="DB386">
            <v>0</v>
          </cell>
          <cell r="DC386">
            <v>0</v>
          </cell>
          <cell r="DD386">
            <v>10547.881366781436</v>
          </cell>
          <cell r="DE386">
            <v>0</v>
          </cell>
          <cell r="DG386">
            <v>10293.152611848103</v>
          </cell>
          <cell r="DH386">
            <v>0.82491330090687565</v>
          </cell>
          <cell r="DI386">
            <v>0.03</v>
          </cell>
          <cell r="DJ386">
            <v>254.72875493333538</v>
          </cell>
          <cell r="DK386">
            <v>2.4747399027206265E-2</v>
          </cell>
          <cell r="DL386">
            <v>0</v>
          </cell>
        </row>
        <row r="387">
          <cell r="A387" t="str">
            <v>B10403LR618LT14400</v>
          </cell>
          <cell r="B387" t="str">
            <v>NASTRO HEAVY DUTY LR618 LT14400</v>
          </cell>
          <cell r="C387" t="str">
            <v>BELT CONVEYOR HEAVY DUTY LR618 LT14400 M=1</v>
          </cell>
          <cell r="D387" t="str">
            <v>TAPIS ROULANT HEAVY DUTY LR618 LT14400 M=1</v>
          </cell>
          <cell r="E387" t="str">
            <v>CINTA TRASPORTADORA HEAVY DUTY LR618 LT14400 M=1</v>
          </cell>
          <cell r="F387">
            <v>22828.948350541825</v>
          </cell>
          <cell r="H387">
            <v>10729.605724754658</v>
          </cell>
          <cell r="I387">
            <v>0.53</v>
          </cell>
          <cell r="J387" t="str">
            <v>OK</v>
          </cell>
          <cell r="K387" t="str">
            <v>ICZZD</v>
          </cell>
          <cell r="L387">
            <v>0.83575249690254239</v>
          </cell>
          <cell r="M387">
            <v>2.2048536643521327E-2</v>
          </cell>
          <cell r="N387">
            <v>0</v>
          </cell>
          <cell r="O387">
            <v>0</v>
          </cell>
          <cell r="P387">
            <v>0</v>
          </cell>
          <cell r="Q387">
            <v>7.5957026778329167E-3</v>
          </cell>
          <cell r="R387">
            <v>0</v>
          </cell>
          <cell r="S387">
            <v>0</v>
          </cell>
          <cell r="T387">
            <v>1.6457355801971319E-2</v>
          </cell>
          <cell r="U387">
            <v>0</v>
          </cell>
          <cell r="V387">
            <v>5.9859442844751108E-2</v>
          </cell>
          <cell r="W387">
            <v>0</v>
          </cell>
          <cell r="X387">
            <v>3.1809975462097739E-2</v>
          </cell>
          <cell r="Y387">
            <v>0</v>
          </cell>
          <cell r="Z387">
            <v>0</v>
          </cell>
          <cell r="AA387">
            <v>0</v>
          </cell>
          <cell r="AB387">
            <v>2.6476489667283106E-2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8967.2947752435175</v>
          </cell>
          <cell r="AW387">
            <v>236.57210499278926</v>
          </cell>
          <cell r="AX387">
            <v>6.5714473609108133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81.498894935610352</v>
          </cell>
          <cell r="BF387">
            <v>2.2638581926558432</v>
          </cell>
          <cell r="BG387">
            <v>0</v>
          </cell>
          <cell r="BH387">
            <v>0</v>
          </cell>
          <cell r="BI387">
            <v>0</v>
          </cell>
          <cell r="BJ387">
            <v>0</v>
          </cell>
          <cell r="BK387">
            <v>176.58093902715575</v>
          </cell>
          <cell r="BL387">
            <v>4.6468668165040983</v>
          </cell>
          <cell r="BM387">
            <v>0</v>
          </cell>
          <cell r="BN387">
            <v>0</v>
          </cell>
          <cell r="BO387">
            <v>642.26822062766576</v>
          </cell>
          <cell r="BP387">
            <v>19.762099096235868</v>
          </cell>
          <cell r="BQ387">
            <v>0</v>
          </cell>
          <cell r="BR387">
            <v>0</v>
          </cell>
          <cell r="BS387">
            <v>341.30849482242911</v>
          </cell>
          <cell r="BT387">
            <v>10.501799840690126</v>
          </cell>
          <cell r="BU387">
            <v>0</v>
          </cell>
          <cell r="BV387">
            <v>0</v>
          </cell>
          <cell r="BW387">
            <v>0</v>
          </cell>
          <cell r="BX387">
            <v>0</v>
          </cell>
          <cell r="BY387">
            <v>0</v>
          </cell>
          <cell r="BZ387">
            <v>0</v>
          </cell>
          <cell r="CA387">
            <v>284.08229510548836</v>
          </cell>
          <cell r="CB387">
            <v>7.6778998677159018</v>
          </cell>
          <cell r="CC387">
            <v>0</v>
          </cell>
          <cell r="CD387">
            <v>0</v>
          </cell>
          <cell r="CE387">
            <v>0</v>
          </cell>
          <cell r="CF387">
            <v>0</v>
          </cell>
          <cell r="CG387">
            <v>0</v>
          </cell>
          <cell r="CH387">
            <v>0</v>
          </cell>
          <cell r="CI387">
            <v>0</v>
          </cell>
          <cell r="CJ387">
            <v>0</v>
          </cell>
          <cell r="CK387">
            <v>0</v>
          </cell>
          <cell r="CL387">
            <v>0</v>
          </cell>
          <cell r="CM387">
            <v>0</v>
          </cell>
          <cell r="CN387">
            <v>0</v>
          </cell>
          <cell r="CO387">
            <v>0</v>
          </cell>
          <cell r="CP387">
            <v>0</v>
          </cell>
          <cell r="CQ387">
            <v>0</v>
          </cell>
          <cell r="CR387">
            <v>0</v>
          </cell>
          <cell r="CS387">
            <v>0</v>
          </cell>
          <cell r="CT387">
            <v>0</v>
          </cell>
          <cell r="CU387">
            <v>0</v>
          </cell>
          <cell r="CV387">
            <v>0</v>
          </cell>
          <cell r="CW387">
            <v>0</v>
          </cell>
          <cell r="CX387">
            <v>0</v>
          </cell>
          <cell r="CY387">
            <v>0</v>
          </cell>
          <cell r="CZ387">
            <v>0</v>
          </cell>
          <cell r="DA387">
            <v>0</v>
          </cell>
          <cell r="DB387">
            <v>0</v>
          </cell>
          <cell r="DC387">
            <v>0</v>
          </cell>
          <cell r="DD387">
            <v>10729.605724754656</v>
          </cell>
          <cell r="DE387">
            <v>0</v>
          </cell>
          <cell r="DG387">
            <v>10470.48837102713</v>
          </cell>
          <cell r="DH387">
            <v>0.82491330090687565</v>
          </cell>
          <cell r="DI387">
            <v>0.03</v>
          </cell>
          <cell r="DJ387">
            <v>259.11735372753134</v>
          </cell>
          <cell r="DK387">
            <v>2.4747399027206268E-2</v>
          </cell>
          <cell r="DL387">
            <v>0</v>
          </cell>
        </row>
        <row r="388">
          <cell r="A388" t="str">
            <v>B10403LR618LT14700</v>
          </cell>
          <cell r="B388" t="str">
            <v>NASTRO HEAVY DUTY LR618 LT14700</v>
          </cell>
          <cell r="C388" t="str">
            <v>BELT CONVEYOR HEAVY DUTY LR618 LT14700 M=1</v>
          </cell>
          <cell r="D388" t="str">
            <v>TAPIS ROULANT HEAVY DUTY LR618 LT14700 M=1</v>
          </cell>
          <cell r="E388" t="str">
            <v>CINTA TRASPORTADORA HEAVY DUTY LR618 LT14700 M=1</v>
          </cell>
          <cell r="F388">
            <v>23215.596180166511</v>
          </cell>
          <cell r="H388">
            <v>10911.330204678259</v>
          </cell>
          <cell r="I388">
            <v>0.53</v>
          </cell>
          <cell r="J388" t="str">
            <v>OK</v>
          </cell>
          <cell r="K388" t="str">
            <v>ICZZD</v>
          </cell>
          <cell r="L388">
            <v>0.83575249690254239</v>
          </cell>
          <cell r="M388">
            <v>2.2048536643521327E-2</v>
          </cell>
          <cell r="N388">
            <v>0</v>
          </cell>
          <cell r="O388">
            <v>0</v>
          </cell>
          <cell r="P388">
            <v>0</v>
          </cell>
          <cell r="Q388">
            <v>7.5957026778329167E-3</v>
          </cell>
          <cell r="R388">
            <v>0</v>
          </cell>
          <cell r="S388">
            <v>0</v>
          </cell>
          <cell r="T388">
            <v>1.6457355801971319E-2</v>
          </cell>
          <cell r="U388">
            <v>0</v>
          </cell>
          <cell r="V388">
            <v>5.9859442844751108E-2</v>
          </cell>
          <cell r="W388">
            <v>0</v>
          </cell>
          <cell r="X388">
            <v>3.1809975462097739E-2</v>
          </cell>
          <cell r="Y388">
            <v>0</v>
          </cell>
          <cell r="Z388">
            <v>0</v>
          </cell>
          <cell r="AA388">
            <v>0</v>
          </cell>
          <cell r="AB388">
            <v>2.6476489667283106E-2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9119.1714630879833</v>
          </cell>
          <cell r="AW388">
            <v>240.57886384740965</v>
          </cell>
          <cell r="AX388">
            <v>6.6827462179836017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82.879220054393841</v>
          </cell>
          <cell r="BF388">
            <v>2.3022005570664956</v>
          </cell>
          <cell r="BG388">
            <v>0</v>
          </cell>
          <cell r="BH388">
            <v>0</v>
          </cell>
          <cell r="BI388">
            <v>0</v>
          </cell>
          <cell r="BJ388">
            <v>0</v>
          </cell>
          <cell r="BK388">
            <v>179.57164345118665</v>
          </cell>
          <cell r="BL388">
            <v>4.7255695645049114</v>
          </cell>
          <cell r="BM388">
            <v>0</v>
          </cell>
          <cell r="BN388">
            <v>0</v>
          </cell>
          <cell r="BO388">
            <v>653.14614674714471</v>
          </cell>
          <cell r="BP388">
            <v>20.09680451529676</v>
          </cell>
          <cell r="BQ388">
            <v>0</v>
          </cell>
          <cell r="BR388">
            <v>0</v>
          </cell>
          <cell r="BS388">
            <v>347.08914606966135</v>
          </cell>
          <cell r="BT388">
            <v>10.679666032912657</v>
          </cell>
          <cell r="BU388">
            <v>0</v>
          </cell>
          <cell r="BV388">
            <v>0</v>
          </cell>
          <cell r="BW388">
            <v>0</v>
          </cell>
          <cell r="BX388">
            <v>0</v>
          </cell>
          <cell r="BY388">
            <v>0</v>
          </cell>
          <cell r="BZ388">
            <v>0</v>
          </cell>
          <cell r="CA388">
            <v>288.89372142047802</v>
          </cell>
          <cell r="CB388">
            <v>7.8079384167696757</v>
          </cell>
          <cell r="CC388">
            <v>0</v>
          </cell>
          <cell r="CD388">
            <v>0</v>
          </cell>
          <cell r="CE388">
            <v>0</v>
          </cell>
          <cell r="CF388">
            <v>0</v>
          </cell>
          <cell r="CG388">
            <v>0</v>
          </cell>
          <cell r="CH388">
            <v>0</v>
          </cell>
          <cell r="CI388">
            <v>0</v>
          </cell>
          <cell r="CJ388">
            <v>0</v>
          </cell>
          <cell r="CK388">
            <v>0</v>
          </cell>
          <cell r="CL388">
            <v>0</v>
          </cell>
          <cell r="CM388">
            <v>0</v>
          </cell>
          <cell r="CN388">
            <v>0</v>
          </cell>
          <cell r="CO388">
            <v>0</v>
          </cell>
          <cell r="CP388">
            <v>0</v>
          </cell>
          <cell r="CQ388">
            <v>0</v>
          </cell>
          <cell r="CR388">
            <v>0</v>
          </cell>
          <cell r="CS388">
            <v>0</v>
          </cell>
          <cell r="CT388">
            <v>0</v>
          </cell>
          <cell r="CU388">
            <v>0</v>
          </cell>
          <cell r="CV388">
            <v>0</v>
          </cell>
          <cell r="CW388">
            <v>0</v>
          </cell>
          <cell r="CX388">
            <v>0</v>
          </cell>
          <cell r="CY388">
            <v>0</v>
          </cell>
          <cell r="CZ388">
            <v>0</v>
          </cell>
          <cell r="DA388">
            <v>0</v>
          </cell>
          <cell r="DB388">
            <v>0</v>
          </cell>
          <cell r="DC388">
            <v>0</v>
          </cell>
          <cell r="DD388">
            <v>10911.330204678259</v>
          </cell>
          <cell r="DE388">
            <v>0</v>
          </cell>
          <cell r="DG388">
            <v>10647.824249211459</v>
          </cell>
          <cell r="DH388">
            <v>0.82491330090687565</v>
          </cell>
          <cell r="DI388">
            <v>0.03</v>
          </cell>
          <cell r="DJ388">
            <v>263.50595546679898</v>
          </cell>
          <cell r="DK388">
            <v>2.4747399027206268E-2</v>
          </cell>
          <cell r="DL388">
            <v>0</v>
          </cell>
        </row>
        <row r="389">
          <cell r="A389" t="str">
            <v>B10403LR618LT15000</v>
          </cell>
          <cell r="B389" t="str">
            <v>NASTRO HEAVY DUTY LR618 LT15000</v>
          </cell>
          <cell r="C389" t="str">
            <v>BELT CONVEYOR HEAVY DUTY LR618 LT15000 M=1</v>
          </cell>
          <cell r="D389" t="str">
            <v>TAPIS ROULANT HEAVY DUTY LR618 LT15000 M=1</v>
          </cell>
          <cell r="E389" t="str">
            <v>CINTA TRASPORTADORA HEAVY DUTY LR618 LT15000 M=1</v>
          </cell>
          <cell r="F389">
            <v>23602.244009791182</v>
          </cell>
          <cell r="H389">
            <v>11093.054684601855</v>
          </cell>
          <cell r="I389">
            <v>0.53</v>
          </cell>
          <cell r="J389" t="str">
            <v>OK</v>
          </cell>
          <cell r="K389" t="str">
            <v>ICZZD</v>
          </cell>
          <cell r="L389">
            <v>0.83575249690254239</v>
          </cell>
          <cell r="M389">
            <v>2.2048536643521327E-2</v>
          </cell>
          <cell r="N389">
            <v>0</v>
          </cell>
          <cell r="O389">
            <v>0</v>
          </cell>
          <cell r="P389">
            <v>0</v>
          </cell>
          <cell r="Q389">
            <v>7.5957026778329167E-3</v>
          </cell>
          <cell r="R389">
            <v>0</v>
          </cell>
          <cell r="S389">
            <v>0</v>
          </cell>
          <cell r="T389">
            <v>1.6457355801971319E-2</v>
          </cell>
          <cell r="U389">
            <v>0</v>
          </cell>
          <cell r="V389">
            <v>5.9859442844751108E-2</v>
          </cell>
          <cell r="W389">
            <v>0</v>
          </cell>
          <cell r="X389">
            <v>3.1809975462097739E-2</v>
          </cell>
          <cell r="Y389">
            <v>0</v>
          </cell>
          <cell r="Z389">
            <v>0</v>
          </cell>
          <cell r="AA389">
            <v>0</v>
          </cell>
          <cell r="AB389">
            <v>2.6476489667283106E-2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9271.0481509324454</v>
          </cell>
          <cell r="AW389">
            <v>244.58562270202992</v>
          </cell>
          <cell r="AX389">
            <v>6.7940450750563866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84.259545173177287</v>
          </cell>
          <cell r="BF389">
            <v>2.3405429214771467</v>
          </cell>
          <cell r="BG389">
            <v>0</v>
          </cell>
          <cell r="BH389">
            <v>0</v>
          </cell>
          <cell r="BI389">
            <v>0</v>
          </cell>
          <cell r="BJ389">
            <v>0</v>
          </cell>
          <cell r="BK389">
            <v>182.56234787521745</v>
          </cell>
          <cell r="BL389">
            <v>4.8042723125057227</v>
          </cell>
          <cell r="BM389">
            <v>0</v>
          </cell>
          <cell r="BN389">
            <v>0</v>
          </cell>
          <cell r="BO389">
            <v>664.02407286662333</v>
          </cell>
          <cell r="BP389">
            <v>20.431509934357642</v>
          </cell>
          <cell r="BQ389">
            <v>0</v>
          </cell>
          <cell r="BR389">
            <v>0</v>
          </cell>
          <cell r="BS389">
            <v>352.86979731689337</v>
          </cell>
          <cell r="BT389">
            <v>10.857532225135181</v>
          </cell>
          <cell r="BU389">
            <v>0</v>
          </cell>
          <cell r="BV389">
            <v>0</v>
          </cell>
          <cell r="BW389">
            <v>0</v>
          </cell>
          <cell r="BX389">
            <v>0</v>
          </cell>
          <cell r="BY389">
            <v>0</v>
          </cell>
          <cell r="BZ389">
            <v>0</v>
          </cell>
          <cell r="CA389">
            <v>293.70514773546745</v>
          </cell>
          <cell r="CB389">
            <v>7.9379769658234443</v>
          </cell>
          <cell r="CC389">
            <v>0</v>
          </cell>
          <cell r="CD389">
            <v>0</v>
          </cell>
          <cell r="CE389">
            <v>0</v>
          </cell>
          <cell r="CF389">
            <v>0</v>
          </cell>
          <cell r="CG389">
            <v>0</v>
          </cell>
          <cell r="CH389">
            <v>0</v>
          </cell>
          <cell r="CI389">
            <v>0</v>
          </cell>
          <cell r="CJ389">
            <v>0</v>
          </cell>
          <cell r="CK389">
            <v>0</v>
          </cell>
          <cell r="CL389">
            <v>0</v>
          </cell>
          <cell r="CM389">
            <v>0</v>
          </cell>
          <cell r="CN389">
            <v>0</v>
          </cell>
          <cell r="CO389">
            <v>0</v>
          </cell>
          <cell r="CP389">
            <v>0</v>
          </cell>
          <cell r="CQ389">
            <v>0</v>
          </cell>
          <cell r="CR389">
            <v>0</v>
          </cell>
          <cell r="CS389">
            <v>0</v>
          </cell>
          <cell r="CT389">
            <v>0</v>
          </cell>
          <cell r="CU389">
            <v>0</v>
          </cell>
          <cell r="CV389">
            <v>0</v>
          </cell>
          <cell r="CW389">
            <v>0</v>
          </cell>
          <cell r="CX389">
            <v>0</v>
          </cell>
          <cell r="CY389">
            <v>0</v>
          </cell>
          <cell r="CZ389">
            <v>0</v>
          </cell>
          <cell r="DA389">
            <v>0</v>
          </cell>
          <cell r="DB389">
            <v>0</v>
          </cell>
          <cell r="DC389">
            <v>0</v>
          </cell>
          <cell r="DD389">
            <v>11093.054684601853</v>
          </cell>
          <cell r="DE389">
            <v>0</v>
          </cell>
          <cell r="DG389">
            <v>10825.160127395791</v>
          </cell>
          <cell r="DH389">
            <v>0.82491330090687565</v>
          </cell>
          <cell r="DI389">
            <v>0.03</v>
          </cell>
          <cell r="DJ389">
            <v>267.89455720606668</v>
          </cell>
          <cell r="DK389">
            <v>2.4747399027206268E-2</v>
          </cell>
          <cell r="DL389">
            <v>0</v>
          </cell>
        </row>
        <row r="390">
          <cell r="A390" t="str">
            <v>B10405LR616LT01000</v>
          </cell>
          <cell r="B390" t="str">
            <v>NASTRO LIGHT LR616 LT1000</v>
          </cell>
          <cell r="C390" t="str">
            <v>BELT CONVEYOR LIGHT LR616 LT1000</v>
          </cell>
          <cell r="F390">
            <v>5951.7583394597368</v>
          </cell>
          <cell r="H390">
            <v>2797.3264195460761</v>
          </cell>
          <cell r="I390">
            <v>0.53</v>
          </cell>
          <cell r="J390" t="str">
            <v>OK</v>
          </cell>
          <cell r="K390" t="str">
            <v>ICZZD</v>
          </cell>
          <cell r="L390">
            <v>0.83575249690254239</v>
          </cell>
          <cell r="M390">
            <v>2.2048536643521327E-2</v>
          </cell>
          <cell r="N390">
            <v>0</v>
          </cell>
          <cell r="O390">
            <v>0</v>
          </cell>
          <cell r="P390">
            <v>0</v>
          </cell>
          <cell r="Q390">
            <v>7.5957026778329167E-3</v>
          </cell>
          <cell r="R390">
            <v>0</v>
          </cell>
          <cell r="S390">
            <v>0</v>
          </cell>
          <cell r="T390">
            <v>1.6457355801971319E-2</v>
          </cell>
          <cell r="U390">
            <v>0</v>
          </cell>
          <cell r="V390">
            <v>5.9859442844751108E-2</v>
          </cell>
          <cell r="W390">
            <v>0</v>
          </cell>
          <cell r="X390">
            <v>3.1809975462097739E-2</v>
          </cell>
          <cell r="Y390">
            <v>0</v>
          </cell>
          <cell r="Z390">
            <v>0</v>
          </cell>
          <cell r="AA390">
            <v>0</v>
          </cell>
          <cell r="AB390">
            <v>2.6476489667283106E-2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2337.8725397870821</v>
          </cell>
          <cell r="AW390">
            <v>61.676954065251969</v>
          </cell>
          <cell r="AX390">
            <v>1.7132487240347769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21.247659775718894</v>
          </cell>
          <cell r="BF390">
            <v>0.59021277154774709</v>
          </cell>
          <cell r="BG390">
            <v>0</v>
          </cell>
          <cell r="BH390">
            <v>0</v>
          </cell>
          <cell r="BI390">
            <v>0</v>
          </cell>
          <cell r="BJ390">
            <v>0</v>
          </cell>
          <cell r="BK390">
            <v>46.036596180724274</v>
          </cell>
          <cell r="BL390">
            <v>1.2114893731769545</v>
          </cell>
          <cell r="BM390">
            <v>0</v>
          </cell>
          <cell r="BN390">
            <v>0</v>
          </cell>
          <cell r="BO390">
            <v>167.44640092893059</v>
          </cell>
          <cell r="BP390">
            <v>5.1521969516594028</v>
          </cell>
          <cell r="BQ390">
            <v>0</v>
          </cell>
          <cell r="BR390">
            <v>0</v>
          </cell>
          <cell r="BS390">
            <v>88.98288476523841</v>
          </cell>
          <cell r="BT390">
            <v>2.7379349158534896</v>
          </cell>
          <cell r="BU390">
            <v>0</v>
          </cell>
          <cell r="BV390">
            <v>0</v>
          </cell>
          <cell r="BW390">
            <v>0</v>
          </cell>
          <cell r="BX390">
            <v>0</v>
          </cell>
          <cell r="BY390">
            <v>0</v>
          </cell>
          <cell r="BZ390">
            <v>0</v>
          </cell>
          <cell r="CA390">
            <v>74.06338404312973</v>
          </cell>
          <cell r="CB390">
            <v>2.0017130822467495</v>
          </cell>
          <cell r="CC390">
            <v>0</v>
          </cell>
          <cell r="CD390">
            <v>0</v>
          </cell>
          <cell r="CE390">
            <v>0</v>
          </cell>
          <cell r="CF390">
            <v>0</v>
          </cell>
          <cell r="CG390">
            <v>0</v>
          </cell>
          <cell r="CH390">
            <v>0</v>
          </cell>
          <cell r="CI390">
            <v>0</v>
          </cell>
          <cell r="CJ390">
            <v>0</v>
          </cell>
          <cell r="CK390">
            <v>0</v>
          </cell>
          <cell r="CL390">
            <v>0</v>
          </cell>
          <cell r="CM390">
            <v>0</v>
          </cell>
          <cell r="CN390">
            <v>0</v>
          </cell>
          <cell r="CO390">
            <v>0</v>
          </cell>
          <cell r="CP390">
            <v>0</v>
          </cell>
          <cell r="CQ390">
            <v>0</v>
          </cell>
          <cell r="CR390">
            <v>0</v>
          </cell>
          <cell r="CS390">
            <v>0</v>
          </cell>
          <cell r="CT390">
            <v>0</v>
          </cell>
          <cell r="CU390">
            <v>0</v>
          </cell>
          <cell r="CV390">
            <v>0</v>
          </cell>
          <cell r="CW390">
            <v>0</v>
          </cell>
          <cell r="CX390">
            <v>0</v>
          </cell>
          <cell r="CY390">
            <v>0</v>
          </cell>
          <cell r="CZ390">
            <v>0</v>
          </cell>
          <cell r="DA390">
            <v>0</v>
          </cell>
          <cell r="DB390">
            <v>0</v>
          </cell>
          <cell r="DC390">
            <v>0</v>
          </cell>
          <cell r="DD390">
            <v>2797.3264195460761</v>
          </cell>
          <cell r="DE390">
            <v>0</v>
          </cell>
          <cell r="DG390">
            <v>2729.7716707566965</v>
          </cell>
          <cell r="DH390">
            <v>0.82491330090687565</v>
          </cell>
          <cell r="DI390">
            <v>0.03</v>
          </cell>
          <cell r="DJ390">
            <v>67.554748789379502</v>
          </cell>
          <cell r="DK390">
            <v>2.4747399027206268E-2</v>
          </cell>
          <cell r="DL390">
            <v>0</v>
          </cell>
        </row>
        <row r="391">
          <cell r="A391" t="str">
            <v>B10405LR616LT01500</v>
          </cell>
          <cell r="B391" t="str">
            <v>NASTRO LIGHT LR616 LT1500</v>
          </cell>
          <cell r="C391" t="str">
            <v>BELT CONVEYOR LIGHT LR616 LT1500</v>
          </cell>
          <cell r="F391">
            <v>6392.9720741962756</v>
          </cell>
          <cell r="H391">
            <v>3004.6968748722493</v>
          </cell>
          <cell r="I391">
            <v>0.53</v>
          </cell>
          <cell r="J391" t="str">
            <v>OK</v>
          </cell>
          <cell r="K391" t="str">
            <v>ICZZD</v>
          </cell>
          <cell r="L391">
            <v>0.83575249690254239</v>
          </cell>
          <cell r="M391">
            <v>2.2048536643521327E-2</v>
          </cell>
          <cell r="N391">
            <v>0</v>
          </cell>
          <cell r="O391">
            <v>0</v>
          </cell>
          <cell r="P391">
            <v>0</v>
          </cell>
          <cell r="Q391">
            <v>7.5957026778329167E-3</v>
          </cell>
          <cell r="R391">
            <v>0</v>
          </cell>
          <cell r="S391">
            <v>0</v>
          </cell>
          <cell r="T391">
            <v>1.6457355801971319E-2</v>
          </cell>
          <cell r="U391">
            <v>0</v>
          </cell>
          <cell r="V391">
            <v>5.9859442844751108E-2</v>
          </cell>
          <cell r="W391">
            <v>0</v>
          </cell>
          <cell r="X391">
            <v>3.1809975462097739E-2</v>
          </cell>
          <cell r="Y391">
            <v>0</v>
          </cell>
          <cell r="Z391">
            <v>0</v>
          </cell>
          <cell r="AA391">
            <v>0</v>
          </cell>
          <cell r="AB391">
            <v>2.6476489667283106E-2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2511.1829156097483</v>
          </cell>
          <cell r="AW391">
            <v>66.249169148294797</v>
          </cell>
          <cell r="AX391">
            <v>1.8402546985637445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22.822784098543341</v>
          </cell>
          <cell r="BF391">
            <v>0.63396622495953725</v>
          </cell>
          <cell r="BG391">
            <v>0</v>
          </cell>
          <cell r="BH391">
            <v>0</v>
          </cell>
          <cell r="BI391">
            <v>0</v>
          </cell>
          <cell r="BJ391">
            <v>0</v>
          </cell>
          <cell r="BK391">
            <v>49.4493655468439</v>
          </cell>
          <cell r="BL391">
            <v>1.3012990933379973</v>
          </cell>
          <cell r="BM391">
            <v>0</v>
          </cell>
          <cell r="BN391">
            <v>0</v>
          </cell>
          <cell r="BO391">
            <v>179.85948084721767</v>
          </cell>
          <cell r="BP391">
            <v>5.5341378722220824</v>
          </cell>
          <cell r="BQ391">
            <v>0</v>
          </cell>
          <cell r="BR391">
            <v>0</v>
          </cell>
          <cell r="BS391">
            <v>95.579333860728013</v>
          </cell>
          <cell r="BT391">
            <v>2.9409025803300928</v>
          </cell>
          <cell r="BU391">
            <v>0</v>
          </cell>
          <cell r="BV391">
            <v>0</v>
          </cell>
          <cell r="BW391">
            <v>0</v>
          </cell>
          <cell r="BX391">
            <v>0</v>
          </cell>
          <cell r="BY391">
            <v>0</v>
          </cell>
          <cell r="BZ391">
            <v>0</v>
          </cell>
          <cell r="CA391">
            <v>79.553825760872954</v>
          </cell>
          <cell r="CB391">
            <v>2.1501033989425125</v>
          </cell>
          <cell r="CC391">
            <v>0</v>
          </cell>
          <cell r="CD391">
            <v>0</v>
          </cell>
          <cell r="CE391">
            <v>0</v>
          </cell>
          <cell r="CF391">
            <v>0</v>
          </cell>
          <cell r="CG391">
            <v>0</v>
          </cell>
          <cell r="CH391">
            <v>0</v>
          </cell>
          <cell r="CI391">
            <v>0</v>
          </cell>
          <cell r="CJ391">
            <v>0</v>
          </cell>
          <cell r="CK391">
            <v>0</v>
          </cell>
          <cell r="CL391">
            <v>0</v>
          </cell>
          <cell r="CM391">
            <v>0</v>
          </cell>
          <cell r="CN391">
            <v>0</v>
          </cell>
          <cell r="CO391">
            <v>0</v>
          </cell>
          <cell r="CP391">
            <v>0</v>
          </cell>
          <cell r="CQ391">
            <v>0</v>
          </cell>
          <cell r="CR391">
            <v>0</v>
          </cell>
          <cell r="CS391">
            <v>0</v>
          </cell>
          <cell r="CT391">
            <v>0</v>
          </cell>
          <cell r="CU391">
            <v>0</v>
          </cell>
          <cell r="CV391">
            <v>0</v>
          </cell>
          <cell r="CW391">
            <v>0</v>
          </cell>
          <cell r="CX391">
            <v>0</v>
          </cell>
          <cell r="CY391">
            <v>0</v>
          </cell>
          <cell r="CZ391">
            <v>0</v>
          </cell>
          <cell r="DA391">
            <v>0</v>
          </cell>
          <cell r="DB391">
            <v>0</v>
          </cell>
          <cell r="DC391">
            <v>0</v>
          </cell>
          <cell r="DD391">
            <v>3004.6968748722488</v>
          </cell>
          <cell r="DE391">
            <v>0</v>
          </cell>
          <cell r="DG391">
            <v>2932.1341803107889</v>
          </cell>
          <cell r="DH391">
            <v>0.82491330090687565</v>
          </cell>
          <cell r="DI391">
            <v>0.03</v>
          </cell>
          <cell r="DJ391">
            <v>72.56269456146147</v>
          </cell>
          <cell r="DK391">
            <v>2.4747399027206268E-2</v>
          </cell>
          <cell r="DL391">
            <v>0</v>
          </cell>
        </row>
        <row r="392">
          <cell r="A392" t="str">
            <v>B10405LR616LT02000</v>
          </cell>
          <cell r="B392" t="str">
            <v>NASTRO LIGHT LR616 LT2000</v>
          </cell>
          <cell r="C392" t="str">
            <v>BELT CONVEYOR LIGHT LR616 LT2000</v>
          </cell>
          <cell r="F392">
            <v>6834.1858089328125</v>
          </cell>
          <cell r="H392">
            <v>3212.0673301984216</v>
          </cell>
          <cell r="I392">
            <v>0.53</v>
          </cell>
          <cell r="J392" t="str">
            <v>OK</v>
          </cell>
          <cell r="K392" t="str">
            <v>ICZZD</v>
          </cell>
          <cell r="L392">
            <v>0.83575249690254239</v>
          </cell>
          <cell r="M392">
            <v>2.2048536643521327E-2</v>
          </cell>
          <cell r="N392">
            <v>0</v>
          </cell>
          <cell r="O392">
            <v>0</v>
          </cell>
          <cell r="P392">
            <v>0</v>
          </cell>
          <cell r="Q392">
            <v>7.5957026778329167E-3</v>
          </cell>
          <cell r="R392">
            <v>0</v>
          </cell>
          <cell r="S392">
            <v>0</v>
          </cell>
          <cell r="T392">
            <v>1.6457355801971319E-2</v>
          </cell>
          <cell r="U392">
            <v>0</v>
          </cell>
          <cell r="V392">
            <v>5.9859442844751108E-2</v>
          </cell>
          <cell r="W392">
            <v>0</v>
          </cell>
          <cell r="X392">
            <v>3.1809975462097739E-2</v>
          </cell>
          <cell r="Y392">
            <v>0</v>
          </cell>
          <cell r="Z392">
            <v>0</v>
          </cell>
          <cell r="AA392">
            <v>0</v>
          </cell>
          <cell r="AB392">
            <v>2.6476489667283106E-2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2684.493291432414</v>
          </cell>
          <cell r="AW392">
            <v>70.821384231337618</v>
          </cell>
          <cell r="AX392">
            <v>1.9672606730927116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24.397908421367777</v>
          </cell>
          <cell r="BF392">
            <v>0.67771967837132718</v>
          </cell>
          <cell r="BG392">
            <v>0</v>
          </cell>
          <cell r="BH392">
            <v>0</v>
          </cell>
          <cell r="BI392">
            <v>0</v>
          </cell>
          <cell r="BJ392">
            <v>0</v>
          </cell>
          <cell r="BK392">
            <v>52.862134912963519</v>
          </cell>
          <cell r="BL392">
            <v>1.3911088134990399</v>
          </cell>
          <cell r="BM392">
            <v>0</v>
          </cell>
          <cell r="BN392">
            <v>0</v>
          </cell>
          <cell r="BO392">
            <v>192.27256076550469</v>
          </cell>
          <cell r="BP392">
            <v>5.9160787927847593</v>
          </cell>
          <cell r="BQ392">
            <v>0</v>
          </cell>
          <cell r="BR392">
            <v>0</v>
          </cell>
          <cell r="BS392">
            <v>102.17578295621759</v>
          </cell>
          <cell r="BT392">
            <v>3.1438702448066951</v>
          </cell>
          <cell r="BU392">
            <v>0</v>
          </cell>
          <cell r="BV392">
            <v>0</v>
          </cell>
          <cell r="BW392">
            <v>0</v>
          </cell>
          <cell r="BX392">
            <v>0</v>
          </cell>
          <cell r="BY392">
            <v>0</v>
          </cell>
          <cell r="BZ392">
            <v>0</v>
          </cell>
          <cell r="CA392">
            <v>85.044267478616149</v>
          </cell>
          <cell r="CB392">
            <v>2.2984937156382741</v>
          </cell>
          <cell r="CC392">
            <v>0</v>
          </cell>
          <cell r="CD392">
            <v>0</v>
          </cell>
          <cell r="CE392">
            <v>0</v>
          </cell>
          <cell r="CF392">
            <v>0</v>
          </cell>
          <cell r="CG392">
            <v>0</v>
          </cell>
          <cell r="CH392">
            <v>0</v>
          </cell>
          <cell r="CI392">
            <v>0</v>
          </cell>
          <cell r="CJ392">
            <v>0</v>
          </cell>
          <cell r="CK392">
            <v>0</v>
          </cell>
          <cell r="CL392">
            <v>0</v>
          </cell>
          <cell r="CM392">
            <v>0</v>
          </cell>
          <cell r="CN392">
            <v>0</v>
          </cell>
          <cell r="CO392">
            <v>0</v>
          </cell>
          <cell r="CP392">
            <v>0</v>
          </cell>
          <cell r="CQ392">
            <v>0</v>
          </cell>
          <cell r="CR392">
            <v>0</v>
          </cell>
          <cell r="CS392">
            <v>0</v>
          </cell>
          <cell r="CT392">
            <v>0</v>
          </cell>
          <cell r="CU392">
            <v>0</v>
          </cell>
          <cell r="CV392">
            <v>0</v>
          </cell>
          <cell r="CW392">
            <v>0</v>
          </cell>
          <cell r="CX392">
            <v>0</v>
          </cell>
          <cell r="CY392">
            <v>0</v>
          </cell>
          <cell r="CZ392">
            <v>0</v>
          </cell>
          <cell r="DA392">
            <v>0</v>
          </cell>
          <cell r="DB392">
            <v>0</v>
          </cell>
          <cell r="DC392">
            <v>0</v>
          </cell>
          <cell r="DD392">
            <v>3212.0673301984216</v>
          </cell>
          <cell r="DE392">
            <v>0</v>
          </cell>
          <cell r="DG392">
            <v>3134.4966898648781</v>
          </cell>
          <cell r="DH392">
            <v>0.82491330090687565</v>
          </cell>
          <cell r="DI392">
            <v>0.03</v>
          </cell>
          <cell r="DJ392">
            <v>77.570640333543352</v>
          </cell>
          <cell r="DK392">
            <v>2.4747399027206268E-2</v>
          </cell>
          <cell r="DL392">
            <v>0</v>
          </cell>
        </row>
        <row r="393">
          <cell r="A393" t="str">
            <v>B10405LR616LT02500</v>
          </cell>
          <cell r="B393" t="str">
            <v>NASTRO LIGHT LR616 LT2500</v>
          </cell>
          <cell r="C393" t="str">
            <v>BELT CONVEYOR LIGHT LR616 LT2500</v>
          </cell>
          <cell r="F393">
            <v>7275.3995436693513</v>
          </cell>
          <cell r="H393">
            <v>3419.4377855245948</v>
          </cell>
          <cell r="I393">
            <v>0.53</v>
          </cell>
          <cell r="J393" t="str">
            <v>OK</v>
          </cell>
          <cell r="K393" t="str">
            <v>ICZZD</v>
          </cell>
          <cell r="L393">
            <v>0.83575249690254239</v>
          </cell>
          <cell r="M393">
            <v>2.2048536643521327E-2</v>
          </cell>
          <cell r="N393">
            <v>0</v>
          </cell>
          <cell r="O393">
            <v>0</v>
          </cell>
          <cell r="P393">
            <v>0</v>
          </cell>
          <cell r="Q393">
            <v>7.5957026778329167E-3</v>
          </cell>
          <cell r="R393">
            <v>0</v>
          </cell>
          <cell r="S393">
            <v>0</v>
          </cell>
          <cell r="T393">
            <v>1.6457355801971319E-2</v>
          </cell>
          <cell r="U393">
            <v>0</v>
          </cell>
          <cell r="V393">
            <v>5.9859442844751108E-2</v>
          </cell>
          <cell r="W393">
            <v>0</v>
          </cell>
          <cell r="X393">
            <v>3.1809975462097739E-2</v>
          </cell>
          <cell r="Y393">
            <v>0</v>
          </cell>
          <cell r="Z393">
            <v>0</v>
          </cell>
          <cell r="AA393">
            <v>0</v>
          </cell>
          <cell r="AB393">
            <v>2.6476489667283106E-2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2857.8036672550802</v>
          </cell>
          <cell r="AW393">
            <v>75.393599314380452</v>
          </cell>
          <cell r="AX393">
            <v>2.0942666476216791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25.973032744192224</v>
          </cell>
          <cell r="BF393">
            <v>0.72147313178311734</v>
          </cell>
          <cell r="BG393">
            <v>0</v>
          </cell>
          <cell r="BH393">
            <v>0</v>
          </cell>
          <cell r="BI393">
            <v>0</v>
          </cell>
          <cell r="BJ393">
            <v>0</v>
          </cell>
          <cell r="BK393">
            <v>56.274904279083152</v>
          </cell>
          <cell r="BL393">
            <v>1.480918533660083</v>
          </cell>
          <cell r="BM393">
            <v>0</v>
          </cell>
          <cell r="BN393">
            <v>0</v>
          </cell>
          <cell r="BO393">
            <v>204.68564068379177</v>
          </cell>
          <cell r="BP393">
            <v>6.2980197133474389</v>
          </cell>
          <cell r="BQ393">
            <v>0</v>
          </cell>
          <cell r="BR393">
            <v>0</v>
          </cell>
          <cell r="BS393">
            <v>108.77223205170719</v>
          </cell>
          <cell r="BT393">
            <v>3.3468379092832983</v>
          </cell>
          <cell r="BU393">
            <v>0</v>
          </cell>
          <cell r="BV393">
            <v>0</v>
          </cell>
          <cell r="BW393">
            <v>0</v>
          </cell>
          <cell r="BX393">
            <v>0</v>
          </cell>
          <cell r="BY393">
            <v>0</v>
          </cell>
          <cell r="BZ393">
            <v>0</v>
          </cell>
          <cell r="CA393">
            <v>90.534709196359358</v>
          </cell>
          <cell r="CB393">
            <v>2.4468840323340366</v>
          </cell>
          <cell r="CC393">
            <v>0</v>
          </cell>
          <cell r="CD393">
            <v>0</v>
          </cell>
          <cell r="CE393">
            <v>0</v>
          </cell>
          <cell r="CF393">
            <v>0</v>
          </cell>
          <cell r="CG393">
            <v>0</v>
          </cell>
          <cell r="CH393">
            <v>0</v>
          </cell>
          <cell r="CI393">
            <v>0</v>
          </cell>
          <cell r="CJ393">
            <v>0</v>
          </cell>
          <cell r="CK393">
            <v>0</v>
          </cell>
          <cell r="CL393">
            <v>0</v>
          </cell>
          <cell r="CM393">
            <v>0</v>
          </cell>
          <cell r="CN393">
            <v>0</v>
          </cell>
          <cell r="CO393">
            <v>0</v>
          </cell>
          <cell r="CP393">
            <v>0</v>
          </cell>
          <cell r="CQ393">
            <v>0</v>
          </cell>
          <cell r="CR393">
            <v>0</v>
          </cell>
          <cell r="CS393">
            <v>0</v>
          </cell>
          <cell r="CT393">
            <v>0</v>
          </cell>
          <cell r="CU393">
            <v>0</v>
          </cell>
          <cell r="CV393">
            <v>0</v>
          </cell>
          <cell r="CW393">
            <v>0</v>
          </cell>
          <cell r="CX393">
            <v>0</v>
          </cell>
          <cell r="CY393">
            <v>0</v>
          </cell>
          <cell r="CZ393">
            <v>0</v>
          </cell>
          <cell r="DA393">
            <v>0</v>
          </cell>
          <cell r="DB393">
            <v>0</v>
          </cell>
          <cell r="DC393">
            <v>0</v>
          </cell>
          <cell r="DD393">
            <v>3419.4377855245948</v>
          </cell>
          <cell r="DE393">
            <v>0</v>
          </cell>
          <cell r="DG393">
            <v>3336.8591994189696</v>
          </cell>
          <cell r="DH393">
            <v>0.82491330090687565</v>
          </cell>
          <cell r="DI393">
            <v>0.03</v>
          </cell>
          <cell r="DJ393">
            <v>82.578586105625291</v>
          </cell>
          <cell r="DK393">
            <v>2.4747399027206268E-2</v>
          </cell>
          <cell r="DL393">
            <v>0</v>
          </cell>
        </row>
        <row r="394">
          <cell r="A394" t="str">
            <v>B10405LR616LT03000</v>
          </cell>
          <cell r="B394" t="str">
            <v>NASTRO LIGHT LR616 LT3000</v>
          </cell>
          <cell r="C394" t="str">
            <v>BELT CONVEYOR LIGHT LR616 LT3000</v>
          </cell>
          <cell r="F394">
            <v>7716.6132784058882</v>
          </cell>
          <cell r="H394">
            <v>3626.8082408507671</v>
          </cell>
          <cell r="I394">
            <v>0.53</v>
          </cell>
          <cell r="J394" t="str">
            <v>OK</v>
          </cell>
          <cell r="K394" t="str">
            <v>ICZZD</v>
          </cell>
          <cell r="L394">
            <v>0.83575249690254239</v>
          </cell>
          <cell r="M394">
            <v>2.2048536643521327E-2</v>
          </cell>
          <cell r="N394">
            <v>0</v>
          </cell>
          <cell r="O394">
            <v>0</v>
          </cell>
          <cell r="P394">
            <v>0</v>
          </cell>
          <cell r="Q394">
            <v>7.5957026778329167E-3</v>
          </cell>
          <cell r="R394">
            <v>0</v>
          </cell>
          <cell r="S394">
            <v>0</v>
          </cell>
          <cell r="T394">
            <v>1.6457355801971319E-2</v>
          </cell>
          <cell r="U394">
            <v>0</v>
          </cell>
          <cell r="V394">
            <v>5.9859442844751108E-2</v>
          </cell>
          <cell r="W394">
            <v>0</v>
          </cell>
          <cell r="X394">
            <v>3.1809975462097739E-2</v>
          </cell>
          <cell r="Y394">
            <v>0</v>
          </cell>
          <cell r="Z394">
            <v>0</v>
          </cell>
          <cell r="AA394">
            <v>0</v>
          </cell>
          <cell r="AB394">
            <v>2.6476489667283106E-2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3031.1140430777459</v>
          </cell>
          <cell r="AW394">
            <v>79.965814397423259</v>
          </cell>
          <cell r="AX394">
            <v>2.221272622150646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27.54815706701666</v>
          </cell>
          <cell r="BF394">
            <v>0.76522658519490727</v>
          </cell>
          <cell r="BG394">
            <v>0</v>
          </cell>
          <cell r="BH394">
            <v>0</v>
          </cell>
          <cell r="BI394">
            <v>0</v>
          </cell>
          <cell r="BJ394">
            <v>0</v>
          </cell>
          <cell r="BK394">
            <v>59.687673645202764</v>
          </cell>
          <cell r="BL394">
            <v>1.5707282538211254</v>
          </cell>
          <cell r="BM394">
            <v>0</v>
          </cell>
          <cell r="BN394">
            <v>0</v>
          </cell>
          <cell r="BO394">
            <v>217.0987206020788</v>
          </cell>
          <cell r="BP394">
            <v>6.6799606339101167</v>
          </cell>
          <cell r="BQ394">
            <v>0</v>
          </cell>
          <cell r="BR394">
            <v>0</v>
          </cell>
          <cell r="BS394">
            <v>115.36868114719677</v>
          </cell>
          <cell r="BT394">
            <v>3.5498055737599006</v>
          </cell>
          <cell r="BU394">
            <v>0</v>
          </cell>
          <cell r="BV394">
            <v>0</v>
          </cell>
          <cell r="BW394">
            <v>0</v>
          </cell>
          <cell r="BX394">
            <v>0</v>
          </cell>
          <cell r="BY394">
            <v>0</v>
          </cell>
          <cell r="BZ394">
            <v>0</v>
          </cell>
          <cell r="CA394">
            <v>96.025150914102554</v>
          </cell>
          <cell r="CB394">
            <v>2.5952743490297987</v>
          </cell>
          <cell r="CC394">
            <v>0</v>
          </cell>
          <cell r="CD394">
            <v>0</v>
          </cell>
          <cell r="CE394">
            <v>0</v>
          </cell>
          <cell r="CF394">
            <v>0</v>
          </cell>
          <cell r="CG394">
            <v>0</v>
          </cell>
          <cell r="CH394">
            <v>0</v>
          </cell>
          <cell r="CI394">
            <v>0</v>
          </cell>
          <cell r="CJ394">
            <v>0</v>
          </cell>
          <cell r="CK394">
            <v>0</v>
          </cell>
          <cell r="CL394">
            <v>0</v>
          </cell>
          <cell r="CM394">
            <v>0</v>
          </cell>
          <cell r="CN394">
            <v>0</v>
          </cell>
          <cell r="CO394">
            <v>0</v>
          </cell>
          <cell r="CP394">
            <v>0</v>
          </cell>
          <cell r="CQ394">
            <v>0</v>
          </cell>
          <cell r="CR394">
            <v>0</v>
          </cell>
          <cell r="CS394">
            <v>0</v>
          </cell>
          <cell r="CT394">
            <v>0</v>
          </cell>
          <cell r="CU394">
            <v>0</v>
          </cell>
          <cell r="CV394">
            <v>0</v>
          </cell>
          <cell r="CW394">
            <v>0</v>
          </cell>
          <cell r="CX394">
            <v>0</v>
          </cell>
          <cell r="CY394">
            <v>0</v>
          </cell>
          <cell r="CZ394">
            <v>0</v>
          </cell>
          <cell r="DA394">
            <v>0</v>
          </cell>
          <cell r="DB394">
            <v>0</v>
          </cell>
          <cell r="DC394">
            <v>0</v>
          </cell>
          <cell r="DD394">
            <v>3626.8082408507667</v>
          </cell>
          <cell r="DE394">
            <v>0</v>
          </cell>
          <cell r="DG394">
            <v>3539.2217089730607</v>
          </cell>
          <cell r="DH394">
            <v>0.82491330090687565</v>
          </cell>
          <cell r="DI394">
            <v>0.03</v>
          </cell>
          <cell r="DJ394">
            <v>87.58653187770723</v>
          </cell>
          <cell r="DK394">
            <v>2.4747399027206268E-2</v>
          </cell>
          <cell r="DL394">
            <v>0</v>
          </cell>
        </row>
        <row r="395">
          <cell r="A395" t="str">
            <v>B10405-NASTRO-SINCR</v>
          </cell>
          <cell r="B395" t="str">
            <v>NASTRINO SINCRONIZZATORE PER SMISTATORI SFUSI</v>
          </cell>
          <cell r="C395" t="str">
            <v>SINCR. BELT CONVEYOR FOR PACK SORTER</v>
          </cell>
          <cell r="F395">
            <v>4942.8824020854727</v>
          </cell>
          <cell r="H395">
            <v>2323.154728980172</v>
          </cell>
          <cell r="I395">
            <v>0.53</v>
          </cell>
          <cell r="J395" t="str">
            <v>OK</v>
          </cell>
          <cell r="K395" t="str">
            <v>ICZZD</v>
          </cell>
          <cell r="L395">
            <v>0.83575249690254239</v>
          </cell>
          <cell r="M395">
            <v>2.2048536643521327E-2</v>
          </cell>
          <cell r="N395">
            <v>0</v>
          </cell>
          <cell r="O395">
            <v>0</v>
          </cell>
          <cell r="P395">
            <v>0</v>
          </cell>
          <cell r="Q395">
            <v>7.5957026778329167E-3</v>
          </cell>
          <cell r="R395">
            <v>0</v>
          </cell>
          <cell r="S395">
            <v>0</v>
          </cell>
          <cell r="T395">
            <v>1.6457355801971319E-2</v>
          </cell>
          <cell r="U395">
            <v>0</v>
          </cell>
          <cell r="V395">
            <v>5.9859442844751108E-2</v>
          </cell>
          <cell r="W395">
            <v>0</v>
          </cell>
          <cell r="X395">
            <v>3.1809975462097739E-2</v>
          </cell>
          <cell r="Y395">
            <v>0</v>
          </cell>
          <cell r="Z395">
            <v>0</v>
          </cell>
          <cell r="AA395">
            <v>0</v>
          </cell>
          <cell r="AB395">
            <v>2.6476489667283106E-2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1941.5823654361279</v>
          </cell>
          <cell r="AW395">
            <v>51.222162170489177</v>
          </cell>
          <cell r="AX395">
            <v>1.4228378380691438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17.645992595934896</v>
          </cell>
          <cell r="BF395">
            <v>0.49016646099819156</v>
          </cell>
          <cell r="BG395">
            <v>0</v>
          </cell>
          <cell r="BH395">
            <v>0</v>
          </cell>
          <cell r="BI395">
            <v>0</v>
          </cell>
          <cell r="BJ395">
            <v>0</v>
          </cell>
          <cell r="BK395">
            <v>38.232983957858941</v>
          </cell>
          <cell r="BL395">
            <v>1.0061311567857616</v>
          </cell>
          <cell r="BM395">
            <v>0</v>
          </cell>
          <cell r="BN395">
            <v>0</v>
          </cell>
          <cell r="BO395">
            <v>139.06274771890185</v>
          </cell>
          <cell r="BP395">
            <v>4.2788537759662111</v>
          </cell>
          <cell r="BQ395">
            <v>0</v>
          </cell>
          <cell r="BR395">
            <v>0</v>
          </cell>
          <cell r="BS395">
            <v>73.89949492351559</v>
          </cell>
          <cell r="BT395">
            <v>2.2738306130312491</v>
          </cell>
          <cell r="BU395">
            <v>0</v>
          </cell>
          <cell r="BV395">
            <v>0</v>
          </cell>
          <cell r="BW395">
            <v>0</v>
          </cell>
          <cell r="BX395">
            <v>0</v>
          </cell>
          <cell r="BY395">
            <v>0</v>
          </cell>
          <cell r="BZ395">
            <v>0</v>
          </cell>
          <cell r="CA395">
            <v>61.508982177343405</v>
          </cell>
          <cell r="CB395">
            <v>1.662404923711984</v>
          </cell>
          <cell r="CC395">
            <v>0</v>
          </cell>
          <cell r="CD395">
            <v>0</v>
          </cell>
          <cell r="CE395">
            <v>0</v>
          </cell>
          <cell r="CF395">
            <v>0</v>
          </cell>
          <cell r="CG395">
            <v>0</v>
          </cell>
          <cell r="CH395">
            <v>0</v>
          </cell>
          <cell r="CI395">
            <v>0</v>
          </cell>
          <cell r="CJ395">
            <v>0</v>
          </cell>
          <cell r="CK395">
            <v>0</v>
          </cell>
          <cell r="CL395">
            <v>0</v>
          </cell>
          <cell r="CM395">
            <v>0</v>
          </cell>
          <cell r="CN395">
            <v>0</v>
          </cell>
          <cell r="CO395">
            <v>0</v>
          </cell>
          <cell r="CP395">
            <v>0</v>
          </cell>
          <cell r="CQ395">
            <v>0</v>
          </cell>
          <cell r="CR395">
            <v>0</v>
          </cell>
          <cell r="CS395">
            <v>0</v>
          </cell>
          <cell r="CT395">
            <v>0</v>
          </cell>
          <cell r="CU395">
            <v>0</v>
          </cell>
          <cell r="CV395">
            <v>0</v>
          </cell>
          <cell r="CW395">
            <v>0</v>
          </cell>
          <cell r="CX395">
            <v>0</v>
          </cell>
          <cell r="CY395">
            <v>0</v>
          </cell>
          <cell r="CZ395">
            <v>0</v>
          </cell>
          <cell r="DA395">
            <v>0</v>
          </cell>
          <cell r="DB395">
            <v>0</v>
          </cell>
          <cell r="DC395">
            <v>0</v>
          </cell>
          <cell r="DD395">
            <v>2323.154728980172</v>
          </cell>
          <cell r="DE395">
            <v>0</v>
          </cell>
          <cell r="DG395">
            <v>2267.0511105327473</v>
          </cell>
          <cell r="DH395">
            <v>0.82491330090687565</v>
          </cell>
          <cell r="DI395">
            <v>0.03</v>
          </cell>
          <cell r="DJ395">
            <v>56.103618447424999</v>
          </cell>
          <cell r="DK395">
            <v>2.4747399027206268E-2</v>
          </cell>
          <cell r="DL395">
            <v>0</v>
          </cell>
        </row>
        <row r="396">
          <cell r="A396" t="str">
            <v>B10405-NASTRO-SINCR-GD-MOT-1100</v>
          </cell>
          <cell r="B396" t="str">
            <v>NASTRINO SINCRONIZZATORE PER SMISTATORI SFUSI - L=1100 - GUIDE MOTORIZZATE</v>
          </cell>
          <cell r="F396">
            <v>13021.619204760624</v>
          </cell>
          <cell r="H396">
            <v>6120.1610262374925</v>
          </cell>
          <cell r="I396">
            <v>0.53</v>
          </cell>
          <cell r="J396" t="str">
            <v>OK</v>
          </cell>
          <cell r="K396" t="str">
            <v>F2ZZD</v>
          </cell>
          <cell r="L396">
            <v>0.83925344068805074</v>
          </cell>
          <cell r="M396">
            <v>2.3266778973470268E-2</v>
          </cell>
          <cell r="N396">
            <v>0</v>
          </cell>
          <cell r="O396">
            <v>0</v>
          </cell>
          <cell r="P396">
            <v>0</v>
          </cell>
          <cell r="Q396">
            <v>8.0153861551289767E-3</v>
          </cell>
          <cell r="R396">
            <v>0</v>
          </cell>
          <cell r="S396">
            <v>0</v>
          </cell>
          <cell r="T396">
            <v>1.7366670002779448E-2</v>
          </cell>
          <cell r="U396">
            <v>0</v>
          </cell>
          <cell r="V396">
            <v>6.153461834408671E-2</v>
          </cell>
          <cell r="W396">
            <v>0</v>
          </cell>
          <cell r="X396">
            <v>3.7546604588158186E-2</v>
          </cell>
          <cell r="Y396">
            <v>0</v>
          </cell>
          <cell r="Z396">
            <v>0</v>
          </cell>
          <cell r="AA396">
            <v>0</v>
          </cell>
          <cell r="AB396">
            <v>1.3016501248325587E-2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5136.3661988347276</v>
          </cell>
          <cell r="AW396">
            <v>142.39643387951472</v>
          </cell>
          <cell r="AX396">
            <v>3.9554564966531864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49.05545395686395</v>
          </cell>
          <cell r="BF396">
            <v>1.3626514988017764</v>
          </cell>
          <cell r="BG396">
            <v>0</v>
          </cell>
          <cell r="BH396">
            <v>0</v>
          </cell>
          <cell r="BI396">
            <v>0</v>
          </cell>
          <cell r="BJ396">
            <v>0</v>
          </cell>
          <cell r="BK396">
            <v>106.28681690653853</v>
          </cell>
          <cell r="BL396">
            <v>2.7970214975404879</v>
          </cell>
          <cell r="BM396">
            <v>0</v>
          </cell>
          <cell r="BN396">
            <v>0</v>
          </cell>
          <cell r="BO396">
            <v>376.60177295387814</v>
          </cell>
          <cell r="BP396">
            <v>11.587746860119328</v>
          </cell>
          <cell r="BQ396">
            <v>0</v>
          </cell>
          <cell r="BR396">
            <v>0</v>
          </cell>
          <cell r="BS396">
            <v>229.79126606799554</v>
          </cell>
          <cell r="BT396">
            <v>7.0705004943998624</v>
          </cell>
          <cell r="BU396">
            <v>0</v>
          </cell>
          <cell r="BV396">
            <v>0</v>
          </cell>
          <cell r="BW396">
            <v>0</v>
          </cell>
          <cell r="BX396">
            <v>0</v>
          </cell>
          <cell r="BY396">
            <v>0</v>
          </cell>
          <cell r="BZ396">
            <v>0</v>
          </cell>
          <cell r="CA396">
            <v>79.663083637973926</v>
          </cell>
          <cell r="CB396">
            <v>2.1530563145398358</v>
          </cell>
          <cell r="CC396">
            <v>0</v>
          </cell>
          <cell r="CD396">
            <v>0</v>
          </cell>
          <cell r="CE396">
            <v>0</v>
          </cell>
          <cell r="CF396">
            <v>0</v>
          </cell>
          <cell r="CG396">
            <v>0</v>
          </cell>
          <cell r="CH396">
            <v>0</v>
          </cell>
          <cell r="CI396">
            <v>0</v>
          </cell>
          <cell r="CJ396">
            <v>0</v>
          </cell>
          <cell r="CK396">
            <v>0</v>
          </cell>
          <cell r="CL396">
            <v>0</v>
          </cell>
          <cell r="CM396">
            <v>0</v>
          </cell>
          <cell r="CN396">
            <v>0</v>
          </cell>
          <cell r="CO396">
            <v>0</v>
          </cell>
          <cell r="CP396">
            <v>0</v>
          </cell>
          <cell r="CQ396">
            <v>0</v>
          </cell>
          <cell r="CR396">
            <v>0</v>
          </cell>
          <cell r="CS396">
            <v>0</v>
          </cell>
          <cell r="CT396">
            <v>0</v>
          </cell>
          <cell r="CU396">
            <v>0</v>
          </cell>
          <cell r="CV396">
            <v>0</v>
          </cell>
          <cell r="CW396">
            <v>0</v>
          </cell>
          <cell r="CX396">
            <v>0</v>
          </cell>
          <cell r="CY396">
            <v>0</v>
          </cell>
          <cell r="CZ396">
            <v>0</v>
          </cell>
          <cell r="DA396">
            <v>0</v>
          </cell>
          <cell r="DB396">
            <v>0</v>
          </cell>
          <cell r="DC396">
            <v>0</v>
          </cell>
          <cell r="DD396">
            <v>6120.1610262374925</v>
          </cell>
          <cell r="DE396">
            <v>0</v>
          </cell>
          <cell r="DG396">
            <v>5971.4862421934349</v>
          </cell>
          <cell r="DH396">
            <v>0.82991502178888021</v>
          </cell>
          <cell r="DI396">
            <v>0.03</v>
          </cell>
          <cell r="DJ396">
            <v>148.6747840440589</v>
          </cell>
          <cell r="DK396">
            <v>2.4897450653666407E-2</v>
          </cell>
          <cell r="DL396">
            <v>0</v>
          </cell>
        </row>
        <row r="397">
          <cell r="A397" t="str">
            <v>B10405-NASTRO-SINCR-GD-TRN-1100</v>
          </cell>
          <cell r="B397" t="str">
            <v>NASTRINO SINCRONIZZATORE PER SMISTATORI SFUSI - L=1100 - GUIDE TRAINATE</v>
          </cell>
          <cell r="F397">
            <v>7348.6804539493151</v>
          </cell>
          <cell r="H397">
            <v>3453.8798133561777</v>
          </cell>
          <cell r="I397">
            <v>0.53</v>
          </cell>
          <cell r="J397" t="str">
            <v>OK</v>
          </cell>
          <cell r="K397" t="str">
            <v>F2ZZD</v>
          </cell>
          <cell r="L397">
            <v>0.83925344068805074</v>
          </cell>
          <cell r="M397">
            <v>2.3266778973470268E-2</v>
          </cell>
          <cell r="N397">
            <v>0</v>
          </cell>
          <cell r="O397">
            <v>0</v>
          </cell>
          <cell r="P397">
            <v>0</v>
          </cell>
          <cell r="Q397">
            <v>8.0153861551289767E-3</v>
          </cell>
          <cell r="R397">
            <v>0</v>
          </cell>
          <cell r="S397">
            <v>0</v>
          </cell>
          <cell r="T397">
            <v>1.7366670002779448E-2</v>
          </cell>
          <cell r="U397">
            <v>0</v>
          </cell>
          <cell r="V397">
            <v>6.153461834408671E-2</v>
          </cell>
          <cell r="W397">
            <v>0</v>
          </cell>
          <cell r="X397">
            <v>3.7546604588158186E-2</v>
          </cell>
          <cell r="Y397">
            <v>0</v>
          </cell>
          <cell r="Z397">
            <v>0</v>
          </cell>
          <cell r="AA397">
            <v>0</v>
          </cell>
          <cell r="AB397">
            <v>1.3016501248325587E-2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2898.6805170821744</v>
          </cell>
          <cell r="AW397">
            <v>80.360658218288933</v>
          </cell>
          <cell r="AX397">
            <v>2.2322405060635813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27.684180437454561</v>
          </cell>
          <cell r="BF397">
            <v>0.76900501215151562</v>
          </cell>
          <cell r="BG397">
            <v>0</v>
          </cell>
          <cell r="BH397">
            <v>0</v>
          </cell>
          <cell r="BI397">
            <v>0</v>
          </cell>
          <cell r="BJ397">
            <v>0</v>
          </cell>
          <cell r="BK397">
            <v>59.98239094781821</v>
          </cell>
          <cell r="BL397">
            <v>1.5784839723110056</v>
          </cell>
          <cell r="BM397">
            <v>0</v>
          </cell>
          <cell r="BN397">
            <v>0</v>
          </cell>
          <cell r="BO397">
            <v>212.53317612121782</v>
          </cell>
          <cell r="BP397">
            <v>6.5394823421913175</v>
          </cell>
          <cell r="BQ397">
            <v>0</v>
          </cell>
          <cell r="BR397">
            <v>0</v>
          </cell>
          <cell r="BS397">
            <v>129.68145964710601</v>
          </cell>
          <cell r="BT397">
            <v>3.9901987583724927</v>
          </cell>
          <cell r="BU397">
            <v>0</v>
          </cell>
          <cell r="BV397">
            <v>0</v>
          </cell>
          <cell r="BW397">
            <v>0</v>
          </cell>
          <cell r="BX397">
            <v>0</v>
          </cell>
          <cell r="BY397">
            <v>0</v>
          </cell>
          <cell r="BZ397">
            <v>0</v>
          </cell>
          <cell r="CA397">
            <v>44.957430902117231</v>
          </cell>
          <cell r="CB397">
            <v>1.2150657000572225</v>
          </cell>
          <cell r="CC397">
            <v>0</v>
          </cell>
          <cell r="CD397">
            <v>0</v>
          </cell>
          <cell r="CE397">
            <v>0</v>
          </cell>
          <cell r="CF397">
            <v>0</v>
          </cell>
          <cell r="CG397">
            <v>0</v>
          </cell>
          <cell r="CH397">
            <v>0</v>
          </cell>
          <cell r="CI397">
            <v>0</v>
          </cell>
          <cell r="CJ397">
            <v>0</v>
          </cell>
          <cell r="CK397">
            <v>0</v>
          </cell>
          <cell r="CL397">
            <v>0</v>
          </cell>
          <cell r="CM397">
            <v>0</v>
          </cell>
          <cell r="CN397">
            <v>0</v>
          </cell>
          <cell r="CO397">
            <v>0</v>
          </cell>
          <cell r="CP397">
            <v>0</v>
          </cell>
          <cell r="CQ397">
            <v>0</v>
          </cell>
          <cell r="CR397">
            <v>0</v>
          </cell>
          <cell r="CS397">
            <v>0</v>
          </cell>
          <cell r="CT397">
            <v>0</v>
          </cell>
          <cell r="CU397">
            <v>0</v>
          </cell>
          <cell r="CV397">
            <v>0</v>
          </cell>
          <cell r="CW397">
            <v>0</v>
          </cell>
          <cell r="CX397">
            <v>0</v>
          </cell>
          <cell r="CY397">
            <v>0</v>
          </cell>
          <cell r="CZ397">
            <v>0</v>
          </cell>
          <cell r="DA397">
            <v>0</v>
          </cell>
          <cell r="DB397">
            <v>0</v>
          </cell>
          <cell r="DC397">
            <v>0</v>
          </cell>
          <cell r="DD397">
            <v>3453.8798133561768</v>
          </cell>
          <cell r="DE397">
            <v>0</v>
          </cell>
          <cell r="DG397">
            <v>3369.9760021388865</v>
          </cell>
          <cell r="DH397">
            <v>0.82991502178888021</v>
          </cell>
          <cell r="DI397">
            <v>0.03</v>
          </cell>
          <cell r="DJ397">
            <v>83.903811217292912</v>
          </cell>
          <cell r="DK397">
            <v>2.4897450653666404E-2</v>
          </cell>
          <cell r="DL397">
            <v>0</v>
          </cell>
        </row>
        <row r="398">
          <cell r="A398" t="str">
            <v>B10407-1P-GLF</v>
          </cell>
          <cell r="B398" t="str">
            <v>NASTRO INGRESSO BEVERAGE 1 PISTA - GUIDE LATERALI FISSE - M=4</v>
          </cell>
          <cell r="C398" t="str">
            <v>BEVERAGE BELT CONVEYOR - 1 TRACK - FIXED SIDE GUIDES - M=4</v>
          </cell>
          <cell r="F398">
            <v>46579.349361669767</v>
          </cell>
          <cell r="H398">
            <v>21892.29419998479</v>
          </cell>
          <cell r="I398">
            <v>0.53</v>
          </cell>
          <cell r="J398" t="str">
            <v>OK</v>
          </cell>
          <cell r="K398" t="str">
            <v>ICZZD</v>
          </cell>
          <cell r="L398">
            <v>0.83575249690254239</v>
          </cell>
          <cell r="M398">
            <v>2.2048536643521327E-2</v>
          </cell>
          <cell r="N398">
            <v>0</v>
          </cell>
          <cell r="O398">
            <v>0</v>
          </cell>
          <cell r="P398">
            <v>0</v>
          </cell>
          <cell r="Q398">
            <v>7.5957026778329167E-3</v>
          </cell>
          <cell r="R398">
            <v>0</v>
          </cell>
          <cell r="S398">
            <v>0</v>
          </cell>
          <cell r="T398">
            <v>1.6457355801971319E-2</v>
          </cell>
          <cell r="U398">
            <v>0</v>
          </cell>
          <cell r="V398">
            <v>5.9859442844751108E-2</v>
          </cell>
          <cell r="W398">
            <v>0</v>
          </cell>
          <cell r="X398">
            <v>3.1809975462097739E-2</v>
          </cell>
          <cell r="Y398">
            <v>0</v>
          </cell>
          <cell r="Z398">
            <v>0</v>
          </cell>
          <cell r="AA398">
            <v>0</v>
          </cell>
          <cell r="AB398">
            <v>2.6476489667283106E-2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18296.539540562335</v>
          </cell>
          <cell r="AW398">
            <v>482.69305087911408</v>
          </cell>
          <cell r="AX398">
            <v>13.408140302197614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166.2873576787305</v>
          </cell>
          <cell r="BF398">
            <v>4.619093268853625</v>
          </cell>
          <cell r="BG398">
            <v>0</v>
          </cell>
          <cell r="BH398">
            <v>0</v>
          </cell>
          <cell r="BI398">
            <v>0</v>
          </cell>
          <cell r="BJ398">
            <v>0</v>
          </cell>
          <cell r="BK398">
            <v>360.28927497058277</v>
          </cell>
          <cell r="BL398">
            <v>9.4812967097521774</v>
          </cell>
          <cell r="BM398">
            <v>0</v>
          </cell>
          <cell r="BN398">
            <v>0</v>
          </cell>
          <cell r="BO398">
            <v>1310.4605334044657</v>
          </cell>
          <cell r="BP398">
            <v>40.321862566291252</v>
          </cell>
          <cell r="BQ398">
            <v>0</v>
          </cell>
          <cell r="BR398">
            <v>0</v>
          </cell>
          <cell r="BS398">
            <v>696.39334131054079</v>
          </cell>
          <cell r="BT398">
            <v>21.427487424939716</v>
          </cell>
          <cell r="BU398">
            <v>0</v>
          </cell>
          <cell r="BV398">
            <v>0</v>
          </cell>
          <cell r="BW398">
            <v>0</v>
          </cell>
          <cell r="BX398">
            <v>0</v>
          </cell>
          <cell r="BY398">
            <v>0</v>
          </cell>
          <cell r="BZ398">
            <v>0</v>
          </cell>
          <cell r="CA398">
            <v>579.6311011790192</v>
          </cell>
          <cell r="CB398">
            <v>15.665705437270789</v>
          </cell>
          <cell r="CC398">
            <v>0</v>
          </cell>
          <cell r="CD398">
            <v>0</v>
          </cell>
          <cell r="CE398">
            <v>0</v>
          </cell>
          <cell r="CF398">
            <v>0</v>
          </cell>
          <cell r="CG398">
            <v>0</v>
          </cell>
          <cell r="CH398">
            <v>0</v>
          </cell>
          <cell r="CI398">
            <v>0</v>
          </cell>
          <cell r="CJ398">
            <v>0</v>
          </cell>
          <cell r="CK398">
            <v>0</v>
          </cell>
          <cell r="CL398">
            <v>0</v>
          </cell>
          <cell r="CM398">
            <v>0</v>
          </cell>
          <cell r="CN398">
            <v>0</v>
          </cell>
          <cell r="CO398">
            <v>0</v>
          </cell>
          <cell r="CP398">
            <v>0</v>
          </cell>
          <cell r="CQ398">
            <v>0</v>
          </cell>
          <cell r="CR398">
            <v>0</v>
          </cell>
          <cell r="CS398">
            <v>0</v>
          </cell>
          <cell r="CT398">
            <v>0</v>
          </cell>
          <cell r="CU398">
            <v>0</v>
          </cell>
          <cell r="CV398">
            <v>0</v>
          </cell>
          <cell r="CW398">
            <v>0</v>
          </cell>
          <cell r="CX398">
            <v>0</v>
          </cell>
          <cell r="CY398">
            <v>0</v>
          </cell>
          <cell r="CZ398">
            <v>0</v>
          </cell>
          <cell r="DA398">
            <v>0</v>
          </cell>
          <cell r="DB398">
            <v>0</v>
          </cell>
          <cell r="DC398">
            <v>0</v>
          </cell>
          <cell r="DD398">
            <v>21892.29419998479</v>
          </cell>
          <cell r="DE398">
            <v>0</v>
          </cell>
          <cell r="DG398">
            <v>21363.600650040356</v>
          </cell>
          <cell r="DH398">
            <v>0.82491330090687565</v>
          </cell>
          <cell r="DI398">
            <v>0.03</v>
          </cell>
          <cell r="DJ398">
            <v>528.69354994443199</v>
          </cell>
          <cell r="DK398">
            <v>2.4747399027206272E-2</v>
          </cell>
          <cell r="DL398">
            <v>0</v>
          </cell>
        </row>
        <row r="399">
          <cell r="A399" t="str">
            <v>B10407-1P-GLM</v>
          </cell>
          <cell r="B399" t="str">
            <v>NASTRO INGRESSO BEVERAGE 1 PISTA - GUIDE LATERALI MOTORIZZATE - M=5</v>
          </cell>
          <cell r="C399" t="str">
            <v>BEVERAGE BELT CONVEYOR - 1 TRACK - MOTORIZED SIDE GUIDES - M=5</v>
          </cell>
          <cell r="F399">
            <v>69332.919496066097</v>
          </cell>
          <cell r="H399">
            <v>32586.472163151062</v>
          </cell>
          <cell r="I399">
            <v>0.53</v>
          </cell>
          <cell r="J399" t="str">
            <v>OK</v>
          </cell>
          <cell r="K399" t="str">
            <v>ICZZD</v>
          </cell>
          <cell r="L399">
            <v>0.83575249690254239</v>
          </cell>
          <cell r="M399">
            <v>2.2048536643521327E-2</v>
          </cell>
          <cell r="N399">
            <v>0</v>
          </cell>
          <cell r="O399">
            <v>0</v>
          </cell>
          <cell r="P399">
            <v>0</v>
          </cell>
          <cell r="Q399">
            <v>7.5957026778329167E-3</v>
          </cell>
          <cell r="R399">
            <v>0</v>
          </cell>
          <cell r="S399">
            <v>0</v>
          </cell>
          <cell r="T399">
            <v>1.6457355801971319E-2</v>
          </cell>
          <cell r="U399">
            <v>0</v>
          </cell>
          <cell r="V399">
            <v>5.9859442844751108E-2</v>
          </cell>
          <cell r="W399">
            <v>0</v>
          </cell>
          <cell r="X399">
            <v>3.1809975462097739E-2</v>
          </cell>
          <cell r="Y399">
            <v>0</v>
          </cell>
          <cell r="Z399">
            <v>0</v>
          </cell>
          <cell r="AA399">
            <v>0</v>
          </cell>
          <cell r="AB399">
            <v>2.6476489667283106E-2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27234.225475598691</v>
          </cell>
          <cell r="AW399">
            <v>718.48402557232384</v>
          </cell>
          <cell r="AX399">
            <v>19.957889599231219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247.51715387077431</v>
          </cell>
          <cell r="BF399">
            <v>6.8754764964103972</v>
          </cell>
          <cell r="BG399">
            <v>0</v>
          </cell>
          <cell r="BH399">
            <v>0</v>
          </cell>
          <cell r="BI399">
            <v>0</v>
          </cell>
          <cell r="BJ399">
            <v>0</v>
          </cell>
          <cell r="BK399">
            <v>536.28716672001099</v>
          </cell>
          <cell r="BL399">
            <v>14.112820176842394</v>
          </cell>
          <cell r="BM399">
            <v>0</v>
          </cell>
          <cell r="BN399">
            <v>0</v>
          </cell>
          <cell r="BO399">
            <v>1950.6080679622139</v>
          </cell>
          <cell r="BP399">
            <v>60.018709783452735</v>
          </cell>
          <cell r="BQ399">
            <v>0</v>
          </cell>
          <cell r="BR399">
            <v>0</v>
          </cell>
          <cell r="BS399">
            <v>1036.5748799061664</v>
          </cell>
          <cell r="BT399">
            <v>31.894611689420504</v>
          </cell>
          <cell r="BU399">
            <v>0</v>
          </cell>
          <cell r="BV399">
            <v>0</v>
          </cell>
          <cell r="BW399">
            <v>0</v>
          </cell>
          <cell r="BX399">
            <v>0</v>
          </cell>
          <cell r="BY399">
            <v>0</v>
          </cell>
          <cell r="BZ399">
            <v>0</v>
          </cell>
          <cell r="CA399">
            <v>862.77539352087763</v>
          </cell>
          <cell r="CB399">
            <v>23.318253878942638</v>
          </cell>
          <cell r="CC399">
            <v>0</v>
          </cell>
          <cell r="CD399">
            <v>0</v>
          </cell>
          <cell r="CE399">
            <v>0</v>
          </cell>
          <cell r="CF399">
            <v>0</v>
          </cell>
          <cell r="CG399">
            <v>0</v>
          </cell>
          <cell r="CH399">
            <v>0</v>
          </cell>
          <cell r="CI399">
            <v>0</v>
          </cell>
          <cell r="CJ399">
            <v>0</v>
          </cell>
          <cell r="CK399">
            <v>0</v>
          </cell>
          <cell r="CL399">
            <v>0</v>
          </cell>
          <cell r="CM399">
            <v>0</v>
          </cell>
          <cell r="CN399">
            <v>0</v>
          </cell>
          <cell r="CO399">
            <v>0</v>
          </cell>
          <cell r="CP399">
            <v>0</v>
          </cell>
          <cell r="CQ399">
            <v>0</v>
          </cell>
          <cell r="CR399">
            <v>0</v>
          </cell>
          <cell r="CS399">
            <v>0</v>
          </cell>
          <cell r="CT399">
            <v>0</v>
          </cell>
          <cell r="CU399">
            <v>0</v>
          </cell>
          <cell r="CV399">
            <v>0</v>
          </cell>
          <cell r="CW399">
            <v>0</v>
          </cell>
          <cell r="CX399">
            <v>0</v>
          </cell>
          <cell r="CY399">
            <v>0</v>
          </cell>
          <cell r="CZ399">
            <v>0</v>
          </cell>
          <cell r="DA399">
            <v>0</v>
          </cell>
          <cell r="DB399">
            <v>0</v>
          </cell>
          <cell r="DC399">
            <v>0</v>
          </cell>
          <cell r="DD399">
            <v>32586.472163151058</v>
          </cell>
          <cell r="DE399">
            <v>0</v>
          </cell>
          <cell r="DG399">
            <v>31799.516831255623</v>
          </cell>
          <cell r="DH399">
            <v>0.82491330090687565</v>
          </cell>
          <cell r="DI399">
            <v>0.03</v>
          </cell>
          <cell r="DJ399">
            <v>786.95533189544471</v>
          </cell>
          <cell r="DK399">
            <v>2.4747399027206268E-2</v>
          </cell>
          <cell r="DL399">
            <v>0</v>
          </cell>
        </row>
        <row r="400">
          <cell r="A400" t="str">
            <v>B10407-2P-GLF-GCF</v>
          </cell>
          <cell r="B400" t="str">
            <v>NASTRO INGRESSO BEVERAGE 2 PISTE - GUIDE LATERALI FISSE - GUIDA CENTRALE FISSA - M=7</v>
          </cell>
          <cell r="C400" t="str">
            <v>BEVERAGE BELT CONVEYOR - 2 TRACKS - FIXED SIDE GUIDES - FIXED CENTRAL GUIDE - M=7</v>
          </cell>
          <cell r="F400">
            <v>75339.984632171123</v>
          </cell>
          <cell r="H400">
            <v>35409.792777120427</v>
          </cell>
          <cell r="I400">
            <v>0.53</v>
          </cell>
          <cell r="J400" t="str">
            <v>OK</v>
          </cell>
          <cell r="K400" t="str">
            <v>ICZZD</v>
          </cell>
          <cell r="L400">
            <v>0.83575249690254239</v>
          </cell>
          <cell r="M400">
            <v>2.2048536643521327E-2</v>
          </cell>
          <cell r="N400">
            <v>0</v>
          </cell>
          <cell r="O400">
            <v>0</v>
          </cell>
          <cell r="P400">
            <v>0</v>
          </cell>
          <cell r="Q400">
            <v>7.5957026778329167E-3</v>
          </cell>
          <cell r="R400">
            <v>0</v>
          </cell>
          <cell r="S400">
            <v>0</v>
          </cell>
          <cell r="T400">
            <v>1.6457355801971319E-2</v>
          </cell>
          <cell r="U400">
            <v>0</v>
          </cell>
          <cell r="V400">
            <v>5.9859442844751108E-2</v>
          </cell>
          <cell r="W400">
            <v>0</v>
          </cell>
          <cell r="X400">
            <v>3.1809975462097739E-2</v>
          </cell>
          <cell r="Y400">
            <v>0</v>
          </cell>
          <cell r="Z400">
            <v>0</v>
          </cell>
          <cell r="AA400">
            <v>0</v>
          </cell>
          <cell r="AB400">
            <v>2.6476489667283106E-2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29593.822728280007</v>
          </cell>
          <cell r="AW400">
            <v>780.73411358583655</v>
          </cell>
          <cell r="AX400">
            <v>21.687058710717682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268.9622578186823</v>
          </cell>
          <cell r="BF400">
            <v>7.471173828296731</v>
          </cell>
          <cell r="BG400">
            <v>0</v>
          </cell>
          <cell r="BH400">
            <v>0</v>
          </cell>
          <cell r="BI400">
            <v>0</v>
          </cell>
          <cell r="BJ400">
            <v>0</v>
          </cell>
          <cell r="BK400">
            <v>582.75155860714494</v>
          </cell>
          <cell r="BL400">
            <v>15.335567331766972</v>
          </cell>
          <cell r="BM400">
            <v>0</v>
          </cell>
          <cell r="BN400">
            <v>0</v>
          </cell>
          <cell r="BO400">
            <v>2119.610466886521</v>
          </cell>
          <cell r="BP400">
            <v>65.218783596508331</v>
          </cell>
          <cell r="BQ400">
            <v>0</v>
          </cell>
          <cell r="BR400">
            <v>0</v>
          </cell>
          <cell r="BS400">
            <v>1126.3846393581666</v>
          </cell>
          <cell r="BT400">
            <v>34.657988903328203</v>
          </cell>
          <cell r="BU400">
            <v>0</v>
          </cell>
          <cell r="BV400">
            <v>0</v>
          </cell>
          <cell r="BW400">
            <v>0</v>
          </cell>
          <cell r="BX400">
            <v>0</v>
          </cell>
          <cell r="BY400">
            <v>0</v>
          </cell>
          <cell r="BZ400">
            <v>0</v>
          </cell>
          <cell r="CA400">
            <v>937.52701258406489</v>
          </cell>
          <cell r="CB400">
            <v>25.33856790767743</v>
          </cell>
          <cell r="CC400">
            <v>0</v>
          </cell>
          <cell r="CD400">
            <v>0</v>
          </cell>
          <cell r="CE400">
            <v>0</v>
          </cell>
          <cell r="CF400">
            <v>0</v>
          </cell>
          <cell r="CG400">
            <v>0</v>
          </cell>
          <cell r="CH400">
            <v>0</v>
          </cell>
          <cell r="CI400">
            <v>0</v>
          </cell>
          <cell r="CJ400">
            <v>0</v>
          </cell>
          <cell r="CK400">
            <v>0</v>
          </cell>
          <cell r="CL400">
            <v>0</v>
          </cell>
          <cell r="CM400">
            <v>0</v>
          </cell>
          <cell r="CN400">
            <v>0</v>
          </cell>
          <cell r="CO400">
            <v>0</v>
          </cell>
          <cell r="CP400">
            <v>0</v>
          </cell>
          <cell r="CQ400">
            <v>0</v>
          </cell>
          <cell r="CR400">
            <v>0</v>
          </cell>
          <cell r="CS400">
            <v>0</v>
          </cell>
          <cell r="CT400">
            <v>0</v>
          </cell>
          <cell r="CU400">
            <v>0</v>
          </cell>
          <cell r="CV400">
            <v>0</v>
          </cell>
          <cell r="CW400">
            <v>0</v>
          </cell>
          <cell r="CX400">
            <v>0</v>
          </cell>
          <cell r="CY400">
            <v>0</v>
          </cell>
          <cell r="CZ400">
            <v>0</v>
          </cell>
          <cell r="DA400">
            <v>0</v>
          </cell>
          <cell r="DB400">
            <v>0</v>
          </cell>
          <cell r="DC400">
            <v>0</v>
          </cell>
          <cell r="DD400">
            <v>35409.792777120427</v>
          </cell>
          <cell r="DE400">
            <v>0</v>
          </cell>
          <cell r="DG400">
            <v>34554.654942998612</v>
          </cell>
          <cell r="DH400">
            <v>0.82491330090687565</v>
          </cell>
          <cell r="DI400">
            <v>0.03</v>
          </cell>
          <cell r="DJ400">
            <v>855.13783412181215</v>
          </cell>
          <cell r="DK400">
            <v>2.4747399027206268E-2</v>
          </cell>
          <cell r="DL400">
            <v>0</v>
          </cell>
        </row>
        <row r="401">
          <cell r="A401" t="str">
            <v>B10407-2P-GLM-GCF</v>
          </cell>
          <cell r="B401" t="str">
            <v>NASTRO INGRESSO BEVERAGE 2 PISTE - GUIDE LATERALI MOTORIZZATE - GUIDA CENTRALE FISSA - M=8</v>
          </cell>
          <cell r="C401" t="str">
            <v>BEVERAGE BELT CONVEYOR - 2 TRACKS - MOTORIZED SIDE GUIDES - FIXED CENTRAL GUIDE - M=8</v>
          </cell>
          <cell r="F401">
            <v>89646.340810133974</v>
          </cell>
          <cell r="H401">
            <v>42133.780180762966</v>
          </cell>
          <cell r="I401">
            <v>0.53</v>
          </cell>
          <cell r="J401" t="str">
            <v>OK</v>
          </cell>
          <cell r="K401" t="str">
            <v>ICZZD</v>
          </cell>
          <cell r="L401">
            <v>0.83575249690254239</v>
          </cell>
          <cell r="M401">
            <v>2.2048536643521327E-2</v>
          </cell>
          <cell r="N401">
            <v>0</v>
          </cell>
          <cell r="O401">
            <v>0</v>
          </cell>
          <cell r="P401">
            <v>0</v>
          </cell>
          <cell r="Q401">
            <v>7.5957026778329167E-3</v>
          </cell>
          <cell r="R401">
            <v>0</v>
          </cell>
          <cell r="S401">
            <v>0</v>
          </cell>
          <cell r="T401">
            <v>1.6457355801971319E-2</v>
          </cell>
          <cell r="U401">
            <v>0</v>
          </cell>
          <cell r="V401">
            <v>5.9859442844751108E-2</v>
          </cell>
          <cell r="W401">
            <v>0</v>
          </cell>
          <cell r="X401">
            <v>3.1809975462097739E-2</v>
          </cell>
          <cell r="Y401">
            <v>0</v>
          </cell>
          <cell r="Z401">
            <v>0</v>
          </cell>
          <cell r="AA401">
            <v>0</v>
          </cell>
          <cell r="AB401">
            <v>2.6476489667283106E-2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35213.411990015506</v>
          </cell>
          <cell r="AW401">
            <v>928.98819624562486</v>
          </cell>
          <cell r="AX401">
            <v>25.805227673489579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320.03566694624476</v>
          </cell>
          <cell r="BF401">
            <v>8.889879637395687</v>
          </cell>
          <cell r="BG401">
            <v>0</v>
          </cell>
          <cell r="BH401">
            <v>0</v>
          </cell>
          <cell r="BI401">
            <v>0</v>
          </cell>
          <cell r="BJ401">
            <v>0</v>
          </cell>
          <cell r="BK401">
            <v>693.41061171686351</v>
          </cell>
          <cell r="BL401">
            <v>18.247647676759566</v>
          </cell>
          <cell r="BM401">
            <v>0</v>
          </cell>
          <cell r="BN401">
            <v>0</v>
          </cell>
          <cell r="BO401">
            <v>2522.1046065636879</v>
          </cell>
          <cell r="BP401">
            <v>77.603218663498083</v>
          </cell>
          <cell r="BQ401">
            <v>0</v>
          </cell>
          <cell r="BR401">
            <v>0</v>
          </cell>
          <cell r="BS401">
            <v>1340.27451367549</v>
          </cell>
          <cell r="BT401">
            <v>41.239215805399688</v>
          </cell>
          <cell r="BU401">
            <v>0</v>
          </cell>
          <cell r="BV401">
            <v>0</v>
          </cell>
          <cell r="BW401">
            <v>0</v>
          </cell>
          <cell r="BX401">
            <v>0</v>
          </cell>
          <cell r="BY401">
            <v>0</v>
          </cell>
          <cell r="BZ401">
            <v>0</v>
          </cell>
          <cell r="CA401">
            <v>1115.5545955995483</v>
          </cell>
          <cell r="CB401">
            <v>30.150124205393197</v>
          </cell>
          <cell r="CC401">
            <v>0</v>
          </cell>
          <cell r="CD401">
            <v>0</v>
          </cell>
          <cell r="CE401">
            <v>0</v>
          </cell>
          <cell r="CF401">
            <v>0</v>
          </cell>
          <cell r="CG401">
            <v>0</v>
          </cell>
          <cell r="CH401">
            <v>0</v>
          </cell>
          <cell r="CI401">
            <v>0</v>
          </cell>
          <cell r="CJ401">
            <v>0</v>
          </cell>
          <cell r="CK401">
            <v>0</v>
          </cell>
          <cell r="CL401">
            <v>0</v>
          </cell>
          <cell r="CM401">
            <v>0</v>
          </cell>
          <cell r="CN401">
            <v>0</v>
          </cell>
          <cell r="CO401">
            <v>0</v>
          </cell>
          <cell r="CP401">
            <v>0</v>
          </cell>
          <cell r="CQ401">
            <v>0</v>
          </cell>
          <cell r="CR401">
            <v>0</v>
          </cell>
          <cell r="CS401">
            <v>0</v>
          </cell>
          <cell r="CT401">
            <v>0</v>
          </cell>
          <cell r="CU401">
            <v>0</v>
          </cell>
          <cell r="CV401">
            <v>0</v>
          </cell>
          <cell r="CW401">
            <v>0</v>
          </cell>
          <cell r="CX401">
            <v>0</v>
          </cell>
          <cell r="CY401">
            <v>0</v>
          </cell>
          <cell r="CZ401">
            <v>0</v>
          </cell>
          <cell r="DA401">
            <v>0</v>
          </cell>
          <cell r="DB401">
            <v>0</v>
          </cell>
          <cell r="DC401">
            <v>0</v>
          </cell>
          <cell r="DD401">
            <v>42133.780180762966</v>
          </cell>
          <cell r="DE401">
            <v>0</v>
          </cell>
          <cell r="DG401">
            <v>41116.259695570458</v>
          </cell>
          <cell r="DH401">
            <v>0.82491330090687565</v>
          </cell>
          <cell r="DI401">
            <v>0.03</v>
          </cell>
          <cell r="DJ401">
            <v>1017.5204851925206</v>
          </cell>
          <cell r="DK401">
            <v>2.4747399027206268E-2</v>
          </cell>
          <cell r="DL401">
            <v>0</v>
          </cell>
        </row>
        <row r="402">
          <cell r="A402" t="str">
            <v>B10407-2P-GLM-GCM</v>
          </cell>
          <cell r="B402" t="str">
            <v>NASTRO INGRESSO BEVERAGE 2 PISTE - GUIDE LATERALI MOTORIZZATE - GUIDA CENTRALE MOTORIZZATA - M=9</v>
          </cell>
          <cell r="C402" t="str">
            <v>BEVERAGE BELT CONVEYOR - 2 TRACKS - MOTORIZED FIXED GUIDES - MOTORIZED CENTRAL GUIDE M=9</v>
          </cell>
          <cell r="F402">
            <v>96799.518899115486</v>
          </cell>
          <cell r="H402">
            <v>45495.773882584275</v>
          </cell>
          <cell r="I402">
            <v>0.53</v>
          </cell>
          <cell r="J402" t="str">
            <v>OK</v>
          </cell>
          <cell r="K402" t="str">
            <v>ICZZD</v>
          </cell>
          <cell r="L402">
            <v>0.83575249690254239</v>
          </cell>
          <cell r="M402">
            <v>2.2048536643521327E-2</v>
          </cell>
          <cell r="N402">
            <v>0</v>
          </cell>
          <cell r="O402">
            <v>0</v>
          </cell>
          <cell r="P402">
            <v>0</v>
          </cell>
          <cell r="Q402">
            <v>7.5957026778329167E-3</v>
          </cell>
          <cell r="R402">
            <v>0</v>
          </cell>
          <cell r="S402">
            <v>0</v>
          </cell>
          <cell r="T402">
            <v>1.6457355801971319E-2</v>
          </cell>
          <cell r="U402">
            <v>0</v>
          </cell>
          <cell r="V402">
            <v>5.9859442844751108E-2</v>
          </cell>
          <cell r="W402">
            <v>0</v>
          </cell>
          <cell r="X402">
            <v>3.1809975462097739E-2</v>
          </cell>
          <cell r="Y402">
            <v>0</v>
          </cell>
          <cell r="Z402">
            <v>0</v>
          </cell>
          <cell r="AA402">
            <v>0</v>
          </cell>
          <cell r="AB402">
            <v>2.6476489667283106E-2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38023.206620883284</v>
          </cell>
          <cell r="AW402">
            <v>1003.1152375755199</v>
          </cell>
          <cell r="AX402">
            <v>27.864312154875552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345.57237151002624</v>
          </cell>
          <cell r="BF402">
            <v>9.5992325419451738</v>
          </cell>
          <cell r="BG402">
            <v>0</v>
          </cell>
          <cell r="BH402">
            <v>0</v>
          </cell>
          <cell r="BI402">
            <v>0</v>
          </cell>
          <cell r="BJ402">
            <v>0</v>
          </cell>
          <cell r="BK402">
            <v>748.74013827172348</v>
          </cell>
          <cell r="BL402">
            <v>19.703687849255882</v>
          </cell>
          <cell r="BM402">
            <v>0</v>
          </cell>
          <cell r="BN402">
            <v>0</v>
          </cell>
          <cell r="BO402">
            <v>2723.3516764022738</v>
          </cell>
          <cell r="BP402">
            <v>83.795436196993037</v>
          </cell>
          <cell r="BQ402">
            <v>0</v>
          </cell>
          <cell r="BR402">
            <v>0</v>
          </cell>
          <cell r="BS402">
            <v>1447.2194508341529</v>
          </cell>
          <cell r="BT402">
            <v>44.529829256435477</v>
          </cell>
          <cell r="BU402">
            <v>0</v>
          </cell>
          <cell r="BV402">
            <v>0</v>
          </cell>
          <cell r="BW402">
            <v>0</v>
          </cell>
          <cell r="BX402">
            <v>0</v>
          </cell>
          <cell r="BY402">
            <v>0</v>
          </cell>
          <cell r="BZ402">
            <v>0</v>
          </cell>
          <cell r="CA402">
            <v>1204.5683871072911</v>
          </cell>
          <cell r="CB402">
            <v>32.55590235425111</v>
          </cell>
          <cell r="CC402">
            <v>0</v>
          </cell>
          <cell r="CD402">
            <v>0</v>
          </cell>
          <cell r="CE402">
            <v>0</v>
          </cell>
          <cell r="CF402">
            <v>0</v>
          </cell>
          <cell r="CG402">
            <v>0</v>
          </cell>
          <cell r="CH402">
            <v>0</v>
          </cell>
          <cell r="CI402">
            <v>0</v>
          </cell>
          <cell r="CJ402">
            <v>0</v>
          </cell>
          <cell r="CK402">
            <v>0</v>
          </cell>
          <cell r="CL402">
            <v>0</v>
          </cell>
          <cell r="CM402">
            <v>0</v>
          </cell>
          <cell r="CN402">
            <v>0</v>
          </cell>
          <cell r="CO402">
            <v>0</v>
          </cell>
          <cell r="CP402">
            <v>0</v>
          </cell>
          <cell r="CQ402">
            <v>0</v>
          </cell>
          <cell r="CR402">
            <v>0</v>
          </cell>
          <cell r="CS402">
            <v>0</v>
          </cell>
          <cell r="CT402">
            <v>0</v>
          </cell>
          <cell r="CU402">
            <v>0</v>
          </cell>
          <cell r="CV402">
            <v>0</v>
          </cell>
          <cell r="CW402">
            <v>0</v>
          </cell>
          <cell r="CX402">
            <v>0</v>
          </cell>
          <cell r="CY402">
            <v>0</v>
          </cell>
          <cell r="CZ402">
            <v>0</v>
          </cell>
          <cell r="DA402">
            <v>0</v>
          </cell>
          <cell r="DB402">
            <v>0</v>
          </cell>
          <cell r="DC402">
            <v>0</v>
          </cell>
          <cell r="DD402">
            <v>45495.773882584268</v>
          </cell>
          <cell r="DE402">
            <v>0</v>
          </cell>
          <cell r="DG402">
            <v>44397.062071856417</v>
          </cell>
          <cell r="DH402">
            <v>0.82491330090687565</v>
          </cell>
          <cell r="DI402">
            <v>0.03</v>
          </cell>
          <cell r="DJ402">
            <v>1098.7118107278759</v>
          </cell>
          <cell r="DK402">
            <v>2.4747399027206272E-2</v>
          </cell>
          <cell r="DL402">
            <v>0</v>
          </cell>
        </row>
        <row r="403">
          <cell r="A403" t="str">
            <v>B10407DW0618LT1500</v>
          </cell>
          <cell r="B403" t="str">
            <v xml:space="preserve">NASTRO-TTT-DOSATORE-ACC 2M LR0618 LT1500 </v>
          </cell>
          <cell r="C403" t="str">
            <v>CONV.BELT-TTT (PACKS SEPARATION)-ACC 2M Aw0550 LT1500</v>
          </cell>
          <cell r="F403">
            <v>13529.24158488178</v>
          </cell>
          <cell r="H403">
            <v>6358.7435448944361</v>
          </cell>
          <cell r="I403">
            <v>0.53</v>
          </cell>
          <cell r="J403" t="str">
            <v>OK</v>
          </cell>
          <cell r="K403" t="str">
            <v>ICZZD</v>
          </cell>
          <cell r="L403">
            <v>0.83575249690254239</v>
          </cell>
          <cell r="M403">
            <v>2.2048536643521327E-2</v>
          </cell>
          <cell r="N403">
            <v>0</v>
          </cell>
          <cell r="O403">
            <v>0</v>
          </cell>
          <cell r="P403">
            <v>0</v>
          </cell>
          <cell r="Q403">
            <v>7.5957026778329167E-3</v>
          </cell>
          <cell r="R403">
            <v>0</v>
          </cell>
          <cell r="S403">
            <v>0</v>
          </cell>
          <cell r="T403">
            <v>1.6457355801971319E-2</v>
          </cell>
          <cell r="U403">
            <v>0</v>
          </cell>
          <cell r="V403">
            <v>5.9859442844751108E-2</v>
          </cell>
          <cell r="W403">
            <v>0</v>
          </cell>
          <cell r="X403">
            <v>3.1809975462097739E-2</v>
          </cell>
          <cell r="Y403">
            <v>0</v>
          </cell>
          <cell r="Z403">
            <v>0</v>
          </cell>
          <cell r="AA403">
            <v>0</v>
          </cell>
          <cell r="AB403">
            <v>2.6476489667283106E-2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5314.3357948084486</v>
          </cell>
          <cell r="AW403">
            <v>140.20099005635967</v>
          </cell>
          <cell r="AX403">
            <v>3.894471946009991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48.299125371607445</v>
          </cell>
          <cell r="BF403">
            <v>1.3416423714335401</v>
          </cell>
          <cell r="BG403">
            <v>0</v>
          </cell>
          <cell r="BH403">
            <v>0</v>
          </cell>
          <cell r="BI403">
            <v>0</v>
          </cell>
          <cell r="BJ403">
            <v>0</v>
          </cell>
          <cell r="BK403">
            <v>104.64810497181612</v>
          </cell>
          <cell r="BL403">
            <v>2.7538974992583189</v>
          </cell>
          <cell r="BM403">
            <v>0</v>
          </cell>
          <cell r="BN403">
            <v>0</v>
          </cell>
          <cell r="BO403">
            <v>380.63084579003856</v>
          </cell>
          <cell r="BP403">
            <v>11.711718332001187</v>
          </cell>
          <cell r="BQ403">
            <v>0</v>
          </cell>
          <cell r="BR403">
            <v>0</v>
          </cell>
          <cell r="BS403">
            <v>202.27147613286442</v>
          </cell>
          <cell r="BT403">
            <v>6.2237377271650587</v>
          </cell>
          <cell r="BU403">
            <v>0</v>
          </cell>
          <cell r="BV403">
            <v>0</v>
          </cell>
          <cell r="BW403">
            <v>0</v>
          </cell>
          <cell r="BX403">
            <v>0</v>
          </cell>
          <cell r="BY403">
            <v>0</v>
          </cell>
          <cell r="BZ403">
            <v>0</v>
          </cell>
          <cell r="CA403">
            <v>168.35720776330069</v>
          </cell>
          <cell r="CB403">
            <v>4.5501948044135325</v>
          </cell>
          <cell r="CC403">
            <v>0</v>
          </cell>
          <cell r="CD403">
            <v>0</v>
          </cell>
          <cell r="CE403">
            <v>0</v>
          </cell>
          <cell r="CF403">
            <v>0</v>
          </cell>
          <cell r="CG403">
            <v>0</v>
          </cell>
          <cell r="CH403">
            <v>0</v>
          </cell>
          <cell r="CI403">
            <v>0</v>
          </cell>
          <cell r="CJ403">
            <v>0</v>
          </cell>
          <cell r="CK403">
            <v>0</v>
          </cell>
          <cell r="CL403">
            <v>0</v>
          </cell>
          <cell r="CM403">
            <v>0</v>
          </cell>
          <cell r="CN403">
            <v>0</v>
          </cell>
          <cell r="CO403">
            <v>0</v>
          </cell>
          <cell r="CP403">
            <v>0</v>
          </cell>
          <cell r="CQ403">
            <v>0</v>
          </cell>
          <cell r="CR403">
            <v>0</v>
          </cell>
          <cell r="CS403">
            <v>0</v>
          </cell>
          <cell r="CT403">
            <v>0</v>
          </cell>
          <cell r="CU403">
            <v>0</v>
          </cell>
          <cell r="CV403">
            <v>0</v>
          </cell>
          <cell r="CW403">
            <v>0</v>
          </cell>
          <cell r="CX403">
            <v>0</v>
          </cell>
          <cell r="CY403">
            <v>0</v>
          </cell>
          <cell r="CZ403">
            <v>0</v>
          </cell>
          <cell r="DA403">
            <v>0</v>
          </cell>
          <cell r="DB403">
            <v>0</v>
          </cell>
          <cell r="DC403">
            <v>0</v>
          </cell>
          <cell r="DD403">
            <v>6358.7435448944352</v>
          </cell>
          <cell r="DE403">
            <v>0</v>
          </cell>
          <cell r="DG403">
            <v>6205.1814436716786</v>
          </cell>
          <cell r="DH403">
            <v>0.82491330090687565</v>
          </cell>
          <cell r="DI403">
            <v>0.03</v>
          </cell>
          <cell r="DJ403">
            <v>153.56210122275888</v>
          </cell>
          <cell r="DK403">
            <v>2.4747399027206268E-2</v>
          </cell>
          <cell r="DL403">
            <v>0</v>
          </cell>
        </row>
        <row r="404">
          <cell r="A404" t="str">
            <v>B10407FT1005LR446LT1500</v>
          </cell>
          <cell r="B404" t="str">
            <v>TRASPORTO A NASTRO MAT TOP FT 1005 XLG LR446 LT1500</v>
          </cell>
          <cell r="F404">
            <v>7889.4607487499979</v>
          </cell>
          <cell r="H404">
            <v>5049.2548791999989</v>
          </cell>
          <cell r="I404">
            <v>0.36</v>
          </cell>
          <cell r="J404" t="str">
            <v>OK</v>
          </cell>
          <cell r="K404" t="str">
            <v>NEWZD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4431.7548791999989</v>
          </cell>
          <cell r="AW404">
            <v>36</v>
          </cell>
          <cell r="AX404">
            <v>1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54</v>
          </cell>
          <cell r="BF404">
            <v>1.5</v>
          </cell>
          <cell r="BG404">
            <v>0</v>
          </cell>
          <cell r="BH404">
            <v>0</v>
          </cell>
          <cell r="BI404">
            <v>0</v>
          </cell>
          <cell r="BJ404">
            <v>0</v>
          </cell>
          <cell r="BK404">
            <v>152</v>
          </cell>
          <cell r="BL404">
            <v>4</v>
          </cell>
          <cell r="BM404">
            <v>0</v>
          </cell>
          <cell r="BN404">
            <v>0</v>
          </cell>
          <cell r="BO404">
            <v>8.125</v>
          </cell>
          <cell r="BP404">
            <v>0.25</v>
          </cell>
          <cell r="BQ404">
            <v>0</v>
          </cell>
          <cell r="BR404">
            <v>0</v>
          </cell>
          <cell r="BS404">
            <v>219.375</v>
          </cell>
          <cell r="BT404">
            <v>6.75</v>
          </cell>
          <cell r="BU404">
            <v>0</v>
          </cell>
          <cell r="BV404">
            <v>0</v>
          </cell>
          <cell r="BW404">
            <v>0</v>
          </cell>
          <cell r="BX404">
            <v>0</v>
          </cell>
          <cell r="BY404">
            <v>0</v>
          </cell>
          <cell r="BZ404">
            <v>0</v>
          </cell>
          <cell r="CA404">
            <v>148</v>
          </cell>
          <cell r="CB404">
            <v>4</v>
          </cell>
          <cell r="CC404">
            <v>0</v>
          </cell>
          <cell r="CD404">
            <v>0</v>
          </cell>
          <cell r="CE404">
            <v>0</v>
          </cell>
          <cell r="CF404">
            <v>0</v>
          </cell>
          <cell r="CG404">
            <v>0</v>
          </cell>
          <cell r="CH404">
            <v>0</v>
          </cell>
          <cell r="CI404">
            <v>0</v>
          </cell>
          <cell r="CJ404">
            <v>0</v>
          </cell>
          <cell r="CK404">
            <v>0</v>
          </cell>
          <cell r="CL404">
            <v>0</v>
          </cell>
          <cell r="CM404">
            <v>0</v>
          </cell>
          <cell r="CN404">
            <v>0</v>
          </cell>
          <cell r="CO404">
            <v>0</v>
          </cell>
          <cell r="CP404">
            <v>0</v>
          </cell>
          <cell r="CQ404">
            <v>0</v>
          </cell>
          <cell r="CR404">
            <v>0</v>
          </cell>
          <cell r="CS404">
            <v>0</v>
          </cell>
          <cell r="CT404">
            <v>0</v>
          </cell>
          <cell r="CU404">
            <v>0</v>
          </cell>
          <cell r="CV404">
            <v>0</v>
          </cell>
          <cell r="CW404">
            <v>0</v>
          </cell>
          <cell r="CX404">
            <v>0</v>
          </cell>
          <cell r="CY404">
            <v>0</v>
          </cell>
          <cell r="CZ404">
            <v>0</v>
          </cell>
          <cell r="DA404">
            <v>0</v>
          </cell>
          <cell r="DB404">
            <v>0</v>
          </cell>
          <cell r="DC404">
            <v>0</v>
          </cell>
          <cell r="DD404">
            <v>5049.2548791999989</v>
          </cell>
          <cell r="DE404">
            <v>0</v>
          </cell>
          <cell r="DG404">
            <v>4302.6746399999993</v>
          </cell>
          <cell r="DI404">
            <v>0.03</v>
          </cell>
          <cell r="DJ404">
            <v>129.08023919999997</v>
          </cell>
          <cell r="DK404">
            <v>2.6234889743669745E-2</v>
          </cell>
          <cell r="DL404">
            <v>0</v>
          </cell>
        </row>
        <row r="405">
          <cell r="A405" t="str">
            <v>B10407FT1005LR446LT2000</v>
          </cell>
          <cell r="B405" t="str">
            <v>TRASPORTO A NASTRO MAT TOP FT 1005 XLG LR446 LT2000</v>
          </cell>
          <cell r="F405">
            <v>8740.2156256249982</v>
          </cell>
          <cell r="H405">
            <v>5593.7380003999988</v>
          </cell>
          <cell r="I405">
            <v>0.36</v>
          </cell>
          <cell r="J405" t="str">
            <v>OK</v>
          </cell>
          <cell r="K405" t="str">
            <v>NEWZD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4968.1130003999988</v>
          </cell>
          <cell r="AW405">
            <v>36</v>
          </cell>
          <cell r="AX405">
            <v>1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54</v>
          </cell>
          <cell r="BF405">
            <v>1.5</v>
          </cell>
          <cell r="BG405">
            <v>0</v>
          </cell>
          <cell r="BH405">
            <v>0</v>
          </cell>
          <cell r="BI405">
            <v>0</v>
          </cell>
          <cell r="BJ405">
            <v>0</v>
          </cell>
          <cell r="BK405">
            <v>152</v>
          </cell>
          <cell r="BL405">
            <v>4</v>
          </cell>
          <cell r="BM405">
            <v>0</v>
          </cell>
          <cell r="BN405">
            <v>0</v>
          </cell>
          <cell r="BO405">
            <v>8.125</v>
          </cell>
          <cell r="BP405">
            <v>0.25</v>
          </cell>
          <cell r="BQ405">
            <v>0</v>
          </cell>
          <cell r="BR405">
            <v>0</v>
          </cell>
          <cell r="BS405">
            <v>227.5</v>
          </cell>
          <cell r="BT405">
            <v>7</v>
          </cell>
          <cell r="BU405">
            <v>0</v>
          </cell>
          <cell r="BV405">
            <v>0</v>
          </cell>
          <cell r="BW405">
            <v>0</v>
          </cell>
          <cell r="BX405">
            <v>0</v>
          </cell>
          <cell r="BY405">
            <v>0</v>
          </cell>
          <cell r="BZ405">
            <v>0</v>
          </cell>
          <cell r="CA405">
            <v>148</v>
          </cell>
          <cell r="CB405">
            <v>4</v>
          </cell>
          <cell r="CC405">
            <v>0</v>
          </cell>
          <cell r="CD405">
            <v>0</v>
          </cell>
          <cell r="CE405">
            <v>0</v>
          </cell>
          <cell r="CF405">
            <v>0</v>
          </cell>
          <cell r="CG405">
            <v>0</v>
          </cell>
          <cell r="CH405">
            <v>0</v>
          </cell>
          <cell r="CI405">
            <v>0</v>
          </cell>
          <cell r="CJ405">
            <v>0</v>
          </cell>
          <cell r="CK405">
            <v>0</v>
          </cell>
          <cell r="CL405">
            <v>0</v>
          </cell>
          <cell r="CM405">
            <v>0</v>
          </cell>
          <cell r="CN405">
            <v>0</v>
          </cell>
          <cell r="CO405">
            <v>0</v>
          </cell>
          <cell r="CP405">
            <v>0</v>
          </cell>
          <cell r="CQ405">
            <v>0</v>
          </cell>
          <cell r="CR405">
            <v>0</v>
          </cell>
          <cell r="CS405">
            <v>0</v>
          </cell>
          <cell r="CT405">
            <v>0</v>
          </cell>
          <cell r="CU405">
            <v>0</v>
          </cell>
          <cell r="CV405">
            <v>0</v>
          </cell>
          <cell r="CW405">
            <v>0</v>
          </cell>
          <cell r="CX405">
            <v>0</v>
          </cell>
          <cell r="CY405">
            <v>0</v>
          </cell>
          <cell r="CZ405">
            <v>0</v>
          </cell>
          <cell r="DA405">
            <v>0</v>
          </cell>
          <cell r="DB405">
            <v>0</v>
          </cell>
          <cell r="DC405">
            <v>0</v>
          </cell>
          <cell r="DD405">
            <v>5593.7380003999988</v>
          </cell>
          <cell r="DE405">
            <v>0</v>
          </cell>
          <cell r="DG405">
            <v>4823.410679999999</v>
          </cell>
          <cell r="DI405">
            <v>0.03</v>
          </cell>
          <cell r="DJ405">
            <v>144.70232039999996</v>
          </cell>
          <cell r="DK405">
            <v>2.6555583207339171E-2</v>
          </cell>
          <cell r="DL405">
            <v>0</v>
          </cell>
        </row>
        <row r="406">
          <cell r="A406" t="str">
            <v>B10407FT1005LR446LT2500</v>
          </cell>
          <cell r="B406" t="str">
            <v>TRASPORTO A NASTRO MAT TOP FT 1005 XLG LR446 LT2500</v>
          </cell>
          <cell r="F406">
            <v>9382.0252818749996</v>
          </cell>
          <cell r="H406">
            <v>6004.4961803999995</v>
          </cell>
          <cell r="I406">
            <v>0.36</v>
          </cell>
          <cell r="J406" t="str">
            <v>OK</v>
          </cell>
          <cell r="K406" t="str">
            <v>NEWZD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5370.7461803999995</v>
          </cell>
          <cell r="AW406">
            <v>36</v>
          </cell>
          <cell r="AX406">
            <v>1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54</v>
          </cell>
          <cell r="BF406">
            <v>1.5</v>
          </cell>
          <cell r="BG406">
            <v>0</v>
          </cell>
          <cell r="BH406">
            <v>0</v>
          </cell>
          <cell r="BI406">
            <v>0</v>
          </cell>
          <cell r="BJ406">
            <v>0</v>
          </cell>
          <cell r="BK406">
            <v>152</v>
          </cell>
          <cell r="BL406">
            <v>4</v>
          </cell>
          <cell r="BM406">
            <v>0</v>
          </cell>
          <cell r="BN406">
            <v>0</v>
          </cell>
          <cell r="BO406">
            <v>8.125</v>
          </cell>
          <cell r="BP406">
            <v>0.25</v>
          </cell>
          <cell r="BQ406">
            <v>0</v>
          </cell>
          <cell r="BR406">
            <v>0</v>
          </cell>
          <cell r="BS406">
            <v>235.625</v>
          </cell>
          <cell r="BT406">
            <v>7.25</v>
          </cell>
          <cell r="BU406">
            <v>0</v>
          </cell>
          <cell r="BV406">
            <v>0</v>
          </cell>
          <cell r="BW406">
            <v>0</v>
          </cell>
          <cell r="BX406">
            <v>0</v>
          </cell>
          <cell r="BY406">
            <v>0</v>
          </cell>
          <cell r="BZ406">
            <v>0</v>
          </cell>
          <cell r="CA406">
            <v>148</v>
          </cell>
          <cell r="CB406">
            <v>4</v>
          </cell>
          <cell r="CC406">
            <v>0</v>
          </cell>
          <cell r="CD406">
            <v>0</v>
          </cell>
          <cell r="CE406">
            <v>0</v>
          </cell>
          <cell r="CF406">
            <v>0</v>
          </cell>
          <cell r="CG406">
            <v>0</v>
          </cell>
          <cell r="CH406">
            <v>0</v>
          </cell>
          <cell r="CI406">
            <v>0</v>
          </cell>
          <cell r="CJ406">
            <v>0</v>
          </cell>
          <cell r="CK406">
            <v>0</v>
          </cell>
          <cell r="CL406">
            <v>0</v>
          </cell>
          <cell r="CM406">
            <v>0</v>
          </cell>
          <cell r="CN406">
            <v>0</v>
          </cell>
          <cell r="CO406">
            <v>0</v>
          </cell>
          <cell r="CP406">
            <v>0</v>
          </cell>
          <cell r="CQ406">
            <v>0</v>
          </cell>
          <cell r="CR406">
            <v>0</v>
          </cell>
          <cell r="CS406">
            <v>0</v>
          </cell>
          <cell r="CT406">
            <v>0</v>
          </cell>
          <cell r="CU406">
            <v>0</v>
          </cell>
          <cell r="CV406">
            <v>0</v>
          </cell>
          <cell r="CW406">
            <v>0</v>
          </cell>
          <cell r="CX406">
            <v>0</v>
          </cell>
          <cell r="CY406">
            <v>0</v>
          </cell>
          <cell r="CZ406">
            <v>0</v>
          </cell>
          <cell r="DA406">
            <v>0</v>
          </cell>
          <cell r="DB406">
            <v>0</v>
          </cell>
          <cell r="DC406">
            <v>0</v>
          </cell>
          <cell r="DD406">
            <v>6004.4961803999995</v>
          </cell>
          <cell r="DE406">
            <v>0</v>
          </cell>
          <cell r="DG406">
            <v>5214.3166799999999</v>
          </cell>
          <cell r="DI406">
            <v>0.03</v>
          </cell>
          <cell r="DJ406">
            <v>156.42950039999999</v>
          </cell>
          <cell r="DK406">
            <v>2.6748925578256231E-2</v>
          </cell>
          <cell r="DL406">
            <v>0</v>
          </cell>
        </row>
        <row r="407">
          <cell r="A407" t="str">
            <v>B10407FT1005LR446LT3000</v>
          </cell>
          <cell r="B407" t="str">
            <v>TRASPORTO A NASTRO MAT TOP FT 1005 XLG LR446 LT3000</v>
          </cell>
          <cell r="F407">
            <v>10023.834938125001</v>
          </cell>
          <cell r="H407">
            <v>6415.2543604000002</v>
          </cell>
          <cell r="I407">
            <v>0.36</v>
          </cell>
          <cell r="J407" t="str">
            <v>OK</v>
          </cell>
          <cell r="K407" t="str">
            <v>NEWZD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5773.3793604000002</v>
          </cell>
          <cell r="AW407">
            <v>36</v>
          </cell>
          <cell r="AX407">
            <v>1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54</v>
          </cell>
          <cell r="BF407">
            <v>1.5</v>
          </cell>
          <cell r="BG407">
            <v>0</v>
          </cell>
          <cell r="BH407">
            <v>0</v>
          </cell>
          <cell r="BI407">
            <v>0</v>
          </cell>
          <cell r="BJ407">
            <v>0</v>
          </cell>
          <cell r="BK407">
            <v>152</v>
          </cell>
          <cell r="BL407">
            <v>4</v>
          </cell>
          <cell r="BM407">
            <v>0</v>
          </cell>
          <cell r="BN407">
            <v>0</v>
          </cell>
          <cell r="BO407">
            <v>8.125</v>
          </cell>
          <cell r="BP407">
            <v>0.25</v>
          </cell>
          <cell r="BQ407">
            <v>0</v>
          </cell>
          <cell r="BR407">
            <v>0</v>
          </cell>
          <cell r="BS407">
            <v>243.75</v>
          </cell>
          <cell r="BT407">
            <v>7.5</v>
          </cell>
          <cell r="BU407">
            <v>0</v>
          </cell>
          <cell r="BV407">
            <v>0</v>
          </cell>
          <cell r="BW407">
            <v>0</v>
          </cell>
          <cell r="BX407">
            <v>0</v>
          </cell>
          <cell r="BY407">
            <v>0</v>
          </cell>
          <cell r="BZ407">
            <v>0</v>
          </cell>
          <cell r="CA407">
            <v>148</v>
          </cell>
          <cell r="CB407">
            <v>4</v>
          </cell>
          <cell r="CC407">
            <v>0</v>
          </cell>
          <cell r="CD407">
            <v>0</v>
          </cell>
          <cell r="CE407">
            <v>0</v>
          </cell>
          <cell r="CF407">
            <v>0</v>
          </cell>
          <cell r="CG407">
            <v>0</v>
          </cell>
          <cell r="CH407">
            <v>0</v>
          </cell>
          <cell r="CI407">
            <v>0</v>
          </cell>
          <cell r="CJ407">
            <v>0</v>
          </cell>
          <cell r="CK407">
            <v>0</v>
          </cell>
          <cell r="CL407">
            <v>0</v>
          </cell>
          <cell r="CM407">
            <v>0</v>
          </cell>
          <cell r="CN407">
            <v>0</v>
          </cell>
          <cell r="CO407">
            <v>0</v>
          </cell>
          <cell r="CP407">
            <v>0</v>
          </cell>
          <cell r="CQ407">
            <v>0</v>
          </cell>
          <cell r="CR407">
            <v>0</v>
          </cell>
          <cell r="CS407">
            <v>0</v>
          </cell>
          <cell r="CT407">
            <v>0</v>
          </cell>
          <cell r="CU407">
            <v>0</v>
          </cell>
          <cell r="CV407">
            <v>0</v>
          </cell>
          <cell r="CW407">
            <v>0</v>
          </cell>
          <cell r="CX407">
            <v>0</v>
          </cell>
          <cell r="CY407">
            <v>0</v>
          </cell>
          <cell r="CZ407">
            <v>0</v>
          </cell>
          <cell r="DA407">
            <v>0</v>
          </cell>
          <cell r="DB407">
            <v>0</v>
          </cell>
          <cell r="DC407">
            <v>0</v>
          </cell>
          <cell r="DD407">
            <v>6415.2543604000002</v>
          </cell>
          <cell r="DE407">
            <v>0</v>
          </cell>
          <cell r="DG407">
            <v>5605.2226799999999</v>
          </cell>
          <cell r="DI407">
            <v>0.03</v>
          </cell>
          <cell r="DJ407">
            <v>168.1566804</v>
          </cell>
          <cell r="DK407">
            <v>2.691756860763541E-2</v>
          </cell>
          <cell r="DL407">
            <v>0</v>
          </cell>
        </row>
        <row r="408">
          <cell r="A408" t="str">
            <v>B10407FT1005LR446LT3500</v>
          </cell>
          <cell r="B408" t="str">
            <v>TRASPORTO A NASTRO MAT TOP FT 1005 XLG LR446 LT3500</v>
          </cell>
          <cell r="F408">
            <v>10874.589814999999</v>
          </cell>
          <cell r="H408">
            <v>6959.7374815999992</v>
          </cell>
          <cell r="I408">
            <v>0.36</v>
          </cell>
          <cell r="J408" t="str">
            <v>OK</v>
          </cell>
          <cell r="K408" t="str">
            <v>NEWZD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6309.7374815999992</v>
          </cell>
          <cell r="AW408">
            <v>36</v>
          </cell>
          <cell r="AX408">
            <v>1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54</v>
          </cell>
          <cell r="BF408">
            <v>1.5</v>
          </cell>
          <cell r="BG408">
            <v>0</v>
          </cell>
          <cell r="BH408">
            <v>0</v>
          </cell>
          <cell r="BI408">
            <v>0</v>
          </cell>
          <cell r="BJ408">
            <v>0</v>
          </cell>
          <cell r="BK408">
            <v>152</v>
          </cell>
          <cell r="BL408">
            <v>4</v>
          </cell>
          <cell r="BM408">
            <v>0</v>
          </cell>
          <cell r="BN408">
            <v>0</v>
          </cell>
          <cell r="BO408">
            <v>8.125</v>
          </cell>
          <cell r="BP408">
            <v>0.25</v>
          </cell>
          <cell r="BQ408">
            <v>0</v>
          </cell>
          <cell r="BR408">
            <v>0</v>
          </cell>
          <cell r="BS408">
            <v>251.875</v>
          </cell>
          <cell r="BT408">
            <v>7.75</v>
          </cell>
          <cell r="BU408">
            <v>0</v>
          </cell>
          <cell r="BV408">
            <v>0</v>
          </cell>
          <cell r="BW408">
            <v>0</v>
          </cell>
          <cell r="BX408">
            <v>0</v>
          </cell>
          <cell r="BY408">
            <v>0</v>
          </cell>
          <cell r="BZ408">
            <v>0</v>
          </cell>
          <cell r="CA408">
            <v>148</v>
          </cell>
          <cell r="CB408">
            <v>4</v>
          </cell>
          <cell r="CC408">
            <v>0</v>
          </cell>
          <cell r="CD408">
            <v>0</v>
          </cell>
          <cell r="CE408">
            <v>0</v>
          </cell>
          <cell r="CF408">
            <v>0</v>
          </cell>
          <cell r="CG408">
            <v>0</v>
          </cell>
          <cell r="CH408">
            <v>0</v>
          </cell>
          <cell r="CI408">
            <v>0</v>
          </cell>
          <cell r="CJ408">
            <v>0</v>
          </cell>
          <cell r="CK408">
            <v>0</v>
          </cell>
          <cell r="CL408">
            <v>0</v>
          </cell>
          <cell r="CM408">
            <v>0</v>
          </cell>
          <cell r="CN408">
            <v>0</v>
          </cell>
          <cell r="CO408">
            <v>0</v>
          </cell>
          <cell r="CP408">
            <v>0</v>
          </cell>
          <cell r="CQ408">
            <v>0</v>
          </cell>
          <cell r="CR408">
            <v>0</v>
          </cell>
          <cell r="CS408">
            <v>0</v>
          </cell>
          <cell r="CT408">
            <v>0</v>
          </cell>
          <cell r="CU408">
            <v>0</v>
          </cell>
          <cell r="CV408">
            <v>0</v>
          </cell>
          <cell r="CW408">
            <v>0</v>
          </cell>
          <cell r="CX408">
            <v>0</v>
          </cell>
          <cell r="CY408">
            <v>0</v>
          </cell>
          <cell r="CZ408">
            <v>0</v>
          </cell>
          <cell r="DA408">
            <v>0</v>
          </cell>
          <cell r="DB408">
            <v>0</v>
          </cell>
          <cell r="DC408">
            <v>0</v>
          </cell>
          <cell r="DD408">
            <v>6959.7374815999992</v>
          </cell>
          <cell r="DE408">
            <v>0</v>
          </cell>
          <cell r="DG408">
            <v>6125.9587199999996</v>
          </cell>
          <cell r="DI408">
            <v>0.03</v>
          </cell>
          <cell r="DJ408">
            <v>183.7787616</v>
          </cell>
          <cell r="DK408">
            <v>2.712217845388527E-2</v>
          </cell>
          <cell r="DL408">
            <v>0</v>
          </cell>
        </row>
        <row r="409">
          <cell r="A409" t="str">
            <v>B10407FT1005LR446LT4000</v>
          </cell>
          <cell r="B409" t="str">
            <v>TRASPORTO A NASTRO MAT TOP FT 1005 XLG LR446 LT4000</v>
          </cell>
          <cell r="F409">
            <v>11516.399471249999</v>
          </cell>
          <cell r="H409">
            <v>7370.495661599999</v>
          </cell>
          <cell r="I409">
            <v>0.36</v>
          </cell>
          <cell r="J409" t="str">
            <v>OK</v>
          </cell>
          <cell r="K409" t="str">
            <v>NEWZD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6712.370661599999</v>
          </cell>
          <cell r="AW409">
            <v>36</v>
          </cell>
          <cell r="AX409">
            <v>1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54</v>
          </cell>
          <cell r="BF409">
            <v>1.5</v>
          </cell>
          <cell r="BG409">
            <v>0</v>
          </cell>
          <cell r="BH409">
            <v>0</v>
          </cell>
          <cell r="BI409">
            <v>0</v>
          </cell>
          <cell r="BJ409">
            <v>0</v>
          </cell>
          <cell r="BK409">
            <v>152</v>
          </cell>
          <cell r="BL409">
            <v>4</v>
          </cell>
          <cell r="BM409">
            <v>0</v>
          </cell>
          <cell r="BN409">
            <v>0</v>
          </cell>
          <cell r="BO409">
            <v>8.125</v>
          </cell>
          <cell r="BP409">
            <v>0.25</v>
          </cell>
          <cell r="BQ409">
            <v>0</v>
          </cell>
          <cell r="BR409">
            <v>0</v>
          </cell>
          <cell r="BS409">
            <v>260</v>
          </cell>
          <cell r="BT409">
            <v>8</v>
          </cell>
          <cell r="BU409">
            <v>0</v>
          </cell>
          <cell r="BV409">
            <v>0</v>
          </cell>
          <cell r="BW409">
            <v>0</v>
          </cell>
          <cell r="BX409">
            <v>0</v>
          </cell>
          <cell r="BY409">
            <v>0</v>
          </cell>
          <cell r="BZ409">
            <v>0</v>
          </cell>
          <cell r="CA409">
            <v>148</v>
          </cell>
          <cell r="CB409">
            <v>4</v>
          </cell>
          <cell r="CC409">
            <v>0</v>
          </cell>
          <cell r="CD409">
            <v>0</v>
          </cell>
          <cell r="CE409">
            <v>0</v>
          </cell>
          <cell r="CF409">
            <v>0</v>
          </cell>
          <cell r="CG409">
            <v>0</v>
          </cell>
          <cell r="CH409">
            <v>0</v>
          </cell>
          <cell r="CI409">
            <v>0</v>
          </cell>
          <cell r="CJ409">
            <v>0</v>
          </cell>
          <cell r="CK409">
            <v>0</v>
          </cell>
          <cell r="CL409">
            <v>0</v>
          </cell>
          <cell r="CM409">
            <v>0</v>
          </cell>
          <cell r="CN409">
            <v>0</v>
          </cell>
          <cell r="CO409">
            <v>0</v>
          </cell>
          <cell r="CP409">
            <v>0</v>
          </cell>
          <cell r="CQ409">
            <v>0</v>
          </cell>
          <cell r="CR409">
            <v>0</v>
          </cell>
          <cell r="CS409">
            <v>0</v>
          </cell>
          <cell r="CT409">
            <v>0</v>
          </cell>
          <cell r="CU409">
            <v>0</v>
          </cell>
          <cell r="CV409">
            <v>0</v>
          </cell>
          <cell r="CW409">
            <v>0</v>
          </cell>
          <cell r="CX409">
            <v>0</v>
          </cell>
          <cell r="CY409">
            <v>0</v>
          </cell>
          <cell r="CZ409">
            <v>0</v>
          </cell>
          <cell r="DA409">
            <v>0</v>
          </cell>
          <cell r="DB409">
            <v>0</v>
          </cell>
          <cell r="DC409">
            <v>0</v>
          </cell>
          <cell r="DD409">
            <v>7370.495661599999</v>
          </cell>
          <cell r="DE409">
            <v>0</v>
          </cell>
          <cell r="DG409">
            <v>6516.8647199999987</v>
          </cell>
          <cell r="DI409">
            <v>0.03</v>
          </cell>
          <cell r="DJ409">
            <v>195.50594159999994</v>
          </cell>
          <cell r="DK409">
            <v>2.724825389714983E-2</v>
          </cell>
          <cell r="DL409">
            <v>0</v>
          </cell>
        </row>
        <row r="410">
          <cell r="A410" t="str">
            <v>B10407FT1005LR446LT4500</v>
          </cell>
          <cell r="B410" t="str">
            <v>TRASPORTO A NASTRO MAT TOP FT 1005 XLG LR446 LT4500</v>
          </cell>
          <cell r="F410">
            <v>12158.2091275</v>
          </cell>
          <cell r="H410">
            <v>7781.2538415999998</v>
          </cell>
          <cell r="I410">
            <v>0.36</v>
          </cell>
          <cell r="J410" t="str">
            <v>OK</v>
          </cell>
          <cell r="K410" t="str">
            <v>NEWZD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7115.0038415999998</v>
          </cell>
          <cell r="AW410">
            <v>36</v>
          </cell>
          <cell r="AX410">
            <v>1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54</v>
          </cell>
          <cell r="BF410">
            <v>1.5</v>
          </cell>
          <cell r="BG410">
            <v>0</v>
          </cell>
          <cell r="BH410">
            <v>0</v>
          </cell>
          <cell r="BI410">
            <v>0</v>
          </cell>
          <cell r="BJ410">
            <v>0</v>
          </cell>
          <cell r="BK410">
            <v>152</v>
          </cell>
          <cell r="BL410">
            <v>4</v>
          </cell>
          <cell r="BM410">
            <v>0</v>
          </cell>
          <cell r="BN410">
            <v>0</v>
          </cell>
          <cell r="BO410">
            <v>8.125</v>
          </cell>
          <cell r="BP410">
            <v>0.25</v>
          </cell>
          <cell r="BQ410">
            <v>0</v>
          </cell>
          <cell r="BR410">
            <v>0</v>
          </cell>
          <cell r="BS410">
            <v>268.125</v>
          </cell>
          <cell r="BT410">
            <v>8.25</v>
          </cell>
          <cell r="BU410">
            <v>0</v>
          </cell>
          <cell r="BV410">
            <v>0</v>
          </cell>
          <cell r="BW410">
            <v>0</v>
          </cell>
          <cell r="BX410">
            <v>0</v>
          </cell>
          <cell r="BY410">
            <v>0</v>
          </cell>
          <cell r="BZ410">
            <v>0</v>
          </cell>
          <cell r="CA410">
            <v>148</v>
          </cell>
          <cell r="CB410">
            <v>4</v>
          </cell>
          <cell r="CC410">
            <v>0</v>
          </cell>
          <cell r="CD410">
            <v>0</v>
          </cell>
          <cell r="CE410">
            <v>0</v>
          </cell>
          <cell r="CF410">
            <v>0</v>
          </cell>
          <cell r="CG410">
            <v>0</v>
          </cell>
          <cell r="CH410">
            <v>0</v>
          </cell>
          <cell r="CI410">
            <v>0</v>
          </cell>
          <cell r="CJ410">
            <v>0</v>
          </cell>
          <cell r="CK410">
            <v>0</v>
          </cell>
          <cell r="CL410">
            <v>0</v>
          </cell>
          <cell r="CM410">
            <v>0</v>
          </cell>
          <cell r="CN410">
            <v>0</v>
          </cell>
          <cell r="CO410">
            <v>0</v>
          </cell>
          <cell r="CP410">
            <v>0</v>
          </cell>
          <cell r="CQ410">
            <v>0</v>
          </cell>
          <cell r="CR410">
            <v>0</v>
          </cell>
          <cell r="CS410">
            <v>0</v>
          </cell>
          <cell r="CT410">
            <v>0</v>
          </cell>
          <cell r="CU410">
            <v>0</v>
          </cell>
          <cell r="CV410">
            <v>0</v>
          </cell>
          <cell r="CW410">
            <v>0</v>
          </cell>
          <cell r="CX410">
            <v>0</v>
          </cell>
          <cell r="CY410">
            <v>0</v>
          </cell>
          <cell r="CZ410">
            <v>0</v>
          </cell>
          <cell r="DA410">
            <v>0</v>
          </cell>
          <cell r="DB410">
            <v>0</v>
          </cell>
          <cell r="DC410">
            <v>0</v>
          </cell>
          <cell r="DD410">
            <v>7781.2538415999998</v>
          </cell>
          <cell r="DE410">
            <v>0</v>
          </cell>
          <cell r="DG410">
            <v>6907.7707199999995</v>
          </cell>
          <cell r="DI410">
            <v>0.03</v>
          </cell>
          <cell r="DJ410">
            <v>207.23312159999998</v>
          </cell>
          <cell r="DK410">
            <v>2.7361044980082915E-2</v>
          </cell>
          <cell r="DL410">
            <v>0</v>
          </cell>
        </row>
        <row r="411">
          <cell r="A411" t="str">
            <v>B10407FT1005LR446LT5000</v>
          </cell>
          <cell r="B411" t="str">
            <v>TRASPORTO A NASTRO MAT TOP FT 1005 XLG LR446 LT5000</v>
          </cell>
          <cell r="F411">
            <v>13008.964004375002</v>
          </cell>
          <cell r="H411">
            <v>8325.7369628000015</v>
          </cell>
          <cell r="I411">
            <v>0.36</v>
          </cell>
          <cell r="J411" t="str">
            <v>OK</v>
          </cell>
          <cell r="K411" t="str">
            <v>NEWZD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7651.3619628000006</v>
          </cell>
          <cell r="AW411">
            <v>36</v>
          </cell>
          <cell r="AX411">
            <v>1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54</v>
          </cell>
          <cell r="BF411">
            <v>1.5</v>
          </cell>
          <cell r="BG411">
            <v>0</v>
          </cell>
          <cell r="BH411">
            <v>0</v>
          </cell>
          <cell r="BI411">
            <v>0</v>
          </cell>
          <cell r="BJ411">
            <v>0</v>
          </cell>
          <cell r="BK411">
            <v>152</v>
          </cell>
          <cell r="BL411">
            <v>4</v>
          </cell>
          <cell r="BM411">
            <v>0</v>
          </cell>
          <cell r="BN411">
            <v>0</v>
          </cell>
          <cell r="BO411">
            <v>8.125</v>
          </cell>
          <cell r="BP411">
            <v>0.25</v>
          </cell>
          <cell r="BQ411">
            <v>0</v>
          </cell>
          <cell r="BR411">
            <v>0</v>
          </cell>
          <cell r="BS411">
            <v>276.25</v>
          </cell>
          <cell r="BT411">
            <v>8.5</v>
          </cell>
          <cell r="BU411">
            <v>0</v>
          </cell>
          <cell r="BV411">
            <v>0</v>
          </cell>
          <cell r="BW411">
            <v>0</v>
          </cell>
          <cell r="BX411">
            <v>0</v>
          </cell>
          <cell r="BY411">
            <v>0</v>
          </cell>
          <cell r="BZ411">
            <v>0</v>
          </cell>
          <cell r="CA411">
            <v>148</v>
          </cell>
          <cell r="CB411">
            <v>4</v>
          </cell>
          <cell r="CC411">
            <v>0</v>
          </cell>
          <cell r="CD411">
            <v>0</v>
          </cell>
          <cell r="CE411">
            <v>0</v>
          </cell>
          <cell r="CF411">
            <v>0</v>
          </cell>
          <cell r="CG411">
            <v>0</v>
          </cell>
          <cell r="CH411">
            <v>0</v>
          </cell>
          <cell r="CI411">
            <v>0</v>
          </cell>
          <cell r="CJ411">
            <v>0</v>
          </cell>
          <cell r="CK411">
            <v>0</v>
          </cell>
          <cell r="CL411">
            <v>0</v>
          </cell>
          <cell r="CM411">
            <v>0</v>
          </cell>
          <cell r="CN411">
            <v>0</v>
          </cell>
          <cell r="CO411">
            <v>0</v>
          </cell>
          <cell r="CP411">
            <v>0</v>
          </cell>
          <cell r="CQ411">
            <v>0</v>
          </cell>
          <cell r="CR411">
            <v>0</v>
          </cell>
          <cell r="CS411">
            <v>0</v>
          </cell>
          <cell r="CT411">
            <v>0</v>
          </cell>
          <cell r="CU411">
            <v>0</v>
          </cell>
          <cell r="CV411">
            <v>0</v>
          </cell>
          <cell r="CW411">
            <v>0</v>
          </cell>
          <cell r="CX411">
            <v>0</v>
          </cell>
          <cell r="CY411">
            <v>0</v>
          </cell>
          <cell r="CZ411">
            <v>0</v>
          </cell>
          <cell r="DA411">
            <v>0</v>
          </cell>
          <cell r="DB411">
            <v>0</v>
          </cell>
          <cell r="DC411">
            <v>0</v>
          </cell>
          <cell r="DD411">
            <v>8325.7369628000015</v>
          </cell>
          <cell r="DE411">
            <v>0</v>
          </cell>
          <cell r="DG411">
            <v>7428.5067600000002</v>
          </cell>
          <cell r="DI411">
            <v>0.03</v>
          </cell>
          <cell r="DJ411">
            <v>222.8552028</v>
          </cell>
          <cell r="DK411">
            <v>2.7503203107334985E-2</v>
          </cell>
          <cell r="DL411">
            <v>0</v>
          </cell>
        </row>
        <row r="412">
          <cell r="A412" t="str">
            <v>B10407FT1005LR446LT5500</v>
          </cell>
          <cell r="B412" t="str">
            <v>TRASPORTO A NASTRO MAT TOP FT 1005 XLG LR446 LT5500</v>
          </cell>
          <cell r="F412">
            <v>13650.773660624998</v>
          </cell>
          <cell r="H412">
            <v>8736.4951427999986</v>
          </cell>
          <cell r="I412">
            <v>0.36</v>
          </cell>
          <cell r="J412" t="str">
            <v>OK</v>
          </cell>
          <cell r="K412" t="str">
            <v>NEWZD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8053.9951427999995</v>
          </cell>
          <cell r="AW412">
            <v>36</v>
          </cell>
          <cell r="AX412">
            <v>1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54</v>
          </cell>
          <cell r="BF412">
            <v>1.5</v>
          </cell>
          <cell r="BG412">
            <v>0</v>
          </cell>
          <cell r="BH412">
            <v>0</v>
          </cell>
          <cell r="BI412">
            <v>0</v>
          </cell>
          <cell r="BJ412">
            <v>0</v>
          </cell>
          <cell r="BK412">
            <v>152</v>
          </cell>
          <cell r="BL412">
            <v>4</v>
          </cell>
          <cell r="BM412">
            <v>0</v>
          </cell>
          <cell r="BN412">
            <v>0</v>
          </cell>
          <cell r="BO412">
            <v>8.125</v>
          </cell>
          <cell r="BP412">
            <v>0.25</v>
          </cell>
          <cell r="BQ412">
            <v>0</v>
          </cell>
          <cell r="BR412">
            <v>0</v>
          </cell>
          <cell r="BS412">
            <v>284.375</v>
          </cell>
          <cell r="BT412">
            <v>8.75</v>
          </cell>
          <cell r="BU412">
            <v>0</v>
          </cell>
          <cell r="BV412">
            <v>0</v>
          </cell>
          <cell r="BW412">
            <v>0</v>
          </cell>
          <cell r="BX412">
            <v>0</v>
          </cell>
          <cell r="BY412">
            <v>0</v>
          </cell>
          <cell r="BZ412">
            <v>0</v>
          </cell>
          <cell r="CA412">
            <v>148</v>
          </cell>
          <cell r="CB412">
            <v>4</v>
          </cell>
          <cell r="CC412">
            <v>0</v>
          </cell>
          <cell r="CD412">
            <v>0</v>
          </cell>
          <cell r="CE412">
            <v>0</v>
          </cell>
          <cell r="CF412">
            <v>0</v>
          </cell>
          <cell r="CG412">
            <v>0</v>
          </cell>
          <cell r="CH412">
            <v>0</v>
          </cell>
          <cell r="CI412">
            <v>0</v>
          </cell>
          <cell r="CJ412">
            <v>0</v>
          </cell>
          <cell r="CK412">
            <v>0</v>
          </cell>
          <cell r="CL412">
            <v>0</v>
          </cell>
          <cell r="CM412">
            <v>0</v>
          </cell>
          <cell r="CN412">
            <v>0</v>
          </cell>
          <cell r="CO412">
            <v>0</v>
          </cell>
          <cell r="CP412">
            <v>0</v>
          </cell>
          <cell r="CQ412">
            <v>0</v>
          </cell>
          <cell r="CR412">
            <v>0</v>
          </cell>
          <cell r="CS412">
            <v>0</v>
          </cell>
          <cell r="CT412">
            <v>0</v>
          </cell>
          <cell r="CU412">
            <v>0</v>
          </cell>
          <cell r="CV412">
            <v>0</v>
          </cell>
          <cell r="CW412">
            <v>0</v>
          </cell>
          <cell r="CX412">
            <v>0</v>
          </cell>
          <cell r="CY412">
            <v>0</v>
          </cell>
          <cell r="CZ412">
            <v>0</v>
          </cell>
          <cell r="DA412">
            <v>0</v>
          </cell>
          <cell r="DB412">
            <v>0</v>
          </cell>
          <cell r="DC412">
            <v>0</v>
          </cell>
          <cell r="DD412">
            <v>8736.4951427999986</v>
          </cell>
          <cell r="DE412">
            <v>0</v>
          </cell>
          <cell r="DG412">
            <v>7819.4127599999993</v>
          </cell>
          <cell r="DI412">
            <v>0.03</v>
          </cell>
          <cell r="DJ412">
            <v>234.58238279999998</v>
          </cell>
          <cell r="DK412">
            <v>2.7591718407611605E-2</v>
          </cell>
          <cell r="DL412">
            <v>0</v>
          </cell>
        </row>
        <row r="413">
          <cell r="A413" t="str">
            <v>B10407FT1005LR446LT6000</v>
          </cell>
          <cell r="B413" t="str">
            <v>TRASPORTO A NASTRO MAT TOP FT 1005 XLG LR446 LT6000</v>
          </cell>
          <cell r="F413">
            <v>14320.8191575</v>
          </cell>
          <cell r="H413">
            <v>9165.3242608</v>
          </cell>
          <cell r="I413">
            <v>0.36</v>
          </cell>
          <cell r="J413" t="str">
            <v>OK</v>
          </cell>
          <cell r="K413" t="str">
            <v>NEWZD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8474.6992608</v>
          </cell>
          <cell r="AW413">
            <v>36</v>
          </cell>
          <cell r="AX413">
            <v>1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54</v>
          </cell>
          <cell r="BF413">
            <v>1.5</v>
          </cell>
          <cell r="BG413">
            <v>0</v>
          </cell>
          <cell r="BH413">
            <v>0</v>
          </cell>
          <cell r="BI413">
            <v>0</v>
          </cell>
          <cell r="BJ413">
            <v>0</v>
          </cell>
          <cell r="BK413">
            <v>152</v>
          </cell>
          <cell r="BL413">
            <v>4</v>
          </cell>
          <cell r="BM413">
            <v>0</v>
          </cell>
          <cell r="BN413">
            <v>0</v>
          </cell>
          <cell r="BO413">
            <v>8.125</v>
          </cell>
          <cell r="BP413">
            <v>0.25</v>
          </cell>
          <cell r="BQ413">
            <v>0</v>
          </cell>
          <cell r="BR413">
            <v>0</v>
          </cell>
          <cell r="BS413">
            <v>292.5</v>
          </cell>
          <cell r="BT413">
            <v>9</v>
          </cell>
          <cell r="BU413">
            <v>0</v>
          </cell>
          <cell r="BV413">
            <v>0</v>
          </cell>
          <cell r="BW413">
            <v>0</v>
          </cell>
          <cell r="BX413">
            <v>0</v>
          </cell>
          <cell r="BY413">
            <v>0</v>
          </cell>
          <cell r="BZ413">
            <v>0</v>
          </cell>
          <cell r="CA413">
            <v>148</v>
          </cell>
          <cell r="CB413">
            <v>4</v>
          </cell>
          <cell r="CC413">
            <v>0</v>
          </cell>
          <cell r="CD413">
            <v>0</v>
          </cell>
          <cell r="CE413">
            <v>0</v>
          </cell>
          <cell r="CF413">
            <v>0</v>
          </cell>
          <cell r="CG413">
            <v>0</v>
          </cell>
          <cell r="CH413">
            <v>0</v>
          </cell>
          <cell r="CI413">
            <v>0</v>
          </cell>
          <cell r="CJ413">
            <v>0</v>
          </cell>
          <cell r="CK413">
            <v>0</v>
          </cell>
          <cell r="CL413">
            <v>0</v>
          </cell>
          <cell r="CM413">
            <v>0</v>
          </cell>
          <cell r="CN413">
            <v>0</v>
          </cell>
          <cell r="CO413">
            <v>0</v>
          </cell>
          <cell r="CP413">
            <v>0</v>
          </cell>
          <cell r="CQ413">
            <v>0</v>
          </cell>
          <cell r="CR413">
            <v>0</v>
          </cell>
          <cell r="CS413">
            <v>0</v>
          </cell>
          <cell r="CT413">
            <v>0</v>
          </cell>
          <cell r="CU413">
            <v>0</v>
          </cell>
          <cell r="CV413">
            <v>0</v>
          </cell>
          <cell r="CW413">
            <v>0</v>
          </cell>
          <cell r="CX413">
            <v>0</v>
          </cell>
          <cell r="CY413">
            <v>0</v>
          </cell>
          <cell r="CZ413">
            <v>0</v>
          </cell>
          <cell r="DA413">
            <v>0</v>
          </cell>
          <cell r="DB413">
            <v>0</v>
          </cell>
          <cell r="DC413">
            <v>0</v>
          </cell>
          <cell r="DD413">
            <v>9165.3242608</v>
          </cell>
          <cell r="DE413">
            <v>0</v>
          </cell>
          <cell r="DG413">
            <v>8227.8633599999994</v>
          </cell>
          <cell r="DI413">
            <v>0.03</v>
          </cell>
          <cell r="DJ413">
            <v>246.83590079999996</v>
          </cell>
          <cell r="DK413">
            <v>2.767687648806888E-2</v>
          </cell>
          <cell r="DL413">
            <v>0</v>
          </cell>
        </row>
        <row r="414">
          <cell r="A414" t="str">
            <v>B10407FT1005LR616LT1500</v>
          </cell>
          <cell r="B414" t="str">
            <v>TRASPORTO A NASTRO MAT TOP FT 1005 XLG LR616 LT1500</v>
          </cell>
          <cell r="F414">
            <v>8454.1775612500005</v>
          </cell>
          <cell r="H414">
            <v>5410.6736392000003</v>
          </cell>
          <cell r="I414">
            <v>0.36</v>
          </cell>
          <cell r="J414" t="str">
            <v>OK</v>
          </cell>
          <cell r="K414" t="str">
            <v>NEWZD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4793.1736392000003</v>
          </cell>
          <cell r="AW414">
            <v>36</v>
          </cell>
          <cell r="AX414">
            <v>1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54</v>
          </cell>
          <cell r="BF414">
            <v>1.5</v>
          </cell>
          <cell r="BG414">
            <v>0</v>
          </cell>
          <cell r="BH414">
            <v>0</v>
          </cell>
          <cell r="BI414">
            <v>0</v>
          </cell>
          <cell r="BJ414">
            <v>0</v>
          </cell>
          <cell r="BK414">
            <v>152</v>
          </cell>
          <cell r="BL414">
            <v>4</v>
          </cell>
          <cell r="BM414">
            <v>0</v>
          </cell>
          <cell r="BN414">
            <v>0</v>
          </cell>
          <cell r="BO414">
            <v>8.125</v>
          </cell>
          <cell r="BP414">
            <v>0.25</v>
          </cell>
          <cell r="BQ414">
            <v>0</v>
          </cell>
          <cell r="BR414">
            <v>0</v>
          </cell>
          <cell r="BS414">
            <v>219.375</v>
          </cell>
          <cell r="BT414">
            <v>6.75</v>
          </cell>
          <cell r="BU414">
            <v>0</v>
          </cell>
          <cell r="BV414">
            <v>0</v>
          </cell>
          <cell r="BW414">
            <v>0</v>
          </cell>
          <cell r="BX414">
            <v>0</v>
          </cell>
          <cell r="BY414">
            <v>0</v>
          </cell>
          <cell r="BZ414">
            <v>0</v>
          </cell>
          <cell r="CA414">
            <v>148</v>
          </cell>
          <cell r="CB414">
            <v>4</v>
          </cell>
          <cell r="CC414">
            <v>0</v>
          </cell>
          <cell r="CD414">
            <v>0</v>
          </cell>
          <cell r="CE414">
            <v>0</v>
          </cell>
          <cell r="CF414">
            <v>0</v>
          </cell>
          <cell r="CG414">
            <v>0</v>
          </cell>
          <cell r="CH414">
            <v>0</v>
          </cell>
          <cell r="CI414">
            <v>0</v>
          </cell>
          <cell r="CJ414">
            <v>0</v>
          </cell>
          <cell r="CK414">
            <v>0</v>
          </cell>
          <cell r="CL414">
            <v>0</v>
          </cell>
          <cell r="CM414">
            <v>0</v>
          </cell>
          <cell r="CN414">
            <v>0</v>
          </cell>
          <cell r="CO414">
            <v>0</v>
          </cell>
          <cell r="CP414">
            <v>0</v>
          </cell>
          <cell r="CQ414">
            <v>0</v>
          </cell>
          <cell r="CR414">
            <v>0</v>
          </cell>
          <cell r="CS414">
            <v>0</v>
          </cell>
          <cell r="CT414">
            <v>0</v>
          </cell>
          <cell r="CU414">
            <v>0</v>
          </cell>
          <cell r="CV414">
            <v>0</v>
          </cell>
          <cell r="CW414">
            <v>0</v>
          </cell>
          <cell r="CX414">
            <v>0</v>
          </cell>
          <cell r="CY414">
            <v>0</v>
          </cell>
          <cell r="CZ414">
            <v>0</v>
          </cell>
          <cell r="DA414">
            <v>0</v>
          </cell>
          <cell r="DB414">
            <v>0</v>
          </cell>
          <cell r="DC414">
            <v>0</v>
          </cell>
          <cell r="DD414">
            <v>5410.6736392000003</v>
          </cell>
          <cell r="DE414">
            <v>0</v>
          </cell>
          <cell r="DG414">
            <v>4653.56664</v>
          </cell>
          <cell r="DI414">
            <v>0.03</v>
          </cell>
          <cell r="DJ414">
            <v>139.60699919999999</v>
          </cell>
          <cell r="DK414">
            <v>2.6485531057524249E-2</v>
          </cell>
          <cell r="DL414">
            <v>0</v>
          </cell>
        </row>
        <row r="415">
          <cell r="A415" t="str">
            <v>B10407FT1005LR616LT2000</v>
          </cell>
          <cell r="B415" t="str">
            <v>TRASPORTO A NASTRO MAT TOP FT 1005 XLG LR616 LT2000</v>
          </cell>
          <cell r="F415">
            <v>9399.0519068749982</v>
          </cell>
          <cell r="H415">
            <v>6015.3932203999984</v>
          </cell>
          <cell r="I415">
            <v>0.3600000000000001</v>
          </cell>
          <cell r="J415" t="str">
            <v>OK</v>
          </cell>
          <cell r="K415" t="str">
            <v>NEWZD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5389.7682203999984</v>
          </cell>
          <cell r="AW415">
            <v>36</v>
          </cell>
          <cell r="AX415">
            <v>1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54</v>
          </cell>
          <cell r="BF415">
            <v>1.5</v>
          </cell>
          <cell r="BG415">
            <v>0</v>
          </cell>
          <cell r="BH415">
            <v>0</v>
          </cell>
          <cell r="BI415">
            <v>0</v>
          </cell>
          <cell r="BJ415">
            <v>0</v>
          </cell>
          <cell r="BK415">
            <v>152</v>
          </cell>
          <cell r="BL415">
            <v>4</v>
          </cell>
          <cell r="BM415">
            <v>0</v>
          </cell>
          <cell r="BN415">
            <v>0</v>
          </cell>
          <cell r="BO415">
            <v>8.125</v>
          </cell>
          <cell r="BP415">
            <v>0.25</v>
          </cell>
          <cell r="BQ415">
            <v>0</v>
          </cell>
          <cell r="BR415">
            <v>0</v>
          </cell>
          <cell r="BS415">
            <v>227.5</v>
          </cell>
          <cell r="BT415">
            <v>7</v>
          </cell>
          <cell r="BU415">
            <v>0</v>
          </cell>
          <cell r="BV415">
            <v>0</v>
          </cell>
          <cell r="BW415">
            <v>0</v>
          </cell>
          <cell r="BX415">
            <v>0</v>
          </cell>
          <cell r="BY415">
            <v>0</v>
          </cell>
          <cell r="BZ415">
            <v>0</v>
          </cell>
          <cell r="CA415">
            <v>148</v>
          </cell>
          <cell r="CB415">
            <v>4</v>
          </cell>
          <cell r="CC415">
            <v>0</v>
          </cell>
          <cell r="CD415">
            <v>0</v>
          </cell>
          <cell r="CE415">
            <v>0</v>
          </cell>
          <cell r="CF415">
            <v>0</v>
          </cell>
          <cell r="CG415">
            <v>0</v>
          </cell>
          <cell r="CH415">
            <v>0</v>
          </cell>
          <cell r="CI415">
            <v>0</v>
          </cell>
          <cell r="CJ415">
            <v>0</v>
          </cell>
          <cell r="CK415">
            <v>0</v>
          </cell>
          <cell r="CL415">
            <v>0</v>
          </cell>
          <cell r="CM415">
            <v>0</v>
          </cell>
          <cell r="CN415">
            <v>0</v>
          </cell>
          <cell r="CO415">
            <v>0</v>
          </cell>
          <cell r="CP415">
            <v>0</v>
          </cell>
          <cell r="CQ415">
            <v>0</v>
          </cell>
          <cell r="CR415">
            <v>0</v>
          </cell>
          <cell r="CS415">
            <v>0</v>
          </cell>
          <cell r="CT415">
            <v>0</v>
          </cell>
          <cell r="CU415">
            <v>0</v>
          </cell>
          <cell r="CV415">
            <v>0</v>
          </cell>
          <cell r="CW415">
            <v>0</v>
          </cell>
          <cell r="CX415">
            <v>0</v>
          </cell>
          <cell r="CY415">
            <v>0</v>
          </cell>
          <cell r="CZ415">
            <v>0</v>
          </cell>
          <cell r="DA415">
            <v>0</v>
          </cell>
          <cell r="DB415">
            <v>0</v>
          </cell>
          <cell r="DC415">
            <v>0</v>
          </cell>
          <cell r="DD415">
            <v>6015.3932203999984</v>
          </cell>
          <cell r="DE415">
            <v>0</v>
          </cell>
          <cell r="DG415">
            <v>5232.7846799999988</v>
          </cell>
          <cell r="DI415">
            <v>0.03</v>
          </cell>
          <cell r="DJ415">
            <v>156.98354039999995</v>
          </cell>
          <cell r="DK415">
            <v>2.6796272192422019E-2</v>
          </cell>
          <cell r="DL415">
            <v>0</v>
          </cell>
        </row>
        <row r="416">
          <cell r="A416" t="str">
            <v>B10407FT1005LR616LT2500</v>
          </cell>
          <cell r="B416" t="str">
            <v>TRASPORTO A NASTRO MAT TOP FT 1005 XLG LR616 LT2500</v>
          </cell>
          <cell r="F416">
            <v>10153.804925625</v>
          </cell>
          <cell r="H416">
            <v>6498.4351523999994</v>
          </cell>
          <cell r="I416">
            <v>0.36</v>
          </cell>
          <cell r="J416" t="str">
            <v>OK</v>
          </cell>
          <cell r="K416" t="str">
            <v>NEWZD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5864.6851523999994</v>
          </cell>
          <cell r="AW416">
            <v>36</v>
          </cell>
          <cell r="AX416">
            <v>1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54</v>
          </cell>
          <cell r="BF416">
            <v>1.5</v>
          </cell>
          <cell r="BG416">
            <v>0</v>
          </cell>
          <cell r="BH416">
            <v>0</v>
          </cell>
          <cell r="BI416">
            <v>0</v>
          </cell>
          <cell r="BJ416">
            <v>0</v>
          </cell>
          <cell r="BK416">
            <v>152</v>
          </cell>
          <cell r="BL416">
            <v>4</v>
          </cell>
          <cell r="BM416">
            <v>0</v>
          </cell>
          <cell r="BN416">
            <v>0</v>
          </cell>
          <cell r="BO416">
            <v>8.125</v>
          </cell>
          <cell r="BP416">
            <v>0.25</v>
          </cell>
          <cell r="BQ416">
            <v>0</v>
          </cell>
          <cell r="BR416">
            <v>0</v>
          </cell>
          <cell r="BS416">
            <v>235.625</v>
          </cell>
          <cell r="BT416">
            <v>7.25</v>
          </cell>
          <cell r="BU416">
            <v>0</v>
          </cell>
          <cell r="BV416">
            <v>0</v>
          </cell>
          <cell r="BW416">
            <v>0</v>
          </cell>
          <cell r="BX416">
            <v>0</v>
          </cell>
          <cell r="BY416">
            <v>0</v>
          </cell>
          <cell r="BZ416">
            <v>0</v>
          </cell>
          <cell r="CA416">
            <v>148</v>
          </cell>
          <cell r="CB416">
            <v>4</v>
          </cell>
          <cell r="CC416">
            <v>0</v>
          </cell>
          <cell r="CD416">
            <v>0</v>
          </cell>
          <cell r="CE416">
            <v>0</v>
          </cell>
          <cell r="CF416">
            <v>0</v>
          </cell>
          <cell r="CG416">
            <v>0</v>
          </cell>
          <cell r="CH416">
            <v>0</v>
          </cell>
          <cell r="CI416">
            <v>0</v>
          </cell>
          <cell r="CJ416">
            <v>0</v>
          </cell>
          <cell r="CK416">
            <v>0</v>
          </cell>
          <cell r="CL416">
            <v>0</v>
          </cell>
          <cell r="CM416">
            <v>0</v>
          </cell>
          <cell r="CN416">
            <v>0</v>
          </cell>
          <cell r="CO416">
            <v>0</v>
          </cell>
          <cell r="CP416">
            <v>0</v>
          </cell>
          <cell r="CQ416">
            <v>0</v>
          </cell>
          <cell r="CR416">
            <v>0</v>
          </cell>
          <cell r="CS416">
            <v>0</v>
          </cell>
          <cell r="CT416">
            <v>0</v>
          </cell>
          <cell r="CU416">
            <v>0</v>
          </cell>
          <cell r="CV416">
            <v>0</v>
          </cell>
          <cell r="CW416">
            <v>0</v>
          </cell>
          <cell r="CX416">
            <v>0</v>
          </cell>
          <cell r="CY416">
            <v>0</v>
          </cell>
          <cell r="CZ416">
            <v>0</v>
          </cell>
          <cell r="DA416">
            <v>0</v>
          </cell>
          <cell r="DB416">
            <v>0</v>
          </cell>
          <cell r="DC416">
            <v>0</v>
          </cell>
          <cell r="DD416">
            <v>6498.4351523999994</v>
          </cell>
          <cell r="DE416">
            <v>0</v>
          </cell>
          <cell r="DG416">
            <v>5693.8690799999995</v>
          </cell>
          <cell r="DI416">
            <v>0.03</v>
          </cell>
          <cell r="DJ416">
            <v>170.81607239999997</v>
          </cell>
          <cell r="DK416">
            <v>2.6995315337471293E-2</v>
          </cell>
          <cell r="DL416">
            <v>0</v>
          </cell>
        </row>
        <row r="417">
          <cell r="A417" t="str">
            <v>B10407FT1005LR616LT3000</v>
          </cell>
          <cell r="B417" t="str">
            <v>TRASPORTO A NASTRO MAT TOP FT 1005 XLG LR616 LT3000</v>
          </cell>
          <cell r="F417">
            <v>10889.734050625</v>
          </cell>
          <cell r="H417">
            <v>6969.4297924000002</v>
          </cell>
          <cell r="I417">
            <v>0.36</v>
          </cell>
          <cell r="J417" t="str">
            <v>OK</v>
          </cell>
          <cell r="K417" t="str">
            <v>NEWZD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6327.5547924000002</v>
          </cell>
          <cell r="AW417">
            <v>36</v>
          </cell>
          <cell r="AX417">
            <v>1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54</v>
          </cell>
          <cell r="BF417">
            <v>1.5</v>
          </cell>
          <cell r="BG417">
            <v>0</v>
          </cell>
          <cell r="BH417">
            <v>0</v>
          </cell>
          <cell r="BI417">
            <v>0</v>
          </cell>
          <cell r="BJ417">
            <v>0</v>
          </cell>
          <cell r="BK417">
            <v>152</v>
          </cell>
          <cell r="BL417">
            <v>4</v>
          </cell>
          <cell r="BM417">
            <v>0</v>
          </cell>
          <cell r="BN417">
            <v>0</v>
          </cell>
          <cell r="BO417">
            <v>8.125</v>
          </cell>
          <cell r="BP417">
            <v>0.25</v>
          </cell>
          <cell r="BQ417">
            <v>0</v>
          </cell>
          <cell r="BR417">
            <v>0</v>
          </cell>
          <cell r="BS417">
            <v>243.75</v>
          </cell>
          <cell r="BT417">
            <v>7.5</v>
          </cell>
          <cell r="BU417">
            <v>0</v>
          </cell>
          <cell r="BV417">
            <v>0</v>
          </cell>
          <cell r="BW417">
            <v>0</v>
          </cell>
          <cell r="BX417">
            <v>0</v>
          </cell>
          <cell r="BY417">
            <v>0</v>
          </cell>
          <cell r="BZ417">
            <v>0</v>
          </cell>
          <cell r="CA417">
            <v>148</v>
          </cell>
          <cell r="CB417">
            <v>4</v>
          </cell>
          <cell r="CC417">
            <v>0</v>
          </cell>
          <cell r="CD417">
            <v>0</v>
          </cell>
          <cell r="CE417">
            <v>0</v>
          </cell>
          <cell r="CF417">
            <v>0</v>
          </cell>
          <cell r="CG417">
            <v>0</v>
          </cell>
          <cell r="CH417">
            <v>0</v>
          </cell>
          <cell r="CI417">
            <v>0</v>
          </cell>
          <cell r="CJ417">
            <v>0</v>
          </cell>
          <cell r="CK417">
            <v>0</v>
          </cell>
          <cell r="CL417">
            <v>0</v>
          </cell>
          <cell r="CM417">
            <v>0</v>
          </cell>
          <cell r="CN417">
            <v>0</v>
          </cell>
          <cell r="CO417">
            <v>0</v>
          </cell>
          <cell r="CP417">
            <v>0</v>
          </cell>
          <cell r="CQ417">
            <v>0</v>
          </cell>
          <cell r="CR417">
            <v>0</v>
          </cell>
          <cell r="CS417">
            <v>0</v>
          </cell>
          <cell r="CT417">
            <v>0</v>
          </cell>
          <cell r="CU417">
            <v>0</v>
          </cell>
          <cell r="CV417">
            <v>0</v>
          </cell>
          <cell r="CW417">
            <v>0</v>
          </cell>
          <cell r="CX417">
            <v>0</v>
          </cell>
          <cell r="CY417">
            <v>0</v>
          </cell>
          <cell r="CZ417">
            <v>0</v>
          </cell>
          <cell r="DA417">
            <v>0</v>
          </cell>
          <cell r="DB417">
            <v>0</v>
          </cell>
          <cell r="DC417">
            <v>0</v>
          </cell>
          <cell r="DD417">
            <v>6969.4297924000002</v>
          </cell>
          <cell r="DE417">
            <v>0</v>
          </cell>
          <cell r="DG417">
            <v>6143.2570800000003</v>
          </cell>
          <cell r="DI417">
            <v>0.03</v>
          </cell>
          <cell r="DJ417">
            <v>184.29771239999999</v>
          </cell>
          <cell r="DK417">
            <v>2.7161993344719089E-2</v>
          </cell>
          <cell r="DL417">
            <v>0</v>
          </cell>
        </row>
        <row r="418">
          <cell r="A418" t="str">
            <v>B10407FT1005LR616LT3500</v>
          </cell>
          <cell r="B418" t="str">
            <v>TRASPORTO A NASTRO MAT TOP FT 1005 XLG LR616 LT3500</v>
          </cell>
          <cell r="F418">
            <v>11834.608396249998</v>
          </cell>
          <cell r="H418">
            <v>7574.1493735999993</v>
          </cell>
          <cell r="I418">
            <v>0.36</v>
          </cell>
          <cell r="J418" t="str">
            <v>OK</v>
          </cell>
          <cell r="K418" t="str">
            <v>NEWZD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6924.1493735999993</v>
          </cell>
          <cell r="AW418">
            <v>36</v>
          </cell>
          <cell r="AX418">
            <v>1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54</v>
          </cell>
          <cell r="BF418">
            <v>1.5</v>
          </cell>
          <cell r="BG418">
            <v>0</v>
          </cell>
          <cell r="BH418">
            <v>0</v>
          </cell>
          <cell r="BI418">
            <v>0</v>
          </cell>
          <cell r="BJ418">
            <v>0</v>
          </cell>
          <cell r="BK418">
            <v>152</v>
          </cell>
          <cell r="BL418">
            <v>4</v>
          </cell>
          <cell r="BM418">
            <v>0</v>
          </cell>
          <cell r="BN418">
            <v>0</v>
          </cell>
          <cell r="BO418">
            <v>8.125</v>
          </cell>
          <cell r="BP418">
            <v>0.25</v>
          </cell>
          <cell r="BQ418">
            <v>0</v>
          </cell>
          <cell r="BR418">
            <v>0</v>
          </cell>
          <cell r="BS418">
            <v>251.875</v>
          </cell>
          <cell r="BT418">
            <v>7.75</v>
          </cell>
          <cell r="BU418">
            <v>0</v>
          </cell>
          <cell r="BV418">
            <v>0</v>
          </cell>
          <cell r="BW418">
            <v>0</v>
          </cell>
          <cell r="BX418">
            <v>0</v>
          </cell>
          <cell r="BY418">
            <v>0</v>
          </cell>
          <cell r="BZ418">
            <v>0</v>
          </cell>
          <cell r="CA418">
            <v>148</v>
          </cell>
          <cell r="CB418">
            <v>4</v>
          </cell>
          <cell r="CC418">
            <v>0</v>
          </cell>
          <cell r="CD418">
            <v>0</v>
          </cell>
          <cell r="CE418">
            <v>0</v>
          </cell>
          <cell r="CF418">
            <v>0</v>
          </cell>
          <cell r="CG418">
            <v>0</v>
          </cell>
          <cell r="CH418">
            <v>0</v>
          </cell>
          <cell r="CI418">
            <v>0</v>
          </cell>
          <cell r="CJ418">
            <v>0</v>
          </cell>
          <cell r="CK418">
            <v>0</v>
          </cell>
          <cell r="CL418">
            <v>0</v>
          </cell>
          <cell r="CM418">
            <v>0</v>
          </cell>
          <cell r="CN418">
            <v>0</v>
          </cell>
          <cell r="CO418">
            <v>0</v>
          </cell>
          <cell r="CP418">
            <v>0</v>
          </cell>
          <cell r="CQ418">
            <v>0</v>
          </cell>
          <cell r="CR418">
            <v>0</v>
          </cell>
          <cell r="CS418">
            <v>0</v>
          </cell>
          <cell r="CT418">
            <v>0</v>
          </cell>
          <cell r="CU418">
            <v>0</v>
          </cell>
          <cell r="CV418">
            <v>0</v>
          </cell>
          <cell r="CW418">
            <v>0</v>
          </cell>
          <cell r="CX418">
            <v>0</v>
          </cell>
          <cell r="CY418">
            <v>0</v>
          </cell>
          <cell r="CZ418">
            <v>0</v>
          </cell>
          <cell r="DA418">
            <v>0</v>
          </cell>
          <cell r="DB418">
            <v>0</v>
          </cell>
          <cell r="DC418">
            <v>0</v>
          </cell>
          <cell r="DD418">
            <v>7574.1493735999993</v>
          </cell>
          <cell r="DE418">
            <v>0</v>
          </cell>
          <cell r="DG418">
            <v>6722.4751199999992</v>
          </cell>
          <cell r="DI418">
            <v>0.03</v>
          </cell>
          <cell r="DJ418">
            <v>201.67425359999996</v>
          </cell>
          <cell r="DK418">
            <v>2.7355026679289761E-2</v>
          </cell>
          <cell r="DL418">
            <v>0</v>
          </cell>
        </row>
        <row r="419">
          <cell r="A419" t="str">
            <v>B10407FT1005LR616LT4000</v>
          </cell>
          <cell r="B419" t="str">
            <v>TRASPORTO A NASTRO MAT TOP FT 1005 XLG LR616 LT4000</v>
          </cell>
          <cell r="F419">
            <v>12570.53752125</v>
          </cell>
          <cell r="H419">
            <v>8045.1440136000001</v>
          </cell>
          <cell r="I419">
            <v>0.36</v>
          </cell>
          <cell r="J419" t="str">
            <v>OK</v>
          </cell>
          <cell r="K419" t="str">
            <v>NEWZD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7387.0190136000001</v>
          </cell>
          <cell r="AW419">
            <v>36</v>
          </cell>
          <cell r="AX419">
            <v>1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54</v>
          </cell>
          <cell r="BF419">
            <v>1.5</v>
          </cell>
          <cell r="BG419">
            <v>0</v>
          </cell>
          <cell r="BH419">
            <v>0</v>
          </cell>
          <cell r="BI419">
            <v>0</v>
          </cell>
          <cell r="BJ419">
            <v>0</v>
          </cell>
          <cell r="BK419">
            <v>152</v>
          </cell>
          <cell r="BL419">
            <v>4</v>
          </cell>
          <cell r="BM419">
            <v>0</v>
          </cell>
          <cell r="BN419">
            <v>0</v>
          </cell>
          <cell r="BO419">
            <v>8.125</v>
          </cell>
          <cell r="BP419">
            <v>0.25</v>
          </cell>
          <cell r="BQ419">
            <v>0</v>
          </cell>
          <cell r="BR419">
            <v>0</v>
          </cell>
          <cell r="BS419">
            <v>260</v>
          </cell>
          <cell r="BT419">
            <v>8</v>
          </cell>
          <cell r="BU419">
            <v>0</v>
          </cell>
          <cell r="BV419">
            <v>0</v>
          </cell>
          <cell r="BW419">
            <v>0</v>
          </cell>
          <cell r="BX419">
            <v>0</v>
          </cell>
          <cell r="BY419">
            <v>0</v>
          </cell>
          <cell r="BZ419">
            <v>0</v>
          </cell>
          <cell r="CA419">
            <v>148</v>
          </cell>
          <cell r="CB419">
            <v>4</v>
          </cell>
          <cell r="CC419">
            <v>0</v>
          </cell>
          <cell r="CD419">
            <v>0</v>
          </cell>
          <cell r="CE419">
            <v>0</v>
          </cell>
          <cell r="CF419">
            <v>0</v>
          </cell>
          <cell r="CG419">
            <v>0</v>
          </cell>
          <cell r="CH419">
            <v>0</v>
          </cell>
          <cell r="CI419">
            <v>0</v>
          </cell>
          <cell r="CJ419">
            <v>0</v>
          </cell>
          <cell r="CK419">
            <v>0</v>
          </cell>
          <cell r="CL419">
            <v>0</v>
          </cell>
          <cell r="CM419">
            <v>0</v>
          </cell>
          <cell r="CN419">
            <v>0</v>
          </cell>
          <cell r="CO419">
            <v>0</v>
          </cell>
          <cell r="CP419">
            <v>0</v>
          </cell>
          <cell r="CQ419">
            <v>0</v>
          </cell>
          <cell r="CR419">
            <v>0</v>
          </cell>
          <cell r="CS419">
            <v>0</v>
          </cell>
          <cell r="CT419">
            <v>0</v>
          </cell>
          <cell r="CU419">
            <v>0</v>
          </cell>
          <cell r="CV419">
            <v>0</v>
          </cell>
          <cell r="CW419">
            <v>0</v>
          </cell>
          <cell r="CX419">
            <v>0</v>
          </cell>
          <cell r="CY419">
            <v>0</v>
          </cell>
          <cell r="CZ419">
            <v>0</v>
          </cell>
          <cell r="DA419">
            <v>0</v>
          </cell>
          <cell r="DB419">
            <v>0</v>
          </cell>
          <cell r="DC419">
            <v>0</v>
          </cell>
          <cell r="DD419">
            <v>8045.1440136000001</v>
          </cell>
          <cell r="DE419">
            <v>0</v>
          </cell>
          <cell r="DG419">
            <v>7171.86312</v>
          </cell>
          <cell r="DI419">
            <v>0.03</v>
          </cell>
          <cell r="DJ419">
            <v>215.15589359999998</v>
          </cell>
          <cell r="DK419">
            <v>2.7478444450053645E-2</v>
          </cell>
          <cell r="DL419">
            <v>0</v>
          </cell>
        </row>
        <row r="420">
          <cell r="A420" t="str">
            <v>B10407FT1005LR616LT4500</v>
          </cell>
          <cell r="B420" t="str">
            <v>TRASPORTO A NASTRO MAT TOP FT 1005 XLG LR616 LT4500</v>
          </cell>
          <cell r="F420">
            <v>13306.466646249999</v>
          </cell>
          <cell r="H420">
            <v>8516.1386535999991</v>
          </cell>
          <cell r="I420">
            <v>0.36</v>
          </cell>
          <cell r="J420" t="str">
            <v>OK</v>
          </cell>
          <cell r="K420" t="str">
            <v>NEWZD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7849.8886536</v>
          </cell>
          <cell r="AW420">
            <v>36</v>
          </cell>
          <cell r="AX420">
            <v>1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54</v>
          </cell>
          <cell r="BF420">
            <v>1.5</v>
          </cell>
          <cell r="BG420">
            <v>0</v>
          </cell>
          <cell r="BH420">
            <v>0</v>
          </cell>
          <cell r="BI420">
            <v>0</v>
          </cell>
          <cell r="BJ420">
            <v>0</v>
          </cell>
          <cell r="BK420">
            <v>152</v>
          </cell>
          <cell r="BL420">
            <v>4</v>
          </cell>
          <cell r="BM420">
            <v>0</v>
          </cell>
          <cell r="BN420">
            <v>0</v>
          </cell>
          <cell r="BO420">
            <v>8.125</v>
          </cell>
          <cell r="BP420">
            <v>0.25</v>
          </cell>
          <cell r="BQ420">
            <v>0</v>
          </cell>
          <cell r="BR420">
            <v>0</v>
          </cell>
          <cell r="BS420">
            <v>268.125</v>
          </cell>
          <cell r="BT420">
            <v>8.25</v>
          </cell>
          <cell r="BU420">
            <v>0</v>
          </cell>
          <cell r="BV420">
            <v>0</v>
          </cell>
          <cell r="BW420">
            <v>0</v>
          </cell>
          <cell r="BX420">
            <v>0</v>
          </cell>
          <cell r="BY420">
            <v>0</v>
          </cell>
          <cell r="BZ420">
            <v>0</v>
          </cell>
          <cell r="CA420">
            <v>148</v>
          </cell>
          <cell r="CB420">
            <v>4</v>
          </cell>
          <cell r="CC420">
            <v>0</v>
          </cell>
          <cell r="CD420">
            <v>0</v>
          </cell>
          <cell r="CE420">
            <v>0</v>
          </cell>
          <cell r="CF420">
            <v>0</v>
          </cell>
          <cell r="CG420">
            <v>0</v>
          </cell>
          <cell r="CH420">
            <v>0</v>
          </cell>
          <cell r="CI420">
            <v>0</v>
          </cell>
          <cell r="CJ420">
            <v>0</v>
          </cell>
          <cell r="CK420">
            <v>0</v>
          </cell>
          <cell r="CL420">
            <v>0</v>
          </cell>
          <cell r="CM420">
            <v>0</v>
          </cell>
          <cell r="CN420">
            <v>0</v>
          </cell>
          <cell r="CO420">
            <v>0</v>
          </cell>
          <cell r="CP420">
            <v>0</v>
          </cell>
          <cell r="CQ420">
            <v>0</v>
          </cell>
          <cell r="CR420">
            <v>0</v>
          </cell>
          <cell r="CS420">
            <v>0</v>
          </cell>
          <cell r="CT420">
            <v>0</v>
          </cell>
          <cell r="CU420">
            <v>0</v>
          </cell>
          <cell r="CV420">
            <v>0</v>
          </cell>
          <cell r="CW420">
            <v>0</v>
          </cell>
          <cell r="CX420">
            <v>0</v>
          </cell>
          <cell r="CY420">
            <v>0</v>
          </cell>
          <cell r="CZ420">
            <v>0</v>
          </cell>
          <cell r="DA420">
            <v>0</v>
          </cell>
          <cell r="DB420">
            <v>0</v>
          </cell>
          <cell r="DC420">
            <v>0</v>
          </cell>
          <cell r="DD420">
            <v>8516.1386535999991</v>
          </cell>
          <cell r="DE420">
            <v>0</v>
          </cell>
          <cell r="DG420">
            <v>7621.2511199999999</v>
          </cell>
          <cell r="DI420">
            <v>0.03</v>
          </cell>
          <cell r="DJ420">
            <v>228.63753359999998</v>
          </cell>
          <cell r="DK420">
            <v>2.7588235620051416E-2</v>
          </cell>
          <cell r="DL420">
            <v>0</v>
          </cell>
        </row>
        <row r="421">
          <cell r="A421" t="str">
            <v>B10407FT1005LR616LT5000</v>
          </cell>
          <cell r="B421" t="str">
            <v>TRASPORTO A NASTRO MAT TOP FT 1005 XLG LR616 LT5000</v>
          </cell>
          <cell r="F421">
            <v>14251.340991874997</v>
          </cell>
          <cell r="H421">
            <v>9120.8582347999982</v>
          </cell>
          <cell r="I421">
            <v>0.36</v>
          </cell>
          <cell r="J421" t="str">
            <v>OK</v>
          </cell>
          <cell r="K421" t="str">
            <v>NEWZD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8446.4832347999982</v>
          </cell>
          <cell r="AW421">
            <v>36</v>
          </cell>
          <cell r="AX421">
            <v>1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54</v>
          </cell>
          <cell r="BF421">
            <v>1.5</v>
          </cell>
          <cell r="BG421">
            <v>0</v>
          </cell>
          <cell r="BH421">
            <v>0</v>
          </cell>
          <cell r="BI421">
            <v>0</v>
          </cell>
          <cell r="BJ421">
            <v>0</v>
          </cell>
          <cell r="BK421">
            <v>152</v>
          </cell>
          <cell r="BL421">
            <v>4</v>
          </cell>
          <cell r="BM421">
            <v>0</v>
          </cell>
          <cell r="BN421">
            <v>0</v>
          </cell>
          <cell r="BO421">
            <v>8.125</v>
          </cell>
          <cell r="BP421">
            <v>0.25</v>
          </cell>
          <cell r="BQ421">
            <v>0</v>
          </cell>
          <cell r="BR421">
            <v>0</v>
          </cell>
          <cell r="BS421">
            <v>276.25</v>
          </cell>
          <cell r="BT421">
            <v>8.5</v>
          </cell>
          <cell r="BU421">
            <v>0</v>
          </cell>
          <cell r="BV421">
            <v>0</v>
          </cell>
          <cell r="BW421">
            <v>0</v>
          </cell>
          <cell r="BX421">
            <v>0</v>
          </cell>
          <cell r="BY421">
            <v>0</v>
          </cell>
          <cell r="BZ421">
            <v>0</v>
          </cell>
          <cell r="CA421">
            <v>148</v>
          </cell>
          <cell r="CB421">
            <v>4</v>
          </cell>
          <cell r="CC421">
            <v>0</v>
          </cell>
          <cell r="CD421">
            <v>0</v>
          </cell>
          <cell r="CE421">
            <v>0</v>
          </cell>
          <cell r="CF421">
            <v>0</v>
          </cell>
          <cell r="CG421">
            <v>0</v>
          </cell>
          <cell r="CH421">
            <v>0</v>
          </cell>
          <cell r="CI421">
            <v>0</v>
          </cell>
          <cell r="CJ421">
            <v>0</v>
          </cell>
          <cell r="CK421">
            <v>0</v>
          </cell>
          <cell r="CL421">
            <v>0</v>
          </cell>
          <cell r="CM421">
            <v>0</v>
          </cell>
          <cell r="CN421">
            <v>0</v>
          </cell>
          <cell r="CO421">
            <v>0</v>
          </cell>
          <cell r="CP421">
            <v>0</v>
          </cell>
          <cell r="CQ421">
            <v>0</v>
          </cell>
          <cell r="CR421">
            <v>0</v>
          </cell>
          <cell r="CS421">
            <v>0</v>
          </cell>
          <cell r="CT421">
            <v>0</v>
          </cell>
          <cell r="CU421">
            <v>0</v>
          </cell>
          <cell r="CV421">
            <v>0</v>
          </cell>
          <cell r="CW421">
            <v>0</v>
          </cell>
          <cell r="CX421">
            <v>0</v>
          </cell>
          <cell r="CY421">
            <v>0</v>
          </cell>
          <cell r="CZ421">
            <v>0</v>
          </cell>
          <cell r="DA421">
            <v>0</v>
          </cell>
          <cell r="DB421">
            <v>0</v>
          </cell>
          <cell r="DC421">
            <v>0</v>
          </cell>
          <cell r="DD421">
            <v>9120.8582347999982</v>
          </cell>
          <cell r="DE421">
            <v>0</v>
          </cell>
          <cell r="DG421">
            <v>8200.4691599999987</v>
          </cell>
          <cell r="DI421">
            <v>0.03</v>
          </cell>
          <cell r="DJ421">
            <v>246.01407479999995</v>
          </cell>
          <cell r="DK421">
            <v>2.7720382506412369E-2</v>
          </cell>
          <cell r="DL421">
            <v>0</v>
          </cell>
        </row>
        <row r="422">
          <cell r="A422" t="str">
            <v>B10407FT1005LR616LT5500</v>
          </cell>
          <cell r="B422" t="str">
            <v>TRASPORTO A NASTRO MAT TOP FT 1005 XLG LR616 LT5500</v>
          </cell>
          <cell r="F422">
            <v>14987.270116874997</v>
          </cell>
          <cell r="H422">
            <v>9591.852874799999</v>
          </cell>
          <cell r="I422">
            <v>0.36</v>
          </cell>
          <cell r="J422" t="str">
            <v>OK</v>
          </cell>
          <cell r="K422" t="str">
            <v>NEWZD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8909.352874799999</v>
          </cell>
          <cell r="AW422">
            <v>36</v>
          </cell>
          <cell r="AX422">
            <v>1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54</v>
          </cell>
          <cell r="BF422">
            <v>1.5</v>
          </cell>
          <cell r="BG422">
            <v>0</v>
          </cell>
          <cell r="BH422">
            <v>0</v>
          </cell>
          <cell r="BI422">
            <v>0</v>
          </cell>
          <cell r="BJ422">
            <v>0</v>
          </cell>
          <cell r="BK422">
            <v>152</v>
          </cell>
          <cell r="BL422">
            <v>4</v>
          </cell>
          <cell r="BM422">
            <v>0</v>
          </cell>
          <cell r="BN422">
            <v>0</v>
          </cell>
          <cell r="BO422">
            <v>8.125</v>
          </cell>
          <cell r="BP422">
            <v>0.25</v>
          </cell>
          <cell r="BQ422">
            <v>0</v>
          </cell>
          <cell r="BR422">
            <v>0</v>
          </cell>
          <cell r="BS422">
            <v>284.375</v>
          </cell>
          <cell r="BT422">
            <v>8.75</v>
          </cell>
          <cell r="BU422">
            <v>0</v>
          </cell>
          <cell r="BV422">
            <v>0</v>
          </cell>
          <cell r="BW422">
            <v>0</v>
          </cell>
          <cell r="BX422">
            <v>0</v>
          </cell>
          <cell r="BY422">
            <v>0</v>
          </cell>
          <cell r="BZ422">
            <v>0</v>
          </cell>
          <cell r="CA422">
            <v>148</v>
          </cell>
          <cell r="CB422">
            <v>4</v>
          </cell>
          <cell r="CC422">
            <v>0</v>
          </cell>
          <cell r="CD422">
            <v>0</v>
          </cell>
          <cell r="CE422">
            <v>0</v>
          </cell>
          <cell r="CF422">
            <v>0</v>
          </cell>
          <cell r="CG422">
            <v>0</v>
          </cell>
          <cell r="CH422">
            <v>0</v>
          </cell>
          <cell r="CI422">
            <v>0</v>
          </cell>
          <cell r="CJ422">
            <v>0</v>
          </cell>
          <cell r="CK422">
            <v>0</v>
          </cell>
          <cell r="CL422">
            <v>0</v>
          </cell>
          <cell r="CM422">
            <v>0</v>
          </cell>
          <cell r="CN422">
            <v>0</v>
          </cell>
          <cell r="CO422">
            <v>0</v>
          </cell>
          <cell r="CP422">
            <v>0</v>
          </cell>
          <cell r="CQ422">
            <v>0</v>
          </cell>
          <cell r="CR422">
            <v>0</v>
          </cell>
          <cell r="CS422">
            <v>0</v>
          </cell>
          <cell r="CT422">
            <v>0</v>
          </cell>
          <cell r="CU422">
            <v>0</v>
          </cell>
          <cell r="CV422">
            <v>0</v>
          </cell>
          <cell r="CW422">
            <v>0</v>
          </cell>
          <cell r="CX422">
            <v>0</v>
          </cell>
          <cell r="CY422">
            <v>0</v>
          </cell>
          <cell r="CZ422">
            <v>0</v>
          </cell>
          <cell r="DA422">
            <v>0</v>
          </cell>
          <cell r="DB422">
            <v>0</v>
          </cell>
          <cell r="DC422">
            <v>0</v>
          </cell>
          <cell r="DD422">
            <v>9591.852874799999</v>
          </cell>
          <cell r="DE422">
            <v>0</v>
          </cell>
          <cell r="DG422">
            <v>8649.8571599999996</v>
          </cell>
          <cell r="DI422">
            <v>0.03</v>
          </cell>
          <cell r="DJ422">
            <v>259.49571479999997</v>
          </cell>
          <cell r="DK422">
            <v>2.7806020531687407E-2</v>
          </cell>
          <cell r="DL422">
            <v>0</v>
          </cell>
        </row>
        <row r="423">
          <cell r="A423" t="str">
            <v>B10407FT1005LR616LT6000</v>
          </cell>
          <cell r="B423" t="str">
            <v>TRASPORTO A NASTRO MAT TOP FT 1005 XLG LR616 LT6000</v>
          </cell>
          <cell r="F423">
            <v>15723.199241874996</v>
          </cell>
          <cell r="H423">
            <v>10062.847514799998</v>
          </cell>
          <cell r="I423">
            <v>0.36</v>
          </cell>
          <cell r="J423" t="str">
            <v>OK</v>
          </cell>
          <cell r="K423" t="str">
            <v>NEWZD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9372.222514799998</v>
          </cell>
          <cell r="AW423">
            <v>36</v>
          </cell>
          <cell r="AX423">
            <v>1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54</v>
          </cell>
          <cell r="BF423">
            <v>1.5</v>
          </cell>
          <cell r="BG423">
            <v>0</v>
          </cell>
          <cell r="BH423">
            <v>0</v>
          </cell>
          <cell r="BI423">
            <v>0</v>
          </cell>
          <cell r="BJ423">
            <v>0</v>
          </cell>
          <cell r="BK423">
            <v>152</v>
          </cell>
          <cell r="BL423">
            <v>4</v>
          </cell>
          <cell r="BM423">
            <v>0</v>
          </cell>
          <cell r="BN423">
            <v>0</v>
          </cell>
          <cell r="BO423">
            <v>8.125</v>
          </cell>
          <cell r="BP423">
            <v>0.25</v>
          </cell>
          <cell r="BQ423">
            <v>0</v>
          </cell>
          <cell r="BR423">
            <v>0</v>
          </cell>
          <cell r="BS423">
            <v>292.5</v>
          </cell>
          <cell r="BT423">
            <v>9</v>
          </cell>
          <cell r="BU423">
            <v>0</v>
          </cell>
          <cell r="BV423">
            <v>0</v>
          </cell>
          <cell r="BW423">
            <v>0</v>
          </cell>
          <cell r="BX423">
            <v>0</v>
          </cell>
          <cell r="BY423">
            <v>0</v>
          </cell>
          <cell r="BZ423">
            <v>0</v>
          </cell>
          <cell r="CA423">
            <v>148</v>
          </cell>
          <cell r="CB423">
            <v>4</v>
          </cell>
          <cell r="CC423">
            <v>0</v>
          </cell>
          <cell r="CD423">
            <v>0</v>
          </cell>
          <cell r="CE423">
            <v>0</v>
          </cell>
          <cell r="CF423">
            <v>0</v>
          </cell>
          <cell r="CG423">
            <v>0</v>
          </cell>
          <cell r="CH423">
            <v>0</v>
          </cell>
          <cell r="CI423">
            <v>0</v>
          </cell>
          <cell r="CJ423">
            <v>0</v>
          </cell>
          <cell r="CK423">
            <v>0</v>
          </cell>
          <cell r="CL423">
            <v>0</v>
          </cell>
          <cell r="CM423">
            <v>0</v>
          </cell>
          <cell r="CN423">
            <v>0</v>
          </cell>
          <cell r="CO423">
            <v>0</v>
          </cell>
          <cell r="CP423">
            <v>0</v>
          </cell>
          <cell r="CQ423">
            <v>0</v>
          </cell>
          <cell r="CR423">
            <v>0</v>
          </cell>
          <cell r="CS423">
            <v>0</v>
          </cell>
          <cell r="CT423">
            <v>0</v>
          </cell>
          <cell r="CU423">
            <v>0</v>
          </cell>
          <cell r="CV423">
            <v>0</v>
          </cell>
          <cell r="CW423">
            <v>0</v>
          </cell>
          <cell r="CX423">
            <v>0</v>
          </cell>
          <cell r="CY423">
            <v>0</v>
          </cell>
          <cell r="CZ423">
            <v>0</v>
          </cell>
          <cell r="DA423">
            <v>0</v>
          </cell>
          <cell r="DB423">
            <v>0</v>
          </cell>
          <cell r="DC423">
            <v>0</v>
          </cell>
          <cell r="DD423">
            <v>10062.847514799998</v>
          </cell>
          <cell r="DE423">
            <v>0</v>
          </cell>
          <cell r="DG423">
            <v>9099.2451599999986</v>
          </cell>
          <cell r="DI423">
            <v>0.03</v>
          </cell>
          <cell r="DJ423">
            <v>272.97735479999994</v>
          </cell>
          <cell r="DK423">
            <v>2.7883654260844659E-2</v>
          </cell>
          <cell r="DL423">
            <v>0</v>
          </cell>
        </row>
        <row r="424">
          <cell r="A424" t="str">
            <v>B10407FT1005LR786LT1500</v>
          </cell>
          <cell r="B424" t="str">
            <v>TRASPORTO A NASTRO MAT TOP FT 1005 XLG LR786 LT1500</v>
          </cell>
          <cell r="F424">
            <v>9395.3722487500017</v>
          </cell>
          <cell r="H424">
            <v>6013.038239200001</v>
          </cell>
          <cell r="I424">
            <v>0.36</v>
          </cell>
          <cell r="J424" t="str">
            <v>OK</v>
          </cell>
          <cell r="K424" t="str">
            <v>NEWZD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5395.538239200001</v>
          </cell>
          <cell r="AW424">
            <v>36</v>
          </cell>
          <cell r="AX424">
            <v>1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54</v>
          </cell>
          <cell r="BF424">
            <v>1.5</v>
          </cell>
          <cell r="BG424">
            <v>0</v>
          </cell>
          <cell r="BH424">
            <v>0</v>
          </cell>
          <cell r="BI424">
            <v>0</v>
          </cell>
          <cell r="BJ424">
            <v>0</v>
          </cell>
          <cell r="BK424">
            <v>152</v>
          </cell>
          <cell r="BL424">
            <v>4</v>
          </cell>
          <cell r="BM424">
            <v>0</v>
          </cell>
          <cell r="BN424">
            <v>0</v>
          </cell>
          <cell r="BO424">
            <v>8.125</v>
          </cell>
          <cell r="BP424">
            <v>0.25</v>
          </cell>
          <cell r="BQ424">
            <v>0</v>
          </cell>
          <cell r="BR424">
            <v>0</v>
          </cell>
          <cell r="BS424">
            <v>219.375</v>
          </cell>
          <cell r="BT424">
            <v>6.75</v>
          </cell>
          <cell r="BU424">
            <v>0</v>
          </cell>
          <cell r="BV424">
            <v>0</v>
          </cell>
          <cell r="BW424">
            <v>0</v>
          </cell>
          <cell r="BX424">
            <v>0</v>
          </cell>
          <cell r="BY424">
            <v>0</v>
          </cell>
          <cell r="BZ424">
            <v>0</v>
          </cell>
          <cell r="CA424">
            <v>148</v>
          </cell>
          <cell r="CB424">
            <v>4</v>
          </cell>
          <cell r="CC424">
            <v>0</v>
          </cell>
          <cell r="CD424">
            <v>0</v>
          </cell>
          <cell r="CE424">
            <v>0</v>
          </cell>
          <cell r="CF424">
            <v>0</v>
          </cell>
          <cell r="CG424">
            <v>0</v>
          </cell>
          <cell r="CH424">
            <v>0</v>
          </cell>
          <cell r="CI424">
            <v>0</v>
          </cell>
          <cell r="CJ424">
            <v>0</v>
          </cell>
          <cell r="CK424">
            <v>0</v>
          </cell>
          <cell r="CL424">
            <v>0</v>
          </cell>
          <cell r="CM424">
            <v>0</v>
          </cell>
          <cell r="CN424">
            <v>0</v>
          </cell>
          <cell r="CO424">
            <v>0</v>
          </cell>
          <cell r="CP424">
            <v>0</v>
          </cell>
          <cell r="CQ424">
            <v>0</v>
          </cell>
          <cell r="CR424">
            <v>0</v>
          </cell>
          <cell r="CS424">
            <v>0</v>
          </cell>
          <cell r="CT424">
            <v>0</v>
          </cell>
          <cell r="CU424">
            <v>0</v>
          </cell>
          <cell r="CV424">
            <v>0</v>
          </cell>
          <cell r="CW424">
            <v>0</v>
          </cell>
          <cell r="CX424">
            <v>0</v>
          </cell>
          <cell r="CY424">
            <v>0</v>
          </cell>
          <cell r="CZ424">
            <v>0</v>
          </cell>
          <cell r="DA424">
            <v>0</v>
          </cell>
          <cell r="DB424">
            <v>0</v>
          </cell>
          <cell r="DC424">
            <v>0</v>
          </cell>
          <cell r="DD424">
            <v>6013.038239200001</v>
          </cell>
          <cell r="DE424">
            <v>0</v>
          </cell>
          <cell r="DG424">
            <v>5238.3866400000006</v>
          </cell>
          <cell r="DI424">
            <v>0.03</v>
          </cell>
          <cell r="DJ424">
            <v>157.15159920000002</v>
          </cell>
          <cell r="DK424">
            <v>2.6836516630383406E-2</v>
          </cell>
          <cell r="DL424">
            <v>0</v>
          </cell>
        </row>
        <row r="425">
          <cell r="A425" t="str">
            <v>B10407FT1005LR786LT2000</v>
          </cell>
          <cell r="B425" t="str">
            <v>TRASPORTO A NASTRO MAT TOP FT 1005 XLG LR786 LT2000</v>
          </cell>
          <cell r="F425">
            <v>10415.542169375</v>
          </cell>
          <cell r="H425">
            <v>6665.9469884</v>
          </cell>
          <cell r="I425">
            <v>0.36</v>
          </cell>
          <cell r="J425" t="str">
            <v>OK</v>
          </cell>
          <cell r="K425" t="str">
            <v>NEWZD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6040.3219884</v>
          </cell>
          <cell r="AW425">
            <v>36</v>
          </cell>
          <cell r="AX425">
            <v>1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54</v>
          </cell>
          <cell r="BF425">
            <v>1.5</v>
          </cell>
          <cell r="BG425">
            <v>0</v>
          </cell>
          <cell r="BH425">
            <v>0</v>
          </cell>
          <cell r="BI425">
            <v>0</v>
          </cell>
          <cell r="BJ425">
            <v>0</v>
          </cell>
          <cell r="BK425">
            <v>152</v>
          </cell>
          <cell r="BL425">
            <v>4</v>
          </cell>
          <cell r="BM425">
            <v>0</v>
          </cell>
          <cell r="BN425">
            <v>0</v>
          </cell>
          <cell r="BO425">
            <v>8.125</v>
          </cell>
          <cell r="BP425">
            <v>0.25</v>
          </cell>
          <cell r="BQ425">
            <v>0</v>
          </cell>
          <cell r="BR425">
            <v>0</v>
          </cell>
          <cell r="BS425">
            <v>227.5</v>
          </cell>
          <cell r="BT425">
            <v>7</v>
          </cell>
          <cell r="BU425">
            <v>0</v>
          </cell>
          <cell r="BV425">
            <v>0</v>
          </cell>
          <cell r="BW425">
            <v>0</v>
          </cell>
          <cell r="BX425">
            <v>0</v>
          </cell>
          <cell r="BY425">
            <v>0</v>
          </cell>
          <cell r="BZ425">
            <v>0</v>
          </cell>
          <cell r="CA425">
            <v>148</v>
          </cell>
          <cell r="CB425">
            <v>4</v>
          </cell>
          <cell r="CC425">
            <v>0</v>
          </cell>
          <cell r="CD425">
            <v>0</v>
          </cell>
          <cell r="CE425">
            <v>0</v>
          </cell>
          <cell r="CF425">
            <v>0</v>
          </cell>
          <cell r="CG425">
            <v>0</v>
          </cell>
          <cell r="CH425">
            <v>0</v>
          </cell>
          <cell r="CI425">
            <v>0</v>
          </cell>
          <cell r="CJ425">
            <v>0</v>
          </cell>
          <cell r="CK425">
            <v>0</v>
          </cell>
          <cell r="CL425">
            <v>0</v>
          </cell>
          <cell r="CM425">
            <v>0</v>
          </cell>
          <cell r="CN425">
            <v>0</v>
          </cell>
          <cell r="CO425">
            <v>0</v>
          </cell>
          <cell r="CP425">
            <v>0</v>
          </cell>
          <cell r="CQ425">
            <v>0</v>
          </cell>
          <cell r="CR425">
            <v>0</v>
          </cell>
          <cell r="CS425">
            <v>0</v>
          </cell>
          <cell r="CT425">
            <v>0</v>
          </cell>
          <cell r="CU425">
            <v>0</v>
          </cell>
          <cell r="CV425">
            <v>0</v>
          </cell>
          <cell r="CW425">
            <v>0</v>
          </cell>
          <cell r="CX425">
            <v>0</v>
          </cell>
          <cell r="CY425">
            <v>0</v>
          </cell>
          <cell r="CZ425">
            <v>0</v>
          </cell>
          <cell r="DA425">
            <v>0</v>
          </cell>
          <cell r="DB425">
            <v>0</v>
          </cell>
          <cell r="DC425">
            <v>0</v>
          </cell>
          <cell r="DD425">
            <v>6665.9469884</v>
          </cell>
          <cell r="DE425">
            <v>0</v>
          </cell>
          <cell r="DG425">
            <v>5864.3902799999996</v>
          </cell>
          <cell r="DI425">
            <v>0.03</v>
          </cell>
          <cell r="DJ425">
            <v>175.93170839999999</v>
          </cell>
          <cell r="DK425">
            <v>2.7108057656221728E-2</v>
          </cell>
          <cell r="DL425">
            <v>0</v>
          </cell>
        </row>
        <row r="426">
          <cell r="A426" t="str">
            <v>B10407FT1005LR786LT2500</v>
          </cell>
          <cell r="B426" t="str">
            <v>TRASPORTO A NASTRO MAT TOP FT 1005 XLG LR786 LT2500</v>
          </cell>
          <cell r="F426">
            <v>11226.766869375</v>
          </cell>
          <cell r="H426">
            <v>7185.1307963999998</v>
          </cell>
          <cell r="I426">
            <v>0.36</v>
          </cell>
          <cell r="J426" t="str">
            <v>OK</v>
          </cell>
          <cell r="K426" t="str">
            <v>NEWZD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6551.3807963999998</v>
          </cell>
          <cell r="AW426">
            <v>36</v>
          </cell>
          <cell r="AX426">
            <v>1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54</v>
          </cell>
          <cell r="BF426">
            <v>1.5</v>
          </cell>
          <cell r="BG426">
            <v>0</v>
          </cell>
          <cell r="BH426">
            <v>0</v>
          </cell>
          <cell r="BI426">
            <v>0</v>
          </cell>
          <cell r="BJ426">
            <v>0</v>
          </cell>
          <cell r="BK426">
            <v>152</v>
          </cell>
          <cell r="BL426">
            <v>4</v>
          </cell>
          <cell r="BM426">
            <v>0</v>
          </cell>
          <cell r="BN426">
            <v>0</v>
          </cell>
          <cell r="BO426">
            <v>8.125</v>
          </cell>
          <cell r="BP426">
            <v>0.25</v>
          </cell>
          <cell r="BQ426">
            <v>0</v>
          </cell>
          <cell r="BR426">
            <v>0</v>
          </cell>
          <cell r="BS426">
            <v>235.625</v>
          </cell>
          <cell r="BT426">
            <v>7.25</v>
          </cell>
          <cell r="BU426">
            <v>0</v>
          </cell>
          <cell r="BV426">
            <v>0</v>
          </cell>
          <cell r="BW426">
            <v>0</v>
          </cell>
          <cell r="BX426">
            <v>0</v>
          </cell>
          <cell r="BY426">
            <v>0</v>
          </cell>
          <cell r="BZ426">
            <v>0</v>
          </cell>
          <cell r="CA426">
            <v>148</v>
          </cell>
          <cell r="CB426">
            <v>4</v>
          </cell>
          <cell r="CC426">
            <v>0</v>
          </cell>
          <cell r="CD426">
            <v>0</v>
          </cell>
          <cell r="CE426">
            <v>0</v>
          </cell>
          <cell r="CF426">
            <v>0</v>
          </cell>
          <cell r="CG426">
            <v>0</v>
          </cell>
          <cell r="CH426">
            <v>0</v>
          </cell>
          <cell r="CI426">
            <v>0</v>
          </cell>
          <cell r="CJ426">
            <v>0</v>
          </cell>
          <cell r="CK426">
            <v>0</v>
          </cell>
          <cell r="CL426">
            <v>0</v>
          </cell>
          <cell r="CM426">
            <v>0</v>
          </cell>
          <cell r="CN426">
            <v>0</v>
          </cell>
          <cell r="CO426">
            <v>0</v>
          </cell>
          <cell r="CP426">
            <v>0</v>
          </cell>
          <cell r="CQ426">
            <v>0</v>
          </cell>
          <cell r="CR426">
            <v>0</v>
          </cell>
          <cell r="CS426">
            <v>0</v>
          </cell>
          <cell r="CT426">
            <v>0</v>
          </cell>
          <cell r="CU426">
            <v>0</v>
          </cell>
          <cell r="CV426">
            <v>0</v>
          </cell>
          <cell r="CW426">
            <v>0</v>
          </cell>
          <cell r="CX426">
            <v>0</v>
          </cell>
          <cell r="CY426">
            <v>0</v>
          </cell>
          <cell r="CZ426">
            <v>0</v>
          </cell>
          <cell r="DA426">
            <v>0</v>
          </cell>
          <cell r="DB426">
            <v>0</v>
          </cell>
          <cell r="DC426">
            <v>0</v>
          </cell>
          <cell r="DD426">
            <v>7185.1307963999998</v>
          </cell>
          <cell r="DE426">
            <v>0</v>
          </cell>
          <cell r="DG426">
            <v>6360.5638799999997</v>
          </cell>
          <cell r="DI426">
            <v>0.03</v>
          </cell>
          <cell r="DJ426">
            <v>190.8169164</v>
          </cell>
          <cell r="DK426">
            <v>2.7281720505228455E-2</v>
          </cell>
          <cell r="DL426">
            <v>0</v>
          </cell>
        </row>
        <row r="427">
          <cell r="A427" t="str">
            <v>B10407FT1005LR786LT3000</v>
          </cell>
          <cell r="B427" t="str">
            <v>TRASPORTO A NASTRO MAT TOP FT 1005 XLG LR786 LT3000</v>
          </cell>
          <cell r="F427">
            <v>12037.991569374999</v>
          </cell>
          <cell r="H427">
            <v>7704.3146043999996</v>
          </cell>
          <cell r="I427">
            <v>0.36</v>
          </cell>
          <cell r="J427" t="str">
            <v>OK</v>
          </cell>
          <cell r="K427" t="str">
            <v>NEWZD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7062.4396043999996</v>
          </cell>
          <cell r="AW427">
            <v>36</v>
          </cell>
          <cell r="AX427">
            <v>1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54</v>
          </cell>
          <cell r="BF427">
            <v>1.5</v>
          </cell>
          <cell r="BG427">
            <v>0</v>
          </cell>
          <cell r="BH427">
            <v>0</v>
          </cell>
          <cell r="BI427">
            <v>0</v>
          </cell>
          <cell r="BJ427">
            <v>0</v>
          </cell>
          <cell r="BK427">
            <v>152</v>
          </cell>
          <cell r="BL427">
            <v>4</v>
          </cell>
          <cell r="BM427">
            <v>0</v>
          </cell>
          <cell r="BN427">
            <v>0</v>
          </cell>
          <cell r="BO427">
            <v>8.125</v>
          </cell>
          <cell r="BP427">
            <v>0.25</v>
          </cell>
          <cell r="BQ427">
            <v>0</v>
          </cell>
          <cell r="BR427">
            <v>0</v>
          </cell>
          <cell r="BS427">
            <v>243.75</v>
          </cell>
          <cell r="BT427">
            <v>7.5</v>
          </cell>
          <cell r="BU427">
            <v>0</v>
          </cell>
          <cell r="BV427">
            <v>0</v>
          </cell>
          <cell r="BW427">
            <v>0</v>
          </cell>
          <cell r="BX427">
            <v>0</v>
          </cell>
          <cell r="BY427">
            <v>0</v>
          </cell>
          <cell r="BZ427">
            <v>0</v>
          </cell>
          <cell r="CA427">
            <v>148</v>
          </cell>
          <cell r="CB427">
            <v>4</v>
          </cell>
          <cell r="CC427">
            <v>0</v>
          </cell>
          <cell r="CD427">
            <v>0</v>
          </cell>
          <cell r="CE427">
            <v>0</v>
          </cell>
          <cell r="CF427">
            <v>0</v>
          </cell>
          <cell r="CG427">
            <v>0</v>
          </cell>
          <cell r="CH427">
            <v>0</v>
          </cell>
          <cell r="CI427">
            <v>0</v>
          </cell>
          <cell r="CJ427">
            <v>0</v>
          </cell>
          <cell r="CK427">
            <v>0</v>
          </cell>
          <cell r="CL427">
            <v>0</v>
          </cell>
          <cell r="CM427">
            <v>0</v>
          </cell>
          <cell r="CN427">
            <v>0</v>
          </cell>
          <cell r="CO427">
            <v>0</v>
          </cell>
          <cell r="CP427">
            <v>0</v>
          </cell>
          <cell r="CQ427">
            <v>0</v>
          </cell>
          <cell r="CR427">
            <v>0</v>
          </cell>
          <cell r="CS427">
            <v>0</v>
          </cell>
          <cell r="CT427">
            <v>0</v>
          </cell>
          <cell r="CU427">
            <v>0</v>
          </cell>
          <cell r="CV427">
            <v>0</v>
          </cell>
          <cell r="CW427">
            <v>0</v>
          </cell>
          <cell r="CX427">
            <v>0</v>
          </cell>
          <cell r="CY427">
            <v>0</v>
          </cell>
          <cell r="CZ427">
            <v>0</v>
          </cell>
          <cell r="DA427">
            <v>0</v>
          </cell>
          <cell r="DB427">
            <v>0</v>
          </cell>
          <cell r="DC427">
            <v>0</v>
          </cell>
          <cell r="DD427">
            <v>7704.3146043999996</v>
          </cell>
          <cell r="DE427">
            <v>0</v>
          </cell>
          <cell r="DG427">
            <v>6856.7374799999998</v>
          </cell>
          <cell r="DI427">
            <v>0.03</v>
          </cell>
          <cell r="DJ427">
            <v>205.70212439999997</v>
          </cell>
          <cell r="DK427">
            <v>2.7432024917761848E-2</v>
          </cell>
          <cell r="DL427">
            <v>0</v>
          </cell>
        </row>
        <row r="428">
          <cell r="A428" t="str">
            <v>B10407FT1005LR786LT3500</v>
          </cell>
          <cell r="B428" t="str">
            <v>TRASPORTO A NASTRO MAT TOP FT 1005 XLG LR786 LT3500</v>
          </cell>
          <cell r="F428">
            <v>13058.161489999997</v>
          </cell>
          <cell r="H428">
            <v>8357.2233535999985</v>
          </cell>
          <cell r="I428">
            <v>0.36</v>
          </cell>
          <cell r="J428" t="str">
            <v>OK</v>
          </cell>
          <cell r="K428" t="str">
            <v>NEWZD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7707.2233535999994</v>
          </cell>
          <cell r="AW428">
            <v>36</v>
          </cell>
          <cell r="AX428">
            <v>1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54</v>
          </cell>
          <cell r="BF428">
            <v>1.5</v>
          </cell>
          <cell r="BG428">
            <v>0</v>
          </cell>
          <cell r="BH428">
            <v>0</v>
          </cell>
          <cell r="BI428">
            <v>0</v>
          </cell>
          <cell r="BJ428">
            <v>0</v>
          </cell>
          <cell r="BK428">
            <v>152</v>
          </cell>
          <cell r="BL428">
            <v>4</v>
          </cell>
          <cell r="BM428">
            <v>0</v>
          </cell>
          <cell r="BN428">
            <v>0</v>
          </cell>
          <cell r="BO428">
            <v>8.125</v>
          </cell>
          <cell r="BP428">
            <v>0.25</v>
          </cell>
          <cell r="BQ428">
            <v>0</v>
          </cell>
          <cell r="BR428">
            <v>0</v>
          </cell>
          <cell r="BS428">
            <v>251.875</v>
          </cell>
          <cell r="BT428">
            <v>7.75</v>
          </cell>
          <cell r="BU428">
            <v>0</v>
          </cell>
          <cell r="BV428">
            <v>0</v>
          </cell>
          <cell r="BW428">
            <v>0</v>
          </cell>
          <cell r="BX428">
            <v>0</v>
          </cell>
          <cell r="BY428">
            <v>0</v>
          </cell>
          <cell r="BZ428">
            <v>0</v>
          </cell>
          <cell r="CA428">
            <v>148</v>
          </cell>
          <cell r="CB428">
            <v>4</v>
          </cell>
          <cell r="CC428">
            <v>0</v>
          </cell>
          <cell r="CD428">
            <v>0</v>
          </cell>
          <cell r="CE428">
            <v>0</v>
          </cell>
          <cell r="CF428">
            <v>0</v>
          </cell>
          <cell r="CG428">
            <v>0</v>
          </cell>
          <cell r="CH428">
            <v>0</v>
          </cell>
          <cell r="CI428">
            <v>0</v>
          </cell>
          <cell r="CJ428">
            <v>0</v>
          </cell>
          <cell r="CK428">
            <v>0</v>
          </cell>
          <cell r="CL428">
            <v>0</v>
          </cell>
          <cell r="CM428">
            <v>0</v>
          </cell>
          <cell r="CN428">
            <v>0</v>
          </cell>
          <cell r="CO428">
            <v>0</v>
          </cell>
          <cell r="CP428">
            <v>0</v>
          </cell>
          <cell r="CQ428">
            <v>0</v>
          </cell>
          <cell r="CR428">
            <v>0</v>
          </cell>
          <cell r="CS428">
            <v>0</v>
          </cell>
          <cell r="CT428">
            <v>0</v>
          </cell>
          <cell r="CU428">
            <v>0</v>
          </cell>
          <cell r="CV428">
            <v>0</v>
          </cell>
          <cell r="CW428">
            <v>0</v>
          </cell>
          <cell r="CX428">
            <v>0</v>
          </cell>
          <cell r="CY428">
            <v>0</v>
          </cell>
          <cell r="CZ428">
            <v>0</v>
          </cell>
          <cell r="DA428">
            <v>0</v>
          </cell>
          <cell r="DB428">
            <v>0</v>
          </cell>
          <cell r="DC428">
            <v>0</v>
          </cell>
          <cell r="DD428">
            <v>8357.2233535999985</v>
          </cell>
          <cell r="DE428">
            <v>0</v>
          </cell>
          <cell r="DG428">
            <v>7482.7411199999997</v>
          </cell>
          <cell r="DI428">
            <v>0.03</v>
          </cell>
          <cell r="DJ428">
            <v>224.48223359999997</v>
          </cell>
          <cell r="DK428">
            <v>2.7602284431254589E-2</v>
          </cell>
          <cell r="DL428">
            <v>0</v>
          </cell>
        </row>
        <row r="429">
          <cell r="A429" t="str">
            <v>B10407FT1005LR786LT4000</v>
          </cell>
          <cell r="B429" t="str">
            <v>TRASPORTO A NASTRO MAT TOP FT 1005 XLG LR786 LT4000</v>
          </cell>
          <cell r="F429">
            <v>13869.386189999997</v>
          </cell>
          <cell r="H429">
            <v>8876.4071615999983</v>
          </cell>
          <cell r="I429">
            <v>0.36</v>
          </cell>
          <cell r="J429" t="str">
            <v>OK</v>
          </cell>
          <cell r="K429" t="str">
            <v>NEWZD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8218.2821615999983</v>
          </cell>
          <cell r="AW429">
            <v>36</v>
          </cell>
          <cell r="AX429">
            <v>1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54</v>
          </cell>
          <cell r="BF429">
            <v>1.5</v>
          </cell>
          <cell r="BG429">
            <v>0</v>
          </cell>
          <cell r="BH429">
            <v>0</v>
          </cell>
          <cell r="BI429">
            <v>0</v>
          </cell>
          <cell r="BJ429">
            <v>0</v>
          </cell>
          <cell r="BK429">
            <v>152</v>
          </cell>
          <cell r="BL429">
            <v>4</v>
          </cell>
          <cell r="BM429">
            <v>0</v>
          </cell>
          <cell r="BN429">
            <v>0</v>
          </cell>
          <cell r="BO429">
            <v>8.125</v>
          </cell>
          <cell r="BP429">
            <v>0.25</v>
          </cell>
          <cell r="BQ429">
            <v>0</v>
          </cell>
          <cell r="BR429">
            <v>0</v>
          </cell>
          <cell r="BS429">
            <v>260</v>
          </cell>
          <cell r="BT429">
            <v>8</v>
          </cell>
          <cell r="BU429">
            <v>0</v>
          </cell>
          <cell r="BV429">
            <v>0</v>
          </cell>
          <cell r="BW429">
            <v>0</v>
          </cell>
          <cell r="BX429">
            <v>0</v>
          </cell>
          <cell r="BY429">
            <v>0</v>
          </cell>
          <cell r="BZ429">
            <v>0</v>
          </cell>
          <cell r="CA429">
            <v>148</v>
          </cell>
          <cell r="CB429">
            <v>4</v>
          </cell>
          <cell r="CC429">
            <v>0</v>
          </cell>
          <cell r="CD429">
            <v>0</v>
          </cell>
          <cell r="CE429">
            <v>0</v>
          </cell>
          <cell r="CF429">
            <v>0</v>
          </cell>
          <cell r="CG429">
            <v>0</v>
          </cell>
          <cell r="CH429">
            <v>0</v>
          </cell>
          <cell r="CI429">
            <v>0</v>
          </cell>
          <cell r="CJ429">
            <v>0</v>
          </cell>
          <cell r="CK429">
            <v>0</v>
          </cell>
          <cell r="CL429">
            <v>0</v>
          </cell>
          <cell r="CM429">
            <v>0</v>
          </cell>
          <cell r="CN429">
            <v>0</v>
          </cell>
          <cell r="CO429">
            <v>0</v>
          </cell>
          <cell r="CP429">
            <v>0</v>
          </cell>
          <cell r="CQ429">
            <v>0</v>
          </cell>
          <cell r="CR429">
            <v>0</v>
          </cell>
          <cell r="CS429">
            <v>0</v>
          </cell>
          <cell r="CT429">
            <v>0</v>
          </cell>
          <cell r="CU429">
            <v>0</v>
          </cell>
          <cell r="CV429">
            <v>0</v>
          </cell>
          <cell r="CW429">
            <v>0</v>
          </cell>
          <cell r="CX429">
            <v>0</v>
          </cell>
          <cell r="CY429">
            <v>0</v>
          </cell>
          <cell r="CZ429">
            <v>0</v>
          </cell>
          <cell r="DA429">
            <v>0</v>
          </cell>
          <cell r="DB429">
            <v>0</v>
          </cell>
          <cell r="DC429">
            <v>0</v>
          </cell>
          <cell r="DD429">
            <v>8876.4071615999983</v>
          </cell>
          <cell r="DE429">
            <v>0</v>
          </cell>
          <cell r="DG429">
            <v>7978.9147199999989</v>
          </cell>
          <cell r="DI429">
            <v>0.03</v>
          </cell>
          <cell r="DJ429">
            <v>239.36744159999995</v>
          </cell>
          <cell r="DK429">
            <v>2.7714060529989086E-2</v>
          </cell>
          <cell r="DL429">
            <v>0</v>
          </cell>
        </row>
        <row r="430">
          <cell r="A430" t="str">
            <v>B10407FT1005LR786LT4500</v>
          </cell>
          <cell r="B430" t="str">
            <v>TRASPORTO A NASTRO MAT TOP FT 1005 XLG LR786 LT4500</v>
          </cell>
          <cell r="F430">
            <v>14680.610889999996</v>
          </cell>
          <cell r="H430">
            <v>9395.5909695999981</v>
          </cell>
          <cell r="I430">
            <v>0.36</v>
          </cell>
          <cell r="J430" t="str">
            <v>OK</v>
          </cell>
          <cell r="K430" t="str">
            <v>NEWZD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8729.3409695999981</v>
          </cell>
          <cell r="AW430">
            <v>36</v>
          </cell>
          <cell r="AX430">
            <v>1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54</v>
          </cell>
          <cell r="BF430">
            <v>1.5</v>
          </cell>
          <cell r="BG430">
            <v>0</v>
          </cell>
          <cell r="BH430">
            <v>0</v>
          </cell>
          <cell r="BI430">
            <v>0</v>
          </cell>
          <cell r="BJ430">
            <v>0</v>
          </cell>
          <cell r="BK430">
            <v>152</v>
          </cell>
          <cell r="BL430">
            <v>4</v>
          </cell>
          <cell r="BM430">
            <v>0</v>
          </cell>
          <cell r="BN430">
            <v>0</v>
          </cell>
          <cell r="BO430">
            <v>8.125</v>
          </cell>
          <cell r="BP430">
            <v>0.25</v>
          </cell>
          <cell r="BQ430">
            <v>0</v>
          </cell>
          <cell r="BR430">
            <v>0</v>
          </cell>
          <cell r="BS430">
            <v>268.125</v>
          </cell>
          <cell r="BT430">
            <v>8.25</v>
          </cell>
          <cell r="BU430">
            <v>0</v>
          </cell>
          <cell r="BV430">
            <v>0</v>
          </cell>
          <cell r="BW430">
            <v>0</v>
          </cell>
          <cell r="BX430">
            <v>0</v>
          </cell>
          <cell r="BY430">
            <v>0</v>
          </cell>
          <cell r="BZ430">
            <v>0</v>
          </cell>
          <cell r="CA430">
            <v>148</v>
          </cell>
          <cell r="CB430">
            <v>4</v>
          </cell>
          <cell r="CC430">
            <v>0</v>
          </cell>
          <cell r="CD430">
            <v>0</v>
          </cell>
          <cell r="CE430">
            <v>0</v>
          </cell>
          <cell r="CF430">
            <v>0</v>
          </cell>
          <cell r="CG430">
            <v>0</v>
          </cell>
          <cell r="CH430">
            <v>0</v>
          </cell>
          <cell r="CI430">
            <v>0</v>
          </cell>
          <cell r="CJ430">
            <v>0</v>
          </cell>
          <cell r="CK430">
            <v>0</v>
          </cell>
          <cell r="CL430">
            <v>0</v>
          </cell>
          <cell r="CM430">
            <v>0</v>
          </cell>
          <cell r="CN430">
            <v>0</v>
          </cell>
          <cell r="CO430">
            <v>0</v>
          </cell>
          <cell r="CP430">
            <v>0</v>
          </cell>
          <cell r="CQ430">
            <v>0</v>
          </cell>
          <cell r="CR430">
            <v>0</v>
          </cell>
          <cell r="CS430">
            <v>0</v>
          </cell>
          <cell r="CT430">
            <v>0</v>
          </cell>
          <cell r="CU430">
            <v>0</v>
          </cell>
          <cell r="CV430">
            <v>0</v>
          </cell>
          <cell r="CW430">
            <v>0</v>
          </cell>
          <cell r="CX430">
            <v>0</v>
          </cell>
          <cell r="CY430">
            <v>0</v>
          </cell>
          <cell r="CZ430">
            <v>0</v>
          </cell>
          <cell r="DA430">
            <v>0</v>
          </cell>
          <cell r="DB430">
            <v>0</v>
          </cell>
          <cell r="DC430">
            <v>0</v>
          </cell>
          <cell r="DD430">
            <v>9395.5909695999981</v>
          </cell>
          <cell r="DE430">
            <v>0</v>
          </cell>
          <cell r="DG430">
            <v>8475.0883199999989</v>
          </cell>
          <cell r="DI430">
            <v>0.03</v>
          </cell>
          <cell r="DJ430">
            <v>254.25264959999996</v>
          </cell>
          <cell r="DK430">
            <v>2.7813503964045385E-2</v>
          </cell>
          <cell r="DL430">
            <v>0</v>
          </cell>
        </row>
        <row r="431">
          <cell r="A431" t="str">
            <v>B10407FT1005LR786LT5000</v>
          </cell>
          <cell r="B431" t="str">
            <v>TRASPORTO A NASTRO MAT TOP FT 1005 XLG LR786 LT5000</v>
          </cell>
          <cell r="F431">
            <v>15700.780810625</v>
          </cell>
          <cell r="H431">
            <v>10048.4997188</v>
          </cell>
          <cell r="I431">
            <v>0.36</v>
          </cell>
          <cell r="J431" t="str">
            <v>OK</v>
          </cell>
          <cell r="K431" t="str">
            <v>NEWZD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9374.1247187999998</v>
          </cell>
          <cell r="AW431">
            <v>36</v>
          </cell>
          <cell r="AX431">
            <v>1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54</v>
          </cell>
          <cell r="BF431">
            <v>1.5</v>
          </cell>
          <cell r="BG431">
            <v>0</v>
          </cell>
          <cell r="BH431">
            <v>0</v>
          </cell>
          <cell r="BI431">
            <v>0</v>
          </cell>
          <cell r="BJ431">
            <v>0</v>
          </cell>
          <cell r="BK431">
            <v>152</v>
          </cell>
          <cell r="BL431">
            <v>4</v>
          </cell>
          <cell r="BM431">
            <v>0</v>
          </cell>
          <cell r="BN431">
            <v>0</v>
          </cell>
          <cell r="BO431">
            <v>8.125</v>
          </cell>
          <cell r="BP431">
            <v>0.25</v>
          </cell>
          <cell r="BQ431">
            <v>0</v>
          </cell>
          <cell r="BR431">
            <v>0</v>
          </cell>
          <cell r="BS431">
            <v>276.25</v>
          </cell>
          <cell r="BT431">
            <v>8.5</v>
          </cell>
          <cell r="BU431">
            <v>0</v>
          </cell>
          <cell r="BV431">
            <v>0</v>
          </cell>
          <cell r="BW431">
            <v>0</v>
          </cell>
          <cell r="BX431">
            <v>0</v>
          </cell>
          <cell r="BY431">
            <v>0</v>
          </cell>
          <cell r="BZ431">
            <v>0</v>
          </cell>
          <cell r="CA431">
            <v>148</v>
          </cell>
          <cell r="CB431">
            <v>4</v>
          </cell>
          <cell r="CC431">
            <v>0</v>
          </cell>
          <cell r="CD431">
            <v>0</v>
          </cell>
          <cell r="CE431">
            <v>0</v>
          </cell>
          <cell r="CF431">
            <v>0</v>
          </cell>
          <cell r="CG431">
            <v>0</v>
          </cell>
          <cell r="CH431">
            <v>0</v>
          </cell>
          <cell r="CI431">
            <v>0</v>
          </cell>
          <cell r="CJ431">
            <v>0</v>
          </cell>
          <cell r="CK431">
            <v>0</v>
          </cell>
          <cell r="CL431">
            <v>0</v>
          </cell>
          <cell r="CM431">
            <v>0</v>
          </cell>
          <cell r="CN431">
            <v>0</v>
          </cell>
          <cell r="CO431">
            <v>0</v>
          </cell>
          <cell r="CP431">
            <v>0</v>
          </cell>
          <cell r="CQ431">
            <v>0</v>
          </cell>
          <cell r="CR431">
            <v>0</v>
          </cell>
          <cell r="CS431">
            <v>0</v>
          </cell>
          <cell r="CT431">
            <v>0</v>
          </cell>
          <cell r="CU431">
            <v>0</v>
          </cell>
          <cell r="CV431">
            <v>0</v>
          </cell>
          <cell r="CW431">
            <v>0</v>
          </cell>
          <cell r="CX431">
            <v>0</v>
          </cell>
          <cell r="CY431">
            <v>0</v>
          </cell>
          <cell r="CZ431">
            <v>0</v>
          </cell>
          <cell r="DA431">
            <v>0</v>
          </cell>
          <cell r="DB431">
            <v>0</v>
          </cell>
          <cell r="DC431">
            <v>0</v>
          </cell>
          <cell r="DD431">
            <v>10048.4997188</v>
          </cell>
          <cell r="DE431">
            <v>0</v>
          </cell>
          <cell r="DG431">
            <v>9101.0919599999997</v>
          </cell>
          <cell r="DI431">
            <v>0.03</v>
          </cell>
          <cell r="DJ431">
            <v>273.03275880000001</v>
          </cell>
          <cell r="DK431">
            <v>2.7930405771633852E-2</v>
          </cell>
          <cell r="DL431">
            <v>0</v>
          </cell>
        </row>
        <row r="432">
          <cell r="A432" t="str">
            <v>B10407FT1005LR786LT5500</v>
          </cell>
          <cell r="B432" t="str">
            <v>TRASPORTO A NASTRO MAT TOP FT 1005 XLG LR786 LT5500</v>
          </cell>
          <cell r="F432">
            <v>16512.005510625</v>
          </cell>
          <cell r="H432">
            <v>10567.6835268</v>
          </cell>
          <cell r="I432">
            <v>0.36</v>
          </cell>
          <cell r="J432" t="str">
            <v>OK</v>
          </cell>
          <cell r="K432" t="str">
            <v>NEWZD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9885.1835267999995</v>
          </cell>
          <cell r="AW432">
            <v>36</v>
          </cell>
          <cell r="AX432">
            <v>1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54</v>
          </cell>
          <cell r="BF432">
            <v>1.5</v>
          </cell>
          <cell r="BG432">
            <v>0</v>
          </cell>
          <cell r="BH432">
            <v>0</v>
          </cell>
          <cell r="BI432">
            <v>0</v>
          </cell>
          <cell r="BJ432">
            <v>0</v>
          </cell>
          <cell r="BK432">
            <v>152</v>
          </cell>
          <cell r="BL432">
            <v>4</v>
          </cell>
          <cell r="BM432">
            <v>0</v>
          </cell>
          <cell r="BN432">
            <v>0</v>
          </cell>
          <cell r="BO432">
            <v>8.125</v>
          </cell>
          <cell r="BP432">
            <v>0.25</v>
          </cell>
          <cell r="BQ432">
            <v>0</v>
          </cell>
          <cell r="BR432">
            <v>0</v>
          </cell>
          <cell r="BS432">
            <v>284.375</v>
          </cell>
          <cell r="BT432">
            <v>8.75</v>
          </cell>
          <cell r="BU432">
            <v>0</v>
          </cell>
          <cell r="BV432">
            <v>0</v>
          </cell>
          <cell r="BW432">
            <v>0</v>
          </cell>
          <cell r="BX432">
            <v>0</v>
          </cell>
          <cell r="BY432">
            <v>0</v>
          </cell>
          <cell r="BZ432">
            <v>0</v>
          </cell>
          <cell r="CA432">
            <v>148</v>
          </cell>
          <cell r="CB432">
            <v>4</v>
          </cell>
          <cell r="CC432">
            <v>0</v>
          </cell>
          <cell r="CD432">
            <v>0</v>
          </cell>
          <cell r="CE432">
            <v>0</v>
          </cell>
          <cell r="CF432">
            <v>0</v>
          </cell>
          <cell r="CG432">
            <v>0</v>
          </cell>
          <cell r="CH432">
            <v>0</v>
          </cell>
          <cell r="CI432">
            <v>0</v>
          </cell>
          <cell r="CJ432">
            <v>0</v>
          </cell>
          <cell r="CK432">
            <v>0</v>
          </cell>
          <cell r="CL432">
            <v>0</v>
          </cell>
          <cell r="CM432">
            <v>0</v>
          </cell>
          <cell r="CN432">
            <v>0</v>
          </cell>
          <cell r="CO432">
            <v>0</v>
          </cell>
          <cell r="CP432">
            <v>0</v>
          </cell>
          <cell r="CQ432">
            <v>0</v>
          </cell>
          <cell r="CR432">
            <v>0</v>
          </cell>
          <cell r="CS432">
            <v>0</v>
          </cell>
          <cell r="CT432">
            <v>0</v>
          </cell>
          <cell r="CU432">
            <v>0</v>
          </cell>
          <cell r="CV432">
            <v>0</v>
          </cell>
          <cell r="CW432">
            <v>0</v>
          </cell>
          <cell r="CX432">
            <v>0</v>
          </cell>
          <cell r="CY432">
            <v>0</v>
          </cell>
          <cell r="CZ432">
            <v>0</v>
          </cell>
          <cell r="DA432">
            <v>0</v>
          </cell>
          <cell r="DB432">
            <v>0</v>
          </cell>
          <cell r="DC432">
            <v>0</v>
          </cell>
          <cell r="DD432">
            <v>10567.6835268</v>
          </cell>
          <cell r="DE432">
            <v>0</v>
          </cell>
          <cell r="DG432">
            <v>9597.2655599999998</v>
          </cell>
          <cell r="DI432">
            <v>0.03</v>
          </cell>
          <cell r="DJ432">
            <v>287.91796679999999</v>
          </cell>
          <cell r="DK432">
            <v>2.8008223059125873E-2</v>
          </cell>
          <cell r="DL432">
            <v>0</v>
          </cell>
        </row>
        <row r="433">
          <cell r="A433" t="str">
            <v>B10407FT1005LR786LT6000</v>
          </cell>
          <cell r="B433" t="str">
            <v>TRASPORTO A NASTRO MAT TOP FT 1005 XLG LR786 LT6000</v>
          </cell>
          <cell r="F433">
            <v>17323.230210624999</v>
          </cell>
          <cell r="H433">
            <v>11086.867334799999</v>
          </cell>
          <cell r="I433">
            <v>0.36</v>
          </cell>
          <cell r="J433" t="str">
            <v>OK</v>
          </cell>
          <cell r="K433" t="str">
            <v>NEWZD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10396.242334799999</v>
          </cell>
          <cell r="AW433">
            <v>36</v>
          </cell>
          <cell r="AX433">
            <v>1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54</v>
          </cell>
          <cell r="BF433">
            <v>1.5</v>
          </cell>
          <cell r="BG433">
            <v>0</v>
          </cell>
          <cell r="BH433">
            <v>0</v>
          </cell>
          <cell r="BI433">
            <v>0</v>
          </cell>
          <cell r="BJ433">
            <v>0</v>
          </cell>
          <cell r="BK433">
            <v>152</v>
          </cell>
          <cell r="BL433">
            <v>4</v>
          </cell>
          <cell r="BM433">
            <v>0</v>
          </cell>
          <cell r="BN433">
            <v>0</v>
          </cell>
          <cell r="BO433">
            <v>8.125</v>
          </cell>
          <cell r="BP433">
            <v>0.25</v>
          </cell>
          <cell r="BQ433">
            <v>0</v>
          </cell>
          <cell r="BR433">
            <v>0</v>
          </cell>
          <cell r="BS433">
            <v>292.5</v>
          </cell>
          <cell r="BT433">
            <v>9</v>
          </cell>
          <cell r="BU433">
            <v>0</v>
          </cell>
          <cell r="BV433">
            <v>0</v>
          </cell>
          <cell r="BW433">
            <v>0</v>
          </cell>
          <cell r="BX433">
            <v>0</v>
          </cell>
          <cell r="BY433">
            <v>0</v>
          </cell>
          <cell r="BZ433">
            <v>0</v>
          </cell>
          <cell r="CA433">
            <v>148</v>
          </cell>
          <cell r="CB433">
            <v>4</v>
          </cell>
          <cell r="CC433">
            <v>0</v>
          </cell>
          <cell r="CD433">
            <v>0</v>
          </cell>
          <cell r="CE433">
            <v>0</v>
          </cell>
          <cell r="CF433">
            <v>0</v>
          </cell>
          <cell r="CG433">
            <v>0</v>
          </cell>
          <cell r="CH433">
            <v>0</v>
          </cell>
          <cell r="CI433">
            <v>0</v>
          </cell>
          <cell r="CJ433">
            <v>0</v>
          </cell>
          <cell r="CK433">
            <v>0</v>
          </cell>
          <cell r="CL433">
            <v>0</v>
          </cell>
          <cell r="CM433">
            <v>0</v>
          </cell>
          <cell r="CN433">
            <v>0</v>
          </cell>
          <cell r="CO433">
            <v>0</v>
          </cell>
          <cell r="CP433">
            <v>0</v>
          </cell>
          <cell r="CQ433">
            <v>0</v>
          </cell>
          <cell r="CR433">
            <v>0</v>
          </cell>
          <cell r="CS433">
            <v>0</v>
          </cell>
          <cell r="CT433">
            <v>0</v>
          </cell>
          <cell r="CU433">
            <v>0</v>
          </cell>
          <cell r="CV433">
            <v>0</v>
          </cell>
          <cell r="CW433">
            <v>0</v>
          </cell>
          <cell r="CX433">
            <v>0</v>
          </cell>
          <cell r="CY433">
            <v>0</v>
          </cell>
          <cell r="CZ433">
            <v>0</v>
          </cell>
          <cell r="DA433">
            <v>0</v>
          </cell>
          <cell r="DB433">
            <v>0</v>
          </cell>
          <cell r="DC433">
            <v>0</v>
          </cell>
          <cell r="DD433">
            <v>11086.867334799999</v>
          </cell>
          <cell r="DE433">
            <v>0</v>
          </cell>
          <cell r="DG433">
            <v>10093.43916</v>
          </cell>
          <cell r="DI433">
            <v>0.03</v>
          </cell>
          <cell r="DJ433">
            <v>302.80317479999997</v>
          </cell>
          <cell r="DK433">
            <v>2.8078762357808523E-2</v>
          </cell>
          <cell r="DL433">
            <v>0</v>
          </cell>
        </row>
        <row r="434">
          <cell r="A434" t="str">
            <v>B10407HDFM1200LBPLR446END-M</v>
          </cell>
          <cell r="B434" t="str">
            <v>TRASPORTO A NASTRO MAT TOP HDFM 1200 LBP LR446 TESTATA MOTORIZZATA</v>
          </cell>
          <cell r="F434">
            <v>5458.6975924999997</v>
          </cell>
          <cell r="H434">
            <v>3493.5664591999998</v>
          </cell>
          <cell r="I434">
            <v>0.36</v>
          </cell>
          <cell r="J434" t="str">
            <v>OK</v>
          </cell>
          <cell r="K434" t="str">
            <v>NEWZD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2884.6289591999998</v>
          </cell>
          <cell r="AW434">
            <v>72</v>
          </cell>
          <cell r="AX434">
            <v>2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72</v>
          </cell>
          <cell r="BF434">
            <v>2</v>
          </cell>
          <cell r="BG434">
            <v>0</v>
          </cell>
          <cell r="BH434">
            <v>0</v>
          </cell>
          <cell r="BI434">
            <v>0</v>
          </cell>
          <cell r="BJ434">
            <v>0</v>
          </cell>
          <cell r="BK434">
            <v>152</v>
          </cell>
          <cell r="BL434">
            <v>4</v>
          </cell>
          <cell r="BM434">
            <v>0</v>
          </cell>
          <cell r="BN434">
            <v>0</v>
          </cell>
          <cell r="BO434">
            <v>6.5</v>
          </cell>
          <cell r="BP434">
            <v>0.2</v>
          </cell>
          <cell r="BQ434">
            <v>0</v>
          </cell>
          <cell r="BR434">
            <v>0</v>
          </cell>
          <cell r="BS434">
            <v>158.4375</v>
          </cell>
          <cell r="BT434">
            <v>4.875</v>
          </cell>
          <cell r="BU434">
            <v>0</v>
          </cell>
          <cell r="BV434">
            <v>0</v>
          </cell>
          <cell r="BW434">
            <v>0</v>
          </cell>
          <cell r="BX434">
            <v>0</v>
          </cell>
          <cell r="BY434">
            <v>0</v>
          </cell>
          <cell r="BZ434">
            <v>0</v>
          </cell>
          <cell r="CA434">
            <v>148</v>
          </cell>
          <cell r="CB434">
            <v>4</v>
          </cell>
          <cell r="CC434">
            <v>0</v>
          </cell>
          <cell r="CD434">
            <v>0</v>
          </cell>
          <cell r="CE434">
            <v>0</v>
          </cell>
          <cell r="CF434">
            <v>0</v>
          </cell>
          <cell r="CG434">
            <v>0</v>
          </cell>
          <cell r="CH434">
            <v>0</v>
          </cell>
          <cell r="CI434">
            <v>0</v>
          </cell>
          <cell r="CJ434">
            <v>0</v>
          </cell>
          <cell r="CK434">
            <v>0</v>
          </cell>
          <cell r="CL434">
            <v>0</v>
          </cell>
          <cell r="CM434">
            <v>0</v>
          </cell>
          <cell r="CN434">
            <v>0</v>
          </cell>
          <cell r="CO434">
            <v>0</v>
          </cell>
          <cell r="CP434">
            <v>0</v>
          </cell>
          <cell r="CQ434">
            <v>0</v>
          </cell>
          <cell r="CR434">
            <v>0</v>
          </cell>
          <cell r="CS434">
            <v>0</v>
          </cell>
          <cell r="CT434">
            <v>0</v>
          </cell>
          <cell r="CU434">
            <v>0</v>
          </cell>
          <cell r="CV434">
            <v>0</v>
          </cell>
          <cell r="CW434">
            <v>0</v>
          </cell>
          <cell r="CX434">
            <v>0</v>
          </cell>
          <cell r="CY434">
            <v>0</v>
          </cell>
          <cell r="CZ434">
            <v>0</v>
          </cell>
          <cell r="DA434">
            <v>0</v>
          </cell>
          <cell r="DB434">
            <v>0</v>
          </cell>
          <cell r="DC434">
            <v>0</v>
          </cell>
          <cell r="DD434">
            <v>3493.5664591999998</v>
          </cell>
          <cell r="DE434">
            <v>0</v>
          </cell>
          <cell r="DG434">
            <v>2800.6106399999999</v>
          </cell>
          <cell r="DI434">
            <v>0.03</v>
          </cell>
          <cell r="DJ434">
            <v>84.018319199999993</v>
          </cell>
          <cell r="DK434">
            <v>2.4642068611472955E-2</v>
          </cell>
          <cell r="DL434">
            <v>0</v>
          </cell>
        </row>
        <row r="435">
          <cell r="A435" t="str">
            <v>B10407HDFM1200LBPLR446LT0500</v>
          </cell>
          <cell r="B435" t="str">
            <v>TRASPORTO A NASTRO MAT TOP HDFM 1200 LBP LR446 LT0500</v>
          </cell>
          <cell r="F435">
            <v>1611.3278143750001</v>
          </cell>
          <cell r="H435">
            <v>1031.2498012000001</v>
          </cell>
          <cell r="I435">
            <v>0.36</v>
          </cell>
          <cell r="J435" t="str">
            <v>OK</v>
          </cell>
          <cell r="K435" t="str">
            <v>NEWZD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1018.2498012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0</v>
          </cell>
          <cell r="BJ435">
            <v>0</v>
          </cell>
          <cell r="BK435">
            <v>0</v>
          </cell>
          <cell r="BL435">
            <v>0</v>
          </cell>
          <cell r="BM435">
            <v>0</v>
          </cell>
          <cell r="BN435">
            <v>0</v>
          </cell>
          <cell r="BO435">
            <v>4.875</v>
          </cell>
          <cell r="BP435">
            <v>0.15</v>
          </cell>
          <cell r="BQ435">
            <v>0</v>
          </cell>
          <cell r="BR435">
            <v>0</v>
          </cell>
          <cell r="BS435">
            <v>8.125</v>
          </cell>
          <cell r="BT435">
            <v>0.25</v>
          </cell>
          <cell r="BU435">
            <v>0</v>
          </cell>
          <cell r="BV435">
            <v>0</v>
          </cell>
          <cell r="BW435">
            <v>0</v>
          </cell>
          <cell r="BX435">
            <v>0</v>
          </cell>
          <cell r="BY435">
            <v>0</v>
          </cell>
          <cell r="BZ435">
            <v>0</v>
          </cell>
          <cell r="CA435">
            <v>0</v>
          </cell>
          <cell r="CB435">
            <v>0</v>
          </cell>
          <cell r="CC435">
            <v>0</v>
          </cell>
          <cell r="CD435">
            <v>0</v>
          </cell>
          <cell r="CE435">
            <v>0</v>
          </cell>
          <cell r="CF435">
            <v>0</v>
          </cell>
          <cell r="CG435">
            <v>0</v>
          </cell>
          <cell r="CH435">
            <v>0</v>
          </cell>
          <cell r="CI435">
            <v>0</v>
          </cell>
          <cell r="CJ435">
            <v>0</v>
          </cell>
          <cell r="CK435">
            <v>0</v>
          </cell>
          <cell r="CL435">
            <v>0</v>
          </cell>
          <cell r="CM435">
            <v>0</v>
          </cell>
          <cell r="CN435">
            <v>0</v>
          </cell>
          <cell r="CO435">
            <v>0</v>
          </cell>
          <cell r="CP435">
            <v>0</v>
          </cell>
          <cell r="CQ435">
            <v>0</v>
          </cell>
          <cell r="CR435">
            <v>0</v>
          </cell>
          <cell r="CS435">
            <v>0</v>
          </cell>
          <cell r="CT435">
            <v>0</v>
          </cell>
          <cell r="CU435">
            <v>0</v>
          </cell>
          <cell r="CV435">
            <v>0</v>
          </cell>
          <cell r="CW435">
            <v>0</v>
          </cell>
          <cell r="CX435">
            <v>0</v>
          </cell>
          <cell r="CY435">
            <v>0</v>
          </cell>
          <cell r="CZ435">
            <v>0</v>
          </cell>
          <cell r="DA435">
            <v>0</v>
          </cell>
          <cell r="DB435">
            <v>0</v>
          </cell>
          <cell r="DC435">
            <v>0</v>
          </cell>
          <cell r="DD435">
            <v>1031.2498012000001</v>
          </cell>
          <cell r="DE435">
            <v>0</v>
          </cell>
          <cell r="DG435">
            <v>988.59204</v>
          </cell>
          <cell r="DI435">
            <v>0.03</v>
          </cell>
          <cell r="DJ435">
            <v>29.657761199999999</v>
          </cell>
          <cell r="DK435">
            <v>2.961061990868058E-2</v>
          </cell>
          <cell r="DL435">
            <v>0</v>
          </cell>
        </row>
        <row r="436">
          <cell r="A436" t="str">
            <v>B10407HDFM1200LBPLR446LT1000</v>
          </cell>
          <cell r="B436" t="str">
            <v>TRASPORTO A NASTRO MAT TOP HDFM 1200 LBP LR446 LT1000</v>
          </cell>
          <cell r="F436">
            <v>2180.3809581250002</v>
          </cell>
          <cell r="H436">
            <v>1395.4438132000002</v>
          </cell>
          <cell r="I436">
            <v>0.36</v>
          </cell>
          <cell r="J436" t="str">
            <v>OK</v>
          </cell>
          <cell r="K436" t="str">
            <v>NEWZD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1372.6938132000002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0</v>
          </cell>
          <cell r="BH436">
            <v>0</v>
          </cell>
          <cell r="BI436">
            <v>0</v>
          </cell>
          <cell r="BJ436">
            <v>0</v>
          </cell>
          <cell r="BK436">
            <v>0</v>
          </cell>
          <cell r="BL436">
            <v>0</v>
          </cell>
          <cell r="BM436">
            <v>0</v>
          </cell>
          <cell r="BN436">
            <v>0</v>
          </cell>
          <cell r="BO436">
            <v>6.5</v>
          </cell>
          <cell r="BP436">
            <v>0.2</v>
          </cell>
          <cell r="BQ436">
            <v>0</v>
          </cell>
          <cell r="BR436">
            <v>0</v>
          </cell>
          <cell r="BS436">
            <v>16.25</v>
          </cell>
          <cell r="BT436">
            <v>0.5</v>
          </cell>
          <cell r="BU436">
            <v>0</v>
          </cell>
          <cell r="BV436">
            <v>0</v>
          </cell>
          <cell r="BW436">
            <v>0</v>
          </cell>
          <cell r="BX436">
            <v>0</v>
          </cell>
          <cell r="BY436">
            <v>0</v>
          </cell>
          <cell r="BZ436">
            <v>0</v>
          </cell>
          <cell r="CA436">
            <v>0</v>
          </cell>
          <cell r="CB436">
            <v>0</v>
          </cell>
          <cell r="CC436">
            <v>0</v>
          </cell>
          <cell r="CD436">
            <v>0</v>
          </cell>
          <cell r="CE436">
            <v>0</v>
          </cell>
          <cell r="CF436">
            <v>0</v>
          </cell>
          <cell r="CG436">
            <v>0</v>
          </cell>
          <cell r="CH436">
            <v>0</v>
          </cell>
          <cell r="CI436">
            <v>0</v>
          </cell>
          <cell r="CJ436">
            <v>0</v>
          </cell>
          <cell r="CK436">
            <v>0</v>
          </cell>
          <cell r="CL436">
            <v>0</v>
          </cell>
          <cell r="CM436">
            <v>0</v>
          </cell>
          <cell r="CN436">
            <v>0</v>
          </cell>
          <cell r="CO436">
            <v>0</v>
          </cell>
          <cell r="CP436">
            <v>0</v>
          </cell>
          <cell r="CQ436">
            <v>0</v>
          </cell>
          <cell r="CR436">
            <v>0</v>
          </cell>
          <cell r="CS436">
            <v>0</v>
          </cell>
          <cell r="CT436">
            <v>0</v>
          </cell>
          <cell r="CU436">
            <v>0</v>
          </cell>
          <cell r="CV436">
            <v>0</v>
          </cell>
          <cell r="CW436">
            <v>0</v>
          </cell>
          <cell r="CX436">
            <v>0</v>
          </cell>
          <cell r="CY436">
            <v>0</v>
          </cell>
          <cell r="CZ436">
            <v>0</v>
          </cell>
          <cell r="DA436">
            <v>0</v>
          </cell>
          <cell r="DB436">
            <v>0</v>
          </cell>
          <cell r="DC436">
            <v>0</v>
          </cell>
          <cell r="DD436">
            <v>1395.4438132000002</v>
          </cell>
          <cell r="DE436">
            <v>0</v>
          </cell>
          <cell r="DG436">
            <v>1332.7124400000002</v>
          </cell>
          <cell r="DI436">
            <v>0.03</v>
          </cell>
          <cell r="DJ436">
            <v>39.981373200000007</v>
          </cell>
          <cell r="DK436">
            <v>2.9496481805869886E-2</v>
          </cell>
          <cell r="DL436">
            <v>0</v>
          </cell>
        </row>
        <row r="437">
          <cell r="A437" t="str">
            <v>B10407HDFM1200LBPLR446LT1500</v>
          </cell>
          <cell r="B437" t="str">
            <v>TRASPORTO A NASTRO MAT TOP HDFM 1200 LBP LR446 LT1500</v>
          </cell>
          <cell r="F437">
            <v>2521.0083143750003</v>
          </cell>
          <cell r="H437">
            <v>1613.4453212000001</v>
          </cell>
          <cell r="I437">
            <v>0.36</v>
          </cell>
          <cell r="J437" t="str">
            <v>OK</v>
          </cell>
          <cell r="K437" t="str">
            <v>NEWZD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1582.5703212000001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0</v>
          </cell>
          <cell r="BJ437">
            <v>0</v>
          </cell>
          <cell r="BK437">
            <v>0</v>
          </cell>
          <cell r="BL437">
            <v>0</v>
          </cell>
          <cell r="BM437">
            <v>0</v>
          </cell>
          <cell r="BN437">
            <v>0</v>
          </cell>
          <cell r="BO437">
            <v>6.5</v>
          </cell>
          <cell r="BP437">
            <v>0.2</v>
          </cell>
          <cell r="BQ437">
            <v>0</v>
          </cell>
          <cell r="BR437">
            <v>0</v>
          </cell>
          <cell r="BS437">
            <v>24.375</v>
          </cell>
          <cell r="BT437">
            <v>0.75</v>
          </cell>
          <cell r="BU437">
            <v>0</v>
          </cell>
          <cell r="BV437">
            <v>0</v>
          </cell>
          <cell r="BW437">
            <v>0</v>
          </cell>
          <cell r="BX437">
            <v>0</v>
          </cell>
          <cell r="BY437">
            <v>0</v>
          </cell>
          <cell r="BZ437">
            <v>0</v>
          </cell>
          <cell r="CA437">
            <v>0</v>
          </cell>
          <cell r="CB437">
            <v>0</v>
          </cell>
          <cell r="CC437">
            <v>0</v>
          </cell>
          <cell r="CD437">
            <v>0</v>
          </cell>
          <cell r="CE437">
            <v>0</v>
          </cell>
          <cell r="CF437">
            <v>0</v>
          </cell>
          <cell r="CG437">
            <v>0</v>
          </cell>
          <cell r="CH437">
            <v>0</v>
          </cell>
          <cell r="CI437">
            <v>0</v>
          </cell>
          <cell r="CJ437">
            <v>0</v>
          </cell>
          <cell r="CK437">
            <v>0</v>
          </cell>
          <cell r="CL437">
            <v>0</v>
          </cell>
          <cell r="CM437">
            <v>0</v>
          </cell>
          <cell r="CN437">
            <v>0</v>
          </cell>
          <cell r="CO437">
            <v>0</v>
          </cell>
          <cell r="CP437">
            <v>0</v>
          </cell>
          <cell r="CQ437">
            <v>0</v>
          </cell>
          <cell r="CR437">
            <v>0</v>
          </cell>
          <cell r="CS437">
            <v>0</v>
          </cell>
          <cell r="CT437">
            <v>0</v>
          </cell>
          <cell r="CU437">
            <v>0</v>
          </cell>
          <cell r="CV437">
            <v>0</v>
          </cell>
          <cell r="CW437">
            <v>0</v>
          </cell>
          <cell r="CX437">
            <v>0</v>
          </cell>
          <cell r="CY437">
            <v>0</v>
          </cell>
          <cell r="CZ437">
            <v>0</v>
          </cell>
          <cell r="DA437">
            <v>0</v>
          </cell>
          <cell r="DB437">
            <v>0</v>
          </cell>
          <cell r="DC437">
            <v>0</v>
          </cell>
          <cell r="DD437">
            <v>1613.4453212000001</v>
          </cell>
          <cell r="DE437">
            <v>0</v>
          </cell>
          <cell r="DG437">
            <v>1536.47604</v>
          </cell>
          <cell r="DI437">
            <v>0.03</v>
          </cell>
          <cell r="DJ437">
            <v>46.094281199999998</v>
          </cell>
          <cell r="DK437">
            <v>2.9409034749484069E-2</v>
          </cell>
          <cell r="DL437">
            <v>0</v>
          </cell>
        </row>
        <row r="438">
          <cell r="A438" t="str">
            <v>B10407HDFM1200LBPLR446LT2000</v>
          </cell>
          <cell r="B438" t="str">
            <v>TRASPORTO A NASTRO MAT TOP HDFM 1200 LBP LR446 LT2000</v>
          </cell>
          <cell r="F438">
            <v>3183.5242537499998</v>
          </cell>
          <cell r="H438">
            <v>2037.4555223999998</v>
          </cell>
          <cell r="I438">
            <v>0.36</v>
          </cell>
          <cell r="J438" t="str">
            <v>OK</v>
          </cell>
          <cell r="K438" t="str">
            <v>NEWZD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1998.4555223999998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0</v>
          </cell>
          <cell r="BJ438">
            <v>0</v>
          </cell>
          <cell r="BK438">
            <v>0</v>
          </cell>
          <cell r="BL438">
            <v>0</v>
          </cell>
          <cell r="BM438">
            <v>0</v>
          </cell>
          <cell r="BN438">
            <v>0</v>
          </cell>
          <cell r="BO438">
            <v>6.5</v>
          </cell>
          <cell r="BP438">
            <v>0.2</v>
          </cell>
          <cell r="BQ438">
            <v>0</v>
          </cell>
          <cell r="BR438">
            <v>0</v>
          </cell>
          <cell r="BS438">
            <v>32.5</v>
          </cell>
          <cell r="BT438">
            <v>1</v>
          </cell>
          <cell r="BU438">
            <v>0</v>
          </cell>
          <cell r="BV438">
            <v>0</v>
          </cell>
          <cell r="BW438">
            <v>0</v>
          </cell>
          <cell r="BX438">
            <v>0</v>
          </cell>
          <cell r="BY438">
            <v>0</v>
          </cell>
          <cell r="BZ438">
            <v>0</v>
          </cell>
          <cell r="CA438">
            <v>0</v>
          </cell>
          <cell r="CB438">
            <v>0</v>
          </cell>
          <cell r="CC438">
            <v>0</v>
          </cell>
          <cell r="CD438">
            <v>0</v>
          </cell>
          <cell r="CE438">
            <v>0</v>
          </cell>
          <cell r="CF438">
            <v>0</v>
          </cell>
          <cell r="CG438">
            <v>0</v>
          </cell>
          <cell r="CH438">
            <v>0</v>
          </cell>
          <cell r="CI438">
            <v>0</v>
          </cell>
          <cell r="CJ438">
            <v>0</v>
          </cell>
          <cell r="CK438">
            <v>0</v>
          </cell>
          <cell r="CL438">
            <v>0</v>
          </cell>
          <cell r="CM438">
            <v>0</v>
          </cell>
          <cell r="CN438">
            <v>0</v>
          </cell>
          <cell r="CO438">
            <v>0</v>
          </cell>
          <cell r="CP438">
            <v>0</v>
          </cell>
          <cell r="CQ438">
            <v>0</v>
          </cell>
          <cell r="CR438">
            <v>0</v>
          </cell>
          <cell r="CS438">
            <v>0</v>
          </cell>
          <cell r="CT438">
            <v>0</v>
          </cell>
          <cell r="CU438">
            <v>0</v>
          </cell>
          <cell r="CV438">
            <v>0</v>
          </cell>
          <cell r="CW438">
            <v>0</v>
          </cell>
          <cell r="CX438">
            <v>0</v>
          </cell>
          <cell r="CY438">
            <v>0</v>
          </cell>
          <cell r="CZ438">
            <v>0</v>
          </cell>
          <cell r="DA438">
            <v>0</v>
          </cell>
          <cell r="DB438">
            <v>0</v>
          </cell>
          <cell r="DC438">
            <v>0</v>
          </cell>
          <cell r="DD438">
            <v>2037.4555223999998</v>
          </cell>
          <cell r="DE438">
            <v>0</v>
          </cell>
          <cell r="DG438">
            <v>1940.2480799999998</v>
          </cell>
          <cell r="DI438">
            <v>0.03</v>
          </cell>
          <cell r="DJ438">
            <v>58.207442399999991</v>
          </cell>
          <cell r="DK438">
            <v>2.9408866421636239E-2</v>
          </cell>
          <cell r="DL438">
            <v>0</v>
          </cell>
        </row>
        <row r="439">
          <cell r="A439" t="str">
            <v>B10407HDFM1200LBPLR446LT2500</v>
          </cell>
          <cell r="B439" t="str">
            <v>TRASPORTO A NASTRO MAT TOP HDFM 1200 LBP LR446 LT2500</v>
          </cell>
          <cell r="F439">
            <v>3637.0949724999996</v>
          </cell>
          <cell r="H439">
            <v>2327.7407823999997</v>
          </cell>
          <cell r="I439">
            <v>0.36</v>
          </cell>
          <cell r="J439" t="str">
            <v>OK</v>
          </cell>
          <cell r="K439" t="str">
            <v>NEWZD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2280.6157823999997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  <cell r="BF439">
            <v>0</v>
          </cell>
          <cell r="BG439">
            <v>0</v>
          </cell>
          <cell r="BH439">
            <v>0</v>
          </cell>
          <cell r="BI439">
            <v>0</v>
          </cell>
          <cell r="BJ439">
            <v>0</v>
          </cell>
          <cell r="BK439">
            <v>0</v>
          </cell>
          <cell r="BL439">
            <v>0</v>
          </cell>
          <cell r="BM439">
            <v>0</v>
          </cell>
          <cell r="BN439">
            <v>0</v>
          </cell>
          <cell r="BO439">
            <v>6.5</v>
          </cell>
          <cell r="BP439">
            <v>0.2</v>
          </cell>
          <cell r="BQ439">
            <v>0</v>
          </cell>
          <cell r="BR439">
            <v>0</v>
          </cell>
          <cell r="BS439">
            <v>40.625</v>
          </cell>
          <cell r="BT439">
            <v>1.25</v>
          </cell>
          <cell r="BU439">
            <v>0</v>
          </cell>
          <cell r="BV439">
            <v>0</v>
          </cell>
          <cell r="BW439">
            <v>0</v>
          </cell>
          <cell r="BX439">
            <v>0</v>
          </cell>
          <cell r="BY439">
            <v>0</v>
          </cell>
          <cell r="BZ439">
            <v>0</v>
          </cell>
          <cell r="CA439">
            <v>0</v>
          </cell>
          <cell r="CB439">
            <v>0</v>
          </cell>
          <cell r="CC439">
            <v>0</v>
          </cell>
          <cell r="CD439">
            <v>0</v>
          </cell>
          <cell r="CE439">
            <v>0</v>
          </cell>
          <cell r="CF439">
            <v>0</v>
          </cell>
          <cell r="CG439">
            <v>0</v>
          </cell>
          <cell r="CH439">
            <v>0</v>
          </cell>
          <cell r="CI439">
            <v>0</v>
          </cell>
          <cell r="CJ439">
            <v>0</v>
          </cell>
          <cell r="CK439">
            <v>0</v>
          </cell>
          <cell r="CL439">
            <v>0</v>
          </cell>
          <cell r="CM439">
            <v>0</v>
          </cell>
          <cell r="CN439">
            <v>0</v>
          </cell>
          <cell r="CO439">
            <v>0</v>
          </cell>
          <cell r="CP439">
            <v>0</v>
          </cell>
          <cell r="CQ439">
            <v>0</v>
          </cell>
          <cell r="CR439">
            <v>0</v>
          </cell>
          <cell r="CS439">
            <v>0</v>
          </cell>
          <cell r="CT439">
            <v>0</v>
          </cell>
          <cell r="CU439">
            <v>0</v>
          </cell>
          <cell r="CV439">
            <v>0</v>
          </cell>
          <cell r="CW439">
            <v>0</v>
          </cell>
          <cell r="CX439">
            <v>0</v>
          </cell>
          <cell r="CY439">
            <v>0</v>
          </cell>
          <cell r="CZ439">
            <v>0</v>
          </cell>
          <cell r="DA439">
            <v>0</v>
          </cell>
          <cell r="DB439">
            <v>0</v>
          </cell>
          <cell r="DC439">
            <v>0</v>
          </cell>
          <cell r="DD439">
            <v>2327.7407823999997</v>
          </cell>
          <cell r="DE439">
            <v>0</v>
          </cell>
          <cell r="DG439">
            <v>2214.1900799999999</v>
          </cell>
          <cell r="DI439">
            <v>0.03</v>
          </cell>
          <cell r="DJ439">
            <v>66.425702399999992</v>
          </cell>
          <cell r="DK439">
            <v>2.9374810696437756E-2</v>
          </cell>
          <cell r="DL439">
            <v>0</v>
          </cell>
        </row>
        <row r="440">
          <cell r="A440" t="str">
            <v>B10407HDFM1200LBPLR446LT3000</v>
          </cell>
          <cell r="B440" t="str">
            <v>TRASPORTO A NASTRO MAT TOP HDFM 1200 LBP LR446 LT3000</v>
          </cell>
          <cell r="F440">
            <v>4561.2630349999999</v>
          </cell>
          <cell r="H440">
            <v>2919.2083424000002</v>
          </cell>
          <cell r="I440">
            <v>0.36</v>
          </cell>
          <cell r="J440" t="str">
            <v>OK</v>
          </cell>
          <cell r="K440" t="str">
            <v>NEWZD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2863.9583424000002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0</v>
          </cell>
          <cell r="BJ440">
            <v>0</v>
          </cell>
          <cell r="BK440">
            <v>0</v>
          </cell>
          <cell r="BL440">
            <v>0</v>
          </cell>
          <cell r="BM440">
            <v>0</v>
          </cell>
          <cell r="BN440">
            <v>0</v>
          </cell>
          <cell r="BO440">
            <v>6.5</v>
          </cell>
          <cell r="BP440">
            <v>0.2</v>
          </cell>
          <cell r="BQ440">
            <v>0</v>
          </cell>
          <cell r="BR440">
            <v>0</v>
          </cell>
          <cell r="BS440">
            <v>48.75</v>
          </cell>
          <cell r="BT440">
            <v>1.5</v>
          </cell>
          <cell r="BU440">
            <v>0</v>
          </cell>
          <cell r="BV440">
            <v>0</v>
          </cell>
          <cell r="BW440">
            <v>0</v>
          </cell>
          <cell r="BX440">
            <v>0</v>
          </cell>
          <cell r="BY440">
            <v>0</v>
          </cell>
          <cell r="BZ440">
            <v>0</v>
          </cell>
          <cell r="CA440">
            <v>0</v>
          </cell>
          <cell r="CB440">
            <v>0</v>
          </cell>
          <cell r="CC440">
            <v>0</v>
          </cell>
          <cell r="CD440">
            <v>0</v>
          </cell>
          <cell r="CE440">
            <v>0</v>
          </cell>
          <cell r="CF440">
            <v>0</v>
          </cell>
          <cell r="CG440">
            <v>0</v>
          </cell>
          <cell r="CH440">
            <v>0</v>
          </cell>
          <cell r="CI440">
            <v>0</v>
          </cell>
          <cell r="CJ440">
            <v>0</v>
          </cell>
          <cell r="CK440">
            <v>0</v>
          </cell>
          <cell r="CL440">
            <v>0</v>
          </cell>
          <cell r="CM440">
            <v>0</v>
          </cell>
          <cell r="CN440">
            <v>0</v>
          </cell>
          <cell r="CO440">
            <v>0</v>
          </cell>
          <cell r="CP440">
            <v>0</v>
          </cell>
          <cell r="CQ440">
            <v>0</v>
          </cell>
          <cell r="CR440">
            <v>0</v>
          </cell>
          <cell r="CS440">
            <v>0</v>
          </cell>
          <cell r="CT440">
            <v>0</v>
          </cell>
          <cell r="CU440">
            <v>0</v>
          </cell>
          <cell r="CV440">
            <v>0</v>
          </cell>
          <cell r="CW440">
            <v>0</v>
          </cell>
          <cell r="CX440">
            <v>0</v>
          </cell>
          <cell r="CY440">
            <v>0</v>
          </cell>
          <cell r="CZ440">
            <v>0</v>
          </cell>
          <cell r="DA440">
            <v>0</v>
          </cell>
          <cell r="DB440">
            <v>0</v>
          </cell>
          <cell r="DC440">
            <v>0</v>
          </cell>
          <cell r="DD440">
            <v>2919.2083424000002</v>
          </cell>
          <cell r="DE440">
            <v>0</v>
          </cell>
          <cell r="DG440">
            <v>2780.5420800000002</v>
          </cell>
          <cell r="DI440">
            <v>0.03</v>
          </cell>
          <cell r="DJ440">
            <v>83.416262400000008</v>
          </cell>
          <cell r="DK440">
            <v>2.9415507218709773E-2</v>
          </cell>
          <cell r="DL440">
            <v>0</v>
          </cell>
        </row>
        <row r="441">
          <cell r="A441" t="str">
            <v>B10407HDFM1200LBPLR446R0850A15</v>
          </cell>
          <cell r="B441" t="str">
            <v>TRASPORTO A NASTRO MAT TOP HDFM 1200 LBP LR446 CURVA 15°</v>
          </cell>
          <cell r="F441">
            <v>1631.7975004885002</v>
          </cell>
          <cell r="H441">
            <v>1044.3504003126402</v>
          </cell>
          <cell r="I441">
            <v>0.36</v>
          </cell>
          <cell r="J441" t="str">
            <v>OK</v>
          </cell>
          <cell r="K441" t="str">
            <v>NEWZD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1034.2342962686644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0</v>
          </cell>
          <cell r="BJ441">
            <v>0</v>
          </cell>
          <cell r="BK441">
            <v>0</v>
          </cell>
          <cell r="BL441">
            <v>0</v>
          </cell>
          <cell r="BM441">
            <v>0</v>
          </cell>
          <cell r="BN441">
            <v>0</v>
          </cell>
          <cell r="BO441">
            <v>6.5</v>
          </cell>
          <cell r="BP441">
            <v>0.2</v>
          </cell>
          <cell r="BQ441">
            <v>0</v>
          </cell>
          <cell r="BR441">
            <v>0</v>
          </cell>
          <cell r="BS441">
            <v>3.616104043975751</v>
          </cell>
          <cell r="BT441">
            <v>0.1112647398146385</v>
          </cell>
          <cell r="BU441">
            <v>0</v>
          </cell>
          <cell r="BV441">
            <v>0</v>
          </cell>
          <cell r="BW441">
            <v>0</v>
          </cell>
          <cell r="BX441">
            <v>0</v>
          </cell>
          <cell r="BY441">
            <v>0</v>
          </cell>
          <cell r="BZ441">
            <v>0</v>
          </cell>
          <cell r="CA441">
            <v>0</v>
          </cell>
          <cell r="CB441">
            <v>0</v>
          </cell>
          <cell r="CC441">
            <v>0</v>
          </cell>
          <cell r="CD441">
            <v>0</v>
          </cell>
          <cell r="CE441">
            <v>0</v>
          </cell>
          <cell r="CF441">
            <v>0</v>
          </cell>
          <cell r="CG441">
            <v>0</v>
          </cell>
          <cell r="CH441">
            <v>0</v>
          </cell>
          <cell r="CI441">
            <v>0</v>
          </cell>
          <cell r="CJ441">
            <v>0</v>
          </cell>
          <cell r="CK441">
            <v>0</v>
          </cell>
          <cell r="CL441">
            <v>0</v>
          </cell>
          <cell r="CM441">
            <v>0</v>
          </cell>
          <cell r="CN441">
            <v>0</v>
          </cell>
          <cell r="CO441">
            <v>0</v>
          </cell>
          <cell r="CP441">
            <v>0</v>
          </cell>
          <cell r="CQ441">
            <v>0</v>
          </cell>
          <cell r="CR441">
            <v>0</v>
          </cell>
          <cell r="CS441">
            <v>0</v>
          </cell>
          <cell r="CT441">
            <v>0</v>
          </cell>
          <cell r="CU441">
            <v>0</v>
          </cell>
          <cell r="CV441">
            <v>0</v>
          </cell>
          <cell r="CW441">
            <v>0</v>
          </cell>
          <cell r="CX441">
            <v>0</v>
          </cell>
          <cell r="CY441">
            <v>0</v>
          </cell>
          <cell r="CZ441">
            <v>0</v>
          </cell>
          <cell r="DA441">
            <v>0</v>
          </cell>
          <cell r="DB441">
            <v>0</v>
          </cell>
          <cell r="DC441">
            <v>0</v>
          </cell>
          <cell r="DD441">
            <v>1044.3504003126402</v>
          </cell>
          <cell r="DE441">
            <v>0</v>
          </cell>
          <cell r="DG441">
            <v>1004.1109672511305</v>
          </cell>
          <cell r="DI441">
            <v>0.03</v>
          </cell>
          <cell r="DJ441">
            <v>30.123329017533916</v>
          </cell>
          <cell r="DK441">
            <v>2.9700773988479975E-2</v>
          </cell>
          <cell r="DL441">
            <v>0</v>
          </cell>
        </row>
        <row r="442">
          <cell r="A442" t="str">
            <v>B10407HDFM1200LBPLR446R0850A30</v>
          </cell>
          <cell r="B442" t="str">
            <v>TRASPORTO A NASTRO MAT TOP HDFM 1200 LBP LR446 CURVA 30°</v>
          </cell>
          <cell r="F442">
            <v>2103.2988428520002</v>
          </cell>
          <cell r="H442">
            <v>1346.1112594252802</v>
          </cell>
          <cell r="I442">
            <v>0.36</v>
          </cell>
          <cell r="J442" t="str">
            <v>OK</v>
          </cell>
          <cell r="K442" t="str">
            <v>NEWZD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1332.3790513373287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0</v>
          </cell>
          <cell r="BH442">
            <v>0</v>
          </cell>
          <cell r="BI442">
            <v>0</v>
          </cell>
          <cell r="BJ442">
            <v>0</v>
          </cell>
          <cell r="BK442">
            <v>0</v>
          </cell>
          <cell r="BL442">
            <v>0</v>
          </cell>
          <cell r="BM442">
            <v>0</v>
          </cell>
          <cell r="BN442">
            <v>0</v>
          </cell>
          <cell r="BO442">
            <v>6.5</v>
          </cell>
          <cell r="BP442">
            <v>0.2</v>
          </cell>
          <cell r="BQ442">
            <v>0</v>
          </cell>
          <cell r="BR442">
            <v>0</v>
          </cell>
          <cell r="BS442">
            <v>7.2322080879515021</v>
          </cell>
          <cell r="BT442">
            <v>0.22252947962927699</v>
          </cell>
          <cell r="BU442">
            <v>0</v>
          </cell>
          <cell r="BV442">
            <v>0</v>
          </cell>
          <cell r="BW442">
            <v>0</v>
          </cell>
          <cell r="BX442">
            <v>0</v>
          </cell>
          <cell r="BY442">
            <v>0</v>
          </cell>
          <cell r="BZ442">
            <v>0</v>
          </cell>
          <cell r="CA442">
            <v>0</v>
          </cell>
          <cell r="CB442">
            <v>0</v>
          </cell>
          <cell r="CC442">
            <v>0</v>
          </cell>
          <cell r="CD442">
            <v>0</v>
          </cell>
          <cell r="CE442">
            <v>0</v>
          </cell>
          <cell r="CF442">
            <v>0</v>
          </cell>
          <cell r="CG442">
            <v>0</v>
          </cell>
          <cell r="CH442">
            <v>0</v>
          </cell>
          <cell r="CI442">
            <v>0</v>
          </cell>
          <cell r="CJ442">
            <v>0</v>
          </cell>
          <cell r="CK442">
            <v>0</v>
          </cell>
          <cell r="CL442">
            <v>0</v>
          </cell>
          <cell r="CM442">
            <v>0</v>
          </cell>
          <cell r="CN442">
            <v>0</v>
          </cell>
          <cell r="CO442">
            <v>0</v>
          </cell>
          <cell r="CP442">
            <v>0</v>
          </cell>
          <cell r="CQ442">
            <v>0</v>
          </cell>
          <cell r="CR442">
            <v>0</v>
          </cell>
          <cell r="CS442">
            <v>0</v>
          </cell>
          <cell r="CT442">
            <v>0</v>
          </cell>
          <cell r="CU442">
            <v>0</v>
          </cell>
          <cell r="CV442">
            <v>0</v>
          </cell>
          <cell r="CW442">
            <v>0</v>
          </cell>
          <cell r="CX442">
            <v>0</v>
          </cell>
          <cell r="CY442">
            <v>0</v>
          </cell>
          <cell r="CZ442">
            <v>0</v>
          </cell>
          <cell r="DA442">
            <v>0</v>
          </cell>
          <cell r="DB442">
            <v>0</v>
          </cell>
          <cell r="DC442">
            <v>0</v>
          </cell>
          <cell r="DD442">
            <v>1346.1112594252802</v>
          </cell>
          <cell r="DE442">
            <v>0</v>
          </cell>
          <cell r="DG442">
            <v>1293.5718945022609</v>
          </cell>
          <cell r="DI442">
            <v>0.03</v>
          </cell>
          <cell r="DJ442">
            <v>38.807156835067822</v>
          </cell>
          <cell r="DK442">
            <v>2.9684873441594574E-2</v>
          </cell>
          <cell r="DL442">
            <v>0</v>
          </cell>
        </row>
        <row r="443">
          <cell r="A443" t="str">
            <v>B10407HDFM1200LBPLR446R0850A45</v>
          </cell>
          <cell r="B443" t="str">
            <v>TRASPORTO A NASTRO MAT TOP HDFM 1200 LBP LR446 CURVA 45°</v>
          </cell>
          <cell r="F443">
            <v>2584.2121320905012</v>
          </cell>
          <cell r="H443">
            <v>1653.8957645379207</v>
          </cell>
          <cell r="I443">
            <v>0.36</v>
          </cell>
          <cell r="J443" t="str">
            <v>OK</v>
          </cell>
          <cell r="K443" t="str">
            <v>NEWZD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1636.5474524059935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0</v>
          </cell>
          <cell r="BJ443">
            <v>0</v>
          </cell>
          <cell r="BK443">
            <v>0</v>
          </cell>
          <cell r="BL443">
            <v>0</v>
          </cell>
          <cell r="BM443">
            <v>0</v>
          </cell>
          <cell r="BN443">
            <v>0</v>
          </cell>
          <cell r="BO443">
            <v>6.5</v>
          </cell>
          <cell r="BP443">
            <v>0.2</v>
          </cell>
          <cell r="BQ443">
            <v>0</v>
          </cell>
          <cell r="BR443">
            <v>0</v>
          </cell>
          <cell r="BS443">
            <v>10.848312131927255</v>
          </cell>
          <cell r="BT443">
            <v>0.33379421944391552</v>
          </cell>
          <cell r="BU443">
            <v>0</v>
          </cell>
          <cell r="BV443">
            <v>0</v>
          </cell>
          <cell r="BW443">
            <v>0</v>
          </cell>
          <cell r="BX443">
            <v>0</v>
          </cell>
          <cell r="BY443">
            <v>0</v>
          </cell>
          <cell r="BZ443">
            <v>0</v>
          </cell>
          <cell r="CA443">
            <v>0</v>
          </cell>
          <cell r="CB443">
            <v>0</v>
          </cell>
          <cell r="CC443">
            <v>0</v>
          </cell>
          <cell r="CD443">
            <v>0</v>
          </cell>
          <cell r="CE443">
            <v>0</v>
          </cell>
          <cell r="CF443">
            <v>0</v>
          </cell>
          <cell r="CG443">
            <v>0</v>
          </cell>
          <cell r="CH443">
            <v>0</v>
          </cell>
          <cell r="CI443">
            <v>0</v>
          </cell>
          <cell r="CJ443">
            <v>0</v>
          </cell>
          <cell r="CK443">
            <v>0</v>
          </cell>
          <cell r="CL443">
            <v>0</v>
          </cell>
          <cell r="CM443">
            <v>0</v>
          </cell>
          <cell r="CN443">
            <v>0</v>
          </cell>
          <cell r="CO443">
            <v>0</v>
          </cell>
          <cell r="CP443">
            <v>0</v>
          </cell>
          <cell r="CQ443">
            <v>0</v>
          </cell>
          <cell r="CR443">
            <v>0</v>
          </cell>
          <cell r="CS443">
            <v>0</v>
          </cell>
          <cell r="CT443">
            <v>0</v>
          </cell>
          <cell r="CU443">
            <v>0</v>
          </cell>
          <cell r="CV443">
            <v>0</v>
          </cell>
          <cell r="CW443">
            <v>0</v>
          </cell>
          <cell r="CX443">
            <v>0</v>
          </cell>
          <cell r="CY443">
            <v>0</v>
          </cell>
          <cell r="CZ443">
            <v>0</v>
          </cell>
          <cell r="DA443">
            <v>0</v>
          </cell>
          <cell r="DB443">
            <v>0</v>
          </cell>
          <cell r="DC443">
            <v>0</v>
          </cell>
          <cell r="DD443">
            <v>1653.8957645379207</v>
          </cell>
          <cell r="DE443">
            <v>0</v>
          </cell>
          <cell r="DG443">
            <v>1588.8810217533917</v>
          </cell>
          <cell r="DI443">
            <v>0.03</v>
          </cell>
          <cell r="DJ443">
            <v>47.666430652601747</v>
          </cell>
          <cell r="DK443">
            <v>2.9675980662923828E-2</v>
          </cell>
          <cell r="DL443">
            <v>0</v>
          </cell>
        </row>
        <row r="444">
          <cell r="A444" t="str">
            <v>B10407HDFM1200LBPLR446R0850A60</v>
          </cell>
          <cell r="B444" t="str">
            <v>TRASPORTO A NASTRO MAT TOP HDFM 1200 LBP LR446 CURVA 60°</v>
          </cell>
          <cell r="F444">
            <v>3055.7134744540012</v>
          </cell>
          <cell r="H444">
            <v>1955.656623650561</v>
          </cell>
          <cell r="I444">
            <v>0.36</v>
          </cell>
          <cell r="J444" t="str">
            <v>OK</v>
          </cell>
          <cell r="K444" t="str">
            <v>NEWZD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1934.6922074746581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0</v>
          </cell>
          <cell r="BJ444">
            <v>0</v>
          </cell>
          <cell r="BK444">
            <v>0</v>
          </cell>
          <cell r="BL444">
            <v>0</v>
          </cell>
          <cell r="BM444">
            <v>0</v>
          </cell>
          <cell r="BN444">
            <v>0</v>
          </cell>
          <cell r="BO444">
            <v>6.5</v>
          </cell>
          <cell r="BP444">
            <v>0.2</v>
          </cell>
          <cell r="BQ444">
            <v>0</v>
          </cell>
          <cell r="BR444">
            <v>0</v>
          </cell>
          <cell r="BS444">
            <v>14.464416175903004</v>
          </cell>
          <cell r="BT444">
            <v>0.44505895925855399</v>
          </cell>
          <cell r="BU444">
            <v>0</v>
          </cell>
          <cell r="BV444">
            <v>0</v>
          </cell>
          <cell r="BW444">
            <v>0</v>
          </cell>
          <cell r="BX444">
            <v>0</v>
          </cell>
          <cell r="BY444">
            <v>0</v>
          </cell>
          <cell r="BZ444">
            <v>0</v>
          </cell>
          <cell r="CA444">
            <v>0</v>
          </cell>
          <cell r="CB444">
            <v>0</v>
          </cell>
          <cell r="CC444">
            <v>0</v>
          </cell>
          <cell r="CD444">
            <v>0</v>
          </cell>
          <cell r="CE444">
            <v>0</v>
          </cell>
          <cell r="CF444">
            <v>0</v>
          </cell>
          <cell r="CG444">
            <v>0</v>
          </cell>
          <cell r="CH444">
            <v>0</v>
          </cell>
          <cell r="CI444">
            <v>0</v>
          </cell>
          <cell r="CJ444">
            <v>0</v>
          </cell>
          <cell r="CK444">
            <v>0</v>
          </cell>
          <cell r="CL444">
            <v>0</v>
          </cell>
          <cell r="CM444">
            <v>0</v>
          </cell>
          <cell r="CN444">
            <v>0</v>
          </cell>
          <cell r="CO444">
            <v>0</v>
          </cell>
          <cell r="CP444">
            <v>0</v>
          </cell>
          <cell r="CQ444">
            <v>0</v>
          </cell>
          <cell r="CR444">
            <v>0</v>
          </cell>
          <cell r="CS444">
            <v>0</v>
          </cell>
          <cell r="CT444">
            <v>0</v>
          </cell>
          <cell r="CU444">
            <v>0</v>
          </cell>
          <cell r="CV444">
            <v>0</v>
          </cell>
          <cell r="CW444">
            <v>0</v>
          </cell>
          <cell r="CX444">
            <v>0</v>
          </cell>
          <cell r="CY444">
            <v>0</v>
          </cell>
          <cell r="CZ444">
            <v>0</v>
          </cell>
          <cell r="DA444">
            <v>0</v>
          </cell>
          <cell r="DB444">
            <v>0</v>
          </cell>
          <cell r="DC444">
            <v>0</v>
          </cell>
          <cell r="DD444">
            <v>1955.656623650561</v>
          </cell>
          <cell r="DE444">
            <v>0</v>
          </cell>
          <cell r="DG444">
            <v>1878.3419490045223</v>
          </cell>
          <cell r="DI444">
            <v>0.03</v>
          </cell>
          <cell r="DJ444">
            <v>56.350258470135671</v>
          </cell>
          <cell r="DK444">
            <v>2.9668862013623936E-2</v>
          </cell>
          <cell r="DL444">
            <v>0</v>
          </cell>
        </row>
        <row r="445">
          <cell r="A445" t="str">
            <v>B10407HDFM1200LBPLR446R0850A90</v>
          </cell>
          <cell r="B445" t="str">
            <v>TRASPORTO A NASTRO MAT TOP HDFM 1200 LBP LR446 CURVA 90°</v>
          </cell>
          <cell r="F445">
            <v>3584.5904966810026</v>
          </cell>
          <cell r="H445">
            <v>2294.1379178758416</v>
          </cell>
          <cell r="I445">
            <v>0.36</v>
          </cell>
          <cell r="J445" t="str">
            <v>OK</v>
          </cell>
          <cell r="K445" t="str">
            <v>NEWZD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2265.941293611987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0</v>
          </cell>
          <cell r="BJ445">
            <v>0</v>
          </cell>
          <cell r="BK445">
            <v>0</v>
          </cell>
          <cell r="BL445">
            <v>0</v>
          </cell>
          <cell r="BM445">
            <v>0</v>
          </cell>
          <cell r="BN445">
            <v>0</v>
          </cell>
          <cell r="BO445">
            <v>6.5</v>
          </cell>
          <cell r="BP445">
            <v>0.2</v>
          </cell>
          <cell r="BQ445">
            <v>0</v>
          </cell>
          <cell r="BR445">
            <v>0</v>
          </cell>
          <cell r="BS445">
            <v>21.69662426385451</v>
          </cell>
          <cell r="BT445">
            <v>0.66758843888783104</v>
          </cell>
          <cell r="BU445">
            <v>0</v>
          </cell>
          <cell r="BV445">
            <v>0</v>
          </cell>
          <cell r="BW445">
            <v>0</v>
          </cell>
          <cell r="BX445">
            <v>0</v>
          </cell>
          <cell r="BY445">
            <v>0</v>
          </cell>
          <cell r="BZ445">
            <v>0</v>
          </cell>
          <cell r="CA445">
            <v>0</v>
          </cell>
          <cell r="CB445">
            <v>0</v>
          </cell>
          <cell r="CC445">
            <v>0</v>
          </cell>
          <cell r="CD445">
            <v>0</v>
          </cell>
          <cell r="CE445">
            <v>0</v>
          </cell>
          <cell r="CF445">
            <v>0</v>
          </cell>
          <cell r="CG445">
            <v>0</v>
          </cell>
          <cell r="CH445">
            <v>0</v>
          </cell>
          <cell r="CI445">
            <v>0</v>
          </cell>
          <cell r="CJ445">
            <v>0</v>
          </cell>
          <cell r="CK445">
            <v>0</v>
          </cell>
          <cell r="CL445">
            <v>0</v>
          </cell>
          <cell r="CM445">
            <v>0</v>
          </cell>
          <cell r="CN445">
            <v>0</v>
          </cell>
          <cell r="CO445">
            <v>0</v>
          </cell>
          <cell r="CP445">
            <v>0</v>
          </cell>
          <cell r="CQ445">
            <v>0</v>
          </cell>
          <cell r="CR445">
            <v>0</v>
          </cell>
          <cell r="CS445">
            <v>0</v>
          </cell>
          <cell r="CT445">
            <v>0</v>
          </cell>
          <cell r="CU445">
            <v>0</v>
          </cell>
          <cell r="CV445">
            <v>0</v>
          </cell>
          <cell r="CW445">
            <v>0</v>
          </cell>
          <cell r="CX445">
            <v>0</v>
          </cell>
          <cell r="CY445">
            <v>0</v>
          </cell>
          <cell r="CZ445">
            <v>0</v>
          </cell>
          <cell r="DA445">
            <v>0</v>
          </cell>
          <cell r="DB445">
            <v>0</v>
          </cell>
          <cell r="DC445">
            <v>0</v>
          </cell>
          <cell r="DD445">
            <v>2294.1379178758416</v>
          </cell>
          <cell r="DE445">
            <v>0</v>
          </cell>
          <cell r="DG445">
            <v>2199.9430035067835</v>
          </cell>
          <cell r="DI445">
            <v>0.03</v>
          </cell>
          <cell r="DJ445">
            <v>65.998290105203509</v>
          </cell>
          <cell r="DK445">
            <v>2.9620356499488323E-2</v>
          </cell>
          <cell r="DL445">
            <v>0</v>
          </cell>
        </row>
        <row r="446">
          <cell r="A446" t="str">
            <v>B10407HDFM1200LBPLR446START</v>
          </cell>
          <cell r="B446" t="str">
            <v>TRASPORTO A NASTRO MAT TOP HDFM 1200 LBP LR446 TESTATA FOLLE</v>
          </cell>
          <cell r="F446">
            <v>2926.7601893750002</v>
          </cell>
          <cell r="H446">
            <v>1873.1265212000001</v>
          </cell>
          <cell r="I446">
            <v>0.36</v>
          </cell>
          <cell r="J446" t="str">
            <v>OK</v>
          </cell>
          <cell r="K446" t="str">
            <v>NEWZD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1756.9390212000001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0</v>
          </cell>
          <cell r="BJ446">
            <v>0</v>
          </cell>
          <cell r="BK446">
            <v>0</v>
          </cell>
          <cell r="BL446">
            <v>0</v>
          </cell>
          <cell r="BM446">
            <v>0</v>
          </cell>
          <cell r="BN446">
            <v>0</v>
          </cell>
          <cell r="BO446">
            <v>6.5</v>
          </cell>
          <cell r="BP446">
            <v>0.2</v>
          </cell>
          <cell r="BQ446">
            <v>0</v>
          </cell>
          <cell r="BR446">
            <v>0</v>
          </cell>
          <cell r="BS446">
            <v>109.6875</v>
          </cell>
          <cell r="BT446">
            <v>3.375</v>
          </cell>
          <cell r="BU446">
            <v>0</v>
          </cell>
          <cell r="BV446">
            <v>0</v>
          </cell>
          <cell r="BW446">
            <v>0</v>
          </cell>
          <cell r="BX446">
            <v>0</v>
          </cell>
          <cell r="BY446">
            <v>0</v>
          </cell>
          <cell r="BZ446">
            <v>0</v>
          </cell>
          <cell r="CA446">
            <v>0</v>
          </cell>
          <cell r="CB446">
            <v>0</v>
          </cell>
          <cell r="CC446">
            <v>0</v>
          </cell>
          <cell r="CD446">
            <v>0</v>
          </cell>
          <cell r="CE446">
            <v>0</v>
          </cell>
          <cell r="CF446">
            <v>0</v>
          </cell>
          <cell r="CG446">
            <v>0</v>
          </cell>
          <cell r="CH446">
            <v>0</v>
          </cell>
          <cell r="CI446">
            <v>0</v>
          </cell>
          <cell r="CJ446">
            <v>0</v>
          </cell>
          <cell r="CK446">
            <v>0</v>
          </cell>
          <cell r="CL446">
            <v>0</v>
          </cell>
          <cell r="CM446">
            <v>0</v>
          </cell>
          <cell r="CN446">
            <v>0</v>
          </cell>
          <cell r="CO446">
            <v>0</v>
          </cell>
          <cell r="CP446">
            <v>0</v>
          </cell>
          <cell r="CQ446">
            <v>0</v>
          </cell>
          <cell r="CR446">
            <v>0</v>
          </cell>
          <cell r="CS446">
            <v>0</v>
          </cell>
          <cell r="CT446">
            <v>0</v>
          </cell>
          <cell r="CU446">
            <v>0</v>
          </cell>
          <cell r="CV446">
            <v>0</v>
          </cell>
          <cell r="CW446">
            <v>0</v>
          </cell>
          <cell r="CX446">
            <v>0</v>
          </cell>
          <cell r="CY446">
            <v>0</v>
          </cell>
          <cell r="CZ446">
            <v>0</v>
          </cell>
          <cell r="DA446">
            <v>0</v>
          </cell>
          <cell r="DB446">
            <v>0</v>
          </cell>
          <cell r="DC446">
            <v>0</v>
          </cell>
          <cell r="DD446">
            <v>1873.1265212000001</v>
          </cell>
          <cell r="DE446">
            <v>0</v>
          </cell>
          <cell r="DG446">
            <v>1705.76604</v>
          </cell>
          <cell r="DI446">
            <v>0.03</v>
          </cell>
          <cell r="DJ446">
            <v>51.172981199999995</v>
          </cell>
          <cell r="DK446">
            <v>2.8086874926569201E-2</v>
          </cell>
          <cell r="DL446">
            <v>0</v>
          </cell>
        </row>
        <row r="447">
          <cell r="A447" t="str">
            <v>B10407HP7956BK12LR340END-M</v>
          </cell>
          <cell r="B447" t="str">
            <v>TRASPORTO A NASTRO MAT TOP HP7956 B-K12 LR340 TESTATA MOTORIZZATA</v>
          </cell>
          <cell r="F447">
            <v>5055.8662662500001</v>
          </cell>
          <cell r="H447">
            <v>3235.7544103999999</v>
          </cell>
          <cell r="I447">
            <v>0.36</v>
          </cell>
          <cell r="J447" t="str">
            <v>OK</v>
          </cell>
          <cell r="K447" t="str">
            <v>NEWZD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2626.8169103999999</v>
          </cell>
          <cell r="AW447">
            <v>72</v>
          </cell>
          <cell r="AX447">
            <v>2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72</v>
          </cell>
          <cell r="BF447">
            <v>2</v>
          </cell>
          <cell r="BG447">
            <v>0</v>
          </cell>
          <cell r="BH447">
            <v>0</v>
          </cell>
          <cell r="BI447">
            <v>0</v>
          </cell>
          <cell r="BJ447">
            <v>0</v>
          </cell>
          <cell r="BK447">
            <v>152</v>
          </cell>
          <cell r="BL447">
            <v>4</v>
          </cell>
          <cell r="BM447">
            <v>0</v>
          </cell>
          <cell r="BN447">
            <v>0</v>
          </cell>
          <cell r="BO447">
            <v>6.5</v>
          </cell>
          <cell r="BP447">
            <v>0.2</v>
          </cell>
          <cell r="BQ447">
            <v>0</v>
          </cell>
          <cell r="BR447">
            <v>0</v>
          </cell>
          <cell r="BS447">
            <v>158.4375</v>
          </cell>
          <cell r="BT447">
            <v>4.875</v>
          </cell>
          <cell r="BU447">
            <v>0</v>
          </cell>
          <cell r="BV447">
            <v>0</v>
          </cell>
          <cell r="BW447">
            <v>0</v>
          </cell>
          <cell r="BX447">
            <v>0</v>
          </cell>
          <cell r="BY447">
            <v>0</v>
          </cell>
          <cell r="BZ447">
            <v>0</v>
          </cell>
          <cell r="CA447">
            <v>148</v>
          </cell>
          <cell r="CB447">
            <v>4</v>
          </cell>
          <cell r="CC447">
            <v>0</v>
          </cell>
          <cell r="CD447">
            <v>0</v>
          </cell>
          <cell r="CE447">
            <v>0</v>
          </cell>
          <cell r="CF447">
            <v>0</v>
          </cell>
          <cell r="CG447">
            <v>0</v>
          </cell>
          <cell r="CH447">
            <v>0</v>
          </cell>
          <cell r="CI447">
            <v>0</v>
          </cell>
          <cell r="CJ447">
            <v>0</v>
          </cell>
          <cell r="CK447">
            <v>0</v>
          </cell>
          <cell r="CL447">
            <v>0</v>
          </cell>
          <cell r="CM447">
            <v>0</v>
          </cell>
          <cell r="CN447">
            <v>0</v>
          </cell>
          <cell r="CO447">
            <v>0</v>
          </cell>
          <cell r="CP447">
            <v>0</v>
          </cell>
          <cell r="CQ447">
            <v>0</v>
          </cell>
          <cell r="CR447">
            <v>0</v>
          </cell>
          <cell r="CS447">
            <v>0</v>
          </cell>
          <cell r="CT447">
            <v>0</v>
          </cell>
          <cell r="CU447">
            <v>0</v>
          </cell>
          <cell r="CV447">
            <v>0</v>
          </cell>
          <cell r="CW447">
            <v>0</v>
          </cell>
          <cell r="CX447">
            <v>0</v>
          </cell>
          <cell r="CY447">
            <v>0</v>
          </cell>
          <cell r="CZ447">
            <v>0</v>
          </cell>
          <cell r="DA447">
            <v>0</v>
          </cell>
          <cell r="DB447">
            <v>0</v>
          </cell>
          <cell r="DC447">
            <v>0</v>
          </cell>
          <cell r="DD447">
            <v>3235.7544103999999</v>
          </cell>
          <cell r="DE447">
            <v>0</v>
          </cell>
          <cell r="DG447">
            <v>2550.3076799999999</v>
          </cell>
          <cell r="DI447">
            <v>0.03</v>
          </cell>
          <cell r="DJ447">
            <v>76.509230399999993</v>
          </cell>
          <cell r="DK447">
            <v>2.4217566551767277E-2</v>
          </cell>
          <cell r="DL447">
            <v>0</v>
          </cell>
        </row>
        <row r="448">
          <cell r="A448" t="str">
            <v>B10407HP7956BK12LR340LT0500</v>
          </cell>
          <cell r="B448" t="str">
            <v>TRASPORTO A NASTRO MAT TOP HP7956 B-K12 LR340 LT0500</v>
          </cell>
          <cell r="F448">
            <v>982.60976312500009</v>
          </cell>
          <cell r="H448">
            <v>628.87024840000004</v>
          </cell>
          <cell r="I448">
            <v>0.36</v>
          </cell>
          <cell r="J448" t="str">
            <v>OK</v>
          </cell>
          <cell r="K448" t="str">
            <v>NEWZD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615.87024840000004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0</v>
          </cell>
          <cell r="BJ448">
            <v>0</v>
          </cell>
          <cell r="BK448">
            <v>0</v>
          </cell>
          <cell r="BL448">
            <v>0</v>
          </cell>
          <cell r="BM448">
            <v>0</v>
          </cell>
          <cell r="BN448">
            <v>0</v>
          </cell>
          <cell r="BO448">
            <v>4.875</v>
          </cell>
          <cell r="BP448">
            <v>0.15</v>
          </cell>
          <cell r="BQ448">
            <v>0</v>
          </cell>
          <cell r="BR448">
            <v>0</v>
          </cell>
          <cell r="BS448">
            <v>8.125</v>
          </cell>
          <cell r="BT448">
            <v>0.25</v>
          </cell>
          <cell r="BU448">
            <v>0</v>
          </cell>
          <cell r="BV448">
            <v>0</v>
          </cell>
          <cell r="BW448">
            <v>0</v>
          </cell>
          <cell r="BX448">
            <v>0</v>
          </cell>
          <cell r="BY448">
            <v>0</v>
          </cell>
          <cell r="BZ448">
            <v>0</v>
          </cell>
          <cell r="CA448">
            <v>0</v>
          </cell>
          <cell r="CB448">
            <v>0</v>
          </cell>
          <cell r="CC448">
            <v>0</v>
          </cell>
          <cell r="CD448">
            <v>0</v>
          </cell>
          <cell r="CE448">
            <v>0</v>
          </cell>
          <cell r="CF448">
            <v>0</v>
          </cell>
          <cell r="CG448">
            <v>0</v>
          </cell>
          <cell r="CH448">
            <v>0</v>
          </cell>
          <cell r="CI448">
            <v>0</v>
          </cell>
          <cell r="CJ448">
            <v>0</v>
          </cell>
          <cell r="CK448">
            <v>0</v>
          </cell>
          <cell r="CL448">
            <v>0</v>
          </cell>
          <cell r="CM448">
            <v>0</v>
          </cell>
          <cell r="CN448">
            <v>0</v>
          </cell>
          <cell r="CO448">
            <v>0</v>
          </cell>
          <cell r="CP448">
            <v>0</v>
          </cell>
          <cell r="CQ448">
            <v>0</v>
          </cell>
          <cell r="CR448">
            <v>0</v>
          </cell>
          <cell r="CS448">
            <v>0</v>
          </cell>
          <cell r="CT448">
            <v>0</v>
          </cell>
          <cell r="CU448">
            <v>0</v>
          </cell>
          <cell r="CV448">
            <v>0</v>
          </cell>
          <cell r="CW448">
            <v>0</v>
          </cell>
          <cell r="CX448">
            <v>0</v>
          </cell>
          <cell r="CY448">
            <v>0</v>
          </cell>
          <cell r="CZ448">
            <v>0</v>
          </cell>
          <cell r="DA448">
            <v>0</v>
          </cell>
          <cell r="DB448">
            <v>0</v>
          </cell>
          <cell r="DC448">
            <v>0</v>
          </cell>
          <cell r="DD448">
            <v>628.87024840000004</v>
          </cell>
          <cell r="DE448">
            <v>0</v>
          </cell>
          <cell r="DG448">
            <v>597.93227999999999</v>
          </cell>
          <cell r="DI448">
            <v>0.03</v>
          </cell>
          <cell r="DJ448">
            <v>17.937968399999999</v>
          </cell>
          <cell r="DK448">
            <v>2.9361631374266228E-2</v>
          </cell>
          <cell r="DL448">
            <v>0</v>
          </cell>
        </row>
        <row r="449">
          <cell r="A449" t="str">
            <v>B10407HP7956BK12LR340LT1000</v>
          </cell>
          <cell r="B449" t="str">
            <v>TRASPORTO A NASTRO MAT TOP HP7956 B-K12 LR340 LT1000</v>
          </cell>
          <cell r="F449">
            <v>1722.9603399999999</v>
          </cell>
          <cell r="H449">
            <v>1102.6946175999999</v>
          </cell>
          <cell r="I449">
            <v>0.36</v>
          </cell>
          <cell r="J449" t="str">
            <v>OK</v>
          </cell>
          <cell r="K449" t="str">
            <v>NEWZD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1079.9446175999999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0</v>
          </cell>
          <cell r="BJ449">
            <v>0</v>
          </cell>
          <cell r="BK449">
            <v>0</v>
          </cell>
          <cell r="BL449">
            <v>0</v>
          </cell>
          <cell r="BM449">
            <v>0</v>
          </cell>
          <cell r="BN449">
            <v>0</v>
          </cell>
          <cell r="BO449">
            <v>6.5</v>
          </cell>
          <cell r="BP449">
            <v>0.2</v>
          </cell>
          <cell r="BQ449">
            <v>0</v>
          </cell>
          <cell r="BR449">
            <v>0</v>
          </cell>
          <cell r="BS449">
            <v>16.25</v>
          </cell>
          <cell r="BT449">
            <v>0.5</v>
          </cell>
          <cell r="BU449">
            <v>0</v>
          </cell>
          <cell r="BV449">
            <v>0</v>
          </cell>
          <cell r="BW449">
            <v>0</v>
          </cell>
          <cell r="BX449">
            <v>0</v>
          </cell>
          <cell r="BY449">
            <v>0</v>
          </cell>
          <cell r="BZ449">
            <v>0</v>
          </cell>
          <cell r="CA449">
            <v>0</v>
          </cell>
          <cell r="CB449">
            <v>0</v>
          </cell>
          <cell r="CC449">
            <v>0</v>
          </cell>
          <cell r="CD449">
            <v>0</v>
          </cell>
          <cell r="CE449">
            <v>0</v>
          </cell>
          <cell r="CF449">
            <v>0</v>
          </cell>
          <cell r="CG449">
            <v>0</v>
          </cell>
          <cell r="CH449">
            <v>0</v>
          </cell>
          <cell r="CI449">
            <v>0</v>
          </cell>
          <cell r="CJ449">
            <v>0</v>
          </cell>
          <cell r="CK449">
            <v>0</v>
          </cell>
          <cell r="CL449">
            <v>0</v>
          </cell>
          <cell r="CM449">
            <v>0</v>
          </cell>
          <cell r="CN449">
            <v>0</v>
          </cell>
          <cell r="CO449">
            <v>0</v>
          </cell>
          <cell r="CP449">
            <v>0</v>
          </cell>
          <cell r="CQ449">
            <v>0</v>
          </cell>
          <cell r="CR449">
            <v>0</v>
          </cell>
          <cell r="CS449">
            <v>0</v>
          </cell>
          <cell r="CT449">
            <v>0</v>
          </cell>
          <cell r="CU449">
            <v>0</v>
          </cell>
          <cell r="CV449">
            <v>0</v>
          </cell>
          <cell r="CW449">
            <v>0</v>
          </cell>
          <cell r="CX449">
            <v>0</v>
          </cell>
          <cell r="CY449">
            <v>0</v>
          </cell>
          <cell r="CZ449">
            <v>0</v>
          </cell>
          <cell r="DA449">
            <v>0</v>
          </cell>
          <cell r="DB449">
            <v>0</v>
          </cell>
          <cell r="DC449">
            <v>0</v>
          </cell>
          <cell r="DD449">
            <v>1102.6946175999999</v>
          </cell>
          <cell r="DE449">
            <v>0</v>
          </cell>
          <cell r="DG449">
            <v>1048.48992</v>
          </cell>
          <cell r="DI449">
            <v>0.03</v>
          </cell>
          <cell r="DJ449">
            <v>31.454697599999999</v>
          </cell>
          <cell r="DK449">
            <v>2.9362887820685399E-2</v>
          </cell>
          <cell r="DL449">
            <v>0</v>
          </cell>
        </row>
        <row r="450">
          <cell r="A450" t="str">
            <v>B10407HP7956BK12LR340LT1500</v>
          </cell>
          <cell r="B450" t="str">
            <v>TRASPORTO A NASTRO MAT TOP HP7956 B-K12 LR340 LT1500</v>
          </cell>
          <cell r="F450">
            <v>2458.8894649999997</v>
          </cell>
          <cell r="H450">
            <v>1573.6892575999998</v>
          </cell>
          <cell r="I450">
            <v>0.36</v>
          </cell>
          <cell r="J450" t="str">
            <v>OK</v>
          </cell>
          <cell r="K450" t="str">
            <v>NEWZD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1542.8142575999998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0</v>
          </cell>
          <cell r="BH450">
            <v>0</v>
          </cell>
          <cell r="BI450">
            <v>0</v>
          </cell>
          <cell r="BJ450">
            <v>0</v>
          </cell>
          <cell r="BK450">
            <v>0</v>
          </cell>
          <cell r="BL450">
            <v>0</v>
          </cell>
          <cell r="BM450">
            <v>0</v>
          </cell>
          <cell r="BN450">
            <v>0</v>
          </cell>
          <cell r="BO450">
            <v>6.5</v>
          </cell>
          <cell r="BP450">
            <v>0.2</v>
          </cell>
          <cell r="BQ450">
            <v>0</v>
          </cell>
          <cell r="BR450">
            <v>0</v>
          </cell>
          <cell r="BS450">
            <v>24.375</v>
          </cell>
          <cell r="BT450">
            <v>0.75</v>
          </cell>
          <cell r="BU450">
            <v>0</v>
          </cell>
          <cell r="BV450">
            <v>0</v>
          </cell>
          <cell r="BW450">
            <v>0</v>
          </cell>
          <cell r="BX450">
            <v>0</v>
          </cell>
          <cell r="BY450">
            <v>0</v>
          </cell>
          <cell r="BZ450">
            <v>0</v>
          </cell>
          <cell r="CA450">
            <v>0</v>
          </cell>
          <cell r="CB450">
            <v>0</v>
          </cell>
          <cell r="CC450">
            <v>0</v>
          </cell>
          <cell r="CD450">
            <v>0</v>
          </cell>
          <cell r="CE450">
            <v>0</v>
          </cell>
          <cell r="CF450">
            <v>0</v>
          </cell>
          <cell r="CG450">
            <v>0</v>
          </cell>
          <cell r="CH450">
            <v>0</v>
          </cell>
          <cell r="CI450">
            <v>0</v>
          </cell>
          <cell r="CJ450">
            <v>0</v>
          </cell>
          <cell r="CK450">
            <v>0</v>
          </cell>
          <cell r="CL450">
            <v>0</v>
          </cell>
          <cell r="CM450">
            <v>0</v>
          </cell>
          <cell r="CN450">
            <v>0</v>
          </cell>
          <cell r="CO450">
            <v>0</v>
          </cell>
          <cell r="CP450">
            <v>0</v>
          </cell>
          <cell r="CQ450">
            <v>0</v>
          </cell>
          <cell r="CR450">
            <v>0</v>
          </cell>
          <cell r="CS450">
            <v>0</v>
          </cell>
          <cell r="CT450">
            <v>0</v>
          </cell>
          <cell r="CU450">
            <v>0</v>
          </cell>
          <cell r="CV450">
            <v>0</v>
          </cell>
          <cell r="CW450">
            <v>0</v>
          </cell>
          <cell r="CX450">
            <v>0</v>
          </cell>
          <cell r="CY450">
            <v>0</v>
          </cell>
          <cell r="CZ450">
            <v>0</v>
          </cell>
          <cell r="DA450">
            <v>0</v>
          </cell>
          <cell r="DB450">
            <v>0</v>
          </cell>
          <cell r="DC450">
            <v>0</v>
          </cell>
          <cell r="DD450">
            <v>1573.6892575999998</v>
          </cell>
          <cell r="DE450">
            <v>0</v>
          </cell>
          <cell r="DG450">
            <v>1497.8779199999999</v>
          </cell>
          <cell r="DI450">
            <v>0.03</v>
          </cell>
          <cell r="DJ450">
            <v>44.936337599999995</v>
          </cell>
          <cell r="DK450">
            <v>2.939411399456231E-2</v>
          </cell>
          <cell r="DL450">
            <v>0</v>
          </cell>
        </row>
        <row r="451">
          <cell r="A451" t="str">
            <v>B10407HP7956BK12LR340LT2000</v>
          </cell>
          <cell r="B451" t="str">
            <v>TRASPORTO A NASTRO MAT TOP HP7956 B-K12 LR340 LT2000</v>
          </cell>
          <cell r="F451">
            <v>3396.2342531249992</v>
          </cell>
          <cell r="H451">
            <v>2173.5899219999997</v>
          </cell>
          <cell r="I451">
            <v>0.36</v>
          </cell>
          <cell r="J451" t="str">
            <v>OK</v>
          </cell>
          <cell r="K451" t="str">
            <v>NEWZD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2134.5899219999997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0</v>
          </cell>
          <cell r="BJ451">
            <v>0</v>
          </cell>
          <cell r="BK451">
            <v>0</v>
          </cell>
          <cell r="BL451">
            <v>0</v>
          </cell>
          <cell r="BM451">
            <v>0</v>
          </cell>
          <cell r="BN451">
            <v>0</v>
          </cell>
          <cell r="BO451">
            <v>6.5</v>
          </cell>
          <cell r="BP451">
            <v>0.2</v>
          </cell>
          <cell r="BQ451">
            <v>0</v>
          </cell>
          <cell r="BR451">
            <v>0</v>
          </cell>
          <cell r="BS451">
            <v>32.5</v>
          </cell>
          <cell r="BT451">
            <v>1</v>
          </cell>
          <cell r="BU451">
            <v>0</v>
          </cell>
          <cell r="BV451">
            <v>0</v>
          </cell>
          <cell r="BW451">
            <v>0</v>
          </cell>
          <cell r="BX451">
            <v>0</v>
          </cell>
          <cell r="BY451">
            <v>0</v>
          </cell>
          <cell r="BZ451">
            <v>0</v>
          </cell>
          <cell r="CA451">
            <v>0</v>
          </cell>
          <cell r="CB451">
            <v>0</v>
          </cell>
          <cell r="CC451">
            <v>0</v>
          </cell>
          <cell r="CD451">
            <v>0</v>
          </cell>
          <cell r="CE451">
            <v>0</v>
          </cell>
          <cell r="CF451">
            <v>0</v>
          </cell>
          <cell r="CG451">
            <v>0</v>
          </cell>
          <cell r="CH451">
            <v>0</v>
          </cell>
          <cell r="CI451">
            <v>0</v>
          </cell>
          <cell r="CJ451">
            <v>0</v>
          </cell>
          <cell r="CK451">
            <v>0</v>
          </cell>
          <cell r="CL451">
            <v>0</v>
          </cell>
          <cell r="CM451">
            <v>0</v>
          </cell>
          <cell r="CN451">
            <v>0</v>
          </cell>
          <cell r="CO451">
            <v>0</v>
          </cell>
          <cell r="CP451">
            <v>0</v>
          </cell>
          <cell r="CQ451">
            <v>0</v>
          </cell>
          <cell r="CR451">
            <v>0</v>
          </cell>
          <cell r="CS451">
            <v>0</v>
          </cell>
          <cell r="CT451">
            <v>0</v>
          </cell>
          <cell r="CU451">
            <v>0</v>
          </cell>
          <cell r="CV451">
            <v>0</v>
          </cell>
          <cell r="CW451">
            <v>0</v>
          </cell>
          <cell r="CX451">
            <v>0</v>
          </cell>
          <cell r="CY451">
            <v>0</v>
          </cell>
          <cell r="CZ451">
            <v>0</v>
          </cell>
          <cell r="DA451">
            <v>0</v>
          </cell>
          <cell r="DB451">
            <v>0</v>
          </cell>
          <cell r="DC451">
            <v>0</v>
          </cell>
          <cell r="DD451">
            <v>2173.5899219999997</v>
          </cell>
          <cell r="DE451">
            <v>0</v>
          </cell>
          <cell r="DG451">
            <v>2072.4173999999998</v>
          </cell>
          <cell r="DI451">
            <v>0.03</v>
          </cell>
          <cell r="DJ451">
            <v>62.172521999999994</v>
          </cell>
          <cell r="DK451">
            <v>2.9445869869216764E-2</v>
          </cell>
          <cell r="DL451">
            <v>0</v>
          </cell>
        </row>
        <row r="452">
          <cell r="A452" t="str">
            <v>B10407HP7956BK12LR340LT2500</v>
          </cell>
          <cell r="B452" t="str">
            <v>TRASPORTO A NASTRO MAT TOP HP7956 B-K12 LR340 LT2500</v>
          </cell>
          <cell r="F452">
            <v>4117.1042631250002</v>
          </cell>
          <cell r="H452">
            <v>2634.9467284000002</v>
          </cell>
          <cell r="I452">
            <v>0.36</v>
          </cell>
          <cell r="J452" t="str">
            <v>OK</v>
          </cell>
          <cell r="K452" t="str">
            <v>NEWZD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2587.8217284000002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0</v>
          </cell>
          <cell r="BJ452">
            <v>0</v>
          </cell>
          <cell r="BK452">
            <v>0</v>
          </cell>
          <cell r="BL452">
            <v>0</v>
          </cell>
          <cell r="BM452">
            <v>0</v>
          </cell>
          <cell r="BN452">
            <v>0</v>
          </cell>
          <cell r="BO452">
            <v>6.5</v>
          </cell>
          <cell r="BP452">
            <v>0.2</v>
          </cell>
          <cell r="BQ452">
            <v>0</v>
          </cell>
          <cell r="BR452">
            <v>0</v>
          </cell>
          <cell r="BS452">
            <v>40.625</v>
          </cell>
          <cell r="BT452">
            <v>1.25</v>
          </cell>
          <cell r="BU452">
            <v>0</v>
          </cell>
          <cell r="BV452">
            <v>0</v>
          </cell>
          <cell r="BW452">
            <v>0</v>
          </cell>
          <cell r="BX452">
            <v>0</v>
          </cell>
          <cell r="BY452">
            <v>0</v>
          </cell>
          <cell r="BZ452">
            <v>0</v>
          </cell>
          <cell r="CA452">
            <v>0</v>
          </cell>
          <cell r="CB452">
            <v>0</v>
          </cell>
          <cell r="CC452">
            <v>0</v>
          </cell>
          <cell r="CD452">
            <v>0</v>
          </cell>
          <cell r="CE452">
            <v>0</v>
          </cell>
          <cell r="CF452">
            <v>0</v>
          </cell>
          <cell r="CG452">
            <v>0</v>
          </cell>
          <cell r="CH452">
            <v>0</v>
          </cell>
          <cell r="CI452">
            <v>0</v>
          </cell>
          <cell r="CJ452">
            <v>0</v>
          </cell>
          <cell r="CK452">
            <v>0</v>
          </cell>
          <cell r="CL452">
            <v>0</v>
          </cell>
          <cell r="CM452">
            <v>0</v>
          </cell>
          <cell r="CN452">
            <v>0</v>
          </cell>
          <cell r="CO452">
            <v>0</v>
          </cell>
          <cell r="CP452">
            <v>0</v>
          </cell>
          <cell r="CQ452">
            <v>0</v>
          </cell>
          <cell r="CR452">
            <v>0</v>
          </cell>
          <cell r="CS452">
            <v>0</v>
          </cell>
          <cell r="CT452">
            <v>0</v>
          </cell>
          <cell r="CU452">
            <v>0</v>
          </cell>
          <cell r="CV452">
            <v>0</v>
          </cell>
          <cell r="CW452">
            <v>0</v>
          </cell>
          <cell r="CX452">
            <v>0</v>
          </cell>
          <cell r="CY452">
            <v>0</v>
          </cell>
          <cell r="CZ452">
            <v>0</v>
          </cell>
          <cell r="DA452">
            <v>0</v>
          </cell>
          <cell r="DB452">
            <v>0</v>
          </cell>
          <cell r="DC452">
            <v>0</v>
          </cell>
          <cell r="DD452">
            <v>2634.9467284000002</v>
          </cell>
          <cell r="DE452">
            <v>0</v>
          </cell>
          <cell r="DG452">
            <v>2512.4482800000001</v>
          </cell>
          <cell r="DI452">
            <v>0.03</v>
          </cell>
          <cell r="DJ452">
            <v>75.373448400000001</v>
          </cell>
          <cell r="DK452">
            <v>2.9447661838382686E-2</v>
          </cell>
          <cell r="DL452">
            <v>0</v>
          </cell>
        </row>
        <row r="453">
          <cell r="A453" t="str">
            <v>B10407HP7956BK12LR340LT3000</v>
          </cell>
          <cell r="B453" t="str">
            <v>TRASPORTO A NASTRO MAT TOP HP7956 B-K12 LR340 LT3000</v>
          </cell>
          <cell r="F453">
            <v>4937.7409100000004</v>
          </cell>
          <cell r="H453">
            <v>3160.1541824000005</v>
          </cell>
          <cell r="I453">
            <v>0.36</v>
          </cell>
          <cell r="J453" t="str">
            <v>OK</v>
          </cell>
          <cell r="K453" t="str">
            <v>NEWZD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3104.9041824000005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0</v>
          </cell>
          <cell r="BH453">
            <v>0</v>
          </cell>
          <cell r="BI453">
            <v>0</v>
          </cell>
          <cell r="BJ453">
            <v>0</v>
          </cell>
          <cell r="BK453">
            <v>0</v>
          </cell>
          <cell r="BL453">
            <v>0</v>
          </cell>
          <cell r="BM453">
            <v>0</v>
          </cell>
          <cell r="BN453">
            <v>0</v>
          </cell>
          <cell r="BO453">
            <v>6.5</v>
          </cell>
          <cell r="BP453">
            <v>0.2</v>
          </cell>
          <cell r="BQ453">
            <v>0</v>
          </cell>
          <cell r="BR453">
            <v>0</v>
          </cell>
          <cell r="BS453">
            <v>48.75</v>
          </cell>
          <cell r="BT453">
            <v>1.5</v>
          </cell>
          <cell r="BU453">
            <v>0</v>
          </cell>
          <cell r="BV453">
            <v>0</v>
          </cell>
          <cell r="BW453">
            <v>0</v>
          </cell>
          <cell r="BX453">
            <v>0</v>
          </cell>
          <cell r="BY453">
            <v>0</v>
          </cell>
          <cell r="BZ453">
            <v>0</v>
          </cell>
          <cell r="CA453">
            <v>0</v>
          </cell>
          <cell r="CB453">
            <v>0</v>
          </cell>
          <cell r="CC453">
            <v>0</v>
          </cell>
          <cell r="CD453">
            <v>0</v>
          </cell>
          <cell r="CE453">
            <v>0</v>
          </cell>
          <cell r="CF453">
            <v>0</v>
          </cell>
          <cell r="CG453">
            <v>0</v>
          </cell>
          <cell r="CH453">
            <v>0</v>
          </cell>
          <cell r="CI453">
            <v>0</v>
          </cell>
          <cell r="CJ453">
            <v>0</v>
          </cell>
          <cell r="CK453">
            <v>0</v>
          </cell>
          <cell r="CL453">
            <v>0</v>
          </cell>
          <cell r="CM453">
            <v>0</v>
          </cell>
          <cell r="CN453">
            <v>0</v>
          </cell>
          <cell r="CO453">
            <v>0</v>
          </cell>
          <cell r="CP453">
            <v>0</v>
          </cell>
          <cell r="CQ453">
            <v>0</v>
          </cell>
          <cell r="CR453">
            <v>0</v>
          </cell>
          <cell r="CS453">
            <v>0</v>
          </cell>
          <cell r="CT453">
            <v>0</v>
          </cell>
          <cell r="CU453">
            <v>0</v>
          </cell>
          <cell r="CV453">
            <v>0</v>
          </cell>
          <cell r="CW453">
            <v>0</v>
          </cell>
          <cell r="CX453">
            <v>0</v>
          </cell>
          <cell r="CY453">
            <v>0</v>
          </cell>
          <cell r="CZ453">
            <v>0</v>
          </cell>
          <cell r="DA453">
            <v>0</v>
          </cell>
          <cell r="DB453">
            <v>0</v>
          </cell>
          <cell r="DC453">
            <v>0</v>
          </cell>
          <cell r="DD453">
            <v>3160.1541824000005</v>
          </cell>
          <cell r="DE453">
            <v>0</v>
          </cell>
          <cell r="DG453">
            <v>3014.4700800000005</v>
          </cell>
          <cell r="DI453">
            <v>0.03</v>
          </cell>
          <cell r="DJ453">
            <v>90.434102400000015</v>
          </cell>
          <cell r="DK453">
            <v>2.9460048487548088E-2</v>
          </cell>
          <cell r="DL453">
            <v>0</v>
          </cell>
        </row>
        <row r="454">
          <cell r="A454" t="str">
            <v>B10407HP7956BK12LR340R0762A15</v>
          </cell>
          <cell r="B454" t="str">
            <v>TRASPORTO A NASTRO MAT TOP HP7956 B-K12 LR340 CURVA 15°</v>
          </cell>
          <cell r="F454">
            <v>2452.1599284555728</v>
          </cell>
          <cell r="H454">
            <v>1569.3823542115667</v>
          </cell>
          <cell r="I454">
            <v>0.35999999999999988</v>
          </cell>
          <cell r="J454" t="str">
            <v>OK</v>
          </cell>
          <cell r="K454" t="str">
            <v>NEWZD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1559.6406232921438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0</v>
          </cell>
          <cell r="BJ454">
            <v>0</v>
          </cell>
          <cell r="BK454">
            <v>0</v>
          </cell>
          <cell r="BL454">
            <v>0</v>
          </cell>
          <cell r="BM454">
            <v>0</v>
          </cell>
          <cell r="BN454">
            <v>0</v>
          </cell>
          <cell r="BO454">
            <v>6.5</v>
          </cell>
          <cell r="BP454">
            <v>0.2</v>
          </cell>
          <cell r="BQ454">
            <v>0</v>
          </cell>
          <cell r="BR454">
            <v>0</v>
          </cell>
          <cell r="BS454">
            <v>3.2417309194229671</v>
          </cell>
          <cell r="BT454">
            <v>9.9745566751475917E-2</v>
          </cell>
          <cell r="BU454">
            <v>0</v>
          </cell>
          <cell r="BV454">
            <v>0</v>
          </cell>
          <cell r="BW454">
            <v>0</v>
          </cell>
          <cell r="BX454">
            <v>0</v>
          </cell>
          <cell r="BY454">
            <v>0</v>
          </cell>
          <cell r="BZ454">
            <v>0</v>
          </cell>
          <cell r="CA454">
            <v>0</v>
          </cell>
          <cell r="CB454">
            <v>0</v>
          </cell>
          <cell r="CC454">
            <v>0</v>
          </cell>
          <cell r="CD454">
            <v>0</v>
          </cell>
          <cell r="CE454">
            <v>0</v>
          </cell>
          <cell r="CF454">
            <v>0</v>
          </cell>
          <cell r="CG454">
            <v>0</v>
          </cell>
          <cell r="CH454">
            <v>0</v>
          </cell>
          <cell r="CI454">
            <v>0</v>
          </cell>
          <cell r="CJ454">
            <v>0</v>
          </cell>
          <cell r="CK454">
            <v>0</v>
          </cell>
          <cell r="CL454">
            <v>0</v>
          </cell>
          <cell r="CM454">
            <v>0</v>
          </cell>
          <cell r="CN454">
            <v>0</v>
          </cell>
          <cell r="CO454">
            <v>0</v>
          </cell>
          <cell r="CP454">
            <v>0</v>
          </cell>
          <cell r="CQ454">
            <v>0</v>
          </cell>
          <cell r="CR454">
            <v>0</v>
          </cell>
          <cell r="CS454">
            <v>0</v>
          </cell>
          <cell r="CT454">
            <v>0</v>
          </cell>
          <cell r="CU454">
            <v>0</v>
          </cell>
          <cell r="CV454">
            <v>0</v>
          </cell>
          <cell r="CW454">
            <v>0</v>
          </cell>
          <cell r="CX454">
            <v>0</v>
          </cell>
          <cell r="CY454">
            <v>0</v>
          </cell>
          <cell r="CZ454">
            <v>0</v>
          </cell>
          <cell r="DA454">
            <v>0</v>
          </cell>
          <cell r="DB454">
            <v>0</v>
          </cell>
          <cell r="DC454">
            <v>0</v>
          </cell>
          <cell r="DD454">
            <v>1569.3823542115667</v>
          </cell>
          <cell r="DE454">
            <v>0</v>
          </cell>
          <cell r="DG454">
            <v>1514.2141973710134</v>
          </cell>
          <cell r="DI454">
            <v>0.03</v>
          </cell>
          <cell r="DJ454">
            <v>45.426425921130402</v>
          </cell>
          <cell r="DK454">
            <v>2.9808228097573313E-2</v>
          </cell>
          <cell r="DL454">
            <v>0</v>
          </cell>
        </row>
        <row r="455">
          <cell r="A455" t="str">
            <v>B10407HP7956BK12LR340R0762A30</v>
          </cell>
          <cell r="B455" t="str">
            <v>TRASPORTO A NASTRO MAT TOP HP7956 B-K12 LR340 CURVA 30°</v>
          </cell>
          <cell r="F455">
            <v>2520.470605036146</v>
          </cell>
          <cell r="H455">
            <v>1613.1011872231336</v>
          </cell>
          <cell r="I455">
            <v>0.36</v>
          </cell>
          <cell r="J455" t="str">
            <v>OK</v>
          </cell>
          <cell r="K455" t="str">
            <v>NEWZD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1600.1177253842877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0</v>
          </cell>
          <cell r="BJ455">
            <v>0</v>
          </cell>
          <cell r="BK455">
            <v>0</v>
          </cell>
          <cell r="BL455">
            <v>0</v>
          </cell>
          <cell r="BM455">
            <v>0</v>
          </cell>
          <cell r="BN455">
            <v>0</v>
          </cell>
          <cell r="BO455">
            <v>6.5</v>
          </cell>
          <cell r="BP455">
            <v>0.2</v>
          </cell>
          <cell r="BQ455">
            <v>0</v>
          </cell>
          <cell r="BR455">
            <v>0</v>
          </cell>
          <cell r="BS455">
            <v>6.4834618388459342</v>
          </cell>
          <cell r="BT455">
            <v>0.19949113350295183</v>
          </cell>
          <cell r="BU455">
            <v>0</v>
          </cell>
          <cell r="BV455">
            <v>0</v>
          </cell>
          <cell r="BW455">
            <v>0</v>
          </cell>
          <cell r="BX455">
            <v>0</v>
          </cell>
          <cell r="BY455">
            <v>0</v>
          </cell>
          <cell r="BZ455">
            <v>0</v>
          </cell>
          <cell r="CA455">
            <v>0</v>
          </cell>
          <cell r="CB455">
            <v>0</v>
          </cell>
          <cell r="CC455">
            <v>0</v>
          </cell>
          <cell r="CD455">
            <v>0</v>
          </cell>
          <cell r="CE455">
            <v>0</v>
          </cell>
          <cell r="CF455">
            <v>0</v>
          </cell>
          <cell r="CG455">
            <v>0</v>
          </cell>
          <cell r="CH455">
            <v>0</v>
          </cell>
          <cell r="CI455">
            <v>0</v>
          </cell>
          <cell r="CJ455">
            <v>0</v>
          </cell>
          <cell r="CK455">
            <v>0</v>
          </cell>
          <cell r="CL455">
            <v>0</v>
          </cell>
          <cell r="CM455">
            <v>0</v>
          </cell>
          <cell r="CN455">
            <v>0</v>
          </cell>
          <cell r="CO455">
            <v>0</v>
          </cell>
          <cell r="CP455">
            <v>0</v>
          </cell>
          <cell r="CQ455">
            <v>0</v>
          </cell>
          <cell r="CR455">
            <v>0</v>
          </cell>
          <cell r="CS455">
            <v>0</v>
          </cell>
          <cell r="CT455">
            <v>0</v>
          </cell>
          <cell r="CU455">
            <v>0</v>
          </cell>
          <cell r="CV455">
            <v>0</v>
          </cell>
          <cell r="CW455">
            <v>0</v>
          </cell>
          <cell r="CX455">
            <v>0</v>
          </cell>
          <cell r="CY455">
            <v>0</v>
          </cell>
          <cell r="CZ455">
            <v>0</v>
          </cell>
          <cell r="DA455">
            <v>0</v>
          </cell>
          <cell r="DB455">
            <v>0</v>
          </cell>
          <cell r="DC455">
            <v>0</v>
          </cell>
          <cell r="DD455">
            <v>1613.1011872231336</v>
          </cell>
          <cell r="DE455">
            <v>0</v>
          </cell>
          <cell r="DG455">
            <v>1553.5123547420269</v>
          </cell>
          <cell r="DI455">
            <v>0.03</v>
          </cell>
          <cell r="DJ455">
            <v>46.605370642260809</v>
          </cell>
          <cell r="DK455">
            <v>2.9751353402260896E-2</v>
          </cell>
          <cell r="DL455">
            <v>0</v>
          </cell>
        </row>
        <row r="456">
          <cell r="A456" t="str">
            <v>B10407HP7956BK12LR340R0762A45</v>
          </cell>
          <cell r="B456" t="str">
            <v>TRASPORTO A NASTRO MAT TOP HP7956 B-K12 LR340 CURVA 45°</v>
          </cell>
          <cell r="F456">
            <v>2588.7812816167188</v>
          </cell>
          <cell r="H456">
            <v>1656.8200202347002</v>
          </cell>
          <cell r="I456">
            <v>0.36</v>
          </cell>
          <cell r="J456" t="str">
            <v>OK</v>
          </cell>
          <cell r="K456" t="str">
            <v>NEWZD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1640.5948274764314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0</v>
          </cell>
          <cell r="BJ456">
            <v>0</v>
          </cell>
          <cell r="BK456">
            <v>0</v>
          </cell>
          <cell r="BL456">
            <v>0</v>
          </cell>
          <cell r="BM456">
            <v>0</v>
          </cell>
          <cell r="BN456">
            <v>0</v>
          </cell>
          <cell r="BO456">
            <v>6.5</v>
          </cell>
          <cell r="BP456">
            <v>0.2</v>
          </cell>
          <cell r="BQ456">
            <v>0</v>
          </cell>
          <cell r="BR456">
            <v>0</v>
          </cell>
          <cell r="BS456">
            <v>9.7251927582689035</v>
          </cell>
          <cell r="BT456">
            <v>0.29923670025442778</v>
          </cell>
          <cell r="BU456">
            <v>0</v>
          </cell>
          <cell r="BV456">
            <v>0</v>
          </cell>
          <cell r="BW456">
            <v>0</v>
          </cell>
          <cell r="BX456">
            <v>0</v>
          </cell>
          <cell r="BY456">
            <v>0</v>
          </cell>
          <cell r="BZ456">
            <v>0</v>
          </cell>
          <cell r="CA456">
            <v>0</v>
          </cell>
          <cell r="CB456">
            <v>0</v>
          </cell>
          <cell r="CC456">
            <v>0</v>
          </cell>
          <cell r="CD456">
            <v>0</v>
          </cell>
          <cell r="CE456">
            <v>0</v>
          </cell>
          <cell r="CF456">
            <v>0</v>
          </cell>
          <cell r="CG456">
            <v>0</v>
          </cell>
          <cell r="CH456">
            <v>0</v>
          </cell>
          <cell r="CI456">
            <v>0</v>
          </cell>
          <cell r="CJ456">
            <v>0</v>
          </cell>
          <cell r="CK456">
            <v>0</v>
          </cell>
          <cell r="CL456">
            <v>0</v>
          </cell>
          <cell r="CM456">
            <v>0</v>
          </cell>
          <cell r="CN456">
            <v>0</v>
          </cell>
          <cell r="CO456">
            <v>0</v>
          </cell>
          <cell r="CP456">
            <v>0</v>
          </cell>
          <cell r="CQ456">
            <v>0</v>
          </cell>
          <cell r="CR456">
            <v>0</v>
          </cell>
          <cell r="CS456">
            <v>0</v>
          </cell>
          <cell r="CT456">
            <v>0</v>
          </cell>
          <cell r="CU456">
            <v>0</v>
          </cell>
          <cell r="CV456">
            <v>0</v>
          </cell>
          <cell r="CW456">
            <v>0</v>
          </cell>
          <cell r="CX456">
            <v>0</v>
          </cell>
          <cell r="CY456">
            <v>0</v>
          </cell>
          <cell r="CZ456">
            <v>0</v>
          </cell>
          <cell r="DA456">
            <v>0</v>
          </cell>
          <cell r="DB456">
            <v>0</v>
          </cell>
          <cell r="DC456">
            <v>0</v>
          </cell>
          <cell r="DD456">
            <v>1656.8200202347002</v>
          </cell>
          <cell r="DE456">
            <v>0</v>
          </cell>
          <cell r="DG456">
            <v>1592.8105121130402</v>
          </cell>
          <cell r="DI456">
            <v>0.03</v>
          </cell>
          <cell r="DJ456">
            <v>47.784315363391201</v>
          </cell>
          <cell r="DK456">
            <v>2.969748602764101E-2</v>
          </cell>
          <cell r="DL456">
            <v>0</v>
          </cell>
        </row>
        <row r="457">
          <cell r="A457" t="str">
            <v>B10407HP7956BK12LR340R0762A60</v>
          </cell>
          <cell r="B457" t="str">
            <v>TRASPORTO A NASTRO MAT TOP HP7956 B-K12 LR340 CURVA 60°</v>
          </cell>
          <cell r="F457">
            <v>3372.3999206972926</v>
          </cell>
          <cell r="H457">
            <v>2158.3359492462673</v>
          </cell>
          <cell r="I457">
            <v>0.36</v>
          </cell>
          <cell r="J457" t="str">
            <v>OK</v>
          </cell>
          <cell r="K457" t="str">
            <v>NEWZD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2138.8690255685756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0</v>
          </cell>
          <cell r="BJ457">
            <v>0</v>
          </cell>
          <cell r="BK457">
            <v>0</v>
          </cell>
          <cell r="BL457">
            <v>0</v>
          </cell>
          <cell r="BM457">
            <v>0</v>
          </cell>
          <cell r="BN457">
            <v>0</v>
          </cell>
          <cell r="BO457">
            <v>6.5</v>
          </cell>
          <cell r="BP457">
            <v>0.2</v>
          </cell>
          <cell r="BQ457">
            <v>0</v>
          </cell>
          <cell r="BR457">
            <v>0</v>
          </cell>
          <cell r="BS457">
            <v>12.966923677691868</v>
          </cell>
          <cell r="BT457">
            <v>0.39898226700590367</v>
          </cell>
          <cell r="BU457">
            <v>0</v>
          </cell>
          <cell r="BV457">
            <v>0</v>
          </cell>
          <cell r="BW457">
            <v>0</v>
          </cell>
          <cell r="BX457">
            <v>0</v>
          </cell>
          <cell r="BY457">
            <v>0</v>
          </cell>
          <cell r="BZ457">
            <v>0</v>
          </cell>
          <cell r="CA457">
            <v>0</v>
          </cell>
          <cell r="CB457">
            <v>0</v>
          </cell>
          <cell r="CC457">
            <v>0</v>
          </cell>
          <cell r="CD457">
            <v>0</v>
          </cell>
          <cell r="CE457">
            <v>0</v>
          </cell>
          <cell r="CF457">
            <v>0</v>
          </cell>
          <cell r="CG457">
            <v>0</v>
          </cell>
          <cell r="CH457">
            <v>0</v>
          </cell>
          <cell r="CI457">
            <v>0</v>
          </cell>
          <cell r="CJ457">
            <v>0</v>
          </cell>
          <cell r="CK457">
            <v>0</v>
          </cell>
          <cell r="CL457">
            <v>0</v>
          </cell>
          <cell r="CM457">
            <v>0</v>
          </cell>
          <cell r="CN457">
            <v>0</v>
          </cell>
          <cell r="CO457">
            <v>0</v>
          </cell>
          <cell r="CP457">
            <v>0</v>
          </cell>
          <cell r="CQ457">
            <v>0</v>
          </cell>
          <cell r="CR457">
            <v>0</v>
          </cell>
          <cell r="CS457">
            <v>0</v>
          </cell>
          <cell r="CT457">
            <v>0</v>
          </cell>
          <cell r="CU457">
            <v>0</v>
          </cell>
          <cell r="CV457">
            <v>0</v>
          </cell>
          <cell r="CW457">
            <v>0</v>
          </cell>
          <cell r="CX457">
            <v>0</v>
          </cell>
          <cell r="CY457">
            <v>0</v>
          </cell>
          <cell r="CZ457">
            <v>0</v>
          </cell>
          <cell r="DA457">
            <v>0</v>
          </cell>
          <cell r="DB457">
            <v>0</v>
          </cell>
          <cell r="DC457">
            <v>0</v>
          </cell>
          <cell r="DD457">
            <v>2158.3359492462673</v>
          </cell>
          <cell r="DE457">
            <v>0</v>
          </cell>
          <cell r="DG457">
            <v>2076.5718694840539</v>
          </cell>
          <cell r="DI457">
            <v>0.03</v>
          </cell>
          <cell r="DJ457">
            <v>62.297156084521617</v>
          </cell>
          <cell r="DK457">
            <v>2.9721375524042755E-2</v>
          </cell>
          <cell r="DL457">
            <v>0</v>
          </cell>
        </row>
        <row r="458">
          <cell r="A458" t="str">
            <v>B10407HP7956BK12LR340R0762A90</v>
          </cell>
          <cell r="B458" t="str">
            <v>TRASPORTO A NASTRO MAT TOP HP7956 B-K12 LR340 CURVA 90°</v>
          </cell>
          <cell r="F458">
            <v>3509.0212738584382</v>
          </cell>
          <cell r="H458">
            <v>2245.7736152694006</v>
          </cell>
          <cell r="I458">
            <v>0.36</v>
          </cell>
          <cell r="J458" t="str">
            <v>OK</v>
          </cell>
          <cell r="K458" t="str">
            <v>NEWZD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2219.823229752863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0</v>
          </cell>
          <cell r="BJ458">
            <v>0</v>
          </cell>
          <cell r="BK458">
            <v>0</v>
          </cell>
          <cell r="BL458">
            <v>0</v>
          </cell>
          <cell r="BM458">
            <v>0</v>
          </cell>
          <cell r="BN458">
            <v>0</v>
          </cell>
          <cell r="BO458">
            <v>6.5</v>
          </cell>
          <cell r="BP458">
            <v>0.2</v>
          </cell>
          <cell r="BQ458">
            <v>0</v>
          </cell>
          <cell r="BR458">
            <v>0</v>
          </cell>
          <cell r="BS458">
            <v>19.450385516537807</v>
          </cell>
          <cell r="BT458">
            <v>0.59847340050885556</v>
          </cell>
          <cell r="BU458">
            <v>0</v>
          </cell>
          <cell r="BV458">
            <v>0</v>
          </cell>
          <cell r="BW458">
            <v>0</v>
          </cell>
          <cell r="BX458">
            <v>0</v>
          </cell>
          <cell r="BY458">
            <v>0</v>
          </cell>
          <cell r="BZ458">
            <v>0</v>
          </cell>
          <cell r="CA458">
            <v>0</v>
          </cell>
          <cell r="CB458">
            <v>0</v>
          </cell>
          <cell r="CC458">
            <v>0</v>
          </cell>
          <cell r="CD458">
            <v>0</v>
          </cell>
          <cell r="CE458">
            <v>0</v>
          </cell>
          <cell r="CF458">
            <v>0</v>
          </cell>
          <cell r="CG458">
            <v>0</v>
          </cell>
          <cell r="CH458">
            <v>0</v>
          </cell>
          <cell r="CI458">
            <v>0</v>
          </cell>
          <cell r="CJ458">
            <v>0</v>
          </cell>
          <cell r="CK458">
            <v>0</v>
          </cell>
          <cell r="CL458">
            <v>0</v>
          </cell>
          <cell r="CM458">
            <v>0</v>
          </cell>
          <cell r="CN458">
            <v>0</v>
          </cell>
          <cell r="CO458">
            <v>0</v>
          </cell>
          <cell r="CP458">
            <v>0</v>
          </cell>
          <cell r="CQ458">
            <v>0</v>
          </cell>
          <cell r="CR458">
            <v>0</v>
          </cell>
          <cell r="CS458">
            <v>0</v>
          </cell>
          <cell r="CT458">
            <v>0</v>
          </cell>
          <cell r="CU458">
            <v>0</v>
          </cell>
          <cell r="CV458">
            <v>0</v>
          </cell>
          <cell r="CW458">
            <v>0</v>
          </cell>
          <cell r="CX458">
            <v>0</v>
          </cell>
          <cell r="CY458">
            <v>0</v>
          </cell>
          <cell r="CZ458">
            <v>0</v>
          </cell>
          <cell r="DA458">
            <v>0</v>
          </cell>
          <cell r="DB458">
            <v>0</v>
          </cell>
          <cell r="DC458">
            <v>0</v>
          </cell>
          <cell r="DD458">
            <v>2245.7736152694006</v>
          </cell>
          <cell r="DE458">
            <v>0</v>
          </cell>
          <cell r="DG458">
            <v>2155.1681842260805</v>
          </cell>
          <cell r="DI458">
            <v>0.03</v>
          </cell>
          <cell r="DJ458">
            <v>64.655045526782416</v>
          </cell>
          <cell r="DK458">
            <v>2.9643067746845147E-2</v>
          </cell>
          <cell r="DL458">
            <v>0</v>
          </cell>
        </row>
        <row r="459">
          <cell r="A459" t="str">
            <v>B10407HP7956BK12LR340START</v>
          </cell>
          <cell r="B459" t="str">
            <v>TRASPORTO A NASTRO MAT TOP HP7956 B-K12 LR340 TESTATA FOLLE</v>
          </cell>
          <cell r="F459">
            <v>2580.4005443749998</v>
          </cell>
          <cell r="H459">
            <v>1651.4563483999998</v>
          </cell>
          <cell r="I459">
            <v>0.36</v>
          </cell>
          <cell r="J459" t="str">
            <v>OK</v>
          </cell>
          <cell r="K459" t="str">
            <v>NEWZD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1535.2688483999998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0</v>
          </cell>
          <cell r="BJ459">
            <v>0</v>
          </cell>
          <cell r="BK459">
            <v>0</v>
          </cell>
          <cell r="BL459">
            <v>0</v>
          </cell>
          <cell r="BM459">
            <v>0</v>
          </cell>
          <cell r="BN459">
            <v>0</v>
          </cell>
          <cell r="BO459">
            <v>6.5</v>
          </cell>
          <cell r="BP459">
            <v>0.2</v>
          </cell>
          <cell r="BQ459">
            <v>0</v>
          </cell>
          <cell r="BR459">
            <v>0</v>
          </cell>
          <cell r="BS459">
            <v>109.6875</v>
          </cell>
          <cell r="BT459">
            <v>3.375</v>
          </cell>
          <cell r="BU459">
            <v>0</v>
          </cell>
          <cell r="BV459">
            <v>0</v>
          </cell>
          <cell r="BW459">
            <v>0</v>
          </cell>
          <cell r="BX459">
            <v>0</v>
          </cell>
          <cell r="BY459">
            <v>0</v>
          </cell>
          <cell r="BZ459">
            <v>0</v>
          </cell>
          <cell r="CA459">
            <v>0</v>
          </cell>
          <cell r="CB459">
            <v>0</v>
          </cell>
          <cell r="CC459">
            <v>0</v>
          </cell>
          <cell r="CD459">
            <v>0</v>
          </cell>
          <cell r="CE459">
            <v>0</v>
          </cell>
          <cell r="CF459">
            <v>0</v>
          </cell>
          <cell r="CG459">
            <v>0</v>
          </cell>
          <cell r="CH459">
            <v>0</v>
          </cell>
          <cell r="CI459">
            <v>0</v>
          </cell>
          <cell r="CJ459">
            <v>0</v>
          </cell>
          <cell r="CK459">
            <v>0</v>
          </cell>
          <cell r="CL459">
            <v>0</v>
          </cell>
          <cell r="CM459">
            <v>0</v>
          </cell>
          <cell r="CN459">
            <v>0</v>
          </cell>
          <cell r="CO459">
            <v>0</v>
          </cell>
          <cell r="CP459">
            <v>0</v>
          </cell>
          <cell r="CQ459">
            <v>0</v>
          </cell>
          <cell r="CR459">
            <v>0</v>
          </cell>
          <cell r="CS459">
            <v>0</v>
          </cell>
          <cell r="CT459">
            <v>0</v>
          </cell>
          <cell r="CU459">
            <v>0</v>
          </cell>
          <cell r="CV459">
            <v>0</v>
          </cell>
          <cell r="CW459">
            <v>0</v>
          </cell>
          <cell r="CX459">
            <v>0</v>
          </cell>
          <cell r="CY459">
            <v>0</v>
          </cell>
          <cell r="CZ459">
            <v>0</v>
          </cell>
          <cell r="DA459">
            <v>0</v>
          </cell>
          <cell r="DB459">
            <v>0</v>
          </cell>
          <cell r="DC459">
            <v>0</v>
          </cell>
          <cell r="DD459">
            <v>1651.4563483999998</v>
          </cell>
          <cell r="DE459">
            <v>0</v>
          </cell>
          <cell r="DG459">
            <v>1490.5522799999999</v>
          </cell>
          <cell r="DI459">
            <v>0.03</v>
          </cell>
          <cell r="DJ459">
            <v>44.716568399999993</v>
          </cell>
          <cell r="DK459">
            <v>2.7830622579096159E-2</v>
          </cell>
          <cell r="DL459">
            <v>0</v>
          </cell>
        </row>
        <row r="460">
          <cell r="A460" t="str">
            <v>B10407HP7956BK15LR416END-M</v>
          </cell>
          <cell r="B460" t="str">
            <v>TRASPORTO A NASTRO MAT TOP HP7956 B-K15 LR416 TESTATA MOTORIZZATA</v>
          </cell>
          <cell r="F460">
            <v>5055.8662662500001</v>
          </cell>
          <cell r="H460">
            <v>3235.7544103999999</v>
          </cell>
          <cell r="I460">
            <v>0.36</v>
          </cell>
          <cell r="J460" t="str">
            <v>OK</v>
          </cell>
          <cell r="K460" t="str">
            <v>NEWZD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2626.8169103999999</v>
          </cell>
          <cell r="AW460">
            <v>72</v>
          </cell>
          <cell r="AX460">
            <v>2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72</v>
          </cell>
          <cell r="BF460">
            <v>2</v>
          </cell>
          <cell r="BG460">
            <v>0</v>
          </cell>
          <cell r="BH460">
            <v>0</v>
          </cell>
          <cell r="BI460">
            <v>0</v>
          </cell>
          <cell r="BJ460">
            <v>0</v>
          </cell>
          <cell r="BK460">
            <v>152</v>
          </cell>
          <cell r="BL460">
            <v>4</v>
          </cell>
          <cell r="BM460">
            <v>0</v>
          </cell>
          <cell r="BN460">
            <v>0</v>
          </cell>
          <cell r="BO460">
            <v>6.5</v>
          </cell>
          <cell r="BP460">
            <v>0.2</v>
          </cell>
          <cell r="BQ460">
            <v>0</v>
          </cell>
          <cell r="BR460">
            <v>0</v>
          </cell>
          <cell r="BS460">
            <v>158.4375</v>
          </cell>
          <cell r="BT460">
            <v>4.875</v>
          </cell>
          <cell r="BU460">
            <v>0</v>
          </cell>
          <cell r="BV460">
            <v>0</v>
          </cell>
          <cell r="BW460">
            <v>0</v>
          </cell>
          <cell r="BX460">
            <v>0</v>
          </cell>
          <cell r="BY460">
            <v>0</v>
          </cell>
          <cell r="BZ460">
            <v>0</v>
          </cell>
          <cell r="CA460">
            <v>148</v>
          </cell>
          <cell r="CB460">
            <v>4</v>
          </cell>
          <cell r="CC460">
            <v>0</v>
          </cell>
          <cell r="CD460">
            <v>0</v>
          </cell>
          <cell r="CE460">
            <v>0</v>
          </cell>
          <cell r="CF460">
            <v>0</v>
          </cell>
          <cell r="CG460">
            <v>0</v>
          </cell>
          <cell r="CH460">
            <v>0</v>
          </cell>
          <cell r="CI460">
            <v>0</v>
          </cell>
          <cell r="CJ460">
            <v>0</v>
          </cell>
          <cell r="CK460">
            <v>0</v>
          </cell>
          <cell r="CL460">
            <v>0</v>
          </cell>
          <cell r="CM460">
            <v>0</v>
          </cell>
          <cell r="CN460">
            <v>0</v>
          </cell>
          <cell r="CO460">
            <v>0</v>
          </cell>
          <cell r="CP460">
            <v>0</v>
          </cell>
          <cell r="CQ460">
            <v>0</v>
          </cell>
          <cell r="CR460">
            <v>0</v>
          </cell>
          <cell r="CS460">
            <v>0</v>
          </cell>
          <cell r="CT460">
            <v>0</v>
          </cell>
          <cell r="CU460">
            <v>0</v>
          </cell>
          <cell r="CV460">
            <v>0</v>
          </cell>
          <cell r="CW460">
            <v>0</v>
          </cell>
          <cell r="CX460">
            <v>0</v>
          </cell>
          <cell r="CY460">
            <v>0</v>
          </cell>
          <cell r="CZ460">
            <v>0</v>
          </cell>
          <cell r="DA460">
            <v>0</v>
          </cell>
          <cell r="DB460">
            <v>0</v>
          </cell>
          <cell r="DC460">
            <v>0</v>
          </cell>
          <cell r="DD460">
            <v>3235.7544103999999</v>
          </cell>
          <cell r="DE460">
            <v>0</v>
          </cell>
          <cell r="DG460">
            <v>2550.3076799999999</v>
          </cell>
          <cell r="DI460">
            <v>0.03</v>
          </cell>
          <cell r="DJ460">
            <v>76.509230399999993</v>
          </cell>
          <cell r="DK460">
            <v>2.4217566551767277E-2</v>
          </cell>
          <cell r="DL460">
            <v>0</v>
          </cell>
        </row>
        <row r="461">
          <cell r="A461" t="str">
            <v>B10407HP7956BK15LR416LT0500</v>
          </cell>
          <cell r="B461" t="str">
            <v>TRASPORTO A NASTRO MAT TOP HP7956 B-K15 LR416 LT0500</v>
          </cell>
          <cell r="F461">
            <v>982.60976312500009</v>
          </cell>
          <cell r="H461">
            <v>628.87024840000004</v>
          </cell>
          <cell r="I461">
            <v>0.36</v>
          </cell>
          <cell r="J461" t="str">
            <v>OK</v>
          </cell>
          <cell r="K461" t="str">
            <v>NEWZD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615.87024840000004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0</v>
          </cell>
          <cell r="BJ461">
            <v>0</v>
          </cell>
          <cell r="BK461">
            <v>0</v>
          </cell>
          <cell r="BL461">
            <v>0</v>
          </cell>
          <cell r="BM461">
            <v>0</v>
          </cell>
          <cell r="BN461">
            <v>0</v>
          </cell>
          <cell r="BO461">
            <v>4.875</v>
          </cell>
          <cell r="BP461">
            <v>0.15</v>
          </cell>
          <cell r="BQ461">
            <v>0</v>
          </cell>
          <cell r="BR461">
            <v>0</v>
          </cell>
          <cell r="BS461">
            <v>8.125</v>
          </cell>
          <cell r="BT461">
            <v>0.25</v>
          </cell>
          <cell r="BU461">
            <v>0</v>
          </cell>
          <cell r="BV461">
            <v>0</v>
          </cell>
          <cell r="BW461">
            <v>0</v>
          </cell>
          <cell r="BX461">
            <v>0</v>
          </cell>
          <cell r="BY461">
            <v>0</v>
          </cell>
          <cell r="BZ461">
            <v>0</v>
          </cell>
          <cell r="CA461">
            <v>0</v>
          </cell>
          <cell r="CB461">
            <v>0</v>
          </cell>
          <cell r="CC461">
            <v>0</v>
          </cell>
          <cell r="CD461">
            <v>0</v>
          </cell>
          <cell r="CE461">
            <v>0</v>
          </cell>
          <cell r="CF461">
            <v>0</v>
          </cell>
          <cell r="CG461">
            <v>0</v>
          </cell>
          <cell r="CH461">
            <v>0</v>
          </cell>
          <cell r="CI461">
            <v>0</v>
          </cell>
          <cell r="CJ461">
            <v>0</v>
          </cell>
          <cell r="CK461">
            <v>0</v>
          </cell>
          <cell r="CL461">
            <v>0</v>
          </cell>
          <cell r="CM461">
            <v>0</v>
          </cell>
          <cell r="CN461">
            <v>0</v>
          </cell>
          <cell r="CO461">
            <v>0</v>
          </cell>
          <cell r="CP461">
            <v>0</v>
          </cell>
          <cell r="CQ461">
            <v>0</v>
          </cell>
          <cell r="CR461">
            <v>0</v>
          </cell>
          <cell r="CS461">
            <v>0</v>
          </cell>
          <cell r="CT461">
            <v>0</v>
          </cell>
          <cell r="CU461">
            <v>0</v>
          </cell>
          <cell r="CV461">
            <v>0</v>
          </cell>
          <cell r="CW461">
            <v>0</v>
          </cell>
          <cell r="CX461">
            <v>0</v>
          </cell>
          <cell r="CY461">
            <v>0</v>
          </cell>
          <cell r="CZ461">
            <v>0</v>
          </cell>
          <cell r="DA461">
            <v>0</v>
          </cell>
          <cell r="DB461">
            <v>0</v>
          </cell>
          <cell r="DC461">
            <v>0</v>
          </cell>
          <cell r="DD461">
            <v>628.87024840000004</v>
          </cell>
          <cell r="DE461">
            <v>0</v>
          </cell>
          <cell r="DG461">
            <v>597.93227999999999</v>
          </cell>
          <cell r="DI461">
            <v>0.03</v>
          </cell>
          <cell r="DJ461">
            <v>17.937968399999999</v>
          </cell>
          <cell r="DK461">
            <v>2.9361631374266228E-2</v>
          </cell>
          <cell r="DL461">
            <v>0</v>
          </cell>
        </row>
        <row r="462">
          <cell r="A462" t="str">
            <v>B10407HP7956BK15LR416LT1000</v>
          </cell>
          <cell r="B462" t="str">
            <v>TRASPORTO A NASTRO MAT TOP HP7956 B-K15 LR416 LT1000</v>
          </cell>
          <cell r="F462">
            <v>1722.9603399999999</v>
          </cell>
          <cell r="H462">
            <v>1102.6946175999999</v>
          </cell>
          <cell r="I462">
            <v>0.36</v>
          </cell>
          <cell r="J462" t="str">
            <v>OK</v>
          </cell>
          <cell r="K462" t="str">
            <v>NEWZD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1079.9446175999999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0</v>
          </cell>
          <cell r="BJ462">
            <v>0</v>
          </cell>
          <cell r="BK462">
            <v>0</v>
          </cell>
          <cell r="BL462">
            <v>0</v>
          </cell>
          <cell r="BM462">
            <v>0</v>
          </cell>
          <cell r="BN462">
            <v>0</v>
          </cell>
          <cell r="BO462">
            <v>6.5</v>
          </cell>
          <cell r="BP462">
            <v>0.2</v>
          </cell>
          <cell r="BQ462">
            <v>0</v>
          </cell>
          <cell r="BR462">
            <v>0</v>
          </cell>
          <cell r="BS462">
            <v>16.25</v>
          </cell>
          <cell r="BT462">
            <v>0.5</v>
          </cell>
          <cell r="BU462">
            <v>0</v>
          </cell>
          <cell r="BV462">
            <v>0</v>
          </cell>
          <cell r="BW462">
            <v>0</v>
          </cell>
          <cell r="BX462">
            <v>0</v>
          </cell>
          <cell r="BY462">
            <v>0</v>
          </cell>
          <cell r="BZ462">
            <v>0</v>
          </cell>
          <cell r="CA462">
            <v>0</v>
          </cell>
          <cell r="CB462">
            <v>0</v>
          </cell>
          <cell r="CC462">
            <v>0</v>
          </cell>
          <cell r="CD462">
            <v>0</v>
          </cell>
          <cell r="CE462">
            <v>0</v>
          </cell>
          <cell r="CF462">
            <v>0</v>
          </cell>
          <cell r="CG462">
            <v>0</v>
          </cell>
          <cell r="CH462">
            <v>0</v>
          </cell>
          <cell r="CI462">
            <v>0</v>
          </cell>
          <cell r="CJ462">
            <v>0</v>
          </cell>
          <cell r="CK462">
            <v>0</v>
          </cell>
          <cell r="CL462">
            <v>0</v>
          </cell>
          <cell r="CM462">
            <v>0</v>
          </cell>
          <cell r="CN462">
            <v>0</v>
          </cell>
          <cell r="CO462">
            <v>0</v>
          </cell>
          <cell r="CP462">
            <v>0</v>
          </cell>
          <cell r="CQ462">
            <v>0</v>
          </cell>
          <cell r="CR462">
            <v>0</v>
          </cell>
          <cell r="CS462">
            <v>0</v>
          </cell>
          <cell r="CT462">
            <v>0</v>
          </cell>
          <cell r="CU462">
            <v>0</v>
          </cell>
          <cell r="CV462">
            <v>0</v>
          </cell>
          <cell r="CW462">
            <v>0</v>
          </cell>
          <cell r="CX462">
            <v>0</v>
          </cell>
          <cell r="CY462">
            <v>0</v>
          </cell>
          <cell r="CZ462">
            <v>0</v>
          </cell>
          <cell r="DA462">
            <v>0</v>
          </cell>
          <cell r="DB462">
            <v>0</v>
          </cell>
          <cell r="DC462">
            <v>0</v>
          </cell>
          <cell r="DD462">
            <v>1102.6946175999999</v>
          </cell>
          <cell r="DE462">
            <v>0</v>
          </cell>
          <cell r="DG462">
            <v>1048.48992</v>
          </cell>
          <cell r="DI462">
            <v>0.03</v>
          </cell>
          <cell r="DJ462">
            <v>31.454697599999999</v>
          </cell>
          <cell r="DK462">
            <v>2.9362887820685399E-2</v>
          </cell>
          <cell r="DL462">
            <v>0</v>
          </cell>
        </row>
        <row r="463">
          <cell r="A463" t="str">
            <v>B10407HP7956BK15LR416LT1500</v>
          </cell>
          <cell r="B463" t="str">
            <v>TRASPORTO A NASTRO MAT TOP HP7956 B-K15 LR416 LT1500</v>
          </cell>
          <cell r="F463">
            <v>2458.8894649999997</v>
          </cell>
          <cell r="H463">
            <v>1573.6892575999998</v>
          </cell>
          <cell r="I463">
            <v>0.36</v>
          </cell>
          <cell r="J463" t="str">
            <v>OK</v>
          </cell>
          <cell r="K463" t="str">
            <v>NEWZD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1542.8142575999998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0</v>
          </cell>
          <cell r="BJ463">
            <v>0</v>
          </cell>
          <cell r="BK463">
            <v>0</v>
          </cell>
          <cell r="BL463">
            <v>0</v>
          </cell>
          <cell r="BM463">
            <v>0</v>
          </cell>
          <cell r="BN463">
            <v>0</v>
          </cell>
          <cell r="BO463">
            <v>6.5</v>
          </cell>
          <cell r="BP463">
            <v>0.2</v>
          </cell>
          <cell r="BQ463">
            <v>0</v>
          </cell>
          <cell r="BR463">
            <v>0</v>
          </cell>
          <cell r="BS463">
            <v>24.375</v>
          </cell>
          <cell r="BT463">
            <v>0.75</v>
          </cell>
          <cell r="BU463">
            <v>0</v>
          </cell>
          <cell r="BV463">
            <v>0</v>
          </cell>
          <cell r="BW463">
            <v>0</v>
          </cell>
          <cell r="BX463">
            <v>0</v>
          </cell>
          <cell r="BY463">
            <v>0</v>
          </cell>
          <cell r="BZ463">
            <v>0</v>
          </cell>
          <cell r="CA463">
            <v>0</v>
          </cell>
          <cell r="CB463">
            <v>0</v>
          </cell>
          <cell r="CC463">
            <v>0</v>
          </cell>
          <cell r="CD463">
            <v>0</v>
          </cell>
          <cell r="CE463">
            <v>0</v>
          </cell>
          <cell r="CF463">
            <v>0</v>
          </cell>
          <cell r="CG463">
            <v>0</v>
          </cell>
          <cell r="CH463">
            <v>0</v>
          </cell>
          <cell r="CI463">
            <v>0</v>
          </cell>
          <cell r="CJ463">
            <v>0</v>
          </cell>
          <cell r="CK463">
            <v>0</v>
          </cell>
          <cell r="CL463">
            <v>0</v>
          </cell>
          <cell r="CM463">
            <v>0</v>
          </cell>
          <cell r="CN463">
            <v>0</v>
          </cell>
          <cell r="CO463">
            <v>0</v>
          </cell>
          <cell r="CP463">
            <v>0</v>
          </cell>
          <cell r="CQ463">
            <v>0</v>
          </cell>
          <cell r="CR463">
            <v>0</v>
          </cell>
          <cell r="CS463">
            <v>0</v>
          </cell>
          <cell r="CT463">
            <v>0</v>
          </cell>
          <cell r="CU463">
            <v>0</v>
          </cell>
          <cell r="CV463">
            <v>0</v>
          </cell>
          <cell r="CW463">
            <v>0</v>
          </cell>
          <cell r="CX463">
            <v>0</v>
          </cell>
          <cell r="CY463">
            <v>0</v>
          </cell>
          <cell r="CZ463">
            <v>0</v>
          </cell>
          <cell r="DA463">
            <v>0</v>
          </cell>
          <cell r="DB463">
            <v>0</v>
          </cell>
          <cell r="DC463">
            <v>0</v>
          </cell>
          <cell r="DD463">
            <v>1573.6892575999998</v>
          </cell>
          <cell r="DE463">
            <v>0</v>
          </cell>
          <cell r="DG463">
            <v>1497.8779199999999</v>
          </cell>
          <cell r="DI463">
            <v>0.03</v>
          </cell>
          <cell r="DJ463">
            <v>44.936337599999995</v>
          </cell>
          <cell r="DK463">
            <v>2.939411399456231E-2</v>
          </cell>
          <cell r="DL463">
            <v>0</v>
          </cell>
        </row>
        <row r="464">
          <cell r="A464" t="str">
            <v>B10407HP7956BK15LR416LT2000</v>
          </cell>
          <cell r="B464" t="str">
            <v>TRASPORTO A NASTRO MAT TOP HP7956 B-K15 LR416 LT2000</v>
          </cell>
          <cell r="F464">
            <v>3396.2342531249992</v>
          </cell>
          <cell r="H464">
            <v>2173.5899219999997</v>
          </cell>
          <cell r="I464">
            <v>0.36</v>
          </cell>
          <cell r="J464" t="str">
            <v>OK</v>
          </cell>
          <cell r="K464" t="str">
            <v>NEWZD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2134.5899219999997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0</v>
          </cell>
          <cell r="BJ464">
            <v>0</v>
          </cell>
          <cell r="BK464">
            <v>0</v>
          </cell>
          <cell r="BL464">
            <v>0</v>
          </cell>
          <cell r="BM464">
            <v>0</v>
          </cell>
          <cell r="BN464">
            <v>0</v>
          </cell>
          <cell r="BO464">
            <v>6.5</v>
          </cell>
          <cell r="BP464">
            <v>0.2</v>
          </cell>
          <cell r="BQ464">
            <v>0</v>
          </cell>
          <cell r="BR464">
            <v>0</v>
          </cell>
          <cell r="BS464">
            <v>32.5</v>
          </cell>
          <cell r="BT464">
            <v>1</v>
          </cell>
          <cell r="BU464">
            <v>0</v>
          </cell>
          <cell r="BV464">
            <v>0</v>
          </cell>
          <cell r="BW464">
            <v>0</v>
          </cell>
          <cell r="BX464">
            <v>0</v>
          </cell>
          <cell r="BY464">
            <v>0</v>
          </cell>
          <cell r="BZ464">
            <v>0</v>
          </cell>
          <cell r="CA464">
            <v>0</v>
          </cell>
          <cell r="CB464">
            <v>0</v>
          </cell>
          <cell r="CC464">
            <v>0</v>
          </cell>
          <cell r="CD464">
            <v>0</v>
          </cell>
          <cell r="CE464">
            <v>0</v>
          </cell>
          <cell r="CF464">
            <v>0</v>
          </cell>
          <cell r="CG464">
            <v>0</v>
          </cell>
          <cell r="CH464">
            <v>0</v>
          </cell>
          <cell r="CI464">
            <v>0</v>
          </cell>
          <cell r="CJ464">
            <v>0</v>
          </cell>
          <cell r="CK464">
            <v>0</v>
          </cell>
          <cell r="CL464">
            <v>0</v>
          </cell>
          <cell r="CM464">
            <v>0</v>
          </cell>
          <cell r="CN464">
            <v>0</v>
          </cell>
          <cell r="CO464">
            <v>0</v>
          </cell>
          <cell r="CP464">
            <v>0</v>
          </cell>
          <cell r="CQ464">
            <v>0</v>
          </cell>
          <cell r="CR464">
            <v>0</v>
          </cell>
          <cell r="CS464">
            <v>0</v>
          </cell>
          <cell r="CT464">
            <v>0</v>
          </cell>
          <cell r="CU464">
            <v>0</v>
          </cell>
          <cell r="CV464">
            <v>0</v>
          </cell>
          <cell r="CW464">
            <v>0</v>
          </cell>
          <cell r="CX464">
            <v>0</v>
          </cell>
          <cell r="CY464">
            <v>0</v>
          </cell>
          <cell r="CZ464">
            <v>0</v>
          </cell>
          <cell r="DA464">
            <v>0</v>
          </cell>
          <cell r="DB464">
            <v>0</v>
          </cell>
          <cell r="DC464">
            <v>0</v>
          </cell>
          <cell r="DD464">
            <v>2173.5899219999997</v>
          </cell>
          <cell r="DE464">
            <v>0</v>
          </cell>
          <cell r="DG464">
            <v>2072.4173999999998</v>
          </cell>
          <cell r="DI464">
            <v>0.03</v>
          </cell>
          <cell r="DJ464">
            <v>62.172521999999994</v>
          </cell>
          <cell r="DK464">
            <v>2.9445869869216764E-2</v>
          </cell>
          <cell r="DL464">
            <v>0</v>
          </cell>
        </row>
        <row r="465">
          <cell r="A465" t="str">
            <v>B10407HP7956BK15LR416LT2500</v>
          </cell>
          <cell r="B465" t="str">
            <v>TRASPORTO A NASTRO MAT TOP HP7956 B-K15 LR416 LT2500</v>
          </cell>
          <cell r="F465">
            <v>4117.1042631250002</v>
          </cell>
          <cell r="H465">
            <v>2634.9467284000002</v>
          </cell>
          <cell r="I465">
            <v>0.36</v>
          </cell>
          <cell r="J465" t="str">
            <v>OK</v>
          </cell>
          <cell r="K465" t="str">
            <v>NEWZD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2587.8217284000002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0</v>
          </cell>
          <cell r="BJ465">
            <v>0</v>
          </cell>
          <cell r="BK465">
            <v>0</v>
          </cell>
          <cell r="BL465">
            <v>0</v>
          </cell>
          <cell r="BM465">
            <v>0</v>
          </cell>
          <cell r="BN465">
            <v>0</v>
          </cell>
          <cell r="BO465">
            <v>6.5</v>
          </cell>
          <cell r="BP465">
            <v>0.2</v>
          </cell>
          <cell r="BQ465">
            <v>0</v>
          </cell>
          <cell r="BR465">
            <v>0</v>
          </cell>
          <cell r="BS465">
            <v>40.625</v>
          </cell>
          <cell r="BT465">
            <v>1.25</v>
          </cell>
          <cell r="BU465">
            <v>0</v>
          </cell>
          <cell r="BV465">
            <v>0</v>
          </cell>
          <cell r="BW465">
            <v>0</v>
          </cell>
          <cell r="BX465">
            <v>0</v>
          </cell>
          <cell r="BY465">
            <v>0</v>
          </cell>
          <cell r="BZ465">
            <v>0</v>
          </cell>
          <cell r="CA465">
            <v>0</v>
          </cell>
          <cell r="CB465">
            <v>0</v>
          </cell>
          <cell r="CC465">
            <v>0</v>
          </cell>
          <cell r="CD465">
            <v>0</v>
          </cell>
          <cell r="CE465">
            <v>0</v>
          </cell>
          <cell r="CF465">
            <v>0</v>
          </cell>
          <cell r="CG465">
            <v>0</v>
          </cell>
          <cell r="CH465">
            <v>0</v>
          </cell>
          <cell r="CI465">
            <v>0</v>
          </cell>
          <cell r="CJ465">
            <v>0</v>
          </cell>
          <cell r="CK465">
            <v>0</v>
          </cell>
          <cell r="CL465">
            <v>0</v>
          </cell>
          <cell r="CM465">
            <v>0</v>
          </cell>
          <cell r="CN465">
            <v>0</v>
          </cell>
          <cell r="CO465">
            <v>0</v>
          </cell>
          <cell r="CP465">
            <v>0</v>
          </cell>
          <cell r="CQ465">
            <v>0</v>
          </cell>
          <cell r="CR465">
            <v>0</v>
          </cell>
          <cell r="CS465">
            <v>0</v>
          </cell>
          <cell r="CT465">
            <v>0</v>
          </cell>
          <cell r="CU465">
            <v>0</v>
          </cell>
          <cell r="CV465">
            <v>0</v>
          </cell>
          <cell r="CW465">
            <v>0</v>
          </cell>
          <cell r="CX465">
            <v>0</v>
          </cell>
          <cell r="CY465">
            <v>0</v>
          </cell>
          <cell r="CZ465">
            <v>0</v>
          </cell>
          <cell r="DA465">
            <v>0</v>
          </cell>
          <cell r="DB465">
            <v>0</v>
          </cell>
          <cell r="DC465">
            <v>0</v>
          </cell>
          <cell r="DD465">
            <v>2634.9467284000002</v>
          </cell>
          <cell r="DE465">
            <v>0</v>
          </cell>
          <cell r="DG465">
            <v>2512.4482800000001</v>
          </cell>
          <cell r="DI465">
            <v>0.03</v>
          </cell>
          <cell r="DJ465">
            <v>75.373448400000001</v>
          </cell>
          <cell r="DK465">
            <v>2.9447661838382686E-2</v>
          </cell>
          <cell r="DL465">
            <v>0</v>
          </cell>
        </row>
        <row r="466">
          <cell r="A466" t="str">
            <v>B10407HP7956BK15LR416LT3000</v>
          </cell>
          <cell r="B466" t="str">
            <v>TRASPORTO A NASTRO MAT TOP HP7956 B-K15 LR416 LT3000</v>
          </cell>
          <cell r="F466">
            <v>4937.7409100000004</v>
          </cell>
          <cell r="H466">
            <v>3160.1541824000005</v>
          </cell>
          <cell r="I466">
            <v>0.36</v>
          </cell>
          <cell r="J466" t="str">
            <v>OK</v>
          </cell>
          <cell r="K466" t="str">
            <v>NEWZD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3104.9041824000005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0</v>
          </cell>
          <cell r="BJ466">
            <v>0</v>
          </cell>
          <cell r="BK466">
            <v>0</v>
          </cell>
          <cell r="BL466">
            <v>0</v>
          </cell>
          <cell r="BM466">
            <v>0</v>
          </cell>
          <cell r="BN466">
            <v>0</v>
          </cell>
          <cell r="BO466">
            <v>6.5</v>
          </cell>
          <cell r="BP466">
            <v>0.2</v>
          </cell>
          <cell r="BQ466">
            <v>0</v>
          </cell>
          <cell r="BR466">
            <v>0</v>
          </cell>
          <cell r="BS466">
            <v>48.75</v>
          </cell>
          <cell r="BT466">
            <v>1.5</v>
          </cell>
          <cell r="BU466">
            <v>0</v>
          </cell>
          <cell r="BV466">
            <v>0</v>
          </cell>
          <cell r="BW466">
            <v>0</v>
          </cell>
          <cell r="BX466">
            <v>0</v>
          </cell>
          <cell r="BY466">
            <v>0</v>
          </cell>
          <cell r="BZ466">
            <v>0</v>
          </cell>
          <cell r="CA466">
            <v>0</v>
          </cell>
          <cell r="CB466">
            <v>0</v>
          </cell>
          <cell r="CC466">
            <v>0</v>
          </cell>
          <cell r="CD466">
            <v>0</v>
          </cell>
          <cell r="CE466">
            <v>0</v>
          </cell>
          <cell r="CF466">
            <v>0</v>
          </cell>
          <cell r="CG466">
            <v>0</v>
          </cell>
          <cell r="CH466">
            <v>0</v>
          </cell>
          <cell r="CI466">
            <v>0</v>
          </cell>
          <cell r="CJ466">
            <v>0</v>
          </cell>
          <cell r="CK466">
            <v>0</v>
          </cell>
          <cell r="CL466">
            <v>0</v>
          </cell>
          <cell r="CM466">
            <v>0</v>
          </cell>
          <cell r="CN466">
            <v>0</v>
          </cell>
          <cell r="CO466">
            <v>0</v>
          </cell>
          <cell r="CP466">
            <v>0</v>
          </cell>
          <cell r="CQ466">
            <v>0</v>
          </cell>
          <cell r="CR466">
            <v>0</v>
          </cell>
          <cell r="CS466">
            <v>0</v>
          </cell>
          <cell r="CT466">
            <v>0</v>
          </cell>
          <cell r="CU466">
            <v>0</v>
          </cell>
          <cell r="CV466">
            <v>0</v>
          </cell>
          <cell r="CW466">
            <v>0</v>
          </cell>
          <cell r="CX466">
            <v>0</v>
          </cell>
          <cell r="CY466">
            <v>0</v>
          </cell>
          <cell r="CZ466">
            <v>0</v>
          </cell>
          <cell r="DA466">
            <v>0</v>
          </cell>
          <cell r="DB466">
            <v>0</v>
          </cell>
          <cell r="DC466">
            <v>0</v>
          </cell>
          <cell r="DD466">
            <v>3160.1541824000005</v>
          </cell>
          <cell r="DE466">
            <v>0</v>
          </cell>
          <cell r="DG466">
            <v>3014.4700800000005</v>
          </cell>
          <cell r="DI466">
            <v>0.03</v>
          </cell>
          <cell r="DJ466">
            <v>90.434102400000015</v>
          </cell>
          <cell r="DK466">
            <v>2.9460048487548088E-2</v>
          </cell>
          <cell r="DL466">
            <v>0</v>
          </cell>
        </row>
        <row r="467">
          <cell r="A467" t="str">
            <v>B10407HP7956BK15LR416R0955A15</v>
          </cell>
          <cell r="B467" t="str">
            <v>TRASPORTO A NASTRO MAT TOP HP7956 B-K15 LR416 CURVA 15°</v>
          </cell>
          <cell r="F467">
            <v>2468.7637527352094</v>
          </cell>
          <cell r="H467">
            <v>1580.0088017505341</v>
          </cell>
          <cell r="I467">
            <v>0.36</v>
          </cell>
          <cell r="J467" t="str">
            <v>OK</v>
          </cell>
          <cell r="K467" t="str">
            <v>NEWZD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1569.8926977065582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0</v>
          </cell>
          <cell r="BJ467">
            <v>0</v>
          </cell>
          <cell r="BK467">
            <v>0</v>
          </cell>
          <cell r="BL467">
            <v>0</v>
          </cell>
          <cell r="BM467">
            <v>0</v>
          </cell>
          <cell r="BN467">
            <v>0</v>
          </cell>
          <cell r="BO467">
            <v>6.5</v>
          </cell>
          <cell r="BP467">
            <v>0.2</v>
          </cell>
          <cell r="BQ467">
            <v>0</v>
          </cell>
          <cell r="BR467">
            <v>0</v>
          </cell>
          <cell r="BS467">
            <v>3.616104043975751</v>
          </cell>
          <cell r="BT467">
            <v>0.1112647398146385</v>
          </cell>
          <cell r="BU467">
            <v>0</v>
          </cell>
          <cell r="BV467">
            <v>0</v>
          </cell>
          <cell r="BW467">
            <v>0</v>
          </cell>
          <cell r="BX467">
            <v>0</v>
          </cell>
          <cell r="BY467">
            <v>0</v>
          </cell>
          <cell r="BZ467">
            <v>0</v>
          </cell>
          <cell r="CA467">
            <v>0</v>
          </cell>
          <cell r="CB467">
            <v>0</v>
          </cell>
          <cell r="CC467">
            <v>0</v>
          </cell>
          <cell r="CD467">
            <v>0</v>
          </cell>
          <cell r="CE467">
            <v>0</v>
          </cell>
          <cell r="CF467">
            <v>0</v>
          </cell>
          <cell r="CG467">
            <v>0</v>
          </cell>
          <cell r="CH467">
            <v>0</v>
          </cell>
          <cell r="CI467">
            <v>0</v>
          </cell>
          <cell r="CJ467">
            <v>0</v>
          </cell>
          <cell r="CK467">
            <v>0</v>
          </cell>
          <cell r="CL467">
            <v>0</v>
          </cell>
          <cell r="CM467">
            <v>0</v>
          </cell>
          <cell r="CN467">
            <v>0</v>
          </cell>
          <cell r="CO467">
            <v>0</v>
          </cell>
          <cell r="CP467">
            <v>0</v>
          </cell>
          <cell r="CQ467">
            <v>0</v>
          </cell>
          <cell r="CR467">
            <v>0</v>
          </cell>
          <cell r="CS467">
            <v>0</v>
          </cell>
          <cell r="CT467">
            <v>0</v>
          </cell>
          <cell r="CU467">
            <v>0</v>
          </cell>
          <cell r="CV467">
            <v>0</v>
          </cell>
          <cell r="CW467">
            <v>0</v>
          </cell>
          <cell r="CX467">
            <v>0</v>
          </cell>
          <cell r="CY467">
            <v>0</v>
          </cell>
          <cell r="CZ467">
            <v>0</v>
          </cell>
          <cell r="DA467">
            <v>0</v>
          </cell>
          <cell r="DB467">
            <v>0</v>
          </cell>
          <cell r="DC467">
            <v>0</v>
          </cell>
          <cell r="DD467">
            <v>1580.0088017505341</v>
          </cell>
          <cell r="DE467">
            <v>0</v>
          </cell>
          <cell r="DG467">
            <v>1524.1676676762702</v>
          </cell>
          <cell r="DI467">
            <v>0.03</v>
          </cell>
          <cell r="DJ467">
            <v>45.725030030288103</v>
          </cell>
          <cell r="DK467">
            <v>2.9802198832502146E-2</v>
          </cell>
          <cell r="DL467">
            <v>0</v>
          </cell>
        </row>
        <row r="468">
          <cell r="A468" t="str">
            <v>B10407HP7956BK15LR416R0955A30</v>
          </cell>
          <cell r="B468" t="str">
            <v>TRASPORTO A NASTRO MAT TOP HP7956 B-K15 LR416 CURVA 30°</v>
          </cell>
          <cell r="F468">
            <v>2553.6782535954189</v>
          </cell>
          <cell r="H468">
            <v>1634.3540823010683</v>
          </cell>
          <cell r="I468">
            <v>0.36</v>
          </cell>
          <cell r="J468" t="str">
            <v>OK</v>
          </cell>
          <cell r="K468" t="str">
            <v>NEWZD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1620.6218742131168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0</v>
          </cell>
          <cell r="BJ468">
            <v>0</v>
          </cell>
          <cell r="BK468">
            <v>0</v>
          </cell>
          <cell r="BL468">
            <v>0</v>
          </cell>
          <cell r="BM468">
            <v>0</v>
          </cell>
          <cell r="BN468">
            <v>0</v>
          </cell>
          <cell r="BO468">
            <v>6.5</v>
          </cell>
          <cell r="BP468">
            <v>0.2</v>
          </cell>
          <cell r="BQ468">
            <v>0</v>
          </cell>
          <cell r="BR468">
            <v>0</v>
          </cell>
          <cell r="BS468">
            <v>7.2322080879515021</v>
          </cell>
          <cell r="BT468">
            <v>0.22252947962927699</v>
          </cell>
          <cell r="BU468">
            <v>0</v>
          </cell>
          <cell r="BV468">
            <v>0</v>
          </cell>
          <cell r="BW468">
            <v>0</v>
          </cell>
          <cell r="BX468">
            <v>0</v>
          </cell>
          <cell r="BY468">
            <v>0</v>
          </cell>
          <cell r="BZ468">
            <v>0</v>
          </cell>
          <cell r="CA468">
            <v>0</v>
          </cell>
          <cell r="CB468">
            <v>0</v>
          </cell>
          <cell r="CC468">
            <v>0</v>
          </cell>
          <cell r="CD468">
            <v>0</v>
          </cell>
          <cell r="CE468">
            <v>0</v>
          </cell>
          <cell r="CF468">
            <v>0</v>
          </cell>
          <cell r="CG468">
            <v>0</v>
          </cell>
          <cell r="CH468">
            <v>0</v>
          </cell>
          <cell r="CI468">
            <v>0</v>
          </cell>
          <cell r="CJ468">
            <v>0</v>
          </cell>
          <cell r="CK468">
            <v>0</v>
          </cell>
          <cell r="CL468">
            <v>0</v>
          </cell>
          <cell r="CM468">
            <v>0</v>
          </cell>
          <cell r="CN468">
            <v>0</v>
          </cell>
          <cell r="CO468">
            <v>0</v>
          </cell>
          <cell r="CP468">
            <v>0</v>
          </cell>
          <cell r="CQ468">
            <v>0</v>
          </cell>
          <cell r="CR468">
            <v>0</v>
          </cell>
          <cell r="CS468">
            <v>0</v>
          </cell>
          <cell r="CT468">
            <v>0</v>
          </cell>
          <cell r="CU468">
            <v>0</v>
          </cell>
          <cell r="CV468">
            <v>0</v>
          </cell>
          <cell r="CW468">
            <v>0</v>
          </cell>
          <cell r="CX468">
            <v>0</v>
          </cell>
          <cell r="CY468">
            <v>0</v>
          </cell>
          <cell r="CZ468">
            <v>0</v>
          </cell>
          <cell r="DA468">
            <v>0</v>
          </cell>
          <cell r="DB468">
            <v>0</v>
          </cell>
          <cell r="DC468">
            <v>0</v>
          </cell>
          <cell r="DD468">
            <v>1634.3540823010683</v>
          </cell>
          <cell r="DE468">
            <v>0</v>
          </cell>
          <cell r="DG468">
            <v>1573.4192953525405</v>
          </cell>
          <cell r="DI468">
            <v>0.03</v>
          </cell>
          <cell r="DJ468">
            <v>47.202578860576217</v>
          </cell>
          <cell r="DK468">
            <v>2.9740436724694827E-2</v>
          </cell>
          <cell r="DL468">
            <v>0</v>
          </cell>
        </row>
        <row r="469">
          <cell r="A469" t="str">
            <v>B10407HP7956BK15LR416R0955A45</v>
          </cell>
          <cell r="B469" t="str">
            <v>TRASPORTO A NASTRO MAT TOP HP7956 B-K15 LR416 CURVA 45°</v>
          </cell>
          <cell r="F469">
            <v>2638.592754455628</v>
          </cell>
          <cell r="H469">
            <v>1688.699362851602</v>
          </cell>
          <cell r="I469">
            <v>0.36</v>
          </cell>
          <cell r="J469" t="str">
            <v>OK</v>
          </cell>
          <cell r="K469" t="str">
            <v>NEWZD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1671.3510507196747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0</v>
          </cell>
          <cell r="BJ469">
            <v>0</v>
          </cell>
          <cell r="BK469">
            <v>0</v>
          </cell>
          <cell r="BL469">
            <v>0</v>
          </cell>
          <cell r="BM469">
            <v>0</v>
          </cell>
          <cell r="BN469">
            <v>0</v>
          </cell>
          <cell r="BO469">
            <v>6.5</v>
          </cell>
          <cell r="BP469">
            <v>0.2</v>
          </cell>
          <cell r="BQ469">
            <v>0</v>
          </cell>
          <cell r="BR469">
            <v>0</v>
          </cell>
          <cell r="BS469">
            <v>10.848312131927255</v>
          </cell>
          <cell r="BT469">
            <v>0.33379421944391552</v>
          </cell>
          <cell r="BU469">
            <v>0</v>
          </cell>
          <cell r="BV469">
            <v>0</v>
          </cell>
          <cell r="BW469">
            <v>0</v>
          </cell>
          <cell r="BX469">
            <v>0</v>
          </cell>
          <cell r="BY469">
            <v>0</v>
          </cell>
          <cell r="BZ469">
            <v>0</v>
          </cell>
          <cell r="CA469">
            <v>0</v>
          </cell>
          <cell r="CB469">
            <v>0</v>
          </cell>
          <cell r="CC469">
            <v>0</v>
          </cell>
          <cell r="CD469">
            <v>0</v>
          </cell>
          <cell r="CE469">
            <v>0</v>
          </cell>
          <cell r="CF469">
            <v>0</v>
          </cell>
          <cell r="CG469">
            <v>0</v>
          </cell>
          <cell r="CH469">
            <v>0</v>
          </cell>
          <cell r="CI469">
            <v>0</v>
          </cell>
          <cell r="CJ469">
            <v>0</v>
          </cell>
          <cell r="CK469">
            <v>0</v>
          </cell>
          <cell r="CL469">
            <v>0</v>
          </cell>
          <cell r="CM469">
            <v>0</v>
          </cell>
          <cell r="CN469">
            <v>0</v>
          </cell>
          <cell r="CO469">
            <v>0</v>
          </cell>
          <cell r="CP469">
            <v>0</v>
          </cell>
          <cell r="CQ469">
            <v>0</v>
          </cell>
          <cell r="CR469">
            <v>0</v>
          </cell>
          <cell r="CS469">
            <v>0</v>
          </cell>
          <cell r="CT469">
            <v>0</v>
          </cell>
          <cell r="CU469">
            <v>0</v>
          </cell>
          <cell r="CV469">
            <v>0</v>
          </cell>
          <cell r="CW469">
            <v>0</v>
          </cell>
          <cell r="CX469">
            <v>0</v>
          </cell>
          <cell r="CY469">
            <v>0</v>
          </cell>
          <cell r="CZ469">
            <v>0</v>
          </cell>
          <cell r="DA469">
            <v>0</v>
          </cell>
          <cell r="DB469">
            <v>0</v>
          </cell>
          <cell r="DC469">
            <v>0</v>
          </cell>
          <cell r="DD469">
            <v>1688.699362851602</v>
          </cell>
          <cell r="DE469">
            <v>0</v>
          </cell>
          <cell r="DG469">
            <v>1622.6709230288104</v>
          </cell>
          <cell r="DI469">
            <v>0.03</v>
          </cell>
          <cell r="DJ469">
            <v>48.68012769086431</v>
          </cell>
          <cell r="DK469">
            <v>2.9682656548899067E-2</v>
          </cell>
          <cell r="DL469">
            <v>0</v>
          </cell>
        </row>
        <row r="470">
          <cell r="A470" t="str">
            <v>B10407HP7956BK15LR416R0955A60</v>
          </cell>
          <cell r="B470" t="str">
            <v>TRASPORTO A NASTRO MAT TOP HP7956 B-K15 LR416 CURVA 60°</v>
          </cell>
          <cell r="F470">
            <v>3438.8152178158361</v>
          </cell>
          <cell r="H470">
            <v>2200.8417394021353</v>
          </cell>
          <cell r="I470">
            <v>0.36</v>
          </cell>
          <cell r="J470" t="str">
            <v>OK</v>
          </cell>
          <cell r="K470" t="str">
            <v>NEWZD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2179.8773232262324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0</v>
          </cell>
          <cell r="BJ470">
            <v>0</v>
          </cell>
          <cell r="BK470">
            <v>0</v>
          </cell>
          <cell r="BL470">
            <v>0</v>
          </cell>
          <cell r="BM470">
            <v>0</v>
          </cell>
          <cell r="BN470">
            <v>0</v>
          </cell>
          <cell r="BO470">
            <v>6.5</v>
          </cell>
          <cell r="BP470">
            <v>0.2</v>
          </cell>
          <cell r="BQ470">
            <v>0</v>
          </cell>
          <cell r="BR470">
            <v>0</v>
          </cell>
          <cell r="BS470">
            <v>14.464416175903004</v>
          </cell>
          <cell r="BT470">
            <v>0.44505895925855399</v>
          </cell>
          <cell r="BU470">
            <v>0</v>
          </cell>
          <cell r="BV470">
            <v>0</v>
          </cell>
          <cell r="BW470">
            <v>0</v>
          </cell>
          <cell r="BX470">
            <v>0</v>
          </cell>
          <cell r="BY470">
            <v>0</v>
          </cell>
          <cell r="BZ470">
            <v>0</v>
          </cell>
          <cell r="CA470">
            <v>0</v>
          </cell>
          <cell r="CB470">
            <v>0</v>
          </cell>
          <cell r="CC470">
            <v>0</v>
          </cell>
          <cell r="CD470">
            <v>0</v>
          </cell>
          <cell r="CE470">
            <v>0</v>
          </cell>
          <cell r="CF470">
            <v>0</v>
          </cell>
          <cell r="CG470">
            <v>0</v>
          </cell>
          <cell r="CH470">
            <v>0</v>
          </cell>
          <cell r="CI470">
            <v>0</v>
          </cell>
          <cell r="CJ470">
            <v>0</v>
          </cell>
          <cell r="CK470">
            <v>0</v>
          </cell>
          <cell r="CL470">
            <v>0</v>
          </cell>
          <cell r="CM470">
            <v>0</v>
          </cell>
          <cell r="CN470">
            <v>0</v>
          </cell>
          <cell r="CO470">
            <v>0</v>
          </cell>
          <cell r="CP470">
            <v>0</v>
          </cell>
          <cell r="CQ470">
            <v>0</v>
          </cell>
          <cell r="CR470">
            <v>0</v>
          </cell>
          <cell r="CS470">
            <v>0</v>
          </cell>
          <cell r="CT470">
            <v>0</v>
          </cell>
          <cell r="CU470">
            <v>0</v>
          </cell>
          <cell r="CV470">
            <v>0</v>
          </cell>
          <cell r="CW470">
            <v>0</v>
          </cell>
          <cell r="CX470">
            <v>0</v>
          </cell>
          <cell r="CY470">
            <v>0</v>
          </cell>
          <cell r="CZ470">
            <v>0</v>
          </cell>
          <cell r="DA470">
            <v>0</v>
          </cell>
          <cell r="DB470">
            <v>0</v>
          </cell>
          <cell r="DC470">
            <v>0</v>
          </cell>
          <cell r="DD470">
            <v>2200.8417394021353</v>
          </cell>
          <cell r="DE470">
            <v>0</v>
          </cell>
          <cell r="DG470">
            <v>2116.3857507050802</v>
          </cell>
          <cell r="DI470">
            <v>0.03</v>
          </cell>
          <cell r="DJ470">
            <v>63.491572521152406</v>
          </cell>
          <cell r="DK470">
            <v>2.970574195327344E-2</v>
          </cell>
          <cell r="DL470">
            <v>0</v>
          </cell>
        </row>
        <row r="471">
          <cell r="A471" t="str">
            <v>B10407HP7956BK15LR416R0955A90</v>
          </cell>
          <cell r="B471" t="str">
            <v>TRASPORTO A NASTRO MAT TOP HP7956 B-K15 LR416 CURVA 90°</v>
          </cell>
          <cell r="F471">
            <v>3817.5894401612572</v>
          </cell>
          <cell r="H471">
            <v>2443.2572417032047</v>
          </cell>
          <cell r="I471">
            <v>0.36</v>
          </cell>
          <cell r="J471" t="str">
            <v>OK</v>
          </cell>
          <cell r="K471" t="str">
            <v>NEWZD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2415.0606174393502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0</v>
          </cell>
          <cell r="BJ471">
            <v>0</v>
          </cell>
          <cell r="BK471">
            <v>0</v>
          </cell>
          <cell r="BL471">
            <v>0</v>
          </cell>
          <cell r="BM471">
            <v>0</v>
          </cell>
          <cell r="BN471">
            <v>0</v>
          </cell>
          <cell r="BO471">
            <v>6.5</v>
          </cell>
          <cell r="BP471">
            <v>0.2</v>
          </cell>
          <cell r="BQ471">
            <v>0</v>
          </cell>
          <cell r="BR471">
            <v>0</v>
          </cell>
          <cell r="BS471">
            <v>21.69662426385451</v>
          </cell>
          <cell r="BT471">
            <v>0.66758843888783104</v>
          </cell>
          <cell r="BU471">
            <v>0</v>
          </cell>
          <cell r="BV471">
            <v>0</v>
          </cell>
          <cell r="BW471">
            <v>0</v>
          </cell>
          <cell r="BX471">
            <v>0</v>
          </cell>
          <cell r="BY471">
            <v>0</v>
          </cell>
          <cell r="BZ471">
            <v>0</v>
          </cell>
          <cell r="CA471">
            <v>0</v>
          </cell>
          <cell r="CB471">
            <v>0</v>
          </cell>
          <cell r="CC471">
            <v>0</v>
          </cell>
          <cell r="CD471">
            <v>0</v>
          </cell>
          <cell r="CE471">
            <v>0</v>
          </cell>
          <cell r="CF471">
            <v>0</v>
          </cell>
          <cell r="CG471">
            <v>0</v>
          </cell>
          <cell r="CH471">
            <v>0</v>
          </cell>
          <cell r="CI471">
            <v>0</v>
          </cell>
          <cell r="CJ471">
            <v>0</v>
          </cell>
          <cell r="CK471">
            <v>0</v>
          </cell>
          <cell r="CL471">
            <v>0</v>
          </cell>
          <cell r="CM471">
            <v>0</v>
          </cell>
          <cell r="CN471">
            <v>0</v>
          </cell>
          <cell r="CO471">
            <v>0</v>
          </cell>
          <cell r="CP471">
            <v>0</v>
          </cell>
          <cell r="CQ471">
            <v>0</v>
          </cell>
          <cell r="CR471">
            <v>0</v>
          </cell>
          <cell r="CS471">
            <v>0</v>
          </cell>
          <cell r="CT471">
            <v>0</v>
          </cell>
          <cell r="CU471">
            <v>0</v>
          </cell>
          <cell r="CV471">
            <v>0</v>
          </cell>
          <cell r="CW471">
            <v>0</v>
          </cell>
          <cell r="CX471">
            <v>0</v>
          </cell>
          <cell r="CY471">
            <v>0</v>
          </cell>
          <cell r="CZ471">
            <v>0</v>
          </cell>
          <cell r="DA471">
            <v>0</v>
          </cell>
          <cell r="DB471">
            <v>0</v>
          </cell>
          <cell r="DC471">
            <v>0</v>
          </cell>
          <cell r="DD471">
            <v>2443.2572417032047</v>
          </cell>
          <cell r="DE471">
            <v>0</v>
          </cell>
          <cell r="DG471">
            <v>2344.7190460576217</v>
          </cell>
          <cell r="DI471">
            <v>0.03</v>
          </cell>
          <cell r="DJ471">
            <v>70.341571381728642</v>
          </cell>
          <cell r="DK471">
            <v>2.964351926261204E-2</v>
          </cell>
          <cell r="DL471">
            <v>0</v>
          </cell>
        </row>
        <row r="472">
          <cell r="A472" t="str">
            <v>B10407HP7956BK15LR416START</v>
          </cell>
          <cell r="B472" t="str">
            <v>TRASPORTO A NASTRO MAT TOP HP7956 B-K15 LR416 TESTATA FOLLE</v>
          </cell>
          <cell r="F472">
            <v>2580.4005443749998</v>
          </cell>
          <cell r="H472">
            <v>1651.4563483999998</v>
          </cell>
          <cell r="I472">
            <v>0.36</v>
          </cell>
          <cell r="J472" t="str">
            <v>OK</v>
          </cell>
          <cell r="K472" t="str">
            <v>NEWZD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1535.2688483999998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0</v>
          </cell>
          <cell r="BJ472">
            <v>0</v>
          </cell>
          <cell r="BK472">
            <v>0</v>
          </cell>
          <cell r="BL472">
            <v>0</v>
          </cell>
          <cell r="BM472">
            <v>0</v>
          </cell>
          <cell r="BN472">
            <v>0</v>
          </cell>
          <cell r="BO472">
            <v>6.5</v>
          </cell>
          <cell r="BP472">
            <v>0.2</v>
          </cell>
          <cell r="BQ472">
            <v>0</v>
          </cell>
          <cell r="BR472">
            <v>0</v>
          </cell>
          <cell r="BS472">
            <v>109.6875</v>
          </cell>
          <cell r="BT472">
            <v>3.375</v>
          </cell>
          <cell r="BU472">
            <v>0</v>
          </cell>
          <cell r="BV472">
            <v>0</v>
          </cell>
          <cell r="BW472">
            <v>0</v>
          </cell>
          <cell r="BX472">
            <v>0</v>
          </cell>
          <cell r="BY472">
            <v>0</v>
          </cell>
          <cell r="BZ472">
            <v>0</v>
          </cell>
          <cell r="CA472">
            <v>0</v>
          </cell>
          <cell r="CB472">
            <v>0</v>
          </cell>
          <cell r="CC472">
            <v>0</v>
          </cell>
          <cell r="CD472">
            <v>0</v>
          </cell>
          <cell r="CE472">
            <v>0</v>
          </cell>
          <cell r="CF472">
            <v>0</v>
          </cell>
          <cell r="CG472">
            <v>0</v>
          </cell>
          <cell r="CH472">
            <v>0</v>
          </cell>
          <cell r="CI472">
            <v>0</v>
          </cell>
          <cell r="CJ472">
            <v>0</v>
          </cell>
          <cell r="CK472">
            <v>0</v>
          </cell>
          <cell r="CL472">
            <v>0</v>
          </cell>
          <cell r="CM472">
            <v>0</v>
          </cell>
          <cell r="CN472">
            <v>0</v>
          </cell>
          <cell r="CO472">
            <v>0</v>
          </cell>
          <cell r="CP472">
            <v>0</v>
          </cell>
          <cell r="CQ472">
            <v>0</v>
          </cell>
          <cell r="CR472">
            <v>0</v>
          </cell>
          <cell r="CS472">
            <v>0</v>
          </cell>
          <cell r="CT472">
            <v>0</v>
          </cell>
          <cell r="CU472">
            <v>0</v>
          </cell>
          <cell r="CV472">
            <v>0</v>
          </cell>
          <cell r="CW472">
            <v>0</v>
          </cell>
          <cell r="CX472">
            <v>0</v>
          </cell>
          <cell r="CY472">
            <v>0</v>
          </cell>
          <cell r="CZ472">
            <v>0</v>
          </cell>
          <cell r="DA472">
            <v>0</v>
          </cell>
          <cell r="DB472">
            <v>0</v>
          </cell>
          <cell r="DC472">
            <v>0</v>
          </cell>
          <cell r="DD472">
            <v>1651.4563483999998</v>
          </cell>
          <cell r="DE472">
            <v>0</v>
          </cell>
          <cell r="DG472">
            <v>1490.5522799999999</v>
          </cell>
          <cell r="DI472">
            <v>0.03</v>
          </cell>
          <cell r="DJ472">
            <v>44.716568399999993</v>
          </cell>
          <cell r="DK472">
            <v>2.7830622579096159E-2</v>
          </cell>
          <cell r="DL472">
            <v>0</v>
          </cell>
        </row>
        <row r="473">
          <cell r="A473" t="str">
            <v>B10407HP7956BK18LR492END-M</v>
          </cell>
          <cell r="B473" t="str">
            <v>TRASPORTO A NASTRO MAT TOP HP7956 B-K18 LR492 TESTATA MOTORIZZATA</v>
          </cell>
          <cell r="F473">
            <v>5055.8662662500001</v>
          </cell>
          <cell r="H473">
            <v>3235.7544103999999</v>
          </cell>
          <cell r="I473">
            <v>0.36</v>
          </cell>
          <cell r="J473" t="str">
            <v>OK</v>
          </cell>
          <cell r="K473" t="str">
            <v>NEWZD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2626.8169103999999</v>
          </cell>
          <cell r="AW473">
            <v>72</v>
          </cell>
          <cell r="AX473">
            <v>2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72</v>
          </cell>
          <cell r="BF473">
            <v>2</v>
          </cell>
          <cell r="BG473">
            <v>0</v>
          </cell>
          <cell r="BH473">
            <v>0</v>
          </cell>
          <cell r="BI473">
            <v>0</v>
          </cell>
          <cell r="BJ473">
            <v>0</v>
          </cell>
          <cell r="BK473">
            <v>152</v>
          </cell>
          <cell r="BL473">
            <v>4</v>
          </cell>
          <cell r="BM473">
            <v>0</v>
          </cell>
          <cell r="BN473">
            <v>0</v>
          </cell>
          <cell r="BO473">
            <v>6.5</v>
          </cell>
          <cell r="BP473">
            <v>0.2</v>
          </cell>
          <cell r="BQ473">
            <v>0</v>
          </cell>
          <cell r="BR473">
            <v>0</v>
          </cell>
          <cell r="BS473">
            <v>158.4375</v>
          </cell>
          <cell r="BT473">
            <v>4.875</v>
          </cell>
          <cell r="BU473">
            <v>0</v>
          </cell>
          <cell r="BV473">
            <v>0</v>
          </cell>
          <cell r="BW473">
            <v>0</v>
          </cell>
          <cell r="BX473">
            <v>0</v>
          </cell>
          <cell r="BY473">
            <v>0</v>
          </cell>
          <cell r="BZ473">
            <v>0</v>
          </cell>
          <cell r="CA473">
            <v>148</v>
          </cell>
          <cell r="CB473">
            <v>4</v>
          </cell>
          <cell r="CC473">
            <v>0</v>
          </cell>
          <cell r="CD473">
            <v>0</v>
          </cell>
          <cell r="CE473">
            <v>0</v>
          </cell>
          <cell r="CF473">
            <v>0</v>
          </cell>
          <cell r="CG473">
            <v>0</v>
          </cell>
          <cell r="CH473">
            <v>0</v>
          </cell>
          <cell r="CI473">
            <v>0</v>
          </cell>
          <cell r="CJ473">
            <v>0</v>
          </cell>
          <cell r="CK473">
            <v>0</v>
          </cell>
          <cell r="CL473">
            <v>0</v>
          </cell>
          <cell r="CM473">
            <v>0</v>
          </cell>
          <cell r="CN473">
            <v>0</v>
          </cell>
          <cell r="CO473">
            <v>0</v>
          </cell>
          <cell r="CP473">
            <v>0</v>
          </cell>
          <cell r="CQ473">
            <v>0</v>
          </cell>
          <cell r="CR473">
            <v>0</v>
          </cell>
          <cell r="CS473">
            <v>0</v>
          </cell>
          <cell r="CT473">
            <v>0</v>
          </cell>
          <cell r="CU473">
            <v>0</v>
          </cell>
          <cell r="CV473">
            <v>0</v>
          </cell>
          <cell r="CW473">
            <v>0</v>
          </cell>
          <cell r="CX473">
            <v>0</v>
          </cell>
          <cell r="CY473">
            <v>0</v>
          </cell>
          <cell r="CZ473">
            <v>0</v>
          </cell>
          <cell r="DA473">
            <v>0</v>
          </cell>
          <cell r="DB473">
            <v>0</v>
          </cell>
          <cell r="DC473">
            <v>0</v>
          </cell>
          <cell r="DD473">
            <v>3235.7544103999999</v>
          </cell>
          <cell r="DE473">
            <v>0</v>
          </cell>
          <cell r="DG473">
            <v>2550.3076799999999</v>
          </cell>
          <cell r="DI473">
            <v>0.03</v>
          </cell>
          <cell r="DJ473">
            <v>76.509230399999993</v>
          </cell>
          <cell r="DK473">
            <v>2.4217566551767277E-2</v>
          </cell>
          <cell r="DL473">
            <v>0</v>
          </cell>
        </row>
        <row r="474">
          <cell r="A474" t="str">
            <v>B10407HP7956BK18LR492LT0500</v>
          </cell>
          <cell r="B474" t="str">
            <v>TRASPORTO A NASTRO MAT TOP HP7956 B-K18 LR492 LT0500</v>
          </cell>
          <cell r="F474">
            <v>982.60976312500009</v>
          </cell>
          <cell r="H474">
            <v>628.87024840000004</v>
          </cell>
          <cell r="I474">
            <v>0.36</v>
          </cell>
          <cell r="J474" t="str">
            <v>OK</v>
          </cell>
          <cell r="K474" t="str">
            <v>NEWZD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615.87024840000004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0</v>
          </cell>
          <cell r="BJ474">
            <v>0</v>
          </cell>
          <cell r="BK474">
            <v>0</v>
          </cell>
          <cell r="BL474">
            <v>0</v>
          </cell>
          <cell r="BM474">
            <v>0</v>
          </cell>
          <cell r="BN474">
            <v>0</v>
          </cell>
          <cell r="BO474">
            <v>4.875</v>
          </cell>
          <cell r="BP474">
            <v>0.15</v>
          </cell>
          <cell r="BQ474">
            <v>0</v>
          </cell>
          <cell r="BR474">
            <v>0</v>
          </cell>
          <cell r="BS474">
            <v>8.125</v>
          </cell>
          <cell r="BT474">
            <v>0.25</v>
          </cell>
          <cell r="BU474">
            <v>0</v>
          </cell>
          <cell r="BV474">
            <v>0</v>
          </cell>
          <cell r="BW474">
            <v>0</v>
          </cell>
          <cell r="BX474">
            <v>0</v>
          </cell>
          <cell r="BY474">
            <v>0</v>
          </cell>
          <cell r="BZ474">
            <v>0</v>
          </cell>
          <cell r="CA474">
            <v>0</v>
          </cell>
          <cell r="CB474">
            <v>0</v>
          </cell>
          <cell r="CC474">
            <v>0</v>
          </cell>
          <cell r="CD474">
            <v>0</v>
          </cell>
          <cell r="CE474">
            <v>0</v>
          </cell>
          <cell r="CF474">
            <v>0</v>
          </cell>
          <cell r="CG474">
            <v>0</v>
          </cell>
          <cell r="CH474">
            <v>0</v>
          </cell>
          <cell r="CI474">
            <v>0</v>
          </cell>
          <cell r="CJ474">
            <v>0</v>
          </cell>
          <cell r="CK474">
            <v>0</v>
          </cell>
          <cell r="CL474">
            <v>0</v>
          </cell>
          <cell r="CM474">
            <v>0</v>
          </cell>
          <cell r="CN474">
            <v>0</v>
          </cell>
          <cell r="CO474">
            <v>0</v>
          </cell>
          <cell r="CP474">
            <v>0</v>
          </cell>
          <cell r="CQ474">
            <v>0</v>
          </cell>
          <cell r="CR474">
            <v>0</v>
          </cell>
          <cell r="CS474">
            <v>0</v>
          </cell>
          <cell r="CT474">
            <v>0</v>
          </cell>
          <cell r="CU474">
            <v>0</v>
          </cell>
          <cell r="CV474">
            <v>0</v>
          </cell>
          <cell r="CW474">
            <v>0</v>
          </cell>
          <cell r="CX474">
            <v>0</v>
          </cell>
          <cell r="CY474">
            <v>0</v>
          </cell>
          <cell r="CZ474">
            <v>0</v>
          </cell>
          <cell r="DA474">
            <v>0</v>
          </cell>
          <cell r="DB474">
            <v>0</v>
          </cell>
          <cell r="DC474">
            <v>0</v>
          </cell>
          <cell r="DD474">
            <v>628.87024840000004</v>
          </cell>
          <cell r="DE474">
            <v>0</v>
          </cell>
          <cell r="DG474">
            <v>597.93227999999999</v>
          </cell>
          <cell r="DI474">
            <v>0.03</v>
          </cell>
          <cell r="DJ474">
            <v>17.937968399999999</v>
          </cell>
          <cell r="DK474">
            <v>2.9361631374266228E-2</v>
          </cell>
          <cell r="DL474">
            <v>0</v>
          </cell>
        </row>
        <row r="475">
          <cell r="A475" t="str">
            <v>B10407HP7956BK18LR492LT1000</v>
          </cell>
          <cell r="B475" t="str">
            <v>TRASPORTO A NASTRO MAT TOP HP7956 B-K18 LR492 LT1000</v>
          </cell>
          <cell r="F475">
            <v>1722.9603399999999</v>
          </cell>
          <cell r="H475">
            <v>1102.6946175999999</v>
          </cell>
          <cell r="I475">
            <v>0.36</v>
          </cell>
          <cell r="J475" t="str">
            <v>OK</v>
          </cell>
          <cell r="K475" t="str">
            <v>NEWZD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1079.9446175999999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0</v>
          </cell>
          <cell r="BJ475">
            <v>0</v>
          </cell>
          <cell r="BK475">
            <v>0</v>
          </cell>
          <cell r="BL475">
            <v>0</v>
          </cell>
          <cell r="BM475">
            <v>0</v>
          </cell>
          <cell r="BN475">
            <v>0</v>
          </cell>
          <cell r="BO475">
            <v>6.5</v>
          </cell>
          <cell r="BP475">
            <v>0.2</v>
          </cell>
          <cell r="BQ475">
            <v>0</v>
          </cell>
          <cell r="BR475">
            <v>0</v>
          </cell>
          <cell r="BS475">
            <v>16.25</v>
          </cell>
          <cell r="BT475">
            <v>0.5</v>
          </cell>
          <cell r="BU475">
            <v>0</v>
          </cell>
          <cell r="BV475">
            <v>0</v>
          </cell>
          <cell r="BW475">
            <v>0</v>
          </cell>
          <cell r="BX475">
            <v>0</v>
          </cell>
          <cell r="BY475">
            <v>0</v>
          </cell>
          <cell r="BZ475">
            <v>0</v>
          </cell>
          <cell r="CA475">
            <v>0</v>
          </cell>
          <cell r="CB475">
            <v>0</v>
          </cell>
          <cell r="CC475">
            <v>0</v>
          </cell>
          <cell r="CD475">
            <v>0</v>
          </cell>
          <cell r="CE475">
            <v>0</v>
          </cell>
          <cell r="CF475">
            <v>0</v>
          </cell>
          <cell r="CG475">
            <v>0</v>
          </cell>
          <cell r="CH475">
            <v>0</v>
          </cell>
          <cell r="CI475">
            <v>0</v>
          </cell>
          <cell r="CJ475">
            <v>0</v>
          </cell>
          <cell r="CK475">
            <v>0</v>
          </cell>
          <cell r="CL475">
            <v>0</v>
          </cell>
          <cell r="CM475">
            <v>0</v>
          </cell>
          <cell r="CN475">
            <v>0</v>
          </cell>
          <cell r="CO475">
            <v>0</v>
          </cell>
          <cell r="CP475">
            <v>0</v>
          </cell>
          <cell r="CQ475">
            <v>0</v>
          </cell>
          <cell r="CR475">
            <v>0</v>
          </cell>
          <cell r="CS475">
            <v>0</v>
          </cell>
          <cell r="CT475">
            <v>0</v>
          </cell>
          <cell r="CU475">
            <v>0</v>
          </cell>
          <cell r="CV475">
            <v>0</v>
          </cell>
          <cell r="CW475">
            <v>0</v>
          </cell>
          <cell r="CX475">
            <v>0</v>
          </cell>
          <cell r="CY475">
            <v>0</v>
          </cell>
          <cell r="CZ475">
            <v>0</v>
          </cell>
          <cell r="DA475">
            <v>0</v>
          </cell>
          <cell r="DB475">
            <v>0</v>
          </cell>
          <cell r="DC475">
            <v>0</v>
          </cell>
          <cell r="DD475">
            <v>1102.6946175999999</v>
          </cell>
          <cell r="DE475">
            <v>0</v>
          </cell>
          <cell r="DG475">
            <v>1048.48992</v>
          </cell>
          <cell r="DI475">
            <v>0.03</v>
          </cell>
          <cell r="DJ475">
            <v>31.454697599999999</v>
          </cell>
          <cell r="DK475">
            <v>2.9362887820685399E-2</v>
          </cell>
          <cell r="DL475">
            <v>0</v>
          </cell>
        </row>
        <row r="476">
          <cell r="A476" t="str">
            <v>B10407HP7956BK18LR492LT1500</v>
          </cell>
          <cell r="B476" t="str">
            <v>TRASPORTO A NASTRO MAT TOP HP7956 B-K18 LR492 LT1500</v>
          </cell>
          <cell r="F476">
            <v>2458.8894649999997</v>
          </cell>
          <cell r="H476">
            <v>1573.6892575999998</v>
          </cell>
          <cell r="I476">
            <v>0.36</v>
          </cell>
          <cell r="J476" t="str">
            <v>OK</v>
          </cell>
          <cell r="K476" t="str">
            <v>NEWZD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1542.8142575999998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0</v>
          </cell>
          <cell r="BJ476">
            <v>0</v>
          </cell>
          <cell r="BK476">
            <v>0</v>
          </cell>
          <cell r="BL476">
            <v>0</v>
          </cell>
          <cell r="BM476">
            <v>0</v>
          </cell>
          <cell r="BN476">
            <v>0</v>
          </cell>
          <cell r="BO476">
            <v>6.5</v>
          </cell>
          <cell r="BP476">
            <v>0.2</v>
          </cell>
          <cell r="BQ476">
            <v>0</v>
          </cell>
          <cell r="BR476">
            <v>0</v>
          </cell>
          <cell r="BS476">
            <v>24.375</v>
          </cell>
          <cell r="BT476">
            <v>0.75</v>
          </cell>
          <cell r="BU476">
            <v>0</v>
          </cell>
          <cell r="BV476">
            <v>0</v>
          </cell>
          <cell r="BW476">
            <v>0</v>
          </cell>
          <cell r="BX476">
            <v>0</v>
          </cell>
          <cell r="BY476">
            <v>0</v>
          </cell>
          <cell r="BZ476">
            <v>0</v>
          </cell>
          <cell r="CA476">
            <v>0</v>
          </cell>
          <cell r="CB476">
            <v>0</v>
          </cell>
          <cell r="CC476">
            <v>0</v>
          </cell>
          <cell r="CD476">
            <v>0</v>
          </cell>
          <cell r="CE476">
            <v>0</v>
          </cell>
          <cell r="CF476">
            <v>0</v>
          </cell>
          <cell r="CG476">
            <v>0</v>
          </cell>
          <cell r="CH476">
            <v>0</v>
          </cell>
          <cell r="CI476">
            <v>0</v>
          </cell>
          <cell r="CJ476">
            <v>0</v>
          </cell>
          <cell r="CK476">
            <v>0</v>
          </cell>
          <cell r="CL476">
            <v>0</v>
          </cell>
          <cell r="CM476">
            <v>0</v>
          </cell>
          <cell r="CN476">
            <v>0</v>
          </cell>
          <cell r="CO476">
            <v>0</v>
          </cell>
          <cell r="CP476">
            <v>0</v>
          </cell>
          <cell r="CQ476">
            <v>0</v>
          </cell>
          <cell r="CR476">
            <v>0</v>
          </cell>
          <cell r="CS476">
            <v>0</v>
          </cell>
          <cell r="CT476">
            <v>0</v>
          </cell>
          <cell r="CU476">
            <v>0</v>
          </cell>
          <cell r="CV476">
            <v>0</v>
          </cell>
          <cell r="CW476">
            <v>0</v>
          </cell>
          <cell r="CX476">
            <v>0</v>
          </cell>
          <cell r="CY476">
            <v>0</v>
          </cell>
          <cell r="CZ476">
            <v>0</v>
          </cell>
          <cell r="DA476">
            <v>0</v>
          </cell>
          <cell r="DB476">
            <v>0</v>
          </cell>
          <cell r="DC476">
            <v>0</v>
          </cell>
          <cell r="DD476">
            <v>1573.6892575999998</v>
          </cell>
          <cell r="DE476">
            <v>0</v>
          </cell>
          <cell r="DG476">
            <v>1497.8779199999999</v>
          </cell>
          <cell r="DI476">
            <v>0.03</v>
          </cell>
          <cell r="DJ476">
            <v>44.936337599999995</v>
          </cell>
          <cell r="DK476">
            <v>2.939411399456231E-2</v>
          </cell>
          <cell r="DL476">
            <v>0</v>
          </cell>
        </row>
        <row r="477">
          <cell r="A477" t="str">
            <v>B10407HP7956BK18LR492LT2000</v>
          </cell>
          <cell r="B477" t="str">
            <v>TRASPORTO A NASTRO MAT TOP HP7956 B-K18 LR492 LT2000</v>
          </cell>
          <cell r="F477">
            <v>3396.2342531249992</v>
          </cell>
          <cell r="H477">
            <v>2173.5899219999997</v>
          </cell>
          <cell r="I477">
            <v>0.36</v>
          </cell>
          <cell r="J477" t="str">
            <v>OK</v>
          </cell>
          <cell r="K477" t="str">
            <v>NEWZD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2134.5899219999997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0</v>
          </cell>
          <cell r="BJ477">
            <v>0</v>
          </cell>
          <cell r="BK477">
            <v>0</v>
          </cell>
          <cell r="BL477">
            <v>0</v>
          </cell>
          <cell r="BM477">
            <v>0</v>
          </cell>
          <cell r="BN477">
            <v>0</v>
          </cell>
          <cell r="BO477">
            <v>6.5</v>
          </cell>
          <cell r="BP477">
            <v>0.2</v>
          </cell>
          <cell r="BQ477">
            <v>0</v>
          </cell>
          <cell r="BR477">
            <v>0</v>
          </cell>
          <cell r="BS477">
            <v>32.5</v>
          </cell>
          <cell r="BT477">
            <v>1</v>
          </cell>
          <cell r="BU477">
            <v>0</v>
          </cell>
          <cell r="BV477">
            <v>0</v>
          </cell>
          <cell r="BW477">
            <v>0</v>
          </cell>
          <cell r="BX477">
            <v>0</v>
          </cell>
          <cell r="BY477">
            <v>0</v>
          </cell>
          <cell r="BZ477">
            <v>0</v>
          </cell>
          <cell r="CA477">
            <v>0</v>
          </cell>
          <cell r="CB477">
            <v>0</v>
          </cell>
          <cell r="CC477">
            <v>0</v>
          </cell>
          <cell r="CD477">
            <v>0</v>
          </cell>
          <cell r="CE477">
            <v>0</v>
          </cell>
          <cell r="CF477">
            <v>0</v>
          </cell>
          <cell r="CG477">
            <v>0</v>
          </cell>
          <cell r="CH477">
            <v>0</v>
          </cell>
          <cell r="CI477">
            <v>0</v>
          </cell>
          <cell r="CJ477">
            <v>0</v>
          </cell>
          <cell r="CK477">
            <v>0</v>
          </cell>
          <cell r="CL477">
            <v>0</v>
          </cell>
          <cell r="CM477">
            <v>0</v>
          </cell>
          <cell r="CN477">
            <v>0</v>
          </cell>
          <cell r="CO477">
            <v>0</v>
          </cell>
          <cell r="CP477">
            <v>0</v>
          </cell>
          <cell r="CQ477">
            <v>0</v>
          </cell>
          <cell r="CR477">
            <v>0</v>
          </cell>
          <cell r="CS477">
            <v>0</v>
          </cell>
          <cell r="CT477">
            <v>0</v>
          </cell>
          <cell r="CU477">
            <v>0</v>
          </cell>
          <cell r="CV477">
            <v>0</v>
          </cell>
          <cell r="CW477">
            <v>0</v>
          </cell>
          <cell r="CX477">
            <v>0</v>
          </cell>
          <cell r="CY477">
            <v>0</v>
          </cell>
          <cell r="CZ477">
            <v>0</v>
          </cell>
          <cell r="DA477">
            <v>0</v>
          </cell>
          <cell r="DB477">
            <v>0</v>
          </cell>
          <cell r="DC477">
            <v>0</v>
          </cell>
          <cell r="DD477">
            <v>2173.5899219999997</v>
          </cell>
          <cell r="DE477">
            <v>0</v>
          </cell>
          <cell r="DG477">
            <v>2072.4173999999998</v>
          </cell>
          <cell r="DI477">
            <v>0.03</v>
          </cell>
          <cell r="DJ477">
            <v>62.172521999999994</v>
          </cell>
          <cell r="DK477">
            <v>2.9445869869216764E-2</v>
          </cell>
          <cell r="DL477">
            <v>0</v>
          </cell>
        </row>
        <row r="478">
          <cell r="A478" t="str">
            <v>B10407HP7956BK18LR492LT2500</v>
          </cell>
          <cell r="B478" t="str">
            <v>TRASPORTO A NASTRO MAT TOP HP7956 B-K18 LR492 LT2500</v>
          </cell>
          <cell r="F478">
            <v>4117.1042631250002</v>
          </cell>
          <cell r="H478">
            <v>2634.9467284000002</v>
          </cell>
          <cell r="I478">
            <v>0.36</v>
          </cell>
          <cell r="J478" t="str">
            <v>OK</v>
          </cell>
          <cell r="K478" t="str">
            <v>NEWZD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2587.8217284000002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0</v>
          </cell>
          <cell r="BJ478">
            <v>0</v>
          </cell>
          <cell r="BK478">
            <v>0</v>
          </cell>
          <cell r="BL478">
            <v>0</v>
          </cell>
          <cell r="BM478">
            <v>0</v>
          </cell>
          <cell r="BN478">
            <v>0</v>
          </cell>
          <cell r="BO478">
            <v>6.5</v>
          </cell>
          <cell r="BP478">
            <v>0.2</v>
          </cell>
          <cell r="BQ478">
            <v>0</v>
          </cell>
          <cell r="BR478">
            <v>0</v>
          </cell>
          <cell r="BS478">
            <v>40.625</v>
          </cell>
          <cell r="BT478">
            <v>1.25</v>
          </cell>
          <cell r="BU478">
            <v>0</v>
          </cell>
          <cell r="BV478">
            <v>0</v>
          </cell>
          <cell r="BW478">
            <v>0</v>
          </cell>
          <cell r="BX478">
            <v>0</v>
          </cell>
          <cell r="BY478">
            <v>0</v>
          </cell>
          <cell r="BZ478">
            <v>0</v>
          </cell>
          <cell r="CA478">
            <v>0</v>
          </cell>
          <cell r="CB478">
            <v>0</v>
          </cell>
          <cell r="CC478">
            <v>0</v>
          </cell>
          <cell r="CD478">
            <v>0</v>
          </cell>
          <cell r="CE478">
            <v>0</v>
          </cell>
          <cell r="CF478">
            <v>0</v>
          </cell>
          <cell r="CG478">
            <v>0</v>
          </cell>
          <cell r="CH478">
            <v>0</v>
          </cell>
          <cell r="CI478">
            <v>0</v>
          </cell>
          <cell r="CJ478">
            <v>0</v>
          </cell>
          <cell r="CK478">
            <v>0</v>
          </cell>
          <cell r="CL478">
            <v>0</v>
          </cell>
          <cell r="CM478">
            <v>0</v>
          </cell>
          <cell r="CN478">
            <v>0</v>
          </cell>
          <cell r="CO478">
            <v>0</v>
          </cell>
          <cell r="CP478">
            <v>0</v>
          </cell>
          <cell r="CQ478">
            <v>0</v>
          </cell>
          <cell r="CR478">
            <v>0</v>
          </cell>
          <cell r="CS478">
            <v>0</v>
          </cell>
          <cell r="CT478">
            <v>0</v>
          </cell>
          <cell r="CU478">
            <v>0</v>
          </cell>
          <cell r="CV478">
            <v>0</v>
          </cell>
          <cell r="CW478">
            <v>0</v>
          </cell>
          <cell r="CX478">
            <v>0</v>
          </cell>
          <cell r="CY478">
            <v>0</v>
          </cell>
          <cell r="CZ478">
            <v>0</v>
          </cell>
          <cell r="DA478">
            <v>0</v>
          </cell>
          <cell r="DB478">
            <v>0</v>
          </cell>
          <cell r="DC478">
            <v>0</v>
          </cell>
          <cell r="DD478">
            <v>2634.9467284000002</v>
          </cell>
          <cell r="DE478">
            <v>0</v>
          </cell>
          <cell r="DG478">
            <v>2512.4482800000001</v>
          </cell>
          <cell r="DI478">
            <v>0.03</v>
          </cell>
          <cell r="DJ478">
            <v>75.373448400000001</v>
          </cell>
          <cell r="DK478">
            <v>2.9447661838382686E-2</v>
          </cell>
          <cell r="DL478">
            <v>0</v>
          </cell>
        </row>
        <row r="479">
          <cell r="A479" t="str">
            <v>B10407HP7956BK18LR492LT3000</v>
          </cell>
          <cell r="B479" t="str">
            <v>TRASPORTO A NASTRO MAT TOP HP7956 B-K18 LR492 LT3000</v>
          </cell>
          <cell r="F479">
            <v>4937.7409100000004</v>
          </cell>
          <cell r="H479">
            <v>3160.1541824000005</v>
          </cell>
          <cell r="I479">
            <v>0.36</v>
          </cell>
          <cell r="J479" t="str">
            <v>OK</v>
          </cell>
          <cell r="K479" t="str">
            <v>NEWZD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3104.9041824000005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0</v>
          </cell>
          <cell r="BJ479">
            <v>0</v>
          </cell>
          <cell r="BK479">
            <v>0</v>
          </cell>
          <cell r="BL479">
            <v>0</v>
          </cell>
          <cell r="BM479">
            <v>0</v>
          </cell>
          <cell r="BN479">
            <v>0</v>
          </cell>
          <cell r="BO479">
            <v>6.5</v>
          </cell>
          <cell r="BP479">
            <v>0.2</v>
          </cell>
          <cell r="BQ479">
            <v>0</v>
          </cell>
          <cell r="BR479">
            <v>0</v>
          </cell>
          <cell r="BS479">
            <v>48.75</v>
          </cell>
          <cell r="BT479">
            <v>1.5</v>
          </cell>
          <cell r="BU479">
            <v>0</v>
          </cell>
          <cell r="BV479">
            <v>0</v>
          </cell>
          <cell r="BW479">
            <v>0</v>
          </cell>
          <cell r="BX479">
            <v>0</v>
          </cell>
          <cell r="BY479">
            <v>0</v>
          </cell>
          <cell r="BZ479">
            <v>0</v>
          </cell>
          <cell r="CA479">
            <v>0</v>
          </cell>
          <cell r="CB479">
            <v>0</v>
          </cell>
          <cell r="CC479">
            <v>0</v>
          </cell>
          <cell r="CD479">
            <v>0</v>
          </cell>
          <cell r="CE479">
            <v>0</v>
          </cell>
          <cell r="CF479">
            <v>0</v>
          </cell>
          <cell r="CG479">
            <v>0</v>
          </cell>
          <cell r="CH479">
            <v>0</v>
          </cell>
          <cell r="CI479">
            <v>0</v>
          </cell>
          <cell r="CJ479">
            <v>0</v>
          </cell>
          <cell r="CK479">
            <v>0</v>
          </cell>
          <cell r="CL479">
            <v>0</v>
          </cell>
          <cell r="CM479">
            <v>0</v>
          </cell>
          <cell r="CN479">
            <v>0</v>
          </cell>
          <cell r="CO479">
            <v>0</v>
          </cell>
          <cell r="CP479">
            <v>0</v>
          </cell>
          <cell r="CQ479">
            <v>0</v>
          </cell>
          <cell r="CR479">
            <v>0</v>
          </cell>
          <cell r="CS479">
            <v>0</v>
          </cell>
          <cell r="CT479">
            <v>0</v>
          </cell>
          <cell r="CU479">
            <v>0</v>
          </cell>
          <cell r="CV479">
            <v>0</v>
          </cell>
          <cell r="CW479">
            <v>0</v>
          </cell>
          <cell r="CX479">
            <v>0</v>
          </cell>
          <cell r="CY479">
            <v>0</v>
          </cell>
          <cell r="CZ479">
            <v>0</v>
          </cell>
          <cell r="DA479">
            <v>0</v>
          </cell>
          <cell r="DB479">
            <v>0</v>
          </cell>
          <cell r="DC479">
            <v>0</v>
          </cell>
          <cell r="DD479">
            <v>3160.1541824000005</v>
          </cell>
          <cell r="DE479">
            <v>0</v>
          </cell>
          <cell r="DG479">
            <v>3014.4700800000005</v>
          </cell>
          <cell r="DI479">
            <v>0.03</v>
          </cell>
          <cell r="DJ479">
            <v>90.434102400000015</v>
          </cell>
          <cell r="DK479">
            <v>2.9460048487548088E-2</v>
          </cell>
          <cell r="DL479">
            <v>0</v>
          </cell>
        </row>
        <row r="480">
          <cell r="A480" t="str">
            <v>B10407HP7956BK18LR492R1150A15</v>
          </cell>
          <cell r="B480" t="str">
            <v>TRASPORTO A NASTRO MAT TOP HP7956 B-K18 LR492 CURVA 15°</v>
          </cell>
          <cell r="F480">
            <v>2484.9486176219548</v>
          </cell>
          <cell r="H480">
            <v>1590.3671152780512</v>
          </cell>
          <cell r="I480">
            <v>0.36</v>
          </cell>
          <cell r="J480" t="str">
            <v>OK</v>
          </cell>
          <cell r="K480" t="str">
            <v>NEWZD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1580.2510112340753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0</v>
          </cell>
          <cell r="BJ480">
            <v>0</v>
          </cell>
          <cell r="BK480">
            <v>0</v>
          </cell>
          <cell r="BL480">
            <v>0</v>
          </cell>
          <cell r="BM480">
            <v>0</v>
          </cell>
          <cell r="BN480">
            <v>0</v>
          </cell>
          <cell r="BO480">
            <v>6.5</v>
          </cell>
          <cell r="BP480">
            <v>0.2</v>
          </cell>
          <cell r="BQ480">
            <v>0</v>
          </cell>
          <cell r="BR480">
            <v>0</v>
          </cell>
          <cell r="BS480">
            <v>3.616104043975751</v>
          </cell>
          <cell r="BT480">
            <v>0.1112647398146385</v>
          </cell>
          <cell r="BU480">
            <v>0</v>
          </cell>
          <cell r="BV480">
            <v>0</v>
          </cell>
          <cell r="BW480">
            <v>0</v>
          </cell>
          <cell r="BX480">
            <v>0</v>
          </cell>
          <cell r="BY480">
            <v>0</v>
          </cell>
          <cell r="BZ480">
            <v>0</v>
          </cell>
          <cell r="CA480">
            <v>0</v>
          </cell>
          <cell r="CB480">
            <v>0</v>
          </cell>
          <cell r="CC480">
            <v>0</v>
          </cell>
          <cell r="CD480">
            <v>0</v>
          </cell>
          <cell r="CE480">
            <v>0</v>
          </cell>
          <cell r="CF480">
            <v>0</v>
          </cell>
          <cell r="CG480">
            <v>0</v>
          </cell>
          <cell r="CH480">
            <v>0</v>
          </cell>
          <cell r="CI480">
            <v>0</v>
          </cell>
          <cell r="CJ480">
            <v>0</v>
          </cell>
          <cell r="CK480">
            <v>0</v>
          </cell>
          <cell r="CL480">
            <v>0</v>
          </cell>
          <cell r="CM480">
            <v>0</v>
          </cell>
          <cell r="CN480">
            <v>0</v>
          </cell>
          <cell r="CO480">
            <v>0</v>
          </cell>
          <cell r="CP480">
            <v>0</v>
          </cell>
          <cell r="CQ480">
            <v>0</v>
          </cell>
          <cell r="CR480">
            <v>0</v>
          </cell>
          <cell r="CS480">
            <v>0</v>
          </cell>
          <cell r="CT480">
            <v>0</v>
          </cell>
          <cell r="CU480">
            <v>0</v>
          </cell>
          <cell r="CV480">
            <v>0</v>
          </cell>
          <cell r="CW480">
            <v>0</v>
          </cell>
          <cell r="CX480">
            <v>0</v>
          </cell>
          <cell r="CY480">
            <v>0</v>
          </cell>
          <cell r="CZ480">
            <v>0</v>
          </cell>
          <cell r="DA480">
            <v>0</v>
          </cell>
          <cell r="DB480">
            <v>0</v>
          </cell>
          <cell r="DC480">
            <v>0</v>
          </cell>
          <cell r="DD480">
            <v>1590.3671152780512</v>
          </cell>
          <cell r="DE480">
            <v>0</v>
          </cell>
          <cell r="DG480">
            <v>1534.2242827515295</v>
          </cell>
          <cell r="DI480">
            <v>0.03</v>
          </cell>
          <cell r="DJ480">
            <v>46.026728482545884</v>
          </cell>
          <cell r="DK480">
            <v>2.9803486897115344E-2</v>
          </cell>
          <cell r="DL480">
            <v>0</v>
          </cell>
        </row>
        <row r="481">
          <cell r="A481" t="str">
            <v>B10407HP7956BK18LR492R1150A30</v>
          </cell>
          <cell r="B481" t="str">
            <v>TRASPORTO A NASTRO MAT TOP HP7956 B-K18 LR492 CURVA 30°</v>
          </cell>
          <cell r="F481">
            <v>2586.0479833689096</v>
          </cell>
          <cell r="H481">
            <v>1655.0707093561023</v>
          </cell>
          <cell r="I481">
            <v>0.36</v>
          </cell>
          <cell r="J481" t="str">
            <v>OK</v>
          </cell>
          <cell r="K481" t="str">
            <v>NEWZD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1641.3385012681508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0</v>
          </cell>
          <cell r="BJ481">
            <v>0</v>
          </cell>
          <cell r="BK481">
            <v>0</v>
          </cell>
          <cell r="BL481">
            <v>0</v>
          </cell>
          <cell r="BM481">
            <v>0</v>
          </cell>
          <cell r="BN481">
            <v>0</v>
          </cell>
          <cell r="BO481">
            <v>6.5</v>
          </cell>
          <cell r="BP481">
            <v>0.2</v>
          </cell>
          <cell r="BQ481">
            <v>0</v>
          </cell>
          <cell r="BR481">
            <v>0</v>
          </cell>
          <cell r="BS481">
            <v>7.2322080879515021</v>
          </cell>
          <cell r="BT481">
            <v>0.22252947962927699</v>
          </cell>
          <cell r="BU481">
            <v>0</v>
          </cell>
          <cell r="BV481">
            <v>0</v>
          </cell>
          <cell r="BW481">
            <v>0</v>
          </cell>
          <cell r="BX481">
            <v>0</v>
          </cell>
          <cell r="BY481">
            <v>0</v>
          </cell>
          <cell r="BZ481">
            <v>0</v>
          </cell>
          <cell r="CA481">
            <v>0</v>
          </cell>
          <cell r="CB481">
            <v>0</v>
          </cell>
          <cell r="CC481">
            <v>0</v>
          </cell>
          <cell r="CD481">
            <v>0</v>
          </cell>
          <cell r="CE481">
            <v>0</v>
          </cell>
          <cell r="CF481">
            <v>0</v>
          </cell>
          <cell r="CG481">
            <v>0</v>
          </cell>
          <cell r="CH481">
            <v>0</v>
          </cell>
          <cell r="CI481">
            <v>0</v>
          </cell>
          <cell r="CJ481">
            <v>0</v>
          </cell>
          <cell r="CK481">
            <v>0</v>
          </cell>
          <cell r="CL481">
            <v>0</v>
          </cell>
          <cell r="CM481">
            <v>0</v>
          </cell>
          <cell r="CN481">
            <v>0</v>
          </cell>
          <cell r="CO481">
            <v>0</v>
          </cell>
          <cell r="CP481">
            <v>0</v>
          </cell>
          <cell r="CQ481">
            <v>0</v>
          </cell>
          <cell r="CR481">
            <v>0</v>
          </cell>
          <cell r="CS481">
            <v>0</v>
          </cell>
          <cell r="CT481">
            <v>0</v>
          </cell>
          <cell r="CU481">
            <v>0</v>
          </cell>
          <cell r="CV481">
            <v>0</v>
          </cell>
          <cell r="CW481">
            <v>0</v>
          </cell>
          <cell r="CX481">
            <v>0</v>
          </cell>
          <cell r="CY481">
            <v>0</v>
          </cell>
          <cell r="CZ481">
            <v>0</v>
          </cell>
          <cell r="DA481">
            <v>0</v>
          </cell>
          <cell r="DB481">
            <v>0</v>
          </cell>
          <cell r="DC481">
            <v>0</v>
          </cell>
          <cell r="DD481">
            <v>1655.0707093561023</v>
          </cell>
          <cell r="DE481">
            <v>0</v>
          </cell>
          <cell r="DG481">
            <v>1593.5325255030591</v>
          </cell>
          <cell r="DI481">
            <v>0.03</v>
          </cell>
          <cell r="DJ481">
            <v>47.805975765091773</v>
          </cell>
          <cell r="DK481">
            <v>2.9743684886485308E-2</v>
          </cell>
          <cell r="DL481">
            <v>0</v>
          </cell>
        </row>
        <row r="482">
          <cell r="A482" t="str">
            <v>B10407HP7956BK18LR492R1150A45</v>
          </cell>
          <cell r="B482" t="str">
            <v>TRASPORTO A NASTRO MAT TOP HP7956 B-K18 LR492 CURVA 45°</v>
          </cell>
          <cell r="F482">
            <v>2687.1473491158645</v>
          </cell>
          <cell r="H482">
            <v>1719.7743034341534</v>
          </cell>
          <cell r="I482">
            <v>0.36</v>
          </cell>
          <cell r="J482" t="str">
            <v>OK</v>
          </cell>
          <cell r="K482" t="str">
            <v>NEWZD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1702.4259913022261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0</v>
          </cell>
          <cell r="BJ482">
            <v>0</v>
          </cell>
          <cell r="BK482">
            <v>0</v>
          </cell>
          <cell r="BL482">
            <v>0</v>
          </cell>
          <cell r="BM482">
            <v>0</v>
          </cell>
          <cell r="BN482">
            <v>0</v>
          </cell>
          <cell r="BO482">
            <v>6.5</v>
          </cell>
          <cell r="BP482">
            <v>0.2</v>
          </cell>
          <cell r="BQ482">
            <v>0</v>
          </cell>
          <cell r="BR482">
            <v>0</v>
          </cell>
          <cell r="BS482">
            <v>10.848312131927255</v>
          </cell>
          <cell r="BT482">
            <v>0.33379421944391552</v>
          </cell>
          <cell r="BU482">
            <v>0</v>
          </cell>
          <cell r="BV482">
            <v>0</v>
          </cell>
          <cell r="BW482">
            <v>0</v>
          </cell>
          <cell r="BX482">
            <v>0</v>
          </cell>
          <cell r="BY482">
            <v>0</v>
          </cell>
          <cell r="BZ482">
            <v>0</v>
          </cell>
          <cell r="CA482">
            <v>0</v>
          </cell>
          <cell r="CB482">
            <v>0</v>
          </cell>
          <cell r="CC482">
            <v>0</v>
          </cell>
          <cell r="CD482">
            <v>0</v>
          </cell>
          <cell r="CE482">
            <v>0</v>
          </cell>
          <cell r="CF482">
            <v>0</v>
          </cell>
          <cell r="CG482">
            <v>0</v>
          </cell>
          <cell r="CH482">
            <v>0</v>
          </cell>
          <cell r="CI482">
            <v>0</v>
          </cell>
          <cell r="CJ482">
            <v>0</v>
          </cell>
          <cell r="CK482">
            <v>0</v>
          </cell>
          <cell r="CL482">
            <v>0</v>
          </cell>
          <cell r="CM482">
            <v>0</v>
          </cell>
          <cell r="CN482">
            <v>0</v>
          </cell>
          <cell r="CO482">
            <v>0</v>
          </cell>
          <cell r="CP482">
            <v>0</v>
          </cell>
          <cell r="CQ482">
            <v>0</v>
          </cell>
          <cell r="CR482">
            <v>0</v>
          </cell>
          <cell r="CS482">
            <v>0</v>
          </cell>
          <cell r="CT482">
            <v>0</v>
          </cell>
          <cell r="CU482">
            <v>0</v>
          </cell>
          <cell r="CV482">
            <v>0</v>
          </cell>
          <cell r="CW482">
            <v>0</v>
          </cell>
          <cell r="CX482">
            <v>0</v>
          </cell>
          <cell r="CY482">
            <v>0</v>
          </cell>
          <cell r="CZ482">
            <v>0</v>
          </cell>
          <cell r="DA482">
            <v>0</v>
          </cell>
          <cell r="DB482">
            <v>0</v>
          </cell>
          <cell r="DC482">
            <v>0</v>
          </cell>
          <cell r="DD482">
            <v>1719.7743034341534</v>
          </cell>
          <cell r="DE482">
            <v>0</v>
          </cell>
          <cell r="DG482">
            <v>1652.8407682545885</v>
          </cell>
          <cell r="DI482">
            <v>0.03</v>
          </cell>
          <cell r="DJ482">
            <v>49.585223047637655</v>
          </cell>
          <cell r="DK482">
            <v>2.9688388955436486E-2</v>
          </cell>
          <cell r="DL482">
            <v>0</v>
          </cell>
        </row>
        <row r="483">
          <cell r="A483" t="str">
            <v>B10407HP7956BK18LR492R1150A60</v>
          </cell>
          <cell r="B483" t="str">
            <v>TRASPORTO A NASTRO MAT TOP HP7956 B-K18 LR492 CURVA 60°</v>
          </cell>
          <cell r="F483">
            <v>3503.5546773628189</v>
          </cell>
          <cell r="H483">
            <v>2242.2749935122042</v>
          </cell>
          <cell r="I483">
            <v>0.36</v>
          </cell>
          <cell r="J483" t="str">
            <v>OK</v>
          </cell>
          <cell r="K483" t="str">
            <v>NEWZD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2221.3105773363013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0</v>
          </cell>
          <cell r="BJ483">
            <v>0</v>
          </cell>
          <cell r="BK483">
            <v>0</v>
          </cell>
          <cell r="BL483">
            <v>0</v>
          </cell>
          <cell r="BM483">
            <v>0</v>
          </cell>
          <cell r="BN483">
            <v>0</v>
          </cell>
          <cell r="BO483">
            <v>6.5</v>
          </cell>
          <cell r="BP483">
            <v>0.2</v>
          </cell>
          <cell r="BQ483">
            <v>0</v>
          </cell>
          <cell r="BR483">
            <v>0</v>
          </cell>
          <cell r="BS483">
            <v>14.464416175903004</v>
          </cell>
          <cell r="BT483">
            <v>0.44505895925855399</v>
          </cell>
          <cell r="BU483">
            <v>0</v>
          </cell>
          <cell r="BV483">
            <v>0</v>
          </cell>
          <cell r="BW483">
            <v>0</v>
          </cell>
          <cell r="BX483">
            <v>0</v>
          </cell>
          <cell r="BY483">
            <v>0</v>
          </cell>
          <cell r="BZ483">
            <v>0</v>
          </cell>
          <cell r="CA483">
            <v>0</v>
          </cell>
          <cell r="CB483">
            <v>0</v>
          </cell>
          <cell r="CC483">
            <v>0</v>
          </cell>
          <cell r="CD483">
            <v>0</v>
          </cell>
          <cell r="CE483">
            <v>0</v>
          </cell>
          <cell r="CF483">
            <v>0</v>
          </cell>
          <cell r="CG483">
            <v>0</v>
          </cell>
          <cell r="CH483">
            <v>0</v>
          </cell>
          <cell r="CI483">
            <v>0</v>
          </cell>
          <cell r="CJ483">
            <v>0</v>
          </cell>
          <cell r="CK483">
            <v>0</v>
          </cell>
          <cell r="CL483">
            <v>0</v>
          </cell>
          <cell r="CM483">
            <v>0</v>
          </cell>
          <cell r="CN483">
            <v>0</v>
          </cell>
          <cell r="CO483">
            <v>0</v>
          </cell>
          <cell r="CP483">
            <v>0</v>
          </cell>
          <cell r="CQ483">
            <v>0</v>
          </cell>
          <cell r="CR483">
            <v>0</v>
          </cell>
          <cell r="CS483">
            <v>0</v>
          </cell>
          <cell r="CT483">
            <v>0</v>
          </cell>
          <cell r="CU483">
            <v>0</v>
          </cell>
          <cell r="CV483">
            <v>0</v>
          </cell>
          <cell r="CW483">
            <v>0</v>
          </cell>
          <cell r="CX483">
            <v>0</v>
          </cell>
          <cell r="CY483">
            <v>0</v>
          </cell>
          <cell r="CZ483">
            <v>0</v>
          </cell>
          <cell r="DA483">
            <v>0</v>
          </cell>
          <cell r="DB483">
            <v>0</v>
          </cell>
          <cell r="DC483">
            <v>0</v>
          </cell>
          <cell r="DD483">
            <v>2242.2749935122042</v>
          </cell>
          <cell r="DE483">
            <v>0</v>
          </cell>
          <cell r="DG483">
            <v>2156.6122110061178</v>
          </cell>
          <cell r="DI483">
            <v>0.03</v>
          </cell>
          <cell r="DJ483">
            <v>64.698366330183532</v>
          </cell>
          <cell r="DK483">
            <v>2.9711177793963105E-2</v>
          </cell>
          <cell r="DL483">
            <v>0</v>
          </cell>
        </row>
        <row r="484">
          <cell r="A484" t="str">
            <v>B10407HP7956BK18LR492R1150A90</v>
          </cell>
          <cell r="B484" t="str">
            <v>TRASPORTO A NASTRO MAT TOP HP7956 B-K18 LR492 CURVA 90°</v>
          </cell>
          <cell r="F484">
            <v>3914.6986294817302</v>
          </cell>
          <cell r="H484">
            <v>2505.4071228683074</v>
          </cell>
          <cell r="I484">
            <v>0.36</v>
          </cell>
          <cell r="J484" t="str">
            <v>OK</v>
          </cell>
          <cell r="K484" t="str">
            <v>NEWZD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2477.2104986044528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0</v>
          </cell>
          <cell r="BJ484">
            <v>0</v>
          </cell>
          <cell r="BK484">
            <v>0</v>
          </cell>
          <cell r="BL484">
            <v>0</v>
          </cell>
          <cell r="BM484">
            <v>0</v>
          </cell>
          <cell r="BN484">
            <v>0</v>
          </cell>
          <cell r="BO484">
            <v>6.5</v>
          </cell>
          <cell r="BP484">
            <v>0.2</v>
          </cell>
          <cell r="BQ484">
            <v>0</v>
          </cell>
          <cell r="BR484">
            <v>0</v>
          </cell>
          <cell r="BS484">
            <v>21.69662426385451</v>
          </cell>
          <cell r="BT484">
            <v>0.66758843888783104</v>
          </cell>
          <cell r="BU484">
            <v>0</v>
          </cell>
          <cell r="BV484">
            <v>0</v>
          </cell>
          <cell r="BW484">
            <v>0</v>
          </cell>
          <cell r="BX484">
            <v>0</v>
          </cell>
          <cell r="BY484">
            <v>0</v>
          </cell>
          <cell r="BZ484">
            <v>0</v>
          </cell>
          <cell r="CA484">
            <v>0</v>
          </cell>
          <cell r="CB484">
            <v>0</v>
          </cell>
          <cell r="CC484">
            <v>0</v>
          </cell>
          <cell r="CD484">
            <v>0</v>
          </cell>
          <cell r="CE484">
            <v>0</v>
          </cell>
          <cell r="CF484">
            <v>0</v>
          </cell>
          <cell r="CG484">
            <v>0</v>
          </cell>
          <cell r="CH484">
            <v>0</v>
          </cell>
          <cell r="CI484">
            <v>0</v>
          </cell>
          <cell r="CJ484">
            <v>0</v>
          </cell>
          <cell r="CK484">
            <v>0</v>
          </cell>
          <cell r="CL484">
            <v>0</v>
          </cell>
          <cell r="CM484">
            <v>0</v>
          </cell>
          <cell r="CN484">
            <v>0</v>
          </cell>
          <cell r="CO484">
            <v>0</v>
          </cell>
          <cell r="CP484">
            <v>0</v>
          </cell>
          <cell r="CQ484">
            <v>0</v>
          </cell>
          <cell r="CR484">
            <v>0</v>
          </cell>
          <cell r="CS484">
            <v>0</v>
          </cell>
          <cell r="CT484">
            <v>0</v>
          </cell>
          <cell r="CU484">
            <v>0</v>
          </cell>
          <cell r="CV484">
            <v>0</v>
          </cell>
          <cell r="CW484">
            <v>0</v>
          </cell>
          <cell r="CX484">
            <v>0</v>
          </cell>
          <cell r="CY484">
            <v>0</v>
          </cell>
          <cell r="CZ484">
            <v>0</v>
          </cell>
          <cell r="DA484">
            <v>0</v>
          </cell>
          <cell r="DB484">
            <v>0</v>
          </cell>
          <cell r="DC484">
            <v>0</v>
          </cell>
          <cell r="DD484">
            <v>2505.4071228683074</v>
          </cell>
          <cell r="DE484">
            <v>0</v>
          </cell>
          <cell r="DG484">
            <v>2405.0587365091774</v>
          </cell>
          <cell r="DI484">
            <v>0.03</v>
          </cell>
          <cell r="DJ484">
            <v>72.151762095275316</v>
          </cell>
          <cell r="DK484">
            <v>2.9652359246155363E-2</v>
          </cell>
          <cell r="DL484">
            <v>0</v>
          </cell>
        </row>
        <row r="485">
          <cell r="A485" t="str">
            <v>B10407HP7956BK18LR492START</v>
          </cell>
          <cell r="B485" t="str">
            <v>TRASPORTO A NASTRO MAT TOP HP7956 B-K18 LR492 TESTATA FOLLE</v>
          </cell>
          <cell r="F485">
            <v>2580.4005443749998</v>
          </cell>
          <cell r="H485">
            <v>1651.4563483999998</v>
          </cell>
          <cell r="I485">
            <v>0.36</v>
          </cell>
          <cell r="J485" t="str">
            <v>OK</v>
          </cell>
          <cell r="K485" t="str">
            <v>NEWZD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1535.2688483999998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0</v>
          </cell>
          <cell r="BJ485">
            <v>0</v>
          </cell>
          <cell r="BK485">
            <v>0</v>
          </cell>
          <cell r="BL485">
            <v>0</v>
          </cell>
          <cell r="BM485">
            <v>0</v>
          </cell>
          <cell r="BN485">
            <v>0</v>
          </cell>
          <cell r="BO485">
            <v>6.5</v>
          </cell>
          <cell r="BP485">
            <v>0.2</v>
          </cell>
          <cell r="BQ485">
            <v>0</v>
          </cell>
          <cell r="BR485">
            <v>0</v>
          </cell>
          <cell r="BS485">
            <v>109.6875</v>
          </cell>
          <cell r="BT485">
            <v>3.375</v>
          </cell>
          <cell r="BU485">
            <v>0</v>
          </cell>
          <cell r="BV485">
            <v>0</v>
          </cell>
          <cell r="BW485">
            <v>0</v>
          </cell>
          <cell r="BX485">
            <v>0</v>
          </cell>
          <cell r="BY485">
            <v>0</v>
          </cell>
          <cell r="BZ485">
            <v>0</v>
          </cell>
          <cell r="CA485">
            <v>0</v>
          </cell>
          <cell r="CB485">
            <v>0</v>
          </cell>
          <cell r="CC485">
            <v>0</v>
          </cell>
          <cell r="CD485">
            <v>0</v>
          </cell>
          <cell r="CE485">
            <v>0</v>
          </cell>
          <cell r="CF485">
            <v>0</v>
          </cell>
          <cell r="CG485">
            <v>0</v>
          </cell>
          <cell r="CH485">
            <v>0</v>
          </cell>
          <cell r="CI485">
            <v>0</v>
          </cell>
          <cell r="CJ485">
            <v>0</v>
          </cell>
          <cell r="CK485">
            <v>0</v>
          </cell>
          <cell r="CL485">
            <v>0</v>
          </cell>
          <cell r="CM485">
            <v>0</v>
          </cell>
          <cell r="CN485">
            <v>0</v>
          </cell>
          <cell r="CO485">
            <v>0</v>
          </cell>
          <cell r="CP485">
            <v>0</v>
          </cell>
          <cell r="CQ485">
            <v>0</v>
          </cell>
          <cell r="CR485">
            <v>0</v>
          </cell>
          <cell r="CS485">
            <v>0</v>
          </cell>
          <cell r="CT485">
            <v>0</v>
          </cell>
          <cell r="CU485">
            <v>0</v>
          </cell>
          <cell r="CV485">
            <v>0</v>
          </cell>
          <cell r="CW485">
            <v>0</v>
          </cell>
          <cell r="CX485">
            <v>0</v>
          </cell>
          <cell r="CY485">
            <v>0</v>
          </cell>
          <cell r="CZ485">
            <v>0</v>
          </cell>
          <cell r="DA485">
            <v>0</v>
          </cell>
          <cell r="DB485">
            <v>0</v>
          </cell>
          <cell r="DC485">
            <v>0</v>
          </cell>
          <cell r="DD485">
            <v>1651.4563483999998</v>
          </cell>
          <cell r="DE485">
            <v>0</v>
          </cell>
          <cell r="DG485">
            <v>1490.5522799999999</v>
          </cell>
          <cell r="DI485">
            <v>0.03</v>
          </cell>
          <cell r="DJ485">
            <v>44.716568399999993</v>
          </cell>
          <cell r="DK485">
            <v>2.7830622579096159E-2</v>
          </cell>
          <cell r="DL485">
            <v>0</v>
          </cell>
        </row>
        <row r="486">
          <cell r="A486" t="str">
            <v>B10407HP7956BK24LR644END-M</v>
          </cell>
          <cell r="B486" t="str">
            <v>TRASPORTO A NASTRO MAT TOP HP7956 B-K24 LR644 TESTATA MOTORIZZATA</v>
          </cell>
          <cell r="F486">
            <v>5835.1754674999993</v>
          </cell>
          <cell r="H486">
            <v>3734.5122991999997</v>
          </cell>
          <cell r="I486">
            <v>0.36</v>
          </cell>
          <cell r="J486" t="str">
            <v>OK</v>
          </cell>
          <cell r="K486" t="str">
            <v>NEWZD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3125.5747991999997</v>
          </cell>
          <cell r="AW486">
            <v>72</v>
          </cell>
          <cell r="AX486">
            <v>2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72</v>
          </cell>
          <cell r="BF486">
            <v>2</v>
          </cell>
          <cell r="BG486">
            <v>0</v>
          </cell>
          <cell r="BH486">
            <v>0</v>
          </cell>
          <cell r="BI486">
            <v>0</v>
          </cell>
          <cell r="BJ486">
            <v>0</v>
          </cell>
          <cell r="BK486">
            <v>152</v>
          </cell>
          <cell r="BL486">
            <v>4</v>
          </cell>
          <cell r="BM486">
            <v>0</v>
          </cell>
          <cell r="BN486">
            <v>0</v>
          </cell>
          <cell r="BO486">
            <v>6.5</v>
          </cell>
          <cell r="BP486">
            <v>0.2</v>
          </cell>
          <cell r="BQ486">
            <v>0</v>
          </cell>
          <cell r="BR486">
            <v>0</v>
          </cell>
          <cell r="BS486">
            <v>158.4375</v>
          </cell>
          <cell r="BT486">
            <v>4.875</v>
          </cell>
          <cell r="BU486">
            <v>0</v>
          </cell>
          <cell r="BV486">
            <v>0</v>
          </cell>
          <cell r="BW486">
            <v>0</v>
          </cell>
          <cell r="BX486">
            <v>0</v>
          </cell>
          <cell r="BY486">
            <v>0</v>
          </cell>
          <cell r="BZ486">
            <v>0</v>
          </cell>
          <cell r="CA486">
            <v>148</v>
          </cell>
          <cell r="CB486">
            <v>4</v>
          </cell>
          <cell r="CC486">
            <v>0</v>
          </cell>
          <cell r="CD486">
            <v>0</v>
          </cell>
          <cell r="CE486">
            <v>0</v>
          </cell>
          <cell r="CF486">
            <v>0</v>
          </cell>
          <cell r="CG486">
            <v>0</v>
          </cell>
          <cell r="CH486">
            <v>0</v>
          </cell>
          <cell r="CI486">
            <v>0</v>
          </cell>
          <cell r="CJ486">
            <v>0</v>
          </cell>
          <cell r="CK486">
            <v>0</v>
          </cell>
          <cell r="CL486">
            <v>0</v>
          </cell>
          <cell r="CM486">
            <v>0</v>
          </cell>
          <cell r="CN486">
            <v>0</v>
          </cell>
          <cell r="CO486">
            <v>0</v>
          </cell>
          <cell r="CP486">
            <v>0</v>
          </cell>
          <cell r="CQ486">
            <v>0</v>
          </cell>
          <cell r="CR486">
            <v>0</v>
          </cell>
          <cell r="CS486">
            <v>0</v>
          </cell>
          <cell r="CT486">
            <v>0</v>
          </cell>
          <cell r="CU486">
            <v>0</v>
          </cell>
          <cell r="CV486">
            <v>0</v>
          </cell>
          <cell r="CW486">
            <v>0</v>
          </cell>
          <cell r="CX486">
            <v>0</v>
          </cell>
          <cell r="CY486">
            <v>0</v>
          </cell>
          <cell r="CZ486">
            <v>0</v>
          </cell>
          <cell r="DA486">
            <v>0</v>
          </cell>
          <cell r="DB486">
            <v>0</v>
          </cell>
          <cell r="DC486">
            <v>0</v>
          </cell>
          <cell r="DD486">
            <v>3734.5122991999997</v>
          </cell>
          <cell r="DE486">
            <v>0</v>
          </cell>
          <cell r="DG486">
            <v>3034.5386399999998</v>
          </cell>
          <cell r="DI486">
            <v>0.03</v>
          </cell>
          <cell r="DJ486">
            <v>91.036159199999986</v>
          </cell>
          <cell r="DK486">
            <v>2.4986072558718608E-2</v>
          </cell>
          <cell r="DL486">
            <v>0</v>
          </cell>
        </row>
        <row r="487">
          <cell r="A487" t="str">
            <v>B10407HP7956BK24LR644LT0500</v>
          </cell>
          <cell r="B487" t="str">
            <v>TRASPORTO A NASTRO MAT TOP HP7956 B-K24 LR644 LT0500</v>
          </cell>
          <cell r="F487">
            <v>1423.0888768749996</v>
          </cell>
          <cell r="H487">
            <v>910.77688119999982</v>
          </cell>
          <cell r="I487">
            <v>0.36</v>
          </cell>
          <cell r="J487" t="str">
            <v>OK</v>
          </cell>
          <cell r="K487" t="str">
            <v>NEWZD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897.77688119999982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0</v>
          </cell>
          <cell r="BJ487">
            <v>0</v>
          </cell>
          <cell r="BK487">
            <v>0</v>
          </cell>
          <cell r="BL487">
            <v>0</v>
          </cell>
          <cell r="BM487">
            <v>0</v>
          </cell>
          <cell r="BN487">
            <v>0</v>
          </cell>
          <cell r="BO487">
            <v>4.875</v>
          </cell>
          <cell r="BP487">
            <v>0.15</v>
          </cell>
          <cell r="BQ487">
            <v>0</v>
          </cell>
          <cell r="BR487">
            <v>0</v>
          </cell>
          <cell r="BS487">
            <v>8.125</v>
          </cell>
          <cell r="BT487">
            <v>0.25</v>
          </cell>
          <cell r="BU487">
            <v>0</v>
          </cell>
          <cell r="BV487">
            <v>0</v>
          </cell>
          <cell r="BW487">
            <v>0</v>
          </cell>
          <cell r="BX487">
            <v>0</v>
          </cell>
          <cell r="BY487">
            <v>0</v>
          </cell>
          <cell r="BZ487">
            <v>0</v>
          </cell>
          <cell r="CA487">
            <v>0</v>
          </cell>
          <cell r="CB487">
            <v>0</v>
          </cell>
          <cell r="CC487">
            <v>0</v>
          </cell>
          <cell r="CD487">
            <v>0</v>
          </cell>
          <cell r="CE487">
            <v>0</v>
          </cell>
          <cell r="CF487">
            <v>0</v>
          </cell>
          <cell r="CG487">
            <v>0</v>
          </cell>
          <cell r="CH487">
            <v>0</v>
          </cell>
          <cell r="CI487">
            <v>0</v>
          </cell>
          <cell r="CJ487">
            <v>0</v>
          </cell>
          <cell r="CK487">
            <v>0</v>
          </cell>
          <cell r="CL487">
            <v>0</v>
          </cell>
          <cell r="CM487">
            <v>0</v>
          </cell>
          <cell r="CN487">
            <v>0</v>
          </cell>
          <cell r="CO487">
            <v>0</v>
          </cell>
          <cell r="CP487">
            <v>0</v>
          </cell>
          <cell r="CQ487">
            <v>0</v>
          </cell>
          <cell r="CR487">
            <v>0</v>
          </cell>
          <cell r="CS487">
            <v>0</v>
          </cell>
          <cell r="CT487">
            <v>0</v>
          </cell>
          <cell r="CU487">
            <v>0</v>
          </cell>
          <cell r="CV487">
            <v>0</v>
          </cell>
          <cell r="CW487">
            <v>0</v>
          </cell>
          <cell r="CX487">
            <v>0</v>
          </cell>
          <cell r="CY487">
            <v>0</v>
          </cell>
          <cell r="CZ487">
            <v>0</v>
          </cell>
          <cell r="DA487">
            <v>0</v>
          </cell>
          <cell r="DB487">
            <v>0</v>
          </cell>
          <cell r="DC487">
            <v>0</v>
          </cell>
          <cell r="DD487">
            <v>910.77688119999982</v>
          </cell>
          <cell r="DE487">
            <v>0</v>
          </cell>
          <cell r="DG487">
            <v>871.62803999999983</v>
          </cell>
          <cell r="DI487">
            <v>0.03</v>
          </cell>
          <cell r="DJ487">
            <v>26.148841199999993</v>
          </cell>
          <cell r="DK487">
            <v>2.9559136741810713E-2</v>
          </cell>
          <cell r="DL487">
            <v>0</v>
          </cell>
        </row>
        <row r="488">
          <cell r="A488" t="str">
            <v>B10407HP7956BK24LR644LT1000</v>
          </cell>
          <cell r="B488" t="str">
            <v>TRASPORTO A NASTRO MAT TOP HP7956 B-K24 LR644 LT1000</v>
          </cell>
          <cell r="F488">
            <v>2161.5570643750002</v>
          </cell>
          <cell r="H488">
            <v>1383.3965212000001</v>
          </cell>
          <cell r="I488">
            <v>0.36</v>
          </cell>
          <cell r="J488" t="str">
            <v>OK</v>
          </cell>
          <cell r="K488" t="str">
            <v>NEWZD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1360.6465212000001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0</v>
          </cell>
          <cell r="BJ488">
            <v>0</v>
          </cell>
          <cell r="BK488">
            <v>0</v>
          </cell>
          <cell r="BL488">
            <v>0</v>
          </cell>
          <cell r="BM488">
            <v>0</v>
          </cell>
          <cell r="BN488">
            <v>0</v>
          </cell>
          <cell r="BO488">
            <v>6.5</v>
          </cell>
          <cell r="BP488">
            <v>0.2</v>
          </cell>
          <cell r="BQ488">
            <v>0</v>
          </cell>
          <cell r="BR488">
            <v>0</v>
          </cell>
          <cell r="BS488">
            <v>16.25</v>
          </cell>
          <cell r="BT488">
            <v>0.5</v>
          </cell>
          <cell r="BU488">
            <v>0</v>
          </cell>
          <cell r="BV488">
            <v>0</v>
          </cell>
          <cell r="BW488">
            <v>0</v>
          </cell>
          <cell r="BX488">
            <v>0</v>
          </cell>
          <cell r="BY488">
            <v>0</v>
          </cell>
          <cell r="BZ488">
            <v>0</v>
          </cell>
          <cell r="CA488">
            <v>0</v>
          </cell>
          <cell r="CB488">
            <v>0</v>
          </cell>
          <cell r="CC488">
            <v>0</v>
          </cell>
          <cell r="CD488">
            <v>0</v>
          </cell>
          <cell r="CE488">
            <v>0</v>
          </cell>
          <cell r="CF488">
            <v>0</v>
          </cell>
          <cell r="CG488">
            <v>0</v>
          </cell>
          <cell r="CH488">
            <v>0</v>
          </cell>
          <cell r="CI488">
            <v>0</v>
          </cell>
          <cell r="CJ488">
            <v>0</v>
          </cell>
          <cell r="CK488">
            <v>0</v>
          </cell>
          <cell r="CL488">
            <v>0</v>
          </cell>
          <cell r="CM488">
            <v>0</v>
          </cell>
          <cell r="CN488">
            <v>0</v>
          </cell>
          <cell r="CO488">
            <v>0</v>
          </cell>
          <cell r="CP488">
            <v>0</v>
          </cell>
          <cell r="CQ488">
            <v>0</v>
          </cell>
          <cell r="CR488">
            <v>0</v>
          </cell>
          <cell r="CS488">
            <v>0</v>
          </cell>
          <cell r="CT488">
            <v>0</v>
          </cell>
          <cell r="CU488">
            <v>0</v>
          </cell>
          <cell r="CV488">
            <v>0</v>
          </cell>
          <cell r="CW488">
            <v>0</v>
          </cell>
          <cell r="CX488">
            <v>0</v>
          </cell>
          <cell r="CY488">
            <v>0</v>
          </cell>
          <cell r="CZ488">
            <v>0</v>
          </cell>
          <cell r="DA488">
            <v>0</v>
          </cell>
          <cell r="DB488">
            <v>0</v>
          </cell>
          <cell r="DC488">
            <v>0</v>
          </cell>
          <cell r="DD488">
            <v>1383.3965212000001</v>
          </cell>
          <cell r="DE488">
            <v>0</v>
          </cell>
          <cell r="DG488">
            <v>1321.01604</v>
          </cell>
          <cell r="DI488">
            <v>0.03</v>
          </cell>
          <cell r="DJ488">
            <v>39.630481199999998</v>
          </cell>
          <cell r="DK488">
            <v>2.9492099085939097E-2</v>
          </cell>
          <cell r="DL488">
            <v>0</v>
          </cell>
        </row>
        <row r="489">
          <cell r="A489" t="str">
            <v>B10407HP7956BK24LR644LT1500</v>
          </cell>
          <cell r="B489" t="str">
            <v>TRASPORTO A NASTRO MAT TOP HP7956 B-K24 LR644 LT1500</v>
          </cell>
          <cell r="F489">
            <v>2897.4861893750003</v>
          </cell>
          <cell r="H489">
            <v>1854.3911612000002</v>
          </cell>
          <cell r="I489">
            <v>0.36</v>
          </cell>
          <cell r="J489" t="str">
            <v>OK</v>
          </cell>
          <cell r="K489" t="str">
            <v>NEWZD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1823.5161612000002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0</v>
          </cell>
          <cell r="BJ489">
            <v>0</v>
          </cell>
          <cell r="BK489">
            <v>0</v>
          </cell>
          <cell r="BL489">
            <v>0</v>
          </cell>
          <cell r="BM489">
            <v>0</v>
          </cell>
          <cell r="BN489">
            <v>0</v>
          </cell>
          <cell r="BO489">
            <v>6.5</v>
          </cell>
          <cell r="BP489">
            <v>0.2</v>
          </cell>
          <cell r="BQ489">
            <v>0</v>
          </cell>
          <cell r="BR489">
            <v>0</v>
          </cell>
          <cell r="BS489">
            <v>24.375</v>
          </cell>
          <cell r="BT489">
            <v>0.75</v>
          </cell>
          <cell r="BU489">
            <v>0</v>
          </cell>
          <cell r="BV489">
            <v>0</v>
          </cell>
          <cell r="BW489">
            <v>0</v>
          </cell>
          <cell r="BX489">
            <v>0</v>
          </cell>
          <cell r="BY489">
            <v>0</v>
          </cell>
          <cell r="BZ489">
            <v>0</v>
          </cell>
          <cell r="CA489">
            <v>0</v>
          </cell>
          <cell r="CB489">
            <v>0</v>
          </cell>
          <cell r="CC489">
            <v>0</v>
          </cell>
          <cell r="CD489">
            <v>0</v>
          </cell>
          <cell r="CE489">
            <v>0</v>
          </cell>
          <cell r="CF489">
            <v>0</v>
          </cell>
          <cell r="CG489">
            <v>0</v>
          </cell>
          <cell r="CH489">
            <v>0</v>
          </cell>
          <cell r="CI489">
            <v>0</v>
          </cell>
          <cell r="CJ489">
            <v>0</v>
          </cell>
          <cell r="CK489">
            <v>0</v>
          </cell>
          <cell r="CL489">
            <v>0</v>
          </cell>
          <cell r="CM489">
            <v>0</v>
          </cell>
          <cell r="CN489">
            <v>0</v>
          </cell>
          <cell r="CO489">
            <v>0</v>
          </cell>
          <cell r="CP489">
            <v>0</v>
          </cell>
          <cell r="CQ489">
            <v>0</v>
          </cell>
          <cell r="CR489">
            <v>0</v>
          </cell>
          <cell r="CS489">
            <v>0</v>
          </cell>
          <cell r="CT489">
            <v>0</v>
          </cell>
          <cell r="CU489">
            <v>0</v>
          </cell>
          <cell r="CV489">
            <v>0</v>
          </cell>
          <cell r="CW489">
            <v>0</v>
          </cell>
          <cell r="CX489">
            <v>0</v>
          </cell>
          <cell r="CY489">
            <v>0</v>
          </cell>
          <cell r="CZ489">
            <v>0</v>
          </cell>
          <cell r="DA489">
            <v>0</v>
          </cell>
          <cell r="DB489">
            <v>0</v>
          </cell>
          <cell r="DC489">
            <v>0</v>
          </cell>
          <cell r="DD489">
            <v>1854.3911612000002</v>
          </cell>
          <cell r="DE489">
            <v>0</v>
          </cell>
          <cell r="DG489">
            <v>1770.4040400000001</v>
          </cell>
          <cell r="DI489">
            <v>0.03</v>
          </cell>
          <cell r="DJ489">
            <v>53.112121200000004</v>
          </cell>
          <cell r="DK489">
            <v>2.9485782058508825E-2</v>
          </cell>
          <cell r="DL489">
            <v>0</v>
          </cell>
        </row>
        <row r="490">
          <cell r="A490" t="str">
            <v>B10407HP7956BK24LR644LT2000</v>
          </cell>
          <cell r="B490" t="str">
            <v>TRASPORTO A NASTRO MAT TOP HP7956 B-K24 LR644 LT2000</v>
          </cell>
          <cell r="F490">
            <v>3842.3605350000003</v>
          </cell>
          <cell r="H490">
            <v>2459.1107424000002</v>
          </cell>
          <cell r="I490">
            <v>0.36</v>
          </cell>
          <cell r="J490" t="str">
            <v>OK</v>
          </cell>
          <cell r="K490" t="str">
            <v>NEWZD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2420.1107424000002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0</v>
          </cell>
          <cell r="BJ490">
            <v>0</v>
          </cell>
          <cell r="BK490">
            <v>0</v>
          </cell>
          <cell r="BL490">
            <v>0</v>
          </cell>
          <cell r="BM490">
            <v>0</v>
          </cell>
          <cell r="BN490">
            <v>0</v>
          </cell>
          <cell r="BO490">
            <v>6.5</v>
          </cell>
          <cell r="BP490">
            <v>0.2</v>
          </cell>
          <cell r="BQ490">
            <v>0</v>
          </cell>
          <cell r="BR490">
            <v>0</v>
          </cell>
          <cell r="BS490">
            <v>32.5</v>
          </cell>
          <cell r="BT490">
            <v>1</v>
          </cell>
          <cell r="BU490">
            <v>0</v>
          </cell>
          <cell r="BV490">
            <v>0</v>
          </cell>
          <cell r="BW490">
            <v>0</v>
          </cell>
          <cell r="BX490">
            <v>0</v>
          </cell>
          <cell r="BY490">
            <v>0</v>
          </cell>
          <cell r="BZ490">
            <v>0</v>
          </cell>
          <cell r="CA490">
            <v>0</v>
          </cell>
          <cell r="CB490">
            <v>0</v>
          </cell>
          <cell r="CC490">
            <v>0</v>
          </cell>
          <cell r="CD490">
            <v>0</v>
          </cell>
          <cell r="CE490">
            <v>0</v>
          </cell>
          <cell r="CF490">
            <v>0</v>
          </cell>
          <cell r="CG490">
            <v>0</v>
          </cell>
          <cell r="CH490">
            <v>0</v>
          </cell>
          <cell r="CI490">
            <v>0</v>
          </cell>
          <cell r="CJ490">
            <v>0</v>
          </cell>
          <cell r="CK490">
            <v>0</v>
          </cell>
          <cell r="CL490">
            <v>0</v>
          </cell>
          <cell r="CM490">
            <v>0</v>
          </cell>
          <cell r="CN490">
            <v>0</v>
          </cell>
          <cell r="CO490">
            <v>0</v>
          </cell>
          <cell r="CP490">
            <v>0</v>
          </cell>
          <cell r="CQ490">
            <v>0</v>
          </cell>
          <cell r="CR490">
            <v>0</v>
          </cell>
          <cell r="CS490">
            <v>0</v>
          </cell>
          <cell r="CT490">
            <v>0</v>
          </cell>
          <cell r="CU490">
            <v>0</v>
          </cell>
          <cell r="CV490">
            <v>0</v>
          </cell>
          <cell r="CW490">
            <v>0</v>
          </cell>
          <cell r="CX490">
            <v>0</v>
          </cell>
          <cell r="CY490">
            <v>0</v>
          </cell>
          <cell r="CZ490">
            <v>0</v>
          </cell>
          <cell r="DA490">
            <v>0</v>
          </cell>
          <cell r="DB490">
            <v>0</v>
          </cell>
          <cell r="DC490">
            <v>0</v>
          </cell>
          <cell r="DD490">
            <v>2459.1107424000002</v>
          </cell>
          <cell r="DE490">
            <v>0</v>
          </cell>
          <cell r="DG490">
            <v>2349.6220800000001</v>
          </cell>
          <cell r="DI490">
            <v>0.03</v>
          </cell>
          <cell r="DJ490">
            <v>70.488662399999996</v>
          </cell>
          <cell r="DK490">
            <v>2.9510177851156762E-2</v>
          </cell>
          <cell r="DL490">
            <v>0</v>
          </cell>
        </row>
        <row r="491">
          <cell r="A491" t="str">
            <v>B10407HP7956BK24LR644LT2500</v>
          </cell>
          <cell r="B491" t="str">
            <v>TRASPORTO A NASTRO MAT TOP HP7956 B-K24 LR644 LT2500</v>
          </cell>
          <cell r="F491">
            <v>4578.2896600000004</v>
          </cell>
          <cell r="H491">
            <v>2930.1053824000005</v>
          </cell>
          <cell r="I491">
            <v>0.36</v>
          </cell>
          <cell r="J491" t="str">
            <v>OK</v>
          </cell>
          <cell r="K491" t="str">
            <v>NEWZD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2882.9803824000005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0</v>
          </cell>
          <cell r="BJ491">
            <v>0</v>
          </cell>
          <cell r="BK491">
            <v>0</v>
          </cell>
          <cell r="BL491">
            <v>0</v>
          </cell>
          <cell r="BM491">
            <v>0</v>
          </cell>
          <cell r="BN491">
            <v>0</v>
          </cell>
          <cell r="BO491">
            <v>6.5</v>
          </cell>
          <cell r="BP491">
            <v>0.2</v>
          </cell>
          <cell r="BQ491">
            <v>0</v>
          </cell>
          <cell r="BR491">
            <v>0</v>
          </cell>
          <cell r="BS491">
            <v>40.625</v>
          </cell>
          <cell r="BT491">
            <v>1.25</v>
          </cell>
          <cell r="BU491">
            <v>0</v>
          </cell>
          <cell r="BV491">
            <v>0</v>
          </cell>
          <cell r="BW491">
            <v>0</v>
          </cell>
          <cell r="BX491">
            <v>0</v>
          </cell>
          <cell r="BY491">
            <v>0</v>
          </cell>
          <cell r="BZ491">
            <v>0</v>
          </cell>
          <cell r="CA491">
            <v>0</v>
          </cell>
          <cell r="CB491">
            <v>0</v>
          </cell>
          <cell r="CC491">
            <v>0</v>
          </cell>
          <cell r="CD491">
            <v>0</v>
          </cell>
          <cell r="CE491">
            <v>0</v>
          </cell>
          <cell r="CF491">
            <v>0</v>
          </cell>
          <cell r="CG491">
            <v>0</v>
          </cell>
          <cell r="CH491">
            <v>0</v>
          </cell>
          <cell r="CI491">
            <v>0</v>
          </cell>
          <cell r="CJ491">
            <v>0</v>
          </cell>
          <cell r="CK491">
            <v>0</v>
          </cell>
          <cell r="CL491">
            <v>0</v>
          </cell>
          <cell r="CM491">
            <v>0</v>
          </cell>
          <cell r="CN491">
            <v>0</v>
          </cell>
          <cell r="CO491">
            <v>0</v>
          </cell>
          <cell r="CP491">
            <v>0</v>
          </cell>
          <cell r="CQ491">
            <v>0</v>
          </cell>
          <cell r="CR491">
            <v>0</v>
          </cell>
          <cell r="CS491">
            <v>0</v>
          </cell>
          <cell r="CT491">
            <v>0</v>
          </cell>
          <cell r="CU491">
            <v>0</v>
          </cell>
          <cell r="CV491">
            <v>0</v>
          </cell>
          <cell r="CW491">
            <v>0</v>
          </cell>
          <cell r="CX491">
            <v>0</v>
          </cell>
          <cell r="CY491">
            <v>0</v>
          </cell>
          <cell r="CZ491">
            <v>0</v>
          </cell>
          <cell r="DA491">
            <v>0</v>
          </cell>
          <cell r="DB491">
            <v>0</v>
          </cell>
          <cell r="DC491">
            <v>0</v>
          </cell>
          <cell r="DD491">
            <v>2930.1053824000005</v>
          </cell>
          <cell r="DE491">
            <v>0</v>
          </cell>
          <cell r="DG491">
            <v>2799.0100800000005</v>
          </cell>
          <cell r="DI491">
            <v>0.03</v>
          </cell>
          <cell r="DJ491">
            <v>83.970302400000008</v>
          </cell>
          <cell r="DK491">
            <v>2.9503273751855796E-2</v>
          </cell>
          <cell r="DL491">
            <v>0</v>
          </cell>
        </row>
        <row r="492">
          <cell r="A492" t="str">
            <v>B10407HP7956BK24LR644LT3000</v>
          </cell>
          <cell r="B492" t="str">
            <v>TRASPORTO A NASTRO MAT TOP HP7956 B-K24 LR644 LT3000</v>
          </cell>
          <cell r="F492">
            <v>5314.2187850000009</v>
          </cell>
          <cell r="H492">
            <v>3401.1000224000004</v>
          </cell>
          <cell r="I492">
            <v>0.36</v>
          </cell>
          <cell r="J492" t="str">
            <v>OK</v>
          </cell>
          <cell r="K492" t="str">
            <v>NEWZD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3345.8500224000004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0</v>
          </cell>
          <cell r="BJ492">
            <v>0</v>
          </cell>
          <cell r="BK492">
            <v>0</v>
          </cell>
          <cell r="BL492">
            <v>0</v>
          </cell>
          <cell r="BM492">
            <v>0</v>
          </cell>
          <cell r="BN492">
            <v>0</v>
          </cell>
          <cell r="BO492">
            <v>6.5</v>
          </cell>
          <cell r="BP492">
            <v>0.2</v>
          </cell>
          <cell r="BQ492">
            <v>0</v>
          </cell>
          <cell r="BR492">
            <v>0</v>
          </cell>
          <cell r="BS492">
            <v>48.75</v>
          </cell>
          <cell r="BT492">
            <v>1.5</v>
          </cell>
          <cell r="BU492">
            <v>0</v>
          </cell>
          <cell r="BV492">
            <v>0</v>
          </cell>
          <cell r="BW492">
            <v>0</v>
          </cell>
          <cell r="BX492">
            <v>0</v>
          </cell>
          <cell r="BY492">
            <v>0</v>
          </cell>
          <cell r="BZ492">
            <v>0</v>
          </cell>
          <cell r="CA492">
            <v>0</v>
          </cell>
          <cell r="CB492">
            <v>0</v>
          </cell>
          <cell r="CC492">
            <v>0</v>
          </cell>
          <cell r="CD492">
            <v>0</v>
          </cell>
          <cell r="CE492">
            <v>0</v>
          </cell>
          <cell r="CF492">
            <v>0</v>
          </cell>
          <cell r="CG492">
            <v>0</v>
          </cell>
          <cell r="CH492">
            <v>0</v>
          </cell>
          <cell r="CI492">
            <v>0</v>
          </cell>
          <cell r="CJ492">
            <v>0</v>
          </cell>
          <cell r="CK492">
            <v>0</v>
          </cell>
          <cell r="CL492">
            <v>0</v>
          </cell>
          <cell r="CM492">
            <v>0</v>
          </cell>
          <cell r="CN492">
            <v>0</v>
          </cell>
          <cell r="CO492">
            <v>0</v>
          </cell>
          <cell r="CP492">
            <v>0</v>
          </cell>
          <cell r="CQ492">
            <v>0</v>
          </cell>
          <cell r="CR492">
            <v>0</v>
          </cell>
          <cell r="CS492">
            <v>0</v>
          </cell>
          <cell r="CT492">
            <v>0</v>
          </cell>
          <cell r="CU492">
            <v>0</v>
          </cell>
          <cell r="CV492">
            <v>0</v>
          </cell>
          <cell r="CW492">
            <v>0</v>
          </cell>
          <cell r="CX492">
            <v>0</v>
          </cell>
          <cell r="CY492">
            <v>0</v>
          </cell>
          <cell r="CZ492">
            <v>0</v>
          </cell>
          <cell r="DA492">
            <v>0</v>
          </cell>
          <cell r="DB492">
            <v>0</v>
          </cell>
          <cell r="DC492">
            <v>0</v>
          </cell>
          <cell r="DD492">
            <v>3401.1000224000004</v>
          </cell>
          <cell r="DE492">
            <v>0</v>
          </cell>
          <cell r="DG492">
            <v>3248.3980800000004</v>
          </cell>
          <cell r="DI492">
            <v>0.03</v>
          </cell>
          <cell r="DJ492">
            <v>97.451942400000007</v>
          </cell>
          <cell r="DK492">
            <v>2.9498281911431678E-2</v>
          </cell>
          <cell r="DL492">
            <v>0</v>
          </cell>
        </row>
        <row r="493">
          <cell r="A493" t="str">
            <v>B10407HP7956BK24LR644R1530A15</v>
          </cell>
          <cell r="B493" t="str">
            <v>TRASPORTO A NASTRO MAT TOP HP7956 B-K24 LR644 CURVA 15°</v>
          </cell>
          <cell r="F493">
            <v>3081.2051668243303</v>
          </cell>
          <cell r="H493">
            <v>1971.9713067675714</v>
          </cell>
          <cell r="I493">
            <v>0.36</v>
          </cell>
          <cell r="J493" t="str">
            <v>OK</v>
          </cell>
          <cell r="K493" t="str">
            <v>NEWZD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1961.8552027235955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0</v>
          </cell>
          <cell r="BJ493">
            <v>0</v>
          </cell>
          <cell r="BK493">
            <v>0</v>
          </cell>
          <cell r="BL493">
            <v>0</v>
          </cell>
          <cell r="BM493">
            <v>0</v>
          </cell>
          <cell r="BN493">
            <v>0</v>
          </cell>
          <cell r="BO493">
            <v>6.5</v>
          </cell>
          <cell r="BP493">
            <v>0.2</v>
          </cell>
          <cell r="BQ493">
            <v>0</v>
          </cell>
          <cell r="BR493">
            <v>0</v>
          </cell>
          <cell r="BS493">
            <v>3.616104043975751</v>
          </cell>
          <cell r="BT493">
            <v>0.1112647398146385</v>
          </cell>
          <cell r="BU493">
            <v>0</v>
          </cell>
          <cell r="BV493">
            <v>0</v>
          </cell>
          <cell r="BW493">
            <v>0</v>
          </cell>
          <cell r="BX493">
            <v>0</v>
          </cell>
          <cell r="BY493">
            <v>0</v>
          </cell>
          <cell r="BZ493">
            <v>0</v>
          </cell>
          <cell r="CA493">
            <v>0</v>
          </cell>
          <cell r="CB493">
            <v>0</v>
          </cell>
          <cell r="CC493">
            <v>0</v>
          </cell>
          <cell r="CD493">
            <v>0</v>
          </cell>
          <cell r="CE493">
            <v>0</v>
          </cell>
          <cell r="CF493">
            <v>0</v>
          </cell>
          <cell r="CG493">
            <v>0</v>
          </cell>
          <cell r="CH493">
            <v>0</v>
          </cell>
          <cell r="CI493">
            <v>0</v>
          </cell>
          <cell r="CJ493">
            <v>0</v>
          </cell>
          <cell r="CK493">
            <v>0</v>
          </cell>
          <cell r="CL493">
            <v>0</v>
          </cell>
          <cell r="CM493">
            <v>0</v>
          </cell>
          <cell r="CN493">
            <v>0</v>
          </cell>
          <cell r="CO493">
            <v>0</v>
          </cell>
          <cell r="CP493">
            <v>0</v>
          </cell>
          <cell r="CQ493">
            <v>0</v>
          </cell>
          <cell r="CR493">
            <v>0</v>
          </cell>
          <cell r="CS493">
            <v>0</v>
          </cell>
          <cell r="CT493">
            <v>0</v>
          </cell>
          <cell r="CU493">
            <v>0</v>
          </cell>
          <cell r="CV493">
            <v>0</v>
          </cell>
          <cell r="CW493">
            <v>0</v>
          </cell>
          <cell r="CX493">
            <v>0</v>
          </cell>
          <cell r="CY493">
            <v>0</v>
          </cell>
          <cell r="CZ493">
            <v>0</v>
          </cell>
          <cell r="DA493">
            <v>0</v>
          </cell>
          <cell r="DB493">
            <v>0</v>
          </cell>
          <cell r="DC493">
            <v>0</v>
          </cell>
          <cell r="DD493">
            <v>1971.9713067675714</v>
          </cell>
          <cell r="DE493">
            <v>0</v>
          </cell>
          <cell r="DG493">
            <v>1904.7137890520346</v>
          </cell>
          <cell r="DI493">
            <v>0.03</v>
          </cell>
          <cell r="DJ493">
            <v>57.141413671561033</v>
          </cell>
          <cell r="DK493">
            <v>2.9841509095709495E-2</v>
          </cell>
          <cell r="DL493">
            <v>0</v>
          </cell>
        </row>
        <row r="494">
          <cell r="A494" t="str">
            <v>B10407HP7956BK24LR644R1530A30</v>
          </cell>
          <cell r="B494" t="str">
            <v>TRASPORTO A NASTRO MAT TOP HP7956 B-K24 LR644 CURVA 30°</v>
          </cell>
          <cell r="F494">
            <v>3213.8442692736617</v>
          </cell>
          <cell r="H494">
            <v>2056.8603323351435</v>
          </cell>
          <cell r="I494">
            <v>0.36</v>
          </cell>
          <cell r="J494" t="str">
            <v>OK</v>
          </cell>
          <cell r="K494" t="str">
            <v>NEWZD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2043.1281242471919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0</v>
          </cell>
          <cell r="BJ494">
            <v>0</v>
          </cell>
          <cell r="BK494">
            <v>0</v>
          </cell>
          <cell r="BL494">
            <v>0</v>
          </cell>
          <cell r="BM494">
            <v>0</v>
          </cell>
          <cell r="BN494">
            <v>0</v>
          </cell>
          <cell r="BO494">
            <v>6.5</v>
          </cell>
          <cell r="BP494">
            <v>0.2</v>
          </cell>
          <cell r="BQ494">
            <v>0</v>
          </cell>
          <cell r="BR494">
            <v>0</v>
          </cell>
          <cell r="BS494">
            <v>7.2322080879515021</v>
          </cell>
          <cell r="BT494">
            <v>0.22252947962927699</v>
          </cell>
          <cell r="BU494">
            <v>0</v>
          </cell>
          <cell r="BV494">
            <v>0</v>
          </cell>
          <cell r="BW494">
            <v>0</v>
          </cell>
          <cell r="BX494">
            <v>0</v>
          </cell>
          <cell r="BY494">
            <v>0</v>
          </cell>
          <cell r="BZ494">
            <v>0</v>
          </cell>
          <cell r="CA494">
            <v>0</v>
          </cell>
          <cell r="CB494">
            <v>0</v>
          </cell>
          <cell r="CC494">
            <v>0</v>
          </cell>
          <cell r="CD494">
            <v>0</v>
          </cell>
          <cell r="CE494">
            <v>0</v>
          </cell>
          <cell r="CF494">
            <v>0</v>
          </cell>
          <cell r="CG494">
            <v>0</v>
          </cell>
          <cell r="CH494">
            <v>0</v>
          </cell>
          <cell r="CI494">
            <v>0</v>
          </cell>
          <cell r="CJ494">
            <v>0</v>
          </cell>
          <cell r="CK494">
            <v>0</v>
          </cell>
          <cell r="CL494">
            <v>0</v>
          </cell>
          <cell r="CM494">
            <v>0</v>
          </cell>
          <cell r="CN494">
            <v>0</v>
          </cell>
          <cell r="CO494">
            <v>0</v>
          </cell>
          <cell r="CP494">
            <v>0</v>
          </cell>
          <cell r="CQ494">
            <v>0</v>
          </cell>
          <cell r="CR494">
            <v>0</v>
          </cell>
          <cell r="CS494">
            <v>0</v>
          </cell>
          <cell r="CT494">
            <v>0</v>
          </cell>
          <cell r="CU494">
            <v>0</v>
          </cell>
          <cell r="CV494">
            <v>0</v>
          </cell>
          <cell r="CW494">
            <v>0</v>
          </cell>
          <cell r="CX494">
            <v>0</v>
          </cell>
          <cell r="CY494">
            <v>0</v>
          </cell>
          <cell r="CZ494">
            <v>0</v>
          </cell>
          <cell r="DA494">
            <v>0</v>
          </cell>
          <cell r="DB494">
            <v>0</v>
          </cell>
          <cell r="DC494">
            <v>0</v>
          </cell>
          <cell r="DD494">
            <v>2056.8603323351435</v>
          </cell>
          <cell r="DE494">
            <v>0</v>
          </cell>
          <cell r="DG494">
            <v>1983.6195381040698</v>
          </cell>
          <cell r="DI494">
            <v>0.03</v>
          </cell>
          <cell r="DJ494">
            <v>59.508586143122088</v>
          </cell>
          <cell r="DK494">
            <v>2.9793743769256479E-2</v>
          </cell>
          <cell r="DL494">
            <v>0</v>
          </cell>
        </row>
        <row r="495">
          <cell r="A495" t="str">
            <v>B10407HP7956BK24LR644R1530A45</v>
          </cell>
          <cell r="B495" t="str">
            <v>TRASPORTO A NASTRO MAT TOP HP7956 B-K24 LR644 CURVA 45°</v>
          </cell>
          <cell r="F495">
            <v>3346.4833717229931</v>
          </cell>
          <cell r="H495">
            <v>2141.7493579027155</v>
          </cell>
          <cell r="I495">
            <v>0.36</v>
          </cell>
          <cell r="J495" t="str">
            <v>OK</v>
          </cell>
          <cell r="K495" t="str">
            <v>NEWZD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2124.4010457707882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0</v>
          </cell>
          <cell r="BJ495">
            <v>0</v>
          </cell>
          <cell r="BK495">
            <v>0</v>
          </cell>
          <cell r="BL495">
            <v>0</v>
          </cell>
          <cell r="BM495">
            <v>0</v>
          </cell>
          <cell r="BN495">
            <v>0</v>
          </cell>
          <cell r="BO495">
            <v>6.5</v>
          </cell>
          <cell r="BP495">
            <v>0.2</v>
          </cell>
          <cell r="BQ495">
            <v>0</v>
          </cell>
          <cell r="BR495">
            <v>0</v>
          </cell>
          <cell r="BS495">
            <v>10.848312131927255</v>
          </cell>
          <cell r="BT495">
            <v>0.33379421944391552</v>
          </cell>
          <cell r="BU495">
            <v>0</v>
          </cell>
          <cell r="BV495">
            <v>0</v>
          </cell>
          <cell r="BW495">
            <v>0</v>
          </cell>
          <cell r="BX495">
            <v>0</v>
          </cell>
          <cell r="BY495">
            <v>0</v>
          </cell>
          <cell r="BZ495">
            <v>0</v>
          </cell>
          <cell r="CA495">
            <v>0</v>
          </cell>
          <cell r="CB495">
            <v>0</v>
          </cell>
          <cell r="CC495">
            <v>0</v>
          </cell>
          <cell r="CD495">
            <v>0</v>
          </cell>
          <cell r="CE495">
            <v>0</v>
          </cell>
          <cell r="CF495">
            <v>0</v>
          </cell>
          <cell r="CG495">
            <v>0</v>
          </cell>
          <cell r="CH495">
            <v>0</v>
          </cell>
          <cell r="CI495">
            <v>0</v>
          </cell>
          <cell r="CJ495">
            <v>0</v>
          </cell>
          <cell r="CK495">
            <v>0</v>
          </cell>
          <cell r="CL495">
            <v>0</v>
          </cell>
          <cell r="CM495">
            <v>0</v>
          </cell>
          <cell r="CN495">
            <v>0</v>
          </cell>
          <cell r="CO495">
            <v>0</v>
          </cell>
          <cell r="CP495">
            <v>0</v>
          </cell>
          <cell r="CQ495">
            <v>0</v>
          </cell>
          <cell r="CR495">
            <v>0</v>
          </cell>
          <cell r="CS495">
            <v>0</v>
          </cell>
          <cell r="CT495">
            <v>0</v>
          </cell>
          <cell r="CU495">
            <v>0</v>
          </cell>
          <cell r="CV495">
            <v>0</v>
          </cell>
          <cell r="CW495">
            <v>0</v>
          </cell>
          <cell r="CX495">
            <v>0</v>
          </cell>
          <cell r="CY495">
            <v>0</v>
          </cell>
          <cell r="CZ495">
            <v>0</v>
          </cell>
          <cell r="DA495">
            <v>0</v>
          </cell>
          <cell r="DB495">
            <v>0</v>
          </cell>
          <cell r="DC495">
            <v>0</v>
          </cell>
          <cell r="DD495">
            <v>2141.7493579027155</v>
          </cell>
          <cell r="DE495">
            <v>0</v>
          </cell>
          <cell r="DG495">
            <v>2062.5252871561052</v>
          </cell>
          <cell r="DI495">
            <v>0.03</v>
          </cell>
          <cell r="DJ495">
            <v>61.87575861468315</v>
          </cell>
          <cell r="DK495">
            <v>2.9749768753189628E-2</v>
          </cell>
          <cell r="DL495">
            <v>0</v>
          </cell>
        </row>
        <row r="496">
          <cell r="A496" t="str">
            <v>B10407HP7956BK24LR644R1530A60</v>
          </cell>
          <cell r="B496" t="str">
            <v>TRASPORTO A NASTRO MAT TOP HP7956 B-K24 LR644 CURVA 60°</v>
          </cell>
          <cell r="F496">
            <v>4441.0234447973226</v>
          </cell>
          <cell r="H496">
            <v>2842.2550046702863</v>
          </cell>
          <cell r="I496">
            <v>0.36</v>
          </cell>
          <cell r="J496" t="str">
            <v>OK</v>
          </cell>
          <cell r="K496" t="str">
            <v>NEWZD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2821.2905884943834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0</v>
          </cell>
          <cell r="BJ496">
            <v>0</v>
          </cell>
          <cell r="BK496">
            <v>0</v>
          </cell>
          <cell r="BL496">
            <v>0</v>
          </cell>
          <cell r="BM496">
            <v>0</v>
          </cell>
          <cell r="BN496">
            <v>0</v>
          </cell>
          <cell r="BO496">
            <v>6.5</v>
          </cell>
          <cell r="BP496">
            <v>0.2</v>
          </cell>
          <cell r="BQ496">
            <v>0</v>
          </cell>
          <cell r="BR496">
            <v>0</v>
          </cell>
          <cell r="BS496">
            <v>14.464416175903004</v>
          </cell>
          <cell r="BT496">
            <v>0.44505895925855399</v>
          </cell>
          <cell r="BU496">
            <v>0</v>
          </cell>
          <cell r="BV496">
            <v>0</v>
          </cell>
          <cell r="BW496">
            <v>0</v>
          </cell>
          <cell r="BX496">
            <v>0</v>
          </cell>
          <cell r="BY496">
            <v>0</v>
          </cell>
          <cell r="BZ496">
            <v>0</v>
          </cell>
          <cell r="CA496">
            <v>0</v>
          </cell>
          <cell r="CB496">
            <v>0</v>
          </cell>
          <cell r="CC496">
            <v>0</v>
          </cell>
          <cell r="CD496">
            <v>0</v>
          </cell>
          <cell r="CE496">
            <v>0</v>
          </cell>
          <cell r="CF496">
            <v>0</v>
          </cell>
          <cell r="CG496">
            <v>0</v>
          </cell>
          <cell r="CH496">
            <v>0</v>
          </cell>
          <cell r="CI496">
            <v>0</v>
          </cell>
          <cell r="CJ496">
            <v>0</v>
          </cell>
          <cell r="CK496">
            <v>0</v>
          </cell>
          <cell r="CL496">
            <v>0</v>
          </cell>
          <cell r="CM496">
            <v>0</v>
          </cell>
          <cell r="CN496">
            <v>0</v>
          </cell>
          <cell r="CO496">
            <v>0</v>
          </cell>
          <cell r="CP496">
            <v>0</v>
          </cell>
          <cell r="CQ496">
            <v>0</v>
          </cell>
          <cell r="CR496">
            <v>0</v>
          </cell>
          <cell r="CS496">
            <v>0</v>
          </cell>
          <cell r="CT496">
            <v>0</v>
          </cell>
          <cell r="CU496">
            <v>0</v>
          </cell>
          <cell r="CV496">
            <v>0</v>
          </cell>
          <cell r="CW496">
            <v>0</v>
          </cell>
          <cell r="CX496">
            <v>0</v>
          </cell>
          <cell r="CY496">
            <v>0</v>
          </cell>
          <cell r="CZ496">
            <v>0</v>
          </cell>
          <cell r="DA496">
            <v>0</v>
          </cell>
          <cell r="DB496">
            <v>0</v>
          </cell>
          <cell r="DC496">
            <v>0</v>
          </cell>
          <cell r="DD496">
            <v>2842.2550046702863</v>
          </cell>
          <cell r="DE496">
            <v>0</v>
          </cell>
          <cell r="DG496">
            <v>2739.1170762081392</v>
          </cell>
          <cell r="DI496">
            <v>0.03</v>
          </cell>
          <cell r="DJ496">
            <v>82.173512286244176</v>
          </cell>
          <cell r="DK496">
            <v>2.9772132639194707E-2</v>
          </cell>
          <cell r="DL496">
            <v>0</v>
          </cell>
        </row>
        <row r="497">
          <cell r="A497" t="str">
            <v>B10407HP7956BK24LR644R1530A90</v>
          </cell>
          <cell r="B497" t="str">
            <v>TRASPORTO A NASTRO MAT TOP HP7956 B-K24 LR644 CURVA 90°</v>
          </cell>
          <cell r="F497">
            <v>4706.3016496959845</v>
          </cell>
          <cell r="H497">
            <v>3012.0330558054302</v>
          </cell>
          <cell r="I497">
            <v>0.36</v>
          </cell>
          <cell r="J497" t="str">
            <v>OK</v>
          </cell>
          <cell r="K497" t="str">
            <v>NEWZD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2983.8364315415756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0</v>
          </cell>
          <cell r="BJ497">
            <v>0</v>
          </cell>
          <cell r="BK497">
            <v>0</v>
          </cell>
          <cell r="BL497">
            <v>0</v>
          </cell>
          <cell r="BM497">
            <v>0</v>
          </cell>
          <cell r="BN497">
            <v>0</v>
          </cell>
          <cell r="BO497">
            <v>6.5</v>
          </cell>
          <cell r="BP497">
            <v>0.2</v>
          </cell>
          <cell r="BQ497">
            <v>0</v>
          </cell>
          <cell r="BR497">
            <v>0</v>
          </cell>
          <cell r="BS497">
            <v>21.69662426385451</v>
          </cell>
          <cell r="BT497">
            <v>0.66758843888783104</v>
          </cell>
          <cell r="BU497">
            <v>0</v>
          </cell>
          <cell r="BV497">
            <v>0</v>
          </cell>
          <cell r="BW497">
            <v>0</v>
          </cell>
          <cell r="BX497">
            <v>0</v>
          </cell>
          <cell r="BY497">
            <v>0</v>
          </cell>
          <cell r="BZ497">
            <v>0</v>
          </cell>
          <cell r="CA497">
            <v>0</v>
          </cell>
          <cell r="CB497">
            <v>0</v>
          </cell>
          <cell r="CC497">
            <v>0</v>
          </cell>
          <cell r="CD497">
            <v>0</v>
          </cell>
          <cell r="CE497">
            <v>0</v>
          </cell>
          <cell r="CF497">
            <v>0</v>
          </cell>
          <cell r="CG497">
            <v>0</v>
          </cell>
          <cell r="CH497">
            <v>0</v>
          </cell>
          <cell r="CI497">
            <v>0</v>
          </cell>
          <cell r="CJ497">
            <v>0</v>
          </cell>
          <cell r="CK497">
            <v>0</v>
          </cell>
          <cell r="CL497">
            <v>0</v>
          </cell>
          <cell r="CM497">
            <v>0</v>
          </cell>
          <cell r="CN497">
            <v>0</v>
          </cell>
          <cell r="CO497">
            <v>0</v>
          </cell>
          <cell r="CP497">
            <v>0</v>
          </cell>
          <cell r="CQ497">
            <v>0</v>
          </cell>
          <cell r="CR497">
            <v>0</v>
          </cell>
          <cell r="CS497">
            <v>0</v>
          </cell>
          <cell r="CT497">
            <v>0</v>
          </cell>
          <cell r="CU497">
            <v>0</v>
          </cell>
          <cell r="CV497">
            <v>0</v>
          </cell>
          <cell r="CW497">
            <v>0</v>
          </cell>
          <cell r="CX497">
            <v>0</v>
          </cell>
          <cell r="CY497">
            <v>0</v>
          </cell>
          <cell r="CZ497">
            <v>0</v>
          </cell>
          <cell r="DA497">
            <v>0</v>
          </cell>
          <cell r="DB497">
            <v>0</v>
          </cell>
          <cell r="DC497">
            <v>0</v>
          </cell>
          <cell r="DD497">
            <v>3012.0330558054302</v>
          </cell>
          <cell r="DE497">
            <v>0</v>
          </cell>
          <cell r="DG497">
            <v>2896.9285743122095</v>
          </cell>
          <cell r="DI497">
            <v>0.03</v>
          </cell>
          <cell r="DJ497">
            <v>86.907857229366286</v>
          </cell>
          <cell r="DK497">
            <v>2.9710816231617226E-2</v>
          </cell>
          <cell r="DL497">
            <v>0</v>
          </cell>
        </row>
        <row r="498">
          <cell r="A498" t="str">
            <v>B10407HP7956BK24LR644START</v>
          </cell>
          <cell r="B498" t="str">
            <v>TRASPORTO A NASTRO MAT TOP HP7956 B-K24 LR644 TESTATA FOLLE</v>
          </cell>
          <cell r="F498">
            <v>3265.5902768749997</v>
          </cell>
          <cell r="H498">
            <v>2089.9777771999998</v>
          </cell>
          <cell r="I498">
            <v>0.36</v>
          </cell>
          <cell r="J498" t="str">
            <v>OK</v>
          </cell>
          <cell r="K498" t="str">
            <v>NEWZD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1973.7902772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0</v>
          </cell>
          <cell r="BJ498">
            <v>0</v>
          </cell>
          <cell r="BK498">
            <v>0</v>
          </cell>
          <cell r="BL498">
            <v>0</v>
          </cell>
          <cell r="BM498">
            <v>0</v>
          </cell>
          <cell r="BN498">
            <v>0</v>
          </cell>
          <cell r="BO498">
            <v>6.5</v>
          </cell>
          <cell r="BP498">
            <v>0.2</v>
          </cell>
          <cell r="BQ498">
            <v>0</v>
          </cell>
          <cell r="BR498">
            <v>0</v>
          </cell>
          <cell r="BS498">
            <v>109.6875</v>
          </cell>
          <cell r="BT498">
            <v>3.375</v>
          </cell>
          <cell r="BU498">
            <v>0</v>
          </cell>
          <cell r="BV498">
            <v>0</v>
          </cell>
          <cell r="BW498">
            <v>0</v>
          </cell>
          <cell r="BX498">
            <v>0</v>
          </cell>
          <cell r="BY498">
            <v>0</v>
          </cell>
          <cell r="BZ498">
            <v>0</v>
          </cell>
          <cell r="CA498">
            <v>0</v>
          </cell>
          <cell r="CB498">
            <v>0</v>
          </cell>
          <cell r="CC498">
            <v>0</v>
          </cell>
          <cell r="CD498">
            <v>0</v>
          </cell>
          <cell r="CE498">
            <v>0</v>
          </cell>
          <cell r="CF498">
            <v>0</v>
          </cell>
          <cell r="CG498">
            <v>0</v>
          </cell>
          <cell r="CH498">
            <v>0</v>
          </cell>
          <cell r="CI498">
            <v>0</v>
          </cell>
          <cell r="CJ498">
            <v>0</v>
          </cell>
          <cell r="CK498">
            <v>0</v>
          </cell>
          <cell r="CL498">
            <v>0</v>
          </cell>
          <cell r="CM498">
            <v>0</v>
          </cell>
          <cell r="CN498">
            <v>0</v>
          </cell>
          <cell r="CO498">
            <v>0</v>
          </cell>
          <cell r="CP498">
            <v>0</v>
          </cell>
          <cell r="CQ498">
            <v>0</v>
          </cell>
          <cell r="CR498">
            <v>0</v>
          </cell>
          <cell r="CS498">
            <v>0</v>
          </cell>
          <cell r="CT498">
            <v>0</v>
          </cell>
          <cell r="CU498">
            <v>0</v>
          </cell>
          <cell r="CV498">
            <v>0</v>
          </cell>
          <cell r="CW498">
            <v>0</v>
          </cell>
          <cell r="CX498">
            <v>0</v>
          </cell>
          <cell r="CY498">
            <v>0</v>
          </cell>
          <cell r="CZ498">
            <v>0</v>
          </cell>
          <cell r="DA498">
            <v>0</v>
          </cell>
          <cell r="DB498">
            <v>0</v>
          </cell>
          <cell r="DC498">
            <v>0</v>
          </cell>
          <cell r="DD498">
            <v>2089.9777771999998</v>
          </cell>
          <cell r="DE498">
            <v>0</v>
          </cell>
          <cell r="DG498">
            <v>1916.30124</v>
          </cell>
          <cell r="DI498">
            <v>0.03</v>
          </cell>
          <cell r="DJ498">
            <v>57.489037199999999</v>
          </cell>
          <cell r="DK498">
            <v>2.8285045849749703E-2</v>
          </cell>
          <cell r="DL498">
            <v>0</v>
          </cell>
        </row>
        <row r="499">
          <cell r="A499" t="str">
            <v>B10407HP7956BK30LR797END-M</v>
          </cell>
          <cell r="B499" t="str">
            <v>TRASPORTO A NASTRO MAT TOP HP7956 B-K30 LR797 TESTATA MOTORIZZATA</v>
          </cell>
          <cell r="F499">
            <v>6399.89228</v>
          </cell>
          <cell r="H499">
            <v>4095.9310592000002</v>
          </cell>
          <cell r="I499">
            <v>0.36</v>
          </cell>
          <cell r="J499" t="str">
            <v>OK</v>
          </cell>
          <cell r="K499" t="str">
            <v>NEWZD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3486.9935592000002</v>
          </cell>
          <cell r="AW499">
            <v>72</v>
          </cell>
          <cell r="AX499">
            <v>2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72</v>
          </cell>
          <cell r="BF499">
            <v>2</v>
          </cell>
          <cell r="BG499">
            <v>0</v>
          </cell>
          <cell r="BH499">
            <v>0</v>
          </cell>
          <cell r="BI499">
            <v>0</v>
          </cell>
          <cell r="BJ499">
            <v>0</v>
          </cell>
          <cell r="BK499">
            <v>152</v>
          </cell>
          <cell r="BL499">
            <v>4</v>
          </cell>
          <cell r="BM499">
            <v>0</v>
          </cell>
          <cell r="BN499">
            <v>0</v>
          </cell>
          <cell r="BO499">
            <v>6.5</v>
          </cell>
          <cell r="BP499">
            <v>0.2</v>
          </cell>
          <cell r="BQ499">
            <v>0</v>
          </cell>
          <cell r="BR499">
            <v>0</v>
          </cell>
          <cell r="BS499">
            <v>158.4375</v>
          </cell>
          <cell r="BT499">
            <v>4.875</v>
          </cell>
          <cell r="BU499">
            <v>0</v>
          </cell>
          <cell r="BV499">
            <v>0</v>
          </cell>
          <cell r="BW499">
            <v>0</v>
          </cell>
          <cell r="BX499">
            <v>0</v>
          </cell>
          <cell r="BY499">
            <v>0</v>
          </cell>
          <cell r="BZ499">
            <v>0</v>
          </cell>
          <cell r="CA499">
            <v>148</v>
          </cell>
          <cell r="CB499">
            <v>4</v>
          </cell>
          <cell r="CC499">
            <v>0</v>
          </cell>
          <cell r="CD499">
            <v>0</v>
          </cell>
          <cell r="CE499">
            <v>0</v>
          </cell>
          <cell r="CF499">
            <v>0</v>
          </cell>
          <cell r="CG499">
            <v>0</v>
          </cell>
          <cell r="CH499">
            <v>0</v>
          </cell>
          <cell r="CI499">
            <v>0</v>
          </cell>
          <cell r="CJ499">
            <v>0</v>
          </cell>
          <cell r="CK499">
            <v>0</v>
          </cell>
          <cell r="CL499">
            <v>0</v>
          </cell>
          <cell r="CM499">
            <v>0</v>
          </cell>
          <cell r="CN499">
            <v>0</v>
          </cell>
          <cell r="CO499">
            <v>0</v>
          </cell>
          <cell r="CP499">
            <v>0</v>
          </cell>
          <cell r="CQ499">
            <v>0</v>
          </cell>
          <cell r="CR499">
            <v>0</v>
          </cell>
          <cell r="CS499">
            <v>0</v>
          </cell>
          <cell r="CT499">
            <v>0</v>
          </cell>
          <cell r="CU499">
            <v>0</v>
          </cell>
          <cell r="CV499">
            <v>0</v>
          </cell>
          <cell r="CW499">
            <v>0</v>
          </cell>
          <cell r="CX499">
            <v>0</v>
          </cell>
          <cell r="CY499">
            <v>0</v>
          </cell>
          <cell r="CZ499">
            <v>0</v>
          </cell>
          <cell r="DA499">
            <v>0</v>
          </cell>
          <cell r="DB499">
            <v>0</v>
          </cell>
          <cell r="DC499">
            <v>0</v>
          </cell>
          <cell r="DD499">
            <v>4095.9310592000002</v>
          </cell>
          <cell r="DE499">
            <v>0</v>
          </cell>
          <cell r="DG499">
            <v>3385.43064</v>
          </cell>
          <cell r="DI499">
            <v>0.03</v>
          </cell>
          <cell r="DJ499">
            <v>101.5629192</v>
          </cell>
          <cell r="DK499">
            <v>2.5426529463556155E-2</v>
          </cell>
          <cell r="DL499">
            <v>0</v>
          </cell>
        </row>
        <row r="500">
          <cell r="A500" t="str">
            <v>B10407HP7956BK30LR797LT0500</v>
          </cell>
          <cell r="B500" t="str">
            <v>TRASPORTO A NASTRO MAT TOP HP7956 B-K30 LR797 LT0500</v>
          </cell>
          <cell r="F500">
            <v>1714.8592299999996</v>
          </cell>
          <cell r="H500">
            <v>1097.5099071999998</v>
          </cell>
          <cell r="I500">
            <v>0.36</v>
          </cell>
          <cell r="J500" t="str">
            <v>OK</v>
          </cell>
          <cell r="K500" t="str">
            <v>NEWZD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1084.5099071999998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0</v>
          </cell>
          <cell r="BJ500">
            <v>0</v>
          </cell>
          <cell r="BK500">
            <v>0</v>
          </cell>
          <cell r="BL500">
            <v>0</v>
          </cell>
          <cell r="BM500">
            <v>0</v>
          </cell>
          <cell r="BN500">
            <v>0</v>
          </cell>
          <cell r="BO500">
            <v>4.875</v>
          </cell>
          <cell r="BP500">
            <v>0.15</v>
          </cell>
          <cell r="BQ500">
            <v>0</v>
          </cell>
          <cell r="BR500">
            <v>0</v>
          </cell>
          <cell r="BS500">
            <v>8.125</v>
          </cell>
          <cell r="BT500">
            <v>0.25</v>
          </cell>
          <cell r="BU500">
            <v>0</v>
          </cell>
          <cell r="BV500">
            <v>0</v>
          </cell>
          <cell r="BW500">
            <v>0</v>
          </cell>
          <cell r="BX500">
            <v>0</v>
          </cell>
          <cell r="BY500">
            <v>0</v>
          </cell>
          <cell r="BZ500">
            <v>0</v>
          </cell>
          <cell r="CA500">
            <v>0</v>
          </cell>
          <cell r="CB500">
            <v>0</v>
          </cell>
          <cell r="CC500">
            <v>0</v>
          </cell>
          <cell r="CD500">
            <v>0</v>
          </cell>
          <cell r="CE500">
            <v>0</v>
          </cell>
          <cell r="CF500">
            <v>0</v>
          </cell>
          <cell r="CG500">
            <v>0</v>
          </cell>
          <cell r="CH500">
            <v>0</v>
          </cell>
          <cell r="CI500">
            <v>0</v>
          </cell>
          <cell r="CJ500">
            <v>0</v>
          </cell>
          <cell r="CK500">
            <v>0</v>
          </cell>
          <cell r="CL500">
            <v>0</v>
          </cell>
          <cell r="CM500">
            <v>0</v>
          </cell>
          <cell r="CN500">
            <v>0</v>
          </cell>
          <cell r="CO500">
            <v>0</v>
          </cell>
          <cell r="CP500">
            <v>0</v>
          </cell>
          <cell r="CQ500">
            <v>0</v>
          </cell>
          <cell r="CR500">
            <v>0</v>
          </cell>
          <cell r="CS500">
            <v>0</v>
          </cell>
          <cell r="CT500">
            <v>0</v>
          </cell>
          <cell r="CU500">
            <v>0</v>
          </cell>
          <cell r="CV500">
            <v>0</v>
          </cell>
          <cell r="CW500">
            <v>0</v>
          </cell>
          <cell r="CX500">
            <v>0</v>
          </cell>
          <cell r="CY500">
            <v>0</v>
          </cell>
          <cell r="CZ500">
            <v>0</v>
          </cell>
          <cell r="DA500">
            <v>0</v>
          </cell>
          <cell r="DB500">
            <v>0</v>
          </cell>
          <cell r="DC500">
            <v>0</v>
          </cell>
          <cell r="DD500">
            <v>1097.5099071999998</v>
          </cell>
          <cell r="DE500">
            <v>0</v>
          </cell>
          <cell r="DG500">
            <v>1052.9222399999999</v>
          </cell>
          <cell r="DI500">
            <v>0.03</v>
          </cell>
          <cell r="DJ500">
            <v>31.587667199999995</v>
          </cell>
          <cell r="DK500">
            <v>2.9634119652105204E-2</v>
          </cell>
          <cell r="DL500">
            <v>0</v>
          </cell>
        </row>
        <row r="501">
          <cell r="A501" t="str">
            <v>B10407HP7956BK30LR797LT1000</v>
          </cell>
          <cell r="B501" t="str">
            <v>TRASPORTO A NASTRO MAT TOP HP7956 B-K30 LR797 LT1000</v>
          </cell>
          <cell r="F501">
            <v>2547.4468862500003</v>
          </cell>
          <cell r="H501">
            <v>1630.3660072000002</v>
          </cell>
          <cell r="I501">
            <v>0.36</v>
          </cell>
          <cell r="J501" t="str">
            <v>OK</v>
          </cell>
          <cell r="K501" t="str">
            <v>NEWZD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1607.6160072000002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0</v>
          </cell>
          <cell r="BJ501">
            <v>0</v>
          </cell>
          <cell r="BK501">
            <v>0</v>
          </cell>
          <cell r="BL501">
            <v>0</v>
          </cell>
          <cell r="BM501">
            <v>0</v>
          </cell>
          <cell r="BN501">
            <v>0</v>
          </cell>
          <cell r="BO501">
            <v>6.5</v>
          </cell>
          <cell r="BP501">
            <v>0.2</v>
          </cell>
          <cell r="BQ501">
            <v>0</v>
          </cell>
          <cell r="BR501">
            <v>0</v>
          </cell>
          <cell r="BS501">
            <v>16.25</v>
          </cell>
          <cell r="BT501">
            <v>0.5</v>
          </cell>
          <cell r="BU501">
            <v>0</v>
          </cell>
          <cell r="BV501">
            <v>0</v>
          </cell>
          <cell r="BW501">
            <v>0</v>
          </cell>
          <cell r="BX501">
            <v>0</v>
          </cell>
          <cell r="BY501">
            <v>0</v>
          </cell>
          <cell r="BZ501">
            <v>0</v>
          </cell>
          <cell r="CA501">
            <v>0</v>
          </cell>
          <cell r="CB501">
            <v>0</v>
          </cell>
          <cell r="CC501">
            <v>0</v>
          </cell>
          <cell r="CD501">
            <v>0</v>
          </cell>
          <cell r="CE501">
            <v>0</v>
          </cell>
          <cell r="CF501">
            <v>0</v>
          </cell>
          <cell r="CG501">
            <v>0</v>
          </cell>
          <cell r="CH501">
            <v>0</v>
          </cell>
          <cell r="CI501">
            <v>0</v>
          </cell>
          <cell r="CJ501">
            <v>0</v>
          </cell>
          <cell r="CK501">
            <v>0</v>
          </cell>
          <cell r="CL501">
            <v>0</v>
          </cell>
          <cell r="CM501">
            <v>0</v>
          </cell>
          <cell r="CN501">
            <v>0</v>
          </cell>
          <cell r="CO501">
            <v>0</v>
          </cell>
          <cell r="CP501">
            <v>0</v>
          </cell>
          <cell r="CQ501">
            <v>0</v>
          </cell>
          <cell r="CR501">
            <v>0</v>
          </cell>
          <cell r="CS501">
            <v>0</v>
          </cell>
          <cell r="CT501">
            <v>0</v>
          </cell>
          <cell r="CU501">
            <v>0</v>
          </cell>
          <cell r="CV501">
            <v>0</v>
          </cell>
          <cell r="CW501">
            <v>0</v>
          </cell>
          <cell r="CX501">
            <v>0</v>
          </cell>
          <cell r="CY501">
            <v>0</v>
          </cell>
          <cell r="CZ501">
            <v>0</v>
          </cell>
          <cell r="DA501">
            <v>0</v>
          </cell>
          <cell r="DB501">
            <v>0</v>
          </cell>
          <cell r="DC501">
            <v>0</v>
          </cell>
          <cell r="DD501">
            <v>1630.3660072000002</v>
          </cell>
          <cell r="DE501">
            <v>0</v>
          </cell>
          <cell r="DG501">
            <v>1560.7922400000002</v>
          </cell>
          <cell r="DI501">
            <v>0.03</v>
          </cell>
          <cell r="DJ501">
            <v>46.823767200000006</v>
          </cell>
          <cell r="DK501">
            <v>2.9569004234456037E-2</v>
          </cell>
          <cell r="DL501">
            <v>0</v>
          </cell>
        </row>
        <row r="502">
          <cell r="A502" t="str">
            <v>B10407HP7956BK30LR797LT1500</v>
          </cell>
          <cell r="B502" t="str">
            <v>TRASPORTO A NASTRO MAT TOP HP7956 B-K30 LR797 LT1500</v>
          </cell>
          <cell r="F502">
            <v>3302.1999049999999</v>
          </cell>
          <cell r="H502">
            <v>2113.4079391999999</v>
          </cell>
          <cell r="I502">
            <v>0.36</v>
          </cell>
          <cell r="J502" t="str">
            <v>OK</v>
          </cell>
          <cell r="K502" t="str">
            <v>NEWZD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2082.5329391999999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0</v>
          </cell>
          <cell r="BJ502">
            <v>0</v>
          </cell>
          <cell r="BK502">
            <v>0</v>
          </cell>
          <cell r="BL502">
            <v>0</v>
          </cell>
          <cell r="BM502">
            <v>0</v>
          </cell>
          <cell r="BN502">
            <v>0</v>
          </cell>
          <cell r="BO502">
            <v>6.5</v>
          </cell>
          <cell r="BP502">
            <v>0.2</v>
          </cell>
          <cell r="BQ502">
            <v>0</v>
          </cell>
          <cell r="BR502">
            <v>0</v>
          </cell>
          <cell r="BS502">
            <v>24.375</v>
          </cell>
          <cell r="BT502">
            <v>0.75</v>
          </cell>
          <cell r="BU502">
            <v>0</v>
          </cell>
          <cell r="BV502">
            <v>0</v>
          </cell>
          <cell r="BW502">
            <v>0</v>
          </cell>
          <cell r="BX502">
            <v>0</v>
          </cell>
          <cell r="BY502">
            <v>0</v>
          </cell>
          <cell r="BZ502">
            <v>0</v>
          </cell>
          <cell r="CA502">
            <v>0</v>
          </cell>
          <cell r="CB502">
            <v>0</v>
          </cell>
          <cell r="CC502">
            <v>0</v>
          </cell>
          <cell r="CD502">
            <v>0</v>
          </cell>
          <cell r="CE502">
            <v>0</v>
          </cell>
          <cell r="CF502">
            <v>0</v>
          </cell>
          <cell r="CG502">
            <v>0</v>
          </cell>
          <cell r="CH502">
            <v>0</v>
          </cell>
          <cell r="CI502">
            <v>0</v>
          </cell>
          <cell r="CJ502">
            <v>0</v>
          </cell>
          <cell r="CK502">
            <v>0</v>
          </cell>
          <cell r="CL502">
            <v>0</v>
          </cell>
          <cell r="CM502">
            <v>0</v>
          </cell>
          <cell r="CN502">
            <v>0</v>
          </cell>
          <cell r="CO502">
            <v>0</v>
          </cell>
          <cell r="CP502">
            <v>0</v>
          </cell>
          <cell r="CQ502">
            <v>0</v>
          </cell>
          <cell r="CR502">
            <v>0</v>
          </cell>
          <cell r="CS502">
            <v>0</v>
          </cell>
          <cell r="CT502">
            <v>0</v>
          </cell>
          <cell r="CU502">
            <v>0</v>
          </cell>
          <cell r="CV502">
            <v>0</v>
          </cell>
          <cell r="CW502">
            <v>0</v>
          </cell>
          <cell r="CX502">
            <v>0</v>
          </cell>
          <cell r="CY502">
            <v>0</v>
          </cell>
          <cell r="CZ502">
            <v>0</v>
          </cell>
          <cell r="DA502">
            <v>0</v>
          </cell>
          <cell r="DB502">
            <v>0</v>
          </cell>
          <cell r="DC502">
            <v>0</v>
          </cell>
          <cell r="DD502">
            <v>2113.4079391999999</v>
          </cell>
          <cell r="DE502">
            <v>0</v>
          </cell>
          <cell r="DG502">
            <v>2021.8766399999997</v>
          </cell>
          <cell r="DI502">
            <v>0.03</v>
          </cell>
          <cell r="DJ502">
            <v>60.656299199999992</v>
          </cell>
          <cell r="DK502">
            <v>2.9548776392647282E-2</v>
          </cell>
          <cell r="DL502">
            <v>0</v>
          </cell>
        </row>
        <row r="503">
          <cell r="A503" t="str">
            <v>B10407HP7956BK30LR797LT2000</v>
          </cell>
          <cell r="B503" t="str">
            <v>TRASPORTO A NASTRO MAT TOP HP7956 B-K30 LR797 LT2000</v>
          </cell>
          <cell r="F503">
            <v>4265.8981443750008</v>
          </cell>
          <cell r="H503">
            <v>2730.1748124000005</v>
          </cell>
          <cell r="I503">
            <v>0.36</v>
          </cell>
          <cell r="J503" t="str">
            <v>OK</v>
          </cell>
          <cell r="K503" t="str">
            <v>NEWZD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2691.1748124000005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0</v>
          </cell>
          <cell r="BJ503">
            <v>0</v>
          </cell>
          <cell r="BK503">
            <v>0</v>
          </cell>
          <cell r="BL503">
            <v>0</v>
          </cell>
          <cell r="BM503">
            <v>0</v>
          </cell>
          <cell r="BN503">
            <v>0</v>
          </cell>
          <cell r="BO503">
            <v>6.5</v>
          </cell>
          <cell r="BP503">
            <v>0.2</v>
          </cell>
          <cell r="BQ503">
            <v>0</v>
          </cell>
          <cell r="BR503">
            <v>0</v>
          </cell>
          <cell r="BS503">
            <v>32.5</v>
          </cell>
          <cell r="BT503">
            <v>1</v>
          </cell>
          <cell r="BU503">
            <v>0</v>
          </cell>
          <cell r="BV503">
            <v>0</v>
          </cell>
          <cell r="BW503">
            <v>0</v>
          </cell>
          <cell r="BX503">
            <v>0</v>
          </cell>
          <cell r="BY503">
            <v>0</v>
          </cell>
          <cell r="BZ503">
            <v>0</v>
          </cell>
          <cell r="CA503">
            <v>0</v>
          </cell>
          <cell r="CB503">
            <v>0</v>
          </cell>
          <cell r="CC503">
            <v>0</v>
          </cell>
          <cell r="CD503">
            <v>0</v>
          </cell>
          <cell r="CE503">
            <v>0</v>
          </cell>
          <cell r="CF503">
            <v>0</v>
          </cell>
          <cell r="CG503">
            <v>0</v>
          </cell>
          <cell r="CH503">
            <v>0</v>
          </cell>
          <cell r="CI503">
            <v>0</v>
          </cell>
          <cell r="CJ503">
            <v>0</v>
          </cell>
          <cell r="CK503">
            <v>0</v>
          </cell>
          <cell r="CL503">
            <v>0</v>
          </cell>
          <cell r="CM503">
            <v>0</v>
          </cell>
          <cell r="CN503">
            <v>0</v>
          </cell>
          <cell r="CO503">
            <v>0</v>
          </cell>
          <cell r="CP503">
            <v>0</v>
          </cell>
          <cell r="CQ503">
            <v>0</v>
          </cell>
          <cell r="CR503">
            <v>0</v>
          </cell>
          <cell r="CS503">
            <v>0</v>
          </cell>
          <cell r="CT503">
            <v>0</v>
          </cell>
          <cell r="CU503">
            <v>0</v>
          </cell>
          <cell r="CV503">
            <v>0</v>
          </cell>
          <cell r="CW503">
            <v>0</v>
          </cell>
          <cell r="CX503">
            <v>0</v>
          </cell>
          <cell r="CY503">
            <v>0</v>
          </cell>
          <cell r="CZ503">
            <v>0</v>
          </cell>
          <cell r="DA503">
            <v>0</v>
          </cell>
          <cell r="DB503">
            <v>0</v>
          </cell>
          <cell r="DC503">
            <v>0</v>
          </cell>
          <cell r="DD503">
            <v>2730.1748124000005</v>
          </cell>
          <cell r="DE503">
            <v>0</v>
          </cell>
          <cell r="DG503">
            <v>2612.7910800000004</v>
          </cell>
          <cell r="DI503">
            <v>0.03</v>
          </cell>
          <cell r="DJ503">
            <v>78.383732400000014</v>
          </cell>
          <cell r="DK503">
            <v>2.955878877154983E-2</v>
          </cell>
          <cell r="DL503">
            <v>0</v>
          </cell>
        </row>
        <row r="504">
          <cell r="A504" t="str">
            <v>B10407HP7956BK30LR797LT2500</v>
          </cell>
          <cell r="B504" t="str">
            <v>TRASPORTO A NASTRO MAT TOP HP7956 B-K30 LR797 LT2500</v>
          </cell>
          <cell r="F504">
            <v>5020.6511631250005</v>
          </cell>
          <cell r="H504">
            <v>3213.2167444000002</v>
          </cell>
          <cell r="I504">
            <v>0.36</v>
          </cell>
          <cell r="J504" t="str">
            <v>OK</v>
          </cell>
          <cell r="K504" t="str">
            <v>NEWZD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3166.0917444000002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0</v>
          </cell>
          <cell r="BJ504">
            <v>0</v>
          </cell>
          <cell r="BK504">
            <v>0</v>
          </cell>
          <cell r="BL504">
            <v>0</v>
          </cell>
          <cell r="BM504">
            <v>0</v>
          </cell>
          <cell r="BN504">
            <v>0</v>
          </cell>
          <cell r="BO504">
            <v>6.5</v>
          </cell>
          <cell r="BP504">
            <v>0.2</v>
          </cell>
          <cell r="BQ504">
            <v>0</v>
          </cell>
          <cell r="BR504">
            <v>0</v>
          </cell>
          <cell r="BS504">
            <v>40.625</v>
          </cell>
          <cell r="BT504">
            <v>1.25</v>
          </cell>
          <cell r="BU504">
            <v>0</v>
          </cell>
          <cell r="BV504">
            <v>0</v>
          </cell>
          <cell r="BW504">
            <v>0</v>
          </cell>
          <cell r="BX504">
            <v>0</v>
          </cell>
          <cell r="BY504">
            <v>0</v>
          </cell>
          <cell r="BZ504">
            <v>0</v>
          </cell>
          <cell r="CA504">
            <v>0</v>
          </cell>
          <cell r="CB504">
            <v>0</v>
          </cell>
          <cell r="CC504">
            <v>0</v>
          </cell>
          <cell r="CD504">
            <v>0</v>
          </cell>
          <cell r="CE504">
            <v>0</v>
          </cell>
          <cell r="CF504">
            <v>0</v>
          </cell>
          <cell r="CG504">
            <v>0</v>
          </cell>
          <cell r="CH504">
            <v>0</v>
          </cell>
          <cell r="CI504">
            <v>0</v>
          </cell>
          <cell r="CJ504">
            <v>0</v>
          </cell>
          <cell r="CK504">
            <v>0</v>
          </cell>
          <cell r="CL504">
            <v>0</v>
          </cell>
          <cell r="CM504">
            <v>0</v>
          </cell>
          <cell r="CN504">
            <v>0</v>
          </cell>
          <cell r="CO504">
            <v>0</v>
          </cell>
          <cell r="CP504">
            <v>0</v>
          </cell>
          <cell r="CQ504">
            <v>0</v>
          </cell>
          <cell r="CR504">
            <v>0</v>
          </cell>
          <cell r="CS504">
            <v>0</v>
          </cell>
          <cell r="CT504">
            <v>0</v>
          </cell>
          <cell r="CU504">
            <v>0</v>
          </cell>
          <cell r="CV504">
            <v>0</v>
          </cell>
          <cell r="CW504">
            <v>0</v>
          </cell>
          <cell r="CX504">
            <v>0</v>
          </cell>
          <cell r="CY504">
            <v>0</v>
          </cell>
          <cell r="CZ504">
            <v>0</v>
          </cell>
          <cell r="DA504">
            <v>0</v>
          </cell>
          <cell r="DB504">
            <v>0</v>
          </cell>
          <cell r="DC504">
            <v>0</v>
          </cell>
          <cell r="DD504">
            <v>3213.2167444000002</v>
          </cell>
          <cell r="DE504">
            <v>0</v>
          </cell>
          <cell r="DG504">
            <v>3073.8754800000002</v>
          </cell>
          <cell r="DI504">
            <v>0.03</v>
          </cell>
          <cell r="DJ504">
            <v>92.2162644</v>
          </cell>
          <cell r="DK504">
            <v>2.9547020255504732E-2</v>
          </cell>
          <cell r="DL504">
            <v>0</v>
          </cell>
        </row>
        <row r="505">
          <cell r="A505" t="str">
            <v>B10407HP7956BK30LR797LT3000</v>
          </cell>
          <cell r="B505" t="str">
            <v>TRASPORTO A NASTRO MAT TOP HP7956 B-K30 LR797 LT3000</v>
          </cell>
          <cell r="F505">
            <v>5775.4041818750002</v>
          </cell>
          <cell r="H505">
            <v>3696.2586764000002</v>
          </cell>
          <cell r="I505">
            <v>0.36</v>
          </cell>
          <cell r="J505" t="str">
            <v>OK</v>
          </cell>
          <cell r="K505" t="str">
            <v>NEWZD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3641.0086764000002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0</v>
          </cell>
          <cell r="BJ505">
            <v>0</v>
          </cell>
          <cell r="BK505">
            <v>0</v>
          </cell>
          <cell r="BL505">
            <v>0</v>
          </cell>
          <cell r="BM505">
            <v>0</v>
          </cell>
          <cell r="BN505">
            <v>0</v>
          </cell>
          <cell r="BO505">
            <v>6.5</v>
          </cell>
          <cell r="BP505">
            <v>0.2</v>
          </cell>
          <cell r="BQ505">
            <v>0</v>
          </cell>
          <cell r="BR505">
            <v>0</v>
          </cell>
          <cell r="BS505">
            <v>48.75</v>
          </cell>
          <cell r="BT505">
            <v>1.5</v>
          </cell>
          <cell r="BU505">
            <v>0</v>
          </cell>
          <cell r="BV505">
            <v>0</v>
          </cell>
          <cell r="BW505">
            <v>0</v>
          </cell>
          <cell r="BX505">
            <v>0</v>
          </cell>
          <cell r="BY505">
            <v>0</v>
          </cell>
          <cell r="BZ505">
            <v>0</v>
          </cell>
          <cell r="CA505">
            <v>0</v>
          </cell>
          <cell r="CB505">
            <v>0</v>
          </cell>
          <cell r="CC505">
            <v>0</v>
          </cell>
          <cell r="CD505">
            <v>0</v>
          </cell>
          <cell r="CE505">
            <v>0</v>
          </cell>
          <cell r="CF505">
            <v>0</v>
          </cell>
          <cell r="CG505">
            <v>0</v>
          </cell>
          <cell r="CH505">
            <v>0</v>
          </cell>
          <cell r="CI505">
            <v>0</v>
          </cell>
          <cell r="CJ505">
            <v>0</v>
          </cell>
          <cell r="CK505">
            <v>0</v>
          </cell>
          <cell r="CL505">
            <v>0</v>
          </cell>
          <cell r="CM505">
            <v>0</v>
          </cell>
          <cell r="CN505">
            <v>0</v>
          </cell>
          <cell r="CO505">
            <v>0</v>
          </cell>
          <cell r="CP505">
            <v>0</v>
          </cell>
          <cell r="CQ505">
            <v>0</v>
          </cell>
          <cell r="CR505">
            <v>0</v>
          </cell>
          <cell r="CS505">
            <v>0</v>
          </cell>
          <cell r="CT505">
            <v>0</v>
          </cell>
          <cell r="CU505">
            <v>0</v>
          </cell>
          <cell r="CV505">
            <v>0</v>
          </cell>
          <cell r="CW505">
            <v>0</v>
          </cell>
          <cell r="CX505">
            <v>0</v>
          </cell>
          <cell r="CY505">
            <v>0</v>
          </cell>
          <cell r="CZ505">
            <v>0</v>
          </cell>
          <cell r="DA505">
            <v>0</v>
          </cell>
          <cell r="DB505">
            <v>0</v>
          </cell>
          <cell r="DC505">
            <v>0</v>
          </cell>
          <cell r="DD505">
            <v>3696.2586764000002</v>
          </cell>
          <cell r="DE505">
            <v>0</v>
          </cell>
          <cell r="DG505">
            <v>3534.9598800000003</v>
          </cell>
          <cell r="DI505">
            <v>0.03</v>
          </cell>
          <cell r="DJ505">
            <v>106.0487964</v>
          </cell>
          <cell r="DK505">
            <v>2.9538327826115835E-2</v>
          </cell>
          <cell r="DL505">
            <v>0</v>
          </cell>
        </row>
        <row r="506">
          <cell r="A506" t="str">
            <v>B10407HP7956BK30LR797R1906A15</v>
          </cell>
          <cell r="B506" t="str">
            <v>TRASPORTO A NASTRO MAT TOP HP7956 B-K30 LR797 CURVA 15°</v>
          </cell>
          <cell r="F506">
            <v>3677.1297187982605</v>
          </cell>
          <cell r="H506">
            <v>2353.3630200308867</v>
          </cell>
          <cell r="I506">
            <v>0.36</v>
          </cell>
          <cell r="J506" t="str">
            <v>OK</v>
          </cell>
          <cell r="K506" t="str">
            <v>NEWZD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2343.2469159869111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0</v>
          </cell>
          <cell r="BJ506">
            <v>0</v>
          </cell>
          <cell r="BK506">
            <v>0</v>
          </cell>
          <cell r="BL506">
            <v>0</v>
          </cell>
          <cell r="BM506">
            <v>0</v>
          </cell>
          <cell r="BN506">
            <v>0</v>
          </cell>
          <cell r="BO506">
            <v>6.5</v>
          </cell>
          <cell r="BP506">
            <v>0.2</v>
          </cell>
          <cell r="BQ506">
            <v>0</v>
          </cell>
          <cell r="BR506">
            <v>0</v>
          </cell>
          <cell r="BS506">
            <v>3.616104043975751</v>
          </cell>
          <cell r="BT506">
            <v>0.1112647398146385</v>
          </cell>
          <cell r="BU506">
            <v>0</v>
          </cell>
          <cell r="BV506">
            <v>0</v>
          </cell>
          <cell r="BW506">
            <v>0</v>
          </cell>
          <cell r="BX506">
            <v>0</v>
          </cell>
          <cell r="BY506">
            <v>0</v>
          </cell>
          <cell r="BZ506">
            <v>0</v>
          </cell>
          <cell r="CA506">
            <v>0</v>
          </cell>
          <cell r="CB506">
            <v>0</v>
          </cell>
          <cell r="CC506">
            <v>0</v>
          </cell>
          <cell r="CD506">
            <v>0</v>
          </cell>
          <cell r="CE506">
            <v>0</v>
          </cell>
          <cell r="CF506">
            <v>0</v>
          </cell>
          <cell r="CG506">
            <v>0</v>
          </cell>
          <cell r="CH506">
            <v>0</v>
          </cell>
          <cell r="CI506">
            <v>0</v>
          </cell>
          <cell r="CJ506">
            <v>0</v>
          </cell>
          <cell r="CK506">
            <v>0</v>
          </cell>
          <cell r="CL506">
            <v>0</v>
          </cell>
          <cell r="CM506">
            <v>0</v>
          </cell>
          <cell r="CN506">
            <v>0</v>
          </cell>
          <cell r="CO506">
            <v>0</v>
          </cell>
          <cell r="CP506">
            <v>0</v>
          </cell>
          <cell r="CQ506">
            <v>0</v>
          </cell>
          <cell r="CR506">
            <v>0</v>
          </cell>
          <cell r="CS506">
            <v>0</v>
          </cell>
          <cell r="CT506">
            <v>0</v>
          </cell>
          <cell r="CU506">
            <v>0</v>
          </cell>
          <cell r="CV506">
            <v>0</v>
          </cell>
          <cell r="CW506">
            <v>0</v>
          </cell>
          <cell r="CX506">
            <v>0</v>
          </cell>
          <cell r="CY506">
            <v>0</v>
          </cell>
          <cell r="CZ506">
            <v>0</v>
          </cell>
          <cell r="DA506">
            <v>0</v>
          </cell>
          <cell r="DB506">
            <v>0</v>
          </cell>
          <cell r="DC506">
            <v>0</v>
          </cell>
          <cell r="DD506">
            <v>2353.3630200308867</v>
          </cell>
          <cell r="DE506">
            <v>0</v>
          </cell>
          <cell r="DG506">
            <v>2274.997005812535</v>
          </cell>
          <cell r="DI506">
            <v>0.03</v>
          </cell>
          <cell r="DJ506">
            <v>68.249910174376055</v>
          </cell>
          <cell r="DK506">
            <v>2.9867191203791957E-2</v>
          </cell>
          <cell r="DL506">
            <v>0</v>
          </cell>
        </row>
        <row r="507">
          <cell r="A507" t="str">
            <v>B10407HP7956BK30LR797R1906A30</v>
          </cell>
          <cell r="B507" t="str">
            <v>TRASPORTO A NASTRO MAT TOP HP7956 B-K30 LR797 CURVA 30°</v>
          </cell>
          <cell r="F507">
            <v>3840.9765607215213</v>
          </cell>
          <cell r="H507">
            <v>2458.2249988617737</v>
          </cell>
          <cell r="I507">
            <v>0.36</v>
          </cell>
          <cell r="J507" t="str">
            <v>OK</v>
          </cell>
          <cell r="K507" t="str">
            <v>NEWZD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2444.492790773822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0</v>
          </cell>
          <cell r="BJ507">
            <v>0</v>
          </cell>
          <cell r="BK507">
            <v>0</v>
          </cell>
          <cell r="BL507">
            <v>0</v>
          </cell>
          <cell r="BM507">
            <v>0</v>
          </cell>
          <cell r="BN507">
            <v>0</v>
          </cell>
          <cell r="BO507">
            <v>6.5</v>
          </cell>
          <cell r="BP507">
            <v>0.2</v>
          </cell>
          <cell r="BQ507">
            <v>0</v>
          </cell>
          <cell r="BR507">
            <v>0</v>
          </cell>
          <cell r="BS507">
            <v>7.2322080879515021</v>
          </cell>
          <cell r="BT507">
            <v>0.22252947962927699</v>
          </cell>
          <cell r="BU507">
            <v>0</v>
          </cell>
          <cell r="BV507">
            <v>0</v>
          </cell>
          <cell r="BW507">
            <v>0</v>
          </cell>
          <cell r="BX507">
            <v>0</v>
          </cell>
          <cell r="BY507">
            <v>0</v>
          </cell>
          <cell r="BZ507">
            <v>0</v>
          </cell>
          <cell r="CA507">
            <v>0</v>
          </cell>
          <cell r="CB507">
            <v>0</v>
          </cell>
          <cell r="CC507">
            <v>0</v>
          </cell>
          <cell r="CD507">
            <v>0</v>
          </cell>
          <cell r="CE507">
            <v>0</v>
          </cell>
          <cell r="CF507">
            <v>0</v>
          </cell>
          <cell r="CG507">
            <v>0</v>
          </cell>
          <cell r="CH507">
            <v>0</v>
          </cell>
          <cell r="CI507">
            <v>0</v>
          </cell>
          <cell r="CJ507">
            <v>0</v>
          </cell>
          <cell r="CK507">
            <v>0</v>
          </cell>
          <cell r="CL507">
            <v>0</v>
          </cell>
          <cell r="CM507">
            <v>0</v>
          </cell>
          <cell r="CN507">
            <v>0</v>
          </cell>
          <cell r="CO507">
            <v>0</v>
          </cell>
          <cell r="CP507">
            <v>0</v>
          </cell>
          <cell r="CQ507">
            <v>0</v>
          </cell>
          <cell r="CR507">
            <v>0</v>
          </cell>
          <cell r="CS507">
            <v>0</v>
          </cell>
          <cell r="CT507">
            <v>0</v>
          </cell>
          <cell r="CU507">
            <v>0</v>
          </cell>
          <cell r="CV507">
            <v>0</v>
          </cell>
          <cell r="CW507">
            <v>0</v>
          </cell>
          <cell r="CX507">
            <v>0</v>
          </cell>
          <cell r="CY507">
            <v>0</v>
          </cell>
          <cell r="CZ507">
            <v>0</v>
          </cell>
          <cell r="DA507">
            <v>0</v>
          </cell>
          <cell r="DB507">
            <v>0</v>
          </cell>
          <cell r="DC507">
            <v>0</v>
          </cell>
          <cell r="DD507">
            <v>2458.2249988617737</v>
          </cell>
          <cell r="DE507">
            <v>0</v>
          </cell>
          <cell r="DG507">
            <v>2373.2939716250698</v>
          </cell>
          <cell r="DI507">
            <v>0.03</v>
          </cell>
          <cell r="DJ507">
            <v>71.198819148752094</v>
          </cell>
          <cell r="DK507">
            <v>2.9827414443067364E-2</v>
          </cell>
          <cell r="DL507">
            <v>0</v>
          </cell>
        </row>
        <row r="508">
          <cell r="A508" t="str">
            <v>B10407HP7956BK30LR797R1906A45</v>
          </cell>
          <cell r="B508" t="str">
            <v>TRASPORTO A NASTRO MAT TOP HP7956 B-K30 LR797 CURVA 45°</v>
          </cell>
          <cell r="F508">
            <v>4004.8234026447813</v>
          </cell>
          <cell r="H508">
            <v>2563.0869776926602</v>
          </cell>
          <cell r="I508">
            <v>0.36</v>
          </cell>
          <cell r="J508" t="str">
            <v>OK</v>
          </cell>
          <cell r="K508" t="str">
            <v>NEWZD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2545.7386655607329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0</v>
          </cell>
          <cell r="BJ508">
            <v>0</v>
          </cell>
          <cell r="BK508">
            <v>0</v>
          </cell>
          <cell r="BL508">
            <v>0</v>
          </cell>
          <cell r="BM508">
            <v>0</v>
          </cell>
          <cell r="BN508">
            <v>0</v>
          </cell>
          <cell r="BO508">
            <v>6.5</v>
          </cell>
          <cell r="BP508">
            <v>0.2</v>
          </cell>
          <cell r="BQ508">
            <v>0</v>
          </cell>
          <cell r="BR508">
            <v>0</v>
          </cell>
          <cell r="BS508">
            <v>10.848312131927255</v>
          </cell>
          <cell r="BT508">
            <v>0.33379421944391552</v>
          </cell>
          <cell r="BU508">
            <v>0</v>
          </cell>
          <cell r="BV508">
            <v>0</v>
          </cell>
          <cell r="BW508">
            <v>0</v>
          </cell>
          <cell r="BX508">
            <v>0</v>
          </cell>
          <cell r="BY508">
            <v>0</v>
          </cell>
          <cell r="BZ508">
            <v>0</v>
          </cell>
          <cell r="CA508">
            <v>0</v>
          </cell>
          <cell r="CB508">
            <v>0</v>
          </cell>
          <cell r="CC508">
            <v>0</v>
          </cell>
          <cell r="CD508">
            <v>0</v>
          </cell>
          <cell r="CE508">
            <v>0</v>
          </cell>
          <cell r="CF508">
            <v>0</v>
          </cell>
          <cell r="CG508">
            <v>0</v>
          </cell>
          <cell r="CH508">
            <v>0</v>
          </cell>
          <cell r="CI508">
            <v>0</v>
          </cell>
          <cell r="CJ508">
            <v>0</v>
          </cell>
          <cell r="CK508">
            <v>0</v>
          </cell>
          <cell r="CL508">
            <v>0</v>
          </cell>
          <cell r="CM508">
            <v>0</v>
          </cell>
          <cell r="CN508">
            <v>0</v>
          </cell>
          <cell r="CO508">
            <v>0</v>
          </cell>
          <cell r="CP508">
            <v>0</v>
          </cell>
          <cell r="CQ508">
            <v>0</v>
          </cell>
          <cell r="CR508">
            <v>0</v>
          </cell>
          <cell r="CS508">
            <v>0</v>
          </cell>
          <cell r="CT508">
            <v>0</v>
          </cell>
          <cell r="CU508">
            <v>0</v>
          </cell>
          <cell r="CV508">
            <v>0</v>
          </cell>
          <cell r="CW508">
            <v>0</v>
          </cell>
          <cell r="CX508">
            <v>0</v>
          </cell>
          <cell r="CY508">
            <v>0</v>
          </cell>
          <cell r="CZ508">
            <v>0</v>
          </cell>
          <cell r="DA508">
            <v>0</v>
          </cell>
          <cell r="DB508">
            <v>0</v>
          </cell>
          <cell r="DC508">
            <v>0</v>
          </cell>
          <cell r="DD508">
            <v>2563.0869776926602</v>
          </cell>
          <cell r="DE508">
            <v>0</v>
          </cell>
          <cell r="DG508">
            <v>2471.5909374376047</v>
          </cell>
          <cell r="DI508">
            <v>0.03</v>
          </cell>
          <cell r="DJ508">
            <v>74.147728123128132</v>
          </cell>
          <cell r="DK508">
            <v>2.9790895111623219E-2</v>
          </cell>
          <cell r="DL508">
            <v>0</v>
          </cell>
        </row>
        <row r="509">
          <cell r="A509" t="str">
            <v>B10407HP7956BK30LR797R1906A60</v>
          </cell>
          <cell r="B509" t="str">
            <v>TRASPORTO A NASTRO MAT TOP HP7956 B-K30 LR797 CURVA 60°</v>
          </cell>
          <cell r="F509">
            <v>5168.219002693043</v>
          </cell>
          <cell r="H509">
            <v>3307.6601617235474</v>
          </cell>
          <cell r="I509">
            <v>0.36</v>
          </cell>
          <cell r="J509" t="str">
            <v>OK</v>
          </cell>
          <cell r="K509" t="str">
            <v>NEWZD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3286.6957455476445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0</v>
          </cell>
          <cell r="BJ509">
            <v>0</v>
          </cell>
          <cell r="BK509">
            <v>0</v>
          </cell>
          <cell r="BL509">
            <v>0</v>
          </cell>
          <cell r="BM509">
            <v>0</v>
          </cell>
          <cell r="BN509">
            <v>0</v>
          </cell>
          <cell r="BO509">
            <v>6.5</v>
          </cell>
          <cell r="BP509">
            <v>0.2</v>
          </cell>
          <cell r="BQ509">
            <v>0</v>
          </cell>
          <cell r="BR509">
            <v>0</v>
          </cell>
          <cell r="BS509">
            <v>14.464416175903004</v>
          </cell>
          <cell r="BT509">
            <v>0.44505895925855399</v>
          </cell>
          <cell r="BU509">
            <v>0</v>
          </cell>
          <cell r="BV509">
            <v>0</v>
          </cell>
          <cell r="BW509">
            <v>0</v>
          </cell>
          <cell r="BX509">
            <v>0</v>
          </cell>
          <cell r="BY509">
            <v>0</v>
          </cell>
          <cell r="BZ509">
            <v>0</v>
          </cell>
          <cell r="CA509">
            <v>0</v>
          </cell>
          <cell r="CB509">
            <v>0</v>
          </cell>
          <cell r="CC509">
            <v>0</v>
          </cell>
          <cell r="CD509">
            <v>0</v>
          </cell>
          <cell r="CE509">
            <v>0</v>
          </cell>
          <cell r="CF509">
            <v>0</v>
          </cell>
          <cell r="CG509">
            <v>0</v>
          </cell>
          <cell r="CH509">
            <v>0</v>
          </cell>
          <cell r="CI509">
            <v>0</v>
          </cell>
          <cell r="CJ509">
            <v>0</v>
          </cell>
          <cell r="CK509">
            <v>0</v>
          </cell>
          <cell r="CL509">
            <v>0</v>
          </cell>
          <cell r="CM509">
            <v>0</v>
          </cell>
          <cell r="CN509">
            <v>0</v>
          </cell>
          <cell r="CO509">
            <v>0</v>
          </cell>
          <cell r="CP509">
            <v>0</v>
          </cell>
          <cell r="CQ509">
            <v>0</v>
          </cell>
          <cell r="CR509">
            <v>0</v>
          </cell>
          <cell r="CS509">
            <v>0</v>
          </cell>
          <cell r="CT509">
            <v>0</v>
          </cell>
          <cell r="CU509">
            <v>0</v>
          </cell>
          <cell r="CV509">
            <v>0</v>
          </cell>
          <cell r="CW509">
            <v>0</v>
          </cell>
          <cell r="CX509">
            <v>0</v>
          </cell>
          <cell r="CY509">
            <v>0</v>
          </cell>
          <cell r="CZ509">
            <v>0</v>
          </cell>
          <cell r="DA509">
            <v>0</v>
          </cell>
          <cell r="DB509">
            <v>0</v>
          </cell>
          <cell r="DC509">
            <v>0</v>
          </cell>
          <cell r="DD509">
            <v>3307.6601617235474</v>
          </cell>
          <cell r="DE509">
            <v>0</v>
          </cell>
          <cell r="DG509">
            <v>3190.9667432501401</v>
          </cell>
          <cell r="DI509">
            <v>0.03</v>
          </cell>
          <cell r="DJ509">
            <v>95.729002297504195</v>
          </cell>
          <cell r="DK509">
            <v>2.9804188678380802E-2</v>
          </cell>
          <cell r="DL509">
            <v>0</v>
          </cell>
        </row>
        <row r="510">
          <cell r="A510" t="str">
            <v>B10407HP7956BK30LR797R1906A90</v>
          </cell>
          <cell r="B510" t="str">
            <v>TRASPORTO A NASTRO MAT TOP HP7956 B-K30 LR797 CURVA 90°</v>
          </cell>
          <cell r="F510">
            <v>5495.9126865395638</v>
          </cell>
          <cell r="H510">
            <v>3517.3841193853209</v>
          </cell>
          <cell r="I510">
            <v>0.36</v>
          </cell>
          <cell r="J510" t="str">
            <v>OK</v>
          </cell>
          <cell r="K510" t="str">
            <v>NEWZD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3489.1874951214663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0</v>
          </cell>
          <cell r="BJ510">
            <v>0</v>
          </cell>
          <cell r="BK510">
            <v>0</v>
          </cell>
          <cell r="BL510">
            <v>0</v>
          </cell>
          <cell r="BM510">
            <v>0</v>
          </cell>
          <cell r="BN510">
            <v>0</v>
          </cell>
          <cell r="BO510">
            <v>6.5</v>
          </cell>
          <cell r="BP510">
            <v>0.2</v>
          </cell>
          <cell r="BQ510">
            <v>0</v>
          </cell>
          <cell r="BR510">
            <v>0</v>
          </cell>
          <cell r="BS510">
            <v>21.69662426385451</v>
          </cell>
          <cell r="BT510">
            <v>0.66758843888783104</v>
          </cell>
          <cell r="BU510">
            <v>0</v>
          </cell>
          <cell r="BV510">
            <v>0</v>
          </cell>
          <cell r="BW510">
            <v>0</v>
          </cell>
          <cell r="BX510">
            <v>0</v>
          </cell>
          <cell r="BY510">
            <v>0</v>
          </cell>
          <cell r="BZ510">
            <v>0</v>
          </cell>
          <cell r="CA510">
            <v>0</v>
          </cell>
          <cell r="CB510">
            <v>0</v>
          </cell>
          <cell r="CC510">
            <v>0</v>
          </cell>
          <cell r="CD510">
            <v>0</v>
          </cell>
          <cell r="CE510">
            <v>0</v>
          </cell>
          <cell r="CF510">
            <v>0</v>
          </cell>
          <cell r="CG510">
            <v>0</v>
          </cell>
          <cell r="CH510">
            <v>0</v>
          </cell>
          <cell r="CI510">
            <v>0</v>
          </cell>
          <cell r="CJ510">
            <v>0</v>
          </cell>
          <cell r="CK510">
            <v>0</v>
          </cell>
          <cell r="CL510">
            <v>0</v>
          </cell>
          <cell r="CM510">
            <v>0</v>
          </cell>
          <cell r="CN510">
            <v>0</v>
          </cell>
          <cell r="CO510">
            <v>0</v>
          </cell>
          <cell r="CP510">
            <v>0</v>
          </cell>
          <cell r="CQ510">
            <v>0</v>
          </cell>
          <cell r="CR510">
            <v>0</v>
          </cell>
          <cell r="CS510">
            <v>0</v>
          </cell>
          <cell r="CT510">
            <v>0</v>
          </cell>
          <cell r="CU510">
            <v>0</v>
          </cell>
          <cell r="CV510">
            <v>0</v>
          </cell>
          <cell r="CW510">
            <v>0</v>
          </cell>
          <cell r="CX510">
            <v>0</v>
          </cell>
          <cell r="CY510">
            <v>0</v>
          </cell>
          <cell r="CZ510">
            <v>0</v>
          </cell>
          <cell r="DA510">
            <v>0</v>
          </cell>
          <cell r="DB510">
            <v>0</v>
          </cell>
          <cell r="DC510">
            <v>0</v>
          </cell>
          <cell r="DD510">
            <v>3517.3841193853209</v>
          </cell>
          <cell r="DE510">
            <v>0</v>
          </cell>
          <cell r="DG510">
            <v>3387.5606748752102</v>
          </cell>
          <cell r="DI510">
            <v>0.03</v>
          </cell>
          <cell r="DJ510">
            <v>101.6268202462563</v>
          </cell>
          <cell r="DK510">
            <v>2.975235397194969E-2</v>
          </cell>
          <cell r="DL510">
            <v>0</v>
          </cell>
        </row>
        <row r="511">
          <cell r="A511" t="str">
            <v>B10407HP7956BK30LR797START</v>
          </cell>
          <cell r="B511" t="str">
            <v>TRASPORTO A NASTRO MAT TOP HP7956 B-K30 LR797 TESTATA FOLLE</v>
          </cell>
          <cell r="F511">
            <v>3867.9548768750001</v>
          </cell>
          <cell r="H511">
            <v>2475.4911212000002</v>
          </cell>
          <cell r="I511">
            <v>0.36</v>
          </cell>
          <cell r="J511" t="str">
            <v>OK</v>
          </cell>
          <cell r="K511" t="str">
            <v>NEWZD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2359.3036212000002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0</v>
          </cell>
          <cell r="BJ511">
            <v>0</v>
          </cell>
          <cell r="BK511">
            <v>0</v>
          </cell>
          <cell r="BL511">
            <v>0</v>
          </cell>
          <cell r="BM511">
            <v>0</v>
          </cell>
          <cell r="BN511">
            <v>0</v>
          </cell>
          <cell r="BO511">
            <v>6.5</v>
          </cell>
          <cell r="BP511">
            <v>0.2</v>
          </cell>
          <cell r="BQ511">
            <v>0</v>
          </cell>
          <cell r="BR511">
            <v>0</v>
          </cell>
          <cell r="BS511">
            <v>109.6875</v>
          </cell>
          <cell r="BT511">
            <v>3.375</v>
          </cell>
          <cell r="BU511">
            <v>0</v>
          </cell>
          <cell r="BV511">
            <v>0</v>
          </cell>
          <cell r="BW511">
            <v>0</v>
          </cell>
          <cell r="BX511">
            <v>0</v>
          </cell>
          <cell r="BY511">
            <v>0</v>
          </cell>
          <cell r="BZ511">
            <v>0</v>
          </cell>
          <cell r="CA511">
            <v>0</v>
          </cell>
          <cell r="CB511">
            <v>0</v>
          </cell>
          <cell r="CC511">
            <v>0</v>
          </cell>
          <cell r="CD511">
            <v>0</v>
          </cell>
          <cell r="CE511">
            <v>0</v>
          </cell>
          <cell r="CF511">
            <v>0</v>
          </cell>
          <cell r="CG511">
            <v>0</v>
          </cell>
          <cell r="CH511">
            <v>0</v>
          </cell>
          <cell r="CI511">
            <v>0</v>
          </cell>
          <cell r="CJ511">
            <v>0</v>
          </cell>
          <cell r="CK511">
            <v>0</v>
          </cell>
          <cell r="CL511">
            <v>0</v>
          </cell>
          <cell r="CM511">
            <v>0</v>
          </cell>
          <cell r="CN511">
            <v>0</v>
          </cell>
          <cell r="CO511">
            <v>0</v>
          </cell>
          <cell r="CP511">
            <v>0</v>
          </cell>
          <cell r="CQ511">
            <v>0</v>
          </cell>
          <cell r="CR511">
            <v>0</v>
          </cell>
          <cell r="CS511">
            <v>0</v>
          </cell>
          <cell r="CT511">
            <v>0</v>
          </cell>
          <cell r="CU511">
            <v>0</v>
          </cell>
          <cell r="CV511">
            <v>0</v>
          </cell>
          <cell r="CW511">
            <v>0</v>
          </cell>
          <cell r="CX511">
            <v>0</v>
          </cell>
          <cell r="CY511">
            <v>0</v>
          </cell>
          <cell r="CZ511">
            <v>0</v>
          </cell>
          <cell r="DA511">
            <v>0</v>
          </cell>
          <cell r="DB511">
            <v>0</v>
          </cell>
          <cell r="DC511">
            <v>0</v>
          </cell>
          <cell r="DD511">
            <v>2475.4911212000002</v>
          </cell>
          <cell r="DE511">
            <v>0</v>
          </cell>
          <cell r="DG511">
            <v>2290.5860400000001</v>
          </cell>
          <cell r="DI511">
            <v>0.03</v>
          </cell>
          <cell r="DJ511">
            <v>68.717581199999998</v>
          </cell>
          <cell r="DK511">
            <v>2.8551743675892329E-2</v>
          </cell>
          <cell r="DL511">
            <v>0</v>
          </cell>
        </row>
        <row r="512">
          <cell r="A512" t="str">
            <v>B10407LBP1005LR446LT3000</v>
          </cell>
          <cell r="B512" t="str">
            <v>TRASPORTO A NASTRO MAT TOP LBP 1005SR XLA LR446 LT3000</v>
          </cell>
          <cell r="F512">
            <v>11435.626969374998</v>
          </cell>
          <cell r="H512">
            <v>7318.8012603999996</v>
          </cell>
          <cell r="I512">
            <v>0.36</v>
          </cell>
          <cell r="J512" t="str">
            <v>OK</v>
          </cell>
          <cell r="K512" t="str">
            <v>NEWZD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6676.9262603999996</v>
          </cell>
          <cell r="AW512">
            <v>36</v>
          </cell>
          <cell r="AX512">
            <v>1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54</v>
          </cell>
          <cell r="BF512">
            <v>1.5</v>
          </cell>
          <cell r="BG512">
            <v>0</v>
          </cell>
          <cell r="BH512">
            <v>0</v>
          </cell>
          <cell r="BI512">
            <v>0</v>
          </cell>
          <cell r="BJ512">
            <v>0</v>
          </cell>
          <cell r="BK512">
            <v>152</v>
          </cell>
          <cell r="BL512">
            <v>4</v>
          </cell>
          <cell r="BM512">
            <v>0</v>
          </cell>
          <cell r="BN512">
            <v>0</v>
          </cell>
          <cell r="BO512">
            <v>8.125</v>
          </cell>
          <cell r="BP512">
            <v>0.25</v>
          </cell>
          <cell r="BQ512">
            <v>0</v>
          </cell>
          <cell r="BR512">
            <v>0</v>
          </cell>
          <cell r="BS512">
            <v>243.75</v>
          </cell>
          <cell r="BT512">
            <v>7.5</v>
          </cell>
          <cell r="BU512">
            <v>0</v>
          </cell>
          <cell r="BV512">
            <v>0</v>
          </cell>
          <cell r="BW512">
            <v>0</v>
          </cell>
          <cell r="BX512">
            <v>0</v>
          </cell>
          <cell r="BY512">
            <v>0</v>
          </cell>
          <cell r="BZ512">
            <v>0</v>
          </cell>
          <cell r="CA512">
            <v>148</v>
          </cell>
          <cell r="CB512">
            <v>4</v>
          </cell>
          <cell r="CC512">
            <v>0</v>
          </cell>
          <cell r="CD512">
            <v>0</v>
          </cell>
          <cell r="CE512">
            <v>0</v>
          </cell>
          <cell r="CF512">
            <v>0</v>
          </cell>
          <cell r="CG512">
            <v>0</v>
          </cell>
          <cell r="CH512">
            <v>0</v>
          </cell>
          <cell r="CI512">
            <v>0</v>
          </cell>
          <cell r="CJ512">
            <v>0</v>
          </cell>
          <cell r="CK512">
            <v>0</v>
          </cell>
          <cell r="CL512">
            <v>0</v>
          </cell>
          <cell r="CM512">
            <v>0</v>
          </cell>
          <cell r="CN512">
            <v>0</v>
          </cell>
          <cell r="CO512">
            <v>0</v>
          </cell>
          <cell r="CP512">
            <v>0</v>
          </cell>
          <cell r="CQ512">
            <v>0</v>
          </cell>
          <cell r="CR512">
            <v>0</v>
          </cell>
          <cell r="CS512">
            <v>0</v>
          </cell>
          <cell r="CT512">
            <v>0</v>
          </cell>
          <cell r="CU512">
            <v>0</v>
          </cell>
          <cell r="CV512">
            <v>0</v>
          </cell>
          <cell r="CW512">
            <v>0</v>
          </cell>
          <cell r="CX512">
            <v>0</v>
          </cell>
          <cell r="CY512">
            <v>0</v>
          </cell>
          <cell r="CZ512">
            <v>0</v>
          </cell>
          <cell r="DA512">
            <v>0</v>
          </cell>
          <cell r="DB512">
            <v>0</v>
          </cell>
          <cell r="DC512">
            <v>0</v>
          </cell>
          <cell r="DD512">
            <v>7318.8012603999996</v>
          </cell>
          <cell r="DE512">
            <v>0</v>
          </cell>
          <cell r="DG512">
            <v>6482.4526799999994</v>
          </cell>
          <cell r="DI512">
            <v>0.03</v>
          </cell>
          <cell r="DJ512">
            <v>194.47358039999997</v>
          </cell>
          <cell r="DK512">
            <v>2.7297113374773911E-2</v>
          </cell>
          <cell r="DL512">
            <v>0</v>
          </cell>
        </row>
        <row r="513">
          <cell r="A513" t="str">
            <v>B10407LBP1005LR446LT3500</v>
          </cell>
          <cell r="B513" t="str">
            <v>TRASPORTO A NASTRO MAT TOP LBP 1005SR XLA LR446 LT3500</v>
          </cell>
          <cell r="F513">
            <v>12756.979189999998</v>
          </cell>
          <cell r="H513">
            <v>8164.466681599999</v>
          </cell>
          <cell r="I513">
            <v>0.36</v>
          </cell>
          <cell r="J513" t="str">
            <v>OK</v>
          </cell>
          <cell r="K513" t="str">
            <v>NEWZD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7514.466681599999</v>
          </cell>
          <cell r="AW513">
            <v>36</v>
          </cell>
          <cell r="AX513">
            <v>1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54</v>
          </cell>
          <cell r="BF513">
            <v>1.5</v>
          </cell>
          <cell r="BG513">
            <v>0</v>
          </cell>
          <cell r="BH513">
            <v>0</v>
          </cell>
          <cell r="BI513">
            <v>0</v>
          </cell>
          <cell r="BJ513">
            <v>0</v>
          </cell>
          <cell r="BK513">
            <v>152</v>
          </cell>
          <cell r="BL513">
            <v>4</v>
          </cell>
          <cell r="BM513">
            <v>0</v>
          </cell>
          <cell r="BN513">
            <v>0</v>
          </cell>
          <cell r="BO513">
            <v>8.125</v>
          </cell>
          <cell r="BP513">
            <v>0.25</v>
          </cell>
          <cell r="BQ513">
            <v>0</v>
          </cell>
          <cell r="BR513">
            <v>0</v>
          </cell>
          <cell r="BS513">
            <v>251.875</v>
          </cell>
          <cell r="BT513">
            <v>7.75</v>
          </cell>
          <cell r="BU513">
            <v>0</v>
          </cell>
          <cell r="BV513">
            <v>0</v>
          </cell>
          <cell r="BW513">
            <v>0</v>
          </cell>
          <cell r="BX513">
            <v>0</v>
          </cell>
          <cell r="BY513">
            <v>0</v>
          </cell>
          <cell r="BZ513">
            <v>0</v>
          </cell>
          <cell r="CA513">
            <v>148</v>
          </cell>
          <cell r="CB513">
            <v>4</v>
          </cell>
          <cell r="CC513">
            <v>0</v>
          </cell>
          <cell r="CD513">
            <v>0</v>
          </cell>
          <cell r="CE513">
            <v>0</v>
          </cell>
          <cell r="CF513">
            <v>0</v>
          </cell>
          <cell r="CG513">
            <v>0</v>
          </cell>
          <cell r="CH513">
            <v>0</v>
          </cell>
          <cell r="CI513">
            <v>0</v>
          </cell>
          <cell r="CJ513">
            <v>0</v>
          </cell>
          <cell r="CK513">
            <v>0</v>
          </cell>
          <cell r="CL513">
            <v>0</v>
          </cell>
          <cell r="CM513">
            <v>0</v>
          </cell>
          <cell r="CN513">
            <v>0</v>
          </cell>
          <cell r="CO513">
            <v>0</v>
          </cell>
          <cell r="CP513">
            <v>0</v>
          </cell>
          <cell r="CQ513">
            <v>0</v>
          </cell>
          <cell r="CR513">
            <v>0</v>
          </cell>
          <cell r="CS513">
            <v>0</v>
          </cell>
          <cell r="CT513">
            <v>0</v>
          </cell>
          <cell r="CU513">
            <v>0</v>
          </cell>
          <cell r="CV513">
            <v>0</v>
          </cell>
          <cell r="CW513">
            <v>0</v>
          </cell>
          <cell r="CX513">
            <v>0</v>
          </cell>
          <cell r="CY513">
            <v>0</v>
          </cell>
          <cell r="CZ513">
            <v>0</v>
          </cell>
          <cell r="DA513">
            <v>0</v>
          </cell>
          <cell r="DB513">
            <v>0</v>
          </cell>
          <cell r="DC513">
            <v>0</v>
          </cell>
          <cell r="DD513">
            <v>8164.466681599999</v>
          </cell>
          <cell r="DE513">
            <v>0</v>
          </cell>
          <cell r="DG513">
            <v>7295.598719999999</v>
          </cell>
          <cell r="DI513">
            <v>0.03</v>
          </cell>
          <cell r="DJ513">
            <v>218.86796159999997</v>
          </cell>
          <cell r="DK513">
            <v>2.7545811122965946E-2</v>
          </cell>
          <cell r="DL513">
            <v>0</v>
          </cell>
        </row>
        <row r="514">
          <cell r="A514" t="str">
            <v>B10407LBP1005LR446LT4000</v>
          </cell>
          <cell r="B514" t="str">
            <v>TRASPORTO A NASTRO MAT TOP LBP 1005SR XLA LR446 LT4000</v>
          </cell>
          <cell r="F514">
            <v>13869.386189999997</v>
          </cell>
          <cell r="H514">
            <v>8876.4071615999983</v>
          </cell>
          <cell r="I514">
            <v>0.36</v>
          </cell>
          <cell r="J514" t="str">
            <v>OK</v>
          </cell>
          <cell r="K514" t="str">
            <v>NEWZD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8218.2821615999983</v>
          </cell>
          <cell r="AW514">
            <v>36</v>
          </cell>
          <cell r="AX514">
            <v>1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54</v>
          </cell>
          <cell r="BF514">
            <v>1.5</v>
          </cell>
          <cell r="BG514">
            <v>0</v>
          </cell>
          <cell r="BH514">
            <v>0</v>
          </cell>
          <cell r="BI514">
            <v>0</v>
          </cell>
          <cell r="BJ514">
            <v>0</v>
          </cell>
          <cell r="BK514">
            <v>152</v>
          </cell>
          <cell r="BL514">
            <v>4</v>
          </cell>
          <cell r="BM514">
            <v>0</v>
          </cell>
          <cell r="BN514">
            <v>0</v>
          </cell>
          <cell r="BO514">
            <v>8.125</v>
          </cell>
          <cell r="BP514">
            <v>0.25</v>
          </cell>
          <cell r="BQ514">
            <v>0</v>
          </cell>
          <cell r="BR514">
            <v>0</v>
          </cell>
          <cell r="BS514">
            <v>260</v>
          </cell>
          <cell r="BT514">
            <v>8</v>
          </cell>
          <cell r="BU514">
            <v>0</v>
          </cell>
          <cell r="BV514">
            <v>0</v>
          </cell>
          <cell r="BW514">
            <v>0</v>
          </cell>
          <cell r="BX514">
            <v>0</v>
          </cell>
          <cell r="BY514">
            <v>0</v>
          </cell>
          <cell r="BZ514">
            <v>0</v>
          </cell>
          <cell r="CA514">
            <v>148</v>
          </cell>
          <cell r="CB514">
            <v>4</v>
          </cell>
          <cell r="CC514">
            <v>0</v>
          </cell>
          <cell r="CD514">
            <v>0</v>
          </cell>
          <cell r="CE514">
            <v>0</v>
          </cell>
          <cell r="CF514">
            <v>0</v>
          </cell>
          <cell r="CG514">
            <v>0</v>
          </cell>
          <cell r="CH514">
            <v>0</v>
          </cell>
          <cell r="CI514">
            <v>0</v>
          </cell>
          <cell r="CJ514">
            <v>0</v>
          </cell>
          <cell r="CK514">
            <v>0</v>
          </cell>
          <cell r="CL514">
            <v>0</v>
          </cell>
          <cell r="CM514">
            <v>0</v>
          </cell>
          <cell r="CN514">
            <v>0</v>
          </cell>
          <cell r="CO514">
            <v>0</v>
          </cell>
          <cell r="CP514">
            <v>0</v>
          </cell>
          <cell r="CQ514">
            <v>0</v>
          </cell>
          <cell r="CR514">
            <v>0</v>
          </cell>
          <cell r="CS514">
            <v>0</v>
          </cell>
          <cell r="CT514">
            <v>0</v>
          </cell>
          <cell r="CU514">
            <v>0</v>
          </cell>
          <cell r="CV514">
            <v>0</v>
          </cell>
          <cell r="CW514">
            <v>0</v>
          </cell>
          <cell r="CX514">
            <v>0</v>
          </cell>
          <cell r="CY514">
            <v>0</v>
          </cell>
          <cell r="CZ514">
            <v>0</v>
          </cell>
          <cell r="DA514">
            <v>0</v>
          </cell>
          <cell r="DB514">
            <v>0</v>
          </cell>
          <cell r="DC514">
            <v>0</v>
          </cell>
          <cell r="DD514">
            <v>8876.4071615999983</v>
          </cell>
          <cell r="DE514">
            <v>0</v>
          </cell>
          <cell r="DG514">
            <v>7978.9147199999989</v>
          </cell>
          <cell r="DI514">
            <v>0.03</v>
          </cell>
          <cell r="DJ514">
            <v>239.36744159999995</v>
          </cell>
          <cell r="DK514">
            <v>2.7714060529989086E-2</v>
          </cell>
          <cell r="DL514">
            <v>0</v>
          </cell>
        </row>
        <row r="515">
          <cell r="A515" t="str">
            <v>B10407LBP1005LR446LT4500</v>
          </cell>
          <cell r="B515" t="str">
            <v>TRASPORTO A NASTRO MAT TOP LBP 1005SR XLA LR446 LT4500</v>
          </cell>
          <cell r="F515">
            <v>14793.554252499998</v>
          </cell>
          <cell r="H515">
            <v>9467.8747215999992</v>
          </cell>
          <cell r="I515">
            <v>0.36</v>
          </cell>
          <cell r="J515" t="str">
            <v>OK</v>
          </cell>
          <cell r="K515" t="str">
            <v>NEWZD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8801.6247215999992</v>
          </cell>
          <cell r="AW515">
            <v>36</v>
          </cell>
          <cell r="AX515">
            <v>1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54</v>
          </cell>
          <cell r="BF515">
            <v>1.5</v>
          </cell>
          <cell r="BG515">
            <v>0</v>
          </cell>
          <cell r="BH515">
            <v>0</v>
          </cell>
          <cell r="BI515">
            <v>0</v>
          </cell>
          <cell r="BJ515">
            <v>0</v>
          </cell>
          <cell r="BK515">
            <v>152</v>
          </cell>
          <cell r="BL515">
            <v>4</v>
          </cell>
          <cell r="BM515">
            <v>0</v>
          </cell>
          <cell r="BN515">
            <v>0</v>
          </cell>
          <cell r="BO515">
            <v>8.125</v>
          </cell>
          <cell r="BP515">
            <v>0.25</v>
          </cell>
          <cell r="BQ515">
            <v>0</v>
          </cell>
          <cell r="BR515">
            <v>0</v>
          </cell>
          <cell r="BS515">
            <v>268.125</v>
          </cell>
          <cell r="BT515">
            <v>8.25</v>
          </cell>
          <cell r="BU515">
            <v>0</v>
          </cell>
          <cell r="BV515">
            <v>0</v>
          </cell>
          <cell r="BW515">
            <v>0</v>
          </cell>
          <cell r="BX515">
            <v>0</v>
          </cell>
          <cell r="BY515">
            <v>0</v>
          </cell>
          <cell r="BZ515">
            <v>0</v>
          </cell>
          <cell r="CA515">
            <v>148</v>
          </cell>
          <cell r="CB515">
            <v>4</v>
          </cell>
          <cell r="CC515">
            <v>0</v>
          </cell>
          <cell r="CD515">
            <v>0</v>
          </cell>
          <cell r="CE515">
            <v>0</v>
          </cell>
          <cell r="CF515">
            <v>0</v>
          </cell>
          <cell r="CG515">
            <v>0</v>
          </cell>
          <cell r="CH515">
            <v>0</v>
          </cell>
          <cell r="CI515">
            <v>0</v>
          </cell>
          <cell r="CJ515">
            <v>0</v>
          </cell>
          <cell r="CK515">
            <v>0</v>
          </cell>
          <cell r="CL515">
            <v>0</v>
          </cell>
          <cell r="CM515">
            <v>0</v>
          </cell>
          <cell r="CN515">
            <v>0</v>
          </cell>
          <cell r="CO515">
            <v>0</v>
          </cell>
          <cell r="CP515">
            <v>0</v>
          </cell>
          <cell r="CQ515">
            <v>0</v>
          </cell>
          <cell r="CR515">
            <v>0</v>
          </cell>
          <cell r="CS515">
            <v>0</v>
          </cell>
          <cell r="CT515">
            <v>0</v>
          </cell>
          <cell r="CU515">
            <v>0</v>
          </cell>
          <cell r="CV515">
            <v>0</v>
          </cell>
          <cell r="CW515">
            <v>0</v>
          </cell>
          <cell r="CX515">
            <v>0</v>
          </cell>
          <cell r="CY515">
            <v>0</v>
          </cell>
          <cell r="CZ515">
            <v>0</v>
          </cell>
          <cell r="DA515">
            <v>0</v>
          </cell>
          <cell r="DB515">
            <v>0</v>
          </cell>
          <cell r="DC515">
            <v>0</v>
          </cell>
          <cell r="DD515">
            <v>9467.8747215999992</v>
          </cell>
          <cell r="DE515">
            <v>0</v>
          </cell>
          <cell r="DG515">
            <v>8545.2667199999996</v>
          </cell>
          <cell r="DI515">
            <v>0.03</v>
          </cell>
          <cell r="DJ515">
            <v>256.35800159999997</v>
          </cell>
          <cell r="DK515">
            <v>2.7830161893252253E-2</v>
          </cell>
          <cell r="DL515">
            <v>0</v>
          </cell>
        </row>
        <row r="516">
          <cell r="A516" t="str">
            <v>B10407LBP1005LR446LT5000</v>
          </cell>
          <cell r="B516" t="str">
            <v>TRASPORTO A NASTRO MAT TOP LBP 1005SR XLA LR446 LT5000</v>
          </cell>
          <cell r="F516">
            <v>15738.428598125</v>
          </cell>
          <cell r="H516">
            <v>10072.5943028</v>
          </cell>
          <cell r="I516">
            <v>0.36</v>
          </cell>
          <cell r="J516" t="str">
            <v>OK</v>
          </cell>
          <cell r="K516" t="str">
            <v>NEWZD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9398.2193028000002</v>
          </cell>
          <cell r="AW516">
            <v>36</v>
          </cell>
          <cell r="AX516">
            <v>1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54</v>
          </cell>
          <cell r="BF516">
            <v>1.5</v>
          </cell>
          <cell r="BG516">
            <v>0</v>
          </cell>
          <cell r="BH516">
            <v>0</v>
          </cell>
          <cell r="BI516">
            <v>0</v>
          </cell>
          <cell r="BJ516">
            <v>0</v>
          </cell>
          <cell r="BK516">
            <v>152</v>
          </cell>
          <cell r="BL516">
            <v>4</v>
          </cell>
          <cell r="BM516">
            <v>0</v>
          </cell>
          <cell r="BN516">
            <v>0</v>
          </cell>
          <cell r="BO516">
            <v>8.125</v>
          </cell>
          <cell r="BP516">
            <v>0.25</v>
          </cell>
          <cell r="BQ516">
            <v>0</v>
          </cell>
          <cell r="BR516">
            <v>0</v>
          </cell>
          <cell r="BS516">
            <v>276.25</v>
          </cell>
          <cell r="BT516">
            <v>8.5</v>
          </cell>
          <cell r="BU516">
            <v>0</v>
          </cell>
          <cell r="BV516">
            <v>0</v>
          </cell>
          <cell r="BW516">
            <v>0</v>
          </cell>
          <cell r="BX516">
            <v>0</v>
          </cell>
          <cell r="BY516">
            <v>0</v>
          </cell>
          <cell r="BZ516">
            <v>0</v>
          </cell>
          <cell r="CA516">
            <v>148</v>
          </cell>
          <cell r="CB516">
            <v>4</v>
          </cell>
          <cell r="CC516">
            <v>0</v>
          </cell>
          <cell r="CD516">
            <v>0</v>
          </cell>
          <cell r="CE516">
            <v>0</v>
          </cell>
          <cell r="CF516">
            <v>0</v>
          </cell>
          <cell r="CG516">
            <v>0</v>
          </cell>
          <cell r="CH516">
            <v>0</v>
          </cell>
          <cell r="CI516">
            <v>0</v>
          </cell>
          <cell r="CJ516">
            <v>0</v>
          </cell>
          <cell r="CK516">
            <v>0</v>
          </cell>
          <cell r="CL516">
            <v>0</v>
          </cell>
          <cell r="CM516">
            <v>0</v>
          </cell>
          <cell r="CN516">
            <v>0</v>
          </cell>
          <cell r="CO516">
            <v>0</v>
          </cell>
          <cell r="CP516">
            <v>0</v>
          </cell>
          <cell r="CQ516">
            <v>0</v>
          </cell>
          <cell r="CR516">
            <v>0</v>
          </cell>
          <cell r="CS516">
            <v>0</v>
          </cell>
          <cell r="CT516">
            <v>0</v>
          </cell>
          <cell r="CU516">
            <v>0</v>
          </cell>
          <cell r="CV516">
            <v>0</v>
          </cell>
          <cell r="CW516">
            <v>0</v>
          </cell>
          <cell r="CX516">
            <v>0</v>
          </cell>
          <cell r="CY516">
            <v>0</v>
          </cell>
          <cell r="CZ516">
            <v>0</v>
          </cell>
          <cell r="DA516">
            <v>0</v>
          </cell>
          <cell r="DB516">
            <v>0</v>
          </cell>
          <cell r="DC516">
            <v>0</v>
          </cell>
          <cell r="DD516">
            <v>10072.5943028</v>
          </cell>
          <cell r="DE516">
            <v>0</v>
          </cell>
          <cell r="DG516">
            <v>9124.4847599999994</v>
          </cell>
          <cell r="DI516">
            <v>0.03</v>
          </cell>
          <cell r="DJ516">
            <v>273.73454279999999</v>
          </cell>
          <cell r="DK516">
            <v>2.7935346510153544E-2</v>
          </cell>
          <cell r="DL516">
            <v>0</v>
          </cell>
        </row>
        <row r="517">
          <cell r="A517" t="str">
            <v>B10407LBP1005LR446LT5500</v>
          </cell>
          <cell r="B517" t="str">
            <v>TRASPORTO A NASTRO MAT TOP LBP 1005SR XLA LR446 LT5500</v>
          </cell>
          <cell r="F517">
            <v>16474.357723125002</v>
          </cell>
          <cell r="H517">
            <v>10543.588942800001</v>
          </cell>
          <cell r="I517">
            <v>0.36</v>
          </cell>
          <cell r="J517" t="str">
            <v>OK</v>
          </cell>
          <cell r="K517" t="str">
            <v>NEWZD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9861.088942800001</v>
          </cell>
          <cell r="AW517">
            <v>36</v>
          </cell>
          <cell r="AX517">
            <v>1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54</v>
          </cell>
          <cell r="BF517">
            <v>1.5</v>
          </cell>
          <cell r="BG517">
            <v>0</v>
          </cell>
          <cell r="BH517">
            <v>0</v>
          </cell>
          <cell r="BI517">
            <v>0</v>
          </cell>
          <cell r="BJ517">
            <v>0</v>
          </cell>
          <cell r="BK517">
            <v>152</v>
          </cell>
          <cell r="BL517">
            <v>4</v>
          </cell>
          <cell r="BM517">
            <v>0</v>
          </cell>
          <cell r="BN517">
            <v>0</v>
          </cell>
          <cell r="BO517">
            <v>8.125</v>
          </cell>
          <cell r="BP517">
            <v>0.25</v>
          </cell>
          <cell r="BQ517">
            <v>0</v>
          </cell>
          <cell r="BR517">
            <v>0</v>
          </cell>
          <cell r="BS517">
            <v>284.375</v>
          </cell>
          <cell r="BT517">
            <v>8.75</v>
          </cell>
          <cell r="BU517">
            <v>0</v>
          </cell>
          <cell r="BV517">
            <v>0</v>
          </cell>
          <cell r="BW517">
            <v>0</v>
          </cell>
          <cell r="BX517">
            <v>0</v>
          </cell>
          <cell r="BY517">
            <v>0</v>
          </cell>
          <cell r="BZ517">
            <v>0</v>
          </cell>
          <cell r="CA517">
            <v>148</v>
          </cell>
          <cell r="CB517">
            <v>4</v>
          </cell>
          <cell r="CC517">
            <v>0</v>
          </cell>
          <cell r="CD517">
            <v>0</v>
          </cell>
          <cell r="CE517">
            <v>0</v>
          </cell>
          <cell r="CF517">
            <v>0</v>
          </cell>
          <cell r="CG517">
            <v>0</v>
          </cell>
          <cell r="CH517">
            <v>0</v>
          </cell>
          <cell r="CI517">
            <v>0</v>
          </cell>
          <cell r="CJ517">
            <v>0</v>
          </cell>
          <cell r="CK517">
            <v>0</v>
          </cell>
          <cell r="CL517">
            <v>0</v>
          </cell>
          <cell r="CM517">
            <v>0</v>
          </cell>
          <cell r="CN517">
            <v>0</v>
          </cell>
          <cell r="CO517">
            <v>0</v>
          </cell>
          <cell r="CP517">
            <v>0</v>
          </cell>
          <cell r="CQ517">
            <v>0</v>
          </cell>
          <cell r="CR517">
            <v>0</v>
          </cell>
          <cell r="CS517">
            <v>0</v>
          </cell>
          <cell r="CT517">
            <v>0</v>
          </cell>
          <cell r="CU517">
            <v>0</v>
          </cell>
          <cell r="CV517">
            <v>0</v>
          </cell>
          <cell r="CW517">
            <v>0</v>
          </cell>
          <cell r="CX517">
            <v>0</v>
          </cell>
          <cell r="CY517">
            <v>0</v>
          </cell>
          <cell r="CZ517">
            <v>0</v>
          </cell>
          <cell r="DA517">
            <v>0</v>
          </cell>
          <cell r="DB517">
            <v>0</v>
          </cell>
          <cell r="DC517">
            <v>0</v>
          </cell>
          <cell r="DD517">
            <v>10543.588942800001</v>
          </cell>
          <cell r="DE517">
            <v>0</v>
          </cell>
          <cell r="DG517">
            <v>9573.8727600000002</v>
          </cell>
          <cell r="DI517">
            <v>0.03</v>
          </cell>
          <cell r="DJ517">
            <v>287.21618280000001</v>
          </cell>
          <cell r="DK517">
            <v>2.800368020165445E-2</v>
          </cell>
          <cell r="DL517">
            <v>0</v>
          </cell>
        </row>
        <row r="518">
          <cell r="A518" t="str">
            <v>B10407LBP1005LR446LT6000</v>
          </cell>
          <cell r="B518" t="str">
            <v>TRASPORTO A NASTRO MAT TOP LBP 1005SR XLA LR446 LT6000</v>
          </cell>
          <cell r="F518">
            <v>17586.764723124998</v>
          </cell>
          <cell r="H518">
            <v>11255.529422799998</v>
          </cell>
          <cell r="I518">
            <v>0.36</v>
          </cell>
          <cell r="J518" t="str">
            <v>OK</v>
          </cell>
          <cell r="K518" t="str">
            <v>NEWZD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10564.904422799998</v>
          </cell>
          <cell r="AW518">
            <v>36</v>
          </cell>
          <cell r="AX518">
            <v>1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54</v>
          </cell>
          <cell r="BF518">
            <v>1.5</v>
          </cell>
          <cell r="BG518">
            <v>0</v>
          </cell>
          <cell r="BH518">
            <v>0</v>
          </cell>
          <cell r="BI518">
            <v>0</v>
          </cell>
          <cell r="BJ518">
            <v>0</v>
          </cell>
          <cell r="BK518">
            <v>152</v>
          </cell>
          <cell r="BL518">
            <v>4</v>
          </cell>
          <cell r="BM518">
            <v>0</v>
          </cell>
          <cell r="BN518">
            <v>0</v>
          </cell>
          <cell r="BO518">
            <v>8.125</v>
          </cell>
          <cell r="BP518">
            <v>0.25</v>
          </cell>
          <cell r="BQ518">
            <v>0</v>
          </cell>
          <cell r="BR518">
            <v>0</v>
          </cell>
          <cell r="BS518">
            <v>292.5</v>
          </cell>
          <cell r="BT518">
            <v>9</v>
          </cell>
          <cell r="BU518">
            <v>0</v>
          </cell>
          <cell r="BV518">
            <v>0</v>
          </cell>
          <cell r="BW518">
            <v>0</v>
          </cell>
          <cell r="BX518">
            <v>0</v>
          </cell>
          <cell r="BY518">
            <v>0</v>
          </cell>
          <cell r="BZ518">
            <v>0</v>
          </cell>
          <cell r="CA518">
            <v>148</v>
          </cell>
          <cell r="CB518">
            <v>4</v>
          </cell>
          <cell r="CC518">
            <v>0</v>
          </cell>
          <cell r="CD518">
            <v>0</v>
          </cell>
          <cell r="CE518">
            <v>0</v>
          </cell>
          <cell r="CF518">
            <v>0</v>
          </cell>
          <cell r="CG518">
            <v>0</v>
          </cell>
          <cell r="CH518">
            <v>0</v>
          </cell>
          <cell r="CI518">
            <v>0</v>
          </cell>
          <cell r="CJ518">
            <v>0</v>
          </cell>
          <cell r="CK518">
            <v>0</v>
          </cell>
          <cell r="CL518">
            <v>0</v>
          </cell>
          <cell r="CM518">
            <v>0</v>
          </cell>
          <cell r="CN518">
            <v>0</v>
          </cell>
          <cell r="CO518">
            <v>0</v>
          </cell>
          <cell r="CP518">
            <v>0</v>
          </cell>
          <cell r="CQ518">
            <v>0</v>
          </cell>
          <cell r="CR518">
            <v>0</v>
          </cell>
          <cell r="CS518">
            <v>0</v>
          </cell>
          <cell r="CT518">
            <v>0</v>
          </cell>
          <cell r="CU518">
            <v>0</v>
          </cell>
          <cell r="CV518">
            <v>0</v>
          </cell>
          <cell r="CW518">
            <v>0</v>
          </cell>
          <cell r="CX518">
            <v>0</v>
          </cell>
          <cell r="CY518">
            <v>0</v>
          </cell>
          <cell r="CZ518">
            <v>0</v>
          </cell>
          <cell r="DA518">
            <v>0</v>
          </cell>
          <cell r="DB518">
            <v>0</v>
          </cell>
          <cell r="DC518">
            <v>0</v>
          </cell>
          <cell r="DD518">
            <v>11255.529422799998</v>
          </cell>
          <cell r="DE518">
            <v>0</v>
          </cell>
          <cell r="DG518">
            <v>10257.188759999999</v>
          </cell>
          <cell r="DI518">
            <v>0.03</v>
          </cell>
          <cell r="DJ518">
            <v>307.71566279999996</v>
          </cell>
          <cell r="DK518">
            <v>2.8107498861946294E-2</v>
          </cell>
          <cell r="DL518">
            <v>0</v>
          </cell>
        </row>
        <row r="519">
          <cell r="A519" t="str">
            <v>B10407LBP1005LR616LT3000</v>
          </cell>
          <cell r="B519" t="str">
            <v>TRASPORTO A NASTRO MAT TOP LBP 1005SR XLA LR616 LT3000</v>
          </cell>
          <cell r="F519">
            <v>13129.777406875</v>
          </cell>
          <cell r="H519">
            <v>8403.057540400001</v>
          </cell>
          <cell r="I519">
            <v>0.36</v>
          </cell>
          <cell r="J519" t="str">
            <v>OK</v>
          </cell>
          <cell r="K519" t="str">
            <v>NEWZD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7761.1825404000001</v>
          </cell>
          <cell r="AW519">
            <v>36</v>
          </cell>
          <cell r="AX519">
            <v>1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54</v>
          </cell>
          <cell r="BF519">
            <v>1.5</v>
          </cell>
          <cell r="BG519">
            <v>0</v>
          </cell>
          <cell r="BH519">
            <v>0</v>
          </cell>
          <cell r="BI519">
            <v>0</v>
          </cell>
          <cell r="BJ519">
            <v>0</v>
          </cell>
          <cell r="BK519">
            <v>152</v>
          </cell>
          <cell r="BL519">
            <v>4</v>
          </cell>
          <cell r="BM519">
            <v>0</v>
          </cell>
          <cell r="BN519">
            <v>0</v>
          </cell>
          <cell r="BO519">
            <v>8.125</v>
          </cell>
          <cell r="BP519">
            <v>0.25</v>
          </cell>
          <cell r="BQ519">
            <v>0</v>
          </cell>
          <cell r="BR519">
            <v>0</v>
          </cell>
          <cell r="BS519">
            <v>243.75</v>
          </cell>
          <cell r="BT519">
            <v>7.5</v>
          </cell>
          <cell r="BU519">
            <v>0</v>
          </cell>
          <cell r="BV519">
            <v>0</v>
          </cell>
          <cell r="BW519">
            <v>0</v>
          </cell>
          <cell r="BX519">
            <v>0</v>
          </cell>
          <cell r="BY519">
            <v>0</v>
          </cell>
          <cell r="BZ519">
            <v>0</v>
          </cell>
          <cell r="CA519">
            <v>148</v>
          </cell>
          <cell r="CB519">
            <v>4</v>
          </cell>
          <cell r="CC519">
            <v>0</v>
          </cell>
          <cell r="CD519">
            <v>0</v>
          </cell>
          <cell r="CE519">
            <v>0</v>
          </cell>
          <cell r="CF519">
            <v>0</v>
          </cell>
          <cell r="CG519">
            <v>0</v>
          </cell>
          <cell r="CH519">
            <v>0</v>
          </cell>
          <cell r="CI519">
            <v>0</v>
          </cell>
          <cell r="CJ519">
            <v>0</v>
          </cell>
          <cell r="CK519">
            <v>0</v>
          </cell>
          <cell r="CL519">
            <v>0</v>
          </cell>
          <cell r="CM519">
            <v>0</v>
          </cell>
          <cell r="CN519">
            <v>0</v>
          </cell>
          <cell r="CO519">
            <v>0</v>
          </cell>
          <cell r="CP519">
            <v>0</v>
          </cell>
          <cell r="CQ519">
            <v>0</v>
          </cell>
          <cell r="CR519">
            <v>0</v>
          </cell>
          <cell r="CS519">
            <v>0</v>
          </cell>
          <cell r="CT519">
            <v>0</v>
          </cell>
          <cell r="CU519">
            <v>0</v>
          </cell>
          <cell r="CV519">
            <v>0</v>
          </cell>
          <cell r="CW519">
            <v>0</v>
          </cell>
          <cell r="CX519">
            <v>0</v>
          </cell>
          <cell r="CY519">
            <v>0</v>
          </cell>
          <cell r="CZ519">
            <v>0</v>
          </cell>
          <cell r="DA519">
            <v>0</v>
          </cell>
          <cell r="DB519">
            <v>0</v>
          </cell>
          <cell r="DC519">
            <v>0</v>
          </cell>
          <cell r="DD519">
            <v>8403.057540400001</v>
          </cell>
          <cell r="DE519">
            <v>0</v>
          </cell>
          <cell r="DG519">
            <v>7535.1286799999998</v>
          </cell>
          <cell r="DI519">
            <v>0.03</v>
          </cell>
          <cell r="DJ519">
            <v>226.05386039999999</v>
          </cell>
          <cell r="DK519">
            <v>2.7645072601948491E-2</v>
          </cell>
          <cell r="DL519">
            <v>0</v>
          </cell>
        </row>
        <row r="520">
          <cell r="A520" t="str">
            <v>B10407LBP1005LR616LT3500</v>
          </cell>
          <cell r="B520" t="str">
            <v>TRASPORTO A NASTRO MAT TOP LBP 1005SR XLA LR616 LT3500</v>
          </cell>
          <cell r="F520">
            <v>14733.488033749998</v>
          </cell>
          <cell r="H520">
            <v>9429.4323415999988</v>
          </cell>
          <cell r="I520">
            <v>0.36</v>
          </cell>
          <cell r="J520" t="str">
            <v>OK</v>
          </cell>
          <cell r="K520" t="str">
            <v>NEWZD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8779.4323415999988</v>
          </cell>
          <cell r="AW520">
            <v>36</v>
          </cell>
          <cell r="AX520">
            <v>1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54</v>
          </cell>
          <cell r="BF520">
            <v>1.5</v>
          </cell>
          <cell r="BG520">
            <v>0</v>
          </cell>
          <cell r="BH520">
            <v>0</v>
          </cell>
          <cell r="BI520">
            <v>0</v>
          </cell>
          <cell r="BJ520">
            <v>0</v>
          </cell>
          <cell r="BK520">
            <v>152</v>
          </cell>
          <cell r="BL520">
            <v>4</v>
          </cell>
          <cell r="BM520">
            <v>0</v>
          </cell>
          <cell r="BN520">
            <v>0</v>
          </cell>
          <cell r="BO520">
            <v>8.125</v>
          </cell>
          <cell r="BP520">
            <v>0.25</v>
          </cell>
          <cell r="BQ520">
            <v>0</v>
          </cell>
          <cell r="BR520">
            <v>0</v>
          </cell>
          <cell r="BS520">
            <v>251.875</v>
          </cell>
          <cell r="BT520">
            <v>7.75</v>
          </cell>
          <cell r="BU520">
            <v>0</v>
          </cell>
          <cell r="BV520">
            <v>0</v>
          </cell>
          <cell r="BW520">
            <v>0</v>
          </cell>
          <cell r="BX520">
            <v>0</v>
          </cell>
          <cell r="BY520">
            <v>0</v>
          </cell>
          <cell r="BZ520">
            <v>0</v>
          </cell>
          <cell r="CA520">
            <v>148</v>
          </cell>
          <cell r="CB520">
            <v>4</v>
          </cell>
          <cell r="CC520">
            <v>0</v>
          </cell>
          <cell r="CD520">
            <v>0</v>
          </cell>
          <cell r="CE520">
            <v>0</v>
          </cell>
          <cell r="CF520">
            <v>0</v>
          </cell>
          <cell r="CG520">
            <v>0</v>
          </cell>
          <cell r="CH520">
            <v>0</v>
          </cell>
          <cell r="CI520">
            <v>0</v>
          </cell>
          <cell r="CJ520">
            <v>0</v>
          </cell>
          <cell r="CK520">
            <v>0</v>
          </cell>
          <cell r="CL520">
            <v>0</v>
          </cell>
          <cell r="CM520">
            <v>0</v>
          </cell>
          <cell r="CN520">
            <v>0</v>
          </cell>
          <cell r="CO520">
            <v>0</v>
          </cell>
          <cell r="CP520">
            <v>0</v>
          </cell>
          <cell r="CQ520">
            <v>0</v>
          </cell>
          <cell r="CR520">
            <v>0</v>
          </cell>
          <cell r="CS520">
            <v>0</v>
          </cell>
          <cell r="CT520">
            <v>0</v>
          </cell>
          <cell r="CU520">
            <v>0</v>
          </cell>
          <cell r="CV520">
            <v>0</v>
          </cell>
          <cell r="CW520">
            <v>0</v>
          </cell>
          <cell r="CX520">
            <v>0</v>
          </cell>
          <cell r="CY520">
            <v>0</v>
          </cell>
          <cell r="CZ520">
            <v>0</v>
          </cell>
          <cell r="DA520">
            <v>0</v>
          </cell>
          <cell r="DB520">
            <v>0</v>
          </cell>
          <cell r="DC520">
            <v>0</v>
          </cell>
          <cell r="DD520">
            <v>9429.4323415999988</v>
          </cell>
          <cell r="DE520">
            <v>0</v>
          </cell>
          <cell r="DG520">
            <v>8523.7207199999993</v>
          </cell>
          <cell r="DI520">
            <v>0.03</v>
          </cell>
          <cell r="DJ520">
            <v>255.71162159999997</v>
          </cell>
          <cell r="DK520">
            <v>2.7874363020722086E-2</v>
          </cell>
          <cell r="DL520">
            <v>0</v>
          </cell>
        </row>
        <row r="521">
          <cell r="A521" t="str">
            <v>B10407LBP1005LR616LT4000</v>
          </cell>
          <cell r="B521" t="str">
            <v>TRASPORTO A NASTRO MAT TOP LBP 1005SR XLA LR616 LT4000</v>
          </cell>
          <cell r="F521">
            <v>16128.25344</v>
          </cell>
          <cell r="H521">
            <v>10322.0822016</v>
          </cell>
          <cell r="I521">
            <v>0.36</v>
          </cell>
          <cell r="J521" t="str">
            <v>OK</v>
          </cell>
          <cell r="K521" t="str">
            <v>NEWZD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9663.9572016000002</v>
          </cell>
          <cell r="AW521">
            <v>36</v>
          </cell>
          <cell r="AX521">
            <v>1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54</v>
          </cell>
          <cell r="BF521">
            <v>1.5</v>
          </cell>
          <cell r="BG521">
            <v>0</v>
          </cell>
          <cell r="BH521">
            <v>0</v>
          </cell>
          <cell r="BI521">
            <v>0</v>
          </cell>
          <cell r="BJ521">
            <v>0</v>
          </cell>
          <cell r="BK521">
            <v>152</v>
          </cell>
          <cell r="BL521">
            <v>4</v>
          </cell>
          <cell r="BM521">
            <v>0</v>
          </cell>
          <cell r="BN521">
            <v>0</v>
          </cell>
          <cell r="BO521">
            <v>8.125</v>
          </cell>
          <cell r="BP521">
            <v>0.25</v>
          </cell>
          <cell r="BQ521">
            <v>0</v>
          </cell>
          <cell r="BR521">
            <v>0</v>
          </cell>
          <cell r="BS521">
            <v>260</v>
          </cell>
          <cell r="BT521">
            <v>8</v>
          </cell>
          <cell r="BU521">
            <v>0</v>
          </cell>
          <cell r="BV521">
            <v>0</v>
          </cell>
          <cell r="BW521">
            <v>0</v>
          </cell>
          <cell r="BX521">
            <v>0</v>
          </cell>
          <cell r="BY521">
            <v>0</v>
          </cell>
          <cell r="BZ521">
            <v>0</v>
          </cell>
          <cell r="CA521">
            <v>148</v>
          </cell>
          <cell r="CB521">
            <v>4</v>
          </cell>
          <cell r="CC521">
            <v>0</v>
          </cell>
          <cell r="CD521">
            <v>0</v>
          </cell>
          <cell r="CE521">
            <v>0</v>
          </cell>
          <cell r="CF521">
            <v>0</v>
          </cell>
          <cell r="CG521">
            <v>0</v>
          </cell>
          <cell r="CH521">
            <v>0</v>
          </cell>
          <cell r="CI521">
            <v>0</v>
          </cell>
          <cell r="CJ521">
            <v>0</v>
          </cell>
          <cell r="CK521">
            <v>0</v>
          </cell>
          <cell r="CL521">
            <v>0</v>
          </cell>
          <cell r="CM521">
            <v>0</v>
          </cell>
          <cell r="CN521">
            <v>0</v>
          </cell>
          <cell r="CO521">
            <v>0</v>
          </cell>
          <cell r="CP521">
            <v>0</v>
          </cell>
          <cell r="CQ521">
            <v>0</v>
          </cell>
          <cell r="CR521">
            <v>0</v>
          </cell>
          <cell r="CS521">
            <v>0</v>
          </cell>
          <cell r="CT521">
            <v>0</v>
          </cell>
          <cell r="CU521">
            <v>0</v>
          </cell>
          <cell r="CV521">
            <v>0</v>
          </cell>
          <cell r="CW521">
            <v>0</v>
          </cell>
          <cell r="CX521">
            <v>0</v>
          </cell>
          <cell r="CY521">
            <v>0</v>
          </cell>
          <cell r="CZ521">
            <v>0</v>
          </cell>
          <cell r="DA521">
            <v>0</v>
          </cell>
          <cell r="DB521">
            <v>0</v>
          </cell>
          <cell r="DC521">
            <v>0</v>
          </cell>
          <cell r="DD521">
            <v>10322.0822016</v>
          </cell>
          <cell r="DE521">
            <v>0</v>
          </cell>
          <cell r="DG521">
            <v>9382.48272</v>
          </cell>
          <cell r="DI521">
            <v>0.03</v>
          </cell>
          <cell r="DJ521">
            <v>281.47448159999999</v>
          </cell>
          <cell r="DK521">
            <v>2.8033610061204542E-2</v>
          </cell>
          <cell r="DL521">
            <v>0</v>
          </cell>
        </row>
        <row r="522">
          <cell r="A522" t="str">
            <v>B10407LBP1005LR616LT4500</v>
          </cell>
          <cell r="B522" t="str">
            <v>TRASPORTO A NASTRO MAT TOP LBP 1005SR XLA LR616 LT4500</v>
          </cell>
          <cell r="F522">
            <v>17240.66044</v>
          </cell>
          <cell r="H522">
            <v>11034.022681599999</v>
          </cell>
          <cell r="I522">
            <v>0.36</v>
          </cell>
          <cell r="J522" t="str">
            <v>OK</v>
          </cell>
          <cell r="K522" t="str">
            <v>NEWZD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10367.772681599999</v>
          </cell>
          <cell r="AW522">
            <v>36</v>
          </cell>
          <cell r="AX522">
            <v>1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54</v>
          </cell>
          <cell r="BF522">
            <v>1.5</v>
          </cell>
          <cell r="BG522">
            <v>0</v>
          </cell>
          <cell r="BH522">
            <v>0</v>
          </cell>
          <cell r="BI522">
            <v>0</v>
          </cell>
          <cell r="BJ522">
            <v>0</v>
          </cell>
          <cell r="BK522">
            <v>152</v>
          </cell>
          <cell r="BL522">
            <v>4</v>
          </cell>
          <cell r="BM522">
            <v>0</v>
          </cell>
          <cell r="BN522">
            <v>0</v>
          </cell>
          <cell r="BO522">
            <v>8.125</v>
          </cell>
          <cell r="BP522">
            <v>0.25</v>
          </cell>
          <cell r="BQ522">
            <v>0</v>
          </cell>
          <cell r="BR522">
            <v>0</v>
          </cell>
          <cell r="BS522">
            <v>268.125</v>
          </cell>
          <cell r="BT522">
            <v>8.25</v>
          </cell>
          <cell r="BU522">
            <v>0</v>
          </cell>
          <cell r="BV522">
            <v>0</v>
          </cell>
          <cell r="BW522">
            <v>0</v>
          </cell>
          <cell r="BX522">
            <v>0</v>
          </cell>
          <cell r="BY522">
            <v>0</v>
          </cell>
          <cell r="BZ522">
            <v>0</v>
          </cell>
          <cell r="CA522">
            <v>148</v>
          </cell>
          <cell r="CB522">
            <v>4</v>
          </cell>
          <cell r="CC522">
            <v>0</v>
          </cell>
          <cell r="CD522">
            <v>0</v>
          </cell>
          <cell r="CE522">
            <v>0</v>
          </cell>
          <cell r="CF522">
            <v>0</v>
          </cell>
          <cell r="CG522">
            <v>0</v>
          </cell>
          <cell r="CH522">
            <v>0</v>
          </cell>
          <cell r="CI522">
            <v>0</v>
          </cell>
          <cell r="CJ522">
            <v>0</v>
          </cell>
          <cell r="CK522">
            <v>0</v>
          </cell>
          <cell r="CL522">
            <v>0</v>
          </cell>
          <cell r="CM522">
            <v>0</v>
          </cell>
          <cell r="CN522">
            <v>0</v>
          </cell>
          <cell r="CO522">
            <v>0</v>
          </cell>
          <cell r="CP522">
            <v>0</v>
          </cell>
          <cell r="CQ522">
            <v>0</v>
          </cell>
          <cell r="CR522">
            <v>0</v>
          </cell>
          <cell r="CS522">
            <v>0</v>
          </cell>
          <cell r="CT522">
            <v>0</v>
          </cell>
          <cell r="CU522">
            <v>0</v>
          </cell>
          <cell r="CV522">
            <v>0</v>
          </cell>
          <cell r="CW522">
            <v>0</v>
          </cell>
          <cell r="CX522">
            <v>0</v>
          </cell>
          <cell r="CY522">
            <v>0</v>
          </cell>
          <cell r="CZ522">
            <v>0</v>
          </cell>
          <cell r="DA522">
            <v>0</v>
          </cell>
          <cell r="DB522">
            <v>0</v>
          </cell>
          <cell r="DC522">
            <v>0</v>
          </cell>
          <cell r="DD522">
            <v>11034.022681599999</v>
          </cell>
          <cell r="DE522">
            <v>0</v>
          </cell>
          <cell r="DG522">
            <v>10065.798719999999</v>
          </cell>
          <cell r="DI522">
            <v>0.03</v>
          </cell>
          <cell r="DJ522">
            <v>301.97396159999994</v>
          </cell>
          <cell r="DK522">
            <v>2.8137587657168218E-2</v>
          </cell>
          <cell r="DL522">
            <v>0</v>
          </cell>
        </row>
        <row r="523">
          <cell r="A523" t="str">
            <v>B10407LBP1005LR616LT5000</v>
          </cell>
          <cell r="B523" t="str">
            <v>TRASPORTO A NASTRO MAT TOP LBP 1005SR XLA LR616 LT5000</v>
          </cell>
          <cell r="F523">
            <v>18599.660448125</v>
          </cell>
          <cell r="H523">
            <v>11903.782686799999</v>
          </cell>
          <cell r="I523">
            <v>0.36</v>
          </cell>
          <cell r="J523" t="str">
            <v>OK</v>
          </cell>
          <cell r="K523" t="str">
            <v>NEWZD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11229.407686799999</v>
          </cell>
          <cell r="AW523">
            <v>36</v>
          </cell>
          <cell r="AX523">
            <v>1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54</v>
          </cell>
          <cell r="BF523">
            <v>1.5</v>
          </cell>
          <cell r="BG523">
            <v>0</v>
          </cell>
          <cell r="BH523">
            <v>0</v>
          </cell>
          <cell r="BI523">
            <v>0</v>
          </cell>
          <cell r="BJ523">
            <v>0</v>
          </cell>
          <cell r="BK523">
            <v>152</v>
          </cell>
          <cell r="BL523">
            <v>4</v>
          </cell>
          <cell r="BM523">
            <v>0</v>
          </cell>
          <cell r="BN523">
            <v>0</v>
          </cell>
          <cell r="BO523">
            <v>8.125</v>
          </cell>
          <cell r="BP523">
            <v>0.25</v>
          </cell>
          <cell r="BQ523">
            <v>0</v>
          </cell>
          <cell r="BR523">
            <v>0</v>
          </cell>
          <cell r="BS523">
            <v>276.25</v>
          </cell>
          <cell r="BT523">
            <v>8.5</v>
          </cell>
          <cell r="BU523">
            <v>0</v>
          </cell>
          <cell r="BV523">
            <v>0</v>
          </cell>
          <cell r="BW523">
            <v>0</v>
          </cell>
          <cell r="BX523">
            <v>0</v>
          </cell>
          <cell r="BY523">
            <v>0</v>
          </cell>
          <cell r="BZ523">
            <v>0</v>
          </cell>
          <cell r="CA523">
            <v>148</v>
          </cell>
          <cell r="CB523">
            <v>4</v>
          </cell>
          <cell r="CC523">
            <v>0</v>
          </cell>
          <cell r="CD523">
            <v>0</v>
          </cell>
          <cell r="CE523">
            <v>0</v>
          </cell>
          <cell r="CF523">
            <v>0</v>
          </cell>
          <cell r="CG523">
            <v>0</v>
          </cell>
          <cell r="CH523">
            <v>0</v>
          </cell>
          <cell r="CI523">
            <v>0</v>
          </cell>
          <cell r="CJ523">
            <v>0</v>
          </cell>
          <cell r="CK523">
            <v>0</v>
          </cell>
          <cell r="CL523">
            <v>0</v>
          </cell>
          <cell r="CM523">
            <v>0</v>
          </cell>
          <cell r="CN523">
            <v>0</v>
          </cell>
          <cell r="CO523">
            <v>0</v>
          </cell>
          <cell r="CP523">
            <v>0</v>
          </cell>
          <cell r="CQ523">
            <v>0</v>
          </cell>
          <cell r="CR523">
            <v>0</v>
          </cell>
          <cell r="CS523">
            <v>0</v>
          </cell>
          <cell r="CT523">
            <v>0</v>
          </cell>
          <cell r="CU523">
            <v>0</v>
          </cell>
          <cell r="CV523">
            <v>0</v>
          </cell>
          <cell r="CW523">
            <v>0</v>
          </cell>
          <cell r="CX523">
            <v>0</v>
          </cell>
          <cell r="CY523">
            <v>0</v>
          </cell>
          <cell r="CZ523">
            <v>0</v>
          </cell>
          <cell r="DA523">
            <v>0</v>
          </cell>
          <cell r="DB523">
            <v>0</v>
          </cell>
          <cell r="DC523">
            <v>0</v>
          </cell>
          <cell r="DD523">
            <v>11903.782686799999</v>
          </cell>
          <cell r="DE523">
            <v>0</v>
          </cell>
          <cell r="DG523">
            <v>10902.33756</v>
          </cell>
          <cell r="DI523">
            <v>0.03</v>
          </cell>
          <cell r="DJ523">
            <v>327.07012679999997</v>
          </cell>
          <cell r="DK523">
            <v>2.8252418387763784E-2</v>
          </cell>
          <cell r="DL523">
            <v>0</v>
          </cell>
        </row>
        <row r="524">
          <cell r="A524" t="str">
            <v>B10407LBP1005LR616LT5500</v>
          </cell>
          <cell r="B524" t="str">
            <v>TRASPORTO A NASTRO MAT TOP LBP 1005SR XLA LR616 LT5500</v>
          </cell>
          <cell r="F524">
            <v>19674.419660625001</v>
          </cell>
          <cell r="H524">
            <v>12591.6285828</v>
          </cell>
          <cell r="I524">
            <v>0.36</v>
          </cell>
          <cell r="J524" t="str">
            <v>OK</v>
          </cell>
          <cell r="K524" t="str">
            <v>NEWZD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11909.1285828</v>
          </cell>
          <cell r="AW524">
            <v>36</v>
          </cell>
          <cell r="AX524">
            <v>1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54</v>
          </cell>
          <cell r="BF524">
            <v>1.5</v>
          </cell>
          <cell r="BG524">
            <v>0</v>
          </cell>
          <cell r="BH524">
            <v>0</v>
          </cell>
          <cell r="BI524">
            <v>0</v>
          </cell>
          <cell r="BJ524">
            <v>0</v>
          </cell>
          <cell r="BK524">
            <v>152</v>
          </cell>
          <cell r="BL524">
            <v>4</v>
          </cell>
          <cell r="BM524">
            <v>0</v>
          </cell>
          <cell r="BN524">
            <v>0</v>
          </cell>
          <cell r="BO524">
            <v>8.125</v>
          </cell>
          <cell r="BP524">
            <v>0.25</v>
          </cell>
          <cell r="BQ524">
            <v>0</v>
          </cell>
          <cell r="BR524">
            <v>0</v>
          </cell>
          <cell r="BS524">
            <v>284.375</v>
          </cell>
          <cell r="BT524">
            <v>8.75</v>
          </cell>
          <cell r="BU524">
            <v>0</v>
          </cell>
          <cell r="BV524">
            <v>0</v>
          </cell>
          <cell r="BW524">
            <v>0</v>
          </cell>
          <cell r="BX524">
            <v>0</v>
          </cell>
          <cell r="BY524">
            <v>0</v>
          </cell>
          <cell r="BZ524">
            <v>0</v>
          </cell>
          <cell r="CA524">
            <v>148</v>
          </cell>
          <cell r="CB524">
            <v>4</v>
          </cell>
          <cell r="CC524">
            <v>0</v>
          </cell>
          <cell r="CD524">
            <v>0</v>
          </cell>
          <cell r="CE524">
            <v>0</v>
          </cell>
          <cell r="CF524">
            <v>0</v>
          </cell>
          <cell r="CG524">
            <v>0</v>
          </cell>
          <cell r="CH524">
            <v>0</v>
          </cell>
          <cell r="CI524">
            <v>0</v>
          </cell>
          <cell r="CJ524">
            <v>0</v>
          </cell>
          <cell r="CK524">
            <v>0</v>
          </cell>
          <cell r="CL524">
            <v>0</v>
          </cell>
          <cell r="CM524">
            <v>0</v>
          </cell>
          <cell r="CN524">
            <v>0</v>
          </cell>
          <cell r="CO524">
            <v>0</v>
          </cell>
          <cell r="CP524">
            <v>0</v>
          </cell>
          <cell r="CQ524">
            <v>0</v>
          </cell>
          <cell r="CR524">
            <v>0</v>
          </cell>
          <cell r="CS524">
            <v>0</v>
          </cell>
          <cell r="CT524">
            <v>0</v>
          </cell>
          <cell r="CU524">
            <v>0</v>
          </cell>
          <cell r="CV524">
            <v>0</v>
          </cell>
          <cell r="CW524">
            <v>0</v>
          </cell>
          <cell r="CX524">
            <v>0</v>
          </cell>
          <cell r="CY524">
            <v>0</v>
          </cell>
          <cell r="CZ524">
            <v>0</v>
          </cell>
          <cell r="DA524">
            <v>0</v>
          </cell>
          <cell r="DB524">
            <v>0</v>
          </cell>
          <cell r="DC524">
            <v>0</v>
          </cell>
          <cell r="DD524">
            <v>12591.6285828</v>
          </cell>
          <cell r="DE524">
            <v>0</v>
          </cell>
          <cell r="DG524">
            <v>11562.260759999999</v>
          </cell>
          <cell r="DI524">
            <v>0.03</v>
          </cell>
          <cell r="DJ524">
            <v>346.86782279999994</v>
          </cell>
          <cell r="DK524">
            <v>2.8327856264298297E-2</v>
          </cell>
          <cell r="DL524">
            <v>0</v>
          </cell>
        </row>
        <row r="525">
          <cell r="A525" t="str">
            <v>B10407LBP1005LR616LT6000</v>
          </cell>
          <cell r="B525" t="str">
            <v>TRASPORTO A NASTRO MAT TOP LBP 1005SR XLA LR616 LT6000</v>
          </cell>
          <cell r="F525">
            <v>20692.707191874997</v>
          </cell>
          <cell r="H525">
            <v>13243.332602799999</v>
          </cell>
          <cell r="I525">
            <v>0.36</v>
          </cell>
          <cell r="J525" t="str">
            <v>OK</v>
          </cell>
          <cell r="K525" t="str">
            <v>NEWZD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12552.707602799999</v>
          </cell>
          <cell r="AW525">
            <v>36</v>
          </cell>
          <cell r="AX525">
            <v>1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54</v>
          </cell>
          <cell r="BF525">
            <v>1.5</v>
          </cell>
          <cell r="BG525">
            <v>0</v>
          </cell>
          <cell r="BH525">
            <v>0</v>
          </cell>
          <cell r="BI525">
            <v>0</v>
          </cell>
          <cell r="BJ525">
            <v>0</v>
          </cell>
          <cell r="BK525">
            <v>152</v>
          </cell>
          <cell r="BL525">
            <v>4</v>
          </cell>
          <cell r="BM525">
            <v>0</v>
          </cell>
          <cell r="BN525">
            <v>0</v>
          </cell>
          <cell r="BO525">
            <v>8.125</v>
          </cell>
          <cell r="BP525">
            <v>0.25</v>
          </cell>
          <cell r="BQ525">
            <v>0</v>
          </cell>
          <cell r="BR525">
            <v>0</v>
          </cell>
          <cell r="BS525">
            <v>292.5</v>
          </cell>
          <cell r="BT525">
            <v>9</v>
          </cell>
          <cell r="BU525">
            <v>0</v>
          </cell>
          <cell r="BV525">
            <v>0</v>
          </cell>
          <cell r="BW525">
            <v>0</v>
          </cell>
          <cell r="BX525">
            <v>0</v>
          </cell>
          <cell r="BY525">
            <v>0</v>
          </cell>
          <cell r="BZ525">
            <v>0</v>
          </cell>
          <cell r="CA525">
            <v>148</v>
          </cell>
          <cell r="CB525">
            <v>4</v>
          </cell>
          <cell r="CC525">
            <v>0</v>
          </cell>
          <cell r="CD525">
            <v>0</v>
          </cell>
          <cell r="CE525">
            <v>0</v>
          </cell>
          <cell r="CF525">
            <v>0</v>
          </cell>
          <cell r="CG525">
            <v>0</v>
          </cell>
          <cell r="CH525">
            <v>0</v>
          </cell>
          <cell r="CI525">
            <v>0</v>
          </cell>
          <cell r="CJ525">
            <v>0</v>
          </cell>
          <cell r="CK525">
            <v>0</v>
          </cell>
          <cell r="CL525">
            <v>0</v>
          </cell>
          <cell r="CM525">
            <v>0</v>
          </cell>
          <cell r="CN525">
            <v>0</v>
          </cell>
          <cell r="CO525">
            <v>0</v>
          </cell>
          <cell r="CP525">
            <v>0</v>
          </cell>
          <cell r="CQ525">
            <v>0</v>
          </cell>
          <cell r="CR525">
            <v>0</v>
          </cell>
          <cell r="CS525">
            <v>0</v>
          </cell>
          <cell r="CT525">
            <v>0</v>
          </cell>
          <cell r="CU525">
            <v>0</v>
          </cell>
          <cell r="CV525">
            <v>0</v>
          </cell>
          <cell r="CW525">
            <v>0</v>
          </cell>
          <cell r="CX525">
            <v>0</v>
          </cell>
          <cell r="CY525">
            <v>0</v>
          </cell>
          <cell r="CZ525">
            <v>0</v>
          </cell>
          <cell r="DA525">
            <v>0</v>
          </cell>
          <cell r="DB525">
            <v>0</v>
          </cell>
          <cell r="DC525">
            <v>0</v>
          </cell>
          <cell r="DD525">
            <v>13243.332602799999</v>
          </cell>
          <cell r="DE525">
            <v>0</v>
          </cell>
          <cell r="DG525">
            <v>12187.09476</v>
          </cell>
          <cell r="DI525">
            <v>0.03</v>
          </cell>
          <cell r="DJ525">
            <v>365.61284280000001</v>
          </cell>
          <cell r="DK525">
            <v>2.8391116565189178E-2</v>
          </cell>
          <cell r="DL525">
            <v>0</v>
          </cell>
        </row>
        <row r="526">
          <cell r="A526" t="str">
            <v>B10407LBP1005LR786LT3000</v>
          </cell>
          <cell r="B526" t="str">
            <v>TRASPORTO A NASTRO MAT TOP LBP 1005SR XLA LR786 LT3000</v>
          </cell>
          <cell r="F526">
            <v>15200.405719374998</v>
          </cell>
          <cell r="H526">
            <v>9728.2596603999991</v>
          </cell>
          <cell r="I526">
            <v>0.36</v>
          </cell>
          <cell r="J526" t="str">
            <v>OK</v>
          </cell>
          <cell r="K526" t="str">
            <v>NEWZD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9086.3846603999991</v>
          </cell>
          <cell r="AW526">
            <v>36</v>
          </cell>
          <cell r="AX526">
            <v>1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54</v>
          </cell>
          <cell r="BF526">
            <v>1.5</v>
          </cell>
          <cell r="BG526">
            <v>0</v>
          </cell>
          <cell r="BH526">
            <v>0</v>
          </cell>
          <cell r="BI526">
            <v>0</v>
          </cell>
          <cell r="BJ526">
            <v>0</v>
          </cell>
          <cell r="BK526">
            <v>152</v>
          </cell>
          <cell r="BL526">
            <v>4</v>
          </cell>
          <cell r="BM526">
            <v>0</v>
          </cell>
          <cell r="BN526">
            <v>0</v>
          </cell>
          <cell r="BO526">
            <v>8.125</v>
          </cell>
          <cell r="BP526">
            <v>0.25</v>
          </cell>
          <cell r="BQ526">
            <v>0</v>
          </cell>
          <cell r="BR526">
            <v>0</v>
          </cell>
          <cell r="BS526">
            <v>243.75</v>
          </cell>
          <cell r="BT526">
            <v>7.5</v>
          </cell>
          <cell r="BU526">
            <v>0</v>
          </cell>
          <cell r="BV526">
            <v>0</v>
          </cell>
          <cell r="BW526">
            <v>0</v>
          </cell>
          <cell r="BX526">
            <v>0</v>
          </cell>
          <cell r="BY526">
            <v>0</v>
          </cell>
          <cell r="BZ526">
            <v>0</v>
          </cell>
          <cell r="CA526">
            <v>148</v>
          </cell>
          <cell r="CB526">
            <v>4</v>
          </cell>
          <cell r="CC526">
            <v>0</v>
          </cell>
          <cell r="CD526">
            <v>0</v>
          </cell>
          <cell r="CE526">
            <v>0</v>
          </cell>
          <cell r="CF526">
            <v>0</v>
          </cell>
          <cell r="CG526">
            <v>0</v>
          </cell>
          <cell r="CH526">
            <v>0</v>
          </cell>
          <cell r="CI526">
            <v>0</v>
          </cell>
          <cell r="CJ526">
            <v>0</v>
          </cell>
          <cell r="CK526">
            <v>0</v>
          </cell>
          <cell r="CL526">
            <v>0</v>
          </cell>
          <cell r="CM526">
            <v>0</v>
          </cell>
          <cell r="CN526">
            <v>0</v>
          </cell>
          <cell r="CO526">
            <v>0</v>
          </cell>
          <cell r="CP526">
            <v>0</v>
          </cell>
          <cell r="CQ526">
            <v>0</v>
          </cell>
          <cell r="CR526">
            <v>0</v>
          </cell>
          <cell r="CS526">
            <v>0</v>
          </cell>
          <cell r="CT526">
            <v>0</v>
          </cell>
          <cell r="CU526">
            <v>0</v>
          </cell>
          <cell r="CV526">
            <v>0</v>
          </cell>
          <cell r="CW526">
            <v>0</v>
          </cell>
          <cell r="CX526">
            <v>0</v>
          </cell>
          <cell r="CY526">
            <v>0</v>
          </cell>
          <cell r="CZ526">
            <v>0</v>
          </cell>
          <cell r="DA526">
            <v>0</v>
          </cell>
          <cell r="DB526">
            <v>0</v>
          </cell>
          <cell r="DC526">
            <v>0</v>
          </cell>
          <cell r="DD526">
            <v>9728.2596603999991</v>
          </cell>
          <cell r="DE526">
            <v>0</v>
          </cell>
          <cell r="DG526">
            <v>8821.7326799999992</v>
          </cell>
          <cell r="DI526">
            <v>0.03</v>
          </cell>
          <cell r="DJ526">
            <v>264.65198039999996</v>
          </cell>
          <cell r="DK526">
            <v>2.7965231584917094E-2</v>
          </cell>
          <cell r="DL526">
            <v>0</v>
          </cell>
        </row>
        <row r="527">
          <cell r="A527" t="str">
            <v>B10407LBP1005LR786LT3500</v>
          </cell>
          <cell r="B527" t="str">
            <v>TRASPORTO A NASTRO MAT TOP LBP 1005SR XLA LR786 LT3500</v>
          </cell>
          <cell r="F527">
            <v>17086.474752499998</v>
          </cell>
          <cell r="H527">
            <v>10935.343841599999</v>
          </cell>
          <cell r="I527">
            <v>0.36</v>
          </cell>
          <cell r="J527" t="str">
            <v>OK</v>
          </cell>
          <cell r="K527" t="str">
            <v>NEWZD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10285.343841599999</v>
          </cell>
          <cell r="AW527">
            <v>36</v>
          </cell>
          <cell r="AX527">
            <v>1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54</v>
          </cell>
          <cell r="BF527">
            <v>1.5</v>
          </cell>
          <cell r="BG527">
            <v>0</v>
          </cell>
          <cell r="BH527">
            <v>0</v>
          </cell>
          <cell r="BI527">
            <v>0</v>
          </cell>
          <cell r="BJ527">
            <v>0</v>
          </cell>
          <cell r="BK527">
            <v>152</v>
          </cell>
          <cell r="BL527">
            <v>4</v>
          </cell>
          <cell r="BM527">
            <v>0</v>
          </cell>
          <cell r="BN527">
            <v>0</v>
          </cell>
          <cell r="BO527">
            <v>8.125</v>
          </cell>
          <cell r="BP527">
            <v>0.25</v>
          </cell>
          <cell r="BQ527">
            <v>0</v>
          </cell>
          <cell r="BR527">
            <v>0</v>
          </cell>
          <cell r="BS527">
            <v>251.875</v>
          </cell>
          <cell r="BT527">
            <v>7.75</v>
          </cell>
          <cell r="BU527">
            <v>0</v>
          </cell>
          <cell r="BV527">
            <v>0</v>
          </cell>
          <cell r="BW527">
            <v>0</v>
          </cell>
          <cell r="BX527">
            <v>0</v>
          </cell>
          <cell r="BY527">
            <v>0</v>
          </cell>
          <cell r="BZ527">
            <v>0</v>
          </cell>
          <cell r="CA527">
            <v>148</v>
          </cell>
          <cell r="CB527">
            <v>4</v>
          </cell>
          <cell r="CC527">
            <v>0</v>
          </cell>
          <cell r="CD527">
            <v>0</v>
          </cell>
          <cell r="CE527">
            <v>0</v>
          </cell>
          <cell r="CF527">
            <v>0</v>
          </cell>
          <cell r="CG527">
            <v>0</v>
          </cell>
          <cell r="CH527">
            <v>0</v>
          </cell>
          <cell r="CI527">
            <v>0</v>
          </cell>
          <cell r="CJ527">
            <v>0</v>
          </cell>
          <cell r="CK527">
            <v>0</v>
          </cell>
          <cell r="CL527">
            <v>0</v>
          </cell>
          <cell r="CM527">
            <v>0</v>
          </cell>
          <cell r="CN527">
            <v>0</v>
          </cell>
          <cell r="CO527">
            <v>0</v>
          </cell>
          <cell r="CP527">
            <v>0</v>
          </cell>
          <cell r="CQ527">
            <v>0</v>
          </cell>
          <cell r="CR527">
            <v>0</v>
          </cell>
          <cell r="CS527">
            <v>0</v>
          </cell>
          <cell r="CT527">
            <v>0</v>
          </cell>
          <cell r="CU527">
            <v>0</v>
          </cell>
          <cell r="CV527">
            <v>0</v>
          </cell>
          <cell r="CW527">
            <v>0</v>
          </cell>
          <cell r="CX527">
            <v>0</v>
          </cell>
          <cell r="CY527">
            <v>0</v>
          </cell>
          <cell r="CZ527">
            <v>0</v>
          </cell>
          <cell r="DA527">
            <v>0</v>
          </cell>
          <cell r="DB527">
            <v>0</v>
          </cell>
          <cell r="DC527">
            <v>0</v>
          </cell>
          <cell r="DD527">
            <v>10935.343841599999</v>
          </cell>
          <cell r="DE527">
            <v>0</v>
          </cell>
          <cell r="DG527">
            <v>9985.7707199999986</v>
          </cell>
          <cell r="DI527">
            <v>0.03</v>
          </cell>
          <cell r="DJ527">
            <v>299.57312159999992</v>
          </cell>
          <cell r="DK527">
            <v>2.8166564463134643E-2</v>
          </cell>
          <cell r="DL527">
            <v>0</v>
          </cell>
        </row>
        <row r="528">
          <cell r="A528" t="str">
            <v>B10407LBP1005LR786LT4000</v>
          </cell>
          <cell r="B528" t="str">
            <v>TRASPORTO A NASTRO MAT TOP LBP 1005SR XLA LR786 LT4000</v>
          </cell>
          <cell r="F528">
            <v>18763.598565</v>
          </cell>
          <cell r="H528">
            <v>12008.703081600001</v>
          </cell>
          <cell r="I528">
            <v>0.36</v>
          </cell>
          <cell r="J528" t="str">
            <v>OK</v>
          </cell>
          <cell r="K528" t="str">
            <v>NEWZD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11350.578081600001</v>
          </cell>
          <cell r="AW528">
            <v>36</v>
          </cell>
          <cell r="AX528">
            <v>1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54</v>
          </cell>
          <cell r="BF528">
            <v>1.5</v>
          </cell>
          <cell r="BG528">
            <v>0</v>
          </cell>
          <cell r="BH528">
            <v>0</v>
          </cell>
          <cell r="BI528">
            <v>0</v>
          </cell>
          <cell r="BJ528">
            <v>0</v>
          </cell>
          <cell r="BK528">
            <v>152</v>
          </cell>
          <cell r="BL528">
            <v>4</v>
          </cell>
          <cell r="BM528">
            <v>0</v>
          </cell>
          <cell r="BN528">
            <v>0</v>
          </cell>
          <cell r="BO528">
            <v>8.125</v>
          </cell>
          <cell r="BP528">
            <v>0.25</v>
          </cell>
          <cell r="BQ528">
            <v>0</v>
          </cell>
          <cell r="BR528">
            <v>0</v>
          </cell>
          <cell r="BS528">
            <v>260</v>
          </cell>
          <cell r="BT528">
            <v>8</v>
          </cell>
          <cell r="BU528">
            <v>0</v>
          </cell>
          <cell r="BV528">
            <v>0</v>
          </cell>
          <cell r="BW528">
            <v>0</v>
          </cell>
          <cell r="BX528">
            <v>0</v>
          </cell>
          <cell r="BY528">
            <v>0</v>
          </cell>
          <cell r="BZ528">
            <v>0</v>
          </cell>
          <cell r="CA528">
            <v>148</v>
          </cell>
          <cell r="CB528">
            <v>4</v>
          </cell>
          <cell r="CC528">
            <v>0</v>
          </cell>
          <cell r="CD528">
            <v>0</v>
          </cell>
          <cell r="CE528">
            <v>0</v>
          </cell>
          <cell r="CF528">
            <v>0</v>
          </cell>
          <cell r="CG528">
            <v>0</v>
          </cell>
          <cell r="CH528">
            <v>0</v>
          </cell>
          <cell r="CI528">
            <v>0</v>
          </cell>
          <cell r="CJ528">
            <v>0</v>
          </cell>
          <cell r="CK528">
            <v>0</v>
          </cell>
          <cell r="CL528">
            <v>0</v>
          </cell>
          <cell r="CM528">
            <v>0</v>
          </cell>
          <cell r="CN528">
            <v>0</v>
          </cell>
          <cell r="CO528">
            <v>0</v>
          </cell>
          <cell r="CP528">
            <v>0</v>
          </cell>
          <cell r="CQ528">
            <v>0</v>
          </cell>
          <cell r="CR528">
            <v>0</v>
          </cell>
          <cell r="CS528">
            <v>0</v>
          </cell>
          <cell r="CT528">
            <v>0</v>
          </cell>
          <cell r="CU528">
            <v>0</v>
          </cell>
          <cell r="CV528">
            <v>0</v>
          </cell>
          <cell r="CW528">
            <v>0</v>
          </cell>
          <cell r="CX528">
            <v>0</v>
          </cell>
          <cell r="CY528">
            <v>0</v>
          </cell>
          <cell r="CZ528">
            <v>0</v>
          </cell>
          <cell r="DA528">
            <v>0</v>
          </cell>
          <cell r="DB528">
            <v>0</v>
          </cell>
          <cell r="DC528">
            <v>0</v>
          </cell>
          <cell r="DD528">
            <v>12008.703081600001</v>
          </cell>
          <cell r="DE528">
            <v>0</v>
          </cell>
          <cell r="DG528">
            <v>11019.978720000001</v>
          </cell>
          <cell r="DI528">
            <v>0.03</v>
          </cell>
          <cell r="DJ528">
            <v>330.59936160000001</v>
          </cell>
          <cell r="DK528">
            <v>2.8309335961266835E-2</v>
          </cell>
          <cell r="DL528">
            <v>0</v>
          </cell>
        </row>
        <row r="529">
          <cell r="A529" t="str">
            <v>B10407LBP1005LR786LT4500</v>
          </cell>
          <cell r="B529" t="str">
            <v>TRASPORTO A NASTRO MAT TOP LBP 1005SR XLA LR786 LT4500</v>
          </cell>
          <cell r="F529">
            <v>20064.244502500002</v>
          </cell>
          <cell r="H529">
            <v>12841.116481600002</v>
          </cell>
          <cell r="I529">
            <v>0.36</v>
          </cell>
          <cell r="J529" t="str">
            <v>OK</v>
          </cell>
          <cell r="K529" t="str">
            <v>NEWZD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12174.866481600002</v>
          </cell>
          <cell r="AW529">
            <v>36</v>
          </cell>
          <cell r="AX529">
            <v>1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54</v>
          </cell>
          <cell r="BF529">
            <v>1.5</v>
          </cell>
          <cell r="BG529">
            <v>0</v>
          </cell>
          <cell r="BH529">
            <v>0</v>
          </cell>
          <cell r="BI529">
            <v>0</v>
          </cell>
          <cell r="BJ529">
            <v>0</v>
          </cell>
          <cell r="BK529">
            <v>152</v>
          </cell>
          <cell r="BL529">
            <v>4</v>
          </cell>
          <cell r="BM529">
            <v>0</v>
          </cell>
          <cell r="BN529">
            <v>0</v>
          </cell>
          <cell r="BO529">
            <v>8.125</v>
          </cell>
          <cell r="BP529">
            <v>0.25</v>
          </cell>
          <cell r="BQ529">
            <v>0</v>
          </cell>
          <cell r="BR529">
            <v>0</v>
          </cell>
          <cell r="BS529">
            <v>268.125</v>
          </cell>
          <cell r="BT529">
            <v>8.25</v>
          </cell>
          <cell r="BU529">
            <v>0</v>
          </cell>
          <cell r="BV529">
            <v>0</v>
          </cell>
          <cell r="BW529">
            <v>0</v>
          </cell>
          <cell r="BX529">
            <v>0</v>
          </cell>
          <cell r="BY529">
            <v>0</v>
          </cell>
          <cell r="BZ529">
            <v>0</v>
          </cell>
          <cell r="CA529">
            <v>148</v>
          </cell>
          <cell r="CB529">
            <v>4</v>
          </cell>
          <cell r="CC529">
            <v>0</v>
          </cell>
          <cell r="CD529">
            <v>0</v>
          </cell>
          <cell r="CE529">
            <v>0</v>
          </cell>
          <cell r="CF529">
            <v>0</v>
          </cell>
          <cell r="CG529">
            <v>0</v>
          </cell>
          <cell r="CH529">
            <v>0</v>
          </cell>
          <cell r="CI529">
            <v>0</v>
          </cell>
          <cell r="CJ529">
            <v>0</v>
          </cell>
          <cell r="CK529">
            <v>0</v>
          </cell>
          <cell r="CL529">
            <v>0</v>
          </cell>
          <cell r="CM529">
            <v>0</v>
          </cell>
          <cell r="CN529">
            <v>0</v>
          </cell>
          <cell r="CO529">
            <v>0</v>
          </cell>
          <cell r="CP529">
            <v>0</v>
          </cell>
          <cell r="CQ529">
            <v>0</v>
          </cell>
          <cell r="CR529">
            <v>0</v>
          </cell>
          <cell r="CS529">
            <v>0</v>
          </cell>
          <cell r="CT529">
            <v>0</v>
          </cell>
          <cell r="CU529">
            <v>0</v>
          </cell>
          <cell r="CV529">
            <v>0</v>
          </cell>
          <cell r="CW529">
            <v>0</v>
          </cell>
          <cell r="CX529">
            <v>0</v>
          </cell>
          <cell r="CY529">
            <v>0</v>
          </cell>
          <cell r="CZ529">
            <v>0</v>
          </cell>
          <cell r="DA529">
            <v>0</v>
          </cell>
          <cell r="DB529">
            <v>0</v>
          </cell>
          <cell r="DC529">
            <v>0</v>
          </cell>
          <cell r="DD529">
            <v>12841.116481600002</v>
          </cell>
          <cell r="DE529">
            <v>0</v>
          </cell>
          <cell r="DG529">
            <v>11820.258720000002</v>
          </cell>
          <cell r="DI529">
            <v>0.03</v>
          </cell>
          <cell r="DJ529">
            <v>354.60776160000006</v>
          </cell>
          <cell r="DK529">
            <v>2.8399272330784871E-2</v>
          </cell>
          <cell r="DL529">
            <v>0</v>
          </cell>
        </row>
        <row r="530">
          <cell r="A530" t="str">
            <v>B10407LBP1005LR786LT5000</v>
          </cell>
          <cell r="B530" t="str">
            <v>TRASPORTO A NASTRO MAT TOP LBP 1005SR XLA LR786 LT5000</v>
          </cell>
          <cell r="F530">
            <v>22326.791410624995</v>
          </cell>
          <cell r="H530">
            <v>14289.146502799998</v>
          </cell>
          <cell r="I530">
            <v>0.36</v>
          </cell>
          <cell r="J530" t="str">
            <v>OK</v>
          </cell>
          <cell r="K530" t="str">
            <v>NEWZD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13614.771502799998</v>
          </cell>
          <cell r="AW530">
            <v>36</v>
          </cell>
          <cell r="AX530">
            <v>1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54</v>
          </cell>
          <cell r="BF530">
            <v>1.5</v>
          </cell>
          <cell r="BG530">
            <v>0</v>
          </cell>
          <cell r="BH530">
            <v>0</v>
          </cell>
          <cell r="BI530">
            <v>0</v>
          </cell>
          <cell r="BJ530">
            <v>0</v>
          </cell>
          <cell r="BK530">
            <v>152</v>
          </cell>
          <cell r="BL530">
            <v>4</v>
          </cell>
          <cell r="BM530">
            <v>0</v>
          </cell>
          <cell r="BN530">
            <v>0</v>
          </cell>
          <cell r="BO530">
            <v>8.125</v>
          </cell>
          <cell r="BP530">
            <v>0.25</v>
          </cell>
          <cell r="BQ530">
            <v>0</v>
          </cell>
          <cell r="BR530">
            <v>0</v>
          </cell>
          <cell r="BS530">
            <v>276.25</v>
          </cell>
          <cell r="BT530">
            <v>8.5</v>
          </cell>
          <cell r="BU530">
            <v>0</v>
          </cell>
          <cell r="BV530">
            <v>0</v>
          </cell>
          <cell r="BW530">
            <v>0</v>
          </cell>
          <cell r="BX530">
            <v>0</v>
          </cell>
          <cell r="BY530">
            <v>0</v>
          </cell>
          <cell r="BZ530">
            <v>0</v>
          </cell>
          <cell r="CA530">
            <v>148</v>
          </cell>
          <cell r="CB530">
            <v>4</v>
          </cell>
          <cell r="CC530">
            <v>0</v>
          </cell>
          <cell r="CD530">
            <v>0</v>
          </cell>
          <cell r="CE530">
            <v>0</v>
          </cell>
          <cell r="CF530">
            <v>0</v>
          </cell>
          <cell r="CG530">
            <v>0</v>
          </cell>
          <cell r="CH530">
            <v>0</v>
          </cell>
          <cell r="CI530">
            <v>0</v>
          </cell>
          <cell r="CJ530">
            <v>0</v>
          </cell>
          <cell r="CK530">
            <v>0</v>
          </cell>
          <cell r="CL530">
            <v>0</v>
          </cell>
          <cell r="CM530">
            <v>0</v>
          </cell>
          <cell r="CN530">
            <v>0</v>
          </cell>
          <cell r="CO530">
            <v>0</v>
          </cell>
          <cell r="CP530">
            <v>0</v>
          </cell>
          <cell r="CQ530">
            <v>0</v>
          </cell>
          <cell r="CR530">
            <v>0</v>
          </cell>
          <cell r="CS530">
            <v>0</v>
          </cell>
          <cell r="CT530">
            <v>0</v>
          </cell>
          <cell r="CU530">
            <v>0</v>
          </cell>
          <cell r="CV530">
            <v>0</v>
          </cell>
          <cell r="CW530">
            <v>0</v>
          </cell>
          <cell r="CX530">
            <v>0</v>
          </cell>
          <cell r="CY530">
            <v>0</v>
          </cell>
          <cell r="CZ530">
            <v>0</v>
          </cell>
          <cell r="DA530">
            <v>0</v>
          </cell>
          <cell r="DB530">
            <v>0</v>
          </cell>
          <cell r="DC530">
            <v>0</v>
          </cell>
          <cell r="DD530">
            <v>14289.146502799998</v>
          </cell>
          <cell r="DE530">
            <v>0</v>
          </cell>
          <cell r="DG530">
            <v>13218.224759999999</v>
          </cell>
          <cell r="DI530">
            <v>0.03</v>
          </cell>
          <cell r="DJ530">
            <v>396.54674279999995</v>
          </cell>
          <cell r="DK530">
            <v>2.8543739087751561E-2</v>
          </cell>
          <cell r="DL530">
            <v>0</v>
          </cell>
        </row>
        <row r="531">
          <cell r="A531" t="str">
            <v>B10407LBP1005LR786LT5500</v>
          </cell>
          <cell r="B531" t="str">
            <v>TRASPORTO A NASTRO MAT TOP LBP 1005SR XLA LR786 LT5500</v>
          </cell>
          <cell r="F531">
            <v>23345.078941874999</v>
          </cell>
          <cell r="H531">
            <v>14940.850522799999</v>
          </cell>
          <cell r="I531">
            <v>0.36</v>
          </cell>
          <cell r="J531" t="str">
            <v>OK</v>
          </cell>
          <cell r="K531" t="str">
            <v>NEWZD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14258.350522799999</v>
          </cell>
          <cell r="AW531">
            <v>36</v>
          </cell>
          <cell r="AX531">
            <v>1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54</v>
          </cell>
          <cell r="BF531">
            <v>1.5</v>
          </cell>
          <cell r="BG531">
            <v>0</v>
          </cell>
          <cell r="BH531">
            <v>0</v>
          </cell>
          <cell r="BI531">
            <v>0</v>
          </cell>
          <cell r="BJ531">
            <v>0</v>
          </cell>
          <cell r="BK531">
            <v>152</v>
          </cell>
          <cell r="BL531">
            <v>4</v>
          </cell>
          <cell r="BM531">
            <v>0</v>
          </cell>
          <cell r="BN531">
            <v>0</v>
          </cell>
          <cell r="BO531">
            <v>8.125</v>
          </cell>
          <cell r="BP531">
            <v>0.25</v>
          </cell>
          <cell r="BQ531">
            <v>0</v>
          </cell>
          <cell r="BR531">
            <v>0</v>
          </cell>
          <cell r="BS531">
            <v>284.375</v>
          </cell>
          <cell r="BT531">
            <v>8.75</v>
          </cell>
          <cell r="BU531">
            <v>0</v>
          </cell>
          <cell r="BV531">
            <v>0</v>
          </cell>
          <cell r="BW531">
            <v>0</v>
          </cell>
          <cell r="BX531">
            <v>0</v>
          </cell>
          <cell r="BY531">
            <v>0</v>
          </cell>
          <cell r="BZ531">
            <v>0</v>
          </cell>
          <cell r="CA531">
            <v>148</v>
          </cell>
          <cell r="CB531">
            <v>4</v>
          </cell>
          <cell r="CC531">
            <v>0</v>
          </cell>
          <cell r="CD531">
            <v>0</v>
          </cell>
          <cell r="CE531">
            <v>0</v>
          </cell>
          <cell r="CF531">
            <v>0</v>
          </cell>
          <cell r="CG531">
            <v>0</v>
          </cell>
          <cell r="CH531">
            <v>0</v>
          </cell>
          <cell r="CI531">
            <v>0</v>
          </cell>
          <cell r="CJ531">
            <v>0</v>
          </cell>
          <cell r="CK531">
            <v>0</v>
          </cell>
          <cell r="CL531">
            <v>0</v>
          </cell>
          <cell r="CM531">
            <v>0</v>
          </cell>
          <cell r="CN531">
            <v>0</v>
          </cell>
          <cell r="CO531">
            <v>0</v>
          </cell>
          <cell r="CP531">
            <v>0</v>
          </cell>
          <cell r="CQ531">
            <v>0</v>
          </cell>
          <cell r="CR531">
            <v>0</v>
          </cell>
          <cell r="CS531">
            <v>0</v>
          </cell>
          <cell r="CT531">
            <v>0</v>
          </cell>
          <cell r="CU531">
            <v>0</v>
          </cell>
          <cell r="CV531">
            <v>0</v>
          </cell>
          <cell r="CW531">
            <v>0</v>
          </cell>
          <cell r="CX531">
            <v>0</v>
          </cell>
          <cell r="CY531">
            <v>0</v>
          </cell>
          <cell r="CZ531">
            <v>0</v>
          </cell>
          <cell r="DA531">
            <v>0</v>
          </cell>
          <cell r="DB531">
            <v>0</v>
          </cell>
          <cell r="DC531">
            <v>0</v>
          </cell>
          <cell r="DD531">
            <v>14940.850522799999</v>
          </cell>
          <cell r="DE531">
            <v>0</v>
          </cell>
          <cell r="DG531">
            <v>13843.05876</v>
          </cell>
          <cell r="DI531">
            <v>0.03</v>
          </cell>
          <cell r="DJ531">
            <v>415.29176279999996</v>
          </cell>
          <cell r="DK531">
            <v>2.8590415670866762E-2</v>
          </cell>
          <cell r="DL531">
            <v>0</v>
          </cell>
        </row>
        <row r="532">
          <cell r="A532" t="str">
            <v>B10407LBP1005LR786LT6000</v>
          </cell>
          <cell r="B532" t="str">
            <v>TRASPORTO A NASTRO MAT TOP LBP 1005SR XLA LR786 LT6000</v>
          </cell>
          <cell r="F532">
            <v>24363.366473124999</v>
          </cell>
          <cell r="H532">
            <v>15592.5545428</v>
          </cell>
          <cell r="I532">
            <v>0.36</v>
          </cell>
          <cell r="J532" t="str">
            <v>OK</v>
          </cell>
          <cell r="K532" t="str">
            <v>NEWZD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14901.9295428</v>
          </cell>
          <cell r="AW532">
            <v>36</v>
          </cell>
          <cell r="AX532">
            <v>1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54</v>
          </cell>
          <cell r="BF532">
            <v>1.5</v>
          </cell>
          <cell r="BG532">
            <v>0</v>
          </cell>
          <cell r="BH532">
            <v>0</v>
          </cell>
          <cell r="BI532">
            <v>0</v>
          </cell>
          <cell r="BJ532">
            <v>0</v>
          </cell>
          <cell r="BK532">
            <v>152</v>
          </cell>
          <cell r="BL532">
            <v>4</v>
          </cell>
          <cell r="BM532">
            <v>0</v>
          </cell>
          <cell r="BN532">
            <v>0</v>
          </cell>
          <cell r="BO532">
            <v>8.125</v>
          </cell>
          <cell r="BP532">
            <v>0.25</v>
          </cell>
          <cell r="BQ532">
            <v>0</v>
          </cell>
          <cell r="BR532">
            <v>0</v>
          </cell>
          <cell r="BS532">
            <v>292.5</v>
          </cell>
          <cell r="BT532">
            <v>9</v>
          </cell>
          <cell r="BU532">
            <v>0</v>
          </cell>
          <cell r="BV532">
            <v>0</v>
          </cell>
          <cell r="BW532">
            <v>0</v>
          </cell>
          <cell r="BX532">
            <v>0</v>
          </cell>
          <cell r="BY532">
            <v>0</v>
          </cell>
          <cell r="BZ532">
            <v>0</v>
          </cell>
          <cell r="CA532">
            <v>148</v>
          </cell>
          <cell r="CB532">
            <v>4</v>
          </cell>
          <cell r="CC532">
            <v>0</v>
          </cell>
          <cell r="CD532">
            <v>0</v>
          </cell>
          <cell r="CE532">
            <v>0</v>
          </cell>
          <cell r="CF532">
            <v>0</v>
          </cell>
          <cell r="CG532">
            <v>0</v>
          </cell>
          <cell r="CH532">
            <v>0</v>
          </cell>
          <cell r="CI532">
            <v>0</v>
          </cell>
          <cell r="CJ532">
            <v>0</v>
          </cell>
          <cell r="CK532">
            <v>0</v>
          </cell>
          <cell r="CL532">
            <v>0</v>
          </cell>
          <cell r="CM532">
            <v>0</v>
          </cell>
          <cell r="CN532">
            <v>0</v>
          </cell>
          <cell r="CO532">
            <v>0</v>
          </cell>
          <cell r="CP532">
            <v>0</v>
          </cell>
          <cell r="CQ532">
            <v>0</v>
          </cell>
          <cell r="CR532">
            <v>0</v>
          </cell>
          <cell r="CS532">
            <v>0</v>
          </cell>
          <cell r="CT532">
            <v>0</v>
          </cell>
          <cell r="CU532">
            <v>0</v>
          </cell>
          <cell r="CV532">
            <v>0</v>
          </cell>
          <cell r="CW532">
            <v>0</v>
          </cell>
          <cell r="CX532">
            <v>0</v>
          </cell>
          <cell r="CY532">
            <v>0</v>
          </cell>
          <cell r="CZ532">
            <v>0</v>
          </cell>
          <cell r="DA532">
            <v>0</v>
          </cell>
          <cell r="DB532">
            <v>0</v>
          </cell>
          <cell r="DC532">
            <v>0</v>
          </cell>
          <cell r="DD532">
            <v>15592.5545428</v>
          </cell>
          <cell r="DE532">
            <v>0</v>
          </cell>
          <cell r="DG532">
            <v>14467.892760000001</v>
          </cell>
          <cell r="DI532">
            <v>0.03</v>
          </cell>
          <cell r="DJ532">
            <v>434.03678280000003</v>
          </cell>
          <cell r="DK532">
            <v>2.8633194199589079E-2</v>
          </cell>
          <cell r="DL532">
            <v>0</v>
          </cell>
        </row>
        <row r="533">
          <cell r="A533" t="str">
            <v>B10407LR1035LT1050</v>
          </cell>
          <cell r="B533" t="str">
            <v>NASTRO TTT TISSUE ALTA VELOCITA' LR1035 LT1050</v>
          </cell>
          <cell r="F533">
            <v>7542.7979702195444</v>
          </cell>
          <cell r="H533">
            <v>3545.1150460031859</v>
          </cell>
          <cell r="I533">
            <v>0.53</v>
          </cell>
          <cell r="J533" t="str">
            <v>OK</v>
          </cell>
          <cell r="K533" t="str">
            <v>NEWZD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2869.6150460031859</v>
          </cell>
          <cell r="AW533">
            <v>61.199999999999996</v>
          </cell>
          <cell r="AX533">
            <v>1.7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25.2</v>
          </cell>
          <cell r="BF533">
            <v>0.7</v>
          </cell>
          <cell r="BG533">
            <v>0</v>
          </cell>
          <cell r="BH533">
            <v>0</v>
          </cell>
          <cell r="BI533">
            <v>0</v>
          </cell>
          <cell r="BJ533">
            <v>0</v>
          </cell>
          <cell r="BK533">
            <v>51.300000000000004</v>
          </cell>
          <cell r="BL533">
            <v>1.35</v>
          </cell>
          <cell r="BM533">
            <v>0</v>
          </cell>
          <cell r="BN533">
            <v>0</v>
          </cell>
          <cell r="BO533">
            <v>312</v>
          </cell>
          <cell r="BP533">
            <v>9.6</v>
          </cell>
          <cell r="BQ533">
            <v>0</v>
          </cell>
          <cell r="BR533">
            <v>0</v>
          </cell>
          <cell r="BS533">
            <v>146.25</v>
          </cell>
          <cell r="BT533">
            <v>4.5</v>
          </cell>
          <cell r="BU533">
            <v>0</v>
          </cell>
          <cell r="BV533">
            <v>0</v>
          </cell>
          <cell r="BW533">
            <v>0</v>
          </cell>
          <cell r="BX533">
            <v>0</v>
          </cell>
          <cell r="BY533">
            <v>0</v>
          </cell>
          <cell r="BZ533">
            <v>0</v>
          </cell>
          <cell r="CA533">
            <v>79.55</v>
          </cell>
          <cell r="CB533">
            <v>2.15</v>
          </cell>
          <cell r="CC533">
            <v>0</v>
          </cell>
          <cell r="CD533">
            <v>0</v>
          </cell>
          <cell r="CE533">
            <v>0</v>
          </cell>
          <cell r="CF533">
            <v>0</v>
          </cell>
          <cell r="CG533">
            <v>0</v>
          </cell>
          <cell r="CH533">
            <v>0</v>
          </cell>
          <cell r="CI533">
            <v>0</v>
          </cell>
          <cell r="CJ533">
            <v>0</v>
          </cell>
          <cell r="CK533">
            <v>0</v>
          </cell>
          <cell r="CL533">
            <v>0</v>
          </cell>
          <cell r="CM533">
            <v>0</v>
          </cell>
          <cell r="CN533">
            <v>0</v>
          </cell>
          <cell r="CO533">
            <v>0</v>
          </cell>
          <cell r="CP533">
            <v>0</v>
          </cell>
          <cell r="CQ533">
            <v>0</v>
          </cell>
          <cell r="CR533">
            <v>0</v>
          </cell>
          <cell r="CS533">
            <v>0</v>
          </cell>
          <cell r="CT533">
            <v>0</v>
          </cell>
          <cell r="CU533">
            <v>0</v>
          </cell>
          <cell r="CV533">
            <v>0</v>
          </cell>
          <cell r="CW533">
            <v>0</v>
          </cell>
          <cell r="CX533">
            <v>0</v>
          </cell>
          <cell r="CY533">
            <v>0</v>
          </cell>
          <cell r="CZ533">
            <v>0</v>
          </cell>
          <cell r="DA533">
            <v>0</v>
          </cell>
          <cell r="DB533">
            <v>0</v>
          </cell>
          <cell r="DC533">
            <v>0</v>
          </cell>
          <cell r="DD533">
            <v>3545.1150460031859</v>
          </cell>
          <cell r="DE533">
            <v>0</v>
          </cell>
          <cell r="DG533">
            <v>2786.0340252458113</v>
          </cell>
          <cell r="DI533">
            <v>0.03</v>
          </cell>
          <cell r="DJ533">
            <v>83.581020757374333</v>
          </cell>
          <cell r="DK533">
            <v>2.4145659163768887E-2</v>
          </cell>
          <cell r="DL533">
            <v>0</v>
          </cell>
        </row>
        <row r="534">
          <cell r="A534" t="str">
            <v>B10407LR1035LT1200</v>
          </cell>
          <cell r="B534" t="str">
            <v>NASTRO TTT TISSUE ALTA VELOCITA' LR1035 LT1200</v>
          </cell>
          <cell r="F534">
            <v>8082.2448037735257</v>
          </cell>
          <cell r="H534">
            <v>3798.655057773557</v>
          </cell>
          <cell r="I534">
            <v>0.53</v>
          </cell>
          <cell r="J534" t="str">
            <v>OK</v>
          </cell>
          <cell r="K534" t="str">
            <v>NEWZD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3123.155057773557</v>
          </cell>
          <cell r="AW534">
            <v>61.199999999999996</v>
          </cell>
          <cell r="AX534">
            <v>1.7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25.2</v>
          </cell>
          <cell r="BF534">
            <v>0.7</v>
          </cell>
          <cell r="BG534">
            <v>0</v>
          </cell>
          <cell r="BH534">
            <v>0</v>
          </cell>
          <cell r="BI534">
            <v>0</v>
          </cell>
          <cell r="BJ534">
            <v>0</v>
          </cell>
          <cell r="BK534">
            <v>51.300000000000004</v>
          </cell>
          <cell r="BL534">
            <v>1.35</v>
          </cell>
          <cell r="BM534">
            <v>0</v>
          </cell>
          <cell r="BN534">
            <v>0</v>
          </cell>
          <cell r="BO534">
            <v>312</v>
          </cell>
          <cell r="BP534">
            <v>9.6</v>
          </cell>
          <cell r="BQ534">
            <v>0</v>
          </cell>
          <cell r="BR534">
            <v>0</v>
          </cell>
          <cell r="BS534">
            <v>146.25</v>
          </cell>
          <cell r="BT534">
            <v>4.5</v>
          </cell>
          <cell r="BU534">
            <v>0</v>
          </cell>
          <cell r="BV534">
            <v>0</v>
          </cell>
          <cell r="BW534">
            <v>0</v>
          </cell>
          <cell r="BX534">
            <v>0</v>
          </cell>
          <cell r="BY534">
            <v>0</v>
          </cell>
          <cell r="BZ534">
            <v>0</v>
          </cell>
          <cell r="CA534">
            <v>79.55</v>
          </cell>
          <cell r="CB534">
            <v>2.15</v>
          </cell>
          <cell r="CC534">
            <v>0</v>
          </cell>
          <cell r="CD534">
            <v>0</v>
          </cell>
          <cell r="CE534">
            <v>0</v>
          </cell>
          <cell r="CF534">
            <v>0</v>
          </cell>
          <cell r="CG534">
            <v>0</v>
          </cell>
          <cell r="CH534">
            <v>0</v>
          </cell>
          <cell r="CI534">
            <v>0</v>
          </cell>
          <cell r="CJ534">
            <v>0</v>
          </cell>
          <cell r="CK534">
            <v>0</v>
          </cell>
          <cell r="CL534">
            <v>0</v>
          </cell>
          <cell r="CM534">
            <v>0</v>
          </cell>
          <cell r="CN534">
            <v>0</v>
          </cell>
          <cell r="CO534">
            <v>0</v>
          </cell>
          <cell r="CP534">
            <v>0</v>
          </cell>
          <cell r="CQ534">
            <v>0</v>
          </cell>
          <cell r="CR534">
            <v>0</v>
          </cell>
          <cell r="CS534">
            <v>0</v>
          </cell>
          <cell r="CT534">
            <v>0</v>
          </cell>
          <cell r="CU534">
            <v>0</v>
          </cell>
          <cell r="CV534">
            <v>0</v>
          </cell>
          <cell r="CW534">
            <v>0</v>
          </cell>
          <cell r="CX534">
            <v>0</v>
          </cell>
          <cell r="CY534">
            <v>0</v>
          </cell>
          <cell r="CZ534">
            <v>0</v>
          </cell>
          <cell r="DA534">
            <v>0</v>
          </cell>
          <cell r="DB534">
            <v>0</v>
          </cell>
          <cell r="DC534">
            <v>0</v>
          </cell>
          <cell r="DD534">
            <v>3798.655057773557</v>
          </cell>
          <cell r="DE534">
            <v>0</v>
          </cell>
          <cell r="DG534">
            <v>3032.1893764791816</v>
          </cell>
          <cell r="DI534">
            <v>0.03</v>
          </cell>
          <cell r="DJ534">
            <v>90.965681294375443</v>
          </cell>
          <cell r="DK534">
            <v>2.4534331778558096E-2</v>
          </cell>
          <cell r="DL534">
            <v>0</v>
          </cell>
        </row>
        <row r="535">
          <cell r="A535" t="str">
            <v>B10407LR1035LT1500</v>
          </cell>
          <cell r="B535" t="str">
            <v>NASTRO TTT TISSUE ALTA VELOCITA' LR1035 LT1500</v>
          </cell>
          <cell r="F535">
            <v>9161.1384708814876</v>
          </cell>
          <cell r="H535">
            <v>4305.7350813142994</v>
          </cell>
          <cell r="I535">
            <v>0.53</v>
          </cell>
          <cell r="J535" t="str">
            <v>OK</v>
          </cell>
          <cell r="K535" t="str">
            <v>NEWZD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3630.2350813142998</v>
          </cell>
          <cell r="AW535">
            <v>61.199999999999996</v>
          </cell>
          <cell r="AX535">
            <v>1.7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25.2</v>
          </cell>
          <cell r="BF535">
            <v>0.7</v>
          </cell>
          <cell r="BG535">
            <v>0</v>
          </cell>
          <cell r="BH535">
            <v>0</v>
          </cell>
          <cell r="BI535">
            <v>0</v>
          </cell>
          <cell r="BJ535">
            <v>0</v>
          </cell>
          <cell r="BK535">
            <v>51.300000000000004</v>
          </cell>
          <cell r="BL535">
            <v>1.35</v>
          </cell>
          <cell r="BM535">
            <v>0</v>
          </cell>
          <cell r="BN535">
            <v>0</v>
          </cell>
          <cell r="BO535">
            <v>312</v>
          </cell>
          <cell r="BP535">
            <v>9.6</v>
          </cell>
          <cell r="BQ535">
            <v>0</v>
          </cell>
          <cell r="BR535">
            <v>0</v>
          </cell>
          <cell r="BS535">
            <v>146.25</v>
          </cell>
          <cell r="BT535">
            <v>4.5</v>
          </cell>
          <cell r="BU535">
            <v>0</v>
          </cell>
          <cell r="BV535">
            <v>0</v>
          </cell>
          <cell r="BW535">
            <v>0</v>
          </cell>
          <cell r="BX535">
            <v>0</v>
          </cell>
          <cell r="BY535">
            <v>0</v>
          </cell>
          <cell r="BZ535">
            <v>0</v>
          </cell>
          <cell r="CA535">
            <v>79.55</v>
          </cell>
          <cell r="CB535">
            <v>2.15</v>
          </cell>
          <cell r="CC535">
            <v>0</v>
          </cell>
          <cell r="CD535">
            <v>0</v>
          </cell>
          <cell r="CE535">
            <v>0</v>
          </cell>
          <cell r="CF535">
            <v>0</v>
          </cell>
          <cell r="CG535">
            <v>0</v>
          </cell>
          <cell r="CH535">
            <v>0</v>
          </cell>
          <cell r="CI535">
            <v>0</v>
          </cell>
          <cell r="CJ535">
            <v>0</v>
          </cell>
          <cell r="CK535">
            <v>0</v>
          </cell>
          <cell r="CL535">
            <v>0</v>
          </cell>
          <cell r="CM535">
            <v>0</v>
          </cell>
          <cell r="CN535">
            <v>0</v>
          </cell>
          <cell r="CO535">
            <v>0</v>
          </cell>
          <cell r="CP535">
            <v>0</v>
          </cell>
          <cell r="CQ535">
            <v>0</v>
          </cell>
          <cell r="CR535">
            <v>0</v>
          </cell>
          <cell r="CS535">
            <v>0</v>
          </cell>
          <cell r="CT535">
            <v>0</v>
          </cell>
          <cell r="CU535">
            <v>0</v>
          </cell>
          <cell r="CV535">
            <v>0</v>
          </cell>
          <cell r="CW535">
            <v>0</v>
          </cell>
          <cell r="CX535">
            <v>0</v>
          </cell>
          <cell r="CY535">
            <v>0</v>
          </cell>
          <cell r="CZ535">
            <v>0</v>
          </cell>
          <cell r="DA535">
            <v>0</v>
          </cell>
          <cell r="DB535">
            <v>0</v>
          </cell>
          <cell r="DC535">
            <v>0</v>
          </cell>
          <cell r="DD535">
            <v>4305.7350813142994</v>
          </cell>
          <cell r="DE535">
            <v>0</v>
          </cell>
          <cell r="DG535">
            <v>3524.5000789459223</v>
          </cell>
          <cell r="DI535">
            <v>0.03</v>
          </cell>
          <cell r="DJ535">
            <v>105.73500236837766</v>
          </cell>
          <cell r="DK535">
            <v>2.5175000090693827E-2</v>
          </cell>
          <cell r="DL535">
            <v>0</v>
          </cell>
        </row>
        <row r="536">
          <cell r="A536" t="str">
            <v>B10407LR1035LT1500E</v>
          </cell>
          <cell r="B536" t="str">
            <v>NASTRO TTT TISSUE ALTA VELOCITA' LR1035 LT1500 CON ENCODER</v>
          </cell>
          <cell r="F536">
            <v>10366.239747477233</v>
          </cell>
          <cell r="H536">
            <v>4872.1326813142996</v>
          </cell>
          <cell r="I536">
            <v>0.53</v>
          </cell>
          <cell r="J536" t="str">
            <v>OK</v>
          </cell>
          <cell r="K536" t="str">
            <v>NEWZD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4074.0826813142999</v>
          </cell>
          <cell r="AW536">
            <v>64.8</v>
          </cell>
          <cell r="AX536">
            <v>1.8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30.599999999999998</v>
          </cell>
          <cell r="BF536">
            <v>0.85</v>
          </cell>
          <cell r="BG536">
            <v>0</v>
          </cell>
          <cell r="BH536">
            <v>0</v>
          </cell>
          <cell r="BI536">
            <v>0</v>
          </cell>
          <cell r="BJ536">
            <v>0</v>
          </cell>
          <cell r="BK536">
            <v>68.400000000000006</v>
          </cell>
          <cell r="BL536">
            <v>1.8</v>
          </cell>
          <cell r="BM536">
            <v>0</v>
          </cell>
          <cell r="BN536">
            <v>0</v>
          </cell>
          <cell r="BO536">
            <v>312</v>
          </cell>
          <cell r="BP536">
            <v>9.6</v>
          </cell>
          <cell r="BQ536">
            <v>0</v>
          </cell>
          <cell r="BR536">
            <v>0</v>
          </cell>
          <cell r="BS536">
            <v>211.25</v>
          </cell>
          <cell r="BT536">
            <v>6.5</v>
          </cell>
          <cell r="BU536">
            <v>0</v>
          </cell>
          <cell r="BV536">
            <v>0</v>
          </cell>
          <cell r="BW536">
            <v>0</v>
          </cell>
          <cell r="BX536">
            <v>0</v>
          </cell>
          <cell r="BY536">
            <v>0</v>
          </cell>
          <cell r="BZ536">
            <v>0</v>
          </cell>
          <cell r="CA536">
            <v>111</v>
          </cell>
          <cell r="CB536">
            <v>3</v>
          </cell>
          <cell r="CC536">
            <v>0</v>
          </cell>
          <cell r="CD536">
            <v>0</v>
          </cell>
          <cell r="CE536">
            <v>0</v>
          </cell>
          <cell r="CF536">
            <v>0</v>
          </cell>
          <cell r="CG536">
            <v>0</v>
          </cell>
          <cell r="CH536">
            <v>0</v>
          </cell>
          <cell r="CI536">
            <v>0</v>
          </cell>
          <cell r="CJ536">
            <v>0</v>
          </cell>
          <cell r="CK536">
            <v>0</v>
          </cell>
          <cell r="CL536">
            <v>0</v>
          </cell>
          <cell r="CM536">
            <v>0</v>
          </cell>
          <cell r="CN536">
            <v>0</v>
          </cell>
          <cell r="CO536">
            <v>0</v>
          </cell>
          <cell r="CP536">
            <v>0</v>
          </cell>
          <cell r="CQ536">
            <v>0</v>
          </cell>
          <cell r="CR536">
            <v>0</v>
          </cell>
          <cell r="CS536">
            <v>0</v>
          </cell>
          <cell r="CT536">
            <v>0</v>
          </cell>
          <cell r="CU536">
            <v>0</v>
          </cell>
          <cell r="CV536">
            <v>0</v>
          </cell>
          <cell r="CW536">
            <v>0</v>
          </cell>
          <cell r="CX536">
            <v>0</v>
          </cell>
          <cell r="CY536">
            <v>0</v>
          </cell>
          <cell r="CZ536">
            <v>0</v>
          </cell>
          <cell r="DA536">
            <v>0</v>
          </cell>
          <cell r="DB536">
            <v>0</v>
          </cell>
          <cell r="DC536">
            <v>0</v>
          </cell>
          <cell r="DD536">
            <v>4872.1326813142996</v>
          </cell>
          <cell r="DE536">
            <v>0</v>
          </cell>
          <cell r="DG536">
            <v>3955.4200789459223</v>
          </cell>
          <cell r="DI536">
            <v>0.03</v>
          </cell>
          <cell r="DJ536">
            <v>118.66260236837766</v>
          </cell>
          <cell r="DK536">
            <v>2.4963363689603994E-2</v>
          </cell>
          <cell r="DL536">
            <v>0</v>
          </cell>
        </row>
        <row r="537">
          <cell r="A537" t="str">
            <v>B10407LR1035LT1800</v>
          </cell>
          <cell r="B537" t="str">
            <v>NASTRO TTT TISSUE ALTA VELOCITA' LR1035 LT1800</v>
          </cell>
          <cell r="F537">
            <v>10240.032137989454</v>
          </cell>
          <cell r="H537">
            <v>4812.8151048550435</v>
          </cell>
          <cell r="I537">
            <v>0.53</v>
          </cell>
          <cell r="J537" t="str">
            <v>OK</v>
          </cell>
          <cell r="K537" t="str">
            <v>NEWZD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4137.3151048550435</v>
          </cell>
          <cell r="AW537">
            <v>61.199999999999996</v>
          </cell>
          <cell r="AX537">
            <v>1.7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25.2</v>
          </cell>
          <cell r="BF537">
            <v>0.7</v>
          </cell>
          <cell r="BG537">
            <v>0</v>
          </cell>
          <cell r="BH537">
            <v>0</v>
          </cell>
          <cell r="BI537">
            <v>0</v>
          </cell>
          <cell r="BJ537">
            <v>0</v>
          </cell>
          <cell r="BK537">
            <v>51.300000000000004</v>
          </cell>
          <cell r="BL537">
            <v>1.35</v>
          </cell>
          <cell r="BM537">
            <v>0</v>
          </cell>
          <cell r="BN537">
            <v>0</v>
          </cell>
          <cell r="BO537">
            <v>312</v>
          </cell>
          <cell r="BP537">
            <v>9.6</v>
          </cell>
          <cell r="BQ537">
            <v>0</v>
          </cell>
          <cell r="BR537">
            <v>0</v>
          </cell>
          <cell r="BS537">
            <v>146.25</v>
          </cell>
          <cell r="BT537">
            <v>4.5</v>
          </cell>
          <cell r="BU537">
            <v>0</v>
          </cell>
          <cell r="BV537">
            <v>0</v>
          </cell>
          <cell r="BW537">
            <v>0</v>
          </cell>
          <cell r="BX537">
            <v>0</v>
          </cell>
          <cell r="BY537">
            <v>0</v>
          </cell>
          <cell r="BZ537">
            <v>0</v>
          </cell>
          <cell r="CA537">
            <v>79.55</v>
          </cell>
          <cell r="CB537">
            <v>2.15</v>
          </cell>
          <cell r="CC537">
            <v>0</v>
          </cell>
          <cell r="CD537">
            <v>0</v>
          </cell>
          <cell r="CE537">
            <v>0</v>
          </cell>
          <cell r="CF537">
            <v>0</v>
          </cell>
          <cell r="CG537">
            <v>0</v>
          </cell>
          <cell r="CH537">
            <v>0</v>
          </cell>
          <cell r="CI537">
            <v>0</v>
          </cell>
          <cell r="CJ537">
            <v>0</v>
          </cell>
          <cell r="CK537">
            <v>0</v>
          </cell>
          <cell r="CL537">
            <v>0</v>
          </cell>
          <cell r="CM537">
            <v>0</v>
          </cell>
          <cell r="CN537">
            <v>0</v>
          </cell>
          <cell r="CO537">
            <v>0</v>
          </cell>
          <cell r="CP537">
            <v>0</v>
          </cell>
          <cell r="CQ537">
            <v>0</v>
          </cell>
          <cell r="CR537">
            <v>0</v>
          </cell>
          <cell r="CS537">
            <v>0</v>
          </cell>
          <cell r="CT537">
            <v>0</v>
          </cell>
          <cell r="CU537">
            <v>0</v>
          </cell>
          <cell r="CV537">
            <v>0</v>
          </cell>
          <cell r="CW537">
            <v>0</v>
          </cell>
          <cell r="CX537">
            <v>0</v>
          </cell>
          <cell r="CY537">
            <v>0</v>
          </cell>
          <cell r="CZ537">
            <v>0</v>
          </cell>
          <cell r="DA537">
            <v>0</v>
          </cell>
          <cell r="DB537">
            <v>0</v>
          </cell>
          <cell r="DC537">
            <v>0</v>
          </cell>
          <cell r="DD537">
            <v>4812.8151048550435</v>
          </cell>
          <cell r="DE537">
            <v>0</v>
          </cell>
          <cell r="DG537">
            <v>4016.8107814126638</v>
          </cell>
          <cell r="DI537">
            <v>0.03</v>
          </cell>
          <cell r="DJ537">
            <v>120.50432344237991</v>
          </cell>
          <cell r="DK537">
            <v>2.5681232351387643E-2</v>
          </cell>
          <cell r="DL537">
            <v>0</v>
          </cell>
        </row>
        <row r="538">
          <cell r="A538" t="str">
            <v>B10407LR1035LT1800E</v>
          </cell>
          <cell r="B538" t="str">
            <v>NASTRO TTT TISSUE ALTA VELOCITA' LR1035 LT1800 CON ENCODER</v>
          </cell>
          <cell r="F538">
            <v>11445.1334145852</v>
          </cell>
          <cell r="H538">
            <v>5379.2127048550437</v>
          </cell>
          <cell r="I538">
            <v>0.53</v>
          </cell>
          <cell r="J538" t="str">
            <v>OK</v>
          </cell>
          <cell r="K538" t="str">
            <v>NEWZD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4581.1627048550436</v>
          </cell>
          <cell r="AW538">
            <v>64.8</v>
          </cell>
          <cell r="AX538">
            <v>1.8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30.599999999999998</v>
          </cell>
          <cell r="BF538">
            <v>0.85</v>
          </cell>
          <cell r="BG538">
            <v>0</v>
          </cell>
          <cell r="BH538">
            <v>0</v>
          </cell>
          <cell r="BI538">
            <v>0</v>
          </cell>
          <cell r="BJ538">
            <v>0</v>
          </cell>
          <cell r="BK538">
            <v>68.400000000000006</v>
          </cell>
          <cell r="BL538">
            <v>1.8</v>
          </cell>
          <cell r="BM538">
            <v>0</v>
          </cell>
          <cell r="BN538">
            <v>0</v>
          </cell>
          <cell r="BO538">
            <v>312</v>
          </cell>
          <cell r="BP538">
            <v>9.6</v>
          </cell>
          <cell r="BQ538">
            <v>0</v>
          </cell>
          <cell r="BR538">
            <v>0</v>
          </cell>
          <cell r="BS538">
            <v>211.25</v>
          </cell>
          <cell r="BT538">
            <v>6.5</v>
          </cell>
          <cell r="BU538">
            <v>0</v>
          </cell>
          <cell r="BV538">
            <v>0</v>
          </cell>
          <cell r="BW538">
            <v>0</v>
          </cell>
          <cell r="BX538">
            <v>0</v>
          </cell>
          <cell r="BY538">
            <v>0</v>
          </cell>
          <cell r="BZ538">
            <v>0</v>
          </cell>
          <cell r="CA538">
            <v>111</v>
          </cell>
          <cell r="CB538">
            <v>3</v>
          </cell>
          <cell r="CC538">
            <v>0</v>
          </cell>
          <cell r="CD538">
            <v>0</v>
          </cell>
          <cell r="CE538">
            <v>0</v>
          </cell>
          <cell r="CF538">
            <v>0</v>
          </cell>
          <cell r="CG538">
            <v>0</v>
          </cell>
          <cell r="CH538">
            <v>0</v>
          </cell>
          <cell r="CI538">
            <v>0</v>
          </cell>
          <cell r="CJ538">
            <v>0</v>
          </cell>
          <cell r="CK538">
            <v>0</v>
          </cell>
          <cell r="CL538">
            <v>0</v>
          </cell>
          <cell r="CM538">
            <v>0</v>
          </cell>
          <cell r="CN538">
            <v>0</v>
          </cell>
          <cell r="CO538">
            <v>0</v>
          </cell>
          <cell r="CP538">
            <v>0</v>
          </cell>
          <cell r="CQ538">
            <v>0</v>
          </cell>
          <cell r="CR538">
            <v>0</v>
          </cell>
          <cell r="CS538">
            <v>0</v>
          </cell>
          <cell r="CT538">
            <v>0</v>
          </cell>
          <cell r="CU538">
            <v>0</v>
          </cell>
          <cell r="CV538">
            <v>0</v>
          </cell>
          <cell r="CW538">
            <v>0</v>
          </cell>
          <cell r="CX538">
            <v>0</v>
          </cell>
          <cell r="CY538">
            <v>0</v>
          </cell>
          <cell r="CZ538">
            <v>0</v>
          </cell>
          <cell r="DA538">
            <v>0</v>
          </cell>
          <cell r="DB538">
            <v>0</v>
          </cell>
          <cell r="DC538">
            <v>0</v>
          </cell>
          <cell r="DD538">
            <v>5379.2127048550437</v>
          </cell>
          <cell r="DE538">
            <v>0</v>
          </cell>
          <cell r="DG538">
            <v>4447.7307814126634</v>
          </cell>
          <cell r="DI538">
            <v>0.03</v>
          </cell>
          <cell r="DJ538">
            <v>133.43192344237991</v>
          </cell>
          <cell r="DK538">
            <v>2.5436046415658133E-2</v>
          </cell>
          <cell r="DL538">
            <v>0</v>
          </cell>
        </row>
        <row r="539">
          <cell r="A539" t="str">
            <v>B10407LR1035LT2100</v>
          </cell>
          <cell r="B539" t="str">
            <v>NASTRO TTT TISSUE ALTA VELOCITA' LR1035 LT2100</v>
          </cell>
          <cell r="F539">
            <v>14156.239677437849</v>
          </cell>
          <cell r="H539">
            <v>6653.4326483957884</v>
          </cell>
          <cell r="I539">
            <v>0.53</v>
          </cell>
          <cell r="J539" t="str">
            <v>OK</v>
          </cell>
          <cell r="K539" t="str">
            <v>NEWZD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5367.2326483957886</v>
          </cell>
          <cell r="AW539">
            <v>90</v>
          </cell>
          <cell r="AX539">
            <v>2.5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43.199999999999996</v>
          </cell>
          <cell r="BF539">
            <v>1.2</v>
          </cell>
          <cell r="BG539">
            <v>0</v>
          </cell>
          <cell r="BH539">
            <v>0</v>
          </cell>
          <cell r="BI539">
            <v>0</v>
          </cell>
          <cell r="BJ539">
            <v>0</v>
          </cell>
          <cell r="BK539">
            <v>95</v>
          </cell>
          <cell r="BL539">
            <v>2.5</v>
          </cell>
          <cell r="BM539">
            <v>0</v>
          </cell>
          <cell r="BN539">
            <v>0</v>
          </cell>
          <cell r="BO539">
            <v>617.5</v>
          </cell>
          <cell r="BP539">
            <v>19</v>
          </cell>
          <cell r="BQ539">
            <v>0</v>
          </cell>
          <cell r="BR539">
            <v>0</v>
          </cell>
          <cell r="BS539">
            <v>292.5</v>
          </cell>
          <cell r="BT539">
            <v>9</v>
          </cell>
          <cell r="BU539">
            <v>0</v>
          </cell>
          <cell r="BV539">
            <v>0</v>
          </cell>
          <cell r="BW539">
            <v>0</v>
          </cell>
          <cell r="BX539">
            <v>0</v>
          </cell>
          <cell r="BY539">
            <v>0</v>
          </cell>
          <cell r="BZ539">
            <v>0</v>
          </cell>
          <cell r="CA539">
            <v>148</v>
          </cell>
          <cell r="CB539">
            <v>4</v>
          </cell>
          <cell r="CC539">
            <v>0</v>
          </cell>
          <cell r="CD539">
            <v>0</v>
          </cell>
          <cell r="CE539">
            <v>0</v>
          </cell>
          <cell r="CF539">
            <v>0</v>
          </cell>
          <cell r="CG539">
            <v>0</v>
          </cell>
          <cell r="CH539">
            <v>0</v>
          </cell>
          <cell r="CI539">
            <v>0</v>
          </cell>
          <cell r="CJ539">
            <v>0</v>
          </cell>
          <cell r="CK539">
            <v>0</v>
          </cell>
          <cell r="CL539">
            <v>0</v>
          </cell>
          <cell r="CM539">
            <v>0</v>
          </cell>
          <cell r="CN539">
            <v>0</v>
          </cell>
          <cell r="CO539">
            <v>0</v>
          </cell>
          <cell r="CP539">
            <v>0</v>
          </cell>
          <cell r="CQ539">
            <v>0</v>
          </cell>
          <cell r="CR539">
            <v>0</v>
          </cell>
          <cell r="CS539">
            <v>0</v>
          </cell>
          <cell r="CT539">
            <v>0</v>
          </cell>
          <cell r="CU539">
            <v>0</v>
          </cell>
          <cell r="CV539">
            <v>0</v>
          </cell>
          <cell r="CW539">
            <v>0</v>
          </cell>
          <cell r="CX539">
            <v>0</v>
          </cell>
          <cell r="CY539">
            <v>0</v>
          </cell>
          <cell r="CZ539">
            <v>0</v>
          </cell>
          <cell r="DA539">
            <v>0</v>
          </cell>
          <cell r="DB539">
            <v>0</v>
          </cell>
          <cell r="DC539">
            <v>0</v>
          </cell>
          <cell r="DD539">
            <v>6653.4326483957884</v>
          </cell>
          <cell r="DE539">
            <v>0</v>
          </cell>
          <cell r="DG539">
            <v>5210.9054838794063</v>
          </cell>
          <cell r="DI539">
            <v>0.03</v>
          </cell>
          <cell r="DJ539">
            <v>156.3271645163822</v>
          </cell>
          <cell r="DK539">
            <v>2.4061047631789352E-2</v>
          </cell>
          <cell r="DL539">
            <v>0</v>
          </cell>
        </row>
        <row r="540">
          <cell r="A540" t="str">
            <v>B10407LR1290LT1200</v>
          </cell>
          <cell r="B540" t="str">
            <v>NASTRO TTT TISSUE ALTA VELOCITA' LR1290 LT1200</v>
          </cell>
          <cell r="F540">
            <v>9440.8442011784082</v>
          </cell>
          <cell r="H540">
            <v>4437.1967745538514</v>
          </cell>
          <cell r="I540">
            <v>0.53</v>
          </cell>
          <cell r="J540" t="str">
            <v>OK</v>
          </cell>
          <cell r="K540" t="str">
            <v>NEWZD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3761.6967745538514</v>
          </cell>
          <cell r="AW540">
            <v>61.199999999999996</v>
          </cell>
          <cell r="AX540">
            <v>1.7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25.2</v>
          </cell>
          <cell r="BF540">
            <v>0.7</v>
          </cell>
          <cell r="BG540">
            <v>0</v>
          </cell>
          <cell r="BH540">
            <v>0</v>
          </cell>
          <cell r="BI540">
            <v>0</v>
          </cell>
          <cell r="BJ540">
            <v>0</v>
          </cell>
          <cell r="BK540">
            <v>51.300000000000004</v>
          </cell>
          <cell r="BL540">
            <v>1.35</v>
          </cell>
          <cell r="BM540">
            <v>0</v>
          </cell>
          <cell r="BN540">
            <v>0</v>
          </cell>
          <cell r="BO540">
            <v>312</v>
          </cell>
          <cell r="BP540">
            <v>9.6</v>
          </cell>
          <cell r="BQ540">
            <v>0</v>
          </cell>
          <cell r="BR540">
            <v>0</v>
          </cell>
          <cell r="BS540">
            <v>146.25</v>
          </cell>
          <cell r="BT540">
            <v>4.5</v>
          </cell>
          <cell r="BU540">
            <v>0</v>
          </cell>
          <cell r="BV540">
            <v>0</v>
          </cell>
          <cell r="BW540">
            <v>0</v>
          </cell>
          <cell r="BX540">
            <v>0</v>
          </cell>
          <cell r="BY540">
            <v>0</v>
          </cell>
          <cell r="BZ540">
            <v>0</v>
          </cell>
          <cell r="CA540">
            <v>79.55</v>
          </cell>
          <cell r="CB540">
            <v>2.15</v>
          </cell>
          <cell r="CC540">
            <v>0</v>
          </cell>
          <cell r="CD540">
            <v>0</v>
          </cell>
          <cell r="CE540">
            <v>0</v>
          </cell>
          <cell r="CF540">
            <v>0</v>
          </cell>
          <cell r="CG540">
            <v>0</v>
          </cell>
          <cell r="CH540">
            <v>0</v>
          </cell>
          <cell r="CI540">
            <v>0</v>
          </cell>
          <cell r="CJ540">
            <v>0</v>
          </cell>
          <cell r="CK540">
            <v>0</v>
          </cell>
          <cell r="CL540">
            <v>0</v>
          </cell>
          <cell r="CM540">
            <v>0</v>
          </cell>
          <cell r="CN540">
            <v>0</v>
          </cell>
          <cell r="CO540">
            <v>0</v>
          </cell>
          <cell r="CP540">
            <v>0</v>
          </cell>
          <cell r="CQ540">
            <v>0</v>
          </cell>
          <cell r="CR540">
            <v>0</v>
          </cell>
          <cell r="CS540">
            <v>0</v>
          </cell>
          <cell r="CT540">
            <v>0</v>
          </cell>
          <cell r="CU540">
            <v>0</v>
          </cell>
          <cell r="CV540">
            <v>0</v>
          </cell>
          <cell r="CW540">
            <v>0</v>
          </cell>
          <cell r="CX540">
            <v>0</v>
          </cell>
          <cell r="CY540">
            <v>0</v>
          </cell>
          <cell r="CZ540">
            <v>0</v>
          </cell>
          <cell r="DA540">
            <v>0</v>
          </cell>
          <cell r="DB540">
            <v>0</v>
          </cell>
          <cell r="DC540">
            <v>0</v>
          </cell>
          <cell r="DD540">
            <v>4437.1967745538514</v>
          </cell>
          <cell r="DE540">
            <v>0</v>
          </cell>
          <cell r="DG540">
            <v>3652.1327908289818</v>
          </cell>
          <cell r="DI540">
            <v>0.03</v>
          </cell>
          <cell r="DJ540">
            <v>109.56398372486944</v>
          </cell>
          <cell r="DK540">
            <v>2.5317301402525385E-2</v>
          </cell>
          <cell r="DL540">
            <v>0</v>
          </cell>
        </row>
        <row r="541">
          <cell r="A541" t="str">
            <v>B10407LR1290LT1500</v>
          </cell>
          <cell r="B541" t="str">
            <v>NASTRO TTT TISSUE ALTA VELOCITA' LR1290 LT1500</v>
          </cell>
          <cell r="F541">
            <v>10369.479650723921</v>
          </cell>
          <cell r="H541">
            <v>4873.6554358402427</v>
          </cell>
          <cell r="I541">
            <v>0.53</v>
          </cell>
          <cell r="J541" t="str">
            <v>OK</v>
          </cell>
          <cell r="K541" t="str">
            <v>NEWZD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4198.1554358402427</v>
          </cell>
          <cell r="AW541">
            <v>61.199999999999996</v>
          </cell>
          <cell r="AX541">
            <v>1.7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25.2</v>
          </cell>
          <cell r="BF541">
            <v>0.7</v>
          </cell>
          <cell r="BG541">
            <v>0</v>
          </cell>
          <cell r="BH541">
            <v>0</v>
          </cell>
          <cell r="BI541">
            <v>0</v>
          </cell>
          <cell r="BJ541">
            <v>0</v>
          </cell>
          <cell r="BK541">
            <v>51.300000000000004</v>
          </cell>
          <cell r="BL541">
            <v>1.35</v>
          </cell>
          <cell r="BM541">
            <v>0</v>
          </cell>
          <cell r="BN541">
            <v>0</v>
          </cell>
          <cell r="BO541">
            <v>312</v>
          </cell>
          <cell r="BP541">
            <v>9.6</v>
          </cell>
          <cell r="BQ541">
            <v>0</v>
          </cell>
          <cell r="BR541">
            <v>0</v>
          </cell>
          <cell r="BS541">
            <v>146.25</v>
          </cell>
          <cell r="BT541">
            <v>4.5</v>
          </cell>
          <cell r="BU541">
            <v>0</v>
          </cell>
          <cell r="BV541">
            <v>0</v>
          </cell>
          <cell r="BW541">
            <v>0</v>
          </cell>
          <cell r="BX541">
            <v>0</v>
          </cell>
          <cell r="BY541">
            <v>0</v>
          </cell>
          <cell r="BZ541">
            <v>0</v>
          </cell>
          <cell r="CA541">
            <v>79.55</v>
          </cell>
          <cell r="CB541">
            <v>2.15</v>
          </cell>
          <cell r="CC541">
            <v>0</v>
          </cell>
          <cell r="CD541">
            <v>0</v>
          </cell>
          <cell r="CE541">
            <v>0</v>
          </cell>
          <cell r="CF541">
            <v>0</v>
          </cell>
          <cell r="CG541">
            <v>0</v>
          </cell>
          <cell r="CH541">
            <v>0</v>
          </cell>
          <cell r="CI541">
            <v>0</v>
          </cell>
          <cell r="CJ541">
            <v>0</v>
          </cell>
          <cell r="CK541">
            <v>0</v>
          </cell>
          <cell r="CL541">
            <v>0</v>
          </cell>
          <cell r="CM541">
            <v>0</v>
          </cell>
          <cell r="CN541">
            <v>0</v>
          </cell>
          <cell r="CO541">
            <v>0</v>
          </cell>
          <cell r="CP541">
            <v>0</v>
          </cell>
          <cell r="CQ541">
            <v>0</v>
          </cell>
          <cell r="CR541">
            <v>0</v>
          </cell>
          <cell r="CS541">
            <v>0</v>
          </cell>
          <cell r="CT541">
            <v>0</v>
          </cell>
          <cell r="CU541">
            <v>0</v>
          </cell>
          <cell r="CV541">
            <v>0</v>
          </cell>
          <cell r="CW541">
            <v>0</v>
          </cell>
          <cell r="CX541">
            <v>0</v>
          </cell>
          <cell r="CY541">
            <v>0</v>
          </cell>
          <cell r="CZ541">
            <v>0</v>
          </cell>
          <cell r="DA541">
            <v>0</v>
          </cell>
          <cell r="DB541">
            <v>0</v>
          </cell>
          <cell r="DC541">
            <v>0</v>
          </cell>
          <cell r="DD541">
            <v>4873.6554358402427</v>
          </cell>
          <cell r="DE541">
            <v>0</v>
          </cell>
          <cell r="DG541">
            <v>4075.8790639225658</v>
          </cell>
          <cell r="DI541">
            <v>0.03</v>
          </cell>
          <cell r="DJ541">
            <v>122.27637191767697</v>
          </cell>
          <cell r="DK541">
            <v>2.5734922487268372E-2</v>
          </cell>
          <cell r="DL541">
            <v>0</v>
          </cell>
        </row>
        <row r="542">
          <cell r="A542" t="str">
            <v>B10407LR1290LT1500E</v>
          </cell>
          <cell r="B542" t="str">
            <v>NASTRO TTT TISSUE ALTA VELOCITA' LR1290 LT1500 CON ENCODER</v>
          </cell>
          <cell r="F542">
            <v>11574.580927319668</v>
          </cell>
          <cell r="H542">
            <v>5440.0530358402439</v>
          </cell>
          <cell r="I542">
            <v>0.53</v>
          </cell>
          <cell r="J542" t="str">
            <v>OK</v>
          </cell>
          <cell r="K542" t="str">
            <v>NEWZD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4642.0030358402437</v>
          </cell>
          <cell r="AW542">
            <v>64.8</v>
          </cell>
          <cell r="AX542">
            <v>1.8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30.599999999999998</v>
          </cell>
          <cell r="BF542">
            <v>0.85</v>
          </cell>
          <cell r="BG542">
            <v>0</v>
          </cell>
          <cell r="BH542">
            <v>0</v>
          </cell>
          <cell r="BI542">
            <v>0</v>
          </cell>
          <cell r="BJ542">
            <v>0</v>
          </cell>
          <cell r="BK542">
            <v>68.400000000000006</v>
          </cell>
          <cell r="BL542">
            <v>1.8</v>
          </cell>
          <cell r="BM542">
            <v>0</v>
          </cell>
          <cell r="BN542">
            <v>0</v>
          </cell>
          <cell r="BO542">
            <v>312</v>
          </cell>
          <cell r="BP542">
            <v>9.6</v>
          </cell>
          <cell r="BQ542">
            <v>0</v>
          </cell>
          <cell r="BR542">
            <v>0</v>
          </cell>
          <cell r="BS542">
            <v>211.25</v>
          </cell>
          <cell r="BT542">
            <v>6.5</v>
          </cell>
          <cell r="BU542">
            <v>0</v>
          </cell>
          <cell r="BV542">
            <v>0</v>
          </cell>
          <cell r="BW542">
            <v>0</v>
          </cell>
          <cell r="BX542">
            <v>0</v>
          </cell>
          <cell r="BY542">
            <v>0</v>
          </cell>
          <cell r="BZ542">
            <v>0</v>
          </cell>
          <cell r="CA542">
            <v>111</v>
          </cell>
          <cell r="CB542">
            <v>3</v>
          </cell>
          <cell r="CC542">
            <v>0</v>
          </cell>
          <cell r="CD542">
            <v>0</v>
          </cell>
          <cell r="CE542">
            <v>0</v>
          </cell>
          <cell r="CF542">
            <v>0</v>
          </cell>
          <cell r="CG542">
            <v>0</v>
          </cell>
          <cell r="CH542">
            <v>0</v>
          </cell>
          <cell r="CI542">
            <v>0</v>
          </cell>
          <cell r="CJ542">
            <v>0</v>
          </cell>
          <cell r="CK542">
            <v>0</v>
          </cell>
          <cell r="CL542">
            <v>0</v>
          </cell>
          <cell r="CM542">
            <v>0</v>
          </cell>
          <cell r="CN542">
            <v>0</v>
          </cell>
          <cell r="CO542">
            <v>0</v>
          </cell>
          <cell r="CP542">
            <v>0</v>
          </cell>
          <cell r="CQ542">
            <v>0</v>
          </cell>
          <cell r="CR542">
            <v>0</v>
          </cell>
          <cell r="CS542">
            <v>0</v>
          </cell>
          <cell r="CT542">
            <v>0</v>
          </cell>
          <cell r="CU542">
            <v>0</v>
          </cell>
          <cell r="CV542">
            <v>0</v>
          </cell>
          <cell r="CW542">
            <v>0</v>
          </cell>
          <cell r="CX542">
            <v>0</v>
          </cell>
          <cell r="CY542">
            <v>0</v>
          </cell>
          <cell r="CZ542">
            <v>0</v>
          </cell>
          <cell r="DA542">
            <v>0</v>
          </cell>
          <cell r="DB542">
            <v>0</v>
          </cell>
          <cell r="DC542">
            <v>0</v>
          </cell>
          <cell r="DD542">
            <v>5440.0530358402439</v>
          </cell>
          <cell r="DE542">
            <v>0</v>
          </cell>
          <cell r="DG542">
            <v>4506.7990639225663</v>
          </cell>
          <cell r="DI542">
            <v>0.03</v>
          </cell>
          <cell r="DJ542">
            <v>135.20397191767699</v>
          </cell>
          <cell r="DK542">
            <v>2.5486864996249879E-2</v>
          </cell>
          <cell r="DL542">
            <v>0</v>
          </cell>
        </row>
        <row r="543">
          <cell r="A543" t="str">
            <v>B10407LR1290LT1800</v>
          </cell>
          <cell r="B543" t="str">
            <v>NASTRO TTT TISSUE ALTA VELOCITA' LR1290 LT1800</v>
          </cell>
          <cell r="F543">
            <v>11298.115100269435</v>
          </cell>
          <cell r="H543">
            <v>5310.1140971266341</v>
          </cell>
          <cell r="I543">
            <v>0.53</v>
          </cell>
          <cell r="J543" t="str">
            <v>OK</v>
          </cell>
          <cell r="K543" t="str">
            <v>NEWZD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4634.6140971266341</v>
          </cell>
          <cell r="AW543">
            <v>61.199999999999996</v>
          </cell>
          <cell r="AX543">
            <v>1.7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25.2</v>
          </cell>
          <cell r="BF543">
            <v>0.7</v>
          </cell>
          <cell r="BG543">
            <v>0</v>
          </cell>
          <cell r="BH543">
            <v>0</v>
          </cell>
          <cell r="BI543">
            <v>0</v>
          </cell>
          <cell r="BJ543">
            <v>0</v>
          </cell>
          <cell r="BK543">
            <v>51.300000000000004</v>
          </cell>
          <cell r="BL543">
            <v>1.35</v>
          </cell>
          <cell r="BM543">
            <v>0</v>
          </cell>
          <cell r="BN543">
            <v>0</v>
          </cell>
          <cell r="BO543">
            <v>312</v>
          </cell>
          <cell r="BP543">
            <v>9.6</v>
          </cell>
          <cell r="BQ543">
            <v>0</v>
          </cell>
          <cell r="BR543">
            <v>0</v>
          </cell>
          <cell r="BS543">
            <v>146.25</v>
          </cell>
          <cell r="BT543">
            <v>4.5</v>
          </cell>
          <cell r="BU543">
            <v>0</v>
          </cell>
          <cell r="BV543">
            <v>0</v>
          </cell>
          <cell r="BW543">
            <v>0</v>
          </cell>
          <cell r="BX543">
            <v>0</v>
          </cell>
          <cell r="BY543">
            <v>0</v>
          </cell>
          <cell r="BZ543">
            <v>0</v>
          </cell>
          <cell r="CA543">
            <v>79.55</v>
          </cell>
          <cell r="CB543">
            <v>2.15</v>
          </cell>
          <cell r="CC543">
            <v>0</v>
          </cell>
          <cell r="CD543">
            <v>0</v>
          </cell>
          <cell r="CE543">
            <v>0</v>
          </cell>
          <cell r="CF543">
            <v>0</v>
          </cell>
          <cell r="CG543">
            <v>0</v>
          </cell>
          <cell r="CH543">
            <v>0</v>
          </cell>
          <cell r="CI543">
            <v>0</v>
          </cell>
          <cell r="CJ543">
            <v>0</v>
          </cell>
          <cell r="CK543">
            <v>0</v>
          </cell>
          <cell r="CL543">
            <v>0</v>
          </cell>
          <cell r="CM543">
            <v>0</v>
          </cell>
          <cell r="CN543">
            <v>0</v>
          </cell>
          <cell r="CO543">
            <v>0</v>
          </cell>
          <cell r="CP543">
            <v>0</v>
          </cell>
          <cell r="CQ543">
            <v>0</v>
          </cell>
          <cell r="CR543">
            <v>0</v>
          </cell>
          <cell r="CS543">
            <v>0</v>
          </cell>
          <cell r="CT543">
            <v>0</v>
          </cell>
          <cell r="CU543">
            <v>0</v>
          </cell>
          <cell r="CV543">
            <v>0</v>
          </cell>
          <cell r="CW543">
            <v>0</v>
          </cell>
          <cell r="CX543">
            <v>0</v>
          </cell>
          <cell r="CY543">
            <v>0</v>
          </cell>
          <cell r="CZ543">
            <v>0</v>
          </cell>
          <cell r="DA543">
            <v>0</v>
          </cell>
          <cell r="DB543">
            <v>0</v>
          </cell>
          <cell r="DC543">
            <v>0</v>
          </cell>
          <cell r="DD543">
            <v>5310.1140971266341</v>
          </cell>
          <cell r="DE543">
            <v>0</v>
          </cell>
          <cell r="DG543">
            <v>4499.6253370161494</v>
          </cell>
          <cell r="DI543">
            <v>0.03</v>
          </cell>
          <cell r="DJ543">
            <v>134.98876011048446</v>
          </cell>
          <cell r="DK543">
            <v>2.608415281171058E-2</v>
          </cell>
          <cell r="DL543">
            <v>0</v>
          </cell>
        </row>
        <row r="544">
          <cell r="A544" t="str">
            <v>B10407LR1290LT1800E</v>
          </cell>
          <cell r="B544" t="str">
            <v>NASTRO TTT TISSUE ALTA VELOCITA' LR1290 LT1800 CON ENCODER</v>
          </cell>
          <cell r="F544">
            <v>12503.216376865181</v>
          </cell>
          <cell r="H544">
            <v>5876.5116971266343</v>
          </cell>
          <cell r="I544">
            <v>0.53</v>
          </cell>
          <cell r="J544" t="str">
            <v>OK</v>
          </cell>
          <cell r="K544" t="str">
            <v>NEWZD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5078.4616971266341</v>
          </cell>
          <cell r="AW544">
            <v>64.8</v>
          </cell>
          <cell r="AX544">
            <v>1.8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30.599999999999998</v>
          </cell>
          <cell r="BF544">
            <v>0.85</v>
          </cell>
          <cell r="BG544">
            <v>0</v>
          </cell>
          <cell r="BH544">
            <v>0</v>
          </cell>
          <cell r="BI544">
            <v>0</v>
          </cell>
          <cell r="BJ544">
            <v>0</v>
          </cell>
          <cell r="BK544">
            <v>68.400000000000006</v>
          </cell>
          <cell r="BL544">
            <v>1.8</v>
          </cell>
          <cell r="BM544">
            <v>0</v>
          </cell>
          <cell r="BN544">
            <v>0</v>
          </cell>
          <cell r="BO544">
            <v>312</v>
          </cell>
          <cell r="BP544">
            <v>9.6</v>
          </cell>
          <cell r="BQ544">
            <v>0</v>
          </cell>
          <cell r="BR544">
            <v>0</v>
          </cell>
          <cell r="BS544">
            <v>211.25</v>
          </cell>
          <cell r="BT544">
            <v>6.5</v>
          </cell>
          <cell r="BU544">
            <v>0</v>
          </cell>
          <cell r="BV544">
            <v>0</v>
          </cell>
          <cell r="BW544">
            <v>0</v>
          </cell>
          <cell r="BX544">
            <v>0</v>
          </cell>
          <cell r="BY544">
            <v>0</v>
          </cell>
          <cell r="BZ544">
            <v>0</v>
          </cell>
          <cell r="CA544">
            <v>111</v>
          </cell>
          <cell r="CB544">
            <v>3</v>
          </cell>
          <cell r="CC544">
            <v>0</v>
          </cell>
          <cell r="CD544">
            <v>0</v>
          </cell>
          <cell r="CE544">
            <v>0</v>
          </cell>
          <cell r="CF544">
            <v>0</v>
          </cell>
          <cell r="CG544">
            <v>0</v>
          </cell>
          <cell r="CH544">
            <v>0</v>
          </cell>
          <cell r="CI544">
            <v>0</v>
          </cell>
          <cell r="CJ544">
            <v>0</v>
          </cell>
          <cell r="CK544">
            <v>0</v>
          </cell>
          <cell r="CL544">
            <v>0</v>
          </cell>
          <cell r="CM544">
            <v>0</v>
          </cell>
          <cell r="CN544">
            <v>0</v>
          </cell>
          <cell r="CO544">
            <v>0</v>
          </cell>
          <cell r="CP544">
            <v>0</v>
          </cell>
          <cell r="CQ544">
            <v>0</v>
          </cell>
          <cell r="CR544">
            <v>0</v>
          </cell>
          <cell r="CS544">
            <v>0</v>
          </cell>
          <cell r="CT544">
            <v>0</v>
          </cell>
          <cell r="CU544">
            <v>0</v>
          </cell>
          <cell r="CV544">
            <v>0</v>
          </cell>
          <cell r="CW544">
            <v>0</v>
          </cell>
          <cell r="CX544">
            <v>0</v>
          </cell>
          <cell r="CY544">
            <v>0</v>
          </cell>
          <cell r="CZ544">
            <v>0</v>
          </cell>
          <cell r="DA544">
            <v>0</v>
          </cell>
          <cell r="DB544">
            <v>0</v>
          </cell>
          <cell r="DC544">
            <v>0</v>
          </cell>
          <cell r="DD544">
            <v>5876.5116971266343</v>
          </cell>
          <cell r="DE544">
            <v>0</v>
          </cell>
          <cell r="DG544">
            <v>4930.5453370161495</v>
          </cell>
          <cell r="DI544">
            <v>0.03</v>
          </cell>
          <cell r="DJ544">
            <v>147.91636011048448</v>
          </cell>
          <cell r="DK544">
            <v>2.5820703228014982E-2</v>
          </cell>
          <cell r="DL544">
            <v>0</v>
          </cell>
        </row>
        <row r="545">
          <cell r="A545" t="str">
            <v>B10407LR1290LT2100</v>
          </cell>
          <cell r="B545" t="str">
            <v>NASTRO TTT TISSUE ALTA VELOCITA' LR1290 LT2100</v>
          </cell>
          <cell r="F545">
            <v>15064.064422155376</v>
          </cell>
          <cell r="H545">
            <v>7080.1102784130262</v>
          </cell>
          <cell r="I545">
            <v>0.53</v>
          </cell>
          <cell r="J545" t="str">
            <v>OK</v>
          </cell>
          <cell r="K545" t="str">
            <v>NEWZD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5793.9102784130264</v>
          </cell>
          <cell r="AW545">
            <v>90</v>
          </cell>
          <cell r="AX545">
            <v>2.5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43.199999999999996</v>
          </cell>
          <cell r="BF545">
            <v>1.2</v>
          </cell>
          <cell r="BG545">
            <v>0</v>
          </cell>
          <cell r="BH545">
            <v>0</v>
          </cell>
          <cell r="BI545">
            <v>0</v>
          </cell>
          <cell r="BJ545">
            <v>0</v>
          </cell>
          <cell r="BK545">
            <v>95</v>
          </cell>
          <cell r="BL545">
            <v>2.5</v>
          </cell>
          <cell r="BM545">
            <v>0</v>
          </cell>
          <cell r="BN545">
            <v>0</v>
          </cell>
          <cell r="BO545">
            <v>617.5</v>
          </cell>
          <cell r="BP545">
            <v>19</v>
          </cell>
          <cell r="BQ545">
            <v>0</v>
          </cell>
          <cell r="BR545">
            <v>0</v>
          </cell>
          <cell r="BS545">
            <v>292.5</v>
          </cell>
          <cell r="BT545">
            <v>9</v>
          </cell>
          <cell r="BU545">
            <v>0</v>
          </cell>
          <cell r="BV545">
            <v>0</v>
          </cell>
          <cell r="BW545">
            <v>0</v>
          </cell>
          <cell r="BX545">
            <v>0</v>
          </cell>
          <cell r="BY545">
            <v>0</v>
          </cell>
          <cell r="BZ545">
            <v>0</v>
          </cell>
          <cell r="CA545">
            <v>148</v>
          </cell>
          <cell r="CB545">
            <v>4</v>
          </cell>
          <cell r="CC545">
            <v>0</v>
          </cell>
          <cell r="CD545">
            <v>0</v>
          </cell>
          <cell r="CE545">
            <v>0</v>
          </cell>
          <cell r="CF545">
            <v>0</v>
          </cell>
          <cell r="CG545">
            <v>0</v>
          </cell>
          <cell r="CH545">
            <v>0</v>
          </cell>
          <cell r="CI545">
            <v>0</v>
          </cell>
          <cell r="CJ545">
            <v>0</v>
          </cell>
          <cell r="CK545">
            <v>0</v>
          </cell>
          <cell r="CL545">
            <v>0</v>
          </cell>
          <cell r="CM545">
            <v>0</v>
          </cell>
          <cell r="CN545">
            <v>0</v>
          </cell>
          <cell r="CO545">
            <v>0</v>
          </cell>
          <cell r="CP545">
            <v>0</v>
          </cell>
          <cell r="CQ545">
            <v>0</v>
          </cell>
          <cell r="CR545">
            <v>0</v>
          </cell>
          <cell r="CS545">
            <v>0</v>
          </cell>
          <cell r="CT545">
            <v>0</v>
          </cell>
          <cell r="CU545">
            <v>0</v>
          </cell>
          <cell r="CV545">
            <v>0</v>
          </cell>
          <cell r="CW545">
            <v>0</v>
          </cell>
          <cell r="CX545">
            <v>0</v>
          </cell>
          <cell r="CY545">
            <v>0</v>
          </cell>
          <cell r="CZ545">
            <v>0</v>
          </cell>
          <cell r="DA545">
            <v>0</v>
          </cell>
          <cell r="DB545">
            <v>0</v>
          </cell>
          <cell r="DC545">
            <v>0</v>
          </cell>
          <cell r="DD545">
            <v>7080.1102784130262</v>
          </cell>
          <cell r="DE545">
            <v>0</v>
          </cell>
          <cell r="DG545">
            <v>5625.155610109734</v>
          </cell>
          <cell r="DI545">
            <v>0.03</v>
          </cell>
          <cell r="DJ545">
            <v>168.75466830329202</v>
          </cell>
          <cell r="DK545">
            <v>2.4417014233277551E-2</v>
          </cell>
          <cell r="DL545">
            <v>0</v>
          </cell>
        </row>
        <row r="546">
          <cell r="A546" t="str">
            <v>B10407LR1460LT1200</v>
          </cell>
          <cell r="B546" t="str">
            <v>NASTRO TTT TISSUE ALTA VELOCITA' LR1460 LT1200</v>
          </cell>
          <cell r="F546">
            <v>10346.577132781666</v>
          </cell>
          <cell r="H546">
            <v>4862.8912524073821</v>
          </cell>
          <cell r="I546">
            <v>0.53</v>
          </cell>
          <cell r="J546" t="str">
            <v>OK</v>
          </cell>
          <cell r="K546" t="str">
            <v>NEWZD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4187.3912524073821</v>
          </cell>
          <cell r="AW546">
            <v>61.199999999999996</v>
          </cell>
          <cell r="AX546">
            <v>1.7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25.2</v>
          </cell>
          <cell r="BF546">
            <v>0.7</v>
          </cell>
          <cell r="BG546">
            <v>0</v>
          </cell>
          <cell r="BH546">
            <v>0</v>
          </cell>
          <cell r="BI546">
            <v>0</v>
          </cell>
          <cell r="BJ546">
            <v>0</v>
          </cell>
          <cell r="BK546">
            <v>51.300000000000004</v>
          </cell>
          <cell r="BL546">
            <v>1.35</v>
          </cell>
          <cell r="BM546">
            <v>0</v>
          </cell>
          <cell r="BN546">
            <v>0</v>
          </cell>
          <cell r="BO546">
            <v>312</v>
          </cell>
          <cell r="BP546">
            <v>9.6</v>
          </cell>
          <cell r="BQ546">
            <v>0</v>
          </cell>
          <cell r="BR546">
            <v>0</v>
          </cell>
          <cell r="BS546">
            <v>146.25</v>
          </cell>
          <cell r="BT546">
            <v>4.5</v>
          </cell>
          <cell r="BU546">
            <v>0</v>
          </cell>
          <cell r="BV546">
            <v>0</v>
          </cell>
          <cell r="BW546">
            <v>0</v>
          </cell>
          <cell r="BX546">
            <v>0</v>
          </cell>
          <cell r="BY546">
            <v>0</v>
          </cell>
          <cell r="BZ546">
            <v>0</v>
          </cell>
          <cell r="CA546">
            <v>79.55</v>
          </cell>
          <cell r="CB546">
            <v>2.15</v>
          </cell>
          <cell r="CC546">
            <v>0</v>
          </cell>
          <cell r="CD546">
            <v>0</v>
          </cell>
          <cell r="CE546">
            <v>0</v>
          </cell>
          <cell r="CF546">
            <v>0</v>
          </cell>
          <cell r="CG546">
            <v>0</v>
          </cell>
          <cell r="CH546">
            <v>0</v>
          </cell>
          <cell r="CI546">
            <v>0</v>
          </cell>
          <cell r="CJ546">
            <v>0</v>
          </cell>
          <cell r="CK546">
            <v>0</v>
          </cell>
          <cell r="CL546">
            <v>0</v>
          </cell>
          <cell r="CM546">
            <v>0</v>
          </cell>
          <cell r="CN546">
            <v>0</v>
          </cell>
          <cell r="CO546">
            <v>0</v>
          </cell>
          <cell r="CP546">
            <v>0</v>
          </cell>
          <cell r="CQ546">
            <v>0</v>
          </cell>
          <cell r="CR546">
            <v>0</v>
          </cell>
          <cell r="CS546">
            <v>0</v>
          </cell>
          <cell r="CT546">
            <v>0</v>
          </cell>
          <cell r="CU546">
            <v>0</v>
          </cell>
          <cell r="CV546">
            <v>0</v>
          </cell>
          <cell r="CW546">
            <v>0</v>
          </cell>
          <cell r="CX546">
            <v>0</v>
          </cell>
          <cell r="CY546">
            <v>0</v>
          </cell>
          <cell r="CZ546">
            <v>0</v>
          </cell>
          <cell r="DA546">
            <v>0</v>
          </cell>
          <cell r="DB546">
            <v>0</v>
          </cell>
          <cell r="DC546">
            <v>0</v>
          </cell>
          <cell r="DD546">
            <v>4862.8912524073821</v>
          </cell>
          <cell r="DE546">
            <v>0</v>
          </cell>
          <cell r="DG546">
            <v>4065.4284003955163</v>
          </cell>
          <cell r="DI546">
            <v>0.03</v>
          </cell>
          <cell r="DJ546">
            <v>121.96285201186548</v>
          </cell>
          <cell r="DK546">
            <v>2.5725520765445566E-2</v>
          </cell>
          <cell r="DL546">
            <v>0</v>
          </cell>
        </row>
        <row r="547">
          <cell r="A547" t="str">
            <v>B10407LR1460LT1500</v>
          </cell>
          <cell r="B547" t="str">
            <v>NASTRO TTT TISSUE ALTA VELOCITA' LR1460 LT1500</v>
          </cell>
          <cell r="F547">
            <v>11175.040437285545</v>
          </cell>
          <cell r="H547">
            <v>5252.2690055242056</v>
          </cell>
          <cell r="I547">
            <v>0.53</v>
          </cell>
          <cell r="J547" t="str">
            <v>OK</v>
          </cell>
          <cell r="K547" t="str">
            <v>NEWZD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4576.7690055242056</v>
          </cell>
          <cell r="AW547">
            <v>61.199999999999996</v>
          </cell>
          <cell r="AX547">
            <v>1.7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25.2</v>
          </cell>
          <cell r="BF547">
            <v>0.7</v>
          </cell>
          <cell r="BG547">
            <v>0</v>
          </cell>
          <cell r="BH547">
            <v>0</v>
          </cell>
          <cell r="BI547">
            <v>0</v>
          </cell>
          <cell r="BJ547">
            <v>0</v>
          </cell>
          <cell r="BK547">
            <v>51.300000000000004</v>
          </cell>
          <cell r="BL547">
            <v>1.35</v>
          </cell>
          <cell r="BM547">
            <v>0</v>
          </cell>
          <cell r="BN547">
            <v>0</v>
          </cell>
          <cell r="BO547">
            <v>312</v>
          </cell>
          <cell r="BP547">
            <v>9.6</v>
          </cell>
          <cell r="BQ547">
            <v>0</v>
          </cell>
          <cell r="BR547">
            <v>0</v>
          </cell>
          <cell r="BS547">
            <v>146.25</v>
          </cell>
          <cell r="BT547">
            <v>4.5</v>
          </cell>
          <cell r="BU547">
            <v>0</v>
          </cell>
          <cell r="BV547">
            <v>0</v>
          </cell>
          <cell r="BW547">
            <v>0</v>
          </cell>
          <cell r="BX547">
            <v>0</v>
          </cell>
          <cell r="BY547">
            <v>0</v>
          </cell>
          <cell r="BZ547">
            <v>0</v>
          </cell>
          <cell r="CA547">
            <v>79.55</v>
          </cell>
          <cell r="CB547">
            <v>2.15</v>
          </cell>
          <cell r="CC547">
            <v>0</v>
          </cell>
          <cell r="CD547">
            <v>0</v>
          </cell>
          <cell r="CE547">
            <v>0</v>
          </cell>
          <cell r="CF547">
            <v>0</v>
          </cell>
          <cell r="CG547">
            <v>0</v>
          </cell>
          <cell r="CH547">
            <v>0</v>
          </cell>
          <cell r="CI547">
            <v>0</v>
          </cell>
          <cell r="CJ547">
            <v>0</v>
          </cell>
          <cell r="CK547">
            <v>0</v>
          </cell>
          <cell r="CL547">
            <v>0</v>
          </cell>
          <cell r="CM547">
            <v>0</v>
          </cell>
          <cell r="CN547">
            <v>0</v>
          </cell>
          <cell r="CO547">
            <v>0</v>
          </cell>
          <cell r="CP547">
            <v>0</v>
          </cell>
          <cell r="CQ547">
            <v>0</v>
          </cell>
          <cell r="CR547">
            <v>0</v>
          </cell>
          <cell r="CS547">
            <v>0</v>
          </cell>
          <cell r="CT547">
            <v>0</v>
          </cell>
          <cell r="CU547">
            <v>0</v>
          </cell>
          <cell r="CV547">
            <v>0</v>
          </cell>
          <cell r="CW547">
            <v>0</v>
          </cell>
          <cell r="CX547">
            <v>0</v>
          </cell>
          <cell r="CY547">
            <v>0</v>
          </cell>
          <cell r="CZ547">
            <v>0</v>
          </cell>
          <cell r="DA547">
            <v>0</v>
          </cell>
          <cell r="DB547">
            <v>0</v>
          </cell>
          <cell r="DC547">
            <v>0</v>
          </cell>
          <cell r="DD547">
            <v>5252.2690055242056</v>
          </cell>
          <cell r="DE547">
            <v>0</v>
          </cell>
          <cell r="DG547">
            <v>4443.4650539069953</v>
          </cell>
          <cell r="DI547">
            <v>0.03</v>
          </cell>
          <cell r="DJ547">
            <v>133.30395161720986</v>
          </cell>
          <cell r="DK547">
            <v>2.6041191962321963E-2</v>
          </cell>
          <cell r="DL547">
            <v>0</v>
          </cell>
        </row>
        <row r="548">
          <cell r="A548" t="str">
            <v>B10407LR1460LT1500E</v>
          </cell>
          <cell r="B548" t="str">
            <v>NASTRO TTT TISSUE ALTA VELOCITA' LR1460 LT1500 CON ENCODER</v>
          </cell>
          <cell r="F548">
            <v>12380.14171388129</v>
          </cell>
          <cell r="H548">
            <v>5818.6666055242058</v>
          </cell>
          <cell r="I548">
            <v>0.53</v>
          </cell>
          <cell r="J548" t="str">
            <v>OK</v>
          </cell>
          <cell r="K548" t="str">
            <v>NEWZD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5020.6166055242056</v>
          </cell>
          <cell r="AW548">
            <v>64.8</v>
          </cell>
          <cell r="AX548">
            <v>1.8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30.599999999999998</v>
          </cell>
          <cell r="BF548">
            <v>0.85</v>
          </cell>
          <cell r="BG548">
            <v>0</v>
          </cell>
          <cell r="BH548">
            <v>0</v>
          </cell>
          <cell r="BI548">
            <v>0</v>
          </cell>
          <cell r="BJ548">
            <v>0</v>
          </cell>
          <cell r="BK548">
            <v>68.400000000000006</v>
          </cell>
          <cell r="BL548">
            <v>1.8</v>
          </cell>
          <cell r="BM548">
            <v>0</v>
          </cell>
          <cell r="BN548">
            <v>0</v>
          </cell>
          <cell r="BO548">
            <v>312</v>
          </cell>
          <cell r="BP548">
            <v>9.6</v>
          </cell>
          <cell r="BQ548">
            <v>0</v>
          </cell>
          <cell r="BR548">
            <v>0</v>
          </cell>
          <cell r="BS548">
            <v>211.25</v>
          </cell>
          <cell r="BT548">
            <v>6.5</v>
          </cell>
          <cell r="BU548">
            <v>0</v>
          </cell>
          <cell r="BV548">
            <v>0</v>
          </cell>
          <cell r="BW548">
            <v>0</v>
          </cell>
          <cell r="BX548">
            <v>0</v>
          </cell>
          <cell r="BY548">
            <v>0</v>
          </cell>
          <cell r="BZ548">
            <v>0</v>
          </cell>
          <cell r="CA548">
            <v>111</v>
          </cell>
          <cell r="CB548">
            <v>3</v>
          </cell>
          <cell r="CC548">
            <v>0</v>
          </cell>
          <cell r="CD548">
            <v>0</v>
          </cell>
          <cell r="CE548">
            <v>0</v>
          </cell>
          <cell r="CF548">
            <v>0</v>
          </cell>
          <cell r="CG548">
            <v>0</v>
          </cell>
          <cell r="CH548">
            <v>0</v>
          </cell>
          <cell r="CI548">
            <v>0</v>
          </cell>
          <cell r="CJ548">
            <v>0</v>
          </cell>
          <cell r="CK548">
            <v>0</v>
          </cell>
          <cell r="CL548">
            <v>0</v>
          </cell>
          <cell r="CM548">
            <v>0</v>
          </cell>
          <cell r="CN548">
            <v>0</v>
          </cell>
          <cell r="CO548">
            <v>0</v>
          </cell>
          <cell r="CP548">
            <v>0</v>
          </cell>
          <cell r="CQ548">
            <v>0</v>
          </cell>
          <cell r="CR548">
            <v>0</v>
          </cell>
          <cell r="CS548">
            <v>0</v>
          </cell>
          <cell r="CT548">
            <v>0</v>
          </cell>
          <cell r="CU548">
            <v>0</v>
          </cell>
          <cell r="CV548">
            <v>0</v>
          </cell>
          <cell r="CW548">
            <v>0</v>
          </cell>
          <cell r="CX548">
            <v>0</v>
          </cell>
          <cell r="CY548">
            <v>0</v>
          </cell>
          <cell r="CZ548">
            <v>0</v>
          </cell>
          <cell r="DA548">
            <v>0</v>
          </cell>
          <cell r="DB548">
            <v>0</v>
          </cell>
          <cell r="DC548">
            <v>0</v>
          </cell>
          <cell r="DD548">
            <v>5818.6666055242058</v>
          </cell>
          <cell r="DE548">
            <v>0</v>
          </cell>
          <cell r="DG548">
            <v>4874.3850539069954</v>
          </cell>
          <cell r="DI548">
            <v>0.03</v>
          </cell>
          <cell r="DJ548">
            <v>146.23155161720985</v>
          </cell>
          <cell r="DK548">
            <v>2.5779325849925799E-2</v>
          </cell>
          <cell r="DL548">
            <v>0</v>
          </cell>
        </row>
        <row r="549">
          <cell r="A549" t="str">
            <v>B10407LR1460LT1800</v>
          </cell>
          <cell r="B549" t="str">
            <v>NASTRO TTT TISSUE ALTA VELOCITA' LR1460 LT1800</v>
          </cell>
          <cell r="F549">
            <v>12003.50374178942</v>
          </cell>
          <cell r="H549">
            <v>5641.6467586410272</v>
          </cell>
          <cell r="I549">
            <v>0.53</v>
          </cell>
          <cell r="J549" t="str">
            <v>OK</v>
          </cell>
          <cell r="K549" t="str">
            <v>NEWZD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4966.1467586410272</v>
          </cell>
          <cell r="AW549">
            <v>61.199999999999996</v>
          </cell>
          <cell r="AX549">
            <v>1.7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25.2</v>
          </cell>
          <cell r="BF549">
            <v>0.7</v>
          </cell>
          <cell r="BG549">
            <v>0</v>
          </cell>
          <cell r="BH549">
            <v>0</v>
          </cell>
          <cell r="BI549">
            <v>0</v>
          </cell>
          <cell r="BJ549">
            <v>0</v>
          </cell>
          <cell r="BK549">
            <v>51.300000000000004</v>
          </cell>
          <cell r="BL549">
            <v>1.35</v>
          </cell>
          <cell r="BM549">
            <v>0</v>
          </cell>
          <cell r="BN549">
            <v>0</v>
          </cell>
          <cell r="BO549">
            <v>312</v>
          </cell>
          <cell r="BP549">
            <v>9.6</v>
          </cell>
          <cell r="BQ549">
            <v>0</v>
          </cell>
          <cell r="BR549">
            <v>0</v>
          </cell>
          <cell r="BS549">
            <v>146.25</v>
          </cell>
          <cell r="BT549">
            <v>4.5</v>
          </cell>
          <cell r="BU549">
            <v>0</v>
          </cell>
          <cell r="BV549">
            <v>0</v>
          </cell>
          <cell r="BW549">
            <v>0</v>
          </cell>
          <cell r="BX549">
            <v>0</v>
          </cell>
          <cell r="BY549">
            <v>0</v>
          </cell>
          <cell r="BZ549">
            <v>0</v>
          </cell>
          <cell r="CA549">
            <v>79.55</v>
          </cell>
          <cell r="CB549">
            <v>2.15</v>
          </cell>
          <cell r="CC549">
            <v>0</v>
          </cell>
          <cell r="CD549">
            <v>0</v>
          </cell>
          <cell r="CE549">
            <v>0</v>
          </cell>
          <cell r="CF549">
            <v>0</v>
          </cell>
          <cell r="CG549">
            <v>0</v>
          </cell>
          <cell r="CH549">
            <v>0</v>
          </cell>
          <cell r="CI549">
            <v>0</v>
          </cell>
          <cell r="CJ549">
            <v>0</v>
          </cell>
          <cell r="CK549">
            <v>0</v>
          </cell>
          <cell r="CL549">
            <v>0</v>
          </cell>
          <cell r="CM549">
            <v>0</v>
          </cell>
          <cell r="CN549">
            <v>0</v>
          </cell>
          <cell r="CO549">
            <v>0</v>
          </cell>
          <cell r="CP549">
            <v>0</v>
          </cell>
          <cell r="CQ549">
            <v>0</v>
          </cell>
          <cell r="CR549">
            <v>0</v>
          </cell>
          <cell r="CS549">
            <v>0</v>
          </cell>
          <cell r="CT549">
            <v>0</v>
          </cell>
          <cell r="CU549">
            <v>0</v>
          </cell>
          <cell r="CV549">
            <v>0</v>
          </cell>
          <cell r="CW549">
            <v>0</v>
          </cell>
          <cell r="CX549">
            <v>0</v>
          </cell>
          <cell r="CY549">
            <v>0</v>
          </cell>
          <cell r="CZ549">
            <v>0</v>
          </cell>
          <cell r="DA549">
            <v>0</v>
          </cell>
          <cell r="DB549">
            <v>0</v>
          </cell>
          <cell r="DC549">
            <v>0</v>
          </cell>
          <cell r="DD549">
            <v>5641.6467586410272</v>
          </cell>
          <cell r="DE549">
            <v>0</v>
          </cell>
          <cell r="DG549">
            <v>4821.5017074184734</v>
          </cell>
          <cell r="DI549">
            <v>0.03</v>
          </cell>
          <cell r="DJ549">
            <v>144.6450512225542</v>
          </cell>
          <cell r="DK549">
            <v>2.631344484163951E-2</v>
          </cell>
          <cell r="DL549">
            <v>0</v>
          </cell>
        </row>
        <row r="550">
          <cell r="A550" t="str">
            <v>B10407LR1460LT1800E</v>
          </cell>
          <cell r="B550" t="str">
            <v>NASTRO TTT TISSUE ALTA VELOCITA' LR1460 LT1800 CON ENCODER</v>
          </cell>
          <cell r="F550">
            <v>13208.605018385166</v>
          </cell>
          <cell r="H550">
            <v>6208.0443586410274</v>
          </cell>
          <cell r="I550">
            <v>0.53</v>
          </cell>
          <cell r="J550" t="str">
            <v>OK</v>
          </cell>
          <cell r="K550" t="str">
            <v>NEWZD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5409.9943586410272</v>
          </cell>
          <cell r="AW550">
            <v>64.8</v>
          </cell>
          <cell r="AX550">
            <v>1.8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30.599999999999998</v>
          </cell>
          <cell r="BF550">
            <v>0.85</v>
          </cell>
          <cell r="BG550">
            <v>0</v>
          </cell>
          <cell r="BH550">
            <v>0</v>
          </cell>
          <cell r="BI550">
            <v>0</v>
          </cell>
          <cell r="BJ550">
            <v>0</v>
          </cell>
          <cell r="BK550">
            <v>68.400000000000006</v>
          </cell>
          <cell r="BL550">
            <v>1.8</v>
          </cell>
          <cell r="BM550">
            <v>0</v>
          </cell>
          <cell r="BN550">
            <v>0</v>
          </cell>
          <cell r="BO550">
            <v>312</v>
          </cell>
          <cell r="BP550">
            <v>9.6</v>
          </cell>
          <cell r="BQ550">
            <v>0</v>
          </cell>
          <cell r="BR550">
            <v>0</v>
          </cell>
          <cell r="BS550">
            <v>211.25</v>
          </cell>
          <cell r="BT550">
            <v>6.5</v>
          </cell>
          <cell r="BU550">
            <v>0</v>
          </cell>
          <cell r="BV550">
            <v>0</v>
          </cell>
          <cell r="BW550">
            <v>0</v>
          </cell>
          <cell r="BX550">
            <v>0</v>
          </cell>
          <cell r="BY550">
            <v>0</v>
          </cell>
          <cell r="BZ550">
            <v>0</v>
          </cell>
          <cell r="CA550">
            <v>111</v>
          </cell>
          <cell r="CB550">
            <v>3</v>
          </cell>
          <cell r="CC550">
            <v>0</v>
          </cell>
          <cell r="CD550">
            <v>0</v>
          </cell>
          <cell r="CE550">
            <v>0</v>
          </cell>
          <cell r="CF550">
            <v>0</v>
          </cell>
          <cell r="CG550">
            <v>0</v>
          </cell>
          <cell r="CH550">
            <v>0</v>
          </cell>
          <cell r="CI550">
            <v>0</v>
          </cell>
          <cell r="CJ550">
            <v>0</v>
          </cell>
          <cell r="CK550">
            <v>0</v>
          </cell>
          <cell r="CL550">
            <v>0</v>
          </cell>
          <cell r="CM550">
            <v>0</v>
          </cell>
          <cell r="CN550">
            <v>0</v>
          </cell>
          <cell r="CO550">
            <v>0</v>
          </cell>
          <cell r="CP550">
            <v>0</v>
          </cell>
          <cell r="CQ550">
            <v>0</v>
          </cell>
          <cell r="CR550">
            <v>0</v>
          </cell>
          <cell r="CS550">
            <v>0</v>
          </cell>
          <cell r="CT550">
            <v>0</v>
          </cell>
          <cell r="CU550">
            <v>0</v>
          </cell>
          <cell r="CV550">
            <v>0</v>
          </cell>
          <cell r="CW550">
            <v>0</v>
          </cell>
          <cell r="CX550">
            <v>0</v>
          </cell>
          <cell r="CY550">
            <v>0</v>
          </cell>
          <cell r="CZ550">
            <v>0</v>
          </cell>
          <cell r="DA550">
            <v>0</v>
          </cell>
          <cell r="DB550">
            <v>0</v>
          </cell>
          <cell r="DC550">
            <v>0</v>
          </cell>
          <cell r="DD550">
            <v>6208.0443586410274</v>
          </cell>
          <cell r="DE550">
            <v>0</v>
          </cell>
          <cell r="DG550">
            <v>5252.4217074184735</v>
          </cell>
          <cell r="DI550">
            <v>0.03</v>
          </cell>
          <cell r="DJ550">
            <v>157.57265122255419</v>
          </cell>
          <cell r="DK550">
            <v>2.6043035789978922E-2</v>
          </cell>
          <cell r="DL550">
            <v>0</v>
          </cell>
        </row>
        <row r="551">
          <cell r="A551" t="str">
            <v>B10407LR1460LT2100</v>
          </cell>
          <cell r="B551" t="str">
            <v>NASTRO TTT TISSUE ALTA VELOCITA' LR1460 LT2100</v>
          </cell>
          <cell r="F551">
            <v>15669.280918633724</v>
          </cell>
          <cell r="H551">
            <v>7364.5620317578496</v>
          </cell>
          <cell r="I551">
            <v>0.53</v>
          </cell>
          <cell r="J551" t="str">
            <v>OK</v>
          </cell>
          <cell r="K551" t="str">
            <v>NEWZD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6078.3620317578498</v>
          </cell>
          <cell r="AW551">
            <v>90</v>
          </cell>
          <cell r="AX551">
            <v>2.5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43.199999999999996</v>
          </cell>
          <cell r="BF551">
            <v>1.2</v>
          </cell>
          <cell r="BG551">
            <v>0</v>
          </cell>
          <cell r="BH551">
            <v>0</v>
          </cell>
          <cell r="BI551">
            <v>0</v>
          </cell>
          <cell r="BJ551">
            <v>0</v>
          </cell>
          <cell r="BK551">
            <v>95</v>
          </cell>
          <cell r="BL551">
            <v>2.5</v>
          </cell>
          <cell r="BM551">
            <v>0</v>
          </cell>
          <cell r="BN551">
            <v>0</v>
          </cell>
          <cell r="BO551">
            <v>617.5</v>
          </cell>
          <cell r="BP551">
            <v>19</v>
          </cell>
          <cell r="BQ551">
            <v>0</v>
          </cell>
          <cell r="BR551">
            <v>0</v>
          </cell>
          <cell r="BS551">
            <v>292.5</v>
          </cell>
          <cell r="BT551">
            <v>9</v>
          </cell>
          <cell r="BU551">
            <v>0</v>
          </cell>
          <cell r="BV551">
            <v>0</v>
          </cell>
          <cell r="BW551">
            <v>0</v>
          </cell>
          <cell r="BX551">
            <v>0</v>
          </cell>
          <cell r="BY551">
            <v>0</v>
          </cell>
          <cell r="BZ551">
            <v>0</v>
          </cell>
          <cell r="CA551">
            <v>148</v>
          </cell>
          <cell r="CB551">
            <v>4</v>
          </cell>
          <cell r="CC551">
            <v>0</v>
          </cell>
          <cell r="CD551">
            <v>0</v>
          </cell>
          <cell r="CE551">
            <v>0</v>
          </cell>
          <cell r="CF551">
            <v>0</v>
          </cell>
          <cell r="CG551">
            <v>0</v>
          </cell>
          <cell r="CH551">
            <v>0</v>
          </cell>
          <cell r="CI551">
            <v>0</v>
          </cell>
          <cell r="CJ551">
            <v>0</v>
          </cell>
          <cell r="CK551">
            <v>0</v>
          </cell>
          <cell r="CL551">
            <v>0</v>
          </cell>
          <cell r="CM551">
            <v>0</v>
          </cell>
          <cell r="CN551">
            <v>0</v>
          </cell>
          <cell r="CO551">
            <v>0</v>
          </cell>
          <cell r="CP551">
            <v>0</v>
          </cell>
          <cell r="CQ551">
            <v>0</v>
          </cell>
          <cell r="CR551">
            <v>0</v>
          </cell>
          <cell r="CS551">
            <v>0</v>
          </cell>
          <cell r="CT551">
            <v>0</v>
          </cell>
          <cell r="CU551">
            <v>0</v>
          </cell>
          <cell r="CV551">
            <v>0</v>
          </cell>
          <cell r="CW551">
            <v>0</v>
          </cell>
          <cell r="CX551">
            <v>0</v>
          </cell>
          <cell r="CY551">
            <v>0</v>
          </cell>
          <cell r="CZ551">
            <v>0</v>
          </cell>
          <cell r="DA551">
            <v>0</v>
          </cell>
          <cell r="DB551">
            <v>0</v>
          </cell>
          <cell r="DC551">
            <v>0</v>
          </cell>
          <cell r="DD551">
            <v>7364.5620317578496</v>
          </cell>
          <cell r="DE551">
            <v>0</v>
          </cell>
          <cell r="DG551">
            <v>5901.3223609299512</v>
          </cell>
          <cell r="DI551">
            <v>0.03</v>
          </cell>
          <cell r="DJ551">
            <v>177.03967082789853</v>
          </cell>
          <cell r="DK551">
            <v>2.4631529745250409E-2</v>
          </cell>
          <cell r="DL551">
            <v>0</v>
          </cell>
        </row>
        <row r="552">
          <cell r="A552" t="str">
            <v>B10407LR2436LT1150</v>
          </cell>
          <cell r="B552" t="str">
            <v>NASTRO TTT TISSUE ALTA VELOCITA' LR2436 LT1150</v>
          </cell>
          <cell r="F552">
            <v>18157.467250151272</v>
          </cell>
          <cell r="H552">
            <v>8534.0096075710971</v>
          </cell>
          <cell r="I552">
            <v>0.53</v>
          </cell>
          <cell r="J552" t="str">
            <v>OK</v>
          </cell>
          <cell r="K552" t="str">
            <v>NEWZD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7229.8096075710964</v>
          </cell>
          <cell r="AW552">
            <v>108</v>
          </cell>
          <cell r="AX552">
            <v>3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43.199999999999996</v>
          </cell>
          <cell r="BF552">
            <v>1.2</v>
          </cell>
          <cell r="BG552">
            <v>0</v>
          </cell>
          <cell r="BH552">
            <v>0</v>
          </cell>
          <cell r="BI552">
            <v>0</v>
          </cell>
          <cell r="BJ552">
            <v>0</v>
          </cell>
          <cell r="BK552">
            <v>95</v>
          </cell>
          <cell r="BL552">
            <v>2.5</v>
          </cell>
          <cell r="BM552">
            <v>0</v>
          </cell>
          <cell r="BN552">
            <v>0</v>
          </cell>
          <cell r="BO552">
            <v>617.5</v>
          </cell>
          <cell r="BP552">
            <v>19</v>
          </cell>
          <cell r="BQ552">
            <v>0</v>
          </cell>
          <cell r="BR552">
            <v>0</v>
          </cell>
          <cell r="BS552">
            <v>292.5</v>
          </cell>
          <cell r="BT552">
            <v>9</v>
          </cell>
          <cell r="BU552">
            <v>0</v>
          </cell>
          <cell r="BV552">
            <v>0</v>
          </cell>
          <cell r="BW552">
            <v>0</v>
          </cell>
          <cell r="BX552">
            <v>0</v>
          </cell>
          <cell r="BY552">
            <v>0</v>
          </cell>
          <cell r="BZ552">
            <v>0</v>
          </cell>
          <cell r="CA552">
            <v>148</v>
          </cell>
          <cell r="CB552">
            <v>4</v>
          </cell>
          <cell r="CC552">
            <v>0</v>
          </cell>
          <cell r="CD552">
            <v>0</v>
          </cell>
          <cell r="CE552">
            <v>0</v>
          </cell>
          <cell r="CF552">
            <v>0</v>
          </cell>
          <cell r="CG552">
            <v>0</v>
          </cell>
          <cell r="CH552">
            <v>0</v>
          </cell>
          <cell r="CI552">
            <v>0</v>
          </cell>
          <cell r="CJ552">
            <v>0</v>
          </cell>
          <cell r="CK552">
            <v>0</v>
          </cell>
          <cell r="CL552">
            <v>0</v>
          </cell>
          <cell r="CM552">
            <v>0</v>
          </cell>
          <cell r="CN552">
            <v>0</v>
          </cell>
          <cell r="CO552">
            <v>0</v>
          </cell>
          <cell r="CP552">
            <v>0</v>
          </cell>
          <cell r="CQ552">
            <v>0</v>
          </cell>
          <cell r="CR552">
            <v>0</v>
          </cell>
          <cell r="CS552">
            <v>0</v>
          </cell>
          <cell r="CT552">
            <v>0</v>
          </cell>
          <cell r="CU552">
            <v>0</v>
          </cell>
          <cell r="CV552">
            <v>0</v>
          </cell>
          <cell r="CW552">
            <v>0</v>
          </cell>
          <cell r="CX552">
            <v>0</v>
          </cell>
          <cell r="CY552">
            <v>0</v>
          </cell>
          <cell r="CZ552">
            <v>0</v>
          </cell>
          <cell r="DA552">
            <v>0</v>
          </cell>
          <cell r="DB552">
            <v>0</v>
          </cell>
          <cell r="DC552">
            <v>0</v>
          </cell>
          <cell r="DD552">
            <v>8534.0096075710971</v>
          </cell>
          <cell r="DE552">
            <v>0</v>
          </cell>
          <cell r="DG552">
            <v>7019.2326287098022</v>
          </cell>
          <cell r="DI552">
            <v>0.03</v>
          </cell>
          <cell r="DJ552">
            <v>210.57697886129407</v>
          </cell>
          <cell r="DK552">
            <v>2.5299295165188973E-2</v>
          </cell>
          <cell r="DL552">
            <v>0</v>
          </cell>
        </row>
        <row r="553">
          <cell r="A553" t="str">
            <v>B10407LR2606LT1150</v>
          </cell>
          <cell r="B553" t="str">
            <v>NASTRO TTT TISSUE ALTA VELOCITA' LR2606 LT1150</v>
          </cell>
          <cell r="F553">
            <v>19079.89553926147</v>
          </cell>
          <cell r="H553">
            <v>8967.5509034528895</v>
          </cell>
          <cell r="I553">
            <v>0.53</v>
          </cell>
          <cell r="J553" t="str">
            <v>OK</v>
          </cell>
          <cell r="K553" t="str">
            <v>NEWZD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7663.3509034528897</v>
          </cell>
          <cell r="AW553">
            <v>108</v>
          </cell>
          <cell r="AX553">
            <v>3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43.199999999999996</v>
          </cell>
          <cell r="BF553">
            <v>1.2</v>
          </cell>
          <cell r="BG553">
            <v>0</v>
          </cell>
          <cell r="BH553">
            <v>0</v>
          </cell>
          <cell r="BI553">
            <v>0</v>
          </cell>
          <cell r="BJ553">
            <v>0</v>
          </cell>
          <cell r="BK553">
            <v>95</v>
          </cell>
          <cell r="BL553">
            <v>2.5</v>
          </cell>
          <cell r="BM553">
            <v>0</v>
          </cell>
          <cell r="BN553">
            <v>0</v>
          </cell>
          <cell r="BO553">
            <v>617.5</v>
          </cell>
          <cell r="BP553">
            <v>19</v>
          </cell>
          <cell r="BQ553">
            <v>0</v>
          </cell>
          <cell r="BR553">
            <v>0</v>
          </cell>
          <cell r="BS553">
            <v>292.5</v>
          </cell>
          <cell r="BT553">
            <v>9</v>
          </cell>
          <cell r="BU553">
            <v>0</v>
          </cell>
          <cell r="BV553">
            <v>0</v>
          </cell>
          <cell r="BW553">
            <v>0</v>
          </cell>
          <cell r="BX553">
            <v>0</v>
          </cell>
          <cell r="BY553">
            <v>0</v>
          </cell>
          <cell r="BZ553">
            <v>0</v>
          </cell>
          <cell r="CA553">
            <v>148</v>
          </cell>
          <cell r="CB553">
            <v>4</v>
          </cell>
          <cell r="CC553">
            <v>0</v>
          </cell>
          <cell r="CD553">
            <v>0</v>
          </cell>
          <cell r="CE553">
            <v>0</v>
          </cell>
          <cell r="CF553">
            <v>0</v>
          </cell>
          <cell r="CG553">
            <v>0</v>
          </cell>
          <cell r="CH553">
            <v>0</v>
          </cell>
          <cell r="CI553">
            <v>0</v>
          </cell>
          <cell r="CJ553">
            <v>0</v>
          </cell>
          <cell r="CK553">
            <v>0</v>
          </cell>
          <cell r="CL553">
            <v>0</v>
          </cell>
          <cell r="CM553">
            <v>0</v>
          </cell>
          <cell r="CN553">
            <v>0</v>
          </cell>
          <cell r="CO553">
            <v>0</v>
          </cell>
          <cell r="CP553">
            <v>0</v>
          </cell>
          <cell r="CQ553">
            <v>0</v>
          </cell>
          <cell r="CR553">
            <v>0</v>
          </cell>
          <cell r="CS553">
            <v>0</v>
          </cell>
          <cell r="CT553">
            <v>0</v>
          </cell>
          <cell r="CU553">
            <v>0</v>
          </cell>
          <cell r="CV553">
            <v>0</v>
          </cell>
          <cell r="CW553">
            <v>0</v>
          </cell>
          <cell r="CX553">
            <v>0</v>
          </cell>
          <cell r="CY553">
            <v>0</v>
          </cell>
          <cell r="CZ553">
            <v>0</v>
          </cell>
          <cell r="DA553">
            <v>0</v>
          </cell>
          <cell r="DB553">
            <v>0</v>
          </cell>
          <cell r="DC553">
            <v>0</v>
          </cell>
          <cell r="DD553">
            <v>8967.5509034528895</v>
          </cell>
          <cell r="DE553">
            <v>0</v>
          </cell>
          <cell r="DG553">
            <v>7440.1465082066888</v>
          </cell>
          <cell r="DI553">
            <v>0.03</v>
          </cell>
          <cell r="DJ553">
            <v>223.20439524620065</v>
          </cell>
          <cell r="DK553">
            <v>2.5525566151423696E-2</v>
          </cell>
          <cell r="DL553">
            <v>0</v>
          </cell>
        </row>
        <row r="554">
          <cell r="A554" t="str">
            <v>B10407LR2946LT1150</v>
          </cell>
          <cell r="B554" t="str">
            <v>NASTRO TTT TISSUE ALTA VELOCITA' LR2946 LT1150</v>
          </cell>
          <cell r="F554">
            <v>20924.752117481858</v>
          </cell>
          <cell r="H554">
            <v>9834.6334952164725</v>
          </cell>
          <cell r="I554">
            <v>0.53</v>
          </cell>
          <cell r="J554" t="str">
            <v>OK</v>
          </cell>
          <cell r="K554" t="str">
            <v>NEWZD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8530.4334952164718</v>
          </cell>
          <cell r="AW554">
            <v>108</v>
          </cell>
          <cell r="AX554">
            <v>3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43.199999999999996</v>
          </cell>
          <cell r="BF554">
            <v>1.2</v>
          </cell>
          <cell r="BG554">
            <v>0</v>
          </cell>
          <cell r="BH554">
            <v>0</v>
          </cell>
          <cell r="BI554">
            <v>0</v>
          </cell>
          <cell r="BJ554">
            <v>0</v>
          </cell>
          <cell r="BK554">
            <v>95</v>
          </cell>
          <cell r="BL554">
            <v>2.5</v>
          </cell>
          <cell r="BM554">
            <v>0</v>
          </cell>
          <cell r="BN554">
            <v>0</v>
          </cell>
          <cell r="BO554">
            <v>617.5</v>
          </cell>
          <cell r="BP554">
            <v>19</v>
          </cell>
          <cell r="BQ554">
            <v>0</v>
          </cell>
          <cell r="BR554">
            <v>0</v>
          </cell>
          <cell r="BS554">
            <v>292.5</v>
          </cell>
          <cell r="BT554">
            <v>9</v>
          </cell>
          <cell r="BU554">
            <v>0</v>
          </cell>
          <cell r="BV554">
            <v>0</v>
          </cell>
          <cell r="BW554">
            <v>0</v>
          </cell>
          <cell r="BX554">
            <v>0</v>
          </cell>
          <cell r="BY554">
            <v>0</v>
          </cell>
          <cell r="BZ554">
            <v>0</v>
          </cell>
          <cell r="CA554">
            <v>148</v>
          </cell>
          <cell r="CB554">
            <v>4</v>
          </cell>
          <cell r="CC554">
            <v>0</v>
          </cell>
          <cell r="CD554">
            <v>0</v>
          </cell>
          <cell r="CE554">
            <v>0</v>
          </cell>
          <cell r="CF554">
            <v>0</v>
          </cell>
          <cell r="CG554">
            <v>0</v>
          </cell>
          <cell r="CH554">
            <v>0</v>
          </cell>
          <cell r="CI554">
            <v>0</v>
          </cell>
          <cell r="CJ554">
            <v>0</v>
          </cell>
          <cell r="CK554">
            <v>0</v>
          </cell>
          <cell r="CL554">
            <v>0</v>
          </cell>
          <cell r="CM554">
            <v>0</v>
          </cell>
          <cell r="CN554">
            <v>0</v>
          </cell>
          <cell r="CO554">
            <v>0</v>
          </cell>
          <cell r="CP554">
            <v>0</v>
          </cell>
          <cell r="CQ554">
            <v>0</v>
          </cell>
          <cell r="CR554">
            <v>0</v>
          </cell>
          <cell r="CS554">
            <v>0</v>
          </cell>
          <cell r="CT554">
            <v>0</v>
          </cell>
          <cell r="CU554">
            <v>0</v>
          </cell>
          <cell r="CV554">
            <v>0</v>
          </cell>
          <cell r="CW554">
            <v>0</v>
          </cell>
          <cell r="CX554">
            <v>0</v>
          </cell>
          <cell r="CY554">
            <v>0</v>
          </cell>
          <cell r="CZ554">
            <v>0</v>
          </cell>
          <cell r="DA554">
            <v>0</v>
          </cell>
          <cell r="DB554">
            <v>0</v>
          </cell>
          <cell r="DC554">
            <v>0</v>
          </cell>
          <cell r="DD554">
            <v>9834.6334952164725</v>
          </cell>
          <cell r="DE554">
            <v>0</v>
          </cell>
          <cell r="DG554">
            <v>8281.9742672004577</v>
          </cell>
          <cell r="DI554">
            <v>0.03</v>
          </cell>
          <cell r="DJ554">
            <v>248.45922801601372</v>
          </cell>
          <cell r="DK554">
            <v>2.5918496898823189E-2</v>
          </cell>
          <cell r="DL554">
            <v>0</v>
          </cell>
        </row>
        <row r="555">
          <cell r="A555" t="str">
            <v>B10407NW0618LT3100</v>
          </cell>
          <cell r="B555" t="str">
            <v>NASTRO-TTT-DI POLMONATURA LR0618 LT3100</v>
          </cell>
          <cell r="C555" t="str">
            <v>CONV.BELT-TTT (PACKS BUFFERING) Aw0550 LT3100</v>
          </cell>
          <cell r="F555">
            <v>18008.127465575228</v>
          </cell>
          <cell r="H555">
            <v>8463.8199088203564</v>
          </cell>
          <cell r="I555">
            <v>0.53</v>
          </cell>
          <cell r="J555" t="str">
            <v>OK</v>
          </cell>
          <cell r="K555" t="str">
            <v>ICZZD</v>
          </cell>
          <cell r="L555">
            <v>0.83575249690254239</v>
          </cell>
          <cell r="M555">
            <v>2.2048536643521327E-2</v>
          </cell>
          <cell r="N555">
            <v>0</v>
          </cell>
          <cell r="O555">
            <v>0</v>
          </cell>
          <cell r="P555">
            <v>0</v>
          </cell>
          <cell r="Q555">
            <v>7.5957026778329167E-3</v>
          </cell>
          <cell r="R555">
            <v>0</v>
          </cell>
          <cell r="S555">
            <v>0</v>
          </cell>
          <cell r="T555">
            <v>1.6457355801971319E-2</v>
          </cell>
          <cell r="U555">
            <v>0</v>
          </cell>
          <cell r="V555">
            <v>5.9859442844751108E-2</v>
          </cell>
          <cell r="W555">
            <v>0</v>
          </cell>
          <cell r="X555">
            <v>3.1809975462097739E-2</v>
          </cell>
          <cell r="Y555">
            <v>0</v>
          </cell>
          <cell r="Z555">
            <v>0</v>
          </cell>
          <cell r="AA555">
            <v>0</v>
          </cell>
          <cell r="AB555">
            <v>2.6476489667283106E-2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7073.6586221300613</v>
          </cell>
          <cell r="AW555">
            <v>186.61484340379096</v>
          </cell>
          <cell r="AX555">
            <v>5.1837456501053047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64.288659546122332</v>
          </cell>
          <cell r="BF555">
            <v>1.785796098503398</v>
          </cell>
          <cell r="BG555">
            <v>0</v>
          </cell>
          <cell r="BH555">
            <v>0</v>
          </cell>
          <cell r="BI555">
            <v>0</v>
          </cell>
          <cell r="BJ555">
            <v>0</v>
          </cell>
          <cell r="BK555">
            <v>139.29209568326505</v>
          </cell>
          <cell r="BL555">
            <v>3.6655814653490801</v>
          </cell>
          <cell r="BM555">
            <v>0</v>
          </cell>
          <cell r="BN555">
            <v>0</v>
          </cell>
          <cell r="BO555">
            <v>506.63954408029866</v>
          </cell>
          <cell r="BP555">
            <v>15.588909048624574</v>
          </cell>
          <cell r="BQ555">
            <v>0</v>
          </cell>
          <cell r="BR555">
            <v>0</v>
          </cell>
          <cell r="BS555">
            <v>269.23390361518989</v>
          </cell>
          <cell r="BT555">
            <v>8.2841201112366125</v>
          </cell>
          <cell r="BU555">
            <v>0</v>
          </cell>
          <cell r="BV555">
            <v>0</v>
          </cell>
          <cell r="BW555">
            <v>0</v>
          </cell>
          <cell r="BX555">
            <v>0</v>
          </cell>
          <cell r="BY555">
            <v>0</v>
          </cell>
          <cell r="BZ555">
            <v>0</v>
          </cell>
          <cell r="CA555">
            <v>224.0922403616272</v>
          </cell>
          <cell r="CB555">
            <v>6.056547036800735</v>
          </cell>
          <cell r="CC555">
            <v>0</v>
          </cell>
          <cell r="CD555">
            <v>0</v>
          </cell>
          <cell r="CE555">
            <v>0</v>
          </cell>
          <cell r="CF555">
            <v>0</v>
          </cell>
          <cell r="CG555">
            <v>0</v>
          </cell>
          <cell r="CH555">
            <v>0</v>
          </cell>
          <cell r="CI555">
            <v>0</v>
          </cell>
          <cell r="CJ555">
            <v>0</v>
          </cell>
          <cell r="CK555">
            <v>0</v>
          </cell>
          <cell r="CL555">
            <v>0</v>
          </cell>
          <cell r="CM555">
            <v>0</v>
          </cell>
          <cell r="CN555">
            <v>0</v>
          </cell>
          <cell r="CO555">
            <v>0</v>
          </cell>
          <cell r="CP555">
            <v>0</v>
          </cell>
          <cell r="CQ555">
            <v>0</v>
          </cell>
          <cell r="CR555">
            <v>0</v>
          </cell>
          <cell r="CS555">
            <v>0</v>
          </cell>
          <cell r="CT555">
            <v>0</v>
          </cell>
          <cell r="CU555">
            <v>0</v>
          </cell>
          <cell r="CV555">
            <v>0</v>
          </cell>
          <cell r="CW555">
            <v>0</v>
          </cell>
          <cell r="CX555">
            <v>0</v>
          </cell>
          <cell r="CY555">
            <v>0</v>
          </cell>
          <cell r="CZ555">
            <v>0</v>
          </cell>
          <cell r="DA555">
            <v>0</v>
          </cell>
          <cell r="DB555">
            <v>0</v>
          </cell>
          <cell r="DC555">
            <v>0</v>
          </cell>
          <cell r="DD555">
            <v>8463.8199088203564</v>
          </cell>
          <cell r="DE555">
            <v>0</v>
          </cell>
          <cell r="DG555">
            <v>8259.4207283229698</v>
          </cell>
          <cell r="DH555">
            <v>0.82491330090687565</v>
          </cell>
          <cell r="DI555">
            <v>0.03</v>
          </cell>
          <cell r="DJ555">
            <v>204.39918049738716</v>
          </cell>
          <cell r="DK555">
            <v>2.4747399027206268E-2</v>
          </cell>
          <cell r="DL555">
            <v>0</v>
          </cell>
        </row>
        <row r="556">
          <cell r="A556" t="str">
            <v>B10407NW0618LT4000</v>
          </cell>
          <cell r="B556" t="str">
            <v>NASTRO-TTT-DI POLMONATURA LR0618 LT4000</v>
          </cell>
          <cell r="C556" t="str">
            <v>CONV.BELT-TTT (PACKS BUFFERING) Aw0550 LT4000</v>
          </cell>
          <cell r="F556">
            <v>20801.316407823826</v>
          </cell>
          <cell r="H556">
            <v>9776.618711677198</v>
          </cell>
          <cell r="I556">
            <v>0.53</v>
          </cell>
          <cell r="J556" t="str">
            <v>OK</v>
          </cell>
          <cell r="K556" t="str">
            <v>ICZZD</v>
          </cell>
          <cell r="L556">
            <v>0.83575249690254239</v>
          </cell>
          <cell r="M556">
            <v>2.2048536643521327E-2</v>
          </cell>
          <cell r="N556">
            <v>0</v>
          </cell>
          <cell r="O556">
            <v>0</v>
          </cell>
          <cell r="P556">
            <v>0</v>
          </cell>
          <cell r="Q556">
            <v>7.5957026778329167E-3</v>
          </cell>
          <cell r="R556">
            <v>0</v>
          </cell>
          <cell r="S556">
            <v>0</v>
          </cell>
          <cell r="T556">
            <v>1.6457355801971319E-2</v>
          </cell>
          <cell r="U556">
            <v>0</v>
          </cell>
          <cell r="V556">
            <v>5.9859442844751108E-2</v>
          </cell>
          <cell r="W556">
            <v>0</v>
          </cell>
          <cell r="X556">
            <v>3.1809975462097739E-2</v>
          </cell>
          <cell r="Y556">
            <v>0</v>
          </cell>
          <cell r="Z556">
            <v>0</v>
          </cell>
          <cell r="AA556">
            <v>0</v>
          </cell>
          <cell r="AB556">
            <v>2.6476489667283106E-2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8170.8334995483356</v>
          </cell>
          <cell r="AW556">
            <v>215.56013591415098</v>
          </cell>
          <cell r="AX556">
            <v>5.9877815531708602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74.260288928437888</v>
          </cell>
          <cell r="BF556">
            <v>2.0627858035677189</v>
          </cell>
          <cell r="BG556">
            <v>0</v>
          </cell>
          <cell r="BH556">
            <v>0</v>
          </cell>
          <cell r="BI556">
            <v>0</v>
          </cell>
          <cell r="BJ556">
            <v>0</v>
          </cell>
          <cell r="BK556">
            <v>160.8972926782821</v>
          </cell>
          <cell r="BL556">
            <v>4.2341392810074234</v>
          </cell>
          <cell r="BM556">
            <v>0</v>
          </cell>
          <cell r="BN556">
            <v>0</v>
          </cell>
          <cell r="BO556">
            <v>585.22294898656548</v>
          </cell>
          <cell r="BP556">
            <v>18.006859968817398</v>
          </cell>
          <cell r="BQ556">
            <v>0</v>
          </cell>
          <cell r="BR556">
            <v>0</v>
          </cell>
          <cell r="BS556">
            <v>310.99400132073725</v>
          </cell>
          <cell r="BT556">
            <v>9.5690461944842227</v>
          </cell>
          <cell r="BU556">
            <v>0</v>
          </cell>
          <cell r="BV556">
            <v>0</v>
          </cell>
          <cell r="BW556">
            <v>0</v>
          </cell>
          <cell r="BX556">
            <v>0</v>
          </cell>
          <cell r="BY556">
            <v>0</v>
          </cell>
          <cell r="BZ556">
            <v>0</v>
          </cell>
          <cell r="CA556">
            <v>258.850544300688</v>
          </cell>
          <cell r="CB556">
            <v>6.9959606567753516</v>
          </cell>
          <cell r="CC556">
            <v>0</v>
          </cell>
          <cell r="CD556">
            <v>0</v>
          </cell>
          <cell r="CE556">
            <v>0</v>
          </cell>
          <cell r="CF556">
            <v>0</v>
          </cell>
          <cell r="CG556">
            <v>0</v>
          </cell>
          <cell r="CH556">
            <v>0</v>
          </cell>
          <cell r="CI556">
            <v>0</v>
          </cell>
          <cell r="CJ556">
            <v>0</v>
          </cell>
          <cell r="CK556">
            <v>0</v>
          </cell>
          <cell r="CL556">
            <v>0</v>
          </cell>
          <cell r="CM556">
            <v>0</v>
          </cell>
          <cell r="CN556">
            <v>0</v>
          </cell>
          <cell r="CO556">
            <v>0</v>
          </cell>
          <cell r="CP556">
            <v>0</v>
          </cell>
          <cell r="CQ556">
            <v>0</v>
          </cell>
          <cell r="CR556">
            <v>0</v>
          </cell>
          <cell r="CS556">
            <v>0</v>
          </cell>
          <cell r="CT556">
            <v>0</v>
          </cell>
          <cell r="CU556">
            <v>0</v>
          </cell>
          <cell r="CV556">
            <v>0</v>
          </cell>
          <cell r="CW556">
            <v>0</v>
          </cell>
          <cell r="CX556">
            <v>0</v>
          </cell>
          <cell r="CY556">
            <v>0</v>
          </cell>
          <cell r="CZ556">
            <v>0</v>
          </cell>
          <cell r="DA556">
            <v>0</v>
          </cell>
          <cell r="DB556">
            <v>0</v>
          </cell>
          <cell r="DC556">
            <v>0</v>
          </cell>
          <cell r="DD556">
            <v>9776.618711677198</v>
          </cell>
          <cell r="DE556">
            <v>0</v>
          </cell>
          <cell r="DG556">
            <v>9540.5157612092025</v>
          </cell>
          <cell r="DH556">
            <v>0.82491330090687565</v>
          </cell>
          <cell r="DI556">
            <v>0.03</v>
          </cell>
          <cell r="DJ556">
            <v>236.10295046799467</v>
          </cell>
          <cell r="DK556">
            <v>2.4747399027206268E-2</v>
          </cell>
          <cell r="DL556">
            <v>0</v>
          </cell>
        </row>
        <row r="557">
          <cell r="A557" t="str">
            <v>B10407NW1630LT1300</v>
          </cell>
          <cell r="B557" t="str">
            <v>NASTRO-TTT-DI POLMONATURA LR1630 LT1300</v>
          </cell>
          <cell r="C557" t="str">
            <v>CONV.BELT-TTT (PACKS BUFFERING) Aw1562 LT1300</v>
          </cell>
          <cell r="F557">
            <v>15405.828672418724</v>
          </cell>
          <cell r="H557">
            <v>7240.7394760367997</v>
          </cell>
          <cell r="I557">
            <v>0.53</v>
          </cell>
          <cell r="J557" t="str">
            <v>OK</v>
          </cell>
          <cell r="K557" t="str">
            <v>NEWZD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6360.2394760367997</v>
          </cell>
          <cell r="AW557">
            <v>216</v>
          </cell>
          <cell r="AX557">
            <v>6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72</v>
          </cell>
          <cell r="BF557">
            <v>2</v>
          </cell>
          <cell r="BG557">
            <v>0</v>
          </cell>
          <cell r="BH557">
            <v>0</v>
          </cell>
          <cell r="BI557">
            <v>0</v>
          </cell>
          <cell r="BJ557">
            <v>0</v>
          </cell>
          <cell r="BK557">
            <v>152</v>
          </cell>
          <cell r="BL557">
            <v>4</v>
          </cell>
          <cell r="BM557">
            <v>0</v>
          </cell>
          <cell r="BN557">
            <v>0</v>
          </cell>
          <cell r="BO557">
            <v>81.25</v>
          </cell>
          <cell r="BP557">
            <v>2.5</v>
          </cell>
          <cell r="BQ557">
            <v>0</v>
          </cell>
          <cell r="BR557">
            <v>0</v>
          </cell>
          <cell r="BS557">
            <v>211.25</v>
          </cell>
          <cell r="BT557">
            <v>6.5</v>
          </cell>
          <cell r="BU557">
            <v>0</v>
          </cell>
          <cell r="BV557">
            <v>0</v>
          </cell>
          <cell r="BW557">
            <v>0</v>
          </cell>
          <cell r="BX557">
            <v>0</v>
          </cell>
          <cell r="BY557">
            <v>0</v>
          </cell>
          <cell r="BZ557">
            <v>0</v>
          </cell>
          <cell r="CA557">
            <v>148</v>
          </cell>
          <cell r="CB557">
            <v>4</v>
          </cell>
          <cell r="CC557">
            <v>0</v>
          </cell>
          <cell r="CD557">
            <v>0</v>
          </cell>
          <cell r="CE557">
            <v>0</v>
          </cell>
          <cell r="CF557">
            <v>0</v>
          </cell>
          <cell r="CG557">
            <v>0</v>
          </cell>
          <cell r="CH557">
            <v>0</v>
          </cell>
          <cell r="CI557">
            <v>0</v>
          </cell>
          <cell r="CJ557">
            <v>0</v>
          </cell>
          <cell r="CK557">
            <v>0</v>
          </cell>
          <cell r="CL557">
            <v>0</v>
          </cell>
          <cell r="CM557">
            <v>0</v>
          </cell>
          <cell r="CN557">
            <v>0</v>
          </cell>
          <cell r="CO557">
            <v>0</v>
          </cell>
          <cell r="CP557">
            <v>0</v>
          </cell>
          <cell r="CQ557">
            <v>0</v>
          </cell>
          <cell r="CR557">
            <v>0</v>
          </cell>
          <cell r="CS557">
            <v>0</v>
          </cell>
          <cell r="CT557">
            <v>0</v>
          </cell>
          <cell r="CU557">
            <v>0</v>
          </cell>
          <cell r="CV557">
            <v>0</v>
          </cell>
          <cell r="CW557">
            <v>0</v>
          </cell>
          <cell r="CX557">
            <v>0</v>
          </cell>
          <cell r="CY557">
            <v>0</v>
          </cell>
          <cell r="CZ557">
            <v>0</v>
          </cell>
          <cell r="DA557">
            <v>0</v>
          </cell>
          <cell r="DB557">
            <v>0</v>
          </cell>
          <cell r="DC557">
            <v>0</v>
          </cell>
          <cell r="DD557">
            <v>7240.7394760367997</v>
          </cell>
          <cell r="DE557">
            <v>0</v>
          </cell>
          <cell r="DG557">
            <v>6174.9897825600001</v>
          </cell>
          <cell r="DI557">
            <v>0.03</v>
          </cell>
          <cell r="DJ557">
            <v>185.24969347679999</v>
          </cell>
          <cell r="DK557">
            <v>2.6256106831124112E-2</v>
          </cell>
          <cell r="DL557">
            <v>0</v>
          </cell>
        </row>
        <row r="558">
          <cell r="A558" t="str">
            <v>B10407PW0618LT0800</v>
          </cell>
          <cell r="B558" t="str">
            <v>NASTRO-TTT-DI PROGRAMMAZIONE LR0618 LT0800</v>
          </cell>
          <cell r="C558" t="str">
            <v>CONV.BELT-TTT (PREPARATION)  Aw0550 LT0800</v>
          </cell>
          <cell r="F558">
            <v>9227.9978964113689</v>
          </cell>
          <cell r="H558">
            <v>4337.1590113133434</v>
          </cell>
          <cell r="I558">
            <v>0.53</v>
          </cell>
          <cell r="J558" t="str">
            <v>OK</v>
          </cell>
          <cell r="K558" t="str">
            <v>ICZZD</v>
          </cell>
          <cell r="L558">
            <v>0.83575249690254239</v>
          </cell>
          <cell r="M558">
            <v>2.2048536643521327E-2</v>
          </cell>
          <cell r="N558">
            <v>0</v>
          </cell>
          <cell r="O558">
            <v>0</v>
          </cell>
          <cell r="P558">
            <v>0</v>
          </cell>
          <cell r="Q558">
            <v>7.5957026778329167E-3</v>
          </cell>
          <cell r="R558">
            <v>0</v>
          </cell>
          <cell r="S558">
            <v>0</v>
          </cell>
          <cell r="T558">
            <v>1.6457355801971319E-2</v>
          </cell>
          <cell r="U558">
            <v>0</v>
          </cell>
          <cell r="V558">
            <v>5.9859442844751108E-2</v>
          </cell>
          <cell r="W558">
            <v>0</v>
          </cell>
          <cell r="X558">
            <v>3.1809975462097739E-2</v>
          </cell>
          <cell r="Y558">
            <v>0</v>
          </cell>
          <cell r="Z558">
            <v>0</v>
          </cell>
          <cell r="AA558">
            <v>0</v>
          </cell>
          <cell r="AB558">
            <v>2.6476489667283106E-2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3624.7914731684887</v>
          </cell>
          <cell r="AW558">
            <v>95.628009389720987</v>
          </cell>
          <cell r="AX558">
            <v>2.6563335941589163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32.943770316419929</v>
          </cell>
          <cell r="BF558">
            <v>0.91510473101166467</v>
          </cell>
          <cell r="BG558">
            <v>0</v>
          </cell>
          <cell r="BH558">
            <v>0</v>
          </cell>
          <cell r="BI558">
            <v>0</v>
          </cell>
          <cell r="BJ558">
            <v>0</v>
          </cell>
          <cell r="BK558">
            <v>71.378169018909844</v>
          </cell>
          <cell r="BL558">
            <v>1.87837286891868</v>
          </cell>
          <cell r="BM558">
            <v>0</v>
          </cell>
          <cell r="BN558">
            <v>0</v>
          </cell>
          <cell r="BO558">
            <v>259.6199219463083</v>
          </cell>
          <cell r="BP558">
            <v>7.9883052906556395</v>
          </cell>
          <cell r="BQ558">
            <v>0</v>
          </cell>
          <cell r="BR558">
            <v>0</v>
          </cell>
          <cell r="BS558">
            <v>137.96492172509355</v>
          </cell>
          <cell r="BT558">
            <v>4.2450745146182634</v>
          </cell>
          <cell r="BU558">
            <v>0</v>
          </cell>
          <cell r="BV558">
            <v>0</v>
          </cell>
          <cell r="BW558">
            <v>0</v>
          </cell>
          <cell r="BX558">
            <v>0</v>
          </cell>
          <cell r="BY558">
            <v>0</v>
          </cell>
          <cell r="BZ558">
            <v>0</v>
          </cell>
          <cell r="CA558">
            <v>114.83274574840155</v>
          </cell>
          <cell r="CB558">
            <v>3.1035877229297717</v>
          </cell>
          <cell r="CC558">
            <v>0</v>
          </cell>
          <cell r="CD558">
            <v>0</v>
          </cell>
          <cell r="CE558">
            <v>0</v>
          </cell>
          <cell r="CF558">
            <v>0</v>
          </cell>
          <cell r="CG558">
            <v>0</v>
          </cell>
          <cell r="CH558">
            <v>0</v>
          </cell>
          <cell r="CI558">
            <v>0</v>
          </cell>
          <cell r="CJ558">
            <v>0</v>
          </cell>
          <cell r="CK558">
            <v>0</v>
          </cell>
          <cell r="CL558">
            <v>0</v>
          </cell>
          <cell r="CM558">
            <v>0</v>
          </cell>
          <cell r="CN558">
            <v>0</v>
          </cell>
          <cell r="CO558">
            <v>0</v>
          </cell>
          <cell r="CP558">
            <v>0</v>
          </cell>
          <cell r="CQ558">
            <v>0</v>
          </cell>
          <cell r="CR558">
            <v>0</v>
          </cell>
          <cell r="CS558">
            <v>0</v>
          </cell>
          <cell r="CT558">
            <v>0</v>
          </cell>
          <cell r="CU558">
            <v>0</v>
          </cell>
          <cell r="CV558">
            <v>0</v>
          </cell>
          <cell r="CW558">
            <v>0</v>
          </cell>
          <cell r="CX558">
            <v>0</v>
          </cell>
          <cell r="CY558">
            <v>0</v>
          </cell>
          <cell r="CZ558">
            <v>0</v>
          </cell>
          <cell r="DA558">
            <v>0</v>
          </cell>
          <cell r="DB558">
            <v>0</v>
          </cell>
          <cell r="DC558">
            <v>0</v>
          </cell>
          <cell r="DD558">
            <v>4337.1590113133434</v>
          </cell>
          <cell r="DE558">
            <v>0</v>
          </cell>
          <cell r="DG558">
            <v>4232.4176820849825</v>
          </cell>
          <cell r="DH558">
            <v>0.82491330090687565</v>
          </cell>
          <cell r="DI558">
            <v>0.03</v>
          </cell>
          <cell r="DJ558">
            <v>104.7413292283605</v>
          </cell>
          <cell r="DK558">
            <v>2.4747399027206268E-2</v>
          </cell>
          <cell r="DL558">
            <v>0</v>
          </cell>
        </row>
        <row r="559">
          <cell r="A559" t="str">
            <v>B10407PW0618LT0900</v>
          </cell>
          <cell r="B559" t="str">
            <v>NASTRO-TTT-DI PROGRAMMAZIONE LR0618 LT0900</v>
          </cell>
          <cell r="C559" t="str">
            <v>CONV.BELT-TTT (PREPARATION)  Aw0550 LT0900</v>
          </cell>
          <cell r="F559">
            <v>9566.7674217445929</v>
          </cell>
          <cell r="H559">
            <v>4496.3806882199588</v>
          </cell>
          <cell r="I559">
            <v>0.53</v>
          </cell>
          <cell r="J559" t="str">
            <v>OK</v>
          </cell>
          <cell r="K559" t="str">
            <v>ICZZD</v>
          </cell>
          <cell r="L559">
            <v>0.83575249690254239</v>
          </cell>
          <cell r="M559">
            <v>2.2048536643521327E-2</v>
          </cell>
          <cell r="N559">
            <v>0</v>
          </cell>
          <cell r="O559">
            <v>0</v>
          </cell>
          <cell r="P559">
            <v>0</v>
          </cell>
          <cell r="Q559">
            <v>7.5957026778329167E-3</v>
          </cell>
          <cell r="R559">
            <v>0</v>
          </cell>
          <cell r="S559">
            <v>0</v>
          </cell>
          <cell r="T559">
            <v>1.6457355801971319E-2</v>
          </cell>
          <cell r="U559">
            <v>0</v>
          </cell>
          <cell r="V559">
            <v>5.9859442844751108E-2</v>
          </cell>
          <cell r="W559">
            <v>0</v>
          </cell>
          <cell r="X559">
            <v>3.1809975462097739E-2</v>
          </cell>
          <cell r="Y559">
            <v>0</v>
          </cell>
          <cell r="Z559">
            <v>0</v>
          </cell>
          <cell r="AA559">
            <v>0</v>
          </cell>
          <cell r="AB559">
            <v>2.6476489667283106E-2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3757.8613872042024</v>
          </cell>
          <cell r="AW559">
            <v>99.138614367439402</v>
          </cell>
          <cell r="AX559">
            <v>2.7538503990955387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34.153170834068554</v>
          </cell>
          <cell r="BF559">
            <v>0.9486991898352376</v>
          </cell>
          <cell r="BG559">
            <v>0</v>
          </cell>
          <cell r="BH559">
            <v>0</v>
          </cell>
          <cell r="BI559">
            <v>0</v>
          </cell>
          <cell r="BJ559">
            <v>0</v>
          </cell>
          <cell r="BK559">
            <v>73.998536807148525</v>
          </cell>
          <cell r="BL559">
            <v>1.9473299159775928</v>
          </cell>
          <cell r="BM559">
            <v>0</v>
          </cell>
          <cell r="BN559">
            <v>0</v>
          </cell>
          <cell r="BO559">
            <v>269.15084281474526</v>
          </cell>
          <cell r="BP559">
            <v>8.2815643942998545</v>
          </cell>
          <cell r="BQ559">
            <v>0</v>
          </cell>
          <cell r="BR559">
            <v>0</v>
          </cell>
          <cell r="BS559">
            <v>143.02975936052704</v>
          </cell>
          <cell r="BT559">
            <v>4.4009156726316014</v>
          </cell>
          <cell r="BU559">
            <v>0</v>
          </cell>
          <cell r="BV559">
            <v>0</v>
          </cell>
          <cell r="BW559">
            <v>0</v>
          </cell>
          <cell r="BX559">
            <v>0</v>
          </cell>
          <cell r="BY559">
            <v>0</v>
          </cell>
          <cell r="BZ559">
            <v>0</v>
          </cell>
          <cell r="CA559">
            <v>119.04837683182704</v>
          </cell>
          <cell r="CB559">
            <v>3.2175236981574877</v>
          </cell>
          <cell r="CC559">
            <v>0</v>
          </cell>
          <cell r="CD559">
            <v>0</v>
          </cell>
          <cell r="CE559">
            <v>0</v>
          </cell>
          <cell r="CF559">
            <v>0</v>
          </cell>
          <cell r="CG559">
            <v>0</v>
          </cell>
          <cell r="CH559">
            <v>0</v>
          </cell>
          <cell r="CI559">
            <v>0</v>
          </cell>
          <cell r="CJ559">
            <v>0</v>
          </cell>
          <cell r="CK559">
            <v>0</v>
          </cell>
          <cell r="CL559">
            <v>0</v>
          </cell>
          <cell r="CM559">
            <v>0</v>
          </cell>
          <cell r="CN559">
            <v>0</v>
          </cell>
          <cell r="CO559">
            <v>0</v>
          </cell>
          <cell r="CP559">
            <v>0</v>
          </cell>
          <cell r="CQ559">
            <v>0</v>
          </cell>
          <cell r="CR559">
            <v>0</v>
          </cell>
          <cell r="CS559">
            <v>0</v>
          </cell>
          <cell r="CT559">
            <v>0</v>
          </cell>
          <cell r="CU559">
            <v>0</v>
          </cell>
          <cell r="CV559">
            <v>0</v>
          </cell>
          <cell r="CW559">
            <v>0</v>
          </cell>
          <cell r="CX559">
            <v>0</v>
          </cell>
          <cell r="CY559">
            <v>0</v>
          </cell>
          <cell r="CZ559">
            <v>0</v>
          </cell>
          <cell r="DA559">
            <v>0</v>
          </cell>
          <cell r="DB559">
            <v>0</v>
          </cell>
          <cell r="DC559">
            <v>0</v>
          </cell>
          <cell r="DD559">
            <v>4496.3806882199588</v>
          </cell>
          <cell r="DE559">
            <v>0</v>
          </cell>
          <cell r="DG559">
            <v>4387.7941944408713</v>
          </cell>
          <cell r="DH559">
            <v>0.82491330090687565</v>
          </cell>
          <cell r="DI559">
            <v>0.03</v>
          </cell>
          <cell r="DJ559">
            <v>108.58649377908733</v>
          </cell>
          <cell r="DK559">
            <v>2.4747399027206268E-2</v>
          </cell>
          <cell r="DL559">
            <v>0</v>
          </cell>
        </row>
        <row r="560">
          <cell r="A560" t="str">
            <v>B10407PW0618LT1000</v>
          </cell>
          <cell r="B560" t="str">
            <v>NASTRO-TTT-DI PROGRAMMAZIONE LR0618 LT1000</v>
          </cell>
          <cell r="C560" t="str">
            <v>CONV.BELT-TTT (PREPARATION)  Aw0550 LT1000</v>
          </cell>
          <cell r="F560">
            <v>9905.5369470778242</v>
          </cell>
          <cell r="H560">
            <v>4655.6023651265768</v>
          </cell>
          <cell r="I560">
            <v>0.53</v>
          </cell>
          <cell r="J560" t="str">
            <v>OK</v>
          </cell>
          <cell r="K560" t="str">
            <v>ICZZD</v>
          </cell>
          <cell r="L560">
            <v>0.83575249690254239</v>
          </cell>
          <cell r="M560">
            <v>2.2048536643521327E-2</v>
          </cell>
          <cell r="N560">
            <v>0</v>
          </cell>
          <cell r="O560">
            <v>0</v>
          </cell>
          <cell r="P560">
            <v>0</v>
          </cell>
          <cell r="Q560">
            <v>7.5957026778329167E-3</v>
          </cell>
          <cell r="R560">
            <v>0</v>
          </cell>
          <cell r="S560">
            <v>0</v>
          </cell>
          <cell r="T560">
            <v>1.6457355801971319E-2</v>
          </cell>
          <cell r="U560">
            <v>0</v>
          </cell>
          <cell r="V560">
            <v>5.9859442844751108E-2</v>
          </cell>
          <cell r="W560">
            <v>0</v>
          </cell>
          <cell r="X560">
            <v>3.1809975462097739E-2</v>
          </cell>
          <cell r="Y560">
            <v>0</v>
          </cell>
          <cell r="Z560">
            <v>0</v>
          </cell>
          <cell r="AA560">
            <v>0</v>
          </cell>
          <cell r="AB560">
            <v>2.6476489667283106E-2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3890.9313012399184</v>
          </cell>
          <cell r="AW560">
            <v>102.64921934515789</v>
          </cell>
          <cell r="AX560">
            <v>2.8513672040321634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35.3625713517172</v>
          </cell>
          <cell r="BF560">
            <v>0.98229364865881108</v>
          </cell>
          <cell r="BG560">
            <v>0</v>
          </cell>
          <cell r="BH560">
            <v>0</v>
          </cell>
          <cell r="BI560">
            <v>0</v>
          </cell>
          <cell r="BJ560">
            <v>0</v>
          </cell>
          <cell r="BK560">
            <v>76.618904595387264</v>
          </cell>
          <cell r="BL560">
            <v>2.016286963036507</v>
          </cell>
          <cell r="BM560">
            <v>0</v>
          </cell>
          <cell r="BN560">
            <v>0</v>
          </cell>
          <cell r="BO560">
            <v>278.6817636831824</v>
          </cell>
          <cell r="BP560">
            <v>8.5748234979440738</v>
          </cell>
          <cell r="BQ560">
            <v>0</v>
          </cell>
          <cell r="BR560">
            <v>0</v>
          </cell>
          <cell r="BS560">
            <v>148.09459699596061</v>
          </cell>
          <cell r="BT560">
            <v>4.5567568306449422</v>
          </cell>
          <cell r="BU560">
            <v>0</v>
          </cell>
          <cell r="BV560">
            <v>0</v>
          </cell>
          <cell r="BW560">
            <v>0</v>
          </cell>
          <cell r="BX560">
            <v>0</v>
          </cell>
          <cell r="BY560">
            <v>0</v>
          </cell>
          <cell r="BZ560">
            <v>0</v>
          </cell>
          <cell r="CA560">
            <v>123.26400791525261</v>
          </cell>
          <cell r="CB560">
            <v>3.3314596733852055</v>
          </cell>
          <cell r="CC560">
            <v>0</v>
          </cell>
          <cell r="CD560">
            <v>0</v>
          </cell>
          <cell r="CE560">
            <v>0</v>
          </cell>
          <cell r="CF560">
            <v>0</v>
          </cell>
          <cell r="CG560">
            <v>0</v>
          </cell>
          <cell r="CH560">
            <v>0</v>
          </cell>
          <cell r="CI560">
            <v>0</v>
          </cell>
          <cell r="CJ560">
            <v>0</v>
          </cell>
          <cell r="CK560">
            <v>0</v>
          </cell>
          <cell r="CL560">
            <v>0</v>
          </cell>
          <cell r="CM560">
            <v>0</v>
          </cell>
          <cell r="CN560">
            <v>0</v>
          </cell>
          <cell r="CO560">
            <v>0</v>
          </cell>
          <cell r="CP560">
            <v>0</v>
          </cell>
          <cell r="CQ560">
            <v>0</v>
          </cell>
          <cell r="CR560">
            <v>0</v>
          </cell>
          <cell r="CS560">
            <v>0</v>
          </cell>
          <cell r="CT560">
            <v>0</v>
          </cell>
          <cell r="CU560">
            <v>0</v>
          </cell>
          <cell r="CV560">
            <v>0</v>
          </cell>
          <cell r="CW560">
            <v>0</v>
          </cell>
          <cell r="CX560">
            <v>0</v>
          </cell>
          <cell r="CY560">
            <v>0</v>
          </cell>
          <cell r="CZ560">
            <v>0</v>
          </cell>
          <cell r="DA560">
            <v>0</v>
          </cell>
          <cell r="DB560">
            <v>0</v>
          </cell>
          <cell r="DC560">
            <v>0</v>
          </cell>
          <cell r="DD560">
            <v>4655.602365126575</v>
          </cell>
          <cell r="DE560">
            <v>0</v>
          </cell>
          <cell r="DG560">
            <v>4543.1707067967645</v>
          </cell>
          <cell r="DH560">
            <v>0.82491330090687565</v>
          </cell>
          <cell r="DI560">
            <v>0.03</v>
          </cell>
          <cell r="DJ560">
            <v>112.43165832981427</v>
          </cell>
          <cell r="DK560">
            <v>2.4747399027206268E-2</v>
          </cell>
          <cell r="DL560">
            <v>0</v>
          </cell>
        </row>
        <row r="561">
          <cell r="A561" t="str">
            <v>B10407PW0618LT1300</v>
          </cell>
          <cell r="B561" t="str">
            <v>NASTRO-TTT-DI PROGRAMMAZIONE LR0618 LT1300</v>
          </cell>
          <cell r="C561" t="str">
            <v>CONV.BELT-TTT (PREPARATION)  Aw0550 LT1300</v>
          </cell>
          <cell r="F561">
            <v>10921.8455230775</v>
          </cell>
          <cell r="H561">
            <v>5133.2673958464247</v>
          </cell>
          <cell r="I561">
            <v>0.53</v>
          </cell>
          <cell r="J561" t="str">
            <v>OK</v>
          </cell>
          <cell r="K561" t="str">
            <v>ICZZD</v>
          </cell>
          <cell r="L561">
            <v>0.83575249690254239</v>
          </cell>
          <cell r="M561">
            <v>2.2048536643521327E-2</v>
          </cell>
          <cell r="N561">
            <v>0</v>
          </cell>
          <cell r="O561">
            <v>0</v>
          </cell>
          <cell r="P561">
            <v>0</v>
          </cell>
          <cell r="Q561">
            <v>7.5957026778329167E-3</v>
          </cell>
          <cell r="R561">
            <v>0</v>
          </cell>
          <cell r="S561">
            <v>0</v>
          </cell>
          <cell r="T561">
            <v>1.6457355801971319E-2</v>
          </cell>
          <cell r="U561">
            <v>0</v>
          </cell>
          <cell r="V561">
            <v>5.9859442844751108E-2</v>
          </cell>
          <cell r="W561">
            <v>0</v>
          </cell>
          <cell r="X561">
            <v>3.1809975462097739E-2</v>
          </cell>
          <cell r="Y561">
            <v>0</v>
          </cell>
          <cell r="Z561">
            <v>0</v>
          </cell>
          <cell r="AA561">
            <v>0</v>
          </cell>
          <cell r="AB561">
            <v>2.6476489667283106E-2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4290.141043347061</v>
          </cell>
          <cell r="AW561">
            <v>113.18103427831319</v>
          </cell>
          <cell r="AX561">
            <v>3.1439176188420332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38.990772904663089</v>
          </cell>
          <cell r="BF561">
            <v>1.0830770251295303</v>
          </cell>
          <cell r="BG561">
            <v>0</v>
          </cell>
          <cell r="BH561">
            <v>0</v>
          </cell>
          <cell r="BI561">
            <v>0</v>
          </cell>
          <cell r="BJ561">
            <v>0</v>
          </cell>
          <cell r="BK561">
            <v>84.480007960103364</v>
          </cell>
          <cell r="BL561">
            <v>2.2231581042132462</v>
          </cell>
          <cell r="BM561">
            <v>0</v>
          </cell>
          <cell r="BN561">
            <v>0</v>
          </cell>
          <cell r="BO561">
            <v>307.2745262884934</v>
          </cell>
          <cell r="BP561">
            <v>9.4546008088767195</v>
          </cell>
          <cell r="BQ561">
            <v>0</v>
          </cell>
          <cell r="BR561">
            <v>0</v>
          </cell>
          <cell r="BS561">
            <v>163.28910990226115</v>
          </cell>
          <cell r="BT561">
            <v>5.0242803046849582</v>
          </cell>
          <cell r="BU561">
            <v>0</v>
          </cell>
          <cell r="BV561">
            <v>0</v>
          </cell>
          <cell r="BW561">
            <v>0</v>
          </cell>
          <cell r="BX561">
            <v>0</v>
          </cell>
          <cell r="BY561">
            <v>0</v>
          </cell>
          <cell r="BZ561">
            <v>0</v>
          </cell>
          <cell r="CA561">
            <v>135.91090116552911</v>
          </cell>
          <cell r="CB561">
            <v>3.6732675990683545</v>
          </cell>
          <cell r="CC561">
            <v>0</v>
          </cell>
          <cell r="CD561">
            <v>0</v>
          </cell>
          <cell r="CE561">
            <v>0</v>
          </cell>
          <cell r="CF561">
            <v>0</v>
          </cell>
          <cell r="CG561">
            <v>0</v>
          </cell>
          <cell r="CH561">
            <v>0</v>
          </cell>
          <cell r="CI561">
            <v>0</v>
          </cell>
          <cell r="CJ561">
            <v>0</v>
          </cell>
          <cell r="CK561">
            <v>0</v>
          </cell>
          <cell r="CL561">
            <v>0</v>
          </cell>
          <cell r="CM561">
            <v>0</v>
          </cell>
          <cell r="CN561">
            <v>0</v>
          </cell>
          <cell r="CO561">
            <v>0</v>
          </cell>
          <cell r="CP561">
            <v>0</v>
          </cell>
          <cell r="CQ561">
            <v>0</v>
          </cell>
          <cell r="CR561">
            <v>0</v>
          </cell>
          <cell r="CS561">
            <v>0</v>
          </cell>
          <cell r="CT561">
            <v>0</v>
          </cell>
          <cell r="CU561">
            <v>0</v>
          </cell>
          <cell r="CV561">
            <v>0</v>
          </cell>
          <cell r="CW561">
            <v>0</v>
          </cell>
          <cell r="CX561">
            <v>0</v>
          </cell>
          <cell r="CY561">
            <v>0</v>
          </cell>
          <cell r="CZ561">
            <v>0</v>
          </cell>
          <cell r="DA561">
            <v>0</v>
          </cell>
          <cell r="DB561">
            <v>0</v>
          </cell>
          <cell r="DC561">
            <v>0</v>
          </cell>
          <cell r="DD561">
            <v>5133.2673958464238</v>
          </cell>
          <cell r="DE561">
            <v>0</v>
          </cell>
          <cell r="DG561">
            <v>5009.3002438644316</v>
          </cell>
          <cell r="DH561">
            <v>0.82491330090687565</v>
          </cell>
          <cell r="DI561">
            <v>0.03</v>
          </cell>
          <cell r="DJ561">
            <v>123.96715198199476</v>
          </cell>
          <cell r="DK561">
            <v>2.4747399027206268E-2</v>
          </cell>
          <cell r="DL561">
            <v>0</v>
          </cell>
        </row>
        <row r="562">
          <cell r="A562" t="str">
            <v>B10407PW0618LT1500</v>
          </cell>
          <cell r="B562" t="str">
            <v>NASTRO-TTT-DI PROGRAMMAZIONE LR0618 LT1500</v>
          </cell>
          <cell r="C562" t="str">
            <v>CONV.BELT-TTT (PREPARATION)  Aw0550 LT1500</v>
          </cell>
          <cell r="F562">
            <v>11599.384573743959</v>
          </cell>
          <cell r="H562">
            <v>5451.71074965966</v>
          </cell>
          <cell r="I562">
            <v>0.53</v>
          </cell>
          <cell r="J562" t="str">
            <v>OK</v>
          </cell>
          <cell r="K562" t="str">
            <v>ICZZD</v>
          </cell>
          <cell r="L562">
            <v>0.83575249690254239</v>
          </cell>
          <cell r="M562">
            <v>2.2048536643521327E-2</v>
          </cell>
          <cell r="N562">
            <v>0</v>
          </cell>
          <cell r="O562">
            <v>0</v>
          </cell>
          <cell r="P562">
            <v>0</v>
          </cell>
          <cell r="Q562">
            <v>7.5957026778329167E-3</v>
          </cell>
          <cell r="R562">
            <v>0</v>
          </cell>
          <cell r="S562">
            <v>0</v>
          </cell>
          <cell r="T562">
            <v>1.6457355801971319E-2</v>
          </cell>
          <cell r="U562">
            <v>0</v>
          </cell>
          <cell r="V562">
            <v>5.9859442844751108E-2</v>
          </cell>
          <cell r="W562">
            <v>0</v>
          </cell>
          <cell r="X562">
            <v>3.1809975462097739E-2</v>
          </cell>
          <cell r="Y562">
            <v>0</v>
          </cell>
          <cell r="Z562">
            <v>0</v>
          </cell>
          <cell r="AA562">
            <v>0</v>
          </cell>
          <cell r="AB562">
            <v>2.6476489667283106E-2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4556.2808714184921</v>
          </cell>
          <cell r="AW562">
            <v>120.20224423375014</v>
          </cell>
          <cell r="AX562">
            <v>3.3389512287152816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41.409573939960374</v>
          </cell>
          <cell r="BF562">
            <v>1.150265942776677</v>
          </cell>
          <cell r="BG562">
            <v>0</v>
          </cell>
          <cell r="BH562">
            <v>0</v>
          </cell>
          <cell r="BI562">
            <v>0</v>
          </cell>
          <cell r="BJ562">
            <v>0</v>
          </cell>
          <cell r="BK562">
            <v>89.720743536580812</v>
          </cell>
          <cell r="BL562">
            <v>2.3610721983310738</v>
          </cell>
          <cell r="BM562">
            <v>0</v>
          </cell>
          <cell r="BN562">
            <v>0</v>
          </cell>
          <cell r="BO562">
            <v>326.33636802536762</v>
          </cell>
          <cell r="BP562">
            <v>10.041119016165158</v>
          </cell>
          <cell r="BQ562">
            <v>0</v>
          </cell>
          <cell r="BR562">
            <v>0</v>
          </cell>
          <cell r="BS562">
            <v>173.41878517312824</v>
          </cell>
          <cell r="BT562">
            <v>5.335962620711638</v>
          </cell>
          <cell r="BU562">
            <v>0</v>
          </cell>
          <cell r="BV562">
            <v>0</v>
          </cell>
          <cell r="BW562">
            <v>0</v>
          </cell>
          <cell r="BX562">
            <v>0</v>
          </cell>
          <cell r="BY562">
            <v>0</v>
          </cell>
          <cell r="BZ562">
            <v>0</v>
          </cell>
          <cell r="CA562">
            <v>144.34216333238024</v>
          </cell>
          <cell r="CB562">
            <v>3.9011395495237902</v>
          </cell>
          <cell r="CC562">
            <v>0</v>
          </cell>
          <cell r="CD562">
            <v>0</v>
          </cell>
          <cell r="CE562">
            <v>0</v>
          </cell>
          <cell r="CF562">
            <v>0</v>
          </cell>
          <cell r="CG562">
            <v>0</v>
          </cell>
          <cell r="CH562">
            <v>0</v>
          </cell>
          <cell r="CI562">
            <v>0</v>
          </cell>
          <cell r="CJ562">
            <v>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0</v>
          </cell>
          <cell r="CP562">
            <v>0</v>
          </cell>
          <cell r="CQ562">
            <v>0</v>
          </cell>
          <cell r="CR562">
            <v>0</v>
          </cell>
          <cell r="CS562">
            <v>0</v>
          </cell>
          <cell r="CT562">
            <v>0</v>
          </cell>
          <cell r="CU562">
            <v>0</v>
          </cell>
          <cell r="CV562">
            <v>0</v>
          </cell>
          <cell r="CW562">
            <v>0</v>
          </cell>
          <cell r="CX562">
            <v>0</v>
          </cell>
          <cell r="CY562">
            <v>0</v>
          </cell>
          <cell r="CZ562">
            <v>0</v>
          </cell>
          <cell r="DA562">
            <v>0</v>
          </cell>
          <cell r="DB562">
            <v>0</v>
          </cell>
          <cell r="DC562">
            <v>0</v>
          </cell>
          <cell r="DD562">
            <v>5451.71074965966</v>
          </cell>
          <cell r="DE562">
            <v>0</v>
          </cell>
          <cell r="DG562">
            <v>5320.0532685762118</v>
          </cell>
          <cell r="DH562">
            <v>0.82491330090687565</v>
          </cell>
          <cell r="DI562">
            <v>0.03</v>
          </cell>
          <cell r="DJ562">
            <v>131.65748108344846</v>
          </cell>
          <cell r="DK562">
            <v>2.4747399027206265E-2</v>
          </cell>
          <cell r="DL562">
            <v>0</v>
          </cell>
        </row>
        <row r="563">
          <cell r="A563" t="str">
            <v>B10407PW0618LT1800</v>
          </cell>
          <cell r="B563" t="str">
            <v>NASTRO-TTT-DI PROGRAMMAZIONE LR0618 LT1800</v>
          </cell>
          <cell r="C563" t="str">
            <v>CONV.BELT-TTT (PREPARATION)  Aw0550 LT1800</v>
          </cell>
          <cell r="F563">
            <v>12615.693149743627</v>
          </cell>
          <cell r="H563">
            <v>5929.3757803795042</v>
          </cell>
          <cell r="I563">
            <v>0.53</v>
          </cell>
          <cell r="J563" t="str">
            <v>OK</v>
          </cell>
          <cell r="K563" t="str">
            <v>ICZZD</v>
          </cell>
          <cell r="L563">
            <v>0.83575249690254239</v>
          </cell>
          <cell r="M563">
            <v>2.2048536643521327E-2</v>
          </cell>
          <cell r="N563">
            <v>0</v>
          </cell>
          <cell r="O563">
            <v>0</v>
          </cell>
          <cell r="P563">
            <v>0</v>
          </cell>
          <cell r="Q563">
            <v>7.5957026778329167E-3</v>
          </cell>
          <cell r="R563">
            <v>0</v>
          </cell>
          <cell r="S563">
            <v>0</v>
          </cell>
          <cell r="T563">
            <v>1.6457355801971319E-2</v>
          </cell>
          <cell r="U563">
            <v>0</v>
          </cell>
          <cell r="V563">
            <v>5.9859442844751108E-2</v>
          </cell>
          <cell r="W563">
            <v>0</v>
          </cell>
          <cell r="X563">
            <v>3.1809975462097739E-2</v>
          </cell>
          <cell r="Y563">
            <v>0</v>
          </cell>
          <cell r="Z563">
            <v>0</v>
          </cell>
          <cell r="AA563">
            <v>0</v>
          </cell>
          <cell r="AB563">
            <v>2.6476489667283106E-2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4955.4906135256315</v>
          </cell>
          <cell r="AW563">
            <v>130.73405916690535</v>
          </cell>
          <cell r="AX563">
            <v>3.6315016435251488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45.037775492906242</v>
          </cell>
          <cell r="BF563">
            <v>1.2510493192473957</v>
          </cell>
          <cell r="BG563">
            <v>0</v>
          </cell>
          <cell r="BH563">
            <v>0</v>
          </cell>
          <cell r="BI563">
            <v>0</v>
          </cell>
          <cell r="BJ563">
            <v>0</v>
          </cell>
          <cell r="BK563">
            <v>97.581846901296856</v>
          </cell>
          <cell r="BL563">
            <v>2.5679433395078122</v>
          </cell>
          <cell r="BM563">
            <v>0</v>
          </cell>
          <cell r="BN563">
            <v>0</v>
          </cell>
          <cell r="BO563">
            <v>354.92913063067846</v>
          </cell>
          <cell r="BP563">
            <v>10.920896327097799</v>
          </cell>
          <cell r="BQ563">
            <v>0</v>
          </cell>
          <cell r="BR563">
            <v>0</v>
          </cell>
          <cell r="BS563">
            <v>188.61329807942866</v>
          </cell>
          <cell r="BT563">
            <v>5.8034860947516513</v>
          </cell>
          <cell r="BU563">
            <v>0</v>
          </cell>
          <cell r="BV563">
            <v>0</v>
          </cell>
          <cell r="BW563">
            <v>0</v>
          </cell>
          <cell r="BX563">
            <v>0</v>
          </cell>
          <cell r="BY563">
            <v>0</v>
          </cell>
          <cell r="BZ563">
            <v>0</v>
          </cell>
          <cell r="CA563">
            <v>156.98905658265664</v>
          </cell>
          <cell r="CB563">
            <v>4.242947475206936</v>
          </cell>
          <cell r="CC563">
            <v>0</v>
          </cell>
          <cell r="CD563">
            <v>0</v>
          </cell>
          <cell r="CE563">
            <v>0</v>
          </cell>
          <cell r="CF563">
            <v>0</v>
          </cell>
          <cell r="CG563">
            <v>0</v>
          </cell>
          <cell r="CH563">
            <v>0</v>
          </cell>
          <cell r="CI563">
            <v>0</v>
          </cell>
          <cell r="CJ563">
            <v>0</v>
          </cell>
          <cell r="CK563">
            <v>0</v>
          </cell>
          <cell r="CL563">
            <v>0</v>
          </cell>
          <cell r="CM563">
            <v>0</v>
          </cell>
          <cell r="CN563">
            <v>0</v>
          </cell>
          <cell r="CO563">
            <v>0</v>
          </cell>
          <cell r="CP563">
            <v>0</v>
          </cell>
          <cell r="CQ563">
            <v>0</v>
          </cell>
          <cell r="CR563">
            <v>0</v>
          </cell>
          <cell r="CS563">
            <v>0</v>
          </cell>
          <cell r="CT563">
            <v>0</v>
          </cell>
          <cell r="CU563">
            <v>0</v>
          </cell>
          <cell r="CV563">
            <v>0</v>
          </cell>
          <cell r="CW563">
            <v>0</v>
          </cell>
          <cell r="CX563">
            <v>0</v>
          </cell>
          <cell r="CY563">
            <v>0</v>
          </cell>
          <cell r="CZ563">
            <v>0</v>
          </cell>
          <cell r="DA563">
            <v>0</v>
          </cell>
          <cell r="DB563">
            <v>0</v>
          </cell>
          <cell r="DC563">
            <v>0</v>
          </cell>
          <cell r="DD563">
            <v>5929.3757803795024</v>
          </cell>
          <cell r="DE563">
            <v>0</v>
          </cell>
          <cell r="DG563">
            <v>5786.1828056438771</v>
          </cell>
          <cell r="DH563">
            <v>0.82491330090687565</v>
          </cell>
          <cell r="DI563">
            <v>0.03</v>
          </cell>
          <cell r="DJ563">
            <v>143.19297473562892</v>
          </cell>
          <cell r="DK563">
            <v>2.4747399027206268E-2</v>
          </cell>
          <cell r="DL563">
            <v>0</v>
          </cell>
        </row>
        <row r="564">
          <cell r="A564" t="str">
            <v>B10407PW0868LT0900</v>
          </cell>
          <cell r="B564" t="str">
            <v>NASTRO-TTT-DI PROGRAMMAZIONE LR0868 LT0900</v>
          </cell>
          <cell r="C564" t="str">
            <v>CONV.BELT-TTT (PREPARATION)  Aw0750 LT0900</v>
          </cell>
          <cell r="F564">
            <v>8302.1029514558631</v>
          </cell>
          <cell r="H564">
            <v>3901.9883871842558</v>
          </cell>
          <cell r="I564">
            <v>0.53</v>
          </cell>
          <cell r="J564" t="str">
            <v>OK</v>
          </cell>
          <cell r="K564" t="str">
            <v>ICZZD</v>
          </cell>
          <cell r="L564">
            <v>0.83575249690254239</v>
          </cell>
          <cell r="M564">
            <v>2.2048536643521327E-2</v>
          </cell>
          <cell r="N564">
            <v>0</v>
          </cell>
          <cell r="O564">
            <v>0</v>
          </cell>
          <cell r="P564">
            <v>0</v>
          </cell>
          <cell r="Q564">
            <v>7.5957026778329167E-3</v>
          </cell>
          <cell r="R564">
            <v>0</v>
          </cell>
          <cell r="S564">
            <v>0</v>
          </cell>
          <cell r="T564">
            <v>1.6457355801971319E-2</v>
          </cell>
          <cell r="U564">
            <v>0</v>
          </cell>
          <cell r="V564">
            <v>5.9859442844751108E-2</v>
          </cell>
          <cell r="W564">
            <v>0</v>
          </cell>
          <cell r="X564">
            <v>3.1809975462097739E-2</v>
          </cell>
          <cell r="Y564">
            <v>0</v>
          </cell>
          <cell r="Z564">
            <v>0</v>
          </cell>
          <cell r="AA564">
            <v>0</v>
          </cell>
          <cell r="AB564">
            <v>2.6476489667283106E-2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3261.0965374739662</v>
          </cell>
          <cell r="AW564">
            <v>86.03313393742674</v>
          </cell>
          <cell r="AX564">
            <v>2.3898092760396317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29.638343641408394</v>
          </cell>
          <cell r="BF564">
            <v>0.82328732337245536</v>
          </cell>
          <cell r="BG564">
            <v>0</v>
          </cell>
          <cell r="BH564">
            <v>0</v>
          </cell>
          <cell r="BI564">
            <v>0</v>
          </cell>
          <cell r="BJ564">
            <v>0</v>
          </cell>
          <cell r="BK564">
            <v>64.216411223051523</v>
          </cell>
          <cell r="BL564">
            <v>1.6899055585013558</v>
          </cell>
          <cell r="BM564">
            <v>0</v>
          </cell>
          <cell r="BN564">
            <v>0</v>
          </cell>
          <cell r="BO564">
            <v>233.57085084353852</v>
          </cell>
          <cell r="BP564">
            <v>7.1867954105704159</v>
          </cell>
          <cell r="BQ564">
            <v>0</v>
          </cell>
          <cell r="BR564">
            <v>0</v>
          </cell>
          <cell r="BS564">
            <v>124.12215484972151</v>
          </cell>
          <cell r="BT564">
            <v>3.8191432261452771</v>
          </cell>
          <cell r="BU564">
            <v>0</v>
          </cell>
          <cell r="BV564">
            <v>0</v>
          </cell>
          <cell r="BW564">
            <v>0</v>
          </cell>
          <cell r="BX564">
            <v>0</v>
          </cell>
          <cell r="BY564">
            <v>0</v>
          </cell>
          <cell r="BZ564">
            <v>0</v>
          </cell>
          <cell r="CA564">
            <v>103.31095521514261</v>
          </cell>
          <cell r="CB564">
            <v>2.7921879787876382</v>
          </cell>
          <cell r="CC564">
            <v>0</v>
          </cell>
          <cell r="CD564">
            <v>0</v>
          </cell>
          <cell r="CE564">
            <v>0</v>
          </cell>
          <cell r="CF564">
            <v>0</v>
          </cell>
          <cell r="CG564">
            <v>0</v>
          </cell>
          <cell r="CH564">
            <v>0</v>
          </cell>
          <cell r="CI564">
            <v>0</v>
          </cell>
          <cell r="CJ564">
            <v>0</v>
          </cell>
          <cell r="CK564">
            <v>0</v>
          </cell>
          <cell r="CL564">
            <v>0</v>
          </cell>
          <cell r="CM564">
            <v>0</v>
          </cell>
          <cell r="CN564">
            <v>0</v>
          </cell>
          <cell r="CO564">
            <v>0</v>
          </cell>
          <cell r="CP564">
            <v>0</v>
          </cell>
          <cell r="CQ564">
            <v>0</v>
          </cell>
          <cell r="CR564">
            <v>0</v>
          </cell>
          <cell r="CS564">
            <v>0</v>
          </cell>
          <cell r="CT564">
            <v>0</v>
          </cell>
          <cell r="CU564">
            <v>0</v>
          </cell>
          <cell r="CV564">
            <v>0</v>
          </cell>
          <cell r="CW564">
            <v>0</v>
          </cell>
          <cell r="CX564">
            <v>0</v>
          </cell>
          <cell r="CY564">
            <v>0</v>
          </cell>
          <cell r="CZ564">
            <v>0</v>
          </cell>
          <cell r="DA564">
            <v>0</v>
          </cell>
          <cell r="DB564">
            <v>0</v>
          </cell>
          <cell r="DC564">
            <v>0</v>
          </cell>
          <cell r="DD564">
            <v>3901.9883871842558</v>
          </cell>
          <cell r="DE564">
            <v>0</v>
          </cell>
          <cell r="DG564">
            <v>3807.7563220832935</v>
          </cell>
          <cell r="DH564">
            <v>0.82491330090687565</v>
          </cell>
          <cell r="DI564">
            <v>0.03</v>
          </cell>
          <cell r="DJ564">
            <v>94.232065100962629</v>
          </cell>
          <cell r="DK564">
            <v>2.4747399027206272E-2</v>
          </cell>
          <cell r="DL564">
            <v>0</v>
          </cell>
        </row>
        <row r="565">
          <cell r="A565" t="str">
            <v>B10407PW0968LT0800</v>
          </cell>
          <cell r="B565" t="str">
            <v>NASTRO-TTT-DI PROGRAMMAZIONE LR0968 LT0800</v>
          </cell>
          <cell r="C565" t="str">
            <v>CONV.BELT-TTT (PREPARATION)  Aw0900 LT0800</v>
          </cell>
          <cell r="F565">
            <v>10299.824602164697</v>
          </cell>
          <cell r="H565">
            <v>4840.9175630174077</v>
          </cell>
          <cell r="I565">
            <v>0.53</v>
          </cell>
          <cell r="J565" t="str">
            <v>OK</v>
          </cell>
          <cell r="K565" t="str">
            <v>ICZZD</v>
          </cell>
          <cell r="L565">
            <v>0.83575249690254239</v>
          </cell>
          <cell r="M565">
            <v>2.2048536643521327E-2</v>
          </cell>
          <cell r="N565">
            <v>0</v>
          </cell>
          <cell r="O565">
            <v>0</v>
          </cell>
          <cell r="P565">
            <v>0</v>
          </cell>
          <cell r="Q565">
            <v>7.5957026778329167E-3</v>
          </cell>
          <cell r="R565">
            <v>0</v>
          </cell>
          <cell r="S565">
            <v>0</v>
          </cell>
          <cell r="T565">
            <v>1.6457355801971319E-2</v>
          </cell>
          <cell r="U565">
            <v>0</v>
          </cell>
          <cell r="V565">
            <v>5.9859442844751108E-2</v>
          </cell>
          <cell r="W565">
            <v>0</v>
          </cell>
          <cell r="X565">
            <v>3.1809975462097739E-2</v>
          </cell>
          <cell r="Y565">
            <v>0</v>
          </cell>
          <cell r="Z565">
            <v>0</v>
          </cell>
          <cell r="AA565">
            <v>0</v>
          </cell>
          <cell r="AB565">
            <v>2.6476489667283106E-2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4045.8089405911692</v>
          </cell>
          <cell r="AW565">
            <v>106.73514827645528</v>
          </cell>
          <cell r="AX565">
            <v>2.9648652299015357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36.770170496579723</v>
          </cell>
          <cell r="BF565">
            <v>1.0213936249049924</v>
          </cell>
          <cell r="BG565">
            <v>0</v>
          </cell>
          <cell r="BH565">
            <v>0</v>
          </cell>
          <cell r="BI565">
            <v>0</v>
          </cell>
          <cell r="BJ565">
            <v>0</v>
          </cell>
          <cell r="BK565">
            <v>79.668702742589389</v>
          </cell>
          <cell r="BL565">
            <v>2.0965448090155103</v>
          </cell>
          <cell r="BM565">
            <v>0</v>
          </cell>
          <cell r="BN565">
            <v>0</v>
          </cell>
          <cell r="BO565">
            <v>289.77462817959236</v>
          </cell>
          <cell r="BP565">
            <v>8.9161424055259193</v>
          </cell>
          <cell r="BQ565">
            <v>0</v>
          </cell>
          <cell r="BR565">
            <v>0</v>
          </cell>
          <cell r="BS565">
            <v>153.98946889362173</v>
          </cell>
          <cell r="BT565">
            <v>4.7381375044191305</v>
          </cell>
          <cell r="BU565">
            <v>0</v>
          </cell>
          <cell r="BV565">
            <v>0</v>
          </cell>
          <cell r="BW565">
            <v>0</v>
          </cell>
          <cell r="BX565">
            <v>0</v>
          </cell>
          <cell r="BY565">
            <v>0</v>
          </cell>
          <cell r="BZ565">
            <v>0</v>
          </cell>
          <cell r="CA565">
            <v>128.17050383739971</v>
          </cell>
          <cell r="CB565">
            <v>3.464067671281073</v>
          </cell>
          <cell r="CC565">
            <v>0</v>
          </cell>
          <cell r="CD565">
            <v>0</v>
          </cell>
          <cell r="CE565">
            <v>0</v>
          </cell>
          <cell r="CF565">
            <v>0</v>
          </cell>
          <cell r="CG565">
            <v>0</v>
          </cell>
          <cell r="CH565">
            <v>0</v>
          </cell>
          <cell r="CI565">
            <v>0</v>
          </cell>
          <cell r="CJ565">
            <v>0</v>
          </cell>
          <cell r="CK565">
            <v>0</v>
          </cell>
          <cell r="CL565">
            <v>0</v>
          </cell>
          <cell r="CM565">
            <v>0</v>
          </cell>
          <cell r="CN565">
            <v>0</v>
          </cell>
          <cell r="CO565">
            <v>0</v>
          </cell>
          <cell r="CP565">
            <v>0</v>
          </cell>
          <cell r="CQ565">
            <v>0</v>
          </cell>
          <cell r="CR565">
            <v>0</v>
          </cell>
          <cell r="CS565">
            <v>0</v>
          </cell>
          <cell r="CT565">
            <v>0</v>
          </cell>
          <cell r="CU565">
            <v>0</v>
          </cell>
          <cell r="CV565">
            <v>0</v>
          </cell>
          <cell r="CW565">
            <v>0</v>
          </cell>
          <cell r="CX565">
            <v>0</v>
          </cell>
          <cell r="CY565">
            <v>0</v>
          </cell>
          <cell r="CZ565">
            <v>0</v>
          </cell>
          <cell r="DA565">
            <v>0</v>
          </cell>
          <cell r="DB565">
            <v>0</v>
          </cell>
          <cell r="DC565">
            <v>0</v>
          </cell>
          <cell r="DD565">
            <v>4840.9175630174077</v>
          </cell>
          <cell r="DE565">
            <v>0</v>
          </cell>
          <cell r="DG565">
            <v>4724.0105879877301</v>
          </cell>
          <cell r="DH565">
            <v>0.82491330090687565</v>
          </cell>
          <cell r="DI565">
            <v>0.03</v>
          </cell>
          <cell r="DJ565">
            <v>116.90697502967967</v>
          </cell>
          <cell r="DK565">
            <v>2.4747399027206268E-2</v>
          </cell>
          <cell r="DL565">
            <v>0</v>
          </cell>
        </row>
        <row r="566">
          <cell r="A566" t="str">
            <v>B10407PW0968LT0900</v>
          </cell>
          <cell r="B566" t="str">
            <v>NASTRO-TTT-DI PROGRAMMAZIONE LR0968 LT0900</v>
          </cell>
          <cell r="C566" t="str">
            <v>CONV.BELT-TTT (PREPARATION)  Aw0900 LT0900</v>
          </cell>
          <cell r="F566">
            <v>10638.594127497936</v>
          </cell>
          <cell r="H566">
            <v>5000.1392399240294</v>
          </cell>
          <cell r="I566">
            <v>0.53</v>
          </cell>
          <cell r="J566" t="str">
            <v>OK</v>
          </cell>
          <cell r="K566" t="str">
            <v>ICZZD</v>
          </cell>
          <cell r="L566">
            <v>0.83575249690254239</v>
          </cell>
          <cell r="M566">
            <v>2.2048536643521327E-2</v>
          </cell>
          <cell r="N566">
            <v>0</v>
          </cell>
          <cell r="O566">
            <v>0</v>
          </cell>
          <cell r="P566">
            <v>0</v>
          </cell>
          <cell r="Q566">
            <v>7.5957026778329167E-3</v>
          </cell>
          <cell r="R566">
            <v>0</v>
          </cell>
          <cell r="S566">
            <v>0</v>
          </cell>
          <cell r="T566">
            <v>1.6457355801971319E-2</v>
          </cell>
          <cell r="U566">
            <v>0</v>
          </cell>
          <cell r="V566">
            <v>5.9859442844751108E-2</v>
          </cell>
          <cell r="W566">
            <v>0</v>
          </cell>
          <cell r="X566">
            <v>3.1809975462097739E-2</v>
          </cell>
          <cell r="Y566">
            <v>0</v>
          </cell>
          <cell r="Z566">
            <v>0</v>
          </cell>
          <cell r="AA566">
            <v>0</v>
          </cell>
          <cell r="AB566">
            <v>2.6476489667283106E-2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4178.8788546268879</v>
          </cell>
          <cell r="AW566">
            <v>110.24575325417383</v>
          </cell>
          <cell r="AX566">
            <v>3.0623820348381621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37.979571014228398</v>
          </cell>
          <cell r="BF566">
            <v>1.0549880837285666</v>
          </cell>
          <cell r="BG566">
            <v>0</v>
          </cell>
          <cell r="BH566">
            <v>0</v>
          </cell>
          <cell r="BI566">
            <v>0</v>
          </cell>
          <cell r="BJ566">
            <v>0</v>
          </cell>
          <cell r="BK566">
            <v>82.289070530828184</v>
          </cell>
          <cell r="BL566">
            <v>2.1655018560744259</v>
          </cell>
          <cell r="BM566">
            <v>0</v>
          </cell>
          <cell r="BN566">
            <v>0</v>
          </cell>
          <cell r="BO566">
            <v>299.30554904802966</v>
          </cell>
          <cell r="BP566">
            <v>9.209401509170144</v>
          </cell>
          <cell r="BQ566">
            <v>0</v>
          </cell>
          <cell r="BR566">
            <v>0</v>
          </cell>
          <cell r="BS566">
            <v>159.05430652905542</v>
          </cell>
          <cell r="BT566">
            <v>4.8939786624324748</v>
          </cell>
          <cell r="BU566">
            <v>0</v>
          </cell>
          <cell r="BV566">
            <v>0</v>
          </cell>
          <cell r="BW566">
            <v>0</v>
          </cell>
          <cell r="BX566">
            <v>0</v>
          </cell>
          <cell r="BY566">
            <v>0</v>
          </cell>
          <cell r="BZ566">
            <v>0</v>
          </cell>
          <cell r="CA566">
            <v>132.38613492082536</v>
          </cell>
          <cell r="CB566">
            <v>3.5780036465087934</v>
          </cell>
          <cell r="CC566">
            <v>0</v>
          </cell>
          <cell r="CD566">
            <v>0</v>
          </cell>
          <cell r="CE566">
            <v>0</v>
          </cell>
          <cell r="CF566">
            <v>0</v>
          </cell>
          <cell r="CG566">
            <v>0</v>
          </cell>
          <cell r="CH566">
            <v>0</v>
          </cell>
          <cell r="CI566">
            <v>0</v>
          </cell>
          <cell r="CJ566">
            <v>0</v>
          </cell>
          <cell r="CK566">
            <v>0</v>
          </cell>
          <cell r="CL566">
            <v>0</v>
          </cell>
          <cell r="CM566">
            <v>0</v>
          </cell>
          <cell r="CN566">
            <v>0</v>
          </cell>
          <cell r="CO566">
            <v>0</v>
          </cell>
          <cell r="CP566">
            <v>0</v>
          </cell>
          <cell r="CQ566">
            <v>0</v>
          </cell>
          <cell r="CR566">
            <v>0</v>
          </cell>
          <cell r="CS566">
            <v>0</v>
          </cell>
          <cell r="CT566">
            <v>0</v>
          </cell>
          <cell r="CU566">
            <v>0</v>
          </cell>
          <cell r="CV566">
            <v>0</v>
          </cell>
          <cell r="CW566">
            <v>0</v>
          </cell>
          <cell r="CX566">
            <v>0</v>
          </cell>
          <cell r="CY566">
            <v>0</v>
          </cell>
          <cell r="CZ566">
            <v>0</v>
          </cell>
          <cell r="DA566">
            <v>0</v>
          </cell>
          <cell r="DB566">
            <v>0</v>
          </cell>
          <cell r="DC566">
            <v>0</v>
          </cell>
          <cell r="DD566">
            <v>5000.1392399240294</v>
          </cell>
          <cell r="DE566">
            <v>0</v>
          </cell>
          <cell r="DG566">
            <v>4879.3871003436225</v>
          </cell>
          <cell r="DH566">
            <v>0.82491330090687565</v>
          </cell>
          <cell r="DI566">
            <v>0.03</v>
          </cell>
          <cell r="DJ566">
            <v>120.75213958040658</v>
          </cell>
          <cell r="DK566">
            <v>2.4747399027206268E-2</v>
          </cell>
          <cell r="DL566">
            <v>0</v>
          </cell>
        </row>
        <row r="567">
          <cell r="A567" t="str">
            <v>B10407PW0968LT1000</v>
          </cell>
          <cell r="B567" t="str">
            <v>NASTRO-TTT-DI PROGRAMMAZIONE LR0968 LT1000</v>
          </cell>
          <cell r="C567" t="str">
            <v>CONV.BELT-TTT (PREPARATION)  Aw0900 LT1000</v>
          </cell>
          <cell r="F567">
            <v>10977.363652831154</v>
          </cell>
          <cell r="H567">
            <v>5159.3609168306421</v>
          </cell>
          <cell r="I567">
            <v>0.53</v>
          </cell>
          <cell r="J567" t="str">
            <v>OK</v>
          </cell>
          <cell r="K567" t="str">
            <v>ICZZD</v>
          </cell>
          <cell r="L567">
            <v>0.83575249690254239</v>
          </cell>
          <cell r="M567">
            <v>2.2048536643521327E-2</v>
          </cell>
          <cell r="N567">
            <v>0</v>
          </cell>
          <cell r="O567">
            <v>0</v>
          </cell>
          <cell r="P567">
            <v>0</v>
          </cell>
          <cell r="Q567">
            <v>7.5957026778329167E-3</v>
          </cell>
          <cell r="R567">
            <v>0</v>
          </cell>
          <cell r="S567">
            <v>0</v>
          </cell>
          <cell r="T567">
            <v>1.6457355801971319E-2</v>
          </cell>
          <cell r="U567">
            <v>0</v>
          </cell>
          <cell r="V567">
            <v>5.9859442844751108E-2</v>
          </cell>
          <cell r="W567">
            <v>0</v>
          </cell>
          <cell r="X567">
            <v>3.1809975462097739E-2</v>
          </cell>
          <cell r="Y567">
            <v>0</v>
          </cell>
          <cell r="Z567">
            <v>0</v>
          </cell>
          <cell r="AA567">
            <v>0</v>
          </cell>
          <cell r="AB567">
            <v>2.6476489667283106E-2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4311.9487686625998</v>
          </cell>
          <cell r="AW567">
            <v>113.75635823189221</v>
          </cell>
          <cell r="AX567">
            <v>3.1598988397747836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39.188971531877002</v>
          </cell>
          <cell r="BF567">
            <v>1.0885825425521389</v>
          </cell>
          <cell r="BG567">
            <v>0</v>
          </cell>
          <cell r="BH567">
            <v>0</v>
          </cell>
          <cell r="BI567">
            <v>0</v>
          </cell>
          <cell r="BJ567">
            <v>0</v>
          </cell>
          <cell r="BK567">
            <v>84.909438319066837</v>
          </cell>
          <cell r="BL567">
            <v>2.2344589031333379</v>
          </cell>
          <cell r="BM567">
            <v>0</v>
          </cell>
          <cell r="BN567">
            <v>0</v>
          </cell>
          <cell r="BO567">
            <v>308.83646991646651</v>
          </cell>
          <cell r="BP567">
            <v>9.5026606128143545</v>
          </cell>
          <cell r="BQ567">
            <v>0</v>
          </cell>
          <cell r="BR567">
            <v>0</v>
          </cell>
          <cell r="BS567">
            <v>164.11914416448883</v>
          </cell>
          <cell r="BT567">
            <v>5.0498198204458102</v>
          </cell>
          <cell r="BU567">
            <v>0</v>
          </cell>
          <cell r="BV567">
            <v>0</v>
          </cell>
          <cell r="BW567">
            <v>0</v>
          </cell>
          <cell r="BX567">
            <v>0</v>
          </cell>
          <cell r="BY567">
            <v>0</v>
          </cell>
          <cell r="BZ567">
            <v>0</v>
          </cell>
          <cell r="CA567">
            <v>136.60176600425078</v>
          </cell>
          <cell r="CB567">
            <v>3.6919396217365077</v>
          </cell>
          <cell r="CC567">
            <v>0</v>
          </cell>
          <cell r="CD567">
            <v>0</v>
          </cell>
          <cell r="CE567">
            <v>0</v>
          </cell>
          <cell r="CF567">
            <v>0</v>
          </cell>
          <cell r="CG567">
            <v>0</v>
          </cell>
          <cell r="CH567">
            <v>0</v>
          </cell>
          <cell r="CI567">
            <v>0</v>
          </cell>
          <cell r="CJ567">
            <v>0</v>
          </cell>
          <cell r="CK567">
            <v>0</v>
          </cell>
          <cell r="CL567">
            <v>0</v>
          </cell>
          <cell r="CM567">
            <v>0</v>
          </cell>
          <cell r="CN567">
            <v>0</v>
          </cell>
          <cell r="CO567">
            <v>0</v>
          </cell>
          <cell r="CP567">
            <v>0</v>
          </cell>
          <cell r="CQ567">
            <v>0</v>
          </cell>
          <cell r="CR567">
            <v>0</v>
          </cell>
          <cell r="CS567">
            <v>0</v>
          </cell>
          <cell r="CT567">
            <v>0</v>
          </cell>
          <cell r="CU567">
            <v>0</v>
          </cell>
          <cell r="CV567">
            <v>0</v>
          </cell>
          <cell r="CW567">
            <v>0</v>
          </cell>
          <cell r="CX567">
            <v>0</v>
          </cell>
          <cell r="CY567">
            <v>0</v>
          </cell>
          <cell r="CZ567">
            <v>0</v>
          </cell>
          <cell r="DA567">
            <v>0</v>
          </cell>
          <cell r="DB567">
            <v>0</v>
          </cell>
          <cell r="DC567">
            <v>0</v>
          </cell>
          <cell r="DD567">
            <v>5159.3609168306421</v>
          </cell>
          <cell r="DE567">
            <v>0</v>
          </cell>
          <cell r="DG567">
            <v>5034.7636126995103</v>
          </cell>
          <cell r="DH567">
            <v>0.82491330090687565</v>
          </cell>
          <cell r="DI567">
            <v>0.03</v>
          </cell>
          <cell r="DJ567">
            <v>124.59730413113337</v>
          </cell>
          <cell r="DK567">
            <v>2.4747399027206268E-2</v>
          </cell>
          <cell r="DL567">
            <v>0</v>
          </cell>
        </row>
        <row r="568">
          <cell r="A568" t="str">
            <v>B10407PW0968LT1300</v>
          </cell>
          <cell r="B568" t="str">
            <v>NASTRO-TTT-DI PROGRAMMAZIONE LR0968 LT1300</v>
          </cell>
          <cell r="C568" t="str">
            <v>CONV.BELT-TTT (PREPARATION)  Aw0900 LT1300</v>
          </cell>
          <cell r="F568">
            <v>11993.672228830839</v>
          </cell>
          <cell r="H568">
            <v>5637.0259475504945</v>
          </cell>
          <cell r="I568">
            <v>0.53</v>
          </cell>
          <cell r="J568" t="str">
            <v>OK</v>
          </cell>
          <cell r="K568" t="str">
            <v>ICZZD</v>
          </cell>
          <cell r="L568">
            <v>0.83575249690254239</v>
          </cell>
          <cell r="M568">
            <v>2.2048536643521327E-2</v>
          </cell>
          <cell r="N568">
            <v>0</v>
          </cell>
          <cell r="O568">
            <v>0</v>
          </cell>
          <cell r="P568">
            <v>0</v>
          </cell>
          <cell r="Q568">
            <v>7.5957026778329167E-3</v>
          </cell>
          <cell r="R568">
            <v>0</v>
          </cell>
          <cell r="S568">
            <v>0</v>
          </cell>
          <cell r="T568">
            <v>1.6457355801971319E-2</v>
          </cell>
          <cell r="U568">
            <v>0</v>
          </cell>
          <cell r="V568">
            <v>5.9859442844751108E-2</v>
          </cell>
          <cell r="W568">
            <v>0</v>
          </cell>
          <cell r="X568">
            <v>3.1809975462097739E-2</v>
          </cell>
          <cell r="Y568">
            <v>0</v>
          </cell>
          <cell r="Z568">
            <v>0</v>
          </cell>
          <cell r="AA568">
            <v>0</v>
          </cell>
          <cell r="AB568">
            <v>2.6476489667283106E-2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4711.1585107697456</v>
          </cell>
          <cell r="AW568">
            <v>124.28817316504761</v>
          </cell>
          <cell r="AX568">
            <v>3.4524492545846557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42.817173084822926</v>
          </cell>
          <cell r="BF568">
            <v>1.1893659190228592</v>
          </cell>
          <cell r="BG568">
            <v>0</v>
          </cell>
          <cell r="BH568">
            <v>0</v>
          </cell>
          <cell r="BI568">
            <v>0</v>
          </cell>
          <cell r="BJ568">
            <v>0</v>
          </cell>
          <cell r="BK568">
            <v>92.770541683783009</v>
          </cell>
          <cell r="BL568">
            <v>2.4413300443100794</v>
          </cell>
          <cell r="BM568">
            <v>0</v>
          </cell>
          <cell r="BN568">
            <v>0</v>
          </cell>
          <cell r="BO568">
            <v>337.42923252177781</v>
          </cell>
          <cell r="BP568">
            <v>10.382437923747009</v>
          </cell>
          <cell r="BQ568">
            <v>0</v>
          </cell>
          <cell r="BR568">
            <v>0</v>
          </cell>
          <cell r="BS568">
            <v>179.31365707078947</v>
          </cell>
          <cell r="BT568">
            <v>5.5173432944858298</v>
          </cell>
          <cell r="BU568">
            <v>0</v>
          </cell>
          <cell r="BV568">
            <v>0</v>
          </cell>
          <cell r="BW568">
            <v>0</v>
          </cell>
          <cell r="BX568">
            <v>0</v>
          </cell>
          <cell r="BY568">
            <v>0</v>
          </cell>
          <cell r="BZ568">
            <v>0</v>
          </cell>
          <cell r="CA568">
            <v>149.24865925452744</v>
          </cell>
          <cell r="CB568">
            <v>4.0337475474196607</v>
          </cell>
          <cell r="CC568">
            <v>0</v>
          </cell>
          <cell r="CD568">
            <v>0</v>
          </cell>
          <cell r="CE568">
            <v>0</v>
          </cell>
          <cell r="CF568">
            <v>0</v>
          </cell>
          <cell r="CG568">
            <v>0</v>
          </cell>
          <cell r="CH568">
            <v>0</v>
          </cell>
          <cell r="CI568">
            <v>0</v>
          </cell>
          <cell r="CJ568">
            <v>0</v>
          </cell>
          <cell r="CK568">
            <v>0</v>
          </cell>
          <cell r="CL568">
            <v>0</v>
          </cell>
          <cell r="CM568">
            <v>0</v>
          </cell>
          <cell r="CN568">
            <v>0</v>
          </cell>
          <cell r="CO568">
            <v>0</v>
          </cell>
          <cell r="CP568">
            <v>0</v>
          </cell>
          <cell r="CQ568">
            <v>0</v>
          </cell>
          <cell r="CR568">
            <v>0</v>
          </cell>
          <cell r="CS568">
            <v>0</v>
          </cell>
          <cell r="CT568">
            <v>0</v>
          </cell>
          <cell r="CU568">
            <v>0</v>
          </cell>
          <cell r="CV568">
            <v>0</v>
          </cell>
          <cell r="CW568">
            <v>0</v>
          </cell>
          <cell r="CX568">
            <v>0</v>
          </cell>
          <cell r="CY568">
            <v>0</v>
          </cell>
          <cell r="CZ568">
            <v>0</v>
          </cell>
          <cell r="DA568">
            <v>0</v>
          </cell>
          <cell r="DB568">
            <v>0</v>
          </cell>
          <cell r="DC568">
            <v>0</v>
          </cell>
          <cell r="DD568">
            <v>5637.0259475504936</v>
          </cell>
          <cell r="DE568">
            <v>0</v>
          </cell>
          <cell r="DG568">
            <v>5500.893149767182</v>
          </cell>
          <cell r="DH568">
            <v>0.82491330090687565</v>
          </cell>
          <cell r="DI568">
            <v>0.03</v>
          </cell>
          <cell r="DJ568">
            <v>136.13279778331398</v>
          </cell>
          <cell r="DK568">
            <v>2.4747399027206268E-2</v>
          </cell>
          <cell r="DL568">
            <v>0</v>
          </cell>
        </row>
        <row r="569">
          <cell r="A569" t="str">
            <v>B10407PW0968LT1500</v>
          </cell>
          <cell r="B569" t="str">
            <v>NASTRO-TTT-DI PROGRAMMAZIONE LR0968 LT1500</v>
          </cell>
          <cell r="C569" t="str">
            <v>CONV.BELT-TTT (PREPARATION)  Aw0900 LT1500</v>
          </cell>
          <cell r="F569">
            <v>12671.211279497291</v>
          </cell>
          <cell r="H569">
            <v>5955.4693013637261</v>
          </cell>
          <cell r="I569">
            <v>0.53</v>
          </cell>
          <cell r="J569" t="str">
            <v>OK</v>
          </cell>
          <cell r="K569" t="str">
            <v>ICZZD</v>
          </cell>
          <cell r="L569">
            <v>0.83575249690254239</v>
          </cell>
          <cell r="M569">
            <v>2.2048536643521327E-2</v>
          </cell>
          <cell r="N569">
            <v>0</v>
          </cell>
          <cell r="O569">
            <v>0</v>
          </cell>
          <cell r="P569">
            <v>0</v>
          </cell>
          <cell r="Q569">
            <v>7.5957026778329167E-3</v>
          </cell>
          <cell r="R569">
            <v>0</v>
          </cell>
          <cell r="S569">
            <v>0</v>
          </cell>
          <cell r="T569">
            <v>1.6457355801971319E-2</v>
          </cell>
          <cell r="U569">
            <v>0</v>
          </cell>
          <cell r="V569">
            <v>5.9859442844751108E-2</v>
          </cell>
          <cell r="W569">
            <v>0</v>
          </cell>
          <cell r="X569">
            <v>3.1809975462097739E-2</v>
          </cell>
          <cell r="Y569">
            <v>0</v>
          </cell>
          <cell r="Z569">
            <v>0</v>
          </cell>
          <cell r="AA569">
            <v>0</v>
          </cell>
          <cell r="AB569">
            <v>2.6476489667283106E-2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4977.298338841174</v>
          </cell>
          <cell r="AW569">
            <v>131.30938312048448</v>
          </cell>
          <cell r="AX569">
            <v>3.6474828644579023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45.235974120120183</v>
          </cell>
          <cell r="BF569">
            <v>1.256554836670005</v>
          </cell>
          <cell r="BG569">
            <v>0</v>
          </cell>
          <cell r="BH569">
            <v>0</v>
          </cell>
          <cell r="BI569">
            <v>0</v>
          </cell>
          <cell r="BJ569">
            <v>0</v>
          </cell>
          <cell r="BK569">
            <v>98.0112772602604</v>
          </cell>
          <cell r="BL569">
            <v>2.5792441384279052</v>
          </cell>
          <cell r="BM569">
            <v>0</v>
          </cell>
          <cell r="BN569">
            <v>0</v>
          </cell>
          <cell r="BO569">
            <v>356.49107425865179</v>
          </cell>
          <cell r="BP569">
            <v>10.968956131035441</v>
          </cell>
          <cell r="BQ569">
            <v>0</v>
          </cell>
          <cell r="BR569">
            <v>0</v>
          </cell>
          <cell r="BS569">
            <v>189.44333234165649</v>
          </cell>
          <cell r="BT569">
            <v>5.8290256105125069</v>
          </cell>
          <cell r="BU569">
            <v>0</v>
          </cell>
          <cell r="BV569">
            <v>0</v>
          </cell>
          <cell r="BW569">
            <v>0</v>
          </cell>
          <cell r="BX569">
            <v>0</v>
          </cell>
          <cell r="BY569">
            <v>0</v>
          </cell>
          <cell r="BZ569">
            <v>0</v>
          </cell>
          <cell r="CA569">
            <v>157.67992142137842</v>
          </cell>
          <cell r="CB569">
            <v>4.2616194978750928</v>
          </cell>
          <cell r="CC569">
            <v>0</v>
          </cell>
          <cell r="CD569">
            <v>0</v>
          </cell>
          <cell r="CE569">
            <v>0</v>
          </cell>
          <cell r="CF569">
            <v>0</v>
          </cell>
          <cell r="CG569">
            <v>0</v>
          </cell>
          <cell r="CH569">
            <v>0</v>
          </cell>
          <cell r="CI569">
            <v>0</v>
          </cell>
          <cell r="CJ569">
            <v>0</v>
          </cell>
          <cell r="CK569">
            <v>0</v>
          </cell>
          <cell r="CL569">
            <v>0</v>
          </cell>
          <cell r="CM569">
            <v>0</v>
          </cell>
          <cell r="CN569">
            <v>0</v>
          </cell>
          <cell r="CO569">
            <v>0</v>
          </cell>
          <cell r="CP569">
            <v>0</v>
          </cell>
          <cell r="CQ569">
            <v>0</v>
          </cell>
          <cell r="CR569">
            <v>0</v>
          </cell>
          <cell r="CS569">
            <v>0</v>
          </cell>
          <cell r="CT569">
            <v>0</v>
          </cell>
          <cell r="CU569">
            <v>0</v>
          </cell>
          <cell r="CV569">
            <v>0</v>
          </cell>
          <cell r="CW569">
            <v>0</v>
          </cell>
          <cell r="CX569">
            <v>0</v>
          </cell>
          <cell r="CY569">
            <v>0</v>
          </cell>
          <cell r="CZ569">
            <v>0</v>
          </cell>
          <cell r="DA569">
            <v>0</v>
          </cell>
          <cell r="DB569">
            <v>0</v>
          </cell>
          <cell r="DC569">
            <v>0</v>
          </cell>
          <cell r="DD569">
            <v>5955.4693013637252</v>
          </cell>
          <cell r="DE569">
            <v>0</v>
          </cell>
          <cell r="DG569">
            <v>5811.6461744789603</v>
          </cell>
          <cell r="DH569">
            <v>0.82491330090687565</v>
          </cell>
          <cell r="DI569">
            <v>0.03</v>
          </cell>
          <cell r="DJ569">
            <v>143.82312688476765</v>
          </cell>
          <cell r="DK569">
            <v>2.4747399027206268E-2</v>
          </cell>
          <cell r="DL569">
            <v>0</v>
          </cell>
        </row>
        <row r="570">
          <cell r="A570" t="str">
            <v>B10407PW0968LT1800</v>
          </cell>
          <cell r="B570" t="str">
            <v>NASTRO-TTT-DI PROGRAMMAZIONE LR0968 LT1800</v>
          </cell>
          <cell r="C570" t="str">
            <v>CONV.BELT-TTT (PREPARATION)  Aw0900 LT1800</v>
          </cell>
          <cell r="F570">
            <v>13687.519855496977</v>
          </cell>
          <cell r="H570">
            <v>6433.1343320835795</v>
          </cell>
          <cell r="I570">
            <v>0.53</v>
          </cell>
          <cell r="J570" t="str">
            <v>OK</v>
          </cell>
          <cell r="K570" t="str">
            <v>ICZZD</v>
          </cell>
          <cell r="L570">
            <v>0.83575249690254239</v>
          </cell>
          <cell r="M570">
            <v>2.2048536643521327E-2</v>
          </cell>
          <cell r="N570">
            <v>0</v>
          </cell>
          <cell r="O570">
            <v>0</v>
          </cell>
          <cell r="P570">
            <v>0</v>
          </cell>
          <cell r="Q570">
            <v>7.5957026778329167E-3</v>
          </cell>
          <cell r="R570">
            <v>0</v>
          </cell>
          <cell r="S570">
            <v>0</v>
          </cell>
          <cell r="T570">
            <v>1.6457355801971319E-2</v>
          </cell>
          <cell r="U570">
            <v>0</v>
          </cell>
          <cell r="V570">
            <v>5.9859442844751108E-2</v>
          </cell>
          <cell r="W570">
            <v>0</v>
          </cell>
          <cell r="X570">
            <v>3.1809975462097739E-2</v>
          </cell>
          <cell r="Y570">
            <v>0</v>
          </cell>
          <cell r="Z570">
            <v>0</v>
          </cell>
          <cell r="AA570">
            <v>0</v>
          </cell>
          <cell r="AB570">
            <v>2.6476489667283106E-2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5376.5080809483206</v>
          </cell>
          <cell r="AW570">
            <v>141.84119805363989</v>
          </cell>
          <cell r="AX570">
            <v>3.9400332792677748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48.864175673066114</v>
          </cell>
          <cell r="BF570">
            <v>1.3573382131407254</v>
          </cell>
          <cell r="BG570">
            <v>0</v>
          </cell>
          <cell r="BH570">
            <v>0</v>
          </cell>
          <cell r="BI570">
            <v>0</v>
          </cell>
          <cell r="BJ570">
            <v>0</v>
          </cell>
          <cell r="BK570">
            <v>105.87238062497659</v>
          </cell>
          <cell r="BL570">
            <v>2.7861152796046471</v>
          </cell>
          <cell r="BM570">
            <v>0</v>
          </cell>
          <cell r="BN570">
            <v>0</v>
          </cell>
          <cell r="BO570">
            <v>385.08383686396314</v>
          </cell>
          <cell r="BP570">
            <v>11.848733441968097</v>
          </cell>
          <cell r="BQ570">
            <v>0</v>
          </cell>
          <cell r="BR570">
            <v>0</v>
          </cell>
          <cell r="BS570">
            <v>204.63784524795719</v>
          </cell>
          <cell r="BT570">
            <v>6.2965490845525292</v>
          </cell>
          <cell r="BU570">
            <v>0</v>
          </cell>
          <cell r="BV570">
            <v>0</v>
          </cell>
          <cell r="BW570">
            <v>0</v>
          </cell>
          <cell r="BX570">
            <v>0</v>
          </cell>
          <cell r="BY570">
            <v>0</v>
          </cell>
          <cell r="BZ570">
            <v>0</v>
          </cell>
          <cell r="CA570">
            <v>170.32681467165509</v>
          </cell>
          <cell r="CB570">
            <v>4.6034274235582453</v>
          </cell>
          <cell r="CC570">
            <v>0</v>
          </cell>
          <cell r="CD570">
            <v>0</v>
          </cell>
          <cell r="CE570">
            <v>0</v>
          </cell>
          <cell r="CF570">
            <v>0</v>
          </cell>
          <cell r="CG570">
            <v>0</v>
          </cell>
          <cell r="CH570">
            <v>0</v>
          </cell>
          <cell r="CI570">
            <v>0</v>
          </cell>
          <cell r="CJ570">
            <v>0</v>
          </cell>
          <cell r="CK570">
            <v>0</v>
          </cell>
          <cell r="CL570">
            <v>0</v>
          </cell>
          <cell r="CM570">
            <v>0</v>
          </cell>
          <cell r="CN570">
            <v>0</v>
          </cell>
          <cell r="CO570">
            <v>0</v>
          </cell>
          <cell r="CP570">
            <v>0</v>
          </cell>
          <cell r="CQ570">
            <v>0</v>
          </cell>
          <cell r="CR570">
            <v>0</v>
          </cell>
          <cell r="CS570">
            <v>0</v>
          </cell>
          <cell r="CT570">
            <v>0</v>
          </cell>
          <cell r="CU570">
            <v>0</v>
          </cell>
          <cell r="CV570">
            <v>0</v>
          </cell>
          <cell r="CW570">
            <v>0</v>
          </cell>
          <cell r="CX570">
            <v>0</v>
          </cell>
          <cell r="CY570">
            <v>0</v>
          </cell>
          <cell r="CZ570">
            <v>0</v>
          </cell>
          <cell r="DA570">
            <v>0</v>
          </cell>
          <cell r="DB570">
            <v>0</v>
          </cell>
          <cell r="DC570">
            <v>0</v>
          </cell>
          <cell r="DD570">
            <v>6433.1343320835795</v>
          </cell>
          <cell r="DE570">
            <v>0</v>
          </cell>
          <cell r="DG570">
            <v>6277.7757115466311</v>
          </cell>
          <cell r="DH570">
            <v>0.82491330090687565</v>
          </cell>
          <cell r="DI570">
            <v>0.03</v>
          </cell>
          <cell r="DJ570">
            <v>155.35862053694822</v>
          </cell>
          <cell r="DK570">
            <v>2.4747399027206265E-2</v>
          </cell>
          <cell r="DL570">
            <v>0</v>
          </cell>
        </row>
        <row r="571">
          <cell r="A571" t="str">
            <v>B10407PW1268LT0800</v>
          </cell>
          <cell r="B571" t="str">
            <v>NASTRO-TTT-DI PROGRAMMAZIONE LR1268 LT0800</v>
          </cell>
          <cell r="C571" t="str">
            <v>CONV.BELT-TTT (PREPARATION)  Aw1200 LT0800</v>
          </cell>
          <cell r="F571">
            <v>11218.533207096138</v>
          </cell>
          <cell r="H571">
            <v>5272.7106073351842</v>
          </cell>
          <cell r="I571">
            <v>0.53</v>
          </cell>
          <cell r="J571" t="str">
            <v>OK</v>
          </cell>
          <cell r="K571" t="str">
            <v>ICZZD</v>
          </cell>
          <cell r="L571">
            <v>0.83575249690254239</v>
          </cell>
          <cell r="M571">
            <v>2.2048536643521327E-2</v>
          </cell>
          <cell r="N571">
            <v>0</v>
          </cell>
          <cell r="O571">
            <v>0</v>
          </cell>
          <cell r="P571">
            <v>0</v>
          </cell>
          <cell r="Q571">
            <v>7.5957026778329167E-3</v>
          </cell>
          <cell r="R571">
            <v>0</v>
          </cell>
          <cell r="S571">
            <v>0</v>
          </cell>
          <cell r="T571">
            <v>1.6457355801971319E-2</v>
          </cell>
          <cell r="U571">
            <v>0</v>
          </cell>
          <cell r="V571">
            <v>5.9859442844751108E-2</v>
          </cell>
          <cell r="W571">
            <v>0</v>
          </cell>
          <cell r="X571">
            <v>3.1809975462097739E-2</v>
          </cell>
          <cell r="Y571">
            <v>0</v>
          </cell>
          <cell r="Z571">
            <v>0</v>
          </cell>
          <cell r="AA571">
            <v>0</v>
          </cell>
          <cell r="AB571">
            <v>2.6476489667283106E-2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4406.6810555249012</v>
          </cell>
          <cell r="AW571">
            <v>116.2555530365134</v>
          </cell>
          <cell r="AX571">
            <v>3.2293209176809281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40.049942079573881</v>
          </cell>
          <cell r="BF571">
            <v>1.1124983910992745</v>
          </cell>
          <cell r="BG571">
            <v>0</v>
          </cell>
          <cell r="BH571">
            <v>0</v>
          </cell>
          <cell r="BI571">
            <v>0</v>
          </cell>
          <cell r="BJ571">
            <v>0</v>
          </cell>
          <cell r="BK571">
            <v>86.774874505743412</v>
          </cell>
          <cell r="BL571">
            <v>2.2835493290985109</v>
          </cell>
          <cell r="BM571">
            <v>0</v>
          </cell>
          <cell r="BN571">
            <v>0</v>
          </cell>
          <cell r="BO571">
            <v>315.62151923669336</v>
          </cell>
          <cell r="BP571">
            <v>9.7114313611290264</v>
          </cell>
          <cell r="BQ571">
            <v>0</v>
          </cell>
          <cell r="BR571">
            <v>0</v>
          </cell>
          <cell r="BS571">
            <v>167.72479503807469</v>
          </cell>
          <cell r="BT571">
            <v>5.1607629242484521</v>
          </cell>
          <cell r="BU571">
            <v>0</v>
          </cell>
          <cell r="BV571">
            <v>0</v>
          </cell>
          <cell r="BW571">
            <v>0</v>
          </cell>
          <cell r="BX571">
            <v>0</v>
          </cell>
          <cell r="BY571">
            <v>0</v>
          </cell>
          <cell r="BZ571">
            <v>0</v>
          </cell>
          <cell r="CA571">
            <v>139.60286791368404</v>
          </cell>
          <cell r="CB571">
            <v>3.7730504841536225</v>
          </cell>
          <cell r="CC571">
            <v>0</v>
          </cell>
          <cell r="CD571">
            <v>0</v>
          </cell>
          <cell r="CE571">
            <v>0</v>
          </cell>
          <cell r="CF571">
            <v>0</v>
          </cell>
          <cell r="CG571">
            <v>0</v>
          </cell>
          <cell r="CH571">
            <v>0</v>
          </cell>
          <cell r="CI571">
            <v>0</v>
          </cell>
          <cell r="CJ571">
            <v>0</v>
          </cell>
          <cell r="CK571">
            <v>0</v>
          </cell>
          <cell r="CL571">
            <v>0</v>
          </cell>
          <cell r="CM571">
            <v>0</v>
          </cell>
          <cell r="CN571">
            <v>0</v>
          </cell>
          <cell r="CO571">
            <v>0</v>
          </cell>
          <cell r="CP571">
            <v>0</v>
          </cell>
          <cell r="CQ571">
            <v>0</v>
          </cell>
          <cell r="CR571">
            <v>0</v>
          </cell>
          <cell r="CS571">
            <v>0</v>
          </cell>
          <cell r="CT571">
            <v>0</v>
          </cell>
          <cell r="CU571">
            <v>0</v>
          </cell>
          <cell r="CV571">
            <v>0</v>
          </cell>
          <cell r="CW571">
            <v>0</v>
          </cell>
          <cell r="CX571">
            <v>0</v>
          </cell>
          <cell r="CY571">
            <v>0</v>
          </cell>
          <cell r="CZ571">
            <v>0</v>
          </cell>
          <cell r="DA571">
            <v>0</v>
          </cell>
          <cell r="DB571">
            <v>0</v>
          </cell>
          <cell r="DC571">
            <v>0</v>
          </cell>
          <cell r="DD571">
            <v>5272.7106073351842</v>
          </cell>
          <cell r="DE571">
            <v>0</v>
          </cell>
          <cell r="DG571">
            <v>5145.3759359043734</v>
          </cell>
          <cell r="DH571">
            <v>0.82491330090687565</v>
          </cell>
          <cell r="DI571">
            <v>0.03</v>
          </cell>
          <cell r="DJ571">
            <v>127.33467143081045</v>
          </cell>
          <cell r="DK571">
            <v>2.4747399027206272E-2</v>
          </cell>
          <cell r="DL571">
            <v>0</v>
          </cell>
        </row>
        <row r="572">
          <cell r="A572" t="str">
            <v>B10407PW1268LT0900</v>
          </cell>
          <cell r="B572" t="str">
            <v>NASTRO-TTT-DI PROGRAMMAZIONE LR1268 LT0900</v>
          </cell>
          <cell r="C572" t="str">
            <v>CONV.BELT-TTT (PREPARATION)  Aw1200 LT0900</v>
          </cell>
          <cell r="F572">
            <v>11557.302732429362</v>
          </cell>
          <cell r="H572">
            <v>5431.9322842417996</v>
          </cell>
          <cell r="I572">
            <v>0.53</v>
          </cell>
          <cell r="J572" t="str">
            <v>OK</v>
          </cell>
          <cell r="K572" t="str">
            <v>ICZZD</v>
          </cell>
          <cell r="L572">
            <v>0.83575249690254239</v>
          </cell>
          <cell r="M572">
            <v>2.2048536643521327E-2</v>
          </cell>
          <cell r="N572">
            <v>0</v>
          </cell>
          <cell r="O572">
            <v>0</v>
          </cell>
          <cell r="P572">
            <v>0</v>
          </cell>
          <cell r="Q572">
            <v>7.5957026778329167E-3</v>
          </cell>
          <cell r="R572">
            <v>0</v>
          </cell>
          <cell r="S572">
            <v>0</v>
          </cell>
          <cell r="T572">
            <v>1.6457355801971319E-2</v>
          </cell>
          <cell r="U572">
            <v>0</v>
          </cell>
          <cell r="V572">
            <v>5.9859442844751108E-2</v>
          </cell>
          <cell r="W572">
            <v>0</v>
          </cell>
          <cell r="X572">
            <v>3.1809975462097739E-2</v>
          </cell>
          <cell r="Y572">
            <v>0</v>
          </cell>
          <cell r="Z572">
            <v>0</v>
          </cell>
          <cell r="AA572">
            <v>0</v>
          </cell>
          <cell r="AB572">
            <v>2.6476489667283106E-2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4539.750969560615</v>
          </cell>
          <cell r="AW572">
            <v>119.76615801423182</v>
          </cell>
          <cell r="AX572">
            <v>3.3268377226175505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41.259342597222506</v>
          </cell>
          <cell r="BF572">
            <v>1.1460928499228473</v>
          </cell>
          <cell r="BG572">
            <v>0</v>
          </cell>
          <cell r="BH572">
            <v>0</v>
          </cell>
          <cell r="BI572">
            <v>0</v>
          </cell>
          <cell r="BJ572">
            <v>0</v>
          </cell>
          <cell r="BK572">
            <v>89.395242293982108</v>
          </cell>
          <cell r="BL572">
            <v>2.3525063761574239</v>
          </cell>
          <cell r="BM572">
            <v>0</v>
          </cell>
          <cell r="BN572">
            <v>0</v>
          </cell>
          <cell r="BO572">
            <v>325.15244010513032</v>
          </cell>
          <cell r="BP572">
            <v>10.00469046477324</v>
          </cell>
          <cell r="BQ572">
            <v>0</v>
          </cell>
          <cell r="BR572">
            <v>0</v>
          </cell>
          <cell r="BS572">
            <v>172.78963267350818</v>
          </cell>
          <cell r="BT572">
            <v>5.3166040822617902</v>
          </cell>
          <cell r="BU572">
            <v>0</v>
          </cell>
          <cell r="BV572">
            <v>0</v>
          </cell>
          <cell r="BW572">
            <v>0</v>
          </cell>
          <cell r="BX572">
            <v>0</v>
          </cell>
          <cell r="BY572">
            <v>0</v>
          </cell>
          <cell r="BZ572">
            <v>0</v>
          </cell>
          <cell r="CA572">
            <v>143.81849899710951</v>
          </cell>
          <cell r="CB572">
            <v>3.8869864593813381</v>
          </cell>
          <cell r="CC572">
            <v>0</v>
          </cell>
          <cell r="CD572">
            <v>0</v>
          </cell>
          <cell r="CE572">
            <v>0</v>
          </cell>
          <cell r="CF572">
            <v>0</v>
          </cell>
          <cell r="CG572">
            <v>0</v>
          </cell>
          <cell r="CH572">
            <v>0</v>
          </cell>
          <cell r="CI572">
            <v>0</v>
          </cell>
          <cell r="CJ572">
            <v>0</v>
          </cell>
          <cell r="CK572">
            <v>0</v>
          </cell>
          <cell r="CL572">
            <v>0</v>
          </cell>
          <cell r="CM572">
            <v>0</v>
          </cell>
          <cell r="CN572">
            <v>0</v>
          </cell>
          <cell r="CO572">
            <v>0</v>
          </cell>
          <cell r="CP572">
            <v>0</v>
          </cell>
          <cell r="CQ572">
            <v>0</v>
          </cell>
          <cell r="CR572">
            <v>0</v>
          </cell>
          <cell r="CS572">
            <v>0</v>
          </cell>
          <cell r="CT572">
            <v>0</v>
          </cell>
          <cell r="CU572">
            <v>0</v>
          </cell>
          <cell r="CV572">
            <v>0</v>
          </cell>
          <cell r="CW572">
            <v>0</v>
          </cell>
          <cell r="CX572">
            <v>0</v>
          </cell>
          <cell r="CY572">
            <v>0</v>
          </cell>
          <cell r="CZ572">
            <v>0</v>
          </cell>
          <cell r="DA572">
            <v>0</v>
          </cell>
          <cell r="DB572">
            <v>0</v>
          </cell>
          <cell r="DC572">
            <v>0</v>
          </cell>
          <cell r="DD572">
            <v>5431.9322842417996</v>
          </cell>
          <cell r="DE572">
            <v>0</v>
          </cell>
          <cell r="DG572">
            <v>5300.7524482602621</v>
          </cell>
          <cell r="DH572">
            <v>0.82491330090687565</v>
          </cell>
          <cell r="DI572">
            <v>0.03</v>
          </cell>
          <cell r="DJ572">
            <v>131.17983598153725</v>
          </cell>
          <cell r="DK572">
            <v>2.4747399027206268E-2</v>
          </cell>
          <cell r="DL572">
            <v>0</v>
          </cell>
        </row>
        <row r="573">
          <cell r="A573" t="str">
            <v>B10407PW1268LT1000</v>
          </cell>
          <cell r="B573" t="str">
            <v>NASTRO-TTT-DI PROGRAMMAZIONE LR1268 LT1000</v>
          </cell>
          <cell r="C573" t="str">
            <v>CONV.BELT-TTT (PREPARATION)  Aw1200 LT1000</v>
          </cell>
          <cell r="F573">
            <v>11896.072257762591</v>
          </cell>
          <cell r="H573">
            <v>5591.1539611484177</v>
          </cell>
          <cell r="I573">
            <v>0.53</v>
          </cell>
          <cell r="J573" t="str">
            <v>OK</v>
          </cell>
          <cell r="K573" t="str">
            <v>ICZZD</v>
          </cell>
          <cell r="L573">
            <v>0.83575249690254239</v>
          </cell>
          <cell r="M573">
            <v>2.2048536643521327E-2</v>
          </cell>
          <cell r="N573">
            <v>0</v>
          </cell>
          <cell r="O573">
            <v>0</v>
          </cell>
          <cell r="P573">
            <v>0</v>
          </cell>
          <cell r="Q573">
            <v>7.5957026778329167E-3</v>
          </cell>
          <cell r="R573">
            <v>0</v>
          </cell>
          <cell r="S573">
            <v>0</v>
          </cell>
          <cell r="T573">
            <v>1.6457355801971319E-2</v>
          </cell>
          <cell r="U573">
            <v>0</v>
          </cell>
          <cell r="V573">
            <v>5.9859442844751108E-2</v>
          </cell>
          <cell r="W573">
            <v>0</v>
          </cell>
          <cell r="X573">
            <v>3.1809975462097739E-2</v>
          </cell>
          <cell r="Y573">
            <v>0</v>
          </cell>
          <cell r="Z573">
            <v>0</v>
          </cell>
          <cell r="AA573">
            <v>0</v>
          </cell>
          <cell r="AB573">
            <v>2.6476489667283106E-2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4672.8208835963305</v>
          </cell>
          <cell r="AW573">
            <v>123.27676299195031</v>
          </cell>
          <cell r="AX573">
            <v>3.4243545275541751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42.468743114871152</v>
          </cell>
          <cell r="BF573">
            <v>1.1796873087464208</v>
          </cell>
          <cell r="BG573">
            <v>0</v>
          </cell>
          <cell r="BH573">
            <v>0</v>
          </cell>
          <cell r="BI573">
            <v>0</v>
          </cell>
          <cell r="BJ573">
            <v>0</v>
          </cell>
          <cell r="BK573">
            <v>92.015610082220832</v>
          </cell>
          <cell r="BL573">
            <v>2.4214634232163377</v>
          </cell>
          <cell r="BM573">
            <v>0</v>
          </cell>
          <cell r="BN573">
            <v>0</v>
          </cell>
          <cell r="BO573">
            <v>334.68336097356746</v>
          </cell>
          <cell r="BP573">
            <v>10.29794956841746</v>
          </cell>
          <cell r="BQ573">
            <v>0</v>
          </cell>
          <cell r="BR573">
            <v>0</v>
          </cell>
          <cell r="BS573">
            <v>177.85447030894176</v>
          </cell>
          <cell r="BT573">
            <v>5.4724452402751309</v>
          </cell>
          <cell r="BU573">
            <v>0</v>
          </cell>
          <cell r="BV573">
            <v>0</v>
          </cell>
          <cell r="BW573">
            <v>0</v>
          </cell>
          <cell r="BX573">
            <v>0</v>
          </cell>
          <cell r="BY573">
            <v>0</v>
          </cell>
          <cell r="BZ573">
            <v>0</v>
          </cell>
          <cell r="CA573">
            <v>148.03413008053508</v>
          </cell>
          <cell r="CB573">
            <v>4.0009224346090564</v>
          </cell>
          <cell r="CC573">
            <v>0</v>
          </cell>
          <cell r="CD573">
            <v>0</v>
          </cell>
          <cell r="CE573">
            <v>0</v>
          </cell>
          <cell r="CF573">
            <v>0</v>
          </cell>
          <cell r="CG573">
            <v>0</v>
          </cell>
          <cell r="CH573">
            <v>0</v>
          </cell>
          <cell r="CI573">
            <v>0</v>
          </cell>
          <cell r="CJ573">
            <v>0</v>
          </cell>
          <cell r="CK573">
            <v>0</v>
          </cell>
          <cell r="CL573">
            <v>0</v>
          </cell>
          <cell r="CM573">
            <v>0</v>
          </cell>
          <cell r="CN573">
            <v>0</v>
          </cell>
          <cell r="CO573">
            <v>0</v>
          </cell>
          <cell r="CP573">
            <v>0</v>
          </cell>
          <cell r="CQ573">
            <v>0</v>
          </cell>
          <cell r="CR573">
            <v>0</v>
          </cell>
          <cell r="CS573">
            <v>0</v>
          </cell>
          <cell r="CT573">
            <v>0</v>
          </cell>
          <cell r="CU573">
            <v>0</v>
          </cell>
          <cell r="CV573">
            <v>0</v>
          </cell>
          <cell r="CW573">
            <v>0</v>
          </cell>
          <cell r="CX573">
            <v>0</v>
          </cell>
          <cell r="CY573">
            <v>0</v>
          </cell>
          <cell r="CZ573">
            <v>0</v>
          </cell>
          <cell r="DA573">
            <v>0</v>
          </cell>
          <cell r="DB573">
            <v>0</v>
          </cell>
          <cell r="DC573">
            <v>0</v>
          </cell>
          <cell r="DD573">
            <v>5591.1539611484168</v>
          </cell>
          <cell r="DE573">
            <v>0</v>
          </cell>
          <cell r="DG573">
            <v>5456.1289606161554</v>
          </cell>
          <cell r="DH573">
            <v>0.82491330090687565</v>
          </cell>
          <cell r="DI573">
            <v>0.03</v>
          </cell>
          <cell r="DJ573">
            <v>135.02500053226419</v>
          </cell>
          <cell r="DK573">
            <v>2.4747399027206268E-2</v>
          </cell>
          <cell r="DL573">
            <v>0</v>
          </cell>
        </row>
        <row r="574">
          <cell r="A574" t="str">
            <v>B10407PW1268LT1300</v>
          </cell>
          <cell r="B574" t="str">
            <v>NASTRO-TTT-DI PROGRAMMAZIONE LR1268 LT1300</v>
          </cell>
          <cell r="C574" t="str">
            <v>CONV.BELT-TTT (PREPARATION)  Aw1200 LT1300</v>
          </cell>
          <cell r="F574">
            <v>12912.380833762274</v>
          </cell>
          <cell r="H574">
            <v>6068.8189918682683</v>
          </cell>
          <cell r="I574">
            <v>0.53</v>
          </cell>
          <cell r="J574" t="str">
            <v>OK</v>
          </cell>
          <cell r="K574" t="str">
            <v>ICZZD</v>
          </cell>
          <cell r="L574">
            <v>0.83575249690254239</v>
          </cell>
          <cell r="M574">
            <v>2.2048536643521327E-2</v>
          </cell>
          <cell r="N574">
            <v>0</v>
          </cell>
          <cell r="O574">
            <v>0</v>
          </cell>
          <cell r="P574">
            <v>0</v>
          </cell>
          <cell r="Q574">
            <v>7.5957026778329167E-3</v>
          </cell>
          <cell r="R574">
            <v>0</v>
          </cell>
          <cell r="S574">
            <v>0</v>
          </cell>
          <cell r="T574">
            <v>1.6457355801971319E-2</v>
          </cell>
          <cell r="U574">
            <v>0</v>
          </cell>
          <cell r="V574">
            <v>5.9859442844751108E-2</v>
          </cell>
          <cell r="W574">
            <v>0</v>
          </cell>
          <cell r="X574">
            <v>3.1809975462097739E-2</v>
          </cell>
          <cell r="Y574">
            <v>0</v>
          </cell>
          <cell r="Z574">
            <v>0</v>
          </cell>
          <cell r="AA574">
            <v>0</v>
          </cell>
          <cell r="AB574">
            <v>2.6476489667283106E-2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5072.0306257034754</v>
          </cell>
          <cell r="AW574">
            <v>133.80857792510568</v>
          </cell>
          <cell r="AX574">
            <v>3.7169049423640468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46.09694466781707</v>
          </cell>
          <cell r="BF574">
            <v>1.2804706852171408</v>
          </cell>
          <cell r="BG574">
            <v>0</v>
          </cell>
          <cell r="BH574">
            <v>0</v>
          </cell>
          <cell r="BI574">
            <v>0</v>
          </cell>
          <cell r="BJ574">
            <v>0</v>
          </cell>
          <cell r="BK574">
            <v>99.876713446936975</v>
          </cell>
          <cell r="BL574">
            <v>2.6283345643930782</v>
          </cell>
          <cell r="BM574">
            <v>0</v>
          </cell>
          <cell r="BN574">
            <v>0</v>
          </cell>
          <cell r="BO574">
            <v>363.27612357887864</v>
          </cell>
          <cell r="BP574">
            <v>11.177726879350113</v>
          </cell>
          <cell r="BQ574">
            <v>0</v>
          </cell>
          <cell r="BR574">
            <v>0</v>
          </cell>
          <cell r="BS574">
            <v>193.04898321524234</v>
          </cell>
          <cell r="BT574">
            <v>5.9399687143151487</v>
          </cell>
          <cell r="BU574">
            <v>0</v>
          </cell>
          <cell r="BV574">
            <v>0</v>
          </cell>
          <cell r="BW574">
            <v>0</v>
          </cell>
          <cell r="BX574">
            <v>0</v>
          </cell>
          <cell r="BY574">
            <v>0</v>
          </cell>
          <cell r="BZ574">
            <v>0</v>
          </cell>
          <cell r="CA574">
            <v>160.68102333081168</v>
          </cell>
          <cell r="CB574">
            <v>4.342730360292208</v>
          </cell>
          <cell r="CC574">
            <v>0</v>
          </cell>
          <cell r="CD574">
            <v>0</v>
          </cell>
          <cell r="CE574">
            <v>0</v>
          </cell>
          <cell r="CF574">
            <v>0</v>
          </cell>
          <cell r="CG574">
            <v>0</v>
          </cell>
          <cell r="CH574">
            <v>0</v>
          </cell>
          <cell r="CI574">
            <v>0</v>
          </cell>
          <cell r="CJ574">
            <v>0</v>
          </cell>
          <cell r="CK574">
            <v>0</v>
          </cell>
          <cell r="CL574">
            <v>0</v>
          </cell>
          <cell r="CM574">
            <v>0</v>
          </cell>
          <cell r="CN574">
            <v>0</v>
          </cell>
          <cell r="CO574">
            <v>0</v>
          </cell>
          <cell r="CP574">
            <v>0</v>
          </cell>
          <cell r="CQ574">
            <v>0</v>
          </cell>
          <cell r="CR574">
            <v>0</v>
          </cell>
          <cell r="CS574">
            <v>0</v>
          </cell>
          <cell r="CT574">
            <v>0</v>
          </cell>
          <cell r="CU574">
            <v>0</v>
          </cell>
          <cell r="CV574">
            <v>0</v>
          </cell>
          <cell r="CW574">
            <v>0</v>
          </cell>
          <cell r="CX574">
            <v>0</v>
          </cell>
          <cell r="CY574">
            <v>0</v>
          </cell>
          <cell r="CZ574">
            <v>0</v>
          </cell>
          <cell r="DA574">
            <v>0</v>
          </cell>
          <cell r="DB574">
            <v>0</v>
          </cell>
          <cell r="DC574">
            <v>0</v>
          </cell>
          <cell r="DD574">
            <v>6068.8189918682683</v>
          </cell>
          <cell r="DE574">
            <v>0</v>
          </cell>
          <cell r="DG574">
            <v>5922.2584976838234</v>
          </cell>
          <cell r="DH574">
            <v>0.82491330090687565</v>
          </cell>
          <cell r="DI574">
            <v>0.03</v>
          </cell>
          <cell r="DJ574">
            <v>146.56049418444471</v>
          </cell>
          <cell r="DK574">
            <v>2.4747399027206268E-2</v>
          </cell>
          <cell r="DL574">
            <v>0</v>
          </cell>
        </row>
        <row r="575">
          <cell r="A575" t="str">
            <v>B10407PW1268LT1500</v>
          </cell>
          <cell r="B575" t="str">
            <v>NASTRO-TTT-DI PROGRAMMAZIONE LR1268 LT1500</v>
          </cell>
          <cell r="C575" t="str">
            <v>CONV.BELT-TTT (PREPARATION)  Aw1200 LT1500</v>
          </cell>
          <cell r="F575">
            <v>13589.919884428726</v>
          </cell>
          <cell r="H575">
            <v>6387.2623456815008</v>
          </cell>
          <cell r="I575">
            <v>0.53</v>
          </cell>
          <cell r="J575" t="str">
            <v>OK</v>
          </cell>
          <cell r="K575" t="str">
            <v>ICZZD</v>
          </cell>
          <cell r="L575">
            <v>0.83575249690254239</v>
          </cell>
          <cell r="M575">
            <v>2.2048536643521327E-2</v>
          </cell>
          <cell r="N575">
            <v>0</v>
          </cell>
          <cell r="O575">
            <v>0</v>
          </cell>
          <cell r="P575">
            <v>0</v>
          </cell>
          <cell r="Q575">
            <v>7.5957026778329167E-3</v>
          </cell>
          <cell r="R575">
            <v>0</v>
          </cell>
          <cell r="S575">
            <v>0</v>
          </cell>
          <cell r="T575">
            <v>1.6457355801971319E-2</v>
          </cell>
          <cell r="U575">
            <v>0</v>
          </cell>
          <cell r="V575">
            <v>5.9859442844751108E-2</v>
          </cell>
          <cell r="W575">
            <v>0</v>
          </cell>
          <cell r="X575">
            <v>3.1809975462097739E-2</v>
          </cell>
          <cell r="Y575">
            <v>0</v>
          </cell>
          <cell r="Z575">
            <v>0</v>
          </cell>
          <cell r="AA575">
            <v>0</v>
          </cell>
          <cell r="AB575">
            <v>2.6476489667283106E-2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5338.1704537749038</v>
          </cell>
          <cell r="AW575">
            <v>140.82978788054257</v>
          </cell>
          <cell r="AX575">
            <v>3.9119385522372934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48.515745703114334</v>
          </cell>
          <cell r="BF575">
            <v>1.3476596028642871</v>
          </cell>
          <cell r="BG575">
            <v>0</v>
          </cell>
          <cell r="BH575">
            <v>0</v>
          </cell>
          <cell r="BI575">
            <v>0</v>
          </cell>
          <cell r="BJ575">
            <v>0</v>
          </cell>
          <cell r="BK575">
            <v>105.11744902341438</v>
          </cell>
          <cell r="BL575">
            <v>2.766248658510905</v>
          </cell>
          <cell r="BM575">
            <v>0</v>
          </cell>
          <cell r="BN575">
            <v>0</v>
          </cell>
          <cell r="BO575">
            <v>382.33796531575268</v>
          </cell>
          <cell r="BP575">
            <v>11.764245086638544</v>
          </cell>
          <cell r="BQ575">
            <v>0</v>
          </cell>
          <cell r="BR575">
            <v>0</v>
          </cell>
          <cell r="BS575">
            <v>203.17865848610938</v>
          </cell>
          <cell r="BT575">
            <v>6.2516510303418276</v>
          </cell>
          <cell r="BU575">
            <v>0</v>
          </cell>
          <cell r="BV575">
            <v>0</v>
          </cell>
          <cell r="BW575">
            <v>0</v>
          </cell>
          <cell r="BX575">
            <v>0</v>
          </cell>
          <cell r="BY575">
            <v>0</v>
          </cell>
          <cell r="BZ575">
            <v>0</v>
          </cell>
          <cell r="CA575">
            <v>169.11228549766273</v>
          </cell>
          <cell r="CB575">
            <v>4.570602310747641</v>
          </cell>
          <cell r="CC575">
            <v>0</v>
          </cell>
          <cell r="CD575">
            <v>0</v>
          </cell>
          <cell r="CE575">
            <v>0</v>
          </cell>
          <cell r="CF575">
            <v>0</v>
          </cell>
          <cell r="CG575">
            <v>0</v>
          </cell>
          <cell r="CH575">
            <v>0</v>
          </cell>
          <cell r="CI575">
            <v>0</v>
          </cell>
          <cell r="CJ575">
            <v>0</v>
          </cell>
          <cell r="CK575">
            <v>0</v>
          </cell>
          <cell r="CL575">
            <v>0</v>
          </cell>
          <cell r="CM575">
            <v>0</v>
          </cell>
          <cell r="CN575">
            <v>0</v>
          </cell>
          <cell r="CO575">
            <v>0</v>
          </cell>
          <cell r="CP575">
            <v>0</v>
          </cell>
          <cell r="CQ575">
            <v>0</v>
          </cell>
          <cell r="CR575">
            <v>0</v>
          </cell>
          <cell r="CS575">
            <v>0</v>
          </cell>
          <cell r="CT575">
            <v>0</v>
          </cell>
          <cell r="CU575">
            <v>0</v>
          </cell>
          <cell r="CV575">
            <v>0</v>
          </cell>
          <cell r="CW575">
            <v>0</v>
          </cell>
          <cell r="CX575">
            <v>0</v>
          </cell>
          <cell r="CY575">
            <v>0</v>
          </cell>
          <cell r="CZ575">
            <v>0</v>
          </cell>
          <cell r="DA575">
            <v>0</v>
          </cell>
          <cell r="DB575">
            <v>0</v>
          </cell>
          <cell r="DC575">
            <v>0</v>
          </cell>
          <cell r="DD575">
            <v>6387.2623456814999</v>
          </cell>
          <cell r="DE575">
            <v>0</v>
          </cell>
          <cell r="DG575">
            <v>6233.0115223956045</v>
          </cell>
          <cell r="DH575">
            <v>0.82491330090687565</v>
          </cell>
          <cell r="DI575">
            <v>0.03</v>
          </cell>
          <cell r="DJ575">
            <v>154.25082328589843</v>
          </cell>
          <cell r="DK575">
            <v>2.4747399027206268E-2</v>
          </cell>
          <cell r="DL575">
            <v>0</v>
          </cell>
        </row>
        <row r="576">
          <cell r="A576" t="str">
            <v>B10407PW1268LT1800</v>
          </cell>
          <cell r="B576" t="str">
            <v>NASTRO-TTT-DI PROGRAMMAZIONE LR1268 LT1800</v>
          </cell>
          <cell r="C576" t="str">
            <v>CONV.BELT-TTT (PREPARATION)  Aw1200 LT1800</v>
          </cell>
          <cell r="F576">
            <v>14606.22846042841</v>
          </cell>
          <cell r="H576">
            <v>6864.9273764013524</v>
          </cell>
          <cell r="I576">
            <v>0.53</v>
          </cell>
          <cell r="J576" t="str">
            <v>OK</v>
          </cell>
          <cell r="K576" t="str">
            <v>ICZZD</v>
          </cell>
          <cell r="L576">
            <v>0.83575249690254239</v>
          </cell>
          <cell r="M576">
            <v>2.2048536643521327E-2</v>
          </cell>
          <cell r="N576">
            <v>0</v>
          </cell>
          <cell r="O576">
            <v>0</v>
          </cell>
          <cell r="P576">
            <v>0</v>
          </cell>
          <cell r="Q576">
            <v>7.5957026778329167E-3</v>
          </cell>
          <cell r="R576">
            <v>0</v>
          </cell>
          <cell r="S576">
            <v>0</v>
          </cell>
          <cell r="T576">
            <v>1.6457355801971319E-2</v>
          </cell>
          <cell r="U576">
            <v>0</v>
          </cell>
          <cell r="V576">
            <v>5.9859442844751108E-2</v>
          </cell>
          <cell r="W576">
            <v>0</v>
          </cell>
          <cell r="X576">
            <v>3.1809975462097739E-2</v>
          </cell>
          <cell r="Y576">
            <v>0</v>
          </cell>
          <cell r="Z576">
            <v>0</v>
          </cell>
          <cell r="AA576">
            <v>0</v>
          </cell>
          <cell r="AB576">
            <v>2.6476489667283106E-2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5737.3801958820495</v>
          </cell>
          <cell r="AW576">
            <v>151.36160281369794</v>
          </cell>
          <cell r="AX576">
            <v>4.2044889670471655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52.143947256060251</v>
          </cell>
          <cell r="BF576">
            <v>1.4484429793350069</v>
          </cell>
          <cell r="BG576">
            <v>0</v>
          </cell>
          <cell r="BH576">
            <v>0</v>
          </cell>
          <cell r="BI576">
            <v>0</v>
          </cell>
          <cell r="BJ576">
            <v>0</v>
          </cell>
          <cell r="BK576">
            <v>112.97855238813054</v>
          </cell>
          <cell r="BL576">
            <v>2.9731197996876459</v>
          </cell>
          <cell r="BM576">
            <v>0</v>
          </cell>
          <cell r="BN576">
            <v>0</v>
          </cell>
          <cell r="BO576">
            <v>410.93072792106392</v>
          </cell>
          <cell r="BP576">
            <v>12.644022397571197</v>
          </cell>
          <cell r="BQ576">
            <v>0</v>
          </cell>
          <cell r="BR576">
            <v>0</v>
          </cell>
          <cell r="BS576">
            <v>218.37317139241003</v>
          </cell>
          <cell r="BT576">
            <v>6.7191745043818472</v>
          </cell>
          <cell r="BU576">
            <v>0</v>
          </cell>
          <cell r="BV576">
            <v>0</v>
          </cell>
          <cell r="BW576">
            <v>0</v>
          </cell>
          <cell r="BX576">
            <v>0</v>
          </cell>
          <cell r="BY576">
            <v>0</v>
          </cell>
          <cell r="BZ576">
            <v>0</v>
          </cell>
          <cell r="CA576">
            <v>181.75917874793933</v>
          </cell>
          <cell r="CB576">
            <v>4.9124102364307927</v>
          </cell>
          <cell r="CC576">
            <v>0</v>
          </cell>
          <cell r="CD576">
            <v>0</v>
          </cell>
          <cell r="CE576">
            <v>0</v>
          </cell>
          <cell r="CF576">
            <v>0</v>
          </cell>
          <cell r="CG576">
            <v>0</v>
          </cell>
          <cell r="CH576">
            <v>0</v>
          </cell>
          <cell r="CI576">
            <v>0</v>
          </cell>
          <cell r="CJ576">
            <v>0</v>
          </cell>
          <cell r="CK576">
            <v>0</v>
          </cell>
          <cell r="CL576">
            <v>0</v>
          </cell>
          <cell r="CM576">
            <v>0</v>
          </cell>
          <cell r="CN576">
            <v>0</v>
          </cell>
          <cell r="CO576">
            <v>0</v>
          </cell>
          <cell r="CP576">
            <v>0</v>
          </cell>
          <cell r="CQ576">
            <v>0</v>
          </cell>
          <cell r="CR576">
            <v>0</v>
          </cell>
          <cell r="CS576">
            <v>0</v>
          </cell>
          <cell r="CT576">
            <v>0</v>
          </cell>
          <cell r="CU576">
            <v>0</v>
          </cell>
          <cell r="CV576">
            <v>0</v>
          </cell>
          <cell r="CW576">
            <v>0</v>
          </cell>
          <cell r="CX576">
            <v>0</v>
          </cell>
          <cell r="CY576">
            <v>0</v>
          </cell>
          <cell r="CZ576">
            <v>0</v>
          </cell>
          <cell r="DA576">
            <v>0</v>
          </cell>
          <cell r="DB576">
            <v>0</v>
          </cell>
          <cell r="DC576">
            <v>0</v>
          </cell>
          <cell r="DD576">
            <v>6864.9273764013524</v>
          </cell>
          <cell r="DE576">
            <v>0</v>
          </cell>
          <cell r="DG576">
            <v>6699.1410594632735</v>
          </cell>
          <cell r="DH576">
            <v>0.82491330090687565</v>
          </cell>
          <cell r="DI576">
            <v>0.03</v>
          </cell>
          <cell r="DJ576">
            <v>165.78631693807898</v>
          </cell>
          <cell r="DK576">
            <v>2.4747399027206268E-2</v>
          </cell>
          <cell r="DL576">
            <v>0</v>
          </cell>
        </row>
        <row r="577">
          <cell r="A577" t="str">
            <v>B10409M1R0600L1035</v>
          </cell>
          <cell r="B577" t="str">
            <v>RULLIERA C.T. 1M P045 LR0600 LT1035</v>
          </cell>
          <cell r="F577">
            <v>7181.7004255319152</v>
          </cell>
          <cell r="H577">
            <v>3375.3991999999998</v>
          </cell>
          <cell r="I577">
            <v>0.53</v>
          </cell>
          <cell r="J577" t="str">
            <v>OK</v>
          </cell>
          <cell r="K577" t="str">
            <v>NEWZD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2789.8991999999998</v>
          </cell>
          <cell r="AW577">
            <v>144</v>
          </cell>
          <cell r="AX577">
            <v>4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54</v>
          </cell>
          <cell r="BF577">
            <v>1.5</v>
          </cell>
          <cell r="BG577">
            <v>0</v>
          </cell>
          <cell r="BH577">
            <v>0</v>
          </cell>
          <cell r="BI577">
            <v>0</v>
          </cell>
          <cell r="BJ577">
            <v>0</v>
          </cell>
          <cell r="BK577">
            <v>114</v>
          </cell>
          <cell r="BL577">
            <v>3</v>
          </cell>
          <cell r="BM577">
            <v>0</v>
          </cell>
          <cell r="BN577">
            <v>0</v>
          </cell>
          <cell r="BO577">
            <v>32.5</v>
          </cell>
          <cell r="BP577">
            <v>1</v>
          </cell>
          <cell r="BQ577">
            <v>0</v>
          </cell>
          <cell r="BR577">
            <v>0</v>
          </cell>
          <cell r="BS577">
            <v>130</v>
          </cell>
          <cell r="BT577">
            <v>4</v>
          </cell>
          <cell r="BU577">
            <v>0</v>
          </cell>
          <cell r="BV577">
            <v>0</v>
          </cell>
          <cell r="BW577">
            <v>0</v>
          </cell>
          <cell r="BX577">
            <v>0</v>
          </cell>
          <cell r="BY577">
            <v>0</v>
          </cell>
          <cell r="BZ577">
            <v>0</v>
          </cell>
          <cell r="CA577">
            <v>111</v>
          </cell>
          <cell r="CB577">
            <v>3</v>
          </cell>
          <cell r="CC577">
            <v>0</v>
          </cell>
          <cell r="CD577">
            <v>0</v>
          </cell>
          <cell r="CE577">
            <v>0</v>
          </cell>
          <cell r="CF577">
            <v>0</v>
          </cell>
          <cell r="CG577">
            <v>0</v>
          </cell>
          <cell r="CH577">
            <v>0</v>
          </cell>
          <cell r="CI577">
            <v>0</v>
          </cell>
          <cell r="CJ577">
            <v>0</v>
          </cell>
          <cell r="CK577">
            <v>0</v>
          </cell>
          <cell r="CL577">
            <v>0</v>
          </cell>
          <cell r="CM577">
            <v>0</v>
          </cell>
          <cell r="CN577">
            <v>0</v>
          </cell>
          <cell r="CO577">
            <v>0</v>
          </cell>
          <cell r="CP577">
            <v>0</v>
          </cell>
          <cell r="CQ577">
            <v>0</v>
          </cell>
          <cell r="CR577">
            <v>0</v>
          </cell>
          <cell r="CS577">
            <v>0</v>
          </cell>
          <cell r="CT577">
            <v>0</v>
          </cell>
          <cell r="CU577">
            <v>0</v>
          </cell>
          <cell r="CV577">
            <v>0</v>
          </cell>
          <cell r="CW577">
            <v>0</v>
          </cell>
          <cell r="CX577">
            <v>0</v>
          </cell>
          <cell r="CY577">
            <v>0</v>
          </cell>
          <cell r="CZ577">
            <v>0</v>
          </cell>
          <cell r="DA577">
            <v>0</v>
          </cell>
          <cell r="DB577">
            <v>0</v>
          </cell>
          <cell r="DC577">
            <v>0</v>
          </cell>
          <cell r="DD577">
            <v>3375.3991999999998</v>
          </cell>
          <cell r="DE577">
            <v>0</v>
          </cell>
          <cell r="DG577">
            <v>2708.64</v>
          </cell>
          <cell r="DI577">
            <v>0.03</v>
          </cell>
          <cell r="DJ577">
            <v>81.259199999999993</v>
          </cell>
          <cell r="DK577">
            <v>2.4667804039901157E-2</v>
          </cell>
          <cell r="DL577">
            <v>0</v>
          </cell>
        </row>
        <row r="578">
          <cell r="A578" t="str">
            <v>B10409M1R0600L1035IN</v>
          </cell>
          <cell r="B578" t="str">
            <v>RULLIERA C.T. 1M P045 LR0600 LT1035 INOX</v>
          </cell>
          <cell r="F578">
            <v>7397.5533617021283</v>
          </cell>
          <cell r="H578">
            <v>3476.8500800000002</v>
          </cell>
          <cell r="I578">
            <v>0.53</v>
          </cell>
          <cell r="J578" t="str">
            <v>OK</v>
          </cell>
          <cell r="K578" t="str">
            <v>NEWZD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2891.3500800000002</v>
          </cell>
          <cell r="AW578">
            <v>144</v>
          </cell>
          <cell r="AX578">
            <v>4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54</v>
          </cell>
          <cell r="BF578">
            <v>1.5</v>
          </cell>
          <cell r="BG578">
            <v>0</v>
          </cell>
          <cell r="BH578">
            <v>0</v>
          </cell>
          <cell r="BI578">
            <v>0</v>
          </cell>
          <cell r="BJ578">
            <v>0</v>
          </cell>
          <cell r="BK578">
            <v>114</v>
          </cell>
          <cell r="BL578">
            <v>3</v>
          </cell>
          <cell r="BM578">
            <v>0</v>
          </cell>
          <cell r="BN578">
            <v>0</v>
          </cell>
          <cell r="BO578">
            <v>32.5</v>
          </cell>
          <cell r="BP578">
            <v>1</v>
          </cell>
          <cell r="BQ578">
            <v>0</v>
          </cell>
          <cell r="BR578">
            <v>0</v>
          </cell>
          <cell r="BS578">
            <v>130</v>
          </cell>
          <cell r="BT578">
            <v>4</v>
          </cell>
          <cell r="BU578">
            <v>0</v>
          </cell>
          <cell r="BV578">
            <v>0</v>
          </cell>
          <cell r="BW578">
            <v>0</v>
          </cell>
          <cell r="BX578">
            <v>0</v>
          </cell>
          <cell r="BY578">
            <v>0</v>
          </cell>
          <cell r="BZ578">
            <v>0</v>
          </cell>
          <cell r="CA578">
            <v>111</v>
          </cell>
          <cell r="CB578">
            <v>3</v>
          </cell>
          <cell r="CC578">
            <v>0</v>
          </cell>
          <cell r="CD578">
            <v>0</v>
          </cell>
          <cell r="CE578">
            <v>0</v>
          </cell>
          <cell r="CF578">
            <v>0</v>
          </cell>
          <cell r="CG578">
            <v>0</v>
          </cell>
          <cell r="CH578">
            <v>0</v>
          </cell>
          <cell r="CI578">
            <v>0</v>
          </cell>
          <cell r="CJ578">
            <v>0</v>
          </cell>
          <cell r="CK578">
            <v>0</v>
          </cell>
          <cell r="CL578">
            <v>0</v>
          </cell>
          <cell r="CM578">
            <v>0</v>
          </cell>
          <cell r="CN578">
            <v>0</v>
          </cell>
          <cell r="CO578">
            <v>0</v>
          </cell>
          <cell r="CP578">
            <v>0</v>
          </cell>
          <cell r="CQ578">
            <v>0</v>
          </cell>
          <cell r="CR578">
            <v>0</v>
          </cell>
          <cell r="CS578">
            <v>0</v>
          </cell>
          <cell r="CT578">
            <v>0</v>
          </cell>
          <cell r="CU578">
            <v>0</v>
          </cell>
          <cell r="CV578">
            <v>0</v>
          </cell>
          <cell r="CW578">
            <v>0</v>
          </cell>
          <cell r="CX578">
            <v>0</v>
          </cell>
          <cell r="CY578">
            <v>0</v>
          </cell>
          <cell r="CZ578">
            <v>0</v>
          </cell>
          <cell r="DA578">
            <v>0</v>
          </cell>
          <cell r="DB578">
            <v>0</v>
          </cell>
          <cell r="DC578">
            <v>0</v>
          </cell>
          <cell r="DD578">
            <v>3476.8500800000002</v>
          </cell>
          <cell r="DE578">
            <v>0</v>
          </cell>
          <cell r="DG578">
            <v>2807.136</v>
          </cell>
          <cell r="DI578">
            <v>0.03</v>
          </cell>
          <cell r="DJ578">
            <v>84.214079999999996</v>
          </cell>
          <cell r="DK578">
            <v>2.4822609911584973E-2</v>
          </cell>
          <cell r="DL578">
            <v>0</v>
          </cell>
        </row>
        <row r="579">
          <cell r="A579" t="str">
            <v>B10409M1R0600L1305</v>
          </cell>
          <cell r="B579" t="str">
            <v>RULLIERA C.T. 1M P045 LR0600 LT1305</v>
          </cell>
          <cell r="F579">
            <v>7680.8603404255327</v>
          </cell>
          <cell r="H579">
            <v>3610.0043600000004</v>
          </cell>
          <cell r="I579">
            <v>0.53</v>
          </cell>
          <cell r="J579" t="str">
            <v>OK</v>
          </cell>
          <cell r="K579" t="str">
            <v>NEWZD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3024.5043600000004</v>
          </cell>
          <cell r="AW579">
            <v>144</v>
          </cell>
          <cell r="AX579">
            <v>4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54</v>
          </cell>
          <cell r="BF579">
            <v>1.5</v>
          </cell>
          <cell r="BG579">
            <v>0</v>
          </cell>
          <cell r="BH579">
            <v>0</v>
          </cell>
          <cell r="BI579">
            <v>0</v>
          </cell>
          <cell r="BJ579">
            <v>0</v>
          </cell>
          <cell r="BK579">
            <v>114</v>
          </cell>
          <cell r="BL579">
            <v>3</v>
          </cell>
          <cell r="BM579">
            <v>0</v>
          </cell>
          <cell r="BN579">
            <v>0</v>
          </cell>
          <cell r="BO579">
            <v>32.5</v>
          </cell>
          <cell r="BP579">
            <v>1</v>
          </cell>
          <cell r="BQ579">
            <v>0</v>
          </cell>
          <cell r="BR579">
            <v>0</v>
          </cell>
          <cell r="BS579">
            <v>130</v>
          </cell>
          <cell r="BT579">
            <v>4</v>
          </cell>
          <cell r="BU579">
            <v>0</v>
          </cell>
          <cell r="BV579">
            <v>0</v>
          </cell>
          <cell r="BW579">
            <v>0</v>
          </cell>
          <cell r="BX579">
            <v>0</v>
          </cell>
          <cell r="BY579">
            <v>0</v>
          </cell>
          <cell r="BZ579">
            <v>0</v>
          </cell>
          <cell r="CA579">
            <v>111</v>
          </cell>
          <cell r="CB579">
            <v>3</v>
          </cell>
          <cell r="CC579">
            <v>0</v>
          </cell>
          <cell r="CD579">
            <v>0</v>
          </cell>
          <cell r="CE579">
            <v>0</v>
          </cell>
          <cell r="CF579">
            <v>0</v>
          </cell>
          <cell r="CG579">
            <v>0</v>
          </cell>
          <cell r="CH579">
            <v>0</v>
          </cell>
          <cell r="CI579">
            <v>0</v>
          </cell>
          <cell r="CJ579">
            <v>0</v>
          </cell>
          <cell r="CK579">
            <v>0</v>
          </cell>
          <cell r="CL579">
            <v>0</v>
          </cell>
          <cell r="CM579">
            <v>0</v>
          </cell>
          <cell r="CN579">
            <v>0</v>
          </cell>
          <cell r="CO579">
            <v>0</v>
          </cell>
          <cell r="CP579">
            <v>0</v>
          </cell>
          <cell r="CQ579">
            <v>0</v>
          </cell>
          <cell r="CR579">
            <v>0</v>
          </cell>
          <cell r="CS579">
            <v>0</v>
          </cell>
          <cell r="CT579">
            <v>0</v>
          </cell>
          <cell r="CU579">
            <v>0</v>
          </cell>
          <cell r="CV579">
            <v>0</v>
          </cell>
          <cell r="CW579">
            <v>0</v>
          </cell>
          <cell r="CX579">
            <v>0</v>
          </cell>
          <cell r="CY579">
            <v>0</v>
          </cell>
          <cell r="CZ579">
            <v>0</v>
          </cell>
          <cell r="DA579">
            <v>0</v>
          </cell>
          <cell r="DB579">
            <v>0</v>
          </cell>
          <cell r="DC579">
            <v>0</v>
          </cell>
          <cell r="DD579">
            <v>3610.0043600000004</v>
          </cell>
          <cell r="DE579">
            <v>0</v>
          </cell>
          <cell r="DG579">
            <v>2936.4120000000003</v>
          </cell>
          <cell r="DI579">
            <v>0.03</v>
          </cell>
          <cell r="DJ579">
            <v>88.092359999999999</v>
          </cell>
          <cell r="DK579">
            <v>2.5012652218454064E-2</v>
          </cell>
          <cell r="DL579">
            <v>0</v>
          </cell>
        </row>
        <row r="580">
          <cell r="A580" t="str">
            <v>B10409M1R0600L1305IN</v>
          </cell>
          <cell r="B580" t="str">
            <v>RULLIERA C.T. 1M P045 LR0600 LT1305 INOX</v>
          </cell>
          <cell r="F580">
            <v>7950.6765106382991</v>
          </cell>
          <cell r="H580">
            <v>3736.8179600000003</v>
          </cell>
          <cell r="I580">
            <v>0.53</v>
          </cell>
          <cell r="J580" t="str">
            <v>OK</v>
          </cell>
          <cell r="K580" t="str">
            <v>NEWZD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3151.3179600000003</v>
          </cell>
          <cell r="AW580">
            <v>144</v>
          </cell>
          <cell r="AX580">
            <v>4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54</v>
          </cell>
          <cell r="BF580">
            <v>1.5</v>
          </cell>
          <cell r="BG580">
            <v>0</v>
          </cell>
          <cell r="BH580">
            <v>0</v>
          </cell>
          <cell r="BI580">
            <v>0</v>
          </cell>
          <cell r="BJ580">
            <v>0</v>
          </cell>
          <cell r="BK580">
            <v>114</v>
          </cell>
          <cell r="BL580">
            <v>3</v>
          </cell>
          <cell r="BM580">
            <v>0</v>
          </cell>
          <cell r="BN580">
            <v>0</v>
          </cell>
          <cell r="BO580">
            <v>32.5</v>
          </cell>
          <cell r="BP580">
            <v>1</v>
          </cell>
          <cell r="BQ580">
            <v>0</v>
          </cell>
          <cell r="BR580">
            <v>0</v>
          </cell>
          <cell r="BS580">
            <v>130</v>
          </cell>
          <cell r="BT580">
            <v>4</v>
          </cell>
          <cell r="BU580">
            <v>0</v>
          </cell>
          <cell r="BV580">
            <v>0</v>
          </cell>
          <cell r="BW580">
            <v>0</v>
          </cell>
          <cell r="BX580">
            <v>0</v>
          </cell>
          <cell r="BY580">
            <v>0</v>
          </cell>
          <cell r="BZ580">
            <v>0</v>
          </cell>
          <cell r="CA580">
            <v>111</v>
          </cell>
          <cell r="CB580">
            <v>3</v>
          </cell>
          <cell r="CC580">
            <v>0</v>
          </cell>
          <cell r="CD580">
            <v>0</v>
          </cell>
          <cell r="CE580">
            <v>0</v>
          </cell>
          <cell r="CF580">
            <v>0</v>
          </cell>
          <cell r="CG580">
            <v>0</v>
          </cell>
          <cell r="CH580">
            <v>0</v>
          </cell>
          <cell r="CI580">
            <v>0</v>
          </cell>
          <cell r="CJ580">
            <v>0</v>
          </cell>
          <cell r="CK580">
            <v>0</v>
          </cell>
          <cell r="CL580">
            <v>0</v>
          </cell>
          <cell r="CM580">
            <v>0</v>
          </cell>
          <cell r="CN580">
            <v>0</v>
          </cell>
          <cell r="CO580">
            <v>0</v>
          </cell>
          <cell r="CP580">
            <v>0</v>
          </cell>
          <cell r="CQ580">
            <v>0</v>
          </cell>
          <cell r="CR580">
            <v>0</v>
          </cell>
          <cell r="CS580">
            <v>0</v>
          </cell>
          <cell r="CT580">
            <v>0</v>
          </cell>
          <cell r="CU580">
            <v>0</v>
          </cell>
          <cell r="CV580">
            <v>0</v>
          </cell>
          <cell r="CW580">
            <v>0</v>
          </cell>
          <cell r="CX580">
            <v>0</v>
          </cell>
          <cell r="CY580">
            <v>0</v>
          </cell>
          <cell r="CZ580">
            <v>0</v>
          </cell>
          <cell r="DA580">
            <v>0</v>
          </cell>
          <cell r="DB580">
            <v>0</v>
          </cell>
          <cell r="DC580">
            <v>0</v>
          </cell>
          <cell r="DD580">
            <v>3736.8179600000003</v>
          </cell>
          <cell r="DE580">
            <v>0</v>
          </cell>
          <cell r="DG580">
            <v>3059.5320000000002</v>
          </cell>
          <cell r="DI580">
            <v>0.03</v>
          </cell>
          <cell r="DJ580">
            <v>91.785960000000003</v>
          </cell>
          <cell r="DK580">
            <v>2.5181112264583687E-2</v>
          </cell>
          <cell r="DL580">
            <v>0</v>
          </cell>
        </row>
        <row r="581">
          <cell r="A581" t="str">
            <v>B10409M1R0600L1440</v>
          </cell>
          <cell r="B581" t="str">
            <v>RULLIERA C.T. 1M P045 LR0600 LT1440</v>
          </cell>
          <cell r="F581">
            <v>7964.1673191489372</v>
          </cell>
          <cell r="H581">
            <v>3743.1586400000001</v>
          </cell>
          <cell r="I581">
            <v>0.53</v>
          </cell>
          <cell r="J581" t="str">
            <v>OK</v>
          </cell>
          <cell r="K581" t="str">
            <v>NEWZD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3157.6586400000001</v>
          </cell>
          <cell r="AW581">
            <v>144</v>
          </cell>
          <cell r="AX581">
            <v>4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54</v>
          </cell>
          <cell r="BF581">
            <v>1.5</v>
          </cell>
          <cell r="BG581">
            <v>0</v>
          </cell>
          <cell r="BH581">
            <v>0</v>
          </cell>
          <cell r="BI581">
            <v>0</v>
          </cell>
          <cell r="BJ581">
            <v>0</v>
          </cell>
          <cell r="BK581">
            <v>114</v>
          </cell>
          <cell r="BL581">
            <v>3</v>
          </cell>
          <cell r="BM581">
            <v>0</v>
          </cell>
          <cell r="BN581">
            <v>0</v>
          </cell>
          <cell r="BO581">
            <v>32.5</v>
          </cell>
          <cell r="BP581">
            <v>1</v>
          </cell>
          <cell r="BQ581">
            <v>0</v>
          </cell>
          <cell r="BR581">
            <v>0</v>
          </cell>
          <cell r="BS581">
            <v>130</v>
          </cell>
          <cell r="BT581">
            <v>4</v>
          </cell>
          <cell r="BU581">
            <v>0</v>
          </cell>
          <cell r="BV581">
            <v>0</v>
          </cell>
          <cell r="BW581">
            <v>0</v>
          </cell>
          <cell r="BX581">
            <v>0</v>
          </cell>
          <cell r="BY581">
            <v>0</v>
          </cell>
          <cell r="BZ581">
            <v>0</v>
          </cell>
          <cell r="CA581">
            <v>111</v>
          </cell>
          <cell r="CB581">
            <v>3</v>
          </cell>
          <cell r="CC581">
            <v>0</v>
          </cell>
          <cell r="CD581">
            <v>0</v>
          </cell>
          <cell r="CE581">
            <v>0</v>
          </cell>
          <cell r="CF581">
            <v>0</v>
          </cell>
          <cell r="CG581">
            <v>0</v>
          </cell>
          <cell r="CH581">
            <v>0</v>
          </cell>
          <cell r="CI581">
            <v>0</v>
          </cell>
          <cell r="CJ581">
            <v>0</v>
          </cell>
          <cell r="CK581">
            <v>0</v>
          </cell>
          <cell r="CL581">
            <v>0</v>
          </cell>
          <cell r="CM581">
            <v>0</v>
          </cell>
          <cell r="CN581">
            <v>0</v>
          </cell>
          <cell r="CO581">
            <v>0</v>
          </cell>
          <cell r="CP581">
            <v>0</v>
          </cell>
          <cell r="CQ581">
            <v>0</v>
          </cell>
          <cell r="CR581">
            <v>0</v>
          </cell>
          <cell r="CS581">
            <v>0</v>
          </cell>
          <cell r="CT581">
            <v>0</v>
          </cell>
          <cell r="CU581">
            <v>0</v>
          </cell>
          <cell r="CV581">
            <v>0</v>
          </cell>
          <cell r="CW581">
            <v>0</v>
          </cell>
          <cell r="CX581">
            <v>0</v>
          </cell>
          <cell r="CY581">
            <v>0</v>
          </cell>
          <cell r="CZ581">
            <v>0</v>
          </cell>
          <cell r="DA581">
            <v>0</v>
          </cell>
          <cell r="DB581">
            <v>0</v>
          </cell>
          <cell r="DC581">
            <v>0</v>
          </cell>
          <cell r="DD581">
            <v>3743.1586400000001</v>
          </cell>
          <cell r="DE581">
            <v>0</v>
          </cell>
          <cell r="DG581">
            <v>3065.6880000000001</v>
          </cell>
          <cell r="DI581">
            <v>0.03</v>
          </cell>
          <cell r="DJ581">
            <v>91.970640000000003</v>
          </cell>
          <cell r="DK581">
            <v>2.5189237037369756E-2</v>
          </cell>
          <cell r="DL581">
            <v>0</v>
          </cell>
        </row>
        <row r="582">
          <cell r="A582" t="str">
            <v>B10409M1R0600L1440IN</v>
          </cell>
          <cell r="B582" t="str">
            <v>RULLIERA C.T. 1M P045 LR0600 LT1440 INOX</v>
          </cell>
          <cell r="F582">
            <v>8260.9651063829788</v>
          </cell>
          <cell r="H582">
            <v>3882.6536000000001</v>
          </cell>
          <cell r="I582">
            <v>0.53</v>
          </cell>
          <cell r="J582" t="str">
            <v>OK</v>
          </cell>
          <cell r="K582" t="str">
            <v>NEWZD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3297.1536000000001</v>
          </cell>
          <cell r="AW582">
            <v>144</v>
          </cell>
          <cell r="AX582">
            <v>4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54</v>
          </cell>
          <cell r="BF582">
            <v>1.5</v>
          </cell>
          <cell r="BG582">
            <v>0</v>
          </cell>
          <cell r="BH582">
            <v>0</v>
          </cell>
          <cell r="BI582">
            <v>0</v>
          </cell>
          <cell r="BJ582">
            <v>0</v>
          </cell>
          <cell r="BK582">
            <v>114</v>
          </cell>
          <cell r="BL582">
            <v>3</v>
          </cell>
          <cell r="BM582">
            <v>0</v>
          </cell>
          <cell r="BN582">
            <v>0</v>
          </cell>
          <cell r="BO582">
            <v>32.5</v>
          </cell>
          <cell r="BP582">
            <v>1</v>
          </cell>
          <cell r="BQ582">
            <v>0</v>
          </cell>
          <cell r="BR582">
            <v>0</v>
          </cell>
          <cell r="BS582">
            <v>130</v>
          </cell>
          <cell r="BT582">
            <v>4</v>
          </cell>
          <cell r="BU582">
            <v>0</v>
          </cell>
          <cell r="BV582">
            <v>0</v>
          </cell>
          <cell r="BW582">
            <v>0</v>
          </cell>
          <cell r="BX582">
            <v>0</v>
          </cell>
          <cell r="BY582">
            <v>0</v>
          </cell>
          <cell r="BZ582">
            <v>0</v>
          </cell>
          <cell r="CA582">
            <v>111</v>
          </cell>
          <cell r="CB582">
            <v>3</v>
          </cell>
          <cell r="CC582">
            <v>0</v>
          </cell>
          <cell r="CD582">
            <v>0</v>
          </cell>
          <cell r="CE582">
            <v>0</v>
          </cell>
          <cell r="CF582">
            <v>0</v>
          </cell>
          <cell r="CG582">
            <v>0</v>
          </cell>
          <cell r="CH582">
            <v>0</v>
          </cell>
          <cell r="CI582">
            <v>0</v>
          </cell>
          <cell r="CJ582">
            <v>0</v>
          </cell>
          <cell r="CK582">
            <v>0</v>
          </cell>
          <cell r="CL582">
            <v>0</v>
          </cell>
          <cell r="CM582">
            <v>0</v>
          </cell>
          <cell r="CN582">
            <v>0</v>
          </cell>
          <cell r="CO582">
            <v>0</v>
          </cell>
          <cell r="CP582">
            <v>0</v>
          </cell>
          <cell r="CQ582">
            <v>0</v>
          </cell>
          <cell r="CR582">
            <v>0</v>
          </cell>
          <cell r="CS582">
            <v>0</v>
          </cell>
          <cell r="CT582">
            <v>0</v>
          </cell>
          <cell r="CU582">
            <v>0</v>
          </cell>
          <cell r="CV582">
            <v>0</v>
          </cell>
          <cell r="CW582">
            <v>0</v>
          </cell>
          <cell r="CX582">
            <v>0</v>
          </cell>
          <cell r="CY582">
            <v>0</v>
          </cell>
          <cell r="CZ582">
            <v>0</v>
          </cell>
          <cell r="DA582">
            <v>0</v>
          </cell>
          <cell r="DB582">
            <v>0</v>
          </cell>
          <cell r="DC582">
            <v>0</v>
          </cell>
          <cell r="DD582">
            <v>3882.6536000000001</v>
          </cell>
          <cell r="DE582">
            <v>0</v>
          </cell>
          <cell r="DG582">
            <v>3201.12</v>
          </cell>
          <cell r="DI582">
            <v>0.03</v>
          </cell>
          <cell r="DJ582">
            <v>96.033599999999993</v>
          </cell>
          <cell r="DK582">
            <v>2.5361298466706456E-2</v>
          </cell>
          <cell r="DL582">
            <v>0</v>
          </cell>
        </row>
        <row r="583">
          <cell r="A583" t="str">
            <v>B10409M1R0600L1575</v>
          </cell>
          <cell r="B583" t="str">
            <v>RULLIERA C.T. 1M P045 LR0600 LT1575</v>
          </cell>
          <cell r="F583">
            <v>8180.0202553191493</v>
          </cell>
          <cell r="H583">
            <v>3844.60952</v>
          </cell>
          <cell r="I583">
            <v>0.53</v>
          </cell>
          <cell r="J583" t="str">
            <v>OK</v>
          </cell>
          <cell r="K583" t="str">
            <v>NEWZD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3259.10952</v>
          </cell>
          <cell r="AW583">
            <v>144</v>
          </cell>
          <cell r="AX583">
            <v>4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54</v>
          </cell>
          <cell r="BF583">
            <v>1.5</v>
          </cell>
          <cell r="BG583">
            <v>0</v>
          </cell>
          <cell r="BH583">
            <v>0</v>
          </cell>
          <cell r="BI583">
            <v>0</v>
          </cell>
          <cell r="BJ583">
            <v>0</v>
          </cell>
          <cell r="BK583">
            <v>114</v>
          </cell>
          <cell r="BL583">
            <v>3</v>
          </cell>
          <cell r="BM583">
            <v>0</v>
          </cell>
          <cell r="BN583">
            <v>0</v>
          </cell>
          <cell r="BO583">
            <v>32.5</v>
          </cell>
          <cell r="BP583">
            <v>1</v>
          </cell>
          <cell r="BQ583">
            <v>0</v>
          </cell>
          <cell r="BR583">
            <v>0</v>
          </cell>
          <cell r="BS583">
            <v>130</v>
          </cell>
          <cell r="BT583">
            <v>4</v>
          </cell>
          <cell r="BU583">
            <v>0</v>
          </cell>
          <cell r="BV583">
            <v>0</v>
          </cell>
          <cell r="BW583">
            <v>0</v>
          </cell>
          <cell r="BX583">
            <v>0</v>
          </cell>
          <cell r="BY583">
            <v>0</v>
          </cell>
          <cell r="BZ583">
            <v>0</v>
          </cell>
          <cell r="CA583">
            <v>111</v>
          </cell>
          <cell r="CB583">
            <v>3</v>
          </cell>
          <cell r="CC583">
            <v>0</v>
          </cell>
          <cell r="CD583">
            <v>0</v>
          </cell>
          <cell r="CE583">
            <v>0</v>
          </cell>
          <cell r="CF583">
            <v>0</v>
          </cell>
          <cell r="CG583">
            <v>0</v>
          </cell>
          <cell r="CH583">
            <v>0</v>
          </cell>
          <cell r="CI583">
            <v>0</v>
          </cell>
          <cell r="CJ583">
            <v>0</v>
          </cell>
          <cell r="CK583">
            <v>0</v>
          </cell>
          <cell r="CL583">
            <v>0</v>
          </cell>
          <cell r="CM583">
            <v>0</v>
          </cell>
          <cell r="CN583">
            <v>0</v>
          </cell>
          <cell r="CO583">
            <v>0</v>
          </cell>
          <cell r="CP583">
            <v>0</v>
          </cell>
          <cell r="CQ583">
            <v>0</v>
          </cell>
          <cell r="CR583">
            <v>0</v>
          </cell>
          <cell r="CS583">
            <v>0</v>
          </cell>
          <cell r="CT583">
            <v>0</v>
          </cell>
          <cell r="CU583">
            <v>0</v>
          </cell>
          <cell r="CV583">
            <v>0</v>
          </cell>
          <cell r="CW583">
            <v>0</v>
          </cell>
          <cell r="CX583">
            <v>0</v>
          </cell>
          <cell r="CY583">
            <v>0</v>
          </cell>
          <cell r="CZ583">
            <v>0</v>
          </cell>
          <cell r="DA583">
            <v>0</v>
          </cell>
          <cell r="DB583">
            <v>0</v>
          </cell>
          <cell r="DC583">
            <v>0</v>
          </cell>
          <cell r="DD583">
            <v>3844.60952</v>
          </cell>
          <cell r="DE583">
            <v>0</v>
          </cell>
          <cell r="DG583">
            <v>3164.1840000000002</v>
          </cell>
          <cell r="DI583">
            <v>0.03</v>
          </cell>
          <cell r="DJ583">
            <v>94.925520000000006</v>
          </cell>
          <cell r="DK583">
            <v>2.5315605261670052E-2</v>
          </cell>
          <cell r="DL583">
            <v>0</v>
          </cell>
        </row>
        <row r="584">
          <cell r="A584" t="str">
            <v>B10409M1R0600L1575IN</v>
          </cell>
          <cell r="B584" t="str">
            <v>RULLIERA C.T. 1M P045 LR0600 LT1575 INOX</v>
          </cell>
          <cell r="F584">
            <v>8503.799659574468</v>
          </cell>
          <cell r="H584">
            <v>3996.78584</v>
          </cell>
          <cell r="I584">
            <v>0.53</v>
          </cell>
          <cell r="J584" t="str">
            <v>OK</v>
          </cell>
          <cell r="K584" t="str">
            <v>NEWZD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3411.28584</v>
          </cell>
          <cell r="AW584">
            <v>144</v>
          </cell>
          <cell r="AX584">
            <v>4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54</v>
          </cell>
          <cell r="BF584">
            <v>1.5</v>
          </cell>
          <cell r="BG584">
            <v>0</v>
          </cell>
          <cell r="BH584">
            <v>0</v>
          </cell>
          <cell r="BI584">
            <v>0</v>
          </cell>
          <cell r="BJ584">
            <v>0</v>
          </cell>
          <cell r="BK584">
            <v>114</v>
          </cell>
          <cell r="BL584">
            <v>3</v>
          </cell>
          <cell r="BM584">
            <v>0</v>
          </cell>
          <cell r="BN584">
            <v>0</v>
          </cell>
          <cell r="BO584">
            <v>32.5</v>
          </cell>
          <cell r="BP584">
            <v>1</v>
          </cell>
          <cell r="BQ584">
            <v>0</v>
          </cell>
          <cell r="BR584">
            <v>0</v>
          </cell>
          <cell r="BS584">
            <v>130</v>
          </cell>
          <cell r="BT584">
            <v>4</v>
          </cell>
          <cell r="BU584">
            <v>0</v>
          </cell>
          <cell r="BV584">
            <v>0</v>
          </cell>
          <cell r="BW584">
            <v>0</v>
          </cell>
          <cell r="BX584">
            <v>0</v>
          </cell>
          <cell r="BY584">
            <v>0</v>
          </cell>
          <cell r="BZ584">
            <v>0</v>
          </cell>
          <cell r="CA584">
            <v>111</v>
          </cell>
          <cell r="CB584">
            <v>3</v>
          </cell>
          <cell r="CC584">
            <v>0</v>
          </cell>
          <cell r="CD584">
            <v>0</v>
          </cell>
          <cell r="CE584">
            <v>0</v>
          </cell>
          <cell r="CF584">
            <v>0</v>
          </cell>
          <cell r="CG584">
            <v>0</v>
          </cell>
          <cell r="CH584">
            <v>0</v>
          </cell>
          <cell r="CI584">
            <v>0</v>
          </cell>
          <cell r="CJ584">
            <v>0</v>
          </cell>
          <cell r="CK584">
            <v>0</v>
          </cell>
          <cell r="CL584">
            <v>0</v>
          </cell>
          <cell r="CM584">
            <v>0</v>
          </cell>
          <cell r="CN584">
            <v>0</v>
          </cell>
          <cell r="CO584">
            <v>0</v>
          </cell>
          <cell r="CP584">
            <v>0</v>
          </cell>
          <cell r="CQ584">
            <v>0</v>
          </cell>
          <cell r="CR584">
            <v>0</v>
          </cell>
          <cell r="CS584">
            <v>0</v>
          </cell>
          <cell r="CT584">
            <v>0</v>
          </cell>
          <cell r="CU584">
            <v>0</v>
          </cell>
          <cell r="CV584">
            <v>0</v>
          </cell>
          <cell r="CW584">
            <v>0</v>
          </cell>
          <cell r="CX584">
            <v>0</v>
          </cell>
          <cell r="CY584">
            <v>0</v>
          </cell>
          <cell r="CZ584">
            <v>0</v>
          </cell>
          <cell r="DA584">
            <v>0</v>
          </cell>
          <cell r="DB584">
            <v>0</v>
          </cell>
          <cell r="DC584">
            <v>0</v>
          </cell>
          <cell r="DD584">
            <v>3996.78584</v>
          </cell>
          <cell r="DE584">
            <v>0</v>
          </cell>
          <cell r="DG584">
            <v>3311.9279999999999</v>
          </cell>
          <cell r="DI584">
            <v>0.03</v>
          </cell>
          <cell r="DJ584">
            <v>99.357839999999996</v>
          </cell>
          <cell r="DK584">
            <v>2.5493181657236515E-2</v>
          </cell>
          <cell r="DL584">
            <v>0</v>
          </cell>
        </row>
        <row r="585">
          <cell r="A585" t="str">
            <v>B10409M1R0600L1890</v>
          </cell>
          <cell r="B585" t="str">
            <v>RULLIERA C.T. 1M P045 LR0600 LT1890</v>
          </cell>
          <cell r="F585">
            <v>8787.1066382978734</v>
          </cell>
          <cell r="H585">
            <v>4129.9401200000002</v>
          </cell>
          <cell r="I585">
            <v>0.53</v>
          </cell>
          <cell r="J585" t="str">
            <v>OK</v>
          </cell>
          <cell r="K585" t="str">
            <v>NEWZD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3544.4401200000002</v>
          </cell>
          <cell r="AW585">
            <v>144</v>
          </cell>
          <cell r="AX585">
            <v>4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54</v>
          </cell>
          <cell r="BF585">
            <v>1.5</v>
          </cell>
          <cell r="BG585">
            <v>0</v>
          </cell>
          <cell r="BH585">
            <v>0</v>
          </cell>
          <cell r="BI585">
            <v>0</v>
          </cell>
          <cell r="BJ585">
            <v>0</v>
          </cell>
          <cell r="BK585">
            <v>114</v>
          </cell>
          <cell r="BL585">
            <v>3</v>
          </cell>
          <cell r="BM585">
            <v>0</v>
          </cell>
          <cell r="BN585">
            <v>0</v>
          </cell>
          <cell r="BO585">
            <v>32.5</v>
          </cell>
          <cell r="BP585">
            <v>1</v>
          </cell>
          <cell r="BQ585">
            <v>0</v>
          </cell>
          <cell r="BR585">
            <v>0</v>
          </cell>
          <cell r="BS585">
            <v>130</v>
          </cell>
          <cell r="BT585">
            <v>4</v>
          </cell>
          <cell r="BU585">
            <v>0</v>
          </cell>
          <cell r="BV585">
            <v>0</v>
          </cell>
          <cell r="BW585">
            <v>0</v>
          </cell>
          <cell r="BX585">
            <v>0</v>
          </cell>
          <cell r="BY585">
            <v>0</v>
          </cell>
          <cell r="BZ585">
            <v>0</v>
          </cell>
          <cell r="CA585">
            <v>111</v>
          </cell>
          <cell r="CB585">
            <v>3</v>
          </cell>
          <cell r="CC585">
            <v>0</v>
          </cell>
          <cell r="CD585">
            <v>0</v>
          </cell>
          <cell r="CE585">
            <v>0</v>
          </cell>
          <cell r="CF585">
            <v>0</v>
          </cell>
          <cell r="CG585">
            <v>0</v>
          </cell>
          <cell r="CH585">
            <v>0</v>
          </cell>
          <cell r="CI585">
            <v>0</v>
          </cell>
          <cell r="CJ585">
            <v>0</v>
          </cell>
          <cell r="CK585">
            <v>0</v>
          </cell>
          <cell r="CL585">
            <v>0</v>
          </cell>
          <cell r="CM585">
            <v>0</v>
          </cell>
          <cell r="CN585">
            <v>0</v>
          </cell>
          <cell r="CO585">
            <v>0</v>
          </cell>
          <cell r="CP585">
            <v>0</v>
          </cell>
          <cell r="CQ585">
            <v>0</v>
          </cell>
          <cell r="CR585">
            <v>0</v>
          </cell>
          <cell r="CS585">
            <v>0</v>
          </cell>
          <cell r="CT585">
            <v>0</v>
          </cell>
          <cell r="CU585">
            <v>0</v>
          </cell>
          <cell r="CV585">
            <v>0</v>
          </cell>
          <cell r="CW585">
            <v>0</v>
          </cell>
          <cell r="CX585">
            <v>0</v>
          </cell>
          <cell r="CY585">
            <v>0</v>
          </cell>
          <cell r="CZ585">
            <v>0</v>
          </cell>
          <cell r="DA585">
            <v>0</v>
          </cell>
          <cell r="DB585">
            <v>0</v>
          </cell>
          <cell r="DC585">
            <v>0</v>
          </cell>
          <cell r="DD585">
            <v>4129.9401200000002</v>
          </cell>
          <cell r="DE585">
            <v>0</v>
          </cell>
          <cell r="DG585">
            <v>3441.2040000000002</v>
          </cell>
          <cell r="DI585">
            <v>0.03</v>
          </cell>
          <cell r="DJ585">
            <v>103.23612</v>
          </cell>
          <cell r="DK585">
            <v>2.5637871569402667E-2</v>
          </cell>
          <cell r="DL585">
            <v>0</v>
          </cell>
        </row>
        <row r="586">
          <cell r="A586" t="str">
            <v>B10409M1R0600L1890IN</v>
          </cell>
          <cell r="B586" t="str">
            <v>RULLIERA C.T. 1M P045 LR0600 LT1890 INOX</v>
          </cell>
          <cell r="F586">
            <v>9191.8308936170215</v>
          </cell>
          <cell r="H586">
            <v>4320.1605199999995</v>
          </cell>
          <cell r="I586">
            <v>0.53</v>
          </cell>
          <cell r="J586" t="str">
            <v>OK</v>
          </cell>
          <cell r="K586" t="str">
            <v>NEWZD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3734.6605199999999</v>
          </cell>
          <cell r="AW586">
            <v>144</v>
          </cell>
          <cell r="AX586">
            <v>4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54</v>
          </cell>
          <cell r="BF586">
            <v>1.5</v>
          </cell>
          <cell r="BG586">
            <v>0</v>
          </cell>
          <cell r="BH586">
            <v>0</v>
          </cell>
          <cell r="BI586">
            <v>0</v>
          </cell>
          <cell r="BJ586">
            <v>0</v>
          </cell>
          <cell r="BK586">
            <v>114</v>
          </cell>
          <cell r="BL586">
            <v>3</v>
          </cell>
          <cell r="BM586">
            <v>0</v>
          </cell>
          <cell r="BN586">
            <v>0</v>
          </cell>
          <cell r="BO586">
            <v>32.5</v>
          </cell>
          <cell r="BP586">
            <v>1</v>
          </cell>
          <cell r="BQ586">
            <v>0</v>
          </cell>
          <cell r="BR586">
            <v>0</v>
          </cell>
          <cell r="BS586">
            <v>130</v>
          </cell>
          <cell r="BT586">
            <v>4</v>
          </cell>
          <cell r="BU586">
            <v>0</v>
          </cell>
          <cell r="BV586">
            <v>0</v>
          </cell>
          <cell r="BW586">
            <v>0</v>
          </cell>
          <cell r="BX586">
            <v>0</v>
          </cell>
          <cell r="BY586">
            <v>0</v>
          </cell>
          <cell r="BZ586">
            <v>0</v>
          </cell>
          <cell r="CA586">
            <v>111</v>
          </cell>
          <cell r="CB586">
            <v>3</v>
          </cell>
          <cell r="CC586">
            <v>0</v>
          </cell>
          <cell r="CD586">
            <v>0</v>
          </cell>
          <cell r="CE586">
            <v>0</v>
          </cell>
          <cell r="CF586">
            <v>0</v>
          </cell>
          <cell r="CG586">
            <v>0</v>
          </cell>
          <cell r="CH586">
            <v>0</v>
          </cell>
          <cell r="CI586">
            <v>0</v>
          </cell>
          <cell r="CJ586">
            <v>0</v>
          </cell>
          <cell r="CK586">
            <v>0</v>
          </cell>
          <cell r="CL586">
            <v>0</v>
          </cell>
          <cell r="CM586">
            <v>0</v>
          </cell>
          <cell r="CN586">
            <v>0</v>
          </cell>
          <cell r="CO586">
            <v>0</v>
          </cell>
          <cell r="CP586">
            <v>0</v>
          </cell>
          <cell r="CQ586">
            <v>0</v>
          </cell>
          <cell r="CR586">
            <v>0</v>
          </cell>
          <cell r="CS586">
            <v>0</v>
          </cell>
          <cell r="CT586">
            <v>0</v>
          </cell>
          <cell r="CU586">
            <v>0</v>
          </cell>
          <cell r="CV586">
            <v>0</v>
          </cell>
          <cell r="CW586">
            <v>0</v>
          </cell>
          <cell r="CX586">
            <v>0</v>
          </cell>
          <cell r="CY586">
            <v>0</v>
          </cell>
          <cell r="CZ586">
            <v>0</v>
          </cell>
          <cell r="DA586">
            <v>0</v>
          </cell>
          <cell r="DB586">
            <v>0</v>
          </cell>
          <cell r="DC586">
            <v>0</v>
          </cell>
          <cell r="DD586">
            <v>4320.1605199999995</v>
          </cell>
          <cell r="DE586">
            <v>0</v>
          </cell>
          <cell r="DG586">
            <v>3625.884</v>
          </cell>
          <cell r="DI586">
            <v>0.03</v>
          </cell>
          <cell r="DJ586">
            <v>108.77651999999999</v>
          </cell>
          <cell r="DK586">
            <v>2.5829162099680298E-2</v>
          </cell>
          <cell r="DL586">
            <v>0</v>
          </cell>
        </row>
        <row r="587">
          <cell r="A587" t="str">
            <v>B10409M1R0600L2070</v>
          </cell>
          <cell r="B587" t="str">
            <v>RULLIERA C.T. 1M P045 LR0600 LT2070</v>
          </cell>
          <cell r="F587">
            <v>9124.3768510638329</v>
          </cell>
          <cell r="H587">
            <v>4288.4571200000009</v>
          </cell>
          <cell r="I587">
            <v>0.53</v>
          </cell>
          <cell r="J587" t="str">
            <v>OK</v>
          </cell>
          <cell r="K587" t="str">
            <v>NEWZD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3702.9571200000005</v>
          </cell>
          <cell r="AW587">
            <v>144</v>
          </cell>
          <cell r="AX587">
            <v>4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54</v>
          </cell>
          <cell r="BF587">
            <v>1.5</v>
          </cell>
          <cell r="BG587">
            <v>0</v>
          </cell>
          <cell r="BH587">
            <v>0</v>
          </cell>
          <cell r="BI587">
            <v>0</v>
          </cell>
          <cell r="BJ587">
            <v>0</v>
          </cell>
          <cell r="BK587">
            <v>114</v>
          </cell>
          <cell r="BL587">
            <v>3</v>
          </cell>
          <cell r="BM587">
            <v>0</v>
          </cell>
          <cell r="BN587">
            <v>0</v>
          </cell>
          <cell r="BO587">
            <v>32.5</v>
          </cell>
          <cell r="BP587">
            <v>1</v>
          </cell>
          <cell r="BQ587">
            <v>0</v>
          </cell>
          <cell r="BR587">
            <v>0</v>
          </cell>
          <cell r="BS587">
            <v>130</v>
          </cell>
          <cell r="BT587">
            <v>4</v>
          </cell>
          <cell r="BU587">
            <v>0</v>
          </cell>
          <cell r="BV587">
            <v>0</v>
          </cell>
          <cell r="BW587">
            <v>0</v>
          </cell>
          <cell r="BX587">
            <v>0</v>
          </cell>
          <cell r="BY587">
            <v>0</v>
          </cell>
          <cell r="BZ587">
            <v>0</v>
          </cell>
          <cell r="CA587">
            <v>111</v>
          </cell>
          <cell r="CB587">
            <v>3</v>
          </cell>
          <cell r="CC587">
            <v>0</v>
          </cell>
          <cell r="CD587">
            <v>0</v>
          </cell>
          <cell r="CE587">
            <v>0</v>
          </cell>
          <cell r="CF587">
            <v>0</v>
          </cell>
          <cell r="CG587">
            <v>0</v>
          </cell>
          <cell r="CH587">
            <v>0</v>
          </cell>
          <cell r="CI587">
            <v>0</v>
          </cell>
          <cell r="CJ587">
            <v>0</v>
          </cell>
          <cell r="CK587">
            <v>0</v>
          </cell>
          <cell r="CL587">
            <v>0</v>
          </cell>
          <cell r="CM587">
            <v>0</v>
          </cell>
          <cell r="CN587">
            <v>0</v>
          </cell>
          <cell r="CO587">
            <v>0</v>
          </cell>
          <cell r="CP587">
            <v>0</v>
          </cell>
          <cell r="CQ587">
            <v>0</v>
          </cell>
          <cell r="CR587">
            <v>0</v>
          </cell>
          <cell r="CS587">
            <v>0</v>
          </cell>
          <cell r="CT587">
            <v>0</v>
          </cell>
          <cell r="CU587">
            <v>0</v>
          </cell>
          <cell r="CV587">
            <v>0</v>
          </cell>
          <cell r="CW587">
            <v>0</v>
          </cell>
          <cell r="CX587">
            <v>0</v>
          </cell>
          <cell r="CY587">
            <v>0</v>
          </cell>
          <cell r="CZ587">
            <v>0</v>
          </cell>
          <cell r="DA587">
            <v>0</v>
          </cell>
          <cell r="DB587">
            <v>0</v>
          </cell>
          <cell r="DC587">
            <v>0</v>
          </cell>
          <cell r="DD587">
            <v>4288.4571200000009</v>
          </cell>
          <cell r="DE587">
            <v>0</v>
          </cell>
          <cell r="DG587">
            <v>3595.1040000000003</v>
          </cell>
          <cell r="DI587">
            <v>0.03</v>
          </cell>
          <cell r="DJ587">
            <v>107.85312</v>
          </cell>
          <cell r="DK587">
            <v>2.5798454003297125E-2</v>
          </cell>
          <cell r="DL587">
            <v>0</v>
          </cell>
        </row>
        <row r="588">
          <cell r="A588" t="str">
            <v>B10409M1R0600L2070IN</v>
          </cell>
          <cell r="B588" t="str">
            <v>RULLIERA C.T. 1M P045 LR0600 LT2070 INOX</v>
          </cell>
          <cell r="F588">
            <v>9556.0827234042554</v>
          </cell>
          <cell r="H588">
            <v>4491.3588799999998</v>
          </cell>
          <cell r="I588">
            <v>0.53</v>
          </cell>
          <cell r="J588" t="str">
            <v>OK</v>
          </cell>
          <cell r="K588" t="str">
            <v>NEWZD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3905.8588799999998</v>
          </cell>
          <cell r="AW588">
            <v>144</v>
          </cell>
          <cell r="AX588">
            <v>4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54</v>
          </cell>
          <cell r="BF588">
            <v>1.5</v>
          </cell>
          <cell r="BG588">
            <v>0</v>
          </cell>
          <cell r="BH588">
            <v>0</v>
          </cell>
          <cell r="BI588">
            <v>0</v>
          </cell>
          <cell r="BJ588">
            <v>0</v>
          </cell>
          <cell r="BK588">
            <v>114</v>
          </cell>
          <cell r="BL588">
            <v>3</v>
          </cell>
          <cell r="BM588">
            <v>0</v>
          </cell>
          <cell r="BN588">
            <v>0</v>
          </cell>
          <cell r="BO588">
            <v>32.5</v>
          </cell>
          <cell r="BP588">
            <v>1</v>
          </cell>
          <cell r="BQ588">
            <v>0</v>
          </cell>
          <cell r="BR588">
            <v>0</v>
          </cell>
          <cell r="BS588">
            <v>130</v>
          </cell>
          <cell r="BT588">
            <v>4</v>
          </cell>
          <cell r="BU588">
            <v>0</v>
          </cell>
          <cell r="BV588">
            <v>0</v>
          </cell>
          <cell r="BW588">
            <v>0</v>
          </cell>
          <cell r="BX588">
            <v>0</v>
          </cell>
          <cell r="BY588">
            <v>0</v>
          </cell>
          <cell r="BZ588">
            <v>0</v>
          </cell>
          <cell r="CA588">
            <v>111</v>
          </cell>
          <cell r="CB588">
            <v>3</v>
          </cell>
          <cell r="CC588">
            <v>0</v>
          </cell>
          <cell r="CD588">
            <v>0</v>
          </cell>
          <cell r="CE588">
            <v>0</v>
          </cell>
          <cell r="CF588">
            <v>0</v>
          </cell>
          <cell r="CG588">
            <v>0</v>
          </cell>
          <cell r="CH588">
            <v>0</v>
          </cell>
          <cell r="CI588">
            <v>0</v>
          </cell>
          <cell r="CJ588">
            <v>0</v>
          </cell>
          <cell r="CK588">
            <v>0</v>
          </cell>
          <cell r="CL588">
            <v>0</v>
          </cell>
          <cell r="CM588">
            <v>0</v>
          </cell>
          <cell r="CN588">
            <v>0</v>
          </cell>
          <cell r="CO588">
            <v>0</v>
          </cell>
          <cell r="CP588">
            <v>0</v>
          </cell>
          <cell r="CQ588">
            <v>0</v>
          </cell>
          <cell r="CR588">
            <v>0</v>
          </cell>
          <cell r="CS588">
            <v>0</v>
          </cell>
          <cell r="CT588">
            <v>0</v>
          </cell>
          <cell r="CU588">
            <v>0</v>
          </cell>
          <cell r="CV588">
            <v>0</v>
          </cell>
          <cell r="CW588">
            <v>0</v>
          </cell>
          <cell r="CX588">
            <v>0</v>
          </cell>
          <cell r="CY588">
            <v>0</v>
          </cell>
          <cell r="CZ588">
            <v>0</v>
          </cell>
          <cell r="DA588">
            <v>0</v>
          </cell>
          <cell r="DB588">
            <v>0</v>
          </cell>
          <cell r="DC588">
            <v>0</v>
          </cell>
          <cell r="DD588">
            <v>4491.3588799999998</v>
          </cell>
          <cell r="DE588">
            <v>0</v>
          </cell>
          <cell r="DG588">
            <v>3792.096</v>
          </cell>
          <cell r="DI588">
            <v>0.03</v>
          </cell>
          <cell r="DJ588">
            <v>113.76288</v>
          </cell>
          <cell r="DK588">
            <v>2.5987523745909857E-2</v>
          </cell>
          <cell r="DL588">
            <v>0</v>
          </cell>
        </row>
        <row r="589">
          <cell r="A589" t="str">
            <v>B10409M1R0900L1035</v>
          </cell>
          <cell r="B589" t="str">
            <v>RULLIERA C.T. 1M P045 LR0900 LT1035</v>
          </cell>
          <cell r="F589">
            <v>7397.5533617021283</v>
          </cell>
          <cell r="H589">
            <v>3476.8500800000002</v>
          </cell>
          <cell r="I589">
            <v>0.53</v>
          </cell>
          <cell r="J589" t="str">
            <v>OK</v>
          </cell>
          <cell r="K589" t="str">
            <v>NEWZD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2891.3500800000002</v>
          </cell>
          <cell r="AW589">
            <v>144</v>
          </cell>
          <cell r="AX589">
            <v>4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54</v>
          </cell>
          <cell r="BF589">
            <v>1.5</v>
          </cell>
          <cell r="BG589">
            <v>0</v>
          </cell>
          <cell r="BH589">
            <v>0</v>
          </cell>
          <cell r="BI589">
            <v>0</v>
          </cell>
          <cell r="BJ589">
            <v>0</v>
          </cell>
          <cell r="BK589">
            <v>114</v>
          </cell>
          <cell r="BL589">
            <v>3</v>
          </cell>
          <cell r="BM589">
            <v>0</v>
          </cell>
          <cell r="BN589">
            <v>0</v>
          </cell>
          <cell r="BO589">
            <v>32.5</v>
          </cell>
          <cell r="BP589">
            <v>1</v>
          </cell>
          <cell r="BQ589">
            <v>0</v>
          </cell>
          <cell r="BR589">
            <v>0</v>
          </cell>
          <cell r="BS589">
            <v>130</v>
          </cell>
          <cell r="BT589">
            <v>4</v>
          </cell>
          <cell r="BU589">
            <v>0</v>
          </cell>
          <cell r="BV589">
            <v>0</v>
          </cell>
          <cell r="BW589">
            <v>0</v>
          </cell>
          <cell r="BX589">
            <v>0</v>
          </cell>
          <cell r="BY589">
            <v>0</v>
          </cell>
          <cell r="BZ589">
            <v>0</v>
          </cell>
          <cell r="CA589">
            <v>111</v>
          </cell>
          <cell r="CB589">
            <v>3</v>
          </cell>
          <cell r="CC589">
            <v>0</v>
          </cell>
          <cell r="CD589">
            <v>0</v>
          </cell>
          <cell r="CE589">
            <v>0</v>
          </cell>
          <cell r="CF589">
            <v>0</v>
          </cell>
          <cell r="CG589">
            <v>0</v>
          </cell>
          <cell r="CH589">
            <v>0</v>
          </cell>
          <cell r="CI589">
            <v>0</v>
          </cell>
          <cell r="CJ589">
            <v>0</v>
          </cell>
          <cell r="CK589">
            <v>0</v>
          </cell>
          <cell r="CL589">
            <v>0</v>
          </cell>
          <cell r="CM589">
            <v>0</v>
          </cell>
          <cell r="CN589">
            <v>0</v>
          </cell>
          <cell r="CO589">
            <v>0</v>
          </cell>
          <cell r="CP589">
            <v>0</v>
          </cell>
          <cell r="CQ589">
            <v>0</v>
          </cell>
          <cell r="CR589">
            <v>0</v>
          </cell>
          <cell r="CS589">
            <v>0</v>
          </cell>
          <cell r="CT589">
            <v>0</v>
          </cell>
          <cell r="CU589">
            <v>0</v>
          </cell>
          <cell r="CV589">
            <v>0</v>
          </cell>
          <cell r="CW589">
            <v>0</v>
          </cell>
          <cell r="CX589">
            <v>0</v>
          </cell>
          <cell r="CY589">
            <v>0</v>
          </cell>
          <cell r="CZ589">
            <v>0</v>
          </cell>
          <cell r="DA589">
            <v>0</v>
          </cell>
          <cell r="DB589">
            <v>0</v>
          </cell>
          <cell r="DC589">
            <v>0</v>
          </cell>
          <cell r="DD589">
            <v>3476.8500800000002</v>
          </cell>
          <cell r="DE589">
            <v>0</v>
          </cell>
          <cell r="DG589">
            <v>2807.136</v>
          </cell>
          <cell r="DI589">
            <v>0.03</v>
          </cell>
          <cell r="DJ589">
            <v>84.214079999999996</v>
          </cell>
          <cell r="DK589">
            <v>2.4822609911584973E-2</v>
          </cell>
          <cell r="DL589">
            <v>0</v>
          </cell>
        </row>
        <row r="590">
          <cell r="A590" t="str">
            <v>B10409M1R0900L1035IN</v>
          </cell>
          <cell r="B590" t="str">
            <v>RULLIERA C.T. 1M P045 LR0900 LT1035 INOX</v>
          </cell>
          <cell r="F590">
            <v>7694.3511489361699</v>
          </cell>
          <cell r="H590">
            <v>3616.3450399999997</v>
          </cell>
          <cell r="I590">
            <v>0.53</v>
          </cell>
          <cell r="J590" t="str">
            <v>OK</v>
          </cell>
          <cell r="K590" t="str">
            <v>NEWZD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3030.8450399999997</v>
          </cell>
          <cell r="AW590">
            <v>144</v>
          </cell>
          <cell r="AX590">
            <v>4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54</v>
          </cell>
          <cell r="BF590">
            <v>1.5</v>
          </cell>
          <cell r="BG590">
            <v>0</v>
          </cell>
          <cell r="BH590">
            <v>0</v>
          </cell>
          <cell r="BI590">
            <v>0</v>
          </cell>
          <cell r="BJ590">
            <v>0</v>
          </cell>
          <cell r="BK590">
            <v>114</v>
          </cell>
          <cell r="BL590">
            <v>3</v>
          </cell>
          <cell r="BM590">
            <v>0</v>
          </cell>
          <cell r="BN590">
            <v>0</v>
          </cell>
          <cell r="BO590">
            <v>32.5</v>
          </cell>
          <cell r="BP590">
            <v>1</v>
          </cell>
          <cell r="BQ590">
            <v>0</v>
          </cell>
          <cell r="BR590">
            <v>0</v>
          </cell>
          <cell r="BS590">
            <v>130</v>
          </cell>
          <cell r="BT590">
            <v>4</v>
          </cell>
          <cell r="BU590">
            <v>0</v>
          </cell>
          <cell r="BV590">
            <v>0</v>
          </cell>
          <cell r="BW590">
            <v>0</v>
          </cell>
          <cell r="BX590">
            <v>0</v>
          </cell>
          <cell r="BY590">
            <v>0</v>
          </cell>
          <cell r="BZ590">
            <v>0</v>
          </cell>
          <cell r="CA590">
            <v>111</v>
          </cell>
          <cell r="CB590">
            <v>3</v>
          </cell>
          <cell r="CC590">
            <v>0</v>
          </cell>
          <cell r="CD590">
            <v>0</v>
          </cell>
          <cell r="CE590">
            <v>0</v>
          </cell>
          <cell r="CF590">
            <v>0</v>
          </cell>
          <cell r="CG590">
            <v>0</v>
          </cell>
          <cell r="CH590">
            <v>0</v>
          </cell>
          <cell r="CI590">
            <v>0</v>
          </cell>
          <cell r="CJ590">
            <v>0</v>
          </cell>
          <cell r="CK590">
            <v>0</v>
          </cell>
          <cell r="CL590">
            <v>0</v>
          </cell>
          <cell r="CM590">
            <v>0</v>
          </cell>
          <cell r="CN590">
            <v>0</v>
          </cell>
          <cell r="CO590">
            <v>0</v>
          </cell>
          <cell r="CP590">
            <v>0</v>
          </cell>
          <cell r="CQ590">
            <v>0</v>
          </cell>
          <cell r="CR590">
            <v>0</v>
          </cell>
          <cell r="CS590">
            <v>0</v>
          </cell>
          <cell r="CT590">
            <v>0</v>
          </cell>
          <cell r="CU590">
            <v>0</v>
          </cell>
          <cell r="CV590">
            <v>0</v>
          </cell>
          <cell r="CW590">
            <v>0</v>
          </cell>
          <cell r="CX590">
            <v>0</v>
          </cell>
          <cell r="CY590">
            <v>0</v>
          </cell>
          <cell r="CZ590">
            <v>0</v>
          </cell>
          <cell r="DA590">
            <v>0</v>
          </cell>
          <cell r="DB590">
            <v>0</v>
          </cell>
          <cell r="DC590">
            <v>0</v>
          </cell>
          <cell r="DD590">
            <v>3616.3450399999997</v>
          </cell>
          <cell r="DE590">
            <v>0</v>
          </cell>
          <cell r="DG590">
            <v>2942.5679999999998</v>
          </cell>
          <cell r="DI590">
            <v>0.03</v>
          </cell>
          <cell r="DJ590">
            <v>88.277039999999985</v>
          </cell>
          <cell r="DK590">
            <v>2.5021354463689471E-2</v>
          </cell>
          <cell r="DL590">
            <v>0</v>
          </cell>
        </row>
        <row r="591">
          <cell r="A591" t="str">
            <v>B10409M1R0900L1305</v>
          </cell>
          <cell r="B591" t="str">
            <v>RULLIERA C.T. 1M P045 LR0900 LT1305</v>
          </cell>
          <cell r="F591">
            <v>7937.1857021276592</v>
          </cell>
          <cell r="H591">
            <v>3730.4772799999996</v>
          </cell>
          <cell r="I591">
            <v>0.53</v>
          </cell>
          <cell r="J591" t="str">
            <v>OK</v>
          </cell>
          <cell r="K591" t="str">
            <v>NEWZD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3144.9772799999996</v>
          </cell>
          <cell r="AW591">
            <v>144</v>
          </cell>
          <cell r="AX591">
            <v>4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54</v>
          </cell>
          <cell r="BF591">
            <v>1.5</v>
          </cell>
          <cell r="BG591">
            <v>0</v>
          </cell>
          <cell r="BH591">
            <v>0</v>
          </cell>
          <cell r="BI591">
            <v>0</v>
          </cell>
          <cell r="BJ591">
            <v>0</v>
          </cell>
          <cell r="BK591">
            <v>114</v>
          </cell>
          <cell r="BL591">
            <v>3</v>
          </cell>
          <cell r="BM591">
            <v>0</v>
          </cell>
          <cell r="BN591">
            <v>0</v>
          </cell>
          <cell r="BO591">
            <v>32.5</v>
          </cell>
          <cell r="BP591">
            <v>1</v>
          </cell>
          <cell r="BQ591">
            <v>0</v>
          </cell>
          <cell r="BR591">
            <v>0</v>
          </cell>
          <cell r="BS591">
            <v>130</v>
          </cell>
          <cell r="BT591">
            <v>4</v>
          </cell>
          <cell r="BU591">
            <v>0</v>
          </cell>
          <cell r="BV591">
            <v>0</v>
          </cell>
          <cell r="BW591">
            <v>0</v>
          </cell>
          <cell r="BX591">
            <v>0</v>
          </cell>
          <cell r="BY591">
            <v>0</v>
          </cell>
          <cell r="BZ591">
            <v>0</v>
          </cell>
          <cell r="CA591">
            <v>111</v>
          </cell>
          <cell r="CB591">
            <v>3</v>
          </cell>
          <cell r="CC591">
            <v>0</v>
          </cell>
          <cell r="CD591">
            <v>0</v>
          </cell>
          <cell r="CE591">
            <v>0</v>
          </cell>
          <cell r="CF591">
            <v>0</v>
          </cell>
          <cell r="CG591">
            <v>0</v>
          </cell>
          <cell r="CH591">
            <v>0</v>
          </cell>
          <cell r="CI591">
            <v>0</v>
          </cell>
          <cell r="CJ591">
            <v>0</v>
          </cell>
          <cell r="CK591">
            <v>0</v>
          </cell>
          <cell r="CL591">
            <v>0</v>
          </cell>
          <cell r="CM591">
            <v>0</v>
          </cell>
          <cell r="CN591">
            <v>0</v>
          </cell>
          <cell r="CO591">
            <v>0</v>
          </cell>
          <cell r="CP591">
            <v>0</v>
          </cell>
          <cell r="CQ591">
            <v>0</v>
          </cell>
          <cell r="CR591">
            <v>0</v>
          </cell>
          <cell r="CS591">
            <v>0</v>
          </cell>
          <cell r="CT591">
            <v>0</v>
          </cell>
          <cell r="CU591">
            <v>0</v>
          </cell>
          <cell r="CV591">
            <v>0</v>
          </cell>
          <cell r="CW591">
            <v>0</v>
          </cell>
          <cell r="CX591">
            <v>0</v>
          </cell>
          <cell r="CY591">
            <v>0</v>
          </cell>
          <cell r="CZ591">
            <v>0</v>
          </cell>
          <cell r="DA591">
            <v>0</v>
          </cell>
          <cell r="DB591">
            <v>0</v>
          </cell>
          <cell r="DC591">
            <v>0</v>
          </cell>
          <cell r="DD591">
            <v>3730.4772799999996</v>
          </cell>
          <cell r="DE591">
            <v>0</v>
          </cell>
          <cell r="DG591">
            <v>3053.3759999999997</v>
          </cell>
          <cell r="DI591">
            <v>0.03</v>
          </cell>
          <cell r="DJ591">
            <v>91.601279999999988</v>
          </cell>
          <cell r="DK591">
            <v>2.5172960001934662E-2</v>
          </cell>
          <cell r="DL591">
            <v>0</v>
          </cell>
        </row>
        <row r="592">
          <cell r="A592" t="str">
            <v>B10409M1R0900L1305IN</v>
          </cell>
          <cell r="B592" t="str">
            <v>RULLIERA C.T. 1M P045 LR0900 LT1305 INOX</v>
          </cell>
          <cell r="F592">
            <v>8314.928340425533</v>
          </cell>
          <cell r="H592">
            <v>3908.0163200000002</v>
          </cell>
          <cell r="I592">
            <v>0.53</v>
          </cell>
          <cell r="J592" t="str">
            <v>OK</v>
          </cell>
          <cell r="K592" t="str">
            <v>NEWZD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3322.5163200000002</v>
          </cell>
          <cell r="AW592">
            <v>144</v>
          </cell>
          <cell r="AX592">
            <v>4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54</v>
          </cell>
          <cell r="BF592">
            <v>1.5</v>
          </cell>
          <cell r="BG592">
            <v>0</v>
          </cell>
          <cell r="BH592">
            <v>0</v>
          </cell>
          <cell r="BI592">
            <v>0</v>
          </cell>
          <cell r="BJ592">
            <v>0</v>
          </cell>
          <cell r="BK592">
            <v>114</v>
          </cell>
          <cell r="BL592">
            <v>3</v>
          </cell>
          <cell r="BM592">
            <v>0</v>
          </cell>
          <cell r="BN592">
            <v>0</v>
          </cell>
          <cell r="BO592">
            <v>32.5</v>
          </cell>
          <cell r="BP592">
            <v>1</v>
          </cell>
          <cell r="BQ592">
            <v>0</v>
          </cell>
          <cell r="BR592">
            <v>0</v>
          </cell>
          <cell r="BS592">
            <v>130</v>
          </cell>
          <cell r="BT592">
            <v>4</v>
          </cell>
          <cell r="BU592">
            <v>0</v>
          </cell>
          <cell r="BV592">
            <v>0</v>
          </cell>
          <cell r="BW592">
            <v>0</v>
          </cell>
          <cell r="BX592">
            <v>0</v>
          </cell>
          <cell r="BY592">
            <v>0</v>
          </cell>
          <cell r="BZ592">
            <v>0</v>
          </cell>
          <cell r="CA592">
            <v>111</v>
          </cell>
          <cell r="CB592">
            <v>3</v>
          </cell>
          <cell r="CC592">
            <v>0</v>
          </cell>
          <cell r="CD592">
            <v>0</v>
          </cell>
          <cell r="CE592">
            <v>0</v>
          </cell>
          <cell r="CF592">
            <v>0</v>
          </cell>
          <cell r="CG592">
            <v>0</v>
          </cell>
          <cell r="CH592">
            <v>0</v>
          </cell>
          <cell r="CI592">
            <v>0</v>
          </cell>
          <cell r="CJ592">
            <v>0</v>
          </cell>
          <cell r="CK592">
            <v>0</v>
          </cell>
          <cell r="CL592">
            <v>0</v>
          </cell>
          <cell r="CM592">
            <v>0</v>
          </cell>
          <cell r="CN592">
            <v>0</v>
          </cell>
          <cell r="CO592">
            <v>0</v>
          </cell>
          <cell r="CP592">
            <v>0</v>
          </cell>
          <cell r="CQ592">
            <v>0</v>
          </cell>
          <cell r="CR592">
            <v>0</v>
          </cell>
          <cell r="CS592">
            <v>0</v>
          </cell>
          <cell r="CT592">
            <v>0</v>
          </cell>
          <cell r="CU592">
            <v>0</v>
          </cell>
          <cell r="CV592">
            <v>0</v>
          </cell>
          <cell r="CW592">
            <v>0</v>
          </cell>
          <cell r="CX592">
            <v>0</v>
          </cell>
          <cell r="CY592">
            <v>0</v>
          </cell>
          <cell r="CZ592">
            <v>0</v>
          </cell>
          <cell r="DA592">
            <v>0</v>
          </cell>
          <cell r="DB592">
            <v>0</v>
          </cell>
          <cell r="DC592">
            <v>0</v>
          </cell>
          <cell r="DD592">
            <v>3908.0163200000002</v>
          </cell>
          <cell r="DE592">
            <v>0</v>
          </cell>
          <cell r="DG592">
            <v>3225.7440000000001</v>
          </cell>
          <cell r="DI592">
            <v>0.03</v>
          </cell>
          <cell r="DJ592">
            <v>96.772320000000008</v>
          </cell>
          <cell r="DK592">
            <v>2.5391268572676009E-2</v>
          </cell>
          <cell r="DL592">
            <v>0</v>
          </cell>
        </row>
        <row r="593">
          <cell r="A593" t="str">
            <v>B10409M1R0900L1440</v>
          </cell>
          <cell r="B593" t="str">
            <v>RULLIERA C.T. 1M P045 LR0900 LT1440</v>
          </cell>
          <cell r="F593">
            <v>8233.9834893617026</v>
          </cell>
          <cell r="H593">
            <v>3869.9722400000001</v>
          </cell>
          <cell r="I593">
            <v>0.53</v>
          </cell>
          <cell r="J593" t="str">
            <v>OK</v>
          </cell>
          <cell r="K593" t="str">
            <v>NEWZD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3284.4722400000001</v>
          </cell>
          <cell r="AW593">
            <v>144</v>
          </cell>
          <cell r="AX593">
            <v>4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54</v>
          </cell>
          <cell r="BF593">
            <v>1.5</v>
          </cell>
          <cell r="BG593">
            <v>0</v>
          </cell>
          <cell r="BH593">
            <v>0</v>
          </cell>
          <cell r="BI593">
            <v>0</v>
          </cell>
          <cell r="BJ593">
            <v>0</v>
          </cell>
          <cell r="BK593">
            <v>114</v>
          </cell>
          <cell r="BL593">
            <v>3</v>
          </cell>
          <cell r="BM593">
            <v>0</v>
          </cell>
          <cell r="BN593">
            <v>0</v>
          </cell>
          <cell r="BO593">
            <v>32.5</v>
          </cell>
          <cell r="BP593">
            <v>1</v>
          </cell>
          <cell r="BQ593">
            <v>0</v>
          </cell>
          <cell r="BR593">
            <v>0</v>
          </cell>
          <cell r="BS593">
            <v>130</v>
          </cell>
          <cell r="BT593">
            <v>4</v>
          </cell>
          <cell r="BU593">
            <v>0</v>
          </cell>
          <cell r="BV593">
            <v>0</v>
          </cell>
          <cell r="BW593">
            <v>0</v>
          </cell>
          <cell r="BX593">
            <v>0</v>
          </cell>
          <cell r="BY593">
            <v>0</v>
          </cell>
          <cell r="BZ593">
            <v>0</v>
          </cell>
          <cell r="CA593">
            <v>111</v>
          </cell>
          <cell r="CB593">
            <v>3</v>
          </cell>
          <cell r="CC593">
            <v>0</v>
          </cell>
          <cell r="CD593">
            <v>0</v>
          </cell>
          <cell r="CE593">
            <v>0</v>
          </cell>
          <cell r="CF593">
            <v>0</v>
          </cell>
          <cell r="CG593">
            <v>0</v>
          </cell>
          <cell r="CH593">
            <v>0</v>
          </cell>
          <cell r="CI593">
            <v>0</v>
          </cell>
          <cell r="CJ593">
            <v>0</v>
          </cell>
          <cell r="CK593">
            <v>0</v>
          </cell>
          <cell r="CL593">
            <v>0</v>
          </cell>
          <cell r="CM593">
            <v>0</v>
          </cell>
          <cell r="CN593">
            <v>0</v>
          </cell>
          <cell r="CO593">
            <v>0</v>
          </cell>
          <cell r="CP593">
            <v>0</v>
          </cell>
          <cell r="CQ593">
            <v>0</v>
          </cell>
          <cell r="CR593">
            <v>0</v>
          </cell>
          <cell r="CS593">
            <v>0</v>
          </cell>
          <cell r="CT593">
            <v>0</v>
          </cell>
          <cell r="CU593">
            <v>0</v>
          </cell>
          <cell r="CV593">
            <v>0</v>
          </cell>
          <cell r="CW593">
            <v>0</v>
          </cell>
          <cell r="CX593">
            <v>0</v>
          </cell>
          <cell r="CY593">
            <v>0</v>
          </cell>
          <cell r="CZ593">
            <v>0</v>
          </cell>
          <cell r="DA593">
            <v>0</v>
          </cell>
          <cell r="DB593">
            <v>0</v>
          </cell>
          <cell r="DC593">
            <v>0</v>
          </cell>
          <cell r="DD593">
            <v>3869.9722400000001</v>
          </cell>
          <cell r="DE593">
            <v>0</v>
          </cell>
          <cell r="DG593">
            <v>3188.808</v>
          </cell>
          <cell r="DI593">
            <v>0.03</v>
          </cell>
          <cell r="DJ593">
            <v>95.664239999999992</v>
          </cell>
          <cell r="DK593">
            <v>2.5346166767524006E-2</v>
          </cell>
          <cell r="DL593">
            <v>0</v>
          </cell>
        </row>
        <row r="594">
          <cell r="A594" t="str">
            <v>B10409M1R0900L1440IN</v>
          </cell>
          <cell r="B594" t="str">
            <v>RULLIERA C.T. 1M P045 LR0900 LT1440 INOX</v>
          </cell>
          <cell r="F594">
            <v>8665.6893617021287</v>
          </cell>
          <cell r="H594">
            <v>4072.8740000000003</v>
          </cell>
          <cell r="I594">
            <v>0.53</v>
          </cell>
          <cell r="J594" t="str">
            <v>OK</v>
          </cell>
          <cell r="K594" t="str">
            <v>NEWZD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3487.3740000000003</v>
          </cell>
          <cell r="AW594">
            <v>144</v>
          </cell>
          <cell r="AX594">
            <v>4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54</v>
          </cell>
          <cell r="BF594">
            <v>1.5</v>
          </cell>
          <cell r="BG594">
            <v>0</v>
          </cell>
          <cell r="BH594">
            <v>0</v>
          </cell>
          <cell r="BI594">
            <v>0</v>
          </cell>
          <cell r="BJ594">
            <v>0</v>
          </cell>
          <cell r="BK594">
            <v>114</v>
          </cell>
          <cell r="BL594">
            <v>3</v>
          </cell>
          <cell r="BM594">
            <v>0</v>
          </cell>
          <cell r="BN594">
            <v>0</v>
          </cell>
          <cell r="BO594">
            <v>32.5</v>
          </cell>
          <cell r="BP594">
            <v>1</v>
          </cell>
          <cell r="BQ594">
            <v>0</v>
          </cell>
          <cell r="BR594">
            <v>0</v>
          </cell>
          <cell r="BS594">
            <v>130</v>
          </cell>
          <cell r="BT594">
            <v>4</v>
          </cell>
          <cell r="BU594">
            <v>0</v>
          </cell>
          <cell r="BV594">
            <v>0</v>
          </cell>
          <cell r="BW594">
            <v>0</v>
          </cell>
          <cell r="BX594">
            <v>0</v>
          </cell>
          <cell r="BY594">
            <v>0</v>
          </cell>
          <cell r="BZ594">
            <v>0</v>
          </cell>
          <cell r="CA594">
            <v>111</v>
          </cell>
          <cell r="CB594">
            <v>3</v>
          </cell>
          <cell r="CC594">
            <v>0</v>
          </cell>
          <cell r="CD594">
            <v>0</v>
          </cell>
          <cell r="CE594">
            <v>0</v>
          </cell>
          <cell r="CF594">
            <v>0</v>
          </cell>
          <cell r="CG594">
            <v>0</v>
          </cell>
          <cell r="CH594">
            <v>0</v>
          </cell>
          <cell r="CI594">
            <v>0</v>
          </cell>
          <cell r="CJ594">
            <v>0</v>
          </cell>
          <cell r="CK594">
            <v>0</v>
          </cell>
          <cell r="CL594">
            <v>0</v>
          </cell>
          <cell r="CM594">
            <v>0</v>
          </cell>
          <cell r="CN594">
            <v>0</v>
          </cell>
          <cell r="CO594">
            <v>0</v>
          </cell>
          <cell r="CP594">
            <v>0</v>
          </cell>
          <cell r="CQ594">
            <v>0</v>
          </cell>
          <cell r="CR594">
            <v>0</v>
          </cell>
          <cell r="CS594">
            <v>0</v>
          </cell>
          <cell r="CT594">
            <v>0</v>
          </cell>
          <cell r="CU594">
            <v>0</v>
          </cell>
          <cell r="CV594">
            <v>0</v>
          </cell>
          <cell r="CW594">
            <v>0</v>
          </cell>
          <cell r="CX594">
            <v>0</v>
          </cell>
          <cell r="CY594">
            <v>0</v>
          </cell>
          <cell r="CZ594">
            <v>0</v>
          </cell>
          <cell r="DA594">
            <v>0</v>
          </cell>
          <cell r="DB594">
            <v>0</v>
          </cell>
          <cell r="DC594">
            <v>0</v>
          </cell>
          <cell r="DD594">
            <v>4072.8740000000003</v>
          </cell>
          <cell r="DE594">
            <v>0</v>
          </cell>
          <cell r="DG594">
            <v>3385.8</v>
          </cell>
          <cell r="DI594">
            <v>0.03</v>
          </cell>
          <cell r="DJ594">
            <v>101.574</v>
          </cell>
          <cell r="DK594">
            <v>2.5577015083222118E-2</v>
          </cell>
          <cell r="DL594">
            <v>0</v>
          </cell>
        </row>
        <row r="595">
          <cell r="A595" t="str">
            <v>B10409M1R0900L1575</v>
          </cell>
          <cell r="B595" t="str">
            <v>RULLIERA C.T. 1M P045 LR0900 LT1575</v>
          </cell>
          <cell r="F595">
            <v>8476.8180425531918</v>
          </cell>
          <cell r="H595">
            <v>3984.10448</v>
          </cell>
          <cell r="I595">
            <v>0.53</v>
          </cell>
          <cell r="J595" t="str">
            <v>OK</v>
          </cell>
          <cell r="K595" t="str">
            <v>NEWZD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3398.60448</v>
          </cell>
          <cell r="AW595">
            <v>144</v>
          </cell>
          <cell r="AX595">
            <v>4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54</v>
          </cell>
          <cell r="BF595">
            <v>1.5</v>
          </cell>
          <cell r="BG595">
            <v>0</v>
          </cell>
          <cell r="BH595">
            <v>0</v>
          </cell>
          <cell r="BI595">
            <v>0</v>
          </cell>
          <cell r="BJ595">
            <v>0</v>
          </cell>
          <cell r="BK595">
            <v>114</v>
          </cell>
          <cell r="BL595">
            <v>3</v>
          </cell>
          <cell r="BM595">
            <v>0</v>
          </cell>
          <cell r="BN595">
            <v>0</v>
          </cell>
          <cell r="BO595">
            <v>32.5</v>
          </cell>
          <cell r="BP595">
            <v>1</v>
          </cell>
          <cell r="BQ595">
            <v>0</v>
          </cell>
          <cell r="BR595">
            <v>0</v>
          </cell>
          <cell r="BS595">
            <v>130</v>
          </cell>
          <cell r="BT595">
            <v>4</v>
          </cell>
          <cell r="BU595">
            <v>0</v>
          </cell>
          <cell r="BV595">
            <v>0</v>
          </cell>
          <cell r="BW595">
            <v>0</v>
          </cell>
          <cell r="BX595">
            <v>0</v>
          </cell>
          <cell r="BY595">
            <v>0</v>
          </cell>
          <cell r="BZ595">
            <v>0</v>
          </cell>
          <cell r="CA595">
            <v>111</v>
          </cell>
          <cell r="CB595">
            <v>3</v>
          </cell>
          <cell r="CC595">
            <v>0</v>
          </cell>
          <cell r="CD595">
            <v>0</v>
          </cell>
          <cell r="CE595">
            <v>0</v>
          </cell>
          <cell r="CF595">
            <v>0</v>
          </cell>
          <cell r="CG595">
            <v>0</v>
          </cell>
          <cell r="CH595">
            <v>0</v>
          </cell>
          <cell r="CI595">
            <v>0</v>
          </cell>
          <cell r="CJ595">
            <v>0</v>
          </cell>
          <cell r="CK595">
            <v>0</v>
          </cell>
          <cell r="CL595">
            <v>0</v>
          </cell>
          <cell r="CM595">
            <v>0</v>
          </cell>
          <cell r="CN595">
            <v>0</v>
          </cell>
          <cell r="CO595">
            <v>0</v>
          </cell>
          <cell r="CP595">
            <v>0</v>
          </cell>
          <cell r="CQ595">
            <v>0</v>
          </cell>
          <cell r="CR595">
            <v>0</v>
          </cell>
          <cell r="CS595">
            <v>0</v>
          </cell>
          <cell r="CT595">
            <v>0</v>
          </cell>
          <cell r="CU595">
            <v>0</v>
          </cell>
          <cell r="CV595">
            <v>0</v>
          </cell>
          <cell r="CW595">
            <v>0</v>
          </cell>
          <cell r="CX595">
            <v>0</v>
          </cell>
          <cell r="CY595">
            <v>0</v>
          </cell>
          <cell r="CZ595">
            <v>0</v>
          </cell>
          <cell r="DA595">
            <v>0</v>
          </cell>
          <cell r="DB595">
            <v>0</v>
          </cell>
          <cell r="DC595">
            <v>0</v>
          </cell>
          <cell r="DD595">
            <v>3984.10448</v>
          </cell>
          <cell r="DE595">
            <v>0</v>
          </cell>
          <cell r="DG595">
            <v>3299.616</v>
          </cell>
          <cell r="DI595">
            <v>0.03</v>
          </cell>
          <cell r="DJ595">
            <v>98.988479999999996</v>
          </cell>
          <cell r="DK595">
            <v>2.5478899471727483E-2</v>
          </cell>
          <cell r="DL595">
            <v>0</v>
          </cell>
        </row>
        <row r="596">
          <cell r="A596" t="str">
            <v>B10409M1R0900L1575IN</v>
          </cell>
          <cell r="B596" t="str">
            <v>RULLIERA C.T. 1M P045 LR0900 LT1575 INOX</v>
          </cell>
          <cell r="F596">
            <v>8935.5055319148942</v>
          </cell>
          <cell r="H596">
            <v>4199.6876000000002</v>
          </cell>
          <cell r="I596">
            <v>0.53</v>
          </cell>
          <cell r="J596" t="str">
            <v>OK</v>
          </cell>
          <cell r="K596" t="str">
            <v>NEWZD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3614.1876000000002</v>
          </cell>
          <cell r="AW596">
            <v>144</v>
          </cell>
          <cell r="AX596">
            <v>4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54</v>
          </cell>
          <cell r="BF596">
            <v>1.5</v>
          </cell>
          <cell r="BG596">
            <v>0</v>
          </cell>
          <cell r="BH596">
            <v>0</v>
          </cell>
          <cell r="BI596">
            <v>0</v>
          </cell>
          <cell r="BJ596">
            <v>0</v>
          </cell>
          <cell r="BK596">
            <v>114</v>
          </cell>
          <cell r="BL596">
            <v>3</v>
          </cell>
          <cell r="BM596">
            <v>0</v>
          </cell>
          <cell r="BN596">
            <v>0</v>
          </cell>
          <cell r="BO596">
            <v>32.5</v>
          </cell>
          <cell r="BP596">
            <v>1</v>
          </cell>
          <cell r="BQ596">
            <v>0</v>
          </cell>
          <cell r="BR596">
            <v>0</v>
          </cell>
          <cell r="BS596">
            <v>130</v>
          </cell>
          <cell r="BT596">
            <v>4</v>
          </cell>
          <cell r="BU596">
            <v>0</v>
          </cell>
          <cell r="BV596">
            <v>0</v>
          </cell>
          <cell r="BW596">
            <v>0</v>
          </cell>
          <cell r="BX596">
            <v>0</v>
          </cell>
          <cell r="BY596">
            <v>0</v>
          </cell>
          <cell r="BZ596">
            <v>0</v>
          </cell>
          <cell r="CA596">
            <v>111</v>
          </cell>
          <cell r="CB596">
            <v>3</v>
          </cell>
          <cell r="CC596">
            <v>0</v>
          </cell>
          <cell r="CD596">
            <v>0</v>
          </cell>
          <cell r="CE596">
            <v>0</v>
          </cell>
          <cell r="CF596">
            <v>0</v>
          </cell>
          <cell r="CG596">
            <v>0</v>
          </cell>
          <cell r="CH596">
            <v>0</v>
          </cell>
          <cell r="CI596">
            <v>0</v>
          </cell>
          <cell r="CJ596">
            <v>0</v>
          </cell>
          <cell r="CK596">
            <v>0</v>
          </cell>
          <cell r="CL596">
            <v>0</v>
          </cell>
          <cell r="CM596">
            <v>0</v>
          </cell>
          <cell r="CN596">
            <v>0</v>
          </cell>
          <cell r="CO596">
            <v>0</v>
          </cell>
          <cell r="CP596">
            <v>0</v>
          </cell>
          <cell r="CQ596">
            <v>0</v>
          </cell>
          <cell r="CR596">
            <v>0</v>
          </cell>
          <cell r="CS596">
            <v>0</v>
          </cell>
          <cell r="CT596">
            <v>0</v>
          </cell>
          <cell r="CU596">
            <v>0</v>
          </cell>
          <cell r="CV596">
            <v>0</v>
          </cell>
          <cell r="CW596">
            <v>0</v>
          </cell>
          <cell r="CX596">
            <v>0</v>
          </cell>
          <cell r="CY596">
            <v>0</v>
          </cell>
          <cell r="CZ596">
            <v>0</v>
          </cell>
          <cell r="DA596">
            <v>0</v>
          </cell>
          <cell r="DB596">
            <v>0</v>
          </cell>
          <cell r="DC596">
            <v>0</v>
          </cell>
          <cell r="DD596">
            <v>4199.6876000000002</v>
          </cell>
          <cell r="DE596">
            <v>0</v>
          </cell>
          <cell r="DG596">
            <v>3508.92</v>
          </cell>
          <cell r="DI596">
            <v>0.03</v>
          </cell>
          <cell r="DJ596">
            <v>105.2676</v>
          </cell>
          <cell r="DK596">
            <v>2.5710015093712908E-2</v>
          </cell>
          <cell r="DL596">
            <v>0</v>
          </cell>
        </row>
        <row r="597">
          <cell r="A597" t="str">
            <v>B10409M1R0900L1890</v>
          </cell>
          <cell r="B597" t="str">
            <v>RULLIERA C.T. 1M P045 LR0900 LT1890</v>
          </cell>
          <cell r="F597">
            <v>9137.8676595744691</v>
          </cell>
          <cell r="H597">
            <v>4294.7978000000003</v>
          </cell>
          <cell r="I597">
            <v>0.53</v>
          </cell>
          <cell r="J597" t="str">
            <v>OK</v>
          </cell>
          <cell r="K597" t="str">
            <v>NEWZD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3709.2978000000003</v>
          </cell>
          <cell r="AW597">
            <v>144</v>
          </cell>
          <cell r="AX597">
            <v>4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54</v>
          </cell>
          <cell r="BF597">
            <v>1.5</v>
          </cell>
          <cell r="BG597">
            <v>0</v>
          </cell>
          <cell r="BH597">
            <v>0</v>
          </cell>
          <cell r="BI597">
            <v>0</v>
          </cell>
          <cell r="BJ597">
            <v>0</v>
          </cell>
          <cell r="BK597">
            <v>114</v>
          </cell>
          <cell r="BL597">
            <v>3</v>
          </cell>
          <cell r="BM597">
            <v>0</v>
          </cell>
          <cell r="BN597">
            <v>0</v>
          </cell>
          <cell r="BO597">
            <v>32.5</v>
          </cell>
          <cell r="BP597">
            <v>1</v>
          </cell>
          <cell r="BQ597">
            <v>0</v>
          </cell>
          <cell r="BR597">
            <v>0</v>
          </cell>
          <cell r="BS597">
            <v>130</v>
          </cell>
          <cell r="BT597">
            <v>4</v>
          </cell>
          <cell r="BU597">
            <v>0</v>
          </cell>
          <cell r="BV597">
            <v>0</v>
          </cell>
          <cell r="BW597">
            <v>0</v>
          </cell>
          <cell r="BX597">
            <v>0</v>
          </cell>
          <cell r="BY597">
            <v>0</v>
          </cell>
          <cell r="BZ597">
            <v>0</v>
          </cell>
          <cell r="CA597">
            <v>111</v>
          </cell>
          <cell r="CB597">
            <v>3</v>
          </cell>
          <cell r="CC597">
            <v>0</v>
          </cell>
          <cell r="CD597">
            <v>0</v>
          </cell>
          <cell r="CE597">
            <v>0</v>
          </cell>
          <cell r="CF597">
            <v>0</v>
          </cell>
          <cell r="CG597">
            <v>0</v>
          </cell>
          <cell r="CH597">
            <v>0</v>
          </cell>
          <cell r="CI597">
            <v>0</v>
          </cell>
          <cell r="CJ597">
            <v>0</v>
          </cell>
          <cell r="CK597">
            <v>0</v>
          </cell>
          <cell r="CL597">
            <v>0</v>
          </cell>
          <cell r="CM597">
            <v>0</v>
          </cell>
          <cell r="CN597">
            <v>0</v>
          </cell>
          <cell r="CO597">
            <v>0</v>
          </cell>
          <cell r="CP597">
            <v>0</v>
          </cell>
          <cell r="CQ597">
            <v>0</v>
          </cell>
          <cell r="CR597">
            <v>0</v>
          </cell>
          <cell r="CS597">
            <v>0</v>
          </cell>
          <cell r="CT597">
            <v>0</v>
          </cell>
          <cell r="CU597">
            <v>0</v>
          </cell>
          <cell r="CV597">
            <v>0</v>
          </cell>
          <cell r="CW597">
            <v>0</v>
          </cell>
          <cell r="CX597">
            <v>0</v>
          </cell>
          <cell r="CY597">
            <v>0</v>
          </cell>
          <cell r="CZ597">
            <v>0</v>
          </cell>
          <cell r="DA597">
            <v>0</v>
          </cell>
          <cell r="DB597">
            <v>0</v>
          </cell>
          <cell r="DC597">
            <v>0</v>
          </cell>
          <cell r="DD597">
            <v>4294.7978000000003</v>
          </cell>
          <cell r="DE597">
            <v>0</v>
          </cell>
          <cell r="DG597">
            <v>3601.26</v>
          </cell>
          <cell r="DI597">
            <v>0.03</v>
          </cell>
          <cell r="DJ597">
            <v>108.0378</v>
          </cell>
          <cell r="DK597">
            <v>2.5804631743878322E-2</v>
          </cell>
          <cell r="DL597">
            <v>0</v>
          </cell>
        </row>
        <row r="598">
          <cell r="A598" t="str">
            <v>B10409M1R0900L1890IN</v>
          </cell>
          <cell r="B598" t="str">
            <v>RULLIERA C.T. 1M P045 LR0900 LT1890 INOX</v>
          </cell>
          <cell r="F598">
            <v>9690.9908085106399</v>
          </cell>
          <cell r="H598">
            <v>4554.7656800000004</v>
          </cell>
          <cell r="I598">
            <v>0.53</v>
          </cell>
          <cell r="J598" t="str">
            <v>OK</v>
          </cell>
          <cell r="K598" t="str">
            <v>NEWZD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0</v>
          </cell>
          <cell r="AT598">
            <v>0</v>
          </cell>
          <cell r="AU598">
            <v>0</v>
          </cell>
          <cell r="AV598">
            <v>3969.26568</v>
          </cell>
          <cell r="AW598">
            <v>144</v>
          </cell>
          <cell r="AX598">
            <v>4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54</v>
          </cell>
          <cell r="BF598">
            <v>1.5</v>
          </cell>
          <cell r="BG598">
            <v>0</v>
          </cell>
          <cell r="BH598">
            <v>0</v>
          </cell>
          <cell r="BI598">
            <v>0</v>
          </cell>
          <cell r="BJ598">
            <v>0</v>
          </cell>
          <cell r="BK598">
            <v>114</v>
          </cell>
          <cell r="BL598">
            <v>3</v>
          </cell>
          <cell r="BM598">
            <v>0</v>
          </cell>
          <cell r="BN598">
            <v>0</v>
          </cell>
          <cell r="BO598">
            <v>32.5</v>
          </cell>
          <cell r="BP598">
            <v>1</v>
          </cell>
          <cell r="BQ598">
            <v>0</v>
          </cell>
          <cell r="BR598">
            <v>0</v>
          </cell>
          <cell r="BS598">
            <v>130</v>
          </cell>
          <cell r="BT598">
            <v>4</v>
          </cell>
          <cell r="BU598">
            <v>0</v>
          </cell>
          <cell r="BV598">
            <v>0</v>
          </cell>
          <cell r="BW598">
            <v>0</v>
          </cell>
          <cell r="BX598">
            <v>0</v>
          </cell>
          <cell r="BY598">
            <v>0</v>
          </cell>
          <cell r="BZ598">
            <v>0</v>
          </cell>
          <cell r="CA598">
            <v>111</v>
          </cell>
          <cell r="CB598">
            <v>3</v>
          </cell>
          <cell r="CC598">
            <v>0</v>
          </cell>
          <cell r="CD598">
            <v>0</v>
          </cell>
          <cell r="CE598">
            <v>0</v>
          </cell>
          <cell r="CF598">
            <v>0</v>
          </cell>
          <cell r="CG598">
            <v>0</v>
          </cell>
          <cell r="CH598">
            <v>0</v>
          </cell>
          <cell r="CI598">
            <v>0</v>
          </cell>
          <cell r="CJ598">
            <v>0</v>
          </cell>
          <cell r="CK598">
            <v>0</v>
          </cell>
          <cell r="CL598">
            <v>0</v>
          </cell>
          <cell r="CM598">
            <v>0</v>
          </cell>
          <cell r="CN598">
            <v>0</v>
          </cell>
          <cell r="CO598">
            <v>0</v>
          </cell>
          <cell r="CP598">
            <v>0</v>
          </cell>
          <cell r="CQ598">
            <v>0</v>
          </cell>
          <cell r="CR598">
            <v>0</v>
          </cell>
          <cell r="CS598">
            <v>0</v>
          </cell>
          <cell r="CT598">
            <v>0</v>
          </cell>
          <cell r="CU598">
            <v>0</v>
          </cell>
          <cell r="CV598">
            <v>0</v>
          </cell>
          <cell r="CW598">
            <v>0</v>
          </cell>
          <cell r="CX598">
            <v>0</v>
          </cell>
          <cell r="CY598">
            <v>0</v>
          </cell>
          <cell r="CZ598">
            <v>0</v>
          </cell>
          <cell r="DA598">
            <v>0</v>
          </cell>
          <cell r="DB598">
            <v>0</v>
          </cell>
          <cell r="DC598">
            <v>0</v>
          </cell>
          <cell r="DD598">
            <v>4554.7656800000004</v>
          </cell>
          <cell r="DE598">
            <v>0</v>
          </cell>
          <cell r="DG598">
            <v>3853.6559999999999</v>
          </cell>
          <cell r="DI598">
            <v>0.03</v>
          </cell>
          <cell r="DJ598">
            <v>115.60968</v>
          </cell>
          <cell r="DK598">
            <v>2.6043166764132635E-2</v>
          </cell>
          <cell r="DL598">
            <v>0</v>
          </cell>
        </row>
        <row r="599">
          <cell r="A599" t="str">
            <v>B10409M1R0900L2070</v>
          </cell>
          <cell r="B599" t="str">
            <v>RULLIERA C.T. 1M P045 LR0900 LT2070</v>
          </cell>
          <cell r="F599">
            <v>9502.1194893617048</v>
          </cell>
          <cell r="H599">
            <v>4465.9961600000006</v>
          </cell>
          <cell r="I599">
            <v>0.53</v>
          </cell>
          <cell r="J599" t="str">
            <v>OK</v>
          </cell>
          <cell r="K599" t="str">
            <v>NEWZD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3880.4961600000001</v>
          </cell>
          <cell r="AW599">
            <v>144</v>
          </cell>
          <cell r="AX599">
            <v>4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54</v>
          </cell>
          <cell r="BF599">
            <v>1.5</v>
          </cell>
          <cell r="BG599">
            <v>0</v>
          </cell>
          <cell r="BH599">
            <v>0</v>
          </cell>
          <cell r="BI599">
            <v>0</v>
          </cell>
          <cell r="BJ599">
            <v>0</v>
          </cell>
          <cell r="BK599">
            <v>114</v>
          </cell>
          <cell r="BL599">
            <v>3</v>
          </cell>
          <cell r="BM599">
            <v>0</v>
          </cell>
          <cell r="BN599">
            <v>0</v>
          </cell>
          <cell r="BO599">
            <v>32.5</v>
          </cell>
          <cell r="BP599">
            <v>1</v>
          </cell>
          <cell r="BQ599">
            <v>0</v>
          </cell>
          <cell r="BR599">
            <v>0</v>
          </cell>
          <cell r="BS599">
            <v>130</v>
          </cell>
          <cell r="BT599">
            <v>4</v>
          </cell>
          <cell r="BU599">
            <v>0</v>
          </cell>
          <cell r="BV599">
            <v>0</v>
          </cell>
          <cell r="BW599">
            <v>0</v>
          </cell>
          <cell r="BX599">
            <v>0</v>
          </cell>
          <cell r="BY599">
            <v>0</v>
          </cell>
          <cell r="BZ599">
            <v>0</v>
          </cell>
          <cell r="CA599">
            <v>111</v>
          </cell>
          <cell r="CB599">
            <v>3</v>
          </cell>
          <cell r="CC599">
            <v>0</v>
          </cell>
          <cell r="CD599">
            <v>0</v>
          </cell>
          <cell r="CE599">
            <v>0</v>
          </cell>
          <cell r="CF599">
            <v>0</v>
          </cell>
          <cell r="CG599">
            <v>0</v>
          </cell>
          <cell r="CH599">
            <v>0</v>
          </cell>
          <cell r="CI599">
            <v>0</v>
          </cell>
          <cell r="CJ599">
            <v>0</v>
          </cell>
          <cell r="CK599">
            <v>0</v>
          </cell>
          <cell r="CL599">
            <v>0</v>
          </cell>
          <cell r="CM599">
            <v>0</v>
          </cell>
          <cell r="CN599">
            <v>0</v>
          </cell>
          <cell r="CO599">
            <v>0</v>
          </cell>
          <cell r="CP599">
            <v>0</v>
          </cell>
          <cell r="CQ599">
            <v>0</v>
          </cell>
          <cell r="CR599">
            <v>0</v>
          </cell>
          <cell r="CS599">
            <v>0</v>
          </cell>
          <cell r="CT599">
            <v>0</v>
          </cell>
          <cell r="CU599">
            <v>0</v>
          </cell>
          <cell r="CV599">
            <v>0</v>
          </cell>
          <cell r="CW599">
            <v>0</v>
          </cell>
          <cell r="CX599">
            <v>0</v>
          </cell>
          <cell r="CY599">
            <v>0</v>
          </cell>
          <cell r="CZ599">
            <v>0</v>
          </cell>
          <cell r="DA599">
            <v>0</v>
          </cell>
          <cell r="DB599">
            <v>0</v>
          </cell>
          <cell r="DC599">
            <v>0</v>
          </cell>
          <cell r="DD599">
            <v>4465.9961600000006</v>
          </cell>
          <cell r="DE599">
            <v>0</v>
          </cell>
          <cell r="DG599">
            <v>3767.4720000000002</v>
          </cell>
          <cell r="DI599">
            <v>0.03</v>
          </cell>
          <cell r="DJ599">
            <v>113.02416000000001</v>
          </cell>
          <cell r="DK599">
            <v>2.596482587069248E-2</v>
          </cell>
          <cell r="DL599">
            <v>0</v>
          </cell>
        </row>
        <row r="600">
          <cell r="A600" t="str">
            <v>B10409M1R0900L2070IN</v>
          </cell>
          <cell r="B600" t="str">
            <v>RULLIERA C.T. 1M P045 LR0900 LT2070 INOX</v>
          </cell>
          <cell r="F600">
            <v>10109.205872340426</v>
          </cell>
          <cell r="H600">
            <v>4751.3267599999999</v>
          </cell>
          <cell r="I600">
            <v>0.53</v>
          </cell>
          <cell r="J600" t="str">
            <v>OK</v>
          </cell>
          <cell r="K600" t="str">
            <v>NEWZD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4165.8267599999999</v>
          </cell>
          <cell r="AW600">
            <v>144</v>
          </cell>
          <cell r="AX600">
            <v>4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54</v>
          </cell>
          <cell r="BF600">
            <v>1.5</v>
          </cell>
          <cell r="BG600">
            <v>0</v>
          </cell>
          <cell r="BH600">
            <v>0</v>
          </cell>
          <cell r="BI600">
            <v>0</v>
          </cell>
          <cell r="BJ600">
            <v>0</v>
          </cell>
          <cell r="BK600">
            <v>114</v>
          </cell>
          <cell r="BL600">
            <v>3</v>
          </cell>
          <cell r="BM600">
            <v>0</v>
          </cell>
          <cell r="BN600">
            <v>0</v>
          </cell>
          <cell r="BO600">
            <v>32.5</v>
          </cell>
          <cell r="BP600">
            <v>1</v>
          </cell>
          <cell r="BQ600">
            <v>0</v>
          </cell>
          <cell r="BR600">
            <v>0</v>
          </cell>
          <cell r="BS600">
            <v>130</v>
          </cell>
          <cell r="BT600">
            <v>4</v>
          </cell>
          <cell r="BU600">
            <v>0</v>
          </cell>
          <cell r="BV600">
            <v>0</v>
          </cell>
          <cell r="BW600">
            <v>0</v>
          </cell>
          <cell r="BX600">
            <v>0</v>
          </cell>
          <cell r="BY600">
            <v>0</v>
          </cell>
          <cell r="BZ600">
            <v>0</v>
          </cell>
          <cell r="CA600">
            <v>111</v>
          </cell>
          <cell r="CB600">
            <v>3</v>
          </cell>
          <cell r="CC600">
            <v>0</v>
          </cell>
          <cell r="CD600">
            <v>0</v>
          </cell>
          <cell r="CE600">
            <v>0</v>
          </cell>
          <cell r="CF600">
            <v>0</v>
          </cell>
          <cell r="CG600">
            <v>0</v>
          </cell>
          <cell r="CH600">
            <v>0</v>
          </cell>
          <cell r="CI600">
            <v>0</v>
          </cell>
          <cell r="CJ600">
            <v>0</v>
          </cell>
          <cell r="CK600">
            <v>0</v>
          </cell>
          <cell r="CL600">
            <v>0</v>
          </cell>
          <cell r="CM600">
            <v>0</v>
          </cell>
          <cell r="CN600">
            <v>0</v>
          </cell>
          <cell r="CO600">
            <v>0</v>
          </cell>
          <cell r="CP600">
            <v>0</v>
          </cell>
          <cell r="CQ600">
            <v>0</v>
          </cell>
          <cell r="CR600">
            <v>0</v>
          </cell>
          <cell r="CS600">
            <v>0</v>
          </cell>
          <cell r="CT600">
            <v>0</v>
          </cell>
          <cell r="CU600">
            <v>0</v>
          </cell>
          <cell r="CV600">
            <v>0</v>
          </cell>
          <cell r="CW600">
            <v>0</v>
          </cell>
          <cell r="CX600">
            <v>0</v>
          </cell>
          <cell r="CY600">
            <v>0</v>
          </cell>
          <cell r="CZ600">
            <v>0</v>
          </cell>
          <cell r="DA600">
            <v>0</v>
          </cell>
          <cell r="DB600">
            <v>0</v>
          </cell>
          <cell r="DC600">
            <v>0</v>
          </cell>
          <cell r="DD600">
            <v>4751.3267599999999</v>
          </cell>
          <cell r="DE600">
            <v>0</v>
          </cell>
          <cell r="DG600">
            <v>4044.4920000000002</v>
          </cell>
          <cell r="DI600">
            <v>0.03</v>
          </cell>
          <cell r="DJ600">
            <v>121.33476</v>
          </cell>
          <cell r="DK600">
            <v>2.620625694385649E-2</v>
          </cell>
          <cell r="DL600">
            <v>0</v>
          </cell>
        </row>
        <row r="601">
          <cell r="A601" t="str">
            <v>B10410P1R0400L1040</v>
          </cell>
          <cell r="B601" t="str">
            <v>RULLIERA DVR P052 LR0400 LT1040</v>
          </cell>
          <cell r="F601">
            <v>3920.5954019078463</v>
          </cell>
          <cell r="H601">
            <v>1842.6798388966877</v>
          </cell>
          <cell r="I601">
            <v>0.53</v>
          </cell>
          <cell r="J601" t="str">
            <v>OK</v>
          </cell>
          <cell r="K601" t="str">
            <v>ICZZD</v>
          </cell>
          <cell r="L601">
            <v>0.83575249690254239</v>
          </cell>
          <cell r="M601">
            <v>2.2048536643521327E-2</v>
          </cell>
          <cell r="N601">
            <v>0</v>
          </cell>
          <cell r="O601">
            <v>0</v>
          </cell>
          <cell r="P601">
            <v>0</v>
          </cell>
          <cell r="Q601">
            <v>7.5957026778329167E-3</v>
          </cell>
          <cell r="R601">
            <v>0</v>
          </cell>
          <cell r="S601">
            <v>0</v>
          </cell>
          <cell r="T601">
            <v>1.6457355801971319E-2</v>
          </cell>
          <cell r="U601">
            <v>0</v>
          </cell>
          <cell r="V601">
            <v>5.9859442844751108E-2</v>
          </cell>
          <cell r="W601">
            <v>0</v>
          </cell>
          <cell r="X601">
            <v>3.1809975462097739E-2</v>
          </cell>
          <cell r="Y601">
            <v>0</v>
          </cell>
          <cell r="Z601">
            <v>0</v>
          </cell>
          <cell r="AA601">
            <v>0</v>
          </cell>
          <cell r="AB601">
            <v>2.6476489667283106E-2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1540.0242763498813</v>
          </cell>
          <cell r="AW601">
            <v>40.628393950191594</v>
          </cell>
          <cell r="AX601">
            <v>1.1285664986164332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13.996448186696298</v>
          </cell>
          <cell r="BF601">
            <v>0.38879022740823049</v>
          </cell>
          <cell r="BG601">
            <v>0</v>
          </cell>
          <cell r="BH601">
            <v>0</v>
          </cell>
          <cell r="BI601">
            <v>0</v>
          </cell>
          <cell r="BJ601">
            <v>0</v>
          </cell>
          <cell r="BK601">
            <v>30.32563773784198</v>
          </cell>
          <cell r="BL601">
            <v>0.79804309836426268</v>
          </cell>
          <cell r="BM601">
            <v>0</v>
          </cell>
          <cell r="BN601">
            <v>0</v>
          </cell>
          <cell r="BO601">
            <v>110.30178849761145</v>
          </cell>
          <cell r="BP601">
            <v>3.3939011845418907</v>
          </cell>
          <cell r="BQ601">
            <v>0</v>
          </cell>
          <cell r="BR601">
            <v>0</v>
          </cell>
          <cell r="BS601">
            <v>58.615600459805847</v>
          </cell>
          <cell r="BT601">
            <v>1.8035569372247953</v>
          </cell>
          <cell r="BU601">
            <v>0</v>
          </cell>
          <cell r="BV601">
            <v>0</v>
          </cell>
          <cell r="BW601">
            <v>0</v>
          </cell>
          <cell r="BX601">
            <v>0</v>
          </cell>
          <cell r="BY601">
            <v>0</v>
          </cell>
          <cell r="BZ601">
            <v>0</v>
          </cell>
          <cell r="CA601">
            <v>48.787693714659049</v>
          </cell>
          <cell r="CB601">
            <v>1.3185863166124068</v>
          </cell>
          <cell r="CC601">
            <v>0</v>
          </cell>
          <cell r="CD601">
            <v>0</v>
          </cell>
          <cell r="CE601">
            <v>0</v>
          </cell>
          <cell r="CF601">
            <v>0</v>
          </cell>
          <cell r="CG601">
            <v>0</v>
          </cell>
          <cell r="CH601">
            <v>0</v>
          </cell>
          <cell r="CI601">
            <v>0</v>
          </cell>
          <cell r="CJ601">
            <v>0</v>
          </cell>
          <cell r="CK601">
            <v>0</v>
          </cell>
          <cell r="CL601">
            <v>0</v>
          </cell>
          <cell r="CM601">
            <v>0</v>
          </cell>
          <cell r="CN601">
            <v>0</v>
          </cell>
          <cell r="CO601">
            <v>0</v>
          </cell>
          <cell r="CP601">
            <v>0</v>
          </cell>
          <cell r="CQ601">
            <v>0</v>
          </cell>
          <cell r="CR601">
            <v>0</v>
          </cell>
          <cell r="CS601">
            <v>0</v>
          </cell>
          <cell r="CT601">
            <v>0</v>
          </cell>
          <cell r="CU601">
            <v>0</v>
          </cell>
          <cell r="CV601">
            <v>0</v>
          </cell>
          <cell r="CW601">
            <v>0</v>
          </cell>
          <cell r="CX601">
            <v>0</v>
          </cell>
          <cell r="CY601">
            <v>0</v>
          </cell>
          <cell r="CZ601">
            <v>0</v>
          </cell>
          <cell r="DA601">
            <v>0</v>
          </cell>
          <cell r="DB601">
            <v>0</v>
          </cell>
          <cell r="DC601">
            <v>0</v>
          </cell>
          <cell r="DD601">
            <v>1842.6798388966877</v>
          </cell>
          <cell r="DE601">
            <v>0</v>
          </cell>
          <cell r="DG601">
            <v>1798.1795715177668</v>
          </cell>
          <cell r="DH601">
            <v>0.82491330090687565</v>
          </cell>
          <cell r="DI601">
            <v>0.03</v>
          </cell>
          <cell r="DJ601">
            <v>44.500267378920967</v>
          </cell>
          <cell r="DK601">
            <v>2.4747399027206268E-2</v>
          </cell>
          <cell r="DL601">
            <v>0</v>
          </cell>
        </row>
        <row r="602">
          <cell r="A602" t="str">
            <v>B10410P1R0400L1560</v>
          </cell>
          <cell r="B602" t="str">
            <v>RULLIERA DVR P052 LR0400 LT1560</v>
          </cell>
          <cell r="F602">
            <v>5508.6629464289572</v>
          </cell>
          <cell r="H602">
            <v>2589.0715848216096</v>
          </cell>
          <cell r="I602">
            <v>0.53</v>
          </cell>
          <cell r="J602" t="str">
            <v>OK</v>
          </cell>
          <cell r="K602" t="str">
            <v>ICZZD</v>
          </cell>
          <cell r="L602">
            <v>0.83575249690254239</v>
          </cell>
          <cell r="M602">
            <v>2.2048536643521327E-2</v>
          </cell>
          <cell r="N602">
            <v>0</v>
          </cell>
          <cell r="O602">
            <v>0</v>
          </cell>
          <cell r="P602">
            <v>0</v>
          </cell>
          <cell r="Q602">
            <v>7.5957026778329167E-3</v>
          </cell>
          <cell r="R602">
            <v>0</v>
          </cell>
          <cell r="S602">
            <v>0</v>
          </cell>
          <cell r="T602">
            <v>1.6457355801971319E-2</v>
          </cell>
          <cell r="U602">
            <v>0</v>
          </cell>
          <cell r="V602">
            <v>5.9859442844751108E-2</v>
          </cell>
          <cell r="W602">
            <v>0</v>
          </cell>
          <cell r="X602">
            <v>3.1809975462097739E-2</v>
          </cell>
          <cell r="Y602">
            <v>0</v>
          </cell>
          <cell r="Z602">
            <v>0</v>
          </cell>
          <cell r="AA602">
            <v>0</v>
          </cell>
          <cell r="AB602">
            <v>2.6476489667283106E-2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2163.8230416740826</v>
          </cell>
          <cell r="AW602">
            <v>57.085239710639094</v>
          </cell>
          <cell r="AX602">
            <v>1.5857011030733081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19.665817969930615</v>
          </cell>
          <cell r="BF602">
            <v>0.54627272138696148</v>
          </cell>
          <cell r="BG602">
            <v>0</v>
          </cell>
          <cell r="BH602">
            <v>0</v>
          </cell>
          <cell r="BI602">
            <v>0</v>
          </cell>
          <cell r="BJ602">
            <v>0</v>
          </cell>
          <cell r="BK602">
            <v>42.609272268182991</v>
          </cell>
          <cell r="BL602">
            <v>1.1212966386363945</v>
          </cell>
          <cell r="BM602">
            <v>0</v>
          </cell>
          <cell r="BN602">
            <v>0</v>
          </cell>
          <cell r="BO602">
            <v>154.98038255259831</v>
          </cell>
          <cell r="BP602">
            <v>4.7686271554645634</v>
          </cell>
          <cell r="BQ602">
            <v>0</v>
          </cell>
          <cell r="BR602">
            <v>0</v>
          </cell>
          <cell r="BS602">
            <v>82.358303582789901</v>
          </cell>
          <cell r="BT602">
            <v>2.5341016487012276</v>
          </cell>
          <cell r="BU602">
            <v>0</v>
          </cell>
          <cell r="BV602">
            <v>0</v>
          </cell>
          <cell r="BW602">
            <v>0</v>
          </cell>
          <cell r="BX602">
            <v>0</v>
          </cell>
          <cell r="BY602">
            <v>0</v>
          </cell>
          <cell r="BZ602">
            <v>0</v>
          </cell>
          <cell r="CA602">
            <v>68.549527063385639</v>
          </cell>
          <cell r="CB602">
            <v>1.8526899206320444</v>
          </cell>
          <cell r="CC602">
            <v>0</v>
          </cell>
          <cell r="CD602">
            <v>0</v>
          </cell>
          <cell r="CE602">
            <v>0</v>
          </cell>
          <cell r="CF602">
            <v>0</v>
          </cell>
          <cell r="CG602">
            <v>0</v>
          </cell>
          <cell r="CH602">
            <v>0</v>
          </cell>
          <cell r="CI602">
            <v>0</v>
          </cell>
          <cell r="CJ602">
            <v>0</v>
          </cell>
          <cell r="CK602">
            <v>0</v>
          </cell>
          <cell r="CL602">
            <v>0</v>
          </cell>
          <cell r="CM602">
            <v>0</v>
          </cell>
          <cell r="CN602">
            <v>0</v>
          </cell>
          <cell r="CO602">
            <v>0</v>
          </cell>
          <cell r="CP602">
            <v>0</v>
          </cell>
          <cell r="CQ602">
            <v>0</v>
          </cell>
          <cell r="CR602">
            <v>0</v>
          </cell>
          <cell r="CS602">
            <v>0</v>
          </cell>
          <cell r="CT602">
            <v>0</v>
          </cell>
          <cell r="CU602">
            <v>0</v>
          </cell>
          <cell r="CV602">
            <v>0</v>
          </cell>
          <cell r="CW602">
            <v>0</v>
          </cell>
          <cell r="CX602">
            <v>0</v>
          </cell>
          <cell r="CY602">
            <v>0</v>
          </cell>
          <cell r="CZ602">
            <v>0</v>
          </cell>
          <cell r="DA602">
            <v>0</v>
          </cell>
          <cell r="DB602">
            <v>0</v>
          </cell>
          <cell r="DC602">
            <v>0</v>
          </cell>
          <cell r="DD602">
            <v>2589.0715848216091</v>
          </cell>
          <cell r="DE602">
            <v>0</v>
          </cell>
          <cell r="DG602">
            <v>2526.546139350457</v>
          </cell>
          <cell r="DH602">
            <v>0.82491330090687565</v>
          </cell>
          <cell r="DI602">
            <v>0.03</v>
          </cell>
          <cell r="DJ602">
            <v>62.525445471153262</v>
          </cell>
          <cell r="DK602">
            <v>2.4747399027206272E-2</v>
          </cell>
          <cell r="DL602">
            <v>0</v>
          </cell>
        </row>
        <row r="603">
          <cell r="A603" t="str">
            <v>B10410P1R0400L2080</v>
          </cell>
          <cell r="B603" t="str">
            <v>RULLIERA DVR P052 LR0400 LT2080</v>
          </cell>
          <cell r="F603">
            <v>7096.7302191255112</v>
          </cell>
          <cell r="H603">
            <v>3335.4632029889899</v>
          </cell>
          <cell r="I603">
            <v>0.53</v>
          </cell>
          <cell r="J603" t="str">
            <v>OK</v>
          </cell>
          <cell r="K603" t="str">
            <v>ICZZD</v>
          </cell>
          <cell r="L603">
            <v>0.83575249690254239</v>
          </cell>
          <cell r="M603">
            <v>2.2048536643521327E-2</v>
          </cell>
          <cell r="N603">
            <v>0</v>
          </cell>
          <cell r="O603">
            <v>0</v>
          </cell>
          <cell r="P603">
            <v>0</v>
          </cell>
          <cell r="Q603">
            <v>7.5957026778329167E-3</v>
          </cell>
          <cell r="R603">
            <v>0</v>
          </cell>
          <cell r="S603">
            <v>0</v>
          </cell>
          <cell r="T603">
            <v>1.6457355801971319E-2</v>
          </cell>
          <cell r="U603">
            <v>0</v>
          </cell>
          <cell r="V603">
            <v>5.9859442844751108E-2</v>
          </cell>
          <cell r="W603">
            <v>0</v>
          </cell>
          <cell r="X603">
            <v>3.1809975462097739E-2</v>
          </cell>
          <cell r="Y603">
            <v>0</v>
          </cell>
          <cell r="Z603">
            <v>0</v>
          </cell>
          <cell r="AA603">
            <v>0</v>
          </cell>
          <cell r="AB603">
            <v>2.6476489667283106E-2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2787.6217002245999</v>
          </cell>
          <cell r="AW603">
            <v>73.542082654219755</v>
          </cell>
          <cell r="AX603">
            <v>2.0428356292838821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25.335186782756629</v>
          </cell>
          <cell r="BF603">
            <v>0.70375518840990636</v>
          </cell>
          <cell r="BG603">
            <v>0</v>
          </cell>
          <cell r="BH603">
            <v>0</v>
          </cell>
          <cell r="BI603">
            <v>0</v>
          </cell>
          <cell r="BJ603">
            <v>0</v>
          </cell>
          <cell r="BK603">
            <v>54.892904695972696</v>
          </cell>
          <cell r="BL603">
            <v>1.4445501235782288</v>
          </cell>
          <cell r="BM603">
            <v>0</v>
          </cell>
          <cell r="BN603">
            <v>0</v>
          </cell>
          <cell r="BO603">
            <v>199.65896896008991</v>
          </cell>
          <cell r="BP603">
            <v>6.1433528910796893</v>
          </cell>
          <cell r="BQ603">
            <v>0</v>
          </cell>
          <cell r="BR603">
            <v>0</v>
          </cell>
          <cell r="BS603">
            <v>106.1010026418097</v>
          </cell>
          <cell r="BT603">
            <v>3.2646462351326062</v>
          </cell>
          <cell r="BU603">
            <v>0</v>
          </cell>
          <cell r="BV603">
            <v>0</v>
          </cell>
          <cell r="BW603">
            <v>0</v>
          </cell>
          <cell r="BX603">
            <v>0</v>
          </cell>
          <cell r="BY603">
            <v>0</v>
          </cell>
          <cell r="BZ603">
            <v>0</v>
          </cell>
          <cell r="CA603">
            <v>88.311357029541</v>
          </cell>
          <cell r="CB603">
            <v>2.3867934332308378</v>
          </cell>
          <cell r="CC603">
            <v>0</v>
          </cell>
          <cell r="CD603">
            <v>0</v>
          </cell>
          <cell r="CE603">
            <v>0</v>
          </cell>
          <cell r="CF603">
            <v>0</v>
          </cell>
          <cell r="CG603">
            <v>0</v>
          </cell>
          <cell r="CH603">
            <v>0</v>
          </cell>
          <cell r="CI603">
            <v>0</v>
          </cell>
          <cell r="CJ603">
            <v>0</v>
          </cell>
          <cell r="CK603">
            <v>0</v>
          </cell>
          <cell r="CL603">
            <v>0</v>
          </cell>
          <cell r="CM603">
            <v>0</v>
          </cell>
          <cell r="CN603">
            <v>0</v>
          </cell>
          <cell r="CO603">
            <v>0</v>
          </cell>
          <cell r="CP603">
            <v>0</v>
          </cell>
          <cell r="CQ603">
            <v>0</v>
          </cell>
          <cell r="CR603">
            <v>0</v>
          </cell>
          <cell r="CS603">
            <v>0</v>
          </cell>
          <cell r="CT603">
            <v>0</v>
          </cell>
          <cell r="CU603">
            <v>0</v>
          </cell>
          <cell r="CV603">
            <v>0</v>
          </cell>
          <cell r="CW603">
            <v>0</v>
          </cell>
          <cell r="CX603">
            <v>0</v>
          </cell>
          <cell r="CY603">
            <v>0</v>
          </cell>
          <cell r="CZ603">
            <v>0</v>
          </cell>
          <cell r="DA603">
            <v>0</v>
          </cell>
          <cell r="DB603">
            <v>0</v>
          </cell>
          <cell r="DC603">
            <v>0</v>
          </cell>
          <cell r="DD603">
            <v>3335.4632029889899</v>
          </cell>
          <cell r="DE603">
            <v>0</v>
          </cell>
          <cell r="DG603">
            <v>3254.9125825109177</v>
          </cell>
          <cell r="DH603">
            <v>0.82491330090687565</v>
          </cell>
          <cell r="DI603">
            <v>0.03</v>
          </cell>
          <cell r="DJ603">
            <v>80.550620478072119</v>
          </cell>
          <cell r="DK603">
            <v>2.4747399027206265E-2</v>
          </cell>
          <cell r="DL603">
            <v>0</v>
          </cell>
        </row>
        <row r="604">
          <cell r="A604" t="str">
            <v>B10410P1R0400L2600</v>
          </cell>
          <cell r="B604" t="str">
            <v>RULLIERA DVR P052 LR0400 LT2600</v>
          </cell>
          <cell r="F604">
            <v>8684.7974918220625</v>
          </cell>
          <cell r="H604">
            <v>4081.8548211563689</v>
          </cell>
          <cell r="I604">
            <v>0.53</v>
          </cell>
          <cell r="J604" t="str">
            <v>OK</v>
          </cell>
          <cell r="K604" t="str">
            <v>ICZZD</v>
          </cell>
          <cell r="L604">
            <v>0.83575249690254239</v>
          </cell>
          <cell r="M604">
            <v>2.2048536643521327E-2</v>
          </cell>
          <cell r="N604">
            <v>0</v>
          </cell>
          <cell r="O604">
            <v>0</v>
          </cell>
          <cell r="P604">
            <v>0</v>
          </cell>
          <cell r="Q604">
            <v>7.5957026778329167E-3</v>
          </cell>
          <cell r="R604">
            <v>0</v>
          </cell>
          <cell r="S604">
            <v>0</v>
          </cell>
          <cell r="T604">
            <v>1.6457355801971319E-2</v>
          </cell>
          <cell r="U604">
            <v>0</v>
          </cell>
          <cell r="V604">
            <v>5.9859442844751108E-2</v>
          </cell>
          <cell r="W604">
            <v>0</v>
          </cell>
          <cell r="X604">
            <v>3.1809975462097739E-2</v>
          </cell>
          <cell r="Y604">
            <v>0</v>
          </cell>
          <cell r="Z604">
            <v>0</v>
          </cell>
          <cell r="AA604">
            <v>0</v>
          </cell>
          <cell r="AB604">
            <v>2.6476489667283106E-2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3411.4203587751158</v>
          </cell>
          <cell r="AW604">
            <v>89.998925597800394</v>
          </cell>
          <cell r="AX604">
            <v>2.4999701554944553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31.004555595582634</v>
          </cell>
          <cell r="BF604">
            <v>0.86123765543285091</v>
          </cell>
          <cell r="BG604">
            <v>0</v>
          </cell>
          <cell r="BH604">
            <v>0</v>
          </cell>
          <cell r="BI604">
            <v>0</v>
          </cell>
          <cell r="BJ604">
            <v>0</v>
          </cell>
          <cell r="BK604">
            <v>67.176537123762373</v>
          </cell>
          <cell r="BL604">
            <v>1.7678036085200624</v>
          </cell>
          <cell r="BM604">
            <v>0</v>
          </cell>
          <cell r="BN604">
            <v>0</v>
          </cell>
          <cell r="BO604">
            <v>244.33755536758142</v>
          </cell>
          <cell r="BP604">
            <v>7.5180786266948125</v>
          </cell>
          <cell r="BQ604">
            <v>0</v>
          </cell>
          <cell r="BR604">
            <v>0</v>
          </cell>
          <cell r="BS604">
            <v>129.84370170082946</v>
          </cell>
          <cell r="BT604">
            <v>3.9951908215639831</v>
          </cell>
          <cell r="BU604">
            <v>0</v>
          </cell>
          <cell r="BV604">
            <v>0</v>
          </cell>
          <cell r="BW604">
            <v>0</v>
          </cell>
          <cell r="BX604">
            <v>0</v>
          </cell>
          <cell r="BY604">
            <v>0</v>
          </cell>
          <cell r="BZ604">
            <v>0</v>
          </cell>
          <cell r="CA604">
            <v>108.07318699569633</v>
          </cell>
          <cell r="CB604">
            <v>2.9208969458296306</v>
          </cell>
          <cell r="CC604">
            <v>0</v>
          </cell>
          <cell r="CD604">
            <v>0</v>
          </cell>
          <cell r="CE604">
            <v>0</v>
          </cell>
          <cell r="CF604">
            <v>0</v>
          </cell>
          <cell r="CG604">
            <v>0</v>
          </cell>
          <cell r="CH604">
            <v>0</v>
          </cell>
          <cell r="CI604">
            <v>0</v>
          </cell>
          <cell r="CJ604">
            <v>0</v>
          </cell>
          <cell r="CK604">
            <v>0</v>
          </cell>
          <cell r="CL604">
            <v>0</v>
          </cell>
          <cell r="CM604">
            <v>0</v>
          </cell>
          <cell r="CN604">
            <v>0</v>
          </cell>
          <cell r="CO604">
            <v>0</v>
          </cell>
          <cell r="CP604">
            <v>0</v>
          </cell>
          <cell r="CQ604">
            <v>0</v>
          </cell>
          <cell r="CR604">
            <v>0</v>
          </cell>
          <cell r="CS604">
            <v>0</v>
          </cell>
          <cell r="CT604">
            <v>0</v>
          </cell>
          <cell r="CU604">
            <v>0</v>
          </cell>
          <cell r="CV604">
            <v>0</v>
          </cell>
          <cell r="CW604">
            <v>0</v>
          </cell>
          <cell r="CX604">
            <v>0</v>
          </cell>
          <cell r="CY604">
            <v>0</v>
          </cell>
          <cell r="CZ604">
            <v>0</v>
          </cell>
          <cell r="DA604">
            <v>0</v>
          </cell>
          <cell r="DB604">
            <v>0</v>
          </cell>
          <cell r="DC604">
            <v>0</v>
          </cell>
          <cell r="DD604">
            <v>4081.8548211563684</v>
          </cell>
          <cell r="DE604">
            <v>0</v>
          </cell>
          <cell r="DG604">
            <v>3983.2790256713788</v>
          </cell>
          <cell r="DH604">
            <v>0.82491330090687565</v>
          </cell>
          <cell r="DI604">
            <v>0.03</v>
          </cell>
          <cell r="DJ604">
            <v>98.575795484991005</v>
          </cell>
          <cell r="DK604">
            <v>2.4747399027206265E-2</v>
          </cell>
          <cell r="DL604">
            <v>0</v>
          </cell>
        </row>
        <row r="605">
          <cell r="A605" t="str">
            <v>B10410P1R0600L1040</v>
          </cell>
          <cell r="B605" t="str">
            <v>RULLIERA DVR P052 LR0600 LT1040</v>
          </cell>
          <cell r="F605">
            <v>4149.0986108078305</v>
          </cell>
          <cell r="H605">
            <v>1950.0763470796801</v>
          </cell>
          <cell r="I605">
            <v>0.53</v>
          </cell>
          <cell r="J605" t="str">
            <v>OK</v>
          </cell>
          <cell r="K605" t="str">
            <v>NEWZD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0</v>
          </cell>
          <cell r="AS605">
            <v>0</v>
          </cell>
          <cell r="AT605">
            <v>0</v>
          </cell>
          <cell r="AU605">
            <v>0</v>
          </cell>
          <cell r="AV605">
            <v>1544.8063470796801</v>
          </cell>
          <cell r="AW605">
            <v>72</v>
          </cell>
          <cell r="AX605">
            <v>2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36</v>
          </cell>
          <cell r="BF605">
            <v>1</v>
          </cell>
          <cell r="BG605">
            <v>0</v>
          </cell>
          <cell r="BH605">
            <v>0</v>
          </cell>
          <cell r="BI605">
            <v>0</v>
          </cell>
          <cell r="BJ605">
            <v>0</v>
          </cell>
          <cell r="BK605">
            <v>68.400000000000006</v>
          </cell>
          <cell r="BL605">
            <v>1.8</v>
          </cell>
          <cell r="BM605">
            <v>0</v>
          </cell>
          <cell r="BN605">
            <v>0</v>
          </cell>
          <cell r="BO605">
            <v>38.869999999999997</v>
          </cell>
          <cell r="BP605">
            <v>1.196</v>
          </cell>
          <cell r="BQ605">
            <v>0</v>
          </cell>
          <cell r="BR605">
            <v>0</v>
          </cell>
          <cell r="BS605">
            <v>97.5</v>
          </cell>
          <cell r="BT605">
            <v>3</v>
          </cell>
          <cell r="BU605">
            <v>0</v>
          </cell>
          <cell r="BV605">
            <v>0</v>
          </cell>
          <cell r="BW605">
            <v>0</v>
          </cell>
          <cell r="BX605">
            <v>0</v>
          </cell>
          <cell r="BY605">
            <v>0</v>
          </cell>
          <cell r="BZ605">
            <v>0</v>
          </cell>
          <cell r="CA605">
            <v>92.5</v>
          </cell>
          <cell r="CB605">
            <v>2.5</v>
          </cell>
          <cell r="CC605">
            <v>0</v>
          </cell>
          <cell r="CD605">
            <v>0</v>
          </cell>
          <cell r="CE605">
            <v>0</v>
          </cell>
          <cell r="CF605">
            <v>0</v>
          </cell>
          <cell r="CG605">
            <v>0</v>
          </cell>
          <cell r="CH605">
            <v>0</v>
          </cell>
          <cell r="CI605">
            <v>0</v>
          </cell>
          <cell r="CJ605">
            <v>0</v>
          </cell>
          <cell r="CK605">
            <v>0</v>
          </cell>
          <cell r="CL605">
            <v>0</v>
          </cell>
          <cell r="CM605">
            <v>0</v>
          </cell>
          <cell r="CN605">
            <v>0</v>
          </cell>
          <cell r="CO605">
            <v>0</v>
          </cell>
          <cell r="CP605">
            <v>0</v>
          </cell>
          <cell r="CQ605">
            <v>0</v>
          </cell>
          <cell r="CR605">
            <v>0</v>
          </cell>
          <cell r="CS605">
            <v>0</v>
          </cell>
          <cell r="CT605">
            <v>0</v>
          </cell>
          <cell r="CU605">
            <v>0</v>
          </cell>
          <cell r="CV605">
            <v>0</v>
          </cell>
          <cell r="CW605">
            <v>0</v>
          </cell>
          <cell r="CX605">
            <v>0</v>
          </cell>
          <cell r="CY605">
            <v>0</v>
          </cell>
          <cell r="CZ605">
            <v>0</v>
          </cell>
          <cell r="DA605">
            <v>0</v>
          </cell>
          <cell r="DB605">
            <v>0</v>
          </cell>
          <cell r="DC605">
            <v>0</v>
          </cell>
          <cell r="DD605">
            <v>1950.0763470796801</v>
          </cell>
          <cell r="DE605">
            <v>0</v>
          </cell>
          <cell r="DG605">
            <v>1499.811987456</v>
          </cell>
          <cell r="DI605">
            <v>0.03</v>
          </cell>
          <cell r="DJ605">
            <v>44.994359623679998</v>
          </cell>
          <cell r="DK605">
            <v>2.3618069941317519E-2</v>
          </cell>
          <cell r="DL605">
            <v>0</v>
          </cell>
        </row>
        <row r="606">
          <cell r="A606" t="str">
            <v>B10410P1R0600L1560</v>
          </cell>
          <cell r="B606" t="str">
            <v>RULLIERA DVR P052 LR0600 LT1560</v>
          </cell>
          <cell r="F606">
            <v>5665.6093868500429</v>
          </cell>
          <cell r="H606">
            <v>2662.83641181952</v>
          </cell>
          <cell r="I606">
            <v>0.53</v>
          </cell>
          <cell r="J606" t="str">
            <v>OK</v>
          </cell>
          <cell r="K606" t="str">
            <v>NEWZD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2189.3814118195201</v>
          </cell>
          <cell r="AW606">
            <v>72</v>
          </cell>
          <cell r="AX606">
            <v>2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36</v>
          </cell>
          <cell r="BF606">
            <v>1</v>
          </cell>
          <cell r="BG606">
            <v>0</v>
          </cell>
          <cell r="BH606">
            <v>0</v>
          </cell>
          <cell r="BI606">
            <v>0</v>
          </cell>
          <cell r="BJ606">
            <v>0</v>
          </cell>
          <cell r="BK606">
            <v>68.400000000000006</v>
          </cell>
          <cell r="BL606">
            <v>1.8</v>
          </cell>
          <cell r="BM606">
            <v>0</v>
          </cell>
          <cell r="BN606">
            <v>0</v>
          </cell>
          <cell r="BO606">
            <v>58.304999999999993</v>
          </cell>
          <cell r="BP606">
            <v>1.7939999999999998</v>
          </cell>
          <cell r="BQ606">
            <v>0</v>
          </cell>
          <cell r="BR606">
            <v>0</v>
          </cell>
          <cell r="BS606">
            <v>146.25</v>
          </cell>
          <cell r="BT606">
            <v>4.5</v>
          </cell>
          <cell r="BU606">
            <v>0</v>
          </cell>
          <cell r="BV606">
            <v>0</v>
          </cell>
          <cell r="BW606">
            <v>0</v>
          </cell>
          <cell r="BX606">
            <v>0</v>
          </cell>
          <cell r="BY606">
            <v>0</v>
          </cell>
          <cell r="BZ606">
            <v>0</v>
          </cell>
          <cell r="CA606">
            <v>92.5</v>
          </cell>
          <cell r="CB606">
            <v>2.5</v>
          </cell>
          <cell r="CC606">
            <v>0</v>
          </cell>
          <cell r="CD606">
            <v>0</v>
          </cell>
          <cell r="CE606">
            <v>0</v>
          </cell>
          <cell r="CF606">
            <v>0</v>
          </cell>
          <cell r="CG606">
            <v>0</v>
          </cell>
          <cell r="CH606">
            <v>0</v>
          </cell>
          <cell r="CI606">
            <v>0</v>
          </cell>
          <cell r="CJ606">
            <v>0</v>
          </cell>
          <cell r="CK606">
            <v>0</v>
          </cell>
          <cell r="CL606">
            <v>0</v>
          </cell>
          <cell r="CM606">
            <v>0</v>
          </cell>
          <cell r="CN606">
            <v>0</v>
          </cell>
          <cell r="CO606">
            <v>0</v>
          </cell>
          <cell r="CP606">
            <v>0</v>
          </cell>
          <cell r="CQ606">
            <v>0</v>
          </cell>
          <cell r="CR606">
            <v>0</v>
          </cell>
          <cell r="CS606">
            <v>0</v>
          </cell>
          <cell r="CT606">
            <v>0</v>
          </cell>
          <cell r="CU606">
            <v>0</v>
          </cell>
          <cell r="CV606">
            <v>0</v>
          </cell>
          <cell r="CW606">
            <v>0</v>
          </cell>
          <cell r="CX606">
            <v>0</v>
          </cell>
          <cell r="CY606">
            <v>0</v>
          </cell>
          <cell r="CZ606">
            <v>0</v>
          </cell>
          <cell r="DA606">
            <v>0</v>
          </cell>
          <cell r="DB606">
            <v>0</v>
          </cell>
          <cell r="DC606">
            <v>0</v>
          </cell>
          <cell r="DD606">
            <v>2662.83641181952</v>
          </cell>
          <cell r="DE606">
            <v>0</v>
          </cell>
          <cell r="DG606">
            <v>2125.613021184</v>
          </cell>
          <cell r="DI606">
            <v>0.03</v>
          </cell>
          <cell r="DJ606">
            <v>63.768390635519999</v>
          </cell>
          <cell r="DK606">
            <v>2.4535098779935142E-2</v>
          </cell>
          <cell r="DL606">
            <v>0</v>
          </cell>
        </row>
        <row r="607">
          <cell r="A607" t="str">
            <v>B10410P1R0600L2080</v>
          </cell>
          <cell r="B607" t="str">
            <v>RULLIERA DVR P052 LR0600 LT2080</v>
          </cell>
          <cell r="F607">
            <v>7182.1201628922545</v>
          </cell>
          <cell r="H607">
            <v>3375.5964765593594</v>
          </cell>
          <cell r="I607">
            <v>0.53</v>
          </cell>
          <cell r="J607" t="str">
            <v>OK</v>
          </cell>
          <cell r="K607" t="str">
            <v>NEWZD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2833.9564765593595</v>
          </cell>
          <cell r="AW607">
            <v>72</v>
          </cell>
          <cell r="AX607">
            <v>2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36</v>
          </cell>
          <cell r="BF607">
            <v>1</v>
          </cell>
          <cell r="BG607">
            <v>0</v>
          </cell>
          <cell r="BH607">
            <v>0</v>
          </cell>
          <cell r="BI607">
            <v>0</v>
          </cell>
          <cell r="BJ607">
            <v>0</v>
          </cell>
          <cell r="BK607">
            <v>68.400000000000006</v>
          </cell>
          <cell r="BL607">
            <v>1.8</v>
          </cell>
          <cell r="BM607">
            <v>0</v>
          </cell>
          <cell r="BN607">
            <v>0</v>
          </cell>
          <cell r="BO607">
            <v>77.739999999999995</v>
          </cell>
          <cell r="BP607">
            <v>2.3919999999999999</v>
          </cell>
          <cell r="BQ607">
            <v>0</v>
          </cell>
          <cell r="BR607">
            <v>0</v>
          </cell>
          <cell r="BS607">
            <v>195</v>
          </cell>
          <cell r="BT607">
            <v>6</v>
          </cell>
          <cell r="BU607">
            <v>0</v>
          </cell>
          <cell r="BV607">
            <v>0</v>
          </cell>
          <cell r="BW607">
            <v>0</v>
          </cell>
          <cell r="BX607">
            <v>0</v>
          </cell>
          <cell r="BY607">
            <v>0</v>
          </cell>
          <cell r="BZ607">
            <v>0</v>
          </cell>
          <cell r="CA607">
            <v>92.5</v>
          </cell>
          <cell r="CB607">
            <v>2.5</v>
          </cell>
          <cell r="CC607">
            <v>0</v>
          </cell>
          <cell r="CD607">
            <v>0</v>
          </cell>
          <cell r="CE607">
            <v>0</v>
          </cell>
          <cell r="CF607">
            <v>0</v>
          </cell>
          <cell r="CG607">
            <v>0</v>
          </cell>
          <cell r="CH607">
            <v>0</v>
          </cell>
          <cell r="CI607">
            <v>0</v>
          </cell>
          <cell r="CJ607">
            <v>0</v>
          </cell>
          <cell r="CK607">
            <v>0</v>
          </cell>
          <cell r="CL607">
            <v>0</v>
          </cell>
          <cell r="CM607">
            <v>0</v>
          </cell>
          <cell r="CN607">
            <v>0</v>
          </cell>
          <cell r="CO607">
            <v>0</v>
          </cell>
          <cell r="CP607">
            <v>0</v>
          </cell>
          <cell r="CQ607">
            <v>0</v>
          </cell>
          <cell r="CR607">
            <v>0</v>
          </cell>
          <cell r="CS607">
            <v>0</v>
          </cell>
          <cell r="CT607">
            <v>0</v>
          </cell>
          <cell r="CU607">
            <v>0</v>
          </cell>
          <cell r="CV607">
            <v>0</v>
          </cell>
          <cell r="CW607">
            <v>0</v>
          </cell>
          <cell r="CX607">
            <v>0</v>
          </cell>
          <cell r="CY607">
            <v>0</v>
          </cell>
          <cell r="CZ607">
            <v>0</v>
          </cell>
          <cell r="DA607">
            <v>0</v>
          </cell>
          <cell r="DB607">
            <v>0</v>
          </cell>
          <cell r="DC607">
            <v>0</v>
          </cell>
          <cell r="DD607">
            <v>3375.5964765593594</v>
          </cell>
          <cell r="DE607">
            <v>0</v>
          </cell>
          <cell r="DG607">
            <v>2751.4140549119998</v>
          </cell>
          <cell r="DI607">
            <v>0.03</v>
          </cell>
          <cell r="DJ607">
            <v>82.542421647359987</v>
          </cell>
          <cell r="DK607">
            <v>2.5065613947101082E-2</v>
          </cell>
          <cell r="DL607">
            <v>0</v>
          </cell>
        </row>
        <row r="608">
          <cell r="A608" t="str">
            <v>B10410P1R0600L2600</v>
          </cell>
          <cell r="B608" t="str">
            <v>RULLIERA DVR P052 LR0600 LT2600</v>
          </cell>
          <cell r="F608">
            <v>8698.6309389344697</v>
          </cell>
          <cell r="H608">
            <v>4088.3565412992002</v>
          </cell>
          <cell r="I608">
            <v>0.53</v>
          </cell>
          <cell r="J608" t="str">
            <v>OK</v>
          </cell>
          <cell r="K608" t="str">
            <v>NEWZD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3478.5315412991999</v>
          </cell>
          <cell r="AW608">
            <v>72</v>
          </cell>
          <cell r="AX608">
            <v>2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36</v>
          </cell>
          <cell r="BF608">
            <v>1</v>
          </cell>
          <cell r="BG608">
            <v>0</v>
          </cell>
          <cell r="BH608">
            <v>0</v>
          </cell>
          <cell r="BI608">
            <v>0</v>
          </cell>
          <cell r="BJ608">
            <v>0</v>
          </cell>
          <cell r="BK608">
            <v>68.400000000000006</v>
          </cell>
          <cell r="BL608">
            <v>1.8</v>
          </cell>
          <cell r="BM608">
            <v>0</v>
          </cell>
          <cell r="BN608">
            <v>0</v>
          </cell>
          <cell r="BO608">
            <v>97.174999999999983</v>
          </cell>
          <cell r="BP608">
            <v>2.9899999999999993</v>
          </cell>
          <cell r="BQ608">
            <v>0</v>
          </cell>
          <cell r="BR608">
            <v>0</v>
          </cell>
          <cell r="BS608">
            <v>243.75</v>
          </cell>
          <cell r="BT608">
            <v>7.5</v>
          </cell>
          <cell r="BU608">
            <v>0</v>
          </cell>
          <cell r="BV608">
            <v>0</v>
          </cell>
          <cell r="BW608">
            <v>0</v>
          </cell>
          <cell r="BX608">
            <v>0</v>
          </cell>
          <cell r="BY608">
            <v>0</v>
          </cell>
          <cell r="BZ608">
            <v>0</v>
          </cell>
          <cell r="CA608">
            <v>92.5</v>
          </cell>
          <cell r="CB608">
            <v>2.5</v>
          </cell>
          <cell r="CC608">
            <v>0</v>
          </cell>
          <cell r="CD608">
            <v>0</v>
          </cell>
          <cell r="CE608">
            <v>0</v>
          </cell>
          <cell r="CF608">
            <v>0</v>
          </cell>
          <cell r="CG608">
            <v>0</v>
          </cell>
          <cell r="CH608">
            <v>0</v>
          </cell>
          <cell r="CI608">
            <v>0</v>
          </cell>
          <cell r="CJ608">
            <v>0</v>
          </cell>
          <cell r="CK608">
            <v>0</v>
          </cell>
          <cell r="CL608">
            <v>0</v>
          </cell>
          <cell r="CM608">
            <v>0</v>
          </cell>
          <cell r="CN608">
            <v>0</v>
          </cell>
          <cell r="CO608">
            <v>0</v>
          </cell>
          <cell r="CP608">
            <v>0</v>
          </cell>
          <cell r="CQ608">
            <v>0</v>
          </cell>
          <cell r="CR608">
            <v>0</v>
          </cell>
          <cell r="CS608">
            <v>0</v>
          </cell>
          <cell r="CT608">
            <v>0</v>
          </cell>
          <cell r="CU608">
            <v>0</v>
          </cell>
          <cell r="CV608">
            <v>0</v>
          </cell>
          <cell r="CW608">
            <v>0</v>
          </cell>
          <cell r="CX608">
            <v>0</v>
          </cell>
          <cell r="CY608">
            <v>0</v>
          </cell>
          <cell r="CZ608">
            <v>0</v>
          </cell>
          <cell r="DA608">
            <v>0</v>
          </cell>
          <cell r="DB608">
            <v>0</v>
          </cell>
          <cell r="DC608">
            <v>0</v>
          </cell>
          <cell r="DD608">
            <v>4088.3565412992002</v>
          </cell>
          <cell r="DE608">
            <v>0</v>
          </cell>
          <cell r="DG608">
            <v>3377.21508864</v>
          </cell>
          <cell r="DI608">
            <v>0.03</v>
          </cell>
          <cell r="DJ608">
            <v>101.3164526592</v>
          </cell>
          <cell r="DK608">
            <v>2.5411445685704043E-2</v>
          </cell>
          <cell r="DL608">
            <v>0</v>
          </cell>
        </row>
        <row r="609">
          <cell r="A609" t="str">
            <v>B10410P1R0800L1040</v>
          </cell>
          <cell r="B609" t="str">
            <v>RULLIERA DVR P052 LR0800 LT1040</v>
          </cell>
          <cell r="F609">
            <v>4149.0986108078305</v>
          </cell>
          <cell r="H609">
            <v>1950.0763470796801</v>
          </cell>
          <cell r="I609">
            <v>0.53</v>
          </cell>
          <cell r="J609" t="str">
            <v>OK</v>
          </cell>
          <cell r="K609" t="str">
            <v>NEWZD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1544.8063470796801</v>
          </cell>
          <cell r="AW609">
            <v>72</v>
          </cell>
          <cell r="AX609">
            <v>2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36</v>
          </cell>
          <cell r="BF609">
            <v>1</v>
          </cell>
          <cell r="BG609">
            <v>0</v>
          </cell>
          <cell r="BH609">
            <v>0</v>
          </cell>
          <cell r="BI609">
            <v>0</v>
          </cell>
          <cell r="BJ609">
            <v>0</v>
          </cell>
          <cell r="BK609">
            <v>68.400000000000006</v>
          </cell>
          <cell r="BL609">
            <v>1.8</v>
          </cell>
          <cell r="BM609">
            <v>0</v>
          </cell>
          <cell r="BN609">
            <v>0</v>
          </cell>
          <cell r="BO609">
            <v>38.869999999999997</v>
          </cell>
          <cell r="BP609">
            <v>1.196</v>
          </cell>
          <cell r="BQ609">
            <v>0</v>
          </cell>
          <cell r="BR609">
            <v>0</v>
          </cell>
          <cell r="BS609">
            <v>97.5</v>
          </cell>
          <cell r="BT609">
            <v>3</v>
          </cell>
          <cell r="BU609">
            <v>0</v>
          </cell>
          <cell r="BV609">
            <v>0</v>
          </cell>
          <cell r="BW609">
            <v>0</v>
          </cell>
          <cell r="BX609">
            <v>0</v>
          </cell>
          <cell r="BY609">
            <v>0</v>
          </cell>
          <cell r="BZ609">
            <v>0</v>
          </cell>
          <cell r="CA609">
            <v>92.5</v>
          </cell>
          <cell r="CB609">
            <v>2.5</v>
          </cell>
          <cell r="CC609">
            <v>0</v>
          </cell>
          <cell r="CD609">
            <v>0</v>
          </cell>
          <cell r="CE609">
            <v>0</v>
          </cell>
          <cell r="CF609">
            <v>0</v>
          </cell>
          <cell r="CG609">
            <v>0</v>
          </cell>
          <cell r="CH609">
            <v>0</v>
          </cell>
          <cell r="CI609">
            <v>0</v>
          </cell>
          <cell r="CJ609">
            <v>0</v>
          </cell>
          <cell r="CK609">
            <v>0</v>
          </cell>
          <cell r="CL609">
            <v>0</v>
          </cell>
          <cell r="CM609">
            <v>0</v>
          </cell>
          <cell r="CN609">
            <v>0</v>
          </cell>
          <cell r="CO609">
            <v>0</v>
          </cell>
          <cell r="CP609">
            <v>0</v>
          </cell>
          <cell r="CQ609">
            <v>0</v>
          </cell>
          <cell r="CR609">
            <v>0</v>
          </cell>
          <cell r="CS609">
            <v>0</v>
          </cell>
          <cell r="CT609">
            <v>0</v>
          </cell>
          <cell r="CU609">
            <v>0</v>
          </cell>
          <cell r="CV609">
            <v>0</v>
          </cell>
          <cell r="CW609">
            <v>0</v>
          </cell>
          <cell r="CX609">
            <v>0</v>
          </cell>
          <cell r="CY609">
            <v>0</v>
          </cell>
          <cell r="CZ609">
            <v>0</v>
          </cell>
          <cell r="DA609">
            <v>0</v>
          </cell>
          <cell r="DB609">
            <v>0</v>
          </cell>
          <cell r="DC609">
            <v>0</v>
          </cell>
          <cell r="DD609">
            <v>1950.0763470796801</v>
          </cell>
          <cell r="DE609">
            <v>0</v>
          </cell>
          <cell r="DG609">
            <v>1499.811987456</v>
          </cell>
          <cell r="DI609">
            <v>0.03</v>
          </cell>
          <cell r="DJ609">
            <v>44.994359623679998</v>
          </cell>
          <cell r="DK609">
            <v>2.3618069941317519E-2</v>
          </cell>
          <cell r="DL609">
            <v>0</v>
          </cell>
        </row>
        <row r="610">
          <cell r="A610" t="str">
            <v>B10410P1R0800L1560</v>
          </cell>
          <cell r="B610" t="str">
            <v>RULLIERA DVR P052 LR0800 LT1560</v>
          </cell>
          <cell r="F610">
            <v>5665.6093868500429</v>
          </cell>
          <cell r="H610">
            <v>2662.83641181952</v>
          </cell>
          <cell r="I610">
            <v>0.53</v>
          </cell>
          <cell r="J610" t="str">
            <v>OK</v>
          </cell>
          <cell r="K610" t="str">
            <v>NEWZD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2189.3814118195201</v>
          </cell>
          <cell r="AW610">
            <v>72</v>
          </cell>
          <cell r="AX610">
            <v>2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36</v>
          </cell>
          <cell r="BF610">
            <v>1</v>
          </cell>
          <cell r="BG610">
            <v>0</v>
          </cell>
          <cell r="BH610">
            <v>0</v>
          </cell>
          <cell r="BI610">
            <v>0</v>
          </cell>
          <cell r="BJ610">
            <v>0</v>
          </cell>
          <cell r="BK610">
            <v>68.400000000000006</v>
          </cell>
          <cell r="BL610">
            <v>1.8</v>
          </cell>
          <cell r="BM610">
            <v>0</v>
          </cell>
          <cell r="BN610">
            <v>0</v>
          </cell>
          <cell r="BO610">
            <v>58.304999999999993</v>
          </cell>
          <cell r="BP610">
            <v>1.7939999999999998</v>
          </cell>
          <cell r="BQ610">
            <v>0</v>
          </cell>
          <cell r="BR610">
            <v>0</v>
          </cell>
          <cell r="BS610">
            <v>146.25</v>
          </cell>
          <cell r="BT610">
            <v>4.5</v>
          </cell>
          <cell r="BU610">
            <v>0</v>
          </cell>
          <cell r="BV610">
            <v>0</v>
          </cell>
          <cell r="BW610">
            <v>0</v>
          </cell>
          <cell r="BX610">
            <v>0</v>
          </cell>
          <cell r="BY610">
            <v>0</v>
          </cell>
          <cell r="BZ610">
            <v>0</v>
          </cell>
          <cell r="CA610">
            <v>92.5</v>
          </cell>
          <cell r="CB610">
            <v>2.5</v>
          </cell>
          <cell r="CC610">
            <v>0</v>
          </cell>
          <cell r="CD610">
            <v>0</v>
          </cell>
          <cell r="CE610">
            <v>0</v>
          </cell>
          <cell r="CF610">
            <v>0</v>
          </cell>
          <cell r="CG610">
            <v>0</v>
          </cell>
          <cell r="CH610">
            <v>0</v>
          </cell>
          <cell r="CI610">
            <v>0</v>
          </cell>
          <cell r="CJ610">
            <v>0</v>
          </cell>
          <cell r="CK610">
            <v>0</v>
          </cell>
          <cell r="CL610">
            <v>0</v>
          </cell>
          <cell r="CM610">
            <v>0</v>
          </cell>
          <cell r="CN610">
            <v>0</v>
          </cell>
          <cell r="CO610">
            <v>0</v>
          </cell>
          <cell r="CP610">
            <v>0</v>
          </cell>
          <cell r="CQ610">
            <v>0</v>
          </cell>
          <cell r="CR610">
            <v>0</v>
          </cell>
          <cell r="CS610">
            <v>0</v>
          </cell>
          <cell r="CT610">
            <v>0</v>
          </cell>
          <cell r="CU610">
            <v>0</v>
          </cell>
          <cell r="CV610">
            <v>0</v>
          </cell>
          <cell r="CW610">
            <v>0</v>
          </cell>
          <cell r="CX610">
            <v>0</v>
          </cell>
          <cell r="CY610">
            <v>0</v>
          </cell>
          <cell r="CZ610">
            <v>0</v>
          </cell>
          <cell r="DA610">
            <v>0</v>
          </cell>
          <cell r="DB610">
            <v>0</v>
          </cell>
          <cell r="DC610">
            <v>0</v>
          </cell>
          <cell r="DD610">
            <v>2662.83641181952</v>
          </cell>
          <cell r="DE610">
            <v>0</v>
          </cell>
          <cell r="DG610">
            <v>2125.613021184</v>
          </cell>
          <cell r="DI610">
            <v>0.03</v>
          </cell>
          <cell r="DJ610">
            <v>63.768390635519999</v>
          </cell>
          <cell r="DK610">
            <v>2.4535098779935142E-2</v>
          </cell>
          <cell r="DL610">
            <v>0</v>
          </cell>
        </row>
        <row r="611">
          <cell r="A611" t="str">
            <v>B10410P1R0800L2080</v>
          </cell>
          <cell r="B611" t="str">
            <v>RULLIERA DVR P052 LR0800 LT2080</v>
          </cell>
          <cell r="F611">
            <v>7182.1201628922545</v>
          </cell>
          <cell r="H611">
            <v>3375.5964765593594</v>
          </cell>
          <cell r="I611">
            <v>0.53</v>
          </cell>
          <cell r="J611" t="str">
            <v>OK</v>
          </cell>
          <cell r="K611" t="str">
            <v>NEWZD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2833.9564765593595</v>
          </cell>
          <cell r="AW611">
            <v>72</v>
          </cell>
          <cell r="AX611">
            <v>2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36</v>
          </cell>
          <cell r="BF611">
            <v>1</v>
          </cell>
          <cell r="BG611">
            <v>0</v>
          </cell>
          <cell r="BH611">
            <v>0</v>
          </cell>
          <cell r="BI611">
            <v>0</v>
          </cell>
          <cell r="BJ611">
            <v>0</v>
          </cell>
          <cell r="BK611">
            <v>68.400000000000006</v>
          </cell>
          <cell r="BL611">
            <v>1.8</v>
          </cell>
          <cell r="BM611">
            <v>0</v>
          </cell>
          <cell r="BN611">
            <v>0</v>
          </cell>
          <cell r="BO611">
            <v>77.739999999999995</v>
          </cell>
          <cell r="BP611">
            <v>2.3919999999999999</v>
          </cell>
          <cell r="BQ611">
            <v>0</v>
          </cell>
          <cell r="BR611">
            <v>0</v>
          </cell>
          <cell r="BS611">
            <v>195</v>
          </cell>
          <cell r="BT611">
            <v>6</v>
          </cell>
          <cell r="BU611">
            <v>0</v>
          </cell>
          <cell r="BV611">
            <v>0</v>
          </cell>
          <cell r="BW611">
            <v>0</v>
          </cell>
          <cell r="BX611">
            <v>0</v>
          </cell>
          <cell r="BY611">
            <v>0</v>
          </cell>
          <cell r="BZ611">
            <v>0</v>
          </cell>
          <cell r="CA611">
            <v>92.5</v>
          </cell>
          <cell r="CB611">
            <v>2.5</v>
          </cell>
          <cell r="CC611">
            <v>0</v>
          </cell>
          <cell r="CD611">
            <v>0</v>
          </cell>
          <cell r="CE611">
            <v>0</v>
          </cell>
          <cell r="CF611">
            <v>0</v>
          </cell>
          <cell r="CG611">
            <v>0</v>
          </cell>
          <cell r="CH611">
            <v>0</v>
          </cell>
          <cell r="CI611">
            <v>0</v>
          </cell>
          <cell r="CJ611">
            <v>0</v>
          </cell>
          <cell r="CK611">
            <v>0</v>
          </cell>
          <cell r="CL611">
            <v>0</v>
          </cell>
          <cell r="CM611">
            <v>0</v>
          </cell>
          <cell r="CN611">
            <v>0</v>
          </cell>
          <cell r="CO611">
            <v>0</v>
          </cell>
          <cell r="CP611">
            <v>0</v>
          </cell>
          <cell r="CQ611">
            <v>0</v>
          </cell>
          <cell r="CR611">
            <v>0</v>
          </cell>
          <cell r="CS611">
            <v>0</v>
          </cell>
          <cell r="CT611">
            <v>0</v>
          </cell>
          <cell r="CU611">
            <v>0</v>
          </cell>
          <cell r="CV611">
            <v>0</v>
          </cell>
          <cell r="CW611">
            <v>0</v>
          </cell>
          <cell r="CX611">
            <v>0</v>
          </cell>
          <cell r="CY611">
            <v>0</v>
          </cell>
          <cell r="CZ611">
            <v>0</v>
          </cell>
          <cell r="DA611">
            <v>0</v>
          </cell>
          <cell r="DB611">
            <v>0</v>
          </cell>
          <cell r="DC611">
            <v>0</v>
          </cell>
          <cell r="DD611">
            <v>3375.5964765593594</v>
          </cell>
          <cell r="DE611">
            <v>0</v>
          </cell>
          <cell r="DG611">
            <v>2751.4140549119998</v>
          </cell>
          <cell r="DI611">
            <v>0.03</v>
          </cell>
          <cell r="DJ611">
            <v>82.542421647359987</v>
          </cell>
          <cell r="DK611">
            <v>2.5065613947101082E-2</v>
          </cell>
          <cell r="DL611">
            <v>0</v>
          </cell>
        </row>
        <row r="612">
          <cell r="A612" t="str">
            <v>B10410P1R0800L2600</v>
          </cell>
          <cell r="B612" t="str">
            <v>RULLIERA DVR P052 LR0800 LT2600</v>
          </cell>
          <cell r="F612">
            <v>8698.6309389344697</v>
          </cell>
          <cell r="H612">
            <v>4088.3565412992002</v>
          </cell>
          <cell r="I612">
            <v>0.53</v>
          </cell>
          <cell r="J612" t="str">
            <v>OK</v>
          </cell>
          <cell r="K612" t="str">
            <v>NEWZD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3478.5315412991999</v>
          </cell>
          <cell r="AW612">
            <v>72</v>
          </cell>
          <cell r="AX612">
            <v>2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0</v>
          </cell>
          <cell r="BD612">
            <v>0</v>
          </cell>
          <cell r="BE612">
            <v>36</v>
          </cell>
          <cell r="BF612">
            <v>1</v>
          </cell>
          <cell r="BG612">
            <v>0</v>
          </cell>
          <cell r="BH612">
            <v>0</v>
          </cell>
          <cell r="BI612">
            <v>0</v>
          </cell>
          <cell r="BJ612">
            <v>0</v>
          </cell>
          <cell r="BK612">
            <v>68.400000000000006</v>
          </cell>
          <cell r="BL612">
            <v>1.8</v>
          </cell>
          <cell r="BM612">
            <v>0</v>
          </cell>
          <cell r="BN612">
            <v>0</v>
          </cell>
          <cell r="BO612">
            <v>97.174999999999983</v>
          </cell>
          <cell r="BP612">
            <v>2.9899999999999993</v>
          </cell>
          <cell r="BQ612">
            <v>0</v>
          </cell>
          <cell r="BR612">
            <v>0</v>
          </cell>
          <cell r="BS612">
            <v>243.75</v>
          </cell>
          <cell r="BT612">
            <v>7.5</v>
          </cell>
          <cell r="BU612">
            <v>0</v>
          </cell>
          <cell r="BV612">
            <v>0</v>
          </cell>
          <cell r="BW612">
            <v>0</v>
          </cell>
          <cell r="BX612">
            <v>0</v>
          </cell>
          <cell r="BY612">
            <v>0</v>
          </cell>
          <cell r="BZ612">
            <v>0</v>
          </cell>
          <cell r="CA612">
            <v>92.5</v>
          </cell>
          <cell r="CB612">
            <v>2.5</v>
          </cell>
          <cell r="CC612">
            <v>0</v>
          </cell>
          <cell r="CD612">
            <v>0</v>
          </cell>
          <cell r="CE612">
            <v>0</v>
          </cell>
          <cell r="CF612">
            <v>0</v>
          </cell>
          <cell r="CG612">
            <v>0</v>
          </cell>
          <cell r="CH612">
            <v>0</v>
          </cell>
          <cell r="CI612">
            <v>0</v>
          </cell>
          <cell r="CJ612">
            <v>0</v>
          </cell>
          <cell r="CK612">
            <v>0</v>
          </cell>
          <cell r="CL612">
            <v>0</v>
          </cell>
          <cell r="CM612">
            <v>0</v>
          </cell>
          <cell r="CN612">
            <v>0</v>
          </cell>
          <cell r="CO612">
            <v>0</v>
          </cell>
          <cell r="CP612">
            <v>0</v>
          </cell>
          <cell r="CQ612">
            <v>0</v>
          </cell>
          <cell r="CR612">
            <v>0</v>
          </cell>
          <cell r="CS612">
            <v>0</v>
          </cell>
          <cell r="CT612">
            <v>0</v>
          </cell>
          <cell r="CU612">
            <v>0</v>
          </cell>
          <cell r="CV612">
            <v>0</v>
          </cell>
          <cell r="CW612">
            <v>0</v>
          </cell>
          <cell r="CX612">
            <v>0</v>
          </cell>
          <cell r="CY612">
            <v>0</v>
          </cell>
          <cell r="CZ612">
            <v>0</v>
          </cell>
          <cell r="DA612">
            <v>0</v>
          </cell>
          <cell r="DB612">
            <v>0</v>
          </cell>
          <cell r="DC612">
            <v>0</v>
          </cell>
          <cell r="DD612">
            <v>4088.3565412992002</v>
          </cell>
          <cell r="DE612">
            <v>0</v>
          </cell>
          <cell r="DG612">
            <v>3377.21508864</v>
          </cell>
          <cell r="DI612">
            <v>0.03</v>
          </cell>
          <cell r="DJ612">
            <v>101.3164526592</v>
          </cell>
          <cell r="DK612">
            <v>2.5411445685704043E-2</v>
          </cell>
          <cell r="DL612">
            <v>0</v>
          </cell>
        </row>
        <row r="613">
          <cell r="A613" t="str">
            <v>B10410P1R1000L1040</v>
          </cell>
          <cell r="B613" t="str">
            <v>RULLIERA DVR P052 LR1000 LT1040</v>
          </cell>
          <cell r="F613">
            <v>5510.3072131563731</v>
          </cell>
          <cell r="H613">
            <v>2589.8443901834953</v>
          </cell>
          <cell r="I613">
            <v>0.53</v>
          </cell>
          <cell r="J613" t="str">
            <v>OK</v>
          </cell>
          <cell r="K613" t="str">
            <v>ICZZD</v>
          </cell>
          <cell r="L613">
            <v>0.83575249690254239</v>
          </cell>
          <cell r="M613">
            <v>2.2048536643521327E-2</v>
          </cell>
          <cell r="N613">
            <v>0</v>
          </cell>
          <cell r="O613">
            <v>0</v>
          </cell>
          <cell r="P613">
            <v>0</v>
          </cell>
          <cell r="Q613">
            <v>7.5957026778329167E-3</v>
          </cell>
          <cell r="R613">
            <v>0</v>
          </cell>
          <cell r="S613">
            <v>0</v>
          </cell>
          <cell r="T613">
            <v>1.6457355801971319E-2</v>
          </cell>
          <cell r="U613">
            <v>0</v>
          </cell>
          <cell r="V613">
            <v>5.9859442844751108E-2</v>
          </cell>
          <cell r="W613">
            <v>0</v>
          </cell>
          <cell r="X613">
            <v>3.1809975462097739E-2</v>
          </cell>
          <cell r="Y613">
            <v>0</v>
          </cell>
          <cell r="Z613">
            <v>0</v>
          </cell>
          <cell r="AA613">
            <v>0</v>
          </cell>
          <cell r="AB613">
            <v>2.6476489667283106E-2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2164.4689156848985</v>
          </cell>
          <cell r="AW613">
            <v>57.102278937978944</v>
          </cell>
          <cell r="AX613">
            <v>1.5861744149438595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19.671687969687333</v>
          </cell>
          <cell r="BF613">
            <v>0.54643577693575929</v>
          </cell>
          <cell r="BG613">
            <v>0</v>
          </cell>
          <cell r="BH613">
            <v>0</v>
          </cell>
          <cell r="BI613">
            <v>0</v>
          </cell>
          <cell r="BJ613">
            <v>0</v>
          </cell>
          <cell r="BK613">
            <v>42.621990600989221</v>
          </cell>
          <cell r="BL613">
            <v>1.1216313316049795</v>
          </cell>
          <cell r="BM613">
            <v>0</v>
          </cell>
          <cell r="BN613">
            <v>0</v>
          </cell>
          <cell r="BO613">
            <v>155.02664225098823</v>
          </cell>
          <cell r="BP613">
            <v>4.7700505307996375</v>
          </cell>
          <cell r="BQ613">
            <v>0</v>
          </cell>
          <cell r="BR613">
            <v>0</v>
          </cell>
          <cell r="BS613">
            <v>82.382886502388473</v>
          </cell>
          <cell r="BT613">
            <v>2.5348580462273378</v>
          </cell>
          <cell r="BU613">
            <v>0</v>
          </cell>
          <cell r="BV613">
            <v>0</v>
          </cell>
          <cell r="BW613">
            <v>0</v>
          </cell>
          <cell r="BX613">
            <v>0</v>
          </cell>
          <cell r="BY613">
            <v>0</v>
          </cell>
          <cell r="BZ613">
            <v>0</v>
          </cell>
          <cell r="CA613">
            <v>68.569988236564427</v>
          </cell>
          <cell r="CB613">
            <v>1.8532429253125522</v>
          </cell>
          <cell r="CC613">
            <v>0</v>
          </cell>
          <cell r="CD613">
            <v>0</v>
          </cell>
          <cell r="CE613">
            <v>0</v>
          </cell>
          <cell r="CF613">
            <v>0</v>
          </cell>
          <cell r="CG613">
            <v>0</v>
          </cell>
          <cell r="CH613">
            <v>0</v>
          </cell>
          <cell r="CI613">
            <v>0</v>
          </cell>
          <cell r="CJ613">
            <v>0</v>
          </cell>
          <cell r="CK613">
            <v>0</v>
          </cell>
          <cell r="CL613">
            <v>0</v>
          </cell>
          <cell r="CM613">
            <v>0</v>
          </cell>
          <cell r="CN613">
            <v>0</v>
          </cell>
          <cell r="CO613">
            <v>0</v>
          </cell>
          <cell r="CP613">
            <v>0</v>
          </cell>
          <cell r="CQ613">
            <v>0</v>
          </cell>
          <cell r="CR613">
            <v>0</v>
          </cell>
          <cell r="CS613">
            <v>0</v>
          </cell>
          <cell r="CT613">
            <v>0</v>
          </cell>
          <cell r="CU613">
            <v>0</v>
          </cell>
          <cell r="CV613">
            <v>0</v>
          </cell>
          <cell r="CW613">
            <v>0</v>
          </cell>
          <cell r="CX613">
            <v>0</v>
          </cell>
          <cell r="CY613">
            <v>0</v>
          </cell>
          <cell r="CZ613">
            <v>0</v>
          </cell>
          <cell r="DA613">
            <v>0</v>
          </cell>
          <cell r="DB613">
            <v>0</v>
          </cell>
          <cell r="DC613">
            <v>0</v>
          </cell>
          <cell r="DD613">
            <v>2589.8443901834949</v>
          </cell>
          <cell r="DE613">
            <v>0</v>
          </cell>
          <cell r="DG613">
            <v>2527.3002816518861</v>
          </cell>
          <cell r="DH613">
            <v>0.82491330090687565</v>
          </cell>
          <cell r="DI613">
            <v>0.03</v>
          </cell>
          <cell r="DJ613">
            <v>62.544108531610014</v>
          </cell>
          <cell r="DK613">
            <v>2.4747399027206268E-2</v>
          </cell>
          <cell r="DL613">
            <v>0</v>
          </cell>
        </row>
        <row r="614">
          <cell r="A614" t="str">
            <v>B10410P1R1000L1560</v>
          </cell>
          <cell r="B614" t="str">
            <v>RULLIERA DVR P052 LR1000 LT1560</v>
          </cell>
          <cell r="F614">
            <v>7098.3744858529362</v>
          </cell>
          <cell r="H614">
            <v>3336.2360083508797</v>
          </cell>
          <cell r="I614">
            <v>0.53</v>
          </cell>
          <cell r="J614" t="str">
            <v>OK</v>
          </cell>
          <cell r="K614" t="str">
            <v>ICZZD</v>
          </cell>
          <cell r="L614">
            <v>0.83575249690254239</v>
          </cell>
          <cell r="M614">
            <v>2.2048536643521327E-2</v>
          </cell>
          <cell r="N614">
            <v>0</v>
          </cell>
          <cell r="O614">
            <v>0</v>
          </cell>
          <cell r="P614">
            <v>0</v>
          </cell>
          <cell r="Q614">
            <v>7.5957026778329167E-3</v>
          </cell>
          <cell r="R614">
            <v>0</v>
          </cell>
          <cell r="S614">
            <v>0</v>
          </cell>
          <cell r="T614">
            <v>1.6457355801971319E-2</v>
          </cell>
          <cell r="U614">
            <v>0</v>
          </cell>
          <cell r="V614">
            <v>5.9859442844751108E-2</v>
          </cell>
          <cell r="W614">
            <v>0</v>
          </cell>
          <cell r="X614">
            <v>3.1809975462097739E-2</v>
          </cell>
          <cell r="Y614">
            <v>0</v>
          </cell>
          <cell r="Z614">
            <v>0</v>
          </cell>
          <cell r="AA614">
            <v>0</v>
          </cell>
          <cell r="AB614">
            <v>2.6476489667283106E-2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2788.267574235419</v>
          </cell>
          <cell r="AW614">
            <v>73.55912188155969</v>
          </cell>
          <cell r="AX614">
            <v>2.0433089411544358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25.341056782513377</v>
          </cell>
          <cell r="BF614">
            <v>0.70391824395870495</v>
          </cell>
          <cell r="BG614">
            <v>0</v>
          </cell>
          <cell r="BH614">
            <v>0</v>
          </cell>
          <cell r="BI614">
            <v>0</v>
          </cell>
          <cell r="BJ614">
            <v>0</v>
          </cell>
          <cell r="BK614">
            <v>54.905623028778983</v>
          </cell>
          <cell r="BL614">
            <v>1.4448848165468153</v>
          </cell>
          <cell r="BM614">
            <v>0</v>
          </cell>
          <cell r="BN614">
            <v>0</v>
          </cell>
          <cell r="BO614">
            <v>199.70522865848005</v>
          </cell>
          <cell r="BP614">
            <v>6.1447762664147705</v>
          </cell>
          <cell r="BQ614">
            <v>0</v>
          </cell>
          <cell r="BR614">
            <v>0</v>
          </cell>
          <cell r="BS614">
            <v>106.12558556140839</v>
          </cell>
          <cell r="BT614">
            <v>3.2654026326587196</v>
          </cell>
          <cell r="BU614">
            <v>0</v>
          </cell>
          <cell r="BV614">
            <v>0</v>
          </cell>
          <cell r="BW614">
            <v>0</v>
          </cell>
          <cell r="BX614">
            <v>0</v>
          </cell>
          <cell r="BY614">
            <v>0</v>
          </cell>
          <cell r="BZ614">
            <v>0</v>
          </cell>
          <cell r="CA614">
            <v>88.331818202719901</v>
          </cell>
          <cell r="CB614">
            <v>2.3873464379113485</v>
          </cell>
          <cell r="CC614">
            <v>0</v>
          </cell>
          <cell r="CD614">
            <v>0</v>
          </cell>
          <cell r="CE614">
            <v>0</v>
          </cell>
          <cell r="CF614">
            <v>0</v>
          </cell>
          <cell r="CG614">
            <v>0</v>
          </cell>
          <cell r="CH614">
            <v>0</v>
          </cell>
          <cell r="CI614">
            <v>0</v>
          </cell>
          <cell r="CJ614">
            <v>0</v>
          </cell>
          <cell r="CK614">
            <v>0</v>
          </cell>
          <cell r="CL614">
            <v>0</v>
          </cell>
          <cell r="CM614">
            <v>0</v>
          </cell>
          <cell r="CN614">
            <v>0</v>
          </cell>
          <cell r="CO614">
            <v>0</v>
          </cell>
          <cell r="CP614">
            <v>0</v>
          </cell>
          <cell r="CQ614">
            <v>0</v>
          </cell>
          <cell r="CR614">
            <v>0</v>
          </cell>
          <cell r="CS614">
            <v>0</v>
          </cell>
          <cell r="CT614">
            <v>0</v>
          </cell>
          <cell r="CU614">
            <v>0</v>
          </cell>
          <cell r="CV614">
            <v>0</v>
          </cell>
          <cell r="CW614">
            <v>0</v>
          </cell>
          <cell r="CX614">
            <v>0</v>
          </cell>
          <cell r="CY614">
            <v>0</v>
          </cell>
          <cell r="CZ614">
            <v>0</v>
          </cell>
          <cell r="DA614">
            <v>0</v>
          </cell>
          <cell r="DB614">
            <v>0</v>
          </cell>
          <cell r="DC614">
            <v>0</v>
          </cell>
          <cell r="DD614">
            <v>3336.2360083508797</v>
          </cell>
          <cell r="DE614">
            <v>0</v>
          </cell>
          <cell r="DG614">
            <v>3255.6667248123508</v>
          </cell>
          <cell r="DH614">
            <v>0.82491330090687565</v>
          </cell>
          <cell r="DI614">
            <v>0.03</v>
          </cell>
          <cell r="DJ614">
            <v>80.569283538528992</v>
          </cell>
          <cell r="DK614">
            <v>2.4747399027206268E-2</v>
          </cell>
          <cell r="DL614">
            <v>0</v>
          </cell>
        </row>
        <row r="615">
          <cell r="A615" t="str">
            <v>B10410P1R1000L2080</v>
          </cell>
          <cell r="B615" t="str">
            <v>RULLIERA DVR P052 LR1000 LT2080</v>
          </cell>
          <cell r="F615">
            <v>8686.4417585494921</v>
          </cell>
          <cell r="H615">
            <v>4082.627626518261</v>
          </cell>
          <cell r="I615">
            <v>0.53</v>
          </cell>
          <cell r="J615" t="str">
            <v>OK</v>
          </cell>
          <cell r="K615" t="str">
            <v>ICZZD</v>
          </cell>
          <cell r="L615">
            <v>0.83575249690254239</v>
          </cell>
          <cell r="M615">
            <v>2.2048536643521327E-2</v>
          </cell>
          <cell r="N615">
            <v>0</v>
          </cell>
          <cell r="O615">
            <v>0</v>
          </cell>
          <cell r="P615">
            <v>0</v>
          </cell>
          <cell r="Q615">
            <v>7.5957026778329167E-3</v>
          </cell>
          <cell r="R615">
            <v>0</v>
          </cell>
          <cell r="S615">
            <v>0</v>
          </cell>
          <cell r="T615">
            <v>1.6457355801971319E-2</v>
          </cell>
          <cell r="U615">
            <v>0</v>
          </cell>
          <cell r="V615">
            <v>5.9859442844751108E-2</v>
          </cell>
          <cell r="W615">
            <v>0</v>
          </cell>
          <cell r="X615">
            <v>3.1809975462097739E-2</v>
          </cell>
          <cell r="Y615">
            <v>0</v>
          </cell>
          <cell r="Z615">
            <v>0</v>
          </cell>
          <cell r="AA615">
            <v>0</v>
          </cell>
          <cell r="AB615">
            <v>2.6476489667283106E-2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0</v>
          </cell>
          <cell r="AS615">
            <v>0</v>
          </cell>
          <cell r="AT615">
            <v>0</v>
          </cell>
          <cell r="AU615">
            <v>0</v>
          </cell>
          <cell r="AV615">
            <v>3412.0662327859368</v>
          </cell>
          <cell r="AW615">
            <v>90.015964825140387</v>
          </cell>
          <cell r="AX615">
            <v>2.5004434673650109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0</v>
          </cell>
          <cell r="BD615">
            <v>0</v>
          </cell>
          <cell r="BE615">
            <v>31.010425595339399</v>
          </cell>
          <cell r="BF615">
            <v>0.86140071098164994</v>
          </cell>
          <cell r="BG615">
            <v>0</v>
          </cell>
          <cell r="BH615">
            <v>0</v>
          </cell>
          <cell r="BI615">
            <v>0</v>
          </cell>
          <cell r="BJ615">
            <v>0</v>
          </cell>
          <cell r="BK615">
            <v>67.189255456568702</v>
          </cell>
          <cell r="BL615">
            <v>1.76813830148865</v>
          </cell>
          <cell r="BM615">
            <v>0</v>
          </cell>
          <cell r="BN615">
            <v>0</v>
          </cell>
          <cell r="BO615">
            <v>244.3838150659717</v>
          </cell>
          <cell r="BP615">
            <v>7.5195020020298982</v>
          </cell>
          <cell r="BQ615">
            <v>0</v>
          </cell>
          <cell r="BR615">
            <v>0</v>
          </cell>
          <cell r="BS615">
            <v>129.86828462042823</v>
          </cell>
          <cell r="BT615">
            <v>3.9959472190900991</v>
          </cell>
          <cell r="BU615">
            <v>0</v>
          </cell>
          <cell r="BV615">
            <v>0</v>
          </cell>
          <cell r="BW615">
            <v>0</v>
          </cell>
          <cell r="BX615">
            <v>0</v>
          </cell>
          <cell r="BY615">
            <v>0</v>
          </cell>
          <cell r="BZ615">
            <v>0</v>
          </cell>
          <cell r="CA615">
            <v>108.09364816887529</v>
          </cell>
          <cell r="CB615">
            <v>2.921449950510143</v>
          </cell>
          <cell r="CC615">
            <v>0</v>
          </cell>
          <cell r="CD615">
            <v>0</v>
          </cell>
          <cell r="CE615">
            <v>0</v>
          </cell>
          <cell r="CF615">
            <v>0</v>
          </cell>
          <cell r="CG615">
            <v>0</v>
          </cell>
          <cell r="CH615">
            <v>0</v>
          </cell>
          <cell r="CI615">
            <v>0</v>
          </cell>
          <cell r="CJ615">
            <v>0</v>
          </cell>
          <cell r="CK615">
            <v>0</v>
          </cell>
          <cell r="CL615">
            <v>0</v>
          </cell>
          <cell r="CM615">
            <v>0</v>
          </cell>
          <cell r="CN615">
            <v>0</v>
          </cell>
          <cell r="CO615">
            <v>0</v>
          </cell>
          <cell r="CP615">
            <v>0</v>
          </cell>
          <cell r="CQ615">
            <v>0</v>
          </cell>
          <cell r="CR615">
            <v>0</v>
          </cell>
          <cell r="CS615">
            <v>0</v>
          </cell>
          <cell r="CT615">
            <v>0</v>
          </cell>
          <cell r="CU615">
            <v>0</v>
          </cell>
          <cell r="CV615">
            <v>0</v>
          </cell>
          <cell r="CW615">
            <v>0</v>
          </cell>
          <cell r="CX615">
            <v>0</v>
          </cell>
          <cell r="CY615">
            <v>0</v>
          </cell>
          <cell r="CZ615">
            <v>0</v>
          </cell>
          <cell r="DA615">
            <v>0</v>
          </cell>
          <cell r="DB615">
            <v>0</v>
          </cell>
          <cell r="DC615">
            <v>0</v>
          </cell>
          <cell r="DD615">
            <v>4082.627626518261</v>
          </cell>
          <cell r="DE615">
            <v>0</v>
          </cell>
          <cell r="DG615">
            <v>3984.0331679728129</v>
          </cell>
          <cell r="DH615">
            <v>0.82491330090687565</v>
          </cell>
          <cell r="DI615">
            <v>0.03</v>
          </cell>
          <cell r="DJ615">
            <v>98.594458545447907</v>
          </cell>
          <cell r="DK615">
            <v>2.4747399027206272E-2</v>
          </cell>
          <cell r="DL615">
            <v>0</v>
          </cell>
        </row>
        <row r="616">
          <cell r="A616" t="str">
            <v>B10410P1R1000L2600</v>
          </cell>
          <cell r="B616" t="str">
            <v>RULLIERA DVR P052 LR1000 LT2600</v>
          </cell>
          <cell r="F616">
            <v>10274.50903124604</v>
          </cell>
          <cell r="H616">
            <v>4829.0192446856381</v>
          </cell>
          <cell r="I616">
            <v>0.53</v>
          </cell>
          <cell r="J616" t="str">
            <v>OK</v>
          </cell>
          <cell r="K616" t="str">
            <v>ICZZD</v>
          </cell>
          <cell r="L616">
            <v>0.83575249690254239</v>
          </cell>
          <cell r="M616">
            <v>2.2048536643521327E-2</v>
          </cell>
          <cell r="N616">
            <v>0</v>
          </cell>
          <cell r="O616">
            <v>0</v>
          </cell>
          <cell r="P616">
            <v>0</v>
          </cell>
          <cell r="Q616">
            <v>7.5957026778329167E-3</v>
          </cell>
          <cell r="R616">
            <v>0</v>
          </cell>
          <cell r="S616">
            <v>0</v>
          </cell>
          <cell r="T616">
            <v>1.6457355801971319E-2</v>
          </cell>
          <cell r="U616">
            <v>0</v>
          </cell>
          <cell r="V616">
            <v>5.9859442844751108E-2</v>
          </cell>
          <cell r="W616">
            <v>0</v>
          </cell>
          <cell r="X616">
            <v>3.1809975462097739E-2</v>
          </cell>
          <cell r="Y616">
            <v>0</v>
          </cell>
          <cell r="Z616">
            <v>0</v>
          </cell>
          <cell r="AA616">
            <v>0</v>
          </cell>
          <cell r="AB616">
            <v>2.6476489667283106E-2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0</v>
          </cell>
          <cell r="AT616">
            <v>0</v>
          </cell>
          <cell r="AU616">
            <v>0</v>
          </cell>
          <cell r="AV616">
            <v>4035.8648913364514</v>
          </cell>
          <cell r="AW616">
            <v>106.47280776872097</v>
          </cell>
          <cell r="AX616">
            <v>2.9575779935755824</v>
          </cell>
          <cell r="AY616">
            <v>0</v>
          </cell>
          <cell r="AZ616">
            <v>0</v>
          </cell>
          <cell r="BA616">
            <v>0</v>
          </cell>
          <cell r="BB616">
            <v>0</v>
          </cell>
          <cell r="BC616">
            <v>0</v>
          </cell>
          <cell r="BD616">
            <v>0</v>
          </cell>
          <cell r="BE616">
            <v>36.679794408165392</v>
          </cell>
          <cell r="BF616">
            <v>1.0188831780045942</v>
          </cell>
          <cell r="BG616">
            <v>0</v>
          </cell>
          <cell r="BH616">
            <v>0</v>
          </cell>
          <cell r="BI616">
            <v>0</v>
          </cell>
          <cell r="BJ616">
            <v>0</v>
          </cell>
          <cell r="BK616">
            <v>79.472887884358343</v>
          </cell>
          <cell r="BL616">
            <v>2.0913917864304827</v>
          </cell>
          <cell r="BM616">
            <v>0</v>
          </cell>
          <cell r="BN616">
            <v>0</v>
          </cell>
          <cell r="BO616">
            <v>289.06240147346313</v>
          </cell>
          <cell r="BP616">
            <v>8.8942277376450196</v>
          </cell>
          <cell r="BQ616">
            <v>0</v>
          </cell>
          <cell r="BR616">
            <v>0</v>
          </cell>
          <cell r="BS616">
            <v>153.61098367944791</v>
          </cell>
          <cell r="BT616">
            <v>4.7264918055214746</v>
          </cell>
          <cell r="BU616">
            <v>0</v>
          </cell>
          <cell r="BV616">
            <v>0</v>
          </cell>
          <cell r="BW616">
            <v>0</v>
          </cell>
          <cell r="BX616">
            <v>0</v>
          </cell>
          <cell r="BY616">
            <v>0</v>
          </cell>
          <cell r="BZ616">
            <v>0</v>
          </cell>
          <cell r="CA616">
            <v>127.85547813503057</v>
          </cell>
          <cell r="CB616">
            <v>3.4555534631089344</v>
          </cell>
          <cell r="CC616">
            <v>0</v>
          </cell>
          <cell r="CD616">
            <v>0</v>
          </cell>
          <cell r="CE616">
            <v>0</v>
          </cell>
          <cell r="CF616">
            <v>0</v>
          </cell>
          <cell r="CG616">
            <v>0</v>
          </cell>
          <cell r="CH616">
            <v>0</v>
          </cell>
          <cell r="CI616">
            <v>0</v>
          </cell>
          <cell r="CJ616">
            <v>0</v>
          </cell>
          <cell r="CK616">
            <v>0</v>
          </cell>
          <cell r="CL616">
            <v>0</v>
          </cell>
          <cell r="CM616">
            <v>0</v>
          </cell>
          <cell r="CN616">
            <v>0</v>
          </cell>
          <cell r="CO616">
            <v>0</v>
          </cell>
          <cell r="CP616">
            <v>0</v>
          </cell>
          <cell r="CQ616">
            <v>0</v>
          </cell>
          <cell r="CR616">
            <v>0</v>
          </cell>
          <cell r="CS616">
            <v>0</v>
          </cell>
          <cell r="CT616">
            <v>0</v>
          </cell>
          <cell r="CU616">
            <v>0</v>
          </cell>
          <cell r="CV616">
            <v>0</v>
          </cell>
          <cell r="CW616">
            <v>0</v>
          </cell>
          <cell r="CX616">
            <v>0</v>
          </cell>
          <cell r="CY616">
            <v>0</v>
          </cell>
          <cell r="CZ616">
            <v>0</v>
          </cell>
          <cell r="DA616">
            <v>0</v>
          </cell>
          <cell r="DB616">
            <v>0</v>
          </cell>
          <cell r="DC616">
            <v>0</v>
          </cell>
          <cell r="DD616">
            <v>4829.0192446856372</v>
          </cell>
          <cell r="DE616">
            <v>0</v>
          </cell>
          <cell r="DG616">
            <v>4712.3996111332744</v>
          </cell>
          <cell r="DH616">
            <v>0.82491330090687565</v>
          </cell>
          <cell r="DI616">
            <v>0.03</v>
          </cell>
          <cell r="DJ616">
            <v>116.61963355236679</v>
          </cell>
          <cell r="DK616">
            <v>2.4747399027206268E-2</v>
          </cell>
          <cell r="DL616">
            <v>0</v>
          </cell>
        </row>
        <row r="617">
          <cell r="A617" t="str">
            <v>B10410P1R1200L1040</v>
          </cell>
          <cell r="B617" t="str">
            <v>RULLIERA DVR P052 LR1200 LT1040</v>
          </cell>
          <cell r="F617">
            <v>6040.2109690228508</v>
          </cell>
          <cell r="H617">
            <v>2838.8991554407398</v>
          </cell>
          <cell r="I617">
            <v>0.53</v>
          </cell>
          <cell r="J617" t="str">
            <v>OK</v>
          </cell>
          <cell r="K617" t="str">
            <v>ICZZD</v>
          </cell>
          <cell r="L617">
            <v>0.83575249690254239</v>
          </cell>
          <cell r="M617">
            <v>2.2048536643521327E-2</v>
          </cell>
          <cell r="N617">
            <v>0</v>
          </cell>
          <cell r="O617">
            <v>0</v>
          </cell>
          <cell r="P617">
            <v>0</v>
          </cell>
          <cell r="Q617">
            <v>7.5957026778329167E-3</v>
          </cell>
          <cell r="R617">
            <v>0</v>
          </cell>
          <cell r="S617">
            <v>0</v>
          </cell>
          <cell r="T617">
            <v>1.6457355801971319E-2</v>
          </cell>
          <cell r="U617">
            <v>0</v>
          </cell>
          <cell r="V617">
            <v>5.9859442844751108E-2</v>
          </cell>
          <cell r="W617">
            <v>0</v>
          </cell>
          <cell r="X617">
            <v>3.1809975462097739E-2</v>
          </cell>
          <cell r="Y617">
            <v>0</v>
          </cell>
          <cell r="Z617">
            <v>0</v>
          </cell>
          <cell r="AA617">
            <v>0</v>
          </cell>
          <cell r="AB617">
            <v>2.6476489667283106E-2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0</v>
          </cell>
          <cell r="AT617">
            <v>0</v>
          </cell>
          <cell r="AU617">
            <v>0</v>
          </cell>
          <cell r="AV617">
            <v>2372.6170576141171</v>
          </cell>
          <cell r="AW617">
            <v>62.593572055996901</v>
          </cell>
          <cell r="AX617">
            <v>1.7387103348888029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21.563433917078832</v>
          </cell>
          <cell r="BF617">
            <v>0.59898427547441202</v>
          </cell>
          <cell r="BG617">
            <v>0</v>
          </cell>
          <cell r="BH617">
            <v>0</v>
          </cell>
          <cell r="BI617">
            <v>0</v>
          </cell>
          <cell r="BJ617">
            <v>0</v>
          </cell>
          <cell r="BK617">
            <v>46.720773487004138</v>
          </cell>
          <cell r="BL617">
            <v>1.2294940391316878</v>
          </cell>
          <cell r="BM617">
            <v>0</v>
          </cell>
          <cell r="BN617">
            <v>0</v>
          </cell>
          <cell r="BO617">
            <v>169.93492173711715</v>
          </cell>
          <cell r="BP617">
            <v>5.2287668226805275</v>
          </cell>
          <cell r="BQ617">
            <v>0</v>
          </cell>
          <cell r="BR617">
            <v>0</v>
          </cell>
          <cell r="BS617">
            <v>90.305312473939935</v>
          </cell>
          <cell r="BT617">
            <v>2.778624999198152</v>
          </cell>
          <cell r="BU617">
            <v>0</v>
          </cell>
          <cell r="BV617">
            <v>0</v>
          </cell>
          <cell r="BW617">
            <v>0</v>
          </cell>
          <cell r="BX617">
            <v>0</v>
          </cell>
          <cell r="BY617">
            <v>0</v>
          </cell>
          <cell r="BZ617">
            <v>0</v>
          </cell>
          <cell r="CA617">
            <v>75.164084155485483</v>
          </cell>
          <cell r="CB617">
            <v>2.0314617339320402</v>
          </cell>
          <cell r="CC617">
            <v>0</v>
          </cell>
          <cell r="CD617">
            <v>0</v>
          </cell>
          <cell r="CE617">
            <v>0</v>
          </cell>
          <cell r="CF617">
            <v>0</v>
          </cell>
          <cell r="CG617">
            <v>0</v>
          </cell>
          <cell r="CH617">
            <v>0</v>
          </cell>
          <cell r="CI617">
            <v>0</v>
          </cell>
          <cell r="CJ617">
            <v>0</v>
          </cell>
          <cell r="CK617">
            <v>0</v>
          </cell>
          <cell r="CL617">
            <v>0</v>
          </cell>
          <cell r="CM617">
            <v>0</v>
          </cell>
          <cell r="CN617">
            <v>0</v>
          </cell>
          <cell r="CO617">
            <v>0</v>
          </cell>
          <cell r="CP617">
            <v>0</v>
          </cell>
          <cell r="CQ617">
            <v>0</v>
          </cell>
          <cell r="CR617">
            <v>0</v>
          </cell>
          <cell r="CS617">
            <v>0</v>
          </cell>
          <cell r="CT617">
            <v>0</v>
          </cell>
          <cell r="CU617">
            <v>0</v>
          </cell>
          <cell r="CV617">
            <v>0</v>
          </cell>
          <cell r="CW617">
            <v>0</v>
          </cell>
          <cell r="CX617">
            <v>0</v>
          </cell>
          <cell r="CY617">
            <v>0</v>
          </cell>
          <cell r="CZ617">
            <v>0</v>
          </cell>
          <cell r="DA617">
            <v>0</v>
          </cell>
          <cell r="DB617">
            <v>0</v>
          </cell>
          <cell r="DC617">
            <v>0</v>
          </cell>
          <cell r="DD617">
            <v>2838.8991554407394</v>
          </cell>
          <cell r="DE617">
            <v>0</v>
          </cell>
          <cell r="DG617">
            <v>2770.3404352484431</v>
          </cell>
          <cell r="DH617">
            <v>0.82491330090687565</v>
          </cell>
          <cell r="DI617">
            <v>0.03</v>
          </cell>
          <cell r="DJ617">
            <v>68.558720192297514</v>
          </cell>
          <cell r="DK617">
            <v>2.4747399027206268E-2</v>
          </cell>
          <cell r="DL617">
            <v>0</v>
          </cell>
        </row>
        <row r="618">
          <cell r="A618" t="str">
            <v>B10410P1R1200L1560</v>
          </cell>
          <cell r="B618" t="str">
            <v>RULLIERA DVR P052 LR1200 LT1560</v>
          </cell>
          <cell r="F618">
            <v>7628.2782417194048</v>
          </cell>
          <cell r="H618">
            <v>3585.2907736081202</v>
          </cell>
          <cell r="I618">
            <v>0.53</v>
          </cell>
          <cell r="J618" t="str">
            <v>OK</v>
          </cell>
          <cell r="K618" t="str">
            <v>ICZZD</v>
          </cell>
          <cell r="L618">
            <v>0.83575249690254239</v>
          </cell>
          <cell r="M618">
            <v>2.2048536643521327E-2</v>
          </cell>
          <cell r="N618">
            <v>0</v>
          </cell>
          <cell r="O618">
            <v>0</v>
          </cell>
          <cell r="P618">
            <v>0</v>
          </cell>
          <cell r="Q618">
            <v>7.5957026778329167E-3</v>
          </cell>
          <cell r="R618">
            <v>0</v>
          </cell>
          <cell r="S618">
            <v>0</v>
          </cell>
          <cell r="T618">
            <v>1.6457355801971319E-2</v>
          </cell>
          <cell r="U618">
            <v>0</v>
          </cell>
          <cell r="V618">
            <v>5.9859442844751108E-2</v>
          </cell>
          <cell r="W618">
            <v>0</v>
          </cell>
          <cell r="X618">
            <v>3.1809975462097739E-2</v>
          </cell>
          <cell r="Y618">
            <v>0</v>
          </cell>
          <cell r="Z618">
            <v>0</v>
          </cell>
          <cell r="AA618">
            <v>0</v>
          </cell>
          <cell r="AB618">
            <v>2.6476489667283106E-2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2996.4157161646344</v>
          </cell>
          <cell r="AW618">
            <v>79.050414999577569</v>
          </cell>
          <cell r="AX618">
            <v>2.1958448610993768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27.232802729904847</v>
          </cell>
          <cell r="BF618">
            <v>0.7564667424973569</v>
          </cell>
          <cell r="BG618">
            <v>0</v>
          </cell>
          <cell r="BH618">
            <v>0</v>
          </cell>
          <cell r="BI618">
            <v>0</v>
          </cell>
          <cell r="BJ618">
            <v>0</v>
          </cell>
          <cell r="BK618">
            <v>59.004405914793836</v>
          </cell>
          <cell r="BL618">
            <v>1.552747524073522</v>
          </cell>
          <cell r="BM618">
            <v>0</v>
          </cell>
          <cell r="BN618">
            <v>0</v>
          </cell>
          <cell r="BO618">
            <v>214.61350814460874</v>
          </cell>
          <cell r="BP618">
            <v>6.6034925582956534</v>
          </cell>
          <cell r="BQ618">
            <v>0</v>
          </cell>
          <cell r="BR618">
            <v>0</v>
          </cell>
          <cell r="BS618">
            <v>114.04801153295972</v>
          </cell>
          <cell r="BT618">
            <v>3.5091695856295297</v>
          </cell>
          <cell r="BU618">
            <v>0</v>
          </cell>
          <cell r="BV618">
            <v>0</v>
          </cell>
          <cell r="BW618">
            <v>0</v>
          </cell>
          <cell r="BX618">
            <v>0</v>
          </cell>
          <cell r="BY618">
            <v>0</v>
          </cell>
          <cell r="BZ618">
            <v>0</v>
          </cell>
          <cell r="CA618">
            <v>94.925914121640844</v>
          </cell>
          <cell r="CB618">
            <v>2.5655652465308334</v>
          </cell>
          <cell r="CC618">
            <v>0</v>
          </cell>
          <cell r="CD618">
            <v>0</v>
          </cell>
          <cell r="CE618">
            <v>0</v>
          </cell>
          <cell r="CF618">
            <v>0</v>
          </cell>
          <cell r="CG618">
            <v>0</v>
          </cell>
          <cell r="CH618">
            <v>0</v>
          </cell>
          <cell r="CI618">
            <v>0</v>
          </cell>
          <cell r="CJ618">
            <v>0</v>
          </cell>
          <cell r="CK618">
            <v>0</v>
          </cell>
          <cell r="CL618">
            <v>0</v>
          </cell>
          <cell r="CM618">
            <v>0</v>
          </cell>
          <cell r="CN618">
            <v>0</v>
          </cell>
          <cell r="CO618">
            <v>0</v>
          </cell>
          <cell r="CP618">
            <v>0</v>
          </cell>
          <cell r="CQ618">
            <v>0</v>
          </cell>
          <cell r="CR618">
            <v>0</v>
          </cell>
          <cell r="CS618">
            <v>0</v>
          </cell>
          <cell r="CT618">
            <v>0</v>
          </cell>
          <cell r="CU618">
            <v>0</v>
          </cell>
          <cell r="CV618">
            <v>0</v>
          </cell>
          <cell r="CW618">
            <v>0</v>
          </cell>
          <cell r="CX618">
            <v>0</v>
          </cell>
          <cell r="CY618">
            <v>0</v>
          </cell>
          <cell r="CZ618">
            <v>0</v>
          </cell>
          <cell r="DA618">
            <v>0</v>
          </cell>
          <cell r="DB618">
            <v>0</v>
          </cell>
          <cell r="DC618">
            <v>0</v>
          </cell>
          <cell r="DD618">
            <v>3585.2907736081202</v>
          </cell>
          <cell r="DE618">
            <v>0</v>
          </cell>
          <cell r="DG618">
            <v>3498.7068784089042</v>
          </cell>
          <cell r="DH618">
            <v>0.82491330090687565</v>
          </cell>
          <cell r="DI618">
            <v>0.03</v>
          </cell>
          <cell r="DJ618">
            <v>86.583895199216386</v>
          </cell>
          <cell r="DK618">
            <v>2.4747399027206265E-2</v>
          </cell>
          <cell r="DL618">
            <v>0</v>
          </cell>
        </row>
        <row r="619">
          <cell r="A619" t="str">
            <v>B10410P1R1200L2080</v>
          </cell>
          <cell r="B619" t="str">
            <v>RULLIERA DVR P052 LR1200 LT2080</v>
          </cell>
          <cell r="F619">
            <v>9216.3457862405157</v>
          </cell>
          <cell r="H619">
            <v>4331.6825195330421</v>
          </cell>
          <cell r="I619">
            <v>0.53</v>
          </cell>
          <cell r="J619" t="str">
            <v>OK</v>
          </cell>
          <cell r="K619" t="str">
            <v>ICZZD</v>
          </cell>
          <cell r="L619">
            <v>0.83575249690254239</v>
          </cell>
          <cell r="M619">
            <v>2.2048536643521327E-2</v>
          </cell>
          <cell r="N619">
            <v>0</v>
          </cell>
          <cell r="O619">
            <v>0</v>
          </cell>
          <cell r="P619">
            <v>0</v>
          </cell>
          <cell r="Q619">
            <v>7.5957026778329167E-3</v>
          </cell>
          <cell r="R619">
            <v>0</v>
          </cell>
          <cell r="S619">
            <v>0</v>
          </cell>
          <cell r="T619">
            <v>1.6457355801971319E-2</v>
          </cell>
          <cell r="U619">
            <v>0</v>
          </cell>
          <cell r="V619">
            <v>5.9859442844751108E-2</v>
          </cell>
          <cell r="W619">
            <v>0</v>
          </cell>
          <cell r="X619">
            <v>3.1809975462097739E-2</v>
          </cell>
          <cell r="Y619">
            <v>0</v>
          </cell>
          <cell r="Z619">
            <v>0</v>
          </cell>
          <cell r="AA619">
            <v>0</v>
          </cell>
          <cell r="AB619">
            <v>2.6476489667283106E-2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3620.2144814888356</v>
          </cell>
          <cell r="AW619">
            <v>95.507260760025062</v>
          </cell>
          <cell r="AX619">
            <v>2.6529794655562515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32.902172513139163</v>
          </cell>
          <cell r="BF619">
            <v>0.91394923647608783</v>
          </cell>
          <cell r="BG619">
            <v>0</v>
          </cell>
          <cell r="BH619">
            <v>0</v>
          </cell>
          <cell r="BI619">
            <v>0</v>
          </cell>
          <cell r="BJ619">
            <v>0</v>
          </cell>
          <cell r="BK619">
            <v>71.288040445134854</v>
          </cell>
          <cell r="BL619">
            <v>1.8760010643456539</v>
          </cell>
          <cell r="BM619">
            <v>0</v>
          </cell>
          <cell r="BN619">
            <v>0</v>
          </cell>
          <cell r="BO619">
            <v>259.2921021995956</v>
          </cell>
          <cell r="BP619">
            <v>7.9782185292183261</v>
          </cell>
          <cell r="BQ619">
            <v>0</v>
          </cell>
          <cell r="BR619">
            <v>0</v>
          </cell>
          <cell r="BS619">
            <v>137.79071465594379</v>
          </cell>
          <cell r="BT619">
            <v>4.2397142971059623</v>
          </cell>
          <cell r="BU619">
            <v>0</v>
          </cell>
          <cell r="BV619">
            <v>0</v>
          </cell>
          <cell r="BW619">
            <v>0</v>
          </cell>
          <cell r="BX619">
            <v>0</v>
          </cell>
          <cell r="BY619">
            <v>0</v>
          </cell>
          <cell r="BZ619">
            <v>0</v>
          </cell>
          <cell r="CA619">
            <v>114.68774747036744</v>
          </cell>
          <cell r="CB619">
            <v>3.0996688505504713</v>
          </cell>
          <cell r="CC619">
            <v>0</v>
          </cell>
          <cell r="CD619">
            <v>0</v>
          </cell>
          <cell r="CE619">
            <v>0</v>
          </cell>
          <cell r="CF619">
            <v>0</v>
          </cell>
          <cell r="CG619">
            <v>0</v>
          </cell>
          <cell r="CH619">
            <v>0</v>
          </cell>
          <cell r="CI619">
            <v>0</v>
          </cell>
          <cell r="CJ619">
            <v>0</v>
          </cell>
          <cell r="CK619">
            <v>0</v>
          </cell>
          <cell r="CL619">
            <v>0</v>
          </cell>
          <cell r="CM619">
            <v>0</v>
          </cell>
          <cell r="CN619">
            <v>0</v>
          </cell>
          <cell r="CO619">
            <v>0</v>
          </cell>
          <cell r="CP619">
            <v>0</v>
          </cell>
          <cell r="CQ619">
            <v>0</v>
          </cell>
          <cell r="CR619">
            <v>0</v>
          </cell>
          <cell r="CS619">
            <v>0</v>
          </cell>
          <cell r="CT619">
            <v>0</v>
          </cell>
          <cell r="CU619">
            <v>0</v>
          </cell>
          <cell r="CV619">
            <v>0</v>
          </cell>
          <cell r="CW619">
            <v>0</v>
          </cell>
          <cell r="CX619">
            <v>0</v>
          </cell>
          <cell r="CY619">
            <v>0</v>
          </cell>
          <cell r="CZ619">
            <v>0</v>
          </cell>
          <cell r="DA619">
            <v>0</v>
          </cell>
          <cell r="DB619">
            <v>0</v>
          </cell>
          <cell r="DC619">
            <v>0</v>
          </cell>
          <cell r="DD619">
            <v>4331.6825195330421</v>
          </cell>
          <cell r="DE619">
            <v>0</v>
          </cell>
          <cell r="DG619">
            <v>4227.073446241593</v>
          </cell>
          <cell r="DH619">
            <v>0.82491330090687565</v>
          </cell>
          <cell r="DI619">
            <v>0.03</v>
          </cell>
          <cell r="DJ619">
            <v>104.60907329144865</v>
          </cell>
          <cell r="DK619">
            <v>2.4747399027206268E-2</v>
          </cell>
          <cell r="DL619">
            <v>0</v>
          </cell>
        </row>
        <row r="620">
          <cell r="A620" t="str">
            <v>B10410P1R1200L2600</v>
          </cell>
          <cell r="B620" t="str">
            <v>RULLIERA DVR P052 LR1200 LT2600</v>
          </cell>
          <cell r="F620">
            <v>10804.413058937074</v>
          </cell>
          <cell r="H620">
            <v>5078.0741377004242</v>
          </cell>
          <cell r="I620">
            <v>0.53</v>
          </cell>
          <cell r="J620" t="str">
            <v>OK</v>
          </cell>
          <cell r="K620" t="str">
            <v>ICZZD</v>
          </cell>
          <cell r="L620">
            <v>0.83575249690254239</v>
          </cell>
          <cell r="M620">
            <v>2.2048536643521327E-2</v>
          </cell>
          <cell r="N620">
            <v>0</v>
          </cell>
          <cell r="O620">
            <v>0</v>
          </cell>
          <cell r="P620">
            <v>0</v>
          </cell>
          <cell r="Q620">
            <v>7.5957026778329167E-3</v>
          </cell>
          <cell r="R620">
            <v>0</v>
          </cell>
          <cell r="S620">
            <v>0</v>
          </cell>
          <cell r="T620">
            <v>1.6457355801971319E-2</v>
          </cell>
          <cell r="U620">
            <v>0</v>
          </cell>
          <cell r="V620">
            <v>5.9859442844751108E-2</v>
          </cell>
          <cell r="W620">
            <v>0</v>
          </cell>
          <cell r="X620">
            <v>3.1809975462097739E-2</v>
          </cell>
          <cell r="Y620">
            <v>0</v>
          </cell>
          <cell r="Z620">
            <v>0</v>
          </cell>
          <cell r="AA620">
            <v>0</v>
          </cell>
          <cell r="AB620">
            <v>2.6476489667283106E-2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4244.0131400393548</v>
          </cell>
          <cell r="AW620">
            <v>111.96410370360577</v>
          </cell>
          <cell r="AX620">
            <v>3.110113991766827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38.571541325965192</v>
          </cell>
          <cell r="BF620">
            <v>1.0714317034990331</v>
          </cell>
          <cell r="BG620">
            <v>0</v>
          </cell>
          <cell r="BH620">
            <v>0</v>
          </cell>
          <cell r="BI620">
            <v>0</v>
          </cell>
          <cell r="BJ620">
            <v>0</v>
          </cell>
          <cell r="BK620">
            <v>83.57167287292458</v>
          </cell>
          <cell r="BL620">
            <v>2.1992545492874891</v>
          </cell>
          <cell r="BM620">
            <v>0</v>
          </cell>
          <cell r="BN620">
            <v>0</v>
          </cell>
          <cell r="BO620">
            <v>303.97068860708731</v>
          </cell>
          <cell r="BP620">
            <v>9.3529442648334555</v>
          </cell>
          <cell r="BQ620">
            <v>0</v>
          </cell>
          <cell r="BR620">
            <v>0</v>
          </cell>
          <cell r="BS620">
            <v>161.53341371496364</v>
          </cell>
          <cell r="BT620">
            <v>4.9702588835373431</v>
          </cell>
          <cell r="BU620">
            <v>0</v>
          </cell>
          <cell r="BV620">
            <v>0</v>
          </cell>
          <cell r="BW620">
            <v>0</v>
          </cell>
          <cell r="BX620">
            <v>0</v>
          </cell>
          <cell r="BY620">
            <v>0</v>
          </cell>
          <cell r="BZ620">
            <v>0</v>
          </cell>
          <cell r="CA620">
            <v>134.44957743652284</v>
          </cell>
          <cell r="CB620">
            <v>3.6337723631492662</v>
          </cell>
          <cell r="CC620">
            <v>0</v>
          </cell>
          <cell r="CD620">
            <v>0</v>
          </cell>
          <cell r="CE620">
            <v>0</v>
          </cell>
          <cell r="CF620">
            <v>0</v>
          </cell>
          <cell r="CG620">
            <v>0</v>
          </cell>
          <cell r="CH620">
            <v>0</v>
          </cell>
          <cell r="CI620">
            <v>0</v>
          </cell>
          <cell r="CJ620">
            <v>0</v>
          </cell>
          <cell r="CK620">
            <v>0</v>
          </cell>
          <cell r="CL620">
            <v>0</v>
          </cell>
          <cell r="CM620">
            <v>0</v>
          </cell>
          <cell r="CN620">
            <v>0</v>
          </cell>
          <cell r="CO620">
            <v>0</v>
          </cell>
          <cell r="CP620">
            <v>0</v>
          </cell>
          <cell r="CQ620">
            <v>0</v>
          </cell>
          <cell r="CR620">
            <v>0</v>
          </cell>
          <cell r="CS620">
            <v>0</v>
          </cell>
          <cell r="CT620">
            <v>0</v>
          </cell>
          <cell r="CU620">
            <v>0</v>
          </cell>
          <cell r="CV620">
            <v>0</v>
          </cell>
          <cell r="CW620">
            <v>0</v>
          </cell>
          <cell r="CX620">
            <v>0</v>
          </cell>
          <cell r="CY620">
            <v>0</v>
          </cell>
          <cell r="CZ620">
            <v>0</v>
          </cell>
          <cell r="DA620">
            <v>0</v>
          </cell>
          <cell r="DB620">
            <v>0</v>
          </cell>
          <cell r="DC620">
            <v>0</v>
          </cell>
          <cell r="DD620">
            <v>5078.0741377004242</v>
          </cell>
          <cell r="DE620">
            <v>0</v>
          </cell>
          <cell r="DG620">
            <v>4955.4398894020569</v>
          </cell>
          <cell r="DH620">
            <v>0.82491330090687565</v>
          </cell>
          <cell r="DI620">
            <v>0.03</v>
          </cell>
          <cell r="DJ620">
            <v>122.63424829836759</v>
          </cell>
          <cell r="DK620">
            <v>2.4747399027206268E-2</v>
          </cell>
          <cell r="DL620">
            <v>0</v>
          </cell>
        </row>
        <row r="621">
          <cell r="A621" t="str">
            <v>B10410P2R0400L1014</v>
          </cell>
          <cell r="B621" t="str">
            <v>RULLIERA DVR P078 LR0400 LT1014</v>
          </cell>
          <cell r="F621">
            <v>2795.9593649823842</v>
          </cell>
          <cell r="H621">
            <v>1314.1009015417205</v>
          </cell>
          <cell r="I621">
            <v>0.53</v>
          </cell>
          <cell r="J621" t="str">
            <v>OK</v>
          </cell>
          <cell r="K621" t="str">
            <v>ICZZD</v>
          </cell>
          <cell r="L621">
            <v>0.83575249690254239</v>
          </cell>
          <cell r="M621">
            <v>2.2048536643521327E-2</v>
          </cell>
          <cell r="N621">
            <v>0</v>
          </cell>
          <cell r="O621">
            <v>0</v>
          </cell>
          <cell r="P621">
            <v>0</v>
          </cell>
          <cell r="Q621">
            <v>7.5957026778329167E-3</v>
          </cell>
          <cell r="R621">
            <v>0</v>
          </cell>
          <cell r="S621">
            <v>0</v>
          </cell>
          <cell r="T621">
            <v>1.6457355801971319E-2</v>
          </cell>
          <cell r="U621">
            <v>0</v>
          </cell>
          <cell r="V621">
            <v>5.9859442844751108E-2</v>
          </cell>
          <cell r="W621">
            <v>0</v>
          </cell>
          <cell r="X621">
            <v>3.1809975462097739E-2</v>
          </cell>
          <cell r="Y621">
            <v>0</v>
          </cell>
          <cell r="Z621">
            <v>0</v>
          </cell>
          <cell r="AA621">
            <v>0</v>
          </cell>
          <cell r="AB621">
            <v>2.6476489667283106E-2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1098.2631096453749</v>
          </cell>
          <cell r="AW621">
            <v>28.974001880927037</v>
          </cell>
          <cell r="AX621">
            <v>0.80483338558130657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9.9815197367830972</v>
          </cell>
          <cell r="BF621">
            <v>0.27726443713286381</v>
          </cell>
          <cell r="BG621">
            <v>0</v>
          </cell>
          <cell r="BH621">
            <v>0</v>
          </cell>
          <cell r="BI621">
            <v>0</v>
          </cell>
          <cell r="BJ621">
            <v>0</v>
          </cell>
          <cell r="BK621">
            <v>21.626626096363374</v>
          </cell>
          <cell r="BL621">
            <v>0.56912173937798349</v>
          </cell>
          <cell r="BM621">
            <v>0</v>
          </cell>
          <cell r="BN621">
            <v>0</v>
          </cell>
          <cell r="BO621">
            <v>78.66134780807252</v>
          </cell>
          <cell r="BP621">
            <v>2.4203491633253083</v>
          </cell>
          <cell r="BQ621">
            <v>0</v>
          </cell>
          <cell r="BR621">
            <v>0</v>
          </cell>
          <cell r="BS621">
            <v>41.801517432762644</v>
          </cell>
          <cell r="BT621">
            <v>1.2862005363926967</v>
          </cell>
          <cell r="BU621">
            <v>0</v>
          </cell>
          <cell r="BV621">
            <v>0</v>
          </cell>
          <cell r="BW621">
            <v>0</v>
          </cell>
          <cell r="BX621">
            <v>0</v>
          </cell>
          <cell r="BY621">
            <v>0</v>
          </cell>
          <cell r="BZ621">
            <v>0</v>
          </cell>
          <cell r="CA621">
            <v>34.792778941436779</v>
          </cell>
          <cell r="CB621">
            <v>0.94034537679558861</v>
          </cell>
          <cell r="CC621">
            <v>0</v>
          </cell>
          <cell r="CD621">
            <v>0</v>
          </cell>
          <cell r="CE621">
            <v>0</v>
          </cell>
          <cell r="CF621">
            <v>0</v>
          </cell>
          <cell r="CG621">
            <v>0</v>
          </cell>
          <cell r="CH621">
            <v>0</v>
          </cell>
          <cell r="CI621">
            <v>0</v>
          </cell>
          <cell r="CJ621">
            <v>0</v>
          </cell>
          <cell r="CK621">
            <v>0</v>
          </cell>
          <cell r="CL621">
            <v>0</v>
          </cell>
          <cell r="CM621">
            <v>0</v>
          </cell>
          <cell r="CN621">
            <v>0</v>
          </cell>
          <cell r="CO621">
            <v>0</v>
          </cell>
          <cell r="CP621">
            <v>0</v>
          </cell>
          <cell r="CQ621">
            <v>0</v>
          </cell>
          <cell r="CR621">
            <v>0</v>
          </cell>
          <cell r="CS621">
            <v>0</v>
          </cell>
          <cell r="CT621">
            <v>0</v>
          </cell>
          <cell r="CU621">
            <v>0</v>
          </cell>
          <cell r="CV621">
            <v>0</v>
          </cell>
          <cell r="CW621">
            <v>0</v>
          </cell>
          <cell r="CX621">
            <v>0</v>
          </cell>
          <cell r="CY621">
            <v>0</v>
          </cell>
          <cell r="CZ621">
            <v>0</v>
          </cell>
          <cell r="DA621">
            <v>0</v>
          </cell>
          <cell r="DB621">
            <v>0</v>
          </cell>
          <cell r="DC621">
            <v>0</v>
          </cell>
          <cell r="DD621">
            <v>1314.1009015417208</v>
          </cell>
          <cell r="DE621">
            <v>0</v>
          </cell>
          <cell r="DG621">
            <v>1282.3656862063738</v>
          </cell>
          <cell r="DH621">
            <v>0.82491330090687565</v>
          </cell>
          <cell r="DI621">
            <v>0.03</v>
          </cell>
          <cell r="DJ621">
            <v>31.735215335346311</v>
          </cell>
          <cell r="DK621">
            <v>2.4747399027206268E-2</v>
          </cell>
          <cell r="DL621">
            <v>0</v>
          </cell>
        </row>
        <row r="622">
          <cell r="A622" t="str">
            <v>B10410P2R0400L1560</v>
          </cell>
          <cell r="B622" t="str">
            <v>RULLIERA DVR P078 LR0400 LT1560</v>
          </cell>
          <cell r="F622">
            <v>4463.4301236348192</v>
          </cell>
          <cell r="H622">
            <v>2097.8121581083651</v>
          </cell>
          <cell r="I622">
            <v>0.53</v>
          </cell>
          <cell r="J622" t="str">
            <v>OK</v>
          </cell>
          <cell r="K622" t="str">
            <v>ICZZD</v>
          </cell>
          <cell r="L622">
            <v>0.83575249690254239</v>
          </cell>
          <cell r="M622">
            <v>2.2048536643521327E-2</v>
          </cell>
          <cell r="N622">
            <v>0</v>
          </cell>
          <cell r="O622">
            <v>0</v>
          </cell>
          <cell r="P622">
            <v>0</v>
          </cell>
          <cell r="Q622">
            <v>7.5957026778329167E-3</v>
          </cell>
          <cell r="R622">
            <v>0</v>
          </cell>
          <cell r="S622">
            <v>0</v>
          </cell>
          <cell r="T622">
            <v>1.6457355801971319E-2</v>
          </cell>
          <cell r="U622">
            <v>0</v>
          </cell>
          <cell r="V622">
            <v>5.9859442844751108E-2</v>
          </cell>
          <cell r="W622">
            <v>0</v>
          </cell>
          <cell r="X622">
            <v>3.1809975462097739E-2</v>
          </cell>
          <cell r="Y622">
            <v>0</v>
          </cell>
          <cell r="Z622">
            <v>0</v>
          </cell>
          <cell r="AA622">
            <v>0</v>
          </cell>
          <cell r="AB622">
            <v>2.6476489667283106E-2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1753.2517491715771</v>
          </cell>
          <cell r="AW622">
            <v>46.25368823927684</v>
          </cell>
          <cell r="AX622">
            <v>1.2848246733132456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15.934357426934159</v>
          </cell>
          <cell r="BF622">
            <v>0.44262103963706001</v>
          </cell>
          <cell r="BG622">
            <v>0</v>
          </cell>
          <cell r="BH622">
            <v>0</v>
          </cell>
          <cell r="BI622">
            <v>0</v>
          </cell>
          <cell r="BJ622">
            <v>0</v>
          </cell>
          <cell r="BK622">
            <v>34.524441091690676</v>
          </cell>
          <cell r="BL622">
            <v>0.90853792346554407</v>
          </cell>
          <cell r="BM622">
            <v>0</v>
          </cell>
          <cell r="BN622">
            <v>0</v>
          </cell>
          <cell r="BO622">
            <v>125.57386697731165</v>
          </cell>
          <cell r="BP622">
            <v>3.8638112916095895</v>
          </cell>
          <cell r="BQ622">
            <v>0</v>
          </cell>
          <cell r="BR622">
            <v>0</v>
          </cell>
          <cell r="BS622">
            <v>66.731353273517399</v>
          </cell>
          <cell r="BT622">
            <v>2.05327240841592</v>
          </cell>
          <cell r="BU622">
            <v>0</v>
          </cell>
          <cell r="BV622">
            <v>0</v>
          </cell>
          <cell r="BW622">
            <v>0</v>
          </cell>
          <cell r="BX622">
            <v>0</v>
          </cell>
          <cell r="BY622">
            <v>0</v>
          </cell>
          <cell r="BZ622">
            <v>0</v>
          </cell>
          <cell r="CA622">
            <v>55.542701928056999</v>
          </cell>
          <cell r="CB622">
            <v>1.5011541061637026</v>
          </cell>
          <cell r="CC622">
            <v>0</v>
          </cell>
          <cell r="CD622">
            <v>0</v>
          </cell>
          <cell r="CE622">
            <v>0</v>
          </cell>
          <cell r="CF622">
            <v>0</v>
          </cell>
          <cell r="CG622">
            <v>0</v>
          </cell>
          <cell r="CH622">
            <v>0</v>
          </cell>
          <cell r="CI622">
            <v>0</v>
          </cell>
          <cell r="CJ622">
            <v>0</v>
          </cell>
          <cell r="CK622">
            <v>0</v>
          </cell>
          <cell r="CL622">
            <v>0</v>
          </cell>
          <cell r="CM622">
            <v>0</v>
          </cell>
          <cell r="CN622">
            <v>0</v>
          </cell>
          <cell r="CO622">
            <v>0</v>
          </cell>
          <cell r="CP622">
            <v>0</v>
          </cell>
          <cell r="CQ622">
            <v>0</v>
          </cell>
          <cell r="CR622">
            <v>0</v>
          </cell>
          <cell r="CS622">
            <v>0</v>
          </cell>
          <cell r="CT622">
            <v>0</v>
          </cell>
          <cell r="CU622">
            <v>0</v>
          </cell>
          <cell r="CV622">
            <v>0</v>
          </cell>
          <cell r="CW622">
            <v>0</v>
          </cell>
          <cell r="CX622">
            <v>0</v>
          </cell>
          <cell r="CY622">
            <v>0</v>
          </cell>
          <cell r="CZ622">
            <v>0</v>
          </cell>
          <cell r="DA622">
            <v>0</v>
          </cell>
          <cell r="DB622">
            <v>0</v>
          </cell>
          <cell r="DC622">
            <v>0</v>
          </cell>
          <cell r="DD622">
            <v>2097.8121581083651</v>
          </cell>
          <cell r="DE622">
            <v>0</v>
          </cell>
          <cell r="DG622">
            <v>2047.1505076273627</v>
          </cell>
          <cell r="DH622">
            <v>0.82491330090687565</v>
          </cell>
          <cell r="DI622">
            <v>0.03</v>
          </cell>
          <cell r="DJ622">
            <v>50.661650481002212</v>
          </cell>
          <cell r="DK622">
            <v>2.4747399027206268E-2</v>
          </cell>
          <cell r="DL622">
            <v>0</v>
          </cell>
        </row>
        <row r="623">
          <cell r="A623" t="str">
            <v>B10410P2R0400L1950</v>
          </cell>
          <cell r="B623" t="str">
            <v>RULLIERA DVR P078 LR0400 LT1950</v>
          </cell>
          <cell r="F623">
            <v>5654.480510201096</v>
          </cell>
          <cell r="H623">
            <v>2657.6058397945148</v>
          </cell>
          <cell r="I623">
            <v>0.53</v>
          </cell>
          <cell r="J623" t="str">
            <v>OK</v>
          </cell>
          <cell r="K623" t="str">
            <v>ICZZD</v>
          </cell>
          <cell r="L623">
            <v>0.83575249690254239</v>
          </cell>
          <cell r="M623">
            <v>2.2048536643521327E-2</v>
          </cell>
          <cell r="N623">
            <v>0</v>
          </cell>
          <cell r="O623">
            <v>0</v>
          </cell>
          <cell r="P623">
            <v>0</v>
          </cell>
          <cell r="Q623">
            <v>7.5957026778329167E-3</v>
          </cell>
          <cell r="R623">
            <v>0</v>
          </cell>
          <cell r="S623">
            <v>0</v>
          </cell>
          <cell r="T623">
            <v>1.6457355801971319E-2</v>
          </cell>
          <cell r="U623">
            <v>0</v>
          </cell>
          <cell r="V623">
            <v>5.9859442844751108E-2</v>
          </cell>
          <cell r="W623">
            <v>0</v>
          </cell>
          <cell r="X623">
            <v>3.1809975462097739E-2</v>
          </cell>
          <cell r="Y623">
            <v>0</v>
          </cell>
          <cell r="Z623">
            <v>0</v>
          </cell>
          <cell r="AA623">
            <v>0</v>
          </cell>
          <cell r="AB623">
            <v>2.6476489667283106E-2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0</v>
          </cell>
          <cell r="AT623">
            <v>0</v>
          </cell>
          <cell r="AU623">
            <v>0</v>
          </cell>
          <cell r="AV623">
            <v>2221.100716391044</v>
          </cell>
          <cell r="AW623">
            <v>58.596319742745628</v>
          </cell>
          <cell r="AX623">
            <v>1.6276755484096008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20.186383793951595</v>
          </cell>
          <cell r="BF623">
            <v>0.5607328831653221</v>
          </cell>
          <cell r="BG623">
            <v>0</v>
          </cell>
          <cell r="BH623">
            <v>0</v>
          </cell>
          <cell r="BI623">
            <v>0</v>
          </cell>
          <cell r="BJ623">
            <v>0</v>
          </cell>
          <cell r="BK623">
            <v>43.737164886895116</v>
          </cell>
          <cell r="BL623">
            <v>1.1509780233393452</v>
          </cell>
          <cell r="BM623">
            <v>0</v>
          </cell>
          <cell r="BN623">
            <v>0</v>
          </cell>
          <cell r="BO623">
            <v>159.08280487105654</v>
          </cell>
          <cell r="BP623">
            <v>4.894855534494047</v>
          </cell>
          <cell r="BQ623">
            <v>0</v>
          </cell>
          <cell r="BR623">
            <v>0</v>
          </cell>
          <cell r="BS623">
            <v>84.538376551791174</v>
          </cell>
          <cell r="BT623">
            <v>2.6011808169781898</v>
          </cell>
          <cell r="BU623">
            <v>0</v>
          </cell>
          <cell r="BV623">
            <v>0</v>
          </cell>
          <cell r="BW623">
            <v>0</v>
          </cell>
          <cell r="BX623">
            <v>0</v>
          </cell>
          <cell r="BY623">
            <v>0</v>
          </cell>
          <cell r="BZ623">
            <v>0</v>
          </cell>
          <cell r="CA623">
            <v>70.364073557030721</v>
          </cell>
          <cell r="CB623">
            <v>1.901731717757587</v>
          </cell>
          <cell r="CC623">
            <v>0</v>
          </cell>
          <cell r="CD623">
            <v>0</v>
          </cell>
          <cell r="CE623">
            <v>0</v>
          </cell>
          <cell r="CF623">
            <v>0</v>
          </cell>
          <cell r="CG623">
            <v>0</v>
          </cell>
          <cell r="CH623">
            <v>0</v>
          </cell>
          <cell r="CI623">
            <v>0</v>
          </cell>
          <cell r="CJ623">
            <v>0</v>
          </cell>
          <cell r="CK623">
            <v>0</v>
          </cell>
          <cell r="CL623">
            <v>0</v>
          </cell>
          <cell r="CM623">
            <v>0</v>
          </cell>
          <cell r="CN623">
            <v>0</v>
          </cell>
          <cell r="CO623">
            <v>0</v>
          </cell>
          <cell r="CP623">
            <v>0</v>
          </cell>
          <cell r="CQ623">
            <v>0</v>
          </cell>
          <cell r="CR623">
            <v>0</v>
          </cell>
          <cell r="CS623">
            <v>0</v>
          </cell>
          <cell r="CT623">
            <v>0</v>
          </cell>
          <cell r="CU623">
            <v>0</v>
          </cell>
          <cell r="CV623">
            <v>0</v>
          </cell>
          <cell r="CW623">
            <v>0</v>
          </cell>
          <cell r="CX623">
            <v>0</v>
          </cell>
          <cell r="CY623">
            <v>0</v>
          </cell>
          <cell r="CZ623">
            <v>0</v>
          </cell>
          <cell r="DA623">
            <v>0</v>
          </cell>
          <cell r="DB623">
            <v>0</v>
          </cell>
          <cell r="DC623">
            <v>0</v>
          </cell>
          <cell r="DD623">
            <v>2657.6058397945148</v>
          </cell>
          <cell r="DE623">
            <v>0</v>
          </cell>
          <cell r="DG623">
            <v>2593.4253088296523</v>
          </cell>
          <cell r="DH623">
            <v>0.82491330090687565</v>
          </cell>
          <cell r="DI623">
            <v>0.03</v>
          </cell>
          <cell r="DJ623">
            <v>64.180530964863053</v>
          </cell>
          <cell r="DK623">
            <v>2.4747399027206268E-2</v>
          </cell>
          <cell r="DL623">
            <v>0</v>
          </cell>
        </row>
        <row r="624">
          <cell r="A624" t="str">
            <v>B10410P2R0400L2652</v>
          </cell>
          <cell r="B624" t="str">
            <v>RULLIERA DVR P078 LR0400 LT2652</v>
          </cell>
          <cell r="F624">
            <v>7798.3713691151352</v>
          </cell>
          <cell r="H624">
            <v>3665.2345434841131</v>
          </cell>
          <cell r="I624">
            <v>0.53</v>
          </cell>
          <cell r="J624" t="str">
            <v>OK</v>
          </cell>
          <cell r="K624" t="str">
            <v>ICZZD</v>
          </cell>
          <cell r="L624">
            <v>0.83575249690254239</v>
          </cell>
          <cell r="M624">
            <v>2.2048536643521327E-2</v>
          </cell>
          <cell r="N624">
            <v>0</v>
          </cell>
          <cell r="O624">
            <v>0</v>
          </cell>
          <cell r="P624">
            <v>0</v>
          </cell>
          <cell r="Q624">
            <v>7.5957026778329167E-3</v>
          </cell>
          <cell r="R624">
            <v>0</v>
          </cell>
          <cell r="S624">
            <v>0</v>
          </cell>
          <cell r="T624">
            <v>1.6457355801971319E-2</v>
          </cell>
          <cell r="U624">
            <v>0</v>
          </cell>
          <cell r="V624">
            <v>5.9859442844751108E-2</v>
          </cell>
          <cell r="W624">
            <v>0</v>
          </cell>
          <cell r="X624">
            <v>3.1809975462097739E-2</v>
          </cell>
          <cell r="Y624">
            <v>0</v>
          </cell>
          <cell r="Z624">
            <v>0</v>
          </cell>
          <cell r="AA624">
            <v>0</v>
          </cell>
          <cell r="AB624">
            <v>2.6476489667283106E-2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0</v>
          </cell>
          <cell r="AS624">
            <v>0</v>
          </cell>
          <cell r="AT624">
            <v>0</v>
          </cell>
          <cell r="AU624">
            <v>0</v>
          </cell>
          <cell r="AV624">
            <v>3063.2289214502975</v>
          </cell>
          <cell r="AW624">
            <v>80.813058139109629</v>
          </cell>
          <cell r="AX624">
            <v>2.244807170530823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27.840031836827986</v>
          </cell>
          <cell r="BF624">
            <v>0.77333421768966626</v>
          </cell>
          <cell r="BG624">
            <v>0</v>
          </cell>
          <cell r="BH624">
            <v>0</v>
          </cell>
          <cell r="BI624">
            <v>0</v>
          </cell>
          <cell r="BJ624">
            <v>0</v>
          </cell>
          <cell r="BK624">
            <v>60.320068979793966</v>
          </cell>
          <cell r="BL624">
            <v>1.5873702363103674</v>
          </cell>
          <cell r="BM624">
            <v>0</v>
          </cell>
          <cell r="BN624">
            <v>0</v>
          </cell>
          <cell r="BO624">
            <v>219.39889766829469</v>
          </cell>
          <cell r="BP624">
            <v>6.7507353128706056</v>
          </cell>
          <cell r="BQ624">
            <v>0</v>
          </cell>
          <cell r="BR624">
            <v>0</v>
          </cell>
          <cell r="BS624">
            <v>116.59102089106266</v>
          </cell>
          <cell r="BT624">
            <v>3.5874160274173126</v>
          </cell>
          <cell r="BU624">
            <v>0</v>
          </cell>
          <cell r="BV624">
            <v>0</v>
          </cell>
          <cell r="BW624">
            <v>0</v>
          </cell>
          <cell r="BX624">
            <v>0</v>
          </cell>
          <cell r="BY624">
            <v>0</v>
          </cell>
          <cell r="BZ624">
            <v>0</v>
          </cell>
          <cell r="CA624">
            <v>97.042544518726231</v>
          </cell>
          <cell r="CB624">
            <v>2.6227714734790872</v>
          </cell>
          <cell r="CC624">
            <v>0</v>
          </cell>
          <cell r="CD624">
            <v>0</v>
          </cell>
          <cell r="CE624">
            <v>0</v>
          </cell>
          <cell r="CF624">
            <v>0</v>
          </cell>
          <cell r="CG624">
            <v>0</v>
          </cell>
          <cell r="CH624">
            <v>0</v>
          </cell>
          <cell r="CI624">
            <v>0</v>
          </cell>
          <cell r="CJ624">
            <v>0</v>
          </cell>
          <cell r="CK624">
            <v>0</v>
          </cell>
          <cell r="CL624">
            <v>0</v>
          </cell>
          <cell r="CM624">
            <v>0</v>
          </cell>
          <cell r="CN624">
            <v>0</v>
          </cell>
          <cell r="CO624">
            <v>0</v>
          </cell>
          <cell r="CP624">
            <v>0</v>
          </cell>
          <cell r="CQ624">
            <v>0</v>
          </cell>
          <cell r="CR624">
            <v>0</v>
          </cell>
          <cell r="CS624">
            <v>0</v>
          </cell>
          <cell r="CT624">
            <v>0</v>
          </cell>
          <cell r="CU624">
            <v>0</v>
          </cell>
          <cell r="CV624">
            <v>0</v>
          </cell>
          <cell r="CW624">
            <v>0</v>
          </cell>
          <cell r="CX624">
            <v>0</v>
          </cell>
          <cell r="CY624">
            <v>0</v>
          </cell>
          <cell r="CZ624">
            <v>0</v>
          </cell>
          <cell r="DA624">
            <v>0</v>
          </cell>
          <cell r="DB624">
            <v>0</v>
          </cell>
          <cell r="DC624">
            <v>0</v>
          </cell>
          <cell r="DD624">
            <v>3665.2345434841131</v>
          </cell>
          <cell r="DE624">
            <v>0</v>
          </cell>
          <cell r="DG624">
            <v>3576.7200257971126</v>
          </cell>
          <cell r="DH624">
            <v>0.82491330090687565</v>
          </cell>
          <cell r="DI624">
            <v>0.03</v>
          </cell>
          <cell r="DJ624">
            <v>88.514517687000648</v>
          </cell>
          <cell r="DK624">
            <v>2.4747399027206268E-2</v>
          </cell>
          <cell r="DL624">
            <v>0</v>
          </cell>
        </row>
        <row r="625">
          <cell r="A625" t="str">
            <v>B10410P2R0600L1014</v>
          </cell>
          <cell r="B625" t="str">
            <v>RULLIERA DVR P078 LR0600 LT1014</v>
          </cell>
          <cell r="F625">
            <v>3350.805167529124</v>
          </cell>
          <cell r="H625">
            <v>1574.8784287386882</v>
          </cell>
          <cell r="I625">
            <v>0.53</v>
          </cell>
          <cell r="J625" t="str">
            <v>OK</v>
          </cell>
          <cell r="K625" t="str">
            <v>NEWZD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1194.9551787386881</v>
          </cell>
          <cell r="AW625">
            <v>72</v>
          </cell>
          <cell r="AX625">
            <v>2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36</v>
          </cell>
          <cell r="BF625">
            <v>1</v>
          </cell>
          <cell r="BG625">
            <v>0</v>
          </cell>
          <cell r="BH625">
            <v>0</v>
          </cell>
          <cell r="BI625">
            <v>0</v>
          </cell>
          <cell r="BJ625">
            <v>0</v>
          </cell>
          <cell r="BK625">
            <v>68.400000000000006</v>
          </cell>
          <cell r="BL625">
            <v>1.8</v>
          </cell>
          <cell r="BM625">
            <v>0</v>
          </cell>
          <cell r="BN625">
            <v>0</v>
          </cell>
          <cell r="BO625">
            <v>37.898249999999997</v>
          </cell>
          <cell r="BP625">
            <v>1.1660999999999999</v>
          </cell>
          <cell r="BQ625">
            <v>0</v>
          </cell>
          <cell r="BR625">
            <v>0</v>
          </cell>
          <cell r="BS625">
            <v>73.125</v>
          </cell>
          <cell r="BT625">
            <v>2.25</v>
          </cell>
          <cell r="BU625">
            <v>0</v>
          </cell>
          <cell r="BV625">
            <v>0</v>
          </cell>
          <cell r="BW625">
            <v>0</v>
          </cell>
          <cell r="BX625">
            <v>0</v>
          </cell>
          <cell r="BY625">
            <v>0</v>
          </cell>
          <cell r="BZ625">
            <v>0</v>
          </cell>
          <cell r="CA625">
            <v>92.5</v>
          </cell>
          <cell r="CB625">
            <v>2.5</v>
          </cell>
          <cell r="CC625">
            <v>0</v>
          </cell>
          <cell r="CD625">
            <v>0</v>
          </cell>
          <cell r="CE625">
            <v>0</v>
          </cell>
          <cell r="CF625">
            <v>0</v>
          </cell>
          <cell r="CG625">
            <v>0</v>
          </cell>
          <cell r="CH625">
            <v>0</v>
          </cell>
          <cell r="CI625">
            <v>0</v>
          </cell>
          <cell r="CJ625">
            <v>0</v>
          </cell>
          <cell r="CK625">
            <v>0</v>
          </cell>
          <cell r="CL625">
            <v>0</v>
          </cell>
          <cell r="CM625">
            <v>0</v>
          </cell>
          <cell r="CN625">
            <v>0</v>
          </cell>
          <cell r="CO625">
            <v>0</v>
          </cell>
          <cell r="CP625">
            <v>0</v>
          </cell>
          <cell r="CQ625">
            <v>0</v>
          </cell>
          <cell r="CR625">
            <v>0</v>
          </cell>
          <cell r="CS625">
            <v>0</v>
          </cell>
          <cell r="CT625">
            <v>0</v>
          </cell>
          <cell r="CU625">
            <v>0</v>
          </cell>
          <cell r="CV625">
            <v>0</v>
          </cell>
          <cell r="CW625">
            <v>0</v>
          </cell>
          <cell r="CX625">
            <v>0</v>
          </cell>
          <cell r="CY625">
            <v>0</v>
          </cell>
          <cell r="CZ625">
            <v>0</v>
          </cell>
          <cell r="DA625">
            <v>0</v>
          </cell>
          <cell r="DB625">
            <v>0</v>
          </cell>
          <cell r="DC625">
            <v>0</v>
          </cell>
          <cell r="DD625">
            <v>1574.8784287386882</v>
          </cell>
          <cell r="DE625">
            <v>0</v>
          </cell>
          <cell r="DG625">
            <v>1160.1506589696</v>
          </cell>
          <cell r="DI625">
            <v>0.03</v>
          </cell>
          <cell r="DJ625">
            <v>34.804519769088003</v>
          </cell>
          <cell r="DK625">
            <v>2.2599252910124469E-2</v>
          </cell>
          <cell r="DL625">
            <v>0</v>
          </cell>
        </row>
        <row r="626">
          <cell r="A626" t="str">
            <v>B10410P2R0600L1560</v>
          </cell>
          <cell r="B626" t="str">
            <v>RULLIERA DVR P078 LR0600 LT1560</v>
          </cell>
          <cell r="F626">
            <v>4249.6728130287665</v>
          </cell>
          <cell r="H626">
            <v>1997.3462221235202</v>
          </cell>
          <cell r="I626">
            <v>0.53</v>
          </cell>
          <cell r="J626" t="str">
            <v>OK</v>
          </cell>
          <cell r="K626" t="str">
            <v>NEWZD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0</v>
          </cell>
          <cell r="AS626">
            <v>0</v>
          </cell>
          <cell r="AT626">
            <v>0</v>
          </cell>
          <cell r="AU626">
            <v>0</v>
          </cell>
          <cell r="AV626">
            <v>1572.64122212352</v>
          </cell>
          <cell r="AW626">
            <v>72</v>
          </cell>
          <cell r="AX626">
            <v>2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36</v>
          </cell>
          <cell r="BF626">
            <v>1</v>
          </cell>
          <cell r="BG626">
            <v>0</v>
          </cell>
          <cell r="BH626">
            <v>0</v>
          </cell>
          <cell r="BI626">
            <v>0</v>
          </cell>
          <cell r="BJ626">
            <v>0</v>
          </cell>
          <cell r="BK626">
            <v>68.400000000000006</v>
          </cell>
          <cell r="BL626">
            <v>1.8</v>
          </cell>
          <cell r="BM626">
            <v>0</v>
          </cell>
          <cell r="BN626">
            <v>0</v>
          </cell>
          <cell r="BO626">
            <v>58.304999999999993</v>
          </cell>
          <cell r="BP626">
            <v>1.7939999999999998</v>
          </cell>
          <cell r="BQ626">
            <v>0</v>
          </cell>
          <cell r="BR626">
            <v>0</v>
          </cell>
          <cell r="BS626">
            <v>97.5</v>
          </cell>
          <cell r="BT626">
            <v>3</v>
          </cell>
          <cell r="BU626">
            <v>0</v>
          </cell>
          <cell r="BV626">
            <v>0</v>
          </cell>
          <cell r="BW626">
            <v>0</v>
          </cell>
          <cell r="BX626">
            <v>0</v>
          </cell>
          <cell r="BY626">
            <v>0</v>
          </cell>
          <cell r="BZ626">
            <v>0</v>
          </cell>
          <cell r="CA626">
            <v>92.5</v>
          </cell>
          <cell r="CB626">
            <v>2.5</v>
          </cell>
          <cell r="CC626">
            <v>0</v>
          </cell>
          <cell r="CD626">
            <v>0</v>
          </cell>
          <cell r="CE626">
            <v>0</v>
          </cell>
          <cell r="CF626">
            <v>0</v>
          </cell>
          <cell r="CG626">
            <v>0</v>
          </cell>
          <cell r="CH626">
            <v>0</v>
          </cell>
          <cell r="CI626">
            <v>0</v>
          </cell>
          <cell r="CJ626">
            <v>0</v>
          </cell>
          <cell r="CK626">
            <v>0</v>
          </cell>
          <cell r="CL626">
            <v>0</v>
          </cell>
          <cell r="CM626">
            <v>0</v>
          </cell>
          <cell r="CN626">
            <v>0</v>
          </cell>
          <cell r="CO626">
            <v>0</v>
          </cell>
          <cell r="CP626">
            <v>0</v>
          </cell>
          <cell r="CQ626">
            <v>0</v>
          </cell>
          <cell r="CR626">
            <v>0</v>
          </cell>
          <cell r="CS626">
            <v>0</v>
          </cell>
          <cell r="CT626">
            <v>0</v>
          </cell>
          <cell r="CU626">
            <v>0</v>
          </cell>
          <cell r="CV626">
            <v>0</v>
          </cell>
          <cell r="CW626">
            <v>0</v>
          </cell>
          <cell r="CX626">
            <v>0</v>
          </cell>
          <cell r="CY626">
            <v>0</v>
          </cell>
          <cell r="CZ626">
            <v>0</v>
          </cell>
          <cell r="DA626">
            <v>0</v>
          </cell>
          <cell r="DB626">
            <v>0</v>
          </cell>
          <cell r="DC626">
            <v>0</v>
          </cell>
          <cell r="DD626">
            <v>1997.3462221235202</v>
          </cell>
          <cell r="DE626">
            <v>0</v>
          </cell>
          <cell r="DG626">
            <v>1526.8361379840001</v>
          </cell>
          <cell r="DI626">
            <v>0.03</v>
          </cell>
          <cell r="DJ626">
            <v>45.805084139519998</v>
          </cell>
          <cell r="DK626">
            <v>2.3471236782042937E-2</v>
          </cell>
          <cell r="DL626">
            <v>0</v>
          </cell>
        </row>
        <row r="627">
          <cell r="A627" t="str">
            <v>B10410P2R0600L1950</v>
          </cell>
          <cell r="B627" t="str">
            <v>RULLIERA DVR P078 LR0600 LT1950</v>
          </cell>
          <cell r="F627">
            <v>5572.5167545028089</v>
          </cell>
          <cell r="H627">
            <v>2619.0828746163202</v>
          </cell>
          <cell r="I627">
            <v>0.53</v>
          </cell>
          <cell r="J627" t="str">
            <v>OK</v>
          </cell>
          <cell r="K627" t="str">
            <v>NEWZD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2130.67787461632</v>
          </cell>
          <cell r="AW627">
            <v>72</v>
          </cell>
          <cell r="AX627">
            <v>2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36</v>
          </cell>
          <cell r="BF627">
            <v>1</v>
          </cell>
          <cell r="BG627">
            <v>0</v>
          </cell>
          <cell r="BH627">
            <v>0</v>
          </cell>
          <cell r="BI627">
            <v>0</v>
          </cell>
          <cell r="BJ627">
            <v>0</v>
          </cell>
          <cell r="BK627">
            <v>68.400000000000006</v>
          </cell>
          <cell r="BL627">
            <v>1.8</v>
          </cell>
          <cell r="BM627">
            <v>0</v>
          </cell>
          <cell r="BN627">
            <v>0</v>
          </cell>
          <cell r="BO627">
            <v>73.254999999999995</v>
          </cell>
          <cell r="BP627">
            <v>2.254</v>
          </cell>
          <cell r="BQ627">
            <v>0</v>
          </cell>
          <cell r="BR627">
            <v>0</v>
          </cell>
          <cell r="BS627">
            <v>146.25</v>
          </cell>
          <cell r="BT627">
            <v>4.5</v>
          </cell>
          <cell r="BU627">
            <v>0</v>
          </cell>
          <cell r="BV627">
            <v>0</v>
          </cell>
          <cell r="BW627">
            <v>0</v>
          </cell>
          <cell r="BX627">
            <v>0</v>
          </cell>
          <cell r="BY627">
            <v>0</v>
          </cell>
          <cell r="BZ627">
            <v>0</v>
          </cell>
          <cell r="CA627">
            <v>92.5</v>
          </cell>
          <cell r="CB627">
            <v>2.5</v>
          </cell>
          <cell r="CC627">
            <v>0</v>
          </cell>
          <cell r="CD627">
            <v>0</v>
          </cell>
          <cell r="CE627">
            <v>0</v>
          </cell>
          <cell r="CF627">
            <v>0</v>
          </cell>
          <cell r="CG627">
            <v>0</v>
          </cell>
          <cell r="CH627">
            <v>0</v>
          </cell>
          <cell r="CI627">
            <v>0</v>
          </cell>
          <cell r="CJ627">
            <v>0</v>
          </cell>
          <cell r="CK627">
            <v>0</v>
          </cell>
          <cell r="CL627">
            <v>0</v>
          </cell>
          <cell r="CM627">
            <v>0</v>
          </cell>
          <cell r="CN627">
            <v>0</v>
          </cell>
          <cell r="CO627">
            <v>0</v>
          </cell>
          <cell r="CP627">
            <v>0</v>
          </cell>
          <cell r="CQ627">
            <v>0</v>
          </cell>
          <cell r="CR627">
            <v>0</v>
          </cell>
          <cell r="CS627">
            <v>0</v>
          </cell>
          <cell r="CT627">
            <v>0</v>
          </cell>
          <cell r="CU627">
            <v>0</v>
          </cell>
          <cell r="CV627">
            <v>0</v>
          </cell>
          <cell r="CW627">
            <v>0</v>
          </cell>
          <cell r="CX627">
            <v>0</v>
          </cell>
          <cell r="CY627">
            <v>0</v>
          </cell>
          <cell r="CZ627">
            <v>0</v>
          </cell>
          <cell r="DA627">
            <v>0</v>
          </cell>
          <cell r="DB627">
            <v>0</v>
          </cell>
          <cell r="DC627">
            <v>0</v>
          </cell>
          <cell r="DD627">
            <v>2619.0828746163202</v>
          </cell>
          <cell r="DE627">
            <v>0</v>
          </cell>
          <cell r="DG627">
            <v>2068.6192957439998</v>
          </cell>
          <cell r="DI627">
            <v>0.03</v>
          </cell>
          <cell r="DJ627">
            <v>62.058578872319991</v>
          </cell>
          <cell r="DK627">
            <v>2.4269843261017287E-2</v>
          </cell>
          <cell r="DL627">
            <v>0</v>
          </cell>
        </row>
        <row r="628">
          <cell r="A628" t="str">
            <v>B10410P2R0600L2652</v>
          </cell>
          <cell r="B628" t="str">
            <v>RULLIERA DVR P078 LR0600 LT2652</v>
          </cell>
          <cell r="F628">
            <v>6542.1352752961366</v>
          </cell>
          <cell r="H628">
            <v>3074.8035793891841</v>
          </cell>
          <cell r="I628">
            <v>0.53</v>
          </cell>
          <cell r="J628" t="str">
            <v>OK</v>
          </cell>
          <cell r="K628" t="str">
            <v>NEWZD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2536.1600793891839</v>
          </cell>
          <cell r="AW628">
            <v>72</v>
          </cell>
          <cell r="AX628">
            <v>2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36</v>
          </cell>
          <cell r="BF628">
            <v>1</v>
          </cell>
          <cell r="BG628">
            <v>0</v>
          </cell>
          <cell r="BH628">
            <v>0</v>
          </cell>
          <cell r="BI628">
            <v>0</v>
          </cell>
          <cell r="BJ628">
            <v>0</v>
          </cell>
          <cell r="BK628">
            <v>68.400000000000006</v>
          </cell>
          <cell r="BL628">
            <v>1.8</v>
          </cell>
          <cell r="BM628">
            <v>0</v>
          </cell>
          <cell r="BN628">
            <v>0</v>
          </cell>
          <cell r="BO628">
            <v>99.118499999999997</v>
          </cell>
          <cell r="BP628">
            <v>3.0497999999999998</v>
          </cell>
          <cell r="BQ628">
            <v>0</v>
          </cell>
          <cell r="BR628">
            <v>0</v>
          </cell>
          <cell r="BS628">
            <v>170.625</v>
          </cell>
          <cell r="BT628">
            <v>5.25</v>
          </cell>
          <cell r="BU628">
            <v>0</v>
          </cell>
          <cell r="BV628">
            <v>0</v>
          </cell>
          <cell r="BW628">
            <v>0</v>
          </cell>
          <cell r="BX628">
            <v>0</v>
          </cell>
          <cell r="BY628">
            <v>0</v>
          </cell>
          <cell r="BZ628">
            <v>0</v>
          </cell>
          <cell r="CA628">
            <v>92.5</v>
          </cell>
          <cell r="CB628">
            <v>2.5</v>
          </cell>
          <cell r="CC628">
            <v>0</v>
          </cell>
          <cell r="CD628">
            <v>0</v>
          </cell>
          <cell r="CE628">
            <v>0</v>
          </cell>
          <cell r="CF628">
            <v>0</v>
          </cell>
          <cell r="CG628">
            <v>0</v>
          </cell>
          <cell r="CH628">
            <v>0</v>
          </cell>
          <cell r="CI628">
            <v>0</v>
          </cell>
          <cell r="CJ628">
            <v>0</v>
          </cell>
          <cell r="CK628">
            <v>0</v>
          </cell>
          <cell r="CL628">
            <v>0</v>
          </cell>
          <cell r="CM628">
            <v>0</v>
          </cell>
          <cell r="CN628">
            <v>0</v>
          </cell>
          <cell r="CO628">
            <v>0</v>
          </cell>
          <cell r="CP628">
            <v>0</v>
          </cell>
          <cell r="CQ628">
            <v>0</v>
          </cell>
          <cell r="CR628">
            <v>0</v>
          </cell>
          <cell r="CS628">
            <v>0</v>
          </cell>
          <cell r="CT628">
            <v>0</v>
          </cell>
          <cell r="CU628">
            <v>0</v>
          </cell>
          <cell r="CV628">
            <v>0</v>
          </cell>
          <cell r="CW628">
            <v>0</v>
          </cell>
          <cell r="CX628">
            <v>0</v>
          </cell>
          <cell r="CY628">
            <v>0</v>
          </cell>
          <cell r="CZ628">
            <v>0</v>
          </cell>
          <cell r="DA628">
            <v>0</v>
          </cell>
          <cell r="DB628">
            <v>0</v>
          </cell>
          <cell r="DC628">
            <v>0</v>
          </cell>
          <cell r="DD628">
            <v>3074.8035793891841</v>
          </cell>
          <cell r="DE628">
            <v>0</v>
          </cell>
          <cell r="DG628">
            <v>2462.2913392127998</v>
          </cell>
          <cell r="DI628">
            <v>0.03</v>
          </cell>
          <cell r="DJ628">
            <v>73.868740176383994</v>
          </cell>
          <cell r="DK628">
            <v>2.4615242960677252E-2</v>
          </cell>
          <cell r="DL628">
            <v>0</v>
          </cell>
        </row>
        <row r="629">
          <cell r="A629" t="str">
            <v>B10410P2R0800L1014</v>
          </cell>
          <cell r="B629" t="str">
            <v>RULLIERA DVR P078 LR0800 LT1014</v>
          </cell>
          <cell r="F629">
            <v>3350.805167529124</v>
          </cell>
          <cell r="H629">
            <v>1574.8784287386882</v>
          </cell>
          <cell r="I629">
            <v>0.53</v>
          </cell>
          <cell r="J629" t="str">
            <v>OK</v>
          </cell>
          <cell r="K629" t="str">
            <v>NEWZD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1194.9551787386881</v>
          </cell>
          <cell r="AW629">
            <v>72</v>
          </cell>
          <cell r="AX629">
            <v>2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36</v>
          </cell>
          <cell r="BF629">
            <v>1</v>
          </cell>
          <cell r="BG629">
            <v>0</v>
          </cell>
          <cell r="BH629">
            <v>0</v>
          </cell>
          <cell r="BI629">
            <v>0</v>
          </cell>
          <cell r="BJ629">
            <v>0</v>
          </cell>
          <cell r="BK629">
            <v>68.400000000000006</v>
          </cell>
          <cell r="BL629">
            <v>1.8</v>
          </cell>
          <cell r="BM629">
            <v>0</v>
          </cell>
          <cell r="BN629">
            <v>0</v>
          </cell>
          <cell r="BO629">
            <v>37.898249999999997</v>
          </cell>
          <cell r="BP629">
            <v>1.1660999999999999</v>
          </cell>
          <cell r="BQ629">
            <v>0</v>
          </cell>
          <cell r="BR629">
            <v>0</v>
          </cell>
          <cell r="BS629">
            <v>73.125</v>
          </cell>
          <cell r="BT629">
            <v>2.25</v>
          </cell>
          <cell r="BU629">
            <v>0</v>
          </cell>
          <cell r="BV629">
            <v>0</v>
          </cell>
          <cell r="BW629">
            <v>0</v>
          </cell>
          <cell r="BX629">
            <v>0</v>
          </cell>
          <cell r="BY629">
            <v>0</v>
          </cell>
          <cell r="BZ629">
            <v>0</v>
          </cell>
          <cell r="CA629">
            <v>92.5</v>
          </cell>
          <cell r="CB629">
            <v>2.5</v>
          </cell>
          <cell r="CC629">
            <v>0</v>
          </cell>
          <cell r="CD629">
            <v>0</v>
          </cell>
          <cell r="CE629">
            <v>0</v>
          </cell>
          <cell r="CF629">
            <v>0</v>
          </cell>
          <cell r="CG629">
            <v>0</v>
          </cell>
          <cell r="CH629">
            <v>0</v>
          </cell>
          <cell r="CI629">
            <v>0</v>
          </cell>
          <cell r="CJ629">
            <v>0</v>
          </cell>
          <cell r="CK629">
            <v>0</v>
          </cell>
          <cell r="CL629">
            <v>0</v>
          </cell>
          <cell r="CM629">
            <v>0</v>
          </cell>
          <cell r="CN629">
            <v>0</v>
          </cell>
          <cell r="CO629">
            <v>0</v>
          </cell>
          <cell r="CP629">
            <v>0</v>
          </cell>
          <cell r="CQ629">
            <v>0</v>
          </cell>
          <cell r="CR629">
            <v>0</v>
          </cell>
          <cell r="CS629">
            <v>0</v>
          </cell>
          <cell r="CT629">
            <v>0</v>
          </cell>
          <cell r="CU629">
            <v>0</v>
          </cell>
          <cell r="CV629">
            <v>0</v>
          </cell>
          <cell r="CW629">
            <v>0</v>
          </cell>
          <cell r="CX629">
            <v>0</v>
          </cell>
          <cell r="CY629">
            <v>0</v>
          </cell>
          <cell r="CZ629">
            <v>0</v>
          </cell>
          <cell r="DA629">
            <v>0</v>
          </cell>
          <cell r="DB629">
            <v>0</v>
          </cell>
          <cell r="DC629">
            <v>0</v>
          </cell>
          <cell r="DD629">
            <v>1574.8784287386882</v>
          </cell>
          <cell r="DE629">
            <v>0</v>
          </cell>
          <cell r="DG629">
            <v>1160.1506589696</v>
          </cell>
          <cell r="DI629">
            <v>0.03</v>
          </cell>
          <cell r="DJ629">
            <v>34.804519769088003</v>
          </cell>
          <cell r="DK629">
            <v>2.2599252910124469E-2</v>
          </cell>
          <cell r="DL629">
            <v>0</v>
          </cell>
        </row>
        <row r="630">
          <cell r="A630" t="str">
            <v>B10410P2R0800L1560</v>
          </cell>
          <cell r="B630" t="str">
            <v>RULLIERA DVR P078 LR0800 LT1560</v>
          </cell>
          <cell r="F630">
            <v>4249.6728130287665</v>
          </cell>
          <cell r="H630">
            <v>1997.3462221235202</v>
          </cell>
          <cell r="I630">
            <v>0.53</v>
          </cell>
          <cell r="J630" t="str">
            <v>OK</v>
          </cell>
          <cell r="K630" t="str">
            <v>NEWZD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1572.64122212352</v>
          </cell>
          <cell r="AW630">
            <v>72</v>
          </cell>
          <cell r="AX630">
            <v>2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36</v>
          </cell>
          <cell r="BF630">
            <v>1</v>
          </cell>
          <cell r="BG630">
            <v>0</v>
          </cell>
          <cell r="BH630">
            <v>0</v>
          </cell>
          <cell r="BI630">
            <v>0</v>
          </cell>
          <cell r="BJ630">
            <v>0</v>
          </cell>
          <cell r="BK630">
            <v>68.400000000000006</v>
          </cell>
          <cell r="BL630">
            <v>1.8</v>
          </cell>
          <cell r="BM630">
            <v>0</v>
          </cell>
          <cell r="BN630">
            <v>0</v>
          </cell>
          <cell r="BO630">
            <v>58.304999999999993</v>
          </cell>
          <cell r="BP630">
            <v>1.7939999999999998</v>
          </cell>
          <cell r="BQ630">
            <v>0</v>
          </cell>
          <cell r="BR630">
            <v>0</v>
          </cell>
          <cell r="BS630">
            <v>97.5</v>
          </cell>
          <cell r="BT630">
            <v>3</v>
          </cell>
          <cell r="BU630">
            <v>0</v>
          </cell>
          <cell r="BV630">
            <v>0</v>
          </cell>
          <cell r="BW630">
            <v>0</v>
          </cell>
          <cell r="BX630">
            <v>0</v>
          </cell>
          <cell r="BY630">
            <v>0</v>
          </cell>
          <cell r="BZ630">
            <v>0</v>
          </cell>
          <cell r="CA630">
            <v>92.5</v>
          </cell>
          <cell r="CB630">
            <v>2.5</v>
          </cell>
          <cell r="CC630">
            <v>0</v>
          </cell>
          <cell r="CD630">
            <v>0</v>
          </cell>
          <cell r="CE630">
            <v>0</v>
          </cell>
          <cell r="CF630">
            <v>0</v>
          </cell>
          <cell r="CG630">
            <v>0</v>
          </cell>
          <cell r="CH630">
            <v>0</v>
          </cell>
          <cell r="CI630">
            <v>0</v>
          </cell>
          <cell r="CJ630">
            <v>0</v>
          </cell>
          <cell r="CK630">
            <v>0</v>
          </cell>
          <cell r="CL630">
            <v>0</v>
          </cell>
          <cell r="CM630">
            <v>0</v>
          </cell>
          <cell r="CN630">
            <v>0</v>
          </cell>
          <cell r="CO630">
            <v>0</v>
          </cell>
          <cell r="CP630">
            <v>0</v>
          </cell>
          <cell r="CQ630">
            <v>0</v>
          </cell>
          <cell r="CR630">
            <v>0</v>
          </cell>
          <cell r="CS630">
            <v>0</v>
          </cell>
          <cell r="CT630">
            <v>0</v>
          </cell>
          <cell r="CU630">
            <v>0</v>
          </cell>
          <cell r="CV630">
            <v>0</v>
          </cell>
          <cell r="CW630">
            <v>0</v>
          </cell>
          <cell r="CX630">
            <v>0</v>
          </cell>
          <cell r="CY630">
            <v>0</v>
          </cell>
          <cell r="CZ630">
            <v>0</v>
          </cell>
          <cell r="DA630">
            <v>0</v>
          </cell>
          <cell r="DB630">
            <v>0</v>
          </cell>
          <cell r="DC630">
            <v>0</v>
          </cell>
          <cell r="DD630">
            <v>1997.3462221235202</v>
          </cell>
          <cell r="DE630">
            <v>0</v>
          </cell>
          <cell r="DG630">
            <v>1526.8361379840001</v>
          </cell>
          <cell r="DI630">
            <v>0.03</v>
          </cell>
          <cell r="DJ630">
            <v>45.805084139519998</v>
          </cell>
          <cell r="DK630">
            <v>2.3471236782042937E-2</v>
          </cell>
          <cell r="DL630">
            <v>0</v>
          </cell>
        </row>
        <row r="631">
          <cell r="A631" t="str">
            <v>B10410P2R0800L1950</v>
          </cell>
          <cell r="B631" t="str">
            <v>RULLIERA DVR P078 LR0800 LT1950</v>
          </cell>
          <cell r="F631">
            <v>5572.5167545028089</v>
          </cell>
          <cell r="H631">
            <v>2619.0828746163202</v>
          </cell>
          <cell r="I631">
            <v>0.53</v>
          </cell>
          <cell r="J631" t="str">
            <v>OK</v>
          </cell>
          <cell r="K631" t="str">
            <v>NEWZD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2130.67787461632</v>
          </cell>
          <cell r="AW631">
            <v>72</v>
          </cell>
          <cell r="AX631">
            <v>2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36</v>
          </cell>
          <cell r="BF631">
            <v>1</v>
          </cell>
          <cell r="BG631">
            <v>0</v>
          </cell>
          <cell r="BH631">
            <v>0</v>
          </cell>
          <cell r="BI631">
            <v>0</v>
          </cell>
          <cell r="BJ631">
            <v>0</v>
          </cell>
          <cell r="BK631">
            <v>68.400000000000006</v>
          </cell>
          <cell r="BL631">
            <v>1.8</v>
          </cell>
          <cell r="BM631">
            <v>0</v>
          </cell>
          <cell r="BN631">
            <v>0</v>
          </cell>
          <cell r="BO631">
            <v>73.254999999999995</v>
          </cell>
          <cell r="BP631">
            <v>2.254</v>
          </cell>
          <cell r="BQ631">
            <v>0</v>
          </cell>
          <cell r="BR631">
            <v>0</v>
          </cell>
          <cell r="BS631">
            <v>146.25</v>
          </cell>
          <cell r="BT631">
            <v>4.5</v>
          </cell>
          <cell r="BU631">
            <v>0</v>
          </cell>
          <cell r="BV631">
            <v>0</v>
          </cell>
          <cell r="BW631">
            <v>0</v>
          </cell>
          <cell r="BX631">
            <v>0</v>
          </cell>
          <cell r="BY631">
            <v>0</v>
          </cell>
          <cell r="BZ631">
            <v>0</v>
          </cell>
          <cell r="CA631">
            <v>92.5</v>
          </cell>
          <cell r="CB631">
            <v>2.5</v>
          </cell>
          <cell r="CC631">
            <v>0</v>
          </cell>
          <cell r="CD631">
            <v>0</v>
          </cell>
          <cell r="CE631">
            <v>0</v>
          </cell>
          <cell r="CF631">
            <v>0</v>
          </cell>
          <cell r="CG631">
            <v>0</v>
          </cell>
          <cell r="CH631">
            <v>0</v>
          </cell>
          <cell r="CI631">
            <v>0</v>
          </cell>
          <cell r="CJ631">
            <v>0</v>
          </cell>
          <cell r="CK631">
            <v>0</v>
          </cell>
          <cell r="CL631">
            <v>0</v>
          </cell>
          <cell r="CM631">
            <v>0</v>
          </cell>
          <cell r="CN631">
            <v>0</v>
          </cell>
          <cell r="CO631">
            <v>0</v>
          </cell>
          <cell r="CP631">
            <v>0</v>
          </cell>
          <cell r="CQ631">
            <v>0</v>
          </cell>
          <cell r="CR631">
            <v>0</v>
          </cell>
          <cell r="CS631">
            <v>0</v>
          </cell>
          <cell r="CT631">
            <v>0</v>
          </cell>
          <cell r="CU631">
            <v>0</v>
          </cell>
          <cell r="CV631">
            <v>0</v>
          </cell>
          <cell r="CW631">
            <v>0</v>
          </cell>
          <cell r="CX631">
            <v>0</v>
          </cell>
          <cell r="CY631">
            <v>0</v>
          </cell>
          <cell r="CZ631">
            <v>0</v>
          </cell>
          <cell r="DA631">
            <v>0</v>
          </cell>
          <cell r="DB631">
            <v>0</v>
          </cell>
          <cell r="DC631">
            <v>0</v>
          </cell>
          <cell r="DD631">
            <v>2619.0828746163202</v>
          </cell>
          <cell r="DE631">
            <v>0</v>
          </cell>
          <cell r="DG631">
            <v>2068.6192957439998</v>
          </cell>
          <cell r="DI631">
            <v>0.03</v>
          </cell>
          <cell r="DJ631">
            <v>62.058578872319991</v>
          </cell>
          <cell r="DK631">
            <v>2.4269843261017287E-2</v>
          </cell>
          <cell r="DL631">
            <v>0</v>
          </cell>
        </row>
        <row r="632">
          <cell r="A632" t="str">
            <v>B10410P2R0800L2652</v>
          </cell>
          <cell r="B632" t="str">
            <v>RULLIERA DVR P078 LR0800 LT2652</v>
          </cell>
          <cell r="F632">
            <v>6542.1352752961366</v>
          </cell>
          <cell r="H632">
            <v>3074.8035793891841</v>
          </cell>
          <cell r="I632">
            <v>0.53</v>
          </cell>
          <cell r="J632" t="str">
            <v>OK</v>
          </cell>
          <cell r="K632" t="str">
            <v>NEWZD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2536.1600793891839</v>
          </cell>
          <cell r="AW632">
            <v>72</v>
          </cell>
          <cell r="AX632">
            <v>2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36</v>
          </cell>
          <cell r="BF632">
            <v>1</v>
          </cell>
          <cell r="BG632">
            <v>0</v>
          </cell>
          <cell r="BH632">
            <v>0</v>
          </cell>
          <cell r="BI632">
            <v>0</v>
          </cell>
          <cell r="BJ632">
            <v>0</v>
          </cell>
          <cell r="BK632">
            <v>68.400000000000006</v>
          </cell>
          <cell r="BL632">
            <v>1.8</v>
          </cell>
          <cell r="BM632">
            <v>0</v>
          </cell>
          <cell r="BN632">
            <v>0</v>
          </cell>
          <cell r="BO632">
            <v>99.118499999999997</v>
          </cell>
          <cell r="BP632">
            <v>3.0497999999999998</v>
          </cell>
          <cell r="BQ632">
            <v>0</v>
          </cell>
          <cell r="BR632">
            <v>0</v>
          </cell>
          <cell r="BS632">
            <v>170.625</v>
          </cell>
          <cell r="BT632">
            <v>5.25</v>
          </cell>
          <cell r="BU632">
            <v>0</v>
          </cell>
          <cell r="BV632">
            <v>0</v>
          </cell>
          <cell r="BW632">
            <v>0</v>
          </cell>
          <cell r="BX632">
            <v>0</v>
          </cell>
          <cell r="BY632">
            <v>0</v>
          </cell>
          <cell r="BZ632">
            <v>0</v>
          </cell>
          <cell r="CA632">
            <v>92.5</v>
          </cell>
          <cell r="CB632">
            <v>2.5</v>
          </cell>
          <cell r="CC632">
            <v>0</v>
          </cell>
          <cell r="CD632">
            <v>0</v>
          </cell>
          <cell r="CE632">
            <v>0</v>
          </cell>
          <cell r="CF632">
            <v>0</v>
          </cell>
          <cell r="CG632">
            <v>0</v>
          </cell>
          <cell r="CH632">
            <v>0</v>
          </cell>
          <cell r="CI632">
            <v>0</v>
          </cell>
          <cell r="CJ632">
            <v>0</v>
          </cell>
          <cell r="CK632">
            <v>0</v>
          </cell>
          <cell r="CL632">
            <v>0</v>
          </cell>
          <cell r="CM632">
            <v>0</v>
          </cell>
          <cell r="CN632">
            <v>0</v>
          </cell>
          <cell r="CO632">
            <v>0</v>
          </cell>
          <cell r="CP632">
            <v>0</v>
          </cell>
          <cell r="CQ632">
            <v>0</v>
          </cell>
          <cell r="CR632">
            <v>0</v>
          </cell>
          <cell r="CS632">
            <v>0</v>
          </cell>
          <cell r="CT632">
            <v>0</v>
          </cell>
          <cell r="CU632">
            <v>0</v>
          </cell>
          <cell r="CV632">
            <v>0</v>
          </cell>
          <cell r="CW632">
            <v>0</v>
          </cell>
          <cell r="CX632">
            <v>0</v>
          </cell>
          <cell r="CY632">
            <v>0</v>
          </cell>
          <cell r="CZ632">
            <v>0</v>
          </cell>
          <cell r="DA632">
            <v>0</v>
          </cell>
          <cell r="DB632">
            <v>0</v>
          </cell>
          <cell r="DC632">
            <v>0</v>
          </cell>
          <cell r="DD632">
            <v>3074.8035793891841</v>
          </cell>
          <cell r="DE632">
            <v>0</v>
          </cell>
          <cell r="DG632">
            <v>2462.2913392127998</v>
          </cell>
          <cell r="DI632">
            <v>0.03</v>
          </cell>
          <cell r="DJ632">
            <v>73.868740176383994</v>
          </cell>
          <cell r="DK632">
            <v>2.4615242960677252E-2</v>
          </cell>
          <cell r="DL632">
            <v>0</v>
          </cell>
        </row>
        <row r="633">
          <cell r="A633" t="str">
            <v>B10410P2R1000L1014</v>
          </cell>
          <cell r="B633" t="str">
            <v>RULLIERA DVR P078 LR1000 LT1014</v>
          </cell>
          <cell r="F633">
            <v>4385.67090440636</v>
          </cell>
          <cell r="H633">
            <v>2061.2653250709891</v>
          </cell>
          <cell r="I633">
            <v>0.53</v>
          </cell>
          <cell r="J633" t="str">
            <v>OK</v>
          </cell>
          <cell r="K633" t="str">
            <v>ICZZD</v>
          </cell>
          <cell r="L633">
            <v>0.83575249690254239</v>
          </cell>
          <cell r="M633">
            <v>2.2048536643521327E-2</v>
          </cell>
          <cell r="N633">
            <v>0</v>
          </cell>
          <cell r="O633">
            <v>0</v>
          </cell>
          <cell r="P633">
            <v>0</v>
          </cell>
          <cell r="Q633">
            <v>7.5957026778329167E-3</v>
          </cell>
          <cell r="R633">
            <v>0</v>
          </cell>
          <cell r="S633">
            <v>0</v>
          </cell>
          <cell r="T633">
            <v>1.6457355801971319E-2</v>
          </cell>
          <cell r="U633">
            <v>0</v>
          </cell>
          <cell r="V633">
            <v>5.9859442844751108E-2</v>
          </cell>
          <cell r="W633">
            <v>0</v>
          </cell>
          <cell r="X633">
            <v>3.1809975462097739E-2</v>
          </cell>
          <cell r="Y633">
            <v>0</v>
          </cell>
          <cell r="Z633">
            <v>0</v>
          </cell>
          <cell r="AA633">
            <v>0</v>
          </cell>
          <cell r="AB633">
            <v>2.6476489667283106E-2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1722.7076422067098</v>
          </cell>
          <cell r="AW633">
            <v>45.447884051847602</v>
          </cell>
          <cell r="AX633">
            <v>1.2624412236624334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15.656758549365849</v>
          </cell>
          <cell r="BF633">
            <v>0.43490995970460689</v>
          </cell>
          <cell r="BG633">
            <v>0</v>
          </cell>
          <cell r="BH633">
            <v>0</v>
          </cell>
          <cell r="BI633">
            <v>0</v>
          </cell>
          <cell r="BJ633">
            <v>0</v>
          </cell>
          <cell r="BK633">
            <v>33.922976856959338</v>
          </cell>
          <cell r="BL633">
            <v>0.89270991728840365</v>
          </cell>
          <cell r="BM633">
            <v>0</v>
          </cell>
          <cell r="BN633">
            <v>0</v>
          </cell>
          <cell r="BO633">
            <v>123.38619391395419</v>
          </cell>
          <cell r="BP633">
            <v>3.7964982742755136</v>
          </cell>
          <cell r="BQ633">
            <v>0</v>
          </cell>
          <cell r="BR633">
            <v>0</v>
          </cell>
          <cell r="BS633">
            <v>65.568799411381079</v>
          </cell>
          <cell r="BT633">
            <v>2.0175015203501871</v>
          </cell>
          <cell r="BU633">
            <v>0</v>
          </cell>
          <cell r="BV633">
            <v>0</v>
          </cell>
          <cell r="BW633">
            <v>0</v>
          </cell>
          <cell r="BX633">
            <v>0</v>
          </cell>
          <cell r="BY633">
            <v>0</v>
          </cell>
          <cell r="BZ633">
            <v>0</v>
          </cell>
          <cell r="CA633">
            <v>54.575070080770999</v>
          </cell>
          <cell r="CB633">
            <v>1.4750018940748919</v>
          </cell>
          <cell r="CC633">
            <v>0</v>
          </cell>
          <cell r="CD633">
            <v>0</v>
          </cell>
          <cell r="CE633">
            <v>0</v>
          </cell>
          <cell r="CF633">
            <v>0</v>
          </cell>
          <cell r="CG633">
            <v>0</v>
          </cell>
          <cell r="CH633">
            <v>0</v>
          </cell>
          <cell r="CI633">
            <v>0</v>
          </cell>
          <cell r="CJ633">
            <v>0</v>
          </cell>
          <cell r="CK633">
            <v>0</v>
          </cell>
          <cell r="CL633">
            <v>0</v>
          </cell>
          <cell r="CM633">
            <v>0</v>
          </cell>
          <cell r="CN633">
            <v>0</v>
          </cell>
          <cell r="CO633">
            <v>0</v>
          </cell>
          <cell r="CP633">
            <v>0</v>
          </cell>
          <cell r="CQ633">
            <v>0</v>
          </cell>
          <cell r="CR633">
            <v>0</v>
          </cell>
          <cell r="CS633">
            <v>0</v>
          </cell>
          <cell r="CT633">
            <v>0</v>
          </cell>
          <cell r="CU633">
            <v>0</v>
          </cell>
          <cell r="CV633">
            <v>0</v>
          </cell>
          <cell r="CW633">
            <v>0</v>
          </cell>
          <cell r="CX633">
            <v>0</v>
          </cell>
          <cell r="CY633">
            <v>0</v>
          </cell>
          <cell r="CZ633">
            <v>0</v>
          </cell>
          <cell r="DA633">
            <v>0</v>
          </cell>
          <cell r="DB633">
            <v>0</v>
          </cell>
          <cell r="DC633">
            <v>0</v>
          </cell>
          <cell r="DD633">
            <v>2061.2653250709891</v>
          </cell>
          <cell r="DE633">
            <v>0</v>
          </cell>
          <cell r="DG633">
            <v>2011.4862716682669</v>
          </cell>
          <cell r="DH633">
            <v>0.82491330090687565</v>
          </cell>
          <cell r="DI633">
            <v>0.03</v>
          </cell>
          <cell r="DJ633">
            <v>49.779053402722027</v>
          </cell>
          <cell r="DK633">
            <v>2.4747399027206265E-2</v>
          </cell>
          <cell r="DL633">
            <v>0</v>
          </cell>
        </row>
        <row r="634">
          <cell r="A634" t="str">
            <v>B10410P2R1000L1560</v>
          </cell>
          <cell r="B634" t="str">
            <v>RULLIERA DVR P078 LR1000 LT1560</v>
          </cell>
          <cell r="F634">
            <v>6053.1416630587937</v>
          </cell>
          <cell r="H634">
            <v>2844.976581637633</v>
          </cell>
          <cell r="I634">
            <v>0.53</v>
          </cell>
          <cell r="J634" t="str">
            <v>OK</v>
          </cell>
          <cell r="K634" t="str">
            <v>ICZZD</v>
          </cell>
          <cell r="L634">
            <v>0.83575249690254239</v>
          </cell>
          <cell r="M634">
            <v>2.2048536643521327E-2</v>
          </cell>
          <cell r="N634">
            <v>0</v>
          </cell>
          <cell r="O634">
            <v>0</v>
          </cell>
          <cell r="P634">
            <v>0</v>
          </cell>
          <cell r="Q634">
            <v>7.5957026778329167E-3</v>
          </cell>
          <cell r="R634">
            <v>0</v>
          </cell>
          <cell r="S634">
            <v>0</v>
          </cell>
          <cell r="T634">
            <v>1.6457355801971319E-2</v>
          </cell>
          <cell r="U634">
            <v>0</v>
          </cell>
          <cell r="V634">
            <v>5.9859442844751108E-2</v>
          </cell>
          <cell r="W634">
            <v>0</v>
          </cell>
          <cell r="X634">
            <v>3.1809975462097739E-2</v>
          </cell>
          <cell r="Y634">
            <v>0</v>
          </cell>
          <cell r="Z634">
            <v>0</v>
          </cell>
          <cell r="AA634">
            <v>0</v>
          </cell>
          <cell r="AB634">
            <v>2.6476489667283106E-2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2377.6962817329113</v>
          </cell>
          <cell r="AW634">
            <v>62.727570410197394</v>
          </cell>
          <cell r="AX634">
            <v>1.7424325113943722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21.609596239516907</v>
          </cell>
          <cell r="BF634">
            <v>0.60026656220880303</v>
          </cell>
          <cell r="BG634">
            <v>0</v>
          </cell>
          <cell r="BH634">
            <v>0</v>
          </cell>
          <cell r="BI634">
            <v>0</v>
          </cell>
          <cell r="BJ634">
            <v>0</v>
          </cell>
          <cell r="BK634">
            <v>46.820791852286632</v>
          </cell>
          <cell r="BL634">
            <v>1.2321261013759639</v>
          </cell>
          <cell r="BM634">
            <v>0</v>
          </cell>
          <cell r="BN634">
            <v>0</v>
          </cell>
          <cell r="BO634">
            <v>170.29871308319326</v>
          </cell>
          <cell r="BP634">
            <v>5.2399604025597926</v>
          </cell>
          <cell r="BQ634">
            <v>0</v>
          </cell>
          <cell r="BR634">
            <v>0</v>
          </cell>
          <cell r="BS634">
            <v>90.498635252135813</v>
          </cell>
          <cell r="BT634">
            <v>2.7845733923734097</v>
          </cell>
          <cell r="BU634">
            <v>0</v>
          </cell>
          <cell r="BV634">
            <v>0</v>
          </cell>
          <cell r="BW634">
            <v>0</v>
          </cell>
          <cell r="BX634">
            <v>0</v>
          </cell>
          <cell r="BY634">
            <v>0</v>
          </cell>
          <cell r="BZ634">
            <v>0</v>
          </cell>
          <cell r="CA634">
            <v>75.324993067391205</v>
          </cell>
          <cell r="CB634">
            <v>2.0358106234430053</v>
          </cell>
          <cell r="CC634">
            <v>0</v>
          </cell>
          <cell r="CD634">
            <v>0</v>
          </cell>
          <cell r="CE634">
            <v>0</v>
          </cell>
          <cell r="CF634">
            <v>0</v>
          </cell>
          <cell r="CG634">
            <v>0</v>
          </cell>
          <cell r="CH634">
            <v>0</v>
          </cell>
          <cell r="CI634">
            <v>0</v>
          </cell>
          <cell r="CJ634">
            <v>0</v>
          </cell>
          <cell r="CK634">
            <v>0</v>
          </cell>
          <cell r="CL634">
            <v>0</v>
          </cell>
          <cell r="CM634">
            <v>0</v>
          </cell>
          <cell r="CN634">
            <v>0</v>
          </cell>
          <cell r="CO634">
            <v>0</v>
          </cell>
          <cell r="CP634">
            <v>0</v>
          </cell>
          <cell r="CQ634">
            <v>0</v>
          </cell>
          <cell r="CR634">
            <v>0</v>
          </cell>
          <cell r="CS634">
            <v>0</v>
          </cell>
          <cell r="CT634">
            <v>0</v>
          </cell>
          <cell r="CU634">
            <v>0</v>
          </cell>
          <cell r="CV634">
            <v>0</v>
          </cell>
          <cell r="CW634">
            <v>0</v>
          </cell>
          <cell r="CX634">
            <v>0</v>
          </cell>
          <cell r="CY634">
            <v>0</v>
          </cell>
          <cell r="CZ634">
            <v>0</v>
          </cell>
          <cell r="DA634">
            <v>0</v>
          </cell>
          <cell r="DB634">
            <v>0</v>
          </cell>
          <cell r="DC634">
            <v>0</v>
          </cell>
          <cell r="DD634">
            <v>2844.976581637633</v>
          </cell>
          <cell r="DE634">
            <v>0</v>
          </cell>
          <cell r="DG634">
            <v>2776.2710930892545</v>
          </cell>
          <cell r="DH634">
            <v>0.82491330090687565</v>
          </cell>
          <cell r="DI634">
            <v>0.03</v>
          </cell>
          <cell r="DJ634">
            <v>68.7054885483779</v>
          </cell>
          <cell r="DK634">
            <v>2.4747399027206268E-2</v>
          </cell>
          <cell r="DL634">
            <v>0</v>
          </cell>
        </row>
        <row r="635">
          <cell r="A635" t="str">
            <v>B10410P2R1000L1950</v>
          </cell>
          <cell r="B635" t="str">
            <v>RULLIERA DVR P078 LR1000 LT1950</v>
          </cell>
          <cell r="F635">
            <v>7244.1923214496283</v>
          </cell>
          <cell r="H635">
            <v>3404.7703910813252</v>
          </cell>
          <cell r="I635">
            <v>0.53</v>
          </cell>
          <cell r="J635" t="str">
            <v>OK</v>
          </cell>
          <cell r="K635" t="str">
            <v>ICZZD</v>
          </cell>
          <cell r="L635">
            <v>0.83575249690254239</v>
          </cell>
          <cell r="M635">
            <v>2.2048536643521327E-2</v>
          </cell>
          <cell r="N635">
            <v>0</v>
          </cell>
          <cell r="O635">
            <v>0</v>
          </cell>
          <cell r="P635">
            <v>0</v>
          </cell>
          <cell r="Q635">
            <v>7.5957026778329167E-3</v>
          </cell>
          <cell r="R635">
            <v>0</v>
          </cell>
          <cell r="S635">
            <v>0</v>
          </cell>
          <cell r="T635">
            <v>1.6457355801971319E-2</v>
          </cell>
          <cell r="U635">
            <v>0</v>
          </cell>
          <cell r="V635">
            <v>5.9859442844751108E-2</v>
          </cell>
          <cell r="W635">
            <v>0</v>
          </cell>
          <cell r="X635">
            <v>3.1809975462097739E-2</v>
          </cell>
          <cell r="Y635">
            <v>0</v>
          </cell>
          <cell r="Z635">
            <v>0</v>
          </cell>
          <cell r="AA635">
            <v>0</v>
          </cell>
          <cell r="AB635">
            <v>2.6476489667283106E-2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0</v>
          </cell>
          <cell r="AS635">
            <v>0</v>
          </cell>
          <cell r="AT635">
            <v>0</v>
          </cell>
          <cell r="AU635">
            <v>0</v>
          </cell>
          <cell r="AV635">
            <v>2845.5453557260635</v>
          </cell>
          <cell r="AW635">
            <v>75.070204730533035</v>
          </cell>
          <cell r="AX635">
            <v>2.0852834647370289</v>
          </cell>
          <cell r="AY635">
            <v>0</v>
          </cell>
          <cell r="AZ635">
            <v>0</v>
          </cell>
          <cell r="BA635">
            <v>0</v>
          </cell>
          <cell r="BB635">
            <v>0</v>
          </cell>
          <cell r="BC635">
            <v>0</v>
          </cell>
          <cell r="BD635">
            <v>0</v>
          </cell>
          <cell r="BE635">
            <v>25.861623576942648</v>
          </cell>
          <cell r="BF635">
            <v>0.71837843269285129</v>
          </cell>
          <cell r="BG635">
            <v>0</v>
          </cell>
          <cell r="BH635">
            <v>0</v>
          </cell>
          <cell r="BI635">
            <v>0</v>
          </cell>
          <cell r="BJ635">
            <v>0</v>
          </cell>
          <cell r="BK635">
            <v>56.033517750042407</v>
          </cell>
          <cell r="BL635">
            <v>1.4745662565800632</v>
          </cell>
          <cell r="BM635">
            <v>0</v>
          </cell>
          <cell r="BN635">
            <v>0</v>
          </cell>
          <cell r="BO635">
            <v>203.80765862443346</v>
          </cell>
          <cell r="BP635">
            <v>6.2710048807517991</v>
          </cell>
          <cell r="BQ635">
            <v>0</v>
          </cell>
          <cell r="BR635">
            <v>0</v>
          </cell>
          <cell r="BS635">
            <v>108.30566259437389</v>
          </cell>
          <cell r="BT635">
            <v>3.3324819259807348</v>
          </cell>
          <cell r="BU635">
            <v>0</v>
          </cell>
          <cell r="BV635">
            <v>0</v>
          </cell>
          <cell r="BW635">
            <v>0</v>
          </cell>
          <cell r="BX635">
            <v>0</v>
          </cell>
          <cell r="BY635">
            <v>0</v>
          </cell>
          <cell r="BZ635">
            <v>0</v>
          </cell>
          <cell r="CA635">
            <v>90.146368078936163</v>
          </cell>
          <cell r="CB635">
            <v>2.4363883264577342</v>
          </cell>
          <cell r="CC635">
            <v>0</v>
          </cell>
          <cell r="CD635">
            <v>0</v>
          </cell>
          <cell r="CE635">
            <v>0</v>
          </cell>
          <cell r="CF635">
            <v>0</v>
          </cell>
          <cell r="CG635">
            <v>0</v>
          </cell>
          <cell r="CH635">
            <v>0</v>
          </cell>
          <cell r="CI635">
            <v>0</v>
          </cell>
          <cell r="CJ635">
            <v>0</v>
          </cell>
          <cell r="CK635">
            <v>0</v>
          </cell>
          <cell r="CL635">
            <v>0</v>
          </cell>
          <cell r="CM635">
            <v>0</v>
          </cell>
          <cell r="CN635">
            <v>0</v>
          </cell>
          <cell r="CO635">
            <v>0</v>
          </cell>
          <cell r="CP635">
            <v>0</v>
          </cell>
          <cell r="CQ635">
            <v>0</v>
          </cell>
          <cell r="CR635">
            <v>0</v>
          </cell>
          <cell r="CS635">
            <v>0</v>
          </cell>
          <cell r="CT635">
            <v>0</v>
          </cell>
          <cell r="CU635">
            <v>0</v>
          </cell>
          <cell r="CV635">
            <v>0</v>
          </cell>
          <cell r="CW635">
            <v>0</v>
          </cell>
          <cell r="CX635">
            <v>0</v>
          </cell>
          <cell r="CY635">
            <v>0</v>
          </cell>
          <cell r="CZ635">
            <v>0</v>
          </cell>
          <cell r="DA635">
            <v>0</v>
          </cell>
          <cell r="DB635">
            <v>0</v>
          </cell>
          <cell r="DC635">
            <v>0</v>
          </cell>
          <cell r="DD635">
            <v>3404.7703910813252</v>
          </cell>
          <cell r="DE635">
            <v>0</v>
          </cell>
          <cell r="DG635">
            <v>3322.5460189637738</v>
          </cell>
          <cell r="DH635">
            <v>0.82491330090687565</v>
          </cell>
          <cell r="DI635">
            <v>0.03</v>
          </cell>
          <cell r="DJ635">
            <v>82.224372117552164</v>
          </cell>
          <cell r="DK635">
            <v>2.4747399027206272E-2</v>
          </cell>
          <cell r="DL635">
            <v>0</v>
          </cell>
        </row>
        <row r="636">
          <cell r="A636" t="str">
            <v>B10410P2R1000L2652</v>
          </cell>
          <cell r="B636" t="str">
            <v>RULLIERA DVR P078 LR1000 LT2652</v>
          </cell>
          <cell r="F636">
            <v>9388.083180363652</v>
          </cell>
          <cell r="H636">
            <v>4412.3990947709162</v>
          </cell>
          <cell r="I636">
            <v>0.53</v>
          </cell>
          <cell r="J636" t="str">
            <v>OK</v>
          </cell>
          <cell r="K636" t="str">
            <v>ICZZD</v>
          </cell>
          <cell r="L636">
            <v>0.83575249690254239</v>
          </cell>
          <cell r="M636">
            <v>2.2048536643521327E-2</v>
          </cell>
          <cell r="N636">
            <v>0</v>
          </cell>
          <cell r="O636">
            <v>0</v>
          </cell>
          <cell r="P636">
            <v>0</v>
          </cell>
          <cell r="Q636">
            <v>7.5957026778329167E-3</v>
          </cell>
          <cell r="R636">
            <v>0</v>
          </cell>
          <cell r="S636">
            <v>0</v>
          </cell>
          <cell r="T636">
            <v>1.6457355801971319E-2</v>
          </cell>
          <cell r="U636">
            <v>0</v>
          </cell>
          <cell r="V636">
            <v>5.9859442844751108E-2</v>
          </cell>
          <cell r="W636">
            <v>0</v>
          </cell>
          <cell r="X636">
            <v>3.1809975462097739E-2</v>
          </cell>
          <cell r="Y636">
            <v>0</v>
          </cell>
          <cell r="Z636">
            <v>0</v>
          </cell>
          <cell r="AA636">
            <v>0</v>
          </cell>
          <cell r="AB636">
            <v>2.6476489667283106E-2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3687.6735607853111</v>
          </cell>
          <cell r="AW636">
            <v>97.286943126896873</v>
          </cell>
          <cell r="AX636">
            <v>2.7024150868582466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33.515271619818989</v>
          </cell>
          <cell r="BF636">
            <v>0.93097976721719411</v>
          </cell>
          <cell r="BG636">
            <v>0</v>
          </cell>
          <cell r="BH636">
            <v>0</v>
          </cell>
          <cell r="BI636">
            <v>0</v>
          </cell>
          <cell r="BJ636">
            <v>0</v>
          </cell>
          <cell r="BK636">
            <v>72.616421842941136</v>
          </cell>
          <cell r="BL636">
            <v>1.9109584695510826</v>
          </cell>
          <cell r="BM636">
            <v>0</v>
          </cell>
          <cell r="BN636">
            <v>0</v>
          </cell>
          <cell r="BO636">
            <v>264.12375142167122</v>
          </cell>
          <cell r="BP636">
            <v>8.1268846591283452</v>
          </cell>
          <cell r="BQ636">
            <v>0</v>
          </cell>
          <cell r="BR636">
            <v>0</v>
          </cell>
          <cell r="BS636">
            <v>140.35830693364511</v>
          </cell>
          <cell r="BT636">
            <v>4.3187171364198491</v>
          </cell>
          <cell r="BU636">
            <v>0</v>
          </cell>
          <cell r="BV636">
            <v>0</v>
          </cell>
          <cell r="BW636">
            <v>0</v>
          </cell>
          <cell r="BX636">
            <v>0</v>
          </cell>
          <cell r="BY636">
            <v>0</v>
          </cell>
          <cell r="BZ636">
            <v>0</v>
          </cell>
          <cell r="CA636">
            <v>116.82483904063149</v>
          </cell>
          <cell r="CB636">
            <v>3.1574280821792295</v>
          </cell>
          <cell r="CC636">
            <v>0</v>
          </cell>
          <cell r="CD636">
            <v>0</v>
          </cell>
          <cell r="CE636">
            <v>0</v>
          </cell>
          <cell r="CF636">
            <v>0</v>
          </cell>
          <cell r="CG636">
            <v>0</v>
          </cell>
          <cell r="CH636">
            <v>0</v>
          </cell>
          <cell r="CI636">
            <v>0</v>
          </cell>
          <cell r="CJ636">
            <v>0</v>
          </cell>
          <cell r="CK636">
            <v>0</v>
          </cell>
          <cell r="CL636">
            <v>0</v>
          </cell>
          <cell r="CM636">
            <v>0</v>
          </cell>
          <cell r="CN636">
            <v>0</v>
          </cell>
          <cell r="CO636">
            <v>0</v>
          </cell>
          <cell r="CP636">
            <v>0</v>
          </cell>
          <cell r="CQ636">
            <v>0</v>
          </cell>
          <cell r="CR636">
            <v>0</v>
          </cell>
          <cell r="CS636">
            <v>0</v>
          </cell>
          <cell r="CT636">
            <v>0</v>
          </cell>
          <cell r="CU636">
            <v>0</v>
          </cell>
          <cell r="CV636">
            <v>0</v>
          </cell>
          <cell r="CW636">
            <v>0</v>
          </cell>
          <cell r="CX636">
            <v>0</v>
          </cell>
          <cell r="CY636">
            <v>0</v>
          </cell>
          <cell r="CZ636">
            <v>0</v>
          </cell>
          <cell r="DA636">
            <v>0</v>
          </cell>
          <cell r="DB636">
            <v>0</v>
          </cell>
          <cell r="DC636">
            <v>0</v>
          </cell>
          <cell r="DD636">
            <v>4412.3990947709162</v>
          </cell>
          <cell r="DE636">
            <v>0</v>
          </cell>
          <cell r="DG636">
            <v>4305.8407359312268</v>
          </cell>
          <cell r="DH636">
            <v>0.82491330090687565</v>
          </cell>
          <cell r="DI636">
            <v>0.03</v>
          </cell>
          <cell r="DJ636">
            <v>106.55835883968957</v>
          </cell>
          <cell r="DK636">
            <v>2.4747399027206272E-2</v>
          </cell>
          <cell r="DL636">
            <v>0</v>
          </cell>
        </row>
        <row r="637">
          <cell r="A637" t="str">
            <v>B10410P2R1200L1014</v>
          </cell>
          <cell r="B637" t="str">
            <v>RULLIERA DVR P078 LR1200 LT1014</v>
          </cell>
          <cell r="F637">
            <v>4915.5749320973855</v>
          </cell>
          <cell r="H637">
            <v>2310.3202180857711</v>
          </cell>
          <cell r="I637">
            <v>0.53</v>
          </cell>
          <cell r="J637" t="str">
            <v>OK</v>
          </cell>
          <cell r="K637" t="str">
            <v>ICZZD</v>
          </cell>
          <cell r="L637">
            <v>0.83575249690254239</v>
          </cell>
          <cell r="M637">
            <v>2.2048536643521327E-2</v>
          </cell>
          <cell r="N637">
            <v>0</v>
          </cell>
          <cell r="O637">
            <v>0</v>
          </cell>
          <cell r="P637">
            <v>0</v>
          </cell>
          <cell r="Q637">
            <v>7.5957026778329167E-3</v>
          </cell>
          <cell r="R637">
            <v>0</v>
          </cell>
          <cell r="S637">
            <v>0</v>
          </cell>
          <cell r="T637">
            <v>1.6457355801971319E-2</v>
          </cell>
          <cell r="U637">
            <v>0</v>
          </cell>
          <cell r="V637">
            <v>5.9859442844751108E-2</v>
          </cell>
          <cell r="W637">
            <v>0</v>
          </cell>
          <cell r="X637">
            <v>3.1809975462097739E-2</v>
          </cell>
          <cell r="Y637">
            <v>0</v>
          </cell>
          <cell r="Z637">
            <v>0</v>
          </cell>
          <cell r="AA637">
            <v>0</v>
          </cell>
          <cell r="AB637">
            <v>2.6476489667283106E-2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1930.8558909096096</v>
          </cell>
          <cell r="AW637">
            <v>50.939179986732306</v>
          </cell>
          <cell r="AX637">
            <v>1.4149772218536751</v>
          </cell>
          <cell r="AY637">
            <v>0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17.548505467165619</v>
          </cell>
          <cell r="BF637">
            <v>0.48745848519904494</v>
          </cell>
          <cell r="BG637">
            <v>0</v>
          </cell>
          <cell r="BH637">
            <v>0</v>
          </cell>
          <cell r="BI637">
            <v>0</v>
          </cell>
          <cell r="BJ637">
            <v>0</v>
          </cell>
          <cell r="BK637">
            <v>38.021761845525511</v>
          </cell>
          <cell r="BL637">
            <v>1.0005726801454082</v>
          </cell>
          <cell r="BM637">
            <v>0</v>
          </cell>
          <cell r="BN637">
            <v>0</v>
          </cell>
          <cell r="BO637">
            <v>138.29448104757813</v>
          </cell>
          <cell r="BP637">
            <v>4.2552148014639428</v>
          </cell>
          <cell r="BQ637">
            <v>0</v>
          </cell>
          <cell r="BR637">
            <v>0</v>
          </cell>
          <cell r="BS637">
            <v>73.491229446896682</v>
          </cell>
          <cell r="BT637">
            <v>2.2612685983660517</v>
          </cell>
          <cell r="BU637">
            <v>0</v>
          </cell>
          <cell r="BV637">
            <v>0</v>
          </cell>
          <cell r="BW637">
            <v>0</v>
          </cell>
          <cell r="BX637">
            <v>0</v>
          </cell>
          <cell r="BY637">
            <v>0</v>
          </cell>
          <cell r="BZ637">
            <v>0</v>
          </cell>
          <cell r="CA637">
            <v>61.169169382263171</v>
          </cell>
          <cell r="CB637">
            <v>1.6532207941152208</v>
          </cell>
          <cell r="CC637">
            <v>0</v>
          </cell>
          <cell r="CD637">
            <v>0</v>
          </cell>
          <cell r="CE637">
            <v>0</v>
          </cell>
          <cell r="CF637">
            <v>0</v>
          </cell>
          <cell r="CG637">
            <v>0</v>
          </cell>
          <cell r="CH637">
            <v>0</v>
          </cell>
          <cell r="CI637">
            <v>0</v>
          </cell>
          <cell r="CJ637">
            <v>0</v>
          </cell>
          <cell r="CK637">
            <v>0</v>
          </cell>
          <cell r="CL637">
            <v>0</v>
          </cell>
          <cell r="CM637">
            <v>0</v>
          </cell>
          <cell r="CN637">
            <v>0</v>
          </cell>
          <cell r="CO637">
            <v>0</v>
          </cell>
          <cell r="CP637">
            <v>0</v>
          </cell>
          <cell r="CQ637">
            <v>0</v>
          </cell>
          <cell r="CR637">
            <v>0</v>
          </cell>
          <cell r="CS637">
            <v>0</v>
          </cell>
          <cell r="CT637">
            <v>0</v>
          </cell>
          <cell r="CU637">
            <v>0</v>
          </cell>
          <cell r="CV637">
            <v>0</v>
          </cell>
          <cell r="CW637">
            <v>0</v>
          </cell>
          <cell r="CX637">
            <v>0</v>
          </cell>
          <cell r="CY637">
            <v>0</v>
          </cell>
          <cell r="CZ637">
            <v>0</v>
          </cell>
          <cell r="DA637">
            <v>0</v>
          </cell>
          <cell r="DB637">
            <v>0</v>
          </cell>
          <cell r="DC637">
            <v>0</v>
          </cell>
          <cell r="DD637">
            <v>2310.3202180857711</v>
          </cell>
          <cell r="DE637">
            <v>0</v>
          </cell>
          <cell r="DG637">
            <v>2254.5265499370485</v>
          </cell>
          <cell r="DH637">
            <v>0.82491330090687565</v>
          </cell>
          <cell r="DI637">
            <v>0.03</v>
          </cell>
          <cell r="DJ637">
            <v>55.793668148722816</v>
          </cell>
          <cell r="DK637">
            <v>2.4747399027206268E-2</v>
          </cell>
          <cell r="DL637">
            <v>0</v>
          </cell>
        </row>
        <row r="638">
          <cell r="A638" t="str">
            <v>B10410P2R1200L1560</v>
          </cell>
          <cell r="B638" t="str">
            <v>RULLIERA DVR P078 LR1200 LT1560</v>
          </cell>
          <cell r="F638">
            <v>6583.0456907498201</v>
          </cell>
          <cell r="H638">
            <v>3094.0314746524155</v>
          </cell>
          <cell r="I638">
            <v>0.53</v>
          </cell>
          <cell r="J638" t="str">
            <v>OK</v>
          </cell>
          <cell r="K638" t="str">
            <v>ICZZD</v>
          </cell>
          <cell r="L638">
            <v>0.83575249690254239</v>
          </cell>
          <cell r="M638">
            <v>2.2048536643521327E-2</v>
          </cell>
          <cell r="N638">
            <v>0</v>
          </cell>
          <cell r="O638">
            <v>0</v>
          </cell>
          <cell r="P638">
            <v>0</v>
          </cell>
          <cell r="Q638">
            <v>7.5957026778329167E-3</v>
          </cell>
          <cell r="R638">
            <v>0</v>
          </cell>
          <cell r="S638">
            <v>0</v>
          </cell>
          <cell r="T638">
            <v>1.6457355801971319E-2</v>
          </cell>
          <cell r="U638">
            <v>0</v>
          </cell>
          <cell r="V638">
            <v>5.9859442844751108E-2</v>
          </cell>
          <cell r="W638">
            <v>0</v>
          </cell>
          <cell r="X638">
            <v>3.1809975462097739E-2</v>
          </cell>
          <cell r="Y638">
            <v>0</v>
          </cell>
          <cell r="Z638">
            <v>0</v>
          </cell>
          <cell r="AA638">
            <v>0</v>
          </cell>
          <cell r="AB638">
            <v>2.6476489667283106E-2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0</v>
          </cell>
          <cell r="AS638">
            <v>0</v>
          </cell>
          <cell r="AT638">
            <v>0</v>
          </cell>
          <cell r="AU638">
            <v>0</v>
          </cell>
          <cell r="AV638">
            <v>2585.8445304358115</v>
          </cell>
          <cell r="AW638">
            <v>68.218866345082105</v>
          </cell>
          <cell r="AX638">
            <v>1.8949685095856141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23.501343157316679</v>
          </cell>
          <cell r="BF638">
            <v>0.65281508770324104</v>
          </cell>
          <cell r="BG638">
            <v>0</v>
          </cell>
          <cell r="BH638">
            <v>0</v>
          </cell>
          <cell r="BI638">
            <v>0</v>
          </cell>
          <cell r="BJ638">
            <v>0</v>
          </cell>
          <cell r="BK638">
            <v>50.919576840852805</v>
          </cell>
          <cell r="BL638">
            <v>1.3399888642329685</v>
          </cell>
          <cell r="BM638">
            <v>0</v>
          </cell>
          <cell r="BN638">
            <v>0</v>
          </cell>
          <cell r="BO638">
            <v>185.20700021681725</v>
          </cell>
          <cell r="BP638">
            <v>5.6986769297482232</v>
          </cell>
          <cell r="BQ638">
            <v>0</v>
          </cell>
          <cell r="BR638">
            <v>0</v>
          </cell>
          <cell r="BS638">
            <v>98.421065287651416</v>
          </cell>
          <cell r="BT638">
            <v>3.0283404703892742</v>
          </cell>
          <cell r="BU638">
            <v>0</v>
          </cell>
          <cell r="BV638">
            <v>0</v>
          </cell>
          <cell r="BW638">
            <v>0</v>
          </cell>
          <cell r="BX638">
            <v>0</v>
          </cell>
          <cell r="BY638">
            <v>0</v>
          </cell>
          <cell r="BZ638">
            <v>0</v>
          </cell>
          <cell r="CA638">
            <v>81.919092368883383</v>
          </cell>
          <cell r="CB638">
            <v>2.2140295234833345</v>
          </cell>
          <cell r="CC638">
            <v>0</v>
          </cell>
          <cell r="CD638">
            <v>0</v>
          </cell>
          <cell r="CE638">
            <v>0</v>
          </cell>
          <cell r="CF638">
            <v>0</v>
          </cell>
          <cell r="CG638">
            <v>0</v>
          </cell>
          <cell r="CH638">
            <v>0</v>
          </cell>
          <cell r="CI638">
            <v>0</v>
          </cell>
          <cell r="CJ638">
            <v>0</v>
          </cell>
          <cell r="CK638">
            <v>0</v>
          </cell>
          <cell r="CL638">
            <v>0</v>
          </cell>
          <cell r="CM638">
            <v>0</v>
          </cell>
          <cell r="CN638">
            <v>0</v>
          </cell>
          <cell r="CO638">
            <v>0</v>
          </cell>
          <cell r="CP638">
            <v>0</v>
          </cell>
          <cell r="CQ638">
            <v>0</v>
          </cell>
          <cell r="CR638">
            <v>0</v>
          </cell>
          <cell r="CS638">
            <v>0</v>
          </cell>
          <cell r="CT638">
            <v>0</v>
          </cell>
          <cell r="CU638">
            <v>0</v>
          </cell>
          <cell r="CV638">
            <v>0</v>
          </cell>
          <cell r="CW638">
            <v>0</v>
          </cell>
          <cell r="CX638">
            <v>0</v>
          </cell>
          <cell r="CY638">
            <v>0</v>
          </cell>
          <cell r="CZ638">
            <v>0</v>
          </cell>
          <cell r="DA638">
            <v>0</v>
          </cell>
          <cell r="DB638">
            <v>0</v>
          </cell>
          <cell r="DC638">
            <v>0</v>
          </cell>
          <cell r="DD638">
            <v>3094.0314746524145</v>
          </cell>
          <cell r="DE638">
            <v>0</v>
          </cell>
          <cell r="DG638">
            <v>3019.3113713580383</v>
          </cell>
          <cell r="DH638">
            <v>0.82491330090687565</v>
          </cell>
          <cell r="DI638">
            <v>0.03</v>
          </cell>
          <cell r="DJ638">
            <v>74.720103294378745</v>
          </cell>
          <cell r="DK638">
            <v>2.4747399027206268E-2</v>
          </cell>
          <cell r="DL638">
            <v>0</v>
          </cell>
        </row>
        <row r="639">
          <cell r="A639" t="str">
            <v>B10410P2R1200L1950</v>
          </cell>
          <cell r="B639" t="str">
            <v>RULLIERA DVR P078 LR1200 LT1950</v>
          </cell>
          <cell r="F639">
            <v>7774.0960773160978</v>
          </cell>
          <cell r="H639">
            <v>3653.8251563385656</v>
          </cell>
          <cell r="I639">
            <v>0.53</v>
          </cell>
          <cell r="J639" t="str">
            <v>OK</v>
          </cell>
          <cell r="K639" t="str">
            <v>ICZZD</v>
          </cell>
          <cell r="L639">
            <v>0.83575249690254239</v>
          </cell>
          <cell r="M639">
            <v>2.2048536643521327E-2</v>
          </cell>
          <cell r="N639">
            <v>0</v>
          </cell>
          <cell r="O639">
            <v>0</v>
          </cell>
          <cell r="P639">
            <v>0</v>
          </cell>
          <cell r="Q639">
            <v>7.5957026778329167E-3</v>
          </cell>
          <cell r="R639">
            <v>0</v>
          </cell>
          <cell r="S639">
            <v>0</v>
          </cell>
          <cell r="T639">
            <v>1.6457355801971319E-2</v>
          </cell>
          <cell r="U639">
            <v>0</v>
          </cell>
          <cell r="V639">
            <v>5.9859442844751108E-2</v>
          </cell>
          <cell r="W639">
            <v>0</v>
          </cell>
          <cell r="X639">
            <v>3.1809975462097739E-2</v>
          </cell>
          <cell r="Y639">
            <v>0</v>
          </cell>
          <cell r="Z639">
            <v>0</v>
          </cell>
          <cell r="AA639">
            <v>0</v>
          </cell>
          <cell r="AB639">
            <v>2.6476489667283106E-2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0</v>
          </cell>
          <cell r="AS639">
            <v>0</v>
          </cell>
          <cell r="AT639">
            <v>0</v>
          </cell>
          <cell r="AU639">
            <v>0</v>
          </cell>
          <cell r="AV639">
            <v>3053.6934976552784</v>
          </cell>
          <cell r="AW639">
            <v>80.5614978485509</v>
          </cell>
          <cell r="AX639">
            <v>2.2378193846819694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27.753369524334119</v>
          </cell>
          <cell r="BF639">
            <v>0.77092693123150324</v>
          </cell>
          <cell r="BG639">
            <v>0</v>
          </cell>
          <cell r="BH639">
            <v>0</v>
          </cell>
          <cell r="BI639">
            <v>0</v>
          </cell>
          <cell r="BJ639">
            <v>0</v>
          </cell>
          <cell r="BK639">
            <v>60.132300636057252</v>
          </cell>
          <cell r="BL639">
            <v>1.5824289641067697</v>
          </cell>
          <cell r="BM639">
            <v>0</v>
          </cell>
          <cell r="BN639">
            <v>0</v>
          </cell>
          <cell r="BO639">
            <v>218.71593811056215</v>
          </cell>
          <cell r="BP639">
            <v>6.7297211726326811</v>
          </cell>
          <cell r="BQ639">
            <v>0</v>
          </cell>
          <cell r="BR639">
            <v>0</v>
          </cell>
          <cell r="BS639">
            <v>116.2280885659252</v>
          </cell>
          <cell r="BT639">
            <v>3.576248878951545</v>
          </cell>
          <cell r="BU639">
            <v>0</v>
          </cell>
          <cell r="BV639">
            <v>0</v>
          </cell>
          <cell r="BW639">
            <v>0</v>
          </cell>
          <cell r="BX639">
            <v>0</v>
          </cell>
          <cell r="BY639">
            <v>0</v>
          </cell>
          <cell r="BZ639">
            <v>0</v>
          </cell>
          <cell r="CA639">
            <v>96.74046399785712</v>
          </cell>
          <cell r="CB639">
            <v>2.6146071350772195</v>
          </cell>
          <cell r="CC639">
            <v>0</v>
          </cell>
          <cell r="CD639">
            <v>0</v>
          </cell>
          <cell r="CE639">
            <v>0</v>
          </cell>
          <cell r="CF639">
            <v>0</v>
          </cell>
          <cell r="CG639">
            <v>0</v>
          </cell>
          <cell r="CH639">
            <v>0</v>
          </cell>
          <cell r="CI639">
            <v>0</v>
          </cell>
          <cell r="CJ639">
            <v>0</v>
          </cell>
          <cell r="CK639">
            <v>0</v>
          </cell>
          <cell r="CL639">
            <v>0</v>
          </cell>
          <cell r="CM639">
            <v>0</v>
          </cell>
          <cell r="CN639">
            <v>0</v>
          </cell>
          <cell r="CO639">
            <v>0</v>
          </cell>
          <cell r="CP639">
            <v>0</v>
          </cell>
          <cell r="CQ639">
            <v>0</v>
          </cell>
          <cell r="CR639">
            <v>0</v>
          </cell>
          <cell r="CS639">
            <v>0</v>
          </cell>
          <cell r="CT639">
            <v>0</v>
          </cell>
          <cell r="CU639">
            <v>0</v>
          </cell>
          <cell r="CV639">
            <v>0</v>
          </cell>
          <cell r="CW639">
            <v>0</v>
          </cell>
          <cell r="CX639">
            <v>0</v>
          </cell>
          <cell r="CY639">
            <v>0</v>
          </cell>
          <cell r="CZ639">
            <v>0</v>
          </cell>
          <cell r="DA639">
            <v>0</v>
          </cell>
          <cell r="DB639">
            <v>0</v>
          </cell>
          <cell r="DC639">
            <v>0</v>
          </cell>
          <cell r="DD639">
            <v>3653.8251563385652</v>
          </cell>
          <cell r="DE639">
            <v>0</v>
          </cell>
          <cell r="DG639">
            <v>3565.5861725603272</v>
          </cell>
          <cell r="DH639">
            <v>0.82491330090687565</v>
          </cell>
          <cell r="DI639">
            <v>0.03</v>
          </cell>
          <cell r="DJ639">
            <v>88.238983778239557</v>
          </cell>
          <cell r="DK639">
            <v>2.4747399027206268E-2</v>
          </cell>
          <cell r="DL639">
            <v>0</v>
          </cell>
        </row>
        <row r="640">
          <cell r="A640" t="str">
            <v>B10410P2R1200L2652</v>
          </cell>
          <cell r="B640" t="str">
            <v>RULLIERA DVR P078 LR1200 LT2652</v>
          </cell>
          <cell r="F640">
            <v>9917.9869362301342</v>
          </cell>
          <cell r="H640">
            <v>4661.453860028163</v>
          </cell>
          <cell r="I640">
            <v>0.53</v>
          </cell>
          <cell r="J640" t="str">
            <v>OK</v>
          </cell>
          <cell r="K640" t="str">
            <v>ICZZD</v>
          </cell>
          <cell r="L640">
            <v>0.83575249690254239</v>
          </cell>
          <cell r="M640">
            <v>2.2048536643521327E-2</v>
          </cell>
          <cell r="N640">
            <v>0</v>
          </cell>
          <cell r="O640">
            <v>0</v>
          </cell>
          <cell r="P640">
            <v>0</v>
          </cell>
          <cell r="Q640">
            <v>7.5957026778329167E-3</v>
          </cell>
          <cell r="R640">
            <v>0</v>
          </cell>
          <cell r="S640">
            <v>0</v>
          </cell>
          <cell r="T640">
            <v>1.6457355801971319E-2</v>
          </cell>
          <cell r="U640">
            <v>0</v>
          </cell>
          <cell r="V640">
            <v>5.9859442844751108E-2</v>
          </cell>
          <cell r="W640">
            <v>0</v>
          </cell>
          <cell r="X640">
            <v>3.1809975462097739E-2</v>
          </cell>
          <cell r="Y640">
            <v>0</v>
          </cell>
          <cell r="Z640">
            <v>0</v>
          </cell>
          <cell r="AA640">
            <v>0</v>
          </cell>
          <cell r="AB640">
            <v>2.6476489667283106E-2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3895.8217027145315</v>
          </cell>
          <cell r="AW640">
            <v>102.77823624491489</v>
          </cell>
          <cell r="AX640">
            <v>2.8549510068031916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35.407017567210502</v>
          </cell>
          <cell r="BF640">
            <v>0.98352826575584729</v>
          </cell>
          <cell r="BG640">
            <v>0</v>
          </cell>
          <cell r="BH640">
            <v>0</v>
          </cell>
          <cell r="BI640">
            <v>0</v>
          </cell>
          <cell r="BJ640">
            <v>0</v>
          </cell>
          <cell r="BK640">
            <v>76.715204728956095</v>
          </cell>
          <cell r="BL640">
            <v>2.018821177077792</v>
          </cell>
          <cell r="BM640">
            <v>0</v>
          </cell>
          <cell r="BN640">
            <v>0</v>
          </cell>
          <cell r="BO640">
            <v>279.03203090780028</v>
          </cell>
          <cell r="BP640">
            <v>8.5856009510092388</v>
          </cell>
          <cell r="BQ640">
            <v>0</v>
          </cell>
          <cell r="BR640">
            <v>0</v>
          </cell>
          <cell r="BS640">
            <v>148.28073290519666</v>
          </cell>
          <cell r="BT640">
            <v>4.562484089390666</v>
          </cell>
          <cell r="BU640">
            <v>0</v>
          </cell>
          <cell r="BV640">
            <v>0</v>
          </cell>
          <cell r="BW640">
            <v>0</v>
          </cell>
          <cell r="BX640">
            <v>0</v>
          </cell>
          <cell r="BY640">
            <v>0</v>
          </cell>
          <cell r="BZ640">
            <v>0</v>
          </cell>
          <cell r="CA640">
            <v>123.41893495955262</v>
          </cell>
          <cell r="CB640">
            <v>3.3356468907987193</v>
          </cell>
          <cell r="CC640">
            <v>0</v>
          </cell>
          <cell r="CD640">
            <v>0</v>
          </cell>
          <cell r="CE640">
            <v>0</v>
          </cell>
          <cell r="CF640">
            <v>0</v>
          </cell>
          <cell r="CG640">
            <v>0</v>
          </cell>
          <cell r="CH640">
            <v>0</v>
          </cell>
          <cell r="CI640">
            <v>0</v>
          </cell>
          <cell r="CJ640">
            <v>0</v>
          </cell>
          <cell r="CK640">
            <v>0</v>
          </cell>
          <cell r="CL640">
            <v>0</v>
          </cell>
          <cell r="CM640">
            <v>0</v>
          </cell>
          <cell r="CN640">
            <v>0</v>
          </cell>
          <cell r="CO640">
            <v>0</v>
          </cell>
          <cell r="CP640">
            <v>0</v>
          </cell>
          <cell r="CQ640">
            <v>0</v>
          </cell>
          <cell r="CR640">
            <v>0</v>
          </cell>
          <cell r="CS640">
            <v>0</v>
          </cell>
          <cell r="CT640">
            <v>0</v>
          </cell>
          <cell r="CU640">
            <v>0</v>
          </cell>
          <cell r="CV640">
            <v>0</v>
          </cell>
          <cell r="CW640">
            <v>0</v>
          </cell>
          <cell r="CX640">
            <v>0</v>
          </cell>
          <cell r="CY640">
            <v>0</v>
          </cell>
          <cell r="CZ640">
            <v>0</v>
          </cell>
          <cell r="DA640">
            <v>0</v>
          </cell>
          <cell r="DB640">
            <v>0</v>
          </cell>
          <cell r="DC640">
            <v>0</v>
          </cell>
          <cell r="DD640">
            <v>4661.453860028163</v>
          </cell>
          <cell r="DE640">
            <v>0</v>
          </cell>
          <cell r="DG640">
            <v>4548.8808895277862</v>
          </cell>
          <cell r="DH640">
            <v>0.82491330090687565</v>
          </cell>
          <cell r="DI640">
            <v>0.03</v>
          </cell>
          <cell r="DJ640">
            <v>112.57297050037711</v>
          </cell>
          <cell r="DK640">
            <v>2.4747399027206265E-2</v>
          </cell>
          <cell r="DL640">
            <v>0</v>
          </cell>
        </row>
        <row r="641">
          <cell r="A641" t="str">
            <v>B10410P3R0400L1040</v>
          </cell>
          <cell r="B641" t="str">
            <v>RULLIERA DVR P104 LR0400 LT1040</v>
          </cell>
          <cell r="F641">
            <v>1830.1300281441208</v>
          </cell>
          <cell r="H641">
            <v>860.16111322773679</v>
          </cell>
          <cell r="I641">
            <v>0.53</v>
          </cell>
          <cell r="J641" t="str">
            <v>OK</v>
          </cell>
          <cell r="K641" t="str">
            <v>ICZZD</v>
          </cell>
          <cell r="L641">
            <v>0.83575249690254239</v>
          </cell>
          <cell r="M641">
            <v>2.2048536643521327E-2</v>
          </cell>
          <cell r="N641">
            <v>0</v>
          </cell>
          <cell r="O641">
            <v>0</v>
          </cell>
          <cell r="P641">
            <v>0</v>
          </cell>
          <cell r="Q641">
            <v>7.5957026778329167E-3</v>
          </cell>
          <cell r="R641">
            <v>0</v>
          </cell>
          <cell r="S641">
            <v>0</v>
          </cell>
          <cell r="T641">
            <v>1.6457355801971319E-2</v>
          </cell>
          <cell r="U641">
            <v>0</v>
          </cell>
          <cell r="V641">
            <v>5.9859442844751108E-2</v>
          </cell>
          <cell r="W641">
            <v>0</v>
          </cell>
          <cell r="X641">
            <v>3.1809975462097739E-2</v>
          </cell>
          <cell r="Y641">
            <v>0</v>
          </cell>
          <cell r="Z641">
            <v>0</v>
          </cell>
          <cell r="AA641">
            <v>0</v>
          </cell>
          <cell r="AB641">
            <v>2.6476489667283106E-2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718.8817981185515</v>
          </cell>
          <cell r="AW641">
            <v>18.965293824333852</v>
          </cell>
          <cell r="AX641">
            <v>0.52681371734260696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6.5335280711116628</v>
          </cell>
          <cell r="BF641">
            <v>0.18148689086421285</v>
          </cell>
          <cell r="BG641">
            <v>0</v>
          </cell>
          <cell r="BH641">
            <v>0</v>
          </cell>
          <cell r="BI641">
            <v>0</v>
          </cell>
          <cell r="BJ641">
            <v>0</v>
          </cell>
          <cell r="BK641">
            <v>14.155977487408602</v>
          </cell>
          <cell r="BL641">
            <v>0.37252572335285794</v>
          </cell>
          <cell r="BM641">
            <v>0</v>
          </cell>
          <cell r="BN641">
            <v>0</v>
          </cell>
          <cell r="BO641">
            <v>51.488764994533199</v>
          </cell>
          <cell r="BP641">
            <v>1.584269692139483</v>
          </cell>
          <cell r="BQ641">
            <v>0</v>
          </cell>
          <cell r="BR641">
            <v>0</v>
          </cell>
          <cell r="BS641">
            <v>27.361703905224982</v>
          </cell>
          <cell r="BT641">
            <v>0.84189858169923015</v>
          </cell>
          <cell r="BU641">
            <v>0</v>
          </cell>
          <cell r="BV641">
            <v>0</v>
          </cell>
          <cell r="BW641">
            <v>0</v>
          </cell>
          <cell r="BX641">
            <v>0</v>
          </cell>
          <cell r="BY641">
            <v>0</v>
          </cell>
          <cell r="BZ641">
            <v>0</v>
          </cell>
          <cell r="CA641">
            <v>22.774046826572906</v>
          </cell>
          <cell r="CB641">
            <v>0.61551477909656505</v>
          </cell>
          <cell r="CC641">
            <v>0</v>
          </cell>
          <cell r="CD641">
            <v>0</v>
          </cell>
          <cell r="CE641">
            <v>0</v>
          </cell>
          <cell r="CF641">
            <v>0</v>
          </cell>
          <cell r="CG641">
            <v>0</v>
          </cell>
          <cell r="CH641">
            <v>0</v>
          </cell>
          <cell r="CI641">
            <v>0</v>
          </cell>
          <cell r="CJ641">
            <v>0</v>
          </cell>
          <cell r="CK641">
            <v>0</v>
          </cell>
          <cell r="CL641">
            <v>0</v>
          </cell>
          <cell r="CM641">
            <v>0</v>
          </cell>
          <cell r="CN641">
            <v>0</v>
          </cell>
          <cell r="CO641">
            <v>0</v>
          </cell>
          <cell r="CP641">
            <v>0</v>
          </cell>
          <cell r="CQ641">
            <v>0</v>
          </cell>
          <cell r="CR641">
            <v>0</v>
          </cell>
          <cell r="CS641">
            <v>0</v>
          </cell>
          <cell r="CT641">
            <v>0</v>
          </cell>
          <cell r="CU641">
            <v>0</v>
          </cell>
          <cell r="CV641">
            <v>0</v>
          </cell>
          <cell r="CW641">
            <v>0</v>
          </cell>
          <cell r="CX641">
            <v>0</v>
          </cell>
          <cell r="CY641">
            <v>0</v>
          </cell>
          <cell r="CZ641">
            <v>0</v>
          </cell>
          <cell r="DA641">
            <v>0</v>
          </cell>
          <cell r="DB641">
            <v>0</v>
          </cell>
          <cell r="DC641">
            <v>0</v>
          </cell>
          <cell r="DD641">
            <v>860.16111322773656</v>
          </cell>
          <cell r="DE641">
            <v>0</v>
          </cell>
          <cell r="DG641">
            <v>839.38843274380486</v>
          </cell>
          <cell r="DH641">
            <v>0.82491330090687565</v>
          </cell>
          <cell r="DI641">
            <v>0.03</v>
          </cell>
          <cell r="DJ641">
            <v>20.772680483932231</v>
          </cell>
          <cell r="DK641">
            <v>2.4747399027206268E-2</v>
          </cell>
          <cell r="DL641">
            <v>0</v>
          </cell>
        </row>
        <row r="642">
          <cell r="A642" t="str">
            <v>B10410P3R0400L1560</v>
          </cell>
          <cell r="B642" t="str">
            <v>RULLIERA DVR P104 LR0400 LT1560</v>
          </cell>
          <cell r="F642">
            <v>3418.1973008406771</v>
          </cell>
          <cell r="H642">
            <v>1606.5527313951181</v>
          </cell>
          <cell r="I642">
            <v>0.53</v>
          </cell>
          <cell r="J642" t="str">
            <v>OK</v>
          </cell>
          <cell r="K642" t="str">
            <v>ICZZD</v>
          </cell>
          <cell r="L642">
            <v>0.83575249690254239</v>
          </cell>
          <cell r="M642">
            <v>2.2048536643521327E-2</v>
          </cell>
          <cell r="N642">
            <v>0</v>
          </cell>
          <cell r="O642">
            <v>0</v>
          </cell>
          <cell r="P642">
            <v>0</v>
          </cell>
          <cell r="Q642">
            <v>7.5957026778329167E-3</v>
          </cell>
          <cell r="R642">
            <v>0</v>
          </cell>
          <cell r="S642">
            <v>0</v>
          </cell>
          <cell r="T642">
            <v>1.6457355801971319E-2</v>
          </cell>
          <cell r="U642">
            <v>0</v>
          </cell>
          <cell r="V642">
            <v>5.9859442844751108E-2</v>
          </cell>
          <cell r="W642">
            <v>0</v>
          </cell>
          <cell r="X642">
            <v>3.1809975462097739E-2</v>
          </cell>
          <cell r="Y642">
            <v>0</v>
          </cell>
          <cell r="Z642">
            <v>0</v>
          </cell>
          <cell r="AA642">
            <v>0</v>
          </cell>
          <cell r="AB642">
            <v>2.6476489667283106E-2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0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0</v>
          </cell>
          <cell r="AM642">
            <v>0</v>
          </cell>
          <cell r="AN642">
            <v>0</v>
          </cell>
          <cell r="AO642">
            <v>0</v>
          </cell>
          <cell r="AP642">
            <v>0</v>
          </cell>
          <cell r="AQ642">
            <v>0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1342.6804566690696</v>
          </cell>
          <cell r="AW642">
            <v>35.422136767914537</v>
          </cell>
          <cell r="AX642">
            <v>0.98394824355318156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12.202896883937685</v>
          </cell>
          <cell r="BF642">
            <v>0.33896935788715793</v>
          </cell>
          <cell r="BG642">
            <v>0</v>
          </cell>
          <cell r="BH642">
            <v>0</v>
          </cell>
          <cell r="BI642">
            <v>0</v>
          </cell>
          <cell r="BJ642">
            <v>0</v>
          </cell>
          <cell r="BK642">
            <v>26.439609915198318</v>
          </cell>
          <cell r="BL642">
            <v>0.69577920829469253</v>
          </cell>
          <cell r="BM642">
            <v>0</v>
          </cell>
          <cell r="BN642">
            <v>0</v>
          </cell>
          <cell r="BO642">
            <v>96.167351402024849</v>
          </cell>
          <cell r="BP642">
            <v>2.9589954277546107</v>
          </cell>
          <cell r="BQ642">
            <v>0</v>
          </cell>
          <cell r="BR642">
            <v>0</v>
          </cell>
          <cell r="BS642">
            <v>51.104402964244805</v>
          </cell>
          <cell r="BT642">
            <v>1.5724431681306095</v>
          </cell>
          <cell r="BU642">
            <v>0</v>
          </cell>
          <cell r="BV642">
            <v>0</v>
          </cell>
          <cell r="BW642">
            <v>0</v>
          </cell>
          <cell r="BX642">
            <v>0</v>
          </cell>
          <cell r="BY642">
            <v>0</v>
          </cell>
          <cell r="BZ642">
            <v>0</v>
          </cell>
          <cell r="CA642">
            <v>42.535876792728295</v>
          </cell>
          <cell r="CB642">
            <v>1.1496182916953592</v>
          </cell>
          <cell r="CC642">
            <v>0</v>
          </cell>
          <cell r="CD642">
            <v>0</v>
          </cell>
          <cell r="CE642">
            <v>0</v>
          </cell>
          <cell r="CF642">
            <v>0</v>
          </cell>
          <cell r="CG642">
            <v>0</v>
          </cell>
          <cell r="CH642">
            <v>0</v>
          </cell>
          <cell r="CI642">
            <v>0</v>
          </cell>
          <cell r="CJ642">
            <v>0</v>
          </cell>
          <cell r="CK642">
            <v>0</v>
          </cell>
          <cell r="CL642">
            <v>0</v>
          </cell>
          <cell r="CM642">
            <v>0</v>
          </cell>
          <cell r="CN642">
            <v>0</v>
          </cell>
          <cell r="CO642">
            <v>0</v>
          </cell>
          <cell r="CP642">
            <v>0</v>
          </cell>
          <cell r="CQ642">
            <v>0</v>
          </cell>
          <cell r="CR642">
            <v>0</v>
          </cell>
          <cell r="CS642">
            <v>0</v>
          </cell>
          <cell r="CT642">
            <v>0</v>
          </cell>
          <cell r="CU642">
            <v>0</v>
          </cell>
          <cell r="CV642">
            <v>0</v>
          </cell>
          <cell r="CW642">
            <v>0</v>
          </cell>
          <cell r="CX642">
            <v>0</v>
          </cell>
          <cell r="CY642">
            <v>0</v>
          </cell>
          <cell r="CZ642">
            <v>0</v>
          </cell>
          <cell r="DA642">
            <v>0</v>
          </cell>
          <cell r="DB642">
            <v>0</v>
          </cell>
          <cell r="DC642">
            <v>0</v>
          </cell>
          <cell r="DD642">
            <v>1606.5527313951181</v>
          </cell>
          <cell r="DE642">
            <v>0</v>
          </cell>
          <cell r="DG642">
            <v>1567.7548759042672</v>
          </cell>
          <cell r="DH642">
            <v>0.82491330090687565</v>
          </cell>
          <cell r="DI642">
            <v>0.03</v>
          </cell>
          <cell r="DJ642">
            <v>38.797855490851148</v>
          </cell>
          <cell r="DK642">
            <v>2.4747399027206268E-2</v>
          </cell>
          <cell r="DL642">
            <v>0</v>
          </cell>
        </row>
        <row r="643">
          <cell r="A643" t="str">
            <v>B10410P3R0400L2080</v>
          </cell>
          <cell r="B643" t="str">
            <v>RULLIERA DVR P104 LR0400 LT2080</v>
          </cell>
          <cell r="F643">
            <v>5006.2645735372289</v>
          </cell>
          <cell r="H643">
            <v>2352.9443495624973</v>
          </cell>
          <cell r="I643">
            <v>0.53</v>
          </cell>
          <cell r="J643" t="str">
            <v>OK</v>
          </cell>
          <cell r="K643" t="str">
            <v>ICZZD</v>
          </cell>
          <cell r="L643">
            <v>0.83575249690254239</v>
          </cell>
          <cell r="M643">
            <v>2.2048536643521327E-2</v>
          </cell>
          <cell r="N643">
            <v>0</v>
          </cell>
          <cell r="O643">
            <v>0</v>
          </cell>
          <cell r="P643">
            <v>0</v>
          </cell>
          <cell r="Q643">
            <v>7.5957026778329167E-3</v>
          </cell>
          <cell r="R643">
            <v>0</v>
          </cell>
          <cell r="S643">
            <v>0</v>
          </cell>
          <cell r="T643">
            <v>1.6457355801971319E-2</v>
          </cell>
          <cell r="U643">
            <v>0</v>
          </cell>
          <cell r="V643">
            <v>5.9859442844751108E-2</v>
          </cell>
          <cell r="W643">
            <v>0</v>
          </cell>
          <cell r="X643">
            <v>3.1809975462097739E-2</v>
          </cell>
          <cell r="Y643">
            <v>0</v>
          </cell>
          <cell r="Z643">
            <v>0</v>
          </cell>
          <cell r="AA643">
            <v>0</v>
          </cell>
          <cell r="AB643">
            <v>2.6476489667283106E-2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0</v>
          </cell>
          <cell r="AM643">
            <v>0</v>
          </cell>
          <cell r="AN643">
            <v>0</v>
          </cell>
          <cell r="AO643">
            <v>0</v>
          </cell>
          <cell r="AP643">
            <v>0</v>
          </cell>
          <cell r="AQ643">
            <v>0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1966.4791152195858</v>
          </cell>
          <cell r="AW643">
            <v>51.878979711495177</v>
          </cell>
          <cell r="AX643">
            <v>1.4410827697637549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17.872265696763691</v>
          </cell>
          <cell r="BF643">
            <v>0.49645182491010253</v>
          </cell>
          <cell r="BG643">
            <v>0</v>
          </cell>
          <cell r="BH643">
            <v>0</v>
          </cell>
          <cell r="BI643">
            <v>0</v>
          </cell>
          <cell r="BJ643">
            <v>0</v>
          </cell>
          <cell r="BK643">
            <v>38.723242342987994</v>
          </cell>
          <cell r="BL643">
            <v>1.0190326932365261</v>
          </cell>
          <cell r="BM643">
            <v>0</v>
          </cell>
          <cell r="BN643">
            <v>0</v>
          </cell>
          <cell r="BO643">
            <v>140.84593780951639</v>
          </cell>
          <cell r="BP643">
            <v>4.3337211633697352</v>
          </cell>
          <cell r="BQ643">
            <v>0</v>
          </cell>
          <cell r="BR643">
            <v>0</v>
          </cell>
          <cell r="BS643">
            <v>74.847102023264569</v>
          </cell>
          <cell r="BT643">
            <v>2.3029877545619866</v>
          </cell>
          <cell r="BU643">
            <v>0</v>
          </cell>
          <cell r="BV643">
            <v>0</v>
          </cell>
          <cell r="BW643">
            <v>0</v>
          </cell>
          <cell r="BX643">
            <v>0</v>
          </cell>
          <cell r="BY643">
            <v>0</v>
          </cell>
          <cell r="BZ643">
            <v>0</v>
          </cell>
          <cell r="CA643">
            <v>62.297706758883628</v>
          </cell>
          <cell r="CB643">
            <v>1.6837218042941522</v>
          </cell>
          <cell r="CC643">
            <v>0</v>
          </cell>
          <cell r="CD643">
            <v>0</v>
          </cell>
          <cell r="CE643">
            <v>0</v>
          </cell>
          <cell r="CF643">
            <v>0</v>
          </cell>
          <cell r="CG643">
            <v>0</v>
          </cell>
          <cell r="CH643">
            <v>0</v>
          </cell>
          <cell r="CI643">
            <v>0</v>
          </cell>
          <cell r="CJ643">
            <v>0</v>
          </cell>
          <cell r="CK643">
            <v>0</v>
          </cell>
          <cell r="CL643">
            <v>0</v>
          </cell>
          <cell r="CM643">
            <v>0</v>
          </cell>
          <cell r="CN643">
            <v>0</v>
          </cell>
          <cell r="CO643">
            <v>0</v>
          </cell>
          <cell r="CP643">
            <v>0</v>
          </cell>
          <cell r="CQ643">
            <v>0</v>
          </cell>
          <cell r="CR643">
            <v>0</v>
          </cell>
          <cell r="CS643">
            <v>0</v>
          </cell>
          <cell r="CT643">
            <v>0</v>
          </cell>
          <cell r="CU643">
            <v>0</v>
          </cell>
          <cell r="CV643">
            <v>0</v>
          </cell>
          <cell r="CW643">
            <v>0</v>
          </cell>
          <cell r="CX643">
            <v>0</v>
          </cell>
          <cell r="CY643">
            <v>0</v>
          </cell>
          <cell r="CZ643">
            <v>0</v>
          </cell>
          <cell r="DA643">
            <v>0</v>
          </cell>
          <cell r="DB643">
            <v>0</v>
          </cell>
          <cell r="DC643">
            <v>0</v>
          </cell>
          <cell r="DD643">
            <v>2352.9443495624973</v>
          </cell>
          <cell r="DE643">
            <v>0</v>
          </cell>
          <cell r="DG643">
            <v>2296.1213190647281</v>
          </cell>
          <cell r="DH643">
            <v>0.82491330090687565</v>
          </cell>
          <cell r="DI643">
            <v>0.03</v>
          </cell>
          <cell r="DJ643">
            <v>56.823030497770027</v>
          </cell>
          <cell r="DK643">
            <v>2.4747399027206268E-2</v>
          </cell>
          <cell r="DL643">
            <v>0</v>
          </cell>
        </row>
        <row r="644">
          <cell r="A644" t="str">
            <v>B10410P3R0400L2600</v>
          </cell>
          <cell r="B644" t="str">
            <v>RULLIERA DVR P104 LR0400 LT2600</v>
          </cell>
          <cell r="F644">
            <v>6594.3318462337875</v>
          </cell>
          <cell r="H644">
            <v>3099.3359677298799</v>
          </cell>
          <cell r="I644">
            <v>0.53</v>
          </cell>
          <cell r="J644" t="str">
            <v>OK</v>
          </cell>
          <cell r="K644" t="str">
            <v>ICZZD</v>
          </cell>
          <cell r="L644">
            <v>0.83575249690254239</v>
          </cell>
          <cell r="M644">
            <v>2.2048536643521327E-2</v>
          </cell>
          <cell r="N644">
            <v>0</v>
          </cell>
          <cell r="O644">
            <v>0</v>
          </cell>
          <cell r="P644">
            <v>0</v>
          </cell>
          <cell r="Q644">
            <v>7.5957026778329167E-3</v>
          </cell>
          <cell r="R644">
            <v>0</v>
          </cell>
          <cell r="S644">
            <v>0</v>
          </cell>
          <cell r="T644">
            <v>1.6457355801971319E-2</v>
          </cell>
          <cell r="U644">
            <v>0</v>
          </cell>
          <cell r="V644">
            <v>5.9859442844751108E-2</v>
          </cell>
          <cell r="W644">
            <v>0</v>
          </cell>
          <cell r="X644">
            <v>3.1809975462097739E-2</v>
          </cell>
          <cell r="Y644">
            <v>0</v>
          </cell>
          <cell r="Z644">
            <v>0</v>
          </cell>
          <cell r="AA644">
            <v>0</v>
          </cell>
          <cell r="AB644">
            <v>2.6476489667283106E-2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0</v>
          </cell>
          <cell r="AQ644">
            <v>0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2590.2777737701049</v>
          </cell>
          <cell r="AW644">
            <v>68.335822655075887</v>
          </cell>
          <cell r="AX644">
            <v>1.8982172959743302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23.541634509589723</v>
          </cell>
          <cell r="BF644">
            <v>0.65393429193304786</v>
          </cell>
          <cell r="BG644">
            <v>0</v>
          </cell>
          <cell r="BH644">
            <v>0</v>
          </cell>
          <cell r="BI644">
            <v>0</v>
          </cell>
          <cell r="BJ644">
            <v>0</v>
          </cell>
          <cell r="BK644">
            <v>51.006874770777735</v>
          </cell>
          <cell r="BL644">
            <v>1.3422861781783615</v>
          </cell>
          <cell r="BM644">
            <v>0</v>
          </cell>
          <cell r="BN644">
            <v>0</v>
          </cell>
          <cell r="BO644">
            <v>185.52452421700812</v>
          </cell>
          <cell r="BP644">
            <v>5.7084468989848656</v>
          </cell>
          <cell r="BQ644">
            <v>0</v>
          </cell>
          <cell r="BR644">
            <v>0</v>
          </cell>
          <cell r="BS644">
            <v>98.589801082284438</v>
          </cell>
          <cell r="BT644">
            <v>3.0335323409933674</v>
          </cell>
          <cell r="BU644">
            <v>0</v>
          </cell>
          <cell r="BV644">
            <v>0</v>
          </cell>
          <cell r="BW644">
            <v>0</v>
          </cell>
          <cell r="BX644">
            <v>0</v>
          </cell>
          <cell r="BY644">
            <v>0</v>
          </cell>
          <cell r="BZ644">
            <v>0</v>
          </cell>
          <cell r="CA644">
            <v>82.059536725039052</v>
          </cell>
          <cell r="CB644">
            <v>2.2178253168929474</v>
          </cell>
          <cell r="CC644">
            <v>0</v>
          </cell>
          <cell r="CD644">
            <v>0</v>
          </cell>
          <cell r="CE644">
            <v>0</v>
          </cell>
          <cell r="CF644">
            <v>0</v>
          </cell>
          <cell r="CG644">
            <v>0</v>
          </cell>
          <cell r="CH644">
            <v>0</v>
          </cell>
          <cell r="CI644">
            <v>0</v>
          </cell>
          <cell r="CJ644">
            <v>0</v>
          </cell>
          <cell r="CK644">
            <v>0</v>
          </cell>
          <cell r="CL644">
            <v>0</v>
          </cell>
          <cell r="CM644">
            <v>0</v>
          </cell>
          <cell r="CN644">
            <v>0</v>
          </cell>
          <cell r="CO644">
            <v>0</v>
          </cell>
          <cell r="CP644">
            <v>0</v>
          </cell>
          <cell r="CQ644">
            <v>0</v>
          </cell>
          <cell r="CR644">
            <v>0</v>
          </cell>
          <cell r="CS644">
            <v>0</v>
          </cell>
          <cell r="CT644">
            <v>0</v>
          </cell>
          <cell r="CU644">
            <v>0</v>
          </cell>
          <cell r="CV644">
            <v>0</v>
          </cell>
          <cell r="CW644">
            <v>0</v>
          </cell>
          <cell r="CX644">
            <v>0</v>
          </cell>
          <cell r="CY644">
            <v>0</v>
          </cell>
          <cell r="CZ644">
            <v>0</v>
          </cell>
          <cell r="DA644">
            <v>0</v>
          </cell>
          <cell r="DB644">
            <v>0</v>
          </cell>
          <cell r="DC644">
            <v>0</v>
          </cell>
          <cell r="DD644">
            <v>3099.3359677298795</v>
          </cell>
          <cell r="DE644">
            <v>0</v>
          </cell>
          <cell r="DG644">
            <v>3024.4877622251929</v>
          </cell>
          <cell r="DH644">
            <v>0.82491330090687565</v>
          </cell>
          <cell r="DI644">
            <v>0.03</v>
          </cell>
          <cell r="DJ644">
            <v>74.848205504689005</v>
          </cell>
          <cell r="DK644">
            <v>2.4747399027206268E-2</v>
          </cell>
          <cell r="DL644">
            <v>0</v>
          </cell>
        </row>
        <row r="645">
          <cell r="A645" t="str">
            <v>B10410P3R0600L1040</v>
          </cell>
          <cell r="B645" t="str">
            <v>RULLIERA DVR P104 LR0600 LT1040</v>
          </cell>
          <cell r="F645">
            <v>2734.457154603575</v>
          </cell>
          <cell r="H645">
            <v>1285.1948626636802</v>
          </cell>
          <cell r="I645">
            <v>0.53</v>
          </cell>
          <cell r="J645" t="str">
            <v>OK</v>
          </cell>
          <cell r="K645" t="str">
            <v>NEWZD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0</v>
          </cell>
          <cell r="AQ645">
            <v>0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928.67486266368019</v>
          </cell>
          <cell r="AW645">
            <v>72</v>
          </cell>
          <cell r="AX645">
            <v>2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36</v>
          </cell>
          <cell r="BF645">
            <v>1</v>
          </cell>
          <cell r="BG645">
            <v>0</v>
          </cell>
          <cell r="BH645">
            <v>0</v>
          </cell>
          <cell r="BI645">
            <v>0</v>
          </cell>
          <cell r="BJ645">
            <v>0</v>
          </cell>
          <cell r="BK645">
            <v>68.400000000000006</v>
          </cell>
          <cell r="BL645">
            <v>1.8</v>
          </cell>
          <cell r="BM645">
            <v>0</v>
          </cell>
          <cell r="BN645">
            <v>0</v>
          </cell>
          <cell r="BO645">
            <v>38.869999999999997</v>
          </cell>
          <cell r="BP645">
            <v>1.196</v>
          </cell>
          <cell r="BQ645">
            <v>0</v>
          </cell>
          <cell r="BR645">
            <v>0</v>
          </cell>
          <cell r="BS645">
            <v>48.75</v>
          </cell>
          <cell r="BT645">
            <v>1.5</v>
          </cell>
          <cell r="BU645">
            <v>0</v>
          </cell>
          <cell r="BV645">
            <v>0</v>
          </cell>
          <cell r="BW645">
            <v>0</v>
          </cell>
          <cell r="BX645">
            <v>0</v>
          </cell>
          <cell r="BY645">
            <v>0</v>
          </cell>
          <cell r="BZ645">
            <v>0</v>
          </cell>
          <cell r="CA645">
            <v>92.5</v>
          </cell>
          <cell r="CB645">
            <v>2.5</v>
          </cell>
          <cell r="CC645">
            <v>0</v>
          </cell>
          <cell r="CD645">
            <v>0</v>
          </cell>
          <cell r="CE645">
            <v>0</v>
          </cell>
          <cell r="CF645">
            <v>0</v>
          </cell>
          <cell r="CG645">
            <v>0</v>
          </cell>
          <cell r="CH645">
            <v>0</v>
          </cell>
          <cell r="CI645">
            <v>0</v>
          </cell>
          <cell r="CJ645">
            <v>0</v>
          </cell>
          <cell r="CK645">
            <v>0</v>
          </cell>
          <cell r="CL645">
            <v>0</v>
          </cell>
          <cell r="CM645">
            <v>0</v>
          </cell>
          <cell r="CN645">
            <v>0</v>
          </cell>
          <cell r="CO645">
            <v>0</v>
          </cell>
          <cell r="CP645">
            <v>0</v>
          </cell>
          <cell r="CQ645">
            <v>0</v>
          </cell>
          <cell r="CR645">
            <v>0</v>
          </cell>
          <cell r="CS645">
            <v>0</v>
          </cell>
          <cell r="CT645">
            <v>0</v>
          </cell>
          <cell r="CU645">
            <v>0</v>
          </cell>
          <cell r="CV645">
            <v>0</v>
          </cell>
          <cell r="CW645">
            <v>0</v>
          </cell>
          <cell r="CX645">
            <v>0</v>
          </cell>
          <cell r="CY645">
            <v>0</v>
          </cell>
          <cell r="CZ645">
            <v>0</v>
          </cell>
          <cell r="DA645">
            <v>0</v>
          </cell>
          <cell r="DB645">
            <v>0</v>
          </cell>
          <cell r="DC645">
            <v>0</v>
          </cell>
          <cell r="DD645">
            <v>1285.1948626636802</v>
          </cell>
          <cell r="DE645">
            <v>0</v>
          </cell>
          <cell r="DG645">
            <v>901.62608025600014</v>
          </cell>
          <cell r="DI645">
            <v>0.03</v>
          </cell>
          <cell r="DJ645">
            <v>27.048782407680005</v>
          </cell>
          <cell r="DK645">
            <v>2.1498920381468164E-2</v>
          </cell>
          <cell r="DL645">
            <v>0</v>
          </cell>
        </row>
        <row r="646">
          <cell r="A646" t="str">
            <v>B10410P3R0600L1560</v>
          </cell>
          <cell r="B646" t="str">
            <v>RULLIERA DVR P104 LR0600 LT1560</v>
          </cell>
          <cell r="F646">
            <v>3543.6472025436597</v>
          </cell>
          <cell r="H646">
            <v>1665.51418519552</v>
          </cell>
          <cell r="I646">
            <v>0.53</v>
          </cell>
          <cell r="J646" t="str">
            <v>OK</v>
          </cell>
          <cell r="K646" t="str">
            <v>NEWZD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>
            <v>0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0</v>
          </cell>
          <cell r="AM646">
            <v>0</v>
          </cell>
          <cell r="AN646">
            <v>0</v>
          </cell>
          <cell r="AO646">
            <v>0</v>
          </cell>
          <cell r="AP646">
            <v>0</v>
          </cell>
          <cell r="AQ646">
            <v>0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1265.1841851955198</v>
          </cell>
          <cell r="AW646">
            <v>72</v>
          </cell>
          <cell r="AX646">
            <v>2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36</v>
          </cell>
          <cell r="BF646">
            <v>1</v>
          </cell>
          <cell r="BG646">
            <v>0</v>
          </cell>
          <cell r="BH646">
            <v>0</v>
          </cell>
          <cell r="BI646">
            <v>0</v>
          </cell>
          <cell r="BJ646">
            <v>0</v>
          </cell>
          <cell r="BK646">
            <v>68.400000000000006</v>
          </cell>
          <cell r="BL646">
            <v>1.8</v>
          </cell>
          <cell r="BM646">
            <v>0</v>
          </cell>
          <cell r="BN646">
            <v>0</v>
          </cell>
          <cell r="BO646">
            <v>58.304999999999993</v>
          </cell>
          <cell r="BP646">
            <v>1.7939999999999998</v>
          </cell>
          <cell r="BQ646">
            <v>0</v>
          </cell>
          <cell r="BR646">
            <v>0</v>
          </cell>
          <cell r="BS646">
            <v>73.125</v>
          </cell>
          <cell r="BT646">
            <v>2.25</v>
          </cell>
          <cell r="BU646">
            <v>0</v>
          </cell>
          <cell r="BV646">
            <v>0</v>
          </cell>
          <cell r="BW646">
            <v>0</v>
          </cell>
          <cell r="BX646">
            <v>0</v>
          </cell>
          <cell r="BY646">
            <v>0</v>
          </cell>
          <cell r="BZ646">
            <v>0</v>
          </cell>
          <cell r="CA646">
            <v>92.5</v>
          </cell>
          <cell r="CB646">
            <v>2.5</v>
          </cell>
          <cell r="CC646">
            <v>0</v>
          </cell>
          <cell r="CD646">
            <v>0</v>
          </cell>
          <cell r="CE646">
            <v>0</v>
          </cell>
          <cell r="CF646">
            <v>0</v>
          </cell>
          <cell r="CG646">
            <v>0</v>
          </cell>
          <cell r="CH646">
            <v>0</v>
          </cell>
          <cell r="CI646">
            <v>0</v>
          </cell>
          <cell r="CJ646">
            <v>0</v>
          </cell>
          <cell r="CK646">
            <v>0</v>
          </cell>
          <cell r="CL646">
            <v>0</v>
          </cell>
          <cell r="CM646">
            <v>0</v>
          </cell>
          <cell r="CN646">
            <v>0</v>
          </cell>
          <cell r="CO646">
            <v>0</v>
          </cell>
          <cell r="CP646">
            <v>0</v>
          </cell>
          <cell r="CQ646">
            <v>0</v>
          </cell>
          <cell r="CR646">
            <v>0</v>
          </cell>
          <cell r="CS646">
            <v>0</v>
          </cell>
          <cell r="CT646">
            <v>0</v>
          </cell>
          <cell r="CU646">
            <v>0</v>
          </cell>
          <cell r="CV646">
            <v>0</v>
          </cell>
          <cell r="CW646">
            <v>0</v>
          </cell>
          <cell r="CX646">
            <v>0</v>
          </cell>
          <cell r="CY646">
            <v>0</v>
          </cell>
          <cell r="CZ646">
            <v>0</v>
          </cell>
          <cell r="DA646">
            <v>0</v>
          </cell>
          <cell r="DB646">
            <v>0</v>
          </cell>
          <cell r="DC646">
            <v>0</v>
          </cell>
          <cell r="DD646">
            <v>1665.51418519552</v>
          </cell>
          <cell r="DE646">
            <v>0</v>
          </cell>
          <cell r="DG646">
            <v>1228.3341603839999</v>
          </cell>
          <cell r="DI646">
            <v>0.03</v>
          </cell>
          <cell r="DJ646">
            <v>36.850024811519994</v>
          </cell>
          <cell r="DK646">
            <v>2.2625919884447902E-2</v>
          </cell>
          <cell r="DL646">
            <v>0</v>
          </cell>
        </row>
        <row r="647">
          <cell r="A647" t="str">
            <v>B10410P3R0600L2080</v>
          </cell>
          <cell r="B647" t="str">
            <v>RULLIERA DVR P104 LR0600 LT2080</v>
          </cell>
          <cell r="F647">
            <v>4449.9710717603411</v>
          </cell>
          <cell r="H647">
            <v>2091.4864037273601</v>
          </cell>
          <cell r="I647">
            <v>0.53</v>
          </cell>
          <cell r="J647" t="str">
            <v>OK</v>
          </cell>
          <cell r="K647" t="str">
            <v>NEWZD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>
            <v>0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0</v>
          </cell>
          <cell r="AQ647">
            <v>0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1647.3464037273598</v>
          </cell>
          <cell r="AW647">
            <v>72</v>
          </cell>
          <cell r="AX647">
            <v>2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36</v>
          </cell>
          <cell r="BF647">
            <v>1</v>
          </cell>
          <cell r="BG647">
            <v>0</v>
          </cell>
          <cell r="BH647">
            <v>0</v>
          </cell>
          <cell r="BI647">
            <v>0</v>
          </cell>
          <cell r="BJ647">
            <v>0</v>
          </cell>
          <cell r="BK647">
            <v>68.400000000000006</v>
          </cell>
          <cell r="BL647">
            <v>1.8</v>
          </cell>
          <cell r="BM647">
            <v>0</v>
          </cell>
          <cell r="BN647">
            <v>0</v>
          </cell>
          <cell r="BO647">
            <v>77.739999999999995</v>
          </cell>
          <cell r="BP647">
            <v>2.3919999999999999</v>
          </cell>
          <cell r="BQ647">
            <v>0</v>
          </cell>
          <cell r="BR647">
            <v>0</v>
          </cell>
          <cell r="BS647">
            <v>97.5</v>
          </cell>
          <cell r="BT647">
            <v>3</v>
          </cell>
          <cell r="BU647">
            <v>0</v>
          </cell>
          <cell r="BV647">
            <v>0</v>
          </cell>
          <cell r="BW647">
            <v>0</v>
          </cell>
          <cell r="BX647">
            <v>0</v>
          </cell>
          <cell r="BY647">
            <v>0</v>
          </cell>
          <cell r="BZ647">
            <v>0</v>
          </cell>
          <cell r="CA647">
            <v>92.5</v>
          </cell>
          <cell r="CB647">
            <v>2.5</v>
          </cell>
          <cell r="CC647">
            <v>0</v>
          </cell>
          <cell r="CD647">
            <v>0</v>
          </cell>
          <cell r="CE647">
            <v>0</v>
          </cell>
          <cell r="CF647">
            <v>0</v>
          </cell>
          <cell r="CG647">
            <v>0</v>
          </cell>
          <cell r="CH647">
            <v>0</v>
          </cell>
          <cell r="CI647">
            <v>0</v>
          </cell>
          <cell r="CJ647">
            <v>0</v>
          </cell>
          <cell r="CK647">
            <v>0</v>
          </cell>
          <cell r="CL647">
            <v>0</v>
          </cell>
          <cell r="CM647">
            <v>0</v>
          </cell>
          <cell r="CN647">
            <v>0</v>
          </cell>
          <cell r="CO647">
            <v>0</v>
          </cell>
          <cell r="CP647">
            <v>0</v>
          </cell>
          <cell r="CQ647">
            <v>0</v>
          </cell>
          <cell r="CR647">
            <v>0</v>
          </cell>
          <cell r="CS647">
            <v>0</v>
          </cell>
          <cell r="CT647">
            <v>0</v>
          </cell>
          <cell r="CU647">
            <v>0</v>
          </cell>
          <cell r="CV647">
            <v>0</v>
          </cell>
          <cell r="CW647">
            <v>0</v>
          </cell>
          <cell r="CX647">
            <v>0</v>
          </cell>
          <cell r="CY647">
            <v>0</v>
          </cell>
          <cell r="CZ647">
            <v>0</v>
          </cell>
          <cell r="DA647">
            <v>0</v>
          </cell>
          <cell r="DB647">
            <v>0</v>
          </cell>
          <cell r="DC647">
            <v>0</v>
          </cell>
          <cell r="DD647">
            <v>2091.4864037273601</v>
          </cell>
          <cell r="DE647">
            <v>0</v>
          </cell>
          <cell r="DG647">
            <v>1599.3654405119999</v>
          </cell>
          <cell r="DI647">
            <v>0.03</v>
          </cell>
          <cell r="DJ647">
            <v>47.980963215359992</v>
          </cell>
          <cell r="DK647">
            <v>2.3479733532462906E-2</v>
          </cell>
          <cell r="DL647">
            <v>0</v>
          </cell>
        </row>
        <row r="648">
          <cell r="A648" t="str">
            <v>B10410P3R0600L2600</v>
          </cell>
          <cell r="B648" t="str">
            <v>RULLIERA DVR P104 LR0600 LT2600</v>
          </cell>
          <cell r="F648">
            <v>5259.1611197004258</v>
          </cell>
          <cell r="H648">
            <v>2471.8057262592001</v>
          </cell>
          <cell r="I648">
            <v>0.53</v>
          </cell>
          <cell r="J648" t="str">
            <v>OK</v>
          </cell>
          <cell r="K648" t="str">
            <v>NEWZD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>
            <v>0</v>
          </cell>
          <cell r="AC648">
            <v>0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0</v>
          </cell>
          <cell r="AM648">
            <v>0</v>
          </cell>
          <cell r="AN648">
            <v>0</v>
          </cell>
          <cell r="AO648">
            <v>0</v>
          </cell>
          <cell r="AP648">
            <v>0</v>
          </cell>
          <cell r="AQ648">
            <v>0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1983.8557262591999</v>
          </cell>
          <cell r="AW648">
            <v>72</v>
          </cell>
          <cell r="AX648">
            <v>2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36</v>
          </cell>
          <cell r="BF648">
            <v>1</v>
          </cell>
          <cell r="BG648">
            <v>0</v>
          </cell>
          <cell r="BH648">
            <v>0</v>
          </cell>
          <cell r="BI648">
            <v>0</v>
          </cell>
          <cell r="BJ648">
            <v>0</v>
          </cell>
          <cell r="BK648">
            <v>68.400000000000006</v>
          </cell>
          <cell r="BL648">
            <v>1.8</v>
          </cell>
          <cell r="BM648">
            <v>0</v>
          </cell>
          <cell r="BN648">
            <v>0</v>
          </cell>
          <cell r="BO648">
            <v>97.174999999999983</v>
          </cell>
          <cell r="BP648">
            <v>2.9899999999999993</v>
          </cell>
          <cell r="BQ648">
            <v>0</v>
          </cell>
          <cell r="BR648">
            <v>0</v>
          </cell>
          <cell r="BS648">
            <v>121.875</v>
          </cell>
          <cell r="BT648">
            <v>3.75</v>
          </cell>
          <cell r="BU648">
            <v>0</v>
          </cell>
          <cell r="BV648">
            <v>0</v>
          </cell>
          <cell r="BW648">
            <v>0</v>
          </cell>
          <cell r="BX648">
            <v>0</v>
          </cell>
          <cell r="BY648">
            <v>0</v>
          </cell>
          <cell r="BZ648">
            <v>0</v>
          </cell>
          <cell r="CA648">
            <v>92.5</v>
          </cell>
          <cell r="CB648">
            <v>2.5</v>
          </cell>
          <cell r="CC648">
            <v>0</v>
          </cell>
          <cell r="CD648">
            <v>0</v>
          </cell>
          <cell r="CE648">
            <v>0</v>
          </cell>
          <cell r="CF648">
            <v>0</v>
          </cell>
          <cell r="CG648">
            <v>0</v>
          </cell>
          <cell r="CH648">
            <v>0</v>
          </cell>
          <cell r="CI648">
            <v>0</v>
          </cell>
          <cell r="CJ648">
            <v>0</v>
          </cell>
          <cell r="CK648">
            <v>0</v>
          </cell>
          <cell r="CL648">
            <v>0</v>
          </cell>
          <cell r="CM648">
            <v>0</v>
          </cell>
          <cell r="CN648">
            <v>0</v>
          </cell>
          <cell r="CO648">
            <v>0</v>
          </cell>
          <cell r="CP648">
            <v>0</v>
          </cell>
          <cell r="CQ648">
            <v>0</v>
          </cell>
          <cell r="CR648">
            <v>0</v>
          </cell>
          <cell r="CS648">
            <v>0</v>
          </cell>
          <cell r="CT648">
            <v>0</v>
          </cell>
          <cell r="CU648">
            <v>0</v>
          </cell>
          <cell r="CV648">
            <v>0</v>
          </cell>
          <cell r="CW648">
            <v>0</v>
          </cell>
          <cell r="CX648">
            <v>0</v>
          </cell>
          <cell r="CY648">
            <v>0</v>
          </cell>
          <cell r="CZ648">
            <v>0</v>
          </cell>
          <cell r="DA648">
            <v>0</v>
          </cell>
          <cell r="DB648">
            <v>0</v>
          </cell>
          <cell r="DC648">
            <v>0</v>
          </cell>
          <cell r="DD648">
            <v>2471.8057262592001</v>
          </cell>
          <cell r="DE648">
            <v>0</v>
          </cell>
          <cell r="DG648">
            <v>1926.07352064</v>
          </cell>
          <cell r="DI648">
            <v>0.03</v>
          </cell>
          <cell r="DJ648">
            <v>57.782205619199999</v>
          </cell>
          <cell r="DK648">
            <v>2.3936057426599107E-2</v>
          </cell>
          <cell r="DL648">
            <v>0</v>
          </cell>
        </row>
        <row r="649">
          <cell r="A649" t="str">
            <v>B10410P3R0800L1040</v>
          </cell>
          <cell r="B649" t="str">
            <v>RULLIERA DVR P104 LR0800 LT1040</v>
          </cell>
          <cell r="F649">
            <v>2734.457154603575</v>
          </cell>
          <cell r="H649">
            <v>1285.1948626636802</v>
          </cell>
          <cell r="I649">
            <v>0.53</v>
          </cell>
          <cell r="J649" t="str">
            <v>OK</v>
          </cell>
          <cell r="K649" t="str">
            <v>NEWZD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>
            <v>0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0</v>
          </cell>
          <cell r="AM649">
            <v>0</v>
          </cell>
          <cell r="AN649">
            <v>0</v>
          </cell>
          <cell r="AO649">
            <v>0</v>
          </cell>
          <cell r="AP649">
            <v>0</v>
          </cell>
          <cell r="AQ649">
            <v>0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928.67486266368019</v>
          </cell>
          <cell r="AW649">
            <v>72</v>
          </cell>
          <cell r="AX649">
            <v>2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36</v>
          </cell>
          <cell r="BF649">
            <v>1</v>
          </cell>
          <cell r="BG649">
            <v>0</v>
          </cell>
          <cell r="BH649">
            <v>0</v>
          </cell>
          <cell r="BI649">
            <v>0</v>
          </cell>
          <cell r="BJ649">
            <v>0</v>
          </cell>
          <cell r="BK649">
            <v>68.400000000000006</v>
          </cell>
          <cell r="BL649">
            <v>1.8</v>
          </cell>
          <cell r="BM649">
            <v>0</v>
          </cell>
          <cell r="BN649">
            <v>0</v>
          </cell>
          <cell r="BO649">
            <v>38.869999999999997</v>
          </cell>
          <cell r="BP649">
            <v>1.196</v>
          </cell>
          <cell r="BQ649">
            <v>0</v>
          </cell>
          <cell r="BR649">
            <v>0</v>
          </cell>
          <cell r="BS649">
            <v>48.75</v>
          </cell>
          <cell r="BT649">
            <v>1.5</v>
          </cell>
          <cell r="BU649">
            <v>0</v>
          </cell>
          <cell r="BV649">
            <v>0</v>
          </cell>
          <cell r="BW649">
            <v>0</v>
          </cell>
          <cell r="BX649">
            <v>0</v>
          </cell>
          <cell r="BY649">
            <v>0</v>
          </cell>
          <cell r="BZ649">
            <v>0</v>
          </cell>
          <cell r="CA649">
            <v>92.5</v>
          </cell>
          <cell r="CB649">
            <v>2.5</v>
          </cell>
          <cell r="CC649">
            <v>0</v>
          </cell>
          <cell r="CD649">
            <v>0</v>
          </cell>
          <cell r="CE649">
            <v>0</v>
          </cell>
          <cell r="CF649">
            <v>0</v>
          </cell>
          <cell r="CG649">
            <v>0</v>
          </cell>
          <cell r="CH649">
            <v>0</v>
          </cell>
          <cell r="CI649">
            <v>0</v>
          </cell>
          <cell r="CJ649">
            <v>0</v>
          </cell>
          <cell r="CK649">
            <v>0</v>
          </cell>
          <cell r="CL649">
            <v>0</v>
          </cell>
          <cell r="CM649">
            <v>0</v>
          </cell>
          <cell r="CN649">
            <v>0</v>
          </cell>
          <cell r="CO649">
            <v>0</v>
          </cell>
          <cell r="CP649">
            <v>0</v>
          </cell>
          <cell r="CQ649">
            <v>0</v>
          </cell>
          <cell r="CR649">
            <v>0</v>
          </cell>
          <cell r="CS649">
            <v>0</v>
          </cell>
          <cell r="CT649">
            <v>0</v>
          </cell>
          <cell r="CU649">
            <v>0</v>
          </cell>
          <cell r="CV649">
            <v>0</v>
          </cell>
          <cell r="CW649">
            <v>0</v>
          </cell>
          <cell r="CX649">
            <v>0</v>
          </cell>
          <cell r="CY649">
            <v>0</v>
          </cell>
          <cell r="CZ649">
            <v>0</v>
          </cell>
          <cell r="DA649">
            <v>0</v>
          </cell>
          <cell r="DB649">
            <v>0</v>
          </cell>
          <cell r="DC649">
            <v>0</v>
          </cell>
          <cell r="DD649">
            <v>1285.1948626636802</v>
          </cell>
          <cell r="DE649">
            <v>0</v>
          </cell>
          <cell r="DG649">
            <v>901.62608025600014</v>
          </cell>
          <cell r="DI649">
            <v>0.03</v>
          </cell>
          <cell r="DJ649">
            <v>27.048782407680005</v>
          </cell>
          <cell r="DK649">
            <v>2.1498920381468164E-2</v>
          </cell>
          <cell r="DL649">
            <v>0</v>
          </cell>
        </row>
        <row r="650">
          <cell r="A650" t="str">
            <v>B10410P3R0800L1560</v>
          </cell>
          <cell r="B650" t="str">
            <v>RULLIERA DVR P104 LR0800 LT1560</v>
          </cell>
          <cell r="F650">
            <v>3543.6472025436597</v>
          </cell>
          <cell r="H650">
            <v>1665.51418519552</v>
          </cell>
          <cell r="I650">
            <v>0.53</v>
          </cell>
          <cell r="J650" t="str">
            <v>OK</v>
          </cell>
          <cell r="K650" t="str">
            <v>NEWZD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>
            <v>0</v>
          </cell>
          <cell r="AM650">
            <v>0</v>
          </cell>
          <cell r="AN650">
            <v>0</v>
          </cell>
          <cell r="AO650">
            <v>0</v>
          </cell>
          <cell r="AP650">
            <v>0</v>
          </cell>
          <cell r="AQ650">
            <v>0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1265.1841851955198</v>
          </cell>
          <cell r="AW650">
            <v>72</v>
          </cell>
          <cell r="AX650">
            <v>2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0</v>
          </cell>
          <cell r="BD650">
            <v>0</v>
          </cell>
          <cell r="BE650">
            <v>36</v>
          </cell>
          <cell r="BF650">
            <v>1</v>
          </cell>
          <cell r="BG650">
            <v>0</v>
          </cell>
          <cell r="BH650">
            <v>0</v>
          </cell>
          <cell r="BI650">
            <v>0</v>
          </cell>
          <cell r="BJ650">
            <v>0</v>
          </cell>
          <cell r="BK650">
            <v>68.400000000000006</v>
          </cell>
          <cell r="BL650">
            <v>1.8</v>
          </cell>
          <cell r="BM650">
            <v>0</v>
          </cell>
          <cell r="BN650">
            <v>0</v>
          </cell>
          <cell r="BO650">
            <v>58.304999999999993</v>
          </cell>
          <cell r="BP650">
            <v>1.7939999999999998</v>
          </cell>
          <cell r="BQ650">
            <v>0</v>
          </cell>
          <cell r="BR650">
            <v>0</v>
          </cell>
          <cell r="BS650">
            <v>73.125</v>
          </cell>
          <cell r="BT650">
            <v>2.25</v>
          </cell>
          <cell r="BU650">
            <v>0</v>
          </cell>
          <cell r="BV650">
            <v>0</v>
          </cell>
          <cell r="BW650">
            <v>0</v>
          </cell>
          <cell r="BX650">
            <v>0</v>
          </cell>
          <cell r="BY650">
            <v>0</v>
          </cell>
          <cell r="BZ650">
            <v>0</v>
          </cell>
          <cell r="CA650">
            <v>92.5</v>
          </cell>
          <cell r="CB650">
            <v>2.5</v>
          </cell>
          <cell r="CC650">
            <v>0</v>
          </cell>
          <cell r="CD650">
            <v>0</v>
          </cell>
          <cell r="CE650">
            <v>0</v>
          </cell>
          <cell r="CF650">
            <v>0</v>
          </cell>
          <cell r="CG650">
            <v>0</v>
          </cell>
          <cell r="CH650">
            <v>0</v>
          </cell>
          <cell r="CI650">
            <v>0</v>
          </cell>
          <cell r="CJ650">
            <v>0</v>
          </cell>
          <cell r="CK650">
            <v>0</v>
          </cell>
          <cell r="CL650">
            <v>0</v>
          </cell>
          <cell r="CM650">
            <v>0</v>
          </cell>
          <cell r="CN650">
            <v>0</v>
          </cell>
          <cell r="CO650">
            <v>0</v>
          </cell>
          <cell r="CP650">
            <v>0</v>
          </cell>
          <cell r="CQ650">
            <v>0</v>
          </cell>
          <cell r="CR650">
            <v>0</v>
          </cell>
          <cell r="CS650">
            <v>0</v>
          </cell>
          <cell r="CT650">
            <v>0</v>
          </cell>
          <cell r="CU650">
            <v>0</v>
          </cell>
          <cell r="CV650">
            <v>0</v>
          </cell>
          <cell r="CW650">
            <v>0</v>
          </cell>
          <cell r="CX650">
            <v>0</v>
          </cell>
          <cell r="CY650">
            <v>0</v>
          </cell>
          <cell r="CZ650">
            <v>0</v>
          </cell>
          <cell r="DA650">
            <v>0</v>
          </cell>
          <cell r="DB650">
            <v>0</v>
          </cell>
          <cell r="DC650">
            <v>0</v>
          </cell>
          <cell r="DD650">
            <v>1665.51418519552</v>
          </cell>
          <cell r="DE650">
            <v>0</v>
          </cell>
          <cell r="DG650">
            <v>1228.3341603839999</v>
          </cell>
          <cell r="DI650">
            <v>0.03</v>
          </cell>
          <cell r="DJ650">
            <v>36.850024811519994</v>
          </cell>
          <cell r="DK650">
            <v>2.2625919884447902E-2</v>
          </cell>
          <cell r="DL650">
            <v>0</v>
          </cell>
        </row>
        <row r="651">
          <cell r="A651" t="str">
            <v>B10410P3R0800L2080</v>
          </cell>
          <cell r="B651" t="str">
            <v>RULLIERA DVR P104 LR0800 LT2080</v>
          </cell>
          <cell r="F651">
            <v>4449.9710717603411</v>
          </cell>
          <cell r="H651">
            <v>2091.4864037273601</v>
          </cell>
          <cell r="I651">
            <v>0.53</v>
          </cell>
          <cell r="J651" t="str">
            <v>OK</v>
          </cell>
          <cell r="K651" t="str">
            <v>NEWZD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0</v>
          </cell>
          <cell r="AM651">
            <v>0</v>
          </cell>
          <cell r="AN651">
            <v>0</v>
          </cell>
          <cell r="AO651">
            <v>0</v>
          </cell>
          <cell r="AP651">
            <v>0</v>
          </cell>
          <cell r="AQ651">
            <v>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1647.3464037273598</v>
          </cell>
          <cell r="AW651">
            <v>72</v>
          </cell>
          <cell r="AX651">
            <v>2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36</v>
          </cell>
          <cell r="BF651">
            <v>1</v>
          </cell>
          <cell r="BG651">
            <v>0</v>
          </cell>
          <cell r="BH651">
            <v>0</v>
          </cell>
          <cell r="BI651">
            <v>0</v>
          </cell>
          <cell r="BJ651">
            <v>0</v>
          </cell>
          <cell r="BK651">
            <v>68.400000000000006</v>
          </cell>
          <cell r="BL651">
            <v>1.8</v>
          </cell>
          <cell r="BM651">
            <v>0</v>
          </cell>
          <cell r="BN651">
            <v>0</v>
          </cell>
          <cell r="BO651">
            <v>77.739999999999995</v>
          </cell>
          <cell r="BP651">
            <v>2.3919999999999999</v>
          </cell>
          <cell r="BQ651">
            <v>0</v>
          </cell>
          <cell r="BR651">
            <v>0</v>
          </cell>
          <cell r="BS651">
            <v>97.5</v>
          </cell>
          <cell r="BT651">
            <v>3</v>
          </cell>
          <cell r="BU651">
            <v>0</v>
          </cell>
          <cell r="BV651">
            <v>0</v>
          </cell>
          <cell r="BW651">
            <v>0</v>
          </cell>
          <cell r="BX651">
            <v>0</v>
          </cell>
          <cell r="BY651">
            <v>0</v>
          </cell>
          <cell r="BZ651">
            <v>0</v>
          </cell>
          <cell r="CA651">
            <v>92.5</v>
          </cell>
          <cell r="CB651">
            <v>2.5</v>
          </cell>
          <cell r="CC651">
            <v>0</v>
          </cell>
          <cell r="CD651">
            <v>0</v>
          </cell>
          <cell r="CE651">
            <v>0</v>
          </cell>
          <cell r="CF651">
            <v>0</v>
          </cell>
          <cell r="CG651">
            <v>0</v>
          </cell>
          <cell r="CH651">
            <v>0</v>
          </cell>
          <cell r="CI651">
            <v>0</v>
          </cell>
          <cell r="CJ651">
            <v>0</v>
          </cell>
          <cell r="CK651">
            <v>0</v>
          </cell>
          <cell r="CL651">
            <v>0</v>
          </cell>
          <cell r="CM651">
            <v>0</v>
          </cell>
          <cell r="CN651">
            <v>0</v>
          </cell>
          <cell r="CO651">
            <v>0</v>
          </cell>
          <cell r="CP651">
            <v>0</v>
          </cell>
          <cell r="CQ651">
            <v>0</v>
          </cell>
          <cell r="CR651">
            <v>0</v>
          </cell>
          <cell r="CS651">
            <v>0</v>
          </cell>
          <cell r="CT651">
            <v>0</v>
          </cell>
          <cell r="CU651">
            <v>0</v>
          </cell>
          <cell r="CV651">
            <v>0</v>
          </cell>
          <cell r="CW651">
            <v>0</v>
          </cell>
          <cell r="CX651">
            <v>0</v>
          </cell>
          <cell r="CY651">
            <v>0</v>
          </cell>
          <cell r="CZ651">
            <v>0</v>
          </cell>
          <cell r="DA651">
            <v>0</v>
          </cell>
          <cell r="DB651">
            <v>0</v>
          </cell>
          <cell r="DC651">
            <v>0</v>
          </cell>
          <cell r="DD651">
            <v>2091.4864037273601</v>
          </cell>
          <cell r="DE651">
            <v>0</v>
          </cell>
          <cell r="DG651">
            <v>1599.3654405119999</v>
          </cell>
          <cell r="DI651">
            <v>0.03</v>
          </cell>
          <cell r="DJ651">
            <v>47.980963215359992</v>
          </cell>
          <cell r="DK651">
            <v>2.3479733532462906E-2</v>
          </cell>
          <cell r="DL651">
            <v>0</v>
          </cell>
        </row>
        <row r="652">
          <cell r="A652" t="str">
            <v>B10410P3R0800L2600</v>
          </cell>
          <cell r="B652" t="str">
            <v>RULLIERA DVR P104 LR0800 LT2600</v>
          </cell>
          <cell r="F652">
            <v>5259.1611197004258</v>
          </cell>
          <cell r="H652">
            <v>2471.8057262592001</v>
          </cell>
          <cell r="I652">
            <v>0.53</v>
          </cell>
          <cell r="J652" t="str">
            <v>OK</v>
          </cell>
          <cell r="K652" t="str">
            <v>NEWZD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0</v>
          </cell>
          <cell r="AQ652">
            <v>0</v>
          </cell>
          <cell r="AR652">
            <v>0</v>
          </cell>
          <cell r="AS652">
            <v>0</v>
          </cell>
          <cell r="AT652">
            <v>0</v>
          </cell>
          <cell r="AU652">
            <v>0</v>
          </cell>
          <cell r="AV652">
            <v>1983.8557262591999</v>
          </cell>
          <cell r="AW652">
            <v>72</v>
          </cell>
          <cell r="AX652">
            <v>2</v>
          </cell>
          <cell r="AY652">
            <v>0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36</v>
          </cell>
          <cell r="BF652">
            <v>1</v>
          </cell>
          <cell r="BG652">
            <v>0</v>
          </cell>
          <cell r="BH652">
            <v>0</v>
          </cell>
          <cell r="BI652">
            <v>0</v>
          </cell>
          <cell r="BJ652">
            <v>0</v>
          </cell>
          <cell r="BK652">
            <v>68.400000000000006</v>
          </cell>
          <cell r="BL652">
            <v>1.8</v>
          </cell>
          <cell r="BM652">
            <v>0</v>
          </cell>
          <cell r="BN652">
            <v>0</v>
          </cell>
          <cell r="BO652">
            <v>97.174999999999983</v>
          </cell>
          <cell r="BP652">
            <v>2.9899999999999993</v>
          </cell>
          <cell r="BQ652">
            <v>0</v>
          </cell>
          <cell r="BR652">
            <v>0</v>
          </cell>
          <cell r="BS652">
            <v>121.875</v>
          </cell>
          <cell r="BT652">
            <v>3.75</v>
          </cell>
          <cell r="BU652">
            <v>0</v>
          </cell>
          <cell r="BV652">
            <v>0</v>
          </cell>
          <cell r="BW652">
            <v>0</v>
          </cell>
          <cell r="BX652">
            <v>0</v>
          </cell>
          <cell r="BY652">
            <v>0</v>
          </cell>
          <cell r="BZ652">
            <v>0</v>
          </cell>
          <cell r="CA652">
            <v>92.5</v>
          </cell>
          <cell r="CB652">
            <v>2.5</v>
          </cell>
          <cell r="CC652">
            <v>0</v>
          </cell>
          <cell r="CD652">
            <v>0</v>
          </cell>
          <cell r="CE652">
            <v>0</v>
          </cell>
          <cell r="CF652">
            <v>0</v>
          </cell>
          <cell r="CG652">
            <v>0</v>
          </cell>
          <cell r="CH652">
            <v>0</v>
          </cell>
          <cell r="CI652">
            <v>0</v>
          </cell>
          <cell r="CJ652">
            <v>0</v>
          </cell>
          <cell r="CK652">
            <v>0</v>
          </cell>
          <cell r="CL652">
            <v>0</v>
          </cell>
          <cell r="CM652">
            <v>0</v>
          </cell>
          <cell r="CN652">
            <v>0</v>
          </cell>
          <cell r="CO652">
            <v>0</v>
          </cell>
          <cell r="CP652">
            <v>0</v>
          </cell>
          <cell r="CQ652">
            <v>0</v>
          </cell>
          <cell r="CR652">
            <v>0</v>
          </cell>
          <cell r="CS652">
            <v>0</v>
          </cell>
          <cell r="CT652">
            <v>0</v>
          </cell>
          <cell r="CU652">
            <v>0</v>
          </cell>
          <cell r="CV652">
            <v>0</v>
          </cell>
          <cell r="CW652">
            <v>0</v>
          </cell>
          <cell r="CX652">
            <v>0</v>
          </cell>
          <cell r="CY652">
            <v>0</v>
          </cell>
          <cell r="CZ652">
            <v>0</v>
          </cell>
          <cell r="DA652">
            <v>0</v>
          </cell>
          <cell r="DB652">
            <v>0</v>
          </cell>
          <cell r="DC652">
            <v>0</v>
          </cell>
          <cell r="DD652">
            <v>2471.8057262592001</v>
          </cell>
          <cell r="DE652">
            <v>0</v>
          </cell>
          <cell r="DG652">
            <v>1926.07352064</v>
          </cell>
          <cell r="DI652">
            <v>0.03</v>
          </cell>
          <cell r="DJ652">
            <v>57.782205619199999</v>
          </cell>
          <cell r="DK652">
            <v>2.3936057426599107E-2</v>
          </cell>
          <cell r="DL652">
            <v>0</v>
          </cell>
        </row>
        <row r="653">
          <cell r="A653" t="str">
            <v>B10410P3R1000L1040</v>
          </cell>
          <cell r="B653" t="str">
            <v>RULLIERA DVR P104 LR1000 LT1040</v>
          </cell>
          <cell r="F653">
            <v>3419.8415675680958</v>
          </cell>
          <cell r="H653">
            <v>1607.325536757005</v>
          </cell>
          <cell r="I653">
            <v>0.53</v>
          </cell>
          <cell r="J653" t="str">
            <v>OK</v>
          </cell>
          <cell r="K653" t="str">
            <v>ICZZD</v>
          </cell>
          <cell r="L653">
            <v>0.83575249690254239</v>
          </cell>
          <cell r="M653">
            <v>2.2048536643521327E-2</v>
          </cell>
          <cell r="N653">
            <v>0</v>
          </cell>
          <cell r="O653">
            <v>0</v>
          </cell>
          <cell r="P653">
            <v>0</v>
          </cell>
          <cell r="Q653">
            <v>7.5957026778329167E-3</v>
          </cell>
          <cell r="R653">
            <v>0</v>
          </cell>
          <cell r="S653">
            <v>0</v>
          </cell>
          <cell r="T653">
            <v>1.6457355801971319E-2</v>
          </cell>
          <cell r="U653">
            <v>0</v>
          </cell>
          <cell r="V653">
            <v>5.9859442844751108E-2</v>
          </cell>
          <cell r="W653">
            <v>0</v>
          </cell>
          <cell r="X653">
            <v>3.1809975462097739E-2</v>
          </cell>
          <cell r="Y653">
            <v>0</v>
          </cell>
          <cell r="Z653">
            <v>0</v>
          </cell>
          <cell r="AA653">
            <v>0</v>
          </cell>
          <cell r="AB653">
            <v>2.6476489667283106E-2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0</v>
          </cell>
          <cell r="AQ653">
            <v>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1343.326330679886</v>
          </cell>
          <cell r="AW653">
            <v>35.439175995254409</v>
          </cell>
          <cell r="AX653">
            <v>0.98442155542373355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12.208766883694413</v>
          </cell>
          <cell r="BF653">
            <v>0.3391324134359559</v>
          </cell>
          <cell r="BG653">
            <v>0</v>
          </cell>
          <cell r="BH653">
            <v>0</v>
          </cell>
          <cell r="BI653">
            <v>0</v>
          </cell>
          <cell r="BJ653">
            <v>0</v>
          </cell>
          <cell r="BK653">
            <v>26.452328248004562</v>
          </cell>
          <cell r="BL653">
            <v>0.69611390126327799</v>
          </cell>
          <cell r="BM653">
            <v>0</v>
          </cell>
          <cell r="BN653">
            <v>0</v>
          </cell>
          <cell r="BO653">
            <v>96.213611100414838</v>
          </cell>
          <cell r="BP653">
            <v>2.9604188030896874</v>
          </cell>
          <cell r="BQ653">
            <v>0</v>
          </cell>
          <cell r="BR653">
            <v>0</v>
          </cell>
          <cell r="BS653">
            <v>51.128985883843406</v>
          </cell>
          <cell r="BT653">
            <v>1.5731995656567201</v>
          </cell>
          <cell r="BU653">
            <v>0</v>
          </cell>
          <cell r="BV653">
            <v>0</v>
          </cell>
          <cell r="BW653">
            <v>0</v>
          </cell>
          <cell r="BX653">
            <v>0</v>
          </cell>
          <cell r="BY653">
            <v>0</v>
          </cell>
          <cell r="BZ653">
            <v>0</v>
          </cell>
          <cell r="CA653">
            <v>42.556337965907119</v>
          </cell>
          <cell r="CB653">
            <v>1.1501712963758681</v>
          </cell>
          <cell r="CC653">
            <v>0</v>
          </cell>
          <cell r="CD653">
            <v>0</v>
          </cell>
          <cell r="CE653">
            <v>0</v>
          </cell>
          <cell r="CF653">
            <v>0</v>
          </cell>
          <cell r="CG653">
            <v>0</v>
          </cell>
          <cell r="CH653">
            <v>0</v>
          </cell>
          <cell r="CI653">
            <v>0</v>
          </cell>
          <cell r="CJ653">
            <v>0</v>
          </cell>
          <cell r="CK653">
            <v>0</v>
          </cell>
          <cell r="CL653">
            <v>0</v>
          </cell>
          <cell r="CM653">
            <v>0</v>
          </cell>
          <cell r="CN653">
            <v>0</v>
          </cell>
          <cell r="CO653">
            <v>0</v>
          </cell>
          <cell r="CP653">
            <v>0</v>
          </cell>
          <cell r="CQ653">
            <v>0</v>
          </cell>
          <cell r="CR653">
            <v>0</v>
          </cell>
          <cell r="CS653">
            <v>0</v>
          </cell>
          <cell r="CT653">
            <v>0</v>
          </cell>
          <cell r="CU653">
            <v>0</v>
          </cell>
          <cell r="CV653">
            <v>0</v>
          </cell>
          <cell r="CW653">
            <v>0</v>
          </cell>
          <cell r="CX653">
            <v>0</v>
          </cell>
          <cell r="CY653">
            <v>0</v>
          </cell>
          <cell r="CZ653">
            <v>0</v>
          </cell>
          <cell r="DA653">
            <v>0</v>
          </cell>
          <cell r="DB653">
            <v>0</v>
          </cell>
          <cell r="DC653">
            <v>0</v>
          </cell>
          <cell r="DD653">
            <v>1607.3255367570046</v>
          </cell>
          <cell r="DE653">
            <v>0</v>
          </cell>
          <cell r="DG653">
            <v>1568.5090182056974</v>
          </cell>
          <cell r="DH653">
            <v>0.82491330090687565</v>
          </cell>
          <cell r="DI653">
            <v>0.03</v>
          </cell>
          <cell r="DJ653">
            <v>38.816518551307936</v>
          </cell>
          <cell r="DK653">
            <v>2.4747399027206268E-2</v>
          </cell>
          <cell r="DL653">
            <v>0</v>
          </cell>
        </row>
        <row r="654">
          <cell r="A654" t="str">
            <v>B10410P3R1000L1560</v>
          </cell>
          <cell r="B654" t="str">
            <v>RULLIERA DVR P104 LR1000 LT1560</v>
          </cell>
          <cell r="F654">
            <v>5007.9088402646539</v>
          </cell>
          <cell r="H654">
            <v>2353.7171549243872</v>
          </cell>
          <cell r="I654">
            <v>0.53</v>
          </cell>
          <cell r="J654" t="str">
            <v>OK</v>
          </cell>
          <cell r="K654" t="str">
            <v>ICZZD</v>
          </cell>
          <cell r="L654">
            <v>0.83575249690254239</v>
          </cell>
          <cell r="M654">
            <v>2.2048536643521327E-2</v>
          </cell>
          <cell r="N654">
            <v>0</v>
          </cell>
          <cell r="O654">
            <v>0</v>
          </cell>
          <cell r="P654">
            <v>0</v>
          </cell>
          <cell r="Q654">
            <v>7.5957026778329167E-3</v>
          </cell>
          <cell r="R654">
            <v>0</v>
          </cell>
          <cell r="S654">
            <v>0</v>
          </cell>
          <cell r="T654">
            <v>1.6457355801971319E-2</v>
          </cell>
          <cell r="U654">
            <v>0</v>
          </cell>
          <cell r="V654">
            <v>5.9859442844751108E-2</v>
          </cell>
          <cell r="W654">
            <v>0</v>
          </cell>
          <cell r="X654">
            <v>3.1809975462097739E-2</v>
          </cell>
          <cell r="Y654">
            <v>0</v>
          </cell>
          <cell r="Z654">
            <v>0</v>
          </cell>
          <cell r="AA654">
            <v>0</v>
          </cell>
          <cell r="AB654">
            <v>2.6476489667283106E-2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0</v>
          </cell>
          <cell r="AQ654">
            <v>0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1967.1249892304047</v>
          </cell>
          <cell r="AW654">
            <v>51.896018938835113</v>
          </cell>
          <cell r="AX654">
            <v>1.4415560816343087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17.878135696520442</v>
          </cell>
          <cell r="BF654">
            <v>0.49661488045890118</v>
          </cell>
          <cell r="BG654">
            <v>0</v>
          </cell>
          <cell r="BH654">
            <v>0</v>
          </cell>
          <cell r="BI654">
            <v>0</v>
          </cell>
          <cell r="BJ654">
            <v>0</v>
          </cell>
          <cell r="BK654">
            <v>38.735960675794288</v>
          </cell>
          <cell r="BL654">
            <v>1.0193673862051129</v>
          </cell>
          <cell r="BM654">
            <v>0</v>
          </cell>
          <cell r="BN654">
            <v>0</v>
          </cell>
          <cell r="BO654">
            <v>140.89219750790653</v>
          </cell>
          <cell r="BP654">
            <v>4.3351445387048164</v>
          </cell>
          <cell r="BQ654">
            <v>0</v>
          </cell>
          <cell r="BR654">
            <v>0</v>
          </cell>
          <cell r="BS654">
            <v>74.871684942863254</v>
          </cell>
          <cell r="BT654">
            <v>2.3037441520881003</v>
          </cell>
          <cell r="BU654">
            <v>0</v>
          </cell>
          <cell r="BV654">
            <v>0</v>
          </cell>
          <cell r="BW654">
            <v>0</v>
          </cell>
          <cell r="BX654">
            <v>0</v>
          </cell>
          <cell r="BY654">
            <v>0</v>
          </cell>
          <cell r="BZ654">
            <v>0</v>
          </cell>
          <cell r="CA654">
            <v>62.318167932062529</v>
          </cell>
          <cell r="CB654">
            <v>1.6842748089746629</v>
          </cell>
          <cell r="CC654">
            <v>0</v>
          </cell>
          <cell r="CD654">
            <v>0</v>
          </cell>
          <cell r="CE654">
            <v>0</v>
          </cell>
          <cell r="CF654">
            <v>0</v>
          </cell>
          <cell r="CG654">
            <v>0</v>
          </cell>
          <cell r="CH654">
            <v>0</v>
          </cell>
          <cell r="CI654">
            <v>0</v>
          </cell>
          <cell r="CJ654">
            <v>0</v>
          </cell>
          <cell r="CK654">
            <v>0</v>
          </cell>
          <cell r="CL654">
            <v>0</v>
          </cell>
          <cell r="CM654">
            <v>0</v>
          </cell>
          <cell r="CN654">
            <v>0</v>
          </cell>
          <cell r="CO654">
            <v>0</v>
          </cell>
          <cell r="CP654">
            <v>0</v>
          </cell>
          <cell r="CQ654">
            <v>0</v>
          </cell>
          <cell r="CR654">
            <v>0</v>
          </cell>
          <cell r="CS654">
            <v>0</v>
          </cell>
          <cell r="CT654">
            <v>0</v>
          </cell>
          <cell r="CU654">
            <v>0</v>
          </cell>
          <cell r="CV654">
            <v>0</v>
          </cell>
          <cell r="CW654">
            <v>0</v>
          </cell>
          <cell r="CX654">
            <v>0</v>
          </cell>
          <cell r="CY654">
            <v>0</v>
          </cell>
          <cell r="CZ654">
            <v>0</v>
          </cell>
          <cell r="DA654">
            <v>0</v>
          </cell>
          <cell r="DB654">
            <v>0</v>
          </cell>
          <cell r="DC654">
            <v>0</v>
          </cell>
          <cell r="DD654">
            <v>2353.7171549243867</v>
          </cell>
          <cell r="DE654">
            <v>0</v>
          </cell>
          <cell r="DG654">
            <v>2296.8754613661613</v>
          </cell>
          <cell r="DH654">
            <v>0.82491330090687565</v>
          </cell>
          <cell r="DI654">
            <v>0.03</v>
          </cell>
          <cell r="DJ654">
            <v>56.841693558226886</v>
          </cell>
          <cell r="DK654">
            <v>2.4747399027206268E-2</v>
          </cell>
          <cell r="DL654">
            <v>0</v>
          </cell>
        </row>
        <row r="655">
          <cell r="A655" t="str">
            <v>B10410P3R1000L2080</v>
          </cell>
          <cell r="B655" t="str">
            <v>RULLIERA DVR P104 LR1000 LT2080</v>
          </cell>
          <cell r="F655">
            <v>6595.9761129612079</v>
          </cell>
          <cell r="H655">
            <v>3100.1087730917675</v>
          </cell>
          <cell r="I655">
            <v>0.53</v>
          </cell>
          <cell r="J655" t="str">
            <v>OK</v>
          </cell>
          <cell r="K655" t="str">
            <v>ICZZD</v>
          </cell>
          <cell r="L655">
            <v>0.83575249690254239</v>
          </cell>
          <cell r="M655">
            <v>2.2048536643521327E-2</v>
          </cell>
          <cell r="N655">
            <v>0</v>
          </cell>
          <cell r="O655">
            <v>0</v>
          </cell>
          <cell r="P655">
            <v>0</v>
          </cell>
          <cell r="Q655">
            <v>7.5957026778329167E-3</v>
          </cell>
          <cell r="R655">
            <v>0</v>
          </cell>
          <cell r="S655">
            <v>0</v>
          </cell>
          <cell r="T655">
            <v>1.6457355801971319E-2</v>
          </cell>
          <cell r="U655">
            <v>0</v>
          </cell>
          <cell r="V655">
            <v>5.9859442844751108E-2</v>
          </cell>
          <cell r="W655">
            <v>0</v>
          </cell>
          <cell r="X655">
            <v>3.1809975462097739E-2</v>
          </cell>
          <cell r="Y655">
            <v>0</v>
          </cell>
          <cell r="Z655">
            <v>0</v>
          </cell>
          <cell r="AA655">
            <v>0</v>
          </cell>
          <cell r="AB655">
            <v>2.6476489667283106E-2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0</v>
          </cell>
          <cell r="AQ655">
            <v>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2590.9236477809218</v>
          </cell>
          <cell r="AW655">
            <v>68.35286188241578</v>
          </cell>
          <cell r="AX655">
            <v>1.8986906078448829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23.547504509346457</v>
          </cell>
          <cell r="BF655">
            <v>0.654097347481846</v>
          </cell>
          <cell r="BG655">
            <v>0</v>
          </cell>
          <cell r="BH655">
            <v>0</v>
          </cell>
          <cell r="BI655">
            <v>0</v>
          </cell>
          <cell r="BJ655">
            <v>0</v>
          </cell>
          <cell r="BK655">
            <v>51.019593103583986</v>
          </cell>
          <cell r="BL655">
            <v>1.3426208711469469</v>
          </cell>
          <cell r="BM655">
            <v>0</v>
          </cell>
          <cell r="BN655">
            <v>0</v>
          </cell>
          <cell r="BO655">
            <v>185.57078391539812</v>
          </cell>
          <cell r="BP655">
            <v>5.7098702743199423</v>
          </cell>
          <cell r="BQ655">
            <v>0</v>
          </cell>
          <cell r="BR655">
            <v>0</v>
          </cell>
          <cell r="BS655">
            <v>98.614384001883053</v>
          </cell>
          <cell r="BT655">
            <v>3.0342887385194786</v>
          </cell>
          <cell r="BU655">
            <v>0</v>
          </cell>
          <cell r="BV655">
            <v>0</v>
          </cell>
          <cell r="BW655">
            <v>0</v>
          </cell>
          <cell r="BX655">
            <v>0</v>
          </cell>
          <cell r="BY655">
            <v>0</v>
          </cell>
          <cell r="BZ655">
            <v>0</v>
          </cell>
          <cell r="CA655">
            <v>82.079997898217883</v>
          </cell>
          <cell r="CB655">
            <v>2.2183783215734563</v>
          </cell>
          <cell r="CC655">
            <v>0</v>
          </cell>
          <cell r="CD655">
            <v>0</v>
          </cell>
          <cell r="CE655">
            <v>0</v>
          </cell>
          <cell r="CF655">
            <v>0</v>
          </cell>
          <cell r="CG655">
            <v>0</v>
          </cell>
          <cell r="CH655">
            <v>0</v>
          </cell>
          <cell r="CI655">
            <v>0</v>
          </cell>
          <cell r="CJ655">
            <v>0</v>
          </cell>
          <cell r="CK655">
            <v>0</v>
          </cell>
          <cell r="CL655">
            <v>0</v>
          </cell>
          <cell r="CM655">
            <v>0</v>
          </cell>
          <cell r="CN655">
            <v>0</v>
          </cell>
          <cell r="CO655">
            <v>0</v>
          </cell>
          <cell r="CP655">
            <v>0</v>
          </cell>
          <cell r="CQ655">
            <v>0</v>
          </cell>
          <cell r="CR655">
            <v>0</v>
          </cell>
          <cell r="CS655">
            <v>0</v>
          </cell>
          <cell r="CT655">
            <v>0</v>
          </cell>
          <cell r="CU655">
            <v>0</v>
          </cell>
          <cell r="CV655">
            <v>0</v>
          </cell>
          <cell r="CW655">
            <v>0</v>
          </cell>
          <cell r="CX655">
            <v>0</v>
          </cell>
          <cell r="CY655">
            <v>0</v>
          </cell>
          <cell r="CZ655">
            <v>0</v>
          </cell>
          <cell r="DA655">
            <v>0</v>
          </cell>
          <cell r="DB655">
            <v>0</v>
          </cell>
          <cell r="DC655">
            <v>0</v>
          </cell>
          <cell r="DD655">
            <v>3100.108773091767</v>
          </cell>
          <cell r="DE655">
            <v>0</v>
          </cell>
          <cell r="DG655">
            <v>3025.2419045266224</v>
          </cell>
          <cell r="DH655">
            <v>0.82491330090687565</v>
          </cell>
          <cell r="DI655">
            <v>0.03</v>
          </cell>
          <cell r="DJ655">
            <v>74.866868565145765</v>
          </cell>
          <cell r="DK655">
            <v>2.4747399027206265E-2</v>
          </cell>
          <cell r="DL655">
            <v>0</v>
          </cell>
        </row>
        <row r="656">
          <cell r="A656" t="str">
            <v>B10410P3R1000L2600</v>
          </cell>
          <cell r="B656" t="str">
            <v>RULLIERA DVR P104 LR1000 LT2600</v>
          </cell>
          <cell r="F656">
            <v>8184.0436574823216</v>
          </cell>
          <cell r="H656">
            <v>3846.5005190166908</v>
          </cell>
          <cell r="I656">
            <v>0.53</v>
          </cell>
          <cell r="J656" t="str">
            <v>OK</v>
          </cell>
          <cell r="K656" t="str">
            <v>ICZZD</v>
          </cell>
          <cell r="L656">
            <v>0.83575249690254239</v>
          </cell>
          <cell r="M656">
            <v>2.2048536643521327E-2</v>
          </cell>
          <cell r="N656">
            <v>0</v>
          </cell>
          <cell r="O656">
            <v>0</v>
          </cell>
          <cell r="P656">
            <v>0</v>
          </cell>
          <cell r="Q656">
            <v>7.5957026778329167E-3</v>
          </cell>
          <cell r="R656">
            <v>0</v>
          </cell>
          <cell r="S656">
            <v>0</v>
          </cell>
          <cell r="T656">
            <v>1.6457355801971319E-2</v>
          </cell>
          <cell r="U656">
            <v>0</v>
          </cell>
          <cell r="V656">
            <v>5.9859442844751108E-2</v>
          </cell>
          <cell r="W656">
            <v>0</v>
          </cell>
          <cell r="X656">
            <v>3.1809975462097739E-2</v>
          </cell>
          <cell r="Y656">
            <v>0</v>
          </cell>
          <cell r="Z656">
            <v>0</v>
          </cell>
          <cell r="AA656">
            <v>0</v>
          </cell>
          <cell r="AB656">
            <v>2.6476489667283106E-2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0</v>
          </cell>
          <cell r="AM656">
            <v>0</v>
          </cell>
          <cell r="AN656">
            <v>0</v>
          </cell>
          <cell r="AO656">
            <v>0</v>
          </cell>
          <cell r="AP656">
            <v>0</v>
          </cell>
          <cell r="AQ656">
            <v>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3214.7224131051244</v>
          </cell>
          <cell r="AW656">
            <v>84.809707642863316</v>
          </cell>
          <cell r="AX656">
            <v>2.3558252123017587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29.216874292580783</v>
          </cell>
          <cell r="BF656">
            <v>0.81157984146057727</v>
          </cell>
          <cell r="BG656">
            <v>0</v>
          </cell>
          <cell r="BH656">
            <v>0</v>
          </cell>
          <cell r="BI656">
            <v>0</v>
          </cell>
          <cell r="BJ656">
            <v>0</v>
          </cell>
          <cell r="BK656">
            <v>63.303227633925026</v>
          </cell>
          <cell r="BL656">
            <v>1.6658744114190795</v>
          </cell>
          <cell r="BM656">
            <v>0</v>
          </cell>
          <cell r="BN656">
            <v>0</v>
          </cell>
          <cell r="BO656">
            <v>230.24937797038507</v>
          </cell>
          <cell r="BP656">
            <v>7.0845962452426177</v>
          </cell>
          <cell r="BQ656">
            <v>0</v>
          </cell>
          <cell r="BR656">
            <v>0</v>
          </cell>
          <cell r="BS656">
            <v>122.35708712486715</v>
          </cell>
          <cell r="BT656">
            <v>3.7648334499959124</v>
          </cell>
          <cell r="BU656">
            <v>0</v>
          </cell>
          <cell r="BV656">
            <v>0</v>
          </cell>
          <cell r="BW656">
            <v>0</v>
          </cell>
          <cell r="BX656">
            <v>0</v>
          </cell>
          <cell r="BY656">
            <v>0</v>
          </cell>
          <cell r="BZ656">
            <v>0</v>
          </cell>
          <cell r="CA656">
            <v>101.84183124694452</v>
          </cell>
          <cell r="CB656">
            <v>2.752481925593095</v>
          </cell>
          <cell r="CC656">
            <v>0</v>
          </cell>
          <cell r="CD656">
            <v>0</v>
          </cell>
          <cell r="CE656">
            <v>0</v>
          </cell>
          <cell r="CF656">
            <v>0</v>
          </cell>
          <cell r="CG656">
            <v>0</v>
          </cell>
          <cell r="CH656">
            <v>0</v>
          </cell>
          <cell r="CI656">
            <v>0</v>
          </cell>
          <cell r="CJ656">
            <v>0</v>
          </cell>
          <cell r="CK656">
            <v>0</v>
          </cell>
          <cell r="CL656">
            <v>0</v>
          </cell>
          <cell r="CM656">
            <v>0</v>
          </cell>
          <cell r="CN656">
            <v>0</v>
          </cell>
          <cell r="CO656">
            <v>0</v>
          </cell>
          <cell r="CP656">
            <v>0</v>
          </cell>
          <cell r="CQ656">
            <v>0</v>
          </cell>
          <cell r="CR656">
            <v>0</v>
          </cell>
          <cell r="CS656">
            <v>0</v>
          </cell>
          <cell r="CT656">
            <v>0</v>
          </cell>
          <cell r="CU656">
            <v>0</v>
          </cell>
          <cell r="CV656">
            <v>0</v>
          </cell>
          <cell r="CW656">
            <v>0</v>
          </cell>
          <cell r="CX656">
            <v>0</v>
          </cell>
          <cell r="CY656">
            <v>0</v>
          </cell>
          <cell r="CZ656">
            <v>0</v>
          </cell>
          <cell r="DA656">
            <v>0</v>
          </cell>
          <cell r="DB656">
            <v>0</v>
          </cell>
          <cell r="DC656">
            <v>0</v>
          </cell>
          <cell r="DD656">
            <v>3846.5005190166903</v>
          </cell>
          <cell r="DE656">
            <v>0</v>
          </cell>
          <cell r="DG656">
            <v>3753.6084723593135</v>
          </cell>
          <cell r="DH656">
            <v>0.82491330090687565</v>
          </cell>
          <cell r="DI656">
            <v>0.03</v>
          </cell>
          <cell r="DJ656">
            <v>92.892046657378089</v>
          </cell>
          <cell r="DK656">
            <v>2.4747399027206272E-2</v>
          </cell>
          <cell r="DL656">
            <v>0</v>
          </cell>
        </row>
        <row r="657">
          <cell r="A657" t="str">
            <v>B10410P3R1200L1040</v>
          </cell>
          <cell r="B657" t="str">
            <v>RULLIERA DVR P104 LR1200 LT1040</v>
          </cell>
          <cell r="F657">
            <v>3949.7455952591267</v>
          </cell>
          <cell r="H657">
            <v>1856.3804297717895</v>
          </cell>
          <cell r="I657">
            <v>0.53</v>
          </cell>
          <cell r="J657" t="str">
            <v>OK</v>
          </cell>
          <cell r="K657" t="str">
            <v>ICZZD</v>
          </cell>
          <cell r="L657">
            <v>0.83575249690254239</v>
          </cell>
          <cell r="M657">
            <v>2.2048536643521327E-2</v>
          </cell>
          <cell r="N657">
            <v>0</v>
          </cell>
          <cell r="O657">
            <v>0</v>
          </cell>
          <cell r="P657">
            <v>0</v>
          </cell>
          <cell r="Q657">
            <v>7.5957026778329167E-3</v>
          </cell>
          <cell r="R657">
            <v>0</v>
          </cell>
          <cell r="S657">
            <v>0</v>
          </cell>
          <cell r="T657">
            <v>1.6457355801971319E-2</v>
          </cell>
          <cell r="U657">
            <v>0</v>
          </cell>
          <cell r="V657">
            <v>5.9859442844751108E-2</v>
          </cell>
          <cell r="W657">
            <v>0</v>
          </cell>
          <cell r="X657">
            <v>3.1809975462097739E-2</v>
          </cell>
          <cell r="Y657">
            <v>0</v>
          </cell>
          <cell r="Z657">
            <v>0</v>
          </cell>
          <cell r="AA657">
            <v>0</v>
          </cell>
          <cell r="AB657">
            <v>2.6476489667283106E-2</v>
          </cell>
          <cell r="AC657">
            <v>0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0</v>
          </cell>
          <cell r="AM657">
            <v>0</v>
          </cell>
          <cell r="AN657">
            <v>0</v>
          </cell>
          <cell r="AO657">
            <v>0</v>
          </cell>
          <cell r="AP657">
            <v>0</v>
          </cell>
          <cell r="AQ657">
            <v>0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1551.4745793827879</v>
          </cell>
          <cell r="AW657">
            <v>40.93047193013917</v>
          </cell>
          <cell r="AX657">
            <v>1.136957553614977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14.100513801494202</v>
          </cell>
          <cell r="BF657">
            <v>0.39168093893039452</v>
          </cell>
          <cell r="BG657">
            <v>0</v>
          </cell>
          <cell r="BH657">
            <v>0</v>
          </cell>
          <cell r="BI657">
            <v>0</v>
          </cell>
          <cell r="BJ657">
            <v>0</v>
          </cell>
          <cell r="BK657">
            <v>30.551113236570771</v>
          </cell>
          <cell r="BL657">
            <v>0.80397666412028346</v>
          </cell>
          <cell r="BM657">
            <v>0</v>
          </cell>
          <cell r="BN657">
            <v>0</v>
          </cell>
          <cell r="BO657">
            <v>111.12189823403894</v>
          </cell>
          <cell r="BP657">
            <v>3.4191353302781211</v>
          </cell>
          <cell r="BQ657">
            <v>0</v>
          </cell>
          <cell r="BR657">
            <v>0</v>
          </cell>
          <cell r="BS657">
            <v>59.05141591935908</v>
          </cell>
          <cell r="BT657">
            <v>1.8169666436725871</v>
          </cell>
          <cell r="BU657">
            <v>0</v>
          </cell>
          <cell r="BV657">
            <v>0</v>
          </cell>
          <cell r="BW657">
            <v>0</v>
          </cell>
          <cell r="BX657">
            <v>0</v>
          </cell>
          <cell r="BY657">
            <v>0</v>
          </cell>
          <cell r="BZ657">
            <v>0</v>
          </cell>
          <cell r="CA657">
            <v>49.150437267399354</v>
          </cell>
          <cell r="CB657">
            <v>1.3283901964161988</v>
          </cell>
          <cell r="CC657">
            <v>0</v>
          </cell>
          <cell r="CD657">
            <v>0</v>
          </cell>
          <cell r="CE657">
            <v>0</v>
          </cell>
          <cell r="CF657">
            <v>0</v>
          </cell>
          <cell r="CG657">
            <v>0</v>
          </cell>
          <cell r="CH657">
            <v>0</v>
          </cell>
          <cell r="CI657">
            <v>0</v>
          </cell>
          <cell r="CJ657">
            <v>0</v>
          </cell>
          <cell r="CK657">
            <v>0</v>
          </cell>
          <cell r="CL657">
            <v>0</v>
          </cell>
          <cell r="CM657">
            <v>0</v>
          </cell>
          <cell r="CN657">
            <v>0</v>
          </cell>
          <cell r="CO657">
            <v>0</v>
          </cell>
          <cell r="CP657">
            <v>0</v>
          </cell>
          <cell r="CQ657">
            <v>0</v>
          </cell>
          <cell r="CR657">
            <v>0</v>
          </cell>
          <cell r="CS657">
            <v>0</v>
          </cell>
          <cell r="CT657">
            <v>0</v>
          </cell>
          <cell r="CU657">
            <v>0</v>
          </cell>
          <cell r="CV657">
            <v>0</v>
          </cell>
          <cell r="CW657">
            <v>0</v>
          </cell>
          <cell r="CX657">
            <v>0</v>
          </cell>
          <cell r="CY657">
            <v>0</v>
          </cell>
          <cell r="CZ657">
            <v>0</v>
          </cell>
          <cell r="DA657">
            <v>0</v>
          </cell>
          <cell r="DB657">
            <v>0</v>
          </cell>
          <cell r="DC657">
            <v>0</v>
          </cell>
          <cell r="DD657">
            <v>1856.3804297717893</v>
          </cell>
          <cell r="DE657">
            <v>0</v>
          </cell>
          <cell r="DG657">
            <v>1811.5492964744813</v>
          </cell>
          <cell r="DH657">
            <v>0.82491330090687565</v>
          </cell>
          <cell r="DI657">
            <v>0.03</v>
          </cell>
          <cell r="DJ657">
            <v>44.831133297308781</v>
          </cell>
          <cell r="DK657">
            <v>2.4747399027206272E-2</v>
          </cell>
          <cell r="DL657">
            <v>0</v>
          </cell>
        </row>
        <row r="658">
          <cell r="A658" t="str">
            <v>B10410P3R1200L1560</v>
          </cell>
          <cell r="B658" t="str">
            <v>RULLIERA DVR P104 LR1200 LT1560</v>
          </cell>
          <cell r="F658">
            <v>5537.8128679556785</v>
          </cell>
          <cell r="H658">
            <v>2602.7720479391687</v>
          </cell>
          <cell r="I658">
            <v>0.53</v>
          </cell>
          <cell r="J658" t="str">
            <v>OK</v>
          </cell>
          <cell r="K658" t="str">
            <v>ICZZD</v>
          </cell>
          <cell r="L658">
            <v>0.83575249690254239</v>
          </cell>
          <cell r="M658">
            <v>2.2048536643521327E-2</v>
          </cell>
          <cell r="N658">
            <v>0</v>
          </cell>
          <cell r="O658">
            <v>0</v>
          </cell>
          <cell r="P658">
            <v>0</v>
          </cell>
          <cell r="Q658">
            <v>7.5957026778329167E-3</v>
          </cell>
          <cell r="R658">
            <v>0</v>
          </cell>
          <cell r="S658">
            <v>0</v>
          </cell>
          <cell r="T658">
            <v>1.6457355801971319E-2</v>
          </cell>
          <cell r="U658">
            <v>0</v>
          </cell>
          <cell r="V658">
            <v>5.9859442844751108E-2</v>
          </cell>
          <cell r="W658">
            <v>0</v>
          </cell>
          <cell r="X658">
            <v>3.1809975462097739E-2</v>
          </cell>
          <cell r="Y658">
            <v>0</v>
          </cell>
          <cell r="Z658">
            <v>0</v>
          </cell>
          <cell r="AA658">
            <v>0</v>
          </cell>
          <cell r="AB658">
            <v>2.6476489667283106E-2</v>
          </cell>
          <cell r="AC658">
            <v>0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0</v>
          </cell>
          <cell r="AM658">
            <v>0</v>
          </cell>
          <cell r="AN658">
            <v>0</v>
          </cell>
          <cell r="AO658">
            <v>0</v>
          </cell>
          <cell r="AP658">
            <v>0</v>
          </cell>
          <cell r="AQ658">
            <v>0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2175.2732379333038</v>
          </cell>
          <cell r="AW658">
            <v>57.387314873719809</v>
          </cell>
          <cell r="AX658">
            <v>1.5940920798255502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19.76988261432021</v>
          </cell>
          <cell r="BF658">
            <v>0.54916340595333912</v>
          </cell>
          <cell r="BG658">
            <v>0</v>
          </cell>
          <cell r="BH658">
            <v>0</v>
          </cell>
          <cell r="BI658">
            <v>0</v>
          </cell>
          <cell r="BJ658">
            <v>0</v>
          </cell>
          <cell r="BK658">
            <v>42.834745664360447</v>
          </cell>
          <cell r="BL658">
            <v>1.127230149062117</v>
          </cell>
          <cell r="BM658">
            <v>0</v>
          </cell>
          <cell r="BN658">
            <v>0</v>
          </cell>
          <cell r="BO658">
            <v>155.80048464153046</v>
          </cell>
          <cell r="BP658">
            <v>4.7938610658932452</v>
          </cell>
          <cell r="BQ658">
            <v>0</v>
          </cell>
          <cell r="BR658">
            <v>0</v>
          </cell>
          <cell r="BS658">
            <v>82.794114978378843</v>
          </cell>
          <cell r="BT658">
            <v>2.5475112301039644</v>
          </cell>
          <cell r="BU658">
            <v>0</v>
          </cell>
          <cell r="BV658">
            <v>0</v>
          </cell>
          <cell r="BW658">
            <v>0</v>
          </cell>
          <cell r="BX658">
            <v>0</v>
          </cell>
          <cell r="BY658">
            <v>0</v>
          </cell>
          <cell r="BZ658">
            <v>0</v>
          </cell>
          <cell r="CA658">
            <v>68.912267233554687</v>
          </cell>
          <cell r="CB658">
            <v>1.8624937090149916</v>
          </cell>
          <cell r="CC658">
            <v>0</v>
          </cell>
          <cell r="CD658">
            <v>0</v>
          </cell>
          <cell r="CE658">
            <v>0</v>
          </cell>
          <cell r="CF658">
            <v>0</v>
          </cell>
          <cell r="CG658">
            <v>0</v>
          </cell>
          <cell r="CH658">
            <v>0</v>
          </cell>
          <cell r="CI658">
            <v>0</v>
          </cell>
          <cell r="CJ658">
            <v>0</v>
          </cell>
          <cell r="CK658">
            <v>0</v>
          </cell>
          <cell r="CL658">
            <v>0</v>
          </cell>
          <cell r="CM658">
            <v>0</v>
          </cell>
          <cell r="CN658">
            <v>0</v>
          </cell>
          <cell r="CO658">
            <v>0</v>
          </cell>
          <cell r="CP658">
            <v>0</v>
          </cell>
          <cell r="CQ658">
            <v>0</v>
          </cell>
          <cell r="CR658">
            <v>0</v>
          </cell>
          <cell r="CS658">
            <v>0</v>
          </cell>
          <cell r="CT658">
            <v>0</v>
          </cell>
          <cell r="CU658">
            <v>0</v>
          </cell>
          <cell r="CV658">
            <v>0</v>
          </cell>
          <cell r="CW658">
            <v>0</v>
          </cell>
          <cell r="CX658">
            <v>0</v>
          </cell>
          <cell r="CY658">
            <v>0</v>
          </cell>
          <cell r="CZ658">
            <v>0</v>
          </cell>
          <cell r="DA658">
            <v>0</v>
          </cell>
          <cell r="DB658">
            <v>0</v>
          </cell>
          <cell r="DC658">
            <v>0</v>
          </cell>
          <cell r="DD658">
            <v>2602.7720479391683</v>
          </cell>
          <cell r="DE658">
            <v>0</v>
          </cell>
          <cell r="DG658">
            <v>2539.9157396349419</v>
          </cell>
          <cell r="DH658">
            <v>0.82491330090687565</v>
          </cell>
          <cell r="DI658">
            <v>0.03</v>
          </cell>
          <cell r="DJ658">
            <v>62.856308304227646</v>
          </cell>
          <cell r="DK658">
            <v>2.4747399027206265E-2</v>
          </cell>
          <cell r="DL658">
            <v>0</v>
          </cell>
        </row>
        <row r="659">
          <cell r="A659" t="str">
            <v>B10410P3R1200L2080</v>
          </cell>
          <cell r="B659" t="str">
            <v>RULLIERA DVR P104 LR1200 LT2080</v>
          </cell>
          <cell r="F659">
            <v>7125.8801406522398</v>
          </cell>
          <cell r="H659">
            <v>3349.1636661065527</v>
          </cell>
          <cell r="I659">
            <v>0.53</v>
          </cell>
          <cell r="J659" t="str">
            <v>OK</v>
          </cell>
          <cell r="K659" t="str">
            <v>ICZZD</v>
          </cell>
          <cell r="L659">
            <v>0.83575249690254239</v>
          </cell>
          <cell r="M659">
            <v>2.2048536643521327E-2</v>
          </cell>
          <cell r="N659">
            <v>0</v>
          </cell>
          <cell r="O659">
            <v>0</v>
          </cell>
          <cell r="P659">
            <v>0</v>
          </cell>
          <cell r="Q659">
            <v>7.5957026778329167E-3</v>
          </cell>
          <cell r="R659">
            <v>0</v>
          </cell>
          <cell r="S659">
            <v>0</v>
          </cell>
          <cell r="T659">
            <v>1.6457355801971319E-2</v>
          </cell>
          <cell r="U659">
            <v>0</v>
          </cell>
          <cell r="V659">
            <v>5.9859442844751108E-2</v>
          </cell>
          <cell r="W659">
            <v>0</v>
          </cell>
          <cell r="X659">
            <v>3.1809975462097739E-2</v>
          </cell>
          <cell r="Y659">
            <v>0</v>
          </cell>
          <cell r="Z659">
            <v>0</v>
          </cell>
          <cell r="AA659">
            <v>0</v>
          </cell>
          <cell r="AB659">
            <v>2.6476489667283106E-2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0</v>
          </cell>
          <cell r="AQ659">
            <v>0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2799.0718964838243</v>
          </cell>
          <cell r="AW659">
            <v>73.844157817300555</v>
          </cell>
          <cell r="AX659">
            <v>2.0512266060361264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25.43925142714625</v>
          </cell>
          <cell r="BF659">
            <v>0.70664587297628467</v>
          </cell>
          <cell r="BG659">
            <v>0</v>
          </cell>
          <cell r="BH659">
            <v>0</v>
          </cell>
          <cell r="BI659">
            <v>0</v>
          </cell>
          <cell r="BJ659">
            <v>0</v>
          </cell>
          <cell r="BK659">
            <v>55.118378092150209</v>
          </cell>
          <cell r="BL659">
            <v>1.4504836340039529</v>
          </cell>
          <cell r="BM659">
            <v>0</v>
          </cell>
          <cell r="BN659">
            <v>0</v>
          </cell>
          <cell r="BO659">
            <v>200.47907104902228</v>
          </cell>
          <cell r="BP659">
            <v>6.1685868015083782</v>
          </cell>
          <cell r="BQ659">
            <v>0</v>
          </cell>
          <cell r="BR659">
            <v>0</v>
          </cell>
          <cell r="BS659">
            <v>106.53681403739874</v>
          </cell>
          <cell r="BT659">
            <v>3.2780558165353457</v>
          </cell>
          <cell r="BU659">
            <v>0</v>
          </cell>
          <cell r="BV659">
            <v>0</v>
          </cell>
          <cell r="BW659">
            <v>0</v>
          </cell>
          <cell r="BX659">
            <v>0</v>
          </cell>
          <cell r="BY659">
            <v>0</v>
          </cell>
          <cell r="BZ659">
            <v>0</v>
          </cell>
          <cell r="CA659">
            <v>88.674097199710147</v>
          </cell>
          <cell r="CB659">
            <v>2.3965972216137876</v>
          </cell>
          <cell r="CC659">
            <v>0</v>
          </cell>
          <cell r="CD659">
            <v>0</v>
          </cell>
          <cell r="CE659">
            <v>0</v>
          </cell>
          <cell r="CF659">
            <v>0</v>
          </cell>
          <cell r="CG659">
            <v>0</v>
          </cell>
          <cell r="CH659">
            <v>0</v>
          </cell>
          <cell r="CI659">
            <v>0</v>
          </cell>
          <cell r="CJ659">
            <v>0</v>
          </cell>
          <cell r="CK659">
            <v>0</v>
          </cell>
          <cell r="CL659">
            <v>0</v>
          </cell>
          <cell r="CM659">
            <v>0</v>
          </cell>
          <cell r="CN659">
            <v>0</v>
          </cell>
          <cell r="CO659">
            <v>0</v>
          </cell>
          <cell r="CP659">
            <v>0</v>
          </cell>
          <cell r="CQ659">
            <v>0</v>
          </cell>
          <cell r="CR659">
            <v>0</v>
          </cell>
          <cell r="CS659">
            <v>0</v>
          </cell>
          <cell r="CT659">
            <v>0</v>
          </cell>
          <cell r="CU659">
            <v>0</v>
          </cell>
          <cell r="CV659">
            <v>0</v>
          </cell>
          <cell r="CW659">
            <v>0</v>
          </cell>
          <cell r="CX659">
            <v>0</v>
          </cell>
          <cell r="CY659">
            <v>0</v>
          </cell>
          <cell r="CZ659">
            <v>0</v>
          </cell>
          <cell r="DA659">
            <v>0</v>
          </cell>
          <cell r="DB659">
            <v>0</v>
          </cell>
          <cell r="DC659">
            <v>0</v>
          </cell>
          <cell r="DD659">
            <v>3349.1636661065527</v>
          </cell>
          <cell r="DE659">
            <v>0</v>
          </cell>
          <cell r="DG659">
            <v>3268.2821827954062</v>
          </cell>
          <cell r="DH659">
            <v>0.82491330090687565</v>
          </cell>
          <cell r="DI659">
            <v>0.03</v>
          </cell>
          <cell r="DJ659">
            <v>80.881483311146624</v>
          </cell>
          <cell r="DK659">
            <v>2.4747399027206272E-2</v>
          </cell>
          <cell r="DL659">
            <v>0</v>
          </cell>
        </row>
        <row r="660">
          <cell r="A660" t="str">
            <v>B10410P3R1200L2600</v>
          </cell>
          <cell r="B660" t="str">
            <v>RULLIERA DVR P104 LR1200 LT2600</v>
          </cell>
          <cell r="F660">
            <v>8713.9474133487965</v>
          </cell>
          <cell r="H660">
            <v>4095.5552842739339</v>
          </cell>
          <cell r="I660">
            <v>0.53</v>
          </cell>
          <cell r="J660" t="str">
            <v>OK</v>
          </cell>
          <cell r="K660" t="str">
            <v>ICZZD</v>
          </cell>
          <cell r="L660">
            <v>0.83575249690254239</v>
          </cell>
          <cell r="M660">
            <v>2.2048536643521327E-2</v>
          </cell>
          <cell r="N660">
            <v>0</v>
          </cell>
          <cell r="O660">
            <v>0</v>
          </cell>
          <cell r="P660">
            <v>0</v>
          </cell>
          <cell r="Q660">
            <v>7.5957026778329167E-3</v>
          </cell>
          <cell r="R660">
            <v>0</v>
          </cell>
          <cell r="S660">
            <v>0</v>
          </cell>
          <cell r="T660">
            <v>1.6457355801971319E-2</v>
          </cell>
          <cell r="U660">
            <v>0</v>
          </cell>
          <cell r="V660">
            <v>5.9859442844751108E-2</v>
          </cell>
          <cell r="W660">
            <v>0</v>
          </cell>
          <cell r="X660">
            <v>3.1809975462097739E-2</v>
          </cell>
          <cell r="Y660">
            <v>0</v>
          </cell>
          <cell r="Z660">
            <v>0</v>
          </cell>
          <cell r="AA660">
            <v>0</v>
          </cell>
          <cell r="AB660">
            <v>2.6476489667283106E-2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0</v>
          </cell>
          <cell r="AM660">
            <v>0</v>
          </cell>
          <cell r="AN660">
            <v>0</v>
          </cell>
          <cell r="AO660">
            <v>0</v>
          </cell>
          <cell r="AP660">
            <v>0</v>
          </cell>
          <cell r="AQ660">
            <v>0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3422.870555034342</v>
          </cell>
          <cell r="AW660">
            <v>90.301000760881237</v>
          </cell>
          <cell r="AX660">
            <v>2.508361132246701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31.108620239972272</v>
          </cell>
          <cell r="BF660">
            <v>0.86412833999922978</v>
          </cell>
          <cell r="BG660">
            <v>0</v>
          </cell>
          <cell r="BH660">
            <v>0</v>
          </cell>
          <cell r="BI660">
            <v>0</v>
          </cell>
          <cell r="BJ660">
            <v>0</v>
          </cell>
          <cell r="BK660">
            <v>67.402010519939921</v>
          </cell>
          <cell r="BL660">
            <v>1.7737371189457873</v>
          </cell>
          <cell r="BM660">
            <v>0</v>
          </cell>
          <cell r="BN660">
            <v>0</v>
          </cell>
          <cell r="BO660">
            <v>245.15765745651393</v>
          </cell>
          <cell r="BP660">
            <v>7.5433125371235059</v>
          </cell>
          <cell r="BQ660">
            <v>0</v>
          </cell>
          <cell r="BR660">
            <v>0</v>
          </cell>
          <cell r="BS660">
            <v>130.27951309641858</v>
          </cell>
          <cell r="BT660">
            <v>4.0086004029667253</v>
          </cell>
          <cell r="BU660">
            <v>0</v>
          </cell>
          <cell r="BV660">
            <v>0</v>
          </cell>
          <cell r="BW660">
            <v>0</v>
          </cell>
          <cell r="BX660">
            <v>0</v>
          </cell>
          <cell r="BY660">
            <v>0</v>
          </cell>
          <cell r="BZ660">
            <v>0</v>
          </cell>
          <cell r="CA660">
            <v>108.43592716586554</v>
          </cell>
          <cell r="CB660">
            <v>2.9307007342125821</v>
          </cell>
          <cell r="CC660">
            <v>0</v>
          </cell>
          <cell r="CD660">
            <v>0</v>
          </cell>
          <cell r="CE660">
            <v>0</v>
          </cell>
          <cell r="CF660">
            <v>0</v>
          </cell>
          <cell r="CG660">
            <v>0</v>
          </cell>
          <cell r="CH660">
            <v>0</v>
          </cell>
          <cell r="CI660">
            <v>0</v>
          </cell>
          <cell r="CJ660">
            <v>0</v>
          </cell>
          <cell r="CK660">
            <v>0</v>
          </cell>
          <cell r="CL660">
            <v>0</v>
          </cell>
          <cell r="CM660">
            <v>0</v>
          </cell>
          <cell r="CN660">
            <v>0</v>
          </cell>
          <cell r="CO660">
            <v>0</v>
          </cell>
          <cell r="CP660">
            <v>0</v>
          </cell>
          <cell r="CQ660">
            <v>0</v>
          </cell>
          <cell r="CR660">
            <v>0</v>
          </cell>
          <cell r="CS660">
            <v>0</v>
          </cell>
          <cell r="CT660">
            <v>0</v>
          </cell>
          <cell r="CU660">
            <v>0</v>
          </cell>
          <cell r="CV660">
            <v>0</v>
          </cell>
          <cell r="CW660">
            <v>0</v>
          </cell>
          <cell r="CX660">
            <v>0</v>
          </cell>
          <cell r="CY660">
            <v>0</v>
          </cell>
          <cell r="CZ660">
            <v>0</v>
          </cell>
          <cell r="DA660">
            <v>0</v>
          </cell>
          <cell r="DB660">
            <v>0</v>
          </cell>
          <cell r="DC660">
            <v>0</v>
          </cell>
          <cell r="DD660">
            <v>4095.5552842739335</v>
          </cell>
          <cell r="DE660">
            <v>0</v>
          </cell>
          <cell r="DG660">
            <v>3996.6486259558692</v>
          </cell>
          <cell r="DH660">
            <v>0.82491330090687565</v>
          </cell>
          <cell r="DI660">
            <v>0.03</v>
          </cell>
          <cell r="DJ660">
            <v>98.906658318065553</v>
          </cell>
          <cell r="DK660">
            <v>2.4747399027206268E-2</v>
          </cell>
          <cell r="DL660">
            <v>0</v>
          </cell>
        </row>
        <row r="661">
          <cell r="A661" t="str">
            <v>B10417LR0468LT03000P40</v>
          </cell>
          <cell r="B661" t="str">
            <v>RULLIERA-NASTRO TANGENZIALE Lu0350 LT 03000 P40</v>
          </cell>
          <cell r="C661" t="str">
            <v>TANGENTIAL BELT ROLLER CONV. Aw0380 LT 03000 P40</v>
          </cell>
          <cell r="F661">
            <v>11016.475076066265</v>
          </cell>
          <cell r="H661">
            <v>5177.743285751144</v>
          </cell>
          <cell r="I661">
            <v>0.53</v>
          </cell>
          <cell r="J661" t="str">
            <v>OK</v>
          </cell>
          <cell r="K661" t="str">
            <v>NEWZD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>
            <v>0</v>
          </cell>
          <cell r="AC661">
            <v>0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0</v>
          </cell>
          <cell r="AQ661">
            <v>0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4334.118285751144</v>
          </cell>
          <cell r="AW661">
            <v>144</v>
          </cell>
          <cell r="AX661">
            <v>4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54</v>
          </cell>
          <cell r="BF661">
            <v>1.5</v>
          </cell>
          <cell r="BG661">
            <v>0</v>
          </cell>
          <cell r="BH661">
            <v>0</v>
          </cell>
          <cell r="BI661">
            <v>0</v>
          </cell>
          <cell r="BJ661">
            <v>0</v>
          </cell>
          <cell r="BK661">
            <v>76</v>
          </cell>
          <cell r="BL661">
            <v>2</v>
          </cell>
          <cell r="BM661">
            <v>0</v>
          </cell>
          <cell r="BN661">
            <v>0</v>
          </cell>
          <cell r="BO661">
            <v>341.25</v>
          </cell>
          <cell r="BP661">
            <v>10.5</v>
          </cell>
          <cell r="BQ661">
            <v>0</v>
          </cell>
          <cell r="BR661">
            <v>0</v>
          </cell>
          <cell r="BS661">
            <v>154.375</v>
          </cell>
          <cell r="BT661">
            <v>4.75</v>
          </cell>
          <cell r="BU661">
            <v>0</v>
          </cell>
          <cell r="BV661">
            <v>0</v>
          </cell>
          <cell r="BW661">
            <v>0</v>
          </cell>
          <cell r="BX661">
            <v>0</v>
          </cell>
          <cell r="BY661">
            <v>0</v>
          </cell>
          <cell r="BZ661">
            <v>0</v>
          </cell>
          <cell r="CA661">
            <v>74</v>
          </cell>
          <cell r="CB661">
            <v>2</v>
          </cell>
          <cell r="CC661">
            <v>0</v>
          </cell>
          <cell r="CD661">
            <v>0</v>
          </cell>
          <cell r="CE661">
            <v>0</v>
          </cell>
          <cell r="CF661">
            <v>0</v>
          </cell>
          <cell r="CG661">
            <v>0</v>
          </cell>
          <cell r="CH661">
            <v>0</v>
          </cell>
          <cell r="CI661">
            <v>0</v>
          </cell>
          <cell r="CJ661">
            <v>0</v>
          </cell>
          <cell r="CK661">
            <v>0</v>
          </cell>
          <cell r="CL661">
            <v>0</v>
          </cell>
          <cell r="CM661">
            <v>0</v>
          </cell>
          <cell r="CN661">
            <v>0</v>
          </cell>
          <cell r="CO661">
            <v>0</v>
          </cell>
          <cell r="CP661">
            <v>0</v>
          </cell>
          <cell r="CQ661">
            <v>0</v>
          </cell>
          <cell r="CR661">
            <v>0</v>
          </cell>
          <cell r="CS661">
            <v>0</v>
          </cell>
          <cell r="CT661">
            <v>0</v>
          </cell>
          <cell r="CU661">
            <v>0</v>
          </cell>
          <cell r="CV661">
            <v>0</v>
          </cell>
          <cell r="CW661">
            <v>0</v>
          </cell>
          <cell r="CX661">
            <v>0</v>
          </cell>
          <cell r="CY661">
            <v>0</v>
          </cell>
          <cell r="CZ661">
            <v>0</v>
          </cell>
          <cell r="DA661">
            <v>0</v>
          </cell>
          <cell r="DB661">
            <v>0</v>
          </cell>
          <cell r="DC661">
            <v>0</v>
          </cell>
          <cell r="DD661">
            <v>5177.743285751144</v>
          </cell>
          <cell r="DE661">
            <v>0</v>
          </cell>
          <cell r="DG661">
            <v>4207.8818308263535</v>
          </cell>
          <cell r="DI661">
            <v>0.03</v>
          </cell>
          <cell r="DJ661">
            <v>126.23645492479061</v>
          </cell>
          <cell r="DK661">
            <v>2.4989861273559864E-2</v>
          </cell>
          <cell r="DL661">
            <v>0</v>
          </cell>
        </row>
        <row r="662">
          <cell r="A662" t="str">
            <v>B10417LR0468LT03000P60</v>
          </cell>
          <cell r="B662" t="str">
            <v>RULLIERA-NASTRO TANGENZIALE Lu0350 LT 03000 P60</v>
          </cell>
          <cell r="C662" t="str">
            <v>TANGENTIAL BELT ROLLER CONV. Aw0380 LT 03000 P60</v>
          </cell>
          <cell r="F662">
            <v>10468.504752181187</v>
          </cell>
          <cell r="H662">
            <v>4920.1972335251576</v>
          </cell>
          <cell r="I662">
            <v>0.53</v>
          </cell>
          <cell r="J662" t="str">
            <v>OK</v>
          </cell>
          <cell r="K662" t="str">
            <v>NEWZD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>
            <v>0</v>
          </cell>
          <cell r="AC662">
            <v>0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0</v>
          </cell>
          <cell r="AP662">
            <v>0</v>
          </cell>
          <cell r="AQ662">
            <v>0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4076.5722335251576</v>
          </cell>
          <cell r="AW662">
            <v>144</v>
          </cell>
          <cell r="AX662">
            <v>4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54</v>
          </cell>
          <cell r="BF662">
            <v>1.5</v>
          </cell>
          <cell r="BG662">
            <v>0</v>
          </cell>
          <cell r="BH662">
            <v>0</v>
          </cell>
          <cell r="BI662">
            <v>0</v>
          </cell>
          <cell r="BJ662">
            <v>0</v>
          </cell>
          <cell r="BK662">
            <v>76</v>
          </cell>
          <cell r="BL662">
            <v>2</v>
          </cell>
          <cell r="BM662">
            <v>0</v>
          </cell>
          <cell r="BN662">
            <v>0</v>
          </cell>
          <cell r="BO662">
            <v>341.25</v>
          </cell>
          <cell r="BP662">
            <v>10.5</v>
          </cell>
          <cell r="BQ662">
            <v>0</v>
          </cell>
          <cell r="BR662">
            <v>0</v>
          </cell>
          <cell r="BS662">
            <v>154.375</v>
          </cell>
          <cell r="BT662">
            <v>4.75</v>
          </cell>
          <cell r="BU662">
            <v>0</v>
          </cell>
          <cell r="BV662">
            <v>0</v>
          </cell>
          <cell r="BW662">
            <v>0</v>
          </cell>
          <cell r="BX662">
            <v>0</v>
          </cell>
          <cell r="BY662">
            <v>0</v>
          </cell>
          <cell r="BZ662">
            <v>0</v>
          </cell>
          <cell r="CA662">
            <v>74</v>
          </cell>
          <cell r="CB662">
            <v>2</v>
          </cell>
          <cell r="CC662">
            <v>0</v>
          </cell>
          <cell r="CD662">
            <v>0</v>
          </cell>
          <cell r="CE662">
            <v>0</v>
          </cell>
          <cell r="CF662">
            <v>0</v>
          </cell>
          <cell r="CG662">
            <v>0</v>
          </cell>
          <cell r="CH662">
            <v>0</v>
          </cell>
          <cell r="CI662">
            <v>0</v>
          </cell>
          <cell r="CJ662">
            <v>0</v>
          </cell>
          <cell r="CK662">
            <v>0</v>
          </cell>
          <cell r="CL662">
            <v>0</v>
          </cell>
          <cell r="CM662">
            <v>0</v>
          </cell>
          <cell r="CN662">
            <v>0</v>
          </cell>
          <cell r="CO662">
            <v>0</v>
          </cell>
          <cell r="CP662">
            <v>0</v>
          </cell>
          <cell r="CQ662">
            <v>0</v>
          </cell>
          <cell r="CR662">
            <v>0</v>
          </cell>
          <cell r="CS662">
            <v>0</v>
          </cell>
          <cell r="CT662">
            <v>0</v>
          </cell>
          <cell r="CU662">
            <v>0</v>
          </cell>
          <cell r="CV662">
            <v>0</v>
          </cell>
          <cell r="CW662">
            <v>0</v>
          </cell>
          <cell r="CX662">
            <v>0</v>
          </cell>
          <cell r="CY662">
            <v>0</v>
          </cell>
          <cell r="CZ662">
            <v>0</v>
          </cell>
          <cell r="DA662">
            <v>0</v>
          </cell>
          <cell r="DB662">
            <v>0</v>
          </cell>
          <cell r="DC662">
            <v>0</v>
          </cell>
          <cell r="DD662">
            <v>4920.1972335251576</v>
          </cell>
          <cell r="DE662">
            <v>0</v>
          </cell>
          <cell r="DG662">
            <v>3957.8371199273374</v>
          </cell>
          <cell r="DI662">
            <v>0.03</v>
          </cell>
          <cell r="DJ662">
            <v>118.73511359782012</v>
          </cell>
          <cell r="DK662">
            <v>2.4728949355871825E-2</v>
          </cell>
          <cell r="DL662">
            <v>0</v>
          </cell>
        </row>
        <row r="663">
          <cell r="A663" t="str">
            <v>B10417LR0468LT03300P40</v>
          </cell>
          <cell r="B663" t="str">
            <v>RULLIERA-NASTRO TANGENZIALE Lu0350 LT 03300 P40</v>
          </cell>
          <cell r="C663" t="str">
            <v>TANGENTIAL BELT ROLLER CONV. Aw0380 LT 03300 P40</v>
          </cell>
          <cell r="F663">
            <v>11527.320503305844</v>
          </cell>
          <cell r="H663">
            <v>5417.8406365537467</v>
          </cell>
          <cell r="I663">
            <v>0.53</v>
          </cell>
          <cell r="J663" t="str">
            <v>OK</v>
          </cell>
          <cell r="K663" t="str">
            <v>NEWZD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>
            <v>0</v>
          </cell>
          <cell r="AC663">
            <v>0</v>
          </cell>
          <cell r="AD663">
            <v>0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0</v>
          </cell>
          <cell r="AQ663">
            <v>0</v>
          </cell>
          <cell r="AR663">
            <v>0</v>
          </cell>
          <cell r="AS663">
            <v>0</v>
          </cell>
          <cell r="AT663">
            <v>0</v>
          </cell>
          <cell r="AU663">
            <v>0</v>
          </cell>
          <cell r="AV663">
            <v>4554.7156365537467</v>
          </cell>
          <cell r="AW663">
            <v>144</v>
          </cell>
          <cell r="AX663">
            <v>4</v>
          </cell>
          <cell r="AY663">
            <v>0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54</v>
          </cell>
          <cell r="BF663">
            <v>1.5</v>
          </cell>
          <cell r="BG663">
            <v>0</v>
          </cell>
          <cell r="BH663">
            <v>0</v>
          </cell>
          <cell r="BI663">
            <v>0</v>
          </cell>
          <cell r="BJ663">
            <v>0</v>
          </cell>
          <cell r="BK663">
            <v>76</v>
          </cell>
          <cell r="BL663">
            <v>2</v>
          </cell>
          <cell r="BM663">
            <v>0</v>
          </cell>
          <cell r="BN663">
            <v>0</v>
          </cell>
          <cell r="BO663">
            <v>355.875</v>
          </cell>
          <cell r="BP663">
            <v>10.95</v>
          </cell>
          <cell r="BQ663">
            <v>0</v>
          </cell>
          <cell r="BR663">
            <v>0</v>
          </cell>
          <cell r="BS663">
            <v>159.25</v>
          </cell>
          <cell r="BT663">
            <v>4.9000000000000004</v>
          </cell>
          <cell r="BU663">
            <v>0</v>
          </cell>
          <cell r="BV663">
            <v>0</v>
          </cell>
          <cell r="BW663">
            <v>0</v>
          </cell>
          <cell r="BX663">
            <v>0</v>
          </cell>
          <cell r="BY663">
            <v>0</v>
          </cell>
          <cell r="BZ663">
            <v>0</v>
          </cell>
          <cell r="CA663">
            <v>74</v>
          </cell>
          <cell r="CB663">
            <v>2</v>
          </cell>
          <cell r="CC663">
            <v>0</v>
          </cell>
          <cell r="CD663">
            <v>0</v>
          </cell>
          <cell r="CE663">
            <v>0</v>
          </cell>
          <cell r="CF663">
            <v>0</v>
          </cell>
          <cell r="CG663">
            <v>0</v>
          </cell>
          <cell r="CH663">
            <v>0</v>
          </cell>
          <cell r="CI663">
            <v>0</v>
          </cell>
          <cell r="CJ663">
            <v>0</v>
          </cell>
          <cell r="CK663">
            <v>0</v>
          </cell>
          <cell r="CL663">
            <v>0</v>
          </cell>
          <cell r="CM663">
            <v>0</v>
          </cell>
          <cell r="CN663">
            <v>0</v>
          </cell>
          <cell r="CO663">
            <v>0</v>
          </cell>
          <cell r="CP663">
            <v>0</v>
          </cell>
          <cell r="CQ663">
            <v>0</v>
          </cell>
          <cell r="CR663">
            <v>0</v>
          </cell>
          <cell r="CS663">
            <v>0</v>
          </cell>
          <cell r="CT663">
            <v>0</v>
          </cell>
          <cell r="CU663">
            <v>0</v>
          </cell>
          <cell r="CV663">
            <v>0</v>
          </cell>
          <cell r="CW663">
            <v>0</v>
          </cell>
          <cell r="CX663">
            <v>0</v>
          </cell>
          <cell r="CY663">
            <v>0</v>
          </cell>
          <cell r="CZ663">
            <v>0</v>
          </cell>
          <cell r="DA663">
            <v>0</v>
          </cell>
          <cell r="DB663">
            <v>0</v>
          </cell>
          <cell r="DC663">
            <v>0</v>
          </cell>
          <cell r="DD663">
            <v>5417.8406365537467</v>
          </cell>
          <cell r="DE663">
            <v>0</v>
          </cell>
          <cell r="DG663">
            <v>4422.0540160715991</v>
          </cell>
          <cell r="DI663">
            <v>0.03</v>
          </cell>
          <cell r="DJ663">
            <v>132.66162048214798</v>
          </cell>
          <cell r="DK663">
            <v>2.5100686292505857E-2</v>
          </cell>
          <cell r="DL663">
            <v>0</v>
          </cell>
        </row>
        <row r="664">
          <cell r="A664" t="str">
            <v>B10417LR0468LT03300P60</v>
          </cell>
          <cell r="B664" t="str">
            <v>RULLIERA-NASTRO TANGENZIALE Lu0350 LT 03300 P60</v>
          </cell>
          <cell r="C664" t="str">
            <v>TANGENTIAL BELT ROLLER CONV. Aw0380 LT 03300 P60</v>
          </cell>
          <cell r="F664">
            <v>10919.16593595013</v>
          </cell>
          <cell r="H664">
            <v>5132.0079898965605</v>
          </cell>
          <cell r="I664">
            <v>0.53</v>
          </cell>
          <cell r="J664" t="str">
            <v>OK</v>
          </cell>
          <cell r="K664" t="str">
            <v>NEWZD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0</v>
          </cell>
          <cell r="AM664">
            <v>0</v>
          </cell>
          <cell r="AN664">
            <v>0</v>
          </cell>
          <cell r="AO664">
            <v>0</v>
          </cell>
          <cell r="AP664">
            <v>0</v>
          </cell>
          <cell r="AQ664">
            <v>0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4268.8829898965605</v>
          </cell>
          <cell r="AW664">
            <v>144</v>
          </cell>
          <cell r="AX664">
            <v>4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54</v>
          </cell>
          <cell r="BF664">
            <v>1.5</v>
          </cell>
          <cell r="BG664">
            <v>0</v>
          </cell>
          <cell r="BH664">
            <v>0</v>
          </cell>
          <cell r="BI664">
            <v>0</v>
          </cell>
          <cell r="BJ664">
            <v>0</v>
          </cell>
          <cell r="BK664">
            <v>76</v>
          </cell>
          <cell r="BL664">
            <v>2</v>
          </cell>
          <cell r="BM664">
            <v>0</v>
          </cell>
          <cell r="BN664">
            <v>0</v>
          </cell>
          <cell r="BO664">
            <v>355.875</v>
          </cell>
          <cell r="BP664">
            <v>10.95</v>
          </cell>
          <cell r="BQ664">
            <v>0</v>
          </cell>
          <cell r="BR664">
            <v>0</v>
          </cell>
          <cell r="BS664">
            <v>159.25</v>
          </cell>
          <cell r="BT664">
            <v>4.9000000000000004</v>
          </cell>
          <cell r="BU664">
            <v>0</v>
          </cell>
          <cell r="BV664">
            <v>0</v>
          </cell>
          <cell r="BW664">
            <v>0</v>
          </cell>
          <cell r="BX664">
            <v>0</v>
          </cell>
          <cell r="BY664">
            <v>0</v>
          </cell>
          <cell r="BZ664">
            <v>0</v>
          </cell>
          <cell r="CA664">
            <v>74</v>
          </cell>
          <cell r="CB664">
            <v>2</v>
          </cell>
          <cell r="CC664">
            <v>0</v>
          </cell>
          <cell r="CD664">
            <v>0</v>
          </cell>
          <cell r="CE664">
            <v>0</v>
          </cell>
          <cell r="CF664">
            <v>0</v>
          </cell>
          <cell r="CG664">
            <v>0</v>
          </cell>
          <cell r="CH664">
            <v>0</v>
          </cell>
          <cell r="CI664">
            <v>0</v>
          </cell>
          <cell r="CJ664">
            <v>0</v>
          </cell>
          <cell r="CK664">
            <v>0</v>
          </cell>
          <cell r="CL664">
            <v>0</v>
          </cell>
          <cell r="CM664">
            <v>0</v>
          </cell>
          <cell r="CN664">
            <v>0</v>
          </cell>
          <cell r="CO664">
            <v>0</v>
          </cell>
          <cell r="CP664">
            <v>0</v>
          </cell>
          <cell r="CQ664">
            <v>0</v>
          </cell>
          <cell r="CR664">
            <v>0</v>
          </cell>
          <cell r="CS664">
            <v>0</v>
          </cell>
          <cell r="CT664">
            <v>0</v>
          </cell>
          <cell r="CU664">
            <v>0</v>
          </cell>
          <cell r="CV664">
            <v>0</v>
          </cell>
          <cell r="CW664">
            <v>0</v>
          </cell>
          <cell r="CX664">
            <v>0</v>
          </cell>
          <cell r="CY664">
            <v>0</v>
          </cell>
          <cell r="CZ664">
            <v>0</v>
          </cell>
          <cell r="DA664">
            <v>0</v>
          </cell>
          <cell r="DB664">
            <v>0</v>
          </cell>
          <cell r="DC664">
            <v>0</v>
          </cell>
          <cell r="DD664">
            <v>5132.0079898965605</v>
          </cell>
          <cell r="DE664">
            <v>0</v>
          </cell>
          <cell r="DG664">
            <v>4144.5465921325831</v>
          </cell>
          <cell r="DI664">
            <v>0.03</v>
          </cell>
          <cell r="DJ664">
            <v>124.33639776397749</v>
          </cell>
          <cell r="DK664">
            <v>2.4829183678761808E-2</v>
          </cell>
          <cell r="DL664">
            <v>0</v>
          </cell>
        </row>
        <row r="665">
          <cell r="A665" t="str">
            <v>B10417LR0468LT03600P40</v>
          </cell>
          <cell r="B665" t="str">
            <v>RULLIERA-NASTRO TANGENZIALE Lu0350 LT 03600 P40</v>
          </cell>
          <cell r="C665" t="str">
            <v>TANGENTIAL BELT ROLLER CONV. Aw0380 LT 03600 P40</v>
          </cell>
          <cell r="F665">
            <v>12035.168542710531</v>
          </cell>
          <cell r="H665">
            <v>5656.5292150739497</v>
          </cell>
          <cell r="I665">
            <v>0.53</v>
          </cell>
          <cell r="J665" t="str">
            <v>OK</v>
          </cell>
          <cell r="K665" t="str">
            <v>NEWZD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0</v>
          </cell>
          <cell r="AM665">
            <v>0</v>
          </cell>
          <cell r="AN665">
            <v>0</v>
          </cell>
          <cell r="AO665">
            <v>0</v>
          </cell>
          <cell r="AP665">
            <v>0</v>
          </cell>
          <cell r="AQ665">
            <v>0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4773.9042150739497</v>
          </cell>
          <cell r="AW665">
            <v>144</v>
          </cell>
          <cell r="AX665">
            <v>4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54</v>
          </cell>
          <cell r="BF665">
            <v>1.5</v>
          </cell>
          <cell r="BG665">
            <v>0</v>
          </cell>
          <cell r="BH665">
            <v>0</v>
          </cell>
          <cell r="BI665">
            <v>0</v>
          </cell>
          <cell r="BJ665">
            <v>0</v>
          </cell>
          <cell r="BK665">
            <v>76</v>
          </cell>
          <cell r="BL665">
            <v>2</v>
          </cell>
          <cell r="BM665">
            <v>0</v>
          </cell>
          <cell r="BN665">
            <v>0</v>
          </cell>
          <cell r="BO665">
            <v>370.5</v>
          </cell>
          <cell r="BP665">
            <v>11.4</v>
          </cell>
          <cell r="BQ665">
            <v>0</v>
          </cell>
          <cell r="BR665">
            <v>0</v>
          </cell>
          <cell r="BS665">
            <v>164.125</v>
          </cell>
          <cell r="BT665">
            <v>5.05</v>
          </cell>
          <cell r="BU665">
            <v>0</v>
          </cell>
          <cell r="BV665">
            <v>0</v>
          </cell>
          <cell r="BW665">
            <v>0</v>
          </cell>
          <cell r="BX665">
            <v>0</v>
          </cell>
          <cell r="BY665">
            <v>0</v>
          </cell>
          <cell r="BZ665">
            <v>0</v>
          </cell>
          <cell r="CA665">
            <v>74</v>
          </cell>
          <cell r="CB665">
            <v>2</v>
          </cell>
          <cell r="CC665">
            <v>0</v>
          </cell>
          <cell r="CD665">
            <v>0</v>
          </cell>
          <cell r="CE665">
            <v>0</v>
          </cell>
          <cell r="CF665">
            <v>0</v>
          </cell>
          <cell r="CG665">
            <v>0</v>
          </cell>
          <cell r="CH665">
            <v>0</v>
          </cell>
          <cell r="CI665">
            <v>0</v>
          </cell>
          <cell r="CJ665">
            <v>0</v>
          </cell>
          <cell r="CK665">
            <v>0</v>
          </cell>
          <cell r="CL665">
            <v>0</v>
          </cell>
          <cell r="CM665">
            <v>0</v>
          </cell>
          <cell r="CN665">
            <v>0</v>
          </cell>
          <cell r="CO665">
            <v>0</v>
          </cell>
          <cell r="CP665">
            <v>0</v>
          </cell>
          <cell r="CQ665">
            <v>0</v>
          </cell>
          <cell r="CR665">
            <v>0</v>
          </cell>
          <cell r="CS665">
            <v>0</v>
          </cell>
          <cell r="CT665">
            <v>0</v>
          </cell>
          <cell r="CU665">
            <v>0</v>
          </cell>
          <cell r="CV665">
            <v>0</v>
          </cell>
          <cell r="CW665">
            <v>0</v>
          </cell>
          <cell r="CX665">
            <v>0</v>
          </cell>
          <cell r="CY665">
            <v>0</v>
          </cell>
          <cell r="CZ665">
            <v>0</v>
          </cell>
          <cell r="DA665">
            <v>0</v>
          </cell>
          <cell r="DB665">
            <v>0</v>
          </cell>
          <cell r="DC665">
            <v>0</v>
          </cell>
          <cell r="DD665">
            <v>5656.5292150739497</v>
          </cell>
          <cell r="DE665">
            <v>0</v>
          </cell>
          <cell r="DG665">
            <v>4634.8584612368441</v>
          </cell>
          <cell r="DI665">
            <v>0.03</v>
          </cell>
          <cell r="DJ665">
            <v>139.04575383710531</v>
          </cell>
          <cell r="DK665">
            <v>2.5200937132657156E-2</v>
          </cell>
          <cell r="DL665">
            <v>0</v>
          </cell>
        </row>
        <row r="666">
          <cell r="A666" t="str">
            <v>B10417LR0468LT03600P60</v>
          </cell>
          <cell r="B666" t="str">
            <v>RULLIERA-NASTRO TANGENZIALE Lu0350 LT 03600 P60</v>
          </cell>
          <cell r="C666" t="str">
            <v>TANGENTIAL BELT ROLLER CONV. Aw0380 LT 03600 P60</v>
          </cell>
          <cell r="F666">
            <v>11384.848055730985</v>
          </cell>
          <cell r="H666">
            <v>5350.878586193563</v>
          </cell>
          <cell r="I666">
            <v>0.53</v>
          </cell>
          <cell r="J666" t="str">
            <v>OK</v>
          </cell>
          <cell r="K666" t="str">
            <v>NEWZD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0</v>
          </cell>
          <cell r="AQ666">
            <v>0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4468.253586193563</v>
          </cell>
          <cell r="AW666">
            <v>144</v>
          </cell>
          <cell r="AX666">
            <v>4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54</v>
          </cell>
          <cell r="BF666">
            <v>1.5</v>
          </cell>
          <cell r="BG666">
            <v>0</v>
          </cell>
          <cell r="BH666">
            <v>0</v>
          </cell>
          <cell r="BI666">
            <v>0</v>
          </cell>
          <cell r="BJ666">
            <v>0</v>
          </cell>
          <cell r="BK666">
            <v>76</v>
          </cell>
          <cell r="BL666">
            <v>2</v>
          </cell>
          <cell r="BM666">
            <v>0</v>
          </cell>
          <cell r="BN666">
            <v>0</v>
          </cell>
          <cell r="BO666">
            <v>370.5</v>
          </cell>
          <cell r="BP666">
            <v>11.4</v>
          </cell>
          <cell r="BQ666">
            <v>0</v>
          </cell>
          <cell r="BR666">
            <v>0</v>
          </cell>
          <cell r="BS666">
            <v>164.125</v>
          </cell>
          <cell r="BT666">
            <v>5.05</v>
          </cell>
          <cell r="BU666">
            <v>0</v>
          </cell>
          <cell r="BV666">
            <v>0</v>
          </cell>
          <cell r="BW666">
            <v>0</v>
          </cell>
          <cell r="BX666">
            <v>0</v>
          </cell>
          <cell r="BY666">
            <v>0</v>
          </cell>
          <cell r="BZ666">
            <v>0</v>
          </cell>
          <cell r="CA666">
            <v>74</v>
          </cell>
          <cell r="CB666">
            <v>2</v>
          </cell>
          <cell r="CC666">
            <v>0</v>
          </cell>
          <cell r="CD666">
            <v>0</v>
          </cell>
          <cell r="CE666">
            <v>0</v>
          </cell>
          <cell r="CF666">
            <v>0</v>
          </cell>
          <cell r="CG666">
            <v>0</v>
          </cell>
          <cell r="CH666">
            <v>0</v>
          </cell>
          <cell r="CI666">
            <v>0</v>
          </cell>
          <cell r="CJ666">
            <v>0</v>
          </cell>
          <cell r="CK666">
            <v>0</v>
          </cell>
          <cell r="CL666">
            <v>0</v>
          </cell>
          <cell r="CM666">
            <v>0</v>
          </cell>
          <cell r="CN666">
            <v>0</v>
          </cell>
          <cell r="CO666">
            <v>0</v>
          </cell>
          <cell r="CP666">
            <v>0</v>
          </cell>
          <cell r="CQ666">
            <v>0</v>
          </cell>
          <cell r="CR666">
            <v>0</v>
          </cell>
          <cell r="CS666">
            <v>0</v>
          </cell>
          <cell r="CT666">
            <v>0</v>
          </cell>
          <cell r="CU666">
            <v>0</v>
          </cell>
          <cell r="CV666">
            <v>0</v>
          </cell>
          <cell r="CW666">
            <v>0</v>
          </cell>
          <cell r="CX666">
            <v>0</v>
          </cell>
          <cell r="CY666">
            <v>0</v>
          </cell>
          <cell r="CZ666">
            <v>0</v>
          </cell>
          <cell r="DA666">
            <v>0</v>
          </cell>
          <cell r="DB666">
            <v>0</v>
          </cell>
          <cell r="DC666">
            <v>0</v>
          </cell>
          <cell r="DD666">
            <v>5350.878586193563</v>
          </cell>
          <cell r="DE666">
            <v>0</v>
          </cell>
          <cell r="DG666">
            <v>4338.1102778578279</v>
          </cell>
          <cell r="DI666">
            <v>0.03</v>
          </cell>
          <cell r="DJ666">
            <v>130.14330833573484</v>
          </cell>
          <cell r="DK666">
            <v>2.4928156937529162E-2</v>
          </cell>
          <cell r="DL666">
            <v>0</v>
          </cell>
        </row>
        <row r="667">
          <cell r="A667" t="str">
            <v>B10417LR0468LT03900P40</v>
          </cell>
          <cell r="B667" t="str">
            <v>RULLIERA-NASTRO TANGENZIALE Lu0350 LT 03900 P40</v>
          </cell>
          <cell r="C667" t="str">
            <v>TANGENTIAL BELT ROLLER CONV. Aw0380 LT 03900 P40</v>
          </cell>
          <cell r="F667">
            <v>12470.971617425854</v>
          </cell>
          <cell r="H667">
            <v>5861.3566601901512</v>
          </cell>
          <cell r="I667">
            <v>0.53</v>
          </cell>
          <cell r="J667" t="str">
            <v>OK</v>
          </cell>
          <cell r="K667" t="str">
            <v>NEWZD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>
            <v>0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0</v>
          </cell>
          <cell r="AQ667">
            <v>0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4959.2316601901512</v>
          </cell>
          <cell r="AW667">
            <v>144</v>
          </cell>
          <cell r="AX667">
            <v>4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54</v>
          </cell>
          <cell r="BF667">
            <v>1.5</v>
          </cell>
          <cell r="BG667">
            <v>0</v>
          </cell>
          <cell r="BH667">
            <v>0</v>
          </cell>
          <cell r="BI667">
            <v>0</v>
          </cell>
          <cell r="BJ667">
            <v>0</v>
          </cell>
          <cell r="BK667">
            <v>76</v>
          </cell>
          <cell r="BL667">
            <v>2</v>
          </cell>
          <cell r="BM667">
            <v>0</v>
          </cell>
          <cell r="BN667">
            <v>0</v>
          </cell>
          <cell r="BO667">
            <v>385.125</v>
          </cell>
          <cell r="BP667">
            <v>11.85</v>
          </cell>
          <cell r="BQ667">
            <v>0</v>
          </cell>
          <cell r="BR667">
            <v>0</v>
          </cell>
          <cell r="BS667">
            <v>169</v>
          </cell>
          <cell r="BT667">
            <v>5.2</v>
          </cell>
          <cell r="BU667">
            <v>0</v>
          </cell>
          <cell r="BV667">
            <v>0</v>
          </cell>
          <cell r="BW667">
            <v>0</v>
          </cell>
          <cell r="BX667">
            <v>0</v>
          </cell>
          <cell r="BY667">
            <v>0</v>
          </cell>
          <cell r="BZ667">
            <v>0</v>
          </cell>
          <cell r="CA667">
            <v>74</v>
          </cell>
          <cell r="CB667">
            <v>2</v>
          </cell>
          <cell r="CC667">
            <v>0</v>
          </cell>
          <cell r="CD667">
            <v>0</v>
          </cell>
          <cell r="CE667">
            <v>0</v>
          </cell>
          <cell r="CF667">
            <v>0</v>
          </cell>
          <cell r="CG667">
            <v>0</v>
          </cell>
          <cell r="CH667">
            <v>0</v>
          </cell>
          <cell r="CI667">
            <v>0</v>
          </cell>
          <cell r="CJ667">
            <v>0</v>
          </cell>
          <cell r="CK667">
            <v>0</v>
          </cell>
          <cell r="CL667">
            <v>0</v>
          </cell>
          <cell r="CM667">
            <v>0</v>
          </cell>
          <cell r="CN667">
            <v>0</v>
          </cell>
          <cell r="CO667">
            <v>0</v>
          </cell>
          <cell r="CP667">
            <v>0</v>
          </cell>
          <cell r="CQ667">
            <v>0</v>
          </cell>
          <cell r="CR667">
            <v>0</v>
          </cell>
          <cell r="CS667">
            <v>0</v>
          </cell>
          <cell r="CT667">
            <v>0</v>
          </cell>
          <cell r="CU667">
            <v>0</v>
          </cell>
          <cell r="CV667">
            <v>0</v>
          </cell>
          <cell r="CW667">
            <v>0</v>
          </cell>
          <cell r="CX667">
            <v>0</v>
          </cell>
          <cell r="CY667">
            <v>0</v>
          </cell>
          <cell r="CZ667">
            <v>0</v>
          </cell>
          <cell r="DA667">
            <v>0</v>
          </cell>
          <cell r="DB667">
            <v>0</v>
          </cell>
          <cell r="DC667">
            <v>0</v>
          </cell>
          <cell r="DD667">
            <v>5861.3566601901512</v>
          </cell>
          <cell r="DE667">
            <v>0</v>
          </cell>
          <cell r="DG667">
            <v>4814.7880196020888</v>
          </cell>
          <cell r="DI667">
            <v>0.03</v>
          </cell>
          <cell r="DJ667">
            <v>144.44364058806266</v>
          </cell>
          <cell r="DK667">
            <v>2.5266020331741256E-2</v>
          </cell>
          <cell r="DL667">
            <v>0</v>
          </cell>
        </row>
        <row r="668">
          <cell r="A668" t="str">
            <v>B10417LR0468LT03900P60</v>
          </cell>
          <cell r="B668" t="str">
            <v>RULLIERA-NASTRO TANGENZIALE Lu0350 LT 03900 P60</v>
          </cell>
          <cell r="C668" t="str">
            <v>TANGENTIAL BELT ROLLER CONV. Aw0380 LT 03900 P60</v>
          </cell>
          <cell r="F668">
            <v>11760.466886975673</v>
          </cell>
          <cell r="H668">
            <v>5527.4194368785666</v>
          </cell>
          <cell r="I668">
            <v>0.53</v>
          </cell>
          <cell r="J668" t="str">
            <v>OK</v>
          </cell>
          <cell r="K668" t="str">
            <v>NEWZD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0</v>
          </cell>
          <cell r="AQ668">
            <v>0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4625.2944368785666</v>
          </cell>
          <cell r="AW668">
            <v>144</v>
          </cell>
          <cell r="AX668">
            <v>4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54</v>
          </cell>
          <cell r="BF668">
            <v>1.5</v>
          </cell>
          <cell r="BG668">
            <v>0</v>
          </cell>
          <cell r="BH668">
            <v>0</v>
          </cell>
          <cell r="BI668">
            <v>0</v>
          </cell>
          <cell r="BJ668">
            <v>0</v>
          </cell>
          <cell r="BK668">
            <v>76</v>
          </cell>
          <cell r="BL668">
            <v>2</v>
          </cell>
          <cell r="BM668">
            <v>0</v>
          </cell>
          <cell r="BN668">
            <v>0</v>
          </cell>
          <cell r="BO668">
            <v>385.125</v>
          </cell>
          <cell r="BP668">
            <v>11.85</v>
          </cell>
          <cell r="BQ668">
            <v>0</v>
          </cell>
          <cell r="BR668">
            <v>0</v>
          </cell>
          <cell r="BS668">
            <v>169</v>
          </cell>
          <cell r="BT668">
            <v>5.2</v>
          </cell>
          <cell r="BU668">
            <v>0</v>
          </cell>
          <cell r="BV668">
            <v>0</v>
          </cell>
          <cell r="BW668">
            <v>0</v>
          </cell>
          <cell r="BX668">
            <v>0</v>
          </cell>
          <cell r="BY668">
            <v>0</v>
          </cell>
          <cell r="BZ668">
            <v>0</v>
          </cell>
          <cell r="CA668">
            <v>74</v>
          </cell>
          <cell r="CB668">
            <v>2</v>
          </cell>
          <cell r="CC668">
            <v>0</v>
          </cell>
          <cell r="CD668">
            <v>0</v>
          </cell>
          <cell r="CE668">
            <v>0</v>
          </cell>
          <cell r="CF668">
            <v>0</v>
          </cell>
          <cell r="CG668">
            <v>0</v>
          </cell>
          <cell r="CH668">
            <v>0</v>
          </cell>
          <cell r="CI668">
            <v>0</v>
          </cell>
          <cell r="CJ668">
            <v>0</v>
          </cell>
          <cell r="CK668">
            <v>0</v>
          </cell>
          <cell r="CL668">
            <v>0</v>
          </cell>
          <cell r="CM668">
            <v>0</v>
          </cell>
          <cell r="CN668">
            <v>0</v>
          </cell>
          <cell r="CO668">
            <v>0</v>
          </cell>
          <cell r="CP668">
            <v>0</v>
          </cell>
          <cell r="CQ668">
            <v>0</v>
          </cell>
          <cell r="CR668">
            <v>0</v>
          </cell>
          <cell r="CS668">
            <v>0</v>
          </cell>
          <cell r="CT668">
            <v>0</v>
          </cell>
          <cell r="CU668">
            <v>0</v>
          </cell>
          <cell r="CV668">
            <v>0</v>
          </cell>
          <cell r="CW668">
            <v>0</v>
          </cell>
          <cell r="CX668">
            <v>0</v>
          </cell>
          <cell r="CY668">
            <v>0</v>
          </cell>
          <cell r="CZ668">
            <v>0</v>
          </cell>
          <cell r="DA668">
            <v>0</v>
          </cell>
          <cell r="DB668">
            <v>0</v>
          </cell>
          <cell r="DC668">
            <v>0</v>
          </cell>
          <cell r="DD668">
            <v>5527.4194368785666</v>
          </cell>
          <cell r="DE668">
            <v>0</v>
          </cell>
          <cell r="DG668">
            <v>4490.577123183074</v>
          </cell>
          <cell r="DI668">
            <v>0.03</v>
          </cell>
          <cell r="DJ668">
            <v>134.71731369549221</v>
          </cell>
          <cell r="DK668">
            <v>2.4981412030222527E-2</v>
          </cell>
          <cell r="DL668">
            <v>0</v>
          </cell>
        </row>
        <row r="669">
          <cell r="A669" t="str">
            <v>B10417LR0468LT04200P40</v>
          </cell>
          <cell r="B669" t="str">
            <v>RULLIERA-NASTRO TANGENZIALE Lu0350 LT 04200 P40</v>
          </cell>
          <cell r="C669" t="str">
            <v>TANGENTIAL BELT ROLLER CONV. Aw0380 LT 04200 P40</v>
          </cell>
          <cell r="F669">
            <v>13480.235456342476</v>
          </cell>
          <cell r="H669">
            <v>6335.7106644809637</v>
          </cell>
          <cell r="I669">
            <v>0.53</v>
          </cell>
          <cell r="J669" t="str">
            <v>OK</v>
          </cell>
          <cell r="K669" t="str">
            <v>NEWZD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>
            <v>0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0</v>
          </cell>
          <cell r="AQ669">
            <v>0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5414.0856644809637</v>
          </cell>
          <cell r="AW669">
            <v>144</v>
          </cell>
          <cell r="AX669">
            <v>4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54</v>
          </cell>
          <cell r="BF669">
            <v>1.5</v>
          </cell>
          <cell r="BG669">
            <v>0</v>
          </cell>
          <cell r="BH669">
            <v>0</v>
          </cell>
          <cell r="BI669">
            <v>0</v>
          </cell>
          <cell r="BJ669">
            <v>0</v>
          </cell>
          <cell r="BK669">
            <v>76</v>
          </cell>
          <cell r="BL669">
            <v>2</v>
          </cell>
          <cell r="BM669">
            <v>0</v>
          </cell>
          <cell r="BN669">
            <v>0</v>
          </cell>
          <cell r="BO669">
            <v>399.75</v>
          </cell>
          <cell r="BP669">
            <v>12.3</v>
          </cell>
          <cell r="BQ669">
            <v>0</v>
          </cell>
          <cell r="BR669">
            <v>0</v>
          </cell>
          <cell r="BS669">
            <v>173.875</v>
          </cell>
          <cell r="BT669">
            <v>5.35</v>
          </cell>
          <cell r="BU669">
            <v>0</v>
          </cell>
          <cell r="BV669">
            <v>0</v>
          </cell>
          <cell r="BW669">
            <v>0</v>
          </cell>
          <cell r="BX669">
            <v>0</v>
          </cell>
          <cell r="BY669">
            <v>0</v>
          </cell>
          <cell r="BZ669">
            <v>0</v>
          </cell>
          <cell r="CA669">
            <v>74</v>
          </cell>
          <cell r="CB669">
            <v>2</v>
          </cell>
          <cell r="CC669">
            <v>0</v>
          </cell>
          <cell r="CD669">
            <v>0</v>
          </cell>
          <cell r="CE669">
            <v>0</v>
          </cell>
          <cell r="CF669">
            <v>0</v>
          </cell>
          <cell r="CG669">
            <v>0</v>
          </cell>
          <cell r="CH669">
            <v>0</v>
          </cell>
          <cell r="CI669">
            <v>0</v>
          </cell>
          <cell r="CJ669">
            <v>0</v>
          </cell>
          <cell r="CK669">
            <v>0</v>
          </cell>
          <cell r="CL669">
            <v>0</v>
          </cell>
          <cell r="CM669">
            <v>0</v>
          </cell>
          <cell r="CN669">
            <v>0</v>
          </cell>
          <cell r="CO669">
            <v>0</v>
          </cell>
          <cell r="CP669">
            <v>0</v>
          </cell>
          <cell r="CQ669">
            <v>0</v>
          </cell>
          <cell r="CR669">
            <v>0</v>
          </cell>
          <cell r="CS669">
            <v>0</v>
          </cell>
          <cell r="CT669">
            <v>0</v>
          </cell>
          <cell r="CU669">
            <v>0</v>
          </cell>
          <cell r="CV669">
            <v>0</v>
          </cell>
          <cell r="CW669">
            <v>0</v>
          </cell>
          <cell r="CX669">
            <v>0</v>
          </cell>
          <cell r="CY669">
            <v>0</v>
          </cell>
          <cell r="CZ669">
            <v>0</v>
          </cell>
          <cell r="DA669">
            <v>0</v>
          </cell>
          <cell r="DB669">
            <v>0</v>
          </cell>
          <cell r="DC669">
            <v>0</v>
          </cell>
          <cell r="DD669">
            <v>6335.7106644809637</v>
          </cell>
          <cell r="DE669">
            <v>0</v>
          </cell>
          <cell r="DG669">
            <v>5256.3938490106448</v>
          </cell>
          <cell r="DI669">
            <v>0.03</v>
          </cell>
          <cell r="DJ669">
            <v>157.69181547031934</v>
          </cell>
          <cell r="DK669">
            <v>2.5524657551922538E-2</v>
          </cell>
          <cell r="DL669">
            <v>0</v>
          </cell>
        </row>
        <row r="670">
          <cell r="A670" t="str">
            <v>B10417LR0468LT04200P60</v>
          </cell>
          <cell r="B670" t="str">
            <v>RULLIERA-NASTRO TANGENZIALE Lu0350 LT 04200 P60</v>
          </cell>
          <cell r="C670" t="str">
            <v>TANGENTIAL BELT ROLLER CONV. Aw0380 LT 04200 P60</v>
          </cell>
          <cell r="F670">
            <v>12727.564806268461</v>
          </cell>
          <cell r="H670">
            <v>5981.9554589461768</v>
          </cell>
          <cell r="I670">
            <v>0.53</v>
          </cell>
          <cell r="J670" t="str">
            <v>OK</v>
          </cell>
          <cell r="K670" t="str">
            <v>NEWZD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>
            <v>0</v>
          </cell>
          <cell r="AC670">
            <v>0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0</v>
          </cell>
          <cell r="AM670">
            <v>0</v>
          </cell>
          <cell r="AN670">
            <v>0</v>
          </cell>
          <cell r="AO670">
            <v>0</v>
          </cell>
          <cell r="AP670">
            <v>0</v>
          </cell>
          <cell r="AQ670">
            <v>0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5060.3304589461768</v>
          </cell>
          <cell r="AW670">
            <v>144</v>
          </cell>
          <cell r="AX670">
            <v>4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54</v>
          </cell>
          <cell r="BF670">
            <v>1.5</v>
          </cell>
          <cell r="BG670">
            <v>0</v>
          </cell>
          <cell r="BH670">
            <v>0</v>
          </cell>
          <cell r="BI670">
            <v>0</v>
          </cell>
          <cell r="BJ670">
            <v>0</v>
          </cell>
          <cell r="BK670">
            <v>76</v>
          </cell>
          <cell r="BL670">
            <v>2</v>
          </cell>
          <cell r="BM670">
            <v>0</v>
          </cell>
          <cell r="BN670">
            <v>0</v>
          </cell>
          <cell r="BO670">
            <v>399.75</v>
          </cell>
          <cell r="BP670">
            <v>12.3</v>
          </cell>
          <cell r="BQ670">
            <v>0</v>
          </cell>
          <cell r="BR670">
            <v>0</v>
          </cell>
          <cell r="BS670">
            <v>173.875</v>
          </cell>
          <cell r="BT670">
            <v>5.35</v>
          </cell>
          <cell r="BU670">
            <v>0</v>
          </cell>
          <cell r="BV670">
            <v>0</v>
          </cell>
          <cell r="BW670">
            <v>0</v>
          </cell>
          <cell r="BX670">
            <v>0</v>
          </cell>
          <cell r="BY670">
            <v>0</v>
          </cell>
          <cell r="BZ670">
            <v>0</v>
          </cell>
          <cell r="CA670">
            <v>74</v>
          </cell>
          <cell r="CB670">
            <v>2</v>
          </cell>
          <cell r="CC670">
            <v>0</v>
          </cell>
          <cell r="CD670">
            <v>0</v>
          </cell>
          <cell r="CE670">
            <v>0</v>
          </cell>
          <cell r="CF670">
            <v>0</v>
          </cell>
          <cell r="CG670">
            <v>0</v>
          </cell>
          <cell r="CH670">
            <v>0</v>
          </cell>
          <cell r="CI670">
            <v>0</v>
          </cell>
          <cell r="CJ670">
            <v>0</v>
          </cell>
          <cell r="CK670">
            <v>0</v>
          </cell>
          <cell r="CL670">
            <v>0</v>
          </cell>
          <cell r="CM670">
            <v>0</v>
          </cell>
          <cell r="CN670">
            <v>0</v>
          </cell>
          <cell r="CO670">
            <v>0</v>
          </cell>
          <cell r="CP670">
            <v>0</v>
          </cell>
          <cell r="CQ670">
            <v>0</v>
          </cell>
          <cell r="CR670">
            <v>0</v>
          </cell>
          <cell r="CS670">
            <v>0</v>
          </cell>
          <cell r="CT670">
            <v>0</v>
          </cell>
          <cell r="CU670">
            <v>0</v>
          </cell>
          <cell r="CV670">
            <v>0</v>
          </cell>
          <cell r="CW670">
            <v>0</v>
          </cell>
          <cell r="CX670">
            <v>0</v>
          </cell>
          <cell r="CY670">
            <v>0</v>
          </cell>
          <cell r="CZ670">
            <v>0</v>
          </cell>
          <cell r="DA670">
            <v>0</v>
          </cell>
          <cell r="DB670">
            <v>0</v>
          </cell>
          <cell r="DC670">
            <v>0</v>
          </cell>
          <cell r="DD670">
            <v>5981.9554589461768</v>
          </cell>
          <cell r="DE670">
            <v>0</v>
          </cell>
          <cell r="DG670">
            <v>4912.9421931516281</v>
          </cell>
          <cell r="DI670">
            <v>0.03</v>
          </cell>
          <cell r="DJ670">
            <v>147.38826579454883</v>
          </cell>
          <cell r="DK670">
            <v>2.5261216627609849E-2</v>
          </cell>
          <cell r="DL670">
            <v>0</v>
          </cell>
        </row>
        <row r="671">
          <cell r="A671" t="str">
            <v>B10417LR0468LT04500P40</v>
          </cell>
          <cell r="B671" t="str">
            <v>RULLIERA-NASTRO TANGENZIALE Lu0350 LT 04500 P40</v>
          </cell>
          <cell r="C671" t="str">
            <v>TANGENTIAL BELT ROLLER CONV. Aw0380 LT 04500 P40</v>
          </cell>
          <cell r="F671">
            <v>13939.751325176952</v>
          </cell>
          <cell r="H671">
            <v>6551.6831228331675</v>
          </cell>
          <cell r="I671">
            <v>0.53</v>
          </cell>
          <cell r="J671" t="str">
            <v>OK</v>
          </cell>
          <cell r="K671" t="str">
            <v>NEWZD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0</v>
          </cell>
          <cell r="AP671">
            <v>0</v>
          </cell>
          <cell r="AQ671">
            <v>0</v>
          </cell>
          <cell r="AR671">
            <v>0</v>
          </cell>
          <cell r="AS671">
            <v>0</v>
          </cell>
          <cell r="AT671">
            <v>0</v>
          </cell>
          <cell r="AU671">
            <v>0</v>
          </cell>
          <cell r="AV671">
            <v>5610.5581228331675</v>
          </cell>
          <cell r="AW671">
            <v>144</v>
          </cell>
          <cell r="AX671">
            <v>4</v>
          </cell>
          <cell r="AY671">
            <v>0</v>
          </cell>
          <cell r="AZ671">
            <v>0</v>
          </cell>
          <cell r="BA671">
            <v>0</v>
          </cell>
          <cell r="BB671">
            <v>0</v>
          </cell>
          <cell r="BC671">
            <v>0</v>
          </cell>
          <cell r="BD671">
            <v>0</v>
          </cell>
          <cell r="BE671">
            <v>54</v>
          </cell>
          <cell r="BF671">
            <v>1.5</v>
          </cell>
          <cell r="BG671">
            <v>0</v>
          </cell>
          <cell r="BH671">
            <v>0</v>
          </cell>
          <cell r="BI671">
            <v>0</v>
          </cell>
          <cell r="BJ671">
            <v>0</v>
          </cell>
          <cell r="BK671">
            <v>76</v>
          </cell>
          <cell r="BL671">
            <v>2</v>
          </cell>
          <cell r="BM671">
            <v>0</v>
          </cell>
          <cell r="BN671">
            <v>0</v>
          </cell>
          <cell r="BO671">
            <v>414.375</v>
          </cell>
          <cell r="BP671">
            <v>12.75</v>
          </cell>
          <cell r="BQ671">
            <v>0</v>
          </cell>
          <cell r="BR671">
            <v>0</v>
          </cell>
          <cell r="BS671">
            <v>178.75</v>
          </cell>
          <cell r="BT671">
            <v>5.5</v>
          </cell>
          <cell r="BU671">
            <v>0</v>
          </cell>
          <cell r="BV671">
            <v>0</v>
          </cell>
          <cell r="BW671">
            <v>0</v>
          </cell>
          <cell r="BX671">
            <v>0</v>
          </cell>
          <cell r="BY671">
            <v>0</v>
          </cell>
          <cell r="BZ671">
            <v>0</v>
          </cell>
          <cell r="CA671">
            <v>74</v>
          </cell>
          <cell r="CB671">
            <v>2</v>
          </cell>
          <cell r="CC671">
            <v>0</v>
          </cell>
          <cell r="CD671">
            <v>0</v>
          </cell>
          <cell r="CE671">
            <v>0</v>
          </cell>
          <cell r="CF671">
            <v>0</v>
          </cell>
          <cell r="CG671">
            <v>0</v>
          </cell>
          <cell r="CH671">
            <v>0</v>
          </cell>
          <cell r="CI671">
            <v>0</v>
          </cell>
          <cell r="CJ671">
            <v>0</v>
          </cell>
          <cell r="CK671">
            <v>0</v>
          </cell>
          <cell r="CL671">
            <v>0</v>
          </cell>
          <cell r="CM671">
            <v>0</v>
          </cell>
          <cell r="CN671">
            <v>0</v>
          </cell>
          <cell r="CO671">
            <v>0</v>
          </cell>
          <cell r="CP671">
            <v>0</v>
          </cell>
          <cell r="CQ671">
            <v>0</v>
          </cell>
          <cell r="CR671">
            <v>0</v>
          </cell>
          <cell r="CS671">
            <v>0</v>
          </cell>
          <cell r="CT671">
            <v>0</v>
          </cell>
          <cell r="CU671">
            <v>0</v>
          </cell>
          <cell r="CV671">
            <v>0</v>
          </cell>
          <cell r="CW671">
            <v>0</v>
          </cell>
          <cell r="CX671">
            <v>0</v>
          </cell>
          <cell r="CY671">
            <v>0</v>
          </cell>
          <cell r="CZ671">
            <v>0</v>
          </cell>
          <cell r="DA671">
            <v>0</v>
          </cell>
          <cell r="DB671">
            <v>0</v>
          </cell>
          <cell r="DC671">
            <v>0</v>
          </cell>
          <cell r="DD671">
            <v>6551.6831228331675</v>
          </cell>
          <cell r="DE671">
            <v>0</v>
          </cell>
          <cell r="DG671">
            <v>5447.1438085758909</v>
          </cell>
          <cell r="DI671">
            <v>0.03</v>
          </cell>
          <cell r="DJ671">
            <v>163.41431425727671</v>
          </cell>
          <cell r="DK671">
            <v>2.5580375396524049E-2</v>
          </cell>
          <cell r="DL671">
            <v>0</v>
          </cell>
        </row>
        <row r="672">
          <cell r="A672" t="str">
            <v>B10417LR0468LT04500P60</v>
          </cell>
          <cell r="B672" t="str">
            <v>RULLIERA-NASTRO TANGENZIALE Lu0350 LT 04500 P60</v>
          </cell>
          <cell r="C672" t="str">
            <v>TANGENTIAL BELT ROLLER CONV. Aw0380 LT 04500 P60</v>
          </cell>
          <cell r="F672">
            <v>13126.8964316323</v>
          </cell>
          <cell r="H672">
            <v>6169.6413228671809</v>
          </cell>
          <cell r="I672">
            <v>0.53</v>
          </cell>
          <cell r="J672" t="str">
            <v>OK</v>
          </cell>
          <cell r="K672" t="str">
            <v>NEWZD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0</v>
          </cell>
          <cell r="AQ672">
            <v>0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5228.5163228671809</v>
          </cell>
          <cell r="AW672">
            <v>144</v>
          </cell>
          <cell r="AX672">
            <v>4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54</v>
          </cell>
          <cell r="BF672">
            <v>1.5</v>
          </cell>
          <cell r="BG672">
            <v>0</v>
          </cell>
          <cell r="BH672">
            <v>0</v>
          </cell>
          <cell r="BI672">
            <v>0</v>
          </cell>
          <cell r="BJ672">
            <v>0</v>
          </cell>
          <cell r="BK672">
            <v>76</v>
          </cell>
          <cell r="BL672">
            <v>2</v>
          </cell>
          <cell r="BM672">
            <v>0</v>
          </cell>
          <cell r="BN672">
            <v>0</v>
          </cell>
          <cell r="BO672">
            <v>414.375</v>
          </cell>
          <cell r="BP672">
            <v>12.75</v>
          </cell>
          <cell r="BQ672">
            <v>0</v>
          </cell>
          <cell r="BR672">
            <v>0</v>
          </cell>
          <cell r="BS672">
            <v>178.75</v>
          </cell>
          <cell r="BT672">
            <v>5.5</v>
          </cell>
          <cell r="BU672">
            <v>0</v>
          </cell>
          <cell r="BV672">
            <v>0</v>
          </cell>
          <cell r="BW672">
            <v>0</v>
          </cell>
          <cell r="BX672">
            <v>0</v>
          </cell>
          <cell r="BY672">
            <v>0</v>
          </cell>
          <cell r="BZ672">
            <v>0</v>
          </cell>
          <cell r="CA672">
            <v>74</v>
          </cell>
          <cell r="CB672">
            <v>2</v>
          </cell>
          <cell r="CC672">
            <v>0</v>
          </cell>
          <cell r="CD672">
            <v>0</v>
          </cell>
          <cell r="CE672">
            <v>0</v>
          </cell>
          <cell r="CF672">
            <v>0</v>
          </cell>
          <cell r="CG672">
            <v>0</v>
          </cell>
          <cell r="CH672">
            <v>0</v>
          </cell>
          <cell r="CI672">
            <v>0</v>
          </cell>
          <cell r="CJ672">
            <v>0</v>
          </cell>
          <cell r="CK672">
            <v>0</v>
          </cell>
          <cell r="CL672">
            <v>0</v>
          </cell>
          <cell r="CM672">
            <v>0</v>
          </cell>
          <cell r="CN672">
            <v>0</v>
          </cell>
          <cell r="CO672">
            <v>0</v>
          </cell>
          <cell r="CP672">
            <v>0</v>
          </cell>
          <cell r="CQ672">
            <v>0</v>
          </cell>
          <cell r="CR672">
            <v>0</v>
          </cell>
          <cell r="CS672">
            <v>0</v>
          </cell>
          <cell r="CT672">
            <v>0</v>
          </cell>
          <cell r="CU672">
            <v>0</v>
          </cell>
          <cell r="CV672">
            <v>0</v>
          </cell>
          <cell r="CW672">
            <v>0</v>
          </cell>
          <cell r="CX672">
            <v>0</v>
          </cell>
          <cell r="CY672">
            <v>0</v>
          </cell>
          <cell r="CZ672">
            <v>0</v>
          </cell>
          <cell r="DA672">
            <v>0</v>
          </cell>
          <cell r="DB672">
            <v>0</v>
          </cell>
          <cell r="DC672">
            <v>0</v>
          </cell>
          <cell r="DD672">
            <v>6169.6413228671809</v>
          </cell>
          <cell r="DE672">
            <v>0</v>
          </cell>
          <cell r="DG672">
            <v>5076.2294396768748</v>
          </cell>
          <cell r="DI672">
            <v>0.03</v>
          </cell>
          <cell r="DJ672">
            <v>152.28688319030624</v>
          </cell>
          <cell r="DK672">
            <v>2.530794632707125E-2</v>
          </cell>
          <cell r="DL672">
            <v>0</v>
          </cell>
        </row>
        <row r="673">
          <cell r="A673" t="str">
            <v>B10417LR0468LT04800P40</v>
          </cell>
          <cell r="B673" t="str">
            <v>RULLIERA-NASTRO TANGENZIALE Lu0350 LT 04800 P40</v>
          </cell>
          <cell r="C673" t="str">
            <v>TANGENTIAL BELT ROLLER CONV. Aw0380 LT 04800 P40</v>
          </cell>
          <cell r="F673">
            <v>14423.88657046249</v>
          </cell>
          <cell r="H673">
            <v>6779.22668811737</v>
          </cell>
          <cell r="I673">
            <v>0.53</v>
          </cell>
          <cell r="J673" t="str">
            <v>OK</v>
          </cell>
          <cell r="K673" t="str">
            <v>NEWZD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0</v>
          </cell>
          <cell r="AQ673">
            <v>0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5818.60168811737</v>
          </cell>
          <cell r="AW673">
            <v>144</v>
          </cell>
          <cell r="AX673">
            <v>4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54</v>
          </cell>
          <cell r="BF673">
            <v>1.5</v>
          </cell>
          <cell r="BG673">
            <v>0</v>
          </cell>
          <cell r="BH673">
            <v>0</v>
          </cell>
          <cell r="BI673">
            <v>0</v>
          </cell>
          <cell r="BJ673">
            <v>0</v>
          </cell>
          <cell r="BK673">
            <v>76</v>
          </cell>
          <cell r="BL673">
            <v>2</v>
          </cell>
          <cell r="BM673">
            <v>0</v>
          </cell>
          <cell r="BN673">
            <v>0</v>
          </cell>
          <cell r="BO673">
            <v>429</v>
          </cell>
          <cell r="BP673">
            <v>13.2</v>
          </cell>
          <cell r="BQ673">
            <v>0</v>
          </cell>
          <cell r="BR673">
            <v>0</v>
          </cell>
          <cell r="BS673">
            <v>183.625</v>
          </cell>
          <cell r="BT673">
            <v>5.65</v>
          </cell>
          <cell r="BU673">
            <v>0</v>
          </cell>
          <cell r="BV673">
            <v>0</v>
          </cell>
          <cell r="BW673">
            <v>0</v>
          </cell>
          <cell r="BX673">
            <v>0</v>
          </cell>
          <cell r="BY673">
            <v>0</v>
          </cell>
          <cell r="BZ673">
            <v>0</v>
          </cell>
          <cell r="CA673">
            <v>74</v>
          </cell>
          <cell r="CB673">
            <v>2</v>
          </cell>
          <cell r="CC673">
            <v>0</v>
          </cell>
          <cell r="CD673">
            <v>0</v>
          </cell>
          <cell r="CE673">
            <v>0</v>
          </cell>
          <cell r="CF673">
            <v>0</v>
          </cell>
          <cell r="CG673">
            <v>0</v>
          </cell>
          <cell r="CH673">
            <v>0</v>
          </cell>
          <cell r="CI673">
            <v>0</v>
          </cell>
          <cell r="CJ673">
            <v>0</v>
          </cell>
          <cell r="CK673">
            <v>0</v>
          </cell>
          <cell r="CL673">
            <v>0</v>
          </cell>
          <cell r="CM673">
            <v>0</v>
          </cell>
          <cell r="CN673">
            <v>0</v>
          </cell>
          <cell r="CO673">
            <v>0</v>
          </cell>
          <cell r="CP673">
            <v>0</v>
          </cell>
          <cell r="CQ673">
            <v>0</v>
          </cell>
          <cell r="CR673">
            <v>0</v>
          </cell>
          <cell r="CS673">
            <v>0</v>
          </cell>
          <cell r="CT673">
            <v>0</v>
          </cell>
          <cell r="CU673">
            <v>0</v>
          </cell>
          <cell r="CV673">
            <v>0</v>
          </cell>
          <cell r="CW673">
            <v>0</v>
          </cell>
          <cell r="CX673">
            <v>0</v>
          </cell>
          <cell r="CY673">
            <v>0</v>
          </cell>
          <cell r="CZ673">
            <v>0</v>
          </cell>
          <cell r="DA673">
            <v>0</v>
          </cell>
          <cell r="DB673">
            <v>0</v>
          </cell>
          <cell r="DC673">
            <v>0</v>
          </cell>
          <cell r="DD673">
            <v>6779.22668811737</v>
          </cell>
          <cell r="DE673">
            <v>0</v>
          </cell>
          <cell r="DG673">
            <v>5649.1278525411362</v>
          </cell>
          <cell r="DI673">
            <v>0.03</v>
          </cell>
          <cell r="DJ673">
            <v>169.47383557623408</v>
          </cell>
          <cell r="DK673">
            <v>2.5639965571644548E-2</v>
          </cell>
          <cell r="DL673">
            <v>0</v>
          </cell>
        </row>
        <row r="674">
          <cell r="A674" t="str">
            <v>B10417LR0468LT04800P60</v>
          </cell>
          <cell r="B674" t="str">
            <v>RULLIERA-NASTRO TANGENZIALE Lu0350 LT 04800 P60</v>
          </cell>
          <cell r="C674" t="str">
            <v>TANGENTIAL BELT ROLLER CONV. Aw0380 LT 04800 P60</v>
          </cell>
          <cell r="F674">
            <v>13568.865757294006</v>
          </cell>
          <cell r="H674">
            <v>6377.3669059281829</v>
          </cell>
          <cell r="I674">
            <v>0.53</v>
          </cell>
          <cell r="J674" t="str">
            <v>OK</v>
          </cell>
          <cell r="K674" t="str">
            <v>NEWZD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>
            <v>0</v>
          </cell>
          <cell r="AC674">
            <v>0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0</v>
          </cell>
          <cell r="AP674">
            <v>0</v>
          </cell>
          <cell r="AQ674">
            <v>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5416.7419059281829</v>
          </cell>
          <cell r="AW674">
            <v>144</v>
          </cell>
          <cell r="AX674">
            <v>4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54</v>
          </cell>
          <cell r="BF674">
            <v>1.5</v>
          </cell>
          <cell r="BG674">
            <v>0</v>
          </cell>
          <cell r="BH674">
            <v>0</v>
          </cell>
          <cell r="BI674">
            <v>0</v>
          </cell>
          <cell r="BJ674">
            <v>0</v>
          </cell>
          <cell r="BK674">
            <v>76</v>
          </cell>
          <cell r="BL674">
            <v>2</v>
          </cell>
          <cell r="BM674">
            <v>0</v>
          </cell>
          <cell r="BN674">
            <v>0</v>
          </cell>
          <cell r="BO674">
            <v>429</v>
          </cell>
          <cell r="BP674">
            <v>13.2</v>
          </cell>
          <cell r="BQ674">
            <v>0</v>
          </cell>
          <cell r="BR674">
            <v>0</v>
          </cell>
          <cell r="BS674">
            <v>183.625</v>
          </cell>
          <cell r="BT674">
            <v>5.65</v>
          </cell>
          <cell r="BU674">
            <v>0</v>
          </cell>
          <cell r="BV674">
            <v>0</v>
          </cell>
          <cell r="BW674">
            <v>0</v>
          </cell>
          <cell r="BX674">
            <v>0</v>
          </cell>
          <cell r="BY674">
            <v>0</v>
          </cell>
          <cell r="BZ674">
            <v>0</v>
          </cell>
          <cell r="CA674">
            <v>74</v>
          </cell>
          <cell r="CB674">
            <v>2</v>
          </cell>
          <cell r="CC674">
            <v>0</v>
          </cell>
          <cell r="CD674">
            <v>0</v>
          </cell>
          <cell r="CE674">
            <v>0</v>
          </cell>
          <cell r="CF674">
            <v>0</v>
          </cell>
          <cell r="CG674">
            <v>0</v>
          </cell>
          <cell r="CH674">
            <v>0</v>
          </cell>
          <cell r="CI674">
            <v>0</v>
          </cell>
          <cell r="CJ674">
            <v>0</v>
          </cell>
          <cell r="CK674">
            <v>0</v>
          </cell>
          <cell r="CL674">
            <v>0</v>
          </cell>
          <cell r="CM674">
            <v>0</v>
          </cell>
          <cell r="CN674">
            <v>0</v>
          </cell>
          <cell r="CO674">
            <v>0</v>
          </cell>
          <cell r="CP674">
            <v>0</v>
          </cell>
          <cell r="CQ674">
            <v>0</v>
          </cell>
          <cell r="CR674">
            <v>0</v>
          </cell>
          <cell r="CS674">
            <v>0</v>
          </cell>
          <cell r="CT674">
            <v>0</v>
          </cell>
          <cell r="CU674">
            <v>0</v>
          </cell>
          <cell r="CV674">
            <v>0</v>
          </cell>
          <cell r="CW674">
            <v>0</v>
          </cell>
          <cell r="CX674">
            <v>0</v>
          </cell>
          <cell r="CY674">
            <v>0</v>
          </cell>
          <cell r="CZ674">
            <v>0</v>
          </cell>
          <cell r="DA674">
            <v>0</v>
          </cell>
          <cell r="DB674">
            <v>0</v>
          </cell>
          <cell r="DC674">
            <v>0</v>
          </cell>
          <cell r="DD674">
            <v>6377.3669059281829</v>
          </cell>
          <cell r="DE674">
            <v>0</v>
          </cell>
          <cell r="DG674">
            <v>5258.972724202119</v>
          </cell>
          <cell r="DI674">
            <v>0.03</v>
          </cell>
          <cell r="DJ674">
            <v>157.76918172606358</v>
          </cell>
          <cell r="DK674">
            <v>2.5366460778024513E-2</v>
          </cell>
          <cell r="DL674">
            <v>0</v>
          </cell>
        </row>
        <row r="675">
          <cell r="A675" t="str">
            <v>B10417LR0468LT05100P40</v>
          </cell>
          <cell r="B675" t="str">
            <v>RULLIERA-NASTRO TANGENZIALE Lu0350 LT 05100 P40</v>
          </cell>
          <cell r="C675" t="str">
            <v>TANGENTIAL BELT ROLLER CONV. Aw0380 LT 05100 P40</v>
          </cell>
          <cell r="F675">
            <v>14859.689645177814</v>
          </cell>
          <cell r="H675">
            <v>6984.0541332335724</v>
          </cell>
          <cell r="I675">
            <v>0.53</v>
          </cell>
          <cell r="J675" t="str">
            <v>OK</v>
          </cell>
          <cell r="K675" t="str">
            <v>NEWZD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>
            <v>0</v>
          </cell>
          <cell r="AC675">
            <v>0</v>
          </cell>
          <cell r="AD675">
            <v>0</v>
          </cell>
          <cell r="AE675">
            <v>0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0</v>
          </cell>
          <cell r="AM675">
            <v>0</v>
          </cell>
          <cell r="AN675">
            <v>0</v>
          </cell>
          <cell r="AO675">
            <v>0</v>
          </cell>
          <cell r="AP675">
            <v>0</v>
          </cell>
          <cell r="AQ675">
            <v>0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6003.9291332335724</v>
          </cell>
          <cell r="AW675">
            <v>144</v>
          </cell>
          <cell r="AX675">
            <v>4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0</v>
          </cell>
          <cell r="BD675">
            <v>0</v>
          </cell>
          <cell r="BE675">
            <v>54</v>
          </cell>
          <cell r="BF675">
            <v>1.5</v>
          </cell>
          <cell r="BG675">
            <v>0</v>
          </cell>
          <cell r="BH675">
            <v>0</v>
          </cell>
          <cell r="BI675">
            <v>0</v>
          </cell>
          <cell r="BJ675">
            <v>0</v>
          </cell>
          <cell r="BK675">
            <v>76</v>
          </cell>
          <cell r="BL675">
            <v>2</v>
          </cell>
          <cell r="BM675">
            <v>0</v>
          </cell>
          <cell r="BN675">
            <v>0</v>
          </cell>
          <cell r="BO675">
            <v>443.625</v>
          </cell>
          <cell r="BP675">
            <v>13.65</v>
          </cell>
          <cell r="BQ675">
            <v>0</v>
          </cell>
          <cell r="BR675">
            <v>0</v>
          </cell>
          <cell r="BS675">
            <v>188.50000000000003</v>
          </cell>
          <cell r="BT675">
            <v>5.8000000000000007</v>
          </cell>
          <cell r="BU675">
            <v>0</v>
          </cell>
          <cell r="BV675">
            <v>0</v>
          </cell>
          <cell r="BW675">
            <v>0</v>
          </cell>
          <cell r="BX675">
            <v>0</v>
          </cell>
          <cell r="BY675">
            <v>0</v>
          </cell>
          <cell r="BZ675">
            <v>0</v>
          </cell>
          <cell r="CA675">
            <v>74</v>
          </cell>
          <cell r="CB675">
            <v>2</v>
          </cell>
          <cell r="CC675">
            <v>0</v>
          </cell>
          <cell r="CD675">
            <v>0</v>
          </cell>
          <cell r="CE675">
            <v>0</v>
          </cell>
          <cell r="CF675">
            <v>0</v>
          </cell>
          <cell r="CG675">
            <v>0</v>
          </cell>
          <cell r="CH675">
            <v>0</v>
          </cell>
          <cell r="CI675">
            <v>0</v>
          </cell>
          <cell r="CJ675">
            <v>0</v>
          </cell>
          <cell r="CK675">
            <v>0</v>
          </cell>
          <cell r="CL675">
            <v>0</v>
          </cell>
          <cell r="CM675">
            <v>0</v>
          </cell>
          <cell r="CN675">
            <v>0</v>
          </cell>
          <cell r="CO675">
            <v>0</v>
          </cell>
          <cell r="CP675">
            <v>0</v>
          </cell>
          <cell r="CQ675">
            <v>0</v>
          </cell>
          <cell r="CR675">
            <v>0</v>
          </cell>
          <cell r="CS675">
            <v>0</v>
          </cell>
          <cell r="CT675">
            <v>0</v>
          </cell>
          <cell r="CU675">
            <v>0</v>
          </cell>
          <cell r="CV675">
            <v>0</v>
          </cell>
          <cell r="CW675">
            <v>0</v>
          </cell>
          <cell r="CX675">
            <v>0</v>
          </cell>
          <cell r="CY675">
            <v>0</v>
          </cell>
          <cell r="CZ675">
            <v>0</v>
          </cell>
          <cell r="DA675">
            <v>0</v>
          </cell>
          <cell r="DB675">
            <v>0</v>
          </cell>
          <cell r="DC675">
            <v>0</v>
          </cell>
          <cell r="DD675">
            <v>6984.0541332335724</v>
          </cell>
          <cell r="DE675">
            <v>0</v>
          </cell>
          <cell r="DG675">
            <v>5829.0574109063809</v>
          </cell>
          <cell r="DI675">
            <v>0.03</v>
          </cell>
          <cell r="DJ675">
            <v>174.87172232719143</v>
          </cell>
          <cell r="DK675">
            <v>2.5681750285775351E-2</v>
          </cell>
          <cell r="DL675">
            <v>0</v>
          </cell>
        </row>
        <row r="676">
          <cell r="A676" t="str">
            <v>B10417LR0468LT05100P60</v>
          </cell>
          <cell r="B676" t="str">
            <v>RULLIERA-NASTRO TANGENZIALE Lu0350 LT 05100 P60</v>
          </cell>
          <cell r="C676" t="str">
            <v>TANGENTIAL BELT ROLLER CONV. Aw0380 LT 05100 P60</v>
          </cell>
          <cell r="F676">
            <v>13944.484588538691</v>
          </cell>
          <cell r="H676">
            <v>6553.9077566131846</v>
          </cell>
          <cell r="I676">
            <v>0.53</v>
          </cell>
          <cell r="J676" t="str">
            <v>OK</v>
          </cell>
          <cell r="K676" t="str">
            <v>NEWZD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0</v>
          </cell>
          <cell r="AQ676">
            <v>0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5573.7827566131846</v>
          </cell>
          <cell r="AW676">
            <v>144</v>
          </cell>
          <cell r="AX676">
            <v>4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54</v>
          </cell>
          <cell r="BF676">
            <v>1.5</v>
          </cell>
          <cell r="BG676">
            <v>0</v>
          </cell>
          <cell r="BH676">
            <v>0</v>
          </cell>
          <cell r="BI676">
            <v>0</v>
          </cell>
          <cell r="BJ676">
            <v>0</v>
          </cell>
          <cell r="BK676">
            <v>76</v>
          </cell>
          <cell r="BL676">
            <v>2</v>
          </cell>
          <cell r="BM676">
            <v>0</v>
          </cell>
          <cell r="BN676">
            <v>0</v>
          </cell>
          <cell r="BO676">
            <v>443.625</v>
          </cell>
          <cell r="BP676">
            <v>13.65</v>
          </cell>
          <cell r="BQ676">
            <v>0</v>
          </cell>
          <cell r="BR676">
            <v>0</v>
          </cell>
          <cell r="BS676">
            <v>188.50000000000003</v>
          </cell>
          <cell r="BT676">
            <v>5.8000000000000007</v>
          </cell>
          <cell r="BU676">
            <v>0</v>
          </cell>
          <cell r="BV676">
            <v>0</v>
          </cell>
          <cell r="BW676">
            <v>0</v>
          </cell>
          <cell r="BX676">
            <v>0</v>
          </cell>
          <cell r="BY676">
            <v>0</v>
          </cell>
          <cell r="BZ676">
            <v>0</v>
          </cell>
          <cell r="CA676">
            <v>74</v>
          </cell>
          <cell r="CB676">
            <v>2</v>
          </cell>
          <cell r="CC676">
            <v>0</v>
          </cell>
          <cell r="CD676">
            <v>0</v>
          </cell>
          <cell r="CE676">
            <v>0</v>
          </cell>
          <cell r="CF676">
            <v>0</v>
          </cell>
          <cell r="CG676">
            <v>0</v>
          </cell>
          <cell r="CH676">
            <v>0</v>
          </cell>
          <cell r="CI676">
            <v>0</v>
          </cell>
          <cell r="CJ676">
            <v>0</v>
          </cell>
          <cell r="CK676">
            <v>0</v>
          </cell>
          <cell r="CL676">
            <v>0</v>
          </cell>
          <cell r="CM676">
            <v>0</v>
          </cell>
          <cell r="CN676">
            <v>0</v>
          </cell>
          <cell r="CO676">
            <v>0</v>
          </cell>
          <cell r="CP676">
            <v>0</v>
          </cell>
          <cell r="CQ676">
            <v>0</v>
          </cell>
          <cell r="CR676">
            <v>0</v>
          </cell>
          <cell r="CS676">
            <v>0</v>
          </cell>
          <cell r="CT676">
            <v>0</v>
          </cell>
          <cell r="CU676">
            <v>0</v>
          </cell>
          <cell r="CV676">
            <v>0</v>
          </cell>
          <cell r="CW676">
            <v>0</v>
          </cell>
          <cell r="CX676">
            <v>0</v>
          </cell>
          <cell r="CY676">
            <v>0</v>
          </cell>
          <cell r="CZ676">
            <v>0</v>
          </cell>
          <cell r="DA676">
            <v>0</v>
          </cell>
          <cell r="DB676">
            <v>0</v>
          </cell>
          <cell r="DC676">
            <v>0</v>
          </cell>
          <cell r="DD676">
            <v>6553.9077566131846</v>
          </cell>
          <cell r="DE676">
            <v>0</v>
          </cell>
          <cell r="DG676">
            <v>5411.4395695273633</v>
          </cell>
          <cell r="DI676">
            <v>0.03</v>
          </cell>
          <cell r="DJ676">
            <v>162.34318708582089</v>
          </cell>
          <cell r="DK676">
            <v>2.5399600570385174E-2</v>
          </cell>
          <cell r="DL676">
            <v>0</v>
          </cell>
        </row>
        <row r="677">
          <cell r="A677" t="str">
            <v>B10417LR0468LT05400P40</v>
          </cell>
          <cell r="B677" t="str">
            <v>RULLIERA-NASTRO TANGENZIALE Lu0350 LT 05400 P40</v>
          </cell>
          <cell r="C677" t="str">
            <v>TANGENTIAL BELT ROLLER CONV. Aw0350 LT 05400 P40</v>
          </cell>
          <cell r="F677">
            <v>15442.580037106756</v>
          </cell>
          <cell r="H677">
            <v>7258.0126174401748</v>
          </cell>
          <cell r="I677">
            <v>0.53</v>
          </cell>
          <cell r="J677" t="str">
            <v>OK</v>
          </cell>
          <cell r="K677" t="str">
            <v>NEWZD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>
            <v>0</v>
          </cell>
          <cell r="AC677">
            <v>0</v>
          </cell>
          <cell r="AD677">
            <v>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>
            <v>0</v>
          </cell>
          <cell r="AM677">
            <v>0</v>
          </cell>
          <cell r="AN677">
            <v>0</v>
          </cell>
          <cell r="AO677">
            <v>0</v>
          </cell>
          <cell r="AP677">
            <v>0</v>
          </cell>
          <cell r="AQ677">
            <v>0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6258.3876174401748</v>
          </cell>
          <cell r="AW677">
            <v>144</v>
          </cell>
          <cell r="AX677">
            <v>4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54</v>
          </cell>
          <cell r="BF677">
            <v>1.5</v>
          </cell>
          <cell r="BG677">
            <v>0</v>
          </cell>
          <cell r="BH677">
            <v>0</v>
          </cell>
          <cell r="BI677">
            <v>0</v>
          </cell>
          <cell r="BJ677">
            <v>0</v>
          </cell>
          <cell r="BK677">
            <v>76</v>
          </cell>
          <cell r="BL677">
            <v>2</v>
          </cell>
          <cell r="BM677">
            <v>0</v>
          </cell>
          <cell r="BN677">
            <v>0</v>
          </cell>
          <cell r="BO677">
            <v>458.25</v>
          </cell>
          <cell r="BP677">
            <v>14.1</v>
          </cell>
          <cell r="BQ677">
            <v>0</v>
          </cell>
          <cell r="BR677">
            <v>0</v>
          </cell>
          <cell r="BS677">
            <v>193.375</v>
          </cell>
          <cell r="BT677">
            <v>5.95</v>
          </cell>
          <cell r="BU677">
            <v>0</v>
          </cell>
          <cell r="BV677">
            <v>0</v>
          </cell>
          <cell r="BW677">
            <v>0</v>
          </cell>
          <cell r="BX677">
            <v>0</v>
          </cell>
          <cell r="BY677">
            <v>0</v>
          </cell>
          <cell r="BZ677">
            <v>0</v>
          </cell>
          <cell r="CA677">
            <v>74</v>
          </cell>
          <cell r="CB677">
            <v>2</v>
          </cell>
          <cell r="CC677">
            <v>0</v>
          </cell>
          <cell r="CD677">
            <v>0</v>
          </cell>
          <cell r="CE677">
            <v>0</v>
          </cell>
          <cell r="CF677">
            <v>0</v>
          </cell>
          <cell r="CG677">
            <v>0</v>
          </cell>
          <cell r="CH677">
            <v>0</v>
          </cell>
          <cell r="CI677">
            <v>0</v>
          </cell>
          <cell r="CJ677">
            <v>0</v>
          </cell>
          <cell r="CK677">
            <v>0</v>
          </cell>
          <cell r="CL677">
            <v>0</v>
          </cell>
          <cell r="CM677">
            <v>0</v>
          </cell>
          <cell r="CN677">
            <v>0</v>
          </cell>
          <cell r="CO677">
            <v>0</v>
          </cell>
          <cell r="CP677">
            <v>0</v>
          </cell>
          <cell r="CQ677">
            <v>0</v>
          </cell>
          <cell r="CR677">
            <v>0</v>
          </cell>
          <cell r="CS677">
            <v>0</v>
          </cell>
          <cell r="CT677">
            <v>0</v>
          </cell>
          <cell r="CU677">
            <v>0</v>
          </cell>
          <cell r="CV677">
            <v>0</v>
          </cell>
          <cell r="CW677">
            <v>0</v>
          </cell>
          <cell r="CX677">
            <v>0</v>
          </cell>
          <cell r="CY677">
            <v>0</v>
          </cell>
          <cell r="CZ677">
            <v>0</v>
          </cell>
          <cell r="DA677">
            <v>0</v>
          </cell>
          <cell r="DB677">
            <v>0</v>
          </cell>
          <cell r="DC677">
            <v>0</v>
          </cell>
          <cell r="DD677">
            <v>7258.0126174401748</v>
          </cell>
          <cell r="DE677">
            <v>0</v>
          </cell>
          <cell r="DG677">
            <v>6076.1044829516259</v>
          </cell>
          <cell r="DI677">
            <v>0.03</v>
          </cell>
          <cell r="DJ677">
            <v>182.28313448854877</v>
          </cell>
          <cell r="DK677">
            <v>2.5761744414868407E-2</v>
          </cell>
          <cell r="DL677">
            <v>0</v>
          </cell>
        </row>
        <row r="678">
          <cell r="A678" t="str">
            <v>B10417LR0468LT05400P60</v>
          </cell>
          <cell r="B678" t="str">
            <v>RULLIERA-NASTRO TANGENZIALE Lu0350 LT 05400 P60</v>
          </cell>
          <cell r="C678" t="str">
            <v>TANGENTIAL BELT ROLLER CONV. Aw0350 LT 05400 P60</v>
          </cell>
          <cell r="F678">
            <v>14485.209060843807</v>
          </cell>
          <cell r="H678">
            <v>6808.0482585965883</v>
          </cell>
          <cell r="I678">
            <v>0.53</v>
          </cell>
          <cell r="J678" t="str">
            <v>OK</v>
          </cell>
          <cell r="K678" t="str">
            <v>NEWZD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>
            <v>0</v>
          </cell>
          <cell r="AC678">
            <v>0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0</v>
          </cell>
          <cell r="AM678">
            <v>0</v>
          </cell>
          <cell r="AN678">
            <v>0</v>
          </cell>
          <cell r="AO678">
            <v>0</v>
          </cell>
          <cell r="AP678">
            <v>0</v>
          </cell>
          <cell r="AQ678">
            <v>0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5808.4232585965883</v>
          </cell>
          <cell r="AW678">
            <v>144</v>
          </cell>
          <cell r="AX678">
            <v>4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0</v>
          </cell>
          <cell r="BD678">
            <v>0</v>
          </cell>
          <cell r="BE678">
            <v>54</v>
          </cell>
          <cell r="BF678">
            <v>1.5</v>
          </cell>
          <cell r="BG678">
            <v>0</v>
          </cell>
          <cell r="BH678">
            <v>0</v>
          </cell>
          <cell r="BI678">
            <v>0</v>
          </cell>
          <cell r="BJ678">
            <v>0</v>
          </cell>
          <cell r="BK678">
            <v>76</v>
          </cell>
          <cell r="BL678">
            <v>2</v>
          </cell>
          <cell r="BM678">
            <v>0</v>
          </cell>
          <cell r="BN678">
            <v>0</v>
          </cell>
          <cell r="BO678">
            <v>458.25</v>
          </cell>
          <cell r="BP678">
            <v>14.1</v>
          </cell>
          <cell r="BQ678">
            <v>0</v>
          </cell>
          <cell r="BR678">
            <v>0</v>
          </cell>
          <cell r="BS678">
            <v>193.375</v>
          </cell>
          <cell r="BT678">
            <v>5.95</v>
          </cell>
          <cell r="BU678">
            <v>0</v>
          </cell>
          <cell r="BV678">
            <v>0</v>
          </cell>
          <cell r="BW678">
            <v>0</v>
          </cell>
          <cell r="BX678">
            <v>0</v>
          </cell>
          <cell r="BY678">
            <v>0</v>
          </cell>
          <cell r="BZ678">
            <v>0</v>
          </cell>
          <cell r="CA678">
            <v>74</v>
          </cell>
          <cell r="CB678">
            <v>2</v>
          </cell>
          <cell r="CC678">
            <v>0</v>
          </cell>
          <cell r="CD678">
            <v>0</v>
          </cell>
          <cell r="CE678">
            <v>0</v>
          </cell>
          <cell r="CF678">
            <v>0</v>
          </cell>
          <cell r="CG678">
            <v>0</v>
          </cell>
          <cell r="CH678">
            <v>0</v>
          </cell>
          <cell r="CI678">
            <v>0</v>
          </cell>
          <cell r="CJ678">
            <v>0</v>
          </cell>
          <cell r="CK678">
            <v>0</v>
          </cell>
          <cell r="CL678">
            <v>0</v>
          </cell>
          <cell r="CM678">
            <v>0</v>
          </cell>
          <cell r="CN678">
            <v>0</v>
          </cell>
          <cell r="CO678">
            <v>0</v>
          </cell>
          <cell r="CP678">
            <v>0</v>
          </cell>
          <cell r="CQ678">
            <v>0</v>
          </cell>
          <cell r="CR678">
            <v>0</v>
          </cell>
          <cell r="CS678">
            <v>0</v>
          </cell>
          <cell r="CT678">
            <v>0</v>
          </cell>
          <cell r="CU678">
            <v>0</v>
          </cell>
          <cell r="CV678">
            <v>0</v>
          </cell>
          <cell r="CW678">
            <v>0</v>
          </cell>
          <cell r="CX678">
            <v>0</v>
          </cell>
          <cell r="CY678">
            <v>0</v>
          </cell>
          <cell r="CZ678">
            <v>0</v>
          </cell>
          <cell r="DA678">
            <v>0</v>
          </cell>
          <cell r="DB678">
            <v>0</v>
          </cell>
          <cell r="DC678">
            <v>0</v>
          </cell>
          <cell r="DD678">
            <v>6808.0482585965883</v>
          </cell>
          <cell r="DE678">
            <v>0</v>
          </cell>
          <cell r="DG678">
            <v>5639.2458821326099</v>
          </cell>
          <cell r="DI678">
            <v>0.03</v>
          </cell>
          <cell r="DJ678">
            <v>169.17737646397831</v>
          </cell>
          <cell r="DK678">
            <v>2.5482853856864485E-2</v>
          </cell>
          <cell r="DL678">
            <v>0</v>
          </cell>
        </row>
        <row r="679">
          <cell r="A679" t="str">
            <v>B10417LR0468LT05700P40</v>
          </cell>
          <cell r="B679" t="str">
            <v>RULLIERA-NASTRO TANGENZIALE Lu0350 LT 05700 P40</v>
          </cell>
          <cell r="C679" t="str">
            <v>TANGENTIAL BELT ROLLER CONV. Aw0350 LT 05700 P40</v>
          </cell>
          <cell r="F679">
            <v>15878.383111822082</v>
          </cell>
          <cell r="H679">
            <v>7462.8400625563781</v>
          </cell>
          <cell r="I679">
            <v>0.53</v>
          </cell>
          <cell r="J679" t="str">
            <v>OK</v>
          </cell>
          <cell r="K679" t="str">
            <v>NEWZD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>
            <v>0</v>
          </cell>
          <cell r="R679">
            <v>0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>
            <v>0</v>
          </cell>
          <cell r="AC679">
            <v>0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0</v>
          </cell>
          <cell r="AM679">
            <v>0</v>
          </cell>
          <cell r="AN679">
            <v>0</v>
          </cell>
          <cell r="AO679">
            <v>0</v>
          </cell>
          <cell r="AP679">
            <v>0</v>
          </cell>
          <cell r="AQ679">
            <v>0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6443.7150625563781</v>
          </cell>
          <cell r="AW679">
            <v>144</v>
          </cell>
          <cell r="AX679">
            <v>4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54</v>
          </cell>
          <cell r="BF679">
            <v>1.5</v>
          </cell>
          <cell r="BG679">
            <v>0</v>
          </cell>
          <cell r="BH679">
            <v>0</v>
          </cell>
          <cell r="BI679">
            <v>0</v>
          </cell>
          <cell r="BJ679">
            <v>0</v>
          </cell>
          <cell r="BK679">
            <v>76</v>
          </cell>
          <cell r="BL679">
            <v>2</v>
          </cell>
          <cell r="BM679">
            <v>0</v>
          </cell>
          <cell r="BN679">
            <v>0</v>
          </cell>
          <cell r="BO679">
            <v>472.875</v>
          </cell>
          <cell r="BP679">
            <v>14.55</v>
          </cell>
          <cell r="BQ679">
            <v>0</v>
          </cell>
          <cell r="BR679">
            <v>0</v>
          </cell>
          <cell r="BS679">
            <v>198.25</v>
          </cell>
          <cell r="BT679">
            <v>6.1</v>
          </cell>
          <cell r="BU679">
            <v>0</v>
          </cell>
          <cell r="BV679">
            <v>0</v>
          </cell>
          <cell r="BW679">
            <v>0</v>
          </cell>
          <cell r="BX679">
            <v>0</v>
          </cell>
          <cell r="BY679">
            <v>0</v>
          </cell>
          <cell r="BZ679">
            <v>0</v>
          </cell>
          <cell r="CA679">
            <v>74</v>
          </cell>
          <cell r="CB679">
            <v>2</v>
          </cell>
          <cell r="CC679">
            <v>0</v>
          </cell>
          <cell r="CD679">
            <v>0</v>
          </cell>
          <cell r="CE679">
            <v>0</v>
          </cell>
          <cell r="CF679">
            <v>0</v>
          </cell>
          <cell r="CG679">
            <v>0</v>
          </cell>
          <cell r="CH679">
            <v>0</v>
          </cell>
          <cell r="CI679">
            <v>0</v>
          </cell>
          <cell r="CJ679">
            <v>0</v>
          </cell>
          <cell r="CK679">
            <v>0</v>
          </cell>
          <cell r="CL679">
            <v>0</v>
          </cell>
          <cell r="CM679">
            <v>0</v>
          </cell>
          <cell r="CN679">
            <v>0</v>
          </cell>
          <cell r="CO679">
            <v>0</v>
          </cell>
          <cell r="CP679">
            <v>0</v>
          </cell>
          <cell r="CQ679">
            <v>0</v>
          </cell>
          <cell r="CR679">
            <v>0</v>
          </cell>
          <cell r="CS679">
            <v>0</v>
          </cell>
          <cell r="CT679">
            <v>0</v>
          </cell>
          <cell r="CU679">
            <v>0</v>
          </cell>
          <cell r="CV679">
            <v>0</v>
          </cell>
          <cell r="CW679">
            <v>0</v>
          </cell>
          <cell r="CX679">
            <v>0</v>
          </cell>
          <cell r="CY679">
            <v>0</v>
          </cell>
          <cell r="CZ679">
            <v>0</v>
          </cell>
          <cell r="DA679">
            <v>0</v>
          </cell>
          <cell r="DB679">
            <v>0</v>
          </cell>
          <cell r="DC679">
            <v>0</v>
          </cell>
          <cell r="DD679">
            <v>7462.8400625563781</v>
          </cell>
          <cell r="DE679">
            <v>0</v>
          </cell>
          <cell r="DG679">
            <v>6256.0340413168724</v>
          </cell>
          <cell r="DI679">
            <v>0.03</v>
          </cell>
          <cell r="DJ679">
            <v>187.68102123950615</v>
          </cell>
          <cell r="DK679">
            <v>2.579751455241508E-2</v>
          </cell>
          <cell r="DL679">
            <v>0</v>
          </cell>
        </row>
        <row r="680">
          <cell r="A680" t="str">
            <v>B10417LR0468LT05700P60</v>
          </cell>
          <cell r="B680" t="str">
            <v>RULLIERA-NASTRO TANGENZIALE Lu0350 LT 05700 P60</v>
          </cell>
          <cell r="C680" t="str">
            <v>TANGENTIAL BELT ROLLER CONV. Aw0350 LT 05700 P60</v>
          </cell>
          <cell r="F680">
            <v>14860.82789208849</v>
          </cell>
          <cell r="H680">
            <v>6984.58910928159</v>
          </cell>
          <cell r="I680">
            <v>0.53</v>
          </cell>
          <cell r="J680" t="str">
            <v>OK</v>
          </cell>
          <cell r="K680" t="str">
            <v>NEWZD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0</v>
          </cell>
          <cell r="AP680">
            <v>0</v>
          </cell>
          <cell r="AQ680">
            <v>0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5965.46410928159</v>
          </cell>
          <cell r="AW680">
            <v>144</v>
          </cell>
          <cell r="AX680">
            <v>4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54</v>
          </cell>
          <cell r="BF680">
            <v>1.5</v>
          </cell>
          <cell r="BG680">
            <v>0</v>
          </cell>
          <cell r="BH680">
            <v>0</v>
          </cell>
          <cell r="BI680">
            <v>0</v>
          </cell>
          <cell r="BJ680">
            <v>0</v>
          </cell>
          <cell r="BK680">
            <v>76</v>
          </cell>
          <cell r="BL680">
            <v>2</v>
          </cell>
          <cell r="BM680">
            <v>0</v>
          </cell>
          <cell r="BN680">
            <v>0</v>
          </cell>
          <cell r="BO680">
            <v>472.875</v>
          </cell>
          <cell r="BP680">
            <v>14.55</v>
          </cell>
          <cell r="BQ680">
            <v>0</v>
          </cell>
          <cell r="BR680">
            <v>0</v>
          </cell>
          <cell r="BS680">
            <v>198.25</v>
          </cell>
          <cell r="BT680">
            <v>6.1</v>
          </cell>
          <cell r="BU680">
            <v>0</v>
          </cell>
          <cell r="BV680">
            <v>0</v>
          </cell>
          <cell r="BW680">
            <v>0</v>
          </cell>
          <cell r="BX680">
            <v>0</v>
          </cell>
          <cell r="BY680">
            <v>0</v>
          </cell>
          <cell r="BZ680">
            <v>0</v>
          </cell>
          <cell r="CA680">
            <v>74</v>
          </cell>
          <cell r="CB680">
            <v>2</v>
          </cell>
          <cell r="CC680">
            <v>0</v>
          </cell>
          <cell r="CD680">
            <v>0</v>
          </cell>
          <cell r="CE680">
            <v>0</v>
          </cell>
          <cell r="CF680">
            <v>0</v>
          </cell>
          <cell r="CG680">
            <v>0</v>
          </cell>
          <cell r="CH680">
            <v>0</v>
          </cell>
          <cell r="CI680">
            <v>0</v>
          </cell>
          <cell r="CJ680">
            <v>0</v>
          </cell>
          <cell r="CK680">
            <v>0</v>
          </cell>
          <cell r="CL680">
            <v>0</v>
          </cell>
          <cell r="CM680">
            <v>0</v>
          </cell>
          <cell r="CN680">
            <v>0</v>
          </cell>
          <cell r="CO680">
            <v>0</v>
          </cell>
          <cell r="CP680">
            <v>0</v>
          </cell>
          <cell r="CQ680">
            <v>0</v>
          </cell>
          <cell r="CR680">
            <v>0</v>
          </cell>
          <cell r="CS680">
            <v>0</v>
          </cell>
          <cell r="CT680">
            <v>0</v>
          </cell>
          <cell r="CU680">
            <v>0</v>
          </cell>
          <cell r="CV680">
            <v>0</v>
          </cell>
          <cell r="CW680">
            <v>0</v>
          </cell>
          <cell r="CX680">
            <v>0</v>
          </cell>
          <cell r="CY680">
            <v>0</v>
          </cell>
          <cell r="CZ680">
            <v>0</v>
          </cell>
          <cell r="DA680">
            <v>0</v>
          </cell>
          <cell r="DB680">
            <v>0</v>
          </cell>
          <cell r="DC680">
            <v>0</v>
          </cell>
          <cell r="DD680">
            <v>6984.58910928159</v>
          </cell>
          <cell r="DE680">
            <v>0</v>
          </cell>
          <cell r="DG680">
            <v>5791.7127274578543</v>
          </cell>
          <cell r="DI680">
            <v>0.03</v>
          </cell>
          <cell r="DJ680">
            <v>173.75138182373561</v>
          </cell>
          <cell r="DK680">
            <v>2.5511014764491875E-2</v>
          </cell>
          <cell r="DL680">
            <v>0</v>
          </cell>
        </row>
        <row r="681">
          <cell r="A681" t="str">
            <v>B10417LR0468LT06000P40</v>
          </cell>
          <cell r="B681" t="str">
            <v>RULLIERA-NASTRO TANGENZIALE Lu0350 LT 06000 P40</v>
          </cell>
          <cell r="C681" t="str">
            <v>TANGENTIAL BELT ROLLER CONV. Aw0350 LT 06000 P40</v>
          </cell>
          <cell r="F681">
            <v>16362.51835710762</v>
          </cell>
          <cell r="H681">
            <v>7690.3836278405806</v>
          </cell>
          <cell r="I681">
            <v>0.53</v>
          </cell>
          <cell r="J681" t="str">
            <v>OK</v>
          </cell>
          <cell r="K681" t="str">
            <v>NEWZD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0</v>
          </cell>
          <cell r="AQ681">
            <v>0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6651.7586278405806</v>
          </cell>
          <cell r="AW681">
            <v>144</v>
          </cell>
          <cell r="AX681">
            <v>4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54</v>
          </cell>
          <cell r="BF681">
            <v>1.5</v>
          </cell>
          <cell r="BG681">
            <v>0</v>
          </cell>
          <cell r="BH681">
            <v>0</v>
          </cell>
          <cell r="BI681">
            <v>0</v>
          </cell>
          <cell r="BJ681">
            <v>0</v>
          </cell>
          <cell r="BK681">
            <v>76</v>
          </cell>
          <cell r="BL681">
            <v>2</v>
          </cell>
          <cell r="BM681">
            <v>0</v>
          </cell>
          <cell r="BN681">
            <v>0</v>
          </cell>
          <cell r="BO681">
            <v>487.5</v>
          </cell>
          <cell r="BP681">
            <v>15</v>
          </cell>
          <cell r="BQ681">
            <v>0</v>
          </cell>
          <cell r="BR681">
            <v>0</v>
          </cell>
          <cell r="BS681">
            <v>203.125</v>
          </cell>
          <cell r="BT681">
            <v>6.25</v>
          </cell>
          <cell r="BU681">
            <v>0</v>
          </cell>
          <cell r="BV681">
            <v>0</v>
          </cell>
          <cell r="BW681">
            <v>0</v>
          </cell>
          <cell r="BX681">
            <v>0</v>
          </cell>
          <cell r="BY681">
            <v>0</v>
          </cell>
          <cell r="BZ681">
            <v>0</v>
          </cell>
          <cell r="CA681">
            <v>74</v>
          </cell>
          <cell r="CB681">
            <v>2</v>
          </cell>
          <cell r="CC681">
            <v>0</v>
          </cell>
          <cell r="CD681">
            <v>0</v>
          </cell>
          <cell r="CE681">
            <v>0</v>
          </cell>
          <cell r="CF681">
            <v>0</v>
          </cell>
          <cell r="CG681">
            <v>0</v>
          </cell>
          <cell r="CH681">
            <v>0</v>
          </cell>
          <cell r="CI681">
            <v>0</v>
          </cell>
          <cell r="CJ681">
            <v>0</v>
          </cell>
          <cell r="CK681">
            <v>0</v>
          </cell>
          <cell r="CL681">
            <v>0</v>
          </cell>
          <cell r="CM681">
            <v>0</v>
          </cell>
          <cell r="CN681">
            <v>0</v>
          </cell>
          <cell r="CO681">
            <v>0</v>
          </cell>
          <cell r="CP681">
            <v>0</v>
          </cell>
          <cell r="CQ681">
            <v>0</v>
          </cell>
          <cell r="CR681">
            <v>0</v>
          </cell>
          <cell r="CS681">
            <v>0</v>
          </cell>
          <cell r="CT681">
            <v>0</v>
          </cell>
          <cell r="CU681">
            <v>0</v>
          </cell>
          <cell r="CV681">
            <v>0</v>
          </cell>
          <cell r="CW681">
            <v>0</v>
          </cell>
          <cell r="CX681">
            <v>0</v>
          </cell>
          <cell r="CY681">
            <v>0</v>
          </cell>
          <cell r="CZ681">
            <v>0</v>
          </cell>
          <cell r="DA681">
            <v>0</v>
          </cell>
          <cell r="DB681">
            <v>0</v>
          </cell>
          <cell r="DC681">
            <v>0</v>
          </cell>
          <cell r="DD681">
            <v>7690.3836278405806</v>
          </cell>
          <cell r="DE681">
            <v>0</v>
          </cell>
          <cell r="DG681">
            <v>6458.0180852821168</v>
          </cell>
          <cell r="DI681">
            <v>0.03</v>
          </cell>
          <cell r="DJ681">
            <v>193.74054255846349</v>
          </cell>
          <cell r="DK681">
            <v>2.5843639660373743E-2</v>
          </cell>
          <cell r="DL681">
            <v>0</v>
          </cell>
        </row>
        <row r="682">
          <cell r="A682" t="str">
            <v>B10417LR0468LT06000P60</v>
          </cell>
          <cell r="B682" t="str">
            <v>RULLIERA-NASTRO TANGENZIALE Lu0350 LT 06000 P60</v>
          </cell>
          <cell r="C682" t="str">
            <v>TANGENTIAL BELT ROLLER CONV. Aw0350 LT 06000 P60</v>
          </cell>
          <cell r="F682">
            <v>15302.797217750198</v>
          </cell>
          <cell r="H682">
            <v>7192.3146923425929</v>
          </cell>
          <cell r="I682">
            <v>0.53</v>
          </cell>
          <cell r="J682" t="str">
            <v>OK</v>
          </cell>
          <cell r="K682" t="str">
            <v>NEWZD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Q682">
            <v>0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0</v>
          </cell>
          <cell r="AP682">
            <v>0</v>
          </cell>
          <cell r="AQ682">
            <v>0</v>
          </cell>
          <cell r="AR682">
            <v>0</v>
          </cell>
          <cell r="AS682">
            <v>0</v>
          </cell>
          <cell r="AT682">
            <v>0</v>
          </cell>
          <cell r="AU682">
            <v>0</v>
          </cell>
          <cell r="AV682">
            <v>6153.6896923425929</v>
          </cell>
          <cell r="AW682">
            <v>144</v>
          </cell>
          <cell r="AX682">
            <v>4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54</v>
          </cell>
          <cell r="BF682">
            <v>1.5</v>
          </cell>
          <cell r="BG682">
            <v>0</v>
          </cell>
          <cell r="BH682">
            <v>0</v>
          </cell>
          <cell r="BI682">
            <v>0</v>
          </cell>
          <cell r="BJ682">
            <v>0</v>
          </cell>
          <cell r="BK682">
            <v>76</v>
          </cell>
          <cell r="BL682">
            <v>2</v>
          </cell>
          <cell r="BM682">
            <v>0</v>
          </cell>
          <cell r="BN682">
            <v>0</v>
          </cell>
          <cell r="BO682">
            <v>487.5</v>
          </cell>
          <cell r="BP682">
            <v>15</v>
          </cell>
          <cell r="BQ682">
            <v>0</v>
          </cell>
          <cell r="BR682">
            <v>0</v>
          </cell>
          <cell r="BS682">
            <v>203.125</v>
          </cell>
          <cell r="BT682">
            <v>6.25</v>
          </cell>
          <cell r="BU682">
            <v>0</v>
          </cell>
          <cell r="BV682">
            <v>0</v>
          </cell>
          <cell r="BW682">
            <v>0</v>
          </cell>
          <cell r="BX682">
            <v>0</v>
          </cell>
          <cell r="BY682">
            <v>0</v>
          </cell>
          <cell r="BZ682">
            <v>0</v>
          </cell>
          <cell r="CA682">
            <v>74</v>
          </cell>
          <cell r="CB682">
            <v>2</v>
          </cell>
          <cell r="CC682">
            <v>0</v>
          </cell>
          <cell r="CD682">
            <v>0</v>
          </cell>
          <cell r="CE682">
            <v>0</v>
          </cell>
          <cell r="CF682">
            <v>0</v>
          </cell>
          <cell r="CG682">
            <v>0</v>
          </cell>
          <cell r="CH682">
            <v>0</v>
          </cell>
          <cell r="CI682">
            <v>0</v>
          </cell>
          <cell r="CJ682">
            <v>0</v>
          </cell>
          <cell r="CK682">
            <v>0</v>
          </cell>
          <cell r="CL682">
            <v>0</v>
          </cell>
          <cell r="CM682">
            <v>0</v>
          </cell>
          <cell r="CN682">
            <v>0</v>
          </cell>
          <cell r="CO682">
            <v>0</v>
          </cell>
          <cell r="CP682">
            <v>0</v>
          </cell>
          <cell r="CQ682">
            <v>0</v>
          </cell>
          <cell r="CR682">
            <v>0</v>
          </cell>
          <cell r="CS682">
            <v>0</v>
          </cell>
          <cell r="CT682">
            <v>0</v>
          </cell>
          <cell r="CU682">
            <v>0</v>
          </cell>
          <cell r="CV682">
            <v>0</v>
          </cell>
          <cell r="CW682">
            <v>0</v>
          </cell>
          <cell r="CX682">
            <v>0</v>
          </cell>
          <cell r="CY682">
            <v>0</v>
          </cell>
          <cell r="CZ682">
            <v>0</v>
          </cell>
          <cell r="DA682">
            <v>0</v>
          </cell>
          <cell r="DB682">
            <v>0</v>
          </cell>
          <cell r="DC682">
            <v>0</v>
          </cell>
          <cell r="DD682">
            <v>7192.3146923425929</v>
          </cell>
          <cell r="DE682">
            <v>0</v>
          </cell>
          <cell r="DG682">
            <v>5974.4560119831003</v>
          </cell>
          <cell r="DI682">
            <v>0.03</v>
          </cell>
          <cell r="DJ682">
            <v>179.23368035949301</v>
          </cell>
          <cell r="DK682">
            <v>2.5557052606869975E-2</v>
          </cell>
          <cell r="DL682">
            <v>0</v>
          </cell>
        </row>
        <row r="683">
          <cell r="A683" t="str">
            <v>B10417LR0468LT06300P40</v>
          </cell>
          <cell r="B683" t="str">
            <v>RULLIERA-NASTRO TANGENZIALE Lu0350 LT 06300 P40</v>
          </cell>
          <cell r="C683" t="str">
            <v>TANGENTIAL BELT ROLLER CONV. Aw0350 LT 06300 P40</v>
          </cell>
          <cell r="F683">
            <v>16973.672323147202</v>
          </cell>
          <cell r="H683">
            <v>7977.6259918791839</v>
          </cell>
          <cell r="I683">
            <v>0.53</v>
          </cell>
          <cell r="J683" t="str">
            <v>OK</v>
          </cell>
          <cell r="K683" t="str">
            <v>NEWZD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0</v>
          </cell>
          <cell r="AN683">
            <v>0</v>
          </cell>
          <cell r="AO683">
            <v>0</v>
          </cell>
          <cell r="AP683">
            <v>0</v>
          </cell>
          <cell r="AQ683">
            <v>0</v>
          </cell>
          <cell r="AR683">
            <v>0</v>
          </cell>
          <cell r="AS683">
            <v>0</v>
          </cell>
          <cell r="AT683">
            <v>0</v>
          </cell>
          <cell r="AU683">
            <v>0</v>
          </cell>
          <cell r="AV683">
            <v>6883.5009918791839</v>
          </cell>
          <cell r="AW683">
            <v>180</v>
          </cell>
          <cell r="AX683">
            <v>5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54</v>
          </cell>
          <cell r="BF683">
            <v>1.5</v>
          </cell>
          <cell r="BG683">
            <v>0</v>
          </cell>
          <cell r="BH683">
            <v>0</v>
          </cell>
          <cell r="BI683">
            <v>0</v>
          </cell>
          <cell r="BJ683">
            <v>0</v>
          </cell>
          <cell r="BK683">
            <v>76</v>
          </cell>
          <cell r="BL683">
            <v>2</v>
          </cell>
          <cell r="BM683">
            <v>0</v>
          </cell>
          <cell r="BN683">
            <v>0</v>
          </cell>
          <cell r="BO683">
            <v>502.125</v>
          </cell>
          <cell r="BP683">
            <v>15.45</v>
          </cell>
          <cell r="BQ683">
            <v>0</v>
          </cell>
          <cell r="BR683">
            <v>0</v>
          </cell>
          <cell r="BS683">
            <v>208</v>
          </cell>
          <cell r="BT683">
            <v>6.4</v>
          </cell>
          <cell r="BU683">
            <v>0</v>
          </cell>
          <cell r="BV683">
            <v>0</v>
          </cell>
          <cell r="BW683">
            <v>0</v>
          </cell>
          <cell r="BX683">
            <v>0</v>
          </cell>
          <cell r="BY683">
            <v>0</v>
          </cell>
          <cell r="BZ683">
            <v>0</v>
          </cell>
          <cell r="CA683">
            <v>74</v>
          </cell>
          <cell r="CB683">
            <v>2</v>
          </cell>
          <cell r="CC683">
            <v>0</v>
          </cell>
          <cell r="CD683">
            <v>0</v>
          </cell>
          <cell r="CE683">
            <v>0</v>
          </cell>
          <cell r="CF683">
            <v>0</v>
          </cell>
          <cell r="CG683">
            <v>0</v>
          </cell>
          <cell r="CH683">
            <v>0</v>
          </cell>
          <cell r="CI683">
            <v>0</v>
          </cell>
          <cell r="CJ683">
            <v>0</v>
          </cell>
          <cell r="CK683">
            <v>0</v>
          </cell>
          <cell r="CL683">
            <v>0</v>
          </cell>
          <cell r="CM683">
            <v>0</v>
          </cell>
          <cell r="CN683">
            <v>0</v>
          </cell>
          <cell r="CO683">
            <v>0</v>
          </cell>
          <cell r="CP683">
            <v>0</v>
          </cell>
          <cell r="CQ683">
            <v>0</v>
          </cell>
          <cell r="CR683">
            <v>0</v>
          </cell>
          <cell r="CS683">
            <v>0</v>
          </cell>
          <cell r="CT683">
            <v>0</v>
          </cell>
          <cell r="CU683">
            <v>0</v>
          </cell>
          <cell r="CV683">
            <v>0</v>
          </cell>
          <cell r="CW683">
            <v>0</v>
          </cell>
          <cell r="CX683">
            <v>0</v>
          </cell>
          <cell r="CY683">
            <v>0</v>
          </cell>
          <cell r="CZ683">
            <v>0</v>
          </cell>
          <cell r="DA683">
            <v>0</v>
          </cell>
          <cell r="DB683">
            <v>0</v>
          </cell>
          <cell r="DC683">
            <v>0</v>
          </cell>
          <cell r="DD683">
            <v>7977.6259918791839</v>
          </cell>
          <cell r="DE683">
            <v>0</v>
          </cell>
          <cell r="DG683">
            <v>6683.0106717273629</v>
          </cell>
          <cell r="DI683">
            <v>0.03</v>
          </cell>
          <cell r="DJ683">
            <v>200.49032015182087</v>
          </cell>
          <cell r="DK683">
            <v>2.577945513804961E-2</v>
          </cell>
          <cell r="DL683">
            <v>0</v>
          </cell>
        </row>
        <row r="684">
          <cell r="A684" t="str">
            <v>B10417LR0468LT06300P60</v>
          </cell>
          <cell r="B684" t="str">
            <v>RULLIERA-NASTRO TANGENZIALE Lu0350 LT 06300 P60</v>
          </cell>
          <cell r="C684" t="str">
            <v>TANGENTIAL BELT ROLLER CONV. Aw0350 LT 06300 P60</v>
          </cell>
          <cell r="F684">
            <v>15853.766940319143</v>
          </cell>
          <cell r="H684">
            <v>7451.2704619499964</v>
          </cell>
          <cell r="I684">
            <v>0.53</v>
          </cell>
          <cell r="J684" t="str">
            <v>OK</v>
          </cell>
          <cell r="K684" t="str">
            <v>NEWZD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>
            <v>0</v>
          </cell>
          <cell r="AM684">
            <v>0</v>
          </cell>
          <cell r="AN684">
            <v>0</v>
          </cell>
          <cell r="AO684">
            <v>0</v>
          </cell>
          <cell r="AP684">
            <v>0</v>
          </cell>
          <cell r="AQ684">
            <v>0</v>
          </cell>
          <cell r="AR684">
            <v>0</v>
          </cell>
          <cell r="AS684">
            <v>0</v>
          </cell>
          <cell r="AT684">
            <v>0</v>
          </cell>
          <cell r="AU684">
            <v>0</v>
          </cell>
          <cell r="AV684">
            <v>6357.1454619499964</v>
          </cell>
          <cell r="AW684">
            <v>180</v>
          </cell>
          <cell r="AX684">
            <v>5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54</v>
          </cell>
          <cell r="BF684">
            <v>1.5</v>
          </cell>
          <cell r="BG684">
            <v>0</v>
          </cell>
          <cell r="BH684">
            <v>0</v>
          </cell>
          <cell r="BI684">
            <v>0</v>
          </cell>
          <cell r="BJ684">
            <v>0</v>
          </cell>
          <cell r="BK684">
            <v>76</v>
          </cell>
          <cell r="BL684">
            <v>2</v>
          </cell>
          <cell r="BM684">
            <v>0</v>
          </cell>
          <cell r="BN684">
            <v>0</v>
          </cell>
          <cell r="BO684">
            <v>502.125</v>
          </cell>
          <cell r="BP684">
            <v>15.45</v>
          </cell>
          <cell r="BQ684">
            <v>0</v>
          </cell>
          <cell r="BR684">
            <v>0</v>
          </cell>
          <cell r="BS684">
            <v>208</v>
          </cell>
          <cell r="BT684">
            <v>6.4</v>
          </cell>
          <cell r="BU684">
            <v>0</v>
          </cell>
          <cell r="BV684">
            <v>0</v>
          </cell>
          <cell r="BW684">
            <v>0</v>
          </cell>
          <cell r="BX684">
            <v>0</v>
          </cell>
          <cell r="BY684">
            <v>0</v>
          </cell>
          <cell r="BZ684">
            <v>0</v>
          </cell>
          <cell r="CA684">
            <v>74</v>
          </cell>
          <cell r="CB684">
            <v>2</v>
          </cell>
          <cell r="CC684">
            <v>0</v>
          </cell>
          <cell r="CD684">
            <v>0</v>
          </cell>
          <cell r="CE684">
            <v>0</v>
          </cell>
          <cell r="CF684">
            <v>0</v>
          </cell>
          <cell r="CG684">
            <v>0</v>
          </cell>
          <cell r="CH684">
            <v>0</v>
          </cell>
          <cell r="CI684">
            <v>0</v>
          </cell>
          <cell r="CJ684">
            <v>0</v>
          </cell>
          <cell r="CK684">
            <v>0</v>
          </cell>
          <cell r="CL684">
            <v>0</v>
          </cell>
          <cell r="CM684">
            <v>0</v>
          </cell>
          <cell r="CN684">
            <v>0</v>
          </cell>
          <cell r="CO684">
            <v>0</v>
          </cell>
          <cell r="CP684">
            <v>0</v>
          </cell>
          <cell r="CQ684">
            <v>0</v>
          </cell>
          <cell r="CR684">
            <v>0</v>
          </cell>
          <cell r="CS684">
            <v>0</v>
          </cell>
          <cell r="CT684">
            <v>0</v>
          </cell>
          <cell r="CU684">
            <v>0</v>
          </cell>
          <cell r="CV684">
            <v>0</v>
          </cell>
          <cell r="CW684">
            <v>0</v>
          </cell>
          <cell r="CX684">
            <v>0</v>
          </cell>
          <cell r="CY684">
            <v>0</v>
          </cell>
          <cell r="CZ684">
            <v>0</v>
          </cell>
          <cell r="DA684">
            <v>0</v>
          </cell>
          <cell r="DB684">
            <v>0</v>
          </cell>
          <cell r="DC684">
            <v>0</v>
          </cell>
          <cell r="DD684">
            <v>7451.2704619499964</v>
          </cell>
          <cell r="DE684">
            <v>0</v>
          </cell>
          <cell r="DG684">
            <v>6171.9858853883461</v>
          </cell>
          <cell r="DI684">
            <v>0.03</v>
          </cell>
          <cell r="DJ684">
            <v>185.15957656165037</v>
          </cell>
          <cell r="DK684">
            <v>2.548262467807829E-2</v>
          </cell>
          <cell r="DL684">
            <v>0</v>
          </cell>
        </row>
        <row r="685">
          <cell r="A685" t="str">
            <v>B10417LR0468LT06600P40</v>
          </cell>
          <cell r="B685" t="str">
            <v>RULLIERA-NASTRO TANGENZIALE Lu0350 LT 06600 P40</v>
          </cell>
          <cell r="C685" t="str">
            <v>TANGENTIAL BELT ROLLER CONV. Aw0350 LT 06600 P40</v>
          </cell>
          <cell r="F685">
            <v>17457.807568432734</v>
          </cell>
          <cell r="H685">
            <v>8205.1695571633845</v>
          </cell>
          <cell r="I685">
            <v>0.53</v>
          </cell>
          <cell r="J685" t="str">
            <v>OK</v>
          </cell>
          <cell r="K685" t="str">
            <v>NEWZD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>
            <v>0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0</v>
          </cell>
          <cell r="AQ685">
            <v>0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7091.5445571633845</v>
          </cell>
          <cell r="AW685">
            <v>180</v>
          </cell>
          <cell r="AX685">
            <v>5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54</v>
          </cell>
          <cell r="BF685">
            <v>1.5</v>
          </cell>
          <cell r="BG685">
            <v>0</v>
          </cell>
          <cell r="BH685">
            <v>0</v>
          </cell>
          <cell r="BI685">
            <v>0</v>
          </cell>
          <cell r="BJ685">
            <v>0</v>
          </cell>
          <cell r="BK685">
            <v>76</v>
          </cell>
          <cell r="BL685">
            <v>2</v>
          </cell>
          <cell r="BM685">
            <v>0</v>
          </cell>
          <cell r="BN685">
            <v>0</v>
          </cell>
          <cell r="BO685">
            <v>516.75</v>
          </cell>
          <cell r="BP685">
            <v>15.9</v>
          </cell>
          <cell r="BQ685">
            <v>0</v>
          </cell>
          <cell r="BR685">
            <v>0</v>
          </cell>
          <cell r="BS685">
            <v>212.87500000000003</v>
          </cell>
          <cell r="BT685">
            <v>6.5500000000000007</v>
          </cell>
          <cell r="BU685">
            <v>0</v>
          </cell>
          <cell r="BV685">
            <v>0</v>
          </cell>
          <cell r="BW685">
            <v>0</v>
          </cell>
          <cell r="BX685">
            <v>0</v>
          </cell>
          <cell r="BY685">
            <v>0</v>
          </cell>
          <cell r="BZ685">
            <v>0</v>
          </cell>
          <cell r="CA685">
            <v>74</v>
          </cell>
          <cell r="CB685">
            <v>2</v>
          </cell>
          <cell r="CC685">
            <v>0</v>
          </cell>
          <cell r="CD685">
            <v>0</v>
          </cell>
          <cell r="CE685">
            <v>0</v>
          </cell>
          <cell r="CF685">
            <v>0</v>
          </cell>
          <cell r="CG685">
            <v>0</v>
          </cell>
          <cell r="CH685">
            <v>0</v>
          </cell>
          <cell r="CI685">
            <v>0</v>
          </cell>
          <cell r="CJ685">
            <v>0</v>
          </cell>
          <cell r="CK685">
            <v>0</v>
          </cell>
          <cell r="CL685">
            <v>0</v>
          </cell>
          <cell r="CM685">
            <v>0</v>
          </cell>
          <cell r="CN685">
            <v>0</v>
          </cell>
          <cell r="CO685">
            <v>0</v>
          </cell>
          <cell r="CP685">
            <v>0</v>
          </cell>
          <cell r="CQ685">
            <v>0</v>
          </cell>
          <cell r="CR685">
            <v>0</v>
          </cell>
          <cell r="CS685">
            <v>0</v>
          </cell>
          <cell r="CT685">
            <v>0</v>
          </cell>
          <cell r="CU685">
            <v>0</v>
          </cell>
          <cell r="CV685">
            <v>0</v>
          </cell>
          <cell r="CW685">
            <v>0</v>
          </cell>
          <cell r="CX685">
            <v>0</v>
          </cell>
          <cell r="CY685">
            <v>0</v>
          </cell>
          <cell r="CZ685">
            <v>0</v>
          </cell>
          <cell r="DA685">
            <v>0</v>
          </cell>
          <cell r="DB685">
            <v>0</v>
          </cell>
          <cell r="DC685">
            <v>0</v>
          </cell>
          <cell r="DD685">
            <v>8205.1695571633845</v>
          </cell>
          <cell r="DE685">
            <v>0</v>
          </cell>
          <cell r="DG685">
            <v>6884.9947156926064</v>
          </cell>
          <cell r="DI685">
            <v>0.03</v>
          </cell>
          <cell r="DJ685">
            <v>206.54984147077818</v>
          </cell>
          <cell r="DK685">
            <v>2.5823185601078782E-2</v>
          </cell>
          <cell r="DL685">
            <v>0</v>
          </cell>
        </row>
        <row r="686">
          <cell r="A686" t="str">
            <v>B10417LR0468LT06600P60</v>
          </cell>
          <cell r="B686" t="str">
            <v>RULLIERA-NASTRO TANGENZIALE Lu0350 LT 06600 P60</v>
          </cell>
          <cell r="C686" t="str">
            <v>TANGENTIAL BELT ROLLER CONV. Aw0350 LT 06600 P60</v>
          </cell>
          <cell r="F686">
            <v>16295.736265980846</v>
          </cell>
          <cell r="H686">
            <v>7658.9960450109975</v>
          </cell>
          <cell r="I686">
            <v>0.53</v>
          </cell>
          <cell r="J686" t="str">
            <v>OK</v>
          </cell>
          <cell r="K686" t="str">
            <v>NEWZD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>
            <v>0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0</v>
          </cell>
          <cell r="AQ686">
            <v>0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6545.3710450109975</v>
          </cell>
          <cell r="AW686">
            <v>180</v>
          </cell>
          <cell r="AX686">
            <v>5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54</v>
          </cell>
          <cell r="BF686">
            <v>1.5</v>
          </cell>
          <cell r="BG686">
            <v>0</v>
          </cell>
          <cell r="BH686">
            <v>0</v>
          </cell>
          <cell r="BI686">
            <v>0</v>
          </cell>
          <cell r="BJ686">
            <v>0</v>
          </cell>
          <cell r="BK686">
            <v>76</v>
          </cell>
          <cell r="BL686">
            <v>2</v>
          </cell>
          <cell r="BM686">
            <v>0</v>
          </cell>
          <cell r="BN686">
            <v>0</v>
          </cell>
          <cell r="BO686">
            <v>516.75</v>
          </cell>
          <cell r="BP686">
            <v>15.9</v>
          </cell>
          <cell r="BQ686">
            <v>0</v>
          </cell>
          <cell r="BR686">
            <v>0</v>
          </cell>
          <cell r="BS686">
            <v>212.87500000000003</v>
          </cell>
          <cell r="BT686">
            <v>6.5500000000000007</v>
          </cell>
          <cell r="BU686">
            <v>0</v>
          </cell>
          <cell r="BV686">
            <v>0</v>
          </cell>
          <cell r="BW686">
            <v>0</v>
          </cell>
          <cell r="BX686">
            <v>0</v>
          </cell>
          <cell r="BY686">
            <v>0</v>
          </cell>
          <cell r="BZ686">
            <v>0</v>
          </cell>
          <cell r="CA686">
            <v>74</v>
          </cell>
          <cell r="CB686">
            <v>2</v>
          </cell>
          <cell r="CC686">
            <v>0</v>
          </cell>
          <cell r="CD686">
            <v>0</v>
          </cell>
          <cell r="CE686">
            <v>0</v>
          </cell>
          <cell r="CF686">
            <v>0</v>
          </cell>
          <cell r="CG686">
            <v>0</v>
          </cell>
          <cell r="CH686">
            <v>0</v>
          </cell>
          <cell r="CI686">
            <v>0</v>
          </cell>
          <cell r="CJ686">
            <v>0</v>
          </cell>
          <cell r="CK686">
            <v>0</v>
          </cell>
          <cell r="CL686">
            <v>0</v>
          </cell>
          <cell r="CM686">
            <v>0</v>
          </cell>
          <cell r="CN686">
            <v>0</v>
          </cell>
          <cell r="CO686">
            <v>0</v>
          </cell>
          <cell r="CP686">
            <v>0</v>
          </cell>
          <cell r="CQ686">
            <v>0</v>
          </cell>
          <cell r="CR686">
            <v>0</v>
          </cell>
          <cell r="CS686">
            <v>0</v>
          </cell>
          <cell r="CT686">
            <v>0</v>
          </cell>
          <cell r="CU686">
            <v>0</v>
          </cell>
          <cell r="CV686">
            <v>0</v>
          </cell>
          <cell r="CW686">
            <v>0</v>
          </cell>
          <cell r="CX686">
            <v>0</v>
          </cell>
          <cell r="CY686">
            <v>0</v>
          </cell>
          <cell r="CZ686">
            <v>0</v>
          </cell>
          <cell r="DA686">
            <v>0</v>
          </cell>
          <cell r="DB686">
            <v>0</v>
          </cell>
          <cell r="DC686">
            <v>0</v>
          </cell>
          <cell r="DD686">
            <v>7658.9960450109975</v>
          </cell>
          <cell r="DE686">
            <v>0</v>
          </cell>
          <cell r="DG686">
            <v>6354.7291699135894</v>
          </cell>
          <cell r="DI686">
            <v>0.03</v>
          </cell>
          <cell r="DJ686">
            <v>190.64187509740768</v>
          </cell>
          <cell r="DK686">
            <v>2.552662484398667E-2</v>
          </cell>
          <cell r="DL686">
            <v>0</v>
          </cell>
        </row>
        <row r="687">
          <cell r="A687" t="str">
            <v>B10417LR0468LT06900P40</v>
          </cell>
          <cell r="B687" t="str">
            <v>RULLIERA-NASTRO TANGENZIALE Lu0350 LT 06900 P40</v>
          </cell>
          <cell r="C687" t="str">
            <v>TANGENTIAL BELT ROLLER CONV. Aw0350 LT 06900 P40</v>
          </cell>
          <cell r="F687">
            <v>17893.610643148066</v>
          </cell>
          <cell r="H687">
            <v>8409.9970022795897</v>
          </cell>
          <cell r="I687">
            <v>0.53</v>
          </cell>
          <cell r="J687" t="str">
            <v>OK</v>
          </cell>
          <cell r="K687" t="str">
            <v>NEWZD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>
            <v>0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>
            <v>0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0</v>
          </cell>
          <cell r="AP687">
            <v>0</v>
          </cell>
          <cell r="AQ687">
            <v>0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7276.8720022795887</v>
          </cell>
          <cell r="AW687">
            <v>180</v>
          </cell>
          <cell r="AX687">
            <v>5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54</v>
          </cell>
          <cell r="BF687">
            <v>1.5</v>
          </cell>
          <cell r="BG687">
            <v>0</v>
          </cell>
          <cell r="BH687">
            <v>0</v>
          </cell>
          <cell r="BI687">
            <v>0</v>
          </cell>
          <cell r="BJ687">
            <v>0</v>
          </cell>
          <cell r="BK687">
            <v>76</v>
          </cell>
          <cell r="BL687">
            <v>2</v>
          </cell>
          <cell r="BM687">
            <v>0</v>
          </cell>
          <cell r="BN687">
            <v>0</v>
          </cell>
          <cell r="BO687">
            <v>531.375</v>
          </cell>
          <cell r="BP687">
            <v>16.350000000000001</v>
          </cell>
          <cell r="BQ687">
            <v>0</v>
          </cell>
          <cell r="BR687">
            <v>0</v>
          </cell>
          <cell r="BS687">
            <v>217.75</v>
          </cell>
          <cell r="BT687">
            <v>6.7</v>
          </cell>
          <cell r="BU687">
            <v>0</v>
          </cell>
          <cell r="BV687">
            <v>0</v>
          </cell>
          <cell r="BW687">
            <v>0</v>
          </cell>
          <cell r="BX687">
            <v>0</v>
          </cell>
          <cell r="BY687">
            <v>0</v>
          </cell>
          <cell r="BZ687">
            <v>0</v>
          </cell>
          <cell r="CA687">
            <v>74</v>
          </cell>
          <cell r="CB687">
            <v>2</v>
          </cell>
          <cell r="CC687">
            <v>0</v>
          </cell>
          <cell r="CD687">
            <v>0</v>
          </cell>
          <cell r="CE687">
            <v>0</v>
          </cell>
          <cell r="CF687">
            <v>0</v>
          </cell>
          <cell r="CG687">
            <v>0</v>
          </cell>
          <cell r="CH687">
            <v>0</v>
          </cell>
          <cell r="CI687">
            <v>0</v>
          </cell>
          <cell r="CJ687">
            <v>0</v>
          </cell>
          <cell r="CK687">
            <v>0</v>
          </cell>
          <cell r="CL687">
            <v>0</v>
          </cell>
          <cell r="CM687">
            <v>0</v>
          </cell>
          <cell r="CN687">
            <v>0</v>
          </cell>
          <cell r="CO687">
            <v>0</v>
          </cell>
          <cell r="CP687">
            <v>0</v>
          </cell>
          <cell r="CQ687">
            <v>0</v>
          </cell>
          <cell r="CR687">
            <v>0</v>
          </cell>
          <cell r="CS687">
            <v>0</v>
          </cell>
          <cell r="CT687">
            <v>0</v>
          </cell>
          <cell r="CU687">
            <v>0</v>
          </cell>
          <cell r="CV687">
            <v>0</v>
          </cell>
          <cell r="CW687">
            <v>0</v>
          </cell>
          <cell r="CX687">
            <v>0</v>
          </cell>
          <cell r="CY687">
            <v>0</v>
          </cell>
          <cell r="CZ687">
            <v>0</v>
          </cell>
          <cell r="DA687">
            <v>0</v>
          </cell>
          <cell r="DB687">
            <v>0</v>
          </cell>
          <cell r="DC687">
            <v>0</v>
          </cell>
          <cell r="DD687">
            <v>8409.9970022795897</v>
          </cell>
          <cell r="DE687">
            <v>0</v>
          </cell>
          <cell r="DG687">
            <v>7064.9242740578529</v>
          </cell>
          <cell r="DI687">
            <v>0.03</v>
          </cell>
          <cell r="DJ687">
            <v>211.94772822173559</v>
          </cell>
          <cell r="DK687">
            <v>2.5853434291061066E-2</v>
          </cell>
          <cell r="DL687">
            <v>0</v>
          </cell>
        </row>
        <row r="688">
          <cell r="A688" t="str">
            <v>B10417LR0468LT06900P60</v>
          </cell>
          <cell r="B688" t="str">
            <v>RULLIERA-NASTRO TANGENZIALE Lu0350 LT 06900 P60</v>
          </cell>
          <cell r="C688" t="str">
            <v>TANGENTIAL BELT ROLLER CONV. Aw0350 LT 06900 P60</v>
          </cell>
          <cell r="F688">
            <v>16671.355097225536</v>
          </cell>
          <cell r="H688">
            <v>7835.5368956960019</v>
          </cell>
          <cell r="I688">
            <v>0.53</v>
          </cell>
          <cell r="J688" t="str">
            <v>OK</v>
          </cell>
          <cell r="K688" t="str">
            <v>NEWZD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0</v>
          </cell>
          <cell r="AQ688">
            <v>0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6702.4118956960019</v>
          </cell>
          <cell r="AW688">
            <v>180</v>
          </cell>
          <cell r="AX688">
            <v>5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54</v>
          </cell>
          <cell r="BF688">
            <v>1.5</v>
          </cell>
          <cell r="BG688">
            <v>0</v>
          </cell>
          <cell r="BH688">
            <v>0</v>
          </cell>
          <cell r="BI688">
            <v>0</v>
          </cell>
          <cell r="BJ688">
            <v>0</v>
          </cell>
          <cell r="BK688">
            <v>76</v>
          </cell>
          <cell r="BL688">
            <v>2</v>
          </cell>
          <cell r="BM688">
            <v>0</v>
          </cell>
          <cell r="BN688">
            <v>0</v>
          </cell>
          <cell r="BO688">
            <v>531.375</v>
          </cell>
          <cell r="BP688">
            <v>16.350000000000001</v>
          </cell>
          <cell r="BQ688">
            <v>0</v>
          </cell>
          <cell r="BR688">
            <v>0</v>
          </cell>
          <cell r="BS688">
            <v>217.75</v>
          </cell>
          <cell r="BT688">
            <v>6.7</v>
          </cell>
          <cell r="BU688">
            <v>0</v>
          </cell>
          <cell r="BV688">
            <v>0</v>
          </cell>
          <cell r="BW688">
            <v>0</v>
          </cell>
          <cell r="BX688">
            <v>0</v>
          </cell>
          <cell r="BY688">
            <v>0</v>
          </cell>
          <cell r="BZ688">
            <v>0</v>
          </cell>
          <cell r="CA688">
            <v>74</v>
          </cell>
          <cell r="CB688">
            <v>2</v>
          </cell>
          <cell r="CC688">
            <v>0</v>
          </cell>
          <cell r="CD688">
            <v>0</v>
          </cell>
          <cell r="CE688">
            <v>0</v>
          </cell>
          <cell r="CF688">
            <v>0</v>
          </cell>
          <cell r="CG688">
            <v>0</v>
          </cell>
          <cell r="CH688">
            <v>0</v>
          </cell>
          <cell r="CI688">
            <v>0</v>
          </cell>
          <cell r="CJ688">
            <v>0</v>
          </cell>
          <cell r="CK688">
            <v>0</v>
          </cell>
          <cell r="CL688">
            <v>0</v>
          </cell>
          <cell r="CM688">
            <v>0</v>
          </cell>
          <cell r="CN688">
            <v>0</v>
          </cell>
          <cell r="CO688">
            <v>0</v>
          </cell>
          <cell r="CP688">
            <v>0</v>
          </cell>
          <cell r="CQ688">
            <v>0</v>
          </cell>
          <cell r="CR688">
            <v>0</v>
          </cell>
          <cell r="CS688">
            <v>0</v>
          </cell>
          <cell r="CT688">
            <v>0</v>
          </cell>
          <cell r="CU688">
            <v>0</v>
          </cell>
          <cell r="CV688">
            <v>0</v>
          </cell>
          <cell r="CW688">
            <v>0</v>
          </cell>
          <cell r="CX688">
            <v>0</v>
          </cell>
          <cell r="CY688">
            <v>0</v>
          </cell>
          <cell r="CZ688">
            <v>0</v>
          </cell>
          <cell r="DA688">
            <v>0</v>
          </cell>
          <cell r="DB688">
            <v>0</v>
          </cell>
          <cell r="DC688">
            <v>0</v>
          </cell>
          <cell r="DD688">
            <v>7835.5368956960019</v>
          </cell>
          <cell r="DE688">
            <v>0</v>
          </cell>
          <cell r="DG688">
            <v>6507.1960152388365</v>
          </cell>
          <cell r="DI688">
            <v>0.03</v>
          </cell>
          <cell r="DJ688">
            <v>195.2158804571651</v>
          </cell>
          <cell r="DK688">
            <v>2.5550743230264999E-2</v>
          </cell>
          <cell r="DL688">
            <v>0</v>
          </cell>
        </row>
        <row r="689">
          <cell r="A689" t="str">
            <v>B10417LR0468LT07200P40</v>
          </cell>
          <cell r="B689" t="str">
            <v>RULLIERA-NASTRO TANGENZIALE Lu0350 LT 07200 P40</v>
          </cell>
          <cell r="C689" t="str">
            <v>TANGENTIAL BELT ROLLER CONV. Aw0350 LT 07200 P40</v>
          </cell>
          <cell r="F689">
            <v>18401.458682552748</v>
          </cell>
          <cell r="H689">
            <v>8648.6855807997908</v>
          </cell>
          <cell r="I689">
            <v>0.53</v>
          </cell>
          <cell r="J689" t="str">
            <v>OK</v>
          </cell>
          <cell r="K689" t="str">
            <v>NEWZD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0</v>
          </cell>
          <cell r="AQ689">
            <v>0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7496.0605807997908</v>
          </cell>
          <cell r="AW689">
            <v>180</v>
          </cell>
          <cell r="AX689">
            <v>5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54</v>
          </cell>
          <cell r="BF689">
            <v>1.5</v>
          </cell>
          <cell r="BG689">
            <v>0</v>
          </cell>
          <cell r="BH689">
            <v>0</v>
          </cell>
          <cell r="BI689">
            <v>0</v>
          </cell>
          <cell r="BJ689">
            <v>0</v>
          </cell>
          <cell r="BK689">
            <v>76</v>
          </cell>
          <cell r="BL689">
            <v>2</v>
          </cell>
          <cell r="BM689">
            <v>0</v>
          </cell>
          <cell r="BN689">
            <v>0</v>
          </cell>
          <cell r="BO689">
            <v>546</v>
          </cell>
          <cell r="BP689">
            <v>16.8</v>
          </cell>
          <cell r="BQ689">
            <v>0</v>
          </cell>
          <cell r="BR689">
            <v>0</v>
          </cell>
          <cell r="BS689">
            <v>222.625</v>
          </cell>
          <cell r="BT689">
            <v>6.85</v>
          </cell>
          <cell r="BU689">
            <v>0</v>
          </cell>
          <cell r="BV689">
            <v>0</v>
          </cell>
          <cell r="BW689">
            <v>0</v>
          </cell>
          <cell r="BX689">
            <v>0</v>
          </cell>
          <cell r="BY689">
            <v>0</v>
          </cell>
          <cell r="BZ689">
            <v>0</v>
          </cell>
          <cell r="CA689">
            <v>74</v>
          </cell>
          <cell r="CB689">
            <v>2</v>
          </cell>
          <cell r="CC689">
            <v>0</v>
          </cell>
          <cell r="CD689">
            <v>0</v>
          </cell>
          <cell r="CE689">
            <v>0</v>
          </cell>
          <cell r="CF689">
            <v>0</v>
          </cell>
          <cell r="CG689">
            <v>0</v>
          </cell>
          <cell r="CH689">
            <v>0</v>
          </cell>
          <cell r="CI689">
            <v>0</v>
          </cell>
          <cell r="CJ689">
            <v>0</v>
          </cell>
          <cell r="CK689">
            <v>0</v>
          </cell>
          <cell r="CL689">
            <v>0</v>
          </cell>
          <cell r="CM689">
            <v>0</v>
          </cell>
          <cell r="CN689">
            <v>0</v>
          </cell>
          <cell r="CO689">
            <v>0</v>
          </cell>
          <cell r="CP689">
            <v>0</v>
          </cell>
          <cell r="CQ689">
            <v>0</v>
          </cell>
          <cell r="CR689">
            <v>0</v>
          </cell>
          <cell r="CS689">
            <v>0</v>
          </cell>
          <cell r="CT689">
            <v>0</v>
          </cell>
          <cell r="CU689">
            <v>0</v>
          </cell>
          <cell r="CV689">
            <v>0</v>
          </cell>
          <cell r="CW689">
            <v>0</v>
          </cell>
          <cell r="CX689">
            <v>0</v>
          </cell>
          <cell r="CY689">
            <v>0</v>
          </cell>
          <cell r="CZ689">
            <v>0</v>
          </cell>
          <cell r="DA689">
            <v>0</v>
          </cell>
          <cell r="DB689">
            <v>0</v>
          </cell>
          <cell r="DC689">
            <v>0</v>
          </cell>
          <cell r="DD689">
            <v>8648.6855807997908</v>
          </cell>
          <cell r="DE689">
            <v>0</v>
          </cell>
          <cell r="DG689">
            <v>7277.7287192230979</v>
          </cell>
          <cell r="DI689">
            <v>0.03</v>
          </cell>
          <cell r="DJ689">
            <v>218.33186157669292</v>
          </cell>
          <cell r="DK689">
            <v>2.589830377803096E-2</v>
          </cell>
          <cell r="DL689">
            <v>0</v>
          </cell>
        </row>
        <row r="690">
          <cell r="A690" t="str">
            <v>B10417LR0468LT07200P60</v>
          </cell>
          <cell r="B690" t="str">
            <v>RULLIERA-NASTRO TANGENZIALE Lu0350 LT 07200 P60</v>
          </cell>
          <cell r="C690" t="str">
            <v>TANGENTIAL BELT ROLLER CONV. Aw0350 LT 07200 P60</v>
          </cell>
          <cell r="F690">
            <v>17137.037217006389</v>
          </cell>
          <cell r="H690">
            <v>8054.4074919930026</v>
          </cell>
          <cell r="I690">
            <v>0.53</v>
          </cell>
          <cell r="J690" t="str">
            <v>OK</v>
          </cell>
          <cell r="K690" t="str">
            <v>NEWZD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0</v>
          </cell>
          <cell r="AQ690">
            <v>0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6901.7824919930026</v>
          </cell>
          <cell r="AW690">
            <v>180</v>
          </cell>
          <cell r="AX690">
            <v>5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54</v>
          </cell>
          <cell r="BF690">
            <v>1.5</v>
          </cell>
          <cell r="BG690">
            <v>0</v>
          </cell>
          <cell r="BH690">
            <v>0</v>
          </cell>
          <cell r="BI690">
            <v>0</v>
          </cell>
          <cell r="BJ690">
            <v>0</v>
          </cell>
          <cell r="BK690">
            <v>76</v>
          </cell>
          <cell r="BL690">
            <v>2</v>
          </cell>
          <cell r="BM690">
            <v>0</v>
          </cell>
          <cell r="BN690">
            <v>0</v>
          </cell>
          <cell r="BO690">
            <v>546</v>
          </cell>
          <cell r="BP690">
            <v>16.8</v>
          </cell>
          <cell r="BQ690">
            <v>0</v>
          </cell>
          <cell r="BR690">
            <v>0</v>
          </cell>
          <cell r="BS690">
            <v>222.625</v>
          </cell>
          <cell r="BT690">
            <v>6.85</v>
          </cell>
          <cell r="BU690">
            <v>0</v>
          </cell>
          <cell r="BV690">
            <v>0</v>
          </cell>
          <cell r="BW690">
            <v>0</v>
          </cell>
          <cell r="BX690">
            <v>0</v>
          </cell>
          <cell r="BY690">
            <v>0</v>
          </cell>
          <cell r="BZ690">
            <v>0</v>
          </cell>
          <cell r="CA690">
            <v>74</v>
          </cell>
          <cell r="CB690">
            <v>2</v>
          </cell>
          <cell r="CC690">
            <v>0</v>
          </cell>
          <cell r="CD690">
            <v>0</v>
          </cell>
          <cell r="CE690">
            <v>0</v>
          </cell>
          <cell r="CF690">
            <v>0</v>
          </cell>
          <cell r="CG690">
            <v>0</v>
          </cell>
          <cell r="CH690">
            <v>0</v>
          </cell>
          <cell r="CI690">
            <v>0</v>
          </cell>
          <cell r="CJ690">
            <v>0</v>
          </cell>
          <cell r="CK690">
            <v>0</v>
          </cell>
          <cell r="CL690">
            <v>0</v>
          </cell>
          <cell r="CM690">
            <v>0</v>
          </cell>
          <cell r="CN690">
            <v>0</v>
          </cell>
          <cell r="CO690">
            <v>0</v>
          </cell>
          <cell r="CP690">
            <v>0</v>
          </cell>
          <cell r="CQ690">
            <v>0</v>
          </cell>
          <cell r="CR690">
            <v>0</v>
          </cell>
          <cell r="CS690">
            <v>0</v>
          </cell>
          <cell r="CT690">
            <v>0</v>
          </cell>
          <cell r="CU690">
            <v>0</v>
          </cell>
          <cell r="CV690">
            <v>0</v>
          </cell>
          <cell r="CW690">
            <v>0</v>
          </cell>
          <cell r="CX690">
            <v>0</v>
          </cell>
          <cell r="CY690">
            <v>0</v>
          </cell>
          <cell r="CZ690">
            <v>0</v>
          </cell>
          <cell r="DA690">
            <v>0</v>
          </cell>
          <cell r="DB690">
            <v>0</v>
          </cell>
          <cell r="DC690">
            <v>0</v>
          </cell>
          <cell r="DD690">
            <v>8054.4074919930026</v>
          </cell>
          <cell r="DE690">
            <v>0</v>
          </cell>
          <cell r="DG690">
            <v>6700.7597009640804</v>
          </cell>
          <cell r="DI690">
            <v>0.03</v>
          </cell>
          <cell r="DJ690">
            <v>201.0227910289224</v>
          </cell>
          <cell r="DK690">
            <v>2.559696216132706E-2</v>
          </cell>
          <cell r="DL690">
            <v>0</v>
          </cell>
        </row>
        <row r="691">
          <cell r="A691" t="str">
            <v>B10417LR0468LT07500P40</v>
          </cell>
          <cell r="B691" t="str">
            <v>RULLIERA-NASTRO TANGENZIALE Lu0350 LT 07500 P40</v>
          </cell>
          <cell r="C691" t="str">
            <v>TANGENTIAL BELT ROLLER CONV. Aw0350 LT 07500 P40</v>
          </cell>
          <cell r="F691">
            <v>18912.304109792327</v>
          </cell>
          <cell r="H691">
            <v>8888.7829316023926</v>
          </cell>
          <cell r="I691">
            <v>0.53</v>
          </cell>
          <cell r="J691" t="str">
            <v>OK</v>
          </cell>
          <cell r="K691" t="str">
            <v>NEWZD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0</v>
          </cell>
          <cell r="AM691">
            <v>0</v>
          </cell>
          <cell r="AN691">
            <v>0</v>
          </cell>
          <cell r="AO691">
            <v>0</v>
          </cell>
          <cell r="AP691">
            <v>0</v>
          </cell>
          <cell r="AQ691">
            <v>0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7716.6579316023926</v>
          </cell>
          <cell r="AW691">
            <v>180</v>
          </cell>
          <cell r="AX691">
            <v>5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54</v>
          </cell>
          <cell r="BF691">
            <v>1.5</v>
          </cell>
          <cell r="BG691">
            <v>0</v>
          </cell>
          <cell r="BH691">
            <v>0</v>
          </cell>
          <cell r="BI691">
            <v>0</v>
          </cell>
          <cell r="BJ691">
            <v>0</v>
          </cell>
          <cell r="BK691">
            <v>76</v>
          </cell>
          <cell r="BL691">
            <v>2</v>
          </cell>
          <cell r="BM691">
            <v>0</v>
          </cell>
          <cell r="BN691">
            <v>0</v>
          </cell>
          <cell r="BO691">
            <v>560.625</v>
          </cell>
          <cell r="BP691">
            <v>17.25</v>
          </cell>
          <cell r="BQ691">
            <v>0</v>
          </cell>
          <cell r="BR691">
            <v>0</v>
          </cell>
          <cell r="BS691">
            <v>227.5</v>
          </cell>
          <cell r="BT691">
            <v>7</v>
          </cell>
          <cell r="BU691">
            <v>0</v>
          </cell>
          <cell r="BV691">
            <v>0</v>
          </cell>
          <cell r="BW691">
            <v>0</v>
          </cell>
          <cell r="BX691">
            <v>0</v>
          </cell>
          <cell r="BY691">
            <v>0</v>
          </cell>
          <cell r="BZ691">
            <v>0</v>
          </cell>
          <cell r="CA691">
            <v>74</v>
          </cell>
          <cell r="CB691">
            <v>2</v>
          </cell>
          <cell r="CC691">
            <v>0</v>
          </cell>
          <cell r="CD691">
            <v>0</v>
          </cell>
          <cell r="CE691">
            <v>0</v>
          </cell>
          <cell r="CF691">
            <v>0</v>
          </cell>
          <cell r="CG691">
            <v>0</v>
          </cell>
          <cell r="CH691">
            <v>0</v>
          </cell>
          <cell r="CI691">
            <v>0</v>
          </cell>
          <cell r="CJ691">
            <v>0</v>
          </cell>
          <cell r="CK691">
            <v>0</v>
          </cell>
          <cell r="CL691">
            <v>0</v>
          </cell>
          <cell r="CM691">
            <v>0</v>
          </cell>
          <cell r="CN691">
            <v>0</v>
          </cell>
          <cell r="CO691">
            <v>0</v>
          </cell>
          <cell r="CP691">
            <v>0</v>
          </cell>
          <cell r="CQ691">
            <v>0</v>
          </cell>
          <cell r="CR691">
            <v>0</v>
          </cell>
          <cell r="CS691">
            <v>0</v>
          </cell>
          <cell r="CT691">
            <v>0</v>
          </cell>
          <cell r="CU691">
            <v>0</v>
          </cell>
          <cell r="CV691">
            <v>0</v>
          </cell>
          <cell r="CW691">
            <v>0</v>
          </cell>
          <cell r="CX691">
            <v>0</v>
          </cell>
          <cell r="CY691">
            <v>0</v>
          </cell>
          <cell r="CZ691">
            <v>0</v>
          </cell>
          <cell r="DA691">
            <v>0</v>
          </cell>
          <cell r="DB691">
            <v>0</v>
          </cell>
          <cell r="DC691">
            <v>0</v>
          </cell>
          <cell r="DD691">
            <v>8888.7829316023926</v>
          </cell>
          <cell r="DE691">
            <v>0</v>
          </cell>
          <cell r="DG691">
            <v>7491.9009044683426</v>
          </cell>
          <cell r="DI691">
            <v>0.03</v>
          </cell>
          <cell r="DJ691">
            <v>224.75702713405028</v>
          </cell>
          <cell r="DK691">
            <v>2.5941407564136574E-2</v>
          </cell>
          <cell r="DL691">
            <v>0</v>
          </cell>
        </row>
        <row r="692">
          <cell r="A692" t="str">
            <v>B10417LR0468LT07500P60</v>
          </cell>
          <cell r="B692" t="str">
            <v>RULLIERA-NASTRO TANGENZIALE Lu0350 LT 07500 P60</v>
          </cell>
          <cell r="C692" t="str">
            <v>TANGENTIAL BELT ROLLER CONV. Aw0350 LT 07500 P60</v>
          </cell>
          <cell r="F692">
            <v>17587.698400775334</v>
          </cell>
          <cell r="H692">
            <v>8266.2182483644065</v>
          </cell>
          <cell r="I692">
            <v>0.53</v>
          </cell>
          <cell r="J692" t="str">
            <v>OK</v>
          </cell>
          <cell r="K692" t="str">
            <v>NEWZD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0</v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0</v>
          </cell>
          <cell r="AM692">
            <v>0</v>
          </cell>
          <cell r="AN692">
            <v>0</v>
          </cell>
          <cell r="AO692">
            <v>0</v>
          </cell>
          <cell r="AP692">
            <v>0</v>
          </cell>
          <cell r="AQ692">
            <v>0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7094.0932483644056</v>
          </cell>
          <cell r="AW692">
            <v>180</v>
          </cell>
          <cell r="AX692">
            <v>5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54</v>
          </cell>
          <cell r="BF692">
            <v>1.5</v>
          </cell>
          <cell r="BG692">
            <v>0</v>
          </cell>
          <cell r="BH692">
            <v>0</v>
          </cell>
          <cell r="BI692">
            <v>0</v>
          </cell>
          <cell r="BJ692">
            <v>0</v>
          </cell>
          <cell r="BK692">
            <v>76</v>
          </cell>
          <cell r="BL692">
            <v>2</v>
          </cell>
          <cell r="BM692">
            <v>0</v>
          </cell>
          <cell r="BN692">
            <v>0</v>
          </cell>
          <cell r="BO692">
            <v>560.625</v>
          </cell>
          <cell r="BP692">
            <v>17.25</v>
          </cell>
          <cell r="BQ692">
            <v>0</v>
          </cell>
          <cell r="BR692">
            <v>0</v>
          </cell>
          <cell r="BS692">
            <v>227.5</v>
          </cell>
          <cell r="BT692">
            <v>7</v>
          </cell>
          <cell r="BU692">
            <v>0</v>
          </cell>
          <cell r="BV692">
            <v>0</v>
          </cell>
          <cell r="BW692">
            <v>0</v>
          </cell>
          <cell r="BX692">
            <v>0</v>
          </cell>
          <cell r="BY692">
            <v>0</v>
          </cell>
          <cell r="BZ692">
            <v>0</v>
          </cell>
          <cell r="CA692">
            <v>74</v>
          </cell>
          <cell r="CB692">
            <v>2</v>
          </cell>
          <cell r="CC692">
            <v>0</v>
          </cell>
          <cell r="CD692">
            <v>0</v>
          </cell>
          <cell r="CE692">
            <v>0</v>
          </cell>
          <cell r="CF692">
            <v>0</v>
          </cell>
          <cell r="CG692">
            <v>0</v>
          </cell>
          <cell r="CH692">
            <v>0</v>
          </cell>
          <cell r="CI692">
            <v>0</v>
          </cell>
          <cell r="CJ692">
            <v>0</v>
          </cell>
          <cell r="CK692">
            <v>0</v>
          </cell>
          <cell r="CL692">
            <v>0</v>
          </cell>
          <cell r="CM692">
            <v>0</v>
          </cell>
          <cell r="CN692">
            <v>0</v>
          </cell>
          <cell r="CO692">
            <v>0</v>
          </cell>
          <cell r="CP692">
            <v>0</v>
          </cell>
          <cell r="CQ692">
            <v>0</v>
          </cell>
          <cell r="CR692">
            <v>0</v>
          </cell>
          <cell r="CS692">
            <v>0</v>
          </cell>
          <cell r="CT692">
            <v>0</v>
          </cell>
          <cell r="CU692">
            <v>0</v>
          </cell>
          <cell r="CV692">
            <v>0</v>
          </cell>
          <cell r="CW692">
            <v>0</v>
          </cell>
          <cell r="CX692">
            <v>0</v>
          </cell>
          <cell r="CY692">
            <v>0</v>
          </cell>
          <cell r="CZ692">
            <v>0</v>
          </cell>
          <cell r="DA692">
            <v>0</v>
          </cell>
          <cell r="DB692">
            <v>0</v>
          </cell>
          <cell r="DC692">
            <v>0</v>
          </cell>
          <cell r="DD692">
            <v>8266.2182483644065</v>
          </cell>
          <cell r="DE692">
            <v>0</v>
          </cell>
          <cell r="DG692">
            <v>6887.4691731693256</v>
          </cell>
          <cell r="DI692">
            <v>0.03</v>
          </cell>
          <cell r="DJ692">
            <v>206.62407519507977</v>
          </cell>
          <cell r="DK692">
            <v>2.563703218245636E-2</v>
          </cell>
          <cell r="DL692">
            <v>0</v>
          </cell>
        </row>
        <row r="693">
          <cell r="A693" t="str">
            <v>B10417LR0468LT07800P40</v>
          </cell>
          <cell r="B693" t="str">
            <v>RULLIERA-NASTRO TANGENZIALE Lu0350 LT 07800 P40</v>
          </cell>
          <cell r="C693" t="str">
            <v>TANGENTIAL BELT ROLLER CONV. Aw0350 LT 07800 P40</v>
          </cell>
          <cell r="F693">
            <v>19396.439355077862</v>
          </cell>
          <cell r="H693">
            <v>9116.3264968865951</v>
          </cell>
          <cell r="I693">
            <v>0.53</v>
          </cell>
          <cell r="J693" t="str">
            <v>OK</v>
          </cell>
          <cell r="K693" t="str">
            <v>NEWZD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0</v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>
            <v>0</v>
          </cell>
          <cell r="AM693">
            <v>0</v>
          </cell>
          <cell r="AN693">
            <v>0</v>
          </cell>
          <cell r="AO693">
            <v>0</v>
          </cell>
          <cell r="AP693">
            <v>0</v>
          </cell>
          <cell r="AQ693">
            <v>0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7924.701496886596</v>
          </cell>
          <cell r="AW693">
            <v>180</v>
          </cell>
          <cell r="AX693">
            <v>5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0</v>
          </cell>
          <cell r="BD693">
            <v>0</v>
          </cell>
          <cell r="BE693">
            <v>54</v>
          </cell>
          <cell r="BF693">
            <v>1.5</v>
          </cell>
          <cell r="BG693">
            <v>0</v>
          </cell>
          <cell r="BH693">
            <v>0</v>
          </cell>
          <cell r="BI693">
            <v>0</v>
          </cell>
          <cell r="BJ693">
            <v>0</v>
          </cell>
          <cell r="BK693">
            <v>76</v>
          </cell>
          <cell r="BL693">
            <v>2</v>
          </cell>
          <cell r="BM693">
            <v>0</v>
          </cell>
          <cell r="BN693">
            <v>0</v>
          </cell>
          <cell r="BO693">
            <v>575.25</v>
          </cell>
          <cell r="BP693">
            <v>17.7</v>
          </cell>
          <cell r="BQ693">
            <v>0</v>
          </cell>
          <cell r="BR693">
            <v>0</v>
          </cell>
          <cell r="BS693">
            <v>232.375</v>
          </cell>
          <cell r="BT693">
            <v>7.15</v>
          </cell>
          <cell r="BU693">
            <v>0</v>
          </cell>
          <cell r="BV693">
            <v>0</v>
          </cell>
          <cell r="BW693">
            <v>0</v>
          </cell>
          <cell r="BX693">
            <v>0</v>
          </cell>
          <cell r="BY693">
            <v>0</v>
          </cell>
          <cell r="BZ693">
            <v>0</v>
          </cell>
          <cell r="CA693">
            <v>74</v>
          </cell>
          <cell r="CB693">
            <v>2</v>
          </cell>
          <cell r="CC693">
            <v>0</v>
          </cell>
          <cell r="CD693">
            <v>0</v>
          </cell>
          <cell r="CE693">
            <v>0</v>
          </cell>
          <cell r="CF693">
            <v>0</v>
          </cell>
          <cell r="CG693">
            <v>0</v>
          </cell>
          <cell r="CH693">
            <v>0</v>
          </cell>
          <cell r="CI693">
            <v>0</v>
          </cell>
          <cell r="CJ693">
            <v>0</v>
          </cell>
          <cell r="CK693">
            <v>0</v>
          </cell>
          <cell r="CL693">
            <v>0</v>
          </cell>
          <cell r="CM693">
            <v>0</v>
          </cell>
          <cell r="CN693">
            <v>0</v>
          </cell>
          <cell r="CO693">
            <v>0</v>
          </cell>
          <cell r="CP693">
            <v>0</v>
          </cell>
          <cell r="CQ693">
            <v>0</v>
          </cell>
          <cell r="CR693">
            <v>0</v>
          </cell>
          <cell r="CS693">
            <v>0</v>
          </cell>
          <cell r="CT693">
            <v>0</v>
          </cell>
          <cell r="CU693">
            <v>0</v>
          </cell>
          <cell r="CV693">
            <v>0</v>
          </cell>
          <cell r="CW693">
            <v>0</v>
          </cell>
          <cell r="CX693">
            <v>0</v>
          </cell>
          <cell r="CY693">
            <v>0</v>
          </cell>
          <cell r="CZ693">
            <v>0</v>
          </cell>
          <cell r="DA693">
            <v>0</v>
          </cell>
          <cell r="DB693">
            <v>0</v>
          </cell>
          <cell r="DC693">
            <v>0</v>
          </cell>
          <cell r="DD693">
            <v>9116.3264968865951</v>
          </cell>
          <cell r="DE693">
            <v>0</v>
          </cell>
          <cell r="DG693">
            <v>7693.8849484335888</v>
          </cell>
          <cell r="DI693">
            <v>0.03</v>
          </cell>
          <cell r="DJ693">
            <v>230.81654845300764</v>
          </cell>
          <cell r="DK693">
            <v>2.597673625853043E-2</v>
          </cell>
          <cell r="DL693">
            <v>0</v>
          </cell>
        </row>
        <row r="694">
          <cell r="A694" t="str">
            <v>B10417LR0468LT07800P60</v>
          </cell>
          <cell r="B694" t="str">
            <v>RULLIERA-NASTRO TANGENZIALE Lu0350 LT 07800 P60</v>
          </cell>
          <cell r="C694" t="str">
            <v>TANGENTIAL BELT ROLLER CONV. Aw0350 LT 07800 P60</v>
          </cell>
          <cell r="F694">
            <v>18029.667726437037</v>
          </cell>
          <cell r="H694">
            <v>8473.9438314254076</v>
          </cell>
          <cell r="I694">
            <v>0.53</v>
          </cell>
          <cell r="J694" t="str">
            <v>OK</v>
          </cell>
          <cell r="K694" t="str">
            <v>NEWZD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0</v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>
            <v>0</v>
          </cell>
          <cell r="AM694">
            <v>0</v>
          </cell>
          <cell r="AN694">
            <v>0</v>
          </cell>
          <cell r="AO694">
            <v>0</v>
          </cell>
          <cell r="AP694">
            <v>0</v>
          </cell>
          <cell r="AQ694">
            <v>0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7282.3188314254085</v>
          </cell>
          <cell r="AW694">
            <v>180</v>
          </cell>
          <cell r="AX694">
            <v>5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54</v>
          </cell>
          <cell r="BF694">
            <v>1.5</v>
          </cell>
          <cell r="BG694">
            <v>0</v>
          </cell>
          <cell r="BH694">
            <v>0</v>
          </cell>
          <cell r="BI694">
            <v>0</v>
          </cell>
          <cell r="BJ694">
            <v>0</v>
          </cell>
          <cell r="BK694">
            <v>76</v>
          </cell>
          <cell r="BL694">
            <v>2</v>
          </cell>
          <cell r="BM694">
            <v>0</v>
          </cell>
          <cell r="BN694">
            <v>0</v>
          </cell>
          <cell r="BO694">
            <v>575.25</v>
          </cell>
          <cell r="BP694">
            <v>17.7</v>
          </cell>
          <cell r="BQ694">
            <v>0</v>
          </cell>
          <cell r="BR694">
            <v>0</v>
          </cell>
          <cell r="BS694">
            <v>232.375</v>
          </cell>
          <cell r="BT694">
            <v>7.15</v>
          </cell>
          <cell r="BU694">
            <v>0</v>
          </cell>
          <cell r="BV694">
            <v>0</v>
          </cell>
          <cell r="BW694">
            <v>0</v>
          </cell>
          <cell r="BX694">
            <v>0</v>
          </cell>
          <cell r="BY694">
            <v>0</v>
          </cell>
          <cell r="BZ694">
            <v>0</v>
          </cell>
          <cell r="CA694">
            <v>74</v>
          </cell>
          <cell r="CB694">
            <v>2</v>
          </cell>
          <cell r="CC694">
            <v>0</v>
          </cell>
          <cell r="CD694">
            <v>0</v>
          </cell>
          <cell r="CE694">
            <v>0</v>
          </cell>
          <cell r="CF694">
            <v>0</v>
          </cell>
          <cell r="CG694">
            <v>0</v>
          </cell>
          <cell r="CH694">
            <v>0</v>
          </cell>
          <cell r="CI694">
            <v>0</v>
          </cell>
          <cell r="CJ694">
            <v>0</v>
          </cell>
          <cell r="CK694">
            <v>0</v>
          </cell>
          <cell r="CL694">
            <v>0</v>
          </cell>
          <cell r="CM694">
            <v>0</v>
          </cell>
          <cell r="CN694">
            <v>0</v>
          </cell>
          <cell r="CO694">
            <v>0</v>
          </cell>
          <cell r="CP694">
            <v>0</v>
          </cell>
          <cell r="CQ694">
            <v>0</v>
          </cell>
          <cell r="CR694">
            <v>0</v>
          </cell>
          <cell r="CS694">
            <v>0</v>
          </cell>
          <cell r="CT694">
            <v>0</v>
          </cell>
          <cell r="CU694">
            <v>0</v>
          </cell>
          <cell r="CV694">
            <v>0</v>
          </cell>
          <cell r="CW694">
            <v>0</v>
          </cell>
          <cell r="CX694">
            <v>0</v>
          </cell>
          <cell r="CY694">
            <v>0</v>
          </cell>
          <cell r="CZ694">
            <v>0</v>
          </cell>
          <cell r="DA694">
            <v>0</v>
          </cell>
          <cell r="DB694">
            <v>0</v>
          </cell>
          <cell r="DC694">
            <v>0</v>
          </cell>
          <cell r="DD694">
            <v>8473.9438314254076</v>
          </cell>
          <cell r="DE694">
            <v>0</v>
          </cell>
          <cell r="DG694">
            <v>7070.2124576945716</v>
          </cell>
          <cell r="DI694">
            <v>0.03</v>
          </cell>
          <cell r="DJ694">
            <v>212.10637373083713</v>
          </cell>
          <cell r="DK694">
            <v>2.5673026710697901E-2</v>
          </cell>
          <cell r="DL694">
            <v>0</v>
          </cell>
        </row>
        <row r="695">
          <cell r="A695" t="str">
            <v>B10417LR0468LT08100P40</v>
          </cell>
          <cell r="B695" t="str">
            <v>RULLIERA-NASTRO TANGENZIALE Lu0350 LT 08100 P40</v>
          </cell>
          <cell r="C695" t="str">
            <v>TANGENTIAL BELT ROLLER CONV. Aw0350 LT 08100 P40</v>
          </cell>
          <cell r="F695">
            <v>19832.24242979319</v>
          </cell>
          <cell r="H695">
            <v>9321.1539420027984</v>
          </cell>
          <cell r="I695">
            <v>0.53</v>
          </cell>
          <cell r="J695" t="str">
            <v>OK</v>
          </cell>
          <cell r="K695" t="str">
            <v>NEWZD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0</v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>
            <v>0</v>
          </cell>
          <cell r="AC695">
            <v>0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0</v>
          </cell>
          <cell r="AM695">
            <v>0</v>
          </cell>
          <cell r="AN695">
            <v>0</v>
          </cell>
          <cell r="AO695">
            <v>0</v>
          </cell>
          <cell r="AP695">
            <v>0</v>
          </cell>
          <cell r="AQ695">
            <v>0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8110.0289420027984</v>
          </cell>
          <cell r="AW695">
            <v>180</v>
          </cell>
          <cell r="AX695">
            <v>5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54</v>
          </cell>
          <cell r="BF695">
            <v>1.5</v>
          </cell>
          <cell r="BG695">
            <v>0</v>
          </cell>
          <cell r="BH695">
            <v>0</v>
          </cell>
          <cell r="BI695">
            <v>0</v>
          </cell>
          <cell r="BJ695">
            <v>0</v>
          </cell>
          <cell r="BK695">
            <v>76</v>
          </cell>
          <cell r="BL695">
            <v>2</v>
          </cell>
          <cell r="BM695">
            <v>0</v>
          </cell>
          <cell r="BN695">
            <v>0</v>
          </cell>
          <cell r="BO695">
            <v>589.875</v>
          </cell>
          <cell r="BP695">
            <v>18.149999999999999</v>
          </cell>
          <cell r="BQ695">
            <v>0</v>
          </cell>
          <cell r="BR695">
            <v>0</v>
          </cell>
          <cell r="BS695">
            <v>237.25</v>
          </cell>
          <cell r="BT695">
            <v>7.3</v>
          </cell>
          <cell r="BU695">
            <v>0</v>
          </cell>
          <cell r="BV695">
            <v>0</v>
          </cell>
          <cell r="BW695">
            <v>0</v>
          </cell>
          <cell r="BX695">
            <v>0</v>
          </cell>
          <cell r="BY695">
            <v>0</v>
          </cell>
          <cell r="BZ695">
            <v>0</v>
          </cell>
          <cell r="CA695">
            <v>74</v>
          </cell>
          <cell r="CB695">
            <v>2</v>
          </cell>
          <cell r="CC695">
            <v>0</v>
          </cell>
          <cell r="CD695">
            <v>0</v>
          </cell>
          <cell r="CE695">
            <v>0</v>
          </cell>
          <cell r="CF695">
            <v>0</v>
          </cell>
          <cell r="CG695">
            <v>0</v>
          </cell>
          <cell r="CH695">
            <v>0</v>
          </cell>
          <cell r="CI695">
            <v>0</v>
          </cell>
          <cell r="CJ695">
            <v>0</v>
          </cell>
          <cell r="CK695">
            <v>0</v>
          </cell>
          <cell r="CL695">
            <v>0</v>
          </cell>
          <cell r="CM695">
            <v>0</v>
          </cell>
          <cell r="CN695">
            <v>0</v>
          </cell>
          <cell r="CO695">
            <v>0</v>
          </cell>
          <cell r="CP695">
            <v>0</v>
          </cell>
          <cell r="CQ695">
            <v>0</v>
          </cell>
          <cell r="CR695">
            <v>0</v>
          </cell>
          <cell r="CS695">
            <v>0</v>
          </cell>
          <cell r="CT695">
            <v>0</v>
          </cell>
          <cell r="CU695">
            <v>0</v>
          </cell>
          <cell r="CV695">
            <v>0</v>
          </cell>
          <cell r="CW695">
            <v>0</v>
          </cell>
          <cell r="CX695">
            <v>0</v>
          </cell>
          <cell r="CY695">
            <v>0</v>
          </cell>
          <cell r="CZ695">
            <v>0</v>
          </cell>
          <cell r="DA695">
            <v>0</v>
          </cell>
          <cell r="DB695">
            <v>0</v>
          </cell>
          <cell r="DC695">
            <v>0</v>
          </cell>
          <cell r="DD695">
            <v>9321.1539420027984</v>
          </cell>
          <cell r="DE695">
            <v>0</v>
          </cell>
          <cell r="DG695">
            <v>7873.8145067988335</v>
          </cell>
          <cell r="DI695">
            <v>0.03</v>
          </cell>
          <cell r="DJ695">
            <v>236.214435203965</v>
          </cell>
          <cell r="DK695">
            <v>2.6000661317248271E-2</v>
          </cell>
          <cell r="DL695">
            <v>0</v>
          </cell>
        </row>
        <row r="696">
          <cell r="A696" t="str">
            <v>B10417LR0468LT08100P60</v>
          </cell>
          <cell r="B696" t="str">
            <v>RULLIERA-NASTRO TANGENZIALE Lu0350 LT 08100 P60</v>
          </cell>
          <cell r="C696" t="str">
            <v>TANGENTIAL BELT ROLLER CONV. Aw0350 LT 08100 P60</v>
          </cell>
          <cell r="F696">
            <v>18405.286557681728</v>
          </cell>
          <cell r="H696">
            <v>8650.4846821104111</v>
          </cell>
          <cell r="I696">
            <v>0.53</v>
          </cell>
          <cell r="J696" t="str">
            <v>OK</v>
          </cell>
          <cell r="K696" t="str">
            <v>NEWZD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>
            <v>0</v>
          </cell>
          <cell r="AC696">
            <v>0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>
            <v>0</v>
          </cell>
          <cell r="AM696">
            <v>0</v>
          </cell>
          <cell r="AN696">
            <v>0</v>
          </cell>
          <cell r="AO696">
            <v>0</v>
          </cell>
          <cell r="AP696">
            <v>0</v>
          </cell>
          <cell r="AQ696">
            <v>0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7439.3596821104111</v>
          </cell>
          <cell r="AW696">
            <v>180</v>
          </cell>
          <cell r="AX696">
            <v>5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54</v>
          </cell>
          <cell r="BF696">
            <v>1.5</v>
          </cell>
          <cell r="BG696">
            <v>0</v>
          </cell>
          <cell r="BH696">
            <v>0</v>
          </cell>
          <cell r="BI696">
            <v>0</v>
          </cell>
          <cell r="BJ696">
            <v>0</v>
          </cell>
          <cell r="BK696">
            <v>76</v>
          </cell>
          <cell r="BL696">
            <v>2</v>
          </cell>
          <cell r="BM696">
            <v>0</v>
          </cell>
          <cell r="BN696">
            <v>0</v>
          </cell>
          <cell r="BO696">
            <v>589.875</v>
          </cell>
          <cell r="BP696">
            <v>18.149999999999999</v>
          </cell>
          <cell r="BQ696">
            <v>0</v>
          </cell>
          <cell r="BR696">
            <v>0</v>
          </cell>
          <cell r="BS696">
            <v>237.25</v>
          </cell>
          <cell r="BT696">
            <v>7.3</v>
          </cell>
          <cell r="BU696">
            <v>0</v>
          </cell>
          <cell r="BV696">
            <v>0</v>
          </cell>
          <cell r="BW696">
            <v>0</v>
          </cell>
          <cell r="BX696">
            <v>0</v>
          </cell>
          <cell r="BY696">
            <v>0</v>
          </cell>
          <cell r="BZ696">
            <v>0</v>
          </cell>
          <cell r="CA696">
            <v>74</v>
          </cell>
          <cell r="CB696">
            <v>2</v>
          </cell>
          <cell r="CC696">
            <v>0</v>
          </cell>
          <cell r="CD696">
            <v>0</v>
          </cell>
          <cell r="CE696">
            <v>0</v>
          </cell>
          <cell r="CF696">
            <v>0</v>
          </cell>
          <cell r="CG696">
            <v>0</v>
          </cell>
          <cell r="CH696">
            <v>0</v>
          </cell>
          <cell r="CI696">
            <v>0</v>
          </cell>
          <cell r="CJ696">
            <v>0</v>
          </cell>
          <cell r="CK696">
            <v>0</v>
          </cell>
          <cell r="CL696">
            <v>0</v>
          </cell>
          <cell r="CM696">
            <v>0</v>
          </cell>
          <cell r="CN696">
            <v>0</v>
          </cell>
          <cell r="CO696">
            <v>0</v>
          </cell>
          <cell r="CP696">
            <v>0</v>
          </cell>
          <cell r="CQ696">
            <v>0</v>
          </cell>
          <cell r="CR696">
            <v>0</v>
          </cell>
          <cell r="CS696">
            <v>0</v>
          </cell>
          <cell r="CT696">
            <v>0</v>
          </cell>
          <cell r="CU696">
            <v>0</v>
          </cell>
          <cell r="CV696">
            <v>0</v>
          </cell>
          <cell r="CW696">
            <v>0</v>
          </cell>
          <cell r="CX696">
            <v>0</v>
          </cell>
          <cell r="CY696">
            <v>0</v>
          </cell>
          <cell r="CZ696">
            <v>0</v>
          </cell>
          <cell r="DA696">
            <v>0</v>
          </cell>
          <cell r="DB696">
            <v>0</v>
          </cell>
          <cell r="DC696">
            <v>0</v>
          </cell>
          <cell r="DD696">
            <v>8650.4846821104111</v>
          </cell>
          <cell r="DE696">
            <v>0</v>
          </cell>
          <cell r="DG696">
            <v>7222.6793030198169</v>
          </cell>
          <cell r="DI696">
            <v>0.03</v>
          </cell>
          <cell r="DJ696">
            <v>216.6803790905945</v>
          </cell>
          <cell r="DK696">
            <v>2.569189078919103E-2</v>
          </cell>
          <cell r="DL696">
            <v>0</v>
          </cell>
        </row>
        <row r="697">
          <cell r="A697" t="str">
            <v>B10417LR0468LT08400P40</v>
          </cell>
          <cell r="B697" t="str">
            <v>RULLIERA-NASTRO TANGENZIALE Lu0350 LT 08400 P40</v>
          </cell>
          <cell r="C697" t="str">
            <v>TANGENTIAL BELT ROLLER CONV. Aw0350 LT 08400 P40</v>
          </cell>
          <cell r="F697">
            <v>20790.176710304702</v>
          </cell>
          <cell r="H697">
            <v>9771.3830538432103</v>
          </cell>
          <cell r="I697">
            <v>0.53</v>
          </cell>
          <cell r="J697" t="str">
            <v>OK</v>
          </cell>
          <cell r="K697" t="str">
            <v>NEWZD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0</v>
          </cell>
          <cell r="AQ697">
            <v>0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8540.7580538432103</v>
          </cell>
          <cell r="AW697">
            <v>180</v>
          </cell>
          <cell r="AX697">
            <v>5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54</v>
          </cell>
          <cell r="BF697">
            <v>1.5</v>
          </cell>
          <cell r="BG697">
            <v>0</v>
          </cell>
          <cell r="BH697">
            <v>0</v>
          </cell>
          <cell r="BI697">
            <v>0</v>
          </cell>
          <cell r="BJ697">
            <v>0</v>
          </cell>
          <cell r="BK697">
            <v>76</v>
          </cell>
          <cell r="BL697">
            <v>2</v>
          </cell>
          <cell r="BM697">
            <v>0</v>
          </cell>
          <cell r="BN697">
            <v>0</v>
          </cell>
          <cell r="BO697">
            <v>604.5</v>
          </cell>
          <cell r="BP697">
            <v>18.600000000000001</v>
          </cell>
          <cell r="BQ697">
            <v>0</v>
          </cell>
          <cell r="BR697">
            <v>0</v>
          </cell>
          <cell r="BS697">
            <v>242.125</v>
          </cell>
          <cell r="BT697">
            <v>7.45</v>
          </cell>
          <cell r="BU697">
            <v>0</v>
          </cell>
          <cell r="BV697">
            <v>0</v>
          </cell>
          <cell r="BW697">
            <v>0</v>
          </cell>
          <cell r="BX697">
            <v>0</v>
          </cell>
          <cell r="BY697">
            <v>0</v>
          </cell>
          <cell r="BZ697">
            <v>0</v>
          </cell>
          <cell r="CA697">
            <v>74</v>
          </cell>
          <cell r="CB697">
            <v>2</v>
          </cell>
          <cell r="CC697">
            <v>0</v>
          </cell>
          <cell r="CD697">
            <v>0</v>
          </cell>
          <cell r="CE697">
            <v>0</v>
          </cell>
          <cell r="CF697">
            <v>0</v>
          </cell>
          <cell r="CG697">
            <v>0</v>
          </cell>
          <cell r="CH697">
            <v>0</v>
          </cell>
          <cell r="CI697">
            <v>0</v>
          </cell>
          <cell r="CJ697">
            <v>0</v>
          </cell>
          <cell r="CK697">
            <v>0</v>
          </cell>
          <cell r="CL697">
            <v>0</v>
          </cell>
          <cell r="CM697">
            <v>0</v>
          </cell>
          <cell r="CN697">
            <v>0</v>
          </cell>
          <cell r="CO697">
            <v>0</v>
          </cell>
          <cell r="CP697">
            <v>0</v>
          </cell>
          <cell r="CQ697">
            <v>0</v>
          </cell>
          <cell r="CR697">
            <v>0</v>
          </cell>
          <cell r="CS697">
            <v>0</v>
          </cell>
          <cell r="CT697">
            <v>0</v>
          </cell>
          <cell r="CU697">
            <v>0</v>
          </cell>
          <cell r="CV697">
            <v>0</v>
          </cell>
          <cell r="CW697">
            <v>0</v>
          </cell>
          <cell r="CX697">
            <v>0</v>
          </cell>
          <cell r="CY697">
            <v>0</v>
          </cell>
          <cell r="CZ697">
            <v>0</v>
          </cell>
          <cell r="DA697">
            <v>0</v>
          </cell>
          <cell r="DB697">
            <v>0</v>
          </cell>
          <cell r="DC697">
            <v>0</v>
          </cell>
          <cell r="DD697">
            <v>9771.3830538432103</v>
          </cell>
          <cell r="DE697">
            <v>0</v>
          </cell>
          <cell r="DG697">
            <v>8291.9981105273891</v>
          </cell>
          <cell r="DI697">
            <v>0.03</v>
          </cell>
          <cell r="DJ697">
            <v>248.75994331582166</v>
          </cell>
          <cell r="DK697">
            <v>2.6123048284964062E-2</v>
          </cell>
          <cell r="DL697">
            <v>0</v>
          </cell>
        </row>
        <row r="698">
          <cell r="A698" t="str">
            <v>B10417LR0468LT08400P60</v>
          </cell>
          <cell r="B698" t="str">
            <v>RULLIERA-NASTRO TANGENZIALE Lu0350 LT 08400 P60</v>
          </cell>
          <cell r="C698" t="str">
            <v>TANGENTIAL BELT ROLLER CONV. Aw0350 LT 08400 P60</v>
          </cell>
          <cell r="F698">
            <v>19321.054918569411</v>
          </cell>
          <cell r="H698">
            <v>9080.8958117276234</v>
          </cell>
          <cell r="I698">
            <v>0.53</v>
          </cell>
          <cell r="J698" t="str">
            <v>OK</v>
          </cell>
          <cell r="K698" t="str">
            <v>NEWZD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>
            <v>0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0</v>
          </cell>
          <cell r="AM698">
            <v>0</v>
          </cell>
          <cell r="AN698">
            <v>0</v>
          </cell>
          <cell r="AO698">
            <v>0</v>
          </cell>
          <cell r="AP698">
            <v>0</v>
          </cell>
          <cell r="AQ698">
            <v>0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7850.2708117276243</v>
          </cell>
          <cell r="AW698">
            <v>180</v>
          </cell>
          <cell r="AX698">
            <v>5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0</v>
          </cell>
          <cell r="BD698">
            <v>0</v>
          </cell>
          <cell r="BE698">
            <v>54</v>
          </cell>
          <cell r="BF698">
            <v>1.5</v>
          </cell>
          <cell r="BG698">
            <v>0</v>
          </cell>
          <cell r="BH698">
            <v>0</v>
          </cell>
          <cell r="BI698">
            <v>0</v>
          </cell>
          <cell r="BJ698">
            <v>0</v>
          </cell>
          <cell r="BK698">
            <v>76</v>
          </cell>
          <cell r="BL698">
            <v>2</v>
          </cell>
          <cell r="BM698">
            <v>0</v>
          </cell>
          <cell r="BN698">
            <v>0</v>
          </cell>
          <cell r="BO698">
            <v>604.5</v>
          </cell>
          <cell r="BP698">
            <v>18.600000000000001</v>
          </cell>
          <cell r="BQ698">
            <v>0</v>
          </cell>
          <cell r="BR698">
            <v>0</v>
          </cell>
          <cell r="BS698">
            <v>242.125</v>
          </cell>
          <cell r="BT698">
            <v>7.45</v>
          </cell>
          <cell r="BU698">
            <v>0</v>
          </cell>
          <cell r="BV698">
            <v>0</v>
          </cell>
          <cell r="BW698">
            <v>0</v>
          </cell>
          <cell r="BX698">
            <v>0</v>
          </cell>
          <cell r="BY698">
            <v>0</v>
          </cell>
          <cell r="BZ698">
            <v>0</v>
          </cell>
          <cell r="CA698">
            <v>74</v>
          </cell>
          <cell r="CB698">
            <v>2</v>
          </cell>
          <cell r="CC698">
            <v>0</v>
          </cell>
          <cell r="CD698">
            <v>0</v>
          </cell>
          <cell r="CE698">
            <v>0</v>
          </cell>
          <cell r="CF698">
            <v>0</v>
          </cell>
          <cell r="CG698">
            <v>0</v>
          </cell>
          <cell r="CH698">
            <v>0</v>
          </cell>
          <cell r="CI698">
            <v>0</v>
          </cell>
          <cell r="CJ698">
            <v>0</v>
          </cell>
          <cell r="CK698">
            <v>0</v>
          </cell>
          <cell r="CL698">
            <v>0</v>
          </cell>
          <cell r="CM698">
            <v>0</v>
          </cell>
          <cell r="CN698">
            <v>0</v>
          </cell>
          <cell r="CO698">
            <v>0</v>
          </cell>
          <cell r="CP698">
            <v>0</v>
          </cell>
          <cell r="CQ698">
            <v>0</v>
          </cell>
          <cell r="CR698">
            <v>0</v>
          </cell>
          <cell r="CS698">
            <v>0</v>
          </cell>
          <cell r="CT698">
            <v>0</v>
          </cell>
          <cell r="CU698">
            <v>0</v>
          </cell>
          <cell r="CV698">
            <v>0</v>
          </cell>
          <cell r="CW698">
            <v>0</v>
          </cell>
          <cell r="CX698">
            <v>0</v>
          </cell>
          <cell r="CY698">
            <v>0</v>
          </cell>
          <cell r="CZ698">
            <v>0</v>
          </cell>
          <cell r="DA698">
            <v>0</v>
          </cell>
          <cell r="DB698">
            <v>0</v>
          </cell>
          <cell r="DC698">
            <v>0</v>
          </cell>
          <cell r="DD698">
            <v>9080.8958117276234</v>
          </cell>
          <cell r="DE698">
            <v>0</v>
          </cell>
          <cell r="DG698">
            <v>7621.6221473083733</v>
          </cell>
          <cell r="DI698">
            <v>0.03</v>
          </cell>
          <cell r="DJ698">
            <v>228.64866441925119</v>
          </cell>
          <cell r="DK698">
            <v>2.5829448795809375E-2</v>
          </cell>
          <cell r="DL698">
            <v>0</v>
          </cell>
        </row>
        <row r="699">
          <cell r="A699" t="str">
            <v>B10417LR0468LT08700P40</v>
          </cell>
          <cell r="B699" t="str">
            <v>RULLIERA-NASTRO TANGENZIALE Lu0350 LT 08700 P40</v>
          </cell>
          <cell r="C699" t="str">
            <v>TANGENTIAL BELT ROLLER CONV. Aw0350 LT 08700 P40</v>
          </cell>
          <cell r="F699">
            <v>21301.022137544282</v>
          </cell>
          <cell r="H699">
            <v>10011.480404645812</v>
          </cell>
          <cell r="I699">
            <v>0.53</v>
          </cell>
          <cell r="J699" t="str">
            <v>OK</v>
          </cell>
          <cell r="K699" t="str">
            <v>NEWZD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0</v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>
            <v>0</v>
          </cell>
          <cell r="AC699">
            <v>0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0</v>
          </cell>
          <cell r="AQ699">
            <v>0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8761.3554046458121</v>
          </cell>
          <cell r="AW699">
            <v>180</v>
          </cell>
          <cell r="AX699">
            <v>5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54</v>
          </cell>
          <cell r="BF699">
            <v>1.5</v>
          </cell>
          <cell r="BG699">
            <v>0</v>
          </cell>
          <cell r="BH699">
            <v>0</v>
          </cell>
          <cell r="BI699">
            <v>0</v>
          </cell>
          <cell r="BJ699">
            <v>0</v>
          </cell>
          <cell r="BK699">
            <v>76</v>
          </cell>
          <cell r="BL699">
            <v>2</v>
          </cell>
          <cell r="BM699">
            <v>0</v>
          </cell>
          <cell r="BN699">
            <v>0</v>
          </cell>
          <cell r="BO699">
            <v>619.125</v>
          </cell>
          <cell r="BP699">
            <v>19.05</v>
          </cell>
          <cell r="BQ699">
            <v>0</v>
          </cell>
          <cell r="BR699">
            <v>0</v>
          </cell>
          <cell r="BS699">
            <v>247.00000000000003</v>
          </cell>
          <cell r="BT699">
            <v>7.6000000000000005</v>
          </cell>
          <cell r="BU699">
            <v>0</v>
          </cell>
          <cell r="BV699">
            <v>0</v>
          </cell>
          <cell r="BW699">
            <v>0</v>
          </cell>
          <cell r="BX699">
            <v>0</v>
          </cell>
          <cell r="BY699">
            <v>0</v>
          </cell>
          <cell r="BZ699">
            <v>0</v>
          </cell>
          <cell r="CA699">
            <v>74</v>
          </cell>
          <cell r="CB699">
            <v>2</v>
          </cell>
          <cell r="CC699">
            <v>0</v>
          </cell>
          <cell r="CD699">
            <v>0</v>
          </cell>
          <cell r="CE699">
            <v>0</v>
          </cell>
          <cell r="CF699">
            <v>0</v>
          </cell>
          <cell r="CG699">
            <v>0</v>
          </cell>
          <cell r="CH699">
            <v>0</v>
          </cell>
          <cell r="CI699">
            <v>0</v>
          </cell>
          <cell r="CJ699">
            <v>0</v>
          </cell>
          <cell r="CK699">
            <v>0</v>
          </cell>
          <cell r="CL699">
            <v>0</v>
          </cell>
          <cell r="CM699">
            <v>0</v>
          </cell>
          <cell r="CN699">
            <v>0</v>
          </cell>
          <cell r="CO699">
            <v>0</v>
          </cell>
          <cell r="CP699">
            <v>0</v>
          </cell>
          <cell r="CQ699">
            <v>0</v>
          </cell>
          <cell r="CR699">
            <v>0</v>
          </cell>
          <cell r="CS699">
            <v>0</v>
          </cell>
          <cell r="CT699">
            <v>0</v>
          </cell>
          <cell r="CU699">
            <v>0</v>
          </cell>
          <cell r="CV699">
            <v>0</v>
          </cell>
          <cell r="CW699">
            <v>0</v>
          </cell>
          <cell r="CX699">
            <v>0</v>
          </cell>
          <cell r="CY699">
            <v>0</v>
          </cell>
          <cell r="CZ699">
            <v>0</v>
          </cell>
          <cell r="DA699">
            <v>0</v>
          </cell>
          <cell r="DB699">
            <v>0</v>
          </cell>
          <cell r="DC699">
            <v>0</v>
          </cell>
          <cell r="DD699">
            <v>10011.480404645812</v>
          </cell>
          <cell r="DE699">
            <v>0</v>
          </cell>
          <cell r="DG699">
            <v>8506.1702957726338</v>
          </cell>
          <cell r="DI699">
            <v>0.03</v>
          </cell>
          <cell r="DJ699">
            <v>255.18510887317902</v>
          </cell>
          <cell r="DK699">
            <v>2.6155943535631786E-2</v>
          </cell>
          <cell r="DL699">
            <v>0</v>
          </cell>
        </row>
        <row r="700">
          <cell r="A700" t="str">
            <v>B10417LR0468LT08700P60</v>
          </cell>
          <cell r="B700" t="str">
            <v>RULLIERA-NASTRO TANGENZIALE Lu0350 LT 08700 P60</v>
          </cell>
          <cell r="C700" t="str">
            <v>TANGENTIAL BELT ROLLER CONV. Aw0350 LT 08700 P60</v>
          </cell>
          <cell r="F700">
            <v>19771.716102338352</v>
          </cell>
          <cell r="H700">
            <v>9292.7065680990254</v>
          </cell>
          <cell r="I700">
            <v>0.53</v>
          </cell>
          <cell r="J700" t="str">
            <v>OK</v>
          </cell>
          <cell r="K700" t="str">
            <v>NEWZD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>
            <v>0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0</v>
          </cell>
          <cell r="AP700">
            <v>0</v>
          </cell>
          <cell r="AQ700">
            <v>0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8042.5815680990254</v>
          </cell>
          <cell r="AW700">
            <v>180</v>
          </cell>
          <cell r="AX700">
            <v>5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54</v>
          </cell>
          <cell r="BF700">
            <v>1.5</v>
          </cell>
          <cell r="BG700">
            <v>0</v>
          </cell>
          <cell r="BH700">
            <v>0</v>
          </cell>
          <cell r="BI700">
            <v>0</v>
          </cell>
          <cell r="BJ700">
            <v>0</v>
          </cell>
          <cell r="BK700">
            <v>76</v>
          </cell>
          <cell r="BL700">
            <v>2</v>
          </cell>
          <cell r="BM700">
            <v>0</v>
          </cell>
          <cell r="BN700">
            <v>0</v>
          </cell>
          <cell r="BO700">
            <v>619.125</v>
          </cell>
          <cell r="BP700">
            <v>19.05</v>
          </cell>
          <cell r="BQ700">
            <v>0</v>
          </cell>
          <cell r="BR700">
            <v>0</v>
          </cell>
          <cell r="BS700">
            <v>247.00000000000003</v>
          </cell>
          <cell r="BT700">
            <v>7.6000000000000005</v>
          </cell>
          <cell r="BU700">
            <v>0</v>
          </cell>
          <cell r="BV700">
            <v>0</v>
          </cell>
          <cell r="BW700">
            <v>0</v>
          </cell>
          <cell r="BX700">
            <v>0</v>
          </cell>
          <cell r="BY700">
            <v>0</v>
          </cell>
          <cell r="BZ700">
            <v>0</v>
          </cell>
          <cell r="CA700">
            <v>74</v>
          </cell>
          <cell r="CB700">
            <v>2</v>
          </cell>
          <cell r="CC700">
            <v>0</v>
          </cell>
          <cell r="CD700">
            <v>0</v>
          </cell>
          <cell r="CE700">
            <v>0</v>
          </cell>
          <cell r="CF700">
            <v>0</v>
          </cell>
          <cell r="CG700">
            <v>0</v>
          </cell>
          <cell r="CH700">
            <v>0</v>
          </cell>
          <cell r="CI700">
            <v>0</v>
          </cell>
          <cell r="CJ700">
            <v>0</v>
          </cell>
          <cell r="CK700">
            <v>0</v>
          </cell>
          <cell r="CL700">
            <v>0</v>
          </cell>
          <cell r="CM700">
            <v>0</v>
          </cell>
          <cell r="CN700">
            <v>0</v>
          </cell>
          <cell r="CO700">
            <v>0</v>
          </cell>
          <cell r="CP700">
            <v>0</v>
          </cell>
          <cell r="CQ700">
            <v>0</v>
          </cell>
          <cell r="CR700">
            <v>0</v>
          </cell>
          <cell r="CS700">
            <v>0</v>
          </cell>
          <cell r="CT700">
            <v>0</v>
          </cell>
          <cell r="CU700">
            <v>0</v>
          </cell>
          <cell r="CV700">
            <v>0</v>
          </cell>
          <cell r="CW700">
            <v>0</v>
          </cell>
          <cell r="CX700">
            <v>0</v>
          </cell>
          <cell r="CY700">
            <v>0</v>
          </cell>
          <cell r="CZ700">
            <v>0</v>
          </cell>
          <cell r="DA700">
            <v>0</v>
          </cell>
          <cell r="DB700">
            <v>0</v>
          </cell>
          <cell r="DC700">
            <v>0</v>
          </cell>
          <cell r="DD700">
            <v>9292.7065680990254</v>
          </cell>
          <cell r="DE700">
            <v>0</v>
          </cell>
          <cell r="DG700">
            <v>7808.3316195136167</v>
          </cell>
          <cell r="DI700">
            <v>0.03</v>
          </cell>
          <cell r="DJ700">
            <v>234.2499485854085</v>
          </cell>
          <cell r="DK700">
            <v>2.5859807958983884E-2</v>
          </cell>
          <cell r="DL700">
            <v>0</v>
          </cell>
        </row>
        <row r="701">
          <cell r="A701" t="str">
            <v>B10417LR0468LT09000P40</v>
          </cell>
          <cell r="B701" t="str">
            <v>RULLIERA-NASTRO TANGENZIALE Lu0350 LT 09000 P40</v>
          </cell>
          <cell r="C701" t="str">
            <v>TANGENTIAL BELT ROLLER CONV. Aw0350 LT 09000 P40</v>
          </cell>
          <cell r="F701">
            <v>21785.157382829828</v>
          </cell>
          <cell r="H701">
            <v>10239.023969930018</v>
          </cell>
          <cell r="I701">
            <v>0.53</v>
          </cell>
          <cell r="J701" t="str">
            <v>OK</v>
          </cell>
          <cell r="K701" t="str">
            <v>NEWZD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>
            <v>0</v>
          </cell>
          <cell r="AC701">
            <v>0</v>
          </cell>
          <cell r="AD701">
            <v>0</v>
          </cell>
          <cell r="AE701">
            <v>0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0</v>
          </cell>
          <cell r="AP701">
            <v>0</v>
          </cell>
          <cell r="AQ701">
            <v>0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8969.3989699300182</v>
          </cell>
          <cell r="AW701">
            <v>180</v>
          </cell>
          <cell r="AX701">
            <v>5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54</v>
          </cell>
          <cell r="BF701">
            <v>1.5</v>
          </cell>
          <cell r="BG701">
            <v>0</v>
          </cell>
          <cell r="BH701">
            <v>0</v>
          </cell>
          <cell r="BI701">
            <v>0</v>
          </cell>
          <cell r="BJ701">
            <v>0</v>
          </cell>
          <cell r="BK701">
            <v>76</v>
          </cell>
          <cell r="BL701">
            <v>2</v>
          </cell>
          <cell r="BM701">
            <v>0</v>
          </cell>
          <cell r="BN701">
            <v>0</v>
          </cell>
          <cell r="BO701">
            <v>633.75</v>
          </cell>
          <cell r="BP701">
            <v>19.5</v>
          </cell>
          <cell r="BQ701">
            <v>0</v>
          </cell>
          <cell r="BR701">
            <v>0</v>
          </cell>
          <cell r="BS701">
            <v>251.875</v>
          </cell>
          <cell r="BT701">
            <v>7.75</v>
          </cell>
          <cell r="BU701">
            <v>0</v>
          </cell>
          <cell r="BV701">
            <v>0</v>
          </cell>
          <cell r="BW701">
            <v>0</v>
          </cell>
          <cell r="BX701">
            <v>0</v>
          </cell>
          <cell r="BY701">
            <v>0</v>
          </cell>
          <cell r="BZ701">
            <v>0</v>
          </cell>
          <cell r="CA701">
            <v>74</v>
          </cell>
          <cell r="CB701">
            <v>2</v>
          </cell>
          <cell r="CC701">
            <v>0</v>
          </cell>
          <cell r="CD701">
            <v>0</v>
          </cell>
          <cell r="CE701">
            <v>0</v>
          </cell>
          <cell r="CF701">
            <v>0</v>
          </cell>
          <cell r="CG701">
            <v>0</v>
          </cell>
          <cell r="CH701">
            <v>0</v>
          </cell>
          <cell r="CI701">
            <v>0</v>
          </cell>
          <cell r="CJ701">
            <v>0</v>
          </cell>
          <cell r="CK701">
            <v>0</v>
          </cell>
          <cell r="CL701">
            <v>0</v>
          </cell>
          <cell r="CM701">
            <v>0</v>
          </cell>
          <cell r="CN701">
            <v>0</v>
          </cell>
          <cell r="CO701">
            <v>0</v>
          </cell>
          <cell r="CP701">
            <v>0</v>
          </cell>
          <cell r="CQ701">
            <v>0</v>
          </cell>
          <cell r="CR701">
            <v>0</v>
          </cell>
          <cell r="CS701">
            <v>0</v>
          </cell>
          <cell r="CT701">
            <v>0</v>
          </cell>
          <cell r="CU701">
            <v>0</v>
          </cell>
          <cell r="CV701">
            <v>0</v>
          </cell>
          <cell r="CW701">
            <v>0</v>
          </cell>
          <cell r="CX701">
            <v>0</v>
          </cell>
          <cell r="CY701">
            <v>0</v>
          </cell>
          <cell r="CZ701">
            <v>0</v>
          </cell>
          <cell r="DA701">
            <v>0</v>
          </cell>
          <cell r="DB701">
            <v>0</v>
          </cell>
          <cell r="DC701">
            <v>0</v>
          </cell>
          <cell r="DD701">
            <v>10239.023969930018</v>
          </cell>
          <cell r="DE701">
            <v>0</v>
          </cell>
          <cell r="DG701">
            <v>8708.1543397378809</v>
          </cell>
          <cell r="DI701">
            <v>0.03</v>
          </cell>
          <cell r="DJ701">
            <v>261.24463019213641</v>
          </cell>
          <cell r="DK701">
            <v>2.6182642579766591E-2</v>
          </cell>
          <cell r="DL701">
            <v>0</v>
          </cell>
        </row>
        <row r="702">
          <cell r="A702" t="str">
            <v>B10417LR0468LT09000P60</v>
          </cell>
          <cell r="B702" t="str">
            <v>RULLIERA-NASTRO TANGENZIALE Lu0350 LT 09000 P60</v>
          </cell>
          <cell r="C702" t="str">
            <v>TANGENTIAL BELT ROLLER CONV. Aw0350 LT 09000 P60</v>
          </cell>
          <cell r="F702">
            <v>20213.685428000066</v>
          </cell>
          <cell r="H702">
            <v>9500.4321511600301</v>
          </cell>
          <cell r="I702">
            <v>0.53</v>
          </cell>
          <cell r="J702" t="str">
            <v>OK</v>
          </cell>
          <cell r="K702" t="str">
            <v>NEWZD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0</v>
          </cell>
          <cell r="AQ702">
            <v>0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8230.8071511600301</v>
          </cell>
          <cell r="AW702">
            <v>180</v>
          </cell>
          <cell r="AX702">
            <v>5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54</v>
          </cell>
          <cell r="BF702">
            <v>1.5</v>
          </cell>
          <cell r="BG702">
            <v>0</v>
          </cell>
          <cell r="BH702">
            <v>0</v>
          </cell>
          <cell r="BI702">
            <v>0</v>
          </cell>
          <cell r="BJ702">
            <v>0</v>
          </cell>
          <cell r="BK702">
            <v>76</v>
          </cell>
          <cell r="BL702">
            <v>2</v>
          </cell>
          <cell r="BM702">
            <v>0</v>
          </cell>
          <cell r="BN702">
            <v>0</v>
          </cell>
          <cell r="BO702">
            <v>633.75</v>
          </cell>
          <cell r="BP702">
            <v>19.5</v>
          </cell>
          <cell r="BQ702">
            <v>0</v>
          </cell>
          <cell r="BR702">
            <v>0</v>
          </cell>
          <cell r="BS702">
            <v>251.875</v>
          </cell>
          <cell r="BT702">
            <v>7.75</v>
          </cell>
          <cell r="BU702">
            <v>0</v>
          </cell>
          <cell r="BV702">
            <v>0</v>
          </cell>
          <cell r="BW702">
            <v>0</v>
          </cell>
          <cell r="BX702">
            <v>0</v>
          </cell>
          <cell r="BY702">
            <v>0</v>
          </cell>
          <cell r="BZ702">
            <v>0</v>
          </cell>
          <cell r="CA702">
            <v>74</v>
          </cell>
          <cell r="CB702">
            <v>2</v>
          </cell>
          <cell r="CC702">
            <v>0</v>
          </cell>
          <cell r="CD702">
            <v>0</v>
          </cell>
          <cell r="CE702">
            <v>0</v>
          </cell>
          <cell r="CF702">
            <v>0</v>
          </cell>
          <cell r="CG702">
            <v>0</v>
          </cell>
          <cell r="CH702">
            <v>0</v>
          </cell>
          <cell r="CI702">
            <v>0</v>
          </cell>
          <cell r="CJ702">
            <v>0</v>
          </cell>
          <cell r="CK702">
            <v>0</v>
          </cell>
          <cell r="CL702">
            <v>0</v>
          </cell>
          <cell r="CM702">
            <v>0</v>
          </cell>
          <cell r="CN702">
            <v>0</v>
          </cell>
          <cell r="CO702">
            <v>0</v>
          </cell>
          <cell r="CP702">
            <v>0</v>
          </cell>
          <cell r="CQ702">
            <v>0</v>
          </cell>
          <cell r="CR702">
            <v>0</v>
          </cell>
          <cell r="CS702">
            <v>0</v>
          </cell>
          <cell r="CT702">
            <v>0</v>
          </cell>
          <cell r="CU702">
            <v>0</v>
          </cell>
          <cell r="CV702">
            <v>0</v>
          </cell>
          <cell r="CW702">
            <v>0</v>
          </cell>
          <cell r="CX702">
            <v>0</v>
          </cell>
          <cell r="CY702">
            <v>0</v>
          </cell>
          <cell r="CZ702">
            <v>0</v>
          </cell>
          <cell r="DA702">
            <v>0</v>
          </cell>
          <cell r="DB702">
            <v>0</v>
          </cell>
          <cell r="DC702">
            <v>0</v>
          </cell>
          <cell r="DD702">
            <v>9500.4321511600301</v>
          </cell>
          <cell r="DE702">
            <v>0</v>
          </cell>
          <cell r="DG702">
            <v>7991.0749040388637</v>
          </cell>
          <cell r="DI702">
            <v>0.03</v>
          </cell>
          <cell r="DJ702">
            <v>239.7322471211659</v>
          </cell>
          <cell r="DK702">
            <v>2.5887054931626886E-2</v>
          </cell>
          <cell r="DL702">
            <v>0</v>
          </cell>
        </row>
        <row r="703">
          <cell r="A703" t="str">
            <v>B10417LR0468LT09300P40</v>
          </cell>
          <cell r="B703" t="str">
            <v>RULLIERA-NASTRO TANGENZIALE Lu0350 LT 09300 P40</v>
          </cell>
          <cell r="C703" t="str">
            <v>TANGENTIAL BELT ROLLER CONV. Aw0350 LT 09300 P40</v>
          </cell>
          <cell r="F703">
            <v>22244.673251664295</v>
          </cell>
          <cell r="H703">
            <v>10454.996428282218</v>
          </cell>
          <cell r="I703">
            <v>0.53</v>
          </cell>
          <cell r="J703" t="str">
            <v>OK</v>
          </cell>
          <cell r="K703" t="str">
            <v>NEWZD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>
            <v>0</v>
          </cell>
          <cell r="AC703">
            <v>0</v>
          </cell>
          <cell r="AD703">
            <v>0</v>
          </cell>
          <cell r="AE703">
            <v>0</v>
          </cell>
          <cell r="AF703">
            <v>0</v>
          </cell>
          <cell r="AG703">
            <v>0</v>
          </cell>
          <cell r="AH703">
            <v>0</v>
          </cell>
          <cell r="AI703">
            <v>0</v>
          </cell>
          <cell r="AJ703">
            <v>0</v>
          </cell>
          <cell r="AK703">
            <v>0</v>
          </cell>
          <cell r="AL703">
            <v>0</v>
          </cell>
          <cell r="AM703">
            <v>0</v>
          </cell>
          <cell r="AN703">
            <v>0</v>
          </cell>
          <cell r="AO703">
            <v>0</v>
          </cell>
          <cell r="AP703">
            <v>0</v>
          </cell>
          <cell r="AQ703">
            <v>0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9165.8714282822184</v>
          </cell>
          <cell r="AW703">
            <v>180</v>
          </cell>
          <cell r="AX703">
            <v>5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54</v>
          </cell>
          <cell r="BF703">
            <v>1.5</v>
          </cell>
          <cell r="BG703">
            <v>0</v>
          </cell>
          <cell r="BH703">
            <v>0</v>
          </cell>
          <cell r="BI703">
            <v>0</v>
          </cell>
          <cell r="BJ703">
            <v>0</v>
          </cell>
          <cell r="BK703">
            <v>76</v>
          </cell>
          <cell r="BL703">
            <v>2</v>
          </cell>
          <cell r="BM703">
            <v>0</v>
          </cell>
          <cell r="BN703">
            <v>0</v>
          </cell>
          <cell r="BO703">
            <v>648.375</v>
          </cell>
          <cell r="BP703">
            <v>19.95</v>
          </cell>
          <cell r="BQ703">
            <v>0</v>
          </cell>
          <cell r="BR703">
            <v>0</v>
          </cell>
          <cell r="BS703">
            <v>256.75</v>
          </cell>
          <cell r="BT703">
            <v>7.9</v>
          </cell>
          <cell r="BU703">
            <v>0</v>
          </cell>
          <cell r="BV703">
            <v>0</v>
          </cell>
          <cell r="BW703">
            <v>0</v>
          </cell>
          <cell r="BX703">
            <v>0</v>
          </cell>
          <cell r="BY703">
            <v>0</v>
          </cell>
          <cell r="BZ703">
            <v>0</v>
          </cell>
          <cell r="CA703">
            <v>74</v>
          </cell>
          <cell r="CB703">
            <v>2</v>
          </cell>
          <cell r="CC703">
            <v>0</v>
          </cell>
          <cell r="CD703">
            <v>0</v>
          </cell>
          <cell r="CE703">
            <v>0</v>
          </cell>
          <cell r="CF703">
            <v>0</v>
          </cell>
          <cell r="CG703">
            <v>0</v>
          </cell>
          <cell r="CH703">
            <v>0</v>
          </cell>
          <cell r="CI703">
            <v>0</v>
          </cell>
          <cell r="CJ703">
            <v>0</v>
          </cell>
          <cell r="CK703">
            <v>0</v>
          </cell>
          <cell r="CL703">
            <v>0</v>
          </cell>
          <cell r="CM703">
            <v>0</v>
          </cell>
          <cell r="CN703">
            <v>0</v>
          </cell>
          <cell r="CO703">
            <v>0</v>
          </cell>
          <cell r="CP703">
            <v>0</v>
          </cell>
          <cell r="CQ703">
            <v>0</v>
          </cell>
          <cell r="CR703">
            <v>0</v>
          </cell>
          <cell r="CS703">
            <v>0</v>
          </cell>
          <cell r="CT703">
            <v>0</v>
          </cell>
          <cell r="CU703">
            <v>0</v>
          </cell>
          <cell r="CV703">
            <v>0</v>
          </cell>
          <cell r="CW703">
            <v>0</v>
          </cell>
          <cell r="CX703">
            <v>0</v>
          </cell>
          <cell r="CY703">
            <v>0</v>
          </cell>
          <cell r="CZ703">
            <v>0</v>
          </cell>
          <cell r="DA703">
            <v>0</v>
          </cell>
          <cell r="DB703">
            <v>0</v>
          </cell>
          <cell r="DC703">
            <v>0</v>
          </cell>
          <cell r="DD703">
            <v>10454.996428282218</v>
          </cell>
          <cell r="DE703">
            <v>0</v>
          </cell>
          <cell r="DG703">
            <v>8898.9042993031253</v>
          </cell>
          <cell r="DI703">
            <v>0.03</v>
          </cell>
          <cell r="DJ703">
            <v>266.96712897909373</v>
          </cell>
          <cell r="DK703">
            <v>2.6204000904998834E-2</v>
          </cell>
          <cell r="DL703">
            <v>0</v>
          </cell>
        </row>
        <row r="704">
          <cell r="A704" t="str">
            <v>B10417LR0468LT09300P60</v>
          </cell>
          <cell r="B704" t="str">
            <v>RULLIERA-NASTRO TANGENZIALE Lu0350 LT 09300 P60</v>
          </cell>
          <cell r="C704" t="str">
            <v>TANGENTIAL BELT ROLLER CONV. Aw0350 LT 09300 P60</v>
          </cell>
          <cell r="F704">
            <v>20613.017053363896</v>
          </cell>
          <cell r="H704">
            <v>9688.1180150810305</v>
          </cell>
          <cell r="I704">
            <v>0.53</v>
          </cell>
          <cell r="J704" t="str">
            <v>OK</v>
          </cell>
          <cell r="K704" t="str">
            <v>NEWZD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>
            <v>0</v>
          </cell>
          <cell r="AC704">
            <v>0</v>
          </cell>
          <cell r="AD704">
            <v>0</v>
          </cell>
          <cell r="AE704">
            <v>0</v>
          </cell>
          <cell r="AF704">
            <v>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0</v>
          </cell>
          <cell r="AN704">
            <v>0</v>
          </cell>
          <cell r="AO704">
            <v>0</v>
          </cell>
          <cell r="AP704">
            <v>0</v>
          </cell>
          <cell r="AQ704">
            <v>0</v>
          </cell>
          <cell r="AR704">
            <v>0</v>
          </cell>
          <cell r="AS704">
            <v>0</v>
          </cell>
          <cell r="AT704">
            <v>0</v>
          </cell>
          <cell r="AU704">
            <v>0</v>
          </cell>
          <cell r="AV704">
            <v>8398.9930150810305</v>
          </cell>
          <cell r="AW704">
            <v>180</v>
          </cell>
          <cell r="AX704">
            <v>5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0</v>
          </cell>
          <cell r="BD704">
            <v>0</v>
          </cell>
          <cell r="BE704">
            <v>54</v>
          </cell>
          <cell r="BF704">
            <v>1.5</v>
          </cell>
          <cell r="BG704">
            <v>0</v>
          </cell>
          <cell r="BH704">
            <v>0</v>
          </cell>
          <cell r="BI704">
            <v>0</v>
          </cell>
          <cell r="BJ704">
            <v>0</v>
          </cell>
          <cell r="BK704">
            <v>76</v>
          </cell>
          <cell r="BL704">
            <v>2</v>
          </cell>
          <cell r="BM704">
            <v>0</v>
          </cell>
          <cell r="BN704">
            <v>0</v>
          </cell>
          <cell r="BO704">
            <v>648.375</v>
          </cell>
          <cell r="BP704">
            <v>19.95</v>
          </cell>
          <cell r="BQ704">
            <v>0</v>
          </cell>
          <cell r="BR704">
            <v>0</v>
          </cell>
          <cell r="BS704">
            <v>256.75</v>
          </cell>
          <cell r="BT704">
            <v>7.9</v>
          </cell>
          <cell r="BU704">
            <v>0</v>
          </cell>
          <cell r="BV704">
            <v>0</v>
          </cell>
          <cell r="BW704">
            <v>0</v>
          </cell>
          <cell r="BX704">
            <v>0</v>
          </cell>
          <cell r="BY704">
            <v>0</v>
          </cell>
          <cell r="BZ704">
            <v>0</v>
          </cell>
          <cell r="CA704">
            <v>74</v>
          </cell>
          <cell r="CB704">
            <v>2</v>
          </cell>
          <cell r="CC704">
            <v>0</v>
          </cell>
          <cell r="CD704">
            <v>0</v>
          </cell>
          <cell r="CE704">
            <v>0</v>
          </cell>
          <cell r="CF704">
            <v>0</v>
          </cell>
          <cell r="CG704">
            <v>0</v>
          </cell>
          <cell r="CH704">
            <v>0</v>
          </cell>
          <cell r="CI704">
            <v>0</v>
          </cell>
          <cell r="CJ704">
            <v>0</v>
          </cell>
          <cell r="CK704">
            <v>0</v>
          </cell>
          <cell r="CL704">
            <v>0</v>
          </cell>
          <cell r="CM704">
            <v>0</v>
          </cell>
          <cell r="CN704">
            <v>0</v>
          </cell>
          <cell r="CO704">
            <v>0</v>
          </cell>
          <cell r="CP704">
            <v>0</v>
          </cell>
          <cell r="CQ704">
            <v>0</v>
          </cell>
          <cell r="CR704">
            <v>0</v>
          </cell>
          <cell r="CS704">
            <v>0</v>
          </cell>
          <cell r="CT704">
            <v>0</v>
          </cell>
          <cell r="CU704">
            <v>0</v>
          </cell>
          <cell r="CV704">
            <v>0</v>
          </cell>
          <cell r="CW704">
            <v>0</v>
          </cell>
          <cell r="CX704">
            <v>0</v>
          </cell>
          <cell r="CY704">
            <v>0</v>
          </cell>
          <cell r="CZ704">
            <v>0</v>
          </cell>
          <cell r="DA704">
            <v>0</v>
          </cell>
          <cell r="DB704">
            <v>0</v>
          </cell>
          <cell r="DC704">
            <v>0</v>
          </cell>
          <cell r="DD704">
            <v>9688.1180150810305</v>
          </cell>
          <cell r="DE704">
            <v>0</v>
          </cell>
          <cell r="DG704">
            <v>8154.3621505641067</v>
          </cell>
          <cell r="DI704">
            <v>0.03</v>
          </cell>
          <cell r="DJ704">
            <v>244.6308645169232</v>
          </cell>
          <cell r="DK704">
            <v>2.5904717252917545E-2</v>
          </cell>
          <cell r="DL704">
            <v>0</v>
          </cell>
        </row>
        <row r="705">
          <cell r="A705" t="str">
            <v>B10417LR0468LT09600P40</v>
          </cell>
          <cell r="B705" t="str">
            <v>RULLIERA-NASTRO TANGENZIALE Lu0350 LT 09600 P40</v>
          </cell>
          <cell r="C705" t="str">
            <v>TANGENTIAL BELT ROLLER CONV. Aw0350 LT 09600 P40</v>
          </cell>
          <cell r="F705">
            <v>22803.850849474093</v>
          </cell>
          <cell r="H705">
            <v>10717.809899252823</v>
          </cell>
          <cell r="I705">
            <v>0.53</v>
          </cell>
          <cell r="J705" t="str">
            <v>OK</v>
          </cell>
          <cell r="K705" t="str">
            <v>NEWZD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>
            <v>0</v>
          </cell>
          <cell r="AC705">
            <v>0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0</v>
          </cell>
          <cell r="AI705">
            <v>0</v>
          </cell>
          <cell r="AJ705">
            <v>0</v>
          </cell>
          <cell r="AK705">
            <v>0</v>
          </cell>
          <cell r="AL705">
            <v>0</v>
          </cell>
          <cell r="AM705">
            <v>0</v>
          </cell>
          <cell r="AN705">
            <v>0</v>
          </cell>
          <cell r="AO705">
            <v>0</v>
          </cell>
          <cell r="AP705">
            <v>0</v>
          </cell>
          <cell r="AQ705">
            <v>0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9409.184899252823</v>
          </cell>
          <cell r="AW705">
            <v>180</v>
          </cell>
          <cell r="AX705">
            <v>5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54</v>
          </cell>
          <cell r="BF705">
            <v>1.5</v>
          </cell>
          <cell r="BG705">
            <v>0</v>
          </cell>
          <cell r="BH705">
            <v>0</v>
          </cell>
          <cell r="BI705">
            <v>0</v>
          </cell>
          <cell r="BJ705">
            <v>0</v>
          </cell>
          <cell r="BK705">
            <v>76</v>
          </cell>
          <cell r="BL705">
            <v>2</v>
          </cell>
          <cell r="BM705">
            <v>0</v>
          </cell>
          <cell r="BN705">
            <v>0</v>
          </cell>
          <cell r="BO705">
            <v>663</v>
          </cell>
          <cell r="BP705">
            <v>20.399999999999999</v>
          </cell>
          <cell r="BQ705">
            <v>0</v>
          </cell>
          <cell r="BR705">
            <v>0</v>
          </cell>
          <cell r="BS705">
            <v>261.625</v>
          </cell>
          <cell r="BT705">
            <v>8.0500000000000007</v>
          </cell>
          <cell r="BU705">
            <v>0</v>
          </cell>
          <cell r="BV705">
            <v>0</v>
          </cell>
          <cell r="BW705">
            <v>0</v>
          </cell>
          <cell r="BX705">
            <v>0</v>
          </cell>
          <cell r="BY705">
            <v>0</v>
          </cell>
          <cell r="BZ705">
            <v>0</v>
          </cell>
          <cell r="CA705">
            <v>74</v>
          </cell>
          <cell r="CB705">
            <v>2</v>
          </cell>
          <cell r="CC705">
            <v>0</v>
          </cell>
          <cell r="CD705">
            <v>0</v>
          </cell>
          <cell r="CE705">
            <v>0</v>
          </cell>
          <cell r="CF705">
            <v>0</v>
          </cell>
          <cell r="CG705">
            <v>0</v>
          </cell>
          <cell r="CH705">
            <v>0</v>
          </cell>
          <cell r="CI705">
            <v>0</v>
          </cell>
          <cell r="CJ705">
            <v>0</v>
          </cell>
          <cell r="CK705">
            <v>0</v>
          </cell>
          <cell r="CL705">
            <v>0</v>
          </cell>
          <cell r="CM705">
            <v>0</v>
          </cell>
          <cell r="CN705">
            <v>0</v>
          </cell>
          <cell r="CO705">
            <v>0</v>
          </cell>
          <cell r="CP705">
            <v>0</v>
          </cell>
          <cell r="CQ705">
            <v>0</v>
          </cell>
          <cell r="CR705">
            <v>0</v>
          </cell>
          <cell r="CS705">
            <v>0</v>
          </cell>
          <cell r="CT705">
            <v>0</v>
          </cell>
          <cell r="CU705">
            <v>0</v>
          </cell>
          <cell r="CV705">
            <v>0</v>
          </cell>
          <cell r="CW705">
            <v>0</v>
          </cell>
          <cell r="CX705">
            <v>0</v>
          </cell>
          <cell r="CY705">
            <v>0</v>
          </cell>
          <cell r="CZ705">
            <v>0</v>
          </cell>
          <cell r="DA705">
            <v>0</v>
          </cell>
          <cell r="DB705">
            <v>0</v>
          </cell>
          <cell r="DC705">
            <v>0</v>
          </cell>
          <cell r="DD705">
            <v>10717.809899252823</v>
          </cell>
          <cell r="DE705">
            <v>0</v>
          </cell>
          <cell r="DG705">
            <v>9135.1309701483715</v>
          </cell>
          <cell r="DI705">
            <v>0.03</v>
          </cell>
          <cell r="DJ705">
            <v>274.05392910445113</v>
          </cell>
          <cell r="DK705">
            <v>2.6240935721572371E-2</v>
          </cell>
          <cell r="DL705">
            <v>0</v>
          </cell>
        </row>
        <row r="706">
          <cell r="A706" t="str">
            <v>B10417LR0468LT09600P60</v>
          </cell>
          <cell r="B706" t="str">
            <v>RULLIERA-NASTRO TANGENZIALE Lu0350 LT 09600 P60</v>
          </cell>
          <cell r="C706" t="str">
            <v>TANGENTIAL BELT ROLLER CONV. Aw0350 LT 09600 P60</v>
          </cell>
          <cell r="F706">
            <v>21130.028731549861</v>
          </cell>
          <cell r="H706">
            <v>9931.1135038284337</v>
          </cell>
          <cell r="I706">
            <v>0.53</v>
          </cell>
          <cell r="J706" t="str">
            <v>OK</v>
          </cell>
          <cell r="K706" t="str">
            <v>NEWZD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0</v>
          </cell>
          <cell r="AQ706">
            <v>0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8622.4885038284337</v>
          </cell>
          <cell r="AW706">
            <v>180</v>
          </cell>
          <cell r="AX706">
            <v>5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54</v>
          </cell>
          <cell r="BF706">
            <v>1.5</v>
          </cell>
          <cell r="BG706">
            <v>0</v>
          </cell>
          <cell r="BH706">
            <v>0</v>
          </cell>
          <cell r="BI706">
            <v>0</v>
          </cell>
          <cell r="BJ706">
            <v>0</v>
          </cell>
          <cell r="BK706">
            <v>76</v>
          </cell>
          <cell r="BL706">
            <v>2</v>
          </cell>
          <cell r="BM706">
            <v>0</v>
          </cell>
          <cell r="BN706">
            <v>0</v>
          </cell>
          <cell r="BO706">
            <v>663</v>
          </cell>
          <cell r="BP706">
            <v>20.399999999999999</v>
          </cell>
          <cell r="BQ706">
            <v>0</v>
          </cell>
          <cell r="BR706">
            <v>0</v>
          </cell>
          <cell r="BS706">
            <v>261.625</v>
          </cell>
          <cell r="BT706">
            <v>8.0500000000000007</v>
          </cell>
          <cell r="BU706">
            <v>0</v>
          </cell>
          <cell r="BV706">
            <v>0</v>
          </cell>
          <cell r="BW706">
            <v>0</v>
          </cell>
          <cell r="BX706">
            <v>0</v>
          </cell>
          <cell r="BY706">
            <v>0</v>
          </cell>
          <cell r="BZ706">
            <v>0</v>
          </cell>
          <cell r="CA706">
            <v>74</v>
          </cell>
          <cell r="CB706">
            <v>2</v>
          </cell>
          <cell r="CC706">
            <v>0</v>
          </cell>
          <cell r="CD706">
            <v>0</v>
          </cell>
          <cell r="CE706">
            <v>0</v>
          </cell>
          <cell r="CF706">
            <v>0</v>
          </cell>
          <cell r="CG706">
            <v>0</v>
          </cell>
          <cell r="CH706">
            <v>0</v>
          </cell>
          <cell r="CI706">
            <v>0</v>
          </cell>
          <cell r="CJ706">
            <v>0</v>
          </cell>
          <cell r="CK706">
            <v>0</v>
          </cell>
          <cell r="CL706">
            <v>0</v>
          </cell>
          <cell r="CM706">
            <v>0</v>
          </cell>
          <cell r="CN706">
            <v>0</v>
          </cell>
          <cell r="CO706">
            <v>0</v>
          </cell>
          <cell r="CP706">
            <v>0</v>
          </cell>
          <cell r="CQ706">
            <v>0</v>
          </cell>
          <cell r="CR706">
            <v>0</v>
          </cell>
          <cell r="CS706">
            <v>0</v>
          </cell>
          <cell r="CT706">
            <v>0</v>
          </cell>
          <cell r="CU706">
            <v>0</v>
          </cell>
          <cell r="CV706">
            <v>0</v>
          </cell>
          <cell r="CW706">
            <v>0</v>
          </cell>
          <cell r="CX706">
            <v>0</v>
          </cell>
          <cell r="CY706">
            <v>0</v>
          </cell>
          <cell r="CZ706">
            <v>0</v>
          </cell>
          <cell r="DA706">
            <v>0</v>
          </cell>
          <cell r="DB706">
            <v>0</v>
          </cell>
          <cell r="DC706">
            <v>0</v>
          </cell>
          <cell r="DD706">
            <v>9931.1135038284337</v>
          </cell>
          <cell r="DE706">
            <v>0</v>
          </cell>
          <cell r="DG706">
            <v>8371.3480619693528</v>
          </cell>
          <cell r="DI706">
            <v>0.03</v>
          </cell>
          <cell r="DJ706">
            <v>251.14044185908057</v>
          </cell>
          <cell r="DK706">
            <v>2.594433272193291E-2</v>
          </cell>
          <cell r="DL706">
            <v>0</v>
          </cell>
        </row>
        <row r="707">
          <cell r="A707" t="str">
            <v>B10417LR0468LT09900P40</v>
          </cell>
          <cell r="B707" t="str">
            <v>RULLIERA-NASTRO TANGENZIALE Lu0350 LT 09900 P40</v>
          </cell>
          <cell r="C707" t="str">
            <v>TANGENTIAL BELT ROLLER CONV. Aw0350 LT 09900 P40</v>
          </cell>
          <cell r="F707">
            <v>23239.653924189413</v>
          </cell>
          <cell r="H707">
            <v>10922.637344369025</v>
          </cell>
          <cell r="I707">
            <v>0.53</v>
          </cell>
          <cell r="J707" t="str">
            <v>OK</v>
          </cell>
          <cell r="K707" t="str">
            <v>NEWZD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>
            <v>0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0</v>
          </cell>
          <cell r="AP707">
            <v>0</v>
          </cell>
          <cell r="AQ707">
            <v>0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9594.5123443690245</v>
          </cell>
          <cell r="AW707">
            <v>180</v>
          </cell>
          <cell r="AX707">
            <v>5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54</v>
          </cell>
          <cell r="BF707">
            <v>1.5</v>
          </cell>
          <cell r="BG707">
            <v>0</v>
          </cell>
          <cell r="BH707">
            <v>0</v>
          </cell>
          <cell r="BI707">
            <v>0</v>
          </cell>
          <cell r="BJ707">
            <v>0</v>
          </cell>
          <cell r="BK707">
            <v>76</v>
          </cell>
          <cell r="BL707">
            <v>2</v>
          </cell>
          <cell r="BM707">
            <v>0</v>
          </cell>
          <cell r="BN707">
            <v>0</v>
          </cell>
          <cell r="BO707">
            <v>677.625</v>
          </cell>
          <cell r="BP707">
            <v>20.85</v>
          </cell>
          <cell r="BQ707">
            <v>0</v>
          </cell>
          <cell r="BR707">
            <v>0</v>
          </cell>
          <cell r="BS707">
            <v>266.5</v>
          </cell>
          <cell r="BT707">
            <v>8.1999999999999993</v>
          </cell>
          <cell r="BU707">
            <v>0</v>
          </cell>
          <cell r="BV707">
            <v>0</v>
          </cell>
          <cell r="BW707">
            <v>0</v>
          </cell>
          <cell r="BX707">
            <v>0</v>
          </cell>
          <cell r="BY707">
            <v>0</v>
          </cell>
          <cell r="BZ707">
            <v>0</v>
          </cell>
          <cell r="CA707">
            <v>74</v>
          </cell>
          <cell r="CB707">
            <v>2</v>
          </cell>
          <cell r="CC707">
            <v>0</v>
          </cell>
          <cell r="CD707">
            <v>0</v>
          </cell>
          <cell r="CE707">
            <v>0</v>
          </cell>
          <cell r="CF707">
            <v>0</v>
          </cell>
          <cell r="CG707">
            <v>0</v>
          </cell>
          <cell r="CH707">
            <v>0</v>
          </cell>
          <cell r="CI707">
            <v>0</v>
          </cell>
          <cell r="CJ707">
            <v>0</v>
          </cell>
          <cell r="CK707">
            <v>0</v>
          </cell>
          <cell r="CL707">
            <v>0</v>
          </cell>
          <cell r="CM707">
            <v>0</v>
          </cell>
          <cell r="CN707">
            <v>0</v>
          </cell>
          <cell r="CO707">
            <v>0</v>
          </cell>
          <cell r="CP707">
            <v>0</v>
          </cell>
          <cell r="CQ707">
            <v>0</v>
          </cell>
          <cell r="CR707">
            <v>0</v>
          </cell>
          <cell r="CS707">
            <v>0</v>
          </cell>
          <cell r="CT707">
            <v>0</v>
          </cell>
          <cell r="CU707">
            <v>0</v>
          </cell>
          <cell r="CV707">
            <v>0</v>
          </cell>
          <cell r="CW707">
            <v>0</v>
          </cell>
          <cell r="CX707">
            <v>0</v>
          </cell>
          <cell r="CY707">
            <v>0</v>
          </cell>
          <cell r="CZ707">
            <v>0</v>
          </cell>
          <cell r="DA707">
            <v>0</v>
          </cell>
          <cell r="DB707">
            <v>0</v>
          </cell>
          <cell r="DC707">
            <v>0</v>
          </cell>
          <cell r="DD707">
            <v>10922.637344369025</v>
          </cell>
          <cell r="DE707">
            <v>0</v>
          </cell>
          <cell r="DG707">
            <v>9315.0605285136153</v>
          </cell>
          <cell r="DI707">
            <v>0.03</v>
          </cell>
          <cell r="DJ707">
            <v>279.45181585540843</v>
          </cell>
          <cell r="DK707">
            <v>2.6256407454961987E-2</v>
          </cell>
          <cell r="DL707">
            <v>0</v>
          </cell>
        </row>
        <row r="708">
          <cell r="A708" t="str">
            <v>B10417LR0468LT09900P60</v>
          </cell>
          <cell r="B708" t="str">
            <v>RULLIERA-NASTRO TANGENZIALE Lu0350 LT 09900 P60</v>
          </cell>
          <cell r="C708" t="str">
            <v>TANGENTIAL BELT ROLLER CONV. Aw0350 LT 09900 P60</v>
          </cell>
          <cell r="F708">
            <v>21505.647562794547</v>
          </cell>
          <cell r="H708">
            <v>10107.654354513437</v>
          </cell>
          <cell r="I708">
            <v>0.53</v>
          </cell>
          <cell r="J708" t="str">
            <v>OK</v>
          </cell>
          <cell r="K708" t="str">
            <v>NEWZD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0</v>
          </cell>
          <cell r="AQ708">
            <v>0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8779.5293545134373</v>
          </cell>
          <cell r="AW708">
            <v>180</v>
          </cell>
          <cell r="AX708">
            <v>5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54</v>
          </cell>
          <cell r="BF708">
            <v>1.5</v>
          </cell>
          <cell r="BG708">
            <v>0</v>
          </cell>
          <cell r="BH708">
            <v>0</v>
          </cell>
          <cell r="BI708">
            <v>0</v>
          </cell>
          <cell r="BJ708">
            <v>0</v>
          </cell>
          <cell r="BK708">
            <v>76</v>
          </cell>
          <cell r="BL708">
            <v>2</v>
          </cell>
          <cell r="BM708">
            <v>0</v>
          </cell>
          <cell r="BN708">
            <v>0</v>
          </cell>
          <cell r="BO708">
            <v>677.625</v>
          </cell>
          <cell r="BP708">
            <v>20.85</v>
          </cell>
          <cell r="BQ708">
            <v>0</v>
          </cell>
          <cell r="BR708">
            <v>0</v>
          </cell>
          <cell r="BS708">
            <v>266.5</v>
          </cell>
          <cell r="BT708">
            <v>8.1999999999999993</v>
          </cell>
          <cell r="BU708">
            <v>0</v>
          </cell>
          <cell r="BV708">
            <v>0</v>
          </cell>
          <cell r="BW708">
            <v>0</v>
          </cell>
          <cell r="BX708">
            <v>0</v>
          </cell>
          <cell r="BY708">
            <v>0</v>
          </cell>
          <cell r="BZ708">
            <v>0</v>
          </cell>
          <cell r="CA708">
            <v>74</v>
          </cell>
          <cell r="CB708">
            <v>2</v>
          </cell>
          <cell r="CC708">
            <v>0</v>
          </cell>
          <cell r="CD708">
            <v>0</v>
          </cell>
          <cell r="CE708">
            <v>0</v>
          </cell>
          <cell r="CF708">
            <v>0</v>
          </cell>
          <cell r="CG708">
            <v>0</v>
          </cell>
          <cell r="CH708">
            <v>0</v>
          </cell>
          <cell r="CI708">
            <v>0</v>
          </cell>
          <cell r="CJ708">
            <v>0</v>
          </cell>
          <cell r="CK708">
            <v>0</v>
          </cell>
          <cell r="CL708">
            <v>0</v>
          </cell>
          <cell r="CM708">
            <v>0</v>
          </cell>
          <cell r="CN708">
            <v>0</v>
          </cell>
          <cell r="CO708">
            <v>0</v>
          </cell>
          <cell r="CP708">
            <v>0</v>
          </cell>
          <cell r="CQ708">
            <v>0</v>
          </cell>
          <cell r="CR708">
            <v>0</v>
          </cell>
          <cell r="CS708">
            <v>0</v>
          </cell>
          <cell r="CT708">
            <v>0</v>
          </cell>
          <cell r="CU708">
            <v>0</v>
          </cell>
          <cell r="CV708">
            <v>0</v>
          </cell>
          <cell r="CW708">
            <v>0</v>
          </cell>
          <cell r="CX708">
            <v>0</v>
          </cell>
          <cell r="CY708">
            <v>0</v>
          </cell>
          <cell r="CZ708">
            <v>0</v>
          </cell>
          <cell r="DA708">
            <v>0</v>
          </cell>
          <cell r="DB708">
            <v>0</v>
          </cell>
          <cell r="DC708">
            <v>0</v>
          </cell>
          <cell r="DD708">
            <v>10107.654354513437</v>
          </cell>
          <cell r="DE708">
            <v>0</v>
          </cell>
          <cell r="DG708">
            <v>8523.8149072945998</v>
          </cell>
          <cell r="DI708">
            <v>0.03</v>
          </cell>
          <cell r="DJ708">
            <v>255.71444721883799</v>
          </cell>
          <cell r="DK708">
            <v>2.5955745733842857E-2</v>
          </cell>
          <cell r="DL708">
            <v>0</v>
          </cell>
        </row>
        <row r="709">
          <cell r="A709" t="str">
            <v>B10417LR0468LT10200P40</v>
          </cell>
          <cell r="B709" t="str">
            <v>RULLIERA-NASTRO TANGENZIALE Lu0350 LT 10200 P40</v>
          </cell>
          <cell r="C709" t="str">
            <v>TANGENTIAL BELT ROLLER CONV. Aw0350 LT 10200 P40</v>
          </cell>
          <cell r="F709">
            <v>23747.501963594103</v>
          </cell>
          <cell r="H709">
            <v>11161.325922889228</v>
          </cell>
          <cell r="I709">
            <v>0.53</v>
          </cell>
          <cell r="J709" t="str">
            <v>OK</v>
          </cell>
          <cell r="K709" t="str">
            <v>NEWZD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>
            <v>0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0</v>
          </cell>
          <cell r="AP709">
            <v>0</v>
          </cell>
          <cell r="AQ709">
            <v>0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9813.7009228892275</v>
          </cell>
          <cell r="AW709">
            <v>180</v>
          </cell>
          <cell r="AX709">
            <v>5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54</v>
          </cell>
          <cell r="BF709">
            <v>1.5</v>
          </cell>
          <cell r="BG709">
            <v>0</v>
          </cell>
          <cell r="BH709">
            <v>0</v>
          </cell>
          <cell r="BI709">
            <v>0</v>
          </cell>
          <cell r="BJ709">
            <v>0</v>
          </cell>
          <cell r="BK709">
            <v>76</v>
          </cell>
          <cell r="BL709">
            <v>2</v>
          </cell>
          <cell r="BM709">
            <v>0</v>
          </cell>
          <cell r="BN709">
            <v>0</v>
          </cell>
          <cell r="BO709">
            <v>692.25</v>
          </cell>
          <cell r="BP709">
            <v>21.3</v>
          </cell>
          <cell r="BQ709">
            <v>0</v>
          </cell>
          <cell r="BR709">
            <v>0</v>
          </cell>
          <cell r="BS709">
            <v>271.37500000000006</v>
          </cell>
          <cell r="BT709">
            <v>8.3500000000000014</v>
          </cell>
          <cell r="BU709">
            <v>0</v>
          </cell>
          <cell r="BV709">
            <v>0</v>
          </cell>
          <cell r="BW709">
            <v>0</v>
          </cell>
          <cell r="BX709">
            <v>0</v>
          </cell>
          <cell r="BY709">
            <v>0</v>
          </cell>
          <cell r="BZ709">
            <v>0</v>
          </cell>
          <cell r="CA709">
            <v>74</v>
          </cell>
          <cell r="CB709">
            <v>2</v>
          </cell>
          <cell r="CC709">
            <v>0</v>
          </cell>
          <cell r="CD709">
            <v>0</v>
          </cell>
          <cell r="CE709">
            <v>0</v>
          </cell>
          <cell r="CF709">
            <v>0</v>
          </cell>
          <cell r="CG709">
            <v>0</v>
          </cell>
          <cell r="CH709">
            <v>0</v>
          </cell>
          <cell r="CI709">
            <v>0</v>
          </cell>
          <cell r="CJ709">
            <v>0</v>
          </cell>
          <cell r="CK709">
            <v>0</v>
          </cell>
          <cell r="CL709">
            <v>0</v>
          </cell>
          <cell r="CM709">
            <v>0</v>
          </cell>
          <cell r="CN709">
            <v>0</v>
          </cell>
          <cell r="CO709">
            <v>0</v>
          </cell>
          <cell r="CP709">
            <v>0</v>
          </cell>
          <cell r="CQ709">
            <v>0</v>
          </cell>
          <cell r="CR709">
            <v>0</v>
          </cell>
          <cell r="CS709">
            <v>0</v>
          </cell>
          <cell r="CT709">
            <v>0</v>
          </cell>
          <cell r="CU709">
            <v>0</v>
          </cell>
          <cell r="CV709">
            <v>0</v>
          </cell>
          <cell r="CW709">
            <v>0</v>
          </cell>
          <cell r="CX709">
            <v>0</v>
          </cell>
          <cell r="CY709">
            <v>0</v>
          </cell>
          <cell r="CZ709">
            <v>0</v>
          </cell>
          <cell r="DA709">
            <v>0</v>
          </cell>
          <cell r="DB709">
            <v>0</v>
          </cell>
          <cell r="DC709">
            <v>0</v>
          </cell>
          <cell r="DD709">
            <v>11161.325922889228</v>
          </cell>
          <cell r="DE709">
            <v>0</v>
          </cell>
          <cell r="DG709">
            <v>9527.8649736788611</v>
          </cell>
          <cell r="DI709">
            <v>0.03</v>
          </cell>
          <cell r="DJ709">
            <v>285.83594921036581</v>
          </cell>
          <cell r="DK709">
            <v>2.628258128159313E-2</v>
          </cell>
          <cell r="DL709">
            <v>0</v>
          </cell>
        </row>
        <row r="710">
          <cell r="A710" t="str">
            <v>B10417LR0468LT10200P60</v>
          </cell>
          <cell r="B710" t="str">
            <v>RULLIERA-NASTRO TANGENZIALE Lu0350 LT 10200 P60</v>
          </cell>
          <cell r="C710" t="str">
            <v>TANGENTIAL BELT ROLLER CONV. Aw0350 LT 10200 P60</v>
          </cell>
          <cell r="F710">
            <v>21971.329682575408</v>
          </cell>
          <cell r="H710">
            <v>10326.524950810441</v>
          </cell>
          <cell r="I710">
            <v>0.53</v>
          </cell>
          <cell r="J710" t="str">
            <v>OK</v>
          </cell>
          <cell r="K710" t="str">
            <v>NEWZD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>
            <v>0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0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0</v>
          </cell>
          <cell r="AP710">
            <v>0</v>
          </cell>
          <cell r="AQ710">
            <v>0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8978.8999508104407</v>
          </cell>
          <cell r="AW710">
            <v>180</v>
          </cell>
          <cell r="AX710">
            <v>5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54</v>
          </cell>
          <cell r="BF710">
            <v>1.5</v>
          </cell>
          <cell r="BG710">
            <v>0</v>
          </cell>
          <cell r="BH710">
            <v>0</v>
          </cell>
          <cell r="BI710">
            <v>0</v>
          </cell>
          <cell r="BJ710">
            <v>0</v>
          </cell>
          <cell r="BK710">
            <v>76</v>
          </cell>
          <cell r="BL710">
            <v>2</v>
          </cell>
          <cell r="BM710">
            <v>0</v>
          </cell>
          <cell r="BN710">
            <v>0</v>
          </cell>
          <cell r="BO710">
            <v>692.25</v>
          </cell>
          <cell r="BP710">
            <v>21.3</v>
          </cell>
          <cell r="BQ710">
            <v>0</v>
          </cell>
          <cell r="BR710">
            <v>0</v>
          </cell>
          <cell r="BS710">
            <v>271.37500000000006</v>
          </cell>
          <cell r="BT710">
            <v>8.3500000000000014</v>
          </cell>
          <cell r="BU710">
            <v>0</v>
          </cell>
          <cell r="BV710">
            <v>0</v>
          </cell>
          <cell r="BW710">
            <v>0</v>
          </cell>
          <cell r="BX710">
            <v>0</v>
          </cell>
          <cell r="BY710">
            <v>0</v>
          </cell>
          <cell r="BZ710">
            <v>0</v>
          </cell>
          <cell r="CA710">
            <v>74</v>
          </cell>
          <cell r="CB710">
            <v>2</v>
          </cell>
          <cell r="CC710">
            <v>0</v>
          </cell>
          <cell r="CD710">
            <v>0</v>
          </cell>
          <cell r="CE710">
            <v>0</v>
          </cell>
          <cell r="CF710">
            <v>0</v>
          </cell>
          <cell r="CG710">
            <v>0</v>
          </cell>
          <cell r="CH710">
            <v>0</v>
          </cell>
          <cell r="CI710">
            <v>0</v>
          </cell>
          <cell r="CJ710">
            <v>0</v>
          </cell>
          <cell r="CK710">
            <v>0</v>
          </cell>
          <cell r="CL710">
            <v>0</v>
          </cell>
          <cell r="CM710">
            <v>0</v>
          </cell>
          <cell r="CN710">
            <v>0</v>
          </cell>
          <cell r="CO710">
            <v>0</v>
          </cell>
          <cell r="CP710">
            <v>0</v>
          </cell>
          <cell r="CQ710">
            <v>0</v>
          </cell>
          <cell r="CR710">
            <v>0</v>
          </cell>
          <cell r="CS710">
            <v>0</v>
          </cell>
          <cell r="CT710">
            <v>0</v>
          </cell>
          <cell r="CU710">
            <v>0</v>
          </cell>
          <cell r="CV710">
            <v>0</v>
          </cell>
          <cell r="CW710">
            <v>0</v>
          </cell>
          <cell r="CX710">
            <v>0</v>
          </cell>
          <cell r="CY710">
            <v>0</v>
          </cell>
          <cell r="CZ710">
            <v>0</v>
          </cell>
          <cell r="DA710">
            <v>0</v>
          </cell>
          <cell r="DB710">
            <v>0</v>
          </cell>
          <cell r="DC710">
            <v>0</v>
          </cell>
          <cell r="DD710">
            <v>10326.524950810441</v>
          </cell>
          <cell r="DE710">
            <v>0</v>
          </cell>
          <cell r="DG710">
            <v>8717.3785930198446</v>
          </cell>
          <cell r="DI710">
            <v>0.03</v>
          </cell>
          <cell r="DJ710">
            <v>261.52135779059535</v>
          </cell>
          <cell r="DK710">
            <v>2.5983235413046684E-2</v>
          </cell>
          <cell r="DL710">
            <v>0</v>
          </cell>
        </row>
        <row r="711">
          <cell r="A711" t="str">
            <v>B10417LR0468LT10500P40</v>
          </cell>
          <cell r="B711" t="str">
            <v>RULLIERA-NASTRO TANGENZIALE Lu0350 LT 10500 P40</v>
          </cell>
          <cell r="C711" t="str">
            <v>TANGENTIAL BELT ROLLER CONV. Aw0350 LT 10500 P40</v>
          </cell>
          <cell r="F711">
            <v>24183.30503830942</v>
          </cell>
          <cell r="H711">
            <v>11366.153368005427</v>
          </cell>
          <cell r="I711">
            <v>0.53</v>
          </cell>
          <cell r="J711" t="str">
            <v>OK</v>
          </cell>
          <cell r="K711" t="str">
            <v>NEWZD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>
            <v>0</v>
          </cell>
          <cell r="AC711">
            <v>0</v>
          </cell>
          <cell r="AD711">
            <v>0</v>
          </cell>
          <cell r="AE711">
            <v>0</v>
          </cell>
          <cell r="AF711">
            <v>0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0</v>
          </cell>
          <cell r="AM711">
            <v>0</v>
          </cell>
          <cell r="AN711">
            <v>0</v>
          </cell>
          <cell r="AO711">
            <v>0</v>
          </cell>
          <cell r="AP711">
            <v>0</v>
          </cell>
          <cell r="AQ711">
            <v>0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9999.0283680054272</v>
          </cell>
          <cell r="AW711">
            <v>180</v>
          </cell>
          <cell r="AX711">
            <v>5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54</v>
          </cell>
          <cell r="BF711">
            <v>1.5</v>
          </cell>
          <cell r="BG711">
            <v>0</v>
          </cell>
          <cell r="BH711">
            <v>0</v>
          </cell>
          <cell r="BI711">
            <v>0</v>
          </cell>
          <cell r="BJ711">
            <v>0</v>
          </cell>
          <cell r="BK711">
            <v>76</v>
          </cell>
          <cell r="BL711">
            <v>2</v>
          </cell>
          <cell r="BM711">
            <v>0</v>
          </cell>
          <cell r="BN711">
            <v>0</v>
          </cell>
          <cell r="BO711">
            <v>706.875</v>
          </cell>
          <cell r="BP711">
            <v>21.75</v>
          </cell>
          <cell r="BQ711">
            <v>0</v>
          </cell>
          <cell r="BR711">
            <v>0</v>
          </cell>
          <cell r="BS711">
            <v>276.25</v>
          </cell>
          <cell r="BT711">
            <v>8.5</v>
          </cell>
          <cell r="BU711">
            <v>0</v>
          </cell>
          <cell r="BV711">
            <v>0</v>
          </cell>
          <cell r="BW711">
            <v>0</v>
          </cell>
          <cell r="BX711">
            <v>0</v>
          </cell>
          <cell r="BY711">
            <v>0</v>
          </cell>
          <cell r="BZ711">
            <v>0</v>
          </cell>
          <cell r="CA711">
            <v>74</v>
          </cell>
          <cell r="CB711">
            <v>2</v>
          </cell>
          <cell r="CC711">
            <v>0</v>
          </cell>
          <cell r="CD711">
            <v>0</v>
          </cell>
          <cell r="CE711">
            <v>0</v>
          </cell>
          <cell r="CF711">
            <v>0</v>
          </cell>
          <cell r="CG711">
            <v>0</v>
          </cell>
          <cell r="CH711">
            <v>0</v>
          </cell>
          <cell r="CI711">
            <v>0</v>
          </cell>
          <cell r="CJ711">
            <v>0</v>
          </cell>
          <cell r="CK711">
            <v>0</v>
          </cell>
          <cell r="CL711">
            <v>0</v>
          </cell>
          <cell r="CM711">
            <v>0</v>
          </cell>
          <cell r="CN711">
            <v>0</v>
          </cell>
          <cell r="CO711">
            <v>0</v>
          </cell>
          <cell r="CP711">
            <v>0</v>
          </cell>
          <cell r="CQ711">
            <v>0</v>
          </cell>
          <cell r="CR711">
            <v>0</v>
          </cell>
          <cell r="CS711">
            <v>0</v>
          </cell>
          <cell r="CT711">
            <v>0</v>
          </cell>
          <cell r="CU711">
            <v>0</v>
          </cell>
          <cell r="CV711">
            <v>0</v>
          </cell>
          <cell r="CW711">
            <v>0</v>
          </cell>
          <cell r="CX711">
            <v>0</v>
          </cell>
          <cell r="CY711">
            <v>0</v>
          </cell>
          <cell r="CZ711">
            <v>0</v>
          </cell>
          <cell r="DA711">
            <v>0</v>
          </cell>
          <cell r="DB711">
            <v>0</v>
          </cell>
          <cell r="DC711">
            <v>0</v>
          </cell>
          <cell r="DD711">
            <v>11366.153368005427</v>
          </cell>
          <cell r="DE711">
            <v>0</v>
          </cell>
          <cell r="DG711">
            <v>9707.7945320441049</v>
          </cell>
          <cell r="DI711">
            <v>0.03</v>
          </cell>
          <cell r="DJ711">
            <v>291.23383596132311</v>
          </cell>
          <cell r="DK711">
            <v>2.6296699955125534E-2</v>
          </cell>
          <cell r="DL711">
            <v>0</v>
          </cell>
        </row>
        <row r="712">
          <cell r="A712" t="str">
            <v>B10417LR0468LT10500P60</v>
          </cell>
          <cell r="B712" t="str">
            <v>RULLIERA-NASTRO TANGENZIALE Lu0350 LT 10500 P60</v>
          </cell>
          <cell r="C712" t="str">
            <v>TANGENTIAL BELT ROLLER CONV. Aw0350 LT 10500 P60</v>
          </cell>
          <cell r="F712">
            <v>22346.948513820091</v>
          </cell>
          <cell r="H712">
            <v>10503.065801495442</v>
          </cell>
          <cell r="I712">
            <v>0.53</v>
          </cell>
          <cell r="J712" t="str">
            <v>OK</v>
          </cell>
          <cell r="K712" t="str">
            <v>NEWZD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0</v>
          </cell>
          <cell r="AP712">
            <v>0</v>
          </cell>
          <cell r="AQ712">
            <v>0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9135.9408014954424</v>
          </cell>
          <cell r="AW712">
            <v>180</v>
          </cell>
          <cell r="AX712">
            <v>5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54</v>
          </cell>
          <cell r="BF712">
            <v>1.5</v>
          </cell>
          <cell r="BG712">
            <v>0</v>
          </cell>
          <cell r="BH712">
            <v>0</v>
          </cell>
          <cell r="BI712">
            <v>0</v>
          </cell>
          <cell r="BJ712">
            <v>0</v>
          </cell>
          <cell r="BK712">
            <v>76</v>
          </cell>
          <cell r="BL712">
            <v>2</v>
          </cell>
          <cell r="BM712">
            <v>0</v>
          </cell>
          <cell r="BN712">
            <v>0</v>
          </cell>
          <cell r="BO712">
            <v>706.875</v>
          </cell>
          <cell r="BP712">
            <v>21.75</v>
          </cell>
          <cell r="BQ712">
            <v>0</v>
          </cell>
          <cell r="BR712">
            <v>0</v>
          </cell>
          <cell r="BS712">
            <v>276.25</v>
          </cell>
          <cell r="BT712">
            <v>8.5</v>
          </cell>
          <cell r="BU712">
            <v>0</v>
          </cell>
          <cell r="BV712">
            <v>0</v>
          </cell>
          <cell r="BW712">
            <v>0</v>
          </cell>
          <cell r="BX712">
            <v>0</v>
          </cell>
          <cell r="BY712">
            <v>0</v>
          </cell>
          <cell r="BZ712">
            <v>0</v>
          </cell>
          <cell r="CA712">
            <v>74</v>
          </cell>
          <cell r="CB712">
            <v>2</v>
          </cell>
          <cell r="CC712">
            <v>0</v>
          </cell>
          <cell r="CD712">
            <v>0</v>
          </cell>
          <cell r="CE712">
            <v>0</v>
          </cell>
          <cell r="CF712">
            <v>0</v>
          </cell>
          <cell r="CG712">
            <v>0</v>
          </cell>
          <cell r="CH712">
            <v>0</v>
          </cell>
          <cell r="CI712">
            <v>0</v>
          </cell>
          <cell r="CJ712">
            <v>0</v>
          </cell>
          <cell r="CK712">
            <v>0</v>
          </cell>
          <cell r="CL712">
            <v>0</v>
          </cell>
          <cell r="CM712">
            <v>0</v>
          </cell>
          <cell r="CN712">
            <v>0</v>
          </cell>
          <cell r="CO712">
            <v>0</v>
          </cell>
          <cell r="CP712">
            <v>0</v>
          </cell>
          <cell r="CQ712">
            <v>0</v>
          </cell>
          <cell r="CR712">
            <v>0</v>
          </cell>
          <cell r="CS712">
            <v>0</v>
          </cell>
          <cell r="CT712">
            <v>0</v>
          </cell>
          <cell r="CU712">
            <v>0</v>
          </cell>
          <cell r="CV712">
            <v>0</v>
          </cell>
          <cell r="CW712">
            <v>0</v>
          </cell>
          <cell r="CX712">
            <v>0</v>
          </cell>
          <cell r="CY712">
            <v>0</v>
          </cell>
          <cell r="CZ712">
            <v>0</v>
          </cell>
          <cell r="DA712">
            <v>0</v>
          </cell>
          <cell r="DB712">
            <v>0</v>
          </cell>
          <cell r="DC712">
            <v>0</v>
          </cell>
          <cell r="DD712">
            <v>10503.065801495442</v>
          </cell>
          <cell r="DE712">
            <v>0</v>
          </cell>
          <cell r="DG712">
            <v>8869.8454383450899</v>
          </cell>
          <cell r="DI712">
            <v>0.03</v>
          </cell>
          <cell r="DJ712">
            <v>266.09536315035268</v>
          </cell>
          <cell r="DK712">
            <v>2.5993565650402492E-2</v>
          </cell>
          <cell r="DL712">
            <v>0</v>
          </cell>
        </row>
        <row r="713">
          <cell r="A713" t="str">
            <v>B10417LR0468LT10800P40</v>
          </cell>
          <cell r="B713" t="str">
            <v>RULLIERA-NASTRO TANGENZIALE Lu0350 LT 10800 P40</v>
          </cell>
          <cell r="C713" t="str">
            <v>TANGENTIAL BELT ROLLER CONV. Aw0350 LT 10800 P40</v>
          </cell>
          <cell r="F713">
            <v>24742.482636119221</v>
          </cell>
          <cell r="H713">
            <v>11628.966838976034</v>
          </cell>
          <cell r="I713">
            <v>0.53</v>
          </cell>
          <cell r="J713" t="str">
            <v>OK</v>
          </cell>
          <cell r="K713" t="str">
            <v>NEWZD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0</v>
          </cell>
          <cell r="AQ713">
            <v>0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10242.341838976034</v>
          </cell>
          <cell r="AW713">
            <v>180</v>
          </cell>
          <cell r="AX713">
            <v>5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54</v>
          </cell>
          <cell r="BF713">
            <v>1.5</v>
          </cell>
          <cell r="BG713">
            <v>0</v>
          </cell>
          <cell r="BH713">
            <v>0</v>
          </cell>
          <cell r="BI713">
            <v>0</v>
          </cell>
          <cell r="BJ713">
            <v>0</v>
          </cell>
          <cell r="BK713">
            <v>76</v>
          </cell>
          <cell r="BL713">
            <v>2</v>
          </cell>
          <cell r="BM713">
            <v>0</v>
          </cell>
          <cell r="BN713">
            <v>0</v>
          </cell>
          <cell r="BO713">
            <v>721.5</v>
          </cell>
          <cell r="BP713">
            <v>22.2</v>
          </cell>
          <cell r="BQ713">
            <v>0</v>
          </cell>
          <cell r="BR713">
            <v>0</v>
          </cell>
          <cell r="BS713">
            <v>281.125</v>
          </cell>
          <cell r="BT713">
            <v>8.65</v>
          </cell>
          <cell r="BU713">
            <v>0</v>
          </cell>
          <cell r="BV713">
            <v>0</v>
          </cell>
          <cell r="BW713">
            <v>0</v>
          </cell>
          <cell r="BX713">
            <v>0</v>
          </cell>
          <cell r="BY713">
            <v>0</v>
          </cell>
          <cell r="BZ713">
            <v>0</v>
          </cell>
          <cell r="CA713">
            <v>74</v>
          </cell>
          <cell r="CB713">
            <v>2</v>
          </cell>
          <cell r="CC713">
            <v>0</v>
          </cell>
          <cell r="CD713">
            <v>0</v>
          </cell>
          <cell r="CE713">
            <v>0</v>
          </cell>
          <cell r="CF713">
            <v>0</v>
          </cell>
          <cell r="CG713">
            <v>0</v>
          </cell>
          <cell r="CH713">
            <v>0</v>
          </cell>
          <cell r="CI713">
            <v>0</v>
          </cell>
          <cell r="CJ713">
            <v>0</v>
          </cell>
          <cell r="CK713">
            <v>0</v>
          </cell>
          <cell r="CL713">
            <v>0</v>
          </cell>
          <cell r="CM713">
            <v>0</v>
          </cell>
          <cell r="CN713">
            <v>0</v>
          </cell>
          <cell r="CO713">
            <v>0</v>
          </cell>
          <cell r="CP713">
            <v>0</v>
          </cell>
          <cell r="CQ713">
            <v>0</v>
          </cell>
          <cell r="CR713">
            <v>0</v>
          </cell>
          <cell r="CS713">
            <v>0</v>
          </cell>
          <cell r="CT713">
            <v>0</v>
          </cell>
          <cell r="CU713">
            <v>0</v>
          </cell>
          <cell r="CV713">
            <v>0</v>
          </cell>
          <cell r="CW713">
            <v>0</v>
          </cell>
          <cell r="CX713">
            <v>0</v>
          </cell>
          <cell r="CY713">
            <v>0</v>
          </cell>
          <cell r="CZ713">
            <v>0</v>
          </cell>
          <cell r="DA713">
            <v>0</v>
          </cell>
          <cell r="DB713">
            <v>0</v>
          </cell>
          <cell r="DC713">
            <v>0</v>
          </cell>
          <cell r="DD713">
            <v>11628.966838976034</v>
          </cell>
          <cell r="DE713">
            <v>0</v>
          </cell>
          <cell r="DG713">
            <v>9944.0212028893529</v>
          </cell>
          <cell r="DI713">
            <v>0.03</v>
          </cell>
          <cell r="DJ713">
            <v>298.32063608668057</v>
          </cell>
          <cell r="DK713">
            <v>2.6328651583049853E-2</v>
          </cell>
          <cell r="DL713">
            <v>0</v>
          </cell>
        </row>
        <row r="714">
          <cell r="A714" t="str">
            <v>B10417LR0468LT10800P60</v>
          </cell>
          <cell r="B714" t="str">
            <v>RULLIERA-NASTRO TANGENZIALE Lu0350 LT 10800 P60</v>
          </cell>
          <cell r="C714" t="str">
            <v>TANGENTIAL BELT ROLLER CONV. Aw0350 LT 10800 P60</v>
          </cell>
          <cell r="F714">
            <v>22863.960192006049</v>
          </cell>
          <cell r="H714">
            <v>10746.061290242842</v>
          </cell>
          <cell r="I714">
            <v>0.53</v>
          </cell>
          <cell r="J714" t="str">
            <v>OK</v>
          </cell>
          <cell r="K714" t="str">
            <v>NEWZD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>
            <v>0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0</v>
          </cell>
          <cell r="AH714">
            <v>0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0</v>
          </cell>
          <cell r="AP714">
            <v>0</v>
          </cell>
          <cell r="AQ714">
            <v>0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9359.436290242842</v>
          </cell>
          <cell r="AW714">
            <v>180</v>
          </cell>
          <cell r="AX714">
            <v>5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54</v>
          </cell>
          <cell r="BF714">
            <v>1.5</v>
          </cell>
          <cell r="BG714">
            <v>0</v>
          </cell>
          <cell r="BH714">
            <v>0</v>
          </cell>
          <cell r="BI714">
            <v>0</v>
          </cell>
          <cell r="BJ714">
            <v>0</v>
          </cell>
          <cell r="BK714">
            <v>76</v>
          </cell>
          <cell r="BL714">
            <v>2</v>
          </cell>
          <cell r="BM714">
            <v>0</v>
          </cell>
          <cell r="BN714">
            <v>0</v>
          </cell>
          <cell r="BO714">
            <v>721.5</v>
          </cell>
          <cell r="BP714">
            <v>22.2</v>
          </cell>
          <cell r="BQ714">
            <v>0</v>
          </cell>
          <cell r="BR714">
            <v>0</v>
          </cell>
          <cell r="BS714">
            <v>281.125</v>
          </cell>
          <cell r="BT714">
            <v>8.65</v>
          </cell>
          <cell r="BU714">
            <v>0</v>
          </cell>
          <cell r="BV714">
            <v>0</v>
          </cell>
          <cell r="BW714">
            <v>0</v>
          </cell>
          <cell r="BX714">
            <v>0</v>
          </cell>
          <cell r="BY714">
            <v>0</v>
          </cell>
          <cell r="BZ714">
            <v>0</v>
          </cell>
          <cell r="CA714">
            <v>74</v>
          </cell>
          <cell r="CB714">
            <v>2</v>
          </cell>
          <cell r="CC714">
            <v>0</v>
          </cell>
          <cell r="CD714">
            <v>0</v>
          </cell>
          <cell r="CE714">
            <v>0</v>
          </cell>
          <cell r="CF714">
            <v>0</v>
          </cell>
          <cell r="CG714">
            <v>0</v>
          </cell>
          <cell r="CH714">
            <v>0</v>
          </cell>
          <cell r="CI714">
            <v>0</v>
          </cell>
          <cell r="CJ714">
            <v>0</v>
          </cell>
          <cell r="CK714">
            <v>0</v>
          </cell>
          <cell r="CL714">
            <v>0</v>
          </cell>
          <cell r="CM714">
            <v>0</v>
          </cell>
          <cell r="CN714">
            <v>0</v>
          </cell>
          <cell r="CO714">
            <v>0</v>
          </cell>
          <cell r="CP714">
            <v>0</v>
          </cell>
          <cell r="CQ714">
            <v>0</v>
          </cell>
          <cell r="CR714">
            <v>0</v>
          </cell>
          <cell r="CS714">
            <v>0</v>
          </cell>
          <cell r="CT714">
            <v>0</v>
          </cell>
          <cell r="CU714">
            <v>0</v>
          </cell>
          <cell r="CV714">
            <v>0</v>
          </cell>
          <cell r="CW714">
            <v>0</v>
          </cell>
          <cell r="CX714">
            <v>0</v>
          </cell>
          <cell r="CY714">
            <v>0</v>
          </cell>
          <cell r="CZ714">
            <v>0</v>
          </cell>
          <cell r="DA714">
            <v>0</v>
          </cell>
          <cell r="DB714">
            <v>0</v>
          </cell>
          <cell r="DC714">
            <v>0</v>
          </cell>
          <cell r="DD714">
            <v>10746.061290242842</v>
          </cell>
          <cell r="DE714">
            <v>0</v>
          </cell>
          <cell r="DG714">
            <v>9086.8313497503314</v>
          </cell>
          <cell r="DI714">
            <v>0.03</v>
          </cell>
          <cell r="DJ714">
            <v>272.60494049250991</v>
          </cell>
          <cell r="DK714">
            <v>2.6028173640978446E-2</v>
          </cell>
          <cell r="DL714">
            <v>0</v>
          </cell>
        </row>
        <row r="715">
          <cell r="A715" t="str">
            <v>B10417LR0468LT11100P40</v>
          </cell>
          <cell r="B715" t="str">
            <v>RULLIERA-NASTRO TANGENZIALE Lu0350 LT 11100 P40</v>
          </cell>
          <cell r="C715" t="str">
            <v>TANGENTIAL BELT ROLLER CONV. Aw0350 LT 11100 P40</v>
          </cell>
          <cell r="F715">
            <v>25201.998504953692</v>
          </cell>
          <cell r="H715">
            <v>11844.939297328234</v>
          </cell>
          <cell r="I715">
            <v>0.53</v>
          </cell>
          <cell r="J715" t="str">
            <v>OK</v>
          </cell>
          <cell r="K715" t="str">
            <v>NEWZD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>
            <v>0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0</v>
          </cell>
          <cell r="AQ715">
            <v>0</v>
          </cell>
          <cell r="AR715">
            <v>0</v>
          </cell>
          <cell r="AS715">
            <v>0</v>
          </cell>
          <cell r="AT715">
            <v>0</v>
          </cell>
          <cell r="AU715">
            <v>0</v>
          </cell>
          <cell r="AV715">
            <v>10438.814297328234</v>
          </cell>
          <cell r="AW715">
            <v>180</v>
          </cell>
          <cell r="AX715">
            <v>5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54</v>
          </cell>
          <cell r="BF715">
            <v>1.5</v>
          </cell>
          <cell r="BG715">
            <v>0</v>
          </cell>
          <cell r="BH715">
            <v>0</v>
          </cell>
          <cell r="BI715">
            <v>0</v>
          </cell>
          <cell r="BJ715">
            <v>0</v>
          </cell>
          <cell r="BK715">
            <v>76</v>
          </cell>
          <cell r="BL715">
            <v>2</v>
          </cell>
          <cell r="BM715">
            <v>0</v>
          </cell>
          <cell r="BN715">
            <v>0</v>
          </cell>
          <cell r="BO715">
            <v>736.125</v>
          </cell>
          <cell r="BP715">
            <v>22.65</v>
          </cell>
          <cell r="BQ715">
            <v>0</v>
          </cell>
          <cell r="BR715">
            <v>0</v>
          </cell>
          <cell r="BS715">
            <v>286</v>
          </cell>
          <cell r="BT715">
            <v>8.8000000000000007</v>
          </cell>
          <cell r="BU715">
            <v>0</v>
          </cell>
          <cell r="BV715">
            <v>0</v>
          </cell>
          <cell r="BW715">
            <v>0</v>
          </cell>
          <cell r="BX715">
            <v>0</v>
          </cell>
          <cell r="BY715">
            <v>0</v>
          </cell>
          <cell r="BZ715">
            <v>0</v>
          </cell>
          <cell r="CA715">
            <v>74</v>
          </cell>
          <cell r="CB715">
            <v>2</v>
          </cell>
          <cell r="CC715">
            <v>0</v>
          </cell>
          <cell r="CD715">
            <v>0</v>
          </cell>
          <cell r="CE715">
            <v>0</v>
          </cell>
          <cell r="CF715">
            <v>0</v>
          </cell>
          <cell r="CG715">
            <v>0</v>
          </cell>
          <cell r="CH715">
            <v>0</v>
          </cell>
          <cell r="CI715">
            <v>0</v>
          </cell>
          <cell r="CJ715">
            <v>0</v>
          </cell>
          <cell r="CK715">
            <v>0</v>
          </cell>
          <cell r="CL715">
            <v>0</v>
          </cell>
          <cell r="CM715">
            <v>0</v>
          </cell>
          <cell r="CN715">
            <v>0</v>
          </cell>
          <cell r="CO715">
            <v>0</v>
          </cell>
          <cell r="CP715">
            <v>0</v>
          </cell>
          <cell r="CQ715">
            <v>0</v>
          </cell>
          <cell r="CR715">
            <v>0</v>
          </cell>
          <cell r="CS715">
            <v>0</v>
          </cell>
          <cell r="CT715">
            <v>0</v>
          </cell>
          <cell r="CU715">
            <v>0</v>
          </cell>
          <cell r="CV715">
            <v>0</v>
          </cell>
          <cell r="CW715">
            <v>0</v>
          </cell>
          <cell r="CX715">
            <v>0</v>
          </cell>
          <cell r="CY715">
            <v>0</v>
          </cell>
          <cell r="CZ715">
            <v>0</v>
          </cell>
          <cell r="DA715">
            <v>0</v>
          </cell>
          <cell r="DB715">
            <v>0</v>
          </cell>
          <cell r="DC715">
            <v>0</v>
          </cell>
          <cell r="DD715">
            <v>11844.939297328234</v>
          </cell>
          <cell r="DE715">
            <v>0</v>
          </cell>
          <cell r="DG715">
            <v>10134.771162454595</v>
          </cell>
          <cell r="DI715">
            <v>0.03</v>
          </cell>
          <cell r="DJ715">
            <v>304.04313487363783</v>
          </cell>
          <cell r="DK715">
            <v>2.6344846240170302E-2</v>
          </cell>
          <cell r="DL715">
            <v>0</v>
          </cell>
        </row>
        <row r="716">
          <cell r="A716" t="str">
            <v>B10417LR0468LT11100P60</v>
          </cell>
          <cell r="B716" t="str">
            <v>RULLIERA-NASTRO TANGENZIALE Lu0350 LT 11100 P60</v>
          </cell>
          <cell r="C716" t="str">
            <v>TANGENTIAL BELT ROLLER CONV. Aw0350 LT 11100 P60</v>
          </cell>
          <cell r="F716">
            <v>23263.291817369885</v>
          </cell>
          <cell r="H716">
            <v>10933.747154163846</v>
          </cell>
          <cell r="I716">
            <v>0.53</v>
          </cell>
          <cell r="J716" t="str">
            <v>OK</v>
          </cell>
          <cell r="K716" t="str">
            <v>NEWZD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0</v>
          </cell>
          <cell r="AQ716">
            <v>0</v>
          </cell>
          <cell r="AR716">
            <v>0</v>
          </cell>
          <cell r="AS716">
            <v>0</v>
          </cell>
          <cell r="AT716">
            <v>0</v>
          </cell>
          <cell r="AU716">
            <v>0</v>
          </cell>
          <cell r="AV716">
            <v>9527.6221541638461</v>
          </cell>
          <cell r="AW716">
            <v>180</v>
          </cell>
          <cell r="AX716">
            <v>5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54</v>
          </cell>
          <cell r="BF716">
            <v>1.5</v>
          </cell>
          <cell r="BG716">
            <v>0</v>
          </cell>
          <cell r="BH716">
            <v>0</v>
          </cell>
          <cell r="BI716">
            <v>0</v>
          </cell>
          <cell r="BJ716">
            <v>0</v>
          </cell>
          <cell r="BK716">
            <v>76</v>
          </cell>
          <cell r="BL716">
            <v>2</v>
          </cell>
          <cell r="BM716">
            <v>0</v>
          </cell>
          <cell r="BN716">
            <v>0</v>
          </cell>
          <cell r="BO716">
            <v>736.125</v>
          </cell>
          <cell r="BP716">
            <v>22.65</v>
          </cell>
          <cell r="BQ716">
            <v>0</v>
          </cell>
          <cell r="BR716">
            <v>0</v>
          </cell>
          <cell r="BS716">
            <v>286</v>
          </cell>
          <cell r="BT716">
            <v>8.8000000000000007</v>
          </cell>
          <cell r="BU716">
            <v>0</v>
          </cell>
          <cell r="BV716">
            <v>0</v>
          </cell>
          <cell r="BW716">
            <v>0</v>
          </cell>
          <cell r="BX716">
            <v>0</v>
          </cell>
          <cell r="BY716">
            <v>0</v>
          </cell>
          <cell r="BZ716">
            <v>0</v>
          </cell>
          <cell r="CA716">
            <v>74</v>
          </cell>
          <cell r="CB716">
            <v>2</v>
          </cell>
          <cell r="CC716">
            <v>0</v>
          </cell>
          <cell r="CD716">
            <v>0</v>
          </cell>
          <cell r="CE716">
            <v>0</v>
          </cell>
          <cell r="CF716">
            <v>0</v>
          </cell>
          <cell r="CG716">
            <v>0</v>
          </cell>
          <cell r="CH716">
            <v>0</v>
          </cell>
          <cell r="CI716">
            <v>0</v>
          </cell>
          <cell r="CJ716">
            <v>0</v>
          </cell>
          <cell r="CK716">
            <v>0</v>
          </cell>
          <cell r="CL716">
            <v>0</v>
          </cell>
          <cell r="CM716">
            <v>0</v>
          </cell>
          <cell r="CN716">
            <v>0</v>
          </cell>
          <cell r="CO716">
            <v>0</v>
          </cell>
          <cell r="CP716">
            <v>0</v>
          </cell>
          <cell r="CQ716">
            <v>0</v>
          </cell>
          <cell r="CR716">
            <v>0</v>
          </cell>
          <cell r="CS716">
            <v>0</v>
          </cell>
          <cell r="CT716">
            <v>0</v>
          </cell>
          <cell r="CU716">
            <v>0</v>
          </cell>
          <cell r="CV716">
            <v>0</v>
          </cell>
          <cell r="CW716">
            <v>0</v>
          </cell>
          <cell r="CX716">
            <v>0</v>
          </cell>
          <cell r="CY716">
            <v>0</v>
          </cell>
          <cell r="CZ716">
            <v>0</v>
          </cell>
          <cell r="DA716">
            <v>0</v>
          </cell>
          <cell r="DB716">
            <v>0</v>
          </cell>
          <cell r="DC716">
            <v>0</v>
          </cell>
          <cell r="DD716">
            <v>10933.747154163846</v>
          </cell>
          <cell r="DE716">
            <v>0</v>
          </cell>
          <cell r="DG716">
            <v>9250.118596275579</v>
          </cell>
          <cell r="DI716">
            <v>0.03</v>
          </cell>
          <cell r="DJ716">
            <v>277.50355788826738</v>
          </cell>
          <cell r="DK716">
            <v>2.6041405245771271E-2</v>
          </cell>
          <cell r="DL716">
            <v>0</v>
          </cell>
        </row>
        <row r="717">
          <cell r="A717" t="str">
            <v>B10417LR0468LT11400P40</v>
          </cell>
          <cell r="B717" t="str">
            <v>RULLIERA-NASTRO TANGENZIALE Lu0350 LT 11400 P40</v>
          </cell>
          <cell r="C717" t="str">
            <v>TANGENTIAL BELT ROLLER CONV. Aw0350 LT 11400 P40</v>
          </cell>
          <cell r="F717">
            <v>25686.133750239227</v>
          </cell>
          <cell r="H717">
            <v>12072.482862612436</v>
          </cell>
          <cell r="I717">
            <v>0.53</v>
          </cell>
          <cell r="J717" t="str">
            <v>OK</v>
          </cell>
          <cell r="K717" t="str">
            <v>NEWZD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>
            <v>0</v>
          </cell>
          <cell r="AC717">
            <v>0</v>
          </cell>
          <cell r="AD717">
            <v>0</v>
          </cell>
          <cell r="AE717">
            <v>0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0</v>
          </cell>
          <cell r="AQ717">
            <v>0</v>
          </cell>
          <cell r="AR717">
            <v>0</v>
          </cell>
          <cell r="AS717">
            <v>0</v>
          </cell>
          <cell r="AT717">
            <v>0</v>
          </cell>
          <cell r="AU717">
            <v>0</v>
          </cell>
          <cell r="AV717">
            <v>10646.857862612436</v>
          </cell>
          <cell r="AW717">
            <v>180</v>
          </cell>
          <cell r="AX717">
            <v>5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54</v>
          </cell>
          <cell r="BF717">
            <v>1.5</v>
          </cell>
          <cell r="BG717">
            <v>0</v>
          </cell>
          <cell r="BH717">
            <v>0</v>
          </cell>
          <cell r="BI717">
            <v>0</v>
          </cell>
          <cell r="BJ717">
            <v>0</v>
          </cell>
          <cell r="BK717">
            <v>76</v>
          </cell>
          <cell r="BL717">
            <v>2</v>
          </cell>
          <cell r="BM717">
            <v>0</v>
          </cell>
          <cell r="BN717">
            <v>0</v>
          </cell>
          <cell r="BO717">
            <v>750.75</v>
          </cell>
          <cell r="BP717">
            <v>23.1</v>
          </cell>
          <cell r="BQ717">
            <v>0</v>
          </cell>
          <cell r="BR717">
            <v>0</v>
          </cell>
          <cell r="BS717">
            <v>290.875</v>
          </cell>
          <cell r="BT717">
            <v>8.9499999999999993</v>
          </cell>
          <cell r="BU717">
            <v>0</v>
          </cell>
          <cell r="BV717">
            <v>0</v>
          </cell>
          <cell r="BW717">
            <v>0</v>
          </cell>
          <cell r="BX717">
            <v>0</v>
          </cell>
          <cell r="BY717">
            <v>0</v>
          </cell>
          <cell r="BZ717">
            <v>0</v>
          </cell>
          <cell r="CA717">
            <v>74</v>
          </cell>
          <cell r="CB717">
            <v>2</v>
          </cell>
          <cell r="CC717">
            <v>0</v>
          </cell>
          <cell r="CD717">
            <v>0</v>
          </cell>
          <cell r="CE717">
            <v>0</v>
          </cell>
          <cell r="CF717">
            <v>0</v>
          </cell>
          <cell r="CG717">
            <v>0</v>
          </cell>
          <cell r="CH717">
            <v>0</v>
          </cell>
          <cell r="CI717">
            <v>0</v>
          </cell>
          <cell r="CJ717">
            <v>0</v>
          </cell>
          <cell r="CK717">
            <v>0</v>
          </cell>
          <cell r="CL717">
            <v>0</v>
          </cell>
          <cell r="CM717">
            <v>0</v>
          </cell>
          <cell r="CN717">
            <v>0</v>
          </cell>
          <cell r="CO717">
            <v>0</v>
          </cell>
          <cell r="CP717">
            <v>0</v>
          </cell>
          <cell r="CQ717">
            <v>0</v>
          </cell>
          <cell r="CR717">
            <v>0</v>
          </cell>
          <cell r="CS717">
            <v>0</v>
          </cell>
          <cell r="CT717">
            <v>0</v>
          </cell>
          <cell r="CU717">
            <v>0</v>
          </cell>
          <cell r="CV717">
            <v>0</v>
          </cell>
          <cell r="CW717">
            <v>0</v>
          </cell>
          <cell r="CX717">
            <v>0</v>
          </cell>
          <cell r="CY717">
            <v>0</v>
          </cell>
          <cell r="CZ717">
            <v>0</v>
          </cell>
          <cell r="DA717">
            <v>0</v>
          </cell>
          <cell r="DB717">
            <v>0</v>
          </cell>
          <cell r="DC717">
            <v>0</v>
          </cell>
          <cell r="DD717">
            <v>12072.482862612436</v>
          </cell>
          <cell r="DE717">
            <v>0</v>
          </cell>
          <cell r="DG717">
            <v>10336.755206419841</v>
          </cell>
          <cell r="DI717">
            <v>0.03</v>
          </cell>
          <cell r="DJ717">
            <v>310.10265619259519</v>
          </cell>
          <cell r="DK717">
            <v>2.6363937464233888E-2</v>
          </cell>
          <cell r="DL717">
            <v>0</v>
          </cell>
        </row>
        <row r="718">
          <cell r="A718" t="str">
            <v>B10417LR0468LT11400P60</v>
          </cell>
          <cell r="B718" t="str">
            <v>RULLIERA-NASTRO TANGENZIALE Lu0350 LT 11400 P60</v>
          </cell>
          <cell r="C718" t="str">
            <v>TANGENTIAL BELT ROLLER CONV. Aw0350 LT 11400 P60</v>
          </cell>
          <cell r="F718">
            <v>23705.261143031596</v>
          </cell>
          <cell r="H718">
            <v>11141.472737224849</v>
          </cell>
          <cell r="I718">
            <v>0.53</v>
          </cell>
          <cell r="J718" t="str">
            <v>OK</v>
          </cell>
          <cell r="K718" t="str">
            <v>NEWZD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>
            <v>0</v>
          </cell>
          <cell r="AC718">
            <v>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0</v>
          </cell>
          <cell r="AM718">
            <v>0</v>
          </cell>
          <cell r="AN718">
            <v>0</v>
          </cell>
          <cell r="AO718">
            <v>0</v>
          </cell>
          <cell r="AP718">
            <v>0</v>
          </cell>
          <cell r="AQ718">
            <v>0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9715.847737224849</v>
          </cell>
          <cell r="AW718">
            <v>180</v>
          </cell>
          <cell r="AX718">
            <v>5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54</v>
          </cell>
          <cell r="BF718">
            <v>1.5</v>
          </cell>
          <cell r="BG718">
            <v>0</v>
          </cell>
          <cell r="BH718">
            <v>0</v>
          </cell>
          <cell r="BI718">
            <v>0</v>
          </cell>
          <cell r="BJ718">
            <v>0</v>
          </cell>
          <cell r="BK718">
            <v>76</v>
          </cell>
          <cell r="BL718">
            <v>2</v>
          </cell>
          <cell r="BM718">
            <v>0</v>
          </cell>
          <cell r="BN718">
            <v>0</v>
          </cell>
          <cell r="BO718">
            <v>750.75</v>
          </cell>
          <cell r="BP718">
            <v>23.1</v>
          </cell>
          <cell r="BQ718">
            <v>0</v>
          </cell>
          <cell r="BR718">
            <v>0</v>
          </cell>
          <cell r="BS718">
            <v>290.875</v>
          </cell>
          <cell r="BT718">
            <v>8.9499999999999993</v>
          </cell>
          <cell r="BU718">
            <v>0</v>
          </cell>
          <cell r="BV718">
            <v>0</v>
          </cell>
          <cell r="BW718">
            <v>0</v>
          </cell>
          <cell r="BX718">
            <v>0</v>
          </cell>
          <cell r="BY718">
            <v>0</v>
          </cell>
          <cell r="BZ718">
            <v>0</v>
          </cell>
          <cell r="CA718">
            <v>74</v>
          </cell>
          <cell r="CB718">
            <v>2</v>
          </cell>
          <cell r="CC718">
            <v>0</v>
          </cell>
          <cell r="CD718">
            <v>0</v>
          </cell>
          <cell r="CE718">
            <v>0</v>
          </cell>
          <cell r="CF718">
            <v>0</v>
          </cell>
          <cell r="CG718">
            <v>0</v>
          </cell>
          <cell r="CH718">
            <v>0</v>
          </cell>
          <cell r="CI718">
            <v>0</v>
          </cell>
          <cell r="CJ718">
            <v>0</v>
          </cell>
          <cell r="CK718">
            <v>0</v>
          </cell>
          <cell r="CL718">
            <v>0</v>
          </cell>
          <cell r="CM718">
            <v>0</v>
          </cell>
          <cell r="CN718">
            <v>0</v>
          </cell>
          <cell r="CO718">
            <v>0</v>
          </cell>
          <cell r="CP718">
            <v>0</v>
          </cell>
          <cell r="CQ718">
            <v>0</v>
          </cell>
          <cell r="CR718">
            <v>0</v>
          </cell>
          <cell r="CS718">
            <v>0</v>
          </cell>
          <cell r="CT718">
            <v>0</v>
          </cell>
          <cell r="CU718">
            <v>0</v>
          </cell>
          <cell r="CV718">
            <v>0</v>
          </cell>
          <cell r="CW718">
            <v>0</v>
          </cell>
          <cell r="CX718">
            <v>0</v>
          </cell>
          <cell r="CY718">
            <v>0</v>
          </cell>
          <cell r="CZ718">
            <v>0</v>
          </cell>
          <cell r="DA718">
            <v>0</v>
          </cell>
          <cell r="DB718">
            <v>0</v>
          </cell>
          <cell r="DC718">
            <v>0</v>
          </cell>
          <cell r="DD718">
            <v>11141.472737224849</v>
          </cell>
          <cell r="DE718">
            <v>0</v>
          </cell>
          <cell r="DG718">
            <v>9432.861880800825</v>
          </cell>
          <cell r="DI718">
            <v>0.03</v>
          </cell>
          <cell r="DJ718">
            <v>282.98585642402475</v>
          </cell>
          <cell r="DK718">
            <v>2.606126060937454E-2</v>
          </cell>
          <cell r="DL718">
            <v>0</v>
          </cell>
        </row>
        <row r="719">
          <cell r="A719" t="str">
            <v>B10417LR0468LT11700P40</v>
          </cell>
          <cell r="B719" t="str">
            <v>RULLIERA-NASTRO TANGENZIALE Lu0350 LT 11700 P40</v>
          </cell>
          <cell r="C719" t="str">
            <v>TANGENTIAL BELT ROLLER CONV. Aw0350 LT 11700 P40</v>
          </cell>
          <cell r="F719">
            <v>26196.979177478806</v>
          </cell>
          <cell r="H719">
            <v>12312.580213415038</v>
          </cell>
          <cell r="I719">
            <v>0.53</v>
          </cell>
          <cell r="J719" t="str">
            <v>OK</v>
          </cell>
          <cell r="K719" t="str">
            <v>NEWZD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>
            <v>0</v>
          </cell>
          <cell r="AC719">
            <v>0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>
            <v>0</v>
          </cell>
          <cell r="AM719">
            <v>0</v>
          </cell>
          <cell r="AN719">
            <v>0</v>
          </cell>
          <cell r="AO719">
            <v>0</v>
          </cell>
          <cell r="AP719">
            <v>0</v>
          </cell>
          <cell r="AQ719">
            <v>0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10867.455213415038</v>
          </cell>
          <cell r="AW719">
            <v>180</v>
          </cell>
          <cell r="AX719">
            <v>5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0</v>
          </cell>
          <cell r="BD719">
            <v>0</v>
          </cell>
          <cell r="BE719">
            <v>54</v>
          </cell>
          <cell r="BF719">
            <v>1.5</v>
          </cell>
          <cell r="BG719">
            <v>0</v>
          </cell>
          <cell r="BH719">
            <v>0</v>
          </cell>
          <cell r="BI719">
            <v>0</v>
          </cell>
          <cell r="BJ719">
            <v>0</v>
          </cell>
          <cell r="BK719">
            <v>76</v>
          </cell>
          <cell r="BL719">
            <v>2</v>
          </cell>
          <cell r="BM719">
            <v>0</v>
          </cell>
          <cell r="BN719">
            <v>0</v>
          </cell>
          <cell r="BO719">
            <v>765.375</v>
          </cell>
          <cell r="BP719">
            <v>23.55</v>
          </cell>
          <cell r="BQ719">
            <v>0</v>
          </cell>
          <cell r="BR719">
            <v>0</v>
          </cell>
          <cell r="BS719">
            <v>295.75000000000006</v>
          </cell>
          <cell r="BT719">
            <v>9.1000000000000014</v>
          </cell>
          <cell r="BU719">
            <v>0</v>
          </cell>
          <cell r="BV719">
            <v>0</v>
          </cell>
          <cell r="BW719">
            <v>0</v>
          </cell>
          <cell r="BX719">
            <v>0</v>
          </cell>
          <cell r="BY719">
            <v>0</v>
          </cell>
          <cell r="BZ719">
            <v>0</v>
          </cell>
          <cell r="CA719">
            <v>74</v>
          </cell>
          <cell r="CB719">
            <v>2</v>
          </cell>
          <cell r="CC719">
            <v>0</v>
          </cell>
          <cell r="CD719">
            <v>0</v>
          </cell>
          <cell r="CE719">
            <v>0</v>
          </cell>
          <cell r="CF719">
            <v>0</v>
          </cell>
          <cell r="CG719">
            <v>0</v>
          </cell>
          <cell r="CH719">
            <v>0</v>
          </cell>
          <cell r="CI719">
            <v>0</v>
          </cell>
          <cell r="CJ719">
            <v>0</v>
          </cell>
          <cell r="CK719">
            <v>0</v>
          </cell>
          <cell r="CL719">
            <v>0</v>
          </cell>
          <cell r="CM719">
            <v>0</v>
          </cell>
          <cell r="CN719">
            <v>0</v>
          </cell>
          <cell r="CO719">
            <v>0</v>
          </cell>
          <cell r="CP719">
            <v>0</v>
          </cell>
          <cell r="CQ719">
            <v>0</v>
          </cell>
          <cell r="CR719">
            <v>0</v>
          </cell>
          <cell r="CS719">
            <v>0</v>
          </cell>
          <cell r="CT719">
            <v>0</v>
          </cell>
          <cell r="CU719">
            <v>0</v>
          </cell>
          <cell r="CV719">
            <v>0</v>
          </cell>
          <cell r="CW719">
            <v>0</v>
          </cell>
          <cell r="CX719">
            <v>0</v>
          </cell>
          <cell r="CY719">
            <v>0</v>
          </cell>
          <cell r="CZ719">
            <v>0</v>
          </cell>
          <cell r="DA719">
            <v>0</v>
          </cell>
          <cell r="DB719">
            <v>0</v>
          </cell>
          <cell r="DC719">
            <v>0</v>
          </cell>
          <cell r="DD719">
            <v>12312.580213415038</v>
          </cell>
          <cell r="DE719">
            <v>0</v>
          </cell>
          <cell r="DG719">
            <v>10550.927391665085</v>
          </cell>
          <cell r="DI719">
            <v>0.03</v>
          </cell>
          <cell r="DJ719">
            <v>316.52782174995258</v>
          </cell>
          <cell r="DK719">
            <v>2.6385998611499699E-2</v>
          </cell>
          <cell r="DL719">
            <v>0</v>
          </cell>
        </row>
        <row r="720">
          <cell r="A720" t="str">
            <v>B10417LR0468LT11700P60</v>
          </cell>
          <cell r="B720" t="str">
            <v>RULLIERA-NASTRO TANGENZIALE Lu0350 LT 11700 P60</v>
          </cell>
          <cell r="C720" t="str">
            <v>TANGENTIAL BELT ROLLER CONV. Aw0350 LT 11700 P60</v>
          </cell>
          <cell r="F720">
            <v>24155.922326800537</v>
          </cell>
          <cell r="H720">
            <v>11353.283493596251</v>
          </cell>
          <cell r="I720">
            <v>0.53</v>
          </cell>
          <cell r="J720" t="str">
            <v>OK</v>
          </cell>
          <cell r="K720" t="str">
            <v>NEWZD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>
            <v>0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>
            <v>0</v>
          </cell>
          <cell r="AM720">
            <v>0</v>
          </cell>
          <cell r="AN720">
            <v>0</v>
          </cell>
          <cell r="AO720">
            <v>0</v>
          </cell>
          <cell r="AP720">
            <v>0</v>
          </cell>
          <cell r="AQ720">
            <v>0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9908.158493596251</v>
          </cell>
          <cell r="AW720">
            <v>180</v>
          </cell>
          <cell r="AX720">
            <v>5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0</v>
          </cell>
          <cell r="BD720">
            <v>0</v>
          </cell>
          <cell r="BE720">
            <v>54</v>
          </cell>
          <cell r="BF720">
            <v>1.5</v>
          </cell>
          <cell r="BG720">
            <v>0</v>
          </cell>
          <cell r="BH720">
            <v>0</v>
          </cell>
          <cell r="BI720">
            <v>0</v>
          </cell>
          <cell r="BJ720">
            <v>0</v>
          </cell>
          <cell r="BK720">
            <v>76</v>
          </cell>
          <cell r="BL720">
            <v>2</v>
          </cell>
          <cell r="BM720">
            <v>0</v>
          </cell>
          <cell r="BN720">
            <v>0</v>
          </cell>
          <cell r="BO720">
            <v>765.375</v>
          </cell>
          <cell r="BP720">
            <v>23.55</v>
          </cell>
          <cell r="BQ720">
            <v>0</v>
          </cell>
          <cell r="BR720">
            <v>0</v>
          </cell>
          <cell r="BS720">
            <v>295.75000000000006</v>
          </cell>
          <cell r="BT720">
            <v>9.1000000000000014</v>
          </cell>
          <cell r="BU720">
            <v>0</v>
          </cell>
          <cell r="BV720">
            <v>0</v>
          </cell>
          <cell r="BW720">
            <v>0</v>
          </cell>
          <cell r="BX720">
            <v>0</v>
          </cell>
          <cell r="BY720">
            <v>0</v>
          </cell>
          <cell r="BZ720">
            <v>0</v>
          </cell>
          <cell r="CA720">
            <v>74</v>
          </cell>
          <cell r="CB720">
            <v>2</v>
          </cell>
          <cell r="CC720">
            <v>0</v>
          </cell>
          <cell r="CD720">
            <v>0</v>
          </cell>
          <cell r="CE720">
            <v>0</v>
          </cell>
          <cell r="CF720">
            <v>0</v>
          </cell>
          <cell r="CG720">
            <v>0</v>
          </cell>
          <cell r="CH720">
            <v>0</v>
          </cell>
          <cell r="CI720">
            <v>0</v>
          </cell>
          <cell r="CJ720">
            <v>0</v>
          </cell>
          <cell r="CK720">
            <v>0</v>
          </cell>
          <cell r="CL720">
            <v>0</v>
          </cell>
          <cell r="CM720">
            <v>0</v>
          </cell>
          <cell r="CN720">
            <v>0</v>
          </cell>
          <cell r="CO720">
            <v>0</v>
          </cell>
          <cell r="CP720">
            <v>0</v>
          </cell>
          <cell r="CQ720">
            <v>0</v>
          </cell>
          <cell r="CR720">
            <v>0</v>
          </cell>
          <cell r="CS720">
            <v>0</v>
          </cell>
          <cell r="CT720">
            <v>0</v>
          </cell>
          <cell r="CU720">
            <v>0</v>
          </cell>
          <cell r="CV720">
            <v>0</v>
          </cell>
          <cell r="CW720">
            <v>0</v>
          </cell>
          <cell r="CX720">
            <v>0</v>
          </cell>
          <cell r="CY720">
            <v>0</v>
          </cell>
          <cell r="CZ720">
            <v>0</v>
          </cell>
          <cell r="DA720">
            <v>0</v>
          </cell>
          <cell r="DB720">
            <v>0</v>
          </cell>
          <cell r="DC720">
            <v>0</v>
          </cell>
          <cell r="DD720">
            <v>11353.283493596251</v>
          </cell>
          <cell r="DE720">
            <v>0</v>
          </cell>
          <cell r="DG720">
            <v>9619.5713530060693</v>
          </cell>
          <cell r="DI720">
            <v>0.03</v>
          </cell>
          <cell r="DJ720">
            <v>288.58714059018206</v>
          </cell>
          <cell r="DK720">
            <v>2.6081794871106279E-2</v>
          </cell>
          <cell r="DL720">
            <v>0</v>
          </cell>
        </row>
        <row r="721">
          <cell r="A721" t="str">
            <v>B10417LR0468LT12000P40</v>
          </cell>
          <cell r="B721" t="str">
            <v>RULLIERA-NASTRO TANGENZIALE Lu0350 LT 12000 P40</v>
          </cell>
          <cell r="C721" t="str">
            <v>TANGENTIAL BELT ROLLER CONV. Aw0350 LT 12000 P40</v>
          </cell>
          <cell r="F721">
            <v>26704.827216883492</v>
          </cell>
          <cell r="H721">
            <v>12551.268791935241</v>
          </cell>
          <cell r="I721">
            <v>0.53</v>
          </cell>
          <cell r="J721" t="str">
            <v>OK</v>
          </cell>
          <cell r="K721" t="str">
            <v>NEWZD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0</v>
          </cell>
          <cell r="AQ721">
            <v>0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11086.643791935241</v>
          </cell>
          <cell r="AW721">
            <v>180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54</v>
          </cell>
          <cell r="BF721">
            <v>1.5</v>
          </cell>
          <cell r="BG721">
            <v>0</v>
          </cell>
          <cell r="BH721">
            <v>0</v>
          </cell>
          <cell r="BI721">
            <v>0</v>
          </cell>
          <cell r="BJ721">
            <v>0</v>
          </cell>
          <cell r="BK721">
            <v>76</v>
          </cell>
          <cell r="BL721">
            <v>2</v>
          </cell>
          <cell r="BM721">
            <v>0</v>
          </cell>
          <cell r="BN721">
            <v>0</v>
          </cell>
          <cell r="BO721">
            <v>780</v>
          </cell>
          <cell r="BP721">
            <v>24</v>
          </cell>
          <cell r="BQ721">
            <v>0</v>
          </cell>
          <cell r="BR721">
            <v>0</v>
          </cell>
          <cell r="BS721">
            <v>300.625</v>
          </cell>
          <cell r="BT721">
            <v>9.25</v>
          </cell>
          <cell r="BU721">
            <v>0</v>
          </cell>
          <cell r="BV721">
            <v>0</v>
          </cell>
          <cell r="BW721">
            <v>0</v>
          </cell>
          <cell r="BX721">
            <v>0</v>
          </cell>
          <cell r="BY721">
            <v>0</v>
          </cell>
          <cell r="BZ721">
            <v>0</v>
          </cell>
          <cell r="CA721">
            <v>74</v>
          </cell>
          <cell r="CB721">
            <v>2</v>
          </cell>
          <cell r="CC721">
            <v>0</v>
          </cell>
          <cell r="CD721">
            <v>0</v>
          </cell>
          <cell r="CE721">
            <v>0</v>
          </cell>
          <cell r="CF721">
            <v>0</v>
          </cell>
          <cell r="CG721">
            <v>0</v>
          </cell>
          <cell r="CH721">
            <v>0</v>
          </cell>
          <cell r="CI721">
            <v>0</v>
          </cell>
          <cell r="CJ721">
            <v>0</v>
          </cell>
          <cell r="CK721">
            <v>0</v>
          </cell>
          <cell r="CL721">
            <v>0</v>
          </cell>
          <cell r="CM721">
            <v>0</v>
          </cell>
          <cell r="CN721">
            <v>0</v>
          </cell>
          <cell r="CO721">
            <v>0</v>
          </cell>
          <cell r="CP721">
            <v>0</v>
          </cell>
          <cell r="CQ721">
            <v>0</v>
          </cell>
          <cell r="CR721">
            <v>0</v>
          </cell>
          <cell r="CS721">
            <v>0</v>
          </cell>
          <cell r="CT721">
            <v>0</v>
          </cell>
          <cell r="CU721">
            <v>0</v>
          </cell>
          <cell r="CV721">
            <v>0</v>
          </cell>
          <cell r="CW721">
            <v>0</v>
          </cell>
          <cell r="CX721">
            <v>0</v>
          </cell>
          <cell r="CY721">
            <v>0</v>
          </cell>
          <cell r="CZ721">
            <v>0</v>
          </cell>
          <cell r="DA721">
            <v>0</v>
          </cell>
          <cell r="DB721">
            <v>0</v>
          </cell>
          <cell r="DC721">
            <v>0</v>
          </cell>
          <cell r="DD721">
            <v>12551.268791935241</v>
          </cell>
          <cell r="DE721">
            <v>0</v>
          </cell>
          <cell r="DG721">
            <v>10763.731836830331</v>
          </cell>
          <cell r="DI721">
            <v>0.03</v>
          </cell>
          <cell r="DJ721">
            <v>322.91195510490991</v>
          </cell>
          <cell r="DK721">
            <v>2.6406814865946517E-2</v>
          </cell>
          <cell r="DL721">
            <v>0</v>
          </cell>
        </row>
        <row r="722">
          <cell r="A722" t="str">
            <v>B10417LR0468LT12000P60</v>
          </cell>
          <cell r="B722" t="str">
            <v>RULLIERA-NASTRO TANGENZIALE Lu0350 LT 12000 P60</v>
          </cell>
          <cell r="C722" t="str">
            <v>TANGENTIAL BELT ROLLER CONV. Aw0350 LT 12000 P60</v>
          </cell>
          <cell r="F722">
            <v>24621.604446581397</v>
          </cell>
          <cell r="H722">
            <v>11572.154089893256</v>
          </cell>
          <cell r="I722">
            <v>0.53</v>
          </cell>
          <cell r="J722" t="str">
            <v>OK</v>
          </cell>
          <cell r="K722" t="str">
            <v>NEWZD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0</v>
          </cell>
          <cell r="AP722">
            <v>0</v>
          </cell>
          <cell r="AQ722">
            <v>0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10107.529089893256</v>
          </cell>
          <cell r="AW722">
            <v>180</v>
          </cell>
          <cell r="AX722">
            <v>5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54</v>
          </cell>
          <cell r="BF722">
            <v>1.5</v>
          </cell>
          <cell r="BG722">
            <v>0</v>
          </cell>
          <cell r="BH722">
            <v>0</v>
          </cell>
          <cell r="BI722">
            <v>0</v>
          </cell>
          <cell r="BJ722">
            <v>0</v>
          </cell>
          <cell r="BK722">
            <v>76</v>
          </cell>
          <cell r="BL722">
            <v>2</v>
          </cell>
          <cell r="BM722">
            <v>0</v>
          </cell>
          <cell r="BN722">
            <v>0</v>
          </cell>
          <cell r="BO722">
            <v>780</v>
          </cell>
          <cell r="BP722">
            <v>24</v>
          </cell>
          <cell r="BQ722">
            <v>0</v>
          </cell>
          <cell r="BR722">
            <v>0</v>
          </cell>
          <cell r="BS722">
            <v>300.625</v>
          </cell>
          <cell r="BT722">
            <v>9.25</v>
          </cell>
          <cell r="BU722">
            <v>0</v>
          </cell>
          <cell r="BV722">
            <v>0</v>
          </cell>
          <cell r="BW722">
            <v>0</v>
          </cell>
          <cell r="BX722">
            <v>0</v>
          </cell>
          <cell r="BY722">
            <v>0</v>
          </cell>
          <cell r="BZ722">
            <v>0</v>
          </cell>
          <cell r="CA722">
            <v>74</v>
          </cell>
          <cell r="CB722">
            <v>2</v>
          </cell>
          <cell r="CC722">
            <v>0</v>
          </cell>
          <cell r="CD722">
            <v>0</v>
          </cell>
          <cell r="CE722">
            <v>0</v>
          </cell>
          <cell r="CF722">
            <v>0</v>
          </cell>
          <cell r="CG722">
            <v>0</v>
          </cell>
          <cell r="CH722">
            <v>0</v>
          </cell>
          <cell r="CI722">
            <v>0</v>
          </cell>
          <cell r="CJ722">
            <v>0</v>
          </cell>
          <cell r="CK722">
            <v>0</v>
          </cell>
          <cell r="CL722">
            <v>0</v>
          </cell>
          <cell r="CM722">
            <v>0</v>
          </cell>
          <cell r="CN722">
            <v>0</v>
          </cell>
          <cell r="CO722">
            <v>0</v>
          </cell>
          <cell r="CP722">
            <v>0</v>
          </cell>
          <cell r="CQ722">
            <v>0</v>
          </cell>
          <cell r="CR722">
            <v>0</v>
          </cell>
          <cell r="CS722">
            <v>0</v>
          </cell>
          <cell r="CT722">
            <v>0</v>
          </cell>
          <cell r="CU722">
            <v>0</v>
          </cell>
          <cell r="CV722">
            <v>0</v>
          </cell>
          <cell r="CW722">
            <v>0</v>
          </cell>
          <cell r="CX722">
            <v>0</v>
          </cell>
          <cell r="CY722">
            <v>0</v>
          </cell>
          <cell r="CZ722">
            <v>0</v>
          </cell>
          <cell r="DA722">
            <v>0</v>
          </cell>
          <cell r="DB722">
            <v>0</v>
          </cell>
          <cell r="DC722">
            <v>0</v>
          </cell>
          <cell r="DD722">
            <v>11572.154089893256</v>
          </cell>
          <cell r="DE722">
            <v>0</v>
          </cell>
          <cell r="DG722">
            <v>9813.1350387313159</v>
          </cell>
          <cell r="DI722">
            <v>0.03</v>
          </cell>
          <cell r="DJ722">
            <v>294.39405116193944</v>
          </cell>
          <cell r="DK722">
            <v>2.6103947073789407E-2</v>
          </cell>
          <cell r="DL722">
            <v>0</v>
          </cell>
        </row>
        <row r="723">
          <cell r="A723" t="str">
            <v>B10417LR0468LT12300P40</v>
          </cell>
          <cell r="B723" t="str">
            <v>RULLIERA-NASTRO TANGENZIALE Lu0350 LT 12300 P40</v>
          </cell>
          <cell r="C723" t="str">
            <v>TANGENTIAL BELT ROLLER CONV. Aw0350 LT 12300 P40</v>
          </cell>
          <cell r="F723">
            <v>27217.22603627967</v>
          </cell>
          <cell r="H723">
            <v>12792.096237051444</v>
          </cell>
          <cell r="I723">
            <v>0.53</v>
          </cell>
          <cell r="J723" t="str">
            <v>OK</v>
          </cell>
          <cell r="K723" t="str">
            <v>NEWZD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0</v>
          </cell>
          <cell r="AQ723">
            <v>0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11271.971237051444</v>
          </cell>
          <cell r="AW723">
            <v>216</v>
          </cell>
          <cell r="AX723">
            <v>6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54</v>
          </cell>
          <cell r="BF723">
            <v>1.5</v>
          </cell>
          <cell r="BG723">
            <v>0</v>
          </cell>
          <cell r="BH723">
            <v>0</v>
          </cell>
          <cell r="BI723">
            <v>0</v>
          </cell>
          <cell r="BJ723">
            <v>0</v>
          </cell>
          <cell r="BK723">
            <v>76</v>
          </cell>
          <cell r="BL723">
            <v>2</v>
          </cell>
          <cell r="BM723">
            <v>0</v>
          </cell>
          <cell r="BN723">
            <v>0</v>
          </cell>
          <cell r="BO723">
            <v>794.625</v>
          </cell>
          <cell r="BP723">
            <v>24.45</v>
          </cell>
          <cell r="BQ723">
            <v>0</v>
          </cell>
          <cell r="BR723">
            <v>0</v>
          </cell>
          <cell r="BS723">
            <v>305.5</v>
          </cell>
          <cell r="BT723">
            <v>9.4</v>
          </cell>
          <cell r="BU723">
            <v>0</v>
          </cell>
          <cell r="BV723">
            <v>0</v>
          </cell>
          <cell r="BW723">
            <v>0</v>
          </cell>
          <cell r="BX723">
            <v>0</v>
          </cell>
          <cell r="BY723">
            <v>0</v>
          </cell>
          <cell r="BZ723">
            <v>0</v>
          </cell>
          <cell r="CA723">
            <v>74</v>
          </cell>
          <cell r="CB723">
            <v>2</v>
          </cell>
          <cell r="CC723">
            <v>0</v>
          </cell>
          <cell r="CD723">
            <v>0</v>
          </cell>
          <cell r="CE723">
            <v>0</v>
          </cell>
          <cell r="CF723">
            <v>0</v>
          </cell>
          <cell r="CG723">
            <v>0</v>
          </cell>
          <cell r="CH723">
            <v>0</v>
          </cell>
          <cell r="CI723">
            <v>0</v>
          </cell>
          <cell r="CJ723">
            <v>0</v>
          </cell>
          <cell r="CK723">
            <v>0</v>
          </cell>
          <cell r="CL723">
            <v>0</v>
          </cell>
          <cell r="CM723">
            <v>0</v>
          </cell>
          <cell r="CN723">
            <v>0</v>
          </cell>
          <cell r="CO723">
            <v>0</v>
          </cell>
          <cell r="CP723">
            <v>0</v>
          </cell>
          <cell r="CQ723">
            <v>0</v>
          </cell>
          <cell r="CR723">
            <v>0</v>
          </cell>
          <cell r="CS723">
            <v>0</v>
          </cell>
          <cell r="CT723">
            <v>0</v>
          </cell>
          <cell r="CU723">
            <v>0</v>
          </cell>
          <cell r="CV723">
            <v>0</v>
          </cell>
          <cell r="CW723">
            <v>0</v>
          </cell>
          <cell r="CX723">
            <v>0</v>
          </cell>
          <cell r="CY723">
            <v>0</v>
          </cell>
          <cell r="CZ723">
            <v>0</v>
          </cell>
          <cell r="DA723">
            <v>0</v>
          </cell>
          <cell r="DB723">
            <v>0</v>
          </cell>
          <cell r="DC723">
            <v>0</v>
          </cell>
          <cell r="DD723">
            <v>12792.096237051444</v>
          </cell>
          <cell r="DE723">
            <v>0</v>
          </cell>
          <cell r="DG723">
            <v>10943.661395195577</v>
          </cell>
          <cell r="DI723">
            <v>0.03</v>
          </cell>
          <cell r="DJ723">
            <v>328.30984185586732</v>
          </cell>
          <cell r="DK723">
            <v>2.6341099842855226E-2</v>
          </cell>
          <cell r="DL723">
            <v>0</v>
          </cell>
        </row>
        <row r="724">
          <cell r="A724" t="str">
            <v>B10417LR0468LT12300P60</v>
          </cell>
          <cell r="B724" t="str">
            <v>RULLIERA-NASTRO TANGENZIALE Lu0350 LT 12300 P60</v>
          </cell>
          <cell r="C724" t="str">
            <v>TANGENTIAL BELT ROLLER CONV. Aw0350 LT 12300 P60</v>
          </cell>
          <cell r="F724">
            <v>25073.819022506937</v>
          </cell>
          <cell r="H724">
            <v>11784.69494057826</v>
          </cell>
          <cell r="I724">
            <v>0.53</v>
          </cell>
          <cell r="J724" t="str">
            <v>OK</v>
          </cell>
          <cell r="K724" t="str">
            <v>NEWZD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0</v>
          </cell>
          <cell r="AQ724">
            <v>0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10264.56994057826</v>
          </cell>
          <cell r="AW724">
            <v>216</v>
          </cell>
          <cell r="AX724">
            <v>6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54</v>
          </cell>
          <cell r="BF724">
            <v>1.5</v>
          </cell>
          <cell r="BG724">
            <v>0</v>
          </cell>
          <cell r="BH724">
            <v>0</v>
          </cell>
          <cell r="BI724">
            <v>0</v>
          </cell>
          <cell r="BJ724">
            <v>0</v>
          </cell>
          <cell r="BK724">
            <v>76</v>
          </cell>
          <cell r="BL724">
            <v>2</v>
          </cell>
          <cell r="BM724">
            <v>0</v>
          </cell>
          <cell r="BN724">
            <v>0</v>
          </cell>
          <cell r="BO724">
            <v>794.625</v>
          </cell>
          <cell r="BP724">
            <v>24.45</v>
          </cell>
          <cell r="BQ724">
            <v>0</v>
          </cell>
          <cell r="BR724">
            <v>0</v>
          </cell>
          <cell r="BS724">
            <v>305.5</v>
          </cell>
          <cell r="BT724">
            <v>9.4</v>
          </cell>
          <cell r="BU724">
            <v>0</v>
          </cell>
          <cell r="BV724">
            <v>0</v>
          </cell>
          <cell r="BW724">
            <v>0</v>
          </cell>
          <cell r="BX724">
            <v>0</v>
          </cell>
          <cell r="BY724">
            <v>0</v>
          </cell>
          <cell r="BZ724">
            <v>0</v>
          </cell>
          <cell r="CA724">
            <v>74</v>
          </cell>
          <cell r="CB724">
            <v>2</v>
          </cell>
          <cell r="CC724">
            <v>0</v>
          </cell>
          <cell r="CD724">
            <v>0</v>
          </cell>
          <cell r="CE724">
            <v>0</v>
          </cell>
          <cell r="CF724">
            <v>0</v>
          </cell>
          <cell r="CG724">
            <v>0</v>
          </cell>
          <cell r="CH724">
            <v>0</v>
          </cell>
          <cell r="CI724">
            <v>0</v>
          </cell>
          <cell r="CJ724">
            <v>0</v>
          </cell>
          <cell r="CK724">
            <v>0</v>
          </cell>
          <cell r="CL724">
            <v>0</v>
          </cell>
          <cell r="CM724">
            <v>0</v>
          </cell>
          <cell r="CN724">
            <v>0</v>
          </cell>
          <cell r="CO724">
            <v>0</v>
          </cell>
          <cell r="CP724">
            <v>0</v>
          </cell>
          <cell r="CQ724">
            <v>0</v>
          </cell>
          <cell r="CR724">
            <v>0</v>
          </cell>
          <cell r="CS724">
            <v>0</v>
          </cell>
          <cell r="CT724">
            <v>0</v>
          </cell>
          <cell r="CU724">
            <v>0</v>
          </cell>
          <cell r="CV724">
            <v>0</v>
          </cell>
          <cell r="CW724">
            <v>0</v>
          </cell>
          <cell r="CX724">
            <v>0</v>
          </cell>
          <cell r="CY724">
            <v>0</v>
          </cell>
          <cell r="CZ724">
            <v>0</v>
          </cell>
          <cell r="DA724">
            <v>0</v>
          </cell>
          <cell r="DB724">
            <v>0</v>
          </cell>
          <cell r="DC724">
            <v>0</v>
          </cell>
          <cell r="DD724">
            <v>11784.69494057826</v>
          </cell>
          <cell r="DE724">
            <v>0</v>
          </cell>
          <cell r="DG724">
            <v>9965.601884056563</v>
          </cell>
          <cell r="DI724">
            <v>0.03</v>
          </cell>
          <cell r="DJ724">
            <v>298.96805652169689</v>
          </cell>
          <cell r="DK724">
            <v>2.6029528608824667E-2</v>
          </cell>
          <cell r="DL724">
            <v>0</v>
          </cell>
        </row>
        <row r="725">
          <cell r="A725" t="str">
            <v>B10417LR0468LT12600P40</v>
          </cell>
          <cell r="B725" t="str">
            <v>RULLIERA-NASTRO TANGENZIALE Lu0350 LT 12600 P40</v>
          </cell>
          <cell r="C725" t="str">
            <v>TANGENTIAL BELT ROLLER CONV. Aw0350 LT 12600 P40</v>
          </cell>
          <cell r="F725">
            <v>27701.361281565205</v>
          </cell>
          <cell r="H725">
            <v>13019.639802335645</v>
          </cell>
          <cell r="I725">
            <v>0.53</v>
          </cell>
          <cell r="J725" t="str">
            <v>OK</v>
          </cell>
          <cell r="K725" t="str">
            <v>NEWZD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0</v>
          </cell>
          <cell r="AN725">
            <v>0</v>
          </cell>
          <cell r="AO725">
            <v>0</v>
          </cell>
          <cell r="AP725">
            <v>0</v>
          </cell>
          <cell r="AQ725">
            <v>0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11480.014802335645</v>
          </cell>
          <cell r="AW725">
            <v>216</v>
          </cell>
          <cell r="AX725">
            <v>6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54</v>
          </cell>
          <cell r="BF725">
            <v>1.5</v>
          </cell>
          <cell r="BG725">
            <v>0</v>
          </cell>
          <cell r="BH725">
            <v>0</v>
          </cell>
          <cell r="BI725">
            <v>0</v>
          </cell>
          <cell r="BJ725">
            <v>0</v>
          </cell>
          <cell r="BK725">
            <v>76</v>
          </cell>
          <cell r="BL725">
            <v>2</v>
          </cell>
          <cell r="BM725">
            <v>0</v>
          </cell>
          <cell r="BN725">
            <v>0</v>
          </cell>
          <cell r="BO725">
            <v>809.25</v>
          </cell>
          <cell r="BP725">
            <v>24.9</v>
          </cell>
          <cell r="BQ725">
            <v>0</v>
          </cell>
          <cell r="BR725">
            <v>0</v>
          </cell>
          <cell r="BS725">
            <v>310.375</v>
          </cell>
          <cell r="BT725">
            <v>9.5500000000000007</v>
          </cell>
          <cell r="BU725">
            <v>0</v>
          </cell>
          <cell r="BV725">
            <v>0</v>
          </cell>
          <cell r="BW725">
            <v>0</v>
          </cell>
          <cell r="BX725">
            <v>0</v>
          </cell>
          <cell r="BY725">
            <v>0</v>
          </cell>
          <cell r="BZ725">
            <v>0</v>
          </cell>
          <cell r="CA725">
            <v>74</v>
          </cell>
          <cell r="CB725">
            <v>2</v>
          </cell>
          <cell r="CC725">
            <v>0</v>
          </cell>
          <cell r="CD725">
            <v>0</v>
          </cell>
          <cell r="CE725">
            <v>0</v>
          </cell>
          <cell r="CF725">
            <v>0</v>
          </cell>
          <cell r="CG725">
            <v>0</v>
          </cell>
          <cell r="CH725">
            <v>0</v>
          </cell>
          <cell r="CI725">
            <v>0</v>
          </cell>
          <cell r="CJ725">
            <v>0</v>
          </cell>
          <cell r="CK725">
            <v>0</v>
          </cell>
          <cell r="CL725">
            <v>0</v>
          </cell>
          <cell r="CM725">
            <v>0</v>
          </cell>
          <cell r="CN725">
            <v>0</v>
          </cell>
          <cell r="CO725">
            <v>0</v>
          </cell>
          <cell r="CP725">
            <v>0</v>
          </cell>
          <cell r="CQ725">
            <v>0</v>
          </cell>
          <cell r="CR725">
            <v>0</v>
          </cell>
          <cell r="CS725">
            <v>0</v>
          </cell>
          <cell r="CT725">
            <v>0</v>
          </cell>
          <cell r="CU725">
            <v>0</v>
          </cell>
          <cell r="CV725">
            <v>0</v>
          </cell>
          <cell r="CW725">
            <v>0</v>
          </cell>
          <cell r="CX725">
            <v>0</v>
          </cell>
          <cell r="CY725">
            <v>0</v>
          </cell>
          <cell r="CZ725">
            <v>0</v>
          </cell>
          <cell r="DA725">
            <v>0</v>
          </cell>
          <cell r="DB725">
            <v>0</v>
          </cell>
          <cell r="DC725">
            <v>0</v>
          </cell>
          <cell r="DD725">
            <v>13019.639802335645</v>
          </cell>
          <cell r="DE725">
            <v>0</v>
          </cell>
          <cell r="DG725">
            <v>11145.64543916082</v>
          </cell>
          <cell r="DI725">
            <v>0.03</v>
          </cell>
          <cell r="DJ725">
            <v>334.36936317482463</v>
          </cell>
          <cell r="DK725">
            <v>2.63588675368394E-2</v>
          </cell>
          <cell r="DL725">
            <v>0</v>
          </cell>
        </row>
        <row r="726">
          <cell r="A726" t="str">
            <v>B10417LR0468LT12600P60</v>
          </cell>
          <cell r="B726" t="str">
            <v>RULLIERA-NASTRO TANGENZIALE Lu0350 LT 12600 P60</v>
          </cell>
          <cell r="C726" t="str">
            <v>TANGENTIAL BELT ROLLER CONV. Aw0350 LT 12600 P60</v>
          </cell>
          <cell r="F726">
            <v>25515.78834816864</v>
          </cell>
          <cell r="H726">
            <v>11992.420523639261</v>
          </cell>
          <cell r="I726">
            <v>0.53</v>
          </cell>
          <cell r="J726" t="str">
            <v>OK</v>
          </cell>
          <cell r="K726" t="str">
            <v>NEWZD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>
            <v>0</v>
          </cell>
          <cell r="AM726">
            <v>0</v>
          </cell>
          <cell r="AN726">
            <v>0</v>
          </cell>
          <cell r="AO726">
            <v>0</v>
          </cell>
          <cell r="AP726">
            <v>0</v>
          </cell>
          <cell r="AQ726">
            <v>0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10452.795523639261</v>
          </cell>
          <cell r="AW726">
            <v>216</v>
          </cell>
          <cell r="AX726">
            <v>6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54</v>
          </cell>
          <cell r="BF726">
            <v>1.5</v>
          </cell>
          <cell r="BG726">
            <v>0</v>
          </cell>
          <cell r="BH726">
            <v>0</v>
          </cell>
          <cell r="BI726">
            <v>0</v>
          </cell>
          <cell r="BJ726">
            <v>0</v>
          </cell>
          <cell r="BK726">
            <v>76</v>
          </cell>
          <cell r="BL726">
            <v>2</v>
          </cell>
          <cell r="BM726">
            <v>0</v>
          </cell>
          <cell r="BN726">
            <v>0</v>
          </cell>
          <cell r="BO726">
            <v>809.25</v>
          </cell>
          <cell r="BP726">
            <v>24.9</v>
          </cell>
          <cell r="BQ726">
            <v>0</v>
          </cell>
          <cell r="BR726">
            <v>0</v>
          </cell>
          <cell r="BS726">
            <v>310.375</v>
          </cell>
          <cell r="BT726">
            <v>9.5500000000000007</v>
          </cell>
          <cell r="BU726">
            <v>0</v>
          </cell>
          <cell r="BV726">
            <v>0</v>
          </cell>
          <cell r="BW726">
            <v>0</v>
          </cell>
          <cell r="BX726">
            <v>0</v>
          </cell>
          <cell r="BY726">
            <v>0</v>
          </cell>
          <cell r="BZ726">
            <v>0</v>
          </cell>
          <cell r="CA726">
            <v>74</v>
          </cell>
          <cell r="CB726">
            <v>2</v>
          </cell>
          <cell r="CC726">
            <v>0</v>
          </cell>
          <cell r="CD726">
            <v>0</v>
          </cell>
          <cell r="CE726">
            <v>0</v>
          </cell>
          <cell r="CF726">
            <v>0</v>
          </cell>
          <cell r="CG726">
            <v>0</v>
          </cell>
          <cell r="CH726">
            <v>0</v>
          </cell>
          <cell r="CI726">
            <v>0</v>
          </cell>
          <cell r="CJ726">
            <v>0</v>
          </cell>
          <cell r="CK726">
            <v>0</v>
          </cell>
          <cell r="CL726">
            <v>0</v>
          </cell>
          <cell r="CM726">
            <v>0</v>
          </cell>
          <cell r="CN726">
            <v>0</v>
          </cell>
          <cell r="CO726">
            <v>0</v>
          </cell>
          <cell r="CP726">
            <v>0</v>
          </cell>
          <cell r="CQ726">
            <v>0</v>
          </cell>
          <cell r="CR726">
            <v>0</v>
          </cell>
          <cell r="CS726">
            <v>0</v>
          </cell>
          <cell r="CT726">
            <v>0</v>
          </cell>
          <cell r="CU726">
            <v>0</v>
          </cell>
          <cell r="CV726">
            <v>0</v>
          </cell>
          <cell r="CW726">
            <v>0</v>
          </cell>
          <cell r="CX726">
            <v>0</v>
          </cell>
          <cell r="CY726">
            <v>0</v>
          </cell>
          <cell r="CZ726">
            <v>0</v>
          </cell>
          <cell r="DA726">
            <v>0</v>
          </cell>
          <cell r="DB726">
            <v>0</v>
          </cell>
          <cell r="DC726">
            <v>0</v>
          </cell>
          <cell r="DD726">
            <v>11992.420523639261</v>
          </cell>
          <cell r="DE726">
            <v>0</v>
          </cell>
          <cell r="DG726">
            <v>10148.345168581807</v>
          </cell>
          <cell r="DI726">
            <v>0.03</v>
          </cell>
          <cell r="DJ726">
            <v>304.4503550574542</v>
          </cell>
          <cell r="DK726">
            <v>2.6048180365470214E-2</v>
          </cell>
          <cell r="DL726">
            <v>0</v>
          </cell>
        </row>
        <row r="727">
          <cell r="A727" t="str">
            <v>B10417LR0468P40I</v>
          </cell>
          <cell r="B727" t="str">
            <v>EXTRA RULLI INOX AL MILLIMETRO PERR RULLIERA-NASTRO TANGENZIALE Lu0350 P40</v>
          </cell>
          <cell r="C727" t="str">
            <v>EXTRA STAINLESS ROLLERS PER MILLIMITER FOR TANGENTIAL BELT ROLLER CONV. Aw0350 P40</v>
          </cell>
          <cell r="F727">
            <v>0.11963506978723405</v>
          </cell>
          <cell r="G727" t="str">
            <v>X</v>
          </cell>
          <cell r="H727">
            <v>5.62284828E-2</v>
          </cell>
          <cell r="I727">
            <v>0.53</v>
          </cell>
          <cell r="J727" t="str">
            <v>OK</v>
          </cell>
          <cell r="K727" t="str">
            <v>NEWZD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0</v>
          </cell>
          <cell r="AM727">
            <v>0</v>
          </cell>
          <cell r="AN727">
            <v>0</v>
          </cell>
          <cell r="AO727">
            <v>0</v>
          </cell>
          <cell r="AP727">
            <v>0</v>
          </cell>
          <cell r="AQ727">
            <v>0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5.62284828E-2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0</v>
          </cell>
          <cell r="BJ727">
            <v>0</v>
          </cell>
          <cell r="BK727">
            <v>0</v>
          </cell>
          <cell r="BL727">
            <v>0</v>
          </cell>
          <cell r="BM727">
            <v>0</v>
          </cell>
          <cell r="BN727">
            <v>0</v>
          </cell>
          <cell r="BO727">
            <v>0</v>
          </cell>
          <cell r="BP727">
            <v>0</v>
          </cell>
          <cell r="BQ727">
            <v>0</v>
          </cell>
          <cell r="BR727">
            <v>0</v>
          </cell>
          <cell r="BS727">
            <v>0</v>
          </cell>
          <cell r="BT727">
            <v>0</v>
          </cell>
          <cell r="BU727">
            <v>0</v>
          </cell>
          <cell r="BV727">
            <v>0</v>
          </cell>
          <cell r="BW727">
            <v>0</v>
          </cell>
          <cell r="BX727">
            <v>0</v>
          </cell>
          <cell r="BY727">
            <v>0</v>
          </cell>
          <cell r="BZ727">
            <v>0</v>
          </cell>
          <cell r="CA727">
            <v>0</v>
          </cell>
          <cell r="CB727">
            <v>0</v>
          </cell>
          <cell r="CC727">
            <v>0</v>
          </cell>
          <cell r="CD727">
            <v>0</v>
          </cell>
          <cell r="CE727">
            <v>0</v>
          </cell>
          <cell r="CF727">
            <v>0</v>
          </cell>
          <cell r="CG727">
            <v>0</v>
          </cell>
          <cell r="CH727">
            <v>0</v>
          </cell>
          <cell r="CI727">
            <v>0</v>
          </cell>
          <cell r="CJ727">
            <v>0</v>
          </cell>
          <cell r="CK727">
            <v>0</v>
          </cell>
          <cell r="CL727">
            <v>0</v>
          </cell>
          <cell r="CM727">
            <v>0</v>
          </cell>
          <cell r="CN727">
            <v>0</v>
          </cell>
          <cell r="CO727">
            <v>0</v>
          </cell>
          <cell r="CP727">
            <v>0</v>
          </cell>
          <cell r="CQ727">
            <v>0</v>
          </cell>
          <cell r="CR727">
            <v>0</v>
          </cell>
          <cell r="CS727">
            <v>0</v>
          </cell>
          <cell r="CT727">
            <v>0</v>
          </cell>
          <cell r="CU727">
            <v>0</v>
          </cell>
          <cell r="CV727">
            <v>0</v>
          </cell>
          <cell r="CW727">
            <v>0</v>
          </cell>
          <cell r="CX727">
            <v>0</v>
          </cell>
          <cell r="CY727">
            <v>0</v>
          </cell>
          <cell r="CZ727">
            <v>0</v>
          </cell>
          <cell r="DA727">
            <v>0</v>
          </cell>
          <cell r="DB727">
            <v>0</v>
          </cell>
          <cell r="DC727">
            <v>0</v>
          </cell>
          <cell r="DD727">
            <v>5.62284828E-2</v>
          </cell>
          <cell r="DE727">
            <v>0</v>
          </cell>
          <cell r="DG727">
            <v>5.4590760000000002E-2</v>
          </cell>
          <cell r="DI727">
            <v>0.03</v>
          </cell>
          <cell r="DJ727">
            <v>1.6377227999999999E-3</v>
          </cell>
          <cell r="DK727">
            <v>0.03</v>
          </cell>
          <cell r="DL727">
            <v>0</v>
          </cell>
        </row>
        <row r="728">
          <cell r="A728" t="str">
            <v>B10417LR0468P60I</v>
          </cell>
          <cell r="B728" t="str">
            <v>EXTRA RULLI INOX AL MILLIMETRO PERR RULLIERA-NASTRO TANGENZIALE Lu0350 P60</v>
          </cell>
          <cell r="C728" t="str">
            <v>EXTRA STAINLESS ROLLERS PER MILLIMITER FOR TANGENTIAL BELT ROLLER CONV. Aw0350 P60</v>
          </cell>
          <cell r="F728">
            <v>0.3473741182978724</v>
          </cell>
          <cell r="G728" t="str">
            <v>X</v>
          </cell>
          <cell r="H728">
            <v>0.16326583560000002</v>
          </cell>
          <cell r="I728">
            <v>0.53</v>
          </cell>
          <cell r="J728" t="str">
            <v>OK</v>
          </cell>
          <cell r="K728" t="str">
            <v>NEWZD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>
            <v>0</v>
          </cell>
          <cell r="AC728">
            <v>0</v>
          </cell>
          <cell r="AD728">
            <v>0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>
            <v>0</v>
          </cell>
          <cell r="AM728">
            <v>0</v>
          </cell>
          <cell r="AN728">
            <v>0</v>
          </cell>
          <cell r="AO728">
            <v>0</v>
          </cell>
          <cell r="AP728">
            <v>0</v>
          </cell>
          <cell r="AQ728">
            <v>0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0.16326583560000002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0</v>
          </cell>
          <cell r="BJ728">
            <v>0</v>
          </cell>
          <cell r="BK728">
            <v>0</v>
          </cell>
          <cell r="BL728">
            <v>0</v>
          </cell>
          <cell r="BM728">
            <v>0</v>
          </cell>
          <cell r="BN728">
            <v>0</v>
          </cell>
          <cell r="BO728">
            <v>0</v>
          </cell>
          <cell r="BP728">
            <v>0</v>
          </cell>
          <cell r="BQ728">
            <v>0</v>
          </cell>
          <cell r="BR728">
            <v>0</v>
          </cell>
          <cell r="BS728">
            <v>0</v>
          </cell>
          <cell r="BT728">
            <v>0</v>
          </cell>
          <cell r="BU728">
            <v>0</v>
          </cell>
          <cell r="BV728">
            <v>0</v>
          </cell>
          <cell r="BW728">
            <v>0</v>
          </cell>
          <cell r="BX728">
            <v>0</v>
          </cell>
          <cell r="BY728">
            <v>0</v>
          </cell>
          <cell r="BZ728">
            <v>0</v>
          </cell>
          <cell r="CA728">
            <v>0</v>
          </cell>
          <cell r="CB728">
            <v>0</v>
          </cell>
          <cell r="CC728">
            <v>0</v>
          </cell>
          <cell r="CD728">
            <v>0</v>
          </cell>
          <cell r="CE728">
            <v>0</v>
          </cell>
          <cell r="CF728">
            <v>0</v>
          </cell>
          <cell r="CG728">
            <v>0</v>
          </cell>
          <cell r="CH728">
            <v>0</v>
          </cell>
          <cell r="CI728">
            <v>0</v>
          </cell>
          <cell r="CJ728">
            <v>0</v>
          </cell>
          <cell r="CK728">
            <v>0</v>
          </cell>
          <cell r="CL728">
            <v>0</v>
          </cell>
          <cell r="CM728">
            <v>0</v>
          </cell>
          <cell r="CN728">
            <v>0</v>
          </cell>
          <cell r="CO728">
            <v>0</v>
          </cell>
          <cell r="CP728">
            <v>0</v>
          </cell>
          <cell r="CQ728">
            <v>0</v>
          </cell>
          <cell r="CR728">
            <v>0</v>
          </cell>
          <cell r="CS728">
            <v>0</v>
          </cell>
          <cell r="CT728">
            <v>0</v>
          </cell>
          <cell r="CU728">
            <v>0</v>
          </cell>
          <cell r="CV728">
            <v>0</v>
          </cell>
          <cell r="CW728">
            <v>0</v>
          </cell>
          <cell r="CX728">
            <v>0</v>
          </cell>
          <cell r="CY728">
            <v>0</v>
          </cell>
          <cell r="CZ728">
            <v>0</v>
          </cell>
          <cell r="DA728">
            <v>0</v>
          </cell>
          <cell r="DB728">
            <v>0</v>
          </cell>
          <cell r="DC728">
            <v>0</v>
          </cell>
          <cell r="DD728">
            <v>0.16326583560000002</v>
          </cell>
          <cell r="DE728">
            <v>0</v>
          </cell>
          <cell r="DG728">
            <v>0.15851052000000002</v>
          </cell>
          <cell r="DI728">
            <v>0.03</v>
          </cell>
          <cell r="DJ728">
            <v>4.7553156000000006E-3</v>
          </cell>
          <cell r="DK728">
            <v>3.0000000000000002E-2</v>
          </cell>
          <cell r="DL728">
            <v>0</v>
          </cell>
        </row>
        <row r="729">
          <cell r="A729" t="str">
            <v>B10417LR0518LT03000P40</v>
          </cell>
          <cell r="B729" t="str">
            <v>RULLIERA-NASTRO TANGENZIALE Lu0400 LT 03000 P40</v>
          </cell>
          <cell r="C729" t="str">
            <v>TANGENTIAL BELT ROLLER CONV. Aw0400 LT 03000 P40</v>
          </cell>
          <cell r="F729">
            <v>11268.703279223715</v>
          </cell>
          <cell r="H729">
            <v>5296.2905412351456</v>
          </cell>
          <cell r="I729">
            <v>0.53</v>
          </cell>
          <cell r="J729" t="str">
            <v>OK</v>
          </cell>
          <cell r="K729" t="str">
            <v>NEWZD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0</v>
          </cell>
          <cell r="AQ729">
            <v>0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4452.6655412351456</v>
          </cell>
          <cell r="AW729">
            <v>144</v>
          </cell>
          <cell r="AX729">
            <v>4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54</v>
          </cell>
          <cell r="BF729">
            <v>1.5</v>
          </cell>
          <cell r="BG729">
            <v>0</v>
          </cell>
          <cell r="BH729">
            <v>0</v>
          </cell>
          <cell r="BI729">
            <v>0</v>
          </cell>
          <cell r="BJ729">
            <v>0</v>
          </cell>
          <cell r="BK729">
            <v>76</v>
          </cell>
          <cell r="BL729">
            <v>2</v>
          </cell>
          <cell r="BM729">
            <v>0</v>
          </cell>
          <cell r="BN729">
            <v>0</v>
          </cell>
          <cell r="BO729">
            <v>341.25</v>
          </cell>
          <cell r="BP729">
            <v>10.5</v>
          </cell>
          <cell r="BQ729">
            <v>0</v>
          </cell>
          <cell r="BR729">
            <v>0</v>
          </cell>
          <cell r="BS729">
            <v>154.375</v>
          </cell>
          <cell r="BT729">
            <v>4.75</v>
          </cell>
          <cell r="BU729">
            <v>0</v>
          </cell>
          <cell r="BV729">
            <v>0</v>
          </cell>
          <cell r="BW729">
            <v>0</v>
          </cell>
          <cell r="BX729">
            <v>0</v>
          </cell>
          <cell r="BY729">
            <v>0</v>
          </cell>
          <cell r="BZ729">
            <v>0</v>
          </cell>
          <cell r="CA729">
            <v>74</v>
          </cell>
          <cell r="CB729">
            <v>2</v>
          </cell>
          <cell r="CC729">
            <v>0</v>
          </cell>
          <cell r="CD729">
            <v>0</v>
          </cell>
          <cell r="CE729">
            <v>0</v>
          </cell>
          <cell r="CF729">
            <v>0</v>
          </cell>
          <cell r="CG729">
            <v>0</v>
          </cell>
          <cell r="CH729">
            <v>0</v>
          </cell>
          <cell r="CI729">
            <v>0</v>
          </cell>
          <cell r="CJ729">
            <v>0</v>
          </cell>
          <cell r="CK729">
            <v>0</v>
          </cell>
          <cell r="CL729">
            <v>0</v>
          </cell>
          <cell r="CM729">
            <v>0</v>
          </cell>
          <cell r="CN729">
            <v>0</v>
          </cell>
          <cell r="CO729">
            <v>0</v>
          </cell>
          <cell r="CP729">
            <v>0</v>
          </cell>
          <cell r="CQ729">
            <v>0</v>
          </cell>
          <cell r="CR729">
            <v>0</v>
          </cell>
          <cell r="CS729">
            <v>0</v>
          </cell>
          <cell r="CT729">
            <v>0</v>
          </cell>
          <cell r="CU729">
            <v>0</v>
          </cell>
          <cell r="CV729">
            <v>0</v>
          </cell>
          <cell r="CW729">
            <v>0</v>
          </cell>
          <cell r="CX729">
            <v>0</v>
          </cell>
          <cell r="CY729">
            <v>0</v>
          </cell>
          <cell r="CZ729">
            <v>0</v>
          </cell>
          <cell r="DA729">
            <v>0</v>
          </cell>
          <cell r="DB729">
            <v>0</v>
          </cell>
          <cell r="DC729">
            <v>0</v>
          </cell>
          <cell r="DD729">
            <v>5296.2905412351456</v>
          </cell>
          <cell r="DE729">
            <v>0</v>
          </cell>
          <cell r="DG729">
            <v>4322.9762536263552</v>
          </cell>
          <cell r="DI729">
            <v>0.03</v>
          </cell>
          <cell r="DJ729">
            <v>129.68928760879066</v>
          </cell>
          <cell r="DK729">
            <v>2.5101470239795226E-2</v>
          </cell>
          <cell r="DL729">
            <v>0</v>
          </cell>
        </row>
        <row r="730">
          <cell r="A730" t="str">
            <v>B10417LR0518LT03000P60</v>
          </cell>
          <cell r="B730" t="str">
            <v>RULLIERA-NASTRO TANGENZIALE Lu0400 LT 03000 P60</v>
          </cell>
          <cell r="C730" t="str">
            <v>TANGENTIAL BELT ROLLER CONV. Aw0400 LT 03000 P60</v>
          </cell>
          <cell r="F730">
            <v>10716.738326938634</v>
          </cell>
          <cell r="H730">
            <v>5036.8670136611572</v>
          </cell>
          <cell r="I730">
            <v>0.53</v>
          </cell>
          <cell r="J730" t="str">
            <v>OK</v>
          </cell>
          <cell r="K730" t="str">
            <v>NEWZD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0</v>
          </cell>
          <cell r="AP730">
            <v>0</v>
          </cell>
          <cell r="AQ730">
            <v>0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4193.2420136611572</v>
          </cell>
          <cell r="AW730">
            <v>144</v>
          </cell>
          <cell r="AX730">
            <v>4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54</v>
          </cell>
          <cell r="BF730">
            <v>1.5</v>
          </cell>
          <cell r="BG730">
            <v>0</v>
          </cell>
          <cell r="BH730">
            <v>0</v>
          </cell>
          <cell r="BI730">
            <v>0</v>
          </cell>
          <cell r="BJ730">
            <v>0</v>
          </cell>
          <cell r="BK730">
            <v>76</v>
          </cell>
          <cell r="BL730">
            <v>2</v>
          </cell>
          <cell r="BM730">
            <v>0</v>
          </cell>
          <cell r="BN730">
            <v>0</v>
          </cell>
          <cell r="BO730">
            <v>341.25</v>
          </cell>
          <cell r="BP730">
            <v>10.5</v>
          </cell>
          <cell r="BQ730">
            <v>0</v>
          </cell>
          <cell r="BR730">
            <v>0</v>
          </cell>
          <cell r="BS730">
            <v>154.375</v>
          </cell>
          <cell r="BT730">
            <v>4.75</v>
          </cell>
          <cell r="BU730">
            <v>0</v>
          </cell>
          <cell r="BV730">
            <v>0</v>
          </cell>
          <cell r="BW730">
            <v>0</v>
          </cell>
          <cell r="BX730">
            <v>0</v>
          </cell>
          <cell r="BY730">
            <v>0</v>
          </cell>
          <cell r="BZ730">
            <v>0</v>
          </cell>
          <cell r="CA730">
            <v>74</v>
          </cell>
          <cell r="CB730">
            <v>2</v>
          </cell>
          <cell r="CC730">
            <v>0</v>
          </cell>
          <cell r="CD730">
            <v>0</v>
          </cell>
          <cell r="CE730">
            <v>0</v>
          </cell>
          <cell r="CF730">
            <v>0</v>
          </cell>
          <cell r="CG730">
            <v>0</v>
          </cell>
          <cell r="CH730">
            <v>0</v>
          </cell>
          <cell r="CI730">
            <v>0</v>
          </cell>
          <cell r="CJ730">
            <v>0</v>
          </cell>
          <cell r="CK730">
            <v>0</v>
          </cell>
          <cell r="CL730">
            <v>0</v>
          </cell>
          <cell r="CM730">
            <v>0</v>
          </cell>
          <cell r="CN730">
            <v>0</v>
          </cell>
          <cell r="CO730">
            <v>0</v>
          </cell>
          <cell r="CP730">
            <v>0</v>
          </cell>
          <cell r="CQ730">
            <v>0</v>
          </cell>
          <cell r="CR730">
            <v>0</v>
          </cell>
          <cell r="CS730">
            <v>0</v>
          </cell>
          <cell r="CT730">
            <v>0</v>
          </cell>
          <cell r="CU730">
            <v>0</v>
          </cell>
          <cell r="CV730">
            <v>0</v>
          </cell>
          <cell r="CW730">
            <v>0</v>
          </cell>
          <cell r="CX730">
            <v>0</v>
          </cell>
          <cell r="CY730">
            <v>0</v>
          </cell>
          <cell r="CZ730">
            <v>0</v>
          </cell>
          <cell r="DA730">
            <v>0</v>
          </cell>
          <cell r="DB730">
            <v>0</v>
          </cell>
          <cell r="DC730">
            <v>0</v>
          </cell>
          <cell r="DD730">
            <v>5036.8670136611572</v>
          </cell>
          <cell r="DE730">
            <v>0</v>
          </cell>
          <cell r="DG730">
            <v>4071.1087511273372</v>
          </cell>
          <cell r="DI730">
            <v>0.03</v>
          </cell>
          <cell r="DJ730">
            <v>122.13326253382012</v>
          </cell>
          <cell r="DK730">
            <v>2.4850433150281091E-2</v>
          </cell>
          <cell r="DL730">
            <v>0</v>
          </cell>
        </row>
        <row r="731">
          <cell r="A731" t="str">
            <v>B10417LR0518LT03300P40</v>
          </cell>
          <cell r="B731" t="str">
            <v>RULLIERA-NASTRO TANGENZIALE Lu0400 LT 03300 P40</v>
          </cell>
          <cell r="C731" t="str">
            <v>TANGENTIAL BELT ROLLER CONV. Aw0400 LT 03300 P40</v>
          </cell>
          <cell r="F731">
            <v>11783.85497253989</v>
          </cell>
          <cell r="H731">
            <v>5538.4118370937476</v>
          </cell>
          <cell r="I731">
            <v>0.53</v>
          </cell>
          <cell r="J731" t="str">
            <v>OK</v>
          </cell>
          <cell r="K731" t="str">
            <v>NEWZD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0</v>
          </cell>
          <cell r="AQ731">
            <v>0</v>
          </cell>
          <cell r="AR731">
            <v>0</v>
          </cell>
          <cell r="AS731">
            <v>0</v>
          </cell>
          <cell r="AT731">
            <v>0</v>
          </cell>
          <cell r="AU731">
            <v>0</v>
          </cell>
          <cell r="AV731">
            <v>4675.2868370937476</v>
          </cell>
          <cell r="AW731">
            <v>144</v>
          </cell>
          <cell r="AX731">
            <v>4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0</v>
          </cell>
          <cell r="BD731">
            <v>0</v>
          </cell>
          <cell r="BE731">
            <v>54</v>
          </cell>
          <cell r="BF731">
            <v>1.5</v>
          </cell>
          <cell r="BG731">
            <v>0</v>
          </cell>
          <cell r="BH731">
            <v>0</v>
          </cell>
          <cell r="BI731">
            <v>0</v>
          </cell>
          <cell r="BJ731">
            <v>0</v>
          </cell>
          <cell r="BK731">
            <v>76</v>
          </cell>
          <cell r="BL731">
            <v>2</v>
          </cell>
          <cell r="BM731">
            <v>0</v>
          </cell>
          <cell r="BN731">
            <v>0</v>
          </cell>
          <cell r="BO731">
            <v>355.875</v>
          </cell>
          <cell r="BP731">
            <v>10.95</v>
          </cell>
          <cell r="BQ731">
            <v>0</v>
          </cell>
          <cell r="BR731">
            <v>0</v>
          </cell>
          <cell r="BS731">
            <v>159.25</v>
          </cell>
          <cell r="BT731">
            <v>4.9000000000000004</v>
          </cell>
          <cell r="BU731">
            <v>0</v>
          </cell>
          <cell r="BV731">
            <v>0</v>
          </cell>
          <cell r="BW731">
            <v>0</v>
          </cell>
          <cell r="BX731">
            <v>0</v>
          </cell>
          <cell r="BY731">
            <v>0</v>
          </cell>
          <cell r="BZ731">
            <v>0</v>
          </cell>
          <cell r="CA731">
            <v>74</v>
          </cell>
          <cell r="CB731">
            <v>2</v>
          </cell>
          <cell r="CC731">
            <v>0</v>
          </cell>
          <cell r="CD731">
            <v>0</v>
          </cell>
          <cell r="CE731">
            <v>0</v>
          </cell>
          <cell r="CF731">
            <v>0</v>
          </cell>
          <cell r="CG731">
            <v>0</v>
          </cell>
          <cell r="CH731">
            <v>0</v>
          </cell>
          <cell r="CI731">
            <v>0</v>
          </cell>
          <cell r="CJ731">
            <v>0</v>
          </cell>
          <cell r="CK731">
            <v>0</v>
          </cell>
          <cell r="CL731">
            <v>0</v>
          </cell>
          <cell r="CM731">
            <v>0</v>
          </cell>
          <cell r="CN731">
            <v>0</v>
          </cell>
          <cell r="CO731">
            <v>0</v>
          </cell>
          <cell r="CP731">
            <v>0</v>
          </cell>
          <cell r="CQ731">
            <v>0</v>
          </cell>
          <cell r="CR731">
            <v>0</v>
          </cell>
          <cell r="CS731">
            <v>0</v>
          </cell>
          <cell r="CT731">
            <v>0</v>
          </cell>
          <cell r="CU731">
            <v>0</v>
          </cell>
          <cell r="CV731">
            <v>0</v>
          </cell>
          <cell r="CW731">
            <v>0</v>
          </cell>
          <cell r="CX731">
            <v>0</v>
          </cell>
          <cell r="CY731">
            <v>0</v>
          </cell>
          <cell r="CZ731">
            <v>0</v>
          </cell>
          <cell r="DA731">
            <v>0</v>
          </cell>
          <cell r="DB731">
            <v>0</v>
          </cell>
          <cell r="DC731">
            <v>0</v>
          </cell>
          <cell r="DD731">
            <v>5538.4118370937476</v>
          </cell>
          <cell r="DE731">
            <v>0</v>
          </cell>
          <cell r="DG731">
            <v>4539.1134340715998</v>
          </cell>
          <cell r="DI731">
            <v>0.03</v>
          </cell>
          <cell r="DJ731">
            <v>136.17340302214799</v>
          </cell>
          <cell r="DK731">
            <v>2.5206847991623316E-2</v>
          </cell>
          <cell r="DL731">
            <v>0</v>
          </cell>
        </row>
        <row r="732">
          <cell r="A732" t="str">
            <v>B10417LR0518LT03300P60</v>
          </cell>
          <cell r="B732" t="str">
            <v>RULLIERA-NASTRO TANGENZIALE Lu0400 LT 03300 P60</v>
          </cell>
          <cell r="C732" t="str">
            <v>TANGENTIAL BELT ROLLER CONV. Aw0400 LT 03300 P60</v>
          </cell>
          <cell r="F732">
            <v>11171.139162826725</v>
          </cell>
          <cell r="H732">
            <v>5250.4354065285606</v>
          </cell>
          <cell r="I732">
            <v>0.53</v>
          </cell>
          <cell r="J732" t="str">
            <v>OK</v>
          </cell>
          <cell r="K732" t="str">
            <v>NEWZD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0</v>
          </cell>
          <cell r="AM732">
            <v>0</v>
          </cell>
          <cell r="AN732">
            <v>0</v>
          </cell>
          <cell r="AO732">
            <v>0</v>
          </cell>
          <cell r="AP732">
            <v>0</v>
          </cell>
          <cell r="AQ732">
            <v>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4387.3104065285606</v>
          </cell>
          <cell r="AW732">
            <v>144</v>
          </cell>
          <cell r="AX732">
            <v>4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54</v>
          </cell>
          <cell r="BF732">
            <v>1.5</v>
          </cell>
          <cell r="BG732">
            <v>0</v>
          </cell>
          <cell r="BH732">
            <v>0</v>
          </cell>
          <cell r="BI732">
            <v>0</v>
          </cell>
          <cell r="BJ732">
            <v>0</v>
          </cell>
          <cell r="BK732">
            <v>76</v>
          </cell>
          <cell r="BL732">
            <v>2</v>
          </cell>
          <cell r="BM732">
            <v>0</v>
          </cell>
          <cell r="BN732">
            <v>0</v>
          </cell>
          <cell r="BO732">
            <v>355.875</v>
          </cell>
          <cell r="BP732">
            <v>10.95</v>
          </cell>
          <cell r="BQ732">
            <v>0</v>
          </cell>
          <cell r="BR732">
            <v>0</v>
          </cell>
          <cell r="BS732">
            <v>159.25</v>
          </cell>
          <cell r="BT732">
            <v>4.9000000000000004</v>
          </cell>
          <cell r="BU732">
            <v>0</v>
          </cell>
          <cell r="BV732">
            <v>0</v>
          </cell>
          <cell r="BW732">
            <v>0</v>
          </cell>
          <cell r="BX732">
            <v>0</v>
          </cell>
          <cell r="BY732">
            <v>0</v>
          </cell>
          <cell r="BZ732">
            <v>0</v>
          </cell>
          <cell r="CA732">
            <v>74</v>
          </cell>
          <cell r="CB732">
            <v>2</v>
          </cell>
          <cell r="CC732">
            <v>0</v>
          </cell>
          <cell r="CD732">
            <v>0</v>
          </cell>
          <cell r="CE732">
            <v>0</v>
          </cell>
          <cell r="CF732">
            <v>0</v>
          </cell>
          <cell r="CG732">
            <v>0</v>
          </cell>
          <cell r="CH732">
            <v>0</v>
          </cell>
          <cell r="CI732">
            <v>0</v>
          </cell>
          <cell r="CJ732">
            <v>0</v>
          </cell>
          <cell r="CK732">
            <v>0</v>
          </cell>
          <cell r="CL732">
            <v>0</v>
          </cell>
          <cell r="CM732">
            <v>0</v>
          </cell>
          <cell r="CN732">
            <v>0</v>
          </cell>
          <cell r="CO732">
            <v>0</v>
          </cell>
          <cell r="CP732">
            <v>0</v>
          </cell>
          <cell r="CQ732">
            <v>0</v>
          </cell>
          <cell r="CR732">
            <v>0</v>
          </cell>
          <cell r="CS732">
            <v>0</v>
          </cell>
          <cell r="CT732">
            <v>0</v>
          </cell>
          <cell r="CU732">
            <v>0</v>
          </cell>
          <cell r="CV732">
            <v>0</v>
          </cell>
          <cell r="CW732">
            <v>0</v>
          </cell>
          <cell r="CX732">
            <v>0</v>
          </cell>
          <cell r="CY732">
            <v>0</v>
          </cell>
          <cell r="CZ732">
            <v>0</v>
          </cell>
          <cell r="DA732">
            <v>0</v>
          </cell>
          <cell r="DB732">
            <v>0</v>
          </cell>
          <cell r="DC732">
            <v>0</v>
          </cell>
          <cell r="DD732">
            <v>5250.4354065285606</v>
          </cell>
          <cell r="DE732">
            <v>0</v>
          </cell>
          <cell r="DG732">
            <v>4259.5246665325831</v>
          </cell>
          <cell r="DI732">
            <v>0.03</v>
          </cell>
          <cell r="DJ732">
            <v>127.78573999597749</v>
          </cell>
          <cell r="DK732">
            <v>2.4945242855631985E-2</v>
          </cell>
          <cell r="DL732">
            <v>0</v>
          </cell>
        </row>
        <row r="733">
          <cell r="A733" t="str">
            <v>B10417LR0518LT03600P40</v>
          </cell>
          <cell r="B733" t="str">
            <v>RULLIERA-NASTRO TANGENZIALE Lu0400 LT 03600 P40</v>
          </cell>
          <cell r="C733" t="str">
            <v>TANGENTIAL BELT ROLLER CONV. Aw0400 LT 03600 P40</v>
          </cell>
          <cell r="F733">
            <v>12299.890583629682</v>
          </cell>
          <cell r="H733">
            <v>5780.9485743059504</v>
          </cell>
          <cell r="I733">
            <v>0.53</v>
          </cell>
          <cell r="J733" t="str">
            <v>OK</v>
          </cell>
          <cell r="K733" t="str">
            <v>NEWZD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0</v>
          </cell>
          <cell r="AQ733">
            <v>0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4898.3235743059504</v>
          </cell>
          <cell r="AW733">
            <v>144</v>
          </cell>
          <cell r="AX733">
            <v>4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54</v>
          </cell>
          <cell r="BF733">
            <v>1.5</v>
          </cell>
          <cell r="BG733">
            <v>0</v>
          </cell>
          <cell r="BH733">
            <v>0</v>
          </cell>
          <cell r="BI733">
            <v>0</v>
          </cell>
          <cell r="BJ733">
            <v>0</v>
          </cell>
          <cell r="BK733">
            <v>76</v>
          </cell>
          <cell r="BL733">
            <v>2</v>
          </cell>
          <cell r="BM733">
            <v>0</v>
          </cell>
          <cell r="BN733">
            <v>0</v>
          </cell>
          <cell r="BO733">
            <v>370.5</v>
          </cell>
          <cell r="BP733">
            <v>11.4</v>
          </cell>
          <cell r="BQ733">
            <v>0</v>
          </cell>
          <cell r="BR733">
            <v>0</v>
          </cell>
          <cell r="BS733">
            <v>164.125</v>
          </cell>
          <cell r="BT733">
            <v>5.05</v>
          </cell>
          <cell r="BU733">
            <v>0</v>
          </cell>
          <cell r="BV733">
            <v>0</v>
          </cell>
          <cell r="BW733">
            <v>0</v>
          </cell>
          <cell r="BX733">
            <v>0</v>
          </cell>
          <cell r="BY733">
            <v>0</v>
          </cell>
          <cell r="BZ733">
            <v>0</v>
          </cell>
          <cell r="CA733">
            <v>74</v>
          </cell>
          <cell r="CB733">
            <v>2</v>
          </cell>
          <cell r="CC733">
            <v>0</v>
          </cell>
          <cell r="CD733">
            <v>0</v>
          </cell>
          <cell r="CE733">
            <v>0</v>
          </cell>
          <cell r="CF733">
            <v>0</v>
          </cell>
          <cell r="CG733">
            <v>0</v>
          </cell>
          <cell r="CH733">
            <v>0</v>
          </cell>
          <cell r="CI733">
            <v>0</v>
          </cell>
          <cell r="CJ733">
            <v>0</v>
          </cell>
          <cell r="CK733">
            <v>0</v>
          </cell>
          <cell r="CL733">
            <v>0</v>
          </cell>
          <cell r="CM733">
            <v>0</v>
          </cell>
          <cell r="CN733">
            <v>0</v>
          </cell>
          <cell r="CO733">
            <v>0</v>
          </cell>
          <cell r="CP733">
            <v>0</v>
          </cell>
          <cell r="CQ733">
            <v>0</v>
          </cell>
          <cell r="CR733">
            <v>0</v>
          </cell>
          <cell r="CS733">
            <v>0</v>
          </cell>
          <cell r="CT733">
            <v>0</v>
          </cell>
          <cell r="CU733">
            <v>0</v>
          </cell>
          <cell r="CV733">
            <v>0</v>
          </cell>
          <cell r="CW733">
            <v>0</v>
          </cell>
          <cell r="CX733">
            <v>0</v>
          </cell>
          <cell r="CY733">
            <v>0</v>
          </cell>
          <cell r="CZ733">
            <v>0</v>
          </cell>
          <cell r="DA733">
            <v>0</v>
          </cell>
          <cell r="DB733">
            <v>0</v>
          </cell>
          <cell r="DC733">
            <v>0</v>
          </cell>
          <cell r="DD733">
            <v>5780.9485743059504</v>
          </cell>
          <cell r="DE733">
            <v>0</v>
          </cell>
          <cell r="DG733">
            <v>4755.6539556368452</v>
          </cell>
          <cell r="DI733">
            <v>0.03</v>
          </cell>
          <cell r="DJ733">
            <v>142.66961866910535</v>
          </cell>
          <cell r="DK733">
            <v>2.5303753111837791E-2</v>
          </cell>
          <cell r="DL733">
            <v>0</v>
          </cell>
        </row>
        <row r="734">
          <cell r="A734" t="str">
            <v>B10417LR0518LT03600P60</v>
          </cell>
          <cell r="B734" t="str">
            <v>RULLIERA-NASTRO TANGENZIALE Lu0400 LT 03600 P60</v>
          </cell>
          <cell r="C734" t="str">
            <v>TANGENTIAL BELT ROLLER CONV. Aw0400 LT 03600 P60</v>
          </cell>
          <cell r="F734">
            <v>11644.867200803326</v>
          </cell>
          <cell r="H734">
            <v>5473.087584377563</v>
          </cell>
          <cell r="I734">
            <v>0.53</v>
          </cell>
          <cell r="J734" t="str">
            <v>OK</v>
          </cell>
          <cell r="K734" t="str">
            <v>NEWZD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0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0</v>
          </cell>
          <cell r="AQ734">
            <v>0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4590.462584377563</v>
          </cell>
          <cell r="AW734">
            <v>144</v>
          </cell>
          <cell r="AX734">
            <v>4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54</v>
          </cell>
          <cell r="BF734">
            <v>1.5</v>
          </cell>
          <cell r="BG734">
            <v>0</v>
          </cell>
          <cell r="BH734">
            <v>0</v>
          </cell>
          <cell r="BI734">
            <v>0</v>
          </cell>
          <cell r="BJ734">
            <v>0</v>
          </cell>
          <cell r="BK734">
            <v>76</v>
          </cell>
          <cell r="BL734">
            <v>2</v>
          </cell>
          <cell r="BM734">
            <v>0</v>
          </cell>
          <cell r="BN734">
            <v>0</v>
          </cell>
          <cell r="BO734">
            <v>370.5</v>
          </cell>
          <cell r="BP734">
            <v>11.4</v>
          </cell>
          <cell r="BQ734">
            <v>0</v>
          </cell>
          <cell r="BR734">
            <v>0</v>
          </cell>
          <cell r="BS734">
            <v>164.125</v>
          </cell>
          <cell r="BT734">
            <v>5.05</v>
          </cell>
          <cell r="BU734">
            <v>0</v>
          </cell>
          <cell r="BV734">
            <v>0</v>
          </cell>
          <cell r="BW734">
            <v>0</v>
          </cell>
          <cell r="BX734">
            <v>0</v>
          </cell>
          <cell r="BY734">
            <v>0</v>
          </cell>
          <cell r="BZ734">
            <v>0</v>
          </cell>
          <cell r="CA734">
            <v>74</v>
          </cell>
          <cell r="CB734">
            <v>2</v>
          </cell>
          <cell r="CC734">
            <v>0</v>
          </cell>
          <cell r="CD734">
            <v>0</v>
          </cell>
          <cell r="CE734">
            <v>0</v>
          </cell>
          <cell r="CF734">
            <v>0</v>
          </cell>
          <cell r="CG734">
            <v>0</v>
          </cell>
          <cell r="CH734">
            <v>0</v>
          </cell>
          <cell r="CI734">
            <v>0</v>
          </cell>
          <cell r="CJ734">
            <v>0</v>
          </cell>
          <cell r="CK734">
            <v>0</v>
          </cell>
          <cell r="CL734">
            <v>0</v>
          </cell>
          <cell r="CM734">
            <v>0</v>
          </cell>
          <cell r="CN734">
            <v>0</v>
          </cell>
          <cell r="CO734">
            <v>0</v>
          </cell>
          <cell r="CP734">
            <v>0</v>
          </cell>
          <cell r="CQ734">
            <v>0</v>
          </cell>
          <cell r="CR734">
            <v>0</v>
          </cell>
          <cell r="CS734">
            <v>0</v>
          </cell>
          <cell r="CT734">
            <v>0</v>
          </cell>
          <cell r="CU734">
            <v>0</v>
          </cell>
          <cell r="CV734">
            <v>0</v>
          </cell>
          <cell r="CW734">
            <v>0</v>
          </cell>
          <cell r="CX734">
            <v>0</v>
          </cell>
          <cell r="CY734">
            <v>0</v>
          </cell>
          <cell r="CZ734">
            <v>0</v>
          </cell>
          <cell r="DA734">
            <v>0</v>
          </cell>
          <cell r="DB734">
            <v>0</v>
          </cell>
          <cell r="DC734">
            <v>0</v>
          </cell>
          <cell r="DD734">
            <v>5473.087584377563</v>
          </cell>
          <cell r="DE734">
            <v>0</v>
          </cell>
          <cell r="DG734">
            <v>4456.7597906578285</v>
          </cell>
          <cell r="DI734">
            <v>0.03</v>
          </cell>
          <cell r="DJ734">
            <v>133.70279371973484</v>
          </cell>
          <cell r="DK734">
            <v>2.5040861253092465E-2</v>
          </cell>
          <cell r="DL734">
            <v>0</v>
          </cell>
        </row>
        <row r="735">
          <cell r="A735" t="str">
            <v>B10417LR0518LT03900P40</v>
          </cell>
          <cell r="B735" t="str">
            <v>RULLIERA-NASTRO TANGENZIALE Lu0400 LT 03900 P40</v>
          </cell>
          <cell r="C735" t="str">
            <v>TANGENTIAL BELT ROLLER CONV. Aw0400 LT 03900 P40</v>
          </cell>
          <cell r="F735">
            <v>12739.999924421601</v>
          </cell>
          <cell r="H735">
            <v>5987.7999644781521</v>
          </cell>
          <cell r="I735">
            <v>0.53</v>
          </cell>
          <cell r="J735" t="str">
            <v>OK</v>
          </cell>
          <cell r="K735" t="str">
            <v>NEWZD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>
            <v>0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0</v>
          </cell>
          <cell r="AL735">
            <v>0</v>
          </cell>
          <cell r="AM735">
            <v>0</v>
          </cell>
          <cell r="AN735">
            <v>0</v>
          </cell>
          <cell r="AO735">
            <v>0</v>
          </cell>
          <cell r="AP735">
            <v>0</v>
          </cell>
          <cell r="AQ735">
            <v>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5085.6749644781521</v>
          </cell>
          <cell r="AW735">
            <v>144</v>
          </cell>
          <cell r="AX735">
            <v>4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54</v>
          </cell>
          <cell r="BF735">
            <v>1.5</v>
          </cell>
          <cell r="BG735">
            <v>0</v>
          </cell>
          <cell r="BH735">
            <v>0</v>
          </cell>
          <cell r="BI735">
            <v>0</v>
          </cell>
          <cell r="BJ735">
            <v>0</v>
          </cell>
          <cell r="BK735">
            <v>76</v>
          </cell>
          <cell r="BL735">
            <v>2</v>
          </cell>
          <cell r="BM735">
            <v>0</v>
          </cell>
          <cell r="BN735">
            <v>0</v>
          </cell>
          <cell r="BO735">
            <v>385.125</v>
          </cell>
          <cell r="BP735">
            <v>11.85</v>
          </cell>
          <cell r="BQ735">
            <v>0</v>
          </cell>
          <cell r="BR735">
            <v>0</v>
          </cell>
          <cell r="BS735">
            <v>169</v>
          </cell>
          <cell r="BT735">
            <v>5.2</v>
          </cell>
          <cell r="BU735">
            <v>0</v>
          </cell>
          <cell r="BV735">
            <v>0</v>
          </cell>
          <cell r="BW735">
            <v>0</v>
          </cell>
          <cell r="BX735">
            <v>0</v>
          </cell>
          <cell r="BY735">
            <v>0</v>
          </cell>
          <cell r="BZ735">
            <v>0</v>
          </cell>
          <cell r="CA735">
            <v>74</v>
          </cell>
          <cell r="CB735">
            <v>2</v>
          </cell>
          <cell r="CC735">
            <v>0</v>
          </cell>
          <cell r="CD735">
            <v>0</v>
          </cell>
          <cell r="CE735">
            <v>0</v>
          </cell>
          <cell r="CF735">
            <v>0</v>
          </cell>
          <cell r="CG735">
            <v>0</v>
          </cell>
          <cell r="CH735">
            <v>0</v>
          </cell>
          <cell r="CI735">
            <v>0</v>
          </cell>
          <cell r="CJ735">
            <v>0</v>
          </cell>
          <cell r="CK735">
            <v>0</v>
          </cell>
          <cell r="CL735">
            <v>0</v>
          </cell>
          <cell r="CM735">
            <v>0</v>
          </cell>
          <cell r="CN735">
            <v>0</v>
          </cell>
          <cell r="CO735">
            <v>0</v>
          </cell>
          <cell r="CP735">
            <v>0</v>
          </cell>
          <cell r="CQ735">
            <v>0</v>
          </cell>
          <cell r="CR735">
            <v>0</v>
          </cell>
          <cell r="CS735">
            <v>0</v>
          </cell>
          <cell r="CT735">
            <v>0</v>
          </cell>
          <cell r="CU735">
            <v>0</v>
          </cell>
          <cell r="CV735">
            <v>0</v>
          </cell>
          <cell r="CW735">
            <v>0</v>
          </cell>
          <cell r="CX735">
            <v>0</v>
          </cell>
          <cell r="CY735">
            <v>0</v>
          </cell>
          <cell r="CZ735">
            <v>0</v>
          </cell>
          <cell r="DA735">
            <v>0</v>
          </cell>
          <cell r="DB735">
            <v>0</v>
          </cell>
          <cell r="DC735">
            <v>0</v>
          </cell>
          <cell r="DD735">
            <v>5987.7999644781521</v>
          </cell>
          <cell r="DE735">
            <v>0</v>
          </cell>
          <cell r="DG735">
            <v>4937.548509202089</v>
          </cell>
          <cell r="DI735">
            <v>0.03</v>
          </cell>
          <cell r="DJ735">
            <v>148.12645527606267</v>
          </cell>
          <cell r="DK735">
            <v>2.536553713878811E-2</v>
          </cell>
          <cell r="DL735">
            <v>0</v>
          </cell>
        </row>
        <row r="736">
          <cell r="A736" t="str">
            <v>B10417LR0518LT03900P60</v>
          </cell>
          <cell r="B736" t="str">
            <v>RULLIERA-NASTRO TANGENZIALE Lu0400 LT 03900 P60</v>
          </cell>
          <cell r="C736" t="str">
            <v>TANGENTIAL BELT ROLLER CONV. Aw0400 LT 03900 P60</v>
          </cell>
          <cell r="F736">
            <v>12024.225684167164</v>
          </cell>
          <cell r="H736">
            <v>5651.386071558567</v>
          </cell>
          <cell r="I736">
            <v>0.53</v>
          </cell>
          <cell r="J736" t="str">
            <v>OK</v>
          </cell>
          <cell r="K736" t="str">
            <v>NEWZD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>
            <v>0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0</v>
          </cell>
          <cell r="AI736">
            <v>0</v>
          </cell>
          <cell r="AJ736">
            <v>0</v>
          </cell>
          <cell r="AK736">
            <v>0</v>
          </cell>
          <cell r="AL736">
            <v>0</v>
          </cell>
          <cell r="AM736">
            <v>0</v>
          </cell>
          <cell r="AN736">
            <v>0</v>
          </cell>
          <cell r="AO736">
            <v>0</v>
          </cell>
          <cell r="AP736">
            <v>0</v>
          </cell>
          <cell r="AQ736">
            <v>0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4749.261071558567</v>
          </cell>
          <cell r="AW736">
            <v>144</v>
          </cell>
          <cell r="AX736">
            <v>4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54</v>
          </cell>
          <cell r="BF736">
            <v>1.5</v>
          </cell>
          <cell r="BG736">
            <v>0</v>
          </cell>
          <cell r="BH736">
            <v>0</v>
          </cell>
          <cell r="BI736">
            <v>0</v>
          </cell>
          <cell r="BJ736">
            <v>0</v>
          </cell>
          <cell r="BK736">
            <v>76</v>
          </cell>
          <cell r="BL736">
            <v>2</v>
          </cell>
          <cell r="BM736">
            <v>0</v>
          </cell>
          <cell r="BN736">
            <v>0</v>
          </cell>
          <cell r="BO736">
            <v>385.125</v>
          </cell>
          <cell r="BP736">
            <v>11.85</v>
          </cell>
          <cell r="BQ736">
            <v>0</v>
          </cell>
          <cell r="BR736">
            <v>0</v>
          </cell>
          <cell r="BS736">
            <v>169</v>
          </cell>
          <cell r="BT736">
            <v>5.2</v>
          </cell>
          <cell r="BU736">
            <v>0</v>
          </cell>
          <cell r="BV736">
            <v>0</v>
          </cell>
          <cell r="BW736">
            <v>0</v>
          </cell>
          <cell r="BX736">
            <v>0</v>
          </cell>
          <cell r="BY736">
            <v>0</v>
          </cell>
          <cell r="BZ736">
            <v>0</v>
          </cell>
          <cell r="CA736">
            <v>74</v>
          </cell>
          <cell r="CB736">
            <v>2</v>
          </cell>
          <cell r="CC736">
            <v>0</v>
          </cell>
          <cell r="CD736">
            <v>0</v>
          </cell>
          <cell r="CE736">
            <v>0</v>
          </cell>
          <cell r="CF736">
            <v>0</v>
          </cell>
          <cell r="CG736">
            <v>0</v>
          </cell>
          <cell r="CH736">
            <v>0</v>
          </cell>
          <cell r="CI736">
            <v>0</v>
          </cell>
          <cell r="CJ736">
            <v>0</v>
          </cell>
          <cell r="CK736">
            <v>0</v>
          </cell>
          <cell r="CL736">
            <v>0</v>
          </cell>
          <cell r="CM736">
            <v>0</v>
          </cell>
          <cell r="CN736">
            <v>0</v>
          </cell>
          <cell r="CO736">
            <v>0</v>
          </cell>
          <cell r="CP736">
            <v>0</v>
          </cell>
          <cell r="CQ736">
            <v>0</v>
          </cell>
          <cell r="CR736">
            <v>0</v>
          </cell>
          <cell r="CS736">
            <v>0</v>
          </cell>
          <cell r="CT736">
            <v>0</v>
          </cell>
          <cell r="CU736">
            <v>0</v>
          </cell>
          <cell r="CV736">
            <v>0</v>
          </cell>
          <cell r="CW736">
            <v>0</v>
          </cell>
          <cell r="CX736">
            <v>0</v>
          </cell>
          <cell r="CY736">
            <v>0</v>
          </cell>
          <cell r="CZ736">
            <v>0</v>
          </cell>
          <cell r="DA736">
            <v>0</v>
          </cell>
          <cell r="DB736">
            <v>0</v>
          </cell>
          <cell r="DC736">
            <v>0</v>
          </cell>
          <cell r="DD736">
            <v>5651.386071558567</v>
          </cell>
          <cell r="DE736">
            <v>0</v>
          </cell>
          <cell r="DG736">
            <v>4610.9330791830744</v>
          </cell>
          <cell r="DI736">
            <v>0.03</v>
          </cell>
          <cell r="DJ736">
            <v>138.32799237549222</v>
          </cell>
          <cell r="DK736">
            <v>2.509097317472659E-2</v>
          </cell>
          <cell r="DL736">
            <v>0</v>
          </cell>
        </row>
        <row r="737">
          <cell r="A737" t="str">
            <v>B10417LR0518LT04200P40</v>
          </cell>
          <cell r="B737" t="str">
            <v>RULLIERA-NASTRO TANGENZIALE Lu0400 LT 04200 P40</v>
          </cell>
          <cell r="C737" t="str">
            <v>TANGENTIAL BELT ROLLER CONV. Aw0400 LT 04200 P40</v>
          </cell>
          <cell r="F737">
            <v>13756.658075482905</v>
          </cell>
          <cell r="H737">
            <v>6465.6292954769651</v>
          </cell>
          <cell r="I737">
            <v>0.53</v>
          </cell>
          <cell r="J737" t="str">
            <v>OK</v>
          </cell>
          <cell r="K737" t="str">
            <v>NEWZD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0</v>
          </cell>
          <cell r="AI737">
            <v>0</v>
          </cell>
          <cell r="AJ737">
            <v>0</v>
          </cell>
          <cell r="AK737">
            <v>0</v>
          </cell>
          <cell r="AL737">
            <v>0</v>
          </cell>
          <cell r="AM737">
            <v>0</v>
          </cell>
          <cell r="AN737">
            <v>0</v>
          </cell>
          <cell r="AO737">
            <v>0</v>
          </cell>
          <cell r="AP737">
            <v>0</v>
          </cell>
          <cell r="AQ737">
            <v>0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5544.0042954769651</v>
          </cell>
          <cell r="AW737">
            <v>144</v>
          </cell>
          <cell r="AX737">
            <v>4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54</v>
          </cell>
          <cell r="BF737">
            <v>1.5</v>
          </cell>
          <cell r="BG737">
            <v>0</v>
          </cell>
          <cell r="BH737">
            <v>0</v>
          </cell>
          <cell r="BI737">
            <v>0</v>
          </cell>
          <cell r="BJ737">
            <v>0</v>
          </cell>
          <cell r="BK737">
            <v>76</v>
          </cell>
          <cell r="BL737">
            <v>2</v>
          </cell>
          <cell r="BM737">
            <v>0</v>
          </cell>
          <cell r="BN737">
            <v>0</v>
          </cell>
          <cell r="BO737">
            <v>399.75</v>
          </cell>
          <cell r="BP737">
            <v>12.3</v>
          </cell>
          <cell r="BQ737">
            <v>0</v>
          </cell>
          <cell r="BR737">
            <v>0</v>
          </cell>
          <cell r="BS737">
            <v>173.875</v>
          </cell>
          <cell r="BT737">
            <v>5.35</v>
          </cell>
          <cell r="BU737">
            <v>0</v>
          </cell>
          <cell r="BV737">
            <v>0</v>
          </cell>
          <cell r="BW737">
            <v>0</v>
          </cell>
          <cell r="BX737">
            <v>0</v>
          </cell>
          <cell r="BY737">
            <v>0</v>
          </cell>
          <cell r="BZ737">
            <v>0</v>
          </cell>
          <cell r="CA737">
            <v>74</v>
          </cell>
          <cell r="CB737">
            <v>2</v>
          </cell>
          <cell r="CC737">
            <v>0</v>
          </cell>
          <cell r="CD737">
            <v>0</v>
          </cell>
          <cell r="CE737">
            <v>0</v>
          </cell>
          <cell r="CF737">
            <v>0</v>
          </cell>
          <cell r="CG737">
            <v>0</v>
          </cell>
          <cell r="CH737">
            <v>0</v>
          </cell>
          <cell r="CI737">
            <v>0</v>
          </cell>
          <cell r="CJ737">
            <v>0</v>
          </cell>
          <cell r="CK737">
            <v>0</v>
          </cell>
          <cell r="CL737">
            <v>0</v>
          </cell>
          <cell r="CM737">
            <v>0</v>
          </cell>
          <cell r="CN737">
            <v>0</v>
          </cell>
          <cell r="CO737">
            <v>0</v>
          </cell>
          <cell r="CP737">
            <v>0</v>
          </cell>
          <cell r="CQ737">
            <v>0</v>
          </cell>
          <cell r="CR737">
            <v>0</v>
          </cell>
          <cell r="CS737">
            <v>0</v>
          </cell>
          <cell r="CT737">
            <v>0</v>
          </cell>
          <cell r="CU737">
            <v>0</v>
          </cell>
          <cell r="CV737">
            <v>0</v>
          </cell>
          <cell r="CW737">
            <v>0</v>
          </cell>
          <cell r="CX737">
            <v>0</v>
          </cell>
          <cell r="CY737">
            <v>0</v>
          </cell>
          <cell r="CZ737">
            <v>0</v>
          </cell>
          <cell r="DA737">
            <v>0</v>
          </cell>
          <cell r="DB737">
            <v>0</v>
          </cell>
          <cell r="DC737">
            <v>0</v>
          </cell>
          <cell r="DD737">
            <v>6465.6292954769651</v>
          </cell>
          <cell r="DE737">
            <v>0</v>
          </cell>
          <cell r="DG737">
            <v>5382.5284422106461</v>
          </cell>
          <cell r="DI737">
            <v>0.03</v>
          </cell>
          <cell r="DJ737">
            <v>161.47585326631938</v>
          </cell>
          <cell r="DK737">
            <v>2.5614200978219755E-2</v>
          </cell>
          <cell r="DL737">
            <v>0</v>
          </cell>
        </row>
        <row r="738">
          <cell r="A738" t="str">
            <v>B10417LR0518LT04200P60</v>
          </cell>
          <cell r="B738" t="str">
            <v>RULLIERA-NASTRO TANGENZIALE Lu0400 LT 04200 P60</v>
          </cell>
          <cell r="C738" t="str">
            <v>TANGENTIAL BELT ROLLER CONV. Aw0400 LT 04200 P60</v>
          </cell>
          <cell r="F738">
            <v>12998.576262115272</v>
          </cell>
          <cell r="H738">
            <v>6109.3308431941778</v>
          </cell>
          <cell r="I738">
            <v>0.53</v>
          </cell>
          <cell r="J738" t="str">
            <v>OK</v>
          </cell>
          <cell r="K738" t="str">
            <v>NEWZD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>
            <v>0</v>
          </cell>
          <cell r="AC738">
            <v>0</v>
          </cell>
          <cell r="AD738">
            <v>0</v>
          </cell>
          <cell r="AE738">
            <v>0</v>
          </cell>
          <cell r="AF738">
            <v>0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0</v>
          </cell>
          <cell r="AL738">
            <v>0</v>
          </cell>
          <cell r="AM738">
            <v>0</v>
          </cell>
          <cell r="AN738">
            <v>0</v>
          </cell>
          <cell r="AO738">
            <v>0</v>
          </cell>
          <cell r="AP738">
            <v>0</v>
          </cell>
          <cell r="AQ738">
            <v>0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5187.7058431941778</v>
          </cell>
          <cell r="AW738">
            <v>144</v>
          </cell>
          <cell r="AX738">
            <v>4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54</v>
          </cell>
          <cell r="BF738">
            <v>1.5</v>
          </cell>
          <cell r="BG738">
            <v>0</v>
          </cell>
          <cell r="BH738">
            <v>0</v>
          </cell>
          <cell r="BI738">
            <v>0</v>
          </cell>
          <cell r="BJ738">
            <v>0</v>
          </cell>
          <cell r="BK738">
            <v>76</v>
          </cell>
          <cell r="BL738">
            <v>2</v>
          </cell>
          <cell r="BM738">
            <v>0</v>
          </cell>
          <cell r="BN738">
            <v>0</v>
          </cell>
          <cell r="BO738">
            <v>399.75</v>
          </cell>
          <cell r="BP738">
            <v>12.3</v>
          </cell>
          <cell r="BQ738">
            <v>0</v>
          </cell>
          <cell r="BR738">
            <v>0</v>
          </cell>
          <cell r="BS738">
            <v>173.875</v>
          </cell>
          <cell r="BT738">
            <v>5.35</v>
          </cell>
          <cell r="BU738">
            <v>0</v>
          </cell>
          <cell r="BV738">
            <v>0</v>
          </cell>
          <cell r="BW738">
            <v>0</v>
          </cell>
          <cell r="BX738">
            <v>0</v>
          </cell>
          <cell r="BY738">
            <v>0</v>
          </cell>
          <cell r="BZ738">
            <v>0</v>
          </cell>
          <cell r="CA738">
            <v>74</v>
          </cell>
          <cell r="CB738">
            <v>2</v>
          </cell>
          <cell r="CC738">
            <v>0</v>
          </cell>
          <cell r="CD738">
            <v>0</v>
          </cell>
          <cell r="CE738">
            <v>0</v>
          </cell>
          <cell r="CF738">
            <v>0</v>
          </cell>
          <cell r="CG738">
            <v>0</v>
          </cell>
          <cell r="CH738">
            <v>0</v>
          </cell>
          <cell r="CI738">
            <v>0</v>
          </cell>
          <cell r="CJ738">
            <v>0</v>
          </cell>
          <cell r="CK738">
            <v>0</v>
          </cell>
          <cell r="CL738">
            <v>0</v>
          </cell>
          <cell r="CM738">
            <v>0</v>
          </cell>
          <cell r="CN738">
            <v>0</v>
          </cell>
          <cell r="CO738">
            <v>0</v>
          </cell>
          <cell r="CP738">
            <v>0</v>
          </cell>
          <cell r="CQ738">
            <v>0</v>
          </cell>
          <cell r="CR738">
            <v>0</v>
          </cell>
          <cell r="CS738">
            <v>0</v>
          </cell>
          <cell r="CT738">
            <v>0</v>
          </cell>
          <cell r="CU738">
            <v>0</v>
          </cell>
          <cell r="CV738">
            <v>0</v>
          </cell>
          <cell r="CW738">
            <v>0</v>
          </cell>
          <cell r="CX738">
            <v>0</v>
          </cell>
          <cell r="CY738">
            <v>0</v>
          </cell>
          <cell r="CZ738">
            <v>0</v>
          </cell>
          <cell r="DA738">
            <v>0</v>
          </cell>
          <cell r="DB738">
            <v>0</v>
          </cell>
          <cell r="DC738">
            <v>0</v>
          </cell>
          <cell r="DD738">
            <v>6109.3308431941778</v>
          </cell>
          <cell r="DE738">
            <v>0</v>
          </cell>
          <cell r="DG738">
            <v>5036.6076147516287</v>
          </cell>
          <cell r="DI738">
            <v>0.03</v>
          </cell>
          <cell r="DJ738">
            <v>151.09822844254884</v>
          </cell>
          <cell r="DK738">
            <v>2.5359571908698874E-2</v>
          </cell>
          <cell r="DL738">
            <v>0</v>
          </cell>
        </row>
        <row r="739">
          <cell r="A739" t="str">
            <v>B10417LR0518LT04500P40</v>
          </cell>
          <cell r="B739" t="str">
            <v>RULLIERA-NASTRO TANGENZIALE Lu0400 LT 04500 P40</v>
          </cell>
          <cell r="C739" t="str">
            <v>TANGENTIAL BELT ROLLER CONV. Aw0400 LT 04500 P40</v>
          </cell>
          <cell r="F739">
            <v>14221.273469934398</v>
          </cell>
          <cell r="H739">
            <v>6683.9985308691666</v>
          </cell>
          <cell r="I739">
            <v>0.53</v>
          </cell>
          <cell r="J739" t="str">
            <v>OK</v>
          </cell>
          <cell r="K739" t="str">
            <v>NEWZD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>
            <v>0</v>
          </cell>
          <cell r="AC739">
            <v>0</v>
          </cell>
          <cell r="AD739">
            <v>0</v>
          </cell>
          <cell r="AE739">
            <v>0</v>
          </cell>
          <cell r="AF739">
            <v>0</v>
          </cell>
          <cell r="AG739">
            <v>0</v>
          </cell>
          <cell r="AH739">
            <v>0</v>
          </cell>
          <cell r="AI739">
            <v>0</v>
          </cell>
          <cell r="AJ739">
            <v>0</v>
          </cell>
          <cell r="AK739">
            <v>0</v>
          </cell>
          <cell r="AL739">
            <v>0</v>
          </cell>
          <cell r="AM739">
            <v>0</v>
          </cell>
          <cell r="AN739">
            <v>0</v>
          </cell>
          <cell r="AO739">
            <v>0</v>
          </cell>
          <cell r="AP739">
            <v>0</v>
          </cell>
          <cell r="AQ739">
            <v>0</v>
          </cell>
          <cell r="AR739">
            <v>0</v>
          </cell>
          <cell r="AS739">
            <v>0</v>
          </cell>
          <cell r="AT739">
            <v>0</v>
          </cell>
          <cell r="AU739">
            <v>0</v>
          </cell>
          <cell r="AV739">
            <v>5742.8735308691666</v>
          </cell>
          <cell r="AW739">
            <v>144</v>
          </cell>
          <cell r="AX739">
            <v>4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54</v>
          </cell>
          <cell r="BF739">
            <v>1.5</v>
          </cell>
          <cell r="BG739">
            <v>0</v>
          </cell>
          <cell r="BH739">
            <v>0</v>
          </cell>
          <cell r="BI739">
            <v>0</v>
          </cell>
          <cell r="BJ739">
            <v>0</v>
          </cell>
          <cell r="BK739">
            <v>76</v>
          </cell>
          <cell r="BL739">
            <v>2</v>
          </cell>
          <cell r="BM739">
            <v>0</v>
          </cell>
          <cell r="BN739">
            <v>0</v>
          </cell>
          <cell r="BO739">
            <v>414.375</v>
          </cell>
          <cell r="BP739">
            <v>12.75</v>
          </cell>
          <cell r="BQ739">
            <v>0</v>
          </cell>
          <cell r="BR739">
            <v>0</v>
          </cell>
          <cell r="BS739">
            <v>178.75</v>
          </cell>
          <cell r="BT739">
            <v>5.5</v>
          </cell>
          <cell r="BU739">
            <v>0</v>
          </cell>
          <cell r="BV739">
            <v>0</v>
          </cell>
          <cell r="BW739">
            <v>0</v>
          </cell>
          <cell r="BX739">
            <v>0</v>
          </cell>
          <cell r="BY739">
            <v>0</v>
          </cell>
          <cell r="BZ739">
            <v>0</v>
          </cell>
          <cell r="CA739">
            <v>74</v>
          </cell>
          <cell r="CB739">
            <v>2</v>
          </cell>
          <cell r="CC739">
            <v>0</v>
          </cell>
          <cell r="CD739">
            <v>0</v>
          </cell>
          <cell r="CE739">
            <v>0</v>
          </cell>
          <cell r="CF739">
            <v>0</v>
          </cell>
          <cell r="CG739">
            <v>0</v>
          </cell>
          <cell r="CH739">
            <v>0</v>
          </cell>
          <cell r="CI739">
            <v>0</v>
          </cell>
          <cell r="CJ739">
            <v>0</v>
          </cell>
          <cell r="CK739">
            <v>0</v>
          </cell>
          <cell r="CL739">
            <v>0</v>
          </cell>
          <cell r="CM739">
            <v>0</v>
          </cell>
          <cell r="CN739">
            <v>0</v>
          </cell>
          <cell r="CO739">
            <v>0</v>
          </cell>
          <cell r="CP739">
            <v>0</v>
          </cell>
          <cell r="CQ739">
            <v>0</v>
          </cell>
          <cell r="CR739">
            <v>0</v>
          </cell>
          <cell r="CS739">
            <v>0</v>
          </cell>
          <cell r="CT739">
            <v>0</v>
          </cell>
          <cell r="CU739">
            <v>0</v>
          </cell>
          <cell r="CV739">
            <v>0</v>
          </cell>
          <cell r="CW739">
            <v>0</v>
          </cell>
          <cell r="CX739">
            <v>0</v>
          </cell>
          <cell r="CY739">
            <v>0</v>
          </cell>
          <cell r="CZ739">
            <v>0</v>
          </cell>
          <cell r="DA739">
            <v>0</v>
          </cell>
          <cell r="DB739">
            <v>0</v>
          </cell>
          <cell r="DC739">
            <v>0</v>
          </cell>
          <cell r="DD739">
            <v>6683.9985308691666</v>
          </cell>
          <cell r="DE739">
            <v>0</v>
          </cell>
          <cell r="DG739">
            <v>5575.6053697758898</v>
          </cell>
          <cell r="DI739">
            <v>0.03</v>
          </cell>
          <cell r="DJ739">
            <v>167.26816109327669</v>
          </cell>
          <cell r="DK739">
            <v>2.5667497594967864E-2</v>
          </cell>
          <cell r="DL739">
            <v>0</v>
          </cell>
        </row>
        <row r="740">
          <cell r="A740" t="str">
            <v>B10417LR0518LT04500P60</v>
          </cell>
          <cell r="B740" t="str">
            <v>RULLIERA-NASTRO TANGENZIALE Lu0400 LT 04500 P60</v>
          </cell>
          <cell r="C740" t="str">
            <v>TANGENTIAL BELT ROLLER CONV. Aw0400 LT 04500 P60</v>
          </cell>
          <cell r="F740">
            <v>13402.440799138683</v>
          </cell>
          <cell r="H740">
            <v>6299.1471755951807</v>
          </cell>
          <cell r="I740">
            <v>0.53</v>
          </cell>
          <cell r="J740" t="str">
            <v>OK</v>
          </cell>
          <cell r="K740" t="str">
            <v>NEWZD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>
            <v>0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0</v>
          </cell>
          <cell r="AP740">
            <v>0</v>
          </cell>
          <cell r="AQ740">
            <v>0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5358.0221755951807</v>
          </cell>
          <cell r="AW740">
            <v>144</v>
          </cell>
          <cell r="AX740">
            <v>4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54</v>
          </cell>
          <cell r="BF740">
            <v>1.5</v>
          </cell>
          <cell r="BG740">
            <v>0</v>
          </cell>
          <cell r="BH740">
            <v>0</v>
          </cell>
          <cell r="BI740">
            <v>0</v>
          </cell>
          <cell r="BJ740">
            <v>0</v>
          </cell>
          <cell r="BK740">
            <v>76</v>
          </cell>
          <cell r="BL740">
            <v>2</v>
          </cell>
          <cell r="BM740">
            <v>0</v>
          </cell>
          <cell r="BN740">
            <v>0</v>
          </cell>
          <cell r="BO740">
            <v>414.375</v>
          </cell>
          <cell r="BP740">
            <v>12.75</v>
          </cell>
          <cell r="BQ740">
            <v>0</v>
          </cell>
          <cell r="BR740">
            <v>0</v>
          </cell>
          <cell r="BS740">
            <v>178.75</v>
          </cell>
          <cell r="BT740">
            <v>5.5</v>
          </cell>
          <cell r="BU740">
            <v>0</v>
          </cell>
          <cell r="BV740">
            <v>0</v>
          </cell>
          <cell r="BW740">
            <v>0</v>
          </cell>
          <cell r="BX740">
            <v>0</v>
          </cell>
          <cell r="BY740">
            <v>0</v>
          </cell>
          <cell r="BZ740">
            <v>0</v>
          </cell>
          <cell r="CA740">
            <v>74</v>
          </cell>
          <cell r="CB740">
            <v>2</v>
          </cell>
          <cell r="CC740">
            <v>0</v>
          </cell>
          <cell r="CD740">
            <v>0</v>
          </cell>
          <cell r="CE740">
            <v>0</v>
          </cell>
          <cell r="CF740">
            <v>0</v>
          </cell>
          <cell r="CG740">
            <v>0</v>
          </cell>
          <cell r="CH740">
            <v>0</v>
          </cell>
          <cell r="CI740">
            <v>0</v>
          </cell>
          <cell r="CJ740">
            <v>0</v>
          </cell>
          <cell r="CK740">
            <v>0</v>
          </cell>
          <cell r="CL740">
            <v>0</v>
          </cell>
          <cell r="CM740">
            <v>0</v>
          </cell>
          <cell r="CN740">
            <v>0</v>
          </cell>
          <cell r="CO740">
            <v>0</v>
          </cell>
          <cell r="CP740">
            <v>0</v>
          </cell>
          <cell r="CQ740">
            <v>0</v>
          </cell>
          <cell r="CR740">
            <v>0</v>
          </cell>
          <cell r="CS740">
            <v>0</v>
          </cell>
          <cell r="CT740">
            <v>0</v>
          </cell>
          <cell r="CU740">
            <v>0</v>
          </cell>
          <cell r="CV740">
            <v>0</v>
          </cell>
          <cell r="CW740">
            <v>0</v>
          </cell>
          <cell r="CX740">
            <v>0</v>
          </cell>
          <cell r="CY740">
            <v>0</v>
          </cell>
          <cell r="CZ740">
            <v>0</v>
          </cell>
          <cell r="DA740">
            <v>0</v>
          </cell>
          <cell r="DB740">
            <v>0</v>
          </cell>
          <cell r="DC740">
            <v>0</v>
          </cell>
          <cell r="DD740">
            <v>6299.1471755951807</v>
          </cell>
          <cell r="DE740">
            <v>0</v>
          </cell>
          <cell r="DG740">
            <v>5201.9632772768746</v>
          </cell>
          <cell r="DI740">
            <v>0.03</v>
          </cell>
          <cell r="DJ740">
            <v>156.05889831830623</v>
          </cell>
          <cell r="DK740">
            <v>2.5403981071794798E-2</v>
          </cell>
          <cell r="DL740">
            <v>0</v>
          </cell>
        </row>
        <row r="741">
          <cell r="A741" t="str">
            <v>B10417LR0518LT04800P40</v>
          </cell>
          <cell r="B741" t="str">
            <v>RULLIERA-NASTRO TANGENZIALE Lu0400 LT 04800 P40</v>
          </cell>
          <cell r="C741" t="str">
            <v>TANGENTIAL BELT ROLLER CONV. Aw0400 LT 04800 P40</v>
          </cell>
          <cell r="F741">
            <v>14712.80302736462</v>
          </cell>
          <cell r="H741">
            <v>6915.0174228613714</v>
          </cell>
          <cell r="I741">
            <v>0.53</v>
          </cell>
          <cell r="J741" t="str">
            <v>OK</v>
          </cell>
          <cell r="K741" t="str">
            <v>NEWZD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>
            <v>0</v>
          </cell>
          <cell r="AC741">
            <v>0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0</v>
          </cell>
          <cell r="AQ741">
            <v>0</v>
          </cell>
          <cell r="AR741">
            <v>0</v>
          </cell>
          <cell r="AS741">
            <v>0</v>
          </cell>
          <cell r="AT741">
            <v>0</v>
          </cell>
          <cell r="AU741">
            <v>0</v>
          </cell>
          <cell r="AV741">
            <v>5954.3924228613714</v>
          </cell>
          <cell r="AW741">
            <v>144</v>
          </cell>
          <cell r="AX741">
            <v>4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0</v>
          </cell>
          <cell r="BD741">
            <v>0</v>
          </cell>
          <cell r="BE741">
            <v>54</v>
          </cell>
          <cell r="BF741">
            <v>1.5</v>
          </cell>
          <cell r="BG741">
            <v>0</v>
          </cell>
          <cell r="BH741">
            <v>0</v>
          </cell>
          <cell r="BI741">
            <v>0</v>
          </cell>
          <cell r="BJ741">
            <v>0</v>
          </cell>
          <cell r="BK741">
            <v>76</v>
          </cell>
          <cell r="BL741">
            <v>2</v>
          </cell>
          <cell r="BM741">
            <v>0</v>
          </cell>
          <cell r="BN741">
            <v>0</v>
          </cell>
          <cell r="BO741">
            <v>429</v>
          </cell>
          <cell r="BP741">
            <v>13.2</v>
          </cell>
          <cell r="BQ741">
            <v>0</v>
          </cell>
          <cell r="BR741">
            <v>0</v>
          </cell>
          <cell r="BS741">
            <v>183.625</v>
          </cell>
          <cell r="BT741">
            <v>5.65</v>
          </cell>
          <cell r="BU741">
            <v>0</v>
          </cell>
          <cell r="BV741">
            <v>0</v>
          </cell>
          <cell r="BW741">
            <v>0</v>
          </cell>
          <cell r="BX741">
            <v>0</v>
          </cell>
          <cell r="BY741">
            <v>0</v>
          </cell>
          <cell r="BZ741">
            <v>0</v>
          </cell>
          <cell r="CA741">
            <v>74</v>
          </cell>
          <cell r="CB741">
            <v>2</v>
          </cell>
          <cell r="CC741">
            <v>0</v>
          </cell>
          <cell r="CD741">
            <v>0</v>
          </cell>
          <cell r="CE741">
            <v>0</v>
          </cell>
          <cell r="CF741">
            <v>0</v>
          </cell>
          <cell r="CG741">
            <v>0</v>
          </cell>
          <cell r="CH741">
            <v>0</v>
          </cell>
          <cell r="CI741">
            <v>0</v>
          </cell>
          <cell r="CJ741">
            <v>0</v>
          </cell>
          <cell r="CK741">
            <v>0</v>
          </cell>
          <cell r="CL741">
            <v>0</v>
          </cell>
          <cell r="CM741">
            <v>0</v>
          </cell>
          <cell r="CN741">
            <v>0</v>
          </cell>
          <cell r="CO741">
            <v>0</v>
          </cell>
          <cell r="CP741">
            <v>0</v>
          </cell>
          <cell r="CQ741">
            <v>0</v>
          </cell>
          <cell r="CR741">
            <v>0</v>
          </cell>
          <cell r="CS741">
            <v>0</v>
          </cell>
          <cell r="CT741">
            <v>0</v>
          </cell>
          <cell r="CU741">
            <v>0</v>
          </cell>
          <cell r="CV741">
            <v>0</v>
          </cell>
          <cell r="CW741">
            <v>0</v>
          </cell>
          <cell r="CX741">
            <v>0</v>
          </cell>
          <cell r="CY741">
            <v>0</v>
          </cell>
          <cell r="CZ741">
            <v>0</v>
          </cell>
          <cell r="DA741">
            <v>0</v>
          </cell>
          <cell r="DB741">
            <v>0</v>
          </cell>
          <cell r="DC741">
            <v>0</v>
          </cell>
          <cell r="DD741">
            <v>6915.0174228613714</v>
          </cell>
          <cell r="DE741">
            <v>0</v>
          </cell>
          <cell r="DG741">
            <v>5780.963517341137</v>
          </cell>
          <cell r="DI741">
            <v>0.03</v>
          </cell>
          <cell r="DJ741">
            <v>173.42890552023411</v>
          </cell>
          <cell r="DK741">
            <v>2.5725228568033987E-2</v>
          </cell>
          <cell r="DL741">
            <v>0</v>
          </cell>
        </row>
        <row r="742">
          <cell r="A742" t="str">
            <v>B10417LR0518LT04800P60</v>
          </cell>
          <cell r="B742" t="str">
            <v>RULLIERA-NASTRO TANGENZIALE Lu0400 LT 04800 P60</v>
          </cell>
          <cell r="C742" t="str">
            <v>TANGENTIAL BELT ROLLER CONV. Aw0400 LT 04800 P60</v>
          </cell>
          <cell r="F742">
            <v>13851.662783455708</v>
          </cell>
          <cell r="H742">
            <v>6510.2815082241823</v>
          </cell>
          <cell r="I742">
            <v>0.53</v>
          </cell>
          <cell r="J742" t="str">
            <v>OK</v>
          </cell>
          <cell r="K742" t="str">
            <v>NEWZD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0</v>
          </cell>
          <cell r="AM742">
            <v>0</v>
          </cell>
          <cell r="AN742">
            <v>0</v>
          </cell>
          <cell r="AO742">
            <v>0</v>
          </cell>
          <cell r="AP742">
            <v>0</v>
          </cell>
          <cell r="AQ742">
            <v>0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5549.6565082241823</v>
          </cell>
          <cell r="AW742">
            <v>144</v>
          </cell>
          <cell r="AX742">
            <v>4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54</v>
          </cell>
          <cell r="BF742">
            <v>1.5</v>
          </cell>
          <cell r="BG742">
            <v>0</v>
          </cell>
          <cell r="BH742">
            <v>0</v>
          </cell>
          <cell r="BI742">
            <v>0</v>
          </cell>
          <cell r="BJ742">
            <v>0</v>
          </cell>
          <cell r="BK742">
            <v>76</v>
          </cell>
          <cell r="BL742">
            <v>2</v>
          </cell>
          <cell r="BM742">
            <v>0</v>
          </cell>
          <cell r="BN742">
            <v>0</v>
          </cell>
          <cell r="BO742">
            <v>429</v>
          </cell>
          <cell r="BP742">
            <v>13.2</v>
          </cell>
          <cell r="BQ742">
            <v>0</v>
          </cell>
          <cell r="BR742">
            <v>0</v>
          </cell>
          <cell r="BS742">
            <v>183.625</v>
          </cell>
          <cell r="BT742">
            <v>5.65</v>
          </cell>
          <cell r="BU742">
            <v>0</v>
          </cell>
          <cell r="BV742">
            <v>0</v>
          </cell>
          <cell r="BW742">
            <v>0</v>
          </cell>
          <cell r="BX742">
            <v>0</v>
          </cell>
          <cell r="BY742">
            <v>0</v>
          </cell>
          <cell r="BZ742">
            <v>0</v>
          </cell>
          <cell r="CA742">
            <v>74</v>
          </cell>
          <cell r="CB742">
            <v>2</v>
          </cell>
          <cell r="CC742">
            <v>0</v>
          </cell>
          <cell r="CD742">
            <v>0</v>
          </cell>
          <cell r="CE742">
            <v>0</v>
          </cell>
          <cell r="CF742">
            <v>0</v>
          </cell>
          <cell r="CG742">
            <v>0</v>
          </cell>
          <cell r="CH742">
            <v>0</v>
          </cell>
          <cell r="CI742">
            <v>0</v>
          </cell>
          <cell r="CJ742">
            <v>0</v>
          </cell>
          <cell r="CK742">
            <v>0</v>
          </cell>
          <cell r="CL742">
            <v>0</v>
          </cell>
          <cell r="CM742">
            <v>0</v>
          </cell>
          <cell r="CN742">
            <v>0</v>
          </cell>
          <cell r="CO742">
            <v>0</v>
          </cell>
          <cell r="CP742">
            <v>0</v>
          </cell>
          <cell r="CQ742">
            <v>0</v>
          </cell>
          <cell r="CR742">
            <v>0</v>
          </cell>
          <cell r="CS742">
            <v>0</v>
          </cell>
          <cell r="CT742">
            <v>0</v>
          </cell>
          <cell r="CU742">
            <v>0</v>
          </cell>
          <cell r="CV742">
            <v>0</v>
          </cell>
          <cell r="CW742">
            <v>0</v>
          </cell>
          <cell r="CX742">
            <v>0</v>
          </cell>
          <cell r="CY742">
            <v>0</v>
          </cell>
          <cell r="CZ742">
            <v>0</v>
          </cell>
          <cell r="DA742">
            <v>0</v>
          </cell>
          <cell r="DB742">
            <v>0</v>
          </cell>
          <cell r="DC742">
            <v>0</v>
          </cell>
          <cell r="DD742">
            <v>6510.2815082241823</v>
          </cell>
          <cell r="DE742">
            <v>0</v>
          </cell>
          <cell r="DG742">
            <v>5388.0160274021191</v>
          </cell>
          <cell r="DI742">
            <v>0.03</v>
          </cell>
          <cell r="DJ742">
            <v>161.64048082206358</v>
          </cell>
          <cell r="DK742">
            <v>2.5460642698868628E-2</v>
          </cell>
          <cell r="DL742">
            <v>0</v>
          </cell>
        </row>
        <row r="743">
          <cell r="A743" t="str">
            <v>B10417LR0518LT05100P40</v>
          </cell>
          <cell r="B743" t="str">
            <v>RULLIERA-NASTRO TANGENZIALE Lu0400 LT 05100 P40</v>
          </cell>
          <cell r="C743" t="str">
            <v>TANGENTIAL BELT ROLLER CONV. Aw0400 LT 05100 P40</v>
          </cell>
          <cell r="F743">
            <v>15152.912368156536</v>
          </cell>
          <cell r="H743">
            <v>7121.8688130335713</v>
          </cell>
          <cell r="I743">
            <v>0.53</v>
          </cell>
          <cell r="J743" t="str">
            <v>OK</v>
          </cell>
          <cell r="K743" t="str">
            <v>NEWZD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0</v>
          </cell>
          <cell r="AE743">
            <v>0</v>
          </cell>
          <cell r="AF743">
            <v>0</v>
          </cell>
          <cell r="AG743">
            <v>0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0</v>
          </cell>
          <cell r="AM743">
            <v>0</v>
          </cell>
          <cell r="AN743">
            <v>0</v>
          </cell>
          <cell r="AO743">
            <v>0</v>
          </cell>
          <cell r="AP743">
            <v>0</v>
          </cell>
          <cell r="AQ743">
            <v>0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6141.7438130335713</v>
          </cell>
          <cell r="AW743">
            <v>144</v>
          </cell>
          <cell r="AX743">
            <v>4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54</v>
          </cell>
          <cell r="BF743">
            <v>1.5</v>
          </cell>
          <cell r="BG743">
            <v>0</v>
          </cell>
          <cell r="BH743">
            <v>0</v>
          </cell>
          <cell r="BI743">
            <v>0</v>
          </cell>
          <cell r="BJ743">
            <v>0</v>
          </cell>
          <cell r="BK743">
            <v>76</v>
          </cell>
          <cell r="BL743">
            <v>2</v>
          </cell>
          <cell r="BM743">
            <v>0</v>
          </cell>
          <cell r="BN743">
            <v>0</v>
          </cell>
          <cell r="BO743">
            <v>443.625</v>
          </cell>
          <cell r="BP743">
            <v>13.65</v>
          </cell>
          <cell r="BQ743">
            <v>0</v>
          </cell>
          <cell r="BR743">
            <v>0</v>
          </cell>
          <cell r="BS743">
            <v>188.50000000000003</v>
          </cell>
          <cell r="BT743">
            <v>5.8000000000000007</v>
          </cell>
          <cell r="BU743">
            <v>0</v>
          </cell>
          <cell r="BV743">
            <v>0</v>
          </cell>
          <cell r="BW743">
            <v>0</v>
          </cell>
          <cell r="BX743">
            <v>0</v>
          </cell>
          <cell r="BY743">
            <v>0</v>
          </cell>
          <cell r="BZ743">
            <v>0</v>
          </cell>
          <cell r="CA743">
            <v>74</v>
          </cell>
          <cell r="CB743">
            <v>2</v>
          </cell>
          <cell r="CC743">
            <v>0</v>
          </cell>
          <cell r="CD743">
            <v>0</v>
          </cell>
          <cell r="CE743">
            <v>0</v>
          </cell>
          <cell r="CF743">
            <v>0</v>
          </cell>
          <cell r="CG743">
            <v>0</v>
          </cell>
          <cell r="CH743">
            <v>0</v>
          </cell>
          <cell r="CI743">
            <v>0</v>
          </cell>
          <cell r="CJ743">
            <v>0</v>
          </cell>
          <cell r="CK743">
            <v>0</v>
          </cell>
          <cell r="CL743">
            <v>0</v>
          </cell>
          <cell r="CM743">
            <v>0</v>
          </cell>
          <cell r="CN743">
            <v>0</v>
          </cell>
          <cell r="CO743">
            <v>0</v>
          </cell>
          <cell r="CP743">
            <v>0</v>
          </cell>
          <cell r="CQ743">
            <v>0</v>
          </cell>
          <cell r="CR743">
            <v>0</v>
          </cell>
          <cell r="CS743">
            <v>0</v>
          </cell>
          <cell r="CT743">
            <v>0</v>
          </cell>
          <cell r="CU743">
            <v>0</v>
          </cell>
          <cell r="CV743">
            <v>0</v>
          </cell>
          <cell r="CW743">
            <v>0</v>
          </cell>
          <cell r="CX743">
            <v>0</v>
          </cell>
          <cell r="CY743">
            <v>0</v>
          </cell>
          <cell r="CZ743">
            <v>0</v>
          </cell>
          <cell r="DA743">
            <v>0</v>
          </cell>
          <cell r="DB743">
            <v>0</v>
          </cell>
          <cell r="DC743">
            <v>0</v>
          </cell>
          <cell r="DD743">
            <v>7121.8688130335713</v>
          </cell>
          <cell r="DE743">
            <v>0</v>
          </cell>
          <cell r="DG743">
            <v>5962.8580709063799</v>
          </cell>
          <cell r="DI743">
            <v>0.03</v>
          </cell>
          <cell r="DJ743">
            <v>178.88574212719138</v>
          </cell>
          <cell r="DK743">
            <v>2.5764968789393654E-2</v>
          </cell>
          <cell r="DL743">
            <v>0</v>
          </cell>
        </row>
        <row r="744">
          <cell r="A744" t="str">
            <v>B10417LR0518LT05100P60</v>
          </cell>
          <cell r="B744" t="str">
            <v>RULLIERA-NASTRO TANGENZIALE Lu0400 LT 05100 P60</v>
          </cell>
          <cell r="C744" t="str">
            <v>TANGENTIAL BELT ROLLER CONV. Aw0400 LT 05100 P60</v>
          </cell>
          <cell r="F744">
            <v>14231.021266819544</v>
          </cell>
          <cell r="H744">
            <v>6688.5799954051854</v>
          </cell>
          <cell r="I744">
            <v>0.53</v>
          </cell>
          <cell r="J744" t="str">
            <v>OK</v>
          </cell>
          <cell r="K744" t="str">
            <v>NEWZD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0</v>
          </cell>
          <cell r="AL744">
            <v>0</v>
          </cell>
          <cell r="AM744">
            <v>0</v>
          </cell>
          <cell r="AN744">
            <v>0</v>
          </cell>
          <cell r="AO744">
            <v>0</v>
          </cell>
          <cell r="AP744">
            <v>0</v>
          </cell>
          <cell r="AQ744">
            <v>0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5708.4549954051854</v>
          </cell>
          <cell r="AW744">
            <v>144</v>
          </cell>
          <cell r="AX744">
            <v>4</v>
          </cell>
          <cell r="AY744">
            <v>0</v>
          </cell>
          <cell r="AZ744">
            <v>0</v>
          </cell>
          <cell r="BA744">
            <v>0</v>
          </cell>
          <cell r="BB744">
            <v>0</v>
          </cell>
          <cell r="BC744">
            <v>0</v>
          </cell>
          <cell r="BD744">
            <v>0</v>
          </cell>
          <cell r="BE744">
            <v>54</v>
          </cell>
          <cell r="BF744">
            <v>1.5</v>
          </cell>
          <cell r="BG744">
            <v>0</v>
          </cell>
          <cell r="BH744">
            <v>0</v>
          </cell>
          <cell r="BI744">
            <v>0</v>
          </cell>
          <cell r="BJ744">
            <v>0</v>
          </cell>
          <cell r="BK744">
            <v>76</v>
          </cell>
          <cell r="BL744">
            <v>2</v>
          </cell>
          <cell r="BM744">
            <v>0</v>
          </cell>
          <cell r="BN744">
            <v>0</v>
          </cell>
          <cell r="BO744">
            <v>443.625</v>
          </cell>
          <cell r="BP744">
            <v>13.65</v>
          </cell>
          <cell r="BQ744">
            <v>0</v>
          </cell>
          <cell r="BR744">
            <v>0</v>
          </cell>
          <cell r="BS744">
            <v>188.50000000000003</v>
          </cell>
          <cell r="BT744">
            <v>5.8000000000000007</v>
          </cell>
          <cell r="BU744">
            <v>0</v>
          </cell>
          <cell r="BV744">
            <v>0</v>
          </cell>
          <cell r="BW744">
            <v>0</v>
          </cell>
          <cell r="BX744">
            <v>0</v>
          </cell>
          <cell r="BY744">
            <v>0</v>
          </cell>
          <cell r="BZ744">
            <v>0</v>
          </cell>
          <cell r="CA744">
            <v>74</v>
          </cell>
          <cell r="CB744">
            <v>2</v>
          </cell>
          <cell r="CC744">
            <v>0</v>
          </cell>
          <cell r="CD744">
            <v>0</v>
          </cell>
          <cell r="CE744">
            <v>0</v>
          </cell>
          <cell r="CF744">
            <v>0</v>
          </cell>
          <cell r="CG744">
            <v>0</v>
          </cell>
          <cell r="CH744">
            <v>0</v>
          </cell>
          <cell r="CI744">
            <v>0</v>
          </cell>
          <cell r="CJ744">
            <v>0</v>
          </cell>
          <cell r="CK744">
            <v>0</v>
          </cell>
          <cell r="CL744">
            <v>0</v>
          </cell>
          <cell r="CM744">
            <v>0</v>
          </cell>
          <cell r="CN744">
            <v>0</v>
          </cell>
          <cell r="CO744">
            <v>0</v>
          </cell>
          <cell r="CP744">
            <v>0</v>
          </cell>
          <cell r="CQ744">
            <v>0</v>
          </cell>
          <cell r="CR744">
            <v>0</v>
          </cell>
          <cell r="CS744">
            <v>0</v>
          </cell>
          <cell r="CT744">
            <v>0</v>
          </cell>
          <cell r="CU744">
            <v>0</v>
          </cell>
          <cell r="CV744">
            <v>0</v>
          </cell>
          <cell r="CW744">
            <v>0</v>
          </cell>
          <cell r="CX744">
            <v>0</v>
          </cell>
          <cell r="CY744">
            <v>0</v>
          </cell>
          <cell r="CZ744">
            <v>0</v>
          </cell>
          <cell r="DA744">
            <v>0</v>
          </cell>
          <cell r="DB744">
            <v>0</v>
          </cell>
          <cell r="DC744">
            <v>0</v>
          </cell>
          <cell r="DD744">
            <v>6688.5799954051854</v>
          </cell>
          <cell r="DE744">
            <v>0</v>
          </cell>
          <cell r="DG744">
            <v>5542.1893159273641</v>
          </cell>
          <cell r="DI744">
            <v>0.03</v>
          </cell>
          <cell r="DJ744">
            <v>166.26567947782092</v>
          </cell>
          <cell r="DK744">
            <v>2.5491822599196634E-2</v>
          </cell>
          <cell r="DL744">
            <v>0</v>
          </cell>
        </row>
        <row r="745">
          <cell r="A745" t="str">
            <v>B10417LR0518LT05400P40</v>
          </cell>
          <cell r="B745" t="str">
            <v>RULLIERA-NASTRO TANGENZIALE Lu0400 LT 05400 P40</v>
          </cell>
          <cell r="C745" t="str">
            <v>TANGENTIAL BELT ROLLER CONV. Aw0400 LT 05400 P40</v>
          </cell>
          <cell r="F745">
            <v>15743.990331770587</v>
          </cell>
          <cell r="H745">
            <v>7399.6754559321753</v>
          </cell>
          <cell r="I745">
            <v>0.53</v>
          </cell>
          <cell r="J745" t="str">
            <v>OK</v>
          </cell>
          <cell r="K745" t="str">
            <v>NEWZD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>
            <v>0</v>
          </cell>
          <cell r="AC745">
            <v>0</v>
          </cell>
          <cell r="AD745">
            <v>0</v>
          </cell>
          <cell r="AE745">
            <v>0</v>
          </cell>
          <cell r="AF745">
            <v>0</v>
          </cell>
          <cell r="AG745">
            <v>0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0</v>
          </cell>
          <cell r="AP745">
            <v>0</v>
          </cell>
          <cell r="AQ745">
            <v>0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6400.0504559321753</v>
          </cell>
          <cell r="AW745">
            <v>144</v>
          </cell>
          <cell r="AX745">
            <v>4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54</v>
          </cell>
          <cell r="BF745">
            <v>1.5</v>
          </cell>
          <cell r="BG745">
            <v>0</v>
          </cell>
          <cell r="BH745">
            <v>0</v>
          </cell>
          <cell r="BI745">
            <v>0</v>
          </cell>
          <cell r="BJ745">
            <v>0</v>
          </cell>
          <cell r="BK745">
            <v>76</v>
          </cell>
          <cell r="BL745">
            <v>2</v>
          </cell>
          <cell r="BM745">
            <v>0</v>
          </cell>
          <cell r="BN745">
            <v>0</v>
          </cell>
          <cell r="BO745">
            <v>458.25</v>
          </cell>
          <cell r="BP745">
            <v>14.1</v>
          </cell>
          <cell r="BQ745">
            <v>0</v>
          </cell>
          <cell r="BR745">
            <v>0</v>
          </cell>
          <cell r="BS745">
            <v>193.375</v>
          </cell>
          <cell r="BT745">
            <v>5.95</v>
          </cell>
          <cell r="BU745">
            <v>0</v>
          </cell>
          <cell r="BV745">
            <v>0</v>
          </cell>
          <cell r="BW745">
            <v>0</v>
          </cell>
          <cell r="BX745">
            <v>0</v>
          </cell>
          <cell r="BY745">
            <v>0</v>
          </cell>
          <cell r="BZ745">
            <v>0</v>
          </cell>
          <cell r="CA745">
            <v>74</v>
          </cell>
          <cell r="CB745">
            <v>2</v>
          </cell>
          <cell r="CC745">
            <v>0</v>
          </cell>
          <cell r="CD745">
            <v>0</v>
          </cell>
          <cell r="CE745">
            <v>0</v>
          </cell>
          <cell r="CF745">
            <v>0</v>
          </cell>
          <cell r="CG745">
            <v>0</v>
          </cell>
          <cell r="CH745">
            <v>0</v>
          </cell>
          <cell r="CI745">
            <v>0</v>
          </cell>
          <cell r="CJ745">
            <v>0</v>
          </cell>
          <cell r="CK745">
            <v>0</v>
          </cell>
          <cell r="CL745">
            <v>0</v>
          </cell>
          <cell r="CM745">
            <v>0</v>
          </cell>
          <cell r="CN745">
            <v>0</v>
          </cell>
          <cell r="CO745">
            <v>0</v>
          </cell>
          <cell r="CP745">
            <v>0</v>
          </cell>
          <cell r="CQ745">
            <v>0</v>
          </cell>
          <cell r="CR745">
            <v>0</v>
          </cell>
          <cell r="CS745">
            <v>0</v>
          </cell>
          <cell r="CT745">
            <v>0</v>
          </cell>
          <cell r="CU745">
            <v>0</v>
          </cell>
          <cell r="CV745">
            <v>0</v>
          </cell>
          <cell r="CW745">
            <v>0</v>
          </cell>
          <cell r="CX745">
            <v>0</v>
          </cell>
          <cell r="CY745">
            <v>0</v>
          </cell>
          <cell r="CZ745">
            <v>0</v>
          </cell>
          <cell r="DA745">
            <v>0</v>
          </cell>
          <cell r="DB745">
            <v>0</v>
          </cell>
          <cell r="DC745">
            <v>0</v>
          </cell>
          <cell r="DD745">
            <v>7399.6754559321753</v>
          </cell>
          <cell r="DE745">
            <v>0</v>
          </cell>
          <cell r="DG745">
            <v>6213.6412193516262</v>
          </cell>
          <cell r="DI745">
            <v>0.03</v>
          </cell>
          <cell r="DJ745">
            <v>186.40923658054879</v>
          </cell>
          <cell r="DK745">
            <v>2.5842556050468968E-2</v>
          </cell>
          <cell r="DL745">
            <v>0</v>
          </cell>
        </row>
        <row r="746">
          <cell r="A746" t="str">
            <v>B10417LR0518LT05400P60</v>
          </cell>
          <cell r="B746" t="str">
            <v>RULLIERA-NASTRO TANGENZIALE Lu0400 LT 05400 P60</v>
          </cell>
          <cell r="C746" t="str">
            <v>TANGENTIAL BELT ROLLER CONV. Aw0400 LT 05400 P60</v>
          </cell>
          <cell r="F746">
            <v>14779.7916573204</v>
          </cell>
          <cell r="H746">
            <v>6946.502078940588</v>
          </cell>
          <cell r="I746">
            <v>0.53</v>
          </cell>
          <cell r="J746" t="str">
            <v>OK</v>
          </cell>
          <cell r="K746" t="str">
            <v>NEWZD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0</v>
          </cell>
          <cell r="AP746">
            <v>0</v>
          </cell>
          <cell r="AQ746">
            <v>0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5946.877078940588</v>
          </cell>
          <cell r="AW746">
            <v>144</v>
          </cell>
          <cell r="AX746">
            <v>4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54</v>
          </cell>
          <cell r="BF746">
            <v>1.5</v>
          </cell>
          <cell r="BG746">
            <v>0</v>
          </cell>
          <cell r="BH746">
            <v>0</v>
          </cell>
          <cell r="BI746">
            <v>0</v>
          </cell>
          <cell r="BJ746">
            <v>0</v>
          </cell>
          <cell r="BK746">
            <v>76</v>
          </cell>
          <cell r="BL746">
            <v>2</v>
          </cell>
          <cell r="BM746">
            <v>0</v>
          </cell>
          <cell r="BN746">
            <v>0</v>
          </cell>
          <cell r="BO746">
            <v>458.25</v>
          </cell>
          <cell r="BP746">
            <v>14.1</v>
          </cell>
          <cell r="BQ746">
            <v>0</v>
          </cell>
          <cell r="BR746">
            <v>0</v>
          </cell>
          <cell r="BS746">
            <v>193.375</v>
          </cell>
          <cell r="BT746">
            <v>5.95</v>
          </cell>
          <cell r="BU746">
            <v>0</v>
          </cell>
          <cell r="BV746">
            <v>0</v>
          </cell>
          <cell r="BW746">
            <v>0</v>
          </cell>
          <cell r="BX746">
            <v>0</v>
          </cell>
          <cell r="BY746">
            <v>0</v>
          </cell>
          <cell r="BZ746">
            <v>0</v>
          </cell>
          <cell r="CA746">
            <v>74</v>
          </cell>
          <cell r="CB746">
            <v>2</v>
          </cell>
          <cell r="CC746">
            <v>0</v>
          </cell>
          <cell r="CD746">
            <v>0</v>
          </cell>
          <cell r="CE746">
            <v>0</v>
          </cell>
          <cell r="CF746">
            <v>0</v>
          </cell>
          <cell r="CG746">
            <v>0</v>
          </cell>
          <cell r="CH746">
            <v>0</v>
          </cell>
          <cell r="CI746">
            <v>0</v>
          </cell>
          <cell r="CJ746">
            <v>0</v>
          </cell>
          <cell r="CK746">
            <v>0</v>
          </cell>
          <cell r="CL746">
            <v>0</v>
          </cell>
          <cell r="CM746">
            <v>0</v>
          </cell>
          <cell r="CN746">
            <v>0</v>
          </cell>
          <cell r="CO746">
            <v>0</v>
          </cell>
          <cell r="CP746">
            <v>0</v>
          </cell>
          <cell r="CQ746">
            <v>0</v>
          </cell>
          <cell r="CR746">
            <v>0</v>
          </cell>
          <cell r="CS746">
            <v>0</v>
          </cell>
          <cell r="CT746">
            <v>0</v>
          </cell>
          <cell r="CU746">
            <v>0</v>
          </cell>
          <cell r="CV746">
            <v>0</v>
          </cell>
          <cell r="CW746">
            <v>0</v>
          </cell>
          <cell r="CX746">
            <v>0</v>
          </cell>
          <cell r="CY746">
            <v>0</v>
          </cell>
          <cell r="CZ746">
            <v>0</v>
          </cell>
          <cell r="DA746">
            <v>0</v>
          </cell>
          <cell r="DB746">
            <v>0</v>
          </cell>
          <cell r="DC746">
            <v>0</v>
          </cell>
          <cell r="DD746">
            <v>6946.502078940588</v>
          </cell>
          <cell r="DE746">
            <v>0</v>
          </cell>
          <cell r="DG746">
            <v>5773.6670669326095</v>
          </cell>
          <cell r="DI746">
            <v>0.03</v>
          </cell>
          <cell r="DJ746">
            <v>173.21001200797826</v>
          </cell>
          <cell r="DK746">
            <v>2.5572500092472628E-2</v>
          </cell>
          <cell r="DL746">
            <v>0</v>
          </cell>
        </row>
        <row r="747">
          <cell r="A747" t="str">
            <v>B10417LR0518LT05700P40</v>
          </cell>
          <cell r="B747" t="str">
            <v>RULLIERA-NASTRO TANGENZIALE Lu0400 LT 05700 P40</v>
          </cell>
          <cell r="C747" t="str">
            <v>TANGENTIAL BELT ROLLER CONV. Aw0400 LT 05700 P40</v>
          </cell>
          <cell r="F747">
            <v>16184.099672562505</v>
          </cell>
          <cell r="H747">
            <v>7606.526846104377</v>
          </cell>
          <cell r="I747">
            <v>0.53</v>
          </cell>
          <cell r="J747" t="str">
            <v>OK</v>
          </cell>
          <cell r="K747" t="str">
            <v>NEWZD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>
            <v>0</v>
          </cell>
          <cell r="AC747">
            <v>0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0</v>
          </cell>
          <cell r="AQ747">
            <v>0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6587.401846104377</v>
          </cell>
          <cell r="AW747">
            <v>144</v>
          </cell>
          <cell r="AX747">
            <v>4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54</v>
          </cell>
          <cell r="BF747">
            <v>1.5</v>
          </cell>
          <cell r="BG747">
            <v>0</v>
          </cell>
          <cell r="BH747">
            <v>0</v>
          </cell>
          <cell r="BI747">
            <v>0</v>
          </cell>
          <cell r="BJ747">
            <v>0</v>
          </cell>
          <cell r="BK747">
            <v>76</v>
          </cell>
          <cell r="BL747">
            <v>2</v>
          </cell>
          <cell r="BM747">
            <v>0</v>
          </cell>
          <cell r="BN747">
            <v>0</v>
          </cell>
          <cell r="BO747">
            <v>472.875</v>
          </cell>
          <cell r="BP747">
            <v>14.55</v>
          </cell>
          <cell r="BQ747">
            <v>0</v>
          </cell>
          <cell r="BR747">
            <v>0</v>
          </cell>
          <cell r="BS747">
            <v>198.25</v>
          </cell>
          <cell r="BT747">
            <v>6.1</v>
          </cell>
          <cell r="BU747">
            <v>0</v>
          </cell>
          <cell r="BV747">
            <v>0</v>
          </cell>
          <cell r="BW747">
            <v>0</v>
          </cell>
          <cell r="BX747">
            <v>0</v>
          </cell>
          <cell r="BY747">
            <v>0</v>
          </cell>
          <cell r="BZ747">
            <v>0</v>
          </cell>
          <cell r="CA747">
            <v>74</v>
          </cell>
          <cell r="CB747">
            <v>2</v>
          </cell>
          <cell r="CC747">
            <v>0</v>
          </cell>
          <cell r="CD747">
            <v>0</v>
          </cell>
          <cell r="CE747">
            <v>0</v>
          </cell>
          <cell r="CF747">
            <v>0</v>
          </cell>
          <cell r="CG747">
            <v>0</v>
          </cell>
          <cell r="CH747">
            <v>0</v>
          </cell>
          <cell r="CI747">
            <v>0</v>
          </cell>
          <cell r="CJ747">
            <v>0</v>
          </cell>
          <cell r="CK747">
            <v>0</v>
          </cell>
          <cell r="CL747">
            <v>0</v>
          </cell>
          <cell r="CM747">
            <v>0</v>
          </cell>
          <cell r="CN747">
            <v>0</v>
          </cell>
          <cell r="CO747">
            <v>0</v>
          </cell>
          <cell r="CP747">
            <v>0</v>
          </cell>
          <cell r="CQ747">
            <v>0</v>
          </cell>
          <cell r="CR747">
            <v>0</v>
          </cell>
          <cell r="CS747">
            <v>0</v>
          </cell>
          <cell r="CT747">
            <v>0</v>
          </cell>
          <cell r="CU747">
            <v>0</v>
          </cell>
          <cell r="CV747">
            <v>0</v>
          </cell>
          <cell r="CW747">
            <v>0</v>
          </cell>
          <cell r="CX747">
            <v>0</v>
          </cell>
          <cell r="CY747">
            <v>0</v>
          </cell>
          <cell r="CZ747">
            <v>0</v>
          </cell>
          <cell r="DA747">
            <v>0</v>
          </cell>
          <cell r="DB747">
            <v>0</v>
          </cell>
          <cell r="DC747">
            <v>0</v>
          </cell>
          <cell r="DD747">
            <v>7606.526846104377</v>
          </cell>
          <cell r="DE747">
            <v>0</v>
          </cell>
          <cell r="DG747">
            <v>6395.5357729168709</v>
          </cell>
          <cell r="DI747">
            <v>0.03</v>
          </cell>
          <cell r="DJ747">
            <v>191.86607318750612</v>
          </cell>
          <cell r="DK747">
            <v>2.5876581419385349E-2</v>
          </cell>
          <cell r="DL747">
            <v>0</v>
          </cell>
        </row>
        <row r="748">
          <cell r="A748" t="str">
            <v>B10417LR0518LT05700P60</v>
          </cell>
          <cell r="B748" t="str">
            <v>RULLIERA-NASTRO TANGENZIALE Lu0400 LT 05700 P60</v>
          </cell>
          <cell r="C748" t="str">
            <v>TANGENTIAL BELT ROLLER CONV. Aw0400 LT 05700 P60</v>
          </cell>
          <cell r="F748">
            <v>15159.150140684236</v>
          </cell>
          <cell r="H748">
            <v>7124.8005661215902</v>
          </cell>
          <cell r="I748">
            <v>0.53</v>
          </cell>
          <cell r="J748" t="str">
            <v>OK</v>
          </cell>
          <cell r="K748" t="str">
            <v>NEWZD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0</v>
          </cell>
          <cell r="AP748">
            <v>0</v>
          </cell>
          <cell r="AQ748">
            <v>0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6105.6755661215902</v>
          </cell>
          <cell r="AW748">
            <v>144</v>
          </cell>
          <cell r="AX748">
            <v>4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54</v>
          </cell>
          <cell r="BF748">
            <v>1.5</v>
          </cell>
          <cell r="BG748">
            <v>0</v>
          </cell>
          <cell r="BH748">
            <v>0</v>
          </cell>
          <cell r="BI748">
            <v>0</v>
          </cell>
          <cell r="BJ748">
            <v>0</v>
          </cell>
          <cell r="BK748">
            <v>76</v>
          </cell>
          <cell r="BL748">
            <v>2</v>
          </cell>
          <cell r="BM748">
            <v>0</v>
          </cell>
          <cell r="BN748">
            <v>0</v>
          </cell>
          <cell r="BO748">
            <v>472.875</v>
          </cell>
          <cell r="BP748">
            <v>14.55</v>
          </cell>
          <cell r="BQ748">
            <v>0</v>
          </cell>
          <cell r="BR748">
            <v>0</v>
          </cell>
          <cell r="BS748">
            <v>198.25</v>
          </cell>
          <cell r="BT748">
            <v>6.1</v>
          </cell>
          <cell r="BU748">
            <v>0</v>
          </cell>
          <cell r="BV748">
            <v>0</v>
          </cell>
          <cell r="BW748">
            <v>0</v>
          </cell>
          <cell r="BX748">
            <v>0</v>
          </cell>
          <cell r="BY748">
            <v>0</v>
          </cell>
          <cell r="BZ748">
            <v>0</v>
          </cell>
          <cell r="CA748">
            <v>74</v>
          </cell>
          <cell r="CB748">
            <v>2</v>
          </cell>
          <cell r="CC748">
            <v>0</v>
          </cell>
          <cell r="CD748">
            <v>0</v>
          </cell>
          <cell r="CE748">
            <v>0</v>
          </cell>
          <cell r="CF748">
            <v>0</v>
          </cell>
          <cell r="CG748">
            <v>0</v>
          </cell>
          <cell r="CH748">
            <v>0</v>
          </cell>
          <cell r="CI748">
            <v>0</v>
          </cell>
          <cell r="CJ748">
            <v>0</v>
          </cell>
          <cell r="CK748">
            <v>0</v>
          </cell>
          <cell r="CL748">
            <v>0</v>
          </cell>
          <cell r="CM748">
            <v>0</v>
          </cell>
          <cell r="CN748">
            <v>0</v>
          </cell>
          <cell r="CO748">
            <v>0</v>
          </cell>
          <cell r="CP748">
            <v>0</v>
          </cell>
          <cell r="CQ748">
            <v>0</v>
          </cell>
          <cell r="CR748">
            <v>0</v>
          </cell>
          <cell r="CS748">
            <v>0</v>
          </cell>
          <cell r="CT748">
            <v>0</v>
          </cell>
          <cell r="CU748">
            <v>0</v>
          </cell>
          <cell r="CV748">
            <v>0</v>
          </cell>
          <cell r="CW748">
            <v>0</v>
          </cell>
          <cell r="CX748">
            <v>0</v>
          </cell>
          <cell r="CY748">
            <v>0</v>
          </cell>
          <cell r="CZ748">
            <v>0</v>
          </cell>
          <cell r="DA748">
            <v>0</v>
          </cell>
          <cell r="DB748">
            <v>0</v>
          </cell>
          <cell r="DC748">
            <v>0</v>
          </cell>
          <cell r="DD748">
            <v>7124.8005661215902</v>
          </cell>
          <cell r="DE748">
            <v>0</v>
          </cell>
          <cell r="DG748">
            <v>5927.8403554578545</v>
          </cell>
          <cell r="DI748">
            <v>0.03</v>
          </cell>
          <cell r="DJ748">
            <v>177.83521066373564</v>
          </cell>
          <cell r="DK748">
            <v>2.5598977620353344E-2</v>
          </cell>
          <cell r="DL748">
            <v>0</v>
          </cell>
        </row>
        <row r="749">
          <cell r="A749" t="str">
            <v>B10417LR0518LT06000P40</v>
          </cell>
          <cell r="B749" t="str">
            <v>RULLIERA-NASTRO TANGENZIALE Lu0400 LT 06000 P40</v>
          </cell>
          <cell r="C749" t="str">
            <v>TANGENTIAL BELT ROLLER CONV. Aw0400 LT 06000 P40</v>
          </cell>
          <cell r="F749">
            <v>16675.62922999273</v>
          </cell>
          <cell r="H749">
            <v>7837.5457380965827</v>
          </cell>
          <cell r="I749">
            <v>0.53</v>
          </cell>
          <cell r="J749" t="str">
            <v>OK</v>
          </cell>
          <cell r="K749" t="str">
            <v>NEWZD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0</v>
          </cell>
          <cell r="AH749">
            <v>0</v>
          </cell>
          <cell r="AI749">
            <v>0</v>
          </cell>
          <cell r="AJ749">
            <v>0</v>
          </cell>
          <cell r="AK749">
            <v>0</v>
          </cell>
          <cell r="AL749">
            <v>0</v>
          </cell>
          <cell r="AM749">
            <v>0</v>
          </cell>
          <cell r="AN749">
            <v>0</v>
          </cell>
          <cell r="AO749">
            <v>0</v>
          </cell>
          <cell r="AP749">
            <v>0</v>
          </cell>
          <cell r="AQ749">
            <v>0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6798.9207380965827</v>
          </cell>
          <cell r="AW749">
            <v>144</v>
          </cell>
          <cell r="AX749">
            <v>4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54</v>
          </cell>
          <cell r="BF749">
            <v>1.5</v>
          </cell>
          <cell r="BG749">
            <v>0</v>
          </cell>
          <cell r="BH749">
            <v>0</v>
          </cell>
          <cell r="BI749">
            <v>0</v>
          </cell>
          <cell r="BJ749">
            <v>0</v>
          </cell>
          <cell r="BK749">
            <v>76</v>
          </cell>
          <cell r="BL749">
            <v>2</v>
          </cell>
          <cell r="BM749">
            <v>0</v>
          </cell>
          <cell r="BN749">
            <v>0</v>
          </cell>
          <cell r="BO749">
            <v>487.5</v>
          </cell>
          <cell r="BP749">
            <v>15</v>
          </cell>
          <cell r="BQ749">
            <v>0</v>
          </cell>
          <cell r="BR749">
            <v>0</v>
          </cell>
          <cell r="BS749">
            <v>203.125</v>
          </cell>
          <cell r="BT749">
            <v>6.25</v>
          </cell>
          <cell r="BU749">
            <v>0</v>
          </cell>
          <cell r="BV749">
            <v>0</v>
          </cell>
          <cell r="BW749">
            <v>0</v>
          </cell>
          <cell r="BX749">
            <v>0</v>
          </cell>
          <cell r="BY749">
            <v>0</v>
          </cell>
          <cell r="BZ749">
            <v>0</v>
          </cell>
          <cell r="CA749">
            <v>74</v>
          </cell>
          <cell r="CB749">
            <v>2</v>
          </cell>
          <cell r="CC749">
            <v>0</v>
          </cell>
          <cell r="CD749">
            <v>0</v>
          </cell>
          <cell r="CE749">
            <v>0</v>
          </cell>
          <cell r="CF749">
            <v>0</v>
          </cell>
          <cell r="CG749">
            <v>0</v>
          </cell>
          <cell r="CH749">
            <v>0</v>
          </cell>
          <cell r="CI749">
            <v>0</v>
          </cell>
          <cell r="CJ749">
            <v>0</v>
          </cell>
          <cell r="CK749">
            <v>0</v>
          </cell>
          <cell r="CL749">
            <v>0</v>
          </cell>
          <cell r="CM749">
            <v>0</v>
          </cell>
          <cell r="CN749">
            <v>0</v>
          </cell>
          <cell r="CO749">
            <v>0</v>
          </cell>
          <cell r="CP749">
            <v>0</v>
          </cell>
          <cell r="CQ749">
            <v>0</v>
          </cell>
          <cell r="CR749">
            <v>0</v>
          </cell>
          <cell r="CS749">
            <v>0</v>
          </cell>
          <cell r="CT749">
            <v>0</v>
          </cell>
          <cell r="CU749">
            <v>0</v>
          </cell>
          <cell r="CV749">
            <v>0</v>
          </cell>
          <cell r="CW749">
            <v>0</v>
          </cell>
          <cell r="CX749">
            <v>0</v>
          </cell>
          <cell r="CY749">
            <v>0</v>
          </cell>
          <cell r="CZ749">
            <v>0</v>
          </cell>
          <cell r="DA749">
            <v>0</v>
          </cell>
          <cell r="DB749">
            <v>0</v>
          </cell>
          <cell r="DC749">
            <v>0</v>
          </cell>
          <cell r="DD749">
            <v>7837.5457380965827</v>
          </cell>
          <cell r="DE749">
            <v>0</v>
          </cell>
          <cell r="DG749">
            <v>6600.893920482119</v>
          </cell>
          <cell r="DI749">
            <v>0.03</v>
          </cell>
          <cell r="DJ749">
            <v>198.02681761446357</v>
          </cell>
          <cell r="DK749">
            <v>2.5921372756017257E-2</v>
          </cell>
          <cell r="DL749">
            <v>0</v>
          </cell>
        </row>
        <row r="750">
          <cell r="A750" t="str">
            <v>B10417LR0518LT06000P60</v>
          </cell>
          <cell r="B750" t="str">
            <v>RULLIERA-NASTRO TANGENZIALE Lu0400 LT 06000 P60</v>
          </cell>
          <cell r="C750" t="str">
            <v>TANGENTIAL BELT ROLLER CONV. Aw0400 LT 06000 P60</v>
          </cell>
          <cell r="F750">
            <v>15608.372125001264</v>
          </cell>
          <cell r="H750">
            <v>7335.9348987505937</v>
          </cell>
          <cell r="I750">
            <v>0.53</v>
          </cell>
          <cell r="J750" t="str">
            <v>OK</v>
          </cell>
          <cell r="K750" t="str">
            <v>NEWZD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>
            <v>0</v>
          </cell>
          <cell r="AM750">
            <v>0</v>
          </cell>
          <cell r="AN750">
            <v>0</v>
          </cell>
          <cell r="AO750">
            <v>0</v>
          </cell>
          <cell r="AP750">
            <v>0</v>
          </cell>
          <cell r="AQ750">
            <v>0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6297.3098987505937</v>
          </cell>
          <cell r="AW750">
            <v>144</v>
          </cell>
          <cell r="AX750">
            <v>4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54</v>
          </cell>
          <cell r="BF750">
            <v>1.5</v>
          </cell>
          <cell r="BG750">
            <v>0</v>
          </cell>
          <cell r="BH750">
            <v>0</v>
          </cell>
          <cell r="BI750">
            <v>0</v>
          </cell>
          <cell r="BJ750">
            <v>0</v>
          </cell>
          <cell r="BK750">
            <v>76</v>
          </cell>
          <cell r="BL750">
            <v>2</v>
          </cell>
          <cell r="BM750">
            <v>0</v>
          </cell>
          <cell r="BN750">
            <v>0</v>
          </cell>
          <cell r="BO750">
            <v>487.5</v>
          </cell>
          <cell r="BP750">
            <v>15</v>
          </cell>
          <cell r="BQ750">
            <v>0</v>
          </cell>
          <cell r="BR750">
            <v>0</v>
          </cell>
          <cell r="BS750">
            <v>203.125</v>
          </cell>
          <cell r="BT750">
            <v>6.25</v>
          </cell>
          <cell r="BU750">
            <v>0</v>
          </cell>
          <cell r="BV750">
            <v>0</v>
          </cell>
          <cell r="BW750">
            <v>0</v>
          </cell>
          <cell r="BX750">
            <v>0</v>
          </cell>
          <cell r="BY750">
            <v>0</v>
          </cell>
          <cell r="BZ750">
            <v>0</v>
          </cell>
          <cell r="CA750">
            <v>74</v>
          </cell>
          <cell r="CB750">
            <v>2</v>
          </cell>
          <cell r="CC750">
            <v>0</v>
          </cell>
          <cell r="CD750">
            <v>0</v>
          </cell>
          <cell r="CE750">
            <v>0</v>
          </cell>
          <cell r="CF750">
            <v>0</v>
          </cell>
          <cell r="CG750">
            <v>0</v>
          </cell>
          <cell r="CH750">
            <v>0</v>
          </cell>
          <cell r="CI750">
            <v>0</v>
          </cell>
          <cell r="CJ750">
            <v>0</v>
          </cell>
          <cell r="CK750">
            <v>0</v>
          </cell>
          <cell r="CL750">
            <v>0</v>
          </cell>
          <cell r="CM750">
            <v>0</v>
          </cell>
          <cell r="CN750">
            <v>0</v>
          </cell>
          <cell r="CO750">
            <v>0</v>
          </cell>
          <cell r="CP750">
            <v>0</v>
          </cell>
          <cell r="CQ750">
            <v>0</v>
          </cell>
          <cell r="CR750">
            <v>0</v>
          </cell>
          <cell r="CS750">
            <v>0</v>
          </cell>
          <cell r="CT750">
            <v>0</v>
          </cell>
          <cell r="CU750">
            <v>0</v>
          </cell>
          <cell r="CV750">
            <v>0</v>
          </cell>
          <cell r="CW750">
            <v>0</v>
          </cell>
          <cell r="CX750">
            <v>0</v>
          </cell>
          <cell r="CY750">
            <v>0</v>
          </cell>
          <cell r="CZ750">
            <v>0</v>
          </cell>
          <cell r="DA750">
            <v>0</v>
          </cell>
          <cell r="DB750">
            <v>0</v>
          </cell>
          <cell r="DC750">
            <v>0</v>
          </cell>
          <cell r="DD750">
            <v>7335.9348987505937</v>
          </cell>
          <cell r="DE750">
            <v>0</v>
          </cell>
          <cell r="DG750">
            <v>6113.8931055831008</v>
          </cell>
          <cell r="DI750">
            <v>0.03</v>
          </cell>
          <cell r="DJ750">
            <v>183.41679316749301</v>
          </cell>
          <cell r="DK750">
            <v>2.5643667091778746E-2</v>
          </cell>
          <cell r="DL750">
            <v>0</v>
          </cell>
        </row>
        <row r="751">
          <cell r="A751" t="str">
            <v>B10417LR0518LT06300P40</v>
          </cell>
          <cell r="B751" t="str">
            <v>RULLIERA-NASTRO TANGENZIALE Lu0400 LT 06300 P40</v>
          </cell>
          <cell r="C751" t="str">
            <v>TANGENTIAL BELT ROLLER CONV. Aw0400 LT 06300 P40</v>
          </cell>
          <cell r="F751">
            <v>17291.882721649326</v>
          </cell>
          <cell r="H751">
            <v>8127.1848791751836</v>
          </cell>
          <cell r="I751">
            <v>0.53</v>
          </cell>
          <cell r="J751" t="str">
            <v>OK</v>
          </cell>
          <cell r="K751" t="str">
            <v>NEWZD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0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0</v>
          </cell>
          <cell r="AM751">
            <v>0</v>
          </cell>
          <cell r="AN751">
            <v>0</v>
          </cell>
          <cell r="AO751">
            <v>0</v>
          </cell>
          <cell r="AP751">
            <v>0</v>
          </cell>
          <cell r="AQ751">
            <v>0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7033.0598791751836</v>
          </cell>
          <cell r="AW751">
            <v>180</v>
          </cell>
          <cell r="AX751">
            <v>5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54</v>
          </cell>
          <cell r="BF751">
            <v>1.5</v>
          </cell>
          <cell r="BG751">
            <v>0</v>
          </cell>
          <cell r="BH751">
            <v>0</v>
          </cell>
          <cell r="BI751">
            <v>0</v>
          </cell>
          <cell r="BJ751">
            <v>0</v>
          </cell>
          <cell r="BK751">
            <v>76</v>
          </cell>
          <cell r="BL751">
            <v>2</v>
          </cell>
          <cell r="BM751">
            <v>0</v>
          </cell>
          <cell r="BN751">
            <v>0</v>
          </cell>
          <cell r="BO751">
            <v>502.125</v>
          </cell>
          <cell r="BP751">
            <v>15.45</v>
          </cell>
          <cell r="BQ751">
            <v>0</v>
          </cell>
          <cell r="BR751">
            <v>0</v>
          </cell>
          <cell r="BS751">
            <v>208</v>
          </cell>
          <cell r="BT751">
            <v>6.4</v>
          </cell>
          <cell r="BU751">
            <v>0</v>
          </cell>
          <cell r="BV751">
            <v>0</v>
          </cell>
          <cell r="BW751">
            <v>0</v>
          </cell>
          <cell r="BX751">
            <v>0</v>
          </cell>
          <cell r="BY751">
            <v>0</v>
          </cell>
          <cell r="BZ751">
            <v>0</v>
          </cell>
          <cell r="CA751">
            <v>74</v>
          </cell>
          <cell r="CB751">
            <v>2</v>
          </cell>
          <cell r="CC751">
            <v>0</v>
          </cell>
          <cell r="CD751">
            <v>0</v>
          </cell>
          <cell r="CE751">
            <v>0</v>
          </cell>
          <cell r="CF751">
            <v>0</v>
          </cell>
          <cell r="CG751">
            <v>0</v>
          </cell>
          <cell r="CH751">
            <v>0</v>
          </cell>
          <cell r="CI751">
            <v>0</v>
          </cell>
          <cell r="CJ751">
            <v>0</v>
          </cell>
          <cell r="CK751">
            <v>0</v>
          </cell>
          <cell r="CL751">
            <v>0</v>
          </cell>
          <cell r="CM751">
            <v>0</v>
          </cell>
          <cell r="CN751">
            <v>0</v>
          </cell>
          <cell r="CO751">
            <v>0</v>
          </cell>
          <cell r="CP751">
            <v>0</v>
          </cell>
          <cell r="CQ751">
            <v>0</v>
          </cell>
          <cell r="CR751">
            <v>0</v>
          </cell>
          <cell r="CS751">
            <v>0</v>
          </cell>
          <cell r="CT751">
            <v>0</v>
          </cell>
          <cell r="CU751">
            <v>0</v>
          </cell>
          <cell r="CV751">
            <v>0</v>
          </cell>
          <cell r="CW751">
            <v>0</v>
          </cell>
          <cell r="CX751">
            <v>0</v>
          </cell>
          <cell r="CY751">
            <v>0</v>
          </cell>
          <cell r="CZ751">
            <v>0</v>
          </cell>
          <cell r="DA751">
            <v>0</v>
          </cell>
          <cell r="DB751">
            <v>0</v>
          </cell>
          <cell r="DC751">
            <v>0</v>
          </cell>
          <cell r="DD751">
            <v>8127.1848791751836</v>
          </cell>
          <cell r="DE751">
            <v>0</v>
          </cell>
          <cell r="DG751">
            <v>6828.2134749273628</v>
          </cell>
          <cell r="DI751">
            <v>0.03</v>
          </cell>
          <cell r="DJ751">
            <v>204.84640424782089</v>
          </cell>
          <cell r="DK751">
            <v>2.5856810447586823E-2</v>
          </cell>
          <cell r="DL751">
            <v>0</v>
          </cell>
        </row>
        <row r="752">
          <cell r="A752" t="str">
            <v>B10417LR0518LT06300P60</v>
          </cell>
          <cell r="B752" t="str">
            <v>RULLIERA-NASTRO TANGENZIALE Lu0400 LT 06300 P60</v>
          </cell>
          <cell r="C752" t="str">
            <v>TANGENTIAL BELT ROLLER CONV. Aw0400 LT 06300 P60</v>
          </cell>
          <cell r="F752">
            <v>16163.87475922978</v>
          </cell>
          <cell r="H752">
            <v>7597.021136837996</v>
          </cell>
          <cell r="I752">
            <v>0.53</v>
          </cell>
          <cell r="J752" t="str">
            <v>OK</v>
          </cell>
          <cell r="K752" t="str">
            <v>NEWZD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>
            <v>0</v>
          </cell>
          <cell r="AM752">
            <v>0</v>
          </cell>
          <cell r="AN752">
            <v>0</v>
          </cell>
          <cell r="AO752">
            <v>0</v>
          </cell>
          <cell r="AP752">
            <v>0</v>
          </cell>
          <cell r="AQ752">
            <v>0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6502.896136837996</v>
          </cell>
          <cell r="AW752">
            <v>180</v>
          </cell>
          <cell r="AX752">
            <v>5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54</v>
          </cell>
          <cell r="BF752">
            <v>1.5</v>
          </cell>
          <cell r="BG752">
            <v>0</v>
          </cell>
          <cell r="BH752">
            <v>0</v>
          </cell>
          <cell r="BI752">
            <v>0</v>
          </cell>
          <cell r="BJ752">
            <v>0</v>
          </cell>
          <cell r="BK752">
            <v>76</v>
          </cell>
          <cell r="BL752">
            <v>2</v>
          </cell>
          <cell r="BM752">
            <v>0</v>
          </cell>
          <cell r="BN752">
            <v>0</v>
          </cell>
          <cell r="BO752">
            <v>502.125</v>
          </cell>
          <cell r="BP752">
            <v>15.45</v>
          </cell>
          <cell r="BQ752">
            <v>0</v>
          </cell>
          <cell r="BR752">
            <v>0</v>
          </cell>
          <cell r="BS752">
            <v>208</v>
          </cell>
          <cell r="BT752">
            <v>6.4</v>
          </cell>
          <cell r="BU752">
            <v>0</v>
          </cell>
          <cell r="BV752">
            <v>0</v>
          </cell>
          <cell r="BW752">
            <v>0</v>
          </cell>
          <cell r="BX752">
            <v>0</v>
          </cell>
          <cell r="BY752">
            <v>0</v>
          </cell>
          <cell r="BZ752">
            <v>0</v>
          </cell>
          <cell r="CA752">
            <v>74</v>
          </cell>
          <cell r="CB752">
            <v>2</v>
          </cell>
          <cell r="CC752">
            <v>0</v>
          </cell>
          <cell r="CD752">
            <v>0</v>
          </cell>
          <cell r="CE752">
            <v>0</v>
          </cell>
          <cell r="CF752">
            <v>0</v>
          </cell>
          <cell r="CG752">
            <v>0</v>
          </cell>
          <cell r="CH752">
            <v>0</v>
          </cell>
          <cell r="CI752">
            <v>0</v>
          </cell>
          <cell r="CJ752">
            <v>0</v>
          </cell>
          <cell r="CK752">
            <v>0</v>
          </cell>
          <cell r="CL752">
            <v>0</v>
          </cell>
          <cell r="CM752">
            <v>0</v>
          </cell>
          <cell r="CN752">
            <v>0</v>
          </cell>
          <cell r="CO752">
            <v>0</v>
          </cell>
          <cell r="CP752">
            <v>0</v>
          </cell>
          <cell r="CQ752">
            <v>0</v>
          </cell>
          <cell r="CR752">
            <v>0</v>
          </cell>
          <cell r="CS752">
            <v>0</v>
          </cell>
          <cell r="CT752">
            <v>0</v>
          </cell>
          <cell r="CU752">
            <v>0</v>
          </cell>
          <cell r="CV752">
            <v>0</v>
          </cell>
          <cell r="CW752">
            <v>0</v>
          </cell>
          <cell r="CX752">
            <v>0</v>
          </cell>
          <cell r="CY752">
            <v>0</v>
          </cell>
          <cell r="CZ752">
            <v>0</v>
          </cell>
          <cell r="DA752">
            <v>0</v>
          </cell>
          <cell r="DB752">
            <v>0</v>
          </cell>
          <cell r="DC752">
            <v>0</v>
          </cell>
          <cell r="DD752">
            <v>7597.021136837996</v>
          </cell>
          <cell r="DE752">
            <v>0</v>
          </cell>
          <cell r="DG752">
            <v>6313.4913949883457</v>
          </cell>
          <cell r="DI752">
            <v>0.03</v>
          </cell>
          <cell r="DJ752">
            <v>189.40474184965038</v>
          </cell>
          <cell r="DK752">
            <v>2.5568918765527998E-2</v>
          </cell>
          <cell r="DL752">
            <v>0</v>
          </cell>
        </row>
        <row r="753">
          <cell r="A753" t="str">
            <v>B10417LR0518LT06600P40</v>
          </cell>
          <cell r="B753" t="str">
            <v>RULLIERA-NASTRO TANGENZIALE Lu0400 LT 06600 P40</v>
          </cell>
          <cell r="C753" t="str">
            <v>TANGENTIAL BELT ROLLER CONV. Aw0400 LT 06600 P40</v>
          </cell>
          <cell r="F753">
            <v>17783.412279079545</v>
          </cell>
          <cell r="H753">
            <v>8358.2037711673856</v>
          </cell>
          <cell r="I753">
            <v>0.53</v>
          </cell>
          <cell r="J753" t="str">
            <v>OK</v>
          </cell>
          <cell r="K753" t="str">
            <v>NEWZD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0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0</v>
          </cell>
          <cell r="AM753">
            <v>0</v>
          </cell>
          <cell r="AN753">
            <v>0</v>
          </cell>
          <cell r="AO753">
            <v>0</v>
          </cell>
          <cell r="AP753">
            <v>0</v>
          </cell>
          <cell r="AQ753">
            <v>0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7244.5787711673856</v>
          </cell>
          <cell r="AW753">
            <v>180</v>
          </cell>
          <cell r="AX753">
            <v>5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54</v>
          </cell>
          <cell r="BF753">
            <v>1.5</v>
          </cell>
          <cell r="BG753">
            <v>0</v>
          </cell>
          <cell r="BH753">
            <v>0</v>
          </cell>
          <cell r="BI753">
            <v>0</v>
          </cell>
          <cell r="BJ753">
            <v>0</v>
          </cell>
          <cell r="BK753">
            <v>76</v>
          </cell>
          <cell r="BL753">
            <v>2</v>
          </cell>
          <cell r="BM753">
            <v>0</v>
          </cell>
          <cell r="BN753">
            <v>0</v>
          </cell>
          <cell r="BO753">
            <v>516.75</v>
          </cell>
          <cell r="BP753">
            <v>15.9</v>
          </cell>
          <cell r="BQ753">
            <v>0</v>
          </cell>
          <cell r="BR753">
            <v>0</v>
          </cell>
          <cell r="BS753">
            <v>212.87500000000003</v>
          </cell>
          <cell r="BT753">
            <v>6.5500000000000007</v>
          </cell>
          <cell r="BU753">
            <v>0</v>
          </cell>
          <cell r="BV753">
            <v>0</v>
          </cell>
          <cell r="BW753">
            <v>0</v>
          </cell>
          <cell r="BX753">
            <v>0</v>
          </cell>
          <cell r="BY753">
            <v>0</v>
          </cell>
          <cell r="BZ753">
            <v>0</v>
          </cell>
          <cell r="CA753">
            <v>74</v>
          </cell>
          <cell r="CB753">
            <v>2</v>
          </cell>
          <cell r="CC753">
            <v>0</v>
          </cell>
          <cell r="CD753">
            <v>0</v>
          </cell>
          <cell r="CE753">
            <v>0</v>
          </cell>
          <cell r="CF753">
            <v>0</v>
          </cell>
          <cell r="CG753">
            <v>0</v>
          </cell>
          <cell r="CH753">
            <v>0</v>
          </cell>
          <cell r="CI753">
            <v>0</v>
          </cell>
          <cell r="CJ753">
            <v>0</v>
          </cell>
          <cell r="CK753">
            <v>0</v>
          </cell>
          <cell r="CL753">
            <v>0</v>
          </cell>
          <cell r="CM753">
            <v>0</v>
          </cell>
          <cell r="CN753">
            <v>0</v>
          </cell>
          <cell r="CO753">
            <v>0</v>
          </cell>
          <cell r="CP753">
            <v>0</v>
          </cell>
          <cell r="CQ753">
            <v>0</v>
          </cell>
          <cell r="CR753">
            <v>0</v>
          </cell>
          <cell r="CS753">
            <v>0</v>
          </cell>
          <cell r="CT753">
            <v>0</v>
          </cell>
          <cell r="CU753">
            <v>0</v>
          </cell>
          <cell r="CV753">
            <v>0</v>
          </cell>
          <cell r="CW753">
            <v>0</v>
          </cell>
          <cell r="CX753">
            <v>0</v>
          </cell>
          <cell r="CY753">
            <v>0</v>
          </cell>
          <cell r="CZ753">
            <v>0</v>
          </cell>
          <cell r="DA753">
            <v>0</v>
          </cell>
          <cell r="DB753">
            <v>0</v>
          </cell>
          <cell r="DC753">
            <v>0</v>
          </cell>
          <cell r="DD753">
            <v>8358.2037711673856</v>
          </cell>
          <cell r="DE753">
            <v>0</v>
          </cell>
          <cell r="DG753">
            <v>7033.5716224926073</v>
          </cell>
          <cell r="DI753">
            <v>0.03</v>
          </cell>
          <cell r="DJ753">
            <v>211.00714867477822</v>
          </cell>
          <cell r="DK753">
            <v>2.5899356361700435E-2</v>
          </cell>
          <cell r="DL753">
            <v>0</v>
          </cell>
        </row>
        <row r="754">
          <cell r="A754" t="str">
            <v>B10417LR0518LT06600P60</v>
          </cell>
          <cell r="B754" t="str">
            <v>RULLIERA-NASTRO TANGENZIALE Lu0400 LT 06600 P60</v>
          </cell>
          <cell r="C754" t="str">
            <v>TANGENTIAL BELT ROLLER CONV. Aw0400 LT 06600 P60</v>
          </cell>
          <cell r="F754">
            <v>16613.096743546801</v>
          </cell>
          <cell r="H754">
            <v>7808.1554694669967</v>
          </cell>
          <cell r="I754">
            <v>0.53</v>
          </cell>
          <cell r="J754" t="str">
            <v>OK</v>
          </cell>
          <cell r="K754" t="str">
            <v>NEWZD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>
            <v>0</v>
          </cell>
          <cell r="AM754">
            <v>0</v>
          </cell>
          <cell r="AN754">
            <v>0</v>
          </cell>
          <cell r="AO754">
            <v>0</v>
          </cell>
          <cell r="AP754">
            <v>0</v>
          </cell>
          <cell r="AQ754">
            <v>0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6694.5304694669967</v>
          </cell>
          <cell r="AW754">
            <v>180</v>
          </cell>
          <cell r="AX754">
            <v>5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54</v>
          </cell>
          <cell r="BF754">
            <v>1.5</v>
          </cell>
          <cell r="BG754">
            <v>0</v>
          </cell>
          <cell r="BH754">
            <v>0</v>
          </cell>
          <cell r="BI754">
            <v>0</v>
          </cell>
          <cell r="BJ754">
            <v>0</v>
          </cell>
          <cell r="BK754">
            <v>76</v>
          </cell>
          <cell r="BL754">
            <v>2</v>
          </cell>
          <cell r="BM754">
            <v>0</v>
          </cell>
          <cell r="BN754">
            <v>0</v>
          </cell>
          <cell r="BO754">
            <v>516.75</v>
          </cell>
          <cell r="BP754">
            <v>15.9</v>
          </cell>
          <cell r="BQ754">
            <v>0</v>
          </cell>
          <cell r="BR754">
            <v>0</v>
          </cell>
          <cell r="BS754">
            <v>212.87500000000003</v>
          </cell>
          <cell r="BT754">
            <v>6.5500000000000007</v>
          </cell>
          <cell r="BU754">
            <v>0</v>
          </cell>
          <cell r="BV754">
            <v>0</v>
          </cell>
          <cell r="BW754">
            <v>0</v>
          </cell>
          <cell r="BX754">
            <v>0</v>
          </cell>
          <cell r="BY754">
            <v>0</v>
          </cell>
          <cell r="BZ754">
            <v>0</v>
          </cell>
          <cell r="CA754">
            <v>74</v>
          </cell>
          <cell r="CB754">
            <v>2</v>
          </cell>
          <cell r="CC754">
            <v>0</v>
          </cell>
          <cell r="CD754">
            <v>0</v>
          </cell>
          <cell r="CE754">
            <v>0</v>
          </cell>
          <cell r="CF754">
            <v>0</v>
          </cell>
          <cell r="CG754">
            <v>0</v>
          </cell>
          <cell r="CH754">
            <v>0</v>
          </cell>
          <cell r="CI754">
            <v>0</v>
          </cell>
          <cell r="CJ754">
            <v>0</v>
          </cell>
          <cell r="CK754">
            <v>0</v>
          </cell>
          <cell r="CL754">
            <v>0</v>
          </cell>
          <cell r="CM754">
            <v>0</v>
          </cell>
          <cell r="CN754">
            <v>0</v>
          </cell>
          <cell r="CO754">
            <v>0</v>
          </cell>
          <cell r="CP754">
            <v>0</v>
          </cell>
          <cell r="CQ754">
            <v>0</v>
          </cell>
          <cell r="CR754">
            <v>0</v>
          </cell>
          <cell r="CS754">
            <v>0</v>
          </cell>
          <cell r="CT754">
            <v>0</v>
          </cell>
          <cell r="CU754">
            <v>0</v>
          </cell>
          <cell r="CV754">
            <v>0</v>
          </cell>
          <cell r="CW754">
            <v>0</v>
          </cell>
          <cell r="CX754">
            <v>0</v>
          </cell>
          <cell r="CY754">
            <v>0</v>
          </cell>
          <cell r="CZ754">
            <v>0</v>
          </cell>
          <cell r="DA754">
            <v>0</v>
          </cell>
          <cell r="DB754">
            <v>0</v>
          </cell>
          <cell r="DC754">
            <v>0</v>
          </cell>
          <cell r="DD754">
            <v>7808.1554694669967</v>
          </cell>
          <cell r="DE754">
            <v>0</v>
          </cell>
          <cell r="DG754">
            <v>6499.5441451135894</v>
          </cell>
          <cell r="DI754">
            <v>0.03</v>
          </cell>
          <cell r="DJ754">
            <v>194.98632435340767</v>
          </cell>
          <cell r="DK754">
            <v>2.5611715783112086E-2</v>
          </cell>
          <cell r="DL754">
            <v>0</v>
          </cell>
        </row>
        <row r="755">
          <cell r="A755" t="str">
            <v>B10417LR0518LT06900P40</v>
          </cell>
          <cell r="B755" t="str">
            <v>RULLIERA-NASTRO TANGENZIALE Lu0400 LT 06900 P40</v>
          </cell>
          <cell r="C755" t="str">
            <v>TANGENTIAL BELT ROLLER CONV. Aw0400 LT 06900 P40</v>
          </cell>
          <cell r="F755">
            <v>18223.521619871462</v>
          </cell>
          <cell r="H755">
            <v>8565.0551613395874</v>
          </cell>
          <cell r="I755">
            <v>0.53</v>
          </cell>
          <cell r="J755" t="str">
            <v>OK</v>
          </cell>
          <cell r="K755" t="str">
            <v>NEWZD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0</v>
          </cell>
          <cell r="AM755">
            <v>0</v>
          </cell>
          <cell r="AN755">
            <v>0</v>
          </cell>
          <cell r="AO755">
            <v>0</v>
          </cell>
          <cell r="AP755">
            <v>0</v>
          </cell>
          <cell r="AQ755">
            <v>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7431.9301613395883</v>
          </cell>
          <cell r="AW755">
            <v>180</v>
          </cell>
          <cell r="AX755">
            <v>5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54</v>
          </cell>
          <cell r="BF755">
            <v>1.5</v>
          </cell>
          <cell r="BG755">
            <v>0</v>
          </cell>
          <cell r="BH755">
            <v>0</v>
          </cell>
          <cell r="BI755">
            <v>0</v>
          </cell>
          <cell r="BJ755">
            <v>0</v>
          </cell>
          <cell r="BK755">
            <v>76</v>
          </cell>
          <cell r="BL755">
            <v>2</v>
          </cell>
          <cell r="BM755">
            <v>0</v>
          </cell>
          <cell r="BN755">
            <v>0</v>
          </cell>
          <cell r="BO755">
            <v>531.375</v>
          </cell>
          <cell r="BP755">
            <v>16.350000000000001</v>
          </cell>
          <cell r="BQ755">
            <v>0</v>
          </cell>
          <cell r="BR755">
            <v>0</v>
          </cell>
          <cell r="BS755">
            <v>217.75</v>
          </cell>
          <cell r="BT755">
            <v>6.7</v>
          </cell>
          <cell r="BU755">
            <v>0</v>
          </cell>
          <cell r="BV755">
            <v>0</v>
          </cell>
          <cell r="BW755">
            <v>0</v>
          </cell>
          <cell r="BX755">
            <v>0</v>
          </cell>
          <cell r="BY755">
            <v>0</v>
          </cell>
          <cell r="BZ755">
            <v>0</v>
          </cell>
          <cell r="CA755">
            <v>74</v>
          </cell>
          <cell r="CB755">
            <v>2</v>
          </cell>
          <cell r="CC755">
            <v>0</v>
          </cell>
          <cell r="CD755">
            <v>0</v>
          </cell>
          <cell r="CE755">
            <v>0</v>
          </cell>
          <cell r="CF755">
            <v>0</v>
          </cell>
          <cell r="CG755">
            <v>0</v>
          </cell>
          <cell r="CH755">
            <v>0</v>
          </cell>
          <cell r="CI755">
            <v>0</v>
          </cell>
          <cell r="CJ755">
            <v>0</v>
          </cell>
          <cell r="CK755">
            <v>0</v>
          </cell>
          <cell r="CL755">
            <v>0</v>
          </cell>
          <cell r="CM755">
            <v>0</v>
          </cell>
          <cell r="CN755">
            <v>0</v>
          </cell>
          <cell r="CO755">
            <v>0</v>
          </cell>
          <cell r="CP755">
            <v>0</v>
          </cell>
          <cell r="CQ755">
            <v>0</v>
          </cell>
          <cell r="CR755">
            <v>0</v>
          </cell>
          <cell r="CS755">
            <v>0</v>
          </cell>
          <cell r="CT755">
            <v>0</v>
          </cell>
          <cell r="CU755">
            <v>0</v>
          </cell>
          <cell r="CV755">
            <v>0</v>
          </cell>
          <cell r="CW755">
            <v>0</v>
          </cell>
          <cell r="CX755">
            <v>0</v>
          </cell>
          <cell r="CY755">
            <v>0</v>
          </cell>
          <cell r="CZ755">
            <v>0</v>
          </cell>
          <cell r="DA755">
            <v>0</v>
          </cell>
          <cell r="DB755">
            <v>0</v>
          </cell>
          <cell r="DC755">
            <v>0</v>
          </cell>
          <cell r="DD755">
            <v>8565.0551613395874</v>
          </cell>
          <cell r="DE755">
            <v>0</v>
          </cell>
          <cell r="DG755">
            <v>7215.4661760578529</v>
          </cell>
          <cell r="DI755">
            <v>0.03</v>
          </cell>
          <cell r="DJ755">
            <v>216.46398528173557</v>
          </cell>
          <cell r="DK755">
            <v>2.592820521652953E-2</v>
          </cell>
          <cell r="DL755">
            <v>0</v>
          </cell>
        </row>
        <row r="756">
          <cell r="A756" t="str">
            <v>B10417LR0518LT06900P60</v>
          </cell>
          <cell r="B756" t="str">
            <v>RULLIERA-NASTRO TANGENZIALE Lu0400 LT 06900 P60</v>
          </cell>
          <cell r="C756" t="str">
            <v>TANGENTIAL BELT ROLLER CONV. Aw0400 LT 06900 P60</v>
          </cell>
          <cell r="F756">
            <v>16992.455226910643</v>
          </cell>
          <cell r="H756">
            <v>7986.4539566480016</v>
          </cell>
          <cell r="I756">
            <v>0.53</v>
          </cell>
          <cell r="J756" t="str">
            <v>OK</v>
          </cell>
          <cell r="K756" t="str">
            <v>NEWZD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0</v>
          </cell>
          <cell r="AQ756">
            <v>0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6853.3289566480016</v>
          </cell>
          <cell r="AW756">
            <v>180</v>
          </cell>
          <cell r="AX756">
            <v>5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54</v>
          </cell>
          <cell r="BF756">
            <v>1.5</v>
          </cell>
          <cell r="BG756">
            <v>0</v>
          </cell>
          <cell r="BH756">
            <v>0</v>
          </cell>
          <cell r="BI756">
            <v>0</v>
          </cell>
          <cell r="BJ756">
            <v>0</v>
          </cell>
          <cell r="BK756">
            <v>76</v>
          </cell>
          <cell r="BL756">
            <v>2</v>
          </cell>
          <cell r="BM756">
            <v>0</v>
          </cell>
          <cell r="BN756">
            <v>0</v>
          </cell>
          <cell r="BO756">
            <v>531.375</v>
          </cell>
          <cell r="BP756">
            <v>16.350000000000001</v>
          </cell>
          <cell r="BQ756">
            <v>0</v>
          </cell>
          <cell r="BR756">
            <v>0</v>
          </cell>
          <cell r="BS756">
            <v>217.75</v>
          </cell>
          <cell r="BT756">
            <v>6.7</v>
          </cell>
          <cell r="BU756">
            <v>0</v>
          </cell>
          <cell r="BV756">
            <v>0</v>
          </cell>
          <cell r="BW756">
            <v>0</v>
          </cell>
          <cell r="BX756">
            <v>0</v>
          </cell>
          <cell r="BY756">
            <v>0</v>
          </cell>
          <cell r="BZ756">
            <v>0</v>
          </cell>
          <cell r="CA756">
            <v>74</v>
          </cell>
          <cell r="CB756">
            <v>2</v>
          </cell>
          <cell r="CC756">
            <v>0</v>
          </cell>
          <cell r="CD756">
            <v>0</v>
          </cell>
          <cell r="CE756">
            <v>0</v>
          </cell>
          <cell r="CF756">
            <v>0</v>
          </cell>
          <cell r="CG756">
            <v>0</v>
          </cell>
          <cell r="CH756">
            <v>0</v>
          </cell>
          <cell r="CI756">
            <v>0</v>
          </cell>
          <cell r="CJ756">
            <v>0</v>
          </cell>
          <cell r="CK756">
            <v>0</v>
          </cell>
          <cell r="CL756">
            <v>0</v>
          </cell>
          <cell r="CM756">
            <v>0</v>
          </cell>
          <cell r="CN756">
            <v>0</v>
          </cell>
          <cell r="CO756">
            <v>0</v>
          </cell>
          <cell r="CP756">
            <v>0</v>
          </cell>
          <cell r="CQ756">
            <v>0</v>
          </cell>
          <cell r="CR756">
            <v>0</v>
          </cell>
          <cell r="CS756">
            <v>0</v>
          </cell>
          <cell r="CT756">
            <v>0</v>
          </cell>
          <cell r="CU756">
            <v>0</v>
          </cell>
          <cell r="CV756">
            <v>0</v>
          </cell>
          <cell r="CW756">
            <v>0</v>
          </cell>
          <cell r="CX756">
            <v>0</v>
          </cell>
          <cell r="CY756">
            <v>0</v>
          </cell>
          <cell r="CZ756">
            <v>0</v>
          </cell>
          <cell r="DA756">
            <v>0</v>
          </cell>
          <cell r="DB756">
            <v>0</v>
          </cell>
          <cell r="DC756">
            <v>0</v>
          </cell>
          <cell r="DD756">
            <v>7986.4539566480016</v>
          </cell>
          <cell r="DE756">
            <v>0</v>
          </cell>
          <cell r="DG756">
            <v>6653.7174336388362</v>
          </cell>
          <cell r="DI756">
            <v>0.03</v>
          </cell>
          <cell r="DJ756">
            <v>199.61152300916507</v>
          </cell>
          <cell r="DK756">
            <v>2.5634462840400055E-2</v>
          </cell>
          <cell r="DL756">
            <v>0</v>
          </cell>
        </row>
        <row r="757">
          <cell r="A757" t="str">
            <v>B10417LR0518LT07200P40</v>
          </cell>
          <cell r="B757" t="str">
            <v>RULLIERA-NASTRO TANGENZIALE Lu0400 LT 07200 P40</v>
          </cell>
          <cell r="C757" t="str">
            <v>TANGENTIAL BELT ROLLER CONV. Aw0400 LT 07200 P40</v>
          </cell>
          <cell r="F757">
            <v>18739.557230961262</v>
          </cell>
          <cell r="H757">
            <v>8807.5918985517928</v>
          </cell>
          <cell r="I757">
            <v>0.53</v>
          </cell>
          <cell r="J757" t="str">
            <v>OK</v>
          </cell>
          <cell r="K757" t="str">
            <v>NEWZD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0</v>
          </cell>
          <cell r="AP757">
            <v>0</v>
          </cell>
          <cell r="AQ757">
            <v>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7654.9668985517919</v>
          </cell>
          <cell r="AW757">
            <v>180</v>
          </cell>
          <cell r="AX757">
            <v>5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54</v>
          </cell>
          <cell r="BF757">
            <v>1.5</v>
          </cell>
          <cell r="BG757">
            <v>0</v>
          </cell>
          <cell r="BH757">
            <v>0</v>
          </cell>
          <cell r="BI757">
            <v>0</v>
          </cell>
          <cell r="BJ757">
            <v>0</v>
          </cell>
          <cell r="BK757">
            <v>76</v>
          </cell>
          <cell r="BL757">
            <v>2</v>
          </cell>
          <cell r="BM757">
            <v>0</v>
          </cell>
          <cell r="BN757">
            <v>0</v>
          </cell>
          <cell r="BO757">
            <v>546</v>
          </cell>
          <cell r="BP757">
            <v>16.8</v>
          </cell>
          <cell r="BQ757">
            <v>0</v>
          </cell>
          <cell r="BR757">
            <v>0</v>
          </cell>
          <cell r="BS757">
            <v>222.625</v>
          </cell>
          <cell r="BT757">
            <v>6.85</v>
          </cell>
          <cell r="BU757">
            <v>0</v>
          </cell>
          <cell r="BV757">
            <v>0</v>
          </cell>
          <cell r="BW757">
            <v>0</v>
          </cell>
          <cell r="BX757">
            <v>0</v>
          </cell>
          <cell r="BY757">
            <v>0</v>
          </cell>
          <cell r="BZ757">
            <v>0</v>
          </cell>
          <cell r="CA757">
            <v>74</v>
          </cell>
          <cell r="CB757">
            <v>2</v>
          </cell>
          <cell r="CC757">
            <v>0</v>
          </cell>
          <cell r="CD757">
            <v>0</v>
          </cell>
          <cell r="CE757">
            <v>0</v>
          </cell>
          <cell r="CF757">
            <v>0</v>
          </cell>
          <cell r="CG757">
            <v>0</v>
          </cell>
          <cell r="CH757">
            <v>0</v>
          </cell>
          <cell r="CI757">
            <v>0</v>
          </cell>
          <cell r="CJ757">
            <v>0</v>
          </cell>
          <cell r="CK757">
            <v>0</v>
          </cell>
          <cell r="CL757">
            <v>0</v>
          </cell>
          <cell r="CM757">
            <v>0</v>
          </cell>
          <cell r="CN757">
            <v>0</v>
          </cell>
          <cell r="CO757">
            <v>0</v>
          </cell>
          <cell r="CP757">
            <v>0</v>
          </cell>
          <cell r="CQ757">
            <v>0</v>
          </cell>
          <cell r="CR757">
            <v>0</v>
          </cell>
          <cell r="CS757">
            <v>0</v>
          </cell>
          <cell r="CT757">
            <v>0</v>
          </cell>
          <cell r="CU757">
            <v>0</v>
          </cell>
          <cell r="CV757">
            <v>0</v>
          </cell>
          <cell r="CW757">
            <v>0</v>
          </cell>
          <cell r="CX757">
            <v>0</v>
          </cell>
          <cell r="CY757">
            <v>0</v>
          </cell>
          <cell r="CZ757">
            <v>0</v>
          </cell>
          <cell r="DA757">
            <v>0</v>
          </cell>
          <cell r="DB757">
            <v>0</v>
          </cell>
          <cell r="DC757">
            <v>0</v>
          </cell>
          <cell r="DD757">
            <v>8807.5918985517928</v>
          </cell>
          <cell r="DE757">
            <v>0</v>
          </cell>
          <cell r="DG757">
            <v>7432.0066976230992</v>
          </cell>
          <cell r="DI757">
            <v>0.03</v>
          </cell>
          <cell r="DJ757">
            <v>222.96020092869296</v>
          </cell>
          <cell r="DK757">
            <v>2.5972017062820048E-2</v>
          </cell>
          <cell r="DL757">
            <v>0</v>
          </cell>
        </row>
        <row r="758">
          <cell r="A758" t="str">
            <v>B10417LR0518LT07200P60</v>
          </cell>
          <cell r="B758" t="str">
            <v>RULLIERA-NASTRO TANGENZIALE Lu0400 LT 07200 P60</v>
          </cell>
          <cell r="C758" t="str">
            <v>TANGENTIAL BELT ROLLER CONV. Aw0400 LT 07200 P60</v>
          </cell>
          <cell r="F758">
            <v>17466.183264887244</v>
          </cell>
          <cell r="H758">
            <v>8209.1061344970039</v>
          </cell>
          <cell r="I758">
            <v>0.53</v>
          </cell>
          <cell r="J758" t="str">
            <v>OK</v>
          </cell>
          <cell r="K758" t="str">
            <v>NEWZD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>
            <v>0</v>
          </cell>
          <cell r="AM758">
            <v>0</v>
          </cell>
          <cell r="AN758">
            <v>0</v>
          </cell>
          <cell r="AO758">
            <v>0</v>
          </cell>
          <cell r="AP758">
            <v>0</v>
          </cell>
          <cell r="AQ758">
            <v>0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7056.481134497003</v>
          </cell>
          <cell r="AW758">
            <v>180</v>
          </cell>
          <cell r="AX758">
            <v>5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54</v>
          </cell>
          <cell r="BF758">
            <v>1.5</v>
          </cell>
          <cell r="BG758">
            <v>0</v>
          </cell>
          <cell r="BH758">
            <v>0</v>
          </cell>
          <cell r="BI758">
            <v>0</v>
          </cell>
          <cell r="BJ758">
            <v>0</v>
          </cell>
          <cell r="BK758">
            <v>76</v>
          </cell>
          <cell r="BL758">
            <v>2</v>
          </cell>
          <cell r="BM758">
            <v>0</v>
          </cell>
          <cell r="BN758">
            <v>0</v>
          </cell>
          <cell r="BO758">
            <v>546</v>
          </cell>
          <cell r="BP758">
            <v>16.8</v>
          </cell>
          <cell r="BQ758">
            <v>0</v>
          </cell>
          <cell r="BR758">
            <v>0</v>
          </cell>
          <cell r="BS758">
            <v>222.625</v>
          </cell>
          <cell r="BT758">
            <v>6.85</v>
          </cell>
          <cell r="BU758">
            <v>0</v>
          </cell>
          <cell r="BV758">
            <v>0</v>
          </cell>
          <cell r="BW758">
            <v>0</v>
          </cell>
          <cell r="BX758">
            <v>0</v>
          </cell>
          <cell r="BY758">
            <v>0</v>
          </cell>
          <cell r="BZ758">
            <v>0</v>
          </cell>
          <cell r="CA758">
            <v>74</v>
          </cell>
          <cell r="CB758">
            <v>2</v>
          </cell>
          <cell r="CC758">
            <v>0</v>
          </cell>
          <cell r="CD758">
            <v>0</v>
          </cell>
          <cell r="CE758">
            <v>0</v>
          </cell>
          <cell r="CF758">
            <v>0</v>
          </cell>
          <cell r="CG758">
            <v>0</v>
          </cell>
          <cell r="CH758">
            <v>0</v>
          </cell>
          <cell r="CI758">
            <v>0</v>
          </cell>
          <cell r="CJ758">
            <v>0</v>
          </cell>
          <cell r="CK758">
            <v>0</v>
          </cell>
          <cell r="CL758">
            <v>0</v>
          </cell>
          <cell r="CM758">
            <v>0</v>
          </cell>
          <cell r="CN758">
            <v>0</v>
          </cell>
          <cell r="CO758">
            <v>0</v>
          </cell>
          <cell r="CP758">
            <v>0</v>
          </cell>
          <cell r="CQ758">
            <v>0</v>
          </cell>
          <cell r="CR758">
            <v>0</v>
          </cell>
          <cell r="CS758">
            <v>0</v>
          </cell>
          <cell r="CT758">
            <v>0</v>
          </cell>
          <cell r="CU758">
            <v>0</v>
          </cell>
          <cell r="CV758">
            <v>0</v>
          </cell>
          <cell r="CW758">
            <v>0</v>
          </cell>
          <cell r="CX758">
            <v>0</v>
          </cell>
          <cell r="CY758">
            <v>0</v>
          </cell>
          <cell r="CZ758">
            <v>0</v>
          </cell>
          <cell r="DA758">
            <v>0</v>
          </cell>
          <cell r="DB758">
            <v>0</v>
          </cell>
          <cell r="DC758">
            <v>0</v>
          </cell>
          <cell r="DD758">
            <v>8209.1061344970039</v>
          </cell>
          <cell r="DE758">
            <v>0</v>
          </cell>
          <cell r="DG758">
            <v>6850.9525577640807</v>
          </cell>
          <cell r="DI758">
            <v>0.03</v>
          </cell>
          <cell r="DJ758">
            <v>205.5285767329224</v>
          </cell>
          <cell r="DK758">
            <v>2.5679588315295824E-2</v>
          </cell>
          <cell r="DL758">
            <v>0</v>
          </cell>
        </row>
        <row r="759">
          <cell r="A759" t="str">
            <v>B10417LR0518LT07500P40</v>
          </cell>
          <cell r="B759" t="str">
            <v>RULLIERA-NASTRO TANGENZIALE Lu0400 LT 07500 P40</v>
          </cell>
          <cell r="C759" t="str">
            <v>TANGENTIAL BELT ROLLER CONV. Aw0400 LT 07500 P40</v>
          </cell>
          <cell r="F759">
            <v>19254.708924277435</v>
          </cell>
          <cell r="H759">
            <v>9049.713194410393</v>
          </cell>
          <cell r="I759">
            <v>0.53</v>
          </cell>
          <cell r="J759" t="str">
            <v>OK</v>
          </cell>
          <cell r="K759" t="str">
            <v>NEWZD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0</v>
          </cell>
          <cell r="AN759">
            <v>0</v>
          </cell>
          <cell r="AO759">
            <v>0</v>
          </cell>
          <cell r="AP759">
            <v>0</v>
          </cell>
          <cell r="AQ759">
            <v>0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7877.588194410393</v>
          </cell>
          <cell r="AW759">
            <v>180</v>
          </cell>
          <cell r="AX759">
            <v>5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54</v>
          </cell>
          <cell r="BF759">
            <v>1.5</v>
          </cell>
          <cell r="BG759">
            <v>0</v>
          </cell>
          <cell r="BH759">
            <v>0</v>
          </cell>
          <cell r="BI759">
            <v>0</v>
          </cell>
          <cell r="BJ759">
            <v>0</v>
          </cell>
          <cell r="BK759">
            <v>76</v>
          </cell>
          <cell r="BL759">
            <v>2</v>
          </cell>
          <cell r="BM759">
            <v>0</v>
          </cell>
          <cell r="BN759">
            <v>0</v>
          </cell>
          <cell r="BO759">
            <v>560.625</v>
          </cell>
          <cell r="BP759">
            <v>17.25</v>
          </cell>
          <cell r="BQ759">
            <v>0</v>
          </cell>
          <cell r="BR759">
            <v>0</v>
          </cell>
          <cell r="BS759">
            <v>227.5</v>
          </cell>
          <cell r="BT759">
            <v>7</v>
          </cell>
          <cell r="BU759">
            <v>0</v>
          </cell>
          <cell r="BV759">
            <v>0</v>
          </cell>
          <cell r="BW759">
            <v>0</v>
          </cell>
          <cell r="BX759">
            <v>0</v>
          </cell>
          <cell r="BY759">
            <v>0</v>
          </cell>
          <cell r="BZ759">
            <v>0</v>
          </cell>
          <cell r="CA759">
            <v>74</v>
          </cell>
          <cell r="CB759">
            <v>2</v>
          </cell>
          <cell r="CC759">
            <v>0</v>
          </cell>
          <cell r="CD759">
            <v>0</v>
          </cell>
          <cell r="CE759">
            <v>0</v>
          </cell>
          <cell r="CF759">
            <v>0</v>
          </cell>
          <cell r="CG759">
            <v>0</v>
          </cell>
          <cell r="CH759">
            <v>0</v>
          </cell>
          <cell r="CI759">
            <v>0</v>
          </cell>
          <cell r="CJ759">
            <v>0</v>
          </cell>
          <cell r="CK759">
            <v>0</v>
          </cell>
          <cell r="CL759">
            <v>0</v>
          </cell>
          <cell r="CM759">
            <v>0</v>
          </cell>
          <cell r="CN759">
            <v>0</v>
          </cell>
          <cell r="CO759">
            <v>0</v>
          </cell>
          <cell r="CP759">
            <v>0</v>
          </cell>
          <cell r="CQ759">
            <v>0</v>
          </cell>
          <cell r="CR759">
            <v>0</v>
          </cell>
          <cell r="CS759">
            <v>0</v>
          </cell>
          <cell r="CT759">
            <v>0</v>
          </cell>
          <cell r="CU759">
            <v>0</v>
          </cell>
          <cell r="CV759">
            <v>0</v>
          </cell>
          <cell r="CW759">
            <v>0</v>
          </cell>
          <cell r="CX759">
            <v>0</v>
          </cell>
          <cell r="CY759">
            <v>0</v>
          </cell>
          <cell r="CZ759">
            <v>0</v>
          </cell>
          <cell r="DA759">
            <v>0</v>
          </cell>
          <cell r="DB759">
            <v>0</v>
          </cell>
          <cell r="DC759">
            <v>0</v>
          </cell>
          <cell r="DD759">
            <v>9049.713194410393</v>
          </cell>
          <cell r="DE759">
            <v>0</v>
          </cell>
          <cell r="DG759">
            <v>7648.1438780683429</v>
          </cell>
          <cell r="DI759">
            <v>0.03</v>
          </cell>
          <cell r="DJ759">
            <v>229.44431634205029</v>
          </cell>
          <cell r="DK759">
            <v>2.6013301806769761E-2</v>
          </cell>
          <cell r="DL759">
            <v>0</v>
          </cell>
        </row>
        <row r="760">
          <cell r="A760" t="str">
            <v>B10417LR0518LT07500P60</v>
          </cell>
          <cell r="B760" t="str">
            <v>RULLIERA-NASTRO TANGENZIALE Lu0400 LT 07500 P60</v>
          </cell>
          <cell r="C760" t="str">
            <v>TANGENTIAL BELT ROLLER CONV. Aw0400 LT 07500 P60</v>
          </cell>
          <cell r="F760">
            <v>17920.58410077533</v>
          </cell>
          <cell r="H760">
            <v>8422.6745273644046</v>
          </cell>
          <cell r="I760">
            <v>0.53</v>
          </cell>
          <cell r="J760" t="str">
            <v>OK</v>
          </cell>
          <cell r="K760" t="str">
            <v>NEWZD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0</v>
          </cell>
          <cell r="AN760">
            <v>0</v>
          </cell>
          <cell r="AO760">
            <v>0</v>
          </cell>
          <cell r="AP760">
            <v>0</v>
          </cell>
          <cell r="AQ760">
            <v>0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7250.5495273644055</v>
          </cell>
          <cell r="AW760">
            <v>180</v>
          </cell>
          <cell r="AX760">
            <v>5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54</v>
          </cell>
          <cell r="BF760">
            <v>1.5</v>
          </cell>
          <cell r="BG760">
            <v>0</v>
          </cell>
          <cell r="BH760">
            <v>0</v>
          </cell>
          <cell r="BI760">
            <v>0</v>
          </cell>
          <cell r="BJ760">
            <v>0</v>
          </cell>
          <cell r="BK760">
            <v>76</v>
          </cell>
          <cell r="BL760">
            <v>2</v>
          </cell>
          <cell r="BM760">
            <v>0</v>
          </cell>
          <cell r="BN760">
            <v>0</v>
          </cell>
          <cell r="BO760">
            <v>560.625</v>
          </cell>
          <cell r="BP760">
            <v>17.25</v>
          </cell>
          <cell r="BQ760">
            <v>0</v>
          </cell>
          <cell r="BR760">
            <v>0</v>
          </cell>
          <cell r="BS760">
            <v>227.5</v>
          </cell>
          <cell r="BT760">
            <v>7</v>
          </cell>
          <cell r="BU760">
            <v>0</v>
          </cell>
          <cell r="BV760">
            <v>0</v>
          </cell>
          <cell r="BW760">
            <v>0</v>
          </cell>
          <cell r="BX760">
            <v>0</v>
          </cell>
          <cell r="BY760">
            <v>0</v>
          </cell>
          <cell r="BZ760">
            <v>0</v>
          </cell>
          <cell r="CA760">
            <v>74</v>
          </cell>
          <cell r="CB760">
            <v>2</v>
          </cell>
          <cell r="CC760">
            <v>0</v>
          </cell>
          <cell r="CD760">
            <v>0</v>
          </cell>
          <cell r="CE760">
            <v>0</v>
          </cell>
          <cell r="CF760">
            <v>0</v>
          </cell>
          <cell r="CG760">
            <v>0</v>
          </cell>
          <cell r="CH760">
            <v>0</v>
          </cell>
          <cell r="CI760">
            <v>0</v>
          </cell>
          <cell r="CJ760">
            <v>0</v>
          </cell>
          <cell r="CK760">
            <v>0</v>
          </cell>
          <cell r="CL760">
            <v>0</v>
          </cell>
          <cell r="CM760">
            <v>0</v>
          </cell>
          <cell r="CN760">
            <v>0</v>
          </cell>
          <cell r="CO760">
            <v>0</v>
          </cell>
          <cell r="CP760">
            <v>0</v>
          </cell>
          <cell r="CQ760">
            <v>0</v>
          </cell>
          <cell r="CR760">
            <v>0</v>
          </cell>
          <cell r="CS760">
            <v>0</v>
          </cell>
          <cell r="CT760">
            <v>0</v>
          </cell>
          <cell r="CU760">
            <v>0</v>
          </cell>
          <cell r="CV760">
            <v>0</v>
          </cell>
          <cell r="CW760">
            <v>0</v>
          </cell>
          <cell r="CX760">
            <v>0</v>
          </cell>
          <cell r="CY760">
            <v>0</v>
          </cell>
          <cell r="CZ760">
            <v>0</v>
          </cell>
          <cell r="DA760">
            <v>0</v>
          </cell>
          <cell r="DB760">
            <v>0</v>
          </cell>
          <cell r="DC760">
            <v>0</v>
          </cell>
          <cell r="DD760">
            <v>8422.6745273644046</v>
          </cell>
          <cell r="DE760">
            <v>0</v>
          </cell>
          <cell r="DG760">
            <v>7039.3684731693256</v>
          </cell>
          <cell r="DI760">
            <v>0.03</v>
          </cell>
          <cell r="DJ760">
            <v>211.18105419507975</v>
          </cell>
          <cell r="DK760">
            <v>2.5717740004921649E-2</v>
          </cell>
          <cell r="DL760">
            <v>0</v>
          </cell>
        </row>
        <row r="761">
          <cell r="A761" t="str">
            <v>B10417LR0518LT07800P40</v>
          </cell>
          <cell r="B761" t="str">
            <v>RULLIERA-NASTRO TANGENZIALE Lu0400 LT 07800 P40</v>
          </cell>
          <cell r="C761" t="str">
            <v>TANGENTIAL BELT ROLLER CONV. Aw0400 LT 07800 P40</v>
          </cell>
          <cell r="F761">
            <v>19746.238481707649</v>
          </cell>
          <cell r="H761">
            <v>9280.7320864025951</v>
          </cell>
          <cell r="I761">
            <v>0.53</v>
          </cell>
          <cell r="J761" t="str">
            <v>OK</v>
          </cell>
          <cell r="K761" t="str">
            <v>NEWZD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>
            <v>0</v>
          </cell>
          <cell r="AM761">
            <v>0</v>
          </cell>
          <cell r="AN761">
            <v>0</v>
          </cell>
          <cell r="AO761">
            <v>0</v>
          </cell>
          <cell r="AP761">
            <v>0</v>
          </cell>
          <cell r="AQ761">
            <v>0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8089.1070864025951</v>
          </cell>
          <cell r="AW761">
            <v>180</v>
          </cell>
          <cell r="AX761">
            <v>5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54</v>
          </cell>
          <cell r="BF761">
            <v>1.5</v>
          </cell>
          <cell r="BG761">
            <v>0</v>
          </cell>
          <cell r="BH761">
            <v>0</v>
          </cell>
          <cell r="BI761">
            <v>0</v>
          </cell>
          <cell r="BJ761">
            <v>0</v>
          </cell>
          <cell r="BK761">
            <v>76</v>
          </cell>
          <cell r="BL761">
            <v>2</v>
          </cell>
          <cell r="BM761">
            <v>0</v>
          </cell>
          <cell r="BN761">
            <v>0</v>
          </cell>
          <cell r="BO761">
            <v>575.25</v>
          </cell>
          <cell r="BP761">
            <v>17.7</v>
          </cell>
          <cell r="BQ761">
            <v>0</v>
          </cell>
          <cell r="BR761">
            <v>0</v>
          </cell>
          <cell r="BS761">
            <v>232.375</v>
          </cell>
          <cell r="BT761">
            <v>7.15</v>
          </cell>
          <cell r="BU761">
            <v>0</v>
          </cell>
          <cell r="BV761">
            <v>0</v>
          </cell>
          <cell r="BW761">
            <v>0</v>
          </cell>
          <cell r="BX761">
            <v>0</v>
          </cell>
          <cell r="BY761">
            <v>0</v>
          </cell>
          <cell r="BZ761">
            <v>0</v>
          </cell>
          <cell r="CA761">
            <v>74</v>
          </cell>
          <cell r="CB761">
            <v>2</v>
          </cell>
          <cell r="CC761">
            <v>0</v>
          </cell>
          <cell r="CD761">
            <v>0</v>
          </cell>
          <cell r="CE761">
            <v>0</v>
          </cell>
          <cell r="CF761">
            <v>0</v>
          </cell>
          <cell r="CG761">
            <v>0</v>
          </cell>
          <cell r="CH761">
            <v>0</v>
          </cell>
          <cell r="CI761">
            <v>0</v>
          </cell>
          <cell r="CJ761">
            <v>0</v>
          </cell>
          <cell r="CK761">
            <v>0</v>
          </cell>
          <cell r="CL761">
            <v>0</v>
          </cell>
          <cell r="CM761">
            <v>0</v>
          </cell>
          <cell r="CN761">
            <v>0</v>
          </cell>
          <cell r="CO761">
            <v>0</v>
          </cell>
          <cell r="CP761">
            <v>0</v>
          </cell>
          <cell r="CQ761">
            <v>0</v>
          </cell>
          <cell r="CR761">
            <v>0</v>
          </cell>
          <cell r="CS761">
            <v>0</v>
          </cell>
          <cell r="CT761">
            <v>0</v>
          </cell>
          <cell r="CU761">
            <v>0</v>
          </cell>
          <cell r="CV761">
            <v>0</v>
          </cell>
          <cell r="CW761">
            <v>0</v>
          </cell>
          <cell r="CX761">
            <v>0</v>
          </cell>
          <cell r="CY761">
            <v>0</v>
          </cell>
          <cell r="CZ761">
            <v>0</v>
          </cell>
          <cell r="DA761">
            <v>0</v>
          </cell>
          <cell r="DB761">
            <v>0</v>
          </cell>
          <cell r="DC761">
            <v>0</v>
          </cell>
          <cell r="DD761">
            <v>9280.7320864025951</v>
          </cell>
          <cell r="DE761">
            <v>0</v>
          </cell>
          <cell r="DG761">
            <v>7853.5020256335874</v>
          </cell>
          <cell r="DI761">
            <v>0.03</v>
          </cell>
          <cell r="DJ761">
            <v>235.60506076900762</v>
          </cell>
          <cell r="DK761">
            <v>2.6047733779891728E-2</v>
          </cell>
          <cell r="DL761">
            <v>0</v>
          </cell>
        </row>
        <row r="762">
          <cell r="A762" t="str">
            <v>B10417LR0518LT07800P60</v>
          </cell>
          <cell r="B762" t="str">
            <v>RULLIERA-NASTRO TANGENZIALE Lu0400 LT 07800 P60</v>
          </cell>
          <cell r="C762" t="str">
            <v>TANGENTIAL BELT ROLLER CONV. Aw0400 LT 07800 P60</v>
          </cell>
          <cell r="F762">
            <v>18369.806085092361</v>
          </cell>
          <cell r="H762">
            <v>8633.808859993409</v>
          </cell>
          <cell r="I762">
            <v>0.53</v>
          </cell>
          <cell r="J762" t="str">
            <v>OK</v>
          </cell>
          <cell r="K762" t="str">
            <v>NEWZD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0</v>
          </cell>
          <cell r="AM762">
            <v>0</v>
          </cell>
          <cell r="AN762">
            <v>0</v>
          </cell>
          <cell r="AO762">
            <v>0</v>
          </cell>
          <cell r="AP762">
            <v>0</v>
          </cell>
          <cell r="AQ762">
            <v>0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7442.183859993409</v>
          </cell>
          <cell r="AW762">
            <v>180</v>
          </cell>
          <cell r="AX762">
            <v>5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54</v>
          </cell>
          <cell r="BF762">
            <v>1.5</v>
          </cell>
          <cell r="BG762">
            <v>0</v>
          </cell>
          <cell r="BH762">
            <v>0</v>
          </cell>
          <cell r="BI762">
            <v>0</v>
          </cell>
          <cell r="BJ762">
            <v>0</v>
          </cell>
          <cell r="BK762">
            <v>76</v>
          </cell>
          <cell r="BL762">
            <v>2</v>
          </cell>
          <cell r="BM762">
            <v>0</v>
          </cell>
          <cell r="BN762">
            <v>0</v>
          </cell>
          <cell r="BO762">
            <v>575.25</v>
          </cell>
          <cell r="BP762">
            <v>17.7</v>
          </cell>
          <cell r="BQ762">
            <v>0</v>
          </cell>
          <cell r="BR762">
            <v>0</v>
          </cell>
          <cell r="BS762">
            <v>232.375</v>
          </cell>
          <cell r="BT762">
            <v>7.15</v>
          </cell>
          <cell r="BU762">
            <v>0</v>
          </cell>
          <cell r="BV762">
            <v>0</v>
          </cell>
          <cell r="BW762">
            <v>0</v>
          </cell>
          <cell r="BX762">
            <v>0</v>
          </cell>
          <cell r="BY762">
            <v>0</v>
          </cell>
          <cell r="BZ762">
            <v>0</v>
          </cell>
          <cell r="CA762">
            <v>74</v>
          </cell>
          <cell r="CB762">
            <v>2</v>
          </cell>
          <cell r="CC762">
            <v>0</v>
          </cell>
          <cell r="CD762">
            <v>0</v>
          </cell>
          <cell r="CE762">
            <v>0</v>
          </cell>
          <cell r="CF762">
            <v>0</v>
          </cell>
          <cell r="CG762">
            <v>0</v>
          </cell>
          <cell r="CH762">
            <v>0</v>
          </cell>
          <cell r="CI762">
            <v>0</v>
          </cell>
          <cell r="CJ762">
            <v>0</v>
          </cell>
          <cell r="CK762">
            <v>0</v>
          </cell>
          <cell r="CL762">
            <v>0</v>
          </cell>
          <cell r="CM762">
            <v>0</v>
          </cell>
          <cell r="CN762">
            <v>0</v>
          </cell>
          <cell r="CO762">
            <v>0</v>
          </cell>
          <cell r="CP762">
            <v>0</v>
          </cell>
          <cell r="CQ762">
            <v>0</v>
          </cell>
          <cell r="CR762">
            <v>0</v>
          </cell>
          <cell r="CS762">
            <v>0</v>
          </cell>
          <cell r="CT762">
            <v>0</v>
          </cell>
          <cell r="CU762">
            <v>0</v>
          </cell>
          <cell r="CV762">
            <v>0</v>
          </cell>
          <cell r="CW762">
            <v>0</v>
          </cell>
          <cell r="CX762">
            <v>0</v>
          </cell>
          <cell r="CY762">
            <v>0</v>
          </cell>
          <cell r="CZ762">
            <v>0</v>
          </cell>
          <cell r="DA762">
            <v>0</v>
          </cell>
          <cell r="DB762">
            <v>0</v>
          </cell>
          <cell r="DC762">
            <v>0</v>
          </cell>
          <cell r="DD762">
            <v>8633.808859993409</v>
          </cell>
          <cell r="DE762">
            <v>0</v>
          </cell>
          <cell r="DG762">
            <v>7225.421223294572</v>
          </cell>
          <cell r="DI762">
            <v>0.03</v>
          </cell>
          <cell r="DJ762">
            <v>216.76263669883716</v>
          </cell>
          <cell r="DK762">
            <v>2.5752815292725415E-2</v>
          </cell>
          <cell r="DL762">
            <v>0</v>
          </cell>
        </row>
        <row r="763">
          <cell r="A763" t="str">
            <v>B10417LR0518LT08100P40</v>
          </cell>
          <cell r="B763" t="str">
            <v>RULLIERA-NASTRO TANGENZIALE Lu0400 LT 08100 P40</v>
          </cell>
          <cell r="C763" t="str">
            <v>TANGENTIAL BELT ROLLER CONV. Aw0400 LT 08100 P40</v>
          </cell>
          <cell r="F763">
            <v>20186.347822499578</v>
          </cell>
          <cell r="H763">
            <v>9487.5834765748004</v>
          </cell>
          <cell r="I763">
            <v>0.53</v>
          </cell>
          <cell r="J763" t="str">
            <v>OK</v>
          </cell>
          <cell r="K763" t="str">
            <v>NEWZD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0</v>
          </cell>
          <cell r="AQ763">
            <v>0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8276.4584765748004</v>
          </cell>
          <cell r="AW763">
            <v>180</v>
          </cell>
          <cell r="AX763">
            <v>5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54</v>
          </cell>
          <cell r="BF763">
            <v>1.5</v>
          </cell>
          <cell r="BG763">
            <v>0</v>
          </cell>
          <cell r="BH763">
            <v>0</v>
          </cell>
          <cell r="BI763">
            <v>0</v>
          </cell>
          <cell r="BJ763">
            <v>0</v>
          </cell>
          <cell r="BK763">
            <v>76</v>
          </cell>
          <cell r="BL763">
            <v>2</v>
          </cell>
          <cell r="BM763">
            <v>0</v>
          </cell>
          <cell r="BN763">
            <v>0</v>
          </cell>
          <cell r="BO763">
            <v>589.875</v>
          </cell>
          <cell r="BP763">
            <v>18.149999999999999</v>
          </cell>
          <cell r="BQ763">
            <v>0</v>
          </cell>
          <cell r="BR763">
            <v>0</v>
          </cell>
          <cell r="BS763">
            <v>237.25</v>
          </cell>
          <cell r="BT763">
            <v>7.3</v>
          </cell>
          <cell r="BU763">
            <v>0</v>
          </cell>
          <cell r="BV763">
            <v>0</v>
          </cell>
          <cell r="BW763">
            <v>0</v>
          </cell>
          <cell r="BX763">
            <v>0</v>
          </cell>
          <cell r="BY763">
            <v>0</v>
          </cell>
          <cell r="BZ763">
            <v>0</v>
          </cell>
          <cell r="CA763">
            <v>74</v>
          </cell>
          <cell r="CB763">
            <v>2</v>
          </cell>
          <cell r="CC763">
            <v>0</v>
          </cell>
          <cell r="CD763">
            <v>0</v>
          </cell>
          <cell r="CE763">
            <v>0</v>
          </cell>
          <cell r="CF763">
            <v>0</v>
          </cell>
          <cell r="CG763">
            <v>0</v>
          </cell>
          <cell r="CH763">
            <v>0</v>
          </cell>
          <cell r="CI763">
            <v>0</v>
          </cell>
          <cell r="CJ763">
            <v>0</v>
          </cell>
          <cell r="CK763">
            <v>0</v>
          </cell>
          <cell r="CL763">
            <v>0</v>
          </cell>
          <cell r="CM763">
            <v>0</v>
          </cell>
          <cell r="CN763">
            <v>0</v>
          </cell>
          <cell r="CO763">
            <v>0</v>
          </cell>
          <cell r="CP763">
            <v>0</v>
          </cell>
          <cell r="CQ763">
            <v>0</v>
          </cell>
          <cell r="CR763">
            <v>0</v>
          </cell>
          <cell r="CS763">
            <v>0</v>
          </cell>
          <cell r="CT763">
            <v>0</v>
          </cell>
          <cell r="CU763">
            <v>0</v>
          </cell>
          <cell r="CV763">
            <v>0</v>
          </cell>
          <cell r="CW763">
            <v>0</v>
          </cell>
          <cell r="CX763">
            <v>0</v>
          </cell>
          <cell r="CY763">
            <v>0</v>
          </cell>
          <cell r="CZ763">
            <v>0</v>
          </cell>
          <cell r="DA763">
            <v>0</v>
          </cell>
          <cell r="DB763">
            <v>0</v>
          </cell>
          <cell r="DC763">
            <v>0</v>
          </cell>
          <cell r="DD763">
            <v>9487.5834765748004</v>
          </cell>
          <cell r="DE763">
            <v>0</v>
          </cell>
          <cell r="DG763">
            <v>8035.3965791988348</v>
          </cell>
          <cell r="DI763">
            <v>0.03</v>
          </cell>
          <cell r="DJ763">
            <v>241.06189737596503</v>
          </cell>
          <cell r="DK763">
            <v>2.6070549374833323E-2</v>
          </cell>
          <cell r="DL763">
            <v>0</v>
          </cell>
        </row>
        <row r="764">
          <cell r="A764" t="str">
            <v>B10417LR0518LT08100P60</v>
          </cell>
          <cell r="B764" t="str">
            <v>RULLIERA-NASTRO TANGENZIALE Lu0400 LT 08100 P60</v>
          </cell>
          <cell r="C764" t="str">
            <v>TANGENTIAL BELT ROLLER CONV. Aw0400 LT 08100 P60</v>
          </cell>
          <cell r="F764">
            <v>18749.164568456199</v>
          </cell>
          <cell r="H764">
            <v>8812.107347174413</v>
          </cell>
          <cell r="I764">
            <v>0.53</v>
          </cell>
          <cell r="J764" t="str">
            <v>OK</v>
          </cell>
          <cell r="K764" t="str">
            <v>NEWZD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>
            <v>0</v>
          </cell>
          <cell r="AC764">
            <v>0</v>
          </cell>
          <cell r="AD764">
            <v>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>
            <v>0</v>
          </cell>
          <cell r="AM764">
            <v>0</v>
          </cell>
          <cell r="AN764">
            <v>0</v>
          </cell>
          <cell r="AO764">
            <v>0</v>
          </cell>
          <cell r="AP764">
            <v>0</v>
          </cell>
          <cell r="AQ764">
            <v>0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7600.9823471744121</v>
          </cell>
          <cell r="AW764">
            <v>180</v>
          </cell>
          <cell r="AX764">
            <v>5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0</v>
          </cell>
          <cell r="BD764">
            <v>0</v>
          </cell>
          <cell r="BE764">
            <v>54</v>
          </cell>
          <cell r="BF764">
            <v>1.5</v>
          </cell>
          <cell r="BG764">
            <v>0</v>
          </cell>
          <cell r="BH764">
            <v>0</v>
          </cell>
          <cell r="BI764">
            <v>0</v>
          </cell>
          <cell r="BJ764">
            <v>0</v>
          </cell>
          <cell r="BK764">
            <v>76</v>
          </cell>
          <cell r="BL764">
            <v>2</v>
          </cell>
          <cell r="BM764">
            <v>0</v>
          </cell>
          <cell r="BN764">
            <v>0</v>
          </cell>
          <cell r="BO764">
            <v>589.875</v>
          </cell>
          <cell r="BP764">
            <v>18.149999999999999</v>
          </cell>
          <cell r="BQ764">
            <v>0</v>
          </cell>
          <cell r="BR764">
            <v>0</v>
          </cell>
          <cell r="BS764">
            <v>237.25</v>
          </cell>
          <cell r="BT764">
            <v>7.3</v>
          </cell>
          <cell r="BU764">
            <v>0</v>
          </cell>
          <cell r="BV764">
            <v>0</v>
          </cell>
          <cell r="BW764">
            <v>0</v>
          </cell>
          <cell r="BX764">
            <v>0</v>
          </cell>
          <cell r="BY764">
            <v>0</v>
          </cell>
          <cell r="BZ764">
            <v>0</v>
          </cell>
          <cell r="CA764">
            <v>74</v>
          </cell>
          <cell r="CB764">
            <v>2</v>
          </cell>
          <cell r="CC764">
            <v>0</v>
          </cell>
          <cell r="CD764">
            <v>0</v>
          </cell>
          <cell r="CE764">
            <v>0</v>
          </cell>
          <cell r="CF764">
            <v>0</v>
          </cell>
          <cell r="CG764">
            <v>0</v>
          </cell>
          <cell r="CH764">
            <v>0</v>
          </cell>
          <cell r="CI764">
            <v>0</v>
          </cell>
          <cell r="CJ764">
            <v>0</v>
          </cell>
          <cell r="CK764">
            <v>0</v>
          </cell>
          <cell r="CL764">
            <v>0</v>
          </cell>
          <cell r="CM764">
            <v>0</v>
          </cell>
          <cell r="CN764">
            <v>0</v>
          </cell>
          <cell r="CO764">
            <v>0</v>
          </cell>
          <cell r="CP764">
            <v>0</v>
          </cell>
          <cell r="CQ764">
            <v>0</v>
          </cell>
          <cell r="CR764">
            <v>0</v>
          </cell>
          <cell r="CS764">
            <v>0</v>
          </cell>
          <cell r="CT764">
            <v>0</v>
          </cell>
          <cell r="CU764">
            <v>0</v>
          </cell>
          <cell r="CV764">
            <v>0</v>
          </cell>
          <cell r="CW764">
            <v>0</v>
          </cell>
          <cell r="CX764">
            <v>0</v>
          </cell>
          <cell r="CY764">
            <v>0</v>
          </cell>
          <cell r="CZ764">
            <v>0</v>
          </cell>
          <cell r="DA764">
            <v>0</v>
          </cell>
          <cell r="DB764">
            <v>0</v>
          </cell>
          <cell r="DC764">
            <v>0</v>
          </cell>
          <cell r="DD764">
            <v>8812.107347174413</v>
          </cell>
          <cell r="DE764">
            <v>0</v>
          </cell>
          <cell r="DG764">
            <v>7379.5945118198179</v>
          </cell>
          <cell r="DI764">
            <v>0.03</v>
          </cell>
          <cell r="DJ764">
            <v>221.38783535459453</v>
          </cell>
          <cell r="DK764">
            <v>2.5770581270869217E-2</v>
          </cell>
          <cell r="DL764">
            <v>0</v>
          </cell>
        </row>
        <row r="765">
          <cell r="A765" t="str">
            <v>B10417LR0518LT08400P40</v>
          </cell>
          <cell r="B765" t="str">
            <v>RULLIERA-NASTRO TANGENZIALE Lu0400 LT 08400 P40</v>
          </cell>
          <cell r="C765" t="str">
            <v>TANGENTIAL BELT ROLLER CONV. Aw0400 LT 08400 P40</v>
          </cell>
          <cell r="F765">
            <v>21152.469674696193</v>
          </cell>
          <cell r="H765">
            <v>9941.6607471072093</v>
          </cell>
          <cell r="I765">
            <v>0.53</v>
          </cell>
          <cell r="J765" t="str">
            <v>OK</v>
          </cell>
          <cell r="K765" t="str">
            <v>NEWZD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>
            <v>0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0</v>
          </cell>
          <cell r="AP765">
            <v>0</v>
          </cell>
          <cell r="AQ765">
            <v>0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8711.0357471072093</v>
          </cell>
          <cell r="AW765">
            <v>180</v>
          </cell>
          <cell r="AX765">
            <v>5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54</v>
          </cell>
          <cell r="BF765">
            <v>1.5</v>
          </cell>
          <cell r="BG765">
            <v>0</v>
          </cell>
          <cell r="BH765">
            <v>0</v>
          </cell>
          <cell r="BI765">
            <v>0</v>
          </cell>
          <cell r="BJ765">
            <v>0</v>
          </cell>
          <cell r="BK765">
            <v>76</v>
          </cell>
          <cell r="BL765">
            <v>2</v>
          </cell>
          <cell r="BM765">
            <v>0</v>
          </cell>
          <cell r="BN765">
            <v>0</v>
          </cell>
          <cell r="BO765">
            <v>604.5</v>
          </cell>
          <cell r="BP765">
            <v>18.600000000000001</v>
          </cell>
          <cell r="BQ765">
            <v>0</v>
          </cell>
          <cell r="BR765">
            <v>0</v>
          </cell>
          <cell r="BS765">
            <v>242.125</v>
          </cell>
          <cell r="BT765">
            <v>7.45</v>
          </cell>
          <cell r="BU765">
            <v>0</v>
          </cell>
          <cell r="BV765">
            <v>0</v>
          </cell>
          <cell r="BW765">
            <v>0</v>
          </cell>
          <cell r="BX765">
            <v>0</v>
          </cell>
          <cell r="BY765">
            <v>0</v>
          </cell>
          <cell r="BZ765">
            <v>0</v>
          </cell>
          <cell r="CA765">
            <v>74</v>
          </cell>
          <cell r="CB765">
            <v>2</v>
          </cell>
          <cell r="CC765">
            <v>0</v>
          </cell>
          <cell r="CD765">
            <v>0</v>
          </cell>
          <cell r="CE765">
            <v>0</v>
          </cell>
          <cell r="CF765">
            <v>0</v>
          </cell>
          <cell r="CG765">
            <v>0</v>
          </cell>
          <cell r="CH765">
            <v>0</v>
          </cell>
          <cell r="CI765">
            <v>0</v>
          </cell>
          <cell r="CJ765">
            <v>0</v>
          </cell>
          <cell r="CK765">
            <v>0</v>
          </cell>
          <cell r="CL765">
            <v>0</v>
          </cell>
          <cell r="CM765">
            <v>0</v>
          </cell>
          <cell r="CN765">
            <v>0</v>
          </cell>
          <cell r="CO765">
            <v>0</v>
          </cell>
          <cell r="CP765">
            <v>0</v>
          </cell>
          <cell r="CQ765">
            <v>0</v>
          </cell>
          <cell r="CR765">
            <v>0</v>
          </cell>
          <cell r="CS765">
            <v>0</v>
          </cell>
          <cell r="CT765">
            <v>0</v>
          </cell>
          <cell r="CU765">
            <v>0</v>
          </cell>
          <cell r="CV765">
            <v>0</v>
          </cell>
          <cell r="CW765">
            <v>0</v>
          </cell>
          <cell r="CX765">
            <v>0</v>
          </cell>
          <cell r="CY765">
            <v>0</v>
          </cell>
          <cell r="CZ765">
            <v>0</v>
          </cell>
          <cell r="DA765">
            <v>0</v>
          </cell>
          <cell r="DB765">
            <v>0</v>
          </cell>
          <cell r="DC765">
            <v>0</v>
          </cell>
          <cell r="DD765">
            <v>9941.6607471072093</v>
          </cell>
          <cell r="DE765">
            <v>0</v>
          </cell>
          <cell r="DG765">
            <v>8457.3162593273883</v>
          </cell>
          <cell r="DI765">
            <v>0.03</v>
          </cell>
          <cell r="DJ765">
            <v>253.71948777982163</v>
          </cell>
          <cell r="DK765">
            <v>2.6189205837261323E-2</v>
          </cell>
          <cell r="DL765">
            <v>0</v>
          </cell>
        </row>
        <row r="766">
          <cell r="A766" t="str">
            <v>B10417LR0518LT08400P60</v>
          </cell>
          <cell r="B766" t="str">
            <v>RULLIERA-NASTRO TANGENZIALE Lu0400 LT 08400 P60</v>
          </cell>
          <cell r="C766" t="str">
            <v>TANGENTIAL BELT ROLLER CONV. Aw0400 LT 08400 P60</v>
          </cell>
          <cell r="F766">
            <v>19672.978847539624</v>
          </cell>
          <cell r="H766">
            <v>9246.3000583436224</v>
          </cell>
          <cell r="I766">
            <v>0.53</v>
          </cell>
          <cell r="J766" t="str">
            <v>OK</v>
          </cell>
          <cell r="K766" t="str">
            <v>NEWZD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>
            <v>0</v>
          </cell>
          <cell r="AC766">
            <v>0</v>
          </cell>
          <cell r="AD766">
            <v>0</v>
          </cell>
          <cell r="AE766">
            <v>0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0</v>
          </cell>
          <cell r="AM766">
            <v>0</v>
          </cell>
          <cell r="AN766">
            <v>0</v>
          </cell>
          <cell r="AO766">
            <v>0</v>
          </cell>
          <cell r="AP766">
            <v>0</v>
          </cell>
          <cell r="AQ766">
            <v>0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8015.6750583436233</v>
          </cell>
          <cell r="AW766">
            <v>180</v>
          </cell>
          <cell r="AX766">
            <v>5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0</v>
          </cell>
          <cell r="BD766">
            <v>0</v>
          </cell>
          <cell r="BE766">
            <v>54</v>
          </cell>
          <cell r="BF766">
            <v>1.5</v>
          </cell>
          <cell r="BG766">
            <v>0</v>
          </cell>
          <cell r="BH766">
            <v>0</v>
          </cell>
          <cell r="BI766">
            <v>0</v>
          </cell>
          <cell r="BJ766">
            <v>0</v>
          </cell>
          <cell r="BK766">
            <v>76</v>
          </cell>
          <cell r="BL766">
            <v>2</v>
          </cell>
          <cell r="BM766">
            <v>0</v>
          </cell>
          <cell r="BN766">
            <v>0</v>
          </cell>
          <cell r="BO766">
            <v>604.5</v>
          </cell>
          <cell r="BP766">
            <v>18.600000000000001</v>
          </cell>
          <cell r="BQ766">
            <v>0</v>
          </cell>
          <cell r="BR766">
            <v>0</v>
          </cell>
          <cell r="BS766">
            <v>242.125</v>
          </cell>
          <cell r="BT766">
            <v>7.45</v>
          </cell>
          <cell r="BU766">
            <v>0</v>
          </cell>
          <cell r="BV766">
            <v>0</v>
          </cell>
          <cell r="BW766">
            <v>0</v>
          </cell>
          <cell r="BX766">
            <v>0</v>
          </cell>
          <cell r="BY766">
            <v>0</v>
          </cell>
          <cell r="BZ766">
            <v>0</v>
          </cell>
          <cell r="CA766">
            <v>74</v>
          </cell>
          <cell r="CB766">
            <v>2</v>
          </cell>
          <cell r="CC766">
            <v>0</v>
          </cell>
          <cell r="CD766">
            <v>0</v>
          </cell>
          <cell r="CE766">
            <v>0</v>
          </cell>
          <cell r="CF766">
            <v>0</v>
          </cell>
          <cell r="CG766">
            <v>0</v>
          </cell>
          <cell r="CH766">
            <v>0</v>
          </cell>
          <cell r="CI766">
            <v>0</v>
          </cell>
          <cell r="CJ766">
            <v>0</v>
          </cell>
          <cell r="CK766">
            <v>0</v>
          </cell>
          <cell r="CL766">
            <v>0</v>
          </cell>
          <cell r="CM766">
            <v>0</v>
          </cell>
          <cell r="CN766">
            <v>0</v>
          </cell>
          <cell r="CO766">
            <v>0</v>
          </cell>
          <cell r="CP766">
            <v>0</v>
          </cell>
          <cell r="CQ766">
            <v>0</v>
          </cell>
          <cell r="CR766">
            <v>0</v>
          </cell>
          <cell r="CS766">
            <v>0</v>
          </cell>
          <cell r="CT766">
            <v>0</v>
          </cell>
          <cell r="CU766">
            <v>0</v>
          </cell>
          <cell r="CV766">
            <v>0</v>
          </cell>
          <cell r="CW766">
            <v>0</v>
          </cell>
          <cell r="CX766">
            <v>0</v>
          </cell>
          <cell r="CY766">
            <v>0</v>
          </cell>
          <cell r="CZ766">
            <v>0</v>
          </cell>
          <cell r="DA766">
            <v>0</v>
          </cell>
          <cell r="DB766">
            <v>0</v>
          </cell>
          <cell r="DC766">
            <v>0</v>
          </cell>
          <cell r="DD766">
            <v>9246.3000583436224</v>
          </cell>
          <cell r="DE766">
            <v>0</v>
          </cell>
          <cell r="DG766">
            <v>7782.2087945083722</v>
          </cell>
          <cell r="DI766">
            <v>0.03</v>
          </cell>
          <cell r="DJ766">
            <v>233.46626383525117</v>
          </cell>
          <cell r="DK766">
            <v>2.5903757814496147E-2</v>
          </cell>
          <cell r="DL766">
            <v>0</v>
          </cell>
        </row>
        <row r="767">
          <cell r="A767" t="str">
            <v>B10417LR0518LT08700P40</v>
          </cell>
          <cell r="B767" t="str">
            <v>RULLIERA-NASTRO TANGENZIALE Lu0400 LT 08700 P40</v>
          </cell>
          <cell r="C767" t="str">
            <v>TANGENTIAL BELT ROLLER CONV. Aw0400 LT 08700 P40</v>
          </cell>
          <cell r="F767">
            <v>21667.621368012369</v>
          </cell>
          <cell r="H767">
            <v>10183.782042965813</v>
          </cell>
          <cell r="I767">
            <v>0.53</v>
          </cell>
          <cell r="J767" t="str">
            <v>OK</v>
          </cell>
          <cell r="K767" t="str">
            <v>NEWZD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>
            <v>0</v>
          </cell>
          <cell r="AM767">
            <v>0</v>
          </cell>
          <cell r="AN767">
            <v>0</v>
          </cell>
          <cell r="AO767">
            <v>0</v>
          </cell>
          <cell r="AP767">
            <v>0</v>
          </cell>
          <cell r="AQ767">
            <v>0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8933.6570429658132</v>
          </cell>
          <cell r="AW767">
            <v>180</v>
          </cell>
          <cell r="AX767">
            <v>5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54</v>
          </cell>
          <cell r="BF767">
            <v>1.5</v>
          </cell>
          <cell r="BG767">
            <v>0</v>
          </cell>
          <cell r="BH767">
            <v>0</v>
          </cell>
          <cell r="BI767">
            <v>0</v>
          </cell>
          <cell r="BJ767">
            <v>0</v>
          </cell>
          <cell r="BK767">
            <v>76</v>
          </cell>
          <cell r="BL767">
            <v>2</v>
          </cell>
          <cell r="BM767">
            <v>0</v>
          </cell>
          <cell r="BN767">
            <v>0</v>
          </cell>
          <cell r="BO767">
            <v>619.125</v>
          </cell>
          <cell r="BP767">
            <v>19.05</v>
          </cell>
          <cell r="BQ767">
            <v>0</v>
          </cell>
          <cell r="BR767">
            <v>0</v>
          </cell>
          <cell r="BS767">
            <v>247.00000000000003</v>
          </cell>
          <cell r="BT767">
            <v>7.6000000000000005</v>
          </cell>
          <cell r="BU767">
            <v>0</v>
          </cell>
          <cell r="BV767">
            <v>0</v>
          </cell>
          <cell r="BW767">
            <v>0</v>
          </cell>
          <cell r="BX767">
            <v>0</v>
          </cell>
          <cell r="BY767">
            <v>0</v>
          </cell>
          <cell r="BZ767">
            <v>0</v>
          </cell>
          <cell r="CA767">
            <v>74</v>
          </cell>
          <cell r="CB767">
            <v>2</v>
          </cell>
          <cell r="CC767">
            <v>0</v>
          </cell>
          <cell r="CD767">
            <v>0</v>
          </cell>
          <cell r="CE767">
            <v>0</v>
          </cell>
          <cell r="CF767">
            <v>0</v>
          </cell>
          <cell r="CG767">
            <v>0</v>
          </cell>
          <cell r="CH767">
            <v>0</v>
          </cell>
          <cell r="CI767">
            <v>0</v>
          </cell>
          <cell r="CJ767">
            <v>0</v>
          </cell>
          <cell r="CK767">
            <v>0</v>
          </cell>
          <cell r="CL767">
            <v>0</v>
          </cell>
          <cell r="CM767">
            <v>0</v>
          </cell>
          <cell r="CN767">
            <v>0</v>
          </cell>
          <cell r="CO767">
            <v>0</v>
          </cell>
          <cell r="CP767">
            <v>0</v>
          </cell>
          <cell r="CQ767">
            <v>0</v>
          </cell>
          <cell r="CR767">
            <v>0</v>
          </cell>
          <cell r="CS767">
            <v>0</v>
          </cell>
          <cell r="CT767">
            <v>0</v>
          </cell>
          <cell r="CU767">
            <v>0</v>
          </cell>
          <cell r="CV767">
            <v>0</v>
          </cell>
          <cell r="CW767">
            <v>0</v>
          </cell>
          <cell r="CX767">
            <v>0</v>
          </cell>
          <cell r="CY767">
            <v>0</v>
          </cell>
          <cell r="CZ767">
            <v>0</v>
          </cell>
          <cell r="DA767">
            <v>0</v>
          </cell>
          <cell r="DB767">
            <v>0</v>
          </cell>
          <cell r="DC767">
            <v>0</v>
          </cell>
          <cell r="DD767">
            <v>10183.782042965813</v>
          </cell>
          <cell r="DE767">
            <v>0</v>
          </cell>
          <cell r="DG767">
            <v>8673.4534397726347</v>
          </cell>
          <cell r="DI767">
            <v>0.03</v>
          </cell>
          <cell r="DJ767">
            <v>260.20360319317905</v>
          </cell>
          <cell r="DK767">
            <v>2.6220743330884654E-2</v>
          </cell>
          <cell r="DL767">
            <v>0</v>
          </cell>
        </row>
        <row r="768">
          <cell r="A768" t="str">
            <v>B10417LR0518LT08700P60</v>
          </cell>
          <cell r="B768" t="str">
            <v>RULLIERA-NASTRO TANGENZIALE Lu0400 LT 08700 P60</v>
          </cell>
          <cell r="C768" t="str">
            <v>TANGENTIAL BELT ROLLER CONV. Aw0400 LT 08700 P60</v>
          </cell>
          <cell r="F768">
            <v>20127.379683427713</v>
          </cell>
          <cell r="H768">
            <v>9459.8684512110249</v>
          </cell>
          <cell r="I768">
            <v>0.53</v>
          </cell>
          <cell r="J768" t="str">
            <v>OK</v>
          </cell>
          <cell r="K768" t="str">
            <v>NEWZD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0</v>
          </cell>
          <cell r="AM768">
            <v>0</v>
          </cell>
          <cell r="AN768">
            <v>0</v>
          </cell>
          <cell r="AO768">
            <v>0</v>
          </cell>
          <cell r="AP768">
            <v>0</v>
          </cell>
          <cell r="AQ768">
            <v>0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8209.7434512110249</v>
          </cell>
          <cell r="AW768">
            <v>180</v>
          </cell>
          <cell r="AX768">
            <v>5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0</v>
          </cell>
          <cell r="BD768">
            <v>0</v>
          </cell>
          <cell r="BE768">
            <v>54</v>
          </cell>
          <cell r="BF768">
            <v>1.5</v>
          </cell>
          <cell r="BG768">
            <v>0</v>
          </cell>
          <cell r="BH768">
            <v>0</v>
          </cell>
          <cell r="BI768">
            <v>0</v>
          </cell>
          <cell r="BJ768">
            <v>0</v>
          </cell>
          <cell r="BK768">
            <v>76</v>
          </cell>
          <cell r="BL768">
            <v>2</v>
          </cell>
          <cell r="BM768">
            <v>0</v>
          </cell>
          <cell r="BN768">
            <v>0</v>
          </cell>
          <cell r="BO768">
            <v>619.125</v>
          </cell>
          <cell r="BP768">
            <v>19.05</v>
          </cell>
          <cell r="BQ768">
            <v>0</v>
          </cell>
          <cell r="BR768">
            <v>0</v>
          </cell>
          <cell r="BS768">
            <v>247.00000000000003</v>
          </cell>
          <cell r="BT768">
            <v>7.6000000000000005</v>
          </cell>
          <cell r="BU768">
            <v>0</v>
          </cell>
          <cell r="BV768">
            <v>0</v>
          </cell>
          <cell r="BW768">
            <v>0</v>
          </cell>
          <cell r="BX768">
            <v>0</v>
          </cell>
          <cell r="BY768">
            <v>0</v>
          </cell>
          <cell r="BZ768">
            <v>0</v>
          </cell>
          <cell r="CA768">
            <v>74</v>
          </cell>
          <cell r="CB768">
            <v>2</v>
          </cell>
          <cell r="CC768">
            <v>0</v>
          </cell>
          <cell r="CD768">
            <v>0</v>
          </cell>
          <cell r="CE768">
            <v>0</v>
          </cell>
          <cell r="CF768">
            <v>0</v>
          </cell>
          <cell r="CG768">
            <v>0</v>
          </cell>
          <cell r="CH768">
            <v>0</v>
          </cell>
          <cell r="CI768">
            <v>0</v>
          </cell>
          <cell r="CJ768">
            <v>0</v>
          </cell>
          <cell r="CK768">
            <v>0</v>
          </cell>
          <cell r="CL768">
            <v>0</v>
          </cell>
          <cell r="CM768">
            <v>0</v>
          </cell>
          <cell r="CN768">
            <v>0</v>
          </cell>
          <cell r="CO768">
            <v>0</v>
          </cell>
          <cell r="CP768">
            <v>0</v>
          </cell>
          <cell r="CQ768">
            <v>0</v>
          </cell>
          <cell r="CR768">
            <v>0</v>
          </cell>
          <cell r="CS768">
            <v>0</v>
          </cell>
          <cell r="CT768">
            <v>0</v>
          </cell>
          <cell r="CU768">
            <v>0</v>
          </cell>
          <cell r="CV768">
            <v>0</v>
          </cell>
          <cell r="CW768">
            <v>0</v>
          </cell>
          <cell r="CX768">
            <v>0</v>
          </cell>
          <cell r="CY768">
            <v>0</v>
          </cell>
          <cell r="CZ768">
            <v>0</v>
          </cell>
          <cell r="DA768">
            <v>0</v>
          </cell>
          <cell r="DB768">
            <v>0</v>
          </cell>
          <cell r="DC768">
            <v>0</v>
          </cell>
          <cell r="DD768">
            <v>9459.8684512110249</v>
          </cell>
          <cell r="DE768">
            <v>0</v>
          </cell>
          <cell r="DG768">
            <v>7970.6247099136162</v>
          </cell>
          <cell r="DI768">
            <v>0.03</v>
          </cell>
          <cell r="DJ768">
            <v>239.11874129740849</v>
          </cell>
          <cell r="DK768">
            <v>2.5932678884052332E-2</v>
          </cell>
          <cell r="DL768">
            <v>0</v>
          </cell>
        </row>
        <row r="769">
          <cell r="A769" t="str">
            <v>B10417LR0518LT09000P40</v>
          </cell>
          <cell r="B769" t="str">
            <v>RULLIERA-NASTRO TANGENZIALE Lu0400 LT 09000 P40</v>
          </cell>
          <cell r="C769" t="str">
            <v>TANGENTIAL BELT ROLLER CONV. Aw0400 LT 09000 P40</v>
          </cell>
          <cell r="F769">
            <v>22159.150925442591</v>
          </cell>
          <cell r="H769">
            <v>10414.800934958017</v>
          </cell>
          <cell r="I769">
            <v>0.53</v>
          </cell>
          <cell r="J769" t="str">
            <v>OK</v>
          </cell>
          <cell r="K769" t="str">
            <v>NEWZD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>
            <v>0</v>
          </cell>
          <cell r="AE769">
            <v>0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>
            <v>0</v>
          </cell>
          <cell r="AM769">
            <v>0</v>
          </cell>
          <cell r="AN769">
            <v>0</v>
          </cell>
          <cell r="AO769">
            <v>0</v>
          </cell>
          <cell r="AP769">
            <v>0</v>
          </cell>
          <cell r="AQ769">
            <v>0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9145.175934958017</v>
          </cell>
          <cell r="AW769">
            <v>180</v>
          </cell>
          <cell r="AX769">
            <v>5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0</v>
          </cell>
          <cell r="BD769">
            <v>0</v>
          </cell>
          <cell r="BE769">
            <v>54</v>
          </cell>
          <cell r="BF769">
            <v>1.5</v>
          </cell>
          <cell r="BG769">
            <v>0</v>
          </cell>
          <cell r="BH769">
            <v>0</v>
          </cell>
          <cell r="BI769">
            <v>0</v>
          </cell>
          <cell r="BJ769">
            <v>0</v>
          </cell>
          <cell r="BK769">
            <v>76</v>
          </cell>
          <cell r="BL769">
            <v>2</v>
          </cell>
          <cell r="BM769">
            <v>0</v>
          </cell>
          <cell r="BN769">
            <v>0</v>
          </cell>
          <cell r="BO769">
            <v>633.75</v>
          </cell>
          <cell r="BP769">
            <v>19.5</v>
          </cell>
          <cell r="BQ769">
            <v>0</v>
          </cell>
          <cell r="BR769">
            <v>0</v>
          </cell>
          <cell r="BS769">
            <v>251.875</v>
          </cell>
          <cell r="BT769">
            <v>7.75</v>
          </cell>
          <cell r="BU769">
            <v>0</v>
          </cell>
          <cell r="BV769">
            <v>0</v>
          </cell>
          <cell r="BW769">
            <v>0</v>
          </cell>
          <cell r="BX769">
            <v>0</v>
          </cell>
          <cell r="BY769">
            <v>0</v>
          </cell>
          <cell r="BZ769">
            <v>0</v>
          </cell>
          <cell r="CA769">
            <v>74</v>
          </cell>
          <cell r="CB769">
            <v>2</v>
          </cell>
          <cell r="CC769">
            <v>0</v>
          </cell>
          <cell r="CD769">
            <v>0</v>
          </cell>
          <cell r="CE769">
            <v>0</v>
          </cell>
          <cell r="CF769">
            <v>0</v>
          </cell>
          <cell r="CG769">
            <v>0</v>
          </cell>
          <cell r="CH769">
            <v>0</v>
          </cell>
          <cell r="CI769">
            <v>0</v>
          </cell>
          <cell r="CJ769">
            <v>0</v>
          </cell>
          <cell r="CK769">
            <v>0</v>
          </cell>
          <cell r="CL769">
            <v>0</v>
          </cell>
          <cell r="CM769">
            <v>0</v>
          </cell>
          <cell r="CN769">
            <v>0</v>
          </cell>
          <cell r="CO769">
            <v>0</v>
          </cell>
          <cell r="CP769">
            <v>0</v>
          </cell>
          <cell r="CQ769">
            <v>0</v>
          </cell>
          <cell r="CR769">
            <v>0</v>
          </cell>
          <cell r="CS769">
            <v>0</v>
          </cell>
          <cell r="CT769">
            <v>0</v>
          </cell>
          <cell r="CU769">
            <v>0</v>
          </cell>
          <cell r="CV769">
            <v>0</v>
          </cell>
          <cell r="CW769">
            <v>0</v>
          </cell>
          <cell r="CX769">
            <v>0</v>
          </cell>
          <cell r="CY769">
            <v>0</v>
          </cell>
          <cell r="CZ769">
            <v>0</v>
          </cell>
          <cell r="DA769">
            <v>0</v>
          </cell>
          <cell r="DB769">
            <v>0</v>
          </cell>
          <cell r="DC769">
            <v>0</v>
          </cell>
          <cell r="DD769">
            <v>10414.800934958017</v>
          </cell>
          <cell r="DE769">
            <v>0</v>
          </cell>
          <cell r="DG769">
            <v>8878.8115873378811</v>
          </cell>
          <cell r="DI769">
            <v>0.03</v>
          </cell>
          <cell r="DJ769">
            <v>266.36434762013641</v>
          </cell>
          <cell r="DK769">
            <v>2.6246835690186699E-2</v>
          </cell>
          <cell r="DL769">
            <v>0</v>
          </cell>
        </row>
        <row r="770">
          <cell r="A770" t="str">
            <v>B10417LR0518LT09000P60</v>
          </cell>
          <cell r="B770" t="str">
            <v>RULLIERA-NASTRO TANGENZIALE Lu0400 LT 09000 P60</v>
          </cell>
          <cell r="C770" t="str">
            <v>TANGENTIAL BELT ROLLER CONV. Aw0400 LT 09000 P60</v>
          </cell>
          <cell r="F770">
            <v>20576.601667744744</v>
          </cell>
          <cell r="H770">
            <v>9671.0027838400292</v>
          </cell>
          <cell r="I770">
            <v>0.53</v>
          </cell>
          <cell r="J770" t="str">
            <v>OK</v>
          </cell>
          <cell r="K770" t="str">
            <v>NEWZD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>
            <v>0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>
            <v>0</v>
          </cell>
          <cell r="AM770">
            <v>0</v>
          </cell>
          <cell r="AN770">
            <v>0</v>
          </cell>
          <cell r="AO770">
            <v>0</v>
          </cell>
          <cell r="AP770">
            <v>0</v>
          </cell>
          <cell r="AQ770">
            <v>0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8401.3777838400292</v>
          </cell>
          <cell r="AW770">
            <v>180</v>
          </cell>
          <cell r="AX770">
            <v>5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54</v>
          </cell>
          <cell r="BF770">
            <v>1.5</v>
          </cell>
          <cell r="BG770">
            <v>0</v>
          </cell>
          <cell r="BH770">
            <v>0</v>
          </cell>
          <cell r="BI770">
            <v>0</v>
          </cell>
          <cell r="BJ770">
            <v>0</v>
          </cell>
          <cell r="BK770">
            <v>76</v>
          </cell>
          <cell r="BL770">
            <v>2</v>
          </cell>
          <cell r="BM770">
            <v>0</v>
          </cell>
          <cell r="BN770">
            <v>0</v>
          </cell>
          <cell r="BO770">
            <v>633.75</v>
          </cell>
          <cell r="BP770">
            <v>19.5</v>
          </cell>
          <cell r="BQ770">
            <v>0</v>
          </cell>
          <cell r="BR770">
            <v>0</v>
          </cell>
          <cell r="BS770">
            <v>251.875</v>
          </cell>
          <cell r="BT770">
            <v>7.75</v>
          </cell>
          <cell r="BU770">
            <v>0</v>
          </cell>
          <cell r="BV770">
            <v>0</v>
          </cell>
          <cell r="BW770">
            <v>0</v>
          </cell>
          <cell r="BX770">
            <v>0</v>
          </cell>
          <cell r="BY770">
            <v>0</v>
          </cell>
          <cell r="BZ770">
            <v>0</v>
          </cell>
          <cell r="CA770">
            <v>74</v>
          </cell>
          <cell r="CB770">
            <v>2</v>
          </cell>
          <cell r="CC770">
            <v>0</v>
          </cell>
          <cell r="CD770">
            <v>0</v>
          </cell>
          <cell r="CE770">
            <v>0</v>
          </cell>
          <cell r="CF770">
            <v>0</v>
          </cell>
          <cell r="CG770">
            <v>0</v>
          </cell>
          <cell r="CH770">
            <v>0</v>
          </cell>
          <cell r="CI770">
            <v>0</v>
          </cell>
          <cell r="CJ770">
            <v>0</v>
          </cell>
          <cell r="CK770">
            <v>0</v>
          </cell>
          <cell r="CL770">
            <v>0</v>
          </cell>
          <cell r="CM770">
            <v>0</v>
          </cell>
          <cell r="CN770">
            <v>0</v>
          </cell>
          <cell r="CO770">
            <v>0</v>
          </cell>
          <cell r="CP770">
            <v>0</v>
          </cell>
          <cell r="CQ770">
            <v>0</v>
          </cell>
          <cell r="CR770">
            <v>0</v>
          </cell>
          <cell r="CS770">
            <v>0</v>
          </cell>
          <cell r="CT770">
            <v>0</v>
          </cell>
          <cell r="CU770">
            <v>0</v>
          </cell>
          <cell r="CV770">
            <v>0</v>
          </cell>
          <cell r="CW770">
            <v>0</v>
          </cell>
          <cell r="CX770">
            <v>0</v>
          </cell>
          <cell r="CY770">
            <v>0</v>
          </cell>
          <cell r="CZ770">
            <v>0</v>
          </cell>
          <cell r="DA770">
            <v>0</v>
          </cell>
          <cell r="DB770">
            <v>0</v>
          </cell>
          <cell r="DC770">
            <v>0</v>
          </cell>
          <cell r="DD770">
            <v>9671.0027838400292</v>
          </cell>
          <cell r="DE770">
            <v>0</v>
          </cell>
          <cell r="DG770">
            <v>8156.6774600388635</v>
          </cell>
          <cell r="DI770">
            <v>0.03</v>
          </cell>
          <cell r="DJ770">
            <v>244.70032380116589</v>
          </cell>
          <cell r="DK770">
            <v>2.5959311706634652E-2</v>
          </cell>
          <cell r="DL770">
            <v>0</v>
          </cell>
        </row>
        <row r="771">
          <cell r="A771" t="str">
            <v>B10417LR0518LT09300P40</v>
          </cell>
          <cell r="B771" t="str">
            <v>RULLIERA-NASTRO TANGENZIALE Lu0400 LT 09300 P40</v>
          </cell>
          <cell r="C771" t="str">
            <v>TANGENTIAL BELT ROLLER CONV. Aw0400 LT 09300 P40</v>
          </cell>
          <cell r="F771">
            <v>22623.766319894083</v>
          </cell>
          <cell r="H771">
            <v>10633.170170350219</v>
          </cell>
          <cell r="I771">
            <v>0.53</v>
          </cell>
          <cell r="J771" t="str">
            <v>OK</v>
          </cell>
          <cell r="K771" t="str">
            <v>NEWZD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0</v>
          </cell>
          <cell r="AQ771">
            <v>0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9344.0451703502185</v>
          </cell>
          <cell r="AW771">
            <v>180</v>
          </cell>
          <cell r="AX771">
            <v>5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54</v>
          </cell>
          <cell r="BF771">
            <v>1.5</v>
          </cell>
          <cell r="BG771">
            <v>0</v>
          </cell>
          <cell r="BH771">
            <v>0</v>
          </cell>
          <cell r="BI771">
            <v>0</v>
          </cell>
          <cell r="BJ771">
            <v>0</v>
          </cell>
          <cell r="BK771">
            <v>76</v>
          </cell>
          <cell r="BL771">
            <v>2</v>
          </cell>
          <cell r="BM771">
            <v>0</v>
          </cell>
          <cell r="BN771">
            <v>0</v>
          </cell>
          <cell r="BO771">
            <v>648.375</v>
          </cell>
          <cell r="BP771">
            <v>19.95</v>
          </cell>
          <cell r="BQ771">
            <v>0</v>
          </cell>
          <cell r="BR771">
            <v>0</v>
          </cell>
          <cell r="BS771">
            <v>256.75</v>
          </cell>
          <cell r="BT771">
            <v>7.9</v>
          </cell>
          <cell r="BU771">
            <v>0</v>
          </cell>
          <cell r="BV771">
            <v>0</v>
          </cell>
          <cell r="BW771">
            <v>0</v>
          </cell>
          <cell r="BX771">
            <v>0</v>
          </cell>
          <cell r="BY771">
            <v>0</v>
          </cell>
          <cell r="BZ771">
            <v>0</v>
          </cell>
          <cell r="CA771">
            <v>74</v>
          </cell>
          <cell r="CB771">
            <v>2</v>
          </cell>
          <cell r="CC771">
            <v>0</v>
          </cell>
          <cell r="CD771">
            <v>0</v>
          </cell>
          <cell r="CE771">
            <v>0</v>
          </cell>
          <cell r="CF771">
            <v>0</v>
          </cell>
          <cell r="CG771">
            <v>0</v>
          </cell>
          <cell r="CH771">
            <v>0</v>
          </cell>
          <cell r="CI771">
            <v>0</v>
          </cell>
          <cell r="CJ771">
            <v>0</v>
          </cell>
          <cell r="CK771">
            <v>0</v>
          </cell>
          <cell r="CL771">
            <v>0</v>
          </cell>
          <cell r="CM771">
            <v>0</v>
          </cell>
          <cell r="CN771">
            <v>0</v>
          </cell>
          <cell r="CO771">
            <v>0</v>
          </cell>
          <cell r="CP771">
            <v>0</v>
          </cell>
          <cell r="CQ771">
            <v>0</v>
          </cell>
          <cell r="CR771">
            <v>0</v>
          </cell>
          <cell r="CS771">
            <v>0</v>
          </cell>
          <cell r="CT771">
            <v>0</v>
          </cell>
          <cell r="CU771">
            <v>0</v>
          </cell>
          <cell r="CV771">
            <v>0</v>
          </cell>
          <cell r="CW771">
            <v>0</v>
          </cell>
          <cell r="CX771">
            <v>0</v>
          </cell>
          <cell r="CY771">
            <v>0</v>
          </cell>
          <cell r="CZ771">
            <v>0</v>
          </cell>
          <cell r="DA771">
            <v>0</v>
          </cell>
          <cell r="DB771">
            <v>0</v>
          </cell>
          <cell r="DC771">
            <v>0</v>
          </cell>
          <cell r="DD771">
            <v>10633.170170350219</v>
          </cell>
          <cell r="DE771">
            <v>0</v>
          </cell>
          <cell r="DG771">
            <v>9071.8885149031248</v>
          </cell>
          <cell r="DI771">
            <v>0.03</v>
          </cell>
          <cell r="DJ771">
            <v>272.15665544709373</v>
          </cell>
          <cell r="DK771">
            <v>2.6267377709297234E-2</v>
          </cell>
          <cell r="DL771">
            <v>0</v>
          </cell>
        </row>
        <row r="772">
          <cell r="A772" t="str">
            <v>B10417LR0518LT09300P60</v>
          </cell>
          <cell r="B772" t="str">
            <v>RULLIERA-NASTRO TANGENZIALE Lu0400 LT 09300 P60</v>
          </cell>
          <cell r="C772" t="str">
            <v>TANGENTIAL BELT ROLLER CONV. Aw0400 LT 09300 P60</v>
          </cell>
          <cell r="F772">
            <v>20980.466204768156</v>
          </cell>
          <cell r="H772">
            <v>9860.819116241033</v>
          </cell>
          <cell r="I772">
            <v>0.53</v>
          </cell>
          <cell r="J772" t="str">
            <v>OK</v>
          </cell>
          <cell r="K772" t="str">
            <v>NEWZD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0</v>
          </cell>
          <cell r="AQ772">
            <v>0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8571.694116241033</v>
          </cell>
          <cell r="AW772">
            <v>180</v>
          </cell>
          <cell r="AX772">
            <v>5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54</v>
          </cell>
          <cell r="BF772">
            <v>1.5</v>
          </cell>
          <cell r="BG772">
            <v>0</v>
          </cell>
          <cell r="BH772">
            <v>0</v>
          </cell>
          <cell r="BI772">
            <v>0</v>
          </cell>
          <cell r="BJ772">
            <v>0</v>
          </cell>
          <cell r="BK772">
            <v>76</v>
          </cell>
          <cell r="BL772">
            <v>2</v>
          </cell>
          <cell r="BM772">
            <v>0</v>
          </cell>
          <cell r="BN772">
            <v>0</v>
          </cell>
          <cell r="BO772">
            <v>648.375</v>
          </cell>
          <cell r="BP772">
            <v>19.95</v>
          </cell>
          <cell r="BQ772">
            <v>0</v>
          </cell>
          <cell r="BR772">
            <v>0</v>
          </cell>
          <cell r="BS772">
            <v>256.75</v>
          </cell>
          <cell r="BT772">
            <v>7.9</v>
          </cell>
          <cell r="BU772">
            <v>0</v>
          </cell>
          <cell r="BV772">
            <v>0</v>
          </cell>
          <cell r="BW772">
            <v>0</v>
          </cell>
          <cell r="BX772">
            <v>0</v>
          </cell>
          <cell r="BY772">
            <v>0</v>
          </cell>
          <cell r="BZ772">
            <v>0</v>
          </cell>
          <cell r="CA772">
            <v>74</v>
          </cell>
          <cell r="CB772">
            <v>2</v>
          </cell>
          <cell r="CC772">
            <v>0</v>
          </cell>
          <cell r="CD772">
            <v>0</v>
          </cell>
          <cell r="CE772">
            <v>0</v>
          </cell>
          <cell r="CF772">
            <v>0</v>
          </cell>
          <cell r="CG772">
            <v>0</v>
          </cell>
          <cell r="CH772">
            <v>0</v>
          </cell>
          <cell r="CI772">
            <v>0</v>
          </cell>
          <cell r="CJ772">
            <v>0</v>
          </cell>
          <cell r="CK772">
            <v>0</v>
          </cell>
          <cell r="CL772">
            <v>0</v>
          </cell>
          <cell r="CM772">
            <v>0</v>
          </cell>
          <cell r="CN772">
            <v>0</v>
          </cell>
          <cell r="CO772">
            <v>0</v>
          </cell>
          <cell r="CP772">
            <v>0</v>
          </cell>
          <cell r="CQ772">
            <v>0</v>
          </cell>
          <cell r="CR772">
            <v>0</v>
          </cell>
          <cell r="CS772">
            <v>0</v>
          </cell>
          <cell r="CT772">
            <v>0</v>
          </cell>
          <cell r="CU772">
            <v>0</v>
          </cell>
          <cell r="CV772">
            <v>0</v>
          </cell>
          <cell r="CW772">
            <v>0</v>
          </cell>
          <cell r="CX772">
            <v>0</v>
          </cell>
          <cell r="CY772">
            <v>0</v>
          </cell>
          <cell r="CZ772">
            <v>0</v>
          </cell>
          <cell r="DA772">
            <v>0</v>
          </cell>
          <cell r="DB772">
            <v>0</v>
          </cell>
          <cell r="DC772">
            <v>0</v>
          </cell>
          <cell r="DD772">
            <v>9860.819116241033</v>
          </cell>
          <cell r="DE772">
            <v>0</v>
          </cell>
          <cell r="DG772">
            <v>8322.0331225641094</v>
          </cell>
          <cell r="DI772">
            <v>0.03</v>
          </cell>
          <cell r="DJ772">
            <v>249.66099367692328</v>
          </cell>
          <cell r="DK772">
            <v>2.5976161300561098E-2</v>
          </cell>
          <cell r="DL772">
            <v>0</v>
          </cell>
        </row>
        <row r="773">
          <cell r="A773" t="str">
            <v>B10417LR0518LT09600P40</v>
          </cell>
          <cell r="B773" t="str">
            <v>RULLIERA-NASTRO TANGENZIALE Lu0400 LT 09600 P40</v>
          </cell>
          <cell r="C773" t="str">
            <v>TANGENTIAL BELT ROLLER CONV. Aw0400 LT 09600 P40</v>
          </cell>
          <cell r="F773">
            <v>23190.338229848556</v>
          </cell>
          <cell r="H773">
            <v>10899.458968028821</v>
          </cell>
          <cell r="I773">
            <v>0.53</v>
          </cell>
          <cell r="J773" t="str">
            <v>OK</v>
          </cell>
          <cell r="K773" t="str">
            <v>NEWZD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>
            <v>0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0</v>
          </cell>
          <cell r="AM773">
            <v>0</v>
          </cell>
          <cell r="AN773">
            <v>0</v>
          </cell>
          <cell r="AO773">
            <v>0</v>
          </cell>
          <cell r="AP773">
            <v>0</v>
          </cell>
          <cell r="AQ773">
            <v>0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9590.8339680288209</v>
          </cell>
          <cell r="AW773">
            <v>180</v>
          </cell>
          <cell r="AX773">
            <v>5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54</v>
          </cell>
          <cell r="BF773">
            <v>1.5</v>
          </cell>
          <cell r="BG773">
            <v>0</v>
          </cell>
          <cell r="BH773">
            <v>0</v>
          </cell>
          <cell r="BI773">
            <v>0</v>
          </cell>
          <cell r="BJ773">
            <v>0</v>
          </cell>
          <cell r="BK773">
            <v>76</v>
          </cell>
          <cell r="BL773">
            <v>2</v>
          </cell>
          <cell r="BM773">
            <v>0</v>
          </cell>
          <cell r="BN773">
            <v>0</v>
          </cell>
          <cell r="BO773">
            <v>663</v>
          </cell>
          <cell r="BP773">
            <v>20.399999999999999</v>
          </cell>
          <cell r="BQ773">
            <v>0</v>
          </cell>
          <cell r="BR773">
            <v>0</v>
          </cell>
          <cell r="BS773">
            <v>261.625</v>
          </cell>
          <cell r="BT773">
            <v>8.0500000000000007</v>
          </cell>
          <cell r="BU773">
            <v>0</v>
          </cell>
          <cell r="BV773">
            <v>0</v>
          </cell>
          <cell r="BW773">
            <v>0</v>
          </cell>
          <cell r="BX773">
            <v>0</v>
          </cell>
          <cell r="BY773">
            <v>0</v>
          </cell>
          <cell r="BZ773">
            <v>0</v>
          </cell>
          <cell r="CA773">
            <v>74</v>
          </cell>
          <cell r="CB773">
            <v>2</v>
          </cell>
          <cell r="CC773">
            <v>0</v>
          </cell>
          <cell r="CD773">
            <v>0</v>
          </cell>
          <cell r="CE773">
            <v>0</v>
          </cell>
          <cell r="CF773">
            <v>0</v>
          </cell>
          <cell r="CG773">
            <v>0</v>
          </cell>
          <cell r="CH773">
            <v>0</v>
          </cell>
          <cell r="CI773">
            <v>0</v>
          </cell>
          <cell r="CJ773">
            <v>0</v>
          </cell>
          <cell r="CK773">
            <v>0</v>
          </cell>
          <cell r="CL773">
            <v>0</v>
          </cell>
          <cell r="CM773">
            <v>0</v>
          </cell>
          <cell r="CN773">
            <v>0</v>
          </cell>
          <cell r="CO773">
            <v>0</v>
          </cell>
          <cell r="CP773">
            <v>0</v>
          </cell>
          <cell r="CQ773">
            <v>0</v>
          </cell>
          <cell r="CR773">
            <v>0</v>
          </cell>
          <cell r="CS773">
            <v>0</v>
          </cell>
          <cell r="CT773">
            <v>0</v>
          </cell>
          <cell r="CU773">
            <v>0</v>
          </cell>
          <cell r="CV773">
            <v>0</v>
          </cell>
          <cell r="CW773">
            <v>0</v>
          </cell>
          <cell r="CX773">
            <v>0</v>
          </cell>
          <cell r="CY773">
            <v>0</v>
          </cell>
          <cell r="CZ773">
            <v>0</v>
          </cell>
          <cell r="DA773">
            <v>0</v>
          </cell>
          <cell r="DB773">
            <v>0</v>
          </cell>
          <cell r="DC773">
            <v>0</v>
          </cell>
          <cell r="DD773">
            <v>10899.458968028821</v>
          </cell>
          <cell r="DE773">
            <v>0</v>
          </cell>
          <cell r="DG773">
            <v>9311.4892893483702</v>
          </cell>
          <cell r="DI773">
            <v>0.03</v>
          </cell>
          <cell r="DJ773">
            <v>279.34467868045107</v>
          </cell>
          <cell r="DK773">
            <v>2.6303358991213936E-2</v>
          </cell>
          <cell r="DL773">
            <v>0</v>
          </cell>
        </row>
        <row r="774">
          <cell r="A774" t="str">
            <v>B10417LR0518LT09600P60</v>
          </cell>
          <cell r="B774" t="str">
            <v>RULLIERA-NASTRO TANGENZIALE Lu0400 LT 09600 P60</v>
          </cell>
          <cell r="C774" t="str">
            <v>TANGENTIAL BELT ROLLER CONV. Aw0400 LT 09600 P60</v>
          </cell>
          <cell r="F774">
            <v>21504.730541609431</v>
          </cell>
          <cell r="H774">
            <v>10107.223354556432</v>
          </cell>
          <cell r="I774">
            <v>0.53</v>
          </cell>
          <cell r="J774" t="str">
            <v>OK</v>
          </cell>
          <cell r="K774" t="str">
            <v>NEWZD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0</v>
          </cell>
          <cell r="AP774">
            <v>0</v>
          </cell>
          <cell r="AQ774">
            <v>0</v>
          </cell>
          <cell r="AR774">
            <v>0</v>
          </cell>
          <cell r="AS774">
            <v>0</v>
          </cell>
          <cell r="AT774">
            <v>0</v>
          </cell>
          <cell r="AU774">
            <v>0</v>
          </cell>
          <cell r="AV774">
            <v>8798.5983545564322</v>
          </cell>
          <cell r="AW774">
            <v>180</v>
          </cell>
          <cell r="AX774">
            <v>5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54</v>
          </cell>
          <cell r="BF774">
            <v>1.5</v>
          </cell>
          <cell r="BG774">
            <v>0</v>
          </cell>
          <cell r="BH774">
            <v>0</v>
          </cell>
          <cell r="BI774">
            <v>0</v>
          </cell>
          <cell r="BJ774">
            <v>0</v>
          </cell>
          <cell r="BK774">
            <v>76</v>
          </cell>
          <cell r="BL774">
            <v>2</v>
          </cell>
          <cell r="BM774">
            <v>0</v>
          </cell>
          <cell r="BN774">
            <v>0</v>
          </cell>
          <cell r="BO774">
            <v>663</v>
          </cell>
          <cell r="BP774">
            <v>20.399999999999999</v>
          </cell>
          <cell r="BQ774">
            <v>0</v>
          </cell>
          <cell r="BR774">
            <v>0</v>
          </cell>
          <cell r="BS774">
            <v>261.625</v>
          </cell>
          <cell r="BT774">
            <v>8.0500000000000007</v>
          </cell>
          <cell r="BU774">
            <v>0</v>
          </cell>
          <cell r="BV774">
            <v>0</v>
          </cell>
          <cell r="BW774">
            <v>0</v>
          </cell>
          <cell r="BX774">
            <v>0</v>
          </cell>
          <cell r="BY774">
            <v>0</v>
          </cell>
          <cell r="BZ774">
            <v>0</v>
          </cell>
          <cell r="CA774">
            <v>74</v>
          </cell>
          <cell r="CB774">
            <v>2</v>
          </cell>
          <cell r="CC774">
            <v>0</v>
          </cell>
          <cell r="CD774">
            <v>0</v>
          </cell>
          <cell r="CE774">
            <v>0</v>
          </cell>
          <cell r="CF774">
            <v>0</v>
          </cell>
          <cell r="CG774">
            <v>0</v>
          </cell>
          <cell r="CH774">
            <v>0</v>
          </cell>
          <cell r="CI774">
            <v>0</v>
          </cell>
          <cell r="CJ774">
            <v>0</v>
          </cell>
          <cell r="CK774">
            <v>0</v>
          </cell>
          <cell r="CL774">
            <v>0</v>
          </cell>
          <cell r="CM774">
            <v>0</v>
          </cell>
          <cell r="CN774">
            <v>0</v>
          </cell>
          <cell r="CO774">
            <v>0</v>
          </cell>
          <cell r="CP774">
            <v>0</v>
          </cell>
          <cell r="CQ774">
            <v>0</v>
          </cell>
          <cell r="CR774">
            <v>0</v>
          </cell>
          <cell r="CS774">
            <v>0</v>
          </cell>
          <cell r="CT774">
            <v>0</v>
          </cell>
          <cell r="CU774">
            <v>0</v>
          </cell>
          <cell r="CV774">
            <v>0</v>
          </cell>
          <cell r="CW774">
            <v>0</v>
          </cell>
          <cell r="CX774">
            <v>0</v>
          </cell>
          <cell r="CY774">
            <v>0</v>
          </cell>
          <cell r="CZ774">
            <v>0</v>
          </cell>
          <cell r="DA774">
            <v>0</v>
          </cell>
          <cell r="DB774">
            <v>0</v>
          </cell>
          <cell r="DC774">
            <v>0</v>
          </cell>
          <cell r="DD774">
            <v>10107.223354556432</v>
          </cell>
          <cell r="DE774">
            <v>0</v>
          </cell>
          <cell r="DG774">
            <v>8542.3284995693521</v>
          </cell>
          <cell r="DI774">
            <v>0.03</v>
          </cell>
          <cell r="DJ774">
            <v>256.26985498708058</v>
          </cell>
          <cell r="DK774">
            <v>2.6014725883974965E-2</v>
          </cell>
          <cell r="DL774">
            <v>0</v>
          </cell>
        </row>
        <row r="775">
          <cell r="A775" t="str">
            <v>B10417LR0518LT09900P40</v>
          </cell>
          <cell r="B775" t="str">
            <v>RULLIERA-NASTRO TANGENZIALE Lu0400 LT 09900 P40</v>
          </cell>
          <cell r="C775" t="str">
            <v>TANGENTIAL BELT ROLLER CONV. Aw0400 LT 09900 P40</v>
          </cell>
          <cell r="F775">
            <v>23630.447570640477</v>
          </cell>
          <cell r="H775">
            <v>11106.310358201024</v>
          </cell>
          <cell r="I775">
            <v>0.53</v>
          </cell>
          <cell r="J775" t="str">
            <v>OK</v>
          </cell>
          <cell r="K775" t="str">
            <v>NEWZD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0</v>
          </cell>
          <cell r="AQ775">
            <v>0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9778.1853582010244</v>
          </cell>
          <cell r="AW775">
            <v>180</v>
          </cell>
          <cell r="AX775">
            <v>5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54</v>
          </cell>
          <cell r="BF775">
            <v>1.5</v>
          </cell>
          <cell r="BG775">
            <v>0</v>
          </cell>
          <cell r="BH775">
            <v>0</v>
          </cell>
          <cell r="BI775">
            <v>0</v>
          </cell>
          <cell r="BJ775">
            <v>0</v>
          </cell>
          <cell r="BK775">
            <v>76</v>
          </cell>
          <cell r="BL775">
            <v>2</v>
          </cell>
          <cell r="BM775">
            <v>0</v>
          </cell>
          <cell r="BN775">
            <v>0</v>
          </cell>
          <cell r="BO775">
            <v>677.625</v>
          </cell>
          <cell r="BP775">
            <v>20.85</v>
          </cell>
          <cell r="BQ775">
            <v>0</v>
          </cell>
          <cell r="BR775">
            <v>0</v>
          </cell>
          <cell r="BS775">
            <v>266.5</v>
          </cell>
          <cell r="BT775">
            <v>8.1999999999999993</v>
          </cell>
          <cell r="BU775">
            <v>0</v>
          </cell>
          <cell r="BV775">
            <v>0</v>
          </cell>
          <cell r="BW775">
            <v>0</v>
          </cell>
          <cell r="BX775">
            <v>0</v>
          </cell>
          <cell r="BY775">
            <v>0</v>
          </cell>
          <cell r="BZ775">
            <v>0</v>
          </cell>
          <cell r="CA775">
            <v>74</v>
          </cell>
          <cell r="CB775">
            <v>2</v>
          </cell>
          <cell r="CC775">
            <v>0</v>
          </cell>
          <cell r="CD775">
            <v>0</v>
          </cell>
          <cell r="CE775">
            <v>0</v>
          </cell>
          <cell r="CF775">
            <v>0</v>
          </cell>
          <cell r="CG775">
            <v>0</v>
          </cell>
          <cell r="CH775">
            <v>0</v>
          </cell>
          <cell r="CI775">
            <v>0</v>
          </cell>
          <cell r="CJ775">
            <v>0</v>
          </cell>
          <cell r="CK775">
            <v>0</v>
          </cell>
          <cell r="CL775">
            <v>0</v>
          </cell>
          <cell r="CM775">
            <v>0</v>
          </cell>
          <cell r="CN775">
            <v>0</v>
          </cell>
          <cell r="CO775">
            <v>0</v>
          </cell>
          <cell r="CP775">
            <v>0</v>
          </cell>
          <cell r="CQ775">
            <v>0</v>
          </cell>
          <cell r="CR775">
            <v>0</v>
          </cell>
          <cell r="CS775">
            <v>0</v>
          </cell>
          <cell r="CT775">
            <v>0</v>
          </cell>
          <cell r="CU775">
            <v>0</v>
          </cell>
          <cell r="CV775">
            <v>0</v>
          </cell>
          <cell r="CW775">
            <v>0</v>
          </cell>
          <cell r="CX775">
            <v>0</v>
          </cell>
          <cell r="CY775">
            <v>0</v>
          </cell>
          <cell r="CZ775">
            <v>0</v>
          </cell>
          <cell r="DA775">
            <v>0</v>
          </cell>
          <cell r="DB775">
            <v>0</v>
          </cell>
          <cell r="DC775">
            <v>0</v>
          </cell>
          <cell r="DD775">
            <v>11106.310358201024</v>
          </cell>
          <cell r="DE775">
            <v>0</v>
          </cell>
          <cell r="DG775">
            <v>9493.3838429136158</v>
          </cell>
          <cell r="DI775">
            <v>0.03</v>
          </cell>
          <cell r="DJ775">
            <v>284.80151528740845</v>
          </cell>
          <cell r="DK775">
            <v>2.6318096618653006E-2</v>
          </cell>
          <cell r="DL775">
            <v>0</v>
          </cell>
        </row>
        <row r="776">
          <cell r="A776" t="str">
            <v>B10417LR0518LT09900P60</v>
          </cell>
          <cell r="B776" t="str">
            <v>RULLIERA-NASTRO TANGENZIALE Lu0400 LT 09900 P60</v>
          </cell>
          <cell r="C776" t="str">
            <v>TANGENTIAL BELT ROLLER CONV. Aw0400 LT 09900 P60</v>
          </cell>
          <cell r="F776">
            <v>21884.089024973269</v>
          </cell>
          <cell r="H776">
            <v>10285.521841737436</v>
          </cell>
          <cell r="I776">
            <v>0.53</v>
          </cell>
          <cell r="J776" t="str">
            <v>OK</v>
          </cell>
          <cell r="K776" t="str">
            <v>NEWZD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0</v>
          </cell>
          <cell r="AQ776">
            <v>0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8957.3968417374363</v>
          </cell>
          <cell r="AW776">
            <v>180</v>
          </cell>
          <cell r="AX776">
            <v>5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54</v>
          </cell>
          <cell r="BF776">
            <v>1.5</v>
          </cell>
          <cell r="BG776">
            <v>0</v>
          </cell>
          <cell r="BH776">
            <v>0</v>
          </cell>
          <cell r="BI776">
            <v>0</v>
          </cell>
          <cell r="BJ776">
            <v>0</v>
          </cell>
          <cell r="BK776">
            <v>76</v>
          </cell>
          <cell r="BL776">
            <v>2</v>
          </cell>
          <cell r="BM776">
            <v>0</v>
          </cell>
          <cell r="BN776">
            <v>0</v>
          </cell>
          <cell r="BO776">
            <v>677.625</v>
          </cell>
          <cell r="BP776">
            <v>20.85</v>
          </cell>
          <cell r="BQ776">
            <v>0</v>
          </cell>
          <cell r="BR776">
            <v>0</v>
          </cell>
          <cell r="BS776">
            <v>266.5</v>
          </cell>
          <cell r="BT776">
            <v>8.1999999999999993</v>
          </cell>
          <cell r="BU776">
            <v>0</v>
          </cell>
          <cell r="BV776">
            <v>0</v>
          </cell>
          <cell r="BW776">
            <v>0</v>
          </cell>
          <cell r="BX776">
            <v>0</v>
          </cell>
          <cell r="BY776">
            <v>0</v>
          </cell>
          <cell r="BZ776">
            <v>0</v>
          </cell>
          <cell r="CA776">
            <v>74</v>
          </cell>
          <cell r="CB776">
            <v>2</v>
          </cell>
          <cell r="CC776">
            <v>0</v>
          </cell>
          <cell r="CD776">
            <v>0</v>
          </cell>
          <cell r="CE776">
            <v>0</v>
          </cell>
          <cell r="CF776">
            <v>0</v>
          </cell>
          <cell r="CG776">
            <v>0</v>
          </cell>
          <cell r="CH776">
            <v>0</v>
          </cell>
          <cell r="CI776">
            <v>0</v>
          </cell>
          <cell r="CJ776">
            <v>0</v>
          </cell>
          <cell r="CK776">
            <v>0</v>
          </cell>
          <cell r="CL776">
            <v>0</v>
          </cell>
          <cell r="CM776">
            <v>0</v>
          </cell>
          <cell r="CN776">
            <v>0</v>
          </cell>
          <cell r="CO776">
            <v>0</v>
          </cell>
          <cell r="CP776">
            <v>0</v>
          </cell>
          <cell r="CQ776">
            <v>0</v>
          </cell>
          <cell r="CR776">
            <v>0</v>
          </cell>
          <cell r="CS776">
            <v>0</v>
          </cell>
          <cell r="CT776">
            <v>0</v>
          </cell>
          <cell r="CU776">
            <v>0</v>
          </cell>
          <cell r="CV776">
            <v>0</v>
          </cell>
          <cell r="CW776">
            <v>0</v>
          </cell>
          <cell r="CX776">
            <v>0</v>
          </cell>
          <cell r="CY776">
            <v>0</v>
          </cell>
          <cell r="CZ776">
            <v>0</v>
          </cell>
          <cell r="DA776">
            <v>0</v>
          </cell>
          <cell r="DB776">
            <v>0</v>
          </cell>
          <cell r="DC776">
            <v>0</v>
          </cell>
          <cell r="DD776">
            <v>10285.521841737436</v>
          </cell>
          <cell r="DE776">
            <v>0</v>
          </cell>
          <cell r="DG776">
            <v>8696.5017880945979</v>
          </cell>
          <cell r="DI776">
            <v>0.03</v>
          </cell>
          <cell r="DJ776">
            <v>260.89505364283792</v>
          </cell>
          <cell r="DK776">
            <v>2.6025413130858988E-2</v>
          </cell>
          <cell r="DL776">
            <v>0</v>
          </cell>
        </row>
        <row r="777">
          <cell r="A777" t="str">
            <v>B10417LR0518LT10200P40</v>
          </cell>
          <cell r="B777" t="str">
            <v>RULLIERA-NASTRO TANGENZIALE Lu0400 LT 10200 P40</v>
          </cell>
          <cell r="C777" t="str">
            <v>TANGENTIAL BELT ROLLER CONV. Aw0400 LT 10200 P40</v>
          </cell>
          <cell r="F777">
            <v>24146.483181730269</v>
          </cell>
          <cell r="H777">
            <v>11348.847095413226</v>
          </cell>
          <cell r="I777">
            <v>0.53</v>
          </cell>
          <cell r="J777" t="str">
            <v>OK</v>
          </cell>
          <cell r="K777" t="str">
            <v>NEWZD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>
            <v>0</v>
          </cell>
          <cell r="AM777">
            <v>0</v>
          </cell>
          <cell r="AN777">
            <v>0</v>
          </cell>
          <cell r="AO777">
            <v>0</v>
          </cell>
          <cell r="AP777">
            <v>0</v>
          </cell>
          <cell r="AQ777">
            <v>0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10001.222095413226</v>
          </cell>
          <cell r="AW777">
            <v>180</v>
          </cell>
          <cell r="AX777">
            <v>5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54</v>
          </cell>
          <cell r="BF777">
            <v>1.5</v>
          </cell>
          <cell r="BG777">
            <v>0</v>
          </cell>
          <cell r="BH777">
            <v>0</v>
          </cell>
          <cell r="BI777">
            <v>0</v>
          </cell>
          <cell r="BJ777">
            <v>0</v>
          </cell>
          <cell r="BK777">
            <v>76</v>
          </cell>
          <cell r="BL777">
            <v>2</v>
          </cell>
          <cell r="BM777">
            <v>0</v>
          </cell>
          <cell r="BN777">
            <v>0</v>
          </cell>
          <cell r="BO777">
            <v>692.25</v>
          </cell>
          <cell r="BP777">
            <v>21.3</v>
          </cell>
          <cell r="BQ777">
            <v>0</v>
          </cell>
          <cell r="BR777">
            <v>0</v>
          </cell>
          <cell r="BS777">
            <v>271.37500000000006</v>
          </cell>
          <cell r="BT777">
            <v>8.3500000000000014</v>
          </cell>
          <cell r="BU777">
            <v>0</v>
          </cell>
          <cell r="BV777">
            <v>0</v>
          </cell>
          <cell r="BW777">
            <v>0</v>
          </cell>
          <cell r="BX777">
            <v>0</v>
          </cell>
          <cell r="BY777">
            <v>0</v>
          </cell>
          <cell r="BZ777">
            <v>0</v>
          </cell>
          <cell r="CA777">
            <v>74</v>
          </cell>
          <cell r="CB777">
            <v>2</v>
          </cell>
          <cell r="CC777">
            <v>0</v>
          </cell>
          <cell r="CD777">
            <v>0</v>
          </cell>
          <cell r="CE777">
            <v>0</v>
          </cell>
          <cell r="CF777">
            <v>0</v>
          </cell>
          <cell r="CG777">
            <v>0</v>
          </cell>
          <cell r="CH777">
            <v>0</v>
          </cell>
          <cell r="CI777">
            <v>0</v>
          </cell>
          <cell r="CJ777">
            <v>0</v>
          </cell>
          <cell r="CK777">
            <v>0</v>
          </cell>
          <cell r="CL777">
            <v>0</v>
          </cell>
          <cell r="CM777">
            <v>0</v>
          </cell>
          <cell r="CN777">
            <v>0</v>
          </cell>
          <cell r="CO777">
            <v>0</v>
          </cell>
          <cell r="CP777">
            <v>0</v>
          </cell>
          <cell r="CQ777">
            <v>0</v>
          </cell>
          <cell r="CR777">
            <v>0</v>
          </cell>
          <cell r="CS777">
            <v>0</v>
          </cell>
          <cell r="CT777">
            <v>0</v>
          </cell>
          <cell r="CU777">
            <v>0</v>
          </cell>
          <cell r="CV777">
            <v>0</v>
          </cell>
          <cell r="CW777">
            <v>0</v>
          </cell>
          <cell r="CX777">
            <v>0</v>
          </cell>
          <cell r="CY777">
            <v>0</v>
          </cell>
          <cell r="CZ777">
            <v>0</v>
          </cell>
          <cell r="DA777">
            <v>0</v>
          </cell>
          <cell r="DB777">
            <v>0</v>
          </cell>
          <cell r="DC777">
            <v>0</v>
          </cell>
          <cell r="DD777">
            <v>11348.847095413226</v>
          </cell>
          <cell r="DE777">
            <v>0</v>
          </cell>
          <cell r="DG777">
            <v>9709.9243644788603</v>
          </cell>
          <cell r="DI777">
            <v>0.03</v>
          </cell>
          <cell r="DJ777">
            <v>291.2977309343658</v>
          </cell>
          <cell r="DK777">
            <v>2.6343787518609427E-2</v>
          </cell>
          <cell r="DL777">
            <v>0</v>
          </cell>
        </row>
        <row r="778">
          <cell r="A778" t="str">
            <v>B10417LR0518LT10200P60</v>
          </cell>
          <cell r="B778" t="str">
            <v>RULLIERA-NASTRO TANGENZIALE Lu0400 LT 10200 P60</v>
          </cell>
          <cell r="C778" t="str">
            <v>TANGENTIAL BELT ROLLER CONV. Aw0400 LT 10200 P60</v>
          </cell>
          <cell r="F778">
            <v>22357.817062949875</v>
          </cell>
          <cell r="H778">
            <v>10508.17401958644</v>
          </cell>
          <cell r="I778">
            <v>0.53</v>
          </cell>
          <cell r="J778" t="str">
            <v>OK</v>
          </cell>
          <cell r="K778" t="str">
            <v>NEWZD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0</v>
          </cell>
          <cell r="AQ778">
            <v>0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9160.5490195864404</v>
          </cell>
          <cell r="AW778">
            <v>180</v>
          </cell>
          <cell r="AX778">
            <v>5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54</v>
          </cell>
          <cell r="BF778">
            <v>1.5</v>
          </cell>
          <cell r="BG778">
            <v>0</v>
          </cell>
          <cell r="BH778">
            <v>0</v>
          </cell>
          <cell r="BI778">
            <v>0</v>
          </cell>
          <cell r="BJ778">
            <v>0</v>
          </cell>
          <cell r="BK778">
            <v>76</v>
          </cell>
          <cell r="BL778">
            <v>2</v>
          </cell>
          <cell r="BM778">
            <v>0</v>
          </cell>
          <cell r="BN778">
            <v>0</v>
          </cell>
          <cell r="BO778">
            <v>692.25</v>
          </cell>
          <cell r="BP778">
            <v>21.3</v>
          </cell>
          <cell r="BQ778">
            <v>0</v>
          </cell>
          <cell r="BR778">
            <v>0</v>
          </cell>
          <cell r="BS778">
            <v>271.37500000000006</v>
          </cell>
          <cell r="BT778">
            <v>8.3500000000000014</v>
          </cell>
          <cell r="BU778">
            <v>0</v>
          </cell>
          <cell r="BV778">
            <v>0</v>
          </cell>
          <cell r="BW778">
            <v>0</v>
          </cell>
          <cell r="BX778">
            <v>0</v>
          </cell>
          <cell r="BY778">
            <v>0</v>
          </cell>
          <cell r="BZ778">
            <v>0</v>
          </cell>
          <cell r="CA778">
            <v>74</v>
          </cell>
          <cell r="CB778">
            <v>2</v>
          </cell>
          <cell r="CC778">
            <v>0</v>
          </cell>
          <cell r="CD778">
            <v>0</v>
          </cell>
          <cell r="CE778">
            <v>0</v>
          </cell>
          <cell r="CF778">
            <v>0</v>
          </cell>
          <cell r="CG778">
            <v>0</v>
          </cell>
          <cell r="CH778">
            <v>0</v>
          </cell>
          <cell r="CI778">
            <v>0</v>
          </cell>
          <cell r="CJ778">
            <v>0</v>
          </cell>
          <cell r="CK778">
            <v>0</v>
          </cell>
          <cell r="CL778">
            <v>0</v>
          </cell>
          <cell r="CM778">
            <v>0</v>
          </cell>
          <cell r="CN778">
            <v>0</v>
          </cell>
          <cell r="CO778">
            <v>0</v>
          </cell>
          <cell r="CP778">
            <v>0</v>
          </cell>
          <cell r="CQ778">
            <v>0</v>
          </cell>
          <cell r="CR778">
            <v>0</v>
          </cell>
          <cell r="CS778">
            <v>0</v>
          </cell>
          <cell r="CT778">
            <v>0</v>
          </cell>
          <cell r="CU778">
            <v>0</v>
          </cell>
          <cell r="CV778">
            <v>0</v>
          </cell>
          <cell r="CW778">
            <v>0</v>
          </cell>
          <cell r="CX778">
            <v>0</v>
          </cell>
          <cell r="CY778">
            <v>0</v>
          </cell>
          <cell r="CZ778">
            <v>0</v>
          </cell>
          <cell r="DA778">
            <v>0</v>
          </cell>
          <cell r="DB778">
            <v>0</v>
          </cell>
          <cell r="DC778">
            <v>0</v>
          </cell>
          <cell r="DD778">
            <v>10508.17401958644</v>
          </cell>
          <cell r="DE778">
            <v>0</v>
          </cell>
          <cell r="DG778">
            <v>8893.7369122198452</v>
          </cell>
          <cell r="DI778">
            <v>0.03</v>
          </cell>
          <cell r="DJ778">
            <v>266.81210736659534</v>
          </cell>
          <cell r="DK778">
            <v>2.6052404909960167E-2</v>
          </cell>
          <cell r="DL778">
            <v>0</v>
          </cell>
        </row>
        <row r="779">
          <cell r="A779" t="str">
            <v>B10417LR0518LT10500P40</v>
          </cell>
          <cell r="B779" t="str">
            <v>RULLIERA-NASTRO TANGENZIALE Lu0400 LT 10500 P40</v>
          </cell>
          <cell r="C779" t="str">
            <v>TANGENTIAL BELT ROLLER CONV. Aw0400 LT 10500 P40</v>
          </cell>
          <cell r="F779">
            <v>24586.592522522187</v>
          </cell>
          <cell r="H779">
            <v>11555.698485585428</v>
          </cell>
          <cell r="I779">
            <v>0.53</v>
          </cell>
          <cell r="J779" t="str">
            <v>OK</v>
          </cell>
          <cell r="K779" t="str">
            <v>NEWZD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>
            <v>0</v>
          </cell>
          <cell r="AM779">
            <v>0</v>
          </cell>
          <cell r="AN779">
            <v>0</v>
          </cell>
          <cell r="AO779">
            <v>0</v>
          </cell>
          <cell r="AP779">
            <v>0</v>
          </cell>
          <cell r="AQ779">
            <v>0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10188.573485585428</v>
          </cell>
          <cell r="AW779">
            <v>180</v>
          </cell>
          <cell r="AX779">
            <v>5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54</v>
          </cell>
          <cell r="BF779">
            <v>1.5</v>
          </cell>
          <cell r="BG779">
            <v>0</v>
          </cell>
          <cell r="BH779">
            <v>0</v>
          </cell>
          <cell r="BI779">
            <v>0</v>
          </cell>
          <cell r="BJ779">
            <v>0</v>
          </cell>
          <cell r="BK779">
            <v>76</v>
          </cell>
          <cell r="BL779">
            <v>2</v>
          </cell>
          <cell r="BM779">
            <v>0</v>
          </cell>
          <cell r="BN779">
            <v>0</v>
          </cell>
          <cell r="BO779">
            <v>706.875</v>
          </cell>
          <cell r="BP779">
            <v>21.75</v>
          </cell>
          <cell r="BQ779">
            <v>0</v>
          </cell>
          <cell r="BR779">
            <v>0</v>
          </cell>
          <cell r="BS779">
            <v>276.25</v>
          </cell>
          <cell r="BT779">
            <v>8.5</v>
          </cell>
          <cell r="BU779">
            <v>0</v>
          </cell>
          <cell r="BV779">
            <v>0</v>
          </cell>
          <cell r="BW779">
            <v>0</v>
          </cell>
          <cell r="BX779">
            <v>0</v>
          </cell>
          <cell r="BY779">
            <v>0</v>
          </cell>
          <cell r="BZ779">
            <v>0</v>
          </cell>
          <cell r="CA779">
            <v>74</v>
          </cell>
          <cell r="CB779">
            <v>2</v>
          </cell>
          <cell r="CC779">
            <v>0</v>
          </cell>
          <cell r="CD779">
            <v>0</v>
          </cell>
          <cell r="CE779">
            <v>0</v>
          </cell>
          <cell r="CF779">
            <v>0</v>
          </cell>
          <cell r="CG779">
            <v>0</v>
          </cell>
          <cell r="CH779">
            <v>0</v>
          </cell>
          <cell r="CI779">
            <v>0</v>
          </cell>
          <cell r="CJ779">
            <v>0</v>
          </cell>
          <cell r="CK779">
            <v>0</v>
          </cell>
          <cell r="CL779">
            <v>0</v>
          </cell>
          <cell r="CM779">
            <v>0</v>
          </cell>
          <cell r="CN779">
            <v>0</v>
          </cell>
          <cell r="CO779">
            <v>0</v>
          </cell>
          <cell r="CP779">
            <v>0</v>
          </cell>
          <cell r="CQ779">
            <v>0</v>
          </cell>
          <cell r="CR779">
            <v>0</v>
          </cell>
          <cell r="CS779">
            <v>0</v>
          </cell>
          <cell r="CT779">
            <v>0</v>
          </cell>
          <cell r="CU779">
            <v>0</v>
          </cell>
          <cell r="CV779">
            <v>0</v>
          </cell>
          <cell r="CW779">
            <v>0</v>
          </cell>
          <cell r="CX779">
            <v>0</v>
          </cell>
          <cell r="CY779">
            <v>0</v>
          </cell>
          <cell r="CZ779">
            <v>0</v>
          </cell>
          <cell r="DA779">
            <v>0</v>
          </cell>
          <cell r="DB779">
            <v>0</v>
          </cell>
          <cell r="DC779">
            <v>0</v>
          </cell>
          <cell r="DD779">
            <v>11555.698485585428</v>
          </cell>
          <cell r="DE779">
            <v>0</v>
          </cell>
          <cell r="DG779">
            <v>9891.8189180441041</v>
          </cell>
          <cell r="DI779">
            <v>0.03</v>
          </cell>
          <cell r="DJ779">
            <v>296.75456754132313</v>
          </cell>
          <cell r="DK779">
            <v>2.635722939038097E-2</v>
          </cell>
          <cell r="DL779">
            <v>0</v>
          </cell>
        </row>
        <row r="780">
          <cell r="A780" t="str">
            <v>B10417LR0518LT10500P60</v>
          </cell>
          <cell r="B780" t="str">
            <v>RULLIERA-NASTRO TANGENZIALE Lu0400 LT 10500 P60</v>
          </cell>
          <cell r="C780" t="str">
            <v>TANGENTIAL BELT ROLLER CONV. Aw0400 LT 10500 P60</v>
          </cell>
          <cell r="F780">
            <v>22737.175546313709</v>
          </cell>
          <cell r="H780">
            <v>10686.472506767443</v>
          </cell>
          <cell r="I780">
            <v>0.53</v>
          </cell>
          <cell r="J780" t="str">
            <v>OK</v>
          </cell>
          <cell r="K780" t="str">
            <v>NEWZD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0</v>
          </cell>
          <cell r="AM780">
            <v>0</v>
          </cell>
          <cell r="AN780">
            <v>0</v>
          </cell>
          <cell r="AO780">
            <v>0</v>
          </cell>
          <cell r="AP780">
            <v>0</v>
          </cell>
          <cell r="AQ780">
            <v>0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9319.3475067674426</v>
          </cell>
          <cell r="AW780">
            <v>180</v>
          </cell>
          <cell r="AX780">
            <v>5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54</v>
          </cell>
          <cell r="BF780">
            <v>1.5</v>
          </cell>
          <cell r="BG780">
            <v>0</v>
          </cell>
          <cell r="BH780">
            <v>0</v>
          </cell>
          <cell r="BI780">
            <v>0</v>
          </cell>
          <cell r="BJ780">
            <v>0</v>
          </cell>
          <cell r="BK780">
            <v>76</v>
          </cell>
          <cell r="BL780">
            <v>2</v>
          </cell>
          <cell r="BM780">
            <v>0</v>
          </cell>
          <cell r="BN780">
            <v>0</v>
          </cell>
          <cell r="BO780">
            <v>706.875</v>
          </cell>
          <cell r="BP780">
            <v>21.75</v>
          </cell>
          <cell r="BQ780">
            <v>0</v>
          </cell>
          <cell r="BR780">
            <v>0</v>
          </cell>
          <cell r="BS780">
            <v>276.25</v>
          </cell>
          <cell r="BT780">
            <v>8.5</v>
          </cell>
          <cell r="BU780">
            <v>0</v>
          </cell>
          <cell r="BV780">
            <v>0</v>
          </cell>
          <cell r="BW780">
            <v>0</v>
          </cell>
          <cell r="BX780">
            <v>0</v>
          </cell>
          <cell r="BY780">
            <v>0</v>
          </cell>
          <cell r="BZ780">
            <v>0</v>
          </cell>
          <cell r="CA780">
            <v>74</v>
          </cell>
          <cell r="CB780">
            <v>2</v>
          </cell>
          <cell r="CC780">
            <v>0</v>
          </cell>
          <cell r="CD780">
            <v>0</v>
          </cell>
          <cell r="CE780">
            <v>0</v>
          </cell>
          <cell r="CF780">
            <v>0</v>
          </cell>
          <cell r="CG780">
            <v>0</v>
          </cell>
          <cell r="CH780">
            <v>0</v>
          </cell>
          <cell r="CI780">
            <v>0</v>
          </cell>
          <cell r="CJ780">
            <v>0</v>
          </cell>
          <cell r="CK780">
            <v>0</v>
          </cell>
          <cell r="CL780">
            <v>0</v>
          </cell>
          <cell r="CM780">
            <v>0</v>
          </cell>
          <cell r="CN780">
            <v>0</v>
          </cell>
          <cell r="CO780">
            <v>0</v>
          </cell>
          <cell r="CP780">
            <v>0</v>
          </cell>
          <cell r="CQ780">
            <v>0</v>
          </cell>
          <cell r="CR780">
            <v>0</v>
          </cell>
          <cell r="CS780">
            <v>0</v>
          </cell>
          <cell r="CT780">
            <v>0</v>
          </cell>
          <cell r="CU780">
            <v>0</v>
          </cell>
          <cell r="CV780">
            <v>0</v>
          </cell>
          <cell r="CW780">
            <v>0</v>
          </cell>
          <cell r="CX780">
            <v>0</v>
          </cell>
          <cell r="CY780">
            <v>0</v>
          </cell>
          <cell r="CZ780">
            <v>0</v>
          </cell>
          <cell r="DA780">
            <v>0</v>
          </cell>
          <cell r="DB780">
            <v>0</v>
          </cell>
          <cell r="DC780">
            <v>0</v>
          </cell>
          <cell r="DD780">
            <v>10686.472506767443</v>
          </cell>
          <cell r="DE780">
            <v>0</v>
          </cell>
          <cell r="DG780">
            <v>9047.9102007450892</v>
          </cell>
          <cell r="DI780">
            <v>0.03</v>
          </cell>
          <cell r="DJ780">
            <v>271.43730602235269</v>
          </cell>
          <cell r="DK780">
            <v>2.6062063237475581E-2</v>
          </cell>
          <cell r="DL780">
            <v>0</v>
          </cell>
        </row>
        <row r="781">
          <cell r="A781" t="str">
            <v>B10417LR0518LT10800P40</v>
          </cell>
          <cell r="B781" t="str">
            <v>RULLIERA-NASTRO TANGENZIALE Lu0400 LT 10800 P40</v>
          </cell>
          <cell r="C781" t="str">
            <v>TANGENTIAL BELT ROLLER CONV. Aw0400 LT 10800 P40</v>
          </cell>
          <cell r="F781">
            <v>25153.164432476664</v>
          </cell>
          <cell r="H781">
            <v>11821.987283264032</v>
          </cell>
          <cell r="I781">
            <v>0.53</v>
          </cell>
          <cell r="J781" t="str">
            <v>OK</v>
          </cell>
          <cell r="K781" t="str">
            <v>NEWZD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0</v>
          </cell>
          <cell r="AM781">
            <v>0</v>
          </cell>
          <cell r="AN781">
            <v>0</v>
          </cell>
          <cell r="AO781">
            <v>0</v>
          </cell>
          <cell r="AP781">
            <v>0</v>
          </cell>
          <cell r="AQ781">
            <v>0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10435.362283264032</v>
          </cell>
          <cell r="AW781">
            <v>180</v>
          </cell>
          <cell r="AX781">
            <v>5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54</v>
          </cell>
          <cell r="BF781">
            <v>1.5</v>
          </cell>
          <cell r="BG781">
            <v>0</v>
          </cell>
          <cell r="BH781">
            <v>0</v>
          </cell>
          <cell r="BI781">
            <v>0</v>
          </cell>
          <cell r="BJ781">
            <v>0</v>
          </cell>
          <cell r="BK781">
            <v>76</v>
          </cell>
          <cell r="BL781">
            <v>2</v>
          </cell>
          <cell r="BM781">
            <v>0</v>
          </cell>
          <cell r="BN781">
            <v>0</v>
          </cell>
          <cell r="BO781">
            <v>721.5</v>
          </cell>
          <cell r="BP781">
            <v>22.2</v>
          </cell>
          <cell r="BQ781">
            <v>0</v>
          </cell>
          <cell r="BR781">
            <v>0</v>
          </cell>
          <cell r="BS781">
            <v>281.125</v>
          </cell>
          <cell r="BT781">
            <v>8.65</v>
          </cell>
          <cell r="BU781">
            <v>0</v>
          </cell>
          <cell r="BV781">
            <v>0</v>
          </cell>
          <cell r="BW781">
            <v>0</v>
          </cell>
          <cell r="BX781">
            <v>0</v>
          </cell>
          <cell r="BY781">
            <v>0</v>
          </cell>
          <cell r="BZ781">
            <v>0</v>
          </cell>
          <cell r="CA781">
            <v>74</v>
          </cell>
          <cell r="CB781">
            <v>2</v>
          </cell>
          <cell r="CC781">
            <v>0</v>
          </cell>
          <cell r="CD781">
            <v>0</v>
          </cell>
          <cell r="CE781">
            <v>0</v>
          </cell>
          <cell r="CF781">
            <v>0</v>
          </cell>
          <cell r="CG781">
            <v>0</v>
          </cell>
          <cell r="CH781">
            <v>0</v>
          </cell>
          <cell r="CI781">
            <v>0</v>
          </cell>
          <cell r="CJ781">
            <v>0</v>
          </cell>
          <cell r="CK781">
            <v>0</v>
          </cell>
          <cell r="CL781">
            <v>0</v>
          </cell>
          <cell r="CM781">
            <v>0</v>
          </cell>
          <cell r="CN781">
            <v>0</v>
          </cell>
          <cell r="CO781">
            <v>0</v>
          </cell>
          <cell r="CP781">
            <v>0</v>
          </cell>
          <cell r="CQ781">
            <v>0</v>
          </cell>
          <cell r="CR781">
            <v>0</v>
          </cell>
          <cell r="CS781">
            <v>0</v>
          </cell>
          <cell r="CT781">
            <v>0</v>
          </cell>
          <cell r="CU781">
            <v>0</v>
          </cell>
          <cell r="CV781">
            <v>0</v>
          </cell>
          <cell r="CW781">
            <v>0</v>
          </cell>
          <cell r="CX781">
            <v>0</v>
          </cell>
          <cell r="CY781">
            <v>0</v>
          </cell>
          <cell r="CZ781">
            <v>0</v>
          </cell>
          <cell r="DA781">
            <v>0</v>
          </cell>
          <cell r="DB781">
            <v>0</v>
          </cell>
          <cell r="DC781">
            <v>0</v>
          </cell>
          <cell r="DD781">
            <v>11821.987283264032</v>
          </cell>
          <cell r="DE781">
            <v>0</v>
          </cell>
          <cell r="DG781">
            <v>10131.419692489351</v>
          </cell>
          <cell r="DI781">
            <v>0.03</v>
          </cell>
          <cell r="DJ781">
            <v>303.94259077468053</v>
          </cell>
          <cell r="DK781">
            <v>2.638838439070083E-2</v>
          </cell>
          <cell r="DL781">
            <v>0</v>
          </cell>
        </row>
        <row r="782">
          <cell r="A782" t="str">
            <v>B10417LR0518LT10800P60</v>
          </cell>
          <cell r="B782" t="str">
            <v>RULLIERA-NASTRO TANGENZIALE Lu0400 LT 10800 P60</v>
          </cell>
          <cell r="C782" t="str">
            <v>TANGENTIAL BELT ROLLER CONV. Aw0400 LT 10800 P60</v>
          </cell>
          <cell r="F782">
            <v>23261.439883154988</v>
          </cell>
          <cell r="H782">
            <v>10932.876745082844</v>
          </cell>
          <cell r="I782">
            <v>0.53</v>
          </cell>
          <cell r="J782" t="str">
            <v>OK</v>
          </cell>
          <cell r="K782" t="str">
            <v>NEWZD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0</v>
          </cell>
          <cell r="AP782">
            <v>0</v>
          </cell>
          <cell r="AQ782">
            <v>0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9546.2517450828436</v>
          </cell>
          <cell r="AW782">
            <v>180</v>
          </cell>
          <cell r="AX782">
            <v>5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54</v>
          </cell>
          <cell r="BF782">
            <v>1.5</v>
          </cell>
          <cell r="BG782">
            <v>0</v>
          </cell>
          <cell r="BH782">
            <v>0</v>
          </cell>
          <cell r="BI782">
            <v>0</v>
          </cell>
          <cell r="BJ782">
            <v>0</v>
          </cell>
          <cell r="BK782">
            <v>76</v>
          </cell>
          <cell r="BL782">
            <v>2</v>
          </cell>
          <cell r="BM782">
            <v>0</v>
          </cell>
          <cell r="BN782">
            <v>0</v>
          </cell>
          <cell r="BO782">
            <v>721.5</v>
          </cell>
          <cell r="BP782">
            <v>22.2</v>
          </cell>
          <cell r="BQ782">
            <v>0</v>
          </cell>
          <cell r="BR782">
            <v>0</v>
          </cell>
          <cell r="BS782">
            <v>281.125</v>
          </cell>
          <cell r="BT782">
            <v>8.65</v>
          </cell>
          <cell r="BU782">
            <v>0</v>
          </cell>
          <cell r="BV782">
            <v>0</v>
          </cell>
          <cell r="BW782">
            <v>0</v>
          </cell>
          <cell r="BX782">
            <v>0</v>
          </cell>
          <cell r="BY782">
            <v>0</v>
          </cell>
          <cell r="BZ782">
            <v>0</v>
          </cell>
          <cell r="CA782">
            <v>74</v>
          </cell>
          <cell r="CB782">
            <v>2</v>
          </cell>
          <cell r="CC782">
            <v>0</v>
          </cell>
          <cell r="CD782">
            <v>0</v>
          </cell>
          <cell r="CE782">
            <v>0</v>
          </cell>
          <cell r="CF782">
            <v>0</v>
          </cell>
          <cell r="CG782">
            <v>0</v>
          </cell>
          <cell r="CH782">
            <v>0</v>
          </cell>
          <cell r="CI782">
            <v>0</v>
          </cell>
          <cell r="CJ782">
            <v>0</v>
          </cell>
          <cell r="CK782">
            <v>0</v>
          </cell>
          <cell r="CL782">
            <v>0</v>
          </cell>
          <cell r="CM782">
            <v>0</v>
          </cell>
          <cell r="CN782">
            <v>0</v>
          </cell>
          <cell r="CO782">
            <v>0</v>
          </cell>
          <cell r="CP782">
            <v>0</v>
          </cell>
          <cell r="CQ782">
            <v>0</v>
          </cell>
          <cell r="CR782">
            <v>0</v>
          </cell>
          <cell r="CS782">
            <v>0</v>
          </cell>
          <cell r="CT782">
            <v>0</v>
          </cell>
          <cell r="CU782">
            <v>0</v>
          </cell>
          <cell r="CV782">
            <v>0</v>
          </cell>
          <cell r="CW782">
            <v>0</v>
          </cell>
          <cell r="CX782">
            <v>0</v>
          </cell>
          <cell r="CY782">
            <v>0</v>
          </cell>
          <cell r="CZ782">
            <v>0</v>
          </cell>
          <cell r="DA782">
            <v>0</v>
          </cell>
          <cell r="DB782">
            <v>0</v>
          </cell>
          <cell r="DC782">
            <v>0</v>
          </cell>
          <cell r="DD782">
            <v>10932.876745082844</v>
          </cell>
          <cell r="DE782">
            <v>0</v>
          </cell>
          <cell r="DG782">
            <v>9268.2055777503338</v>
          </cell>
          <cell r="DI782">
            <v>0.03</v>
          </cell>
          <cell r="DJ782">
            <v>278.04616733250998</v>
          </cell>
          <cell r="DK782">
            <v>2.6095784940319229E-2</v>
          </cell>
          <cell r="DL782">
            <v>0</v>
          </cell>
        </row>
        <row r="783">
          <cell r="A783" t="str">
            <v>B10417LR0518LT11100P40</v>
          </cell>
          <cell r="B783" t="str">
            <v>RULLIERA-NASTRO TANGENZIALE Lu0400 LT 11100 P40</v>
          </cell>
          <cell r="C783" t="str">
            <v>TANGENTIAL BELT ROLLER CONV. Aw0400 LT 11100 P40</v>
          </cell>
          <cell r="F783">
            <v>25617.779826928163</v>
          </cell>
          <cell r="H783">
            <v>12040.356518656235</v>
          </cell>
          <cell r="I783">
            <v>0.53</v>
          </cell>
          <cell r="J783" t="str">
            <v>OK</v>
          </cell>
          <cell r="K783" t="str">
            <v>NEWZD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0</v>
          </cell>
          <cell r="AM783">
            <v>0</v>
          </cell>
          <cell r="AN783">
            <v>0</v>
          </cell>
          <cell r="AO783">
            <v>0</v>
          </cell>
          <cell r="AP783">
            <v>0</v>
          </cell>
          <cell r="AQ783">
            <v>0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10634.231518656235</v>
          </cell>
          <cell r="AW783">
            <v>180</v>
          </cell>
          <cell r="AX783">
            <v>5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54</v>
          </cell>
          <cell r="BF783">
            <v>1.5</v>
          </cell>
          <cell r="BG783">
            <v>0</v>
          </cell>
          <cell r="BH783">
            <v>0</v>
          </cell>
          <cell r="BI783">
            <v>0</v>
          </cell>
          <cell r="BJ783">
            <v>0</v>
          </cell>
          <cell r="BK783">
            <v>76</v>
          </cell>
          <cell r="BL783">
            <v>2</v>
          </cell>
          <cell r="BM783">
            <v>0</v>
          </cell>
          <cell r="BN783">
            <v>0</v>
          </cell>
          <cell r="BO783">
            <v>736.125</v>
          </cell>
          <cell r="BP783">
            <v>22.65</v>
          </cell>
          <cell r="BQ783">
            <v>0</v>
          </cell>
          <cell r="BR783">
            <v>0</v>
          </cell>
          <cell r="BS783">
            <v>286</v>
          </cell>
          <cell r="BT783">
            <v>8.8000000000000007</v>
          </cell>
          <cell r="BU783">
            <v>0</v>
          </cell>
          <cell r="BV783">
            <v>0</v>
          </cell>
          <cell r="BW783">
            <v>0</v>
          </cell>
          <cell r="BX783">
            <v>0</v>
          </cell>
          <cell r="BY783">
            <v>0</v>
          </cell>
          <cell r="BZ783">
            <v>0</v>
          </cell>
          <cell r="CA783">
            <v>74</v>
          </cell>
          <cell r="CB783">
            <v>2</v>
          </cell>
          <cell r="CC783">
            <v>0</v>
          </cell>
          <cell r="CD783">
            <v>0</v>
          </cell>
          <cell r="CE783">
            <v>0</v>
          </cell>
          <cell r="CF783">
            <v>0</v>
          </cell>
          <cell r="CG783">
            <v>0</v>
          </cell>
          <cell r="CH783">
            <v>0</v>
          </cell>
          <cell r="CI783">
            <v>0</v>
          </cell>
          <cell r="CJ783">
            <v>0</v>
          </cell>
          <cell r="CK783">
            <v>0</v>
          </cell>
          <cell r="CL783">
            <v>0</v>
          </cell>
          <cell r="CM783">
            <v>0</v>
          </cell>
          <cell r="CN783">
            <v>0</v>
          </cell>
          <cell r="CO783">
            <v>0</v>
          </cell>
          <cell r="CP783">
            <v>0</v>
          </cell>
          <cell r="CQ783">
            <v>0</v>
          </cell>
          <cell r="CR783">
            <v>0</v>
          </cell>
          <cell r="CS783">
            <v>0</v>
          </cell>
          <cell r="CT783">
            <v>0</v>
          </cell>
          <cell r="CU783">
            <v>0</v>
          </cell>
          <cell r="CV783">
            <v>0</v>
          </cell>
          <cell r="CW783">
            <v>0</v>
          </cell>
          <cell r="CX783">
            <v>0</v>
          </cell>
          <cell r="CY783">
            <v>0</v>
          </cell>
          <cell r="CZ783">
            <v>0</v>
          </cell>
          <cell r="DA783">
            <v>0</v>
          </cell>
          <cell r="DB783">
            <v>0</v>
          </cell>
          <cell r="DC783">
            <v>0</v>
          </cell>
          <cell r="DD783">
            <v>12040.356518656235</v>
          </cell>
          <cell r="DE783">
            <v>0</v>
          </cell>
          <cell r="DG783">
            <v>10324.496620054597</v>
          </cell>
          <cell r="DI783">
            <v>0.03</v>
          </cell>
          <cell r="DJ783">
            <v>309.73489860163789</v>
          </cell>
          <cell r="DK783">
            <v>2.6403962947037441E-2</v>
          </cell>
          <cell r="DL783">
            <v>0</v>
          </cell>
        </row>
        <row r="784">
          <cell r="A784" t="str">
            <v>B10417LR0518LT11100P60</v>
          </cell>
          <cell r="B784" t="str">
            <v>RULLIERA-NASTRO TANGENZIALE Lu0400 LT 11100 P60</v>
          </cell>
          <cell r="C784" t="str">
            <v>TANGENTIAL BELT ROLLER CONV. Aw0400 LT 11100 P60</v>
          </cell>
          <cell r="F784">
            <v>23665.3044201784</v>
          </cell>
          <cell r="H784">
            <v>11122.693077483847</v>
          </cell>
          <cell r="I784">
            <v>0.53</v>
          </cell>
          <cell r="J784" t="str">
            <v>OK</v>
          </cell>
          <cell r="K784" t="str">
            <v>NEWZD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0</v>
          </cell>
          <cell r="AN784">
            <v>0</v>
          </cell>
          <cell r="AO784">
            <v>0</v>
          </cell>
          <cell r="AP784">
            <v>0</v>
          </cell>
          <cell r="AQ784">
            <v>0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9716.5680774838474</v>
          </cell>
          <cell r="AW784">
            <v>180</v>
          </cell>
          <cell r="AX784">
            <v>5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54</v>
          </cell>
          <cell r="BF784">
            <v>1.5</v>
          </cell>
          <cell r="BG784">
            <v>0</v>
          </cell>
          <cell r="BH784">
            <v>0</v>
          </cell>
          <cell r="BI784">
            <v>0</v>
          </cell>
          <cell r="BJ784">
            <v>0</v>
          </cell>
          <cell r="BK784">
            <v>76</v>
          </cell>
          <cell r="BL784">
            <v>2</v>
          </cell>
          <cell r="BM784">
            <v>0</v>
          </cell>
          <cell r="BN784">
            <v>0</v>
          </cell>
          <cell r="BO784">
            <v>736.125</v>
          </cell>
          <cell r="BP784">
            <v>22.65</v>
          </cell>
          <cell r="BQ784">
            <v>0</v>
          </cell>
          <cell r="BR784">
            <v>0</v>
          </cell>
          <cell r="BS784">
            <v>286</v>
          </cell>
          <cell r="BT784">
            <v>8.8000000000000007</v>
          </cell>
          <cell r="BU784">
            <v>0</v>
          </cell>
          <cell r="BV784">
            <v>0</v>
          </cell>
          <cell r="BW784">
            <v>0</v>
          </cell>
          <cell r="BX784">
            <v>0</v>
          </cell>
          <cell r="BY784">
            <v>0</v>
          </cell>
          <cell r="BZ784">
            <v>0</v>
          </cell>
          <cell r="CA784">
            <v>74</v>
          </cell>
          <cell r="CB784">
            <v>2</v>
          </cell>
          <cell r="CC784">
            <v>0</v>
          </cell>
          <cell r="CD784">
            <v>0</v>
          </cell>
          <cell r="CE784">
            <v>0</v>
          </cell>
          <cell r="CF784">
            <v>0</v>
          </cell>
          <cell r="CG784">
            <v>0</v>
          </cell>
          <cell r="CH784">
            <v>0</v>
          </cell>
          <cell r="CI784">
            <v>0</v>
          </cell>
          <cell r="CJ784">
            <v>0</v>
          </cell>
          <cell r="CK784">
            <v>0</v>
          </cell>
          <cell r="CL784">
            <v>0</v>
          </cell>
          <cell r="CM784">
            <v>0</v>
          </cell>
          <cell r="CN784">
            <v>0</v>
          </cell>
          <cell r="CO784">
            <v>0</v>
          </cell>
          <cell r="CP784">
            <v>0</v>
          </cell>
          <cell r="CQ784">
            <v>0</v>
          </cell>
          <cell r="CR784">
            <v>0</v>
          </cell>
          <cell r="CS784">
            <v>0</v>
          </cell>
          <cell r="CT784">
            <v>0</v>
          </cell>
          <cell r="CU784">
            <v>0</v>
          </cell>
          <cell r="CV784">
            <v>0</v>
          </cell>
          <cell r="CW784">
            <v>0</v>
          </cell>
          <cell r="CX784">
            <v>0</v>
          </cell>
          <cell r="CY784">
            <v>0</v>
          </cell>
          <cell r="CZ784">
            <v>0</v>
          </cell>
          <cell r="DA784">
            <v>0</v>
          </cell>
          <cell r="DB784">
            <v>0</v>
          </cell>
          <cell r="DC784">
            <v>0</v>
          </cell>
          <cell r="DD784">
            <v>11122.693077483847</v>
          </cell>
          <cell r="DE784">
            <v>0</v>
          </cell>
          <cell r="DG784">
            <v>9433.5612402755796</v>
          </cell>
          <cell r="DI784">
            <v>0.03</v>
          </cell>
          <cell r="DJ784">
            <v>283.00683720826737</v>
          </cell>
          <cell r="DK784">
            <v>2.6108397506630451E-2</v>
          </cell>
          <cell r="DL784">
            <v>0</v>
          </cell>
        </row>
        <row r="785">
          <cell r="A785" t="str">
            <v>B10417LR0518LT11400P40</v>
          </cell>
          <cell r="B785" t="str">
            <v>RULLIERA-NASTRO TANGENZIALE Lu0400 LT 11400 P40</v>
          </cell>
          <cell r="C785" t="str">
            <v>TANGENTIAL BELT ROLLER CONV. Aw0400 LT 11400 P40</v>
          </cell>
          <cell r="F785">
            <v>26109.309384358374</v>
          </cell>
          <cell r="H785">
            <v>12271.375410648436</v>
          </cell>
          <cell r="I785">
            <v>0.53</v>
          </cell>
          <cell r="J785" t="str">
            <v>OK</v>
          </cell>
          <cell r="K785" t="str">
            <v>NEWZD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>
            <v>0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0</v>
          </cell>
          <cell r="AM785">
            <v>0</v>
          </cell>
          <cell r="AN785">
            <v>0</v>
          </cell>
          <cell r="AO785">
            <v>0</v>
          </cell>
          <cell r="AP785">
            <v>0</v>
          </cell>
          <cell r="AQ785">
            <v>0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10845.750410648436</v>
          </cell>
          <cell r="AW785">
            <v>180</v>
          </cell>
          <cell r="AX785">
            <v>5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54</v>
          </cell>
          <cell r="BF785">
            <v>1.5</v>
          </cell>
          <cell r="BG785">
            <v>0</v>
          </cell>
          <cell r="BH785">
            <v>0</v>
          </cell>
          <cell r="BI785">
            <v>0</v>
          </cell>
          <cell r="BJ785">
            <v>0</v>
          </cell>
          <cell r="BK785">
            <v>76</v>
          </cell>
          <cell r="BL785">
            <v>2</v>
          </cell>
          <cell r="BM785">
            <v>0</v>
          </cell>
          <cell r="BN785">
            <v>0</v>
          </cell>
          <cell r="BO785">
            <v>750.75</v>
          </cell>
          <cell r="BP785">
            <v>23.1</v>
          </cell>
          <cell r="BQ785">
            <v>0</v>
          </cell>
          <cell r="BR785">
            <v>0</v>
          </cell>
          <cell r="BS785">
            <v>290.875</v>
          </cell>
          <cell r="BT785">
            <v>8.9499999999999993</v>
          </cell>
          <cell r="BU785">
            <v>0</v>
          </cell>
          <cell r="BV785">
            <v>0</v>
          </cell>
          <cell r="BW785">
            <v>0</v>
          </cell>
          <cell r="BX785">
            <v>0</v>
          </cell>
          <cell r="BY785">
            <v>0</v>
          </cell>
          <cell r="BZ785">
            <v>0</v>
          </cell>
          <cell r="CA785">
            <v>74</v>
          </cell>
          <cell r="CB785">
            <v>2</v>
          </cell>
          <cell r="CC785">
            <v>0</v>
          </cell>
          <cell r="CD785">
            <v>0</v>
          </cell>
          <cell r="CE785">
            <v>0</v>
          </cell>
          <cell r="CF785">
            <v>0</v>
          </cell>
          <cell r="CG785">
            <v>0</v>
          </cell>
          <cell r="CH785">
            <v>0</v>
          </cell>
          <cell r="CI785">
            <v>0</v>
          </cell>
          <cell r="CJ785">
            <v>0</v>
          </cell>
          <cell r="CK785">
            <v>0</v>
          </cell>
          <cell r="CL785">
            <v>0</v>
          </cell>
          <cell r="CM785">
            <v>0</v>
          </cell>
          <cell r="CN785">
            <v>0</v>
          </cell>
          <cell r="CO785">
            <v>0</v>
          </cell>
          <cell r="CP785">
            <v>0</v>
          </cell>
          <cell r="CQ785">
            <v>0</v>
          </cell>
          <cell r="CR785">
            <v>0</v>
          </cell>
          <cell r="CS785">
            <v>0</v>
          </cell>
          <cell r="CT785">
            <v>0</v>
          </cell>
          <cell r="CU785">
            <v>0</v>
          </cell>
          <cell r="CV785">
            <v>0</v>
          </cell>
          <cell r="CW785">
            <v>0</v>
          </cell>
          <cell r="CX785">
            <v>0</v>
          </cell>
          <cell r="CY785">
            <v>0</v>
          </cell>
          <cell r="CZ785">
            <v>0</v>
          </cell>
          <cell r="DA785">
            <v>0</v>
          </cell>
          <cell r="DB785">
            <v>0</v>
          </cell>
          <cell r="DC785">
            <v>0</v>
          </cell>
          <cell r="DD785">
            <v>12271.375410648436</v>
          </cell>
          <cell r="DE785">
            <v>0</v>
          </cell>
          <cell r="DG785">
            <v>10529.854767619841</v>
          </cell>
          <cell r="DI785">
            <v>0.03</v>
          </cell>
          <cell r="DJ785">
            <v>315.8956430285952</v>
          </cell>
          <cell r="DK785">
            <v>2.6422665519803337E-2</v>
          </cell>
          <cell r="DL785">
            <v>0</v>
          </cell>
        </row>
        <row r="786">
          <cell r="A786" t="str">
            <v>B10417LR0518LT11400P60</v>
          </cell>
          <cell r="B786" t="str">
            <v>RULLIERA-NASTRO TANGENZIALE Lu0400 LT 11400 P60</v>
          </cell>
          <cell r="C786" t="str">
            <v>TANGENTIAL BELT ROLLER CONV. Aw0400 LT 11400 P60</v>
          </cell>
          <cell r="F786">
            <v>24114.526404495427</v>
          </cell>
          <cell r="H786">
            <v>11333.82741011285</v>
          </cell>
          <cell r="I786">
            <v>0.53</v>
          </cell>
          <cell r="J786" t="str">
            <v>OK</v>
          </cell>
          <cell r="K786" t="str">
            <v>NEWZD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>
            <v>0</v>
          </cell>
          <cell r="AM786">
            <v>0</v>
          </cell>
          <cell r="AN786">
            <v>0</v>
          </cell>
          <cell r="AO786">
            <v>0</v>
          </cell>
          <cell r="AP786">
            <v>0</v>
          </cell>
          <cell r="AQ786">
            <v>0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9908.20241011285</v>
          </cell>
          <cell r="AW786">
            <v>180</v>
          </cell>
          <cell r="AX786">
            <v>5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54</v>
          </cell>
          <cell r="BF786">
            <v>1.5</v>
          </cell>
          <cell r="BG786">
            <v>0</v>
          </cell>
          <cell r="BH786">
            <v>0</v>
          </cell>
          <cell r="BI786">
            <v>0</v>
          </cell>
          <cell r="BJ786">
            <v>0</v>
          </cell>
          <cell r="BK786">
            <v>76</v>
          </cell>
          <cell r="BL786">
            <v>2</v>
          </cell>
          <cell r="BM786">
            <v>0</v>
          </cell>
          <cell r="BN786">
            <v>0</v>
          </cell>
          <cell r="BO786">
            <v>750.75</v>
          </cell>
          <cell r="BP786">
            <v>23.1</v>
          </cell>
          <cell r="BQ786">
            <v>0</v>
          </cell>
          <cell r="BR786">
            <v>0</v>
          </cell>
          <cell r="BS786">
            <v>290.875</v>
          </cell>
          <cell r="BT786">
            <v>8.9499999999999993</v>
          </cell>
          <cell r="BU786">
            <v>0</v>
          </cell>
          <cell r="BV786">
            <v>0</v>
          </cell>
          <cell r="BW786">
            <v>0</v>
          </cell>
          <cell r="BX786">
            <v>0</v>
          </cell>
          <cell r="BY786">
            <v>0</v>
          </cell>
          <cell r="BZ786">
            <v>0</v>
          </cell>
          <cell r="CA786">
            <v>74</v>
          </cell>
          <cell r="CB786">
            <v>2</v>
          </cell>
          <cell r="CC786">
            <v>0</v>
          </cell>
          <cell r="CD786">
            <v>0</v>
          </cell>
          <cell r="CE786">
            <v>0</v>
          </cell>
          <cell r="CF786">
            <v>0</v>
          </cell>
          <cell r="CG786">
            <v>0</v>
          </cell>
          <cell r="CH786">
            <v>0</v>
          </cell>
          <cell r="CI786">
            <v>0</v>
          </cell>
          <cell r="CJ786">
            <v>0</v>
          </cell>
          <cell r="CK786">
            <v>0</v>
          </cell>
          <cell r="CL786">
            <v>0</v>
          </cell>
          <cell r="CM786">
            <v>0</v>
          </cell>
          <cell r="CN786">
            <v>0</v>
          </cell>
          <cell r="CO786">
            <v>0</v>
          </cell>
          <cell r="CP786">
            <v>0</v>
          </cell>
          <cell r="CQ786">
            <v>0</v>
          </cell>
          <cell r="CR786">
            <v>0</v>
          </cell>
          <cell r="CS786">
            <v>0</v>
          </cell>
          <cell r="CT786">
            <v>0</v>
          </cell>
          <cell r="CU786">
            <v>0</v>
          </cell>
          <cell r="CV786">
            <v>0</v>
          </cell>
          <cell r="CW786">
            <v>0</v>
          </cell>
          <cell r="CX786">
            <v>0</v>
          </cell>
          <cell r="CY786">
            <v>0</v>
          </cell>
          <cell r="CZ786">
            <v>0</v>
          </cell>
          <cell r="DA786">
            <v>0</v>
          </cell>
          <cell r="DB786">
            <v>0</v>
          </cell>
          <cell r="DC786">
            <v>0</v>
          </cell>
          <cell r="DD786">
            <v>11333.82741011285</v>
          </cell>
          <cell r="DE786">
            <v>0</v>
          </cell>
          <cell r="DG786">
            <v>9619.6139904008251</v>
          </cell>
          <cell r="DI786">
            <v>0.03</v>
          </cell>
          <cell r="DJ786">
            <v>288.58841971202474</v>
          </cell>
          <cell r="DK786">
            <v>2.6127856532831079E-2</v>
          </cell>
          <cell r="DL786">
            <v>0</v>
          </cell>
        </row>
        <row r="787">
          <cell r="A787" t="str">
            <v>B10417LR0518LT11700P40</v>
          </cell>
          <cell r="B787" t="str">
            <v>RULLIERA-NASTRO TANGENZIALE Lu0400 LT 11700 P40</v>
          </cell>
          <cell r="C787" t="str">
            <v>TANGENTIAL BELT ROLLER CONV. Aw0400 LT 11700 P40</v>
          </cell>
          <cell r="F787">
            <v>26624.461077674561</v>
          </cell>
          <cell r="H787">
            <v>12513.496706507043</v>
          </cell>
          <cell r="I787">
            <v>0.53</v>
          </cell>
          <cell r="J787" t="str">
            <v>OK</v>
          </cell>
          <cell r="K787" t="str">
            <v>NEWZD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>
            <v>0</v>
          </cell>
          <cell r="AC787">
            <v>0</v>
          </cell>
          <cell r="AD787">
            <v>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>
            <v>0</v>
          </cell>
          <cell r="AM787">
            <v>0</v>
          </cell>
          <cell r="AN787">
            <v>0</v>
          </cell>
          <cell r="AO787">
            <v>0</v>
          </cell>
          <cell r="AP787">
            <v>0</v>
          </cell>
          <cell r="AQ787">
            <v>0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11068.371706507043</v>
          </cell>
          <cell r="AW787">
            <v>180</v>
          </cell>
          <cell r="AX787">
            <v>5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54</v>
          </cell>
          <cell r="BF787">
            <v>1.5</v>
          </cell>
          <cell r="BG787">
            <v>0</v>
          </cell>
          <cell r="BH787">
            <v>0</v>
          </cell>
          <cell r="BI787">
            <v>0</v>
          </cell>
          <cell r="BJ787">
            <v>0</v>
          </cell>
          <cell r="BK787">
            <v>76</v>
          </cell>
          <cell r="BL787">
            <v>2</v>
          </cell>
          <cell r="BM787">
            <v>0</v>
          </cell>
          <cell r="BN787">
            <v>0</v>
          </cell>
          <cell r="BO787">
            <v>765.375</v>
          </cell>
          <cell r="BP787">
            <v>23.55</v>
          </cell>
          <cell r="BQ787">
            <v>0</v>
          </cell>
          <cell r="BR787">
            <v>0</v>
          </cell>
          <cell r="BS787">
            <v>295.75000000000006</v>
          </cell>
          <cell r="BT787">
            <v>9.1000000000000014</v>
          </cell>
          <cell r="BU787">
            <v>0</v>
          </cell>
          <cell r="BV787">
            <v>0</v>
          </cell>
          <cell r="BW787">
            <v>0</v>
          </cell>
          <cell r="BX787">
            <v>0</v>
          </cell>
          <cell r="BY787">
            <v>0</v>
          </cell>
          <cell r="BZ787">
            <v>0</v>
          </cell>
          <cell r="CA787">
            <v>74</v>
          </cell>
          <cell r="CB787">
            <v>2</v>
          </cell>
          <cell r="CC787">
            <v>0</v>
          </cell>
          <cell r="CD787">
            <v>0</v>
          </cell>
          <cell r="CE787">
            <v>0</v>
          </cell>
          <cell r="CF787">
            <v>0</v>
          </cell>
          <cell r="CG787">
            <v>0</v>
          </cell>
          <cell r="CH787">
            <v>0</v>
          </cell>
          <cell r="CI787">
            <v>0</v>
          </cell>
          <cell r="CJ787">
            <v>0</v>
          </cell>
          <cell r="CK787">
            <v>0</v>
          </cell>
          <cell r="CL787">
            <v>0</v>
          </cell>
          <cell r="CM787">
            <v>0</v>
          </cell>
          <cell r="CN787">
            <v>0</v>
          </cell>
          <cell r="CO787">
            <v>0</v>
          </cell>
          <cell r="CP787">
            <v>0</v>
          </cell>
          <cell r="CQ787">
            <v>0</v>
          </cell>
          <cell r="CR787">
            <v>0</v>
          </cell>
          <cell r="CS787">
            <v>0</v>
          </cell>
          <cell r="CT787">
            <v>0</v>
          </cell>
          <cell r="CU787">
            <v>0</v>
          </cell>
          <cell r="CV787">
            <v>0</v>
          </cell>
          <cell r="CW787">
            <v>0</v>
          </cell>
          <cell r="CX787">
            <v>0</v>
          </cell>
          <cell r="CY787">
            <v>0</v>
          </cell>
          <cell r="CZ787">
            <v>0</v>
          </cell>
          <cell r="DA787">
            <v>0</v>
          </cell>
          <cell r="DB787">
            <v>0</v>
          </cell>
          <cell r="DC787">
            <v>0</v>
          </cell>
          <cell r="DD787">
            <v>12513.496706507043</v>
          </cell>
          <cell r="DE787">
            <v>0</v>
          </cell>
          <cell r="DG787">
            <v>10745.99194806509</v>
          </cell>
          <cell r="DI787">
            <v>0.03</v>
          </cell>
          <cell r="DJ787">
            <v>322.37975844195267</v>
          </cell>
          <cell r="DK787">
            <v>2.6443824615522131E-2</v>
          </cell>
          <cell r="DL787">
            <v>0</v>
          </cell>
        </row>
        <row r="788">
          <cell r="A788" t="str">
            <v>B10417LR0518LT11700P60</v>
          </cell>
          <cell r="B788" t="str">
            <v>RULLIERA-NASTRO TANGENZIALE Lu0400 LT 11700 P60</v>
          </cell>
          <cell r="C788" t="str">
            <v>TANGENTIAL BELT ROLLER CONV. Aw0400 LT 11700 P60</v>
          </cell>
          <cell r="F788">
            <v>24568.92724038352</v>
          </cell>
          <cell r="H788">
            <v>11547.395802980254</v>
          </cell>
          <cell r="I788">
            <v>0.53</v>
          </cell>
          <cell r="J788" t="str">
            <v>OK</v>
          </cell>
          <cell r="K788" t="str">
            <v>NEWZD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0</v>
          </cell>
          <cell r="AM788">
            <v>0</v>
          </cell>
          <cell r="AN788">
            <v>0</v>
          </cell>
          <cell r="AO788">
            <v>0</v>
          </cell>
          <cell r="AP788">
            <v>0</v>
          </cell>
          <cell r="AQ788">
            <v>0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10102.270802980254</v>
          </cell>
          <cell r="AW788">
            <v>180</v>
          </cell>
          <cell r="AX788">
            <v>5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0</v>
          </cell>
          <cell r="BD788">
            <v>0</v>
          </cell>
          <cell r="BE788">
            <v>54</v>
          </cell>
          <cell r="BF788">
            <v>1.5</v>
          </cell>
          <cell r="BG788">
            <v>0</v>
          </cell>
          <cell r="BH788">
            <v>0</v>
          </cell>
          <cell r="BI788">
            <v>0</v>
          </cell>
          <cell r="BJ788">
            <v>0</v>
          </cell>
          <cell r="BK788">
            <v>76</v>
          </cell>
          <cell r="BL788">
            <v>2</v>
          </cell>
          <cell r="BM788">
            <v>0</v>
          </cell>
          <cell r="BN788">
            <v>0</v>
          </cell>
          <cell r="BO788">
            <v>765.375</v>
          </cell>
          <cell r="BP788">
            <v>23.55</v>
          </cell>
          <cell r="BQ788">
            <v>0</v>
          </cell>
          <cell r="BR788">
            <v>0</v>
          </cell>
          <cell r="BS788">
            <v>295.75000000000006</v>
          </cell>
          <cell r="BT788">
            <v>9.1000000000000014</v>
          </cell>
          <cell r="BU788">
            <v>0</v>
          </cell>
          <cell r="BV788">
            <v>0</v>
          </cell>
          <cell r="BW788">
            <v>0</v>
          </cell>
          <cell r="BX788">
            <v>0</v>
          </cell>
          <cell r="BY788">
            <v>0</v>
          </cell>
          <cell r="BZ788">
            <v>0</v>
          </cell>
          <cell r="CA788">
            <v>74</v>
          </cell>
          <cell r="CB788">
            <v>2</v>
          </cell>
          <cell r="CC788">
            <v>0</v>
          </cell>
          <cell r="CD788">
            <v>0</v>
          </cell>
          <cell r="CE788">
            <v>0</v>
          </cell>
          <cell r="CF788">
            <v>0</v>
          </cell>
          <cell r="CG788">
            <v>0</v>
          </cell>
          <cell r="CH788">
            <v>0</v>
          </cell>
          <cell r="CI788">
            <v>0</v>
          </cell>
          <cell r="CJ788">
            <v>0</v>
          </cell>
          <cell r="CK788">
            <v>0</v>
          </cell>
          <cell r="CL788">
            <v>0</v>
          </cell>
          <cell r="CM788">
            <v>0</v>
          </cell>
          <cell r="CN788">
            <v>0</v>
          </cell>
          <cell r="CO788">
            <v>0</v>
          </cell>
          <cell r="CP788">
            <v>0</v>
          </cell>
          <cell r="CQ788">
            <v>0</v>
          </cell>
          <cell r="CR788">
            <v>0</v>
          </cell>
          <cell r="CS788">
            <v>0</v>
          </cell>
          <cell r="CT788">
            <v>0</v>
          </cell>
          <cell r="CU788">
            <v>0</v>
          </cell>
          <cell r="CV788">
            <v>0</v>
          </cell>
          <cell r="CW788">
            <v>0</v>
          </cell>
          <cell r="CX788">
            <v>0</v>
          </cell>
          <cell r="CY788">
            <v>0</v>
          </cell>
          <cell r="CZ788">
            <v>0</v>
          </cell>
          <cell r="DA788">
            <v>0</v>
          </cell>
          <cell r="DB788">
            <v>0</v>
          </cell>
          <cell r="DC788">
            <v>0</v>
          </cell>
          <cell r="DD788">
            <v>11547.395802980254</v>
          </cell>
          <cell r="DE788">
            <v>0</v>
          </cell>
          <cell r="DG788">
            <v>9808.0299058060718</v>
          </cell>
          <cell r="DI788">
            <v>0.03</v>
          </cell>
          <cell r="DJ788">
            <v>294.24089717418212</v>
          </cell>
          <cell r="DK788">
            <v>2.6147413737490483E-2</v>
          </cell>
          <cell r="DL788">
            <v>0</v>
          </cell>
        </row>
        <row r="789">
          <cell r="A789" t="str">
            <v>B10417LR0518LT12000P40</v>
          </cell>
          <cell r="B789" t="str">
            <v>RULLIERA-NASTRO TANGENZIALE Lu0400 LT 12000 P40</v>
          </cell>
          <cell r="C789" t="str">
            <v>TANGENTIAL BELT ROLLER CONV. Aw0400 LT 12000 P40</v>
          </cell>
          <cell r="F789">
            <v>27140.496688764342</v>
          </cell>
          <cell r="H789">
            <v>12756.03344371924</v>
          </cell>
          <cell r="I789">
            <v>0.53</v>
          </cell>
          <cell r="J789" t="str">
            <v>OK</v>
          </cell>
          <cell r="K789" t="str">
            <v>NEWZD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>
            <v>0</v>
          </cell>
          <cell r="AM789">
            <v>0</v>
          </cell>
          <cell r="AN789">
            <v>0</v>
          </cell>
          <cell r="AO789">
            <v>0</v>
          </cell>
          <cell r="AP789">
            <v>0</v>
          </cell>
          <cell r="AQ789">
            <v>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11291.40844371924</v>
          </cell>
          <cell r="AW789">
            <v>180</v>
          </cell>
          <cell r="AX789">
            <v>5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54</v>
          </cell>
          <cell r="BF789">
            <v>1.5</v>
          </cell>
          <cell r="BG789">
            <v>0</v>
          </cell>
          <cell r="BH789">
            <v>0</v>
          </cell>
          <cell r="BI789">
            <v>0</v>
          </cell>
          <cell r="BJ789">
            <v>0</v>
          </cell>
          <cell r="BK789">
            <v>76</v>
          </cell>
          <cell r="BL789">
            <v>2</v>
          </cell>
          <cell r="BM789">
            <v>0</v>
          </cell>
          <cell r="BN789">
            <v>0</v>
          </cell>
          <cell r="BO789">
            <v>780</v>
          </cell>
          <cell r="BP789">
            <v>24</v>
          </cell>
          <cell r="BQ789">
            <v>0</v>
          </cell>
          <cell r="BR789">
            <v>0</v>
          </cell>
          <cell r="BS789">
            <v>300.625</v>
          </cell>
          <cell r="BT789">
            <v>9.25</v>
          </cell>
          <cell r="BU789">
            <v>0</v>
          </cell>
          <cell r="BV789">
            <v>0</v>
          </cell>
          <cell r="BW789">
            <v>0</v>
          </cell>
          <cell r="BX789">
            <v>0</v>
          </cell>
          <cell r="BY789">
            <v>0</v>
          </cell>
          <cell r="BZ789">
            <v>0</v>
          </cell>
          <cell r="CA789">
            <v>74</v>
          </cell>
          <cell r="CB789">
            <v>2</v>
          </cell>
          <cell r="CC789">
            <v>0</v>
          </cell>
          <cell r="CD789">
            <v>0</v>
          </cell>
          <cell r="CE789">
            <v>0</v>
          </cell>
          <cell r="CF789">
            <v>0</v>
          </cell>
          <cell r="CG789">
            <v>0</v>
          </cell>
          <cell r="CH789">
            <v>0</v>
          </cell>
          <cell r="CI789">
            <v>0</v>
          </cell>
          <cell r="CJ789">
            <v>0</v>
          </cell>
          <cell r="CK789">
            <v>0</v>
          </cell>
          <cell r="CL789">
            <v>0</v>
          </cell>
          <cell r="CM789">
            <v>0</v>
          </cell>
          <cell r="CN789">
            <v>0</v>
          </cell>
          <cell r="CO789">
            <v>0</v>
          </cell>
          <cell r="CP789">
            <v>0</v>
          </cell>
          <cell r="CQ789">
            <v>0</v>
          </cell>
          <cell r="CR789">
            <v>0</v>
          </cell>
          <cell r="CS789">
            <v>0</v>
          </cell>
          <cell r="CT789">
            <v>0</v>
          </cell>
          <cell r="CU789">
            <v>0</v>
          </cell>
          <cell r="CV789">
            <v>0</v>
          </cell>
          <cell r="CW789">
            <v>0</v>
          </cell>
          <cell r="CX789">
            <v>0</v>
          </cell>
          <cell r="CY789">
            <v>0</v>
          </cell>
          <cell r="CZ789">
            <v>0</v>
          </cell>
          <cell r="DA789">
            <v>0</v>
          </cell>
          <cell r="DB789">
            <v>0</v>
          </cell>
          <cell r="DC789">
            <v>0</v>
          </cell>
          <cell r="DD789">
            <v>12756.03344371924</v>
          </cell>
          <cell r="DE789">
            <v>0</v>
          </cell>
          <cell r="DG789">
            <v>10962.532469630331</v>
          </cell>
          <cell r="DI789">
            <v>0.03</v>
          </cell>
          <cell r="DJ789">
            <v>328.87597408890991</v>
          </cell>
          <cell r="DK789">
            <v>2.6464296030095525E-2</v>
          </cell>
          <cell r="DL789">
            <v>0</v>
          </cell>
        </row>
        <row r="790">
          <cell r="A790" t="str">
            <v>B10417LR0518LT12000P60</v>
          </cell>
          <cell r="B790" t="str">
            <v>RULLIERA-NASTRO TANGENZIALE Lu0400 LT 12000 P60</v>
          </cell>
          <cell r="C790" t="str">
            <v>TANGENTIAL BELT ROLLER CONV. Aw0400 LT 12000 P60</v>
          </cell>
          <cell r="F790">
            <v>25042.655278360118</v>
          </cell>
          <cell r="H790">
            <v>11770.047980829255</v>
          </cell>
          <cell r="I790">
            <v>0.53</v>
          </cell>
          <cell r="J790" t="str">
            <v>OK</v>
          </cell>
          <cell r="K790" t="str">
            <v>NEWZD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>
            <v>0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0</v>
          </cell>
          <cell r="AM790">
            <v>0</v>
          </cell>
          <cell r="AN790">
            <v>0</v>
          </cell>
          <cell r="AO790">
            <v>0</v>
          </cell>
          <cell r="AP790">
            <v>0</v>
          </cell>
          <cell r="AQ790">
            <v>0</v>
          </cell>
          <cell r="AR790">
            <v>0</v>
          </cell>
          <cell r="AS790">
            <v>0</v>
          </cell>
          <cell r="AT790">
            <v>0</v>
          </cell>
          <cell r="AU790">
            <v>0</v>
          </cell>
          <cell r="AV790">
            <v>10305.422980829255</v>
          </cell>
          <cell r="AW790">
            <v>180</v>
          </cell>
          <cell r="AX790">
            <v>5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0</v>
          </cell>
          <cell r="BD790">
            <v>0</v>
          </cell>
          <cell r="BE790">
            <v>54</v>
          </cell>
          <cell r="BF790">
            <v>1.5</v>
          </cell>
          <cell r="BG790">
            <v>0</v>
          </cell>
          <cell r="BH790">
            <v>0</v>
          </cell>
          <cell r="BI790">
            <v>0</v>
          </cell>
          <cell r="BJ790">
            <v>0</v>
          </cell>
          <cell r="BK790">
            <v>76</v>
          </cell>
          <cell r="BL790">
            <v>2</v>
          </cell>
          <cell r="BM790">
            <v>0</v>
          </cell>
          <cell r="BN790">
            <v>0</v>
          </cell>
          <cell r="BO790">
            <v>780</v>
          </cell>
          <cell r="BP790">
            <v>24</v>
          </cell>
          <cell r="BQ790">
            <v>0</v>
          </cell>
          <cell r="BR790">
            <v>0</v>
          </cell>
          <cell r="BS790">
            <v>300.625</v>
          </cell>
          <cell r="BT790">
            <v>9.25</v>
          </cell>
          <cell r="BU790">
            <v>0</v>
          </cell>
          <cell r="BV790">
            <v>0</v>
          </cell>
          <cell r="BW790">
            <v>0</v>
          </cell>
          <cell r="BX790">
            <v>0</v>
          </cell>
          <cell r="BY790">
            <v>0</v>
          </cell>
          <cell r="BZ790">
            <v>0</v>
          </cell>
          <cell r="CA790">
            <v>74</v>
          </cell>
          <cell r="CB790">
            <v>2</v>
          </cell>
          <cell r="CC790">
            <v>0</v>
          </cell>
          <cell r="CD790">
            <v>0</v>
          </cell>
          <cell r="CE790">
            <v>0</v>
          </cell>
          <cell r="CF790">
            <v>0</v>
          </cell>
          <cell r="CG790">
            <v>0</v>
          </cell>
          <cell r="CH790">
            <v>0</v>
          </cell>
          <cell r="CI790">
            <v>0</v>
          </cell>
          <cell r="CJ790">
            <v>0</v>
          </cell>
          <cell r="CK790">
            <v>0</v>
          </cell>
          <cell r="CL790">
            <v>0</v>
          </cell>
          <cell r="CM790">
            <v>0</v>
          </cell>
          <cell r="CN790">
            <v>0</v>
          </cell>
          <cell r="CO790">
            <v>0</v>
          </cell>
          <cell r="CP790">
            <v>0</v>
          </cell>
          <cell r="CQ790">
            <v>0</v>
          </cell>
          <cell r="CR790">
            <v>0</v>
          </cell>
          <cell r="CS790">
            <v>0</v>
          </cell>
          <cell r="CT790">
            <v>0</v>
          </cell>
          <cell r="CU790">
            <v>0</v>
          </cell>
          <cell r="CV790">
            <v>0</v>
          </cell>
          <cell r="CW790">
            <v>0</v>
          </cell>
          <cell r="CX790">
            <v>0</v>
          </cell>
          <cell r="CY790">
            <v>0</v>
          </cell>
          <cell r="CZ790">
            <v>0</v>
          </cell>
          <cell r="DA790">
            <v>0</v>
          </cell>
          <cell r="DB790">
            <v>0</v>
          </cell>
          <cell r="DC790">
            <v>0</v>
          </cell>
          <cell r="DD790">
            <v>11770.047980829255</v>
          </cell>
          <cell r="DE790">
            <v>0</v>
          </cell>
          <cell r="DG790">
            <v>10005.265029931315</v>
          </cell>
          <cell r="DI790">
            <v>0.03</v>
          </cell>
          <cell r="DJ790">
            <v>300.15795089793943</v>
          </cell>
          <cell r="DK790">
            <v>2.6169209130572357E-2</v>
          </cell>
          <cell r="DL790">
            <v>0</v>
          </cell>
        </row>
        <row r="791">
          <cell r="A791" t="str">
            <v>B10417LR0518LT12300P40</v>
          </cell>
          <cell r="B791" t="str">
            <v>RULLIERA-NASTRO TANGENZIALE Lu0400 LT 12300 P40</v>
          </cell>
          <cell r="C791" t="str">
            <v>TANGENTIAL BELT ROLLER CONV. Aw0400 LT 12300 P40</v>
          </cell>
          <cell r="F791">
            <v>27657.20177423711</v>
          </cell>
          <cell r="H791">
            <v>12998.884833891441</v>
          </cell>
          <cell r="I791">
            <v>0.53</v>
          </cell>
          <cell r="J791" t="str">
            <v>OK</v>
          </cell>
          <cell r="K791" t="str">
            <v>NEWZD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0</v>
          </cell>
          <cell r="AM791">
            <v>0</v>
          </cell>
          <cell r="AN791">
            <v>0</v>
          </cell>
          <cell r="AO791">
            <v>0</v>
          </cell>
          <cell r="AP791">
            <v>0</v>
          </cell>
          <cell r="AQ791">
            <v>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11478.759833891441</v>
          </cell>
          <cell r="AW791">
            <v>216</v>
          </cell>
          <cell r="AX791">
            <v>6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0</v>
          </cell>
          <cell r="BD791">
            <v>0</v>
          </cell>
          <cell r="BE791">
            <v>54</v>
          </cell>
          <cell r="BF791">
            <v>1.5</v>
          </cell>
          <cell r="BG791">
            <v>0</v>
          </cell>
          <cell r="BH791">
            <v>0</v>
          </cell>
          <cell r="BI791">
            <v>0</v>
          </cell>
          <cell r="BJ791">
            <v>0</v>
          </cell>
          <cell r="BK791">
            <v>76</v>
          </cell>
          <cell r="BL791">
            <v>2</v>
          </cell>
          <cell r="BM791">
            <v>0</v>
          </cell>
          <cell r="BN791">
            <v>0</v>
          </cell>
          <cell r="BO791">
            <v>794.625</v>
          </cell>
          <cell r="BP791">
            <v>24.45</v>
          </cell>
          <cell r="BQ791">
            <v>0</v>
          </cell>
          <cell r="BR791">
            <v>0</v>
          </cell>
          <cell r="BS791">
            <v>305.5</v>
          </cell>
          <cell r="BT791">
            <v>9.4</v>
          </cell>
          <cell r="BU791">
            <v>0</v>
          </cell>
          <cell r="BV791">
            <v>0</v>
          </cell>
          <cell r="BW791">
            <v>0</v>
          </cell>
          <cell r="BX791">
            <v>0</v>
          </cell>
          <cell r="BY791">
            <v>0</v>
          </cell>
          <cell r="BZ791">
            <v>0</v>
          </cell>
          <cell r="CA791">
            <v>74</v>
          </cell>
          <cell r="CB791">
            <v>2</v>
          </cell>
          <cell r="CC791">
            <v>0</v>
          </cell>
          <cell r="CD791">
            <v>0</v>
          </cell>
          <cell r="CE791">
            <v>0</v>
          </cell>
          <cell r="CF791">
            <v>0</v>
          </cell>
          <cell r="CG791">
            <v>0</v>
          </cell>
          <cell r="CH791">
            <v>0</v>
          </cell>
          <cell r="CI791">
            <v>0</v>
          </cell>
          <cell r="CJ791">
            <v>0</v>
          </cell>
          <cell r="CK791">
            <v>0</v>
          </cell>
          <cell r="CL791">
            <v>0</v>
          </cell>
          <cell r="CM791">
            <v>0</v>
          </cell>
          <cell r="CN791">
            <v>0</v>
          </cell>
          <cell r="CO791">
            <v>0</v>
          </cell>
          <cell r="CP791">
            <v>0</v>
          </cell>
          <cell r="CQ791">
            <v>0</v>
          </cell>
          <cell r="CR791">
            <v>0</v>
          </cell>
          <cell r="CS791">
            <v>0</v>
          </cell>
          <cell r="CT791">
            <v>0</v>
          </cell>
          <cell r="CU791">
            <v>0</v>
          </cell>
          <cell r="CV791">
            <v>0</v>
          </cell>
          <cell r="CW791">
            <v>0</v>
          </cell>
          <cell r="CX791">
            <v>0</v>
          </cell>
          <cell r="CY791">
            <v>0</v>
          </cell>
          <cell r="CZ791">
            <v>0</v>
          </cell>
          <cell r="DA791">
            <v>0</v>
          </cell>
          <cell r="DB791">
            <v>0</v>
          </cell>
          <cell r="DC791">
            <v>0</v>
          </cell>
          <cell r="DD791">
            <v>12998.884833891441</v>
          </cell>
          <cell r="DE791">
            <v>0</v>
          </cell>
          <cell r="DG791">
            <v>11144.427023195574</v>
          </cell>
          <cell r="DI791">
            <v>0.03</v>
          </cell>
          <cell r="DJ791">
            <v>334.33281069586724</v>
          </cell>
          <cell r="DK791">
            <v>2.6399102793649935E-2</v>
          </cell>
          <cell r="DL791">
            <v>0</v>
          </cell>
        </row>
        <row r="792">
          <cell r="A792" t="str">
            <v>B10417LR0518LT12300P60</v>
          </cell>
          <cell r="B792" t="str">
            <v>RULLIERA-NASTRO TANGENZIALE Lu0400 LT 12300 P60</v>
          </cell>
          <cell r="C792" t="str">
            <v>TANGENTIAL BELT ROLLER CONV. Aw0400 LT 12300 P60</v>
          </cell>
          <cell r="F792">
            <v>25498.609506404806</v>
          </cell>
          <cell r="H792">
            <v>11984.346468010259</v>
          </cell>
          <cell r="I792">
            <v>0.53</v>
          </cell>
          <cell r="J792" t="str">
            <v>OK</v>
          </cell>
          <cell r="K792" t="str">
            <v>NEWZD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>
            <v>0</v>
          </cell>
          <cell r="AC792">
            <v>0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0</v>
          </cell>
          <cell r="AQ792">
            <v>0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10464.221468010259</v>
          </cell>
          <cell r="AW792">
            <v>216</v>
          </cell>
          <cell r="AX792">
            <v>6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54</v>
          </cell>
          <cell r="BF792">
            <v>1.5</v>
          </cell>
          <cell r="BG792">
            <v>0</v>
          </cell>
          <cell r="BH792">
            <v>0</v>
          </cell>
          <cell r="BI792">
            <v>0</v>
          </cell>
          <cell r="BJ792">
            <v>0</v>
          </cell>
          <cell r="BK792">
            <v>76</v>
          </cell>
          <cell r="BL792">
            <v>2</v>
          </cell>
          <cell r="BM792">
            <v>0</v>
          </cell>
          <cell r="BN792">
            <v>0</v>
          </cell>
          <cell r="BO792">
            <v>794.625</v>
          </cell>
          <cell r="BP792">
            <v>24.45</v>
          </cell>
          <cell r="BQ792">
            <v>0</v>
          </cell>
          <cell r="BR792">
            <v>0</v>
          </cell>
          <cell r="BS792">
            <v>305.5</v>
          </cell>
          <cell r="BT792">
            <v>9.4</v>
          </cell>
          <cell r="BU792">
            <v>0</v>
          </cell>
          <cell r="BV792">
            <v>0</v>
          </cell>
          <cell r="BW792">
            <v>0</v>
          </cell>
          <cell r="BX792">
            <v>0</v>
          </cell>
          <cell r="BY792">
            <v>0</v>
          </cell>
          <cell r="BZ792">
            <v>0</v>
          </cell>
          <cell r="CA792">
            <v>74</v>
          </cell>
          <cell r="CB792">
            <v>2</v>
          </cell>
          <cell r="CC792">
            <v>0</v>
          </cell>
          <cell r="CD792">
            <v>0</v>
          </cell>
          <cell r="CE792">
            <v>0</v>
          </cell>
          <cell r="CF792">
            <v>0</v>
          </cell>
          <cell r="CG792">
            <v>0</v>
          </cell>
          <cell r="CH792">
            <v>0</v>
          </cell>
          <cell r="CI792">
            <v>0</v>
          </cell>
          <cell r="CJ792">
            <v>0</v>
          </cell>
          <cell r="CK792">
            <v>0</v>
          </cell>
          <cell r="CL792">
            <v>0</v>
          </cell>
          <cell r="CM792">
            <v>0</v>
          </cell>
          <cell r="CN792">
            <v>0</v>
          </cell>
          <cell r="CO792">
            <v>0</v>
          </cell>
          <cell r="CP792">
            <v>0</v>
          </cell>
          <cell r="CQ792">
            <v>0</v>
          </cell>
          <cell r="CR792">
            <v>0</v>
          </cell>
          <cell r="CS792">
            <v>0</v>
          </cell>
          <cell r="CT792">
            <v>0</v>
          </cell>
          <cell r="CU792">
            <v>0</v>
          </cell>
          <cell r="CV792">
            <v>0</v>
          </cell>
          <cell r="CW792">
            <v>0</v>
          </cell>
          <cell r="CX792">
            <v>0</v>
          </cell>
          <cell r="CY792">
            <v>0</v>
          </cell>
          <cell r="CZ792">
            <v>0</v>
          </cell>
          <cell r="DA792">
            <v>0</v>
          </cell>
          <cell r="DB792">
            <v>0</v>
          </cell>
          <cell r="DC792">
            <v>0</v>
          </cell>
          <cell r="DD792">
            <v>11984.346468010259</v>
          </cell>
          <cell r="DE792">
            <v>0</v>
          </cell>
          <cell r="DG792">
            <v>10159.438318456561</v>
          </cell>
          <cell r="DI792">
            <v>0.03</v>
          </cell>
          <cell r="DJ792">
            <v>304.78314955369683</v>
          </cell>
          <cell r="DK792">
            <v>2.6095423368446065E-2</v>
          </cell>
          <cell r="DL792">
            <v>0</v>
          </cell>
        </row>
        <row r="793">
          <cell r="A793" t="str">
            <v>B10417LR0518LT12600P40</v>
          </cell>
          <cell r="B793" t="str">
            <v>RULLIERA-NASTRO TANGENZIALE Lu0400 LT 12600 P40</v>
          </cell>
          <cell r="C793" t="str">
            <v>TANGENTIAL BELT ROLLER CONV. Aw0400 LT 12600 P40</v>
          </cell>
          <cell r="F793">
            <v>28148.731331667332</v>
          </cell>
          <cell r="H793">
            <v>13229.903725883645</v>
          </cell>
          <cell r="I793">
            <v>0.53</v>
          </cell>
          <cell r="J793" t="str">
            <v>OK</v>
          </cell>
          <cell r="K793" t="str">
            <v>NEWZD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0</v>
          </cell>
          <cell r="AM793">
            <v>0</v>
          </cell>
          <cell r="AN793">
            <v>0</v>
          </cell>
          <cell r="AO793">
            <v>0</v>
          </cell>
          <cell r="AP793">
            <v>0</v>
          </cell>
          <cell r="AQ793">
            <v>0</v>
          </cell>
          <cell r="AR793">
            <v>0</v>
          </cell>
          <cell r="AS793">
            <v>0</v>
          </cell>
          <cell r="AT793">
            <v>0</v>
          </cell>
          <cell r="AU793">
            <v>0</v>
          </cell>
          <cell r="AV793">
            <v>11690.278725883645</v>
          </cell>
          <cell r="AW793">
            <v>216</v>
          </cell>
          <cell r="AX793">
            <v>6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54</v>
          </cell>
          <cell r="BF793">
            <v>1.5</v>
          </cell>
          <cell r="BG793">
            <v>0</v>
          </cell>
          <cell r="BH793">
            <v>0</v>
          </cell>
          <cell r="BI793">
            <v>0</v>
          </cell>
          <cell r="BJ793">
            <v>0</v>
          </cell>
          <cell r="BK793">
            <v>76</v>
          </cell>
          <cell r="BL793">
            <v>2</v>
          </cell>
          <cell r="BM793">
            <v>0</v>
          </cell>
          <cell r="BN793">
            <v>0</v>
          </cell>
          <cell r="BO793">
            <v>809.25</v>
          </cell>
          <cell r="BP793">
            <v>24.9</v>
          </cell>
          <cell r="BQ793">
            <v>0</v>
          </cell>
          <cell r="BR793">
            <v>0</v>
          </cell>
          <cell r="BS793">
            <v>310.375</v>
          </cell>
          <cell r="BT793">
            <v>9.5500000000000007</v>
          </cell>
          <cell r="BU793">
            <v>0</v>
          </cell>
          <cell r="BV793">
            <v>0</v>
          </cell>
          <cell r="BW793">
            <v>0</v>
          </cell>
          <cell r="BX793">
            <v>0</v>
          </cell>
          <cell r="BY793">
            <v>0</v>
          </cell>
          <cell r="BZ793">
            <v>0</v>
          </cell>
          <cell r="CA793">
            <v>74</v>
          </cell>
          <cell r="CB793">
            <v>2</v>
          </cell>
          <cell r="CC793">
            <v>0</v>
          </cell>
          <cell r="CD793">
            <v>0</v>
          </cell>
          <cell r="CE793">
            <v>0</v>
          </cell>
          <cell r="CF793">
            <v>0</v>
          </cell>
          <cell r="CG793">
            <v>0</v>
          </cell>
          <cell r="CH793">
            <v>0</v>
          </cell>
          <cell r="CI793">
            <v>0</v>
          </cell>
          <cell r="CJ793">
            <v>0</v>
          </cell>
          <cell r="CK793">
            <v>0</v>
          </cell>
          <cell r="CL793">
            <v>0</v>
          </cell>
          <cell r="CM793">
            <v>0</v>
          </cell>
          <cell r="CN793">
            <v>0</v>
          </cell>
          <cell r="CO793">
            <v>0</v>
          </cell>
          <cell r="CP793">
            <v>0</v>
          </cell>
          <cell r="CQ793">
            <v>0</v>
          </cell>
          <cell r="CR793">
            <v>0</v>
          </cell>
          <cell r="CS793">
            <v>0</v>
          </cell>
          <cell r="CT793">
            <v>0</v>
          </cell>
          <cell r="CU793">
            <v>0</v>
          </cell>
          <cell r="CV793">
            <v>0</v>
          </cell>
          <cell r="CW793">
            <v>0</v>
          </cell>
          <cell r="CX793">
            <v>0</v>
          </cell>
          <cell r="CY793">
            <v>0</v>
          </cell>
          <cell r="CZ793">
            <v>0</v>
          </cell>
          <cell r="DA793">
            <v>0</v>
          </cell>
          <cell r="DB793">
            <v>0</v>
          </cell>
          <cell r="DC793">
            <v>0</v>
          </cell>
          <cell r="DD793">
            <v>13229.903725883645</v>
          </cell>
          <cell r="DE793">
            <v>0</v>
          </cell>
          <cell r="DG793">
            <v>11349.785170760821</v>
          </cell>
          <cell r="DI793">
            <v>0.03</v>
          </cell>
          <cell r="DJ793">
            <v>340.4935551228246</v>
          </cell>
          <cell r="DK793">
            <v>2.6416535016879392E-2</v>
          </cell>
          <cell r="DL793">
            <v>0</v>
          </cell>
        </row>
        <row r="794">
          <cell r="A794" t="str">
            <v>B10417LR0518LT12600P60</v>
          </cell>
          <cell r="B794" t="str">
            <v>RULLIERA-NASTRO TANGENZIALE Lu0400 LT 12600 P60</v>
          </cell>
          <cell r="C794" t="str">
            <v>TANGENTIAL BELT ROLLER CONV. Aw0400 LT 12600 P60</v>
          </cell>
          <cell r="F794">
            <v>25947.831490721834</v>
          </cell>
          <cell r="H794">
            <v>12195.480800639261</v>
          </cell>
          <cell r="I794">
            <v>0.53</v>
          </cell>
          <cell r="J794" t="str">
            <v>OK</v>
          </cell>
          <cell r="K794" t="str">
            <v>NEWZD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0</v>
          </cell>
          <cell r="AN794">
            <v>0</v>
          </cell>
          <cell r="AO794">
            <v>0</v>
          </cell>
          <cell r="AP794">
            <v>0</v>
          </cell>
          <cell r="AQ794">
            <v>0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10655.855800639261</v>
          </cell>
          <cell r="AW794">
            <v>216</v>
          </cell>
          <cell r="AX794">
            <v>6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54</v>
          </cell>
          <cell r="BF794">
            <v>1.5</v>
          </cell>
          <cell r="BG794">
            <v>0</v>
          </cell>
          <cell r="BH794">
            <v>0</v>
          </cell>
          <cell r="BI794">
            <v>0</v>
          </cell>
          <cell r="BJ794">
            <v>0</v>
          </cell>
          <cell r="BK794">
            <v>76</v>
          </cell>
          <cell r="BL794">
            <v>2</v>
          </cell>
          <cell r="BM794">
            <v>0</v>
          </cell>
          <cell r="BN794">
            <v>0</v>
          </cell>
          <cell r="BO794">
            <v>809.25</v>
          </cell>
          <cell r="BP794">
            <v>24.9</v>
          </cell>
          <cell r="BQ794">
            <v>0</v>
          </cell>
          <cell r="BR794">
            <v>0</v>
          </cell>
          <cell r="BS794">
            <v>310.375</v>
          </cell>
          <cell r="BT794">
            <v>9.5500000000000007</v>
          </cell>
          <cell r="BU794">
            <v>0</v>
          </cell>
          <cell r="BV794">
            <v>0</v>
          </cell>
          <cell r="BW794">
            <v>0</v>
          </cell>
          <cell r="BX794">
            <v>0</v>
          </cell>
          <cell r="BY794">
            <v>0</v>
          </cell>
          <cell r="BZ794">
            <v>0</v>
          </cell>
          <cell r="CA794">
            <v>74</v>
          </cell>
          <cell r="CB794">
            <v>2</v>
          </cell>
          <cell r="CC794">
            <v>0</v>
          </cell>
          <cell r="CD794">
            <v>0</v>
          </cell>
          <cell r="CE794">
            <v>0</v>
          </cell>
          <cell r="CF794">
            <v>0</v>
          </cell>
          <cell r="CG794">
            <v>0</v>
          </cell>
          <cell r="CH794">
            <v>0</v>
          </cell>
          <cell r="CI794">
            <v>0</v>
          </cell>
          <cell r="CJ794">
            <v>0</v>
          </cell>
          <cell r="CK794">
            <v>0</v>
          </cell>
          <cell r="CL794">
            <v>0</v>
          </cell>
          <cell r="CM794">
            <v>0</v>
          </cell>
          <cell r="CN794">
            <v>0</v>
          </cell>
          <cell r="CO794">
            <v>0</v>
          </cell>
          <cell r="CP794">
            <v>0</v>
          </cell>
          <cell r="CQ794">
            <v>0</v>
          </cell>
          <cell r="CR794">
            <v>0</v>
          </cell>
          <cell r="CS794">
            <v>0</v>
          </cell>
          <cell r="CT794">
            <v>0</v>
          </cell>
          <cell r="CU794">
            <v>0</v>
          </cell>
          <cell r="CV794">
            <v>0</v>
          </cell>
          <cell r="CW794">
            <v>0</v>
          </cell>
          <cell r="CX794">
            <v>0</v>
          </cell>
          <cell r="CY794">
            <v>0</v>
          </cell>
          <cell r="CZ794">
            <v>0</v>
          </cell>
          <cell r="DA794">
            <v>0</v>
          </cell>
          <cell r="DB794">
            <v>0</v>
          </cell>
          <cell r="DC794">
            <v>0</v>
          </cell>
          <cell r="DD794">
            <v>12195.480800639261</v>
          </cell>
          <cell r="DE794">
            <v>0</v>
          </cell>
          <cell r="DG794">
            <v>10345.491068581807</v>
          </cell>
          <cell r="DI794">
            <v>0.03</v>
          </cell>
          <cell r="DJ794">
            <v>310.36473205745421</v>
          </cell>
          <cell r="DK794">
            <v>2.6113731684783498E-2</v>
          </cell>
          <cell r="DL794">
            <v>0</v>
          </cell>
        </row>
        <row r="795">
          <cell r="A795" t="str">
            <v>B10417LR0518P40I</v>
          </cell>
          <cell r="B795" t="str">
            <v>EXTRA RULLI INOX AL MILLIMETRO PERR RULLIERA-NASTRO TANGENZIALE Lu0400 P40</v>
          </cell>
          <cell r="C795" t="str">
            <v>EXTRA STAINLESS ROLLERS PER MILLIMITER FOR TANGENTIAL BELT ROLLER CONV. Aw0400 P40</v>
          </cell>
          <cell r="F795">
            <v>0.12467992212765959</v>
          </cell>
          <cell r="G795" t="str">
            <v>X</v>
          </cell>
          <cell r="H795">
            <v>5.8599563400000006E-2</v>
          </cell>
          <cell r="I795">
            <v>0.53</v>
          </cell>
          <cell r="J795" t="str">
            <v>OK</v>
          </cell>
          <cell r="K795" t="str">
            <v>NEWZD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0</v>
          </cell>
          <cell r="AM795">
            <v>0</v>
          </cell>
          <cell r="AN795">
            <v>0</v>
          </cell>
          <cell r="AO795">
            <v>0</v>
          </cell>
          <cell r="AP795">
            <v>0</v>
          </cell>
          <cell r="AQ795">
            <v>0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5.8599563400000006E-2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0</v>
          </cell>
          <cell r="BJ795">
            <v>0</v>
          </cell>
          <cell r="BK795">
            <v>0</v>
          </cell>
          <cell r="BL795">
            <v>0</v>
          </cell>
          <cell r="BM795">
            <v>0</v>
          </cell>
          <cell r="BN795">
            <v>0</v>
          </cell>
          <cell r="BO795">
            <v>0</v>
          </cell>
          <cell r="BP795">
            <v>0</v>
          </cell>
          <cell r="BQ795">
            <v>0</v>
          </cell>
          <cell r="BR795">
            <v>0</v>
          </cell>
          <cell r="BS795">
            <v>0</v>
          </cell>
          <cell r="BT795">
            <v>0</v>
          </cell>
          <cell r="BU795">
            <v>0</v>
          </cell>
          <cell r="BV795">
            <v>0</v>
          </cell>
          <cell r="BW795">
            <v>0</v>
          </cell>
          <cell r="BX795">
            <v>0</v>
          </cell>
          <cell r="BY795">
            <v>0</v>
          </cell>
          <cell r="BZ795">
            <v>0</v>
          </cell>
          <cell r="CA795">
            <v>0</v>
          </cell>
          <cell r="CB795">
            <v>0</v>
          </cell>
          <cell r="CC795">
            <v>0</v>
          </cell>
          <cell r="CD795">
            <v>0</v>
          </cell>
          <cell r="CE795">
            <v>0</v>
          </cell>
          <cell r="CF795">
            <v>0</v>
          </cell>
          <cell r="CG795">
            <v>0</v>
          </cell>
          <cell r="CH795">
            <v>0</v>
          </cell>
          <cell r="CI795">
            <v>0</v>
          </cell>
          <cell r="CJ795">
            <v>0</v>
          </cell>
          <cell r="CK795">
            <v>0</v>
          </cell>
          <cell r="CL795">
            <v>0</v>
          </cell>
          <cell r="CM795">
            <v>0</v>
          </cell>
          <cell r="CN795">
            <v>0</v>
          </cell>
          <cell r="CO795">
            <v>0</v>
          </cell>
          <cell r="CP795">
            <v>0</v>
          </cell>
          <cell r="CQ795">
            <v>0</v>
          </cell>
          <cell r="CR795">
            <v>0</v>
          </cell>
          <cell r="CS795">
            <v>0</v>
          </cell>
          <cell r="CT795">
            <v>0</v>
          </cell>
          <cell r="CU795">
            <v>0</v>
          </cell>
          <cell r="CV795">
            <v>0</v>
          </cell>
          <cell r="CW795">
            <v>0</v>
          </cell>
          <cell r="CX795">
            <v>0</v>
          </cell>
          <cell r="CY795">
            <v>0</v>
          </cell>
          <cell r="CZ795">
            <v>0</v>
          </cell>
          <cell r="DA795">
            <v>0</v>
          </cell>
          <cell r="DB795">
            <v>0</v>
          </cell>
          <cell r="DC795">
            <v>0</v>
          </cell>
          <cell r="DD795">
            <v>5.8599563400000006E-2</v>
          </cell>
          <cell r="DE795">
            <v>0</v>
          </cell>
          <cell r="DG795">
            <v>5.6892780000000004E-2</v>
          </cell>
          <cell r="DI795">
            <v>0.03</v>
          </cell>
          <cell r="DJ795">
            <v>1.7067834E-3</v>
          </cell>
          <cell r="DK795">
            <v>0.03</v>
          </cell>
          <cell r="DL795">
            <v>0</v>
          </cell>
        </row>
        <row r="796">
          <cell r="A796" t="str">
            <v>B10417LR0518P60I</v>
          </cell>
          <cell r="B796" t="str">
            <v>EXTRA RULLI INOX AL MILLIMETRO PERR RULLIERA-NASTRO TANGENZIALE Lu0400 P60</v>
          </cell>
          <cell r="C796" t="str">
            <v>EXTRA STAINLESS ROLLERS PER MILLIMITER FOR TANGENTIAL BELT ROLLER CONV. Aw0400 P60</v>
          </cell>
          <cell r="F796">
            <v>0.38581108851063833</v>
          </cell>
          <cell r="G796" t="str">
            <v>X</v>
          </cell>
          <cell r="H796">
            <v>0.18133121160000001</v>
          </cell>
          <cell r="I796">
            <v>0.53</v>
          </cell>
          <cell r="J796" t="str">
            <v>OK</v>
          </cell>
          <cell r="K796" t="str">
            <v>NEWZD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0</v>
          </cell>
          <cell r="AN796">
            <v>0</v>
          </cell>
          <cell r="AO796">
            <v>0</v>
          </cell>
          <cell r="AP796">
            <v>0</v>
          </cell>
          <cell r="AQ796">
            <v>0</v>
          </cell>
          <cell r="AR796">
            <v>0</v>
          </cell>
          <cell r="AS796">
            <v>0</v>
          </cell>
          <cell r="AT796">
            <v>0</v>
          </cell>
          <cell r="AU796">
            <v>0</v>
          </cell>
          <cell r="AV796">
            <v>0.18133121160000001</v>
          </cell>
          <cell r="AW796">
            <v>0</v>
          </cell>
          <cell r="AX796">
            <v>0</v>
          </cell>
          <cell r="AY796">
            <v>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0</v>
          </cell>
          <cell r="BH796">
            <v>0</v>
          </cell>
          <cell r="BI796">
            <v>0</v>
          </cell>
          <cell r="BJ796">
            <v>0</v>
          </cell>
          <cell r="BK796">
            <v>0</v>
          </cell>
          <cell r="BL796">
            <v>0</v>
          </cell>
          <cell r="BM796">
            <v>0</v>
          </cell>
          <cell r="BN796">
            <v>0</v>
          </cell>
          <cell r="BO796">
            <v>0</v>
          </cell>
          <cell r="BP796">
            <v>0</v>
          </cell>
          <cell r="BQ796">
            <v>0</v>
          </cell>
          <cell r="BR796">
            <v>0</v>
          </cell>
          <cell r="BS796">
            <v>0</v>
          </cell>
          <cell r="BT796">
            <v>0</v>
          </cell>
          <cell r="BU796">
            <v>0</v>
          </cell>
          <cell r="BV796">
            <v>0</v>
          </cell>
          <cell r="BW796">
            <v>0</v>
          </cell>
          <cell r="BX796">
            <v>0</v>
          </cell>
          <cell r="BY796">
            <v>0</v>
          </cell>
          <cell r="BZ796">
            <v>0</v>
          </cell>
          <cell r="CA796">
            <v>0</v>
          </cell>
          <cell r="CB796">
            <v>0</v>
          </cell>
          <cell r="CC796">
            <v>0</v>
          </cell>
          <cell r="CD796">
            <v>0</v>
          </cell>
          <cell r="CE796">
            <v>0</v>
          </cell>
          <cell r="CF796">
            <v>0</v>
          </cell>
          <cell r="CG796">
            <v>0</v>
          </cell>
          <cell r="CH796">
            <v>0</v>
          </cell>
          <cell r="CI796">
            <v>0</v>
          </cell>
          <cell r="CJ796">
            <v>0</v>
          </cell>
          <cell r="CK796">
            <v>0</v>
          </cell>
          <cell r="CL796">
            <v>0</v>
          </cell>
          <cell r="CM796">
            <v>0</v>
          </cell>
          <cell r="CN796">
            <v>0</v>
          </cell>
          <cell r="CO796">
            <v>0</v>
          </cell>
          <cell r="CP796">
            <v>0</v>
          </cell>
          <cell r="CQ796">
            <v>0</v>
          </cell>
          <cell r="CR796">
            <v>0</v>
          </cell>
          <cell r="CS796">
            <v>0</v>
          </cell>
          <cell r="CT796">
            <v>0</v>
          </cell>
          <cell r="CU796">
            <v>0</v>
          </cell>
          <cell r="CV796">
            <v>0</v>
          </cell>
          <cell r="CW796">
            <v>0</v>
          </cell>
          <cell r="CX796">
            <v>0</v>
          </cell>
          <cell r="CY796">
            <v>0</v>
          </cell>
          <cell r="CZ796">
            <v>0</v>
          </cell>
          <cell r="DA796">
            <v>0</v>
          </cell>
          <cell r="DB796">
            <v>0</v>
          </cell>
          <cell r="DC796">
            <v>0</v>
          </cell>
          <cell r="DD796">
            <v>0.18133121160000001</v>
          </cell>
          <cell r="DE796">
            <v>0</v>
          </cell>
          <cell r="DG796">
            <v>0.17604972000000002</v>
          </cell>
          <cell r="DI796">
            <v>0.03</v>
          </cell>
          <cell r="DJ796">
            <v>5.2814916000000003E-3</v>
          </cell>
          <cell r="DK796">
            <v>0.03</v>
          </cell>
          <cell r="DL796">
            <v>0</v>
          </cell>
        </row>
        <row r="797">
          <cell r="A797" t="str">
            <v>B10417LR0618LT03000P40</v>
          </cell>
          <cell r="B797" t="str">
            <v>RULLIERA-NASTRO TANGENZIALE Lu0500 LT 03000 P40</v>
          </cell>
          <cell r="C797" t="str">
            <v>TANGENTIAL BELT ROLLER CONV. Aw0500 LT 03000 P40</v>
          </cell>
          <cell r="F797">
            <v>11565.155701759883</v>
          </cell>
          <cell r="H797">
            <v>5435.6231798271447</v>
          </cell>
          <cell r="I797">
            <v>0.53</v>
          </cell>
          <cell r="J797" t="str">
            <v>OK</v>
          </cell>
          <cell r="K797" t="str">
            <v>NEWZD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>
            <v>0</v>
          </cell>
          <cell r="AM797">
            <v>0</v>
          </cell>
          <cell r="AN797">
            <v>0</v>
          </cell>
          <cell r="AO797">
            <v>0</v>
          </cell>
          <cell r="AP797">
            <v>0</v>
          </cell>
          <cell r="AQ797">
            <v>0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4591.9981798271447</v>
          </cell>
          <cell r="AW797">
            <v>144</v>
          </cell>
          <cell r="AX797">
            <v>4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54</v>
          </cell>
          <cell r="BF797">
            <v>1.5</v>
          </cell>
          <cell r="BG797">
            <v>0</v>
          </cell>
          <cell r="BH797">
            <v>0</v>
          </cell>
          <cell r="BI797">
            <v>0</v>
          </cell>
          <cell r="BJ797">
            <v>0</v>
          </cell>
          <cell r="BK797">
            <v>76</v>
          </cell>
          <cell r="BL797">
            <v>2</v>
          </cell>
          <cell r="BM797">
            <v>0</v>
          </cell>
          <cell r="BN797">
            <v>0</v>
          </cell>
          <cell r="BO797">
            <v>341.25</v>
          </cell>
          <cell r="BP797">
            <v>10.5</v>
          </cell>
          <cell r="BQ797">
            <v>0</v>
          </cell>
          <cell r="BR797">
            <v>0</v>
          </cell>
          <cell r="BS797">
            <v>154.375</v>
          </cell>
          <cell r="BT797">
            <v>4.75</v>
          </cell>
          <cell r="BU797">
            <v>0</v>
          </cell>
          <cell r="BV797">
            <v>0</v>
          </cell>
          <cell r="BW797">
            <v>0</v>
          </cell>
          <cell r="BX797">
            <v>0</v>
          </cell>
          <cell r="BY797">
            <v>0</v>
          </cell>
          <cell r="BZ797">
            <v>0</v>
          </cell>
          <cell r="CA797">
            <v>74</v>
          </cell>
          <cell r="CB797">
            <v>2</v>
          </cell>
          <cell r="CC797">
            <v>0</v>
          </cell>
          <cell r="CD797">
            <v>0</v>
          </cell>
          <cell r="CE797">
            <v>0</v>
          </cell>
          <cell r="CF797">
            <v>0</v>
          </cell>
          <cell r="CG797">
            <v>0</v>
          </cell>
          <cell r="CH797">
            <v>0</v>
          </cell>
          <cell r="CI797">
            <v>0</v>
          </cell>
          <cell r="CJ797">
            <v>0</v>
          </cell>
          <cell r="CK797">
            <v>0</v>
          </cell>
          <cell r="CL797">
            <v>0</v>
          </cell>
          <cell r="CM797">
            <v>0</v>
          </cell>
          <cell r="CN797">
            <v>0</v>
          </cell>
          <cell r="CO797">
            <v>0</v>
          </cell>
          <cell r="CP797">
            <v>0</v>
          </cell>
          <cell r="CQ797">
            <v>0</v>
          </cell>
          <cell r="CR797">
            <v>0</v>
          </cell>
          <cell r="CS797">
            <v>0</v>
          </cell>
          <cell r="CT797">
            <v>0</v>
          </cell>
          <cell r="CU797">
            <v>0</v>
          </cell>
          <cell r="CV797">
            <v>0</v>
          </cell>
          <cell r="CW797">
            <v>0</v>
          </cell>
          <cell r="CX797">
            <v>0</v>
          </cell>
          <cell r="CY797">
            <v>0</v>
          </cell>
          <cell r="CZ797">
            <v>0</v>
          </cell>
          <cell r="DA797">
            <v>0</v>
          </cell>
          <cell r="DB797">
            <v>0</v>
          </cell>
          <cell r="DC797">
            <v>0</v>
          </cell>
          <cell r="DD797">
            <v>5435.6231798271447</v>
          </cell>
          <cell r="DE797">
            <v>0</v>
          </cell>
          <cell r="DG797">
            <v>4458.2506600263541</v>
          </cell>
          <cell r="DI797">
            <v>0.03</v>
          </cell>
          <cell r="DJ797">
            <v>133.74751980079063</v>
          </cell>
          <cell r="DK797">
            <v>2.5226453500066769E-2</v>
          </cell>
          <cell r="DL797">
            <v>0</v>
          </cell>
        </row>
        <row r="798">
          <cell r="A798" t="str">
            <v>B10417LR0618LT03000P60</v>
          </cell>
          <cell r="B798" t="str">
            <v>RULLIERA-NASTRO TANGENZIALE Lu0500 LT 03000 P60</v>
          </cell>
          <cell r="C798" t="str">
            <v>TANGENTIAL BELT ROLLER CONV. Aw0500 LT 03000 P60</v>
          </cell>
          <cell r="F798">
            <v>11037.073527781185</v>
          </cell>
          <cell r="H798">
            <v>5187.4245580571569</v>
          </cell>
          <cell r="I798">
            <v>0.53</v>
          </cell>
          <cell r="J798" t="str">
            <v>OK</v>
          </cell>
          <cell r="K798" t="str">
            <v>NEWZD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0</v>
          </cell>
          <cell r="AQ798">
            <v>0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4343.7995580571569</v>
          </cell>
          <cell r="AW798">
            <v>144</v>
          </cell>
          <cell r="AX798">
            <v>4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54</v>
          </cell>
          <cell r="BF798">
            <v>1.5</v>
          </cell>
          <cell r="BG798">
            <v>0</v>
          </cell>
          <cell r="BH798">
            <v>0</v>
          </cell>
          <cell r="BI798">
            <v>0</v>
          </cell>
          <cell r="BJ798">
            <v>0</v>
          </cell>
          <cell r="BK798">
            <v>76</v>
          </cell>
          <cell r="BL798">
            <v>2</v>
          </cell>
          <cell r="BM798">
            <v>0</v>
          </cell>
          <cell r="BN798">
            <v>0</v>
          </cell>
          <cell r="BO798">
            <v>341.25</v>
          </cell>
          <cell r="BP798">
            <v>10.5</v>
          </cell>
          <cell r="BQ798">
            <v>0</v>
          </cell>
          <cell r="BR798">
            <v>0</v>
          </cell>
          <cell r="BS798">
            <v>154.375</v>
          </cell>
          <cell r="BT798">
            <v>4.75</v>
          </cell>
          <cell r="BU798">
            <v>0</v>
          </cell>
          <cell r="BV798">
            <v>0</v>
          </cell>
          <cell r="BW798">
            <v>0</v>
          </cell>
          <cell r="BX798">
            <v>0</v>
          </cell>
          <cell r="BY798">
            <v>0</v>
          </cell>
          <cell r="BZ798">
            <v>0</v>
          </cell>
          <cell r="CA798">
            <v>74</v>
          </cell>
          <cell r="CB798">
            <v>2</v>
          </cell>
          <cell r="CC798">
            <v>0</v>
          </cell>
          <cell r="CD798">
            <v>0</v>
          </cell>
          <cell r="CE798">
            <v>0</v>
          </cell>
          <cell r="CF798">
            <v>0</v>
          </cell>
          <cell r="CG798">
            <v>0</v>
          </cell>
          <cell r="CH798">
            <v>0</v>
          </cell>
          <cell r="CI798">
            <v>0</v>
          </cell>
          <cell r="CJ798">
            <v>0</v>
          </cell>
          <cell r="CK798">
            <v>0</v>
          </cell>
          <cell r="CL798">
            <v>0</v>
          </cell>
          <cell r="CM798">
            <v>0</v>
          </cell>
          <cell r="CN798">
            <v>0</v>
          </cell>
          <cell r="CO798">
            <v>0</v>
          </cell>
          <cell r="CP798">
            <v>0</v>
          </cell>
          <cell r="CQ798">
            <v>0</v>
          </cell>
          <cell r="CR798">
            <v>0</v>
          </cell>
          <cell r="CS798">
            <v>0</v>
          </cell>
          <cell r="CT798">
            <v>0</v>
          </cell>
          <cell r="CU798">
            <v>0</v>
          </cell>
          <cell r="CV798">
            <v>0</v>
          </cell>
          <cell r="CW798">
            <v>0</v>
          </cell>
          <cell r="CX798">
            <v>0</v>
          </cell>
          <cell r="CY798">
            <v>0</v>
          </cell>
          <cell r="CZ798">
            <v>0</v>
          </cell>
          <cell r="DA798">
            <v>0</v>
          </cell>
          <cell r="DB798">
            <v>0</v>
          </cell>
          <cell r="DC798">
            <v>0</v>
          </cell>
          <cell r="DD798">
            <v>5187.4245580571569</v>
          </cell>
          <cell r="DE798">
            <v>0</v>
          </cell>
          <cell r="DG798">
            <v>4217.2811243273372</v>
          </cell>
          <cell r="DI798">
            <v>0.03</v>
          </cell>
          <cell r="DJ798">
            <v>126.51843372982012</v>
          </cell>
          <cell r="DK798">
            <v>2.4999166280057432E-2</v>
          </cell>
          <cell r="DL798">
            <v>0</v>
          </cell>
        </row>
        <row r="799">
          <cell r="A799" t="str">
            <v>B10417LR0618LT03300P40</v>
          </cell>
          <cell r="B799" t="str">
            <v>RULLIERA-NASTRO TANGENZIALE Lu0500 LT 03300 P40</v>
          </cell>
          <cell r="C799" t="str">
            <v>TANGENTIAL BELT ROLLER CONV. Aw0500 LT 03300 P40</v>
          </cell>
          <cell r="F799">
            <v>12085.520243484569</v>
          </cell>
          <cell r="H799">
            <v>5680.1945144377469</v>
          </cell>
          <cell r="I799">
            <v>0.53</v>
          </cell>
          <cell r="J799" t="str">
            <v>OK</v>
          </cell>
          <cell r="K799" t="str">
            <v>NEWZD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0</v>
          </cell>
          <cell r="AQ799">
            <v>0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4817.0695144377469</v>
          </cell>
          <cell r="AW799">
            <v>144</v>
          </cell>
          <cell r="AX799">
            <v>4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54</v>
          </cell>
          <cell r="BF799">
            <v>1.5</v>
          </cell>
          <cell r="BG799">
            <v>0</v>
          </cell>
          <cell r="BH799">
            <v>0</v>
          </cell>
          <cell r="BI799">
            <v>0</v>
          </cell>
          <cell r="BJ799">
            <v>0</v>
          </cell>
          <cell r="BK799">
            <v>76</v>
          </cell>
          <cell r="BL799">
            <v>2</v>
          </cell>
          <cell r="BM799">
            <v>0</v>
          </cell>
          <cell r="BN799">
            <v>0</v>
          </cell>
          <cell r="BO799">
            <v>355.875</v>
          </cell>
          <cell r="BP799">
            <v>10.95</v>
          </cell>
          <cell r="BQ799">
            <v>0</v>
          </cell>
          <cell r="BR799">
            <v>0</v>
          </cell>
          <cell r="BS799">
            <v>159.25</v>
          </cell>
          <cell r="BT799">
            <v>4.9000000000000004</v>
          </cell>
          <cell r="BU799">
            <v>0</v>
          </cell>
          <cell r="BV799">
            <v>0</v>
          </cell>
          <cell r="BW799">
            <v>0</v>
          </cell>
          <cell r="BX799">
            <v>0</v>
          </cell>
          <cell r="BY799">
            <v>0</v>
          </cell>
          <cell r="BZ799">
            <v>0</v>
          </cell>
          <cell r="CA799">
            <v>74</v>
          </cell>
          <cell r="CB799">
            <v>2</v>
          </cell>
          <cell r="CC799">
            <v>0</v>
          </cell>
          <cell r="CD799">
            <v>0</v>
          </cell>
          <cell r="CE799">
            <v>0</v>
          </cell>
          <cell r="CF799">
            <v>0</v>
          </cell>
          <cell r="CG799">
            <v>0</v>
          </cell>
          <cell r="CH799">
            <v>0</v>
          </cell>
          <cell r="CI799">
            <v>0</v>
          </cell>
          <cell r="CJ799">
            <v>0</v>
          </cell>
          <cell r="CK799">
            <v>0</v>
          </cell>
          <cell r="CL799">
            <v>0</v>
          </cell>
          <cell r="CM799">
            <v>0</v>
          </cell>
          <cell r="CN799">
            <v>0</v>
          </cell>
          <cell r="CO799">
            <v>0</v>
          </cell>
          <cell r="CP799">
            <v>0</v>
          </cell>
          <cell r="CQ799">
            <v>0</v>
          </cell>
          <cell r="CR799">
            <v>0</v>
          </cell>
          <cell r="CS799">
            <v>0</v>
          </cell>
          <cell r="CT799">
            <v>0</v>
          </cell>
          <cell r="CU799">
            <v>0</v>
          </cell>
          <cell r="CV799">
            <v>0</v>
          </cell>
          <cell r="CW799">
            <v>0</v>
          </cell>
          <cell r="CX799">
            <v>0</v>
          </cell>
          <cell r="CY799">
            <v>0</v>
          </cell>
          <cell r="CZ799">
            <v>0</v>
          </cell>
          <cell r="DA799">
            <v>0</v>
          </cell>
          <cell r="DB799">
            <v>0</v>
          </cell>
          <cell r="DC799">
            <v>0</v>
          </cell>
          <cell r="DD799">
            <v>5680.1945144377469</v>
          </cell>
          <cell r="DE799">
            <v>0</v>
          </cell>
          <cell r="DG799">
            <v>4676.7665188715991</v>
          </cell>
          <cell r="DI799">
            <v>0.03</v>
          </cell>
          <cell r="DJ799">
            <v>140.30299556614796</v>
          </cell>
          <cell r="DK799">
            <v>2.5325946381478202E-2</v>
          </cell>
          <cell r="DL799">
            <v>0</v>
          </cell>
        </row>
        <row r="800">
          <cell r="A800" t="str">
            <v>B10417LR0618LT03300P60</v>
          </cell>
          <cell r="B800" t="str">
            <v>RULLIERA-NASTRO TANGENZIALE Lu0500 LT 03300 P60</v>
          </cell>
          <cell r="C800" t="str">
            <v>TANGENTIAL BELT ROLLER CONV. Aw0500 LT 03300 P60</v>
          </cell>
          <cell r="F800">
            <v>11498.953667907575</v>
          </cell>
          <cell r="H800">
            <v>5404.5082239165604</v>
          </cell>
          <cell r="I800">
            <v>0.53</v>
          </cell>
          <cell r="J800" t="str">
            <v>OK</v>
          </cell>
          <cell r="K800" t="str">
            <v>NEWZD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>
            <v>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0</v>
          </cell>
          <cell r="AQ800">
            <v>0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4541.3832239165604</v>
          </cell>
          <cell r="AW800">
            <v>144</v>
          </cell>
          <cell r="AX800">
            <v>4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54</v>
          </cell>
          <cell r="BF800">
            <v>1.5</v>
          </cell>
          <cell r="BG800">
            <v>0</v>
          </cell>
          <cell r="BH800">
            <v>0</v>
          </cell>
          <cell r="BI800">
            <v>0</v>
          </cell>
          <cell r="BJ800">
            <v>0</v>
          </cell>
          <cell r="BK800">
            <v>76</v>
          </cell>
          <cell r="BL800">
            <v>2</v>
          </cell>
          <cell r="BM800">
            <v>0</v>
          </cell>
          <cell r="BN800">
            <v>0</v>
          </cell>
          <cell r="BO800">
            <v>355.875</v>
          </cell>
          <cell r="BP800">
            <v>10.95</v>
          </cell>
          <cell r="BQ800">
            <v>0</v>
          </cell>
          <cell r="BR800">
            <v>0</v>
          </cell>
          <cell r="BS800">
            <v>159.25</v>
          </cell>
          <cell r="BT800">
            <v>4.9000000000000004</v>
          </cell>
          <cell r="BU800">
            <v>0</v>
          </cell>
          <cell r="BV800">
            <v>0</v>
          </cell>
          <cell r="BW800">
            <v>0</v>
          </cell>
          <cell r="BX800">
            <v>0</v>
          </cell>
          <cell r="BY800">
            <v>0</v>
          </cell>
          <cell r="BZ800">
            <v>0</v>
          </cell>
          <cell r="CA800">
            <v>74</v>
          </cell>
          <cell r="CB800">
            <v>2</v>
          </cell>
          <cell r="CC800">
            <v>0</v>
          </cell>
          <cell r="CD800">
            <v>0</v>
          </cell>
          <cell r="CE800">
            <v>0</v>
          </cell>
          <cell r="CF800">
            <v>0</v>
          </cell>
          <cell r="CG800">
            <v>0</v>
          </cell>
          <cell r="CH800">
            <v>0</v>
          </cell>
          <cell r="CI800">
            <v>0</v>
          </cell>
          <cell r="CJ800">
            <v>0</v>
          </cell>
          <cell r="CK800">
            <v>0</v>
          </cell>
          <cell r="CL800">
            <v>0</v>
          </cell>
          <cell r="CM800">
            <v>0</v>
          </cell>
          <cell r="CN800">
            <v>0</v>
          </cell>
          <cell r="CO800">
            <v>0</v>
          </cell>
          <cell r="CP800">
            <v>0</v>
          </cell>
          <cell r="CQ800">
            <v>0</v>
          </cell>
          <cell r="CR800">
            <v>0</v>
          </cell>
          <cell r="CS800">
            <v>0</v>
          </cell>
          <cell r="CT800">
            <v>0</v>
          </cell>
          <cell r="CU800">
            <v>0</v>
          </cell>
          <cell r="CV800">
            <v>0</v>
          </cell>
          <cell r="CW800">
            <v>0</v>
          </cell>
          <cell r="CX800">
            <v>0</v>
          </cell>
          <cell r="CY800">
            <v>0</v>
          </cell>
          <cell r="CZ800">
            <v>0</v>
          </cell>
          <cell r="DA800">
            <v>0</v>
          </cell>
          <cell r="DB800">
            <v>0</v>
          </cell>
          <cell r="DC800">
            <v>0</v>
          </cell>
          <cell r="DD800">
            <v>5404.5082239165604</v>
          </cell>
          <cell r="DE800">
            <v>0</v>
          </cell>
          <cell r="DG800">
            <v>4409.1099261325826</v>
          </cell>
          <cell r="DI800">
            <v>0.03</v>
          </cell>
          <cell r="DJ800">
            <v>132.27329778397748</v>
          </cell>
          <cell r="DK800">
            <v>2.5088657777434398E-2</v>
          </cell>
          <cell r="DL800">
            <v>0</v>
          </cell>
        </row>
        <row r="801">
          <cell r="A801" t="str">
            <v>B10417LR0618LT03600P40</v>
          </cell>
          <cell r="B801" t="str">
            <v>RULLIERA-NASTRO TANGENZIALE Lu0500 LT 03600 P40</v>
          </cell>
          <cell r="C801" t="str">
            <v>TANGENTIAL BELT ROLLER CONV. Aw0500 LT 03600 P40</v>
          </cell>
          <cell r="F801">
            <v>12611.868228599893</v>
          </cell>
          <cell r="H801">
            <v>5927.5780674419493</v>
          </cell>
          <cell r="I801">
            <v>0.53</v>
          </cell>
          <cell r="J801" t="str">
            <v>OK</v>
          </cell>
          <cell r="K801" t="str">
            <v>NEWZD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>
            <v>0</v>
          </cell>
          <cell r="AM801">
            <v>0</v>
          </cell>
          <cell r="AN801">
            <v>0</v>
          </cell>
          <cell r="AO801">
            <v>0</v>
          </cell>
          <cell r="AP801">
            <v>0</v>
          </cell>
          <cell r="AQ801">
            <v>0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5044.9530674419493</v>
          </cell>
          <cell r="AW801">
            <v>144</v>
          </cell>
          <cell r="AX801">
            <v>4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54</v>
          </cell>
          <cell r="BF801">
            <v>1.5</v>
          </cell>
          <cell r="BG801">
            <v>0</v>
          </cell>
          <cell r="BH801">
            <v>0</v>
          </cell>
          <cell r="BI801">
            <v>0</v>
          </cell>
          <cell r="BJ801">
            <v>0</v>
          </cell>
          <cell r="BK801">
            <v>76</v>
          </cell>
          <cell r="BL801">
            <v>2</v>
          </cell>
          <cell r="BM801">
            <v>0</v>
          </cell>
          <cell r="BN801">
            <v>0</v>
          </cell>
          <cell r="BO801">
            <v>370.5</v>
          </cell>
          <cell r="BP801">
            <v>11.4</v>
          </cell>
          <cell r="BQ801">
            <v>0</v>
          </cell>
          <cell r="BR801">
            <v>0</v>
          </cell>
          <cell r="BS801">
            <v>164.125</v>
          </cell>
          <cell r="BT801">
            <v>5.05</v>
          </cell>
          <cell r="BU801">
            <v>0</v>
          </cell>
          <cell r="BV801">
            <v>0</v>
          </cell>
          <cell r="BW801">
            <v>0</v>
          </cell>
          <cell r="BX801">
            <v>0</v>
          </cell>
          <cell r="BY801">
            <v>0</v>
          </cell>
          <cell r="BZ801">
            <v>0</v>
          </cell>
          <cell r="CA801">
            <v>74</v>
          </cell>
          <cell r="CB801">
            <v>2</v>
          </cell>
          <cell r="CC801">
            <v>0</v>
          </cell>
          <cell r="CD801">
            <v>0</v>
          </cell>
          <cell r="CE801">
            <v>0</v>
          </cell>
          <cell r="CF801">
            <v>0</v>
          </cell>
          <cell r="CG801">
            <v>0</v>
          </cell>
          <cell r="CH801">
            <v>0</v>
          </cell>
          <cell r="CI801">
            <v>0</v>
          </cell>
          <cell r="CJ801">
            <v>0</v>
          </cell>
          <cell r="CK801">
            <v>0</v>
          </cell>
          <cell r="CL801">
            <v>0</v>
          </cell>
          <cell r="CM801">
            <v>0</v>
          </cell>
          <cell r="CN801">
            <v>0</v>
          </cell>
          <cell r="CO801">
            <v>0</v>
          </cell>
          <cell r="CP801">
            <v>0</v>
          </cell>
          <cell r="CQ801">
            <v>0</v>
          </cell>
          <cell r="CR801">
            <v>0</v>
          </cell>
          <cell r="CS801">
            <v>0</v>
          </cell>
          <cell r="CT801">
            <v>0</v>
          </cell>
          <cell r="CU801">
            <v>0</v>
          </cell>
          <cell r="CV801">
            <v>0</v>
          </cell>
          <cell r="CW801">
            <v>0</v>
          </cell>
          <cell r="CX801">
            <v>0</v>
          </cell>
          <cell r="CY801">
            <v>0</v>
          </cell>
          <cell r="CZ801">
            <v>0</v>
          </cell>
          <cell r="DA801">
            <v>0</v>
          </cell>
          <cell r="DB801">
            <v>0</v>
          </cell>
          <cell r="DC801">
            <v>0</v>
          </cell>
          <cell r="DD801">
            <v>5927.5780674419493</v>
          </cell>
          <cell r="DE801">
            <v>0</v>
          </cell>
          <cell r="DG801">
            <v>4898.0126868368443</v>
          </cell>
          <cell r="DI801">
            <v>0.03</v>
          </cell>
          <cell r="DJ801">
            <v>146.94038060510533</v>
          </cell>
          <cell r="DK801">
            <v>2.5419406744640809E-2</v>
          </cell>
          <cell r="DL801">
            <v>0</v>
          </cell>
        </row>
        <row r="802">
          <cell r="A802" t="str">
            <v>B10417LR0618LT03600P60</v>
          </cell>
          <cell r="B802" t="str">
            <v>RULLIERA-NASTRO TANGENZIALE Lu0500 LT 03600 P60</v>
          </cell>
          <cell r="C802" t="str">
            <v>TANGENTIAL BELT ROLLER CONV. Aw0500 LT 03600 P60</v>
          </cell>
          <cell r="F802">
            <v>11985.685496207581</v>
          </cell>
          <cell r="H802">
            <v>5633.272183217563</v>
          </cell>
          <cell r="I802">
            <v>0.53</v>
          </cell>
          <cell r="J802" t="str">
            <v>OK</v>
          </cell>
          <cell r="K802" t="str">
            <v>NEWZD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0</v>
          </cell>
          <cell r="AQ802">
            <v>0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4750.647183217563</v>
          </cell>
          <cell r="AW802">
            <v>144</v>
          </cell>
          <cell r="AX802">
            <v>4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54</v>
          </cell>
          <cell r="BF802">
            <v>1.5</v>
          </cell>
          <cell r="BG802">
            <v>0</v>
          </cell>
          <cell r="BH802">
            <v>0</v>
          </cell>
          <cell r="BI802">
            <v>0</v>
          </cell>
          <cell r="BJ802">
            <v>0</v>
          </cell>
          <cell r="BK802">
            <v>76</v>
          </cell>
          <cell r="BL802">
            <v>2</v>
          </cell>
          <cell r="BM802">
            <v>0</v>
          </cell>
          <cell r="BN802">
            <v>0</v>
          </cell>
          <cell r="BO802">
            <v>370.5</v>
          </cell>
          <cell r="BP802">
            <v>11.4</v>
          </cell>
          <cell r="BQ802">
            <v>0</v>
          </cell>
          <cell r="BR802">
            <v>0</v>
          </cell>
          <cell r="BS802">
            <v>164.125</v>
          </cell>
          <cell r="BT802">
            <v>5.05</v>
          </cell>
          <cell r="BU802">
            <v>0</v>
          </cell>
          <cell r="BV802">
            <v>0</v>
          </cell>
          <cell r="BW802">
            <v>0</v>
          </cell>
          <cell r="BX802">
            <v>0</v>
          </cell>
          <cell r="BY802">
            <v>0</v>
          </cell>
          <cell r="BZ802">
            <v>0</v>
          </cell>
          <cell r="CA802">
            <v>74</v>
          </cell>
          <cell r="CB802">
            <v>2</v>
          </cell>
          <cell r="CC802">
            <v>0</v>
          </cell>
          <cell r="CD802">
            <v>0</v>
          </cell>
          <cell r="CE802">
            <v>0</v>
          </cell>
          <cell r="CF802">
            <v>0</v>
          </cell>
          <cell r="CG802">
            <v>0</v>
          </cell>
          <cell r="CH802">
            <v>0</v>
          </cell>
          <cell r="CI802">
            <v>0</v>
          </cell>
          <cell r="CJ802">
            <v>0</v>
          </cell>
          <cell r="CK802">
            <v>0</v>
          </cell>
          <cell r="CL802">
            <v>0</v>
          </cell>
          <cell r="CM802">
            <v>0</v>
          </cell>
          <cell r="CN802">
            <v>0</v>
          </cell>
          <cell r="CO802">
            <v>0</v>
          </cell>
          <cell r="CP802">
            <v>0</v>
          </cell>
          <cell r="CQ802">
            <v>0</v>
          </cell>
          <cell r="CR802">
            <v>0</v>
          </cell>
          <cell r="CS802">
            <v>0</v>
          </cell>
          <cell r="CT802">
            <v>0</v>
          </cell>
          <cell r="CU802">
            <v>0</v>
          </cell>
          <cell r="CV802">
            <v>0</v>
          </cell>
          <cell r="CW802">
            <v>0</v>
          </cell>
          <cell r="CX802">
            <v>0</v>
          </cell>
          <cell r="CY802">
            <v>0</v>
          </cell>
          <cell r="CZ802">
            <v>0</v>
          </cell>
          <cell r="DA802">
            <v>0</v>
          </cell>
          <cell r="DB802">
            <v>0</v>
          </cell>
          <cell r="DC802">
            <v>0</v>
          </cell>
          <cell r="DD802">
            <v>5633.272183217563</v>
          </cell>
          <cell r="DE802">
            <v>0</v>
          </cell>
          <cell r="DG802">
            <v>4612.2788186578282</v>
          </cell>
          <cell r="DI802">
            <v>0.03</v>
          </cell>
          <cell r="DJ802">
            <v>138.36836455973483</v>
          </cell>
          <cell r="DK802">
            <v>2.5181216837664749E-2</v>
          </cell>
          <cell r="DL802">
            <v>0</v>
          </cell>
        </row>
        <row r="803">
          <cell r="A803" t="str">
            <v>B10417LR0618LT03900P40</v>
          </cell>
          <cell r="B803" t="str">
            <v>RULLIERA-NASTRO TANGENZIALE Lu0500 LT 03900 P40</v>
          </cell>
          <cell r="C803" t="str">
            <v>TANGENTIAL BELT ROLLER CONV. Aw0500 LT 03900 P40</v>
          </cell>
          <cell r="F803">
            <v>13057.190417800322</v>
          </cell>
          <cell r="H803">
            <v>6136.8794963661512</v>
          </cell>
          <cell r="I803">
            <v>0.53</v>
          </cell>
          <cell r="J803" t="str">
            <v>OK</v>
          </cell>
          <cell r="K803" t="str">
            <v>NEWZD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>
            <v>0</v>
          </cell>
          <cell r="AM803">
            <v>0</v>
          </cell>
          <cell r="AN803">
            <v>0</v>
          </cell>
          <cell r="AO803">
            <v>0</v>
          </cell>
          <cell r="AP803">
            <v>0</v>
          </cell>
          <cell r="AQ803">
            <v>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5234.7544963661512</v>
          </cell>
          <cell r="AW803">
            <v>144</v>
          </cell>
          <cell r="AX803">
            <v>4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54</v>
          </cell>
          <cell r="BF803">
            <v>1.5</v>
          </cell>
          <cell r="BG803">
            <v>0</v>
          </cell>
          <cell r="BH803">
            <v>0</v>
          </cell>
          <cell r="BI803">
            <v>0</v>
          </cell>
          <cell r="BJ803">
            <v>0</v>
          </cell>
          <cell r="BK803">
            <v>76</v>
          </cell>
          <cell r="BL803">
            <v>2</v>
          </cell>
          <cell r="BM803">
            <v>0</v>
          </cell>
          <cell r="BN803">
            <v>0</v>
          </cell>
          <cell r="BO803">
            <v>385.125</v>
          </cell>
          <cell r="BP803">
            <v>11.85</v>
          </cell>
          <cell r="BQ803">
            <v>0</v>
          </cell>
          <cell r="BR803">
            <v>0</v>
          </cell>
          <cell r="BS803">
            <v>169</v>
          </cell>
          <cell r="BT803">
            <v>5.2</v>
          </cell>
          <cell r="BU803">
            <v>0</v>
          </cell>
          <cell r="BV803">
            <v>0</v>
          </cell>
          <cell r="BW803">
            <v>0</v>
          </cell>
          <cell r="BX803">
            <v>0</v>
          </cell>
          <cell r="BY803">
            <v>0</v>
          </cell>
          <cell r="BZ803">
            <v>0</v>
          </cell>
          <cell r="CA803">
            <v>74</v>
          </cell>
          <cell r="CB803">
            <v>2</v>
          </cell>
          <cell r="CC803">
            <v>0</v>
          </cell>
          <cell r="CD803">
            <v>0</v>
          </cell>
          <cell r="CE803">
            <v>0</v>
          </cell>
          <cell r="CF803">
            <v>0</v>
          </cell>
          <cell r="CG803">
            <v>0</v>
          </cell>
          <cell r="CH803">
            <v>0</v>
          </cell>
          <cell r="CI803">
            <v>0</v>
          </cell>
          <cell r="CJ803">
            <v>0</v>
          </cell>
          <cell r="CK803">
            <v>0</v>
          </cell>
          <cell r="CL803">
            <v>0</v>
          </cell>
          <cell r="CM803">
            <v>0</v>
          </cell>
          <cell r="CN803">
            <v>0</v>
          </cell>
          <cell r="CO803">
            <v>0</v>
          </cell>
          <cell r="CP803">
            <v>0</v>
          </cell>
          <cell r="CQ803">
            <v>0</v>
          </cell>
          <cell r="CR803">
            <v>0</v>
          </cell>
          <cell r="CS803">
            <v>0</v>
          </cell>
          <cell r="CT803">
            <v>0</v>
          </cell>
          <cell r="CU803">
            <v>0</v>
          </cell>
          <cell r="CV803">
            <v>0</v>
          </cell>
          <cell r="CW803">
            <v>0</v>
          </cell>
          <cell r="CX803">
            <v>0</v>
          </cell>
          <cell r="CY803">
            <v>0</v>
          </cell>
          <cell r="CZ803">
            <v>0</v>
          </cell>
          <cell r="DA803">
            <v>0</v>
          </cell>
          <cell r="DB803">
            <v>0</v>
          </cell>
          <cell r="DC803">
            <v>0</v>
          </cell>
          <cell r="DD803">
            <v>6136.8794963661512</v>
          </cell>
          <cell r="DE803">
            <v>0</v>
          </cell>
          <cell r="DG803">
            <v>5082.2859188020884</v>
          </cell>
          <cell r="DI803">
            <v>0.03</v>
          </cell>
          <cell r="DJ803">
            <v>152.46857756406266</v>
          </cell>
          <cell r="DK803">
            <v>2.5477625054962403E-2</v>
          </cell>
          <cell r="DL803">
            <v>0</v>
          </cell>
        </row>
        <row r="804">
          <cell r="A804" t="str">
            <v>B10417LR0618LT03900P60</v>
          </cell>
          <cell r="B804" t="str">
            <v>RULLIERA-NASTRO TANGENZIALE Lu0500 LT 03900 P60</v>
          </cell>
          <cell r="C804" t="str">
            <v>TANGENTIAL BELT ROLLER CONV. Aw0500 LT 03900 P60</v>
          </cell>
          <cell r="F804">
            <v>12372.523283809716</v>
          </cell>
          <cell r="H804">
            <v>5815.0859433905662</v>
          </cell>
          <cell r="I804">
            <v>0.53</v>
          </cell>
          <cell r="J804" t="str">
            <v>OK</v>
          </cell>
          <cell r="K804" t="str">
            <v>NEWZD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0</v>
          </cell>
          <cell r="AQ804">
            <v>0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4912.9609433905662</v>
          </cell>
          <cell r="AW804">
            <v>144</v>
          </cell>
          <cell r="AX804">
            <v>4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54</v>
          </cell>
          <cell r="BF804">
            <v>1.5</v>
          </cell>
          <cell r="BG804">
            <v>0</v>
          </cell>
          <cell r="BH804">
            <v>0</v>
          </cell>
          <cell r="BI804">
            <v>0</v>
          </cell>
          <cell r="BJ804">
            <v>0</v>
          </cell>
          <cell r="BK804">
            <v>76</v>
          </cell>
          <cell r="BL804">
            <v>2</v>
          </cell>
          <cell r="BM804">
            <v>0</v>
          </cell>
          <cell r="BN804">
            <v>0</v>
          </cell>
          <cell r="BO804">
            <v>385.125</v>
          </cell>
          <cell r="BP804">
            <v>11.85</v>
          </cell>
          <cell r="BQ804">
            <v>0</v>
          </cell>
          <cell r="BR804">
            <v>0</v>
          </cell>
          <cell r="BS804">
            <v>169</v>
          </cell>
          <cell r="BT804">
            <v>5.2</v>
          </cell>
          <cell r="BU804">
            <v>0</v>
          </cell>
          <cell r="BV804">
            <v>0</v>
          </cell>
          <cell r="BW804">
            <v>0</v>
          </cell>
          <cell r="BX804">
            <v>0</v>
          </cell>
          <cell r="BY804">
            <v>0</v>
          </cell>
          <cell r="BZ804">
            <v>0</v>
          </cell>
          <cell r="CA804">
            <v>74</v>
          </cell>
          <cell r="CB804">
            <v>2</v>
          </cell>
          <cell r="CC804">
            <v>0</v>
          </cell>
          <cell r="CD804">
            <v>0</v>
          </cell>
          <cell r="CE804">
            <v>0</v>
          </cell>
          <cell r="CF804">
            <v>0</v>
          </cell>
          <cell r="CG804">
            <v>0</v>
          </cell>
          <cell r="CH804">
            <v>0</v>
          </cell>
          <cell r="CI804">
            <v>0</v>
          </cell>
          <cell r="CJ804">
            <v>0</v>
          </cell>
          <cell r="CK804">
            <v>0</v>
          </cell>
          <cell r="CL804">
            <v>0</v>
          </cell>
          <cell r="CM804">
            <v>0</v>
          </cell>
          <cell r="CN804">
            <v>0</v>
          </cell>
          <cell r="CO804">
            <v>0</v>
          </cell>
          <cell r="CP804">
            <v>0</v>
          </cell>
          <cell r="CQ804">
            <v>0</v>
          </cell>
          <cell r="CR804">
            <v>0</v>
          </cell>
          <cell r="CS804">
            <v>0</v>
          </cell>
          <cell r="CT804">
            <v>0</v>
          </cell>
          <cell r="CU804">
            <v>0</v>
          </cell>
          <cell r="CV804">
            <v>0</v>
          </cell>
          <cell r="CW804">
            <v>0</v>
          </cell>
          <cell r="CX804">
            <v>0</v>
          </cell>
          <cell r="CY804">
            <v>0</v>
          </cell>
          <cell r="CZ804">
            <v>0</v>
          </cell>
          <cell r="DA804">
            <v>0</v>
          </cell>
          <cell r="DB804">
            <v>0</v>
          </cell>
          <cell r="DC804">
            <v>0</v>
          </cell>
          <cell r="DD804">
            <v>5815.0859433905662</v>
          </cell>
          <cell r="DE804">
            <v>0</v>
          </cell>
          <cell r="DG804">
            <v>4769.8649935830736</v>
          </cell>
          <cell r="DI804">
            <v>0.03</v>
          </cell>
          <cell r="DJ804">
            <v>143.09594980749219</v>
          </cell>
          <cell r="DK804">
            <v>2.5228526490593563E-2</v>
          </cell>
          <cell r="DL804">
            <v>0</v>
          </cell>
        </row>
        <row r="805">
          <cell r="A805" t="str">
            <v>B10417LR0618LT04200P40</v>
          </cell>
          <cell r="B805" t="str">
            <v>RULLIERA-NASTRO TANGENZIALE Lu0500 LT 04200 P40</v>
          </cell>
          <cell r="C805" t="str">
            <v>TANGENTIAL BELT ROLLER CONV. Aw0500 LT 04200 P40</v>
          </cell>
          <cell r="F805">
            <v>14082.602754504182</v>
          </cell>
          <cell r="H805">
            <v>6618.8232946169646</v>
          </cell>
          <cell r="I805">
            <v>0.53</v>
          </cell>
          <cell r="J805" t="str">
            <v>OK</v>
          </cell>
          <cell r="K805" t="str">
            <v>NEWZD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0</v>
          </cell>
          <cell r="AN805">
            <v>0</v>
          </cell>
          <cell r="AO805">
            <v>0</v>
          </cell>
          <cell r="AP805">
            <v>0</v>
          </cell>
          <cell r="AQ805">
            <v>0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5697.1982946169646</v>
          </cell>
          <cell r="AW805">
            <v>144</v>
          </cell>
          <cell r="AX805">
            <v>4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54</v>
          </cell>
          <cell r="BF805">
            <v>1.5</v>
          </cell>
          <cell r="BG805">
            <v>0</v>
          </cell>
          <cell r="BH805">
            <v>0</v>
          </cell>
          <cell r="BI805">
            <v>0</v>
          </cell>
          <cell r="BJ805">
            <v>0</v>
          </cell>
          <cell r="BK805">
            <v>76</v>
          </cell>
          <cell r="BL805">
            <v>2</v>
          </cell>
          <cell r="BM805">
            <v>0</v>
          </cell>
          <cell r="BN805">
            <v>0</v>
          </cell>
          <cell r="BO805">
            <v>399.75</v>
          </cell>
          <cell r="BP805">
            <v>12.3</v>
          </cell>
          <cell r="BQ805">
            <v>0</v>
          </cell>
          <cell r="BR805">
            <v>0</v>
          </cell>
          <cell r="BS805">
            <v>173.875</v>
          </cell>
          <cell r="BT805">
            <v>5.35</v>
          </cell>
          <cell r="BU805">
            <v>0</v>
          </cell>
          <cell r="BV805">
            <v>0</v>
          </cell>
          <cell r="BW805">
            <v>0</v>
          </cell>
          <cell r="BX805">
            <v>0</v>
          </cell>
          <cell r="BY805">
            <v>0</v>
          </cell>
          <cell r="BZ805">
            <v>0</v>
          </cell>
          <cell r="CA805">
            <v>74</v>
          </cell>
          <cell r="CB805">
            <v>2</v>
          </cell>
          <cell r="CC805">
            <v>0</v>
          </cell>
          <cell r="CD805">
            <v>0</v>
          </cell>
          <cell r="CE805">
            <v>0</v>
          </cell>
          <cell r="CF805">
            <v>0</v>
          </cell>
          <cell r="CG805">
            <v>0</v>
          </cell>
          <cell r="CH805">
            <v>0</v>
          </cell>
          <cell r="CI805">
            <v>0</v>
          </cell>
          <cell r="CJ805">
            <v>0</v>
          </cell>
          <cell r="CK805">
            <v>0</v>
          </cell>
          <cell r="CL805">
            <v>0</v>
          </cell>
          <cell r="CM805">
            <v>0</v>
          </cell>
          <cell r="CN805">
            <v>0</v>
          </cell>
          <cell r="CO805">
            <v>0</v>
          </cell>
          <cell r="CP805">
            <v>0</v>
          </cell>
          <cell r="CQ805">
            <v>0</v>
          </cell>
          <cell r="CR805">
            <v>0</v>
          </cell>
          <cell r="CS805">
            <v>0</v>
          </cell>
          <cell r="CT805">
            <v>0</v>
          </cell>
          <cell r="CU805">
            <v>0</v>
          </cell>
          <cell r="CV805">
            <v>0</v>
          </cell>
          <cell r="CW805">
            <v>0</v>
          </cell>
          <cell r="CX805">
            <v>0</v>
          </cell>
          <cell r="CY805">
            <v>0</v>
          </cell>
          <cell r="CZ805">
            <v>0</v>
          </cell>
          <cell r="DA805">
            <v>0</v>
          </cell>
          <cell r="DB805">
            <v>0</v>
          </cell>
          <cell r="DC805">
            <v>0</v>
          </cell>
          <cell r="DD805">
            <v>6618.8232946169646</v>
          </cell>
          <cell r="DE805">
            <v>0</v>
          </cell>
          <cell r="DG805">
            <v>5531.2604802106453</v>
          </cell>
          <cell r="DI805">
            <v>0.03</v>
          </cell>
          <cell r="DJ805">
            <v>165.93781440631935</v>
          </cell>
          <cell r="DK805">
            <v>2.5715288906832195E-2</v>
          </cell>
          <cell r="DL805">
            <v>0</v>
          </cell>
        </row>
        <row r="806">
          <cell r="A806" t="str">
            <v>B10417LR0618LT04200P60</v>
          </cell>
          <cell r="B806" t="str">
            <v>RULLIERA-NASTRO TANGENZIALE Lu0500 LT 04200 P60</v>
          </cell>
          <cell r="C806" t="str">
            <v>TANGENTIAL BELT ROLLER CONV. Aw0500 LT 04200 P60</v>
          </cell>
          <cell r="F806">
            <v>13358.319463698252</v>
          </cell>
          <cell r="H806">
            <v>6278.4101479381779</v>
          </cell>
          <cell r="I806">
            <v>0.53</v>
          </cell>
          <cell r="J806" t="str">
            <v>OK</v>
          </cell>
          <cell r="K806" t="str">
            <v>NEWZD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Q806">
            <v>0</v>
          </cell>
          <cell r="R806">
            <v>0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>
            <v>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0</v>
          </cell>
          <cell r="AP806">
            <v>0</v>
          </cell>
          <cell r="AQ806">
            <v>0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5356.7851479381779</v>
          </cell>
          <cell r="AW806">
            <v>144</v>
          </cell>
          <cell r="AX806">
            <v>4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54</v>
          </cell>
          <cell r="BF806">
            <v>1.5</v>
          </cell>
          <cell r="BG806">
            <v>0</v>
          </cell>
          <cell r="BH806">
            <v>0</v>
          </cell>
          <cell r="BI806">
            <v>0</v>
          </cell>
          <cell r="BJ806">
            <v>0</v>
          </cell>
          <cell r="BK806">
            <v>76</v>
          </cell>
          <cell r="BL806">
            <v>2</v>
          </cell>
          <cell r="BM806">
            <v>0</v>
          </cell>
          <cell r="BN806">
            <v>0</v>
          </cell>
          <cell r="BO806">
            <v>399.75</v>
          </cell>
          <cell r="BP806">
            <v>12.3</v>
          </cell>
          <cell r="BQ806">
            <v>0</v>
          </cell>
          <cell r="BR806">
            <v>0</v>
          </cell>
          <cell r="BS806">
            <v>173.875</v>
          </cell>
          <cell r="BT806">
            <v>5.35</v>
          </cell>
          <cell r="BU806">
            <v>0</v>
          </cell>
          <cell r="BV806">
            <v>0</v>
          </cell>
          <cell r="BW806">
            <v>0</v>
          </cell>
          <cell r="BX806">
            <v>0</v>
          </cell>
          <cell r="BY806">
            <v>0</v>
          </cell>
          <cell r="BZ806">
            <v>0</v>
          </cell>
          <cell r="CA806">
            <v>74</v>
          </cell>
          <cell r="CB806">
            <v>2</v>
          </cell>
          <cell r="CC806">
            <v>0</v>
          </cell>
          <cell r="CD806">
            <v>0</v>
          </cell>
          <cell r="CE806">
            <v>0</v>
          </cell>
          <cell r="CF806">
            <v>0</v>
          </cell>
          <cell r="CG806">
            <v>0</v>
          </cell>
          <cell r="CH806">
            <v>0</v>
          </cell>
          <cell r="CI806">
            <v>0</v>
          </cell>
          <cell r="CJ806">
            <v>0</v>
          </cell>
          <cell r="CK806">
            <v>0</v>
          </cell>
          <cell r="CL806">
            <v>0</v>
          </cell>
          <cell r="CM806">
            <v>0</v>
          </cell>
          <cell r="CN806">
            <v>0</v>
          </cell>
          <cell r="CO806">
            <v>0</v>
          </cell>
          <cell r="CP806">
            <v>0</v>
          </cell>
          <cell r="CQ806">
            <v>0</v>
          </cell>
          <cell r="CR806">
            <v>0</v>
          </cell>
          <cell r="CS806">
            <v>0</v>
          </cell>
          <cell r="CT806">
            <v>0</v>
          </cell>
          <cell r="CU806">
            <v>0</v>
          </cell>
          <cell r="CV806">
            <v>0</v>
          </cell>
          <cell r="CW806">
            <v>0</v>
          </cell>
          <cell r="CX806">
            <v>0</v>
          </cell>
          <cell r="CY806">
            <v>0</v>
          </cell>
          <cell r="CZ806">
            <v>0</v>
          </cell>
          <cell r="DA806">
            <v>0</v>
          </cell>
          <cell r="DB806">
            <v>0</v>
          </cell>
          <cell r="DC806">
            <v>0</v>
          </cell>
          <cell r="DD806">
            <v>6278.4101479381779</v>
          </cell>
          <cell r="DE806">
            <v>0</v>
          </cell>
          <cell r="DG806">
            <v>5200.762279551629</v>
          </cell>
          <cell r="DI806">
            <v>0.03</v>
          </cell>
          <cell r="DJ806">
            <v>156.02286838654888</v>
          </cell>
          <cell r="DK806">
            <v>2.5483991989146946E-2</v>
          </cell>
          <cell r="DL806">
            <v>0</v>
          </cell>
        </row>
        <row r="807">
          <cell r="A807" t="str">
            <v>B10417LR0618LT04500P40</v>
          </cell>
          <cell r="B807" t="str">
            <v>RULLIERA-NASTRO TANGENZIALE Lu0500 LT 04500 P40</v>
          </cell>
          <cell r="C807" t="str">
            <v>TANGENTIAL BELT ROLLER CONV. Aw0500 LT 04500 P40</v>
          </cell>
          <cell r="F807">
            <v>14553.989185747163</v>
          </cell>
          <cell r="H807">
            <v>6840.3749173011665</v>
          </cell>
          <cell r="I807">
            <v>0.53</v>
          </cell>
          <cell r="J807" t="str">
            <v>OK</v>
          </cell>
          <cell r="K807" t="str">
            <v>NEWZD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0</v>
          </cell>
          <cell r="AM807">
            <v>0</v>
          </cell>
          <cell r="AN807">
            <v>0</v>
          </cell>
          <cell r="AO807">
            <v>0</v>
          </cell>
          <cell r="AP807">
            <v>0</v>
          </cell>
          <cell r="AQ807">
            <v>0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5899.2499173011665</v>
          </cell>
          <cell r="AW807">
            <v>144</v>
          </cell>
          <cell r="AX807">
            <v>4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54</v>
          </cell>
          <cell r="BF807">
            <v>1.5</v>
          </cell>
          <cell r="BG807">
            <v>0</v>
          </cell>
          <cell r="BH807">
            <v>0</v>
          </cell>
          <cell r="BI807">
            <v>0</v>
          </cell>
          <cell r="BJ807">
            <v>0</v>
          </cell>
          <cell r="BK807">
            <v>76</v>
          </cell>
          <cell r="BL807">
            <v>2</v>
          </cell>
          <cell r="BM807">
            <v>0</v>
          </cell>
          <cell r="BN807">
            <v>0</v>
          </cell>
          <cell r="BO807">
            <v>414.375</v>
          </cell>
          <cell r="BP807">
            <v>12.75</v>
          </cell>
          <cell r="BQ807">
            <v>0</v>
          </cell>
          <cell r="BR807">
            <v>0</v>
          </cell>
          <cell r="BS807">
            <v>178.75</v>
          </cell>
          <cell r="BT807">
            <v>5.5</v>
          </cell>
          <cell r="BU807">
            <v>0</v>
          </cell>
          <cell r="BV807">
            <v>0</v>
          </cell>
          <cell r="BW807">
            <v>0</v>
          </cell>
          <cell r="BX807">
            <v>0</v>
          </cell>
          <cell r="BY807">
            <v>0</v>
          </cell>
          <cell r="BZ807">
            <v>0</v>
          </cell>
          <cell r="CA807">
            <v>74</v>
          </cell>
          <cell r="CB807">
            <v>2</v>
          </cell>
          <cell r="CC807">
            <v>0</v>
          </cell>
          <cell r="CD807">
            <v>0</v>
          </cell>
          <cell r="CE807">
            <v>0</v>
          </cell>
          <cell r="CF807">
            <v>0</v>
          </cell>
          <cell r="CG807">
            <v>0</v>
          </cell>
          <cell r="CH807">
            <v>0</v>
          </cell>
          <cell r="CI807">
            <v>0</v>
          </cell>
          <cell r="CJ807">
            <v>0</v>
          </cell>
          <cell r="CK807">
            <v>0</v>
          </cell>
          <cell r="CL807">
            <v>0</v>
          </cell>
          <cell r="CM807">
            <v>0</v>
          </cell>
          <cell r="CN807">
            <v>0</v>
          </cell>
          <cell r="CO807">
            <v>0</v>
          </cell>
          <cell r="CP807">
            <v>0</v>
          </cell>
          <cell r="CQ807">
            <v>0</v>
          </cell>
          <cell r="CR807">
            <v>0</v>
          </cell>
          <cell r="CS807">
            <v>0</v>
          </cell>
          <cell r="CT807">
            <v>0</v>
          </cell>
          <cell r="CU807">
            <v>0</v>
          </cell>
          <cell r="CV807">
            <v>0</v>
          </cell>
          <cell r="CW807">
            <v>0</v>
          </cell>
          <cell r="CX807">
            <v>0</v>
          </cell>
          <cell r="CY807">
            <v>0</v>
          </cell>
          <cell r="CZ807">
            <v>0</v>
          </cell>
          <cell r="DA807">
            <v>0</v>
          </cell>
          <cell r="DB807">
            <v>0</v>
          </cell>
          <cell r="DC807">
            <v>0</v>
          </cell>
          <cell r="DD807">
            <v>6840.3749173011665</v>
          </cell>
          <cell r="DE807">
            <v>0</v>
          </cell>
          <cell r="DG807">
            <v>5727.4271041758902</v>
          </cell>
          <cell r="DI807">
            <v>0.03</v>
          </cell>
          <cell r="DJ807">
            <v>171.8228131252767</v>
          </cell>
          <cell r="DK807">
            <v>2.5766134903209371E-2</v>
          </cell>
          <cell r="DL807">
            <v>0</v>
          </cell>
        </row>
        <row r="808">
          <cell r="A808" t="str">
            <v>B10417LR0618LT04500P60</v>
          </cell>
          <cell r="B808" t="str">
            <v>RULLIERA-NASTRO TANGENZIALE Lu0500 LT 04500 P60</v>
          </cell>
          <cell r="C808" t="str">
            <v>TANGENTIAL BELT ROLLER CONV. Aw0500 LT 04500 P60</v>
          </cell>
          <cell r="F808">
            <v>13771.221493342935</v>
          </cell>
          <cell r="H808">
            <v>6472.4741018711793</v>
          </cell>
          <cell r="I808">
            <v>0.53</v>
          </cell>
          <cell r="J808" t="str">
            <v>OK</v>
          </cell>
          <cell r="K808" t="str">
            <v>NEWZD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>
            <v>0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5531.3491018711793</v>
          </cell>
          <cell r="AW808">
            <v>144</v>
          </cell>
          <cell r="AX808">
            <v>4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54</v>
          </cell>
          <cell r="BF808">
            <v>1.5</v>
          </cell>
          <cell r="BG808">
            <v>0</v>
          </cell>
          <cell r="BH808">
            <v>0</v>
          </cell>
          <cell r="BI808">
            <v>0</v>
          </cell>
          <cell r="BJ808">
            <v>0</v>
          </cell>
          <cell r="BK808">
            <v>76</v>
          </cell>
          <cell r="BL808">
            <v>2</v>
          </cell>
          <cell r="BM808">
            <v>0</v>
          </cell>
          <cell r="BN808">
            <v>0</v>
          </cell>
          <cell r="BO808">
            <v>414.375</v>
          </cell>
          <cell r="BP808">
            <v>12.75</v>
          </cell>
          <cell r="BQ808">
            <v>0</v>
          </cell>
          <cell r="BR808">
            <v>0</v>
          </cell>
          <cell r="BS808">
            <v>178.75</v>
          </cell>
          <cell r="BT808">
            <v>5.5</v>
          </cell>
          <cell r="BU808">
            <v>0</v>
          </cell>
          <cell r="BV808">
            <v>0</v>
          </cell>
          <cell r="BW808">
            <v>0</v>
          </cell>
          <cell r="BX808">
            <v>0</v>
          </cell>
          <cell r="BY808">
            <v>0</v>
          </cell>
          <cell r="BZ808">
            <v>0</v>
          </cell>
          <cell r="CA808">
            <v>74</v>
          </cell>
          <cell r="CB808">
            <v>2</v>
          </cell>
          <cell r="CC808">
            <v>0</v>
          </cell>
          <cell r="CD808">
            <v>0</v>
          </cell>
          <cell r="CE808">
            <v>0</v>
          </cell>
          <cell r="CF808">
            <v>0</v>
          </cell>
          <cell r="CG808">
            <v>0</v>
          </cell>
          <cell r="CH808">
            <v>0</v>
          </cell>
          <cell r="CI808">
            <v>0</v>
          </cell>
          <cell r="CJ808">
            <v>0</v>
          </cell>
          <cell r="CK808">
            <v>0</v>
          </cell>
          <cell r="CL808">
            <v>0</v>
          </cell>
          <cell r="CM808">
            <v>0</v>
          </cell>
          <cell r="CN808">
            <v>0</v>
          </cell>
          <cell r="CO808">
            <v>0</v>
          </cell>
          <cell r="CP808">
            <v>0</v>
          </cell>
          <cell r="CQ808">
            <v>0</v>
          </cell>
          <cell r="CR808">
            <v>0</v>
          </cell>
          <cell r="CS808">
            <v>0</v>
          </cell>
          <cell r="CT808">
            <v>0</v>
          </cell>
          <cell r="CU808">
            <v>0</v>
          </cell>
          <cell r="CV808">
            <v>0</v>
          </cell>
          <cell r="CW808">
            <v>0</v>
          </cell>
          <cell r="CX808">
            <v>0</v>
          </cell>
          <cell r="CY808">
            <v>0</v>
          </cell>
          <cell r="CZ808">
            <v>0</v>
          </cell>
          <cell r="DA808">
            <v>0</v>
          </cell>
          <cell r="DB808">
            <v>0</v>
          </cell>
          <cell r="DC808">
            <v>0</v>
          </cell>
          <cell r="DD808">
            <v>6472.4741018711793</v>
          </cell>
          <cell r="DE808">
            <v>0</v>
          </cell>
          <cell r="DG808">
            <v>5370.2418464768734</v>
          </cell>
          <cell r="DI808">
            <v>0.03</v>
          </cell>
          <cell r="DJ808">
            <v>161.10725539430621</v>
          </cell>
          <cell r="DK808">
            <v>2.5526523701318263E-2</v>
          </cell>
          <cell r="DL808">
            <v>0</v>
          </cell>
        </row>
        <row r="809">
          <cell r="A809" t="str">
            <v>B10417LR0618LT04800P40</v>
          </cell>
          <cell r="B809" t="str">
            <v>RULLIERA-NASTRO TANGENZIALE Lu0500 LT 04800 P40</v>
          </cell>
          <cell r="C809" t="str">
            <v>TANGENTIAL BELT ROLLER CONV. Aw0500 LT 04800 P40</v>
          </cell>
          <cell r="F809">
            <v>15054.272928819941</v>
          </cell>
          <cell r="H809">
            <v>7075.5082765453717</v>
          </cell>
          <cell r="I809">
            <v>0.53</v>
          </cell>
          <cell r="J809" t="str">
            <v>OK</v>
          </cell>
          <cell r="K809" t="str">
            <v>NEWZD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0</v>
          </cell>
          <cell r="AP809">
            <v>0</v>
          </cell>
          <cell r="AQ809">
            <v>0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6114.8832765453717</v>
          </cell>
          <cell r="AW809">
            <v>144</v>
          </cell>
          <cell r="AX809">
            <v>4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54</v>
          </cell>
          <cell r="BF809">
            <v>1.5</v>
          </cell>
          <cell r="BG809">
            <v>0</v>
          </cell>
          <cell r="BH809">
            <v>0</v>
          </cell>
          <cell r="BI809">
            <v>0</v>
          </cell>
          <cell r="BJ809">
            <v>0</v>
          </cell>
          <cell r="BK809">
            <v>76</v>
          </cell>
          <cell r="BL809">
            <v>2</v>
          </cell>
          <cell r="BM809">
            <v>0</v>
          </cell>
          <cell r="BN809">
            <v>0</v>
          </cell>
          <cell r="BO809">
            <v>429</v>
          </cell>
          <cell r="BP809">
            <v>13.2</v>
          </cell>
          <cell r="BQ809">
            <v>0</v>
          </cell>
          <cell r="BR809">
            <v>0</v>
          </cell>
          <cell r="BS809">
            <v>183.625</v>
          </cell>
          <cell r="BT809">
            <v>5.65</v>
          </cell>
          <cell r="BU809">
            <v>0</v>
          </cell>
          <cell r="BV809">
            <v>0</v>
          </cell>
          <cell r="BW809">
            <v>0</v>
          </cell>
          <cell r="BX809">
            <v>0</v>
          </cell>
          <cell r="BY809">
            <v>0</v>
          </cell>
          <cell r="BZ809">
            <v>0</v>
          </cell>
          <cell r="CA809">
            <v>74</v>
          </cell>
          <cell r="CB809">
            <v>2</v>
          </cell>
          <cell r="CC809">
            <v>0</v>
          </cell>
          <cell r="CD809">
            <v>0</v>
          </cell>
          <cell r="CE809">
            <v>0</v>
          </cell>
          <cell r="CF809">
            <v>0</v>
          </cell>
          <cell r="CG809">
            <v>0</v>
          </cell>
          <cell r="CH809">
            <v>0</v>
          </cell>
          <cell r="CI809">
            <v>0</v>
          </cell>
          <cell r="CJ809">
            <v>0</v>
          </cell>
          <cell r="CK809">
            <v>0</v>
          </cell>
          <cell r="CL809">
            <v>0</v>
          </cell>
          <cell r="CM809">
            <v>0</v>
          </cell>
          <cell r="CN809">
            <v>0</v>
          </cell>
          <cell r="CO809">
            <v>0</v>
          </cell>
          <cell r="CP809">
            <v>0</v>
          </cell>
          <cell r="CQ809">
            <v>0</v>
          </cell>
          <cell r="CR809">
            <v>0</v>
          </cell>
          <cell r="CS809">
            <v>0</v>
          </cell>
          <cell r="CT809">
            <v>0</v>
          </cell>
          <cell r="CU809">
            <v>0</v>
          </cell>
          <cell r="CV809">
            <v>0</v>
          </cell>
          <cell r="CW809">
            <v>0</v>
          </cell>
          <cell r="CX809">
            <v>0</v>
          </cell>
          <cell r="CY809">
            <v>0</v>
          </cell>
          <cell r="CZ809">
            <v>0</v>
          </cell>
          <cell r="DA809">
            <v>0</v>
          </cell>
          <cell r="DB809">
            <v>0</v>
          </cell>
          <cell r="DC809">
            <v>0</v>
          </cell>
          <cell r="DD809">
            <v>7075.5082765453717</v>
          </cell>
          <cell r="DE809">
            <v>0</v>
          </cell>
          <cell r="DG809">
            <v>5936.7798801411373</v>
          </cell>
          <cell r="DI809">
            <v>0.03</v>
          </cell>
          <cell r="DJ809">
            <v>178.1033964042341</v>
          </cell>
          <cell r="DK809">
            <v>2.5821798125411726E-2</v>
          </cell>
          <cell r="DL809">
            <v>0</v>
          </cell>
        </row>
        <row r="810">
          <cell r="A810" t="str">
            <v>B10417LR0618LT04800P60</v>
          </cell>
          <cell r="B810" t="str">
            <v>RULLIERA-NASTRO TANGENZIALE Lu0500 LT 04800 P60</v>
          </cell>
          <cell r="C810" t="str">
            <v>TANGENTIAL BELT ROLLER CONV. Aw0500 LT 04800 P60</v>
          </cell>
          <cell r="F810">
            <v>14231.889079600391</v>
          </cell>
          <cell r="H810">
            <v>6688.9878674121828</v>
          </cell>
          <cell r="I810">
            <v>0.53</v>
          </cell>
          <cell r="J810" t="str">
            <v>OK</v>
          </cell>
          <cell r="K810" t="str">
            <v>NEWZD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  <cell r="Q810">
            <v>0</v>
          </cell>
          <cell r="R810">
            <v>0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0</v>
          </cell>
          <cell r="AQ810">
            <v>0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5728.3628674121828</v>
          </cell>
          <cell r="AW810">
            <v>144</v>
          </cell>
          <cell r="AX810">
            <v>4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54</v>
          </cell>
          <cell r="BF810">
            <v>1.5</v>
          </cell>
          <cell r="BG810">
            <v>0</v>
          </cell>
          <cell r="BH810">
            <v>0</v>
          </cell>
          <cell r="BI810">
            <v>0</v>
          </cell>
          <cell r="BJ810">
            <v>0</v>
          </cell>
          <cell r="BK810">
            <v>76</v>
          </cell>
          <cell r="BL810">
            <v>2</v>
          </cell>
          <cell r="BM810">
            <v>0</v>
          </cell>
          <cell r="BN810">
            <v>0</v>
          </cell>
          <cell r="BO810">
            <v>429</v>
          </cell>
          <cell r="BP810">
            <v>13.2</v>
          </cell>
          <cell r="BQ810">
            <v>0</v>
          </cell>
          <cell r="BR810">
            <v>0</v>
          </cell>
          <cell r="BS810">
            <v>183.625</v>
          </cell>
          <cell r="BT810">
            <v>5.65</v>
          </cell>
          <cell r="BU810">
            <v>0</v>
          </cell>
          <cell r="BV810">
            <v>0</v>
          </cell>
          <cell r="BW810">
            <v>0</v>
          </cell>
          <cell r="BX810">
            <v>0</v>
          </cell>
          <cell r="BY810">
            <v>0</v>
          </cell>
          <cell r="BZ810">
            <v>0</v>
          </cell>
          <cell r="CA810">
            <v>74</v>
          </cell>
          <cell r="CB810">
            <v>2</v>
          </cell>
          <cell r="CC810">
            <v>0</v>
          </cell>
          <cell r="CD810">
            <v>0</v>
          </cell>
          <cell r="CE810">
            <v>0</v>
          </cell>
          <cell r="CF810">
            <v>0</v>
          </cell>
          <cell r="CG810">
            <v>0</v>
          </cell>
          <cell r="CH810">
            <v>0</v>
          </cell>
          <cell r="CI810">
            <v>0</v>
          </cell>
          <cell r="CJ810">
            <v>0</v>
          </cell>
          <cell r="CK810">
            <v>0</v>
          </cell>
          <cell r="CL810">
            <v>0</v>
          </cell>
          <cell r="CM810">
            <v>0</v>
          </cell>
          <cell r="CN810">
            <v>0</v>
          </cell>
          <cell r="CO810">
            <v>0</v>
          </cell>
          <cell r="CP810">
            <v>0</v>
          </cell>
          <cell r="CQ810">
            <v>0</v>
          </cell>
          <cell r="CR810">
            <v>0</v>
          </cell>
          <cell r="CS810">
            <v>0</v>
          </cell>
          <cell r="CT810">
            <v>0</v>
          </cell>
          <cell r="CU810">
            <v>0</v>
          </cell>
          <cell r="CV810">
            <v>0</v>
          </cell>
          <cell r="CW810">
            <v>0</v>
          </cell>
          <cell r="CX810">
            <v>0</v>
          </cell>
          <cell r="CY810">
            <v>0</v>
          </cell>
          <cell r="CZ810">
            <v>0</v>
          </cell>
          <cell r="DA810">
            <v>0</v>
          </cell>
          <cell r="DB810">
            <v>0</v>
          </cell>
          <cell r="DC810">
            <v>0</v>
          </cell>
          <cell r="DD810">
            <v>6688.9878674121828</v>
          </cell>
          <cell r="DE810">
            <v>0</v>
          </cell>
          <cell r="DG810">
            <v>5561.5173470021191</v>
          </cell>
          <cell r="DI810">
            <v>0.03</v>
          </cell>
          <cell r="DJ810">
            <v>166.84552041006356</v>
          </cell>
          <cell r="DK810">
            <v>2.5581398186863176E-2</v>
          </cell>
          <cell r="DL810">
            <v>0</v>
          </cell>
        </row>
        <row r="811">
          <cell r="A811" t="str">
            <v>B10417LR0618LT05100P40</v>
          </cell>
          <cell r="B811" t="str">
            <v>RULLIERA-NASTRO TANGENZIALE Lu0500 LT 05100 P40</v>
          </cell>
          <cell r="C811" t="str">
            <v>TANGENTIAL BELT ROLLER CONV. Aw0500 LT 05100 P40</v>
          </cell>
          <cell r="F811">
            <v>15499.595118020366</v>
          </cell>
          <cell r="H811">
            <v>7284.8097054695718</v>
          </cell>
          <cell r="I811">
            <v>0.53</v>
          </cell>
          <cell r="J811" t="str">
            <v>OK</v>
          </cell>
          <cell r="K811" t="str">
            <v>NEWZD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>
            <v>0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0</v>
          </cell>
          <cell r="AQ811">
            <v>0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6304.6847054695718</v>
          </cell>
          <cell r="AW811">
            <v>144</v>
          </cell>
          <cell r="AX811">
            <v>4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54</v>
          </cell>
          <cell r="BF811">
            <v>1.5</v>
          </cell>
          <cell r="BG811">
            <v>0</v>
          </cell>
          <cell r="BH811">
            <v>0</v>
          </cell>
          <cell r="BI811">
            <v>0</v>
          </cell>
          <cell r="BJ811">
            <v>0</v>
          </cell>
          <cell r="BK811">
            <v>76</v>
          </cell>
          <cell r="BL811">
            <v>2</v>
          </cell>
          <cell r="BM811">
            <v>0</v>
          </cell>
          <cell r="BN811">
            <v>0</v>
          </cell>
          <cell r="BO811">
            <v>443.625</v>
          </cell>
          <cell r="BP811">
            <v>13.65</v>
          </cell>
          <cell r="BQ811">
            <v>0</v>
          </cell>
          <cell r="BR811">
            <v>0</v>
          </cell>
          <cell r="BS811">
            <v>188.50000000000003</v>
          </cell>
          <cell r="BT811">
            <v>5.8000000000000007</v>
          </cell>
          <cell r="BU811">
            <v>0</v>
          </cell>
          <cell r="BV811">
            <v>0</v>
          </cell>
          <cell r="BW811">
            <v>0</v>
          </cell>
          <cell r="BX811">
            <v>0</v>
          </cell>
          <cell r="BY811">
            <v>0</v>
          </cell>
          <cell r="BZ811">
            <v>0</v>
          </cell>
          <cell r="CA811">
            <v>74</v>
          </cell>
          <cell r="CB811">
            <v>2</v>
          </cell>
          <cell r="CC811">
            <v>0</v>
          </cell>
          <cell r="CD811">
            <v>0</v>
          </cell>
          <cell r="CE811">
            <v>0</v>
          </cell>
          <cell r="CF811">
            <v>0</v>
          </cell>
          <cell r="CG811">
            <v>0</v>
          </cell>
          <cell r="CH811">
            <v>0</v>
          </cell>
          <cell r="CI811">
            <v>0</v>
          </cell>
          <cell r="CJ811">
            <v>0</v>
          </cell>
          <cell r="CK811">
            <v>0</v>
          </cell>
          <cell r="CL811">
            <v>0</v>
          </cell>
          <cell r="CM811">
            <v>0</v>
          </cell>
          <cell r="CN811">
            <v>0</v>
          </cell>
          <cell r="CO811">
            <v>0</v>
          </cell>
          <cell r="CP811">
            <v>0</v>
          </cell>
          <cell r="CQ811">
            <v>0</v>
          </cell>
          <cell r="CR811">
            <v>0</v>
          </cell>
          <cell r="CS811">
            <v>0</v>
          </cell>
          <cell r="CT811">
            <v>0</v>
          </cell>
          <cell r="CU811">
            <v>0</v>
          </cell>
          <cell r="CV811">
            <v>0</v>
          </cell>
          <cell r="CW811">
            <v>0</v>
          </cell>
          <cell r="CX811">
            <v>0</v>
          </cell>
          <cell r="CY811">
            <v>0</v>
          </cell>
          <cell r="CZ811">
            <v>0</v>
          </cell>
          <cell r="DA811">
            <v>0</v>
          </cell>
          <cell r="DB811">
            <v>0</v>
          </cell>
          <cell r="DC811">
            <v>0</v>
          </cell>
          <cell r="DD811">
            <v>7284.8097054695718</v>
          </cell>
          <cell r="DE811">
            <v>0</v>
          </cell>
          <cell r="DG811">
            <v>6121.0531121063805</v>
          </cell>
          <cell r="DI811">
            <v>0.03</v>
          </cell>
          <cell r="DJ811">
            <v>183.6315933631914</v>
          </cell>
          <cell r="DK811">
            <v>2.5859313829930376E-2</v>
          </cell>
          <cell r="DL811">
            <v>0</v>
          </cell>
        </row>
        <row r="812">
          <cell r="A812" t="str">
            <v>B10417LR0618LT05100P60</v>
          </cell>
          <cell r="B812" t="str">
            <v>RULLIERA-NASTRO TANGENZIALE Lu0500 LT 05100 P60</v>
          </cell>
          <cell r="C812" t="str">
            <v>TANGENTIAL BELT ROLLER CONV. Aw0500 LT 05100 P60</v>
          </cell>
          <cell r="F812">
            <v>14618.726867202524</v>
          </cell>
          <cell r="H812">
            <v>6870.801627585186</v>
          </cell>
          <cell r="I812">
            <v>0.53</v>
          </cell>
          <cell r="J812" t="str">
            <v>OK</v>
          </cell>
          <cell r="K812" t="str">
            <v>NEWZD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>
            <v>0</v>
          </cell>
          <cell r="AC812">
            <v>0</v>
          </cell>
          <cell r="AD812">
            <v>0</v>
          </cell>
          <cell r="AE812">
            <v>0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0</v>
          </cell>
          <cell r="AQ812">
            <v>0</v>
          </cell>
          <cell r="AR812">
            <v>0</v>
          </cell>
          <cell r="AS812">
            <v>0</v>
          </cell>
          <cell r="AT812">
            <v>0</v>
          </cell>
          <cell r="AU812">
            <v>0</v>
          </cell>
          <cell r="AV812">
            <v>5890.676627585186</v>
          </cell>
          <cell r="AW812">
            <v>144</v>
          </cell>
          <cell r="AX812">
            <v>4</v>
          </cell>
          <cell r="AY812">
            <v>0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54</v>
          </cell>
          <cell r="BF812">
            <v>1.5</v>
          </cell>
          <cell r="BG812">
            <v>0</v>
          </cell>
          <cell r="BH812">
            <v>0</v>
          </cell>
          <cell r="BI812">
            <v>0</v>
          </cell>
          <cell r="BJ812">
            <v>0</v>
          </cell>
          <cell r="BK812">
            <v>76</v>
          </cell>
          <cell r="BL812">
            <v>2</v>
          </cell>
          <cell r="BM812">
            <v>0</v>
          </cell>
          <cell r="BN812">
            <v>0</v>
          </cell>
          <cell r="BO812">
            <v>443.625</v>
          </cell>
          <cell r="BP812">
            <v>13.65</v>
          </cell>
          <cell r="BQ812">
            <v>0</v>
          </cell>
          <cell r="BR812">
            <v>0</v>
          </cell>
          <cell r="BS812">
            <v>188.50000000000003</v>
          </cell>
          <cell r="BT812">
            <v>5.8000000000000007</v>
          </cell>
          <cell r="BU812">
            <v>0</v>
          </cell>
          <cell r="BV812">
            <v>0</v>
          </cell>
          <cell r="BW812">
            <v>0</v>
          </cell>
          <cell r="BX812">
            <v>0</v>
          </cell>
          <cell r="BY812">
            <v>0</v>
          </cell>
          <cell r="BZ812">
            <v>0</v>
          </cell>
          <cell r="CA812">
            <v>74</v>
          </cell>
          <cell r="CB812">
            <v>2</v>
          </cell>
          <cell r="CC812">
            <v>0</v>
          </cell>
          <cell r="CD812">
            <v>0</v>
          </cell>
          <cell r="CE812">
            <v>0</v>
          </cell>
          <cell r="CF812">
            <v>0</v>
          </cell>
          <cell r="CG812">
            <v>0</v>
          </cell>
          <cell r="CH812">
            <v>0</v>
          </cell>
          <cell r="CI812">
            <v>0</v>
          </cell>
          <cell r="CJ812">
            <v>0</v>
          </cell>
          <cell r="CK812">
            <v>0</v>
          </cell>
          <cell r="CL812">
            <v>0</v>
          </cell>
          <cell r="CM812">
            <v>0</v>
          </cell>
          <cell r="CN812">
            <v>0</v>
          </cell>
          <cell r="CO812">
            <v>0</v>
          </cell>
          <cell r="CP812">
            <v>0</v>
          </cell>
          <cell r="CQ812">
            <v>0</v>
          </cell>
          <cell r="CR812">
            <v>0</v>
          </cell>
          <cell r="CS812">
            <v>0</v>
          </cell>
          <cell r="CT812">
            <v>0</v>
          </cell>
          <cell r="CU812">
            <v>0</v>
          </cell>
          <cell r="CV812">
            <v>0</v>
          </cell>
          <cell r="CW812">
            <v>0</v>
          </cell>
          <cell r="CX812">
            <v>0</v>
          </cell>
          <cell r="CY812">
            <v>0</v>
          </cell>
          <cell r="CZ812">
            <v>0</v>
          </cell>
          <cell r="DA812">
            <v>0</v>
          </cell>
          <cell r="DB812">
            <v>0</v>
          </cell>
          <cell r="DC812">
            <v>0</v>
          </cell>
          <cell r="DD812">
            <v>6870.801627585186</v>
          </cell>
          <cell r="DE812">
            <v>0</v>
          </cell>
          <cell r="DG812">
            <v>5719.1035219273654</v>
          </cell>
          <cell r="DI812">
            <v>0.03</v>
          </cell>
          <cell r="DJ812">
            <v>171.57310565782095</v>
          </cell>
          <cell r="DK812">
            <v>2.5610875206934936E-2</v>
          </cell>
          <cell r="DL812">
            <v>0</v>
          </cell>
        </row>
        <row r="813">
          <cell r="A813" t="str">
            <v>B10417LR0618LT05400P40</v>
          </cell>
          <cell r="B813" t="str">
            <v>RULLIERA-NASTRO TANGENZIALE Lu0500 LT 05400 P40</v>
          </cell>
          <cell r="C813" t="str">
            <v>TANGENTIAL BELT ROLLER CONV. Aw0500 LT 05400 P40</v>
          </cell>
          <cell r="F813">
            <v>16100.985455659949</v>
          </cell>
          <cell r="H813">
            <v>7567.4631641601754</v>
          </cell>
          <cell r="I813">
            <v>0.53</v>
          </cell>
          <cell r="J813" t="str">
            <v>OK</v>
          </cell>
          <cell r="K813" t="str">
            <v>NEWZD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Q813">
            <v>0</v>
          </cell>
          <cell r="R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>
            <v>0</v>
          </cell>
          <cell r="AC813">
            <v>0</v>
          </cell>
          <cell r="AD813">
            <v>0</v>
          </cell>
          <cell r="AE813">
            <v>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0</v>
          </cell>
          <cell r="AQ813">
            <v>0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6567.8381641601754</v>
          </cell>
          <cell r="AW813">
            <v>144</v>
          </cell>
          <cell r="AX813">
            <v>4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54</v>
          </cell>
          <cell r="BF813">
            <v>1.5</v>
          </cell>
          <cell r="BG813">
            <v>0</v>
          </cell>
          <cell r="BH813">
            <v>0</v>
          </cell>
          <cell r="BI813">
            <v>0</v>
          </cell>
          <cell r="BJ813">
            <v>0</v>
          </cell>
          <cell r="BK813">
            <v>76</v>
          </cell>
          <cell r="BL813">
            <v>2</v>
          </cell>
          <cell r="BM813">
            <v>0</v>
          </cell>
          <cell r="BN813">
            <v>0</v>
          </cell>
          <cell r="BO813">
            <v>458.25</v>
          </cell>
          <cell r="BP813">
            <v>14.1</v>
          </cell>
          <cell r="BQ813">
            <v>0</v>
          </cell>
          <cell r="BR813">
            <v>0</v>
          </cell>
          <cell r="BS813">
            <v>193.375</v>
          </cell>
          <cell r="BT813">
            <v>5.95</v>
          </cell>
          <cell r="BU813">
            <v>0</v>
          </cell>
          <cell r="BV813">
            <v>0</v>
          </cell>
          <cell r="BW813">
            <v>0</v>
          </cell>
          <cell r="BX813">
            <v>0</v>
          </cell>
          <cell r="BY813">
            <v>0</v>
          </cell>
          <cell r="BZ813">
            <v>0</v>
          </cell>
          <cell r="CA813">
            <v>74</v>
          </cell>
          <cell r="CB813">
            <v>2</v>
          </cell>
          <cell r="CC813">
            <v>0</v>
          </cell>
          <cell r="CD813">
            <v>0</v>
          </cell>
          <cell r="CE813">
            <v>0</v>
          </cell>
          <cell r="CF813">
            <v>0</v>
          </cell>
          <cell r="CG813">
            <v>0</v>
          </cell>
          <cell r="CH813">
            <v>0</v>
          </cell>
          <cell r="CI813">
            <v>0</v>
          </cell>
          <cell r="CJ813">
            <v>0</v>
          </cell>
          <cell r="CK813">
            <v>0</v>
          </cell>
          <cell r="CL813">
            <v>0</v>
          </cell>
          <cell r="CM813">
            <v>0</v>
          </cell>
          <cell r="CN813">
            <v>0</v>
          </cell>
          <cell r="CO813">
            <v>0</v>
          </cell>
          <cell r="CP813">
            <v>0</v>
          </cell>
          <cell r="CQ813">
            <v>0</v>
          </cell>
          <cell r="CR813">
            <v>0</v>
          </cell>
          <cell r="CS813">
            <v>0</v>
          </cell>
          <cell r="CT813">
            <v>0</v>
          </cell>
          <cell r="CU813">
            <v>0</v>
          </cell>
          <cell r="CV813">
            <v>0</v>
          </cell>
          <cell r="CW813">
            <v>0</v>
          </cell>
          <cell r="CX813">
            <v>0</v>
          </cell>
          <cell r="CY813">
            <v>0</v>
          </cell>
          <cell r="CZ813">
            <v>0</v>
          </cell>
          <cell r="DA813">
            <v>0</v>
          </cell>
          <cell r="DB813">
            <v>0</v>
          </cell>
          <cell r="DC813">
            <v>0</v>
          </cell>
          <cell r="DD813">
            <v>7567.4631641601754</v>
          </cell>
          <cell r="DE813">
            <v>0</v>
          </cell>
          <cell r="DG813">
            <v>6376.5419069516265</v>
          </cell>
          <cell r="DI813">
            <v>0.03</v>
          </cell>
          <cell r="DJ813">
            <v>191.29625720854878</v>
          </cell>
          <cell r="DK813">
            <v>2.5934372096198463E-2</v>
          </cell>
          <cell r="DL813">
            <v>0</v>
          </cell>
        </row>
        <row r="814">
          <cell r="A814" t="str">
            <v>B10417LR0618LT05400P60</v>
          </cell>
          <cell r="B814" t="str">
            <v>RULLIERA-NASTRO TANGENZIALE Lu0500 LT 05400 P60</v>
          </cell>
          <cell r="C814" t="str">
            <v>TANGENTIAL BELT ROLLER CONV. Aw0500 LT 05400 P60</v>
          </cell>
          <cell r="F814">
            <v>15180.501048026785</v>
          </cell>
          <cell r="H814">
            <v>7134.835492572588</v>
          </cell>
          <cell r="I814">
            <v>0.53</v>
          </cell>
          <cell r="J814" t="str">
            <v>OK</v>
          </cell>
          <cell r="K814" t="str">
            <v>NEWZD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>
            <v>0</v>
          </cell>
          <cell r="AM814">
            <v>0</v>
          </cell>
          <cell r="AN814">
            <v>0</v>
          </cell>
          <cell r="AO814">
            <v>0</v>
          </cell>
          <cell r="AP814">
            <v>0</v>
          </cell>
          <cell r="AQ814">
            <v>0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6135.210492572588</v>
          </cell>
          <cell r="AW814">
            <v>144</v>
          </cell>
          <cell r="AX814">
            <v>4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54</v>
          </cell>
          <cell r="BF814">
            <v>1.5</v>
          </cell>
          <cell r="BG814">
            <v>0</v>
          </cell>
          <cell r="BH814">
            <v>0</v>
          </cell>
          <cell r="BI814">
            <v>0</v>
          </cell>
          <cell r="BJ814">
            <v>0</v>
          </cell>
          <cell r="BK814">
            <v>76</v>
          </cell>
          <cell r="BL814">
            <v>2</v>
          </cell>
          <cell r="BM814">
            <v>0</v>
          </cell>
          <cell r="BN814">
            <v>0</v>
          </cell>
          <cell r="BO814">
            <v>458.25</v>
          </cell>
          <cell r="BP814">
            <v>14.1</v>
          </cell>
          <cell r="BQ814">
            <v>0</v>
          </cell>
          <cell r="BR814">
            <v>0</v>
          </cell>
          <cell r="BS814">
            <v>193.375</v>
          </cell>
          <cell r="BT814">
            <v>5.95</v>
          </cell>
          <cell r="BU814">
            <v>0</v>
          </cell>
          <cell r="BV814">
            <v>0</v>
          </cell>
          <cell r="BW814">
            <v>0</v>
          </cell>
          <cell r="BX814">
            <v>0</v>
          </cell>
          <cell r="BY814">
            <v>0</v>
          </cell>
          <cell r="BZ814">
            <v>0</v>
          </cell>
          <cell r="CA814">
            <v>74</v>
          </cell>
          <cell r="CB814">
            <v>2</v>
          </cell>
          <cell r="CC814">
            <v>0</v>
          </cell>
          <cell r="CD814">
            <v>0</v>
          </cell>
          <cell r="CE814">
            <v>0</v>
          </cell>
          <cell r="CF814">
            <v>0</v>
          </cell>
          <cell r="CG814">
            <v>0</v>
          </cell>
          <cell r="CH814">
            <v>0</v>
          </cell>
          <cell r="CI814">
            <v>0</v>
          </cell>
          <cell r="CJ814">
            <v>0</v>
          </cell>
          <cell r="CK814">
            <v>0</v>
          </cell>
          <cell r="CL814">
            <v>0</v>
          </cell>
          <cell r="CM814">
            <v>0</v>
          </cell>
          <cell r="CN814">
            <v>0</v>
          </cell>
          <cell r="CO814">
            <v>0</v>
          </cell>
          <cell r="CP814">
            <v>0</v>
          </cell>
          <cell r="CQ814">
            <v>0</v>
          </cell>
          <cell r="CR814">
            <v>0</v>
          </cell>
          <cell r="CS814">
            <v>0</v>
          </cell>
          <cell r="CT814">
            <v>0</v>
          </cell>
          <cell r="CU814">
            <v>0</v>
          </cell>
          <cell r="CV814">
            <v>0</v>
          </cell>
          <cell r="CW814">
            <v>0</v>
          </cell>
          <cell r="CX814">
            <v>0</v>
          </cell>
          <cell r="CY814">
            <v>0</v>
          </cell>
          <cell r="CZ814">
            <v>0</v>
          </cell>
          <cell r="DA814">
            <v>0</v>
          </cell>
          <cell r="DB814">
            <v>0</v>
          </cell>
          <cell r="DC814">
            <v>0</v>
          </cell>
          <cell r="DD814">
            <v>7134.835492572588</v>
          </cell>
          <cell r="DE814">
            <v>0</v>
          </cell>
          <cell r="DG814">
            <v>5956.5150413326101</v>
          </cell>
          <cell r="DI814">
            <v>0.03</v>
          </cell>
          <cell r="DJ814">
            <v>178.6954512399783</v>
          </cell>
          <cell r="DK814">
            <v>2.5688880640439931E-2</v>
          </cell>
          <cell r="DL814">
            <v>0</v>
          </cell>
        </row>
        <row r="815">
          <cell r="A815" t="str">
            <v>B10417LR0618LT05700P40</v>
          </cell>
          <cell r="B815" t="str">
            <v>RULLIERA-NASTRO TANGENZIALE Lu0500 LT 05700 P40</v>
          </cell>
          <cell r="C815" t="str">
            <v>TANGENTIAL BELT ROLLER CONV. Aw0500 LT 05700 P40</v>
          </cell>
          <cell r="F815">
            <v>16546.307644860379</v>
          </cell>
          <cell r="H815">
            <v>7776.7645930843773</v>
          </cell>
          <cell r="I815">
            <v>0.53</v>
          </cell>
          <cell r="J815" t="str">
            <v>OK</v>
          </cell>
          <cell r="K815" t="str">
            <v>NEWZD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>
            <v>0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0</v>
          </cell>
          <cell r="AQ815">
            <v>0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6757.6395930843773</v>
          </cell>
          <cell r="AW815">
            <v>144</v>
          </cell>
          <cell r="AX815">
            <v>4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54</v>
          </cell>
          <cell r="BF815">
            <v>1.5</v>
          </cell>
          <cell r="BG815">
            <v>0</v>
          </cell>
          <cell r="BH815">
            <v>0</v>
          </cell>
          <cell r="BI815">
            <v>0</v>
          </cell>
          <cell r="BJ815">
            <v>0</v>
          </cell>
          <cell r="BK815">
            <v>76</v>
          </cell>
          <cell r="BL815">
            <v>2</v>
          </cell>
          <cell r="BM815">
            <v>0</v>
          </cell>
          <cell r="BN815">
            <v>0</v>
          </cell>
          <cell r="BO815">
            <v>472.875</v>
          </cell>
          <cell r="BP815">
            <v>14.55</v>
          </cell>
          <cell r="BQ815">
            <v>0</v>
          </cell>
          <cell r="BR815">
            <v>0</v>
          </cell>
          <cell r="BS815">
            <v>198.25</v>
          </cell>
          <cell r="BT815">
            <v>6.1</v>
          </cell>
          <cell r="BU815">
            <v>0</v>
          </cell>
          <cell r="BV815">
            <v>0</v>
          </cell>
          <cell r="BW815">
            <v>0</v>
          </cell>
          <cell r="BX815">
            <v>0</v>
          </cell>
          <cell r="BY815">
            <v>0</v>
          </cell>
          <cell r="BZ815">
            <v>0</v>
          </cell>
          <cell r="CA815">
            <v>74</v>
          </cell>
          <cell r="CB815">
            <v>2</v>
          </cell>
          <cell r="CC815">
            <v>0</v>
          </cell>
          <cell r="CD815">
            <v>0</v>
          </cell>
          <cell r="CE815">
            <v>0</v>
          </cell>
          <cell r="CF815">
            <v>0</v>
          </cell>
          <cell r="CG815">
            <v>0</v>
          </cell>
          <cell r="CH815">
            <v>0</v>
          </cell>
          <cell r="CI815">
            <v>0</v>
          </cell>
          <cell r="CJ815">
            <v>0</v>
          </cell>
          <cell r="CK815">
            <v>0</v>
          </cell>
          <cell r="CL815">
            <v>0</v>
          </cell>
          <cell r="CM815">
            <v>0</v>
          </cell>
          <cell r="CN815">
            <v>0</v>
          </cell>
          <cell r="CO815">
            <v>0</v>
          </cell>
          <cell r="CP815">
            <v>0</v>
          </cell>
          <cell r="CQ815">
            <v>0</v>
          </cell>
          <cell r="CR815">
            <v>0</v>
          </cell>
          <cell r="CS815">
            <v>0</v>
          </cell>
          <cell r="CT815">
            <v>0</v>
          </cell>
          <cell r="CU815">
            <v>0</v>
          </cell>
          <cell r="CV815">
            <v>0</v>
          </cell>
          <cell r="CW815">
            <v>0</v>
          </cell>
          <cell r="CX815">
            <v>0</v>
          </cell>
          <cell r="CY815">
            <v>0</v>
          </cell>
          <cell r="CZ815">
            <v>0</v>
          </cell>
          <cell r="DA815">
            <v>0</v>
          </cell>
          <cell r="DB815">
            <v>0</v>
          </cell>
          <cell r="DC815">
            <v>0</v>
          </cell>
          <cell r="DD815">
            <v>7776.7645930843773</v>
          </cell>
          <cell r="DE815">
            <v>0</v>
          </cell>
          <cell r="DG815">
            <v>6560.8151389168715</v>
          </cell>
          <cell r="DI815">
            <v>0.03</v>
          </cell>
          <cell r="DJ815">
            <v>196.82445416750613</v>
          </cell>
          <cell r="DK815">
            <v>2.5966491893118192E-2</v>
          </cell>
          <cell r="DL815">
            <v>0</v>
          </cell>
        </row>
        <row r="816">
          <cell r="A816" t="str">
            <v>B10417LR0618LT05700P60</v>
          </cell>
          <cell r="B816" t="str">
            <v>RULLIERA-NASTRO TANGENZIALE Lu0500 LT 05700 P60</v>
          </cell>
          <cell r="C816" t="str">
            <v>TANGENTIAL BELT ROLLER CONV. Aw0500 LT 05700 P60</v>
          </cell>
          <cell r="F816">
            <v>15567.338835628916</v>
          </cell>
          <cell r="H816">
            <v>7316.6492527455903</v>
          </cell>
          <cell r="I816">
            <v>0.53</v>
          </cell>
          <cell r="J816" t="str">
            <v>OK</v>
          </cell>
          <cell r="K816" t="str">
            <v>NEWZD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>
            <v>0</v>
          </cell>
          <cell r="AM816">
            <v>0</v>
          </cell>
          <cell r="AN816">
            <v>0</v>
          </cell>
          <cell r="AO816">
            <v>0</v>
          </cell>
          <cell r="AP816">
            <v>0</v>
          </cell>
          <cell r="AQ816">
            <v>0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6297.5242527455903</v>
          </cell>
          <cell r="AW816">
            <v>144</v>
          </cell>
          <cell r="AX816">
            <v>4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54</v>
          </cell>
          <cell r="BF816">
            <v>1.5</v>
          </cell>
          <cell r="BG816">
            <v>0</v>
          </cell>
          <cell r="BH816">
            <v>0</v>
          </cell>
          <cell r="BI816">
            <v>0</v>
          </cell>
          <cell r="BJ816">
            <v>0</v>
          </cell>
          <cell r="BK816">
            <v>76</v>
          </cell>
          <cell r="BL816">
            <v>2</v>
          </cell>
          <cell r="BM816">
            <v>0</v>
          </cell>
          <cell r="BN816">
            <v>0</v>
          </cell>
          <cell r="BO816">
            <v>472.875</v>
          </cell>
          <cell r="BP816">
            <v>14.55</v>
          </cell>
          <cell r="BQ816">
            <v>0</v>
          </cell>
          <cell r="BR816">
            <v>0</v>
          </cell>
          <cell r="BS816">
            <v>198.25</v>
          </cell>
          <cell r="BT816">
            <v>6.1</v>
          </cell>
          <cell r="BU816">
            <v>0</v>
          </cell>
          <cell r="BV816">
            <v>0</v>
          </cell>
          <cell r="BW816">
            <v>0</v>
          </cell>
          <cell r="BX816">
            <v>0</v>
          </cell>
          <cell r="BY816">
            <v>0</v>
          </cell>
          <cell r="BZ816">
            <v>0</v>
          </cell>
          <cell r="CA816">
            <v>74</v>
          </cell>
          <cell r="CB816">
            <v>2</v>
          </cell>
          <cell r="CC816">
            <v>0</v>
          </cell>
          <cell r="CD816">
            <v>0</v>
          </cell>
          <cell r="CE816">
            <v>0</v>
          </cell>
          <cell r="CF816">
            <v>0</v>
          </cell>
          <cell r="CG816">
            <v>0</v>
          </cell>
          <cell r="CH816">
            <v>0</v>
          </cell>
          <cell r="CI816">
            <v>0</v>
          </cell>
          <cell r="CJ816">
            <v>0</v>
          </cell>
          <cell r="CK816">
            <v>0</v>
          </cell>
          <cell r="CL816">
            <v>0</v>
          </cell>
          <cell r="CM816">
            <v>0</v>
          </cell>
          <cell r="CN816">
            <v>0</v>
          </cell>
          <cell r="CO816">
            <v>0</v>
          </cell>
          <cell r="CP816">
            <v>0</v>
          </cell>
          <cell r="CQ816">
            <v>0</v>
          </cell>
          <cell r="CR816">
            <v>0</v>
          </cell>
          <cell r="CS816">
            <v>0</v>
          </cell>
          <cell r="CT816">
            <v>0</v>
          </cell>
          <cell r="CU816">
            <v>0</v>
          </cell>
          <cell r="CV816">
            <v>0</v>
          </cell>
          <cell r="CW816">
            <v>0</v>
          </cell>
          <cell r="CX816">
            <v>0</v>
          </cell>
          <cell r="CY816">
            <v>0</v>
          </cell>
          <cell r="CZ816">
            <v>0</v>
          </cell>
          <cell r="DA816">
            <v>0</v>
          </cell>
          <cell r="DB816">
            <v>0</v>
          </cell>
          <cell r="DC816">
            <v>0</v>
          </cell>
          <cell r="DD816">
            <v>7316.6492527455903</v>
          </cell>
          <cell r="DE816">
            <v>0</v>
          </cell>
          <cell r="DG816">
            <v>6114.1012162578545</v>
          </cell>
          <cell r="DI816">
            <v>0.03</v>
          </cell>
          <cell r="DJ816">
            <v>183.42303648773563</v>
          </cell>
          <cell r="DK816">
            <v>2.5713895918467136E-2</v>
          </cell>
          <cell r="DL816">
            <v>0</v>
          </cell>
        </row>
        <row r="817">
          <cell r="A817" t="str">
            <v>B10417LR0618LT06000P40</v>
          </cell>
          <cell r="B817" t="str">
            <v>RULLIERA-NASTRO TANGENZIALE Lu0500 LT 06000 P40</v>
          </cell>
          <cell r="C817" t="str">
            <v>TANGENTIAL BELT ROLLER CONV. Aw0500 LT 06000 P40</v>
          </cell>
          <cell r="F817">
            <v>17046.591387933153</v>
          </cell>
          <cell r="H817">
            <v>8011.8979523285816</v>
          </cell>
          <cell r="I817">
            <v>0.53</v>
          </cell>
          <cell r="J817" t="str">
            <v>OK</v>
          </cell>
          <cell r="K817" t="str">
            <v>NEWZD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>
            <v>0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6973.2729523285816</v>
          </cell>
          <cell r="AW817">
            <v>144</v>
          </cell>
          <cell r="AX817">
            <v>4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54</v>
          </cell>
          <cell r="BF817">
            <v>1.5</v>
          </cell>
          <cell r="BG817">
            <v>0</v>
          </cell>
          <cell r="BH817">
            <v>0</v>
          </cell>
          <cell r="BI817">
            <v>0</v>
          </cell>
          <cell r="BJ817">
            <v>0</v>
          </cell>
          <cell r="BK817">
            <v>76</v>
          </cell>
          <cell r="BL817">
            <v>2</v>
          </cell>
          <cell r="BM817">
            <v>0</v>
          </cell>
          <cell r="BN817">
            <v>0</v>
          </cell>
          <cell r="BO817">
            <v>487.5</v>
          </cell>
          <cell r="BP817">
            <v>15</v>
          </cell>
          <cell r="BQ817">
            <v>0</v>
          </cell>
          <cell r="BR817">
            <v>0</v>
          </cell>
          <cell r="BS817">
            <v>203.125</v>
          </cell>
          <cell r="BT817">
            <v>6.25</v>
          </cell>
          <cell r="BU817">
            <v>0</v>
          </cell>
          <cell r="BV817">
            <v>0</v>
          </cell>
          <cell r="BW817">
            <v>0</v>
          </cell>
          <cell r="BX817">
            <v>0</v>
          </cell>
          <cell r="BY817">
            <v>0</v>
          </cell>
          <cell r="BZ817">
            <v>0</v>
          </cell>
          <cell r="CA817">
            <v>74</v>
          </cell>
          <cell r="CB817">
            <v>2</v>
          </cell>
          <cell r="CC817">
            <v>0</v>
          </cell>
          <cell r="CD817">
            <v>0</v>
          </cell>
          <cell r="CE817">
            <v>0</v>
          </cell>
          <cell r="CF817">
            <v>0</v>
          </cell>
          <cell r="CG817">
            <v>0</v>
          </cell>
          <cell r="CH817">
            <v>0</v>
          </cell>
          <cell r="CI817">
            <v>0</v>
          </cell>
          <cell r="CJ817">
            <v>0</v>
          </cell>
          <cell r="CK817">
            <v>0</v>
          </cell>
          <cell r="CL817">
            <v>0</v>
          </cell>
          <cell r="CM817">
            <v>0</v>
          </cell>
          <cell r="CN817">
            <v>0</v>
          </cell>
          <cell r="CO817">
            <v>0</v>
          </cell>
          <cell r="CP817">
            <v>0</v>
          </cell>
          <cell r="CQ817">
            <v>0</v>
          </cell>
          <cell r="CR817">
            <v>0</v>
          </cell>
          <cell r="CS817">
            <v>0</v>
          </cell>
          <cell r="CT817">
            <v>0</v>
          </cell>
          <cell r="CU817">
            <v>0</v>
          </cell>
          <cell r="CV817">
            <v>0</v>
          </cell>
          <cell r="CW817">
            <v>0</v>
          </cell>
          <cell r="CX817">
            <v>0</v>
          </cell>
          <cell r="CY817">
            <v>0</v>
          </cell>
          <cell r="CZ817">
            <v>0</v>
          </cell>
          <cell r="DA817">
            <v>0</v>
          </cell>
          <cell r="DB817">
            <v>0</v>
          </cell>
          <cell r="DC817">
            <v>0</v>
          </cell>
          <cell r="DD817">
            <v>8011.8979523285816</v>
          </cell>
          <cell r="DE817">
            <v>0</v>
          </cell>
          <cell r="DG817">
            <v>6770.1679148821177</v>
          </cell>
          <cell r="DI817">
            <v>0.03</v>
          </cell>
          <cell r="DJ817">
            <v>203.10503744646351</v>
          </cell>
          <cell r="DK817">
            <v>2.6009786616236527E-2</v>
          </cell>
          <cell r="DL817">
            <v>0</v>
          </cell>
        </row>
        <row r="818">
          <cell r="A818" t="str">
            <v>B10417LR0618LT06000P60</v>
          </cell>
          <cell r="B818" t="str">
            <v>RULLIERA-NASTRO TANGENZIALE Lu0500 LT 06000 P60</v>
          </cell>
          <cell r="C818" t="str">
            <v>TANGENTIAL BELT ROLLER CONV. Aw0500 LT 06000 P60</v>
          </cell>
          <cell r="F818">
            <v>16028.00642188637</v>
          </cell>
          <cell r="H818">
            <v>7533.1630182865938</v>
          </cell>
          <cell r="I818">
            <v>0.53</v>
          </cell>
          <cell r="J818" t="str">
            <v>OK</v>
          </cell>
          <cell r="K818" t="str">
            <v>NEWZD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>
            <v>0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0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6494.5380182865938</v>
          </cell>
          <cell r="AW818">
            <v>144</v>
          </cell>
          <cell r="AX818">
            <v>4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54</v>
          </cell>
          <cell r="BF818">
            <v>1.5</v>
          </cell>
          <cell r="BG818">
            <v>0</v>
          </cell>
          <cell r="BH818">
            <v>0</v>
          </cell>
          <cell r="BI818">
            <v>0</v>
          </cell>
          <cell r="BJ818">
            <v>0</v>
          </cell>
          <cell r="BK818">
            <v>76</v>
          </cell>
          <cell r="BL818">
            <v>2</v>
          </cell>
          <cell r="BM818">
            <v>0</v>
          </cell>
          <cell r="BN818">
            <v>0</v>
          </cell>
          <cell r="BO818">
            <v>487.5</v>
          </cell>
          <cell r="BP818">
            <v>15</v>
          </cell>
          <cell r="BQ818">
            <v>0</v>
          </cell>
          <cell r="BR818">
            <v>0</v>
          </cell>
          <cell r="BS818">
            <v>203.125</v>
          </cell>
          <cell r="BT818">
            <v>6.25</v>
          </cell>
          <cell r="BU818">
            <v>0</v>
          </cell>
          <cell r="BV818">
            <v>0</v>
          </cell>
          <cell r="BW818">
            <v>0</v>
          </cell>
          <cell r="BX818">
            <v>0</v>
          </cell>
          <cell r="BY818">
            <v>0</v>
          </cell>
          <cell r="BZ818">
            <v>0</v>
          </cell>
          <cell r="CA818">
            <v>74</v>
          </cell>
          <cell r="CB818">
            <v>2</v>
          </cell>
          <cell r="CC818">
            <v>0</v>
          </cell>
          <cell r="CD818">
            <v>0</v>
          </cell>
          <cell r="CE818">
            <v>0</v>
          </cell>
          <cell r="CF818">
            <v>0</v>
          </cell>
          <cell r="CG818">
            <v>0</v>
          </cell>
          <cell r="CH818">
            <v>0</v>
          </cell>
          <cell r="CI818">
            <v>0</v>
          </cell>
          <cell r="CJ818">
            <v>0</v>
          </cell>
          <cell r="CK818">
            <v>0</v>
          </cell>
          <cell r="CL818">
            <v>0</v>
          </cell>
          <cell r="CM818">
            <v>0</v>
          </cell>
          <cell r="CN818">
            <v>0</v>
          </cell>
          <cell r="CO818">
            <v>0</v>
          </cell>
          <cell r="CP818">
            <v>0</v>
          </cell>
          <cell r="CQ818">
            <v>0</v>
          </cell>
          <cell r="CR818">
            <v>0</v>
          </cell>
          <cell r="CS818">
            <v>0</v>
          </cell>
          <cell r="CT818">
            <v>0</v>
          </cell>
          <cell r="CU818">
            <v>0</v>
          </cell>
          <cell r="CV818">
            <v>0</v>
          </cell>
          <cell r="CW818">
            <v>0</v>
          </cell>
          <cell r="CX818">
            <v>0</v>
          </cell>
          <cell r="CY818">
            <v>0</v>
          </cell>
          <cell r="CZ818">
            <v>0</v>
          </cell>
          <cell r="DA818">
            <v>0</v>
          </cell>
          <cell r="DB818">
            <v>0</v>
          </cell>
          <cell r="DC818">
            <v>0</v>
          </cell>
          <cell r="DD818">
            <v>7533.1630182865938</v>
          </cell>
          <cell r="DE818">
            <v>0</v>
          </cell>
          <cell r="DG818">
            <v>6305.3767167831011</v>
          </cell>
          <cell r="DI818">
            <v>0.03</v>
          </cell>
          <cell r="DJ818">
            <v>189.16130150349304</v>
          </cell>
          <cell r="DK818">
            <v>2.5757251808806971E-2</v>
          </cell>
          <cell r="DL818">
            <v>0</v>
          </cell>
        </row>
        <row r="819">
          <cell r="A819" t="str">
            <v>B10417LR0618LT06300P40</v>
          </cell>
          <cell r="B819" t="str">
            <v>RULLIERA-NASTRO TANGENZIALE Lu0500 LT 06300 P40</v>
          </cell>
          <cell r="C819" t="str">
            <v>TANGENTIAL BELT ROLLER CONV. Aw0500 LT 06300 P40</v>
          </cell>
          <cell r="F819">
            <v>17669.615916381241</v>
          </cell>
          <cell r="H819">
            <v>8304.7194806991829</v>
          </cell>
          <cell r="I819">
            <v>0.53</v>
          </cell>
          <cell r="J819" t="str">
            <v>OK</v>
          </cell>
          <cell r="K819" t="str">
            <v>NEWZD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>
            <v>0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G819">
            <v>0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7210.5944806991829</v>
          </cell>
          <cell r="AW819">
            <v>180</v>
          </cell>
          <cell r="AX819">
            <v>5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54</v>
          </cell>
          <cell r="BF819">
            <v>1.5</v>
          </cell>
          <cell r="BG819">
            <v>0</v>
          </cell>
          <cell r="BH819">
            <v>0</v>
          </cell>
          <cell r="BI819">
            <v>0</v>
          </cell>
          <cell r="BJ819">
            <v>0</v>
          </cell>
          <cell r="BK819">
            <v>76</v>
          </cell>
          <cell r="BL819">
            <v>2</v>
          </cell>
          <cell r="BM819">
            <v>0</v>
          </cell>
          <cell r="BN819">
            <v>0</v>
          </cell>
          <cell r="BO819">
            <v>502.125</v>
          </cell>
          <cell r="BP819">
            <v>15.45</v>
          </cell>
          <cell r="BQ819">
            <v>0</v>
          </cell>
          <cell r="BR819">
            <v>0</v>
          </cell>
          <cell r="BS819">
            <v>208</v>
          </cell>
          <cell r="BT819">
            <v>6.4</v>
          </cell>
          <cell r="BU819">
            <v>0</v>
          </cell>
          <cell r="BV819">
            <v>0</v>
          </cell>
          <cell r="BW819">
            <v>0</v>
          </cell>
          <cell r="BX819">
            <v>0</v>
          </cell>
          <cell r="BY819">
            <v>0</v>
          </cell>
          <cell r="BZ819">
            <v>0</v>
          </cell>
          <cell r="CA819">
            <v>74</v>
          </cell>
          <cell r="CB819">
            <v>2</v>
          </cell>
          <cell r="CC819">
            <v>0</v>
          </cell>
          <cell r="CD819">
            <v>0</v>
          </cell>
          <cell r="CE819">
            <v>0</v>
          </cell>
          <cell r="CF819">
            <v>0</v>
          </cell>
          <cell r="CG819">
            <v>0</v>
          </cell>
          <cell r="CH819">
            <v>0</v>
          </cell>
          <cell r="CI819">
            <v>0</v>
          </cell>
          <cell r="CJ819">
            <v>0</v>
          </cell>
          <cell r="CK819">
            <v>0</v>
          </cell>
          <cell r="CL819">
            <v>0</v>
          </cell>
          <cell r="CM819">
            <v>0</v>
          </cell>
          <cell r="CN819">
            <v>0</v>
          </cell>
          <cell r="CO819">
            <v>0</v>
          </cell>
          <cell r="CP819">
            <v>0</v>
          </cell>
          <cell r="CQ819">
            <v>0</v>
          </cell>
          <cell r="CR819">
            <v>0</v>
          </cell>
          <cell r="CS819">
            <v>0</v>
          </cell>
          <cell r="CT819">
            <v>0</v>
          </cell>
          <cell r="CU819">
            <v>0</v>
          </cell>
          <cell r="CV819">
            <v>0</v>
          </cell>
          <cell r="CW819">
            <v>0</v>
          </cell>
          <cell r="CX819">
            <v>0</v>
          </cell>
          <cell r="CY819">
            <v>0</v>
          </cell>
          <cell r="CZ819">
            <v>0</v>
          </cell>
          <cell r="DA819">
            <v>0</v>
          </cell>
          <cell r="DB819">
            <v>0</v>
          </cell>
          <cell r="DC819">
            <v>0</v>
          </cell>
          <cell r="DD819">
            <v>8304.7194806991829</v>
          </cell>
          <cell r="DE819">
            <v>0</v>
          </cell>
          <cell r="DG819">
            <v>7000.5771657273617</v>
          </cell>
          <cell r="DI819">
            <v>0.03</v>
          </cell>
          <cell r="DJ819">
            <v>210.01731497182084</v>
          </cell>
          <cell r="DK819">
            <v>2.5945033019377239E-2</v>
          </cell>
          <cell r="DL819">
            <v>0</v>
          </cell>
        </row>
        <row r="820">
          <cell r="A820" t="str">
            <v>B10417LR0618LT06300P60</v>
          </cell>
          <cell r="B820" t="str">
            <v>RULLIERA-NASTRO TANGENZIALE Lu0500 LT 06300 P60</v>
          </cell>
          <cell r="C820" t="str">
            <v>TANGENTIAL BELT ROLLER CONV. Aw0500 LT 06300 P60</v>
          </cell>
          <cell r="F820">
            <v>16592.546548736162</v>
          </cell>
          <cell r="H820">
            <v>7798.4968779059955</v>
          </cell>
          <cell r="I820">
            <v>0.53</v>
          </cell>
          <cell r="J820" t="str">
            <v>OK</v>
          </cell>
          <cell r="K820" t="str">
            <v>NEWZD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>
            <v>0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6704.3718779059955</v>
          </cell>
          <cell r="AW820">
            <v>180</v>
          </cell>
          <cell r="AX820">
            <v>5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54</v>
          </cell>
          <cell r="BF820">
            <v>1.5</v>
          </cell>
          <cell r="BG820">
            <v>0</v>
          </cell>
          <cell r="BH820">
            <v>0</v>
          </cell>
          <cell r="BI820">
            <v>0</v>
          </cell>
          <cell r="BJ820">
            <v>0</v>
          </cell>
          <cell r="BK820">
            <v>76</v>
          </cell>
          <cell r="BL820">
            <v>2</v>
          </cell>
          <cell r="BM820">
            <v>0</v>
          </cell>
          <cell r="BN820">
            <v>0</v>
          </cell>
          <cell r="BO820">
            <v>502.125</v>
          </cell>
          <cell r="BP820">
            <v>15.45</v>
          </cell>
          <cell r="BQ820">
            <v>0</v>
          </cell>
          <cell r="BR820">
            <v>0</v>
          </cell>
          <cell r="BS820">
            <v>208</v>
          </cell>
          <cell r="BT820">
            <v>6.4</v>
          </cell>
          <cell r="BU820">
            <v>0</v>
          </cell>
          <cell r="BV820">
            <v>0</v>
          </cell>
          <cell r="BW820">
            <v>0</v>
          </cell>
          <cell r="BX820">
            <v>0</v>
          </cell>
          <cell r="BY820">
            <v>0</v>
          </cell>
          <cell r="BZ820">
            <v>0</v>
          </cell>
          <cell r="CA820">
            <v>74</v>
          </cell>
          <cell r="CB820">
            <v>2</v>
          </cell>
          <cell r="CC820">
            <v>0</v>
          </cell>
          <cell r="CD820">
            <v>0</v>
          </cell>
          <cell r="CE820">
            <v>0</v>
          </cell>
          <cell r="CF820">
            <v>0</v>
          </cell>
          <cell r="CG820">
            <v>0</v>
          </cell>
          <cell r="CH820">
            <v>0</v>
          </cell>
          <cell r="CI820">
            <v>0</v>
          </cell>
          <cell r="CJ820">
            <v>0</v>
          </cell>
          <cell r="CK820">
            <v>0</v>
          </cell>
          <cell r="CL820">
            <v>0</v>
          </cell>
          <cell r="CM820">
            <v>0</v>
          </cell>
          <cell r="CN820">
            <v>0</v>
          </cell>
          <cell r="CO820">
            <v>0</v>
          </cell>
          <cell r="CP820">
            <v>0</v>
          </cell>
          <cell r="CQ820">
            <v>0</v>
          </cell>
          <cell r="CR820">
            <v>0</v>
          </cell>
          <cell r="CS820">
            <v>0</v>
          </cell>
          <cell r="CT820">
            <v>0</v>
          </cell>
          <cell r="CU820">
            <v>0</v>
          </cell>
          <cell r="CV820">
            <v>0</v>
          </cell>
          <cell r="CW820">
            <v>0</v>
          </cell>
          <cell r="CX820">
            <v>0</v>
          </cell>
          <cell r="CY820">
            <v>0</v>
          </cell>
          <cell r="CZ820">
            <v>0</v>
          </cell>
          <cell r="DA820">
            <v>0</v>
          </cell>
          <cell r="DB820">
            <v>0</v>
          </cell>
          <cell r="DC820">
            <v>0</v>
          </cell>
          <cell r="DD820">
            <v>7798.4968779059955</v>
          </cell>
          <cell r="DE820">
            <v>0</v>
          </cell>
          <cell r="DG820">
            <v>6509.0989105883455</v>
          </cell>
          <cell r="DI820">
            <v>0.03</v>
          </cell>
          <cell r="DJ820">
            <v>195.27296731765037</v>
          </cell>
          <cell r="DK820">
            <v>2.5682916827651329E-2</v>
          </cell>
          <cell r="DL820">
            <v>0</v>
          </cell>
        </row>
        <row r="821">
          <cell r="A821" t="str">
            <v>B10417LR0618LT06600P40</v>
          </cell>
          <cell r="B821" t="str">
            <v>RULLIERA-NASTRO TANGENZIALE Lu0500 LT 06600 P40</v>
          </cell>
          <cell r="C821" t="str">
            <v>TANGENTIAL BELT ROLLER CONV. Aw0500 LT 06600 P40</v>
          </cell>
          <cell r="F821">
            <v>18169.899659454011</v>
          </cell>
          <cell r="H821">
            <v>8539.8528399433853</v>
          </cell>
          <cell r="I821">
            <v>0.53</v>
          </cell>
          <cell r="J821" t="str">
            <v>OK</v>
          </cell>
          <cell r="K821" t="str">
            <v>NEWZD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>
            <v>0</v>
          </cell>
          <cell r="AM821">
            <v>0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  <cell r="AR821">
            <v>0</v>
          </cell>
          <cell r="AS821">
            <v>0</v>
          </cell>
          <cell r="AT821">
            <v>0</v>
          </cell>
          <cell r="AU821">
            <v>0</v>
          </cell>
          <cell r="AV821">
            <v>7426.2278399433862</v>
          </cell>
          <cell r="AW821">
            <v>180</v>
          </cell>
          <cell r="AX821">
            <v>5</v>
          </cell>
          <cell r="AY821">
            <v>0</v>
          </cell>
          <cell r="AZ821">
            <v>0</v>
          </cell>
          <cell r="BA821">
            <v>0</v>
          </cell>
          <cell r="BB821">
            <v>0</v>
          </cell>
          <cell r="BC821">
            <v>0</v>
          </cell>
          <cell r="BD821">
            <v>0</v>
          </cell>
          <cell r="BE821">
            <v>54</v>
          </cell>
          <cell r="BF821">
            <v>1.5</v>
          </cell>
          <cell r="BG821">
            <v>0</v>
          </cell>
          <cell r="BH821">
            <v>0</v>
          </cell>
          <cell r="BI821">
            <v>0</v>
          </cell>
          <cell r="BJ821">
            <v>0</v>
          </cell>
          <cell r="BK821">
            <v>76</v>
          </cell>
          <cell r="BL821">
            <v>2</v>
          </cell>
          <cell r="BM821">
            <v>0</v>
          </cell>
          <cell r="BN821">
            <v>0</v>
          </cell>
          <cell r="BO821">
            <v>516.75</v>
          </cell>
          <cell r="BP821">
            <v>15.9</v>
          </cell>
          <cell r="BQ821">
            <v>0</v>
          </cell>
          <cell r="BR821">
            <v>0</v>
          </cell>
          <cell r="BS821">
            <v>212.87500000000003</v>
          </cell>
          <cell r="BT821">
            <v>6.5500000000000007</v>
          </cell>
          <cell r="BU821">
            <v>0</v>
          </cell>
          <cell r="BV821">
            <v>0</v>
          </cell>
          <cell r="BW821">
            <v>0</v>
          </cell>
          <cell r="BX821">
            <v>0</v>
          </cell>
          <cell r="BY821">
            <v>0</v>
          </cell>
          <cell r="BZ821">
            <v>0</v>
          </cell>
          <cell r="CA821">
            <v>74</v>
          </cell>
          <cell r="CB821">
            <v>2</v>
          </cell>
          <cell r="CC821">
            <v>0</v>
          </cell>
          <cell r="CD821">
            <v>0</v>
          </cell>
          <cell r="CE821">
            <v>0</v>
          </cell>
          <cell r="CF821">
            <v>0</v>
          </cell>
          <cell r="CG821">
            <v>0</v>
          </cell>
          <cell r="CH821">
            <v>0</v>
          </cell>
          <cell r="CI821">
            <v>0</v>
          </cell>
          <cell r="CJ821">
            <v>0</v>
          </cell>
          <cell r="CK821">
            <v>0</v>
          </cell>
          <cell r="CL821">
            <v>0</v>
          </cell>
          <cell r="CM821">
            <v>0</v>
          </cell>
          <cell r="CN821">
            <v>0</v>
          </cell>
          <cell r="CO821">
            <v>0</v>
          </cell>
          <cell r="CP821">
            <v>0</v>
          </cell>
          <cell r="CQ821">
            <v>0</v>
          </cell>
          <cell r="CR821">
            <v>0</v>
          </cell>
          <cell r="CS821">
            <v>0</v>
          </cell>
          <cell r="CT821">
            <v>0</v>
          </cell>
          <cell r="CU821">
            <v>0</v>
          </cell>
          <cell r="CV821">
            <v>0</v>
          </cell>
          <cell r="CW821">
            <v>0</v>
          </cell>
          <cell r="CX821">
            <v>0</v>
          </cell>
          <cell r="CY821">
            <v>0</v>
          </cell>
          <cell r="CZ821">
            <v>0</v>
          </cell>
          <cell r="DA821">
            <v>0</v>
          </cell>
          <cell r="DB821">
            <v>0</v>
          </cell>
          <cell r="DC821">
            <v>0</v>
          </cell>
          <cell r="DD821">
            <v>8539.8528399433853</v>
          </cell>
          <cell r="DE821">
            <v>0</v>
          </cell>
          <cell r="DG821">
            <v>7209.9299416926078</v>
          </cell>
          <cell r="DI821">
            <v>0.03</v>
          </cell>
          <cell r="DJ821">
            <v>216.29789825077822</v>
          </cell>
          <cell r="DK821">
            <v>2.5986240226197596E-2</v>
          </cell>
          <cell r="DL821">
            <v>0</v>
          </cell>
        </row>
        <row r="822">
          <cell r="A822" t="str">
            <v>B10417LR0618LT06600P60</v>
          </cell>
          <cell r="B822" t="str">
            <v>RULLIERA-NASTRO TANGENZIALE Lu0500 LT 06600 P60</v>
          </cell>
          <cell r="C822" t="str">
            <v>TANGENTIAL BELT ROLLER CONV. Aw0500 LT 06600 P60</v>
          </cell>
          <cell r="F822">
            <v>17053.214134993614</v>
          </cell>
          <cell r="H822">
            <v>8015.0106434469972</v>
          </cell>
          <cell r="I822">
            <v>0.53</v>
          </cell>
          <cell r="J822" t="str">
            <v>OK</v>
          </cell>
          <cell r="K822" t="str">
            <v>NEWZD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>
            <v>0</v>
          </cell>
          <cell r="R822">
            <v>0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>
            <v>0</v>
          </cell>
          <cell r="AM822">
            <v>0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  <cell r="AR822">
            <v>0</v>
          </cell>
          <cell r="AS822">
            <v>0</v>
          </cell>
          <cell r="AT822">
            <v>0</v>
          </cell>
          <cell r="AU822">
            <v>0</v>
          </cell>
          <cell r="AV822">
            <v>6901.3856434469972</v>
          </cell>
          <cell r="AW822">
            <v>180</v>
          </cell>
          <cell r="AX822">
            <v>5</v>
          </cell>
          <cell r="AY822">
            <v>0</v>
          </cell>
          <cell r="AZ822">
            <v>0</v>
          </cell>
          <cell r="BA822">
            <v>0</v>
          </cell>
          <cell r="BB822">
            <v>0</v>
          </cell>
          <cell r="BC822">
            <v>0</v>
          </cell>
          <cell r="BD822">
            <v>0</v>
          </cell>
          <cell r="BE822">
            <v>54</v>
          </cell>
          <cell r="BF822">
            <v>1.5</v>
          </cell>
          <cell r="BG822">
            <v>0</v>
          </cell>
          <cell r="BH822">
            <v>0</v>
          </cell>
          <cell r="BI822">
            <v>0</v>
          </cell>
          <cell r="BJ822">
            <v>0</v>
          </cell>
          <cell r="BK822">
            <v>76</v>
          </cell>
          <cell r="BL822">
            <v>2</v>
          </cell>
          <cell r="BM822">
            <v>0</v>
          </cell>
          <cell r="BN822">
            <v>0</v>
          </cell>
          <cell r="BO822">
            <v>516.75</v>
          </cell>
          <cell r="BP822">
            <v>15.9</v>
          </cell>
          <cell r="BQ822">
            <v>0</v>
          </cell>
          <cell r="BR822">
            <v>0</v>
          </cell>
          <cell r="BS822">
            <v>212.87500000000003</v>
          </cell>
          <cell r="BT822">
            <v>6.5500000000000007</v>
          </cell>
          <cell r="BU822">
            <v>0</v>
          </cell>
          <cell r="BV822">
            <v>0</v>
          </cell>
          <cell r="BW822">
            <v>0</v>
          </cell>
          <cell r="BX822">
            <v>0</v>
          </cell>
          <cell r="BY822">
            <v>0</v>
          </cell>
          <cell r="BZ822">
            <v>0</v>
          </cell>
          <cell r="CA822">
            <v>74</v>
          </cell>
          <cell r="CB822">
            <v>2</v>
          </cell>
          <cell r="CC822">
            <v>0</v>
          </cell>
          <cell r="CD822">
            <v>0</v>
          </cell>
          <cell r="CE822">
            <v>0</v>
          </cell>
          <cell r="CF822">
            <v>0</v>
          </cell>
          <cell r="CG822">
            <v>0</v>
          </cell>
          <cell r="CH822">
            <v>0</v>
          </cell>
          <cell r="CI822">
            <v>0</v>
          </cell>
          <cell r="CJ822">
            <v>0</v>
          </cell>
          <cell r="CK822">
            <v>0</v>
          </cell>
          <cell r="CL822">
            <v>0</v>
          </cell>
          <cell r="CM822">
            <v>0</v>
          </cell>
          <cell r="CN822">
            <v>0</v>
          </cell>
          <cell r="CO822">
            <v>0</v>
          </cell>
          <cell r="CP822">
            <v>0</v>
          </cell>
          <cell r="CQ822">
            <v>0</v>
          </cell>
          <cell r="CR822">
            <v>0</v>
          </cell>
          <cell r="CS822">
            <v>0</v>
          </cell>
          <cell r="CT822">
            <v>0</v>
          </cell>
          <cell r="CU822">
            <v>0</v>
          </cell>
          <cell r="CV822">
            <v>0</v>
          </cell>
          <cell r="CW822">
            <v>0</v>
          </cell>
          <cell r="CX822">
            <v>0</v>
          </cell>
          <cell r="CY822">
            <v>0</v>
          </cell>
          <cell r="CZ822">
            <v>0</v>
          </cell>
          <cell r="DA822">
            <v>0</v>
          </cell>
          <cell r="DB822">
            <v>0</v>
          </cell>
          <cell r="DC822">
            <v>0</v>
          </cell>
          <cell r="DD822">
            <v>8015.0106434469972</v>
          </cell>
          <cell r="DE822">
            <v>0</v>
          </cell>
          <cell r="DG822">
            <v>6700.3744111135893</v>
          </cell>
          <cell r="DI822">
            <v>0.03</v>
          </cell>
          <cell r="DJ822">
            <v>201.01123233340766</v>
          </cell>
          <cell r="DK822">
            <v>2.5724500573613574E-2</v>
          </cell>
          <cell r="DL822">
            <v>0</v>
          </cell>
        </row>
        <row r="823">
          <cell r="A823" t="str">
            <v>B10417LR0618LT06900P40</v>
          </cell>
          <cell r="B823" t="str">
            <v>RULLIERA-NASTRO TANGENZIALE Lu0500 LT 06900 P40</v>
          </cell>
          <cell r="C823" t="str">
            <v>TANGENTIAL BELT ROLLER CONV. Aw0500 LT 06900 P40</v>
          </cell>
          <cell r="F823">
            <v>18615.221848654444</v>
          </cell>
          <cell r="H823">
            <v>8749.1542688675891</v>
          </cell>
          <cell r="I823">
            <v>0.53</v>
          </cell>
          <cell r="J823" t="str">
            <v>OK</v>
          </cell>
          <cell r="K823" t="str">
            <v>NEWZD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>
            <v>0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G823">
            <v>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>
            <v>0</v>
          </cell>
          <cell r="AM823">
            <v>0</v>
          </cell>
          <cell r="AN823">
            <v>0</v>
          </cell>
          <cell r="AO823">
            <v>0</v>
          </cell>
          <cell r="AP823">
            <v>0</v>
          </cell>
          <cell r="AQ823">
            <v>0</v>
          </cell>
          <cell r="AR823">
            <v>0</v>
          </cell>
          <cell r="AS823">
            <v>0</v>
          </cell>
          <cell r="AT823">
            <v>0</v>
          </cell>
          <cell r="AU823">
            <v>0</v>
          </cell>
          <cell r="AV823">
            <v>7616.0292688675891</v>
          </cell>
          <cell r="AW823">
            <v>180</v>
          </cell>
          <cell r="AX823">
            <v>5</v>
          </cell>
          <cell r="AY823">
            <v>0</v>
          </cell>
          <cell r="AZ823">
            <v>0</v>
          </cell>
          <cell r="BA823">
            <v>0</v>
          </cell>
          <cell r="BB823">
            <v>0</v>
          </cell>
          <cell r="BC823">
            <v>0</v>
          </cell>
          <cell r="BD823">
            <v>0</v>
          </cell>
          <cell r="BE823">
            <v>54</v>
          </cell>
          <cell r="BF823">
            <v>1.5</v>
          </cell>
          <cell r="BG823">
            <v>0</v>
          </cell>
          <cell r="BH823">
            <v>0</v>
          </cell>
          <cell r="BI823">
            <v>0</v>
          </cell>
          <cell r="BJ823">
            <v>0</v>
          </cell>
          <cell r="BK823">
            <v>76</v>
          </cell>
          <cell r="BL823">
            <v>2</v>
          </cell>
          <cell r="BM823">
            <v>0</v>
          </cell>
          <cell r="BN823">
            <v>0</v>
          </cell>
          <cell r="BO823">
            <v>531.375</v>
          </cell>
          <cell r="BP823">
            <v>16.350000000000001</v>
          </cell>
          <cell r="BQ823">
            <v>0</v>
          </cell>
          <cell r="BR823">
            <v>0</v>
          </cell>
          <cell r="BS823">
            <v>217.75</v>
          </cell>
          <cell r="BT823">
            <v>6.7</v>
          </cell>
          <cell r="BU823">
            <v>0</v>
          </cell>
          <cell r="BV823">
            <v>0</v>
          </cell>
          <cell r="BW823">
            <v>0</v>
          </cell>
          <cell r="BX823">
            <v>0</v>
          </cell>
          <cell r="BY823">
            <v>0</v>
          </cell>
          <cell r="BZ823">
            <v>0</v>
          </cell>
          <cell r="CA823">
            <v>74</v>
          </cell>
          <cell r="CB823">
            <v>2</v>
          </cell>
          <cell r="CC823">
            <v>0</v>
          </cell>
          <cell r="CD823">
            <v>0</v>
          </cell>
          <cell r="CE823">
            <v>0</v>
          </cell>
          <cell r="CF823">
            <v>0</v>
          </cell>
          <cell r="CG823">
            <v>0</v>
          </cell>
          <cell r="CH823">
            <v>0</v>
          </cell>
          <cell r="CI823">
            <v>0</v>
          </cell>
          <cell r="CJ823">
            <v>0</v>
          </cell>
          <cell r="CK823">
            <v>0</v>
          </cell>
          <cell r="CL823">
            <v>0</v>
          </cell>
          <cell r="CM823">
            <v>0</v>
          </cell>
          <cell r="CN823">
            <v>0</v>
          </cell>
          <cell r="CO823">
            <v>0</v>
          </cell>
          <cell r="CP823">
            <v>0</v>
          </cell>
          <cell r="CQ823">
            <v>0</v>
          </cell>
          <cell r="CR823">
            <v>0</v>
          </cell>
          <cell r="CS823">
            <v>0</v>
          </cell>
          <cell r="CT823">
            <v>0</v>
          </cell>
          <cell r="CU823">
            <v>0</v>
          </cell>
          <cell r="CV823">
            <v>0</v>
          </cell>
          <cell r="CW823">
            <v>0</v>
          </cell>
          <cell r="CX823">
            <v>0</v>
          </cell>
          <cell r="CY823">
            <v>0</v>
          </cell>
          <cell r="CZ823">
            <v>0</v>
          </cell>
          <cell r="DA823">
            <v>0</v>
          </cell>
          <cell r="DB823">
            <v>0</v>
          </cell>
          <cell r="DC823">
            <v>0</v>
          </cell>
          <cell r="DD823">
            <v>8749.1542688675891</v>
          </cell>
          <cell r="DE823">
            <v>0</v>
          </cell>
          <cell r="DG823">
            <v>7394.2031736578538</v>
          </cell>
          <cell r="DI823">
            <v>0.03</v>
          </cell>
          <cell r="DJ823">
            <v>221.8260952097356</v>
          </cell>
          <cell r="DK823">
            <v>2.6013552040249653E-2</v>
          </cell>
          <cell r="DL823">
            <v>0</v>
          </cell>
        </row>
        <row r="824">
          <cell r="A824" t="str">
            <v>B10417LR0618LT06900P60</v>
          </cell>
          <cell r="B824" t="str">
            <v>RULLIERA-NASTRO TANGENZIALE Lu0500 LT 06900 P60</v>
          </cell>
          <cell r="C824" t="str">
            <v>TANGENTIAL BELT ROLLER CONV. Aw0500 LT 06900 P60</v>
          </cell>
          <cell r="F824">
            <v>17440.051922595747</v>
          </cell>
          <cell r="H824">
            <v>8196.8244036200012</v>
          </cell>
          <cell r="I824">
            <v>0.53</v>
          </cell>
          <cell r="J824" t="str">
            <v>OK</v>
          </cell>
          <cell r="K824" t="str">
            <v>NEWZD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  <cell r="Q824">
            <v>0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>
            <v>0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>
            <v>0</v>
          </cell>
          <cell r="AM824">
            <v>0</v>
          </cell>
          <cell r="AN824">
            <v>0</v>
          </cell>
          <cell r="AO824">
            <v>0</v>
          </cell>
          <cell r="AP824">
            <v>0</v>
          </cell>
          <cell r="AQ824">
            <v>0</v>
          </cell>
          <cell r="AR824">
            <v>0</v>
          </cell>
          <cell r="AS824">
            <v>0</v>
          </cell>
          <cell r="AT824">
            <v>0</v>
          </cell>
          <cell r="AU824">
            <v>0</v>
          </cell>
          <cell r="AV824">
            <v>7063.6994036200012</v>
          </cell>
          <cell r="AW824">
            <v>180</v>
          </cell>
          <cell r="AX824">
            <v>5</v>
          </cell>
          <cell r="AY824">
            <v>0</v>
          </cell>
          <cell r="AZ824">
            <v>0</v>
          </cell>
          <cell r="BA824">
            <v>0</v>
          </cell>
          <cell r="BB824">
            <v>0</v>
          </cell>
          <cell r="BC824">
            <v>0</v>
          </cell>
          <cell r="BD824">
            <v>0</v>
          </cell>
          <cell r="BE824">
            <v>54</v>
          </cell>
          <cell r="BF824">
            <v>1.5</v>
          </cell>
          <cell r="BG824">
            <v>0</v>
          </cell>
          <cell r="BH824">
            <v>0</v>
          </cell>
          <cell r="BI824">
            <v>0</v>
          </cell>
          <cell r="BJ824">
            <v>0</v>
          </cell>
          <cell r="BK824">
            <v>76</v>
          </cell>
          <cell r="BL824">
            <v>2</v>
          </cell>
          <cell r="BM824">
            <v>0</v>
          </cell>
          <cell r="BN824">
            <v>0</v>
          </cell>
          <cell r="BO824">
            <v>531.375</v>
          </cell>
          <cell r="BP824">
            <v>16.350000000000001</v>
          </cell>
          <cell r="BQ824">
            <v>0</v>
          </cell>
          <cell r="BR824">
            <v>0</v>
          </cell>
          <cell r="BS824">
            <v>217.75</v>
          </cell>
          <cell r="BT824">
            <v>6.7</v>
          </cell>
          <cell r="BU824">
            <v>0</v>
          </cell>
          <cell r="BV824">
            <v>0</v>
          </cell>
          <cell r="BW824">
            <v>0</v>
          </cell>
          <cell r="BX824">
            <v>0</v>
          </cell>
          <cell r="BY824">
            <v>0</v>
          </cell>
          <cell r="BZ824">
            <v>0</v>
          </cell>
          <cell r="CA824">
            <v>74</v>
          </cell>
          <cell r="CB824">
            <v>2</v>
          </cell>
          <cell r="CC824">
            <v>0</v>
          </cell>
          <cell r="CD824">
            <v>0</v>
          </cell>
          <cell r="CE824">
            <v>0</v>
          </cell>
          <cell r="CF824">
            <v>0</v>
          </cell>
          <cell r="CG824">
            <v>0</v>
          </cell>
          <cell r="CH824">
            <v>0</v>
          </cell>
          <cell r="CI824">
            <v>0</v>
          </cell>
          <cell r="CJ824">
            <v>0</v>
          </cell>
          <cell r="CK824">
            <v>0</v>
          </cell>
          <cell r="CL824">
            <v>0</v>
          </cell>
          <cell r="CM824">
            <v>0</v>
          </cell>
          <cell r="CN824">
            <v>0</v>
          </cell>
          <cell r="CO824">
            <v>0</v>
          </cell>
          <cell r="CP824">
            <v>0</v>
          </cell>
          <cell r="CQ824">
            <v>0</v>
          </cell>
          <cell r="CR824">
            <v>0</v>
          </cell>
          <cell r="CS824">
            <v>0</v>
          </cell>
          <cell r="CT824">
            <v>0</v>
          </cell>
          <cell r="CU824">
            <v>0</v>
          </cell>
          <cell r="CV824">
            <v>0</v>
          </cell>
          <cell r="CW824">
            <v>0</v>
          </cell>
          <cell r="CX824">
            <v>0</v>
          </cell>
          <cell r="CY824">
            <v>0</v>
          </cell>
          <cell r="CZ824">
            <v>0</v>
          </cell>
          <cell r="DA824">
            <v>0</v>
          </cell>
          <cell r="DB824">
            <v>0</v>
          </cell>
          <cell r="DC824">
            <v>0</v>
          </cell>
          <cell r="DD824">
            <v>8196.8244036200012</v>
          </cell>
          <cell r="DE824">
            <v>0</v>
          </cell>
          <cell r="DG824">
            <v>6857.9605860388365</v>
          </cell>
          <cell r="DI824">
            <v>0.03</v>
          </cell>
          <cell r="DJ824">
            <v>205.73881758116508</v>
          </cell>
          <cell r="DK824">
            <v>2.574604105612506E-2</v>
          </cell>
          <cell r="DL824">
            <v>0</v>
          </cell>
        </row>
        <row r="825">
          <cell r="A825" t="str">
            <v>B10417LR0618LT07200P40</v>
          </cell>
          <cell r="B825" t="str">
            <v>RULLIERA-NASTRO TANGENZIALE Lu0500 LT 07200 P40</v>
          </cell>
          <cell r="C825" t="str">
            <v>TANGENTIAL BELT ROLLER CONV. Aw0500 LT 07200 P40</v>
          </cell>
          <cell r="F825">
            <v>19141.569833769765</v>
          </cell>
          <cell r="H825">
            <v>8996.5378218717888</v>
          </cell>
          <cell r="I825">
            <v>0.53</v>
          </cell>
          <cell r="J825" t="str">
            <v>OK</v>
          </cell>
          <cell r="K825" t="str">
            <v>NEWZD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>
            <v>0</v>
          </cell>
          <cell r="AC825">
            <v>0</v>
          </cell>
          <cell r="AD825">
            <v>0</v>
          </cell>
          <cell r="AE825">
            <v>0</v>
          </cell>
          <cell r="AF825">
            <v>0</v>
          </cell>
          <cell r="AG825">
            <v>0</v>
          </cell>
          <cell r="AH825">
            <v>0</v>
          </cell>
          <cell r="AI825">
            <v>0</v>
          </cell>
          <cell r="AJ825">
            <v>0</v>
          </cell>
          <cell r="AK825">
            <v>0</v>
          </cell>
          <cell r="AL825">
            <v>0</v>
          </cell>
          <cell r="AM825">
            <v>0</v>
          </cell>
          <cell r="AN825">
            <v>0</v>
          </cell>
          <cell r="AO825">
            <v>0</v>
          </cell>
          <cell r="AP825">
            <v>0</v>
          </cell>
          <cell r="AQ825">
            <v>0</v>
          </cell>
          <cell r="AR825">
            <v>0</v>
          </cell>
          <cell r="AS825">
            <v>0</v>
          </cell>
          <cell r="AT825">
            <v>0</v>
          </cell>
          <cell r="AU825">
            <v>0</v>
          </cell>
          <cell r="AV825">
            <v>7843.9128218717888</v>
          </cell>
          <cell r="AW825">
            <v>180</v>
          </cell>
          <cell r="AX825">
            <v>5</v>
          </cell>
          <cell r="AY825">
            <v>0</v>
          </cell>
          <cell r="AZ825">
            <v>0</v>
          </cell>
          <cell r="BA825">
            <v>0</v>
          </cell>
          <cell r="BB825">
            <v>0</v>
          </cell>
          <cell r="BC825">
            <v>0</v>
          </cell>
          <cell r="BD825">
            <v>0</v>
          </cell>
          <cell r="BE825">
            <v>54</v>
          </cell>
          <cell r="BF825">
            <v>1.5</v>
          </cell>
          <cell r="BG825">
            <v>0</v>
          </cell>
          <cell r="BH825">
            <v>0</v>
          </cell>
          <cell r="BI825">
            <v>0</v>
          </cell>
          <cell r="BJ825">
            <v>0</v>
          </cell>
          <cell r="BK825">
            <v>76</v>
          </cell>
          <cell r="BL825">
            <v>2</v>
          </cell>
          <cell r="BM825">
            <v>0</v>
          </cell>
          <cell r="BN825">
            <v>0</v>
          </cell>
          <cell r="BO825">
            <v>546</v>
          </cell>
          <cell r="BP825">
            <v>16.8</v>
          </cell>
          <cell r="BQ825">
            <v>0</v>
          </cell>
          <cell r="BR825">
            <v>0</v>
          </cell>
          <cell r="BS825">
            <v>222.625</v>
          </cell>
          <cell r="BT825">
            <v>6.85</v>
          </cell>
          <cell r="BU825">
            <v>0</v>
          </cell>
          <cell r="BV825">
            <v>0</v>
          </cell>
          <cell r="BW825">
            <v>0</v>
          </cell>
          <cell r="BX825">
            <v>0</v>
          </cell>
          <cell r="BY825">
            <v>0</v>
          </cell>
          <cell r="BZ825">
            <v>0</v>
          </cell>
          <cell r="CA825">
            <v>74</v>
          </cell>
          <cell r="CB825">
            <v>2</v>
          </cell>
          <cell r="CC825">
            <v>0</v>
          </cell>
          <cell r="CD825">
            <v>0</v>
          </cell>
          <cell r="CE825">
            <v>0</v>
          </cell>
          <cell r="CF825">
            <v>0</v>
          </cell>
          <cell r="CG825">
            <v>0</v>
          </cell>
          <cell r="CH825">
            <v>0</v>
          </cell>
          <cell r="CI825">
            <v>0</v>
          </cell>
          <cell r="CJ825">
            <v>0</v>
          </cell>
          <cell r="CK825">
            <v>0</v>
          </cell>
          <cell r="CL825">
            <v>0</v>
          </cell>
          <cell r="CM825">
            <v>0</v>
          </cell>
          <cell r="CN825">
            <v>0</v>
          </cell>
          <cell r="CO825">
            <v>0</v>
          </cell>
          <cell r="CP825">
            <v>0</v>
          </cell>
          <cell r="CQ825">
            <v>0</v>
          </cell>
          <cell r="CR825">
            <v>0</v>
          </cell>
          <cell r="CS825">
            <v>0</v>
          </cell>
          <cell r="CT825">
            <v>0</v>
          </cell>
          <cell r="CU825">
            <v>0</v>
          </cell>
          <cell r="CV825">
            <v>0</v>
          </cell>
          <cell r="CW825">
            <v>0</v>
          </cell>
          <cell r="CX825">
            <v>0</v>
          </cell>
          <cell r="CY825">
            <v>0</v>
          </cell>
          <cell r="CZ825">
            <v>0</v>
          </cell>
          <cell r="DA825">
            <v>0</v>
          </cell>
          <cell r="DB825">
            <v>0</v>
          </cell>
          <cell r="DC825">
            <v>0</v>
          </cell>
          <cell r="DD825">
            <v>8996.5378218717888</v>
          </cell>
          <cell r="DE825">
            <v>0</v>
          </cell>
          <cell r="DG825">
            <v>7615.4493416230962</v>
          </cell>
          <cell r="DI825">
            <v>0.03</v>
          </cell>
          <cell r="DJ825">
            <v>228.46348024869289</v>
          </cell>
          <cell r="DK825">
            <v>2.6056289140267603E-2</v>
          </cell>
          <cell r="DL825">
            <v>0</v>
          </cell>
        </row>
        <row r="826">
          <cell r="A826" t="str">
            <v>B10417LR0618LT07200P60</v>
          </cell>
          <cell r="B826" t="str">
            <v>RULLIERA-NASTRO TANGENZIALE Lu0500 LT 07200 P60</v>
          </cell>
          <cell r="C826" t="str">
            <v>TANGENTIAL BELT ROLLER CONV. Aw0500 LT 07200 P60</v>
          </cell>
          <cell r="F826">
            <v>17926.783750895753</v>
          </cell>
          <cell r="H826">
            <v>8425.5883629210039</v>
          </cell>
          <cell r="I826">
            <v>0.53</v>
          </cell>
          <cell r="J826" t="str">
            <v>OK</v>
          </cell>
          <cell r="K826" t="str">
            <v>NEWZD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0</v>
          </cell>
          <cell r="AE826">
            <v>0</v>
          </cell>
          <cell r="AF826">
            <v>0</v>
          </cell>
          <cell r="AG826">
            <v>0</v>
          </cell>
          <cell r="AH826">
            <v>0</v>
          </cell>
          <cell r="AI826">
            <v>0</v>
          </cell>
          <cell r="AJ826">
            <v>0</v>
          </cell>
          <cell r="AK826">
            <v>0</v>
          </cell>
          <cell r="AL826">
            <v>0</v>
          </cell>
          <cell r="AM826">
            <v>0</v>
          </cell>
          <cell r="AN826">
            <v>0</v>
          </cell>
          <cell r="AO826">
            <v>0</v>
          </cell>
          <cell r="AP826">
            <v>0</v>
          </cell>
          <cell r="AQ826">
            <v>0</v>
          </cell>
          <cell r="AR826">
            <v>0</v>
          </cell>
          <cell r="AS826">
            <v>0</v>
          </cell>
          <cell r="AT826">
            <v>0</v>
          </cell>
          <cell r="AU826">
            <v>0</v>
          </cell>
          <cell r="AV826">
            <v>7272.9633629210039</v>
          </cell>
          <cell r="AW826">
            <v>180</v>
          </cell>
          <cell r="AX826">
            <v>5</v>
          </cell>
          <cell r="AY826">
            <v>0</v>
          </cell>
          <cell r="AZ826">
            <v>0</v>
          </cell>
          <cell r="BA826">
            <v>0</v>
          </cell>
          <cell r="BB826">
            <v>0</v>
          </cell>
          <cell r="BC826">
            <v>0</v>
          </cell>
          <cell r="BD826">
            <v>0</v>
          </cell>
          <cell r="BE826">
            <v>54</v>
          </cell>
          <cell r="BF826">
            <v>1.5</v>
          </cell>
          <cell r="BG826">
            <v>0</v>
          </cell>
          <cell r="BH826">
            <v>0</v>
          </cell>
          <cell r="BI826">
            <v>0</v>
          </cell>
          <cell r="BJ826">
            <v>0</v>
          </cell>
          <cell r="BK826">
            <v>76</v>
          </cell>
          <cell r="BL826">
            <v>2</v>
          </cell>
          <cell r="BM826">
            <v>0</v>
          </cell>
          <cell r="BN826">
            <v>0</v>
          </cell>
          <cell r="BO826">
            <v>546</v>
          </cell>
          <cell r="BP826">
            <v>16.8</v>
          </cell>
          <cell r="BQ826">
            <v>0</v>
          </cell>
          <cell r="BR826">
            <v>0</v>
          </cell>
          <cell r="BS826">
            <v>222.625</v>
          </cell>
          <cell r="BT826">
            <v>6.85</v>
          </cell>
          <cell r="BU826">
            <v>0</v>
          </cell>
          <cell r="BV826">
            <v>0</v>
          </cell>
          <cell r="BW826">
            <v>0</v>
          </cell>
          <cell r="BX826">
            <v>0</v>
          </cell>
          <cell r="BY826">
            <v>0</v>
          </cell>
          <cell r="BZ826">
            <v>0</v>
          </cell>
          <cell r="CA826">
            <v>74</v>
          </cell>
          <cell r="CB826">
            <v>2</v>
          </cell>
          <cell r="CC826">
            <v>0</v>
          </cell>
          <cell r="CD826">
            <v>0</v>
          </cell>
          <cell r="CE826">
            <v>0</v>
          </cell>
          <cell r="CF826">
            <v>0</v>
          </cell>
          <cell r="CG826">
            <v>0</v>
          </cell>
          <cell r="CH826">
            <v>0</v>
          </cell>
          <cell r="CI826">
            <v>0</v>
          </cell>
          <cell r="CJ826">
            <v>0</v>
          </cell>
          <cell r="CK826">
            <v>0</v>
          </cell>
          <cell r="CL826">
            <v>0</v>
          </cell>
          <cell r="CM826">
            <v>0</v>
          </cell>
          <cell r="CN826">
            <v>0</v>
          </cell>
          <cell r="CO826">
            <v>0</v>
          </cell>
          <cell r="CP826">
            <v>0</v>
          </cell>
          <cell r="CQ826">
            <v>0</v>
          </cell>
          <cell r="CR826">
            <v>0</v>
          </cell>
          <cell r="CS826">
            <v>0</v>
          </cell>
          <cell r="CT826">
            <v>0</v>
          </cell>
          <cell r="CU826">
            <v>0</v>
          </cell>
          <cell r="CV826">
            <v>0</v>
          </cell>
          <cell r="CW826">
            <v>0</v>
          </cell>
          <cell r="CX826">
            <v>0</v>
          </cell>
          <cell r="CY826">
            <v>0</v>
          </cell>
          <cell r="CZ826">
            <v>0</v>
          </cell>
          <cell r="DA826">
            <v>0</v>
          </cell>
          <cell r="DB826">
            <v>0</v>
          </cell>
          <cell r="DC826">
            <v>0</v>
          </cell>
          <cell r="DD826">
            <v>8425.5883629210039</v>
          </cell>
          <cell r="DE826">
            <v>0</v>
          </cell>
          <cell r="DG826">
            <v>7061.1294785640812</v>
          </cell>
          <cell r="DI826">
            <v>0.03</v>
          </cell>
          <cell r="DJ826">
            <v>211.83388435692243</v>
          </cell>
          <cell r="DK826">
            <v>2.5790140782727042E-2</v>
          </cell>
          <cell r="DL826">
            <v>0</v>
          </cell>
        </row>
        <row r="827">
          <cell r="A827" t="str">
            <v>B10417LR0618LT07500P40</v>
          </cell>
          <cell r="B827" t="str">
            <v>RULLIERA-NASTRO TANGENZIALE Lu0500 LT 07500 P40</v>
          </cell>
          <cell r="C827" t="str">
            <v>TANGENTIAL BELT ROLLER CONV. Aw0500 LT 07500 P40</v>
          </cell>
          <cell r="F827">
            <v>19661.934375494457</v>
          </cell>
          <cell r="H827">
            <v>9241.1091564823946</v>
          </cell>
          <cell r="I827">
            <v>0.53</v>
          </cell>
          <cell r="J827" t="str">
            <v>OK</v>
          </cell>
          <cell r="K827" t="str">
            <v>NEWZD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>
            <v>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  <cell r="AE827">
            <v>0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>
            <v>0</v>
          </cell>
          <cell r="AM827">
            <v>0</v>
          </cell>
          <cell r="AN827">
            <v>0</v>
          </cell>
          <cell r="AO827">
            <v>0</v>
          </cell>
          <cell r="AP827">
            <v>0</v>
          </cell>
          <cell r="AQ827">
            <v>0</v>
          </cell>
          <cell r="AR827">
            <v>0</v>
          </cell>
          <cell r="AS827">
            <v>0</v>
          </cell>
          <cell r="AT827">
            <v>0</v>
          </cell>
          <cell r="AU827">
            <v>0</v>
          </cell>
          <cell r="AV827">
            <v>8068.9841564823937</v>
          </cell>
          <cell r="AW827">
            <v>180</v>
          </cell>
          <cell r="AX827">
            <v>5</v>
          </cell>
          <cell r="AY827">
            <v>0</v>
          </cell>
          <cell r="AZ827">
            <v>0</v>
          </cell>
          <cell r="BA827">
            <v>0</v>
          </cell>
          <cell r="BB827">
            <v>0</v>
          </cell>
          <cell r="BC827">
            <v>0</v>
          </cell>
          <cell r="BD827">
            <v>0</v>
          </cell>
          <cell r="BE827">
            <v>54</v>
          </cell>
          <cell r="BF827">
            <v>1.5</v>
          </cell>
          <cell r="BG827">
            <v>0</v>
          </cell>
          <cell r="BH827">
            <v>0</v>
          </cell>
          <cell r="BI827">
            <v>0</v>
          </cell>
          <cell r="BJ827">
            <v>0</v>
          </cell>
          <cell r="BK827">
            <v>76</v>
          </cell>
          <cell r="BL827">
            <v>2</v>
          </cell>
          <cell r="BM827">
            <v>0</v>
          </cell>
          <cell r="BN827">
            <v>0</v>
          </cell>
          <cell r="BO827">
            <v>560.625</v>
          </cell>
          <cell r="BP827">
            <v>17.25</v>
          </cell>
          <cell r="BQ827">
            <v>0</v>
          </cell>
          <cell r="BR827">
            <v>0</v>
          </cell>
          <cell r="BS827">
            <v>227.5</v>
          </cell>
          <cell r="BT827">
            <v>7</v>
          </cell>
          <cell r="BU827">
            <v>0</v>
          </cell>
          <cell r="BV827">
            <v>0</v>
          </cell>
          <cell r="BW827">
            <v>0</v>
          </cell>
          <cell r="BX827">
            <v>0</v>
          </cell>
          <cell r="BY827">
            <v>0</v>
          </cell>
          <cell r="BZ827">
            <v>0</v>
          </cell>
          <cell r="CA827">
            <v>74</v>
          </cell>
          <cell r="CB827">
            <v>2</v>
          </cell>
          <cell r="CC827">
            <v>0</v>
          </cell>
          <cell r="CD827">
            <v>0</v>
          </cell>
          <cell r="CE827">
            <v>0</v>
          </cell>
          <cell r="CF827">
            <v>0</v>
          </cell>
          <cell r="CG827">
            <v>0</v>
          </cell>
          <cell r="CH827">
            <v>0</v>
          </cell>
          <cell r="CI827">
            <v>0</v>
          </cell>
          <cell r="CJ827">
            <v>0</v>
          </cell>
          <cell r="CK827">
            <v>0</v>
          </cell>
          <cell r="CL827">
            <v>0</v>
          </cell>
          <cell r="CM827">
            <v>0</v>
          </cell>
          <cell r="CN827">
            <v>0</v>
          </cell>
          <cell r="CO827">
            <v>0</v>
          </cell>
          <cell r="CP827">
            <v>0</v>
          </cell>
          <cell r="CQ827">
            <v>0</v>
          </cell>
          <cell r="CR827">
            <v>0</v>
          </cell>
          <cell r="CS827">
            <v>0</v>
          </cell>
          <cell r="CT827">
            <v>0</v>
          </cell>
          <cell r="CU827">
            <v>0</v>
          </cell>
          <cell r="CV827">
            <v>0</v>
          </cell>
          <cell r="CW827">
            <v>0</v>
          </cell>
          <cell r="CX827">
            <v>0</v>
          </cell>
          <cell r="CY827">
            <v>0</v>
          </cell>
          <cell r="CZ827">
            <v>0</v>
          </cell>
          <cell r="DA827">
            <v>0</v>
          </cell>
          <cell r="DB827">
            <v>0</v>
          </cell>
          <cell r="DC827">
            <v>0</v>
          </cell>
          <cell r="DD827">
            <v>9241.1091564823946</v>
          </cell>
          <cell r="DE827">
            <v>0</v>
          </cell>
          <cell r="DG827">
            <v>7833.965200468343</v>
          </cell>
          <cell r="DI827">
            <v>0.03</v>
          </cell>
          <cell r="DJ827">
            <v>235.01895601405027</v>
          </cell>
          <cell r="DK827">
            <v>2.6095558758875027E-2</v>
          </cell>
          <cell r="DL827">
            <v>0</v>
          </cell>
        </row>
        <row r="828">
          <cell r="A828" t="str">
            <v>B10417LR0618LT07500P60</v>
          </cell>
          <cell r="B828" t="str">
            <v>RULLIERA-NASTRO TANGENZIALE Lu0500 LT 07500 P60</v>
          </cell>
          <cell r="C828" t="str">
            <v>TANGENTIAL BELT ROLLER CONV. Aw0500 LT 07500 P60</v>
          </cell>
          <cell r="F828">
            <v>18388.663891022141</v>
          </cell>
          <cell r="H828">
            <v>8642.6720287804055</v>
          </cell>
          <cell r="I828">
            <v>0.53</v>
          </cell>
          <cell r="J828" t="str">
            <v>OK</v>
          </cell>
          <cell r="K828" t="str">
            <v>NEWZD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>
            <v>0</v>
          </cell>
          <cell r="R828">
            <v>0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>
            <v>0</v>
          </cell>
          <cell r="AC828">
            <v>0</v>
          </cell>
          <cell r="AD828">
            <v>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>
            <v>0</v>
          </cell>
          <cell r="AM828">
            <v>0</v>
          </cell>
          <cell r="AN828">
            <v>0</v>
          </cell>
          <cell r="AO828">
            <v>0</v>
          </cell>
          <cell r="AP828">
            <v>0</v>
          </cell>
          <cell r="AQ828">
            <v>0</v>
          </cell>
          <cell r="AR828">
            <v>0</v>
          </cell>
          <cell r="AS828">
            <v>0</v>
          </cell>
          <cell r="AT828">
            <v>0</v>
          </cell>
          <cell r="AU828">
            <v>0</v>
          </cell>
          <cell r="AV828">
            <v>7470.5470287804055</v>
          </cell>
          <cell r="AW828">
            <v>180</v>
          </cell>
          <cell r="AX828">
            <v>5</v>
          </cell>
          <cell r="AY828">
            <v>0</v>
          </cell>
          <cell r="AZ828">
            <v>0</v>
          </cell>
          <cell r="BA828">
            <v>0</v>
          </cell>
          <cell r="BB828">
            <v>0</v>
          </cell>
          <cell r="BC828">
            <v>0</v>
          </cell>
          <cell r="BD828">
            <v>0</v>
          </cell>
          <cell r="BE828">
            <v>54</v>
          </cell>
          <cell r="BF828">
            <v>1.5</v>
          </cell>
          <cell r="BG828">
            <v>0</v>
          </cell>
          <cell r="BH828">
            <v>0</v>
          </cell>
          <cell r="BI828">
            <v>0</v>
          </cell>
          <cell r="BJ828">
            <v>0</v>
          </cell>
          <cell r="BK828">
            <v>76</v>
          </cell>
          <cell r="BL828">
            <v>2</v>
          </cell>
          <cell r="BM828">
            <v>0</v>
          </cell>
          <cell r="BN828">
            <v>0</v>
          </cell>
          <cell r="BO828">
            <v>560.625</v>
          </cell>
          <cell r="BP828">
            <v>17.25</v>
          </cell>
          <cell r="BQ828">
            <v>0</v>
          </cell>
          <cell r="BR828">
            <v>0</v>
          </cell>
          <cell r="BS828">
            <v>227.5</v>
          </cell>
          <cell r="BT828">
            <v>7</v>
          </cell>
          <cell r="BU828">
            <v>0</v>
          </cell>
          <cell r="BV828">
            <v>0</v>
          </cell>
          <cell r="BW828">
            <v>0</v>
          </cell>
          <cell r="BX828">
            <v>0</v>
          </cell>
          <cell r="BY828">
            <v>0</v>
          </cell>
          <cell r="BZ828">
            <v>0</v>
          </cell>
          <cell r="CA828">
            <v>74</v>
          </cell>
          <cell r="CB828">
            <v>2</v>
          </cell>
          <cell r="CC828">
            <v>0</v>
          </cell>
          <cell r="CD828">
            <v>0</v>
          </cell>
          <cell r="CE828">
            <v>0</v>
          </cell>
          <cell r="CF828">
            <v>0</v>
          </cell>
          <cell r="CG828">
            <v>0</v>
          </cell>
          <cell r="CH828">
            <v>0</v>
          </cell>
          <cell r="CI828">
            <v>0</v>
          </cell>
          <cell r="CJ828">
            <v>0</v>
          </cell>
          <cell r="CK828">
            <v>0</v>
          </cell>
          <cell r="CL828">
            <v>0</v>
          </cell>
          <cell r="CM828">
            <v>0</v>
          </cell>
          <cell r="CN828">
            <v>0</v>
          </cell>
          <cell r="CO828">
            <v>0</v>
          </cell>
          <cell r="CP828">
            <v>0</v>
          </cell>
          <cell r="CQ828">
            <v>0</v>
          </cell>
          <cell r="CR828">
            <v>0</v>
          </cell>
          <cell r="CS828">
            <v>0</v>
          </cell>
          <cell r="CT828">
            <v>0</v>
          </cell>
          <cell r="CU828">
            <v>0</v>
          </cell>
          <cell r="CV828">
            <v>0</v>
          </cell>
          <cell r="CW828">
            <v>0</v>
          </cell>
          <cell r="CX828">
            <v>0</v>
          </cell>
          <cell r="CY828">
            <v>0</v>
          </cell>
          <cell r="CZ828">
            <v>0</v>
          </cell>
          <cell r="DA828">
            <v>0</v>
          </cell>
          <cell r="DB828">
            <v>0</v>
          </cell>
          <cell r="DC828">
            <v>0</v>
          </cell>
          <cell r="DD828">
            <v>8642.6720287804055</v>
          </cell>
          <cell r="DE828">
            <v>0</v>
          </cell>
          <cell r="DG828">
            <v>7252.9582803693256</v>
          </cell>
          <cell r="DI828">
            <v>0.03</v>
          </cell>
          <cell r="DJ828">
            <v>217.58874841107976</v>
          </cell>
          <cell r="DK828">
            <v>2.582630238422301E-2</v>
          </cell>
          <cell r="DL828">
            <v>0</v>
          </cell>
        </row>
        <row r="829">
          <cell r="A829" t="str">
            <v>B10417LR0618LT07800P40</v>
          </cell>
          <cell r="B829" t="str">
            <v>RULLIERA-NASTRO TANGENZIALE Lu0500 LT 07800 P40</v>
          </cell>
          <cell r="C829" t="str">
            <v>TANGENTIAL BELT ROLLER CONV. Aw0500 LT 07800 P40</v>
          </cell>
          <cell r="F829">
            <v>20162.218118567223</v>
          </cell>
          <cell r="H829">
            <v>9476.2425157265952</v>
          </cell>
          <cell r="I829">
            <v>0.53</v>
          </cell>
          <cell r="J829" t="str">
            <v>OK</v>
          </cell>
          <cell r="K829" t="str">
            <v>NEWZD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>
            <v>0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  <cell r="AE829">
            <v>0</v>
          </cell>
          <cell r="AF829">
            <v>0</v>
          </cell>
          <cell r="AG829">
            <v>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>
            <v>0</v>
          </cell>
          <cell r="AM829">
            <v>0</v>
          </cell>
          <cell r="AN829">
            <v>0</v>
          </cell>
          <cell r="AO829">
            <v>0</v>
          </cell>
          <cell r="AP829">
            <v>0</v>
          </cell>
          <cell r="AQ829">
            <v>0</v>
          </cell>
          <cell r="AR829">
            <v>0</v>
          </cell>
          <cell r="AS829">
            <v>0</v>
          </cell>
          <cell r="AT829">
            <v>0</v>
          </cell>
          <cell r="AU829">
            <v>0</v>
          </cell>
          <cell r="AV829">
            <v>8284.6175157265952</v>
          </cell>
          <cell r="AW829">
            <v>180</v>
          </cell>
          <cell r="AX829">
            <v>5</v>
          </cell>
          <cell r="AY829">
            <v>0</v>
          </cell>
          <cell r="AZ829">
            <v>0</v>
          </cell>
          <cell r="BA829">
            <v>0</v>
          </cell>
          <cell r="BB829">
            <v>0</v>
          </cell>
          <cell r="BC829">
            <v>0</v>
          </cell>
          <cell r="BD829">
            <v>0</v>
          </cell>
          <cell r="BE829">
            <v>54</v>
          </cell>
          <cell r="BF829">
            <v>1.5</v>
          </cell>
          <cell r="BG829">
            <v>0</v>
          </cell>
          <cell r="BH829">
            <v>0</v>
          </cell>
          <cell r="BI829">
            <v>0</v>
          </cell>
          <cell r="BJ829">
            <v>0</v>
          </cell>
          <cell r="BK829">
            <v>76</v>
          </cell>
          <cell r="BL829">
            <v>2</v>
          </cell>
          <cell r="BM829">
            <v>0</v>
          </cell>
          <cell r="BN829">
            <v>0</v>
          </cell>
          <cell r="BO829">
            <v>575.25</v>
          </cell>
          <cell r="BP829">
            <v>17.7</v>
          </cell>
          <cell r="BQ829">
            <v>0</v>
          </cell>
          <cell r="BR829">
            <v>0</v>
          </cell>
          <cell r="BS829">
            <v>232.375</v>
          </cell>
          <cell r="BT829">
            <v>7.15</v>
          </cell>
          <cell r="BU829">
            <v>0</v>
          </cell>
          <cell r="BV829">
            <v>0</v>
          </cell>
          <cell r="BW829">
            <v>0</v>
          </cell>
          <cell r="BX829">
            <v>0</v>
          </cell>
          <cell r="BY829">
            <v>0</v>
          </cell>
          <cell r="BZ829">
            <v>0</v>
          </cell>
          <cell r="CA829">
            <v>74</v>
          </cell>
          <cell r="CB829">
            <v>2</v>
          </cell>
          <cell r="CC829">
            <v>0</v>
          </cell>
          <cell r="CD829">
            <v>0</v>
          </cell>
          <cell r="CE829">
            <v>0</v>
          </cell>
          <cell r="CF829">
            <v>0</v>
          </cell>
          <cell r="CG829">
            <v>0</v>
          </cell>
          <cell r="CH829">
            <v>0</v>
          </cell>
          <cell r="CI829">
            <v>0</v>
          </cell>
          <cell r="CJ829">
            <v>0</v>
          </cell>
          <cell r="CK829">
            <v>0</v>
          </cell>
          <cell r="CL829">
            <v>0</v>
          </cell>
          <cell r="CM829">
            <v>0</v>
          </cell>
          <cell r="CN829">
            <v>0</v>
          </cell>
          <cell r="CO829">
            <v>0</v>
          </cell>
          <cell r="CP829">
            <v>0</v>
          </cell>
          <cell r="CQ829">
            <v>0</v>
          </cell>
          <cell r="CR829">
            <v>0</v>
          </cell>
          <cell r="CS829">
            <v>0</v>
          </cell>
          <cell r="CT829">
            <v>0</v>
          </cell>
          <cell r="CU829">
            <v>0</v>
          </cell>
          <cell r="CV829">
            <v>0</v>
          </cell>
          <cell r="CW829">
            <v>0</v>
          </cell>
          <cell r="CX829">
            <v>0</v>
          </cell>
          <cell r="CY829">
            <v>0</v>
          </cell>
          <cell r="CZ829">
            <v>0</v>
          </cell>
          <cell r="DA829">
            <v>0</v>
          </cell>
          <cell r="DB829">
            <v>0</v>
          </cell>
          <cell r="DC829">
            <v>0</v>
          </cell>
          <cell r="DD829">
            <v>9476.2425157265952</v>
          </cell>
          <cell r="DE829">
            <v>0</v>
          </cell>
          <cell r="DG829">
            <v>8043.3179764335882</v>
          </cell>
          <cell r="DI829">
            <v>0.03</v>
          </cell>
          <cell r="DJ829">
            <v>241.29953929300763</v>
          </cell>
          <cell r="DK829">
            <v>2.6128969059015707E-2</v>
          </cell>
          <cell r="DL829">
            <v>0</v>
          </cell>
        </row>
        <row r="830">
          <cell r="A830" t="str">
            <v>B10417LR0618LT07800P60</v>
          </cell>
          <cell r="B830" t="str">
            <v>RULLIERA-NASTRO TANGENZIALE Lu0500 LT 07800 P60</v>
          </cell>
          <cell r="C830" t="str">
            <v>TANGENTIAL BELT ROLLER CONV. Aw0500 LT 07800 P60</v>
          </cell>
          <cell r="F830">
            <v>18849.331477279597</v>
          </cell>
          <cell r="H830">
            <v>8859.185794321409</v>
          </cell>
          <cell r="I830">
            <v>0.53</v>
          </cell>
          <cell r="J830" t="str">
            <v>OK</v>
          </cell>
          <cell r="K830" t="str">
            <v>NEWZD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>
            <v>0</v>
          </cell>
          <cell r="AC830">
            <v>0</v>
          </cell>
          <cell r="AD830">
            <v>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>
            <v>0</v>
          </cell>
          <cell r="AM830">
            <v>0</v>
          </cell>
          <cell r="AN830">
            <v>0</v>
          </cell>
          <cell r="AO830">
            <v>0</v>
          </cell>
          <cell r="AP830">
            <v>0</v>
          </cell>
          <cell r="AQ830">
            <v>0</v>
          </cell>
          <cell r="AR830">
            <v>0</v>
          </cell>
          <cell r="AS830">
            <v>0</v>
          </cell>
          <cell r="AT830">
            <v>0</v>
          </cell>
          <cell r="AU830">
            <v>0</v>
          </cell>
          <cell r="AV830">
            <v>7667.560794321409</v>
          </cell>
          <cell r="AW830">
            <v>180</v>
          </cell>
          <cell r="AX830">
            <v>5</v>
          </cell>
          <cell r="AY830">
            <v>0</v>
          </cell>
          <cell r="AZ830">
            <v>0</v>
          </cell>
          <cell r="BA830">
            <v>0</v>
          </cell>
          <cell r="BB830">
            <v>0</v>
          </cell>
          <cell r="BC830">
            <v>0</v>
          </cell>
          <cell r="BD830">
            <v>0</v>
          </cell>
          <cell r="BE830">
            <v>54</v>
          </cell>
          <cell r="BF830">
            <v>1.5</v>
          </cell>
          <cell r="BG830">
            <v>0</v>
          </cell>
          <cell r="BH830">
            <v>0</v>
          </cell>
          <cell r="BI830">
            <v>0</v>
          </cell>
          <cell r="BJ830">
            <v>0</v>
          </cell>
          <cell r="BK830">
            <v>76</v>
          </cell>
          <cell r="BL830">
            <v>2</v>
          </cell>
          <cell r="BM830">
            <v>0</v>
          </cell>
          <cell r="BN830">
            <v>0</v>
          </cell>
          <cell r="BO830">
            <v>575.25</v>
          </cell>
          <cell r="BP830">
            <v>17.7</v>
          </cell>
          <cell r="BQ830">
            <v>0</v>
          </cell>
          <cell r="BR830">
            <v>0</v>
          </cell>
          <cell r="BS830">
            <v>232.375</v>
          </cell>
          <cell r="BT830">
            <v>7.15</v>
          </cell>
          <cell r="BU830">
            <v>0</v>
          </cell>
          <cell r="BV830">
            <v>0</v>
          </cell>
          <cell r="BW830">
            <v>0</v>
          </cell>
          <cell r="BX830">
            <v>0</v>
          </cell>
          <cell r="BY830">
            <v>0</v>
          </cell>
          <cell r="BZ830">
            <v>0</v>
          </cell>
          <cell r="CA830">
            <v>74</v>
          </cell>
          <cell r="CB830">
            <v>2</v>
          </cell>
          <cell r="CC830">
            <v>0</v>
          </cell>
          <cell r="CD830">
            <v>0</v>
          </cell>
          <cell r="CE830">
            <v>0</v>
          </cell>
          <cell r="CF830">
            <v>0</v>
          </cell>
          <cell r="CG830">
            <v>0</v>
          </cell>
          <cell r="CH830">
            <v>0</v>
          </cell>
          <cell r="CI830">
            <v>0</v>
          </cell>
          <cell r="CJ830">
            <v>0</v>
          </cell>
          <cell r="CK830">
            <v>0</v>
          </cell>
          <cell r="CL830">
            <v>0</v>
          </cell>
          <cell r="CM830">
            <v>0</v>
          </cell>
          <cell r="CN830">
            <v>0</v>
          </cell>
          <cell r="CO830">
            <v>0</v>
          </cell>
          <cell r="CP830">
            <v>0</v>
          </cell>
          <cell r="CQ830">
            <v>0</v>
          </cell>
          <cell r="CR830">
            <v>0</v>
          </cell>
          <cell r="CS830">
            <v>0</v>
          </cell>
          <cell r="CT830">
            <v>0</v>
          </cell>
          <cell r="CU830">
            <v>0</v>
          </cell>
          <cell r="CV830">
            <v>0</v>
          </cell>
          <cell r="CW830">
            <v>0</v>
          </cell>
          <cell r="CX830">
            <v>0</v>
          </cell>
          <cell r="CY830">
            <v>0</v>
          </cell>
          <cell r="CZ830">
            <v>0</v>
          </cell>
          <cell r="DA830">
            <v>0</v>
          </cell>
          <cell r="DB830">
            <v>0</v>
          </cell>
          <cell r="DC830">
            <v>0</v>
          </cell>
          <cell r="DD830">
            <v>8859.185794321409</v>
          </cell>
          <cell r="DE830">
            <v>0</v>
          </cell>
          <cell r="DG830">
            <v>7444.2337808945722</v>
          </cell>
          <cell r="DI830">
            <v>0.03</v>
          </cell>
          <cell r="DJ830">
            <v>223.32701342683717</v>
          </cell>
          <cell r="DK830">
            <v>2.58604290659444E-2</v>
          </cell>
          <cell r="DL830">
            <v>0</v>
          </cell>
        </row>
        <row r="831">
          <cell r="A831" t="str">
            <v>B10417LR0618LT08100P40</v>
          </cell>
          <cell r="B831" t="str">
            <v>RULLIERA-NASTRO TANGENZIALE Lu0500 LT 08100 P40</v>
          </cell>
          <cell r="C831" t="str">
            <v>TANGENTIAL BELT ROLLER CONV. Aw0500 LT 08100 P40</v>
          </cell>
          <cell r="F831">
            <v>20607.54030776766</v>
          </cell>
          <cell r="H831">
            <v>9685.5439446507989</v>
          </cell>
          <cell r="I831">
            <v>0.53</v>
          </cell>
          <cell r="J831" t="str">
            <v>OK</v>
          </cell>
          <cell r="K831" t="str">
            <v>NEWZD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>
            <v>0</v>
          </cell>
          <cell r="AC831">
            <v>0</v>
          </cell>
          <cell r="AD831">
            <v>0</v>
          </cell>
          <cell r="AE831">
            <v>0</v>
          </cell>
          <cell r="AF831">
            <v>0</v>
          </cell>
          <cell r="AG831">
            <v>0</v>
          </cell>
          <cell r="AH831">
            <v>0</v>
          </cell>
          <cell r="AI831">
            <v>0</v>
          </cell>
          <cell r="AJ831">
            <v>0</v>
          </cell>
          <cell r="AK831">
            <v>0</v>
          </cell>
          <cell r="AL831">
            <v>0</v>
          </cell>
          <cell r="AM831">
            <v>0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  <cell r="AR831">
            <v>0</v>
          </cell>
          <cell r="AS831">
            <v>0</v>
          </cell>
          <cell r="AT831">
            <v>0</v>
          </cell>
          <cell r="AU831">
            <v>0</v>
          </cell>
          <cell r="AV831">
            <v>8474.4189446507989</v>
          </cell>
          <cell r="AW831">
            <v>180</v>
          </cell>
          <cell r="AX831">
            <v>5</v>
          </cell>
          <cell r="AY831">
            <v>0</v>
          </cell>
          <cell r="AZ831">
            <v>0</v>
          </cell>
          <cell r="BA831">
            <v>0</v>
          </cell>
          <cell r="BB831">
            <v>0</v>
          </cell>
          <cell r="BC831">
            <v>0</v>
          </cell>
          <cell r="BD831">
            <v>0</v>
          </cell>
          <cell r="BE831">
            <v>54</v>
          </cell>
          <cell r="BF831">
            <v>1.5</v>
          </cell>
          <cell r="BG831">
            <v>0</v>
          </cell>
          <cell r="BH831">
            <v>0</v>
          </cell>
          <cell r="BI831">
            <v>0</v>
          </cell>
          <cell r="BJ831">
            <v>0</v>
          </cell>
          <cell r="BK831">
            <v>76</v>
          </cell>
          <cell r="BL831">
            <v>2</v>
          </cell>
          <cell r="BM831">
            <v>0</v>
          </cell>
          <cell r="BN831">
            <v>0</v>
          </cell>
          <cell r="BO831">
            <v>589.875</v>
          </cell>
          <cell r="BP831">
            <v>18.149999999999999</v>
          </cell>
          <cell r="BQ831">
            <v>0</v>
          </cell>
          <cell r="BR831">
            <v>0</v>
          </cell>
          <cell r="BS831">
            <v>237.25</v>
          </cell>
          <cell r="BT831">
            <v>7.3</v>
          </cell>
          <cell r="BU831">
            <v>0</v>
          </cell>
          <cell r="BV831">
            <v>0</v>
          </cell>
          <cell r="BW831">
            <v>0</v>
          </cell>
          <cell r="BX831">
            <v>0</v>
          </cell>
          <cell r="BY831">
            <v>0</v>
          </cell>
          <cell r="BZ831">
            <v>0</v>
          </cell>
          <cell r="CA831">
            <v>74</v>
          </cell>
          <cell r="CB831">
            <v>2</v>
          </cell>
          <cell r="CC831">
            <v>0</v>
          </cell>
          <cell r="CD831">
            <v>0</v>
          </cell>
          <cell r="CE831">
            <v>0</v>
          </cell>
          <cell r="CF831">
            <v>0</v>
          </cell>
          <cell r="CG831">
            <v>0</v>
          </cell>
          <cell r="CH831">
            <v>0</v>
          </cell>
          <cell r="CI831">
            <v>0</v>
          </cell>
          <cell r="CJ831">
            <v>0</v>
          </cell>
          <cell r="CK831">
            <v>0</v>
          </cell>
          <cell r="CL831">
            <v>0</v>
          </cell>
          <cell r="CM831">
            <v>0</v>
          </cell>
          <cell r="CN831">
            <v>0</v>
          </cell>
          <cell r="CO831">
            <v>0</v>
          </cell>
          <cell r="CP831">
            <v>0</v>
          </cell>
          <cell r="CQ831">
            <v>0</v>
          </cell>
          <cell r="CR831">
            <v>0</v>
          </cell>
          <cell r="CS831">
            <v>0</v>
          </cell>
          <cell r="CT831">
            <v>0</v>
          </cell>
          <cell r="CU831">
            <v>0</v>
          </cell>
          <cell r="CV831">
            <v>0</v>
          </cell>
          <cell r="CW831">
            <v>0</v>
          </cell>
          <cell r="CX831">
            <v>0</v>
          </cell>
          <cell r="CY831">
            <v>0</v>
          </cell>
          <cell r="CZ831">
            <v>0</v>
          </cell>
          <cell r="DA831">
            <v>0</v>
          </cell>
          <cell r="DB831">
            <v>0</v>
          </cell>
          <cell r="DC831">
            <v>0</v>
          </cell>
          <cell r="DD831">
            <v>9685.5439446507989</v>
          </cell>
          <cell r="DE831">
            <v>0</v>
          </cell>
          <cell r="DG831">
            <v>8227.5912083988333</v>
          </cell>
          <cell r="DI831">
            <v>0.03</v>
          </cell>
          <cell r="DJ831">
            <v>246.82773625196498</v>
          </cell>
          <cell r="DK831">
            <v>2.6150562301293766E-2</v>
          </cell>
          <cell r="DL831">
            <v>0</v>
          </cell>
        </row>
        <row r="832">
          <cell r="A832" t="str">
            <v>B10417LR0618LT08100P60</v>
          </cell>
          <cell r="B832" t="str">
            <v>RULLIERA-NASTRO TANGENZIALE Lu0500 LT 08100 P60</v>
          </cell>
          <cell r="C832" t="str">
            <v>TANGENTIAL BELT ROLLER CONV. Aw0500 LT 08100 P60</v>
          </cell>
          <cell r="F832">
            <v>19236.16926488173</v>
          </cell>
          <cell r="H832">
            <v>9040.9995544944122</v>
          </cell>
          <cell r="I832">
            <v>0.53</v>
          </cell>
          <cell r="J832" t="str">
            <v>OK</v>
          </cell>
          <cell r="K832" t="str">
            <v>NEWZD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>
            <v>0</v>
          </cell>
          <cell r="AC832">
            <v>0</v>
          </cell>
          <cell r="AD832">
            <v>0</v>
          </cell>
          <cell r="AE832">
            <v>0</v>
          </cell>
          <cell r="AF832">
            <v>0</v>
          </cell>
          <cell r="AG832">
            <v>0</v>
          </cell>
          <cell r="AH832">
            <v>0</v>
          </cell>
          <cell r="AI832">
            <v>0</v>
          </cell>
          <cell r="AJ832">
            <v>0</v>
          </cell>
          <cell r="AK832">
            <v>0</v>
          </cell>
          <cell r="AL832">
            <v>0</v>
          </cell>
          <cell r="AM832">
            <v>0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  <cell r="AR832">
            <v>0</v>
          </cell>
          <cell r="AS832">
            <v>0</v>
          </cell>
          <cell r="AT832">
            <v>0</v>
          </cell>
          <cell r="AU832">
            <v>0</v>
          </cell>
          <cell r="AV832">
            <v>7829.8745544944122</v>
          </cell>
          <cell r="AW832">
            <v>180</v>
          </cell>
          <cell r="AX832">
            <v>5</v>
          </cell>
          <cell r="AY832">
            <v>0</v>
          </cell>
          <cell r="AZ832">
            <v>0</v>
          </cell>
          <cell r="BA832">
            <v>0</v>
          </cell>
          <cell r="BB832">
            <v>0</v>
          </cell>
          <cell r="BC832">
            <v>0</v>
          </cell>
          <cell r="BD832">
            <v>0</v>
          </cell>
          <cell r="BE832">
            <v>54</v>
          </cell>
          <cell r="BF832">
            <v>1.5</v>
          </cell>
          <cell r="BG832">
            <v>0</v>
          </cell>
          <cell r="BH832">
            <v>0</v>
          </cell>
          <cell r="BI832">
            <v>0</v>
          </cell>
          <cell r="BJ832">
            <v>0</v>
          </cell>
          <cell r="BK832">
            <v>76</v>
          </cell>
          <cell r="BL832">
            <v>2</v>
          </cell>
          <cell r="BM832">
            <v>0</v>
          </cell>
          <cell r="BN832">
            <v>0</v>
          </cell>
          <cell r="BO832">
            <v>589.875</v>
          </cell>
          <cell r="BP832">
            <v>18.149999999999999</v>
          </cell>
          <cell r="BQ832">
            <v>0</v>
          </cell>
          <cell r="BR832">
            <v>0</v>
          </cell>
          <cell r="BS832">
            <v>237.25</v>
          </cell>
          <cell r="BT832">
            <v>7.3</v>
          </cell>
          <cell r="BU832">
            <v>0</v>
          </cell>
          <cell r="BV832">
            <v>0</v>
          </cell>
          <cell r="BW832">
            <v>0</v>
          </cell>
          <cell r="BX832">
            <v>0</v>
          </cell>
          <cell r="BY832">
            <v>0</v>
          </cell>
          <cell r="BZ832">
            <v>0</v>
          </cell>
          <cell r="CA832">
            <v>74</v>
          </cell>
          <cell r="CB832">
            <v>2</v>
          </cell>
          <cell r="CC832">
            <v>0</v>
          </cell>
          <cell r="CD832">
            <v>0</v>
          </cell>
          <cell r="CE832">
            <v>0</v>
          </cell>
          <cell r="CF832">
            <v>0</v>
          </cell>
          <cell r="CG832">
            <v>0</v>
          </cell>
          <cell r="CH832">
            <v>0</v>
          </cell>
          <cell r="CI832">
            <v>0</v>
          </cell>
          <cell r="CJ832">
            <v>0</v>
          </cell>
          <cell r="CK832">
            <v>0</v>
          </cell>
          <cell r="CL832">
            <v>0</v>
          </cell>
          <cell r="CM832">
            <v>0</v>
          </cell>
          <cell r="CN832">
            <v>0</v>
          </cell>
          <cell r="CO832">
            <v>0</v>
          </cell>
          <cell r="CP832">
            <v>0</v>
          </cell>
          <cell r="CQ832">
            <v>0</v>
          </cell>
          <cell r="CR832">
            <v>0</v>
          </cell>
          <cell r="CS832">
            <v>0</v>
          </cell>
          <cell r="CT832">
            <v>0</v>
          </cell>
          <cell r="CU832">
            <v>0</v>
          </cell>
          <cell r="CV832">
            <v>0</v>
          </cell>
          <cell r="CW832">
            <v>0</v>
          </cell>
          <cell r="CX832">
            <v>0</v>
          </cell>
          <cell r="CY832">
            <v>0</v>
          </cell>
          <cell r="CZ832">
            <v>0</v>
          </cell>
          <cell r="DA832">
            <v>0</v>
          </cell>
          <cell r="DB832">
            <v>0</v>
          </cell>
          <cell r="DC832">
            <v>0</v>
          </cell>
          <cell r="DD832">
            <v>9040.9995544944122</v>
          </cell>
          <cell r="DE832">
            <v>0</v>
          </cell>
          <cell r="DG832">
            <v>7601.8199558198176</v>
          </cell>
          <cell r="DI832">
            <v>0.03</v>
          </cell>
          <cell r="DJ832">
            <v>228.05459867459453</v>
          </cell>
          <cell r="DK832">
            <v>2.5877229441220301E-2</v>
          </cell>
          <cell r="DL832">
            <v>0</v>
          </cell>
        </row>
        <row r="833">
          <cell r="A833" t="str">
            <v>B10417LR0618LT08400P40</v>
          </cell>
          <cell r="B833" t="str">
            <v>RULLIERA-NASTRO TANGENZIALE Lu0500 LT 08400 P40</v>
          </cell>
          <cell r="C833" t="str">
            <v>TANGENTIAL BELT ROLLER CONV. Aw0500 LT 08400 P40</v>
          </cell>
          <cell r="F833">
            <v>21583.974533989811</v>
          </cell>
          <cell r="H833">
            <v>10144.468030975211</v>
          </cell>
          <cell r="I833">
            <v>0.53</v>
          </cell>
          <cell r="J833" t="str">
            <v>OK</v>
          </cell>
          <cell r="K833" t="str">
            <v>NEWZD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0</v>
          </cell>
          <cell r="AE833">
            <v>0</v>
          </cell>
          <cell r="AF833">
            <v>0</v>
          </cell>
          <cell r="AG833">
            <v>0</v>
          </cell>
          <cell r="AH833">
            <v>0</v>
          </cell>
          <cell r="AI833">
            <v>0</v>
          </cell>
          <cell r="AJ833">
            <v>0</v>
          </cell>
          <cell r="AK833">
            <v>0</v>
          </cell>
          <cell r="AL833">
            <v>0</v>
          </cell>
          <cell r="AM833">
            <v>0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  <cell r="AR833">
            <v>0</v>
          </cell>
          <cell r="AS833">
            <v>0</v>
          </cell>
          <cell r="AT833">
            <v>0</v>
          </cell>
          <cell r="AU833">
            <v>0</v>
          </cell>
          <cell r="AV833">
            <v>8913.8430309752111</v>
          </cell>
          <cell r="AW833">
            <v>180</v>
          </cell>
          <cell r="AX833">
            <v>5</v>
          </cell>
          <cell r="AY833">
            <v>0</v>
          </cell>
          <cell r="AZ833">
            <v>0</v>
          </cell>
          <cell r="BA833">
            <v>0</v>
          </cell>
          <cell r="BB833">
            <v>0</v>
          </cell>
          <cell r="BC833">
            <v>0</v>
          </cell>
          <cell r="BD833">
            <v>0</v>
          </cell>
          <cell r="BE833">
            <v>54</v>
          </cell>
          <cell r="BF833">
            <v>1.5</v>
          </cell>
          <cell r="BG833">
            <v>0</v>
          </cell>
          <cell r="BH833">
            <v>0</v>
          </cell>
          <cell r="BI833">
            <v>0</v>
          </cell>
          <cell r="BJ833">
            <v>0</v>
          </cell>
          <cell r="BK833">
            <v>76</v>
          </cell>
          <cell r="BL833">
            <v>2</v>
          </cell>
          <cell r="BM833">
            <v>0</v>
          </cell>
          <cell r="BN833">
            <v>0</v>
          </cell>
          <cell r="BO833">
            <v>604.5</v>
          </cell>
          <cell r="BP833">
            <v>18.600000000000001</v>
          </cell>
          <cell r="BQ833">
            <v>0</v>
          </cell>
          <cell r="BR833">
            <v>0</v>
          </cell>
          <cell r="BS833">
            <v>242.125</v>
          </cell>
          <cell r="BT833">
            <v>7.45</v>
          </cell>
          <cell r="BU833">
            <v>0</v>
          </cell>
          <cell r="BV833">
            <v>0</v>
          </cell>
          <cell r="BW833">
            <v>0</v>
          </cell>
          <cell r="BX833">
            <v>0</v>
          </cell>
          <cell r="BY833">
            <v>0</v>
          </cell>
          <cell r="BZ833">
            <v>0</v>
          </cell>
          <cell r="CA833">
            <v>74</v>
          </cell>
          <cell r="CB833">
            <v>2</v>
          </cell>
          <cell r="CC833">
            <v>0</v>
          </cell>
          <cell r="CD833">
            <v>0</v>
          </cell>
          <cell r="CE833">
            <v>0</v>
          </cell>
          <cell r="CF833">
            <v>0</v>
          </cell>
          <cell r="CG833">
            <v>0</v>
          </cell>
          <cell r="CH833">
            <v>0</v>
          </cell>
          <cell r="CI833">
            <v>0</v>
          </cell>
          <cell r="CJ833">
            <v>0</v>
          </cell>
          <cell r="CK833">
            <v>0</v>
          </cell>
          <cell r="CL833">
            <v>0</v>
          </cell>
          <cell r="CM833">
            <v>0</v>
          </cell>
          <cell r="CN833">
            <v>0</v>
          </cell>
          <cell r="CO833">
            <v>0</v>
          </cell>
          <cell r="CP833">
            <v>0</v>
          </cell>
          <cell r="CQ833">
            <v>0</v>
          </cell>
          <cell r="CR833">
            <v>0</v>
          </cell>
          <cell r="CS833">
            <v>0</v>
          </cell>
          <cell r="CT833">
            <v>0</v>
          </cell>
          <cell r="CU833">
            <v>0</v>
          </cell>
          <cell r="CV833">
            <v>0</v>
          </cell>
          <cell r="CW833">
            <v>0</v>
          </cell>
          <cell r="CX833">
            <v>0</v>
          </cell>
          <cell r="CY833">
            <v>0</v>
          </cell>
          <cell r="CZ833">
            <v>0</v>
          </cell>
          <cell r="DA833">
            <v>0</v>
          </cell>
          <cell r="DB833">
            <v>0</v>
          </cell>
          <cell r="DC833">
            <v>0</v>
          </cell>
          <cell r="DD833">
            <v>10144.468030975211</v>
          </cell>
          <cell r="DE833">
            <v>0</v>
          </cell>
          <cell r="DG833">
            <v>8654.2165349273891</v>
          </cell>
          <cell r="DI833">
            <v>0.03</v>
          </cell>
          <cell r="DJ833">
            <v>259.62649604782166</v>
          </cell>
          <cell r="DK833">
            <v>2.626511463339597E-2</v>
          </cell>
          <cell r="DL833">
            <v>0</v>
          </cell>
        </row>
        <row r="834">
          <cell r="A834" t="str">
            <v>B10417LR0618LT08400P60</v>
          </cell>
          <cell r="B834" t="str">
            <v>RULLIERA-NASTRO TANGENZIALE Lu0500 LT 08400 P60</v>
          </cell>
          <cell r="C834" t="str">
            <v>TANGENTIAL BELT ROLLER CONV. Aw0500 LT 08400 P60</v>
          </cell>
          <cell r="F834">
            <v>20172.987334288562</v>
          </cell>
          <cell r="H834">
            <v>9481.3040471156237</v>
          </cell>
          <cell r="I834">
            <v>0.53</v>
          </cell>
          <cell r="J834" t="str">
            <v>OK</v>
          </cell>
          <cell r="K834" t="str">
            <v>NEWZD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0</v>
          </cell>
          <cell r="AE834">
            <v>0</v>
          </cell>
          <cell r="AF834">
            <v>0</v>
          </cell>
          <cell r="AG834">
            <v>0</v>
          </cell>
          <cell r="AH834">
            <v>0</v>
          </cell>
          <cell r="AI834">
            <v>0</v>
          </cell>
          <cell r="AJ834">
            <v>0</v>
          </cell>
          <cell r="AK834">
            <v>0</v>
          </cell>
          <cell r="AL834">
            <v>0</v>
          </cell>
          <cell r="AM834">
            <v>0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  <cell r="AR834">
            <v>0</v>
          </cell>
          <cell r="AS834">
            <v>0</v>
          </cell>
          <cell r="AT834">
            <v>0</v>
          </cell>
          <cell r="AU834">
            <v>0</v>
          </cell>
          <cell r="AV834">
            <v>8250.6790471156237</v>
          </cell>
          <cell r="AW834">
            <v>180</v>
          </cell>
          <cell r="AX834">
            <v>5</v>
          </cell>
          <cell r="AY834">
            <v>0</v>
          </cell>
          <cell r="AZ834">
            <v>0</v>
          </cell>
          <cell r="BA834">
            <v>0</v>
          </cell>
          <cell r="BB834">
            <v>0</v>
          </cell>
          <cell r="BC834">
            <v>0</v>
          </cell>
          <cell r="BD834">
            <v>0</v>
          </cell>
          <cell r="BE834">
            <v>54</v>
          </cell>
          <cell r="BF834">
            <v>1.5</v>
          </cell>
          <cell r="BG834">
            <v>0</v>
          </cell>
          <cell r="BH834">
            <v>0</v>
          </cell>
          <cell r="BI834">
            <v>0</v>
          </cell>
          <cell r="BJ834">
            <v>0</v>
          </cell>
          <cell r="BK834">
            <v>76</v>
          </cell>
          <cell r="BL834">
            <v>2</v>
          </cell>
          <cell r="BM834">
            <v>0</v>
          </cell>
          <cell r="BN834">
            <v>0</v>
          </cell>
          <cell r="BO834">
            <v>604.5</v>
          </cell>
          <cell r="BP834">
            <v>18.600000000000001</v>
          </cell>
          <cell r="BQ834">
            <v>0</v>
          </cell>
          <cell r="BR834">
            <v>0</v>
          </cell>
          <cell r="BS834">
            <v>242.125</v>
          </cell>
          <cell r="BT834">
            <v>7.45</v>
          </cell>
          <cell r="BU834">
            <v>0</v>
          </cell>
          <cell r="BV834">
            <v>0</v>
          </cell>
          <cell r="BW834">
            <v>0</v>
          </cell>
          <cell r="BX834">
            <v>0</v>
          </cell>
          <cell r="BY834">
            <v>0</v>
          </cell>
          <cell r="BZ834">
            <v>0</v>
          </cell>
          <cell r="CA834">
            <v>74</v>
          </cell>
          <cell r="CB834">
            <v>2</v>
          </cell>
          <cell r="CC834">
            <v>0</v>
          </cell>
          <cell r="CD834">
            <v>0</v>
          </cell>
          <cell r="CE834">
            <v>0</v>
          </cell>
          <cell r="CF834">
            <v>0</v>
          </cell>
          <cell r="CG834">
            <v>0</v>
          </cell>
          <cell r="CH834">
            <v>0</v>
          </cell>
          <cell r="CI834">
            <v>0</v>
          </cell>
          <cell r="CJ834">
            <v>0</v>
          </cell>
          <cell r="CK834">
            <v>0</v>
          </cell>
          <cell r="CL834">
            <v>0</v>
          </cell>
          <cell r="CM834">
            <v>0</v>
          </cell>
          <cell r="CN834">
            <v>0</v>
          </cell>
          <cell r="CO834">
            <v>0</v>
          </cell>
          <cell r="CP834">
            <v>0</v>
          </cell>
          <cell r="CQ834">
            <v>0</v>
          </cell>
          <cell r="CR834">
            <v>0</v>
          </cell>
          <cell r="CS834">
            <v>0</v>
          </cell>
          <cell r="CT834">
            <v>0</v>
          </cell>
          <cell r="CU834">
            <v>0</v>
          </cell>
          <cell r="CV834">
            <v>0</v>
          </cell>
          <cell r="CW834">
            <v>0</v>
          </cell>
          <cell r="CX834">
            <v>0</v>
          </cell>
          <cell r="CY834">
            <v>0</v>
          </cell>
          <cell r="CZ834">
            <v>0</v>
          </cell>
          <cell r="DA834">
            <v>0</v>
          </cell>
          <cell r="DB834">
            <v>0</v>
          </cell>
          <cell r="DC834">
            <v>0</v>
          </cell>
          <cell r="DD834">
            <v>9481.3040471156237</v>
          </cell>
          <cell r="DE834">
            <v>0</v>
          </cell>
          <cell r="DG834">
            <v>8010.3680069083721</v>
          </cell>
          <cell r="DI834">
            <v>0.03</v>
          </cell>
          <cell r="DJ834">
            <v>240.31104020725115</v>
          </cell>
          <cell r="DK834">
            <v>2.6004893632924474E-2</v>
          </cell>
          <cell r="DL834">
            <v>0</v>
          </cell>
        </row>
        <row r="835">
          <cell r="A835" t="str">
            <v>B10417LR0618LT08700P40</v>
          </cell>
          <cell r="B835" t="str">
            <v>RULLIERA-NASTRO TANGENZIALE Lu0500 LT 08700 P40</v>
          </cell>
          <cell r="C835" t="str">
            <v>TANGENTIAL BELT ROLLER CONV. Aw0500 LT 08700 P40</v>
          </cell>
          <cell r="F835">
            <v>22104.339075714499</v>
          </cell>
          <cell r="H835">
            <v>10389.039365585813</v>
          </cell>
          <cell r="I835">
            <v>0.53</v>
          </cell>
          <cell r="J835" t="str">
            <v>OK</v>
          </cell>
          <cell r="K835" t="str">
            <v>NEWZD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0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0</v>
          </cell>
          <cell r="AE835">
            <v>0</v>
          </cell>
          <cell r="AF835">
            <v>0</v>
          </cell>
          <cell r="AG835">
            <v>0</v>
          </cell>
          <cell r="AH835">
            <v>0</v>
          </cell>
          <cell r="AI835">
            <v>0</v>
          </cell>
          <cell r="AJ835">
            <v>0</v>
          </cell>
          <cell r="AK835">
            <v>0</v>
          </cell>
          <cell r="AL835">
            <v>0</v>
          </cell>
          <cell r="AM835">
            <v>0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  <cell r="AR835">
            <v>0</v>
          </cell>
          <cell r="AS835">
            <v>0</v>
          </cell>
          <cell r="AT835">
            <v>0</v>
          </cell>
          <cell r="AU835">
            <v>0</v>
          </cell>
          <cell r="AV835">
            <v>9138.9143655858134</v>
          </cell>
          <cell r="AW835">
            <v>180</v>
          </cell>
          <cell r="AX835">
            <v>5</v>
          </cell>
          <cell r="AY835">
            <v>0</v>
          </cell>
          <cell r="AZ835">
            <v>0</v>
          </cell>
          <cell r="BA835">
            <v>0</v>
          </cell>
          <cell r="BB835">
            <v>0</v>
          </cell>
          <cell r="BC835">
            <v>0</v>
          </cell>
          <cell r="BD835">
            <v>0</v>
          </cell>
          <cell r="BE835">
            <v>54</v>
          </cell>
          <cell r="BF835">
            <v>1.5</v>
          </cell>
          <cell r="BG835">
            <v>0</v>
          </cell>
          <cell r="BH835">
            <v>0</v>
          </cell>
          <cell r="BI835">
            <v>0</v>
          </cell>
          <cell r="BJ835">
            <v>0</v>
          </cell>
          <cell r="BK835">
            <v>76</v>
          </cell>
          <cell r="BL835">
            <v>2</v>
          </cell>
          <cell r="BM835">
            <v>0</v>
          </cell>
          <cell r="BN835">
            <v>0</v>
          </cell>
          <cell r="BO835">
            <v>619.125</v>
          </cell>
          <cell r="BP835">
            <v>19.05</v>
          </cell>
          <cell r="BQ835">
            <v>0</v>
          </cell>
          <cell r="BR835">
            <v>0</v>
          </cell>
          <cell r="BS835">
            <v>247.00000000000003</v>
          </cell>
          <cell r="BT835">
            <v>7.6000000000000005</v>
          </cell>
          <cell r="BU835">
            <v>0</v>
          </cell>
          <cell r="BV835">
            <v>0</v>
          </cell>
          <cell r="BW835">
            <v>0</v>
          </cell>
          <cell r="BX835">
            <v>0</v>
          </cell>
          <cell r="BY835">
            <v>0</v>
          </cell>
          <cell r="BZ835">
            <v>0</v>
          </cell>
          <cell r="CA835">
            <v>74</v>
          </cell>
          <cell r="CB835">
            <v>2</v>
          </cell>
          <cell r="CC835">
            <v>0</v>
          </cell>
          <cell r="CD835">
            <v>0</v>
          </cell>
          <cell r="CE835">
            <v>0</v>
          </cell>
          <cell r="CF835">
            <v>0</v>
          </cell>
          <cell r="CG835">
            <v>0</v>
          </cell>
          <cell r="CH835">
            <v>0</v>
          </cell>
          <cell r="CI835">
            <v>0</v>
          </cell>
          <cell r="CJ835">
            <v>0</v>
          </cell>
          <cell r="CK835">
            <v>0</v>
          </cell>
          <cell r="CL835">
            <v>0</v>
          </cell>
          <cell r="CM835">
            <v>0</v>
          </cell>
          <cell r="CN835">
            <v>0</v>
          </cell>
          <cell r="CO835">
            <v>0</v>
          </cell>
          <cell r="CP835">
            <v>0</v>
          </cell>
          <cell r="CQ835">
            <v>0</v>
          </cell>
          <cell r="CR835">
            <v>0</v>
          </cell>
          <cell r="CS835">
            <v>0</v>
          </cell>
          <cell r="CT835">
            <v>0</v>
          </cell>
          <cell r="CU835">
            <v>0</v>
          </cell>
          <cell r="CV835">
            <v>0</v>
          </cell>
          <cell r="CW835">
            <v>0</v>
          </cell>
          <cell r="CX835">
            <v>0</v>
          </cell>
          <cell r="CY835">
            <v>0</v>
          </cell>
          <cell r="CZ835">
            <v>0</v>
          </cell>
          <cell r="DA835">
            <v>0</v>
          </cell>
          <cell r="DB835">
            <v>0</v>
          </cell>
          <cell r="DC835">
            <v>0</v>
          </cell>
          <cell r="DD835">
            <v>10389.039365585813</v>
          </cell>
          <cell r="DE835">
            <v>0</v>
          </cell>
          <cell r="DG835">
            <v>8872.7323937726342</v>
          </cell>
          <cell r="DI835">
            <v>0.03</v>
          </cell>
          <cell r="DJ835">
            <v>266.18197181317902</v>
          </cell>
          <cell r="DK835">
            <v>2.629514192079091E-2</v>
          </cell>
          <cell r="DL835">
            <v>0</v>
          </cell>
        </row>
        <row r="836">
          <cell r="A836" t="str">
            <v>B10417LR0618LT08700P60</v>
          </cell>
          <cell r="B836" t="str">
            <v>RULLIERA-NASTRO TANGENZIALE Lu0500 LT 08700 P60</v>
          </cell>
          <cell r="C836" t="str">
            <v>TANGENTIAL BELT ROLLER CONV. Aw0500 LT 08700 P60</v>
          </cell>
          <cell r="F836">
            <v>20634.867474414947</v>
          </cell>
          <cell r="H836">
            <v>9698.3877129750235</v>
          </cell>
          <cell r="I836">
            <v>0.53</v>
          </cell>
          <cell r="J836" t="str">
            <v>OK</v>
          </cell>
          <cell r="K836" t="str">
            <v>NEWZD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  <cell r="AE836">
            <v>0</v>
          </cell>
          <cell r="AF836">
            <v>0</v>
          </cell>
          <cell r="AG836">
            <v>0</v>
          </cell>
          <cell r="AH836">
            <v>0</v>
          </cell>
          <cell r="AI836">
            <v>0</v>
          </cell>
          <cell r="AJ836">
            <v>0</v>
          </cell>
          <cell r="AK836">
            <v>0</v>
          </cell>
          <cell r="AL836">
            <v>0</v>
          </cell>
          <cell r="AM836">
            <v>0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  <cell r="AR836">
            <v>0</v>
          </cell>
          <cell r="AS836">
            <v>0</v>
          </cell>
          <cell r="AT836">
            <v>0</v>
          </cell>
          <cell r="AU836">
            <v>0</v>
          </cell>
          <cell r="AV836">
            <v>8448.2627129750235</v>
          </cell>
          <cell r="AW836">
            <v>180</v>
          </cell>
          <cell r="AX836">
            <v>5</v>
          </cell>
          <cell r="AY836">
            <v>0</v>
          </cell>
          <cell r="AZ836">
            <v>0</v>
          </cell>
          <cell r="BA836">
            <v>0</v>
          </cell>
          <cell r="BB836">
            <v>0</v>
          </cell>
          <cell r="BC836">
            <v>0</v>
          </cell>
          <cell r="BD836">
            <v>0</v>
          </cell>
          <cell r="BE836">
            <v>54</v>
          </cell>
          <cell r="BF836">
            <v>1.5</v>
          </cell>
          <cell r="BG836">
            <v>0</v>
          </cell>
          <cell r="BH836">
            <v>0</v>
          </cell>
          <cell r="BI836">
            <v>0</v>
          </cell>
          <cell r="BJ836">
            <v>0</v>
          </cell>
          <cell r="BK836">
            <v>76</v>
          </cell>
          <cell r="BL836">
            <v>2</v>
          </cell>
          <cell r="BM836">
            <v>0</v>
          </cell>
          <cell r="BN836">
            <v>0</v>
          </cell>
          <cell r="BO836">
            <v>619.125</v>
          </cell>
          <cell r="BP836">
            <v>19.05</v>
          </cell>
          <cell r="BQ836">
            <v>0</v>
          </cell>
          <cell r="BR836">
            <v>0</v>
          </cell>
          <cell r="BS836">
            <v>247.00000000000003</v>
          </cell>
          <cell r="BT836">
            <v>7.6000000000000005</v>
          </cell>
          <cell r="BU836">
            <v>0</v>
          </cell>
          <cell r="BV836">
            <v>0</v>
          </cell>
          <cell r="BW836">
            <v>0</v>
          </cell>
          <cell r="BX836">
            <v>0</v>
          </cell>
          <cell r="BY836">
            <v>0</v>
          </cell>
          <cell r="BZ836">
            <v>0</v>
          </cell>
          <cell r="CA836">
            <v>74</v>
          </cell>
          <cell r="CB836">
            <v>2</v>
          </cell>
          <cell r="CC836">
            <v>0</v>
          </cell>
          <cell r="CD836">
            <v>0</v>
          </cell>
          <cell r="CE836">
            <v>0</v>
          </cell>
          <cell r="CF836">
            <v>0</v>
          </cell>
          <cell r="CG836">
            <v>0</v>
          </cell>
          <cell r="CH836">
            <v>0</v>
          </cell>
          <cell r="CI836">
            <v>0</v>
          </cell>
          <cell r="CJ836">
            <v>0</v>
          </cell>
          <cell r="CK836">
            <v>0</v>
          </cell>
          <cell r="CL836">
            <v>0</v>
          </cell>
          <cell r="CM836">
            <v>0</v>
          </cell>
          <cell r="CN836">
            <v>0</v>
          </cell>
          <cell r="CO836">
            <v>0</v>
          </cell>
          <cell r="CP836">
            <v>0</v>
          </cell>
          <cell r="CQ836">
            <v>0</v>
          </cell>
          <cell r="CR836">
            <v>0</v>
          </cell>
          <cell r="CS836">
            <v>0</v>
          </cell>
          <cell r="CT836">
            <v>0</v>
          </cell>
          <cell r="CU836">
            <v>0</v>
          </cell>
          <cell r="CV836">
            <v>0</v>
          </cell>
          <cell r="CW836">
            <v>0</v>
          </cell>
          <cell r="CX836">
            <v>0</v>
          </cell>
          <cell r="CY836">
            <v>0</v>
          </cell>
          <cell r="CZ836">
            <v>0</v>
          </cell>
          <cell r="DA836">
            <v>0</v>
          </cell>
          <cell r="DB836">
            <v>0</v>
          </cell>
          <cell r="DC836">
            <v>0</v>
          </cell>
          <cell r="DD836">
            <v>9698.3877129750235</v>
          </cell>
          <cell r="DE836">
            <v>0</v>
          </cell>
          <cell r="DG836">
            <v>8202.1968087136156</v>
          </cell>
          <cell r="DI836">
            <v>0.03</v>
          </cell>
          <cell r="DJ836">
            <v>246.06590426140846</v>
          </cell>
          <cell r="DK836">
            <v>2.6032324040700012E-2</v>
          </cell>
          <cell r="DL836">
            <v>0</v>
          </cell>
        </row>
        <row r="837">
          <cell r="A837" t="str">
            <v>B10417LR0618LT09000P40</v>
          </cell>
          <cell r="B837" t="str">
            <v>RULLIERA-NASTRO TANGENZIALE Lu0500 LT 09000 P40</v>
          </cell>
          <cell r="C837" t="str">
            <v>TANGENTIAL BELT ROLLER CONV. Aw0500 LT 09000 P40</v>
          </cell>
          <cell r="F837">
            <v>22604.622818787277</v>
          </cell>
          <cell r="H837">
            <v>10624.172724830019</v>
          </cell>
          <cell r="I837">
            <v>0.53</v>
          </cell>
          <cell r="J837" t="str">
            <v>OK</v>
          </cell>
          <cell r="K837" t="str">
            <v>NEWZD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>
            <v>0</v>
          </cell>
          <cell r="AC837">
            <v>0</v>
          </cell>
          <cell r="AD837">
            <v>0</v>
          </cell>
          <cell r="AE837">
            <v>0</v>
          </cell>
          <cell r="AF837">
            <v>0</v>
          </cell>
          <cell r="AG837">
            <v>0</v>
          </cell>
          <cell r="AH837">
            <v>0</v>
          </cell>
          <cell r="AI837">
            <v>0</v>
          </cell>
          <cell r="AJ837">
            <v>0</v>
          </cell>
          <cell r="AK837">
            <v>0</v>
          </cell>
          <cell r="AL837">
            <v>0</v>
          </cell>
          <cell r="AM837">
            <v>0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  <cell r="AR837">
            <v>0</v>
          </cell>
          <cell r="AS837">
            <v>0</v>
          </cell>
          <cell r="AT837">
            <v>0</v>
          </cell>
          <cell r="AU837">
            <v>0</v>
          </cell>
          <cell r="AV837">
            <v>9354.5477248300194</v>
          </cell>
          <cell r="AW837">
            <v>180</v>
          </cell>
          <cell r="AX837">
            <v>5</v>
          </cell>
          <cell r="AY837">
            <v>0</v>
          </cell>
          <cell r="AZ837">
            <v>0</v>
          </cell>
          <cell r="BA837">
            <v>0</v>
          </cell>
          <cell r="BB837">
            <v>0</v>
          </cell>
          <cell r="BC837">
            <v>0</v>
          </cell>
          <cell r="BD837">
            <v>0</v>
          </cell>
          <cell r="BE837">
            <v>54</v>
          </cell>
          <cell r="BF837">
            <v>1.5</v>
          </cell>
          <cell r="BG837">
            <v>0</v>
          </cell>
          <cell r="BH837">
            <v>0</v>
          </cell>
          <cell r="BI837">
            <v>0</v>
          </cell>
          <cell r="BJ837">
            <v>0</v>
          </cell>
          <cell r="BK837">
            <v>76</v>
          </cell>
          <cell r="BL837">
            <v>2</v>
          </cell>
          <cell r="BM837">
            <v>0</v>
          </cell>
          <cell r="BN837">
            <v>0</v>
          </cell>
          <cell r="BO837">
            <v>633.75</v>
          </cell>
          <cell r="BP837">
            <v>19.5</v>
          </cell>
          <cell r="BQ837">
            <v>0</v>
          </cell>
          <cell r="BR837">
            <v>0</v>
          </cell>
          <cell r="BS837">
            <v>251.875</v>
          </cell>
          <cell r="BT837">
            <v>7.75</v>
          </cell>
          <cell r="BU837">
            <v>0</v>
          </cell>
          <cell r="BV837">
            <v>0</v>
          </cell>
          <cell r="BW837">
            <v>0</v>
          </cell>
          <cell r="BX837">
            <v>0</v>
          </cell>
          <cell r="BY837">
            <v>0</v>
          </cell>
          <cell r="BZ837">
            <v>0</v>
          </cell>
          <cell r="CA837">
            <v>74</v>
          </cell>
          <cell r="CB837">
            <v>2</v>
          </cell>
          <cell r="CC837">
            <v>0</v>
          </cell>
          <cell r="CD837">
            <v>0</v>
          </cell>
          <cell r="CE837">
            <v>0</v>
          </cell>
          <cell r="CF837">
            <v>0</v>
          </cell>
          <cell r="CG837">
            <v>0</v>
          </cell>
          <cell r="CH837">
            <v>0</v>
          </cell>
          <cell r="CI837">
            <v>0</v>
          </cell>
          <cell r="CJ837">
            <v>0</v>
          </cell>
          <cell r="CK837">
            <v>0</v>
          </cell>
          <cell r="CL837">
            <v>0</v>
          </cell>
          <cell r="CM837">
            <v>0</v>
          </cell>
          <cell r="CN837">
            <v>0</v>
          </cell>
          <cell r="CO837">
            <v>0</v>
          </cell>
          <cell r="CP837">
            <v>0</v>
          </cell>
          <cell r="CQ837">
            <v>0</v>
          </cell>
          <cell r="CR837">
            <v>0</v>
          </cell>
          <cell r="CS837">
            <v>0</v>
          </cell>
          <cell r="CT837">
            <v>0</v>
          </cell>
          <cell r="CU837">
            <v>0</v>
          </cell>
          <cell r="CV837">
            <v>0</v>
          </cell>
          <cell r="CW837">
            <v>0</v>
          </cell>
          <cell r="CX837">
            <v>0</v>
          </cell>
          <cell r="CY837">
            <v>0</v>
          </cell>
          <cell r="CZ837">
            <v>0</v>
          </cell>
          <cell r="DA837">
            <v>0</v>
          </cell>
          <cell r="DB837">
            <v>0</v>
          </cell>
          <cell r="DC837">
            <v>0</v>
          </cell>
          <cell r="DD837">
            <v>10624.172724830019</v>
          </cell>
          <cell r="DE837">
            <v>0</v>
          </cell>
          <cell r="DG837">
            <v>9082.0851697378821</v>
          </cell>
          <cell r="DI837">
            <v>0.03</v>
          </cell>
          <cell r="DJ837">
            <v>272.46255509213643</v>
          </cell>
          <cell r="DK837">
            <v>2.6320535508099093E-2</v>
          </cell>
          <cell r="DL837">
            <v>0</v>
          </cell>
        </row>
        <row r="838">
          <cell r="A838" t="str">
            <v>B10417LR0618LT09000P60</v>
          </cell>
          <cell r="B838" t="str">
            <v>RULLIERA-NASTRO TANGENZIALE Lu0500 LT 09000 P60</v>
          </cell>
          <cell r="C838" t="str">
            <v>TANGENTIAL BELT ROLLER CONV. Aw0500 LT 09000 P60</v>
          </cell>
          <cell r="F838">
            <v>21095.535060672402</v>
          </cell>
          <cell r="H838">
            <v>9914.9014785160289</v>
          </cell>
          <cell r="I838">
            <v>0.53</v>
          </cell>
          <cell r="J838" t="str">
            <v>OK</v>
          </cell>
          <cell r="K838" t="str">
            <v>NEWZD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0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>
            <v>0</v>
          </cell>
          <cell r="AC838">
            <v>0</v>
          </cell>
          <cell r="AD838">
            <v>0</v>
          </cell>
          <cell r="AE838">
            <v>0</v>
          </cell>
          <cell r="AF838">
            <v>0</v>
          </cell>
          <cell r="AG838">
            <v>0</v>
          </cell>
          <cell r="AH838">
            <v>0</v>
          </cell>
          <cell r="AI838">
            <v>0</v>
          </cell>
          <cell r="AJ838">
            <v>0</v>
          </cell>
          <cell r="AK838">
            <v>0</v>
          </cell>
          <cell r="AL838">
            <v>0</v>
          </cell>
          <cell r="AM838">
            <v>0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  <cell r="AR838">
            <v>0</v>
          </cell>
          <cell r="AS838">
            <v>0</v>
          </cell>
          <cell r="AT838">
            <v>0</v>
          </cell>
          <cell r="AU838">
            <v>0</v>
          </cell>
          <cell r="AV838">
            <v>8645.2764785160289</v>
          </cell>
          <cell r="AW838">
            <v>180</v>
          </cell>
          <cell r="AX838">
            <v>5</v>
          </cell>
          <cell r="AY838">
            <v>0</v>
          </cell>
          <cell r="AZ838">
            <v>0</v>
          </cell>
          <cell r="BA838">
            <v>0</v>
          </cell>
          <cell r="BB838">
            <v>0</v>
          </cell>
          <cell r="BC838">
            <v>0</v>
          </cell>
          <cell r="BD838">
            <v>0</v>
          </cell>
          <cell r="BE838">
            <v>54</v>
          </cell>
          <cell r="BF838">
            <v>1.5</v>
          </cell>
          <cell r="BG838">
            <v>0</v>
          </cell>
          <cell r="BH838">
            <v>0</v>
          </cell>
          <cell r="BI838">
            <v>0</v>
          </cell>
          <cell r="BJ838">
            <v>0</v>
          </cell>
          <cell r="BK838">
            <v>76</v>
          </cell>
          <cell r="BL838">
            <v>2</v>
          </cell>
          <cell r="BM838">
            <v>0</v>
          </cell>
          <cell r="BN838">
            <v>0</v>
          </cell>
          <cell r="BO838">
            <v>633.75</v>
          </cell>
          <cell r="BP838">
            <v>19.5</v>
          </cell>
          <cell r="BQ838">
            <v>0</v>
          </cell>
          <cell r="BR838">
            <v>0</v>
          </cell>
          <cell r="BS838">
            <v>251.875</v>
          </cell>
          <cell r="BT838">
            <v>7.75</v>
          </cell>
          <cell r="BU838">
            <v>0</v>
          </cell>
          <cell r="BV838">
            <v>0</v>
          </cell>
          <cell r="BW838">
            <v>0</v>
          </cell>
          <cell r="BX838">
            <v>0</v>
          </cell>
          <cell r="BY838">
            <v>0</v>
          </cell>
          <cell r="BZ838">
            <v>0</v>
          </cell>
          <cell r="CA838">
            <v>74</v>
          </cell>
          <cell r="CB838">
            <v>2</v>
          </cell>
          <cell r="CC838">
            <v>0</v>
          </cell>
          <cell r="CD838">
            <v>0</v>
          </cell>
          <cell r="CE838">
            <v>0</v>
          </cell>
          <cell r="CF838">
            <v>0</v>
          </cell>
          <cell r="CG838">
            <v>0</v>
          </cell>
          <cell r="CH838">
            <v>0</v>
          </cell>
          <cell r="CI838">
            <v>0</v>
          </cell>
          <cell r="CJ838">
            <v>0</v>
          </cell>
          <cell r="CK838">
            <v>0</v>
          </cell>
          <cell r="CL838">
            <v>0</v>
          </cell>
          <cell r="CM838">
            <v>0</v>
          </cell>
          <cell r="CN838">
            <v>0</v>
          </cell>
          <cell r="CO838">
            <v>0</v>
          </cell>
          <cell r="CP838">
            <v>0</v>
          </cell>
          <cell r="CQ838">
            <v>0</v>
          </cell>
          <cell r="CR838">
            <v>0</v>
          </cell>
          <cell r="CS838">
            <v>0</v>
          </cell>
          <cell r="CT838">
            <v>0</v>
          </cell>
          <cell r="CU838">
            <v>0</v>
          </cell>
          <cell r="CV838">
            <v>0</v>
          </cell>
          <cell r="CW838">
            <v>0</v>
          </cell>
          <cell r="CX838">
            <v>0</v>
          </cell>
          <cell r="CY838">
            <v>0</v>
          </cell>
          <cell r="CZ838">
            <v>0</v>
          </cell>
          <cell r="DA838">
            <v>0</v>
          </cell>
          <cell r="DB838">
            <v>0</v>
          </cell>
          <cell r="DC838">
            <v>0</v>
          </cell>
          <cell r="DD838">
            <v>9914.9014785160289</v>
          </cell>
          <cell r="DE838">
            <v>0</v>
          </cell>
          <cell r="DG838">
            <v>8393.4723092388631</v>
          </cell>
          <cell r="DI838">
            <v>0.03</v>
          </cell>
          <cell r="DJ838">
            <v>251.8041692771659</v>
          </cell>
          <cell r="DK838">
            <v>2.605832904491364E-2</v>
          </cell>
          <cell r="DL838">
            <v>0</v>
          </cell>
        </row>
        <row r="839">
          <cell r="A839" t="str">
            <v>B10417LR0618LT09300P40</v>
          </cell>
          <cell r="B839" t="str">
            <v>RULLIERA-NASTRO TANGENZIALE Lu0500 LT 09300 P40</v>
          </cell>
          <cell r="C839" t="str">
            <v>TANGENTIAL BELT ROLLER CONV. Aw0500 LT 09300 P40</v>
          </cell>
          <cell r="F839">
            <v>23076.009250030256</v>
          </cell>
          <cell r="H839">
            <v>10845.72434751422</v>
          </cell>
          <cell r="I839">
            <v>0.53</v>
          </cell>
          <cell r="J839" t="str">
            <v>OK</v>
          </cell>
          <cell r="K839" t="str">
            <v>NEWZD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>
            <v>0</v>
          </cell>
          <cell r="AC839">
            <v>0</v>
          </cell>
          <cell r="AD839">
            <v>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>
            <v>0</v>
          </cell>
          <cell r="AM839">
            <v>0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  <cell r="AR839">
            <v>0</v>
          </cell>
          <cell r="AS839">
            <v>0</v>
          </cell>
          <cell r="AT839">
            <v>0</v>
          </cell>
          <cell r="AU839">
            <v>0</v>
          </cell>
          <cell r="AV839">
            <v>9556.5993475142204</v>
          </cell>
          <cell r="AW839">
            <v>180</v>
          </cell>
          <cell r="AX839">
            <v>5</v>
          </cell>
          <cell r="AY839">
            <v>0</v>
          </cell>
          <cell r="AZ839">
            <v>0</v>
          </cell>
          <cell r="BA839">
            <v>0</v>
          </cell>
          <cell r="BB839">
            <v>0</v>
          </cell>
          <cell r="BC839">
            <v>0</v>
          </cell>
          <cell r="BD839">
            <v>0</v>
          </cell>
          <cell r="BE839">
            <v>54</v>
          </cell>
          <cell r="BF839">
            <v>1.5</v>
          </cell>
          <cell r="BG839">
            <v>0</v>
          </cell>
          <cell r="BH839">
            <v>0</v>
          </cell>
          <cell r="BI839">
            <v>0</v>
          </cell>
          <cell r="BJ839">
            <v>0</v>
          </cell>
          <cell r="BK839">
            <v>76</v>
          </cell>
          <cell r="BL839">
            <v>2</v>
          </cell>
          <cell r="BM839">
            <v>0</v>
          </cell>
          <cell r="BN839">
            <v>0</v>
          </cell>
          <cell r="BO839">
            <v>648.375</v>
          </cell>
          <cell r="BP839">
            <v>19.95</v>
          </cell>
          <cell r="BQ839">
            <v>0</v>
          </cell>
          <cell r="BR839">
            <v>0</v>
          </cell>
          <cell r="BS839">
            <v>256.75</v>
          </cell>
          <cell r="BT839">
            <v>7.9</v>
          </cell>
          <cell r="BU839">
            <v>0</v>
          </cell>
          <cell r="BV839">
            <v>0</v>
          </cell>
          <cell r="BW839">
            <v>0</v>
          </cell>
          <cell r="BX839">
            <v>0</v>
          </cell>
          <cell r="BY839">
            <v>0</v>
          </cell>
          <cell r="BZ839">
            <v>0</v>
          </cell>
          <cell r="CA839">
            <v>74</v>
          </cell>
          <cell r="CB839">
            <v>2</v>
          </cell>
          <cell r="CC839">
            <v>0</v>
          </cell>
          <cell r="CD839">
            <v>0</v>
          </cell>
          <cell r="CE839">
            <v>0</v>
          </cell>
          <cell r="CF839">
            <v>0</v>
          </cell>
          <cell r="CG839">
            <v>0</v>
          </cell>
          <cell r="CH839">
            <v>0</v>
          </cell>
          <cell r="CI839">
            <v>0</v>
          </cell>
          <cell r="CJ839">
            <v>0</v>
          </cell>
          <cell r="CK839">
            <v>0</v>
          </cell>
          <cell r="CL839">
            <v>0</v>
          </cell>
          <cell r="CM839">
            <v>0</v>
          </cell>
          <cell r="CN839">
            <v>0</v>
          </cell>
          <cell r="CO839">
            <v>0</v>
          </cell>
          <cell r="CP839">
            <v>0</v>
          </cell>
          <cell r="CQ839">
            <v>0</v>
          </cell>
          <cell r="CR839">
            <v>0</v>
          </cell>
          <cell r="CS839">
            <v>0</v>
          </cell>
          <cell r="CT839">
            <v>0</v>
          </cell>
          <cell r="CU839">
            <v>0</v>
          </cell>
          <cell r="CV839">
            <v>0</v>
          </cell>
          <cell r="CW839">
            <v>0</v>
          </cell>
          <cell r="CX839">
            <v>0</v>
          </cell>
          <cell r="CY839">
            <v>0</v>
          </cell>
          <cell r="CZ839">
            <v>0</v>
          </cell>
          <cell r="DA839">
            <v>0</v>
          </cell>
          <cell r="DB839">
            <v>0</v>
          </cell>
          <cell r="DC839">
            <v>0</v>
          </cell>
          <cell r="DD839">
            <v>10845.72434751422</v>
          </cell>
          <cell r="DE839">
            <v>0</v>
          </cell>
          <cell r="DG839">
            <v>9278.2517937031262</v>
          </cell>
          <cell r="DI839">
            <v>0.03</v>
          </cell>
          <cell r="DJ839">
            <v>278.34755381109375</v>
          </cell>
          <cell r="DK839">
            <v>2.6340269609479158E-2</v>
          </cell>
          <cell r="DL839">
            <v>0</v>
          </cell>
        </row>
        <row r="840">
          <cell r="A840" t="str">
            <v>B10417LR0618LT09300P60</v>
          </cell>
          <cell r="B840" t="str">
            <v>RULLIERA-NASTRO TANGENZIALE Lu0500 LT 09300 P60</v>
          </cell>
          <cell r="C840" t="str">
            <v>TANGENTIAL BELT ROLLER CONV. Aw0500 LT 09300 P60</v>
          </cell>
          <cell r="F840">
            <v>21508.437090317089</v>
          </cell>
          <cell r="H840">
            <v>10108.965432449031</v>
          </cell>
          <cell r="I840">
            <v>0.53</v>
          </cell>
          <cell r="J840" t="str">
            <v>OK</v>
          </cell>
          <cell r="K840" t="str">
            <v>NEWZD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0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>
            <v>0</v>
          </cell>
          <cell r="AC840">
            <v>0</v>
          </cell>
          <cell r="AD840">
            <v>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>
            <v>0</v>
          </cell>
          <cell r="AM840">
            <v>0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  <cell r="AR840">
            <v>0</v>
          </cell>
          <cell r="AS840">
            <v>0</v>
          </cell>
          <cell r="AT840">
            <v>0</v>
          </cell>
          <cell r="AU840">
            <v>0</v>
          </cell>
          <cell r="AV840">
            <v>8819.8404324490311</v>
          </cell>
          <cell r="AW840">
            <v>180</v>
          </cell>
          <cell r="AX840">
            <v>5</v>
          </cell>
          <cell r="AY840">
            <v>0</v>
          </cell>
          <cell r="AZ840">
            <v>0</v>
          </cell>
          <cell r="BA840">
            <v>0</v>
          </cell>
          <cell r="BB840">
            <v>0</v>
          </cell>
          <cell r="BC840">
            <v>0</v>
          </cell>
          <cell r="BD840">
            <v>0</v>
          </cell>
          <cell r="BE840">
            <v>54</v>
          </cell>
          <cell r="BF840">
            <v>1.5</v>
          </cell>
          <cell r="BG840">
            <v>0</v>
          </cell>
          <cell r="BH840">
            <v>0</v>
          </cell>
          <cell r="BI840">
            <v>0</v>
          </cell>
          <cell r="BJ840">
            <v>0</v>
          </cell>
          <cell r="BK840">
            <v>76</v>
          </cell>
          <cell r="BL840">
            <v>2</v>
          </cell>
          <cell r="BM840">
            <v>0</v>
          </cell>
          <cell r="BN840">
            <v>0</v>
          </cell>
          <cell r="BO840">
            <v>648.375</v>
          </cell>
          <cell r="BP840">
            <v>19.95</v>
          </cell>
          <cell r="BQ840">
            <v>0</v>
          </cell>
          <cell r="BR840">
            <v>0</v>
          </cell>
          <cell r="BS840">
            <v>256.75</v>
          </cell>
          <cell r="BT840">
            <v>7.9</v>
          </cell>
          <cell r="BU840">
            <v>0</v>
          </cell>
          <cell r="BV840">
            <v>0</v>
          </cell>
          <cell r="BW840">
            <v>0</v>
          </cell>
          <cell r="BX840">
            <v>0</v>
          </cell>
          <cell r="BY840">
            <v>0</v>
          </cell>
          <cell r="BZ840">
            <v>0</v>
          </cell>
          <cell r="CA840">
            <v>74</v>
          </cell>
          <cell r="CB840">
            <v>2</v>
          </cell>
          <cell r="CC840">
            <v>0</v>
          </cell>
          <cell r="CD840">
            <v>0</v>
          </cell>
          <cell r="CE840">
            <v>0</v>
          </cell>
          <cell r="CF840">
            <v>0</v>
          </cell>
          <cell r="CG840">
            <v>0</v>
          </cell>
          <cell r="CH840">
            <v>0</v>
          </cell>
          <cell r="CI840">
            <v>0</v>
          </cell>
          <cell r="CJ840">
            <v>0</v>
          </cell>
          <cell r="CK840">
            <v>0</v>
          </cell>
          <cell r="CL840">
            <v>0</v>
          </cell>
          <cell r="CM840">
            <v>0</v>
          </cell>
          <cell r="CN840">
            <v>0</v>
          </cell>
          <cell r="CO840">
            <v>0</v>
          </cell>
          <cell r="CP840">
            <v>0</v>
          </cell>
          <cell r="CQ840">
            <v>0</v>
          </cell>
          <cell r="CR840">
            <v>0</v>
          </cell>
          <cell r="CS840">
            <v>0</v>
          </cell>
          <cell r="CT840">
            <v>0</v>
          </cell>
          <cell r="CU840">
            <v>0</v>
          </cell>
          <cell r="CV840">
            <v>0</v>
          </cell>
          <cell r="CW840">
            <v>0</v>
          </cell>
          <cell r="CX840">
            <v>0</v>
          </cell>
          <cell r="CY840">
            <v>0</v>
          </cell>
          <cell r="CZ840">
            <v>0</v>
          </cell>
          <cell r="DA840">
            <v>0</v>
          </cell>
          <cell r="DB840">
            <v>0</v>
          </cell>
          <cell r="DC840">
            <v>0</v>
          </cell>
          <cell r="DD840">
            <v>10108.965432449031</v>
          </cell>
          <cell r="DE840">
            <v>0</v>
          </cell>
          <cell r="DG840">
            <v>8562.9518761641084</v>
          </cell>
          <cell r="DI840">
            <v>0.03</v>
          </cell>
          <cell r="DJ840">
            <v>256.88855628492325</v>
          </cell>
          <cell r="DK840">
            <v>2.6074558645236886E-2</v>
          </cell>
          <cell r="DL840">
            <v>0</v>
          </cell>
        </row>
        <row r="841">
          <cell r="A841" t="str">
            <v>B10417LR0618LT09600P40</v>
          </cell>
          <cell r="B841" t="str">
            <v>RULLIERA-NASTRO TANGENZIALE Lu0500 LT 09600 P40</v>
          </cell>
          <cell r="C841" t="str">
            <v>TANGENTIAL BELT ROLLER CONV. Aw0500 LT 09600 P40</v>
          </cell>
          <cell r="F841">
            <v>23651.335345627285</v>
          </cell>
          <cell r="H841">
            <v>11116.127612444823</v>
          </cell>
          <cell r="I841">
            <v>0.53</v>
          </cell>
          <cell r="J841" t="str">
            <v>OK</v>
          </cell>
          <cell r="K841" t="str">
            <v>NEWZD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>
            <v>0</v>
          </cell>
          <cell r="R841">
            <v>0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>
            <v>0</v>
          </cell>
          <cell r="AC841">
            <v>0</v>
          </cell>
          <cell r="AD841">
            <v>0</v>
          </cell>
          <cell r="AE841">
            <v>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>
            <v>0</v>
          </cell>
          <cell r="AM841">
            <v>0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  <cell r="AR841">
            <v>0</v>
          </cell>
          <cell r="AS841">
            <v>0</v>
          </cell>
          <cell r="AT841">
            <v>0</v>
          </cell>
          <cell r="AU841">
            <v>0</v>
          </cell>
          <cell r="AV841">
            <v>9807.5026124448232</v>
          </cell>
          <cell r="AW841">
            <v>180</v>
          </cell>
          <cell r="AX841">
            <v>5</v>
          </cell>
          <cell r="AY841">
            <v>0</v>
          </cell>
          <cell r="AZ841">
            <v>0</v>
          </cell>
          <cell r="BA841">
            <v>0</v>
          </cell>
          <cell r="BB841">
            <v>0</v>
          </cell>
          <cell r="BC841">
            <v>0</v>
          </cell>
          <cell r="BD841">
            <v>0</v>
          </cell>
          <cell r="BE841">
            <v>54</v>
          </cell>
          <cell r="BF841">
            <v>1.5</v>
          </cell>
          <cell r="BG841">
            <v>0</v>
          </cell>
          <cell r="BH841">
            <v>0</v>
          </cell>
          <cell r="BI841">
            <v>0</v>
          </cell>
          <cell r="BJ841">
            <v>0</v>
          </cell>
          <cell r="BK841">
            <v>76</v>
          </cell>
          <cell r="BL841">
            <v>2</v>
          </cell>
          <cell r="BM841">
            <v>0</v>
          </cell>
          <cell r="BN841">
            <v>0</v>
          </cell>
          <cell r="BO841">
            <v>663</v>
          </cell>
          <cell r="BP841">
            <v>20.399999999999999</v>
          </cell>
          <cell r="BQ841">
            <v>0</v>
          </cell>
          <cell r="BR841">
            <v>0</v>
          </cell>
          <cell r="BS841">
            <v>261.625</v>
          </cell>
          <cell r="BT841">
            <v>8.0500000000000007</v>
          </cell>
          <cell r="BU841">
            <v>0</v>
          </cell>
          <cell r="BV841">
            <v>0</v>
          </cell>
          <cell r="BW841">
            <v>0</v>
          </cell>
          <cell r="BX841">
            <v>0</v>
          </cell>
          <cell r="BY841">
            <v>0</v>
          </cell>
          <cell r="BZ841">
            <v>0</v>
          </cell>
          <cell r="CA841">
            <v>74</v>
          </cell>
          <cell r="CB841">
            <v>2</v>
          </cell>
          <cell r="CC841">
            <v>0</v>
          </cell>
          <cell r="CD841">
            <v>0</v>
          </cell>
          <cell r="CE841">
            <v>0</v>
          </cell>
          <cell r="CF841">
            <v>0</v>
          </cell>
          <cell r="CG841">
            <v>0</v>
          </cell>
          <cell r="CH841">
            <v>0</v>
          </cell>
          <cell r="CI841">
            <v>0</v>
          </cell>
          <cell r="CJ841">
            <v>0</v>
          </cell>
          <cell r="CK841">
            <v>0</v>
          </cell>
          <cell r="CL841">
            <v>0</v>
          </cell>
          <cell r="CM841">
            <v>0</v>
          </cell>
          <cell r="CN841">
            <v>0</v>
          </cell>
          <cell r="CO841">
            <v>0</v>
          </cell>
          <cell r="CP841">
            <v>0</v>
          </cell>
          <cell r="CQ841">
            <v>0</v>
          </cell>
          <cell r="CR841">
            <v>0</v>
          </cell>
          <cell r="CS841">
            <v>0</v>
          </cell>
          <cell r="CT841">
            <v>0</v>
          </cell>
          <cell r="CU841">
            <v>0</v>
          </cell>
          <cell r="CV841">
            <v>0</v>
          </cell>
          <cell r="CW841">
            <v>0</v>
          </cell>
          <cell r="CX841">
            <v>0</v>
          </cell>
          <cell r="CY841">
            <v>0</v>
          </cell>
          <cell r="CZ841">
            <v>0</v>
          </cell>
          <cell r="DA841">
            <v>0</v>
          </cell>
          <cell r="DB841">
            <v>0</v>
          </cell>
          <cell r="DC841">
            <v>0</v>
          </cell>
          <cell r="DD841">
            <v>11116.127612444823</v>
          </cell>
          <cell r="DE841">
            <v>0</v>
          </cell>
          <cell r="DG841">
            <v>9521.8471965483714</v>
          </cell>
          <cell r="DI841">
            <v>0.03</v>
          </cell>
          <cell r="DJ841">
            <v>285.65541589645113</v>
          </cell>
          <cell r="DK841">
            <v>2.6375158045970366E-2</v>
          </cell>
          <cell r="DL841">
            <v>0</v>
          </cell>
        </row>
        <row r="842">
          <cell r="A842" t="str">
            <v>B10417LR0618LT09600P60</v>
          </cell>
          <cell r="B842" t="str">
            <v>RULLIERA-NASTRO TANGENZIALE Lu0500 LT 09600 P60</v>
          </cell>
          <cell r="C842" t="str">
            <v>TANGENTIAL BELT ROLLER CONV. Aw0500 LT 09600 P60</v>
          </cell>
          <cell r="F842">
            <v>22044.147029098796</v>
          </cell>
          <cell r="H842">
            <v>10360.749103676433</v>
          </cell>
          <cell r="I842">
            <v>0.53</v>
          </cell>
          <cell r="J842" t="str">
            <v>OK</v>
          </cell>
          <cell r="K842" t="str">
            <v>NEWZD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  <cell r="Q842">
            <v>0</v>
          </cell>
          <cell r="R842">
            <v>0</v>
          </cell>
          <cell r="S842">
            <v>0</v>
          </cell>
          <cell r="T842">
            <v>0</v>
          </cell>
          <cell r="U842">
            <v>0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>
            <v>0</v>
          </cell>
          <cell r="AC842">
            <v>0</v>
          </cell>
          <cell r="AD842">
            <v>0</v>
          </cell>
          <cell r="AE842">
            <v>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>
            <v>0</v>
          </cell>
          <cell r="AM842">
            <v>0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  <cell r="AR842">
            <v>0</v>
          </cell>
          <cell r="AS842">
            <v>0</v>
          </cell>
          <cell r="AT842">
            <v>0</v>
          </cell>
          <cell r="AU842">
            <v>0</v>
          </cell>
          <cell r="AV842">
            <v>9052.1241036764332</v>
          </cell>
          <cell r="AW842">
            <v>180</v>
          </cell>
          <cell r="AX842">
            <v>5</v>
          </cell>
          <cell r="AY842">
            <v>0</v>
          </cell>
          <cell r="AZ842">
            <v>0</v>
          </cell>
          <cell r="BA842">
            <v>0</v>
          </cell>
          <cell r="BB842">
            <v>0</v>
          </cell>
          <cell r="BC842">
            <v>0</v>
          </cell>
          <cell r="BD842">
            <v>0</v>
          </cell>
          <cell r="BE842">
            <v>54</v>
          </cell>
          <cell r="BF842">
            <v>1.5</v>
          </cell>
          <cell r="BG842">
            <v>0</v>
          </cell>
          <cell r="BH842">
            <v>0</v>
          </cell>
          <cell r="BI842">
            <v>0</v>
          </cell>
          <cell r="BJ842">
            <v>0</v>
          </cell>
          <cell r="BK842">
            <v>76</v>
          </cell>
          <cell r="BL842">
            <v>2</v>
          </cell>
          <cell r="BM842">
            <v>0</v>
          </cell>
          <cell r="BN842">
            <v>0</v>
          </cell>
          <cell r="BO842">
            <v>663</v>
          </cell>
          <cell r="BP842">
            <v>20.399999999999999</v>
          </cell>
          <cell r="BQ842">
            <v>0</v>
          </cell>
          <cell r="BR842">
            <v>0</v>
          </cell>
          <cell r="BS842">
            <v>261.625</v>
          </cell>
          <cell r="BT842">
            <v>8.0500000000000007</v>
          </cell>
          <cell r="BU842">
            <v>0</v>
          </cell>
          <cell r="BV842">
            <v>0</v>
          </cell>
          <cell r="BW842">
            <v>0</v>
          </cell>
          <cell r="BX842">
            <v>0</v>
          </cell>
          <cell r="BY842">
            <v>0</v>
          </cell>
          <cell r="BZ842">
            <v>0</v>
          </cell>
          <cell r="CA842">
            <v>74</v>
          </cell>
          <cell r="CB842">
            <v>2</v>
          </cell>
          <cell r="CC842">
            <v>0</v>
          </cell>
          <cell r="CD842">
            <v>0</v>
          </cell>
          <cell r="CE842">
            <v>0</v>
          </cell>
          <cell r="CF842">
            <v>0</v>
          </cell>
          <cell r="CG842">
            <v>0</v>
          </cell>
          <cell r="CH842">
            <v>0</v>
          </cell>
          <cell r="CI842">
            <v>0</v>
          </cell>
          <cell r="CJ842">
            <v>0</v>
          </cell>
          <cell r="CK842">
            <v>0</v>
          </cell>
          <cell r="CL842">
            <v>0</v>
          </cell>
          <cell r="CM842">
            <v>0</v>
          </cell>
          <cell r="CN842">
            <v>0</v>
          </cell>
          <cell r="CO842">
            <v>0</v>
          </cell>
          <cell r="CP842">
            <v>0</v>
          </cell>
          <cell r="CQ842">
            <v>0</v>
          </cell>
          <cell r="CR842">
            <v>0</v>
          </cell>
          <cell r="CS842">
            <v>0</v>
          </cell>
          <cell r="CT842">
            <v>0</v>
          </cell>
          <cell r="CU842">
            <v>0</v>
          </cell>
          <cell r="CV842">
            <v>0</v>
          </cell>
          <cell r="CW842">
            <v>0</v>
          </cell>
          <cell r="CX842">
            <v>0</v>
          </cell>
          <cell r="CY842">
            <v>0</v>
          </cell>
          <cell r="CZ842">
            <v>0</v>
          </cell>
          <cell r="DA842">
            <v>0</v>
          </cell>
          <cell r="DB842">
            <v>0</v>
          </cell>
          <cell r="DC842">
            <v>0</v>
          </cell>
          <cell r="DD842">
            <v>10360.749103676433</v>
          </cell>
          <cell r="DE842">
            <v>0</v>
          </cell>
          <cell r="DG842">
            <v>8788.4700035693531</v>
          </cell>
          <cell r="DI842">
            <v>0.03</v>
          </cell>
          <cell r="DJ842">
            <v>263.65410010708058</v>
          </cell>
          <cell r="DK842">
            <v>2.6111876734236737E-2</v>
          </cell>
          <cell r="DL842">
            <v>0</v>
          </cell>
        </row>
        <row r="843">
          <cell r="A843" t="str">
            <v>B10417LR0618LT09900P40</v>
          </cell>
          <cell r="B843" t="str">
            <v>RULLIERA-NASTRO TANGENZIALE Lu0500 LT 09900 P40</v>
          </cell>
          <cell r="C843" t="str">
            <v>TANGENTIAL BELT ROLLER CONV. Aw0500 LT 09900 P40</v>
          </cell>
          <cell r="F843">
            <v>24096.657534827711</v>
          </cell>
          <cell r="H843">
            <v>11325.429041369023</v>
          </cell>
          <cell r="I843">
            <v>0.53</v>
          </cell>
          <cell r="J843" t="str">
            <v>OK</v>
          </cell>
          <cell r="K843" t="str">
            <v>NEWZD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>
            <v>0</v>
          </cell>
          <cell r="AC843">
            <v>0</v>
          </cell>
          <cell r="AD843">
            <v>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>
            <v>0</v>
          </cell>
          <cell r="AM843">
            <v>0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  <cell r="AR843">
            <v>0</v>
          </cell>
          <cell r="AS843">
            <v>0</v>
          </cell>
          <cell r="AT843">
            <v>0</v>
          </cell>
          <cell r="AU843">
            <v>0</v>
          </cell>
          <cell r="AV843">
            <v>9997.3040413690233</v>
          </cell>
          <cell r="AW843">
            <v>180</v>
          </cell>
          <cell r="AX843">
            <v>5</v>
          </cell>
          <cell r="AY843">
            <v>0</v>
          </cell>
          <cell r="AZ843">
            <v>0</v>
          </cell>
          <cell r="BA843">
            <v>0</v>
          </cell>
          <cell r="BB843">
            <v>0</v>
          </cell>
          <cell r="BC843">
            <v>0</v>
          </cell>
          <cell r="BD843">
            <v>0</v>
          </cell>
          <cell r="BE843">
            <v>54</v>
          </cell>
          <cell r="BF843">
            <v>1.5</v>
          </cell>
          <cell r="BG843">
            <v>0</v>
          </cell>
          <cell r="BH843">
            <v>0</v>
          </cell>
          <cell r="BI843">
            <v>0</v>
          </cell>
          <cell r="BJ843">
            <v>0</v>
          </cell>
          <cell r="BK843">
            <v>76</v>
          </cell>
          <cell r="BL843">
            <v>2</v>
          </cell>
          <cell r="BM843">
            <v>0</v>
          </cell>
          <cell r="BN843">
            <v>0</v>
          </cell>
          <cell r="BO843">
            <v>677.625</v>
          </cell>
          <cell r="BP843">
            <v>20.85</v>
          </cell>
          <cell r="BQ843">
            <v>0</v>
          </cell>
          <cell r="BR843">
            <v>0</v>
          </cell>
          <cell r="BS843">
            <v>266.5</v>
          </cell>
          <cell r="BT843">
            <v>8.1999999999999993</v>
          </cell>
          <cell r="BU843">
            <v>0</v>
          </cell>
          <cell r="BV843">
            <v>0</v>
          </cell>
          <cell r="BW843">
            <v>0</v>
          </cell>
          <cell r="BX843">
            <v>0</v>
          </cell>
          <cell r="BY843">
            <v>0</v>
          </cell>
          <cell r="BZ843">
            <v>0</v>
          </cell>
          <cell r="CA843">
            <v>74</v>
          </cell>
          <cell r="CB843">
            <v>2</v>
          </cell>
          <cell r="CC843">
            <v>0</v>
          </cell>
          <cell r="CD843">
            <v>0</v>
          </cell>
          <cell r="CE843">
            <v>0</v>
          </cell>
          <cell r="CF843">
            <v>0</v>
          </cell>
          <cell r="CG843">
            <v>0</v>
          </cell>
          <cell r="CH843">
            <v>0</v>
          </cell>
          <cell r="CI843">
            <v>0</v>
          </cell>
          <cell r="CJ843">
            <v>0</v>
          </cell>
          <cell r="CK843">
            <v>0</v>
          </cell>
          <cell r="CL843">
            <v>0</v>
          </cell>
          <cell r="CM843">
            <v>0</v>
          </cell>
          <cell r="CN843">
            <v>0</v>
          </cell>
          <cell r="CO843">
            <v>0</v>
          </cell>
          <cell r="CP843">
            <v>0</v>
          </cell>
          <cell r="CQ843">
            <v>0</v>
          </cell>
          <cell r="CR843">
            <v>0</v>
          </cell>
          <cell r="CS843">
            <v>0</v>
          </cell>
          <cell r="CT843">
            <v>0</v>
          </cell>
          <cell r="CU843">
            <v>0</v>
          </cell>
          <cell r="CV843">
            <v>0</v>
          </cell>
          <cell r="CW843">
            <v>0</v>
          </cell>
          <cell r="CX843">
            <v>0</v>
          </cell>
          <cell r="CY843">
            <v>0</v>
          </cell>
          <cell r="CZ843">
            <v>0</v>
          </cell>
          <cell r="DA843">
            <v>0</v>
          </cell>
          <cell r="DB843">
            <v>0</v>
          </cell>
          <cell r="DC843">
            <v>0</v>
          </cell>
          <cell r="DD843">
            <v>11325.429041369023</v>
          </cell>
          <cell r="DE843">
            <v>0</v>
          </cell>
          <cell r="DG843">
            <v>9706.1204285136155</v>
          </cell>
          <cell r="DI843">
            <v>0.03</v>
          </cell>
          <cell r="DJ843">
            <v>291.18361285540846</v>
          </cell>
          <cell r="DK843">
            <v>2.6389082492488367E-2</v>
          </cell>
          <cell r="DL843">
            <v>0</v>
          </cell>
        </row>
        <row r="844">
          <cell r="A844" t="str">
            <v>B10417LR0618LT09900P60</v>
          </cell>
          <cell r="B844" t="str">
            <v>RULLIERA-NASTRO TANGENZIALE Lu0500 LT 09900 P60</v>
          </cell>
          <cell r="C844" t="str">
            <v>TANGENTIAL BELT ROLLER CONV. Aw0500 LT 09900 P60</v>
          </cell>
          <cell r="F844">
            <v>22430.98481670093</v>
          </cell>
          <cell r="H844">
            <v>10542.562863849436</v>
          </cell>
          <cell r="I844">
            <v>0.53</v>
          </cell>
          <cell r="J844" t="str">
            <v>OK</v>
          </cell>
          <cell r="K844" t="str">
            <v>NEWZD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  <cell r="Q844">
            <v>0</v>
          </cell>
          <cell r="R844">
            <v>0</v>
          </cell>
          <cell r="S844">
            <v>0</v>
          </cell>
          <cell r="T844">
            <v>0</v>
          </cell>
          <cell r="U844">
            <v>0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>
            <v>0</v>
          </cell>
          <cell r="AC844">
            <v>0</v>
          </cell>
          <cell r="AD844">
            <v>0</v>
          </cell>
          <cell r="AE844">
            <v>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>
            <v>0</v>
          </cell>
          <cell r="AM844">
            <v>0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  <cell r="AR844">
            <v>0</v>
          </cell>
          <cell r="AS844">
            <v>0</v>
          </cell>
          <cell r="AT844">
            <v>0</v>
          </cell>
          <cell r="AU844">
            <v>0</v>
          </cell>
          <cell r="AV844">
            <v>9214.4378638494363</v>
          </cell>
          <cell r="AW844">
            <v>180</v>
          </cell>
          <cell r="AX844">
            <v>5</v>
          </cell>
          <cell r="AY844">
            <v>0</v>
          </cell>
          <cell r="AZ844">
            <v>0</v>
          </cell>
          <cell r="BA844">
            <v>0</v>
          </cell>
          <cell r="BB844">
            <v>0</v>
          </cell>
          <cell r="BC844">
            <v>0</v>
          </cell>
          <cell r="BD844">
            <v>0</v>
          </cell>
          <cell r="BE844">
            <v>54</v>
          </cell>
          <cell r="BF844">
            <v>1.5</v>
          </cell>
          <cell r="BG844">
            <v>0</v>
          </cell>
          <cell r="BH844">
            <v>0</v>
          </cell>
          <cell r="BI844">
            <v>0</v>
          </cell>
          <cell r="BJ844">
            <v>0</v>
          </cell>
          <cell r="BK844">
            <v>76</v>
          </cell>
          <cell r="BL844">
            <v>2</v>
          </cell>
          <cell r="BM844">
            <v>0</v>
          </cell>
          <cell r="BN844">
            <v>0</v>
          </cell>
          <cell r="BO844">
            <v>677.625</v>
          </cell>
          <cell r="BP844">
            <v>20.85</v>
          </cell>
          <cell r="BQ844">
            <v>0</v>
          </cell>
          <cell r="BR844">
            <v>0</v>
          </cell>
          <cell r="BS844">
            <v>266.5</v>
          </cell>
          <cell r="BT844">
            <v>8.1999999999999993</v>
          </cell>
          <cell r="BU844">
            <v>0</v>
          </cell>
          <cell r="BV844">
            <v>0</v>
          </cell>
          <cell r="BW844">
            <v>0</v>
          </cell>
          <cell r="BX844">
            <v>0</v>
          </cell>
          <cell r="BY844">
            <v>0</v>
          </cell>
          <cell r="BZ844">
            <v>0</v>
          </cell>
          <cell r="CA844">
            <v>74</v>
          </cell>
          <cell r="CB844">
            <v>2</v>
          </cell>
          <cell r="CC844">
            <v>0</v>
          </cell>
          <cell r="CD844">
            <v>0</v>
          </cell>
          <cell r="CE844">
            <v>0</v>
          </cell>
          <cell r="CF844">
            <v>0</v>
          </cell>
          <cell r="CG844">
            <v>0</v>
          </cell>
          <cell r="CH844">
            <v>0</v>
          </cell>
          <cell r="CI844">
            <v>0</v>
          </cell>
          <cell r="CJ844">
            <v>0</v>
          </cell>
          <cell r="CK844">
            <v>0</v>
          </cell>
          <cell r="CL844">
            <v>0</v>
          </cell>
          <cell r="CM844">
            <v>0</v>
          </cell>
          <cell r="CN844">
            <v>0</v>
          </cell>
          <cell r="CO844">
            <v>0</v>
          </cell>
          <cell r="CP844">
            <v>0</v>
          </cell>
          <cell r="CQ844">
            <v>0</v>
          </cell>
          <cell r="CR844">
            <v>0</v>
          </cell>
          <cell r="CS844">
            <v>0</v>
          </cell>
          <cell r="CT844">
            <v>0</v>
          </cell>
          <cell r="CU844">
            <v>0</v>
          </cell>
          <cell r="CV844">
            <v>0</v>
          </cell>
          <cell r="CW844">
            <v>0</v>
          </cell>
          <cell r="CX844">
            <v>0</v>
          </cell>
          <cell r="CY844">
            <v>0</v>
          </cell>
          <cell r="CZ844">
            <v>0</v>
          </cell>
          <cell r="DA844">
            <v>0</v>
          </cell>
          <cell r="DB844">
            <v>0</v>
          </cell>
          <cell r="DC844">
            <v>0</v>
          </cell>
          <cell r="DD844">
            <v>10542.562863849436</v>
          </cell>
          <cell r="DE844">
            <v>0</v>
          </cell>
          <cell r="DG844">
            <v>8946.0561784945985</v>
          </cell>
          <cell r="DI844">
            <v>0.03</v>
          </cell>
          <cell r="DJ844">
            <v>268.38168535483794</v>
          </cell>
          <cell r="DK844">
            <v>2.6121953729665682E-2</v>
          </cell>
          <cell r="DL844">
            <v>0</v>
          </cell>
        </row>
        <row r="845">
          <cell r="A845" t="str">
            <v>B10417LR0618LT10200P40</v>
          </cell>
          <cell r="B845" t="str">
            <v>RULLIERA-NASTRO TANGENZIALE Lu0500 LT 10200 P40</v>
          </cell>
          <cell r="C845" t="str">
            <v>TANGENTIAL BELT ROLLER CONV. Aw0500 LT 10200 P40</v>
          </cell>
          <cell r="F845">
            <v>24623.005519943035</v>
          </cell>
          <cell r="H845">
            <v>11572.812594373227</v>
          </cell>
          <cell r="I845">
            <v>0.53</v>
          </cell>
          <cell r="J845" t="str">
            <v>OK</v>
          </cell>
          <cell r="K845" t="str">
            <v>NEWZD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>
            <v>0</v>
          </cell>
          <cell r="R845">
            <v>0</v>
          </cell>
          <cell r="S845">
            <v>0</v>
          </cell>
          <cell r="T845">
            <v>0</v>
          </cell>
          <cell r="U845">
            <v>0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>
            <v>0</v>
          </cell>
          <cell r="AM845">
            <v>0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  <cell r="AR845">
            <v>0</v>
          </cell>
          <cell r="AS845">
            <v>0</v>
          </cell>
          <cell r="AT845">
            <v>0</v>
          </cell>
          <cell r="AU845">
            <v>0</v>
          </cell>
          <cell r="AV845">
            <v>10225.187594373227</v>
          </cell>
          <cell r="AW845">
            <v>180</v>
          </cell>
          <cell r="AX845">
            <v>5</v>
          </cell>
          <cell r="AY845">
            <v>0</v>
          </cell>
          <cell r="AZ845">
            <v>0</v>
          </cell>
          <cell r="BA845">
            <v>0</v>
          </cell>
          <cell r="BB845">
            <v>0</v>
          </cell>
          <cell r="BC845">
            <v>0</v>
          </cell>
          <cell r="BD845">
            <v>0</v>
          </cell>
          <cell r="BE845">
            <v>54</v>
          </cell>
          <cell r="BF845">
            <v>1.5</v>
          </cell>
          <cell r="BG845">
            <v>0</v>
          </cell>
          <cell r="BH845">
            <v>0</v>
          </cell>
          <cell r="BI845">
            <v>0</v>
          </cell>
          <cell r="BJ845">
            <v>0</v>
          </cell>
          <cell r="BK845">
            <v>76</v>
          </cell>
          <cell r="BL845">
            <v>2</v>
          </cell>
          <cell r="BM845">
            <v>0</v>
          </cell>
          <cell r="BN845">
            <v>0</v>
          </cell>
          <cell r="BO845">
            <v>692.25</v>
          </cell>
          <cell r="BP845">
            <v>21.3</v>
          </cell>
          <cell r="BQ845">
            <v>0</v>
          </cell>
          <cell r="BR845">
            <v>0</v>
          </cell>
          <cell r="BS845">
            <v>271.37500000000006</v>
          </cell>
          <cell r="BT845">
            <v>8.3500000000000014</v>
          </cell>
          <cell r="BU845">
            <v>0</v>
          </cell>
          <cell r="BV845">
            <v>0</v>
          </cell>
          <cell r="BW845">
            <v>0</v>
          </cell>
          <cell r="BX845">
            <v>0</v>
          </cell>
          <cell r="BY845">
            <v>0</v>
          </cell>
          <cell r="BZ845">
            <v>0</v>
          </cell>
          <cell r="CA845">
            <v>74</v>
          </cell>
          <cell r="CB845">
            <v>2</v>
          </cell>
          <cell r="CC845">
            <v>0</v>
          </cell>
          <cell r="CD845">
            <v>0</v>
          </cell>
          <cell r="CE845">
            <v>0</v>
          </cell>
          <cell r="CF845">
            <v>0</v>
          </cell>
          <cell r="CG845">
            <v>0</v>
          </cell>
          <cell r="CH845">
            <v>0</v>
          </cell>
          <cell r="CI845">
            <v>0</v>
          </cell>
          <cell r="CJ845">
            <v>0</v>
          </cell>
          <cell r="CK845">
            <v>0</v>
          </cell>
          <cell r="CL845">
            <v>0</v>
          </cell>
          <cell r="CM845">
            <v>0</v>
          </cell>
          <cell r="CN845">
            <v>0</v>
          </cell>
          <cell r="CO845">
            <v>0</v>
          </cell>
          <cell r="CP845">
            <v>0</v>
          </cell>
          <cell r="CQ845">
            <v>0</v>
          </cell>
          <cell r="CR845">
            <v>0</v>
          </cell>
          <cell r="CS845">
            <v>0</v>
          </cell>
          <cell r="CT845">
            <v>0</v>
          </cell>
          <cell r="CU845">
            <v>0</v>
          </cell>
          <cell r="CV845">
            <v>0</v>
          </cell>
          <cell r="CW845">
            <v>0</v>
          </cell>
          <cell r="CX845">
            <v>0</v>
          </cell>
          <cell r="CY845">
            <v>0</v>
          </cell>
          <cell r="CZ845">
            <v>0</v>
          </cell>
          <cell r="DA845">
            <v>0</v>
          </cell>
          <cell r="DB845">
            <v>0</v>
          </cell>
          <cell r="DC845">
            <v>0</v>
          </cell>
          <cell r="DD845">
            <v>11572.812594373227</v>
          </cell>
          <cell r="DE845">
            <v>0</v>
          </cell>
          <cell r="DG845">
            <v>9927.3665964788615</v>
          </cell>
          <cell r="DI845">
            <v>0.03</v>
          </cell>
          <cell r="DJ845">
            <v>297.82099789436586</v>
          </cell>
          <cell r="DK845">
            <v>2.6414298879599542E-2</v>
          </cell>
          <cell r="DL845">
            <v>0</v>
          </cell>
        </row>
        <row r="846">
          <cell r="A846" t="str">
            <v>B10417LR0618LT10200P60</v>
          </cell>
          <cell r="B846" t="str">
            <v>RULLIERA-NASTRO TANGENZIALE Lu0500 LT 10200 P60</v>
          </cell>
          <cell r="C846" t="str">
            <v>TANGENTIAL BELT ROLLER CONV. Aw0500 LT 10200 P60</v>
          </cell>
          <cell r="F846">
            <v>22917.716645000935</v>
          </cell>
          <cell r="H846">
            <v>10771.326823150439</v>
          </cell>
          <cell r="I846">
            <v>0.53</v>
          </cell>
          <cell r="J846" t="str">
            <v>OK</v>
          </cell>
          <cell r="K846" t="str">
            <v>NEWZD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>
            <v>0</v>
          </cell>
          <cell r="R846">
            <v>0</v>
          </cell>
          <cell r="S846">
            <v>0</v>
          </cell>
          <cell r="T846">
            <v>0</v>
          </cell>
          <cell r="U846">
            <v>0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>
            <v>0</v>
          </cell>
          <cell r="AM846">
            <v>0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  <cell r="AR846">
            <v>0</v>
          </cell>
          <cell r="AS846">
            <v>0</v>
          </cell>
          <cell r="AT846">
            <v>0</v>
          </cell>
          <cell r="AU846">
            <v>0</v>
          </cell>
          <cell r="AV846">
            <v>9423.7018231504389</v>
          </cell>
          <cell r="AW846">
            <v>180</v>
          </cell>
          <cell r="AX846">
            <v>5</v>
          </cell>
          <cell r="AY846">
            <v>0</v>
          </cell>
          <cell r="AZ846">
            <v>0</v>
          </cell>
          <cell r="BA846">
            <v>0</v>
          </cell>
          <cell r="BB846">
            <v>0</v>
          </cell>
          <cell r="BC846">
            <v>0</v>
          </cell>
          <cell r="BD846">
            <v>0</v>
          </cell>
          <cell r="BE846">
            <v>54</v>
          </cell>
          <cell r="BF846">
            <v>1.5</v>
          </cell>
          <cell r="BG846">
            <v>0</v>
          </cell>
          <cell r="BH846">
            <v>0</v>
          </cell>
          <cell r="BI846">
            <v>0</v>
          </cell>
          <cell r="BJ846">
            <v>0</v>
          </cell>
          <cell r="BK846">
            <v>76</v>
          </cell>
          <cell r="BL846">
            <v>2</v>
          </cell>
          <cell r="BM846">
            <v>0</v>
          </cell>
          <cell r="BN846">
            <v>0</v>
          </cell>
          <cell r="BO846">
            <v>692.25</v>
          </cell>
          <cell r="BP846">
            <v>21.3</v>
          </cell>
          <cell r="BQ846">
            <v>0</v>
          </cell>
          <cell r="BR846">
            <v>0</v>
          </cell>
          <cell r="BS846">
            <v>271.37500000000006</v>
          </cell>
          <cell r="BT846">
            <v>8.3500000000000014</v>
          </cell>
          <cell r="BU846">
            <v>0</v>
          </cell>
          <cell r="BV846">
            <v>0</v>
          </cell>
          <cell r="BW846">
            <v>0</v>
          </cell>
          <cell r="BX846">
            <v>0</v>
          </cell>
          <cell r="BY846">
            <v>0</v>
          </cell>
          <cell r="BZ846">
            <v>0</v>
          </cell>
          <cell r="CA846">
            <v>74</v>
          </cell>
          <cell r="CB846">
            <v>2</v>
          </cell>
          <cell r="CC846">
            <v>0</v>
          </cell>
          <cell r="CD846">
            <v>0</v>
          </cell>
          <cell r="CE846">
            <v>0</v>
          </cell>
          <cell r="CF846">
            <v>0</v>
          </cell>
          <cell r="CG846">
            <v>0</v>
          </cell>
          <cell r="CH846">
            <v>0</v>
          </cell>
          <cell r="CI846">
            <v>0</v>
          </cell>
          <cell r="CJ846">
            <v>0</v>
          </cell>
          <cell r="CK846">
            <v>0</v>
          </cell>
          <cell r="CL846">
            <v>0</v>
          </cell>
          <cell r="CM846">
            <v>0</v>
          </cell>
          <cell r="CN846">
            <v>0</v>
          </cell>
          <cell r="CO846">
            <v>0</v>
          </cell>
          <cell r="CP846">
            <v>0</v>
          </cell>
          <cell r="CQ846">
            <v>0</v>
          </cell>
          <cell r="CR846">
            <v>0</v>
          </cell>
          <cell r="CS846">
            <v>0</v>
          </cell>
          <cell r="CT846">
            <v>0</v>
          </cell>
          <cell r="CU846">
            <v>0</v>
          </cell>
          <cell r="CV846">
            <v>0</v>
          </cell>
          <cell r="CW846">
            <v>0</v>
          </cell>
          <cell r="CX846">
            <v>0</v>
          </cell>
          <cell r="CY846">
            <v>0</v>
          </cell>
          <cell r="CZ846">
            <v>0</v>
          </cell>
          <cell r="DA846">
            <v>0</v>
          </cell>
          <cell r="DB846">
            <v>0</v>
          </cell>
          <cell r="DC846">
            <v>0</v>
          </cell>
          <cell r="DD846">
            <v>10771.326823150439</v>
          </cell>
          <cell r="DE846">
            <v>0</v>
          </cell>
          <cell r="DG846">
            <v>9149.2250710198441</v>
          </cell>
          <cell r="DI846">
            <v>0.03</v>
          </cell>
          <cell r="DJ846">
            <v>274.47675213059529</v>
          </cell>
          <cell r="DK846">
            <v>2.614848742942252E-2</v>
          </cell>
          <cell r="DL846">
            <v>0</v>
          </cell>
        </row>
        <row r="847">
          <cell r="A847" t="str">
            <v>B10417LR0618LT10500P40</v>
          </cell>
          <cell r="B847" t="str">
            <v>RULLIERA-NASTRO TANGENZIALE Lu0500 LT 10500 P40</v>
          </cell>
          <cell r="C847" t="str">
            <v>TANGENTIAL BELT ROLLER CONV. Aw0500 LT 10500 P40</v>
          </cell>
          <cell r="F847">
            <v>25068.327709143461</v>
          </cell>
          <cell r="H847">
            <v>11782.114023297427</v>
          </cell>
          <cell r="I847">
            <v>0.53</v>
          </cell>
          <cell r="J847" t="str">
            <v>OK</v>
          </cell>
          <cell r="K847" t="str">
            <v>NEWZD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>
            <v>0</v>
          </cell>
          <cell r="AC847">
            <v>0</v>
          </cell>
          <cell r="AD847">
            <v>0</v>
          </cell>
          <cell r="AE847">
            <v>0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>
            <v>0</v>
          </cell>
          <cell r="AM847">
            <v>0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  <cell r="AR847">
            <v>0</v>
          </cell>
          <cell r="AS847">
            <v>0</v>
          </cell>
          <cell r="AT847">
            <v>0</v>
          </cell>
          <cell r="AU847">
            <v>0</v>
          </cell>
          <cell r="AV847">
            <v>10414.989023297427</v>
          </cell>
          <cell r="AW847">
            <v>180</v>
          </cell>
          <cell r="AX847">
            <v>5</v>
          </cell>
          <cell r="AY847">
            <v>0</v>
          </cell>
          <cell r="AZ847">
            <v>0</v>
          </cell>
          <cell r="BA847">
            <v>0</v>
          </cell>
          <cell r="BB847">
            <v>0</v>
          </cell>
          <cell r="BC847">
            <v>0</v>
          </cell>
          <cell r="BD847">
            <v>0</v>
          </cell>
          <cell r="BE847">
            <v>54</v>
          </cell>
          <cell r="BF847">
            <v>1.5</v>
          </cell>
          <cell r="BG847">
            <v>0</v>
          </cell>
          <cell r="BH847">
            <v>0</v>
          </cell>
          <cell r="BI847">
            <v>0</v>
          </cell>
          <cell r="BJ847">
            <v>0</v>
          </cell>
          <cell r="BK847">
            <v>76</v>
          </cell>
          <cell r="BL847">
            <v>2</v>
          </cell>
          <cell r="BM847">
            <v>0</v>
          </cell>
          <cell r="BN847">
            <v>0</v>
          </cell>
          <cell r="BO847">
            <v>706.875</v>
          </cell>
          <cell r="BP847">
            <v>21.75</v>
          </cell>
          <cell r="BQ847">
            <v>0</v>
          </cell>
          <cell r="BR847">
            <v>0</v>
          </cell>
          <cell r="BS847">
            <v>276.25</v>
          </cell>
          <cell r="BT847">
            <v>8.5</v>
          </cell>
          <cell r="BU847">
            <v>0</v>
          </cell>
          <cell r="BV847">
            <v>0</v>
          </cell>
          <cell r="BW847">
            <v>0</v>
          </cell>
          <cell r="BX847">
            <v>0</v>
          </cell>
          <cell r="BY847">
            <v>0</v>
          </cell>
          <cell r="BZ847">
            <v>0</v>
          </cell>
          <cell r="CA847">
            <v>74</v>
          </cell>
          <cell r="CB847">
            <v>2</v>
          </cell>
          <cell r="CC847">
            <v>0</v>
          </cell>
          <cell r="CD847">
            <v>0</v>
          </cell>
          <cell r="CE847">
            <v>0</v>
          </cell>
          <cell r="CF847">
            <v>0</v>
          </cell>
          <cell r="CG847">
            <v>0</v>
          </cell>
          <cell r="CH847">
            <v>0</v>
          </cell>
          <cell r="CI847">
            <v>0</v>
          </cell>
          <cell r="CJ847">
            <v>0</v>
          </cell>
          <cell r="CK847">
            <v>0</v>
          </cell>
          <cell r="CL847">
            <v>0</v>
          </cell>
          <cell r="CM847">
            <v>0</v>
          </cell>
          <cell r="CN847">
            <v>0</v>
          </cell>
          <cell r="CO847">
            <v>0</v>
          </cell>
          <cell r="CP847">
            <v>0</v>
          </cell>
          <cell r="CQ847">
            <v>0</v>
          </cell>
          <cell r="CR847">
            <v>0</v>
          </cell>
          <cell r="CS847">
            <v>0</v>
          </cell>
          <cell r="CT847">
            <v>0</v>
          </cell>
          <cell r="CU847">
            <v>0</v>
          </cell>
          <cell r="CV847">
            <v>0</v>
          </cell>
          <cell r="CW847">
            <v>0</v>
          </cell>
          <cell r="CX847">
            <v>0</v>
          </cell>
          <cell r="CY847">
            <v>0</v>
          </cell>
          <cell r="CZ847">
            <v>0</v>
          </cell>
          <cell r="DA847">
            <v>0</v>
          </cell>
          <cell r="DB847">
            <v>0</v>
          </cell>
          <cell r="DC847">
            <v>0</v>
          </cell>
          <cell r="DD847">
            <v>11782.114023297427</v>
          </cell>
          <cell r="DE847">
            <v>0</v>
          </cell>
          <cell r="DG847">
            <v>10111.639828444104</v>
          </cell>
          <cell r="DI847">
            <v>0.03</v>
          </cell>
          <cell r="DJ847">
            <v>303.34919485332313</v>
          </cell>
          <cell r="DK847">
            <v>2.6426989261216598E-2</v>
          </cell>
          <cell r="DL847">
            <v>0</v>
          </cell>
        </row>
        <row r="848">
          <cell r="A848" t="str">
            <v>B10417LR0618LT10500P60</v>
          </cell>
          <cell r="B848" t="str">
            <v>RULLIERA-NASTRO TANGENZIALE Lu0500 LT 10500 P60</v>
          </cell>
          <cell r="C848" t="str">
            <v>TANGENTIAL BELT ROLLER CONV. Aw0500 LT 10500 P60</v>
          </cell>
          <cell r="F848">
            <v>23304.554432603069</v>
          </cell>
          <cell r="H848">
            <v>10953.140583323442</v>
          </cell>
          <cell r="I848">
            <v>0.53</v>
          </cell>
          <cell r="J848" t="str">
            <v>OK</v>
          </cell>
          <cell r="K848" t="str">
            <v>NEWZD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>
            <v>0</v>
          </cell>
          <cell r="R848">
            <v>0</v>
          </cell>
          <cell r="S848">
            <v>0</v>
          </cell>
          <cell r="T848">
            <v>0</v>
          </cell>
          <cell r="U848">
            <v>0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>
            <v>0</v>
          </cell>
          <cell r="AC848">
            <v>0</v>
          </cell>
          <cell r="AD848">
            <v>0</v>
          </cell>
          <cell r="AE848">
            <v>0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>
            <v>0</v>
          </cell>
          <cell r="AM848">
            <v>0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  <cell r="AR848">
            <v>0</v>
          </cell>
          <cell r="AS848">
            <v>0</v>
          </cell>
          <cell r="AT848">
            <v>0</v>
          </cell>
          <cell r="AU848">
            <v>0</v>
          </cell>
          <cell r="AV848">
            <v>9586.0155833234421</v>
          </cell>
          <cell r="AW848">
            <v>180</v>
          </cell>
          <cell r="AX848">
            <v>5</v>
          </cell>
          <cell r="AY848">
            <v>0</v>
          </cell>
          <cell r="AZ848">
            <v>0</v>
          </cell>
          <cell r="BA848">
            <v>0</v>
          </cell>
          <cell r="BB848">
            <v>0</v>
          </cell>
          <cell r="BC848">
            <v>0</v>
          </cell>
          <cell r="BD848">
            <v>0</v>
          </cell>
          <cell r="BE848">
            <v>54</v>
          </cell>
          <cell r="BF848">
            <v>1.5</v>
          </cell>
          <cell r="BG848">
            <v>0</v>
          </cell>
          <cell r="BH848">
            <v>0</v>
          </cell>
          <cell r="BI848">
            <v>0</v>
          </cell>
          <cell r="BJ848">
            <v>0</v>
          </cell>
          <cell r="BK848">
            <v>76</v>
          </cell>
          <cell r="BL848">
            <v>2</v>
          </cell>
          <cell r="BM848">
            <v>0</v>
          </cell>
          <cell r="BN848">
            <v>0</v>
          </cell>
          <cell r="BO848">
            <v>706.875</v>
          </cell>
          <cell r="BP848">
            <v>21.75</v>
          </cell>
          <cell r="BQ848">
            <v>0</v>
          </cell>
          <cell r="BR848">
            <v>0</v>
          </cell>
          <cell r="BS848">
            <v>276.25</v>
          </cell>
          <cell r="BT848">
            <v>8.5</v>
          </cell>
          <cell r="BU848">
            <v>0</v>
          </cell>
          <cell r="BV848">
            <v>0</v>
          </cell>
          <cell r="BW848">
            <v>0</v>
          </cell>
          <cell r="BX848">
            <v>0</v>
          </cell>
          <cell r="BY848">
            <v>0</v>
          </cell>
          <cell r="BZ848">
            <v>0</v>
          </cell>
          <cell r="CA848">
            <v>74</v>
          </cell>
          <cell r="CB848">
            <v>2</v>
          </cell>
          <cell r="CC848">
            <v>0</v>
          </cell>
          <cell r="CD848">
            <v>0</v>
          </cell>
          <cell r="CE848">
            <v>0</v>
          </cell>
          <cell r="CF848">
            <v>0</v>
          </cell>
          <cell r="CG848">
            <v>0</v>
          </cell>
          <cell r="CH848">
            <v>0</v>
          </cell>
          <cell r="CI848">
            <v>0</v>
          </cell>
          <cell r="CJ848">
            <v>0</v>
          </cell>
          <cell r="CK848">
            <v>0</v>
          </cell>
          <cell r="CL848">
            <v>0</v>
          </cell>
          <cell r="CM848">
            <v>0</v>
          </cell>
          <cell r="CN848">
            <v>0</v>
          </cell>
          <cell r="CO848">
            <v>0</v>
          </cell>
          <cell r="CP848">
            <v>0</v>
          </cell>
          <cell r="CQ848">
            <v>0</v>
          </cell>
          <cell r="CR848">
            <v>0</v>
          </cell>
          <cell r="CS848">
            <v>0</v>
          </cell>
          <cell r="CT848">
            <v>0</v>
          </cell>
          <cell r="CU848">
            <v>0</v>
          </cell>
          <cell r="CV848">
            <v>0</v>
          </cell>
          <cell r="CW848">
            <v>0</v>
          </cell>
          <cell r="CX848">
            <v>0</v>
          </cell>
          <cell r="CY848">
            <v>0</v>
          </cell>
          <cell r="CZ848">
            <v>0</v>
          </cell>
          <cell r="DA848">
            <v>0</v>
          </cell>
          <cell r="DB848">
            <v>0</v>
          </cell>
          <cell r="DC848">
            <v>0</v>
          </cell>
          <cell r="DD848">
            <v>10953.140583323442</v>
          </cell>
          <cell r="DE848">
            <v>0</v>
          </cell>
          <cell r="DG848">
            <v>9306.8112459450895</v>
          </cell>
          <cell r="DI848">
            <v>0.03</v>
          </cell>
          <cell r="DJ848">
            <v>279.20433737835265</v>
          </cell>
          <cell r="DK848">
            <v>2.6157579635574392E-2</v>
          </cell>
          <cell r="DL848">
            <v>0</v>
          </cell>
        </row>
        <row r="849">
          <cell r="A849" t="str">
            <v>B10417LR0618LT10800P40</v>
          </cell>
          <cell r="B849" t="str">
            <v>RULLIERA-NASTRO TANGENZIALE Lu0500 LT 10800 P40</v>
          </cell>
          <cell r="C849" t="str">
            <v>TANGENTIAL BELT ROLLER CONV. Aw0500 LT 10800 P40</v>
          </cell>
          <cell r="F849">
            <v>25643.653804740494</v>
          </cell>
          <cell r="H849">
            <v>12052.517288228031</v>
          </cell>
          <cell r="I849">
            <v>0.53</v>
          </cell>
          <cell r="J849" t="str">
            <v>OK</v>
          </cell>
          <cell r="K849" t="str">
            <v>NEWZD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>
            <v>0</v>
          </cell>
          <cell r="R849">
            <v>0</v>
          </cell>
          <cell r="S849">
            <v>0</v>
          </cell>
          <cell r="T849">
            <v>0</v>
          </cell>
          <cell r="U849">
            <v>0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>
            <v>0</v>
          </cell>
          <cell r="AC849">
            <v>0</v>
          </cell>
          <cell r="AD849">
            <v>0</v>
          </cell>
          <cell r="AE849">
            <v>0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>
            <v>0</v>
          </cell>
          <cell r="AM849">
            <v>0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  <cell r="AR849">
            <v>0</v>
          </cell>
          <cell r="AS849">
            <v>0</v>
          </cell>
          <cell r="AT849">
            <v>0</v>
          </cell>
          <cell r="AU849">
            <v>0</v>
          </cell>
          <cell r="AV849">
            <v>10665.892288228031</v>
          </cell>
          <cell r="AW849">
            <v>180</v>
          </cell>
          <cell r="AX849">
            <v>5</v>
          </cell>
          <cell r="AY849">
            <v>0</v>
          </cell>
          <cell r="AZ849">
            <v>0</v>
          </cell>
          <cell r="BA849">
            <v>0</v>
          </cell>
          <cell r="BB849">
            <v>0</v>
          </cell>
          <cell r="BC849">
            <v>0</v>
          </cell>
          <cell r="BD849">
            <v>0</v>
          </cell>
          <cell r="BE849">
            <v>54</v>
          </cell>
          <cell r="BF849">
            <v>1.5</v>
          </cell>
          <cell r="BG849">
            <v>0</v>
          </cell>
          <cell r="BH849">
            <v>0</v>
          </cell>
          <cell r="BI849">
            <v>0</v>
          </cell>
          <cell r="BJ849">
            <v>0</v>
          </cell>
          <cell r="BK849">
            <v>76</v>
          </cell>
          <cell r="BL849">
            <v>2</v>
          </cell>
          <cell r="BM849">
            <v>0</v>
          </cell>
          <cell r="BN849">
            <v>0</v>
          </cell>
          <cell r="BO849">
            <v>721.5</v>
          </cell>
          <cell r="BP849">
            <v>22.2</v>
          </cell>
          <cell r="BQ849">
            <v>0</v>
          </cell>
          <cell r="BR849">
            <v>0</v>
          </cell>
          <cell r="BS849">
            <v>281.125</v>
          </cell>
          <cell r="BT849">
            <v>8.65</v>
          </cell>
          <cell r="BU849">
            <v>0</v>
          </cell>
          <cell r="BV849">
            <v>0</v>
          </cell>
          <cell r="BW849">
            <v>0</v>
          </cell>
          <cell r="BX849">
            <v>0</v>
          </cell>
          <cell r="BY849">
            <v>0</v>
          </cell>
          <cell r="BZ849">
            <v>0</v>
          </cell>
          <cell r="CA849">
            <v>74</v>
          </cell>
          <cell r="CB849">
            <v>2</v>
          </cell>
          <cell r="CC849">
            <v>0</v>
          </cell>
          <cell r="CD849">
            <v>0</v>
          </cell>
          <cell r="CE849">
            <v>0</v>
          </cell>
          <cell r="CF849">
            <v>0</v>
          </cell>
          <cell r="CG849">
            <v>0</v>
          </cell>
          <cell r="CH849">
            <v>0</v>
          </cell>
          <cell r="CI849">
            <v>0</v>
          </cell>
          <cell r="CJ849">
            <v>0</v>
          </cell>
          <cell r="CK849">
            <v>0</v>
          </cell>
          <cell r="CL849">
            <v>0</v>
          </cell>
          <cell r="CM849">
            <v>0</v>
          </cell>
          <cell r="CN849">
            <v>0</v>
          </cell>
          <cell r="CO849">
            <v>0</v>
          </cell>
          <cell r="CP849">
            <v>0</v>
          </cell>
          <cell r="CQ849">
            <v>0</v>
          </cell>
          <cell r="CR849">
            <v>0</v>
          </cell>
          <cell r="CS849">
            <v>0</v>
          </cell>
          <cell r="CT849">
            <v>0</v>
          </cell>
          <cell r="CU849">
            <v>0</v>
          </cell>
          <cell r="CV849">
            <v>0</v>
          </cell>
          <cell r="CW849">
            <v>0</v>
          </cell>
          <cell r="CX849">
            <v>0</v>
          </cell>
          <cell r="CY849">
            <v>0</v>
          </cell>
          <cell r="CZ849">
            <v>0</v>
          </cell>
          <cell r="DA849">
            <v>0</v>
          </cell>
          <cell r="DB849">
            <v>0</v>
          </cell>
          <cell r="DC849">
            <v>0</v>
          </cell>
          <cell r="DD849">
            <v>12052.517288228031</v>
          </cell>
          <cell r="DE849">
            <v>0</v>
          </cell>
          <cell r="DG849">
            <v>10355.235231289351</v>
          </cell>
          <cell r="DI849">
            <v>0.03</v>
          </cell>
          <cell r="DJ849">
            <v>310.65705693868051</v>
          </cell>
          <cell r="DK849">
            <v>2.6457226607999564E-2</v>
          </cell>
          <cell r="DL849">
            <v>0</v>
          </cell>
        </row>
        <row r="850">
          <cell r="A850" t="str">
            <v>B10417LR0618LT10800P60</v>
          </cell>
          <cell r="B850" t="str">
            <v>RULLIERA-NASTRO TANGENZIALE Lu0500 LT 10800 P60</v>
          </cell>
          <cell r="C850" t="str">
            <v>TANGENTIAL BELT ROLLER CONV. Aw0500 LT 10800 P60</v>
          </cell>
          <cell r="F850">
            <v>23840.264371384776</v>
          </cell>
          <cell r="H850">
            <v>11204.924254550844</v>
          </cell>
          <cell r="I850">
            <v>0.53</v>
          </cell>
          <cell r="J850" t="str">
            <v>OK</v>
          </cell>
          <cell r="K850" t="str">
            <v>NEWZD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0</v>
          </cell>
          <cell r="T850">
            <v>0</v>
          </cell>
          <cell r="U850">
            <v>0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0</v>
          </cell>
          <cell r="AE850">
            <v>0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>
            <v>0</v>
          </cell>
          <cell r="AM850">
            <v>0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  <cell r="AR850">
            <v>0</v>
          </cell>
          <cell r="AS850">
            <v>0</v>
          </cell>
          <cell r="AT850">
            <v>0</v>
          </cell>
          <cell r="AU850">
            <v>0</v>
          </cell>
          <cell r="AV850">
            <v>9818.2992545508441</v>
          </cell>
          <cell r="AW850">
            <v>180</v>
          </cell>
          <cell r="AX850">
            <v>5</v>
          </cell>
          <cell r="AY850">
            <v>0</v>
          </cell>
          <cell r="AZ850">
            <v>0</v>
          </cell>
          <cell r="BA850">
            <v>0</v>
          </cell>
          <cell r="BB850">
            <v>0</v>
          </cell>
          <cell r="BC850">
            <v>0</v>
          </cell>
          <cell r="BD850">
            <v>0</v>
          </cell>
          <cell r="BE850">
            <v>54</v>
          </cell>
          <cell r="BF850">
            <v>1.5</v>
          </cell>
          <cell r="BG850">
            <v>0</v>
          </cell>
          <cell r="BH850">
            <v>0</v>
          </cell>
          <cell r="BI850">
            <v>0</v>
          </cell>
          <cell r="BJ850">
            <v>0</v>
          </cell>
          <cell r="BK850">
            <v>76</v>
          </cell>
          <cell r="BL850">
            <v>2</v>
          </cell>
          <cell r="BM850">
            <v>0</v>
          </cell>
          <cell r="BN850">
            <v>0</v>
          </cell>
          <cell r="BO850">
            <v>721.5</v>
          </cell>
          <cell r="BP850">
            <v>22.2</v>
          </cell>
          <cell r="BQ850">
            <v>0</v>
          </cell>
          <cell r="BR850">
            <v>0</v>
          </cell>
          <cell r="BS850">
            <v>281.125</v>
          </cell>
          <cell r="BT850">
            <v>8.65</v>
          </cell>
          <cell r="BU850">
            <v>0</v>
          </cell>
          <cell r="BV850">
            <v>0</v>
          </cell>
          <cell r="BW850">
            <v>0</v>
          </cell>
          <cell r="BX850">
            <v>0</v>
          </cell>
          <cell r="BY850">
            <v>0</v>
          </cell>
          <cell r="BZ850">
            <v>0</v>
          </cell>
          <cell r="CA850">
            <v>74</v>
          </cell>
          <cell r="CB850">
            <v>2</v>
          </cell>
          <cell r="CC850">
            <v>0</v>
          </cell>
          <cell r="CD850">
            <v>0</v>
          </cell>
          <cell r="CE850">
            <v>0</v>
          </cell>
          <cell r="CF850">
            <v>0</v>
          </cell>
          <cell r="CG850">
            <v>0</v>
          </cell>
          <cell r="CH850">
            <v>0</v>
          </cell>
          <cell r="CI850">
            <v>0</v>
          </cell>
          <cell r="CJ850">
            <v>0</v>
          </cell>
          <cell r="CK850">
            <v>0</v>
          </cell>
          <cell r="CL850">
            <v>0</v>
          </cell>
          <cell r="CM850">
            <v>0</v>
          </cell>
          <cell r="CN850">
            <v>0</v>
          </cell>
          <cell r="CO850">
            <v>0</v>
          </cell>
          <cell r="CP850">
            <v>0</v>
          </cell>
          <cell r="CQ850">
            <v>0</v>
          </cell>
          <cell r="CR850">
            <v>0</v>
          </cell>
          <cell r="CS850">
            <v>0</v>
          </cell>
          <cell r="CT850">
            <v>0</v>
          </cell>
          <cell r="CU850">
            <v>0</v>
          </cell>
          <cell r="CV850">
            <v>0</v>
          </cell>
          <cell r="CW850">
            <v>0</v>
          </cell>
          <cell r="CX850">
            <v>0</v>
          </cell>
          <cell r="CY850">
            <v>0</v>
          </cell>
          <cell r="CZ850">
            <v>0</v>
          </cell>
          <cell r="DA850">
            <v>0</v>
          </cell>
          <cell r="DB850">
            <v>0</v>
          </cell>
          <cell r="DC850">
            <v>0</v>
          </cell>
          <cell r="DD850">
            <v>11204.924254550844</v>
          </cell>
          <cell r="DE850">
            <v>0</v>
          </cell>
          <cell r="DG850">
            <v>9532.3293733503342</v>
          </cell>
          <cell r="DI850">
            <v>0.03</v>
          </cell>
          <cell r="DJ850">
            <v>285.96988120051003</v>
          </cell>
          <cell r="DK850">
            <v>2.6190225860680469E-2</v>
          </cell>
          <cell r="DL850">
            <v>0</v>
          </cell>
        </row>
        <row r="851">
          <cell r="A851" t="str">
            <v>B10417LR0618LT11100P40</v>
          </cell>
          <cell r="B851" t="str">
            <v>RULLIERA-NASTRO TANGENZIALE Lu0500 LT 11100 P40</v>
          </cell>
          <cell r="C851" t="str">
            <v>TANGENTIAL BELT ROLLER CONV. Aw0500 LT 11100 P40</v>
          </cell>
          <cell r="F851">
            <v>26115.040235983481</v>
          </cell>
          <cell r="H851">
            <v>12274.068910912236</v>
          </cell>
          <cell r="I851">
            <v>0.53</v>
          </cell>
          <cell r="J851" t="str">
            <v>OK</v>
          </cell>
          <cell r="K851" t="str">
            <v>NEWZD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0</v>
          </cell>
          <cell r="T851">
            <v>0</v>
          </cell>
          <cell r="U851">
            <v>0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>
            <v>0</v>
          </cell>
          <cell r="AM851">
            <v>0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  <cell r="AR851">
            <v>0</v>
          </cell>
          <cell r="AS851">
            <v>0</v>
          </cell>
          <cell r="AT851">
            <v>0</v>
          </cell>
          <cell r="AU851">
            <v>0</v>
          </cell>
          <cell r="AV851">
            <v>10867.943910912236</v>
          </cell>
          <cell r="AW851">
            <v>180</v>
          </cell>
          <cell r="AX851">
            <v>5</v>
          </cell>
          <cell r="AY851">
            <v>0</v>
          </cell>
          <cell r="AZ851">
            <v>0</v>
          </cell>
          <cell r="BA851">
            <v>0</v>
          </cell>
          <cell r="BB851">
            <v>0</v>
          </cell>
          <cell r="BC851">
            <v>0</v>
          </cell>
          <cell r="BD851">
            <v>0</v>
          </cell>
          <cell r="BE851">
            <v>54</v>
          </cell>
          <cell r="BF851">
            <v>1.5</v>
          </cell>
          <cell r="BG851">
            <v>0</v>
          </cell>
          <cell r="BH851">
            <v>0</v>
          </cell>
          <cell r="BI851">
            <v>0</v>
          </cell>
          <cell r="BJ851">
            <v>0</v>
          </cell>
          <cell r="BK851">
            <v>76</v>
          </cell>
          <cell r="BL851">
            <v>2</v>
          </cell>
          <cell r="BM851">
            <v>0</v>
          </cell>
          <cell r="BN851">
            <v>0</v>
          </cell>
          <cell r="BO851">
            <v>736.125</v>
          </cell>
          <cell r="BP851">
            <v>22.65</v>
          </cell>
          <cell r="BQ851">
            <v>0</v>
          </cell>
          <cell r="BR851">
            <v>0</v>
          </cell>
          <cell r="BS851">
            <v>286</v>
          </cell>
          <cell r="BT851">
            <v>8.8000000000000007</v>
          </cell>
          <cell r="BU851">
            <v>0</v>
          </cell>
          <cell r="BV851">
            <v>0</v>
          </cell>
          <cell r="BW851">
            <v>0</v>
          </cell>
          <cell r="BX851">
            <v>0</v>
          </cell>
          <cell r="BY851">
            <v>0</v>
          </cell>
          <cell r="BZ851">
            <v>0</v>
          </cell>
          <cell r="CA851">
            <v>74</v>
          </cell>
          <cell r="CB851">
            <v>2</v>
          </cell>
          <cell r="CC851">
            <v>0</v>
          </cell>
          <cell r="CD851">
            <v>0</v>
          </cell>
          <cell r="CE851">
            <v>0</v>
          </cell>
          <cell r="CF851">
            <v>0</v>
          </cell>
          <cell r="CG851">
            <v>0</v>
          </cell>
          <cell r="CH851">
            <v>0</v>
          </cell>
          <cell r="CI851">
            <v>0</v>
          </cell>
          <cell r="CJ851">
            <v>0</v>
          </cell>
          <cell r="CK851">
            <v>0</v>
          </cell>
          <cell r="CL851">
            <v>0</v>
          </cell>
          <cell r="CM851">
            <v>0</v>
          </cell>
          <cell r="CN851">
            <v>0</v>
          </cell>
          <cell r="CO851">
            <v>0</v>
          </cell>
          <cell r="CP851">
            <v>0</v>
          </cell>
          <cell r="CQ851">
            <v>0</v>
          </cell>
          <cell r="CR851">
            <v>0</v>
          </cell>
          <cell r="CS851">
            <v>0</v>
          </cell>
          <cell r="CT851">
            <v>0</v>
          </cell>
          <cell r="CU851">
            <v>0</v>
          </cell>
          <cell r="CV851">
            <v>0</v>
          </cell>
          <cell r="CW851">
            <v>0</v>
          </cell>
          <cell r="CX851">
            <v>0</v>
          </cell>
          <cell r="CY851">
            <v>0</v>
          </cell>
          <cell r="CZ851">
            <v>0</v>
          </cell>
          <cell r="DA851">
            <v>0</v>
          </cell>
          <cell r="DB851">
            <v>0</v>
          </cell>
          <cell r="DC851">
            <v>0</v>
          </cell>
          <cell r="DD851">
            <v>12274.068910912236</v>
          </cell>
          <cell r="DE851">
            <v>0</v>
          </cell>
          <cell r="DG851">
            <v>10551.401855254599</v>
          </cell>
          <cell r="DI851">
            <v>0.03</v>
          </cell>
          <cell r="DJ851">
            <v>316.54205565763795</v>
          </cell>
          <cell r="DK851">
            <v>2.6472201107249627E-2</v>
          </cell>
          <cell r="DL851">
            <v>0</v>
          </cell>
        </row>
        <row r="852">
          <cell r="A852" t="str">
            <v>B10417LR0618LT11100P60</v>
          </cell>
          <cell r="B852" t="str">
            <v>RULLIERA-NASTRO TANGENZIALE Lu0500 LT 11100 P60</v>
          </cell>
          <cell r="C852" t="str">
            <v>TANGENTIAL BELT ROLLER CONV. Aw0500 LT 11100 P60</v>
          </cell>
          <cell r="F852">
            <v>24253.166401029466</v>
          </cell>
          <cell r="H852">
            <v>11398.988208483848</v>
          </cell>
          <cell r="I852">
            <v>0.53</v>
          </cell>
          <cell r="J852" t="str">
            <v>OK</v>
          </cell>
          <cell r="K852" t="str">
            <v>NEWZD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>
            <v>0</v>
          </cell>
          <cell r="AC852">
            <v>0</v>
          </cell>
          <cell r="AD852">
            <v>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>
            <v>0</v>
          </cell>
          <cell r="AM852">
            <v>0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  <cell r="AR852">
            <v>0</v>
          </cell>
          <cell r="AS852">
            <v>0</v>
          </cell>
          <cell r="AT852">
            <v>0</v>
          </cell>
          <cell r="AU852">
            <v>0</v>
          </cell>
          <cell r="AV852">
            <v>9992.8632084838482</v>
          </cell>
          <cell r="AW852">
            <v>180</v>
          </cell>
          <cell r="AX852">
            <v>5</v>
          </cell>
          <cell r="AY852">
            <v>0</v>
          </cell>
          <cell r="AZ852">
            <v>0</v>
          </cell>
          <cell r="BA852">
            <v>0</v>
          </cell>
          <cell r="BB852">
            <v>0</v>
          </cell>
          <cell r="BC852">
            <v>0</v>
          </cell>
          <cell r="BD852">
            <v>0</v>
          </cell>
          <cell r="BE852">
            <v>54</v>
          </cell>
          <cell r="BF852">
            <v>1.5</v>
          </cell>
          <cell r="BG852">
            <v>0</v>
          </cell>
          <cell r="BH852">
            <v>0</v>
          </cell>
          <cell r="BI852">
            <v>0</v>
          </cell>
          <cell r="BJ852">
            <v>0</v>
          </cell>
          <cell r="BK852">
            <v>76</v>
          </cell>
          <cell r="BL852">
            <v>2</v>
          </cell>
          <cell r="BM852">
            <v>0</v>
          </cell>
          <cell r="BN852">
            <v>0</v>
          </cell>
          <cell r="BO852">
            <v>736.125</v>
          </cell>
          <cell r="BP852">
            <v>22.65</v>
          </cell>
          <cell r="BQ852">
            <v>0</v>
          </cell>
          <cell r="BR852">
            <v>0</v>
          </cell>
          <cell r="BS852">
            <v>286</v>
          </cell>
          <cell r="BT852">
            <v>8.8000000000000007</v>
          </cell>
          <cell r="BU852">
            <v>0</v>
          </cell>
          <cell r="BV852">
            <v>0</v>
          </cell>
          <cell r="BW852">
            <v>0</v>
          </cell>
          <cell r="BX852">
            <v>0</v>
          </cell>
          <cell r="BY852">
            <v>0</v>
          </cell>
          <cell r="BZ852">
            <v>0</v>
          </cell>
          <cell r="CA852">
            <v>74</v>
          </cell>
          <cell r="CB852">
            <v>2</v>
          </cell>
          <cell r="CC852">
            <v>0</v>
          </cell>
          <cell r="CD852">
            <v>0</v>
          </cell>
          <cell r="CE852">
            <v>0</v>
          </cell>
          <cell r="CF852">
            <v>0</v>
          </cell>
          <cell r="CG852">
            <v>0</v>
          </cell>
          <cell r="CH852">
            <v>0</v>
          </cell>
          <cell r="CI852">
            <v>0</v>
          </cell>
          <cell r="CJ852">
            <v>0</v>
          </cell>
          <cell r="CK852">
            <v>0</v>
          </cell>
          <cell r="CL852">
            <v>0</v>
          </cell>
          <cell r="CM852">
            <v>0</v>
          </cell>
          <cell r="CN852">
            <v>0</v>
          </cell>
          <cell r="CO852">
            <v>0</v>
          </cell>
          <cell r="CP852">
            <v>0</v>
          </cell>
          <cell r="CQ852">
            <v>0</v>
          </cell>
          <cell r="CR852">
            <v>0</v>
          </cell>
          <cell r="CS852">
            <v>0</v>
          </cell>
          <cell r="CT852">
            <v>0</v>
          </cell>
          <cell r="CU852">
            <v>0</v>
          </cell>
          <cell r="CV852">
            <v>0</v>
          </cell>
          <cell r="CW852">
            <v>0</v>
          </cell>
          <cell r="CX852">
            <v>0</v>
          </cell>
          <cell r="CY852">
            <v>0</v>
          </cell>
          <cell r="CZ852">
            <v>0</v>
          </cell>
          <cell r="DA852">
            <v>0</v>
          </cell>
          <cell r="DB852">
            <v>0</v>
          </cell>
          <cell r="DC852">
            <v>0</v>
          </cell>
          <cell r="DD852">
            <v>11398.988208483848</v>
          </cell>
          <cell r="DE852">
            <v>0</v>
          </cell>
          <cell r="DG852">
            <v>9701.8089402755813</v>
          </cell>
          <cell r="DI852">
            <v>0.03</v>
          </cell>
          <cell r="DJ852">
            <v>291.05426820826744</v>
          </cell>
          <cell r="DK852">
            <v>2.6202376587148354E-2</v>
          </cell>
          <cell r="DL852">
            <v>0</v>
          </cell>
        </row>
        <row r="853">
          <cell r="A853" t="str">
            <v>B10417LR0618LT11400P40</v>
          </cell>
          <cell r="B853" t="str">
            <v>RULLIERA-NASTRO TANGENZIALE Lu0500 LT 11400 P40</v>
          </cell>
          <cell r="C853" t="str">
            <v>TANGENTIAL BELT ROLLER CONV. Aw0500 LT 11400 P40</v>
          </cell>
          <cell r="F853">
            <v>26615.323979056251</v>
          </cell>
          <cell r="H853">
            <v>12509.202270156436</v>
          </cell>
          <cell r="I853">
            <v>0.53</v>
          </cell>
          <cell r="J853" t="str">
            <v>OK</v>
          </cell>
          <cell r="K853" t="str">
            <v>NEWZD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0</v>
          </cell>
          <cell r="AE853">
            <v>0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>
            <v>0</v>
          </cell>
          <cell r="AM853">
            <v>0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  <cell r="AR853">
            <v>0</v>
          </cell>
          <cell r="AS853">
            <v>0</v>
          </cell>
          <cell r="AT853">
            <v>0</v>
          </cell>
          <cell r="AU853">
            <v>0</v>
          </cell>
          <cell r="AV853">
            <v>11083.577270156436</v>
          </cell>
          <cell r="AW853">
            <v>180</v>
          </cell>
          <cell r="AX853">
            <v>5</v>
          </cell>
          <cell r="AY853">
            <v>0</v>
          </cell>
          <cell r="AZ853">
            <v>0</v>
          </cell>
          <cell r="BA853">
            <v>0</v>
          </cell>
          <cell r="BB853">
            <v>0</v>
          </cell>
          <cell r="BC853">
            <v>0</v>
          </cell>
          <cell r="BD853">
            <v>0</v>
          </cell>
          <cell r="BE853">
            <v>54</v>
          </cell>
          <cell r="BF853">
            <v>1.5</v>
          </cell>
          <cell r="BG853">
            <v>0</v>
          </cell>
          <cell r="BH853">
            <v>0</v>
          </cell>
          <cell r="BI853">
            <v>0</v>
          </cell>
          <cell r="BJ853">
            <v>0</v>
          </cell>
          <cell r="BK853">
            <v>76</v>
          </cell>
          <cell r="BL853">
            <v>2</v>
          </cell>
          <cell r="BM853">
            <v>0</v>
          </cell>
          <cell r="BN853">
            <v>0</v>
          </cell>
          <cell r="BO853">
            <v>750.75</v>
          </cell>
          <cell r="BP853">
            <v>23.1</v>
          </cell>
          <cell r="BQ853">
            <v>0</v>
          </cell>
          <cell r="BR853">
            <v>0</v>
          </cell>
          <cell r="BS853">
            <v>290.875</v>
          </cell>
          <cell r="BT853">
            <v>8.9499999999999993</v>
          </cell>
          <cell r="BU853">
            <v>0</v>
          </cell>
          <cell r="BV853">
            <v>0</v>
          </cell>
          <cell r="BW853">
            <v>0</v>
          </cell>
          <cell r="BX853">
            <v>0</v>
          </cell>
          <cell r="BY853">
            <v>0</v>
          </cell>
          <cell r="BZ853">
            <v>0</v>
          </cell>
          <cell r="CA853">
            <v>74</v>
          </cell>
          <cell r="CB853">
            <v>2</v>
          </cell>
          <cell r="CC853">
            <v>0</v>
          </cell>
          <cell r="CD853">
            <v>0</v>
          </cell>
          <cell r="CE853">
            <v>0</v>
          </cell>
          <cell r="CF853">
            <v>0</v>
          </cell>
          <cell r="CG853">
            <v>0</v>
          </cell>
          <cell r="CH853">
            <v>0</v>
          </cell>
          <cell r="CI853">
            <v>0</v>
          </cell>
          <cell r="CJ853">
            <v>0</v>
          </cell>
          <cell r="CK853">
            <v>0</v>
          </cell>
          <cell r="CL853">
            <v>0</v>
          </cell>
          <cell r="CM853">
            <v>0</v>
          </cell>
          <cell r="CN853">
            <v>0</v>
          </cell>
          <cell r="CO853">
            <v>0</v>
          </cell>
          <cell r="CP853">
            <v>0</v>
          </cell>
          <cell r="CQ853">
            <v>0</v>
          </cell>
          <cell r="CR853">
            <v>0</v>
          </cell>
          <cell r="CS853">
            <v>0</v>
          </cell>
          <cell r="CT853">
            <v>0</v>
          </cell>
          <cell r="CU853">
            <v>0</v>
          </cell>
          <cell r="CV853">
            <v>0</v>
          </cell>
          <cell r="CW853">
            <v>0</v>
          </cell>
          <cell r="CX853">
            <v>0</v>
          </cell>
          <cell r="CY853">
            <v>0</v>
          </cell>
          <cell r="CZ853">
            <v>0</v>
          </cell>
          <cell r="DA853">
            <v>0</v>
          </cell>
          <cell r="DB853">
            <v>0</v>
          </cell>
          <cell r="DC853">
            <v>0</v>
          </cell>
          <cell r="DD853">
            <v>12509.202270156436</v>
          </cell>
          <cell r="DE853">
            <v>0</v>
          </cell>
          <cell r="DG853">
            <v>10760.754631219841</v>
          </cell>
          <cell r="DI853">
            <v>0.03</v>
          </cell>
          <cell r="DJ853">
            <v>322.82263893659524</v>
          </cell>
          <cell r="DK853">
            <v>2.6490446605615971E-2</v>
          </cell>
          <cell r="DL853">
            <v>0</v>
          </cell>
        </row>
        <row r="854">
          <cell r="A854" t="str">
            <v>B10417LR0618LT11400P60</v>
          </cell>
          <cell r="B854" t="str">
            <v>RULLIERA-NASTRO TANGENZIALE Lu0500 LT 11400 P60</v>
          </cell>
          <cell r="C854" t="str">
            <v>TANGENTIAL BELT ROLLER CONV. Aw0500 LT 11400 P60</v>
          </cell>
          <cell r="F854">
            <v>24713.833987286918</v>
          </cell>
          <cell r="H854">
            <v>11615.501974024852</v>
          </cell>
          <cell r="I854">
            <v>0.53</v>
          </cell>
          <cell r="J854" t="str">
            <v>OK</v>
          </cell>
          <cell r="K854" t="str">
            <v>NEWZD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>
            <v>0</v>
          </cell>
          <cell r="AC854">
            <v>0</v>
          </cell>
          <cell r="AD854">
            <v>0</v>
          </cell>
          <cell r="AE854">
            <v>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>
            <v>0</v>
          </cell>
          <cell r="AM854">
            <v>0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  <cell r="AR854">
            <v>0</v>
          </cell>
          <cell r="AS854">
            <v>0</v>
          </cell>
          <cell r="AT854">
            <v>0</v>
          </cell>
          <cell r="AU854">
            <v>0</v>
          </cell>
          <cell r="AV854">
            <v>10189.876974024852</v>
          </cell>
          <cell r="AW854">
            <v>180</v>
          </cell>
          <cell r="AX854">
            <v>5</v>
          </cell>
          <cell r="AY854">
            <v>0</v>
          </cell>
          <cell r="AZ854">
            <v>0</v>
          </cell>
          <cell r="BA854">
            <v>0</v>
          </cell>
          <cell r="BB854">
            <v>0</v>
          </cell>
          <cell r="BC854">
            <v>0</v>
          </cell>
          <cell r="BD854">
            <v>0</v>
          </cell>
          <cell r="BE854">
            <v>54</v>
          </cell>
          <cell r="BF854">
            <v>1.5</v>
          </cell>
          <cell r="BG854">
            <v>0</v>
          </cell>
          <cell r="BH854">
            <v>0</v>
          </cell>
          <cell r="BI854">
            <v>0</v>
          </cell>
          <cell r="BJ854">
            <v>0</v>
          </cell>
          <cell r="BK854">
            <v>76</v>
          </cell>
          <cell r="BL854">
            <v>2</v>
          </cell>
          <cell r="BM854">
            <v>0</v>
          </cell>
          <cell r="BN854">
            <v>0</v>
          </cell>
          <cell r="BO854">
            <v>750.75</v>
          </cell>
          <cell r="BP854">
            <v>23.1</v>
          </cell>
          <cell r="BQ854">
            <v>0</v>
          </cell>
          <cell r="BR854">
            <v>0</v>
          </cell>
          <cell r="BS854">
            <v>290.875</v>
          </cell>
          <cell r="BT854">
            <v>8.9499999999999993</v>
          </cell>
          <cell r="BU854">
            <v>0</v>
          </cell>
          <cell r="BV854">
            <v>0</v>
          </cell>
          <cell r="BW854">
            <v>0</v>
          </cell>
          <cell r="BX854">
            <v>0</v>
          </cell>
          <cell r="BY854">
            <v>0</v>
          </cell>
          <cell r="BZ854">
            <v>0</v>
          </cell>
          <cell r="CA854">
            <v>74</v>
          </cell>
          <cell r="CB854">
            <v>2</v>
          </cell>
          <cell r="CC854">
            <v>0</v>
          </cell>
          <cell r="CD854">
            <v>0</v>
          </cell>
          <cell r="CE854">
            <v>0</v>
          </cell>
          <cell r="CF854">
            <v>0</v>
          </cell>
          <cell r="CG854">
            <v>0</v>
          </cell>
          <cell r="CH854">
            <v>0</v>
          </cell>
          <cell r="CI854">
            <v>0</v>
          </cell>
          <cell r="CJ854">
            <v>0</v>
          </cell>
          <cell r="CK854">
            <v>0</v>
          </cell>
          <cell r="CL854">
            <v>0</v>
          </cell>
          <cell r="CM854">
            <v>0</v>
          </cell>
          <cell r="CN854">
            <v>0</v>
          </cell>
          <cell r="CO854">
            <v>0</v>
          </cell>
          <cell r="CP854">
            <v>0</v>
          </cell>
          <cell r="CQ854">
            <v>0</v>
          </cell>
          <cell r="CR854">
            <v>0</v>
          </cell>
          <cell r="CS854">
            <v>0</v>
          </cell>
          <cell r="CT854">
            <v>0</v>
          </cell>
          <cell r="CU854">
            <v>0</v>
          </cell>
          <cell r="CV854">
            <v>0</v>
          </cell>
          <cell r="CW854">
            <v>0</v>
          </cell>
          <cell r="CX854">
            <v>0</v>
          </cell>
          <cell r="CY854">
            <v>0</v>
          </cell>
          <cell r="CZ854">
            <v>0</v>
          </cell>
          <cell r="DA854">
            <v>0</v>
          </cell>
          <cell r="DB854">
            <v>0</v>
          </cell>
          <cell r="DC854">
            <v>0</v>
          </cell>
          <cell r="DD854">
            <v>11615.501974024852</v>
          </cell>
          <cell r="DE854">
            <v>0</v>
          </cell>
          <cell r="DG854">
            <v>9893.084440800827</v>
          </cell>
          <cell r="DI854">
            <v>0.03</v>
          </cell>
          <cell r="DJ854">
            <v>296.79253322402479</v>
          </cell>
          <cell r="DK854">
            <v>2.6221411087218968E-2</v>
          </cell>
          <cell r="DL854">
            <v>0</v>
          </cell>
        </row>
        <row r="855">
          <cell r="A855" t="str">
            <v>B10417LR0618LT11700P40</v>
          </cell>
          <cell r="B855" t="str">
            <v>RULLIERA-NASTRO TANGENZIALE Lu0500 LT 11700 P40</v>
          </cell>
          <cell r="C855" t="str">
            <v>TANGENTIAL BELT ROLLER CONV. Aw0500 LT 11700 P40</v>
          </cell>
          <cell r="F855">
            <v>27135.688520780943</v>
          </cell>
          <cell r="H855">
            <v>12753.773604767042</v>
          </cell>
          <cell r="I855">
            <v>0.53</v>
          </cell>
          <cell r="J855" t="str">
            <v>OK</v>
          </cell>
          <cell r="K855" t="str">
            <v>NEWZD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>
            <v>0</v>
          </cell>
          <cell r="AM855">
            <v>0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  <cell r="AR855">
            <v>0</v>
          </cell>
          <cell r="AS855">
            <v>0</v>
          </cell>
          <cell r="AT855">
            <v>0</v>
          </cell>
          <cell r="AU855">
            <v>0</v>
          </cell>
          <cell r="AV855">
            <v>11308.648604767042</v>
          </cell>
          <cell r="AW855">
            <v>180</v>
          </cell>
          <cell r="AX855">
            <v>5</v>
          </cell>
          <cell r="AY855">
            <v>0</v>
          </cell>
          <cell r="AZ855">
            <v>0</v>
          </cell>
          <cell r="BA855">
            <v>0</v>
          </cell>
          <cell r="BB855">
            <v>0</v>
          </cell>
          <cell r="BC855">
            <v>0</v>
          </cell>
          <cell r="BD855">
            <v>0</v>
          </cell>
          <cell r="BE855">
            <v>54</v>
          </cell>
          <cell r="BF855">
            <v>1.5</v>
          </cell>
          <cell r="BG855">
            <v>0</v>
          </cell>
          <cell r="BH855">
            <v>0</v>
          </cell>
          <cell r="BI855">
            <v>0</v>
          </cell>
          <cell r="BJ855">
            <v>0</v>
          </cell>
          <cell r="BK855">
            <v>76</v>
          </cell>
          <cell r="BL855">
            <v>2</v>
          </cell>
          <cell r="BM855">
            <v>0</v>
          </cell>
          <cell r="BN855">
            <v>0</v>
          </cell>
          <cell r="BO855">
            <v>765.375</v>
          </cell>
          <cell r="BP855">
            <v>23.55</v>
          </cell>
          <cell r="BQ855">
            <v>0</v>
          </cell>
          <cell r="BR855">
            <v>0</v>
          </cell>
          <cell r="BS855">
            <v>295.75000000000006</v>
          </cell>
          <cell r="BT855">
            <v>9.1000000000000014</v>
          </cell>
          <cell r="BU855">
            <v>0</v>
          </cell>
          <cell r="BV855">
            <v>0</v>
          </cell>
          <cell r="BW855">
            <v>0</v>
          </cell>
          <cell r="BX855">
            <v>0</v>
          </cell>
          <cell r="BY855">
            <v>0</v>
          </cell>
          <cell r="BZ855">
            <v>0</v>
          </cell>
          <cell r="CA855">
            <v>74</v>
          </cell>
          <cell r="CB855">
            <v>2</v>
          </cell>
          <cell r="CC855">
            <v>0</v>
          </cell>
          <cell r="CD855">
            <v>0</v>
          </cell>
          <cell r="CE855">
            <v>0</v>
          </cell>
          <cell r="CF855">
            <v>0</v>
          </cell>
          <cell r="CG855">
            <v>0</v>
          </cell>
          <cell r="CH855">
            <v>0</v>
          </cell>
          <cell r="CI855">
            <v>0</v>
          </cell>
          <cell r="CJ855">
            <v>0</v>
          </cell>
          <cell r="CK855">
            <v>0</v>
          </cell>
          <cell r="CL855">
            <v>0</v>
          </cell>
          <cell r="CM855">
            <v>0</v>
          </cell>
          <cell r="CN855">
            <v>0</v>
          </cell>
          <cell r="CO855">
            <v>0</v>
          </cell>
          <cell r="CP855">
            <v>0</v>
          </cell>
          <cell r="CQ855">
            <v>0</v>
          </cell>
          <cell r="CR855">
            <v>0</v>
          </cell>
          <cell r="CS855">
            <v>0</v>
          </cell>
          <cell r="CT855">
            <v>0</v>
          </cell>
          <cell r="CU855">
            <v>0</v>
          </cell>
          <cell r="CV855">
            <v>0</v>
          </cell>
          <cell r="CW855">
            <v>0</v>
          </cell>
          <cell r="CX855">
            <v>0</v>
          </cell>
          <cell r="CY855">
            <v>0</v>
          </cell>
          <cell r="CZ855">
            <v>0</v>
          </cell>
          <cell r="DA855">
            <v>0</v>
          </cell>
          <cell r="DB855">
            <v>0</v>
          </cell>
          <cell r="DC855">
            <v>0</v>
          </cell>
          <cell r="DD855">
            <v>12753.773604767042</v>
          </cell>
          <cell r="DE855">
            <v>0</v>
          </cell>
          <cell r="DG855">
            <v>10979.27049006509</v>
          </cell>
          <cell r="DI855">
            <v>0.03</v>
          </cell>
          <cell r="DJ855">
            <v>329.37811470195265</v>
          </cell>
          <cell r="DK855">
            <v>2.6510594818503083E-2</v>
          </cell>
          <cell r="DL855">
            <v>0</v>
          </cell>
        </row>
        <row r="856">
          <cell r="A856" t="str">
            <v>B10417LR0618LT11700P60</v>
          </cell>
          <cell r="B856" t="str">
            <v>RULLIERA-NASTRO TANGENZIALE Lu0500 LT 11700 P60</v>
          </cell>
          <cell r="C856" t="str">
            <v>TANGENTIAL BELT ROLLER CONV. Aw0500 LT 11700 P60</v>
          </cell>
          <cell r="F856">
            <v>25175.714127413306</v>
          </cell>
          <cell r="H856">
            <v>11832.585639884253</v>
          </cell>
          <cell r="I856">
            <v>0.53</v>
          </cell>
          <cell r="J856" t="str">
            <v>OK</v>
          </cell>
          <cell r="K856" t="str">
            <v>NEWZD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>
            <v>0</v>
          </cell>
          <cell r="AM856">
            <v>0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  <cell r="AR856">
            <v>0</v>
          </cell>
          <cell r="AS856">
            <v>0</v>
          </cell>
          <cell r="AT856">
            <v>0</v>
          </cell>
          <cell r="AU856">
            <v>0</v>
          </cell>
          <cell r="AV856">
            <v>10387.460639884253</v>
          </cell>
          <cell r="AW856">
            <v>180</v>
          </cell>
          <cell r="AX856">
            <v>5</v>
          </cell>
          <cell r="AY856">
            <v>0</v>
          </cell>
          <cell r="AZ856">
            <v>0</v>
          </cell>
          <cell r="BA856">
            <v>0</v>
          </cell>
          <cell r="BB856">
            <v>0</v>
          </cell>
          <cell r="BC856">
            <v>0</v>
          </cell>
          <cell r="BD856">
            <v>0</v>
          </cell>
          <cell r="BE856">
            <v>54</v>
          </cell>
          <cell r="BF856">
            <v>1.5</v>
          </cell>
          <cell r="BG856">
            <v>0</v>
          </cell>
          <cell r="BH856">
            <v>0</v>
          </cell>
          <cell r="BI856">
            <v>0</v>
          </cell>
          <cell r="BJ856">
            <v>0</v>
          </cell>
          <cell r="BK856">
            <v>76</v>
          </cell>
          <cell r="BL856">
            <v>2</v>
          </cell>
          <cell r="BM856">
            <v>0</v>
          </cell>
          <cell r="BN856">
            <v>0</v>
          </cell>
          <cell r="BO856">
            <v>765.375</v>
          </cell>
          <cell r="BP856">
            <v>23.55</v>
          </cell>
          <cell r="BQ856">
            <v>0</v>
          </cell>
          <cell r="BR856">
            <v>0</v>
          </cell>
          <cell r="BS856">
            <v>295.75000000000006</v>
          </cell>
          <cell r="BT856">
            <v>9.1000000000000014</v>
          </cell>
          <cell r="BU856">
            <v>0</v>
          </cell>
          <cell r="BV856">
            <v>0</v>
          </cell>
          <cell r="BW856">
            <v>0</v>
          </cell>
          <cell r="BX856">
            <v>0</v>
          </cell>
          <cell r="BY856">
            <v>0</v>
          </cell>
          <cell r="BZ856">
            <v>0</v>
          </cell>
          <cell r="CA856">
            <v>74</v>
          </cell>
          <cell r="CB856">
            <v>2</v>
          </cell>
          <cell r="CC856">
            <v>0</v>
          </cell>
          <cell r="CD856">
            <v>0</v>
          </cell>
          <cell r="CE856">
            <v>0</v>
          </cell>
          <cell r="CF856">
            <v>0</v>
          </cell>
          <cell r="CG856">
            <v>0</v>
          </cell>
          <cell r="CH856">
            <v>0</v>
          </cell>
          <cell r="CI856">
            <v>0</v>
          </cell>
          <cell r="CJ856">
            <v>0</v>
          </cell>
          <cell r="CK856">
            <v>0</v>
          </cell>
          <cell r="CL856">
            <v>0</v>
          </cell>
          <cell r="CM856">
            <v>0</v>
          </cell>
          <cell r="CN856">
            <v>0</v>
          </cell>
          <cell r="CO856">
            <v>0</v>
          </cell>
          <cell r="CP856">
            <v>0</v>
          </cell>
          <cell r="CQ856">
            <v>0</v>
          </cell>
          <cell r="CR856">
            <v>0</v>
          </cell>
          <cell r="CS856">
            <v>0</v>
          </cell>
          <cell r="CT856">
            <v>0</v>
          </cell>
          <cell r="CU856">
            <v>0</v>
          </cell>
          <cell r="CV856">
            <v>0</v>
          </cell>
          <cell r="CW856">
            <v>0</v>
          </cell>
          <cell r="CX856">
            <v>0</v>
          </cell>
          <cell r="CY856">
            <v>0</v>
          </cell>
          <cell r="CZ856">
            <v>0</v>
          </cell>
          <cell r="DA856">
            <v>0</v>
          </cell>
          <cell r="DB856">
            <v>0</v>
          </cell>
          <cell r="DC856">
            <v>0</v>
          </cell>
          <cell r="DD856">
            <v>11832.585639884253</v>
          </cell>
          <cell r="DE856">
            <v>0</v>
          </cell>
          <cell r="DG856">
            <v>10084.913242606071</v>
          </cell>
          <cell r="DI856">
            <v>0.03</v>
          </cell>
          <cell r="DJ856">
            <v>302.54739727818213</v>
          </cell>
          <cell r="DK856">
            <v>2.623993007761256E-2</v>
          </cell>
          <cell r="DL856">
            <v>0</v>
          </cell>
        </row>
        <row r="857">
          <cell r="A857" t="str">
            <v>B10417LR0618LT12000P40</v>
          </cell>
          <cell r="B857" t="str">
            <v>RULLIERA-NASTRO TANGENZIALE Lu0500 LT 12000 P40</v>
          </cell>
          <cell r="C857" t="str">
            <v>TANGENTIAL BELT ROLLER CONV. Aw0500 LT 12000 P40</v>
          </cell>
          <cell r="F857">
            <v>27662.036505896256</v>
          </cell>
          <cell r="H857">
            <v>13001.15715777124</v>
          </cell>
          <cell r="I857">
            <v>0.53</v>
          </cell>
          <cell r="J857" t="str">
            <v>OK</v>
          </cell>
          <cell r="K857" t="str">
            <v>NEWZD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>
            <v>0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>
            <v>0</v>
          </cell>
          <cell r="AM857">
            <v>0</v>
          </cell>
          <cell r="AN857">
            <v>0</v>
          </cell>
          <cell r="AO857">
            <v>0</v>
          </cell>
          <cell r="AP857">
            <v>0</v>
          </cell>
          <cell r="AQ857">
            <v>0</v>
          </cell>
          <cell r="AR857">
            <v>0</v>
          </cell>
          <cell r="AS857">
            <v>0</v>
          </cell>
          <cell r="AT857">
            <v>0</v>
          </cell>
          <cell r="AU857">
            <v>0</v>
          </cell>
          <cell r="AV857">
            <v>11536.53215777124</v>
          </cell>
          <cell r="AW857">
            <v>180</v>
          </cell>
          <cell r="AX857">
            <v>5</v>
          </cell>
          <cell r="AY857">
            <v>0</v>
          </cell>
          <cell r="AZ857">
            <v>0</v>
          </cell>
          <cell r="BA857">
            <v>0</v>
          </cell>
          <cell r="BB857">
            <v>0</v>
          </cell>
          <cell r="BC857">
            <v>0</v>
          </cell>
          <cell r="BD857">
            <v>0</v>
          </cell>
          <cell r="BE857">
            <v>54</v>
          </cell>
          <cell r="BF857">
            <v>1.5</v>
          </cell>
          <cell r="BG857">
            <v>0</v>
          </cell>
          <cell r="BH857">
            <v>0</v>
          </cell>
          <cell r="BI857">
            <v>0</v>
          </cell>
          <cell r="BJ857">
            <v>0</v>
          </cell>
          <cell r="BK857">
            <v>76</v>
          </cell>
          <cell r="BL857">
            <v>2</v>
          </cell>
          <cell r="BM857">
            <v>0</v>
          </cell>
          <cell r="BN857">
            <v>0</v>
          </cell>
          <cell r="BO857">
            <v>780</v>
          </cell>
          <cell r="BP857">
            <v>24</v>
          </cell>
          <cell r="BQ857">
            <v>0</v>
          </cell>
          <cell r="BR857">
            <v>0</v>
          </cell>
          <cell r="BS857">
            <v>300.625</v>
          </cell>
          <cell r="BT857">
            <v>9.25</v>
          </cell>
          <cell r="BU857">
            <v>0</v>
          </cell>
          <cell r="BV857">
            <v>0</v>
          </cell>
          <cell r="BW857">
            <v>0</v>
          </cell>
          <cell r="BX857">
            <v>0</v>
          </cell>
          <cell r="BY857">
            <v>0</v>
          </cell>
          <cell r="BZ857">
            <v>0</v>
          </cell>
          <cell r="CA857">
            <v>74</v>
          </cell>
          <cell r="CB857">
            <v>2</v>
          </cell>
          <cell r="CC857">
            <v>0</v>
          </cell>
          <cell r="CD857">
            <v>0</v>
          </cell>
          <cell r="CE857">
            <v>0</v>
          </cell>
          <cell r="CF857">
            <v>0</v>
          </cell>
          <cell r="CG857">
            <v>0</v>
          </cell>
          <cell r="CH857">
            <v>0</v>
          </cell>
          <cell r="CI857">
            <v>0</v>
          </cell>
          <cell r="CJ857">
            <v>0</v>
          </cell>
          <cell r="CK857">
            <v>0</v>
          </cell>
          <cell r="CL857">
            <v>0</v>
          </cell>
          <cell r="CM857">
            <v>0</v>
          </cell>
          <cell r="CN857">
            <v>0</v>
          </cell>
          <cell r="CO857">
            <v>0</v>
          </cell>
          <cell r="CP857">
            <v>0</v>
          </cell>
          <cell r="CQ857">
            <v>0</v>
          </cell>
          <cell r="CR857">
            <v>0</v>
          </cell>
          <cell r="CS857">
            <v>0</v>
          </cell>
          <cell r="CT857">
            <v>0</v>
          </cell>
          <cell r="CU857">
            <v>0</v>
          </cell>
          <cell r="CV857">
            <v>0</v>
          </cell>
          <cell r="CW857">
            <v>0</v>
          </cell>
          <cell r="CX857">
            <v>0</v>
          </cell>
          <cell r="CY857">
            <v>0</v>
          </cell>
          <cell r="CZ857">
            <v>0</v>
          </cell>
          <cell r="DA857">
            <v>0</v>
          </cell>
          <cell r="DB857">
            <v>0</v>
          </cell>
          <cell r="DC857">
            <v>0</v>
          </cell>
          <cell r="DD857">
            <v>13001.15715777124</v>
          </cell>
          <cell r="DE857">
            <v>0</v>
          </cell>
          <cell r="DG857">
            <v>11200.51665803033</v>
          </cell>
          <cell r="DI857">
            <v>0.03</v>
          </cell>
          <cell r="DJ857">
            <v>336.01549974090989</v>
          </cell>
          <cell r="DK857">
            <v>2.6530733632012662E-2</v>
          </cell>
          <cell r="DL857">
            <v>0</v>
          </cell>
        </row>
        <row r="858">
          <cell r="A858" t="str">
            <v>B10417LR0618LT12000P60</v>
          </cell>
          <cell r="B858" t="str">
            <v>RULLIERA-NASTRO TANGENZIALE Lu0500 LT 12000 P60</v>
          </cell>
          <cell r="C858" t="str">
            <v>TANGENTIAL BELT ROLLER CONV. Aw0500 LT 12000 P60</v>
          </cell>
          <cell r="F858">
            <v>25662.445955713305</v>
          </cell>
          <cell r="H858">
            <v>12061.349599185252</v>
          </cell>
          <cell r="I858">
            <v>0.53</v>
          </cell>
          <cell r="J858" t="str">
            <v>OK</v>
          </cell>
          <cell r="K858" t="str">
            <v>NEWZD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>
            <v>0</v>
          </cell>
          <cell r="AM858">
            <v>0</v>
          </cell>
          <cell r="AN858">
            <v>0</v>
          </cell>
          <cell r="AO858">
            <v>0</v>
          </cell>
          <cell r="AP858">
            <v>0</v>
          </cell>
          <cell r="AQ858">
            <v>0</v>
          </cell>
          <cell r="AR858">
            <v>0</v>
          </cell>
          <cell r="AS858">
            <v>0</v>
          </cell>
          <cell r="AT858">
            <v>0</v>
          </cell>
          <cell r="AU858">
            <v>0</v>
          </cell>
          <cell r="AV858">
            <v>10596.724599185252</v>
          </cell>
          <cell r="AW858">
            <v>180</v>
          </cell>
          <cell r="AX858">
            <v>5</v>
          </cell>
          <cell r="AY858">
            <v>0</v>
          </cell>
          <cell r="AZ858">
            <v>0</v>
          </cell>
          <cell r="BA858">
            <v>0</v>
          </cell>
          <cell r="BB858">
            <v>0</v>
          </cell>
          <cell r="BC858">
            <v>0</v>
          </cell>
          <cell r="BD858">
            <v>0</v>
          </cell>
          <cell r="BE858">
            <v>54</v>
          </cell>
          <cell r="BF858">
            <v>1.5</v>
          </cell>
          <cell r="BG858">
            <v>0</v>
          </cell>
          <cell r="BH858">
            <v>0</v>
          </cell>
          <cell r="BI858">
            <v>0</v>
          </cell>
          <cell r="BJ858">
            <v>0</v>
          </cell>
          <cell r="BK858">
            <v>76</v>
          </cell>
          <cell r="BL858">
            <v>2</v>
          </cell>
          <cell r="BM858">
            <v>0</v>
          </cell>
          <cell r="BN858">
            <v>0</v>
          </cell>
          <cell r="BO858">
            <v>780</v>
          </cell>
          <cell r="BP858">
            <v>24</v>
          </cell>
          <cell r="BQ858">
            <v>0</v>
          </cell>
          <cell r="BR858">
            <v>0</v>
          </cell>
          <cell r="BS858">
            <v>300.625</v>
          </cell>
          <cell r="BT858">
            <v>9.25</v>
          </cell>
          <cell r="BU858">
            <v>0</v>
          </cell>
          <cell r="BV858">
            <v>0</v>
          </cell>
          <cell r="BW858">
            <v>0</v>
          </cell>
          <cell r="BX858">
            <v>0</v>
          </cell>
          <cell r="BY858">
            <v>0</v>
          </cell>
          <cell r="BZ858">
            <v>0</v>
          </cell>
          <cell r="CA858">
            <v>74</v>
          </cell>
          <cell r="CB858">
            <v>2</v>
          </cell>
          <cell r="CC858">
            <v>0</v>
          </cell>
          <cell r="CD858">
            <v>0</v>
          </cell>
          <cell r="CE858">
            <v>0</v>
          </cell>
          <cell r="CF858">
            <v>0</v>
          </cell>
          <cell r="CG858">
            <v>0</v>
          </cell>
          <cell r="CH858">
            <v>0</v>
          </cell>
          <cell r="CI858">
            <v>0</v>
          </cell>
          <cell r="CJ858">
            <v>0</v>
          </cell>
          <cell r="CK858">
            <v>0</v>
          </cell>
          <cell r="CL858">
            <v>0</v>
          </cell>
          <cell r="CM858">
            <v>0</v>
          </cell>
          <cell r="CN858">
            <v>0</v>
          </cell>
          <cell r="CO858">
            <v>0</v>
          </cell>
          <cell r="CP858">
            <v>0</v>
          </cell>
          <cell r="CQ858">
            <v>0</v>
          </cell>
          <cell r="CR858">
            <v>0</v>
          </cell>
          <cell r="CS858">
            <v>0</v>
          </cell>
          <cell r="CT858">
            <v>0</v>
          </cell>
          <cell r="CU858">
            <v>0</v>
          </cell>
          <cell r="CV858">
            <v>0</v>
          </cell>
          <cell r="CW858">
            <v>0</v>
          </cell>
          <cell r="CX858">
            <v>0</v>
          </cell>
          <cell r="CY858">
            <v>0</v>
          </cell>
          <cell r="CZ858">
            <v>0</v>
          </cell>
          <cell r="DA858">
            <v>0</v>
          </cell>
          <cell r="DB858">
            <v>0</v>
          </cell>
          <cell r="DC858">
            <v>0</v>
          </cell>
          <cell r="DD858">
            <v>12061.349599185252</v>
          </cell>
          <cell r="DE858">
            <v>0</v>
          </cell>
          <cell r="DG858">
            <v>10288.082135131313</v>
          </cell>
          <cell r="DI858">
            <v>0.03</v>
          </cell>
          <cell r="DJ858">
            <v>308.64246405393936</v>
          </cell>
          <cell r="DK858">
            <v>2.6261393269244506E-2</v>
          </cell>
          <cell r="DL858">
            <v>0</v>
          </cell>
        </row>
        <row r="859">
          <cell r="A859" t="str">
            <v>B10417LR0618LT12300P40</v>
          </cell>
          <cell r="B859" t="str">
            <v>RULLIERA-NASTRO TANGENZIALE Lu0500 LT 12300 P40</v>
          </cell>
          <cell r="C859" t="str">
            <v>TANGENTIAL BELT ROLLER CONV. Aw0500 LT 12300 P40</v>
          </cell>
          <cell r="F859">
            <v>28183.954439777546</v>
          </cell>
          <cell r="H859">
            <v>13246.458586695446</v>
          </cell>
          <cell r="I859">
            <v>0.53</v>
          </cell>
          <cell r="J859" t="str">
            <v>OK</v>
          </cell>
          <cell r="K859" t="str">
            <v>NEWZD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>
            <v>0</v>
          </cell>
          <cell r="AM859">
            <v>0</v>
          </cell>
          <cell r="AN859">
            <v>0</v>
          </cell>
          <cell r="AO859">
            <v>0</v>
          </cell>
          <cell r="AP859">
            <v>0</v>
          </cell>
          <cell r="AQ859">
            <v>0</v>
          </cell>
          <cell r="AR859">
            <v>0</v>
          </cell>
          <cell r="AS859">
            <v>0</v>
          </cell>
          <cell r="AT859">
            <v>0</v>
          </cell>
          <cell r="AU859">
            <v>0</v>
          </cell>
          <cell r="AV859">
            <v>11726.333586695446</v>
          </cell>
          <cell r="AW859">
            <v>216</v>
          </cell>
          <cell r="AX859">
            <v>6</v>
          </cell>
          <cell r="AY859">
            <v>0</v>
          </cell>
          <cell r="AZ859">
            <v>0</v>
          </cell>
          <cell r="BA859">
            <v>0</v>
          </cell>
          <cell r="BB859">
            <v>0</v>
          </cell>
          <cell r="BC859">
            <v>0</v>
          </cell>
          <cell r="BD859">
            <v>0</v>
          </cell>
          <cell r="BE859">
            <v>54</v>
          </cell>
          <cell r="BF859">
            <v>1.5</v>
          </cell>
          <cell r="BG859">
            <v>0</v>
          </cell>
          <cell r="BH859">
            <v>0</v>
          </cell>
          <cell r="BI859">
            <v>0</v>
          </cell>
          <cell r="BJ859">
            <v>0</v>
          </cell>
          <cell r="BK859">
            <v>76</v>
          </cell>
          <cell r="BL859">
            <v>2</v>
          </cell>
          <cell r="BM859">
            <v>0</v>
          </cell>
          <cell r="BN859">
            <v>0</v>
          </cell>
          <cell r="BO859">
            <v>794.625</v>
          </cell>
          <cell r="BP859">
            <v>24.45</v>
          </cell>
          <cell r="BQ859">
            <v>0</v>
          </cell>
          <cell r="BR859">
            <v>0</v>
          </cell>
          <cell r="BS859">
            <v>305.5</v>
          </cell>
          <cell r="BT859">
            <v>9.4</v>
          </cell>
          <cell r="BU859">
            <v>0</v>
          </cell>
          <cell r="BV859">
            <v>0</v>
          </cell>
          <cell r="BW859">
            <v>0</v>
          </cell>
          <cell r="BX859">
            <v>0</v>
          </cell>
          <cell r="BY859">
            <v>0</v>
          </cell>
          <cell r="BZ859">
            <v>0</v>
          </cell>
          <cell r="CA859">
            <v>74</v>
          </cell>
          <cell r="CB859">
            <v>2</v>
          </cell>
          <cell r="CC859">
            <v>0</v>
          </cell>
          <cell r="CD859">
            <v>0</v>
          </cell>
          <cell r="CE859">
            <v>0</v>
          </cell>
          <cell r="CF859">
            <v>0</v>
          </cell>
          <cell r="CG859">
            <v>0</v>
          </cell>
          <cell r="CH859">
            <v>0</v>
          </cell>
          <cell r="CI859">
            <v>0</v>
          </cell>
          <cell r="CJ859">
            <v>0</v>
          </cell>
          <cell r="CK859">
            <v>0</v>
          </cell>
          <cell r="CL859">
            <v>0</v>
          </cell>
          <cell r="CM859">
            <v>0</v>
          </cell>
          <cell r="CN859">
            <v>0</v>
          </cell>
          <cell r="CO859">
            <v>0</v>
          </cell>
          <cell r="CP859">
            <v>0</v>
          </cell>
          <cell r="CQ859">
            <v>0</v>
          </cell>
          <cell r="CR859">
            <v>0</v>
          </cell>
          <cell r="CS859">
            <v>0</v>
          </cell>
          <cell r="CT859">
            <v>0</v>
          </cell>
          <cell r="CU859">
            <v>0</v>
          </cell>
          <cell r="CV859">
            <v>0</v>
          </cell>
          <cell r="CW859">
            <v>0</v>
          </cell>
          <cell r="CX859">
            <v>0</v>
          </cell>
          <cell r="CY859">
            <v>0</v>
          </cell>
          <cell r="CZ859">
            <v>0</v>
          </cell>
          <cell r="DA859">
            <v>0</v>
          </cell>
          <cell r="DB859">
            <v>0</v>
          </cell>
          <cell r="DC859">
            <v>0</v>
          </cell>
          <cell r="DD859">
            <v>13246.458586695446</v>
          </cell>
          <cell r="DE859">
            <v>0</v>
          </cell>
          <cell r="DG859">
            <v>11384.789889995578</v>
          </cell>
          <cell r="DI859">
            <v>0.03</v>
          </cell>
          <cell r="DJ859">
            <v>341.54369669986733</v>
          </cell>
          <cell r="DK859">
            <v>2.6466171967135257E-2</v>
          </cell>
          <cell r="DL859">
            <v>0</v>
          </cell>
        </row>
        <row r="860">
          <cell r="A860" t="str">
            <v>B10417LR0618LT12300P60</v>
          </cell>
          <cell r="B860" t="str">
            <v>RULLIERA-NASTRO TANGENZIALE Lu0500 LT 12300 P60</v>
          </cell>
          <cell r="C860" t="str">
            <v>TANGENTIAL BELT ROLLER CONV. Aw0500 LT 12300 P60</v>
          </cell>
          <cell r="F860">
            <v>26125.879487996295</v>
          </cell>
          <cell r="H860">
            <v>12279.163359358257</v>
          </cell>
          <cell r="I860">
            <v>0.53</v>
          </cell>
          <cell r="J860" t="str">
            <v>OK</v>
          </cell>
          <cell r="K860" t="str">
            <v>NEWZD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>
            <v>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>
            <v>0</v>
          </cell>
          <cell r="AM860">
            <v>0</v>
          </cell>
          <cell r="AN860">
            <v>0</v>
          </cell>
          <cell r="AO860">
            <v>0</v>
          </cell>
          <cell r="AP860">
            <v>0</v>
          </cell>
          <cell r="AQ860">
            <v>0</v>
          </cell>
          <cell r="AR860">
            <v>0</v>
          </cell>
          <cell r="AS860">
            <v>0</v>
          </cell>
          <cell r="AT860">
            <v>0</v>
          </cell>
          <cell r="AU860">
            <v>0</v>
          </cell>
          <cell r="AV860">
            <v>10759.038359358257</v>
          </cell>
          <cell r="AW860">
            <v>216</v>
          </cell>
          <cell r="AX860">
            <v>6</v>
          </cell>
          <cell r="AY860">
            <v>0</v>
          </cell>
          <cell r="AZ860">
            <v>0</v>
          </cell>
          <cell r="BA860">
            <v>0</v>
          </cell>
          <cell r="BB860">
            <v>0</v>
          </cell>
          <cell r="BC860">
            <v>0</v>
          </cell>
          <cell r="BD860">
            <v>0</v>
          </cell>
          <cell r="BE860">
            <v>54</v>
          </cell>
          <cell r="BF860">
            <v>1.5</v>
          </cell>
          <cell r="BG860">
            <v>0</v>
          </cell>
          <cell r="BH860">
            <v>0</v>
          </cell>
          <cell r="BI860">
            <v>0</v>
          </cell>
          <cell r="BJ860">
            <v>0</v>
          </cell>
          <cell r="BK860">
            <v>76</v>
          </cell>
          <cell r="BL860">
            <v>2</v>
          </cell>
          <cell r="BM860">
            <v>0</v>
          </cell>
          <cell r="BN860">
            <v>0</v>
          </cell>
          <cell r="BO860">
            <v>794.625</v>
          </cell>
          <cell r="BP860">
            <v>24.45</v>
          </cell>
          <cell r="BQ860">
            <v>0</v>
          </cell>
          <cell r="BR860">
            <v>0</v>
          </cell>
          <cell r="BS860">
            <v>305.5</v>
          </cell>
          <cell r="BT860">
            <v>9.4</v>
          </cell>
          <cell r="BU860">
            <v>0</v>
          </cell>
          <cell r="BV860">
            <v>0</v>
          </cell>
          <cell r="BW860">
            <v>0</v>
          </cell>
          <cell r="BX860">
            <v>0</v>
          </cell>
          <cell r="BY860">
            <v>0</v>
          </cell>
          <cell r="BZ860">
            <v>0</v>
          </cell>
          <cell r="CA860">
            <v>74</v>
          </cell>
          <cell r="CB860">
            <v>2</v>
          </cell>
          <cell r="CC860">
            <v>0</v>
          </cell>
          <cell r="CD860">
            <v>0</v>
          </cell>
          <cell r="CE860">
            <v>0</v>
          </cell>
          <cell r="CF860">
            <v>0</v>
          </cell>
          <cell r="CG860">
            <v>0</v>
          </cell>
          <cell r="CH860">
            <v>0</v>
          </cell>
          <cell r="CI860">
            <v>0</v>
          </cell>
          <cell r="CJ860">
            <v>0</v>
          </cell>
          <cell r="CK860">
            <v>0</v>
          </cell>
          <cell r="CL860">
            <v>0</v>
          </cell>
          <cell r="CM860">
            <v>0</v>
          </cell>
          <cell r="CN860">
            <v>0</v>
          </cell>
          <cell r="CO860">
            <v>0</v>
          </cell>
          <cell r="CP860">
            <v>0</v>
          </cell>
          <cell r="CQ860">
            <v>0</v>
          </cell>
          <cell r="CR860">
            <v>0</v>
          </cell>
          <cell r="CS860">
            <v>0</v>
          </cell>
          <cell r="CT860">
            <v>0</v>
          </cell>
          <cell r="CU860">
            <v>0</v>
          </cell>
          <cell r="CV860">
            <v>0</v>
          </cell>
          <cell r="CW860">
            <v>0</v>
          </cell>
          <cell r="CX860">
            <v>0</v>
          </cell>
          <cell r="CY860">
            <v>0</v>
          </cell>
          <cell r="CZ860">
            <v>0</v>
          </cell>
          <cell r="DA860">
            <v>0</v>
          </cell>
          <cell r="DB860">
            <v>0</v>
          </cell>
          <cell r="DC860">
            <v>0</v>
          </cell>
          <cell r="DD860">
            <v>12279.163359358257</v>
          </cell>
          <cell r="DE860">
            <v>0</v>
          </cell>
          <cell r="DG860">
            <v>10445.668310056561</v>
          </cell>
          <cell r="DI860">
            <v>0.03</v>
          </cell>
          <cell r="DJ860">
            <v>313.37004930169678</v>
          </cell>
          <cell r="DK860">
            <v>2.6188823522325703E-2</v>
          </cell>
          <cell r="DL860">
            <v>0</v>
          </cell>
        </row>
        <row r="861">
          <cell r="A861" t="str">
            <v>B10417LR0618LT12600P40</v>
          </cell>
          <cell r="B861" t="str">
            <v>RULLIERA-NASTRO TANGENZIALE Lu0500 LT 12600 P40</v>
          </cell>
          <cell r="C861" t="str">
            <v>TANGENTIAL BELT ROLLER CONV. Aw0500 LT 12600 P40</v>
          </cell>
          <cell r="F861">
            <v>28684.238182850306</v>
          </cell>
          <cell r="H861">
            <v>13481.591945939643</v>
          </cell>
          <cell r="I861">
            <v>0.53</v>
          </cell>
          <cell r="J861" t="str">
            <v>OK</v>
          </cell>
          <cell r="K861" t="str">
            <v>NEWZD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>
            <v>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>
            <v>0</v>
          </cell>
          <cell r="AM861">
            <v>0</v>
          </cell>
          <cell r="AN861">
            <v>0</v>
          </cell>
          <cell r="AO861">
            <v>0</v>
          </cell>
          <cell r="AP861">
            <v>0</v>
          </cell>
          <cell r="AQ861">
            <v>0</v>
          </cell>
          <cell r="AR861">
            <v>0</v>
          </cell>
          <cell r="AS861">
            <v>0</v>
          </cell>
          <cell r="AT861">
            <v>0</v>
          </cell>
          <cell r="AU861">
            <v>0</v>
          </cell>
          <cell r="AV861">
            <v>11941.966945939643</v>
          </cell>
          <cell r="AW861">
            <v>216</v>
          </cell>
          <cell r="AX861">
            <v>6</v>
          </cell>
          <cell r="AY861">
            <v>0</v>
          </cell>
          <cell r="AZ861">
            <v>0</v>
          </cell>
          <cell r="BA861">
            <v>0</v>
          </cell>
          <cell r="BB861">
            <v>0</v>
          </cell>
          <cell r="BC861">
            <v>0</v>
          </cell>
          <cell r="BD861">
            <v>0</v>
          </cell>
          <cell r="BE861">
            <v>54</v>
          </cell>
          <cell r="BF861">
            <v>1.5</v>
          </cell>
          <cell r="BG861">
            <v>0</v>
          </cell>
          <cell r="BH861">
            <v>0</v>
          </cell>
          <cell r="BI861">
            <v>0</v>
          </cell>
          <cell r="BJ861">
            <v>0</v>
          </cell>
          <cell r="BK861">
            <v>76</v>
          </cell>
          <cell r="BL861">
            <v>2</v>
          </cell>
          <cell r="BM861">
            <v>0</v>
          </cell>
          <cell r="BN861">
            <v>0</v>
          </cell>
          <cell r="BO861">
            <v>809.25</v>
          </cell>
          <cell r="BP861">
            <v>24.9</v>
          </cell>
          <cell r="BQ861">
            <v>0</v>
          </cell>
          <cell r="BR861">
            <v>0</v>
          </cell>
          <cell r="BS861">
            <v>310.375</v>
          </cell>
          <cell r="BT861">
            <v>9.5500000000000007</v>
          </cell>
          <cell r="BU861">
            <v>0</v>
          </cell>
          <cell r="BV861">
            <v>0</v>
          </cell>
          <cell r="BW861">
            <v>0</v>
          </cell>
          <cell r="BX861">
            <v>0</v>
          </cell>
          <cell r="BY861">
            <v>0</v>
          </cell>
          <cell r="BZ861">
            <v>0</v>
          </cell>
          <cell r="CA861">
            <v>74</v>
          </cell>
          <cell r="CB861">
            <v>2</v>
          </cell>
          <cell r="CC861">
            <v>0</v>
          </cell>
          <cell r="CD861">
            <v>0</v>
          </cell>
          <cell r="CE861">
            <v>0</v>
          </cell>
          <cell r="CF861">
            <v>0</v>
          </cell>
          <cell r="CG861">
            <v>0</v>
          </cell>
          <cell r="CH861">
            <v>0</v>
          </cell>
          <cell r="CI861">
            <v>0</v>
          </cell>
          <cell r="CJ861">
            <v>0</v>
          </cell>
          <cell r="CK861">
            <v>0</v>
          </cell>
          <cell r="CL861">
            <v>0</v>
          </cell>
          <cell r="CM861">
            <v>0</v>
          </cell>
          <cell r="CN861">
            <v>0</v>
          </cell>
          <cell r="CO861">
            <v>0</v>
          </cell>
          <cell r="CP861">
            <v>0</v>
          </cell>
          <cell r="CQ861">
            <v>0</v>
          </cell>
          <cell r="CR861">
            <v>0</v>
          </cell>
          <cell r="CS861">
            <v>0</v>
          </cell>
          <cell r="CT861">
            <v>0</v>
          </cell>
          <cell r="CU861">
            <v>0</v>
          </cell>
          <cell r="CV861">
            <v>0</v>
          </cell>
          <cell r="CW861">
            <v>0</v>
          </cell>
          <cell r="CX861">
            <v>0</v>
          </cell>
          <cell r="CY861">
            <v>0</v>
          </cell>
          <cell r="CZ861">
            <v>0</v>
          </cell>
          <cell r="DA861">
            <v>0</v>
          </cell>
          <cell r="DB861">
            <v>0</v>
          </cell>
          <cell r="DC861">
            <v>0</v>
          </cell>
          <cell r="DD861">
            <v>13481.591945939643</v>
          </cell>
          <cell r="DE861">
            <v>0</v>
          </cell>
          <cell r="DG861">
            <v>11594.142665960819</v>
          </cell>
          <cell r="DI861">
            <v>0.03</v>
          </cell>
          <cell r="DJ861">
            <v>347.82427997882456</v>
          </cell>
          <cell r="DK861">
            <v>2.6483206405446873E-2</v>
          </cell>
          <cell r="DL861">
            <v>0</v>
          </cell>
        </row>
        <row r="862">
          <cell r="A862" t="str">
            <v>B10417LR0618LT12600P60</v>
          </cell>
          <cell r="B862" t="str">
            <v>RULLIERA-NASTRO TANGENZIALE Lu0500 LT 12600 P60</v>
          </cell>
          <cell r="C862" t="str">
            <v>TANGENTIAL BELT ROLLER CONV. Aw0500 LT 12600 P60</v>
          </cell>
          <cell r="F862">
            <v>26586.547074253747</v>
          </cell>
          <cell r="H862">
            <v>12495.677124899261</v>
          </cell>
          <cell r="I862">
            <v>0.53</v>
          </cell>
          <cell r="J862" t="str">
            <v>OK</v>
          </cell>
          <cell r="K862" t="str">
            <v>NEWZD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>
            <v>0</v>
          </cell>
          <cell r="AM862">
            <v>0</v>
          </cell>
          <cell r="AN862">
            <v>0</v>
          </cell>
          <cell r="AO862">
            <v>0</v>
          </cell>
          <cell r="AP862">
            <v>0</v>
          </cell>
          <cell r="AQ862">
            <v>0</v>
          </cell>
          <cell r="AR862">
            <v>0</v>
          </cell>
          <cell r="AS862">
            <v>0</v>
          </cell>
          <cell r="AT862">
            <v>0</v>
          </cell>
          <cell r="AU862">
            <v>0</v>
          </cell>
          <cell r="AV862">
            <v>10956.052124899261</v>
          </cell>
          <cell r="AW862">
            <v>216</v>
          </cell>
          <cell r="AX862">
            <v>6</v>
          </cell>
          <cell r="AY862">
            <v>0</v>
          </cell>
          <cell r="AZ862">
            <v>0</v>
          </cell>
          <cell r="BA862">
            <v>0</v>
          </cell>
          <cell r="BB862">
            <v>0</v>
          </cell>
          <cell r="BC862">
            <v>0</v>
          </cell>
          <cell r="BD862">
            <v>0</v>
          </cell>
          <cell r="BE862">
            <v>54</v>
          </cell>
          <cell r="BF862">
            <v>1.5</v>
          </cell>
          <cell r="BG862">
            <v>0</v>
          </cell>
          <cell r="BH862">
            <v>0</v>
          </cell>
          <cell r="BI862">
            <v>0</v>
          </cell>
          <cell r="BJ862">
            <v>0</v>
          </cell>
          <cell r="BK862">
            <v>76</v>
          </cell>
          <cell r="BL862">
            <v>2</v>
          </cell>
          <cell r="BM862">
            <v>0</v>
          </cell>
          <cell r="BN862">
            <v>0</v>
          </cell>
          <cell r="BO862">
            <v>809.25</v>
          </cell>
          <cell r="BP862">
            <v>24.9</v>
          </cell>
          <cell r="BQ862">
            <v>0</v>
          </cell>
          <cell r="BR862">
            <v>0</v>
          </cell>
          <cell r="BS862">
            <v>310.375</v>
          </cell>
          <cell r="BT862">
            <v>9.5500000000000007</v>
          </cell>
          <cell r="BU862">
            <v>0</v>
          </cell>
          <cell r="BV862">
            <v>0</v>
          </cell>
          <cell r="BW862">
            <v>0</v>
          </cell>
          <cell r="BX862">
            <v>0</v>
          </cell>
          <cell r="BY862">
            <v>0</v>
          </cell>
          <cell r="BZ862">
            <v>0</v>
          </cell>
          <cell r="CA862">
            <v>74</v>
          </cell>
          <cell r="CB862">
            <v>2</v>
          </cell>
          <cell r="CC862">
            <v>0</v>
          </cell>
          <cell r="CD862">
            <v>0</v>
          </cell>
          <cell r="CE862">
            <v>0</v>
          </cell>
          <cell r="CF862">
            <v>0</v>
          </cell>
          <cell r="CG862">
            <v>0</v>
          </cell>
          <cell r="CH862">
            <v>0</v>
          </cell>
          <cell r="CI862">
            <v>0</v>
          </cell>
          <cell r="CJ862">
            <v>0</v>
          </cell>
          <cell r="CK862">
            <v>0</v>
          </cell>
          <cell r="CL862">
            <v>0</v>
          </cell>
          <cell r="CM862">
            <v>0</v>
          </cell>
          <cell r="CN862">
            <v>0</v>
          </cell>
          <cell r="CO862">
            <v>0</v>
          </cell>
          <cell r="CP862">
            <v>0</v>
          </cell>
          <cell r="CQ862">
            <v>0</v>
          </cell>
          <cell r="CR862">
            <v>0</v>
          </cell>
          <cell r="CS862">
            <v>0</v>
          </cell>
          <cell r="CT862">
            <v>0</v>
          </cell>
          <cell r="CU862">
            <v>0</v>
          </cell>
          <cell r="CV862">
            <v>0</v>
          </cell>
          <cell r="CW862">
            <v>0</v>
          </cell>
          <cell r="CX862">
            <v>0</v>
          </cell>
          <cell r="CY862">
            <v>0</v>
          </cell>
          <cell r="CZ862">
            <v>0</v>
          </cell>
          <cell r="DA862">
            <v>0</v>
          </cell>
          <cell r="DB862">
            <v>0</v>
          </cell>
          <cell r="DC862">
            <v>0</v>
          </cell>
          <cell r="DD862">
            <v>12495.677124899261</v>
          </cell>
          <cell r="DE862">
            <v>0</v>
          </cell>
          <cell r="DG862">
            <v>10636.943810581806</v>
          </cell>
          <cell r="DI862">
            <v>0.03</v>
          </cell>
          <cell r="DJ862">
            <v>319.10831431745419</v>
          </cell>
          <cell r="DK862">
            <v>2.6206751612994576E-2</v>
          </cell>
          <cell r="DL862">
            <v>0</v>
          </cell>
        </row>
        <row r="863">
          <cell r="A863" t="str">
            <v>B10417LR0618P40I</v>
          </cell>
          <cell r="B863" t="str">
            <v>EXTRA RULLI INOX AL MILLIMETRO PERR RULLIERA-NASTRO TANGENZIALE Lu0500 P40</v>
          </cell>
          <cell r="C863" t="str">
            <v>EXTRA STAINLESS ROLLERS PER MILLIMITER FOR TANGENTIAL BELT ROLLER CONV. Aw0500 P40</v>
          </cell>
          <cell r="F863">
            <v>0.14702141106382977</v>
          </cell>
          <cell r="G863" t="str">
            <v>X</v>
          </cell>
          <cell r="H863">
            <v>6.9100063199999992E-2</v>
          </cell>
          <cell r="I863">
            <v>0.53</v>
          </cell>
          <cell r="J863" t="str">
            <v>OK</v>
          </cell>
          <cell r="K863" t="str">
            <v>NEWZD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>
            <v>0</v>
          </cell>
          <cell r="AM863">
            <v>0</v>
          </cell>
          <cell r="AN863">
            <v>0</v>
          </cell>
          <cell r="AO863">
            <v>0</v>
          </cell>
          <cell r="AP863">
            <v>0</v>
          </cell>
          <cell r="AQ863">
            <v>0</v>
          </cell>
          <cell r="AR863">
            <v>0</v>
          </cell>
          <cell r="AS863">
            <v>0</v>
          </cell>
          <cell r="AT863">
            <v>0</v>
          </cell>
          <cell r="AU863">
            <v>0</v>
          </cell>
          <cell r="AV863">
            <v>6.9100063199999992E-2</v>
          </cell>
          <cell r="AW863">
            <v>0</v>
          </cell>
          <cell r="AX863">
            <v>0</v>
          </cell>
          <cell r="AY863">
            <v>0</v>
          </cell>
          <cell r="AZ863">
            <v>0</v>
          </cell>
          <cell r="BA863">
            <v>0</v>
          </cell>
          <cell r="BB863">
            <v>0</v>
          </cell>
          <cell r="BC863">
            <v>0</v>
          </cell>
          <cell r="BD863">
            <v>0</v>
          </cell>
          <cell r="BE863">
            <v>0</v>
          </cell>
          <cell r="BF863">
            <v>0</v>
          </cell>
          <cell r="BG863">
            <v>0</v>
          </cell>
          <cell r="BH863">
            <v>0</v>
          </cell>
          <cell r="BI863">
            <v>0</v>
          </cell>
          <cell r="BJ863">
            <v>0</v>
          </cell>
          <cell r="BK863">
            <v>0</v>
          </cell>
          <cell r="BL863">
            <v>0</v>
          </cell>
          <cell r="BM863">
            <v>0</v>
          </cell>
          <cell r="BN863">
            <v>0</v>
          </cell>
          <cell r="BO863">
            <v>0</v>
          </cell>
          <cell r="BP863">
            <v>0</v>
          </cell>
          <cell r="BQ863">
            <v>0</v>
          </cell>
          <cell r="BR863">
            <v>0</v>
          </cell>
          <cell r="BS863">
            <v>0</v>
          </cell>
          <cell r="BT863">
            <v>0</v>
          </cell>
          <cell r="BU863">
            <v>0</v>
          </cell>
          <cell r="BV863">
            <v>0</v>
          </cell>
          <cell r="BW863">
            <v>0</v>
          </cell>
          <cell r="BX863">
            <v>0</v>
          </cell>
          <cell r="BY863">
            <v>0</v>
          </cell>
          <cell r="BZ863">
            <v>0</v>
          </cell>
          <cell r="CA863">
            <v>0</v>
          </cell>
          <cell r="CB863">
            <v>0</v>
          </cell>
          <cell r="CC863">
            <v>0</v>
          </cell>
          <cell r="CD863">
            <v>0</v>
          </cell>
          <cell r="CE863">
            <v>0</v>
          </cell>
          <cell r="CF863">
            <v>0</v>
          </cell>
          <cell r="CG863">
            <v>0</v>
          </cell>
          <cell r="CH863">
            <v>0</v>
          </cell>
          <cell r="CI863">
            <v>0</v>
          </cell>
          <cell r="CJ863">
            <v>0</v>
          </cell>
          <cell r="CK863">
            <v>0</v>
          </cell>
          <cell r="CL863">
            <v>0</v>
          </cell>
          <cell r="CM863">
            <v>0</v>
          </cell>
          <cell r="CN863">
            <v>0</v>
          </cell>
          <cell r="CO863">
            <v>0</v>
          </cell>
          <cell r="CP863">
            <v>0</v>
          </cell>
          <cell r="CQ863">
            <v>0</v>
          </cell>
          <cell r="CR863">
            <v>0</v>
          </cell>
          <cell r="CS863">
            <v>0</v>
          </cell>
          <cell r="CT863">
            <v>0</v>
          </cell>
          <cell r="CU863">
            <v>0</v>
          </cell>
          <cell r="CV863">
            <v>0</v>
          </cell>
          <cell r="CW863">
            <v>0</v>
          </cell>
          <cell r="CX863">
            <v>0</v>
          </cell>
          <cell r="CY863">
            <v>0</v>
          </cell>
          <cell r="CZ863">
            <v>0</v>
          </cell>
          <cell r="DA863">
            <v>0</v>
          </cell>
          <cell r="DB863">
            <v>0</v>
          </cell>
          <cell r="DC863">
            <v>0</v>
          </cell>
          <cell r="DD863">
            <v>6.9100063199999992E-2</v>
          </cell>
          <cell r="DE863">
            <v>0</v>
          </cell>
          <cell r="DG863">
            <v>6.7087439999999998E-2</v>
          </cell>
          <cell r="DI863">
            <v>0.03</v>
          </cell>
          <cell r="DJ863">
            <v>2.0126231999999999E-3</v>
          </cell>
          <cell r="DK863">
            <v>0.03</v>
          </cell>
          <cell r="DL863">
            <v>0</v>
          </cell>
        </row>
        <row r="864">
          <cell r="A864" t="str">
            <v>B10417LR0618P60I</v>
          </cell>
          <cell r="B864" t="str">
            <v>EXTRA RULLI INOX AL MILLIMETRO PERR RULLIERA-NASTRO TANGENZIALE Lu0500 P60</v>
          </cell>
          <cell r="C864" t="str">
            <v>EXTRA STAINLESS ROLLERS PER MILLIMITER FOR TANGENTIAL BELT ROLLER CONV. Aw0500 P60</v>
          </cell>
          <cell r="F864">
            <v>0.44346654382978729</v>
          </cell>
          <cell r="G864" t="str">
            <v>X</v>
          </cell>
          <cell r="H864">
            <v>0.20842927560000002</v>
          </cell>
          <cell r="I864">
            <v>0.53</v>
          </cell>
          <cell r="J864" t="str">
            <v>OK</v>
          </cell>
          <cell r="K864" t="str">
            <v>NEWZD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>
            <v>0</v>
          </cell>
          <cell r="AM864">
            <v>0</v>
          </cell>
          <cell r="AN864">
            <v>0</v>
          </cell>
          <cell r="AO864">
            <v>0</v>
          </cell>
          <cell r="AP864">
            <v>0</v>
          </cell>
          <cell r="AQ864">
            <v>0</v>
          </cell>
          <cell r="AR864">
            <v>0</v>
          </cell>
          <cell r="AS864">
            <v>0</v>
          </cell>
          <cell r="AT864">
            <v>0</v>
          </cell>
          <cell r="AU864">
            <v>0</v>
          </cell>
          <cell r="AV864">
            <v>0.20842927560000002</v>
          </cell>
          <cell r="AW864">
            <v>0</v>
          </cell>
          <cell r="AX864">
            <v>0</v>
          </cell>
          <cell r="AY864">
            <v>0</v>
          </cell>
          <cell r="AZ864">
            <v>0</v>
          </cell>
          <cell r="BA864">
            <v>0</v>
          </cell>
          <cell r="BB864">
            <v>0</v>
          </cell>
          <cell r="BC864">
            <v>0</v>
          </cell>
          <cell r="BD864">
            <v>0</v>
          </cell>
          <cell r="BE864">
            <v>0</v>
          </cell>
          <cell r="BF864">
            <v>0</v>
          </cell>
          <cell r="BG864">
            <v>0</v>
          </cell>
          <cell r="BH864">
            <v>0</v>
          </cell>
          <cell r="BI864">
            <v>0</v>
          </cell>
          <cell r="BJ864">
            <v>0</v>
          </cell>
          <cell r="BK864">
            <v>0</v>
          </cell>
          <cell r="BL864">
            <v>0</v>
          </cell>
          <cell r="BM864">
            <v>0</v>
          </cell>
          <cell r="BN864">
            <v>0</v>
          </cell>
          <cell r="BO864">
            <v>0</v>
          </cell>
          <cell r="BP864">
            <v>0</v>
          </cell>
          <cell r="BQ864">
            <v>0</v>
          </cell>
          <cell r="BR864">
            <v>0</v>
          </cell>
          <cell r="BS864">
            <v>0</v>
          </cell>
          <cell r="BT864">
            <v>0</v>
          </cell>
          <cell r="BU864">
            <v>0</v>
          </cell>
          <cell r="BV864">
            <v>0</v>
          </cell>
          <cell r="BW864">
            <v>0</v>
          </cell>
          <cell r="BX864">
            <v>0</v>
          </cell>
          <cell r="BY864">
            <v>0</v>
          </cell>
          <cell r="BZ864">
            <v>0</v>
          </cell>
          <cell r="CA864">
            <v>0</v>
          </cell>
          <cell r="CB864">
            <v>0</v>
          </cell>
          <cell r="CC864">
            <v>0</v>
          </cell>
          <cell r="CD864">
            <v>0</v>
          </cell>
          <cell r="CE864">
            <v>0</v>
          </cell>
          <cell r="CF864">
            <v>0</v>
          </cell>
          <cell r="CG864">
            <v>0</v>
          </cell>
          <cell r="CH864">
            <v>0</v>
          </cell>
          <cell r="CI864">
            <v>0</v>
          </cell>
          <cell r="CJ864">
            <v>0</v>
          </cell>
          <cell r="CK864">
            <v>0</v>
          </cell>
          <cell r="CL864">
            <v>0</v>
          </cell>
          <cell r="CM864">
            <v>0</v>
          </cell>
          <cell r="CN864">
            <v>0</v>
          </cell>
          <cell r="CO864">
            <v>0</v>
          </cell>
          <cell r="CP864">
            <v>0</v>
          </cell>
          <cell r="CQ864">
            <v>0</v>
          </cell>
          <cell r="CR864">
            <v>0</v>
          </cell>
          <cell r="CS864">
            <v>0</v>
          </cell>
          <cell r="CT864">
            <v>0</v>
          </cell>
          <cell r="CU864">
            <v>0</v>
          </cell>
          <cell r="CV864">
            <v>0</v>
          </cell>
          <cell r="CW864">
            <v>0</v>
          </cell>
          <cell r="CX864">
            <v>0</v>
          </cell>
          <cell r="CY864">
            <v>0</v>
          </cell>
          <cell r="CZ864">
            <v>0</v>
          </cell>
          <cell r="DA864">
            <v>0</v>
          </cell>
          <cell r="DB864">
            <v>0</v>
          </cell>
          <cell r="DC864">
            <v>0</v>
          </cell>
          <cell r="DD864">
            <v>0.20842927560000002</v>
          </cell>
          <cell r="DE864">
            <v>0</v>
          </cell>
          <cell r="DG864">
            <v>0.20235852000000001</v>
          </cell>
          <cell r="DI864">
            <v>0.03</v>
          </cell>
          <cell r="DJ864">
            <v>6.0707555999999999E-3</v>
          </cell>
          <cell r="DK864">
            <v>0.03</v>
          </cell>
          <cell r="DL864">
            <v>0</v>
          </cell>
        </row>
        <row r="865">
          <cell r="A865" t="str">
            <v>B10417LR0768LT03000P40</v>
          </cell>
          <cell r="B865" t="str">
            <v>RULLIERA-NASTRO TANGENZIALE Lu0650 LT 03000 P40</v>
          </cell>
          <cell r="C865" t="str">
            <v>TANGENTIAL BELT ROLLER CONV. Aw0650 LT 03000 P40</v>
          </cell>
          <cell r="F865">
            <v>11961.417172900308</v>
          </cell>
          <cell r="H865">
            <v>5621.8660712631445</v>
          </cell>
          <cell r="I865">
            <v>0.53</v>
          </cell>
          <cell r="J865" t="str">
            <v>OK</v>
          </cell>
          <cell r="K865" t="str">
            <v>NEWZD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>
            <v>0</v>
          </cell>
          <cell r="AM865">
            <v>0</v>
          </cell>
          <cell r="AN865">
            <v>0</v>
          </cell>
          <cell r="AO865">
            <v>0</v>
          </cell>
          <cell r="AP865">
            <v>0</v>
          </cell>
          <cell r="AQ865">
            <v>0</v>
          </cell>
          <cell r="AR865">
            <v>0</v>
          </cell>
          <cell r="AS865">
            <v>0</v>
          </cell>
          <cell r="AT865">
            <v>0</v>
          </cell>
          <cell r="AU865">
            <v>0</v>
          </cell>
          <cell r="AV865">
            <v>4778.2410712631445</v>
          </cell>
          <cell r="AW865">
            <v>144</v>
          </cell>
          <cell r="AX865">
            <v>4</v>
          </cell>
          <cell r="AY865">
            <v>0</v>
          </cell>
          <cell r="AZ865">
            <v>0</v>
          </cell>
          <cell r="BA865">
            <v>0</v>
          </cell>
          <cell r="BB865">
            <v>0</v>
          </cell>
          <cell r="BC865">
            <v>0</v>
          </cell>
          <cell r="BD865">
            <v>0</v>
          </cell>
          <cell r="BE865">
            <v>54</v>
          </cell>
          <cell r="BF865">
            <v>1.5</v>
          </cell>
          <cell r="BG865">
            <v>0</v>
          </cell>
          <cell r="BH865">
            <v>0</v>
          </cell>
          <cell r="BI865">
            <v>0</v>
          </cell>
          <cell r="BJ865">
            <v>0</v>
          </cell>
          <cell r="BK865">
            <v>76</v>
          </cell>
          <cell r="BL865">
            <v>2</v>
          </cell>
          <cell r="BM865">
            <v>0</v>
          </cell>
          <cell r="BN865">
            <v>0</v>
          </cell>
          <cell r="BO865">
            <v>341.25</v>
          </cell>
          <cell r="BP865">
            <v>10.5</v>
          </cell>
          <cell r="BQ865">
            <v>0</v>
          </cell>
          <cell r="BR865">
            <v>0</v>
          </cell>
          <cell r="BS865">
            <v>154.375</v>
          </cell>
          <cell r="BT865">
            <v>4.75</v>
          </cell>
          <cell r="BU865">
            <v>0</v>
          </cell>
          <cell r="BV865">
            <v>0</v>
          </cell>
          <cell r="BW865">
            <v>0</v>
          </cell>
          <cell r="BX865">
            <v>0</v>
          </cell>
          <cell r="BY865">
            <v>0</v>
          </cell>
          <cell r="BZ865">
            <v>0</v>
          </cell>
          <cell r="CA865">
            <v>74</v>
          </cell>
          <cell r="CB865">
            <v>2</v>
          </cell>
          <cell r="CC865">
            <v>0</v>
          </cell>
          <cell r="CD865">
            <v>0</v>
          </cell>
          <cell r="CE865">
            <v>0</v>
          </cell>
          <cell r="CF865">
            <v>0</v>
          </cell>
          <cell r="CG865">
            <v>0</v>
          </cell>
          <cell r="CH865">
            <v>0</v>
          </cell>
          <cell r="CI865">
            <v>0</v>
          </cell>
          <cell r="CJ865">
            <v>0</v>
          </cell>
          <cell r="CK865">
            <v>0</v>
          </cell>
          <cell r="CL865">
            <v>0</v>
          </cell>
          <cell r="CM865">
            <v>0</v>
          </cell>
          <cell r="CN865">
            <v>0</v>
          </cell>
          <cell r="CO865">
            <v>0</v>
          </cell>
          <cell r="CP865">
            <v>0</v>
          </cell>
          <cell r="CQ865">
            <v>0</v>
          </cell>
          <cell r="CR865">
            <v>0</v>
          </cell>
          <cell r="CS865">
            <v>0</v>
          </cell>
          <cell r="CT865">
            <v>0</v>
          </cell>
          <cell r="CU865">
            <v>0</v>
          </cell>
          <cell r="CV865">
            <v>0</v>
          </cell>
          <cell r="CW865">
            <v>0</v>
          </cell>
          <cell r="CX865">
            <v>0</v>
          </cell>
          <cell r="CY865">
            <v>0</v>
          </cell>
          <cell r="CZ865">
            <v>0</v>
          </cell>
          <cell r="DA865">
            <v>0</v>
          </cell>
          <cell r="DB865">
            <v>0</v>
          </cell>
          <cell r="DC865">
            <v>0</v>
          </cell>
          <cell r="DD865">
            <v>5621.8660712631445</v>
          </cell>
          <cell r="DE865">
            <v>0</v>
          </cell>
          <cell r="DG865">
            <v>4639.069001226354</v>
          </cell>
          <cell r="DI865">
            <v>0.03</v>
          </cell>
          <cell r="DJ865">
            <v>139.17207003679061</v>
          </cell>
          <cell r="DK865">
            <v>2.5383884273983005E-2</v>
          </cell>
          <cell r="DL865">
            <v>0</v>
          </cell>
        </row>
        <row r="866">
          <cell r="A866" t="str">
            <v>B10417LR0768LT03000P60</v>
          </cell>
          <cell r="B866" t="str">
            <v>RULLIERA-NASTRO TANGENZIALE Lu0650 LT 03000 P60</v>
          </cell>
          <cell r="C866" t="str">
            <v>TANGENTIAL BELT ROLLER CONV. Aw0650 LT 03000 P60</v>
          </cell>
          <cell r="F866">
            <v>11451.09834648757</v>
          </cell>
          <cell r="H866">
            <v>5382.0162228491572</v>
          </cell>
          <cell r="I866">
            <v>0.53</v>
          </cell>
          <cell r="J866" t="str">
            <v>OK</v>
          </cell>
          <cell r="K866" t="str">
            <v>NEWZD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>
            <v>0</v>
          </cell>
          <cell r="AM866">
            <v>0</v>
          </cell>
          <cell r="AN866">
            <v>0</v>
          </cell>
          <cell r="AO866">
            <v>0</v>
          </cell>
          <cell r="AP866">
            <v>0</v>
          </cell>
          <cell r="AQ866">
            <v>0</v>
          </cell>
          <cell r="AR866">
            <v>0</v>
          </cell>
          <cell r="AS866">
            <v>0</v>
          </cell>
          <cell r="AT866">
            <v>0</v>
          </cell>
          <cell r="AU866">
            <v>0</v>
          </cell>
          <cell r="AV866">
            <v>4538.3912228491572</v>
          </cell>
          <cell r="AW866">
            <v>144</v>
          </cell>
          <cell r="AX866">
            <v>4</v>
          </cell>
          <cell r="AY866">
            <v>0</v>
          </cell>
          <cell r="AZ866">
            <v>0</v>
          </cell>
          <cell r="BA866">
            <v>0</v>
          </cell>
          <cell r="BB866">
            <v>0</v>
          </cell>
          <cell r="BC866">
            <v>0</v>
          </cell>
          <cell r="BD866">
            <v>0</v>
          </cell>
          <cell r="BE866">
            <v>54</v>
          </cell>
          <cell r="BF866">
            <v>1.5</v>
          </cell>
          <cell r="BG866">
            <v>0</v>
          </cell>
          <cell r="BH866">
            <v>0</v>
          </cell>
          <cell r="BI866">
            <v>0</v>
          </cell>
          <cell r="BJ866">
            <v>0</v>
          </cell>
          <cell r="BK866">
            <v>76</v>
          </cell>
          <cell r="BL866">
            <v>2</v>
          </cell>
          <cell r="BM866">
            <v>0</v>
          </cell>
          <cell r="BN866">
            <v>0</v>
          </cell>
          <cell r="BO866">
            <v>341.25</v>
          </cell>
          <cell r="BP866">
            <v>10.5</v>
          </cell>
          <cell r="BQ866">
            <v>0</v>
          </cell>
          <cell r="BR866">
            <v>0</v>
          </cell>
          <cell r="BS866">
            <v>154.375</v>
          </cell>
          <cell r="BT866">
            <v>4.75</v>
          </cell>
          <cell r="BU866">
            <v>0</v>
          </cell>
          <cell r="BV866">
            <v>0</v>
          </cell>
          <cell r="BW866">
            <v>0</v>
          </cell>
          <cell r="BX866">
            <v>0</v>
          </cell>
          <cell r="BY866">
            <v>0</v>
          </cell>
          <cell r="BZ866">
            <v>0</v>
          </cell>
          <cell r="CA866">
            <v>74</v>
          </cell>
          <cell r="CB866">
            <v>2</v>
          </cell>
          <cell r="CC866">
            <v>0</v>
          </cell>
          <cell r="CD866">
            <v>0</v>
          </cell>
          <cell r="CE866">
            <v>0</v>
          </cell>
          <cell r="CF866">
            <v>0</v>
          </cell>
          <cell r="CG866">
            <v>0</v>
          </cell>
          <cell r="CH866">
            <v>0</v>
          </cell>
          <cell r="CI866">
            <v>0</v>
          </cell>
          <cell r="CJ866">
            <v>0</v>
          </cell>
          <cell r="CK866">
            <v>0</v>
          </cell>
          <cell r="CL866">
            <v>0</v>
          </cell>
          <cell r="CM866">
            <v>0</v>
          </cell>
          <cell r="CN866">
            <v>0</v>
          </cell>
          <cell r="CO866">
            <v>0</v>
          </cell>
          <cell r="CP866">
            <v>0</v>
          </cell>
          <cell r="CQ866">
            <v>0</v>
          </cell>
          <cell r="CR866">
            <v>0</v>
          </cell>
          <cell r="CS866">
            <v>0</v>
          </cell>
          <cell r="CT866">
            <v>0</v>
          </cell>
          <cell r="CU866">
            <v>0</v>
          </cell>
          <cell r="CV866">
            <v>0</v>
          </cell>
          <cell r="CW866">
            <v>0</v>
          </cell>
          <cell r="CX866">
            <v>0</v>
          </cell>
          <cell r="CY866">
            <v>0</v>
          </cell>
          <cell r="CZ866">
            <v>0</v>
          </cell>
          <cell r="DA866">
            <v>0</v>
          </cell>
          <cell r="DB866">
            <v>0</v>
          </cell>
          <cell r="DC866">
            <v>0</v>
          </cell>
          <cell r="DD866">
            <v>5382.0162228491572</v>
          </cell>
          <cell r="DE866">
            <v>0</v>
          </cell>
          <cell r="DG866">
            <v>4406.2050707273374</v>
          </cell>
          <cell r="DI866">
            <v>0.03</v>
          </cell>
          <cell r="DJ866">
            <v>132.18615212182013</v>
          </cell>
          <cell r="DK866">
            <v>2.5179129674859437E-2</v>
          </cell>
          <cell r="DL866">
            <v>0</v>
          </cell>
        </row>
        <row r="867">
          <cell r="A867" t="str">
            <v>B10417LR0768LT03300P40</v>
          </cell>
          <cell r="B867" t="str">
            <v>RULLIERA-NASTRO TANGENZIALE Lu0650 LT 03300 P40</v>
          </cell>
          <cell r="C867" t="str">
            <v>TANGENTIAL BELT ROLLER CONV. Aw0650 LT 03300 P40</v>
          </cell>
          <cell r="F867">
            <v>12491.527474693081</v>
          </cell>
          <cell r="H867">
            <v>5871.0179131057475</v>
          </cell>
          <cell r="I867">
            <v>0.53</v>
          </cell>
          <cell r="J867" t="str">
            <v>OK</v>
          </cell>
          <cell r="K867" t="str">
            <v>NEWZD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>
            <v>0</v>
          </cell>
          <cell r="AM867">
            <v>0</v>
          </cell>
          <cell r="AN867">
            <v>0</v>
          </cell>
          <cell r="AO867">
            <v>0</v>
          </cell>
          <cell r="AP867">
            <v>0</v>
          </cell>
          <cell r="AQ867">
            <v>0</v>
          </cell>
          <cell r="AR867">
            <v>0</v>
          </cell>
          <cell r="AS867">
            <v>0</v>
          </cell>
          <cell r="AT867">
            <v>0</v>
          </cell>
          <cell r="AU867">
            <v>0</v>
          </cell>
          <cell r="AV867">
            <v>5007.8929131057475</v>
          </cell>
          <cell r="AW867">
            <v>144</v>
          </cell>
          <cell r="AX867">
            <v>4</v>
          </cell>
          <cell r="AY867">
            <v>0</v>
          </cell>
          <cell r="AZ867">
            <v>0</v>
          </cell>
          <cell r="BA867">
            <v>0</v>
          </cell>
          <cell r="BB867">
            <v>0</v>
          </cell>
          <cell r="BC867">
            <v>0</v>
          </cell>
          <cell r="BD867">
            <v>0</v>
          </cell>
          <cell r="BE867">
            <v>54</v>
          </cell>
          <cell r="BF867">
            <v>1.5</v>
          </cell>
          <cell r="BG867">
            <v>0</v>
          </cell>
          <cell r="BH867">
            <v>0</v>
          </cell>
          <cell r="BI867">
            <v>0</v>
          </cell>
          <cell r="BJ867">
            <v>0</v>
          </cell>
          <cell r="BK867">
            <v>76</v>
          </cell>
          <cell r="BL867">
            <v>2</v>
          </cell>
          <cell r="BM867">
            <v>0</v>
          </cell>
          <cell r="BN867">
            <v>0</v>
          </cell>
          <cell r="BO867">
            <v>355.875</v>
          </cell>
          <cell r="BP867">
            <v>10.95</v>
          </cell>
          <cell r="BQ867">
            <v>0</v>
          </cell>
          <cell r="BR867">
            <v>0</v>
          </cell>
          <cell r="BS867">
            <v>159.25</v>
          </cell>
          <cell r="BT867">
            <v>4.9000000000000004</v>
          </cell>
          <cell r="BU867">
            <v>0</v>
          </cell>
          <cell r="BV867">
            <v>0</v>
          </cell>
          <cell r="BW867">
            <v>0</v>
          </cell>
          <cell r="BX867">
            <v>0</v>
          </cell>
          <cell r="BY867">
            <v>0</v>
          </cell>
          <cell r="BZ867">
            <v>0</v>
          </cell>
          <cell r="CA867">
            <v>74</v>
          </cell>
          <cell r="CB867">
            <v>2</v>
          </cell>
          <cell r="CC867">
            <v>0</v>
          </cell>
          <cell r="CD867">
            <v>0</v>
          </cell>
          <cell r="CE867">
            <v>0</v>
          </cell>
          <cell r="CF867">
            <v>0</v>
          </cell>
          <cell r="CG867">
            <v>0</v>
          </cell>
          <cell r="CH867">
            <v>0</v>
          </cell>
          <cell r="CI867">
            <v>0</v>
          </cell>
          <cell r="CJ867">
            <v>0</v>
          </cell>
          <cell r="CK867">
            <v>0</v>
          </cell>
          <cell r="CL867">
            <v>0</v>
          </cell>
          <cell r="CM867">
            <v>0</v>
          </cell>
          <cell r="CN867">
            <v>0</v>
          </cell>
          <cell r="CO867">
            <v>0</v>
          </cell>
          <cell r="CP867">
            <v>0</v>
          </cell>
          <cell r="CQ867">
            <v>0</v>
          </cell>
          <cell r="CR867">
            <v>0</v>
          </cell>
          <cell r="CS867">
            <v>0</v>
          </cell>
          <cell r="CT867">
            <v>0</v>
          </cell>
          <cell r="CU867">
            <v>0</v>
          </cell>
          <cell r="CV867">
            <v>0</v>
          </cell>
          <cell r="CW867">
            <v>0</v>
          </cell>
          <cell r="CX867">
            <v>0</v>
          </cell>
          <cell r="CY867">
            <v>0</v>
          </cell>
          <cell r="CZ867">
            <v>0</v>
          </cell>
          <cell r="DA867">
            <v>0</v>
          </cell>
          <cell r="DB867">
            <v>0</v>
          </cell>
          <cell r="DC867">
            <v>0</v>
          </cell>
          <cell r="DD867">
            <v>5871.0179131057475</v>
          </cell>
          <cell r="DE867">
            <v>0</v>
          </cell>
          <cell r="DG867">
            <v>4862.0319544715994</v>
          </cell>
          <cell r="DI867">
            <v>0.03</v>
          </cell>
          <cell r="DJ867">
            <v>145.86095863414798</v>
          </cell>
          <cell r="DK867">
            <v>2.5477198231259695E-2</v>
          </cell>
          <cell r="DL867">
            <v>0</v>
          </cell>
        </row>
        <row r="868">
          <cell r="A868" t="str">
            <v>B10417LR0768LT03300P60</v>
          </cell>
          <cell r="B868" t="str">
            <v>RULLIERA-NASTRO TANGENZIALE Lu0650 LT 03300 P60</v>
          </cell>
          <cell r="C868" t="str">
            <v>TANGENTIAL BELT ROLLER CONV. Aw0650 LT 03300 P60</v>
          </cell>
          <cell r="F868">
            <v>11924.197442971406</v>
          </cell>
          <cell r="H868">
            <v>5604.3727981965603</v>
          </cell>
          <cell r="I868">
            <v>0.53</v>
          </cell>
          <cell r="J868" t="str">
            <v>OK</v>
          </cell>
          <cell r="K868" t="str">
            <v>NEWZD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>
            <v>0</v>
          </cell>
          <cell r="AM868">
            <v>0</v>
          </cell>
          <cell r="AN868">
            <v>0</v>
          </cell>
          <cell r="AO868">
            <v>0</v>
          </cell>
          <cell r="AP868">
            <v>0</v>
          </cell>
          <cell r="AQ868">
            <v>0</v>
          </cell>
          <cell r="AR868">
            <v>0</v>
          </cell>
          <cell r="AS868">
            <v>0</v>
          </cell>
          <cell r="AT868">
            <v>0</v>
          </cell>
          <cell r="AU868">
            <v>0</v>
          </cell>
          <cell r="AV868">
            <v>4741.2477981965603</v>
          </cell>
          <cell r="AW868">
            <v>144</v>
          </cell>
          <cell r="AX868">
            <v>4</v>
          </cell>
          <cell r="AY868">
            <v>0</v>
          </cell>
          <cell r="AZ868">
            <v>0</v>
          </cell>
          <cell r="BA868">
            <v>0</v>
          </cell>
          <cell r="BB868">
            <v>0</v>
          </cell>
          <cell r="BC868">
            <v>0</v>
          </cell>
          <cell r="BD868">
            <v>0</v>
          </cell>
          <cell r="BE868">
            <v>54</v>
          </cell>
          <cell r="BF868">
            <v>1.5</v>
          </cell>
          <cell r="BG868">
            <v>0</v>
          </cell>
          <cell r="BH868">
            <v>0</v>
          </cell>
          <cell r="BI868">
            <v>0</v>
          </cell>
          <cell r="BJ868">
            <v>0</v>
          </cell>
          <cell r="BK868">
            <v>76</v>
          </cell>
          <cell r="BL868">
            <v>2</v>
          </cell>
          <cell r="BM868">
            <v>0</v>
          </cell>
          <cell r="BN868">
            <v>0</v>
          </cell>
          <cell r="BO868">
            <v>355.875</v>
          </cell>
          <cell r="BP868">
            <v>10.95</v>
          </cell>
          <cell r="BQ868">
            <v>0</v>
          </cell>
          <cell r="BR868">
            <v>0</v>
          </cell>
          <cell r="BS868">
            <v>159.25</v>
          </cell>
          <cell r="BT868">
            <v>4.9000000000000004</v>
          </cell>
          <cell r="BU868">
            <v>0</v>
          </cell>
          <cell r="BV868">
            <v>0</v>
          </cell>
          <cell r="BW868">
            <v>0</v>
          </cell>
          <cell r="BX868">
            <v>0</v>
          </cell>
          <cell r="BY868">
            <v>0</v>
          </cell>
          <cell r="BZ868">
            <v>0</v>
          </cell>
          <cell r="CA868">
            <v>74</v>
          </cell>
          <cell r="CB868">
            <v>2</v>
          </cell>
          <cell r="CC868">
            <v>0</v>
          </cell>
          <cell r="CD868">
            <v>0</v>
          </cell>
          <cell r="CE868">
            <v>0</v>
          </cell>
          <cell r="CF868">
            <v>0</v>
          </cell>
          <cell r="CG868">
            <v>0</v>
          </cell>
          <cell r="CH868">
            <v>0</v>
          </cell>
          <cell r="CI868">
            <v>0</v>
          </cell>
          <cell r="CJ868">
            <v>0</v>
          </cell>
          <cell r="CK868">
            <v>0</v>
          </cell>
          <cell r="CL868">
            <v>0</v>
          </cell>
          <cell r="CM868">
            <v>0</v>
          </cell>
          <cell r="CN868">
            <v>0</v>
          </cell>
          <cell r="CO868">
            <v>0</v>
          </cell>
          <cell r="CP868">
            <v>0</v>
          </cell>
          <cell r="CQ868">
            <v>0</v>
          </cell>
          <cell r="CR868">
            <v>0</v>
          </cell>
          <cell r="CS868">
            <v>0</v>
          </cell>
          <cell r="CT868">
            <v>0</v>
          </cell>
          <cell r="CU868">
            <v>0</v>
          </cell>
          <cell r="CV868">
            <v>0</v>
          </cell>
          <cell r="CW868">
            <v>0</v>
          </cell>
          <cell r="CX868">
            <v>0</v>
          </cell>
          <cell r="CY868">
            <v>0</v>
          </cell>
          <cell r="CZ868">
            <v>0</v>
          </cell>
          <cell r="DA868">
            <v>0</v>
          </cell>
          <cell r="DB868">
            <v>0</v>
          </cell>
          <cell r="DC868">
            <v>0</v>
          </cell>
          <cell r="DD868">
            <v>5604.3727981965603</v>
          </cell>
          <cell r="DE868">
            <v>0</v>
          </cell>
          <cell r="DG868">
            <v>4603.1532021325829</v>
          </cell>
          <cell r="DI868">
            <v>0.03</v>
          </cell>
          <cell r="DJ868">
            <v>138.09459606397749</v>
          </cell>
          <cell r="DK868">
            <v>2.5263001800768584E-2</v>
          </cell>
          <cell r="DL868">
            <v>0</v>
          </cell>
        </row>
        <row r="869">
          <cell r="A869" t="str">
            <v>B10417LR0768LT03600P40</v>
          </cell>
          <cell r="B869" t="str">
            <v>RULLIERA-NASTRO TANGENZIALE Lu0650 LT 03600 P40</v>
          </cell>
          <cell r="C869" t="str">
            <v>TANGENTIAL BELT ROLLER CONV. Aw0650 LT 03600 P40</v>
          </cell>
          <cell r="F869">
            <v>13033.429012940322</v>
          </cell>
          <cell r="H869">
            <v>6125.7116360819509</v>
          </cell>
          <cell r="I869">
            <v>0.53</v>
          </cell>
          <cell r="J869" t="str">
            <v>OK</v>
          </cell>
          <cell r="K869" t="str">
            <v>NEWZD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>
            <v>0</v>
          </cell>
          <cell r="AM869">
            <v>0</v>
          </cell>
          <cell r="AN869">
            <v>0</v>
          </cell>
          <cell r="AO869">
            <v>0</v>
          </cell>
          <cell r="AP869">
            <v>0</v>
          </cell>
          <cell r="AQ869">
            <v>0</v>
          </cell>
          <cell r="AR869">
            <v>0</v>
          </cell>
          <cell r="AS869">
            <v>0</v>
          </cell>
          <cell r="AT869">
            <v>0</v>
          </cell>
          <cell r="AU869">
            <v>0</v>
          </cell>
          <cell r="AV869">
            <v>5243.0866360819509</v>
          </cell>
          <cell r="AW869">
            <v>144</v>
          </cell>
          <cell r="AX869">
            <v>4</v>
          </cell>
          <cell r="AY869">
            <v>0</v>
          </cell>
          <cell r="AZ869">
            <v>0</v>
          </cell>
          <cell r="BA869">
            <v>0</v>
          </cell>
          <cell r="BB869">
            <v>0</v>
          </cell>
          <cell r="BC869">
            <v>0</v>
          </cell>
          <cell r="BD869">
            <v>0</v>
          </cell>
          <cell r="BE869">
            <v>54</v>
          </cell>
          <cell r="BF869">
            <v>1.5</v>
          </cell>
          <cell r="BG869">
            <v>0</v>
          </cell>
          <cell r="BH869">
            <v>0</v>
          </cell>
          <cell r="BI869">
            <v>0</v>
          </cell>
          <cell r="BJ869">
            <v>0</v>
          </cell>
          <cell r="BK869">
            <v>76</v>
          </cell>
          <cell r="BL869">
            <v>2</v>
          </cell>
          <cell r="BM869">
            <v>0</v>
          </cell>
          <cell r="BN869">
            <v>0</v>
          </cell>
          <cell r="BO869">
            <v>370.5</v>
          </cell>
          <cell r="BP869">
            <v>11.4</v>
          </cell>
          <cell r="BQ869">
            <v>0</v>
          </cell>
          <cell r="BR869">
            <v>0</v>
          </cell>
          <cell r="BS869">
            <v>164.125</v>
          </cell>
          <cell r="BT869">
            <v>5.05</v>
          </cell>
          <cell r="BU869">
            <v>0</v>
          </cell>
          <cell r="BV869">
            <v>0</v>
          </cell>
          <cell r="BW869">
            <v>0</v>
          </cell>
          <cell r="BX869">
            <v>0</v>
          </cell>
          <cell r="BY869">
            <v>0</v>
          </cell>
          <cell r="BZ869">
            <v>0</v>
          </cell>
          <cell r="CA869">
            <v>74</v>
          </cell>
          <cell r="CB869">
            <v>2</v>
          </cell>
          <cell r="CC869">
            <v>0</v>
          </cell>
          <cell r="CD869">
            <v>0</v>
          </cell>
          <cell r="CE869">
            <v>0</v>
          </cell>
          <cell r="CF869">
            <v>0</v>
          </cell>
          <cell r="CG869">
            <v>0</v>
          </cell>
          <cell r="CH869">
            <v>0</v>
          </cell>
          <cell r="CI869">
            <v>0</v>
          </cell>
          <cell r="CJ869">
            <v>0</v>
          </cell>
          <cell r="CK869">
            <v>0</v>
          </cell>
          <cell r="CL869">
            <v>0</v>
          </cell>
          <cell r="CM869">
            <v>0</v>
          </cell>
          <cell r="CN869">
            <v>0</v>
          </cell>
          <cell r="CO869">
            <v>0</v>
          </cell>
          <cell r="CP869">
            <v>0</v>
          </cell>
          <cell r="CQ869">
            <v>0</v>
          </cell>
          <cell r="CR869">
            <v>0</v>
          </cell>
          <cell r="CS869">
            <v>0</v>
          </cell>
          <cell r="CT869">
            <v>0</v>
          </cell>
          <cell r="CU869">
            <v>0</v>
          </cell>
          <cell r="CV869">
            <v>0</v>
          </cell>
          <cell r="CW869">
            <v>0</v>
          </cell>
          <cell r="CX869">
            <v>0</v>
          </cell>
          <cell r="CY869">
            <v>0</v>
          </cell>
          <cell r="CZ869">
            <v>0</v>
          </cell>
          <cell r="DA869">
            <v>0</v>
          </cell>
          <cell r="DB869">
            <v>0</v>
          </cell>
          <cell r="DC869">
            <v>0</v>
          </cell>
          <cell r="DD869">
            <v>6125.7116360819509</v>
          </cell>
          <cell r="DE869">
            <v>0</v>
          </cell>
          <cell r="DG869">
            <v>5090.3753748368454</v>
          </cell>
          <cell r="DI869">
            <v>0.03</v>
          </cell>
          <cell r="DJ869">
            <v>152.71126124510536</v>
          </cell>
          <cell r="DK869">
            <v>2.556692644595334E-2</v>
          </cell>
          <cell r="DL869">
            <v>0</v>
          </cell>
        </row>
        <row r="870">
          <cell r="A870" t="str">
            <v>B10417LR0768LT03600P60</v>
          </cell>
          <cell r="B870" t="str">
            <v>RULLIERA-NASTRO TANGENZIALE Lu0650 LT 03600 P60</v>
          </cell>
          <cell r="C870" t="str">
            <v>TANGENTIAL BELT ROLLER CONV. Aw0650 LT 03600 P60</v>
          </cell>
          <cell r="F870">
            <v>12428.834272326729</v>
          </cell>
          <cell r="H870">
            <v>5841.5521079935625</v>
          </cell>
          <cell r="I870">
            <v>0.53</v>
          </cell>
          <cell r="J870" t="str">
            <v>OK</v>
          </cell>
          <cell r="K870" t="str">
            <v>NEWZD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>
            <v>0</v>
          </cell>
          <cell r="AM870">
            <v>0</v>
          </cell>
          <cell r="AN870">
            <v>0</v>
          </cell>
          <cell r="AO870">
            <v>0</v>
          </cell>
          <cell r="AP870">
            <v>0</v>
          </cell>
          <cell r="AQ870">
            <v>0</v>
          </cell>
          <cell r="AR870">
            <v>0</v>
          </cell>
          <cell r="AS870">
            <v>0</v>
          </cell>
          <cell r="AT870">
            <v>0</v>
          </cell>
          <cell r="AU870">
            <v>0</v>
          </cell>
          <cell r="AV870">
            <v>4958.9271079935625</v>
          </cell>
          <cell r="AW870">
            <v>144</v>
          </cell>
          <cell r="AX870">
            <v>4</v>
          </cell>
          <cell r="AY870">
            <v>0</v>
          </cell>
          <cell r="AZ870">
            <v>0</v>
          </cell>
          <cell r="BA870">
            <v>0</v>
          </cell>
          <cell r="BB870">
            <v>0</v>
          </cell>
          <cell r="BC870">
            <v>0</v>
          </cell>
          <cell r="BD870">
            <v>0</v>
          </cell>
          <cell r="BE870">
            <v>54</v>
          </cell>
          <cell r="BF870">
            <v>1.5</v>
          </cell>
          <cell r="BG870">
            <v>0</v>
          </cell>
          <cell r="BH870">
            <v>0</v>
          </cell>
          <cell r="BI870">
            <v>0</v>
          </cell>
          <cell r="BJ870">
            <v>0</v>
          </cell>
          <cell r="BK870">
            <v>76</v>
          </cell>
          <cell r="BL870">
            <v>2</v>
          </cell>
          <cell r="BM870">
            <v>0</v>
          </cell>
          <cell r="BN870">
            <v>0</v>
          </cell>
          <cell r="BO870">
            <v>370.5</v>
          </cell>
          <cell r="BP870">
            <v>11.4</v>
          </cell>
          <cell r="BQ870">
            <v>0</v>
          </cell>
          <cell r="BR870">
            <v>0</v>
          </cell>
          <cell r="BS870">
            <v>164.125</v>
          </cell>
          <cell r="BT870">
            <v>5.05</v>
          </cell>
          <cell r="BU870">
            <v>0</v>
          </cell>
          <cell r="BV870">
            <v>0</v>
          </cell>
          <cell r="BW870">
            <v>0</v>
          </cell>
          <cell r="BX870">
            <v>0</v>
          </cell>
          <cell r="BY870">
            <v>0</v>
          </cell>
          <cell r="BZ870">
            <v>0</v>
          </cell>
          <cell r="CA870">
            <v>74</v>
          </cell>
          <cell r="CB870">
            <v>2</v>
          </cell>
          <cell r="CC870">
            <v>0</v>
          </cell>
          <cell r="CD870">
            <v>0</v>
          </cell>
          <cell r="CE870">
            <v>0</v>
          </cell>
          <cell r="CF870">
            <v>0</v>
          </cell>
          <cell r="CG870">
            <v>0</v>
          </cell>
          <cell r="CH870">
            <v>0</v>
          </cell>
          <cell r="CI870">
            <v>0</v>
          </cell>
          <cell r="CJ870">
            <v>0</v>
          </cell>
          <cell r="CK870">
            <v>0</v>
          </cell>
          <cell r="CL870">
            <v>0</v>
          </cell>
          <cell r="CM870">
            <v>0</v>
          </cell>
          <cell r="CN870">
            <v>0</v>
          </cell>
          <cell r="CO870">
            <v>0</v>
          </cell>
          <cell r="CP870">
            <v>0</v>
          </cell>
          <cell r="CQ870">
            <v>0</v>
          </cell>
          <cell r="CR870">
            <v>0</v>
          </cell>
          <cell r="CS870">
            <v>0</v>
          </cell>
          <cell r="CT870">
            <v>0</v>
          </cell>
          <cell r="CU870">
            <v>0</v>
          </cell>
          <cell r="CV870">
            <v>0</v>
          </cell>
          <cell r="CW870">
            <v>0</v>
          </cell>
          <cell r="CX870">
            <v>0</v>
          </cell>
          <cell r="CY870">
            <v>0</v>
          </cell>
          <cell r="CZ870">
            <v>0</v>
          </cell>
          <cell r="DA870">
            <v>0</v>
          </cell>
          <cell r="DB870">
            <v>0</v>
          </cell>
          <cell r="DC870">
            <v>0</v>
          </cell>
          <cell r="DD870">
            <v>5841.5521079935625</v>
          </cell>
          <cell r="DE870">
            <v>0</v>
          </cell>
          <cell r="DG870">
            <v>4814.4923378578278</v>
          </cell>
          <cell r="DI870">
            <v>0.03</v>
          </cell>
          <cell r="DJ870">
            <v>144.43477013573482</v>
          </cell>
          <cell r="DK870">
            <v>2.5352254758025349E-2</v>
          </cell>
          <cell r="DL870">
            <v>0</v>
          </cell>
        </row>
        <row r="871">
          <cell r="A871" t="str">
            <v>B10417LR0768LT03900P40</v>
          </cell>
          <cell r="B871" t="str">
            <v>RULLIERA-NASTRO TANGENZIALE Lu0650 LT 03900 P40</v>
          </cell>
          <cell r="C871" t="str">
            <v>TANGENTIAL BELT ROLLER CONV. Aw0650 LT 03900 P40</v>
          </cell>
          <cell r="F871">
            <v>13488.496962208839</v>
          </cell>
          <cell r="H871">
            <v>6339.5935722381537</v>
          </cell>
          <cell r="I871">
            <v>0.53</v>
          </cell>
          <cell r="J871" t="str">
            <v>OK</v>
          </cell>
          <cell r="K871" t="str">
            <v>NEWZD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>
            <v>0</v>
          </cell>
          <cell r="AM871">
            <v>0</v>
          </cell>
          <cell r="AN871">
            <v>0</v>
          </cell>
          <cell r="AO871">
            <v>0</v>
          </cell>
          <cell r="AP871">
            <v>0</v>
          </cell>
          <cell r="AQ871">
            <v>0</v>
          </cell>
          <cell r="AR871">
            <v>0</v>
          </cell>
          <cell r="AS871">
            <v>0</v>
          </cell>
          <cell r="AT871">
            <v>0</v>
          </cell>
          <cell r="AU871">
            <v>0</v>
          </cell>
          <cell r="AV871">
            <v>5437.4685722381537</v>
          </cell>
          <cell r="AW871">
            <v>144</v>
          </cell>
          <cell r="AX871">
            <v>4</v>
          </cell>
          <cell r="AY871">
            <v>0</v>
          </cell>
          <cell r="AZ871">
            <v>0</v>
          </cell>
          <cell r="BA871">
            <v>0</v>
          </cell>
          <cell r="BB871">
            <v>0</v>
          </cell>
          <cell r="BC871">
            <v>0</v>
          </cell>
          <cell r="BD871">
            <v>0</v>
          </cell>
          <cell r="BE871">
            <v>54</v>
          </cell>
          <cell r="BF871">
            <v>1.5</v>
          </cell>
          <cell r="BG871">
            <v>0</v>
          </cell>
          <cell r="BH871">
            <v>0</v>
          </cell>
          <cell r="BI871">
            <v>0</v>
          </cell>
          <cell r="BJ871">
            <v>0</v>
          </cell>
          <cell r="BK871">
            <v>76</v>
          </cell>
          <cell r="BL871">
            <v>2</v>
          </cell>
          <cell r="BM871">
            <v>0</v>
          </cell>
          <cell r="BN871">
            <v>0</v>
          </cell>
          <cell r="BO871">
            <v>385.125</v>
          </cell>
          <cell r="BP871">
            <v>11.85</v>
          </cell>
          <cell r="BQ871">
            <v>0</v>
          </cell>
          <cell r="BR871">
            <v>0</v>
          </cell>
          <cell r="BS871">
            <v>169</v>
          </cell>
          <cell r="BT871">
            <v>5.2</v>
          </cell>
          <cell r="BU871">
            <v>0</v>
          </cell>
          <cell r="BV871">
            <v>0</v>
          </cell>
          <cell r="BW871">
            <v>0</v>
          </cell>
          <cell r="BX871">
            <v>0</v>
          </cell>
          <cell r="BY871">
            <v>0</v>
          </cell>
          <cell r="BZ871">
            <v>0</v>
          </cell>
          <cell r="CA871">
            <v>74</v>
          </cell>
          <cell r="CB871">
            <v>2</v>
          </cell>
          <cell r="CC871">
            <v>0</v>
          </cell>
          <cell r="CD871">
            <v>0</v>
          </cell>
          <cell r="CE871">
            <v>0</v>
          </cell>
          <cell r="CF871">
            <v>0</v>
          </cell>
          <cell r="CG871">
            <v>0</v>
          </cell>
          <cell r="CH871">
            <v>0</v>
          </cell>
          <cell r="CI871">
            <v>0</v>
          </cell>
          <cell r="CJ871">
            <v>0</v>
          </cell>
          <cell r="CK871">
            <v>0</v>
          </cell>
          <cell r="CL871">
            <v>0</v>
          </cell>
          <cell r="CM871">
            <v>0</v>
          </cell>
          <cell r="CN871">
            <v>0</v>
          </cell>
          <cell r="CO871">
            <v>0</v>
          </cell>
          <cell r="CP871">
            <v>0</v>
          </cell>
          <cell r="CQ871">
            <v>0</v>
          </cell>
          <cell r="CR871">
            <v>0</v>
          </cell>
          <cell r="CS871">
            <v>0</v>
          </cell>
          <cell r="CT871">
            <v>0</v>
          </cell>
          <cell r="CU871">
            <v>0</v>
          </cell>
          <cell r="CV871">
            <v>0</v>
          </cell>
          <cell r="CW871">
            <v>0</v>
          </cell>
          <cell r="CX871">
            <v>0</v>
          </cell>
          <cell r="CY871">
            <v>0</v>
          </cell>
          <cell r="CZ871">
            <v>0</v>
          </cell>
          <cell r="DA871">
            <v>0</v>
          </cell>
          <cell r="DB871">
            <v>0</v>
          </cell>
          <cell r="DC871">
            <v>0</v>
          </cell>
          <cell r="DD871">
            <v>6339.5935722381537</v>
          </cell>
          <cell r="DE871">
            <v>0</v>
          </cell>
          <cell r="DG871">
            <v>5279.0957012020908</v>
          </cell>
          <cell r="DI871">
            <v>0.03</v>
          </cell>
          <cell r="DJ871">
            <v>158.37287103606272</v>
          </cell>
          <cell r="DK871">
            <v>2.5621617264897725E-2</v>
          </cell>
          <cell r="DL871">
            <v>0</v>
          </cell>
        </row>
        <row r="872">
          <cell r="A872" t="str">
            <v>B10417LR0768LT03900P60</v>
          </cell>
          <cell r="B872" t="str">
            <v>RULLIERA-NASTRO TANGENZIALE Lu0650 LT 03900 P60</v>
          </cell>
          <cell r="C872" t="str">
            <v>TANGENTIAL BELT ROLLER CONV. Aw0650 LT 03900 P60</v>
          </cell>
          <cell r="F872">
            <v>12826.891016286312</v>
          </cell>
          <cell r="H872">
            <v>6028.6387776545662</v>
          </cell>
          <cell r="I872">
            <v>0.53</v>
          </cell>
          <cell r="J872" t="str">
            <v>OK</v>
          </cell>
          <cell r="K872" t="str">
            <v>NEWZD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>
            <v>0</v>
          </cell>
          <cell r="AM872">
            <v>0</v>
          </cell>
          <cell r="AN872">
            <v>0</v>
          </cell>
          <cell r="AO872">
            <v>0</v>
          </cell>
          <cell r="AP872">
            <v>0</v>
          </cell>
          <cell r="AQ872">
            <v>0</v>
          </cell>
          <cell r="AR872">
            <v>0</v>
          </cell>
          <cell r="AS872">
            <v>0</v>
          </cell>
          <cell r="AT872">
            <v>0</v>
          </cell>
          <cell r="AU872">
            <v>0</v>
          </cell>
          <cell r="AV872">
            <v>5126.5137776545662</v>
          </cell>
          <cell r="AW872">
            <v>144</v>
          </cell>
          <cell r="AX872">
            <v>4</v>
          </cell>
          <cell r="AY872">
            <v>0</v>
          </cell>
          <cell r="AZ872">
            <v>0</v>
          </cell>
          <cell r="BA872">
            <v>0</v>
          </cell>
          <cell r="BB872">
            <v>0</v>
          </cell>
          <cell r="BC872">
            <v>0</v>
          </cell>
          <cell r="BD872">
            <v>0</v>
          </cell>
          <cell r="BE872">
            <v>54</v>
          </cell>
          <cell r="BF872">
            <v>1.5</v>
          </cell>
          <cell r="BG872">
            <v>0</v>
          </cell>
          <cell r="BH872">
            <v>0</v>
          </cell>
          <cell r="BI872">
            <v>0</v>
          </cell>
          <cell r="BJ872">
            <v>0</v>
          </cell>
          <cell r="BK872">
            <v>76</v>
          </cell>
          <cell r="BL872">
            <v>2</v>
          </cell>
          <cell r="BM872">
            <v>0</v>
          </cell>
          <cell r="BN872">
            <v>0</v>
          </cell>
          <cell r="BO872">
            <v>385.125</v>
          </cell>
          <cell r="BP872">
            <v>11.85</v>
          </cell>
          <cell r="BQ872">
            <v>0</v>
          </cell>
          <cell r="BR872">
            <v>0</v>
          </cell>
          <cell r="BS872">
            <v>169</v>
          </cell>
          <cell r="BT872">
            <v>5.2</v>
          </cell>
          <cell r="BU872">
            <v>0</v>
          </cell>
          <cell r="BV872">
            <v>0</v>
          </cell>
          <cell r="BW872">
            <v>0</v>
          </cell>
          <cell r="BX872">
            <v>0</v>
          </cell>
          <cell r="BY872">
            <v>0</v>
          </cell>
          <cell r="BZ872">
            <v>0</v>
          </cell>
          <cell r="CA872">
            <v>74</v>
          </cell>
          <cell r="CB872">
            <v>2</v>
          </cell>
          <cell r="CC872">
            <v>0</v>
          </cell>
          <cell r="CD872">
            <v>0</v>
          </cell>
          <cell r="CE872">
            <v>0</v>
          </cell>
          <cell r="CF872">
            <v>0</v>
          </cell>
          <cell r="CG872">
            <v>0</v>
          </cell>
          <cell r="CH872">
            <v>0</v>
          </cell>
          <cell r="CI872">
            <v>0</v>
          </cell>
          <cell r="CJ872">
            <v>0</v>
          </cell>
          <cell r="CK872">
            <v>0</v>
          </cell>
          <cell r="CL872">
            <v>0</v>
          </cell>
          <cell r="CM872">
            <v>0</v>
          </cell>
          <cell r="CN872">
            <v>0</v>
          </cell>
          <cell r="CO872">
            <v>0</v>
          </cell>
          <cell r="CP872">
            <v>0</v>
          </cell>
          <cell r="CQ872">
            <v>0</v>
          </cell>
          <cell r="CR872">
            <v>0</v>
          </cell>
          <cell r="CS872">
            <v>0</v>
          </cell>
          <cell r="CT872">
            <v>0</v>
          </cell>
          <cell r="CU872">
            <v>0</v>
          </cell>
          <cell r="CV872">
            <v>0</v>
          </cell>
          <cell r="CW872">
            <v>0</v>
          </cell>
          <cell r="CX872">
            <v>0</v>
          </cell>
          <cell r="CY872">
            <v>0</v>
          </cell>
          <cell r="CZ872">
            <v>0</v>
          </cell>
          <cell r="DA872">
            <v>0</v>
          </cell>
          <cell r="DB872">
            <v>0</v>
          </cell>
          <cell r="DC872">
            <v>0</v>
          </cell>
          <cell r="DD872">
            <v>6028.6387776545662</v>
          </cell>
          <cell r="DE872">
            <v>0</v>
          </cell>
          <cell r="DG872">
            <v>4977.1978423830742</v>
          </cell>
          <cell r="DI872">
            <v>0.03</v>
          </cell>
          <cell r="DJ872">
            <v>149.31593527149221</v>
          </cell>
          <cell r="DK872">
            <v>2.5396791309893398E-2</v>
          </cell>
          <cell r="DL872">
            <v>0</v>
          </cell>
        </row>
        <row r="873">
          <cell r="A873" t="str">
            <v>B10417LR0768LT04200P40</v>
          </cell>
          <cell r="B873" t="str">
            <v>RULLIERA-NASTRO TANGENZIALE Lu0650 LT 04200 P40</v>
          </cell>
          <cell r="C873" t="str">
            <v>TANGENTIAL BELT ROLLER CONV. Aw0650 LT 04200 P40</v>
          </cell>
          <cell r="F873">
            <v>14527.196396214818</v>
          </cell>
          <cell r="H873">
            <v>6827.7823062209645</v>
          </cell>
          <cell r="I873">
            <v>0.53</v>
          </cell>
          <cell r="J873" t="str">
            <v>OK</v>
          </cell>
          <cell r="K873" t="str">
            <v>NEWZD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>
            <v>0</v>
          </cell>
          <cell r="AM873">
            <v>0</v>
          </cell>
          <cell r="AN873">
            <v>0</v>
          </cell>
          <cell r="AO873">
            <v>0</v>
          </cell>
          <cell r="AP873">
            <v>0</v>
          </cell>
          <cell r="AQ873">
            <v>0</v>
          </cell>
          <cell r="AR873">
            <v>0</v>
          </cell>
          <cell r="AS873">
            <v>0</v>
          </cell>
          <cell r="AT873">
            <v>0</v>
          </cell>
          <cell r="AU873">
            <v>0</v>
          </cell>
          <cell r="AV873">
            <v>5906.1573062209645</v>
          </cell>
          <cell r="AW873">
            <v>144</v>
          </cell>
          <cell r="AX873">
            <v>4</v>
          </cell>
          <cell r="AY873">
            <v>0</v>
          </cell>
          <cell r="AZ873">
            <v>0</v>
          </cell>
          <cell r="BA873">
            <v>0</v>
          </cell>
          <cell r="BB873">
            <v>0</v>
          </cell>
          <cell r="BC873">
            <v>0</v>
          </cell>
          <cell r="BD873">
            <v>0</v>
          </cell>
          <cell r="BE873">
            <v>54</v>
          </cell>
          <cell r="BF873">
            <v>1.5</v>
          </cell>
          <cell r="BG873">
            <v>0</v>
          </cell>
          <cell r="BH873">
            <v>0</v>
          </cell>
          <cell r="BI873">
            <v>0</v>
          </cell>
          <cell r="BJ873">
            <v>0</v>
          </cell>
          <cell r="BK873">
            <v>76</v>
          </cell>
          <cell r="BL873">
            <v>2</v>
          </cell>
          <cell r="BM873">
            <v>0</v>
          </cell>
          <cell r="BN873">
            <v>0</v>
          </cell>
          <cell r="BO873">
            <v>399.75</v>
          </cell>
          <cell r="BP873">
            <v>12.3</v>
          </cell>
          <cell r="BQ873">
            <v>0</v>
          </cell>
          <cell r="BR873">
            <v>0</v>
          </cell>
          <cell r="BS873">
            <v>173.875</v>
          </cell>
          <cell r="BT873">
            <v>5.35</v>
          </cell>
          <cell r="BU873">
            <v>0</v>
          </cell>
          <cell r="BV873">
            <v>0</v>
          </cell>
          <cell r="BW873">
            <v>0</v>
          </cell>
          <cell r="BX873">
            <v>0</v>
          </cell>
          <cell r="BY873">
            <v>0</v>
          </cell>
          <cell r="BZ873">
            <v>0</v>
          </cell>
          <cell r="CA873">
            <v>74</v>
          </cell>
          <cell r="CB873">
            <v>2</v>
          </cell>
          <cell r="CC873">
            <v>0</v>
          </cell>
          <cell r="CD873">
            <v>0</v>
          </cell>
          <cell r="CE873">
            <v>0</v>
          </cell>
          <cell r="CF873">
            <v>0</v>
          </cell>
          <cell r="CG873">
            <v>0</v>
          </cell>
          <cell r="CH873">
            <v>0</v>
          </cell>
          <cell r="CI873">
            <v>0</v>
          </cell>
          <cell r="CJ873">
            <v>0</v>
          </cell>
          <cell r="CK873">
            <v>0</v>
          </cell>
          <cell r="CL873">
            <v>0</v>
          </cell>
          <cell r="CM873">
            <v>0</v>
          </cell>
          <cell r="CN873">
            <v>0</v>
          </cell>
          <cell r="CO873">
            <v>0</v>
          </cell>
          <cell r="CP873">
            <v>0</v>
          </cell>
          <cell r="CQ873">
            <v>0</v>
          </cell>
          <cell r="CR873">
            <v>0</v>
          </cell>
          <cell r="CS873">
            <v>0</v>
          </cell>
          <cell r="CT873">
            <v>0</v>
          </cell>
          <cell r="CU873">
            <v>0</v>
          </cell>
          <cell r="CV873">
            <v>0</v>
          </cell>
          <cell r="CW873">
            <v>0</v>
          </cell>
          <cell r="CX873">
            <v>0</v>
          </cell>
          <cell r="CY873">
            <v>0</v>
          </cell>
          <cell r="CZ873">
            <v>0</v>
          </cell>
          <cell r="DA873">
            <v>0</v>
          </cell>
          <cell r="DB873">
            <v>0</v>
          </cell>
          <cell r="DC873">
            <v>0</v>
          </cell>
          <cell r="DD873">
            <v>6827.7823062209645</v>
          </cell>
          <cell r="DE873">
            <v>0</v>
          </cell>
          <cell r="DG873">
            <v>5734.1333070106448</v>
          </cell>
          <cell r="DI873">
            <v>0.03</v>
          </cell>
          <cell r="DJ873">
            <v>172.02399921031935</v>
          </cell>
          <cell r="DK873">
            <v>2.5845890321636679E-2</v>
          </cell>
          <cell r="DL873">
            <v>0</v>
          </cell>
        </row>
        <row r="874">
          <cell r="A874" t="str">
            <v>B10417LR0768LT04200P60</v>
          </cell>
          <cell r="B874" t="str">
            <v>RULLIERA-NASTRO TANGENZIALE Lu0650 LT 04200 P60</v>
          </cell>
          <cell r="C874" t="str">
            <v>TANGENTIAL BELT ROLLER CONV. Aw0650 LT 04200 P60</v>
          </cell>
          <cell r="F874">
            <v>13828.325741400377</v>
          </cell>
          <cell r="H874">
            <v>6499.3130984581767</v>
          </cell>
          <cell r="I874">
            <v>0.53</v>
          </cell>
          <cell r="J874" t="str">
            <v>OK</v>
          </cell>
          <cell r="K874" t="str">
            <v>NEWZD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>
            <v>0</v>
          </cell>
          <cell r="AM874">
            <v>0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  <cell r="AR874">
            <v>0</v>
          </cell>
          <cell r="AS874">
            <v>0</v>
          </cell>
          <cell r="AT874">
            <v>0</v>
          </cell>
          <cell r="AU874">
            <v>0</v>
          </cell>
          <cell r="AV874">
            <v>5577.6880984581767</v>
          </cell>
          <cell r="AW874">
            <v>144</v>
          </cell>
          <cell r="AX874">
            <v>4</v>
          </cell>
          <cell r="AY874">
            <v>0</v>
          </cell>
          <cell r="AZ874">
            <v>0</v>
          </cell>
          <cell r="BA874">
            <v>0</v>
          </cell>
          <cell r="BB874">
            <v>0</v>
          </cell>
          <cell r="BC874">
            <v>0</v>
          </cell>
          <cell r="BD874">
            <v>0</v>
          </cell>
          <cell r="BE874">
            <v>54</v>
          </cell>
          <cell r="BF874">
            <v>1.5</v>
          </cell>
          <cell r="BG874">
            <v>0</v>
          </cell>
          <cell r="BH874">
            <v>0</v>
          </cell>
          <cell r="BI874">
            <v>0</v>
          </cell>
          <cell r="BJ874">
            <v>0</v>
          </cell>
          <cell r="BK874">
            <v>76</v>
          </cell>
          <cell r="BL874">
            <v>2</v>
          </cell>
          <cell r="BM874">
            <v>0</v>
          </cell>
          <cell r="BN874">
            <v>0</v>
          </cell>
          <cell r="BO874">
            <v>399.75</v>
          </cell>
          <cell r="BP874">
            <v>12.3</v>
          </cell>
          <cell r="BQ874">
            <v>0</v>
          </cell>
          <cell r="BR874">
            <v>0</v>
          </cell>
          <cell r="BS874">
            <v>173.875</v>
          </cell>
          <cell r="BT874">
            <v>5.35</v>
          </cell>
          <cell r="BU874">
            <v>0</v>
          </cell>
          <cell r="BV874">
            <v>0</v>
          </cell>
          <cell r="BW874">
            <v>0</v>
          </cell>
          <cell r="BX874">
            <v>0</v>
          </cell>
          <cell r="BY874">
            <v>0</v>
          </cell>
          <cell r="BZ874">
            <v>0</v>
          </cell>
          <cell r="CA874">
            <v>74</v>
          </cell>
          <cell r="CB874">
            <v>2</v>
          </cell>
          <cell r="CC874">
            <v>0</v>
          </cell>
          <cell r="CD874">
            <v>0</v>
          </cell>
          <cell r="CE874">
            <v>0</v>
          </cell>
          <cell r="CF874">
            <v>0</v>
          </cell>
          <cell r="CG874">
            <v>0</v>
          </cell>
          <cell r="CH874">
            <v>0</v>
          </cell>
          <cell r="CI874">
            <v>0</v>
          </cell>
          <cell r="CJ874">
            <v>0</v>
          </cell>
          <cell r="CK874">
            <v>0</v>
          </cell>
          <cell r="CL874">
            <v>0</v>
          </cell>
          <cell r="CM874">
            <v>0</v>
          </cell>
          <cell r="CN874">
            <v>0</v>
          </cell>
          <cell r="CO874">
            <v>0</v>
          </cell>
          <cell r="CP874">
            <v>0</v>
          </cell>
          <cell r="CQ874">
            <v>0</v>
          </cell>
          <cell r="CR874">
            <v>0</v>
          </cell>
          <cell r="CS874">
            <v>0</v>
          </cell>
          <cell r="CT874">
            <v>0</v>
          </cell>
          <cell r="CU874">
            <v>0</v>
          </cell>
          <cell r="CV874">
            <v>0</v>
          </cell>
          <cell r="CW874">
            <v>0</v>
          </cell>
          <cell r="CX874">
            <v>0</v>
          </cell>
          <cell r="CY874">
            <v>0</v>
          </cell>
          <cell r="CZ874">
            <v>0</v>
          </cell>
          <cell r="DA874">
            <v>0</v>
          </cell>
          <cell r="DB874">
            <v>0</v>
          </cell>
          <cell r="DC874">
            <v>0</v>
          </cell>
          <cell r="DD874">
            <v>6499.3130984581767</v>
          </cell>
          <cell r="DE874">
            <v>0</v>
          </cell>
          <cell r="DG874">
            <v>5415.231163551628</v>
          </cell>
          <cell r="DI874">
            <v>0.03</v>
          </cell>
          <cell r="DJ874">
            <v>162.45693490654884</v>
          </cell>
          <cell r="DK874">
            <v>2.5636834845797783E-2</v>
          </cell>
          <cell r="DL874">
            <v>0</v>
          </cell>
        </row>
        <row r="875">
          <cell r="A875" t="str">
            <v>B10417LR0768LT04500P40</v>
          </cell>
          <cell r="B875" t="str">
            <v>RULLIERA-NASTRO TANGENZIALE Lu0650 LT 04500 P40</v>
          </cell>
          <cell r="C875" t="str">
            <v>TANGENTIAL BELT ROLLER CONV. Aw0650 LT 04500 P40</v>
          </cell>
          <cell r="F875">
            <v>15010.595043355674</v>
          </cell>
          <cell r="H875">
            <v>7054.9796703771663</v>
          </cell>
          <cell r="I875">
            <v>0.53</v>
          </cell>
          <cell r="J875" t="str">
            <v>OK</v>
          </cell>
          <cell r="K875" t="str">
            <v>NEWZD</v>
          </cell>
          <cell r="L875">
            <v>0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>
            <v>0</v>
          </cell>
          <cell r="AM875">
            <v>0</v>
          </cell>
          <cell r="AN875">
            <v>0</v>
          </cell>
          <cell r="AO875">
            <v>0</v>
          </cell>
          <cell r="AP875">
            <v>0</v>
          </cell>
          <cell r="AQ875">
            <v>0</v>
          </cell>
          <cell r="AR875">
            <v>0</v>
          </cell>
          <cell r="AS875">
            <v>0</v>
          </cell>
          <cell r="AT875">
            <v>0</v>
          </cell>
          <cell r="AU875">
            <v>0</v>
          </cell>
          <cell r="AV875">
            <v>6113.8546703771663</v>
          </cell>
          <cell r="AW875">
            <v>144</v>
          </cell>
          <cell r="AX875">
            <v>4</v>
          </cell>
          <cell r="AY875">
            <v>0</v>
          </cell>
          <cell r="AZ875">
            <v>0</v>
          </cell>
          <cell r="BA875">
            <v>0</v>
          </cell>
          <cell r="BB875">
            <v>0</v>
          </cell>
          <cell r="BC875">
            <v>0</v>
          </cell>
          <cell r="BD875">
            <v>0</v>
          </cell>
          <cell r="BE875">
            <v>54</v>
          </cell>
          <cell r="BF875">
            <v>1.5</v>
          </cell>
          <cell r="BG875">
            <v>0</v>
          </cell>
          <cell r="BH875">
            <v>0</v>
          </cell>
          <cell r="BI875">
            <v>0</v>
          </cell>
          <cell r="BJ875">
            <v>0</v>
          </cell>
          <cell r="BK875">
            <v>76</v>
          </cell>
          <cell r="BL875">
            <v>2</v>
          </cell>
          <cell r="BM875">
            <v>0</v>
          </cell>
          <cell r="BN875">
            <v>0</v>
          </cell>
          <cell r="BO875">
            <v>414.375</v>
          </cell>
          <cell r="BP875">
            <v>12.75</v>
          </cell>
          <cell r="BQ875">
            <v>0</v>
          </cell>
          <cell r="BR875">
            <v>0</v>
          </cell>
          <cell r="BS875">
            <v>178.75</v>
          </cell>
          <cell r="BT875">
            <v>5.5</v>
          </cell>
          <cell r="BU875">
            <v>0</v>
          </cell>
          <cell r="BV875">
            <v>0</v>
          </cell>
          <cell r="BW875">
            <v>0</v>
          </cell>
          <cell r="BX875">
            <v>0</v>
          </cell>
          <cell r="BY875">
            <v>0</v>
          </cell>
          <cell r="BZ875">
            <v>0</v>
          </cell>
          <cell r="CA875">
            <v>74</v>
          </cell>
          <cell r="CB875">
            <v>2</v>
          </cell>
          <cell r="CC875">
            <v>0</v>
          </cell>
          <cell r="CD875">
            <v>0</v>
          </cell>
          <cell r="CE875">
            <v>0</v>
          </cell>
          <cell r="CF875">
            <v>0</v>
          </cell>
          <cell r="CG875">
            <v>0</v>
          </cell>
          <cell r="CH875">
            <v>0</v>
          </cell>
          <cell r="CI875">
            <v>0</v>
          </cell>
          <cell r="CJ875">
            <v>0</v>
          </cell>
          <cell r="CK875">
            <v>0</v>
          </cell>
          <cell r="CL875">
            <v>0</v>
          </cell>
          <cell r="CM875">
            <v>0</v>
          </cell>
          <cell r="CN875">
            <v>0</v>
          </cell>
          <cell r="CO875">
            <v>0</v>
          </cell>
          <cell r="CP875">
            <v>0</v>
          </cell>
          <cell r="CQ875">
            <v>0</v>
          </cell>
          <cell r="CR875">
            <v>0</v>
          </cell>
          <cell r="CS875">
            <v>0</v>
          </cell>
          <cell r="CT875">
            <v>0</v>
          </cell>
          <cell r="CU875">
            <v>0</v>
          </cell>
          <cell r="CV875">
            <v>0</v>
          </cell>
          <cell r="CW875">
            <v>0</v>
          </cell>
          <cell r="CX875">
            <v>0</v>
          </cell>
          <cell r="CY875">
            <v>0</v>
          </cell>
          <cell r="CZ875">
            <v>0</v>
          </cell>
          <cell r="DA875">
            <v>0</v>
          </cell>
          <cell r="DB875">
            <v>0</v>
          </cell>
          <cell r="DC875">
            <v>0</v>
          </cell>
          <cell r="DD875">
            <v>7054.9796703771663</v>
          </cell>
          <cell r="DE875">
            <v>0</v>
          </cell>
          <cell r="DG875">
            <v>5935.7812333758893</v>
          </cell>
          <cell r="DI875">
            <v>0.03</v>
          </cell>
          <cell r="DJ875">
            <v>178.07343700127666</v>
          </cell>
          <cell r="DK875">
            <v>2.5894411085180667E-2</v>
          </cell>
          <cell r="DL875">
            <v>0</v>
          </cell>
        </row>
        <row r="876">
          <cell r="A876" t="str">
            <v>B10417LR0768LT04500P60</v>
          </cell>
          <cell r="B876" t="str">
            <v>RULLIERA-NASTRO TANGENZIALE Lu0650 LT 04500 P60</v>
          </cell>
          <cell r="C876" t="str">
            <v>TANGENTIAL BELT ROLLER CONV. Aw0650 LT 04500 P60</v>
          </cell>
          <cell r="F876">
            <v>14254.713183232298</v>
          </cell>
          <cell r="H876">
            <v>6699.7151961191794</v>
          </cell>
          <cell r="I876">
            <v>0.53</v>
          </cell>
          <cell r="J876" t="str">
            <v>OK</v>
          </cell>
          <cell r="K876" t="str">
            <v>NEWZD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>
            <v>0</v>
          </cell>
          <cell r="AM876">
            <v>0</v>
          </cell>
          <cell r="AN876">
            <v>0</v>
          </cell>
          <cell r="AO876">
            <v>0</v>
          </cell>
          <cell r="AP876">
            <v>0</v>
          </cell>
          <cell r="AQ876">
            <v>0</v>
          </cell>
          <cell r="AR876">
            <v>0</v>
          </cell>
          <cell r="AS876">
            <v>0</v>
          </cell>
          <cell r="AT876">
            <v>0</v>
          </cell>
          <cell r="AU876">
            <v>0</v>
          </cell>
          <cell r="AV876">
            <v>5758.5901961191794</v>
          </cell>
          <cell r="AW876">
            <v>144</v>
          </cell>
          <cell r="AX876">
            <v>4</v>
          </cell>
          <cell r="AY876">
            <v>0</v>
          </cell>
          <cell r="AZ876">
            <v>0</v>
          </cell>
          <cell r="BA876">
            <v>0</v>
          </cell>
          <cell r="BB876">
            <v>0</v>
          </cell>
          <cell r="BC876">
            <v>0</v>
          </cell>
          <cell r="BD876">
            <v>0</v>
          </cell>
          <cell r="BE876">
            <v>54</v>
          </cell>
          <cell r="BF876">
            <v>1.5</v>
          </cell>
          <cell r="BG876">
            <v>0</v>
          </cell>
          <cell r="BH876">
            <v>0</v>
          </cell>
          <cell r="BI876">
            <v>0</v>
          </cell>
          <cell r="BJ876">
            <v>0</v>
          </cell>
          <cell r="BK876">
            <v>76</v>
          </cell>
          <cell r="BL876">
            <v>2</v>
          </cell>
          <cell r="BM876">
            <v>0</v>
          </cell>
          <cell r="BN876">
            <v>0</v>
          </cell>
          <cell r="BO876">
            <v>414.375</v>
          </cell>
          <cell r="BP876">
            <v>12.75</v>
          </cell>
          <cell r="BQ876">
            <v>0</v>
          </cell>
          <cell r="BR876">
            <v>0</v>
          </cell>
          <cell r="BS876">
            <v>178.75</v>
          </cell>
          <cell r="BT876">
            <v>5.5</v>
          </cell>
          <cell r="BU876">
            <v>0</v>
          </cell>
          <cell r="BV876">
            <v>0</v>
          </cell>
          <cell r="BW876">
            <v>0</v>
          </cell>
          <cell r="BX876">
            <v>0</v>
          </cell>
          <cell r="BY876">
            <v>0</v>
          </cell>
          <cell r="BZ876">
            <v>0</v>
          </cell>
          <cell r="CA876">
            <v>74</v>
          </cell>
          <cell r="CB876">
            <v>2</v>
          </cell>
          <cell r="CC876">
            <v>0</v>
          </cell>
          <cell r="CD876">
            <v>0</v>
          </cell>
          <cell r="CE876">
            <v>0</v>
          </cell>
          <cell r="CF876">
            <v>0</v>
          </cell>
          <cell r="CG876">
            <v>0</v>
          </cell>
          <cell r="CH876">
            <v>0</v>
          </cell>
          <cell r="CI876">
            <v>0</v>
          </cell>
          <cell r="CJ876">
            <v>0</v>
          </cell>
          <cell r="CK876">
            <v>0</v>
          </cell>
          <cell r="CL876">
            <v>0</v>
          </cell>
          <cell r="CM876">
            <v>0</v>
          </cell>
          <cell r="CN876">
            <v>0</v>
          </cell>
          <cell r="CO876">
            <v>0</v>
          </cell>
          <cell r="CP876">
            <v>0</v>
          </cell>
          <cell r="CQ876">
            <v>0</v>
          </cell>
          <cell r="CR876">
            <v>0</v>
          </cell>
          <cell r="CS876">
            <v>0</v>
          </cell>
          <cell r="CT876">
            <v>0</v>
          </cell>
          <cell r="CU876">
            <v>0</v>
          </cell>
          <cell r="CV876">
            <v>0</v>
          </cell>
          <cell r="CW876">
            <v>0</v>
          </cell>
          <cell r="CX876">
            <v>0</v>
          </cell>
          <cell r="CY876">
            <v>0</v>
          </cell>
          <cell r="CZ876">
            <v>0</v>
          </cell>
          <cell r="DA876">
            <v>0</v>
          </cell>
          <cell r="DB876">
            <v>0</v>
          </cell>
          <cell r="DC876">
            <v>0</v>
          </cell>
          <cell r="DD876">
            <v>6699.7151961191794</v>
          </cell>
          <cell r="DE876">
            <v>0</v>
          </cell>
          <cell r="DG876">
            <v>5590.8642680768735</v>
          </cell>
          <cell r="DI876">
            <v>0.03</v>
          </cell>
          <cell r="DJ876">
            <v>167.72592804230621</v>
          </cell>
          <cell r="DK876">
            <v>2.5677618434251887E-2</v>
          </cell>
          <cell r="DL876">
            <v>0</v>
          </cell>
        </row>
        <row r="877">
          <cell r="A877" t="str">
            <v>B10417LR0768LT04800P40</v>
          </cell>
          <cell r="B877" t="str">
            <v>RULLIERA-NASTRO TANGENZIALE Lu0650 LT 04800 P40</v>
          </cell>
          <cell r="C877" t="str">
            <v>TANGENTIAL BELT ROLLER CONV. Aw0650 LT 04800 P40</v>
          </cell>
          <cell r="F877">
            <v>15524.165883730577</v>
          </cell>
          <cell r="H877">
            <v>7296.3579653533707</v>
          </cell>
          <cell r="I877">
            <v>0.53</v>
          </cell>
          <cell r="J877" t="str">
            <v>OK</v>
          </cell>
          <cell r="K877" t="str">
            <v>NEWZD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>
            <v>0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G877">
            <v>0</v>
          </cell>
          <cell r="AH877">
            <v>0</v>
          </cell>
          <cell r="AI877">
            <v>0</v>
          </cell>
          <cell r="AJ877">
            <v>0</v>
          </cell>
          <cell r="AK877">
            <v>0</v>
          </cell>
          <cell r="AL877">
            <v>0</v>
          </cell>
          <cell r="AM877">
            <v>0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  <cell r="AR877">
            <v>0</v>
          </cell>
          <cell r="AS877">
            <v>0</v>
          </cell>
          <cell r="AT877">
            <v>0</v>
          </cell>
          <cell r="AU877">
            <v>0</v>
          </cell>
          <cell r="AV877">
            <v>6335.7329653533707</v>
          </cell>
          <cell r="AW877">
            <v>144</v>
          </cell>
          <cell r="AX877">
            <v>4</v>
          </cell>
          <cell r="AY877">
            <v>0</v>
          </cell>
          <cell r="AZ877">
            <v>0</v>
          </cell>
          <cell r="BA877">
            <v>0</v>
          </cell>
          <cell r="BB877">
            <v>0</v>
          </cell>
          <cell r="BC877">
            <v>0</v>
          </cell>
          <cell r="BD877">
            <v>0</v>
          </cell>
          <cell r="BE877">
            <v>54</v>
          </cell>
          <cell r="BF877">
            <v>1.5</v>
          </cell>
          <cell r="BG877">
            <v>0</v>
          </cell>
          <cell r="BH877">
            <v>0</v>
          </cell>
          <cell r="BI877">
            <v>0</v>
          </cell>
          <cell r="BJ877">
            <v>0</v>
          </cell>
          <cell r="BK877">
            <v>76</v>
          </cell>
          <cell r="BL877">
            <v>2</v>
          </cell>
          <cell r="BM877">
            <v>0</v>
          </cell>
          <cell r="BN877">
            <v>0</v>
          </cell>
          <cell r="BO877">
            <v>429</v>
          </cell>
          <cell r="BP877">
            <v>13.2</v>
          </cell>
          <cell r="BQ877">
            <v>0</v>
          </cell>
          <cell r="BR877">
            <v>0</v>
          </cell>
          <cell r="BS877">
            <v>183.625</v>
          </cell>
          <cell r="BT877">
            <v>5.65</v>
          </cell>
          <cell r="BU877">
            <v>0</v>
          </cell>
          <cell r="BV877">
            <v>0</v>
          </cell>
          <cell r="BW877">
            <v>0</v>
          </cell>
          <cell r="BX877">
            <v>0</v>
          </cell>
          <cell r="BY877">
            <v>0</v>
          </cell>
          <cell r="BZ877">
            <v>0</v>
          </cell>
          <cell r="CA877">
            <v>74</v>
          </cell>
          <cell r="CB877">
            <v>2</v>
          </cell>
          <cell r="CC877">
            <v>0</v>
          </cell>
          <cell r="CD877">
            <v>0</v>
          </cell>
          <cell r="CE877">
            <v>0</v>
          </cell>
          <cell r="CF877">
            <v>0</v>
          </cell>
          <cell r="CG877">
            <v>0</v>
          </cell>
          <cell r="CH877">
            <v>0</v>
          </cell>
          <cell r="CI877">
            <v>0</v>
          </cell>
          <cell r="CJ877">
            <v>0</v>
          </cell>
          <cell r="CK877">
            <v>0</v>
          </cell>
          <cell r="CL877">
            <v>0</v>
          </cell>
          <cell r="CM877">
            <v>0</v>
          </cell>
          <cell r="CN877">
            <v>0</v>
          </cell>
          <cell r="CO877">
            <v>0</v>
          </cell>
          <cell r="CP877">
            <v>0</v>
          </cell>
          <cell r="CQ877">
            <v>0</v>
          </cell>
          <cell r="CR877">
            <v>0</v>
          </cell>
          <cell r="CS877">
            <v>0</v>
          </cell>
          <cell r="CT877">
            <v>0</v>
          </cell>
          <cell r="CU877">
            <v>0</v>
          </cell>
          <cell r="CV877">
            <v>0</v>
          </cell>
          <cell r="CW877">
            <v>0</v>
          </cell>
          <cell r="CX877">
            <v>0</v>
          </cell>
          <cell r="CY877">
            <v>0</v>
          </cell>
          <cell r="CZ877">
            <v>0</v>
          </cell>
          <cell r="DA877">
            <v>0</v>
          </cell>
          <cell r="DB877">
            <v>0</v>
          </cell>
          <cell r="DC877">
            <v>0</v>
          </cell>
          <cell r="DD877">
            <v>7296.3579653533707</v>
          </cell>
          <cell r="DE877">
            <v>0</v>
          </cell>
          <cell r="DG877">
            <v>6151.1970537411362</v>
          </cell>
          <cell r="DI877">
            <v>0.03</v>
          </cell>
          <cell r="DJ877">
            <v>184.53591161223409</v>
          </cell>
          <cell r="DK877">
            <v>2.5947768408401045E-2</v>
          </cell>
          <cell r="DL877">
            <v>0</v>
          </cell>
        </row>
        <row r="878">
          <cell r="A878" t="str">
            <v>B10417LR0768LT04800P60</v>
          </cell>
          <cell r="B878" t="str">
            <v>RULLIERA-NASTRO TANGENZIALE Lu0650 LT 04800 P60</v>
          </cell>
          <cell r="C878" t="str">
            <v>TANGENTIAL BELT ROLLER CONV. Aw0650 LT 04800 P60</v>
          </cell>
          <cell r="F878">
            <v>14731.019314715282</v>
          </cell>
          <cell r="H878">
            <v>6923.5790779161825</v>
          </cell>
          <cell r="I878">
            <v>0.53</v>
          </cell>
          <cell r="J878" t="str">
            <v>OK</v>
          </cell>
          <cell r="K878" t="str">
            <v>NEWZD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>
            <v>0</v>
          </cell>
          <cell r="AM878">
            <v>0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  <cell r="AR878">
            <v>0</v>
          </cell>
          <cell r="AS878">
            <v>0</v>
          </cell>
          <cell r="AT878">
            <v>0</v>
          </cell>
          <cell r="AU878">
            <v>0</v>
          </cell>
          <cell r="AV878">
            <v>5962.9540779161825</v>
          </cell>
          <cell r="AW878">
            <v>144</v>
          </cell>
          <cell r="AX878">
            <v>4</v>
          </cell>
          <cell r="AY878">
            <v>0</v>
          </cell>
          <cell r="AZ878">
            <v>0</v>
          </cell>
          <cell r="BA878">
            <v>0</v>
          </cell>
          <cell r="BB878">
            <v>0</v>
          </cell>
          <cell r="BC878">
            <v>0</v>
          </cell>
          <cell r="BD878">
            <v>0</v>
          </cell>
          <cell r="BE878">
            <v>54</v>
          </cell>
          <cell r="BF878">
            <v>1.5</v>
          </cell>
          <cell r="BG878">
            <v>0</v>
          </cell>
          <cell r="BH878">
            <v>0</v>
          </cell>
          <cell r="BI878">
            <v>0</v>
          </cell>
          <cell r="BJ878">
            <v>0</v>
          </cell>
          <cell r="BK878">
            <v>76</v>
          </cell>
          <cell r="BL878">
            <v>2</v>
          </cell>
          <cell r="BM878">
            <v>0</v>
          </cell>
          <cell r="BN878">
            <v>0</v>
          </cell>
          <cell r="BO878">
            <v>429</v>
          </cell>
          <cell r="BP878">
            <v>13.2</v>
          </cell>
          <cell r="BQ878">
            <v>0</v>
          </cell>
          <cell r="BR878">
            <v>0</v>
          </cell>
          <cell r="BS878">
            <v>183.625</v>
          </cell>
          <cell r="BT878">
            <v>5.65</v>
          </cell>
          <cell r="BU878">
            <v>0</v>
          </cell>
          <cell r="BV878">
            <v>0</v>
          </cell>
          <cell r="BW878">
            <v>0</v>
          </cell>
          <cell r="BX878">
            <v>0</v>
          </cell>
          <cell r="BY878">
            <v>0</v>
          </cell>
          <cell r="BZ878">
            <v>0</v>
          </cell>
          <cell r="CA878">
            <v>74</v>
          </cell>
          <cell r="CB878">
            <v>2</v>
          </cell>
          <cell r="CC878">
            <v>0</v>
          </cell>
          <cell r="CD878">
            <v>0</v>
          </cell>
          <cell r="CE878">
            <v>0</v>
          </cell>
          <cell r="CF878">
            <v>0</v>
          </cell>
          <cell r="CG878">
            <v>0</v>
          </cell>
          <cell r="CH878">
            <v>0</v>
          </cell>
          <cell r="CI878">
            <v>0</v>
          </cell>
          <cell r="CJ878">
            <v>0</v>
          </cell>
          <cell r="CK878">
            <v>0</v>
          </cell>
          <cell r="CL878">
            <v>0</v>
          </cell>
          <cell r="CM878">
            <v>0</v>
          </cell>
          <cell r="CN878">
            <v>0</v>
          </cell>
          <cell r="CO878">
            <v>0</v>
          </cell>
          <cell r="CP878">
            <v>0</v>
          </cell>
          <cell r="CQ878">
            <v>0</v>
          </cell>
          <cell r="CR878">
            <v>0</v>
          </cell>
          <cell r="CS878">
            <v>0</v>
          </cell>
          <cell r="CT878">
            <v>0</v>
          </cell>
          <cell r="CU878">
            <v>0</v>
          </cell>
          <cell r="CV878">
            <v>0</v>
          </cell>
          <cell r="CW878">
            <v>0</v>
          </cell>
          <cell r="CX878">
            <v>0</v>
          </cell>
          <cell r="CY878">
            <v>0</v>
          </cell>
          <cell r="CZ878">
            <v>0</v>
          </cell>
          <cell r="DA878">
            <v>0</v>
          </cell>
          <cell r="DB878">
            <v>0</v>
          </cell>
          <cell r="DC878">
            <v>0</v>
          </cell>
          <cell r="DD878">
            <v>6923.5790779161825</v>
          </cell>
          <cell r="DE878">
            <v>0</v>
          </cell>
          <cell r="DG878">
            <v>5789.2758038021193</v>
          </cell>
          <cell r="DI878">
            <v>0.03</v>
          </cell>
          <cell r="DJ878">
            <v>173.67827411406358</v>
          </cell>
          <cell r="DK878">
            <v>2.5730492812017797E-2</v>
          </cell>
          <cell r="DL878">
            <v>0</v>
          </cell>
        </row>
        <row r="879">
          <cell r="A879" t="str">
            <v>B10417LR0768LT05100P40</v>
          </cell>
          <cell r="B879" t="str">
            <v>RULLIERA-NASTRO TANGENZIALE Lu0650 LT 05100 P40</v>
          </cell>
          <cell r="C879" t="str">
            <v>TANGENTIAL BELT ROLLER CONV. Aw0650 LT 05100 P40</v>
          </cell>
          <cell r="F879">
            <v>15979.233832999091</v>
          </cell>
          <cell r="H879">
            <v>7510.2399015095725</v>
          </cell>
          <cell r="I879">
            <v>0.53</v>
          </cell>
          <cell r="J879" t="str">
            <v>OK</v>
          </cell>
          <cell r="K879" t="str">
            <v>NEWZD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>
            <v>0</v>
          </cell>
          <cell r="AM879">
            <v>0</v>
          </cell>
          <cell r="AN879">
            <v>0</v>
          </cell>
          <cell r="AO879">
            <v>0</v>
          </cell>
          <cell r="AP879">
            <v>0</v>
          </cell>
          <cell r="AQ879">
            <v>0</v>
          </cell>
          <cell r="AR879">
            <v>0</v>
          </cell>
          <cell r="AS879">
            <v>0</v>
          </cell>
          <cell r="AT879">
            <v>0</v>
          </cell>
          <cell r="AU879">
            <v>0</v>
          </cell>
          <cell r="AV879">
            <v>6530.1149015095725</v>
          </cell>
          <cell r="AW879">
            <v>144</v>
          </cell>
          <cell r="AX879">
            <v>4</v>
          </cell>
          <cell r="AY879">
            <v>0</v>
          </cell>
          <cell r="AZ879">
            <v>0</v>
          </cell>
          <cell r="BA879">
            <v>0</v>
          </cell>
          <cell r="BB879">
            <v>0</v>
          </cell>
          <cell r="BC879">
            <v>0</v>
          </cell>
          <cell r="BD879">
            <v>0</v>
          </cell>
          <cell r="BE879">
            <v>54</v>
          </cell>
          <cell r="BF879">
            <v>1.5</v>
          </cell>
          <cell r="BG879">
            <v>0</v>
          </cell>
          <cell r="BH879">
            <v>0</v>
          </cell>
          <cell r="BI879">
            <v>0</v>
          </cell>
          <cell r="BJ879">
            <v>0</v>
          </cell>
          <cell r="BK879">
            <v>76</v>
          </cell>
          <cell r="BL879">
            <v>2</v>
          </cell>
          <cell r="BM879">
            <v>0</v>
          </cell>
          <cell r="BN879">
            <v>0</v>
          </cell>
          <cell r="BO879">
            <v>443.625</v>
          </cell>
          <cell r="BP879">
            <v>13.65</v>
          </cell>
          <cell r="BQ879">
            <v>0</v>
          </cell>
          <cell r="BR879">
            <v>0</v>
          </cell>
          <cell r="BS879">
            <v>188.50000000000003</v>
          </cell>
          <cell r="BT879">
            <v>5.8000000000000007</v>
          </cell>
          <cell r="BU879">
            <v>0</v>
          </cell>
          <cell r="BV879">
            <v>0</v>
          </cell>
          <cell r="BW879">
            <v>0</v>
          </cell>
          <cell r="BX879">
            <v>0</v>
          </cell>
          <cell r="BY879">
            <v>0</v>
          </cell>
          <cell r="BZ879">
            <v>0</v>
          </cell>
          <cell r="CA879">
            <v>74</v>
          </cell>
          <cell r="CB879">
            <v>2</v>
          </cell>
          <cell r="CC879">
            <v>0</v>
          </cell>
          <cell r="CD879">
            <v>0</v>
          </cell>
          <cell r="CE879">
            <v>0</v>
          </cell>
          <cell r="CF879">
            <v>0</v>
          </cell>
          <cell r="CG879">
            <v>0</v>
          </cell>
          <cell r="CH879">
            <v>0</v>
          </cell>
          <cell r="CI879">
            <v>0</v>
          </cell>
          <cell r="CJ879">
            <v>0</v>
          </cell>
          <cell r="CK879">
            <v>0</v>
          </cell>
          <cell r="CL879">
            <v>0</v>
          </cell>
          <cell r="CM879">
            <v>0</v>
          </cell>
          <cell r="CN879">
            <v>0</v>
          </cell>
          <cell r="CO879">
            <v>0</v>
          </cell>
          <cell r="CP879">
            <v>0</v>
          </cell>
          <cell r="CQ879">
            <v>0</v>
          </cell>
          <cell r="CR879">
            <v>0</v>
          </cell>
          <cell r="CS879">
            <v>0</v>
          </cell>
          <cell r="CT879">
            <v>0</v>
          </cell>
          <cell r="CU879">
            <v>0</v>
          </cell>
          <cell r="CV879">
            <v>0</v>
          </cell>
          <cell r="CW879">
            <v>0</v>
          </cell>
          <cell r="CX879">
            <v>0</v>
          </cell>
          <cell r="CY879">
            <v>0</v>
          </cell>
          <cell r="CZ879">
            <v>0</v>
          </cell>
          <cell r="DA879">
            <v>0</v>
          </cell>
          <cell r="DB879">
            <v>0</v>
          </cell>
          <cell r="DC879">
            <v>0</v>
          </cell>
          <cell r="DD879">
            <v>7510.2399015095725</v>
          </cell>
          <cell r="DE879">
            <v>0</v>
          </cell>
          <cell r="DG879">
            <v>6339.9173801063807</v>
          </cell>
          <cell r="DI879">
            <v>0.03</v>
          </cell>
          <cell r="DJ879">
            <v>190.19752140319142</v>
          </cell>
          <cell r="DK879">
            <v>2.5983117518566513E-2</v>
          </cell>
          <cell r="DL879">
            <v>0</v>
          </cell>
        </row>
        <row r="880">
          <cell r="A880" t="str">
            <v>B10417LR0768LT05100P60</v>
          </cell>
          <cell r="B880" t="str">
            <v>RULLIERA-NASTRO TANGENZIALE Lu0650 LT 05100 P60</v>
          </cell>
          <cell r="C880" t="str">
            <v>TANGENTIAL BELT ROLLER CONV. Aw0650 LT 05100 P60</v>
          </cell>
          <cell r="F880">
            <v>15129.076058674862</v>
          </cell>
          <cell r="H880">
            <v>7110.6657475771844</v>
          </cell>
          <cell r="I880">
            <v>0.53</v>
          </cell>
          <cell r="J880" t="str">
            <v>OK</v>
          </cell>
          <cell r="K880" t="str">
            <v>NEWZD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>
            <v>0</v>
          </cell>
          <cell r="AM880">
            <v>0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  <cell r="AR880">
            <v>0</v>
          </cell>
          <cell r="AS880">
            <v>0</v>
          </cell>
          <cell r="AT880">
            <v>0</v>
          </cell>
          <cell r="AU880">
            <v>0</v>
          </cell>
          <cell r="AV880">
            <v>6130.5407475771844</v>
          </cell>
          <cell r="AW880">
            <v>144</v>
          </cell>
          <cell r="AX880">
            <v>4</v>
          </cell>
          <cell r="AY880">
            <v>0</v>
          </cell>
          <cell r="AZ880">
            <v>0</v>
          </cell>
          <cell r="BA880">
            <v>0</v>
          </cell>
          <cell r="BB880">
            <v>0</v>
          </cell>
          <cell r="BC880">
            <v>0</v>
          </cell>
          <cell r="BD880">
            <v>0</v>
          </cell>
          <cell r="BE880">
            <v>54</v>
          </cell>
          <cell r="BF880">
            <v>1.5</v>
          </cell>
          <cell r="BG880">
            <v>0</v>
          </cell>
          <cell r="BH880">
            <v>0</v>
          </cell>
          <cell r="BI880">
            <v>0</v>
          </cell>
          <cell r="BJ880">
            <v>0</v>
          </cell>
          <cell r="BK880">
            <v>76</v>
          </cell>
          <cell r="BL880">
            <v>2</v>
          </cell>
          <cell r="BM880">
            <v>0</v>
          </cell>
          <cell r="BN880">
            <v>0</v>
          </cell>
          <cell r="BO880">
            <v>443.625</v>
          </cell>
          <cell r="BP880">
            <v>13.65</v>
          </cell>
          <cell r="BQ880">
            <v>0</v>
          </cell>
          <cell r="BR880">
            <v>0</v>
          </cell>
          <cell r="BS880">
            <v>188.50000000000003</v>
          </cell>
          <cell r="BT880">
            <v>5.8000000000000007</v>
          </cell>
          <cell r="BU880">
            <v>0</v>
          </cell>
          <cell r="BV880">
            <v>0</v>
          </cell>
          <cell r="BW880">
            <v>0</v>
          </cell>
          <cell r="BX880">
            <v>0</v>
          </cell>
          <cell r="BY880">
            <v>0</v>
          </cell>
          <cell r="BZ880">
            <v>0</v>
          </cell>
          <cell r="CA880">
            <v>74</v>
          </cell>
          <cell r="CB880">
            <v>2</v>
          </cell>
          <cell r="CC880">
            <v>0</v>
          </cell>
          <cell r="CD880">
            <v>0</v>
          </cell>
          <cell r="CE880">
            <v>0</v>
          </cell>
          <cell r="CF880">
            <v>0</v>
          </cell>
          <cell r="CG880">
            <v>0</v>
          </cell>
          <cell r="CH880">
            <v>0</v>
          </cell>
          <cell r="CI880">
            <v>0</v>
          </cell>
          <cell r="CJ880">
            <v>0</v>
          </cell>
          <cell r="CK880">
            <v>0</v>
          </cell>
          <cell r="CL880">
            <v>0</v>
          </cell>
          <cell r="CM880">
            <v>0</v>
          </cell>
          <cell r="CN880">
            <v>0</v>
          </cell>
          <cell r="CO880">
            <v>0</v>
          </cell>
          <cell r="CP880">
            <v>0</v>
          </cell>
          <cell r="CQ880">
            <v>0</v>
          </cell>
          <cell r="CR880">
            <v>0</v>
          </cell>
          <cell r="CS880">
            <v>0</v>
          </cell>
          <cell r="CT880">
            <v>0</v>
          </cell>
          <cell r="CU880">
            <v>0</v>
          </cell>
          <cell r="CV880">
            <v>0</v>
          </cell>
          <cell r="CW880">
            <v>0</v>
          </cell>
          <cell r="CX880">
            <v>0</v>
          </cell>
          <cell r="CY880">
            <v>0</v>
          </cell>
          <cell r="CZ880">
            <v>0</v>
          </cell>
          <cell r="DA880">
            <v>0</v>
          </cell>
          <cell r="DB880">
            <v>0</v>
          </cell>
          <cell r="DC880">
            <v>0</v>
          </cell>
          <cell r="DD880">
            <v>7110.6657475771844</v>
          </cell>
          <cell r="DE880">
            <v>0</v>
          </cell>
          <cell r="DG880">
            <v>5951.9813083273639</v>
          </cell>
          <cell r="DI880">
            <v>0.03</v>
          </cell>
          <cell r="DJ880">
            <v>178.55943924982091</v>
          </cell>
          <cell r="DK880">
            <v>2.5758323849610035E-2</v>
          </cell>
          <cell r="DL880">
            <v>0</v>
          </cell>
        </row>
        <row r="881">
          <cell r="A881" t="str">
            <v>B10417LR0768LT05400P40</v>
          </cell>
          <cell r="B881" t="str">
            <v>RULLIERA-NASTRO TANGENZIALE Lu0650 LT 05400 P40</v>
          </cell>
          <cell r="C881" t="str">
            <v>TANGENTIAL BELT ROLLER CONV. Aw0650 LT 05400 P40</v>
          </cell>
          <cell r="F881">
            <v>16596.177723770583</v>
          </cell>
          <cell r="H881">
            <v>7800.2035301721735</v>
          </cell>
          <cell r="I881">
            <v>0.53</v>
          </cell>
          <cell r="J881" t="str">
            <v>OK</v>
          </cell>
          <cell r="K881" t="str">
            <v>NEWZD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>
            <v>0</v>
          </cell>
          <cell r="AM881">
            <v>0</v>
          </cell>
          <cell r="AN881">
            <v>0</v>
          </cell>
          <cell r="AO881">
            <v>0</v>
          </cell>
          <cell r="AP881">
            <v>0</v>
          </cell>
          <cell r="AQ881">
            <v>0</v>
          </cell>
          <cell r="AR881">
            <v>0</v>
          </cell>
          <cell r="AS881">
            <v>0</v>
          </cell>
          <cell r="AT881">
            <v>0</v>
          </cell>
          <cell r="AU881">
            <v>0</v>
          </cell>
          <cell r="AV881">
            <v>6800.5785301721735</v>
          </cell>
          <cell r="AW881">
            <v>144</v>
          </cell>
          <cell r="AX881">
            <v>4</v>
          </cell>
          <cell r="AY881">
            <v>0</v>
          </cell>
          <cell r="AZ881">
            <v>0</v>
          </cell>
          <cell r="BA881">
            <v>0</v>
          </cell>
          <cell r="BB881">
            <v>0</v>
          </cell>
          <cell r="BC881">
            <v>0</v>
          </cell>
          <cell r="BD881">
            <v>0</v>
          </cell>
          <cell r="BE881">
            <v>54</v>
          </cell>
          <cell r="BF881">
            <v>1.5</v>
          </cell>
          <cell r="BG881">
            <v>0</v>
          </cell>
          <cell r="BH881">
            <v>0</v>
          </cell>
          <cell r="BI881">
            <v>0</v>
          </cell>
          <cell r="BJ881">
            <v>0</v>
          </cell>
          <cell r="BK881">
            <v>76</v>
          </cell>
          <cell r="BL881">
            <v>2</v>
          </cell>
          <cell r="BM881">
            <v>0</v>
          </cell>
          <cell r="BN881">
            <v>0</v>
          </cell>
          <cell r="BO881">
            <v>458.25</v>
          </cell>
          <cell r="BP881">
            <v>14.1</v>
          </cell>
          <cell r="BQ881">
            <v>0</v>
          </cell>
          <cell r="BR881">
            <v>0</v>
          </cell>
          <cell r="BS881">
            <v>193.375</v>
          </cell>
          <cell r="BT881">
            <v>5.95</v>
          </cell>
          <cell r="BU881">
            <v>0</v>
          </cell>
          <cell r="BV881">
            <v>0</v>
          </cell>
          <cell r="BW881">
            <v>0</v>
          </cell>
          <cell r="BX881">
            <v>0</v>
          </cell>
          <cell r="BY881">
            <v>0</v>
          </cell>
          <cell r="BZ881">
            <v>0</v>
          </cell>
          <cell r="CA881">
            <v>74</v>
          </cell>
          <cell r="CB881">
            <v>2</v>
          </cell>
          <cell r="CC881">
            <v>0</v>
          </cell>
          <cell r="CD881">
            <v>0</v>
          </cell>
          <cell r="CE881">
            <v>0</v>
          </cell>
          <cell r="CF881">
            <v>0</v>
          </cell>
          <cell r="CG881">
            <v>0</v>
          </cell>
          <cell r="CH881">
            <v>0</v>
          </cell>
          <cell r="CI881">
            <v>0</v>
          </cell>
          <cell r="CJ881">
            <v>0</v>
          </cell>
          <cell r="CK881">
            <v>0</v>
          </cell>
          <cell r="CL881">
            <v>0</v>
          </cell>
          <cell r="CM881">
            <v>0</v>
          </cell>
          <cell r="CN881">
            <v>0</v>
          </cell>
          <cell r="CO881">
            <v>0</v>
          </cell>
          <cell r="CP881">
            <v>0</v>
          </cell>
          <cell r="CQ881">
            <v>0</v>
          </cell>
          <cell r="CR881">
            <v>0</v>
          </cell>
          <cell r="CS881">
            <v>0</v>
          </cell>
          <cell r="CT881">
            <v>0</v>
          </cell>
          <cell r="CU881">
            <v>0</v>
          </cell>
          <cell r="CV881">
            <v>0</v>
          </cell>
          <cell r="CW881">
            <v>0</v>
          </cell>
          <cell r="CX881">
            <v>0</v>
          </cell>
          <cell r="CY881">
            <v>0</v>
          </cell>
          <cell r="CZ881">
            <v>0</v>
          </cell>
          <cell r="DA881">
            <v>0</v>
          </cell>
          <cell r="DB881">
            <v>0</v>
          </cell>
          <cell r="DC881">
            <v>0</v>
          </cell>
          <cell r="DD881">
            <v>7800.2035301721735</v>
          </cell>
          <cell r="DE881">
            <v>0</v>
          </cell>
          <cell r="DG881">
            <v>6602.5034273516249</v>
          </cell>
          <cell r="DI881">
            <v>0.03</v>
          </cell>
          <cell r="DJ881">
            <v>198.07510282054875</v>
          </cell>
          <cell r="DK881">
            <v>2.6055216603273399E-2</v>
          </cell>
          <cell r="DL881">
            <v>0</v>
          </cell>
        </row>
        <row r="882">
          <cell r="A882" t="str">
            <v>B10417LR0768LT05400P60</v>
          </cell>
          <cell r="B882" t="str">
            <v>RULLIERA-NASTRO TANGENZIALE Lu0650 LT 05400 P60</v>
          </cell>
          <cell r="C882" t="str">
            <v>TANGENTIAL BELT ROLLER CONV. Aw0650 LT 05400 P60</v>
          </cell>
          <cell r="F882">
            <v>15708.755240554443</v>
          </cell>
          <cell r="H882">
            <v>7383.1149630605878</v>
          </cell>
          <cell r="I882">
            <v>0.53</v>
          </cell>
          <cell r="J882" t="str">
            <v>OK</v>
          </cell>
          <cell r="K882" t="str">
            <v>NEWZD</v>
          </cell>
          <cell r="L882">
            <v>0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>
            <v>0</v>
          </cell>
          <cell r="AM882">
            <v>0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  <cell r="AR882">
            <v>0</v>
          </cell>
          <cell r="AS882">
            <v>0</v>
          </cell>
          <cell r="AT882">
            <v>0</v>
          </cell>
          <cell r="AU882">
            <v>0</v>
          </cell>
          <cell r="AV882">
            <v>6383.4899630605878</v>
          </cell>
          <cell r="AW882">
            <v>144</v>
          </cell>
          <cell r="AX882">
            <v>4</v>
          </cell>
          <cell r="AY882">
            <v>0</v>
          </cell>
          <cell r="AZ882">
            <v>0</v>
          </cell>
          <cell r="BA882">
            <v>0</v>
          </cell>
          <cell r="BB882">
            <v>0</v>
          </cell>
          <cell r="BC882">
            <v>0</v>
          </cell>
          <cell r="BD882">
            <v>0</v>
          </cell>
          <cell r="BE882">
            <v>54</v>
          </cell>
          <cell r="BF882">
            <v>1.5</v>
          </cell>
          <cell r="BG882">
            <v>0</v>
          </cell>
          <cell r="BH882">
            <v>0</v>
          </cell>
          <cell r="BI882">
            <v>0</v>
          </cell>
          <cell r="BJ882">
            <v>0</v>
          </cell>
          <cell r="BK882">
            <v>76</v>
          </cell>
          <cell r="BL882">
            <v>2</v>
          </cell>
          <cell r="BM882">
            <v>0</v>
          </cell>
          <cell r="BN882">
            <v>0</v>
          </cell>
          <cell r="BO882">
            <v>458.25</v>
          </cell>
          <cell r="BP882">
            <v>14.1</v>
          </cell>
          <cell r="BQ882">
            <v>0</v>
          </cell>
          <cell r="BR882">
            <v>0</v>
          </cell>
          <cell r="BS882">
            <v>193.375</v>
          </cell>
          <cell r="BT882">
            <v>5.95</v>
          </cell>
          <cell r="BU882">
            <v>0</v>
          </cell>
          <cell r="BV882">
            <v>0</v>
          </cell>
          <cell r="BW882">
            <v>0</v>
          </cell>
          <cell r="BX882">
            <v>0</v>
          </cell>
          <cell r="BY882">
            <v>0</v>
          </cell>
          <cell r="BZ882">
            <v>0</v>
          </cell>
          <cell r="CA882">
            <v>74</v>
          </cell>
          <cell r="CB882">
            <v>2</v>
          </cell>
          <cell r="CC882">
            <v>0</v>
          </cell>
          <cell r="CD882">
            <v>0</v>
          </cell>
          <cell r="CE882">
            <v>0</v>
          </cell>
          <cell r="CF882">
            <v>0</v>
          </cell>
          <cell r="CG882">
            <v>0</v>
          </cell>
          <cell r="CH882">
            <v>0</v>
          </cell>
          <cell r="CI882">
            <v>0</v>
          </cell>
          <cell r="CJ882">
            <v>0</v>
          </cell>
          <cell r="CK882">
            <v>0</v>
          </cell>
          <cell r="CL882">
            <v>0</v>
          </cell>
          <cell r="CM882">
            <v>0</v>
          </cell>
          <cell r="CN882">
            <v>0</v>
          </cell>
          <cell r="CO882">
            <v>0</v>
          </cell>
          <cell r="CP882">
            <v>0</v>
          </cell>
          <cell r="CQ882">
            <v>0</v>
          </cell>
          <cell r="CR882">
            <v>0</v>
          </cell>
          <cell r="CS882">
            <v>0</v>
          </cell>
          <cell r="CT882">
            <v>0</v>
          </cell>
          <cell r="CU882">
            <v>0</v>
          </cell>
          <cell r="CV882">
            <v>0</v>
          </cell>
          <cell r="CW882">
            <v>0</v>
          </cell>
          <cell r="CX882">
            <v>0</v>
          </cell>
          <cell r="CY882">
            <v>0</v>
          </cell>
          <cell r="CZ882">
            <v>0</v>
          </cell>
          <cell r="DA882">
            <v>0</v>
          </cell>
          <cell r="DB882">
            <v>0</v>
          </cell>
          <cell r="DC882">
            <v>0</v>
          </cell>
          <cell r="DD882">
            <v>7383.1149630605878</v>
          </cell>
          <cell r="DE882">
            <v>0</v>
          </cell>
          <cell r="DG882">
            <v>6197.5630709326097</v>
          </cell>
          <cell r="DI882">
            <v>0.03</v>
          </cell>
          <cell r="DJ882">
            <v>185.92689212797828</v>
          </cell>
          <cell r="DK882">
            <v>2.5833268534260483E-2</v>
          </cell>
          <cell r="DL882">
            <v>0</v>
          </cell>
        </row>
        <row r="883">
          <cell r="A883" t="str">
            <v>B10417LR0768LT05700P40</v>
          </cell>
          <cell r="B883" t="str">
            <v>RULLIERA-NASTRO TANGENZIALE Lu0650 LT 05700 P40</v>
          </cell>
          <cell r="C883" t="str">
            <v>TANGENTIAL BELT ROLLER CONV. Aw0650 LT 05700 P40</v>
          </cell>
          <cell r="F883">
            <v>17051.245673039102</v>
          </cell>
          <cell r="H883">
            <v>8014.0854663283772</v>
          </cell>
          <cell r="I883">
            <v>0.53</v>
          </cell>
          <cell r="J883" t="str">
            <v>OK</v>
          </cell>
          <cell r="K883" t="str">
            <v>NEWZD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>
            <v>0</v>
          </cell>
          <cell r="AC883">
            <v>0</v>
          </cell>
          <cell r="AD883">
            <v>0</v>
          </cell>
          <cell r="AE883">
            <v>0</v>
          </cell>
          <cell r="AF883">
            <v>0</v>
          </cell>
          <cell r="AG883">
            <v>0</v>
          </cell>
          <cell r="AH883">
            <v>0</v>
          </cell>
          <cell r="AI883">
            <v>0</v>
          </cell>
          <cell r="AJ883">
            <v>0</v>
          </cell>
          <cell r="AK883">
            <v>0</v>
          </cell>
          <cell r="AL883">
            <v>0</v>
          </cell>
          <cell r="AM883">
            <v>0</v>
          </cell>
          <cell r="AN883">
            <v>0</v>
          </cell>
          <cell r="AO883">
            <v>0</v>
          </cell>
          <cell r="AP883">
            <v>0</v>
          </cell>
          <cell r="AQ883">
            <v>0</v>
          </cell>
          <cell r="AR883">
            <v>0</v>
          </cell>
          <cell r="AS883">
            <v>0</v>
          </cell>
          <cell r="AT883">
            <v>0</v>
          </cell>
          <cell r="AU883">
            <v>0</v>
          </cell>
          <cell r="AV883">
            <v>6994.9604663283772</v>
          </cell>
          <cell r="AW883">
            <v>144</v>
          </cell>
          <cell r="AX883">
            <v>4</v>
          </cell>
          <cell r="AY883">
            <v>0</v>
          </cell>
          <cell r="AZ883">
            <v>0</v>
          </cell>
          <cell r="BA883">
            <v>0</v>
          </cell>
          <cell r="BB883">
            <v>0</v>
          </cell>
          <cell r="BC883">
            <v>0</v>
          </cell>
          <cell r="BD883">
            <v>0</v>
          </cell>
          <cell r="BE883">
            <v>54</v>
          </cell>
          <cell r="BF883">
            <v>1.5</v>
          </cell>
          <cell r="BG883">
            <v>0</v>
          </cell>
          <cell r="BH883">
            <v>0</v>
          </cell>
          <cell r="BI883">
            <v>0</v>
          </cell>
          <cell r="BJ883">
            <v>0</v>
          </cell>
          <cell r="BK883">
            <v>76</v>
          </cell>
          <cell r="BL883">
            <v>2</v>
          </cell>
          <cell r="BM883">
            <v>0</v>
          </cell>
          <cell r="BN883">
            <v>0</v>
          </cell>
          <cell r="BO883">
            <v>472.875</v>
          </cell>
          <cell r="BP883">
            <v>14.55</v>
          </cell>
          <cell r="BQ883">
            <v>0</v>
          </cell>
          <cell r="BR883">
            <v>0</v>
          </cell>
          <cell r="BS883">
            <v>198.25</v>
          </cell>
          <cell r="BT883">
            <v>6.1</v>
          </cell>
          <cell r="BU883">
            <v>0</v>
          </cell>
          <cell r="BV883">
            <v>0</v>
          </cell>
          <cell r="BW883">
            <v>0</v>
          </cell>
          <cell r="BX883">
            <v>0</v>
          </cell>
          <cell r="BY883">
            <v>0</v>
          </cell>
          <cell r="BZ883">
            <v>0</v>
          </cell>
          <cell r="CA883">
            <v>74</v>
          </cell>
          <cell r="CB883">
            <v>2</v>
          </cell>
          <cell r="CC883">
            <v>0</v>
          </cell>
          <cell r="CD883">
            <v>0</v>
          </cell>
          <cell r="CE883">
            <v>0</v>
          </cell>
          <cell r="CF883">
            <v>0</v>
          </cell>
          <cell r="CG883">
            <v>0</v>
          </cell>
          <cell r="CH883">
            <v>0</v>
          </cell>
          <cell r="CI883">
            <v>0</v>
          </cell>
          <cell r="CJ883">
            <v>0</v>
          </cell>
          <cell r="CK883">
            <v>0</v>
          </cell>
          <cell r="CL883">
            <v>0</v>
          </cell>
          <cell r="CM883">
            <v>0</v>
          </cell>
          <cell r="CN883">
            <v>0</v>
          </cell>
          <cell r="CO883">
            <v>0</v>
          </cell>
          <cell r="CP883">
            <v>0</v>
          </cell>
          <cell r="CQ883">
            <v>0</v>
          </cell>
          <cell r="CR883">
            <v>0</v>
          </cell>
          <cell r="CS883">
            <v>0</v>
          </cell>
          <cell r="CT883">
            <v>0</v>
          </cell>
          <cell r="CU883">
            <v>0</v>
          </cell>
          <cell r="CV883">
            <v>0</v>
          </cell>
          <cell r="CW883">
            <v>0</v>
          </cell>
          <cell r="CX883">
            <v>0</v>
          </cell>
          <cell r="CY883">
            <v>0</v>
          </cell>
          <cell r="CZ883">
            <v>0</v>
          </cell>
          <cell r="DA883">
            <v>0</v>
          </cell>
          <cell r="DB883">
            <v>0</v>
          </cell>
          <cell r="DC883">
            <v>0</v>
          </cell>
          <cell r="DD883">
            <v>8014.0854663283772</v>
          </cell>
          <cell r="DE883">
            <v>0</v>
          </cell>
          <cell r="DG883">
            <v>6791.2237537168712</v>
          </cell>
          <cell r="DI883">
            <v>0.03</v>
          </cell>
          <cell r="DJ883">
            <v>203.73671261150614</v>
          </cell>
          <cell r="DK883">
            <v>2.6085482100213483E-2</v>
          </cell>
          <cell r="DL883">
            <v>0</v>
          </cell>
        </row>
        <row r="884">
          <cell r="A884" t="str">
            <v>B10417LR0768LT05700P60</v>
          </cell>
          <cell r="B884" t="str">
            <v>RULLIERA-NASTRO TANGENZIALE Lu0650 LT 05700 P60</v>
          </cell>
          <cell r="C884" t="str">
            <v>TANGENTIAL BELT ROLLER CONV. Aw0650 LT 05700 P60</v>
          </cell>
          <cell r="F884">
            <v>16106.811984514023</v>
          </cell>
          <cell r="H884">
            <v>7570.2016327215906</v>
          </cell>
          <cell r="I884">
            <v>0.53</v>
          </cell>
          <cell r="J884" t="str">
            <v>OK</v>
          </cell>
          <cell r="K884" t="str">
            <v>NEWZD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>
            <v>0</v>
          </cell>
          <cell r="AC884">
            <v>0</v>
          </cell>
          <cell r="AD884">
            <v>0</v>
          </cell>
          <cell r="AE884">
            <v>0</v>
          </cell>
          <cell r="AF884">
            <v>0</v>
          </cell>
          <cell r="AG884">
            <v>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>
            <v>0</v>
          </cell>
          <cell r="AM884">
            <v>0</v>
          </cell>
          <cell r="AN884">
            <v>0</v>
          </cell>
          <cell r="AO884">
            <v>0</v>
          </cell>
          <cell r="AP884">
            <v>0</v>
          </cell>
          <cell r="AQ884">
            <v>0</v>
          </cell>
          <cell r="AR884">
            <v>0</v>
          </cell>
          <cell r="AS884">
            <v>0</v>
          </cell>
          <cell r="AT884">
            <v>0</v>
          </cell>
          <cell r="AU884">
            <v>0</v>
          </cell>
          <cell r="AV884">
            <v>6551.0766327215906</v>
          </cell>
          <cell r="AW884">
            <v>144</v>
          </cell>
          <cell r="AX884">
            <v>4</v>
          </cell>
          <cell r="AY884">
            <v>0</v>
          </cell>
          <cell r="AZ884">
            <v>0</v>
          </cell>
          <cell r="BA884">
            <v>0</v>
          </cell>
          <cell r="BB884">
            <v>0</v>
          </cell>
          <cell r="BC884">
            <v>0</v>
          </cell>
          <cell r="BD884">
            <v>0</v>
          </cell>
          <cell r="BE884">
            <v>54</v>
          </cell>
          <cell r="BF884">
            <v>1.5</v>
          </cell>
          <cell r="BG884">
            <v>0</v>
          </cell>
          <cell r="BH884">
            <v>0</v>
          </cell>
          <cell r="BI884">
            <v>0</v>
          </cell>
          <cell r="BJ884">
            <v>0</v>
          </cell>
          <cell r="BK884">
            <v>76</v>
          </cell>
          <cell r="BL884">
            <v>2</v>
          </cell>
          <cell r="BM884">
            <v>0</v>
          </cell>
          <cell r="BN884">
            <v>0</v>
          </cell>
          <cell r="BO884">
            <v>472.875</v>
          </cell>
          <cell r="BP884">
            <v>14.55</v>
          </cell>
          <cell r="BQ884">
            <v>0</v>
          </cell>
          <cell r="BR884">
            <v>0</v>
          </cell>
          <cell r="BS884">
            <v>198.25</v>
          </cell>
          <cell r="BT884">
            <v>6.1</v>
          </cell>
          <cell r="BU884">
            <v>0</v>
          </cell>
          <cell r="BV884">
            <v>0</v>
          </cell>
          <cell r="BW884">
            <v>0</v>
          </cell>
          <cell r="BX884">
            <v>0</v>
          </cell>
          <cell r="BY884">
            <v>0</v>
          </cell>
          <cell r="BZ884">
            <v>0</v>
          </cell>
          <cell r="CA884">
            <v>74</v>
          </cell>
          <cell r="CB884">
            <v>2</v>
          </cell>
          <cell r="CC884">
            <v>0</v>
          </cell>
          <cell r="CD884">
            <v>0</v>
          </cell>
          <cell r="CE884">
            <v>0</v>
          </cell>
          <cell r="CF884">
            <v>0</v>
          </cell>
          <cell r="CG884">
            <v>0</v>
          </cell>
          <cell r="CH884">
            <v>0</v>
          </cell>
          <cell r="CI884">
            <v>0</v>
          </cell>
          <cell r="CJ884">
            <v>0</v>
          </cell>
          <cell r="CK884">
            <v>0</v>
          </cell>
          <cell r="CL884">
            <v>0</v>
          </cell>
          <cell r="CM884">
            <v>0</v>
          </cell>
          <cell r="CN884">
            <v>0</v>
          </cell>
          <cell r="CO884">
            <v>0</v>
          </cell>
          <cell r="CP884">
            <v>0</v>
          </cell>
          <cell r="CQ884">
            <v>0</v>
          </cell>
          <cell r="CR884">
            <v>0</v>
          </cell>
          <cell r="CS884">
            <v>0</v>
          </cell>
          <cell r="CT884">
            <v>0</v>
          </cell>
          <cell r="CU884">
            <v>0</v>
          </cell>
          <cell r="CV884">
            <v>0</v>
          </cell>
          <cell r="CW884">
            <v>0</v>
          </cell>
          <cell r="CX884">
            <v>0</v>
          </cell>
          <cell r="CY884">
            <v>0</v>
          </cell>
          <cell r="CZ884">
            <v>0</v>
          </cell>
          <cell r="DA884">
            <v>0</v>
          </cell>
          <cell r="DB884">
            <v>0</v>
          </cell>
          <cell r="DC884">
            <v>0</v>
          </cell>
          <cell r="DD884">
            <v>7570.2016327215906</v>
          </cell>
          <cell r="DE884">
            <v>0</v>
          </cell>
          <cell r="DG884">
            <v>6360.2685754578551</v>
          </cell>
          <cell r="DI884">
            <v>0.03</v>
          </cell>
          <cell r="DJ884">
            <v>190.80805726373563</v>
          </cell>
          <cell r="DK884">
            <v>2.5856875000991788E-2</v>
          </cell>
          <cell r="DL884">
            <v>0</v>
          </cell>
        </row>
        <row r="885">
          <cell r="A885" t="str">
            <v>B10417LR0768LT06000P40</v>
          </cell>
          <cell r="B885" t="str">
            <v>RULLIERA-NASTRO TANGENZIALE Lu0650 LT 06000 P40</v>
          </cell>
          <cell r="C885" t="str">
            <v>TANGENTIAL BELT ROLLER CONV. Aw0650 LT 06000 P40</v>
          </cell>
          <cell r="F885">
            <v>17564.816513414</v>
          </cell>
          <cell r="H885">
            <v>8255.4637613045797</v>
          </cell>
          <cell r="I885">
            <v>0.53</v>
          </cell>
          <cell r="J885" t="str">
            <v>OK</v>
          </cell>
          <cell r="K885" t="str">
            <v>NEWZD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>
            <v>0</v>
          </cell>
          <cell r="AM885">
            <v>0</v>
          </cell>
          <cell r="AN885">
            <v>0</v>
          </cell>
          <cell r="AO885">
            <v>0</v>
          </cell>
          <cell r="AP885">
            <v>0</v>
          </cell>
          <cell r="AQ885">
            <v>0</v>
          </cell>
          <cell r="AR885">
            <v>0</v>
          </cell>
          <cell r="AS885">
            <v>0</v>
          </cell>
          <cell r="AT885">
            <v>0</v>
          </cell>
          <cell r="AU885">
            <v>0</v>
          </cell>
          <cell r="AV885">
            <v>7216.8387613045797</v>
          </cell>
          <cell r="AW885">
            <v>144</v>
          </cell>
          <cell r="AX885">
            <v>4</v>
          </cell>
          <cell r="AY885">
            <v>0</v>
          </cell>
          <cell r="AZ885">
            <v>0</v>
          </cell>
          <cell r="BA885">
            <v>0</v>
          </cell>
          <cell r="BB885">
            <v>0</v>
          </cell>
          <cell r="BC885">
            <v>0</v>
          </cell>
          <cell r="BD885">
            <v>0</v>
          </cell>
          <cell r="BE885">
            <v>54</v>
          </cell>
          <cell r="BF885">
            <v>1.5</v>
          </cell>
          <cell r="BG885">
            <v>0</v>
          </cell>
          <cell r="BH885">
            <v>0</v>
          </cell>
          <cell r="BI885">
            <v>0</v>
          </cell>
          <cell r="BJ885">
            <v>0</v>
          </cell>
          <cell r="BK885">
            <v>76</v>
          </cell>
          <cell r="BL885">
            <v>2</v>
          </cell>
          <cell r="BM885">
            <v>0</v>
          </cell>
          <cell r="BN885">
            <v>0</v>
          </cell>
          <cell r="BO885">
            <v>487.5</v>
          </cell>
          <cell r="BP885">
            <v>15</v>
          </cell>
          <cell r="BQ885">
            <v>0</v>
          </cell>
          <cell r="BR885">
            <v>0</v>
          </cell>
          <cell r="BS885">
            <v>203.125</v>
          </cell>
          <cell r="BT885">
            <v>6.25</v>
          </cell>
          <cell r="BU885">
            <v>0</v>
          </cell>
          <cell r="BV885">
            <v>0</v>
          </cell>
          <cell r="BW885">
            <v>0</v>
          </cell>
          <cell r="BX885">
            <v>0</v>
          </cell>
          <cell r="BY885">
            <v>0</v>
          </cell>
          <cell r="BZ885">
            <v>0</v>
          </cell>
          <cell r="CA885">
            <v>74</v>
          </cell>
          <cell r="CB885">
            <v>2</v>
          </cell>
          <cell r="CC885">
            <v>0</v>
          </cell>
          <cell r="CD885">
            <v>0</v>
          </cell>
          <cell r="CE885">
            <v>0</v>
          </cell>
          <cell r="CF885">
            <v>0</v>
          </cell>
          <cell r="CG885">
            <v>0</v>
          </cell>
          <cell r="CH885">
            <v>0</v>
          </cell>
          <cell r="CI885">
            <v>0</v>
          </cell>
          <cell r="CJ885">
            <v>0</v>
          </cell>
          <cell r="CK885">
            <v>0</v>
          </cell>
          <cell r="CL885">
            <v>0</v>
          </cell>
          <cell r="CM885">
            <v>0</v>
          </cell>
          <cell r="CN885">
            <v>0</v>
          </cell>
          <cell r="CO885">
            <v>0</v>
          </cell>
          <cell r="CP885">
            <v>0</v>
          </cell>
          <cell r="CQ885">
            <v>0</v>
          </cell>
          <cell r="CR885">
            <v>0</v>
          </cell>
          <cell r="CS885">
            <v>0</v>
          </cell>
          <cell r="CT885">
            <v>0</v>
          </cell>
          <cell r="CU885">
            <v>0</v>
          </cell>
          <cell r="CV885">
            <v>0</v>
          </cell>
          <cell r="CW885">
            <v>0</v>
          </cell>
          <cell r="CX885">
            <v>0</v>
          </cell>
          <cell r="CY885">
            <v>0</v>
          </cell>
          <cell r="CZ885">
            <v>0</v>
          </cell>
          <cell r="DA885">
            <v>0</v>
          </cell>
          <cell r="DB885">
            <v>0</v>
          </cell>
          <cell r="DC885">
            <v>0</v>
          </cell>
          <cell r="DD885">
            <v>8255.4637613045797</v>
          </cell>
          <cell r="DE885">
            <v>0</v>
          </cell>
          <cell r="DG885">
            <v>7006.6395740821163</v>
          </cell>
          <cell r="DI885">
            <v>0.03</v>
          </cell>
          <cell r="DJ885">
            <v>210.19918722246348</v>
          </cell>
          <cell r="DK885">
            <v>2.6127069568305041E-2</v>
          </cell>
          <cell r="DL885">
            <v>0</v>
          </cell>
        </row>
        <row r="886">
          <cell r="A886" t="str">
            <v>B10417LR0768LT06000P60</v>
          </cell>
          <cell r="B886" t="str">
            <v>RULLIERA-NASTRO TANGENZIALE Lu0650 LT 06000 P60</v>
          </cell>
          <cell r="C886" t="str">
            <v>TANGENTIAL BELT ROLLER CONV. Aw0650 LT 06000 P60</v>
          </cell>
          <cell r="F886">
            <v>16583.118115997011</v>
          </cell>
          <cell r="H886">
            <v>7794.0655145185947</v>
          </cell>
          <cell r="I886">
            <v>0.53</v>
          </cell>
          <cell r="J886" t="str">
            <v>OK</v>
          </cell>
          <cell r="K886" t="str">
            <v>NEWZD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>
            <v>0</v>
          </cell>
          <cell r="AC886">
            <v>0</v>
          </cell>
          <cell r="AD886">
            <v>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>
            <v>0</v>
          </cell>
          <cell r="AM886">
            <v>0</v>
          </cell>
          <cell r="AN886">
            <v>0</v>
          </cell>
          <cell r="AO886">
            <v>0</v>
          </cell>
          <cell r="AP886">
            <v>0</v>
          </cell>
          <cell r="AQ886">
            <v>0</v>
          </cell>
          <cell r="AR886">
            <v>0</v>
          </cell>
          <cell r="AS886">
            <v>0</v>
          </cell>
          <cell r="AT886">
            <v>0</v>
          </cell>
          <cell r="AU886">
            <v>0</v>
          </cell>
          <cell r="AV886">
            <v>6755.4405145185947</v>
          </cell>
          <cell r="AW886">
            <v>144</v>
          </cell>
          <cell r="AX886">
            <v>4</v>
          </cell>
          <cell r="AY886">
            <v>0</v>
          </cell>
          <cell r="AZ886">
            <v>0</v>
          </cell>
          <cell r="BA886">
            <v>0</v>
          </cell>
          <cell r="BB886">
            <v>0</v>
          </cell>
          <cell r="BC886">
            <v>0</v>
          </cell>
          <cell r="BD886">
            <v>0</v>
          </cell>
          <cell r="BE886">
            <v>54</v>
          </cell>
          <cell r="BF886">
            <v>1.5</v>
          </cell>
          <cell r="BG886">
            <v>0</v>
          </cell>
          <cell r="BH886">
            <v>0</v>
          </cell>
          <cell r="BI886">
            <v>0</v>
          </cell>
          <cell r="BJ886">
            <v>0</v>
          </cell>
          <cell r="BK886">
            <v>76</v>
          </cell>
          <cell r="BL886">
            <v>2</v>
          </cell>
          <cell r="BM886">
            <v>0</v>
          </cell>
          <cell r="BN886">
            <v>0</v>
          </cell>
          <cell r="BO886">
            <v>487.5</v>
          </cell>
          <cell r="BP886">
            <v>15</v>
          </cell>
          <cell r="BQ886">
            <v>0</v>
          </cell>
          <cell r="BR886">
            <v>0</v>
          </cell>
          <cell r="BS886">
            <v>203.125</v>
          </cell>
          <cell r="BT886">
            <v>6.25</v>
          </cell>
          <cell r="BU886">
            <v>0</v>
          </cell>
          <cell r="BV886">
            <v>0</v>
          </cell>
          <cell r="BW886">
            <v>0</v>
          </cell>
          <cell r="BX886">
            <v>0</v>
          </cell>
          <cell r="BY886">
            <v>0</v>
          </cell>
          <cell r="BZ886">
            <v>0</v>
          </cell>
          <cell r="CA886">
            <v>74</v>
          </cell>
          <cell r="CB886">
            <v>2</v>
          </cell>
          <cell r="CC886">
            <v>0</v>
          </cell>
          <cell r="CD886">
            <v>0</v>
          </cell>
          <cell r="CE886">
            <v>0</v>
          </cell>
          <cell r="CF886">
            <v>0</v>
          </cell>
          <cell r="CG886">
            <v>0</v>
          </cell>
          <cell r="CH886">
            <v>0</v>
          </cell>
          <cell r="CI886">
            <v>0</v>
          </cell>
          <cell r="CJ886">
            <v>0</v>
          </cell>
          <cell r="CK886">
            <v>0</v>
          </cell>
          <cell r="CL886">
            <v>0</v>
          </cell>
          <cell r="CM886">
            <v>0</v>
          </cell>
          <cell r="CN886">
            <v>0</v>
          </cell>
          <cell r="CO886">
            <v>0</v>
          </cell>
          <cell r="CP886">
            <v>0</v>
          </cell>
          <cell r="CQ886">
            <v>0</v>
          </cell>
          <cell r="CR886">
            <v>0</v>
          </cell>
          <cell r="CS886">
            <v>0</v>
          </cell>
          <cell r="CT886">
            <v>0</v>
          </cell>
          <cell r="CU886">
            <v>0</v>
          </cell>
          <cell r="CV886">
            <v>0</v>
          </cell>
          <cell r="CW886">
            <v>0</v>
          </cell>
          <cell r="CX886">
            <v>0</v>
          </cell>
          <cell r="CY886">
            <v>0</v>
          </cell>
          <cell r="CZ886">
            <v>0</v>
          </cell>
          <cell r="DA886">
            <v>0</v>
          </cell>
          <cell r="DB886">
            <v>0</v>
          </cell>
          <cell r="DC886">
            <v>0</v>
          </cell>
          <cell r="DD886">
            <v>7794.0655145185947</v>
          </cell>
          <cell r="DE886">
            <v>0</v>
          </cell>
          <cell r="DG886">
            <v>6558.6801111831019</v>
          </cell>
          <cell r="DI886">
            <v>0.03</v>
          </cell>
          <cell r="DJ886">
            <v>196.76040333549304</v>
          </cell>
          <cell r="DK886">
            <v>2.5898710194732753E-2</v>
          </cell>
          <cell r="DL886">
            <v>0</v>
          </cell>
        </row>
        <row r="887">
          <cell r="A887" t="str">
            <v>B10417LR0768LT06300P40</v>
          </cell>
          <cell r="B887" t="str">
            <v>RULLIERA-NASTRO TANGENZIALE Lu0650 LT 06300 P40</v>
          </cell>
          <cell r="C887" t="str">
            <v>TANGENTIAL BELT ROLLER CONV. Aw0650 LT 06300 P40</v>
          </cell>
          <cell r="F887">
            <v>18199.853257759962</v>
          </cell>
          <cell r="H887">
            <v>8553.9310311471818</v>
          </cell>
          <cell r="I887">
            <v>0.53</v>
          </cell>
          <cell r="J887" t="str">
            <v>OK</v>
          </cell>
          <cell r="K887" t="str">
            <v>NEWZD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>
            <v>0</v>
          </cell>
          <cell r="AC887">
            <v>0</v>
          </cell>
          <cell r="AD887">
            <v>0</v>
          </cell>
          <cell r="AE887">
            <v>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>
            <v>0</v>
          </cell>
          <cell r="AM887">
            <v>0</v>
          </cell>
          <cell r="AN887">
            <v>0</v>
          </cell>
          <cell r="AO887">
            <v>0</v>
          </cell>
          <cell r="AP887">
            <v>0</v>
          </cell>
          <cell r="AQ887">
            <v>0</v>
          </cell>
          <cell r="AR887">
            <v>0</v>
          </cell>
          <cell r="AS887">
            <v>0</v>
          </cell>
          <cell r="AT887">
            <v>0</v>
          </cell>
          <cell r="AU887">
            <v>0</v>
          </cell>
          <cell r="AV887">
            <v>7459.8060311471818</v>
          </cell>
          <cell r="AW887">
            <v>180</v>
          </cell>
          <cell r="AX887">
            <v>5</v>
          </cell>
          <cell r="AY887">
            <v>0</v>
          </cell>
          <cell r="AZ887">
            <v>0</v>
          </cell>
          <cell r="BA887">
            <v>0</v>
          </cell>
          <cell r="BB887">
            <v>0</v>
          </cell>
          <cell r="BC887">
            <v>0</v>
          </cell>
          <cell r="BD887">
            <v>0</v>
          </cell>
          <cell r="BE887">
            <v>54</v>
          </cell>
          <cell r="BF887">
            <v>1.5</v>
          </cell>
          <cell r="BG887">
            <v>0</v>
          </cell>
          <cell r="BH887">
            <v>0</v>
          </cell>
          <cell r="BI887">
            <v>0</v>
          </cell>
          <cell r="BJ887">
            <v>0</v>
          </cell>
          <cell r="BK887">
            <v>76</v>
          </cell>
          <cell r="BL887">
            <v>2</v>
          </cell>
          <cell r="BM887">
            <v>0</v>
          </cell>
          <cell r="BN887">
            <v>0</v>
          </cell>
          <cell r="BO887">
            <v>502.125</v>
          </cell>
          <cell r="BP887">
            <v>15.45</v>
          </cell>
          <cell r="BQ887">
            <v>0</v>
          </cell>
          <cell r="BR887">
            <v>0</v>
          </cell>
          <cell r="BS887">
            <v>208</v>
          </cell>
          <cell r="BT887">
            <v>6.4</v>
          </cell>
          <cell r="BU887">
            <v>0</v>
          </cell>
          <cell r="BV887">
            <v>0</v>
          </cell>
          <cell r="BW887">
            <v>0</v>
          </cell>
          <cell r="BX887">
            <v>0</v>
          </cell>
          <cell r="BY887">
            <v>0</v>
          </cell>
          <cell r="BZ887">
            <v>0</v>
          </cell>
          <cell r="CA887">
            <v>74</v>
          </cell>
          <cell r="CB887">
            <v>2</v>
          </cell>
          <cell r="CC887">
            <v>0</v>
          </cell>
          <cell r="CD887">
            <v>0</v>
          </cell>
          <cell r="CE887">
            <v>0</v>
          </cell>
          <cell r="CF887">
            <v>0</v>
          </cell>
          <cell r="CG887">
            <v>0</v>
          </cell>
          <cell r="CH887">
            <v>0</v>
          </cell>
          <cell r="CI887">
            <v>0</v>
          </cell>
          <cell r="CJ887">
            <v>0</v>
          </cell>
          <cell r="CK887">
            <v>0</v>
          </cell>
          <cell r="CL887">
            <v>0</v>
          </cell>
          <cell r="CM887">
            <v>0</v>
          </cell>
          <cell r="CN887">
            <v>0</v>
          </cell>
          <cell r="CO887">
            <v>0</v>
          </cell>
          <cell r="CP887">
            <v>0</v>
          </cell>
          <cell r="CQ887">
            <v>0</v>
          </cell>
          <cell r="CR887">
            <v>0</v>
          </cell>
          <cell r="CS887">
            <v>0</v>
          </cell>
          <cell r="CT887">
            <v>0</v>
          </cell>
          <cell r="CU887">
            <v>0</v>
          </cell>
          <cell r="CV887">
            <v>0</v>
          </cell>
          <cell r="CW887">
            <v>0</v>
          </cell>
          <cell r="CX887">
            <v>0</v>
          </cell>
          <cell r="CY887">
            <v>0</v>
          </cell>
          <cell r="CZ887">
            <v>0</v>
          </cell>
          <cell r="DA887">
            <v>0</v>
          </cell>
          <cell r="DB887">
            <v>0</v>
          </cell>
          <cell r="DC887">
            <v>0</v>
          </cell>
          <cell r="DD887">
            <v>8553.9310311471818</v>
          </cell>
          <cell r="DE887">
            <v>0</v>
          </cell>
          <cell r="DG887">
            <v>7242.5301273273608</v>
          </cell>
          <cell r="DI887">
            <v>0.03</v>
          </cell>
          <cell r="DJ887">
            <v>217.27590381982083</v>
          </cell>
          <cell r="DK887">
            <v>2.6062719460181995E-2</v>
          </cell>
          <cell r="DL887">
            <v>0</v>
          </cell>
        </row>
        <row r="888">
          <cell r="A888" t="str">
            <v>B10417LR0768LT06300P60</v>
          </cell>
          <cell r="B888" t="str">
            <v>RULLIERA-NASTRO TANGENZIALE Lu0650 LT 06300 P60</v>
          </cell>
          <cell r="C888" t="str">
            <v>TANGENTIAL BELT ROLLER CONV. Aw0650 LT 06300 P60</v>
          </cell>
          <cell r="F888">
            <v>17161.143655034033</v>
          </cell>
          <cell r="H888">
            <v>8065.737517865995</v>
          </cell>
          <cell r="I888">
            <v>0.53</v>
          </cell>
          <cell r="J888" t="str">
            <v>OK</v>
          </cell>
          <cell r="K888" t="str">
            <v>NEWZD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>
            <v>0</v>
          </cell>
          <cell r="AM888">
            <v>0</v>
          </cell>
          <cell r="AN888">
            <v>0</v>
          </cell>
          <cell r="AO888">
            <v>0</v>
          </cell>
          <cell r="AP888">
            <v>0</v>
          </cell>
          <cell r="AQ888">
            <v>0</v>
          </cell>
          <cell r="AR888">
            <v>0</v>
          </cell>
          <cell r="AS888">
            <v>0</v>
          </cell>
          <cell r="AT888">
            <v>0</v>
          </cell>
          <cell r="AU888">
            <v>0</v>
          </cell>
          <cell r="AV888">
            <v>6971.612517865995</v>
          </cell>
          <cell r="AW888">
            <v>180</v>
          </cell>
          <cell r="AX888">
            <v>5</v>
          </cell>
          <cell r="AY888">
            <v>0</v>
          </cell>
          <cell r="AZ888">
            <v>0</v>
          </cell>
          <cell r="BA888">
            <v>0</v>
          </cell>
          <cell r="BB888">
            <v>0</v>
          </cell>
          <cell r="BC888">
            <v>0</v>
          </cell>
          <cell r="BD888">
            <v>0</v>
          </cell>
          <cell r="BE888">
            <v>54</v>
          </cell>
          <cell r="BF888">
            <v>1.5</v>
          </cell>
          <cell r="BG888">
            <v>0</v>
          </cell>
          <cell r="BH888">
            <v>0</v>
          </cell>
          <cell r="BI888">
            <v>0</v>
          </cell>
          <cell r="BJ888">
            <v>0</v>
          </cell>
          <cell r="BK888">
            <v>76</v>
          </cell>
          <cell r="BL888">
            <v>2</v>
          </cell>
          <cell r="BM888">
            <v>0</v>
          </cell>
          <cell r="BN888">
            <v>0</v>
          </cell>
          <cell r="BO888">
            <v>502.125</v>
          </cell>
          <cell r="BP888">
            <v>15.45</v>
          </cell>
          <cell r="BQ888">
            <v>0</v>
          </cell>
          <cell r="BR888">
            <v>0</v>
          </cell>
          <cell r="BS888">
            <v>208</v>
          </cell>
          <cell r="BT888">
            <v>6.4</v>
          </cell>
          <cell r="BU888">
            <v>0</v>
          </cell>
          <cell r="BV888">
            <v>0</v>
          </cell>
          <cell r="BW888">
            <v>0</v>
          </cell>
          <cell r="BX888">
            <v>0</v>
          </cell>
          <cell r="BY888">
            <v>0</v>
          </cell>
          <cell r="BZ888">
            <v>0</v>
          </cell>
          <cell r="CA888">
            <v>74</v>
          </cell>
          <cell r="CB888">
            <v>2</v>
          </cell>
          <cell r="CC888">
            <v>0</v>
          </cell>
          <cell r="CD888">
            <v>0</v>
          </cell>
          <cell r="CE888">
            <v>0</v>
          </cell>
          <cell r="CF888">
            <v>0</v>
          </cell>
          <cell r="CG888">
            <v>0</v>
          </cell>
          <cell r="CH888">
            <v>0</v>
          </cell>
          <cell r="CI888">
            <v>0</v>
          </cell>
          <cell r="CJ888">
            <v>0</v>
          </cell>
          <cell r="CK888">
            <v>0</v>
          </cell>
          <cell r="CL888">
            <v>0</v>
          </cell>
          <cell r="CM888">
            <v>0</v>
          </cell>
          <cell r="CN888">
            <v>0</v>
          </cell>
          <cell r="CO888">
            <v>0</v>
          </cell>
          <cell r="CP888">
            <v>0</v>
          </cell>
          <cell r="CQ888">
            <v>0</v>
          </cell>
          <cell r="CR888">
            <v>0</v>
          </cell>
          <cell r="CS888">
            <v>0</v>
          </cell>
          <cell r="CT888">
            <v>0</v>
          </cell>
          <cell r="CU888">
            <v>0</v>
          </cell>
          <cell r="CV888">
            <v>0</v>
          </cell>
          <cell r="CW888">
            <v>0</v>
          </cell>
          <cell r="CX888">
            <v>0</v>
          </cell>
          <cell r="CY888">
            <v>0</v>
          </cell>
          <cell r="CZ888">
            <v>0</v>
          </cell>
          <cell r="DA888">
            <v>0</v>
          </cell>
          <cell r="DB888">
            <v>0</v>
          </cell>
          <cell r="DC888">
            <v>0</v>
          </cell>
          <cell r="DD888">
            <v>8065.737517865995</v>
          </cell>
          <cell r="DE888">
            <v>0</v>
          </cell>
          <cell r="DG888">
            <v>6768.5558425883446</v>
          </cell>
          <cell r="DI888">
            <v>0.03</v>
          </cell>
          <cell r="DJ888">
            <v>203.05667527765033</v>
          </cell>
          <cell r="DK888">
            <v>2.5825374238490056E-2</v>
          </cell>
          <cell r="DL888">
            <v>0</v>
          </cell>
        </row>
        <row r="889">
          <cell r="A889" t="str">
            <v>B10417LR0768LT06600P40</v>
          </cell>
          <cell r="B889" t="str">
            <v>RULLIERA-NASTRO TANGENZIALE Lu0650 LT 06600 P40</v>
          </cell>
          <cell r="C889" t="str">
            <v>TANGENTIAL BELT ROLLER CONV. Aw0650 LT 06600 P40</v>
          </cell>
          <cell r="F889">
            <v>18713.424098134863</v>
          </cell>
          <cell r="H889">
            <v>8795.3093261233844</v>
          </cell>
          <cell r="I889">
            <v>0.53</v>
          </cell>
          <cell r="J889" t="str">
            <v>OK</v>
          </cell>
          <cell r="K889" t="str">
            <v>NEWZD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>
            <v>0</v>
          </cell>
          <cell r="AM889">
            <v>0</v>
          </cell>
          <cell r="AN889">
            <v>0</v>
          </cell>
          <cell r="AO889">
            <v>0</v>
          </cell>
          <cell r="AP889">
            <v>0</v>
          </cell>
          <cell r="AQ889">
            <v>0</v>
          </cell>
          <cell r="AR889">
            <v>0</v>
          </cell>
          <cell r="AS889">
            <v>0</v>
          </cell>
          <cell r="AT889">
            <v>0</v>
          </cell>
          <cell r="AU889">
            <v>0</v>
          </cell>
          <cell r="AV889">
            <v>7681.6843261233853</v>
          </cell>
          <cell r="AW889">
            <v>180</v>
          </cell>
          <cell r="AX889">
            <v>5</v>
          </cell>
          <cell r="AY889">
            <v>0</v>
          </cell>
          <cell r="AZ889">
            <v>0</v>
          </cell>
          <cell r="BA889">
            <v>0</v>
          </cell>
          <cell r="BB889">
            <v>0</v>
          </cell>
          <cell r="BC889">
            <v>0</v>
          </cell>
          <cell r="BD889">
            <v>0</v>
          </cell>
          <cell r="BE889">
            <v>54</v>
          </cell>
          <cell r="BF889">
            <v>1.5</v>
          </cell>
          <cell r="BG889">
            <v>0</v>
          </cell>
          <cell r="BH889">
            <v>0</v>
          </cell>
          <cell r="BI889">
            <v>0</v>
          </cell>
          <cell r="BJ889">
            <v>0</v>
          </cell>
          <cell r="BK889">
            <v>76</v>
          </cell>
          <cell r="BL889">
            <v>2</v>
          </cell>
          <cell r="BM889">
            <v>0</v>
          </cell>
          <cell r="BN889">
            <v>0</v>
          </cell>
          <cell r="BO889">
            <v>516.75</v>
          </cell>
          <cell r="BP889">
            <v>15.9</v>
          </cell>
          <cell r="BQ889">
            <v>0</v>
          </cell>
          <cell r="BR889">
            <v>0</v>
          </cell>
          <cell r="BS889">
            <v>212.87500000000003</v>
          </cell>
          <cell r="BT889">
            <v>6.5500000000000007</v>
          </cell>
          <cell r="BU889">
            <v>0</v>
          </cell>
          <cell r="BV889">
            <v>0</v>
          </cell>
          <cell r="BW889">
            <v>0</v>
          </cell>
          <cell r="BX889">
            <v>0</v>
          </cell>
          <cell r="BY889">
            <v>0</v>
          </cell>
          <cell r="BZ889">
            <v>0</v>
          </cell>
          <cell r="CA889">
            <v>74</v>
          </cell>
          <cell r="CB889">
            <v>2</v>
          </cell>
          <cell r="CC889">
            <v>0</v>
          </cell>
          <cell r="CD889">
            <v>0</v>
          </cell>
          <cell r="CE889">
            <v>0</v>
          </cell>
          <cell r="CF889">
            <v>0</v>
          </cell>
          <cell r="CG889">
            <v>0</v>
          </cell>
          <cell r="CH889">
            <v>0</v>
          </cell>
          <cell r="CI889">
            <v>0</v>
          </cell>
          <cell r="CJ889">
            <v>0</v>
          </cell>
          <cell r="CK889">
            <v>0</v>
          </cell>
          <cell r="CL889">
            <v>0</v>
          </cell>
          <cell r="CM889">
            <v>0</v>
          </cell>
          <cell r="CN889">
            <v>0</v>
          </cell>
          <cell r="CO889">
            <v>0</v>
          </cell>
          <cell r="CP889">
            <v>0</v>
          </cell>
          <cell r="CQ889">
            <v>0</v>
          </cell>
          <cell r="CR889">
            <v>0</v>
          </cell>
          <cell r="CS889">
            <v>0</v>
          </cell>
          <cell r="CT889">
            <v>0</v>
          </cell>
          <cell r="CU889">
            <v>0</v>
          </cell>
          <cell r="CV889">
            <v>0</v>
          </cell>
          <cell r="CW889">
            <v>0</v>
          </cell>
          <cell r="CX889">
            <v>0</v>
          </cell>
          <cell r="CY889">
            <v>0</v>
          </cell>
          <cell r="CZ889">
            <v>0</v>
          </cell>
          <cell r="DA889">
            <v>0</v>
          </cell>
          <cell r="DB889">
            <v>0</v>
          </cell>
          <cell r="DC889">
            <v>0</v>
          </cell>
          <cell r="DD889">
            <v>8795.3093261233844</v>
          </cell>
          <cell r="DE889">
            <v>0</v>
          </cell>
          <cell r="DG889">
            <v>7457.9459476926068</v>
          </cell>
          <cell r="DI889">
            <v>0.03</v>
          </cell>
          <cell r="DJ889">
            <v>223.7383784307782</v>
          </cell>
          <cell r="DK889">
            <v>2.6102377241712812E-2</v>
          </cell>
          <cell r="DL889">
            <v>0</v>
          </cell>
        </row>
        <row r="890">
          <cell r="A890" t="str">
            <v>B10417LR0768LT06600P60</v>
          </cell>
          <cell r="B890" t="str">
            <v>RULLIERA-NASTRO TANGENZIALE Lu0650 LT 06600 P60</v>
          </cell>
          <cell r="C890" t="str">
            <v>TANGENTIAL BELT ROLLER CONV. Aw0650 LT 06600 P60</v>
          </cell>
          <cell r="F890">
            <v>17637.449786517016</v>
          </cell>
          <cell r="H890">
            <v>8289.6013996629972</v>
          </cell>
          <cell r="I890">
            <v>0.53</v>
          </cell>
          <cell r="J890" t="str">
            <v>OK</v>
          </cell>
          <cell r="K890" t="str">
            <v>NEWZD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>
            <v>0</v>
          </cell>
          <cell r="AM890">
            <v>0</v>
          </cell>
          <cell r="AN890">
            <v>0</v>
          </cell>
          <cell r="AO890">
            <v>0</v>
          </cell>
          <cell r="AP890">
            <v>0</v>
          </cell>
          <cell r="AQ890">
            <v>0</v>
          </cell>
          <cell r="AR890">
            <v>0</v>
          </cell>
          <cell r="AS890">
            <v>0</v>
          </cell>
          <cell r="AT890">
            <v>0</v>
          </cell>
          <cell r="AU890">
            <v>0</v>
          </cell>
          <cell r="AV890">
            <v>7175.9763996629963</v>
          </cell>
          <cell r="AW890">
            <v>180</v>
          </cell>
          <cell r="AX890">
            <v>5</v>
          </cell>
          <cell r="AY890">
            <v>0</v>
          </cell>
          <cell r="AZ890">
            <v>0</v>
          </cell>
          <cell r="BA890">
            <v>0</v>
          </cell>
          <cell r="BB890">
            <v>0</v>
          </cell>
          <cell r="BC890">
            <v>0</v>
          </cell>
          <cell r="BD890">
            <v>0</v>
          </cell>
          <cell r="BE890">
            <v>54</v>
          </cell>
          <cell r="BF890">
            <v>1.5</v>
          </cell>
          <cell r="BG890">
            <v>0</v>
          </cell>
          <cell r="BH890">
            <v>0</v>
          </cell>
          <cell r="BI890">
            <v>0</v>
          </cell>
          <cell r="BJ890">
            <v>0</v>
          </cell>
          <cell r="BK890">
            <v>76</v>
          </cell>
          <cell r="BL890">
            <v>2</v>
          </cell>
          <cell r="BM890">
            <v>0</v>
          </cell>
          <cell r="BN890">
            <v>0</v>
          </cell>
          <cell r="BO890">
            <v>516.75</v>
          </cell>
          <cell r="BP890">
            <v>15.9</v>
          </cell>
          <cell r="BQ890">
            <v>0</v>
          </cell>
          <cell r="BR890">
            <v>0</v>
          </cell>
          <cell r="BS890">
            <v>212.87500000000003</v>
          </cell>
          <cell r="BT890">
            <v>6.5500000000000007</v>
          </cell>
          <cell r="BU890">
            <v>0</v>
          </cell>
          <cell r="BV890">
            <v>0</v>
          </cell>
          <cell r="BW890">
            <v>0</v>
          </cell>
          <cell r="BX890">
            <v>0</v>
          </cell>
          <cell r="BY890">
            <v>0</v>
          </cell>
          <cell r="BZ890">
            <v>0</v>
          </cell>
          <cell r="CA890">
            <v>74</v>
          </cell>
          <cell r="CB890">
            <v>2</v>
          </cell>
          <cell r="CC890">
            <v>0</v>
          </cell>
          <cell r="CD890">
            <v>0</v>
          </cell>
          <cell r="CE890">
            <v>0</v>
          </cell>
          <cell r="CF890">
            <v>0</v>
          </cell>
          <cell r="CG890">
            <v>0</v>
          </cell>
          <cell r="CH890">
            <v>0</v>
          </cell>
          <cell r="CI890">
            <v>0</v>
          </cell>
          <cell r="CJ890">
            <v>0</v>
          </cell>
          <cell r="CK890">
            <v>0</v>
          </cell>
          <cell r="CL890">
            <v>0</v>
          </cell>
          <cell r="CM890">
            <v>0</v>
          </cell>
          <cell r="CN890">
            <v>0</v>
          </cell>
          <cell r="CO890">
            <v>0</v>
          </cell>
          <cell r="CP890">
            <v>0</v>
          </cell>
          <cell r="CQ890">
            <v>0</v>
          </cell>
          <cell r="CR890">
            <v>0</v>
          </cell>
          <cell r="CS890">
            <v>0</v>
          </cell>
          <cell r="CT890">
            <v>0</v>
          </cell>
          <cell r="CU890">
            <v>0</v>
          </cell>
          <cell r="CV890">
            <v>0</v>
          </cell>
          <cell r="CW890">
            <v>0</v>
          </cell>
          <cell r="CX890">
            <v>0</v>
          </cell>
          <cell r="CY890">
            <v>0</v>
          </cell>
          <cell r="CZ890">
            <v>0</v>
          </cell>
          <cell r="DA890">
            <v>0</v>
          </cell>
          <cell r="DB890">
            <v>0</v>
          </cell>
          <cell r="DC890">
            <v>0</v>
          </cell>
          <cell r="DD890">
            <v>8289.6013996629972</v>
          </cell>
          <cell r="DE890">
            <v>0</v>
          </cell>
          <cell r="DG890">
            <v>6966.9673783135886</v>
          </cell>
          <cell r="DI890">
            <v>0.03</v>
          </cell>
          <cell r="DJ890">
            <v>209.00902134940765</v>
          </cell>
          <cell r="DK890">
            <v>2.5865556826048883E-2</v>
          </cell>
          <cell r="DL890">
            <v>0</v>
          </cell>
        </row>
        <row r="891">
          <cell r="A891" t="str">
            <v>B10417LR0768LT06900P40</v>
          </cell>
          <cell r="B891" t="str">
            <v>RULLIERA-NASTRO TANGENZIALE Lu0650 LT 06900 P40</v>
          </cell>
          <cell r="C891" t="str">
            <v>TANGENTIAL BELT ROLLER CONV. Aw0650 LT 06900 P40</v>
          </cell>
          <cell r="F891">
            <v>19168.492047403379</v>
          </cell>
          <cell r="H891">
            <v>9009.191262279588</v>
          </cell>
          <cell r="I891">
            <v>0.53</v>
          </cell>
          <cell r="J891" t="str">
            <v>OK</v>
          </cell>
          <cell r="K891" t="str">
            <v>NEWZD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>
            <v>0</v>
          </cell>
          <cell r="AM891">
            <v>0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  <cell r="AR891">
            <v>0</v>
          </cell>
          <cell r="AS891">
            <v>0</v>
          </cell>
          <cell r="AT891">
            <v>0</v>
          </cell>
          <cell r="AU891">
            <v>0</v>
          </cell>
          <cell r="AV891">
            <v>7876.066262279588</v>
          </cell>
          <cell r="AW891">
            <v>180</v>
          </cell>
          <cell r="AX891">
            <v>5</v>
          </cell>
          <cell r="AY891">
            <v>0</v>
          </cell>
          <cell r="AZ891">
            <v>0</v>
          </cell>
          <cell r="BA891">
            <v>0</v>
          </cell>
          <cell r="BB891">
            <v>0</v>
          </cell>
          <cell r="BC891">
            <v>0</v>
          </cell>
          <cell r="BD891">
            <v>0</v>
          </cell>
          <cell r="BE891">
            <v>54</v>
          </cell>
          <cell r="BF891">
            <v>1.5</v>
          </cell>
          <cell r="BG891">
            <v>0</v>
          </cell>
          <cell r="BH891">
            <v>0</v>
          </cell>
          <cell r="BI891">
            <v>0</v>
          </cell>
          <cell r="BJ891">
            <v>0</v>
          </cell>
          <cell r="BK891">
            <v>76</v>
          </cell>
          <cell r="BL891">
            <v>2</v>
          </cell>
          <cell r="BM891">
            <v>0</v>
          </cell>
          <cell r="BN891">
            <v>0</v>
          </cell>
          <cell r="BO891">
            <v>531.375</v>
          </cell>
          <cell r="BP891">
            <v>16.350000000000001</v>
          </cell>
          <cell r="BQ891">
            <v>0</v>
          </cell>
          <cell r="BR891">
            <v>0</v>
          </cell>
          <cell r="BS891">
            <v>217.75</v>
          </cell>
          <cell r="BT891">
            <v>6.7</v>
          </cell>
          <cell r="BU891">
            <v>0</v>
          </cell>
          <cell r="BV891">
            <v>0</v>
          </cell>
          <cell r="BW891">
            <v>0</v>
          </cell>
          <cell r="BX891">
            <v>0</v>
          </cell>
          <cell r="BY891">
            <v>0</v>
          </cell>
          <cell r="BZ891">
            <v>0</v>
          </cell>
          <cell r="CA891">
            <v>74</v>
          </cell>
          <cell r="CB891">
            <v>2</v>
          </cell>
          <cell r="CC891">
            <v>0</v>
          </cell>
          <cell r="CD891">
            <v>0</v>
          </cell>
          <cell r="CE891">
            <v>0</v>
          </cell>
          <cell r="CF891">
            <v>0</v>
          </cell>
          <cell r="CG891">
            <v>0</v>
          </cell>
          <cell r="CH891">
            <v>0</v>
          </cell>
          <cell r="CI891">
            <v>0</v>
          </cell>
          <cell r="CJ891">
            <v>0</v>
          </cell>
          <cell r="CK891">
            <v>0</v>
          </cell>
          <cell r="CL891">
            <v>0</v>
          </cell>
          <cell r="CM891">
            <v>0</v>
          </cell>
          <cell r="CN891">
            <v>0</v>
          </cell>
          <cell r="CO891">
            <v>0</v>
          </cell>
          <cell r="CP891">
            <v>0</v>
          </cell>
          <cell r="CQ891">
            <v>0</v>
          </cell>
          <cell r="CR891">
            <v>0</v>
          </cell>
          <cell r="CS891">
            <v>0</v>
          </cell>
          <cell r="CT891">
            <v>0</v>
          </cell>
          <cell r="CU891">
            <v>0</v>
          </cell>
          <cell r="CV891">
            <v>0</v>
          </cell>
          <cell r="CW891">
            <v>0</v>
          </cell>
          <cell r="CX891">
            <v>0</v>
          </cell>
          <cell r="CY891">
            <v>0</v>
          </cell>
          <cell r="CZ891">
            <v>0</v>
          </cell>
          <cell r="DA891">
            <v>0</v>
          </cell>
          <cell r="DB891">
            <v>0</v>
          </cell>
          <cell r="DC891">
            <v>0</v>
          </cell>
          <cell r="DD891">
            <v>9009.191262279588</v>
          </cell>
          <cell r="DE891">
            <v>0</v>
          </cell>
          <cell r="DG891">
            <v>7646.6662740578522</v>
          </cell>
          <cell r="DI891">
            <v>0.03</v>
          </cell>
          <cell r="DJ891">
            <v>229.39998822173555</v>
          </cell>
          <cell r="DK891">
            <v>2.6128182443192781E-2</v>
          </cell>
          <cell r="DL891">
            <v>0</v>
          </cell>
        </row>
        <row r="892">
          <cell r="A892" t="str">
            <v>B10417LR0768LT06900P60</v>
          </cell>
          <cell r="B892" t="str">
            <v>RULLIERA-NASTRO TANGENZIALE Lu0650 LT 06900 P60</v>
          </cell>
          <cell r="C892" t="str">
            <v>TANGENTIAL BELT ROLLER CONV. Aw0650 LT 06900 P60</v>
          </cell>
          <cell r="F892">
            <v>18035.506530476599</v>
          </cell>
          <cell r="H892">
            <v>8476.6880693240018</v>
          </cell>
          <cell r="I892">
            <v>0.53</v>
          </cell>
          <cell r="J892" t="str">
            <v>OK</v>
          </cell>
          <cell r="K892" t="str">
            <v>NEWZD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>
            <v>0</v>
          </cell>
          <cell r="AM892">
            <v>0</v>
          </cell>
          <cell r="AN892">
            <v>0</v>
          </cell>
          <cell r="AO892">
            <v>0</v>
          </cell>
          <cell r="AP892">
            <v>0</v>
          </cell>
          <cell r="AQ892">
            <v>0</v>
          </cell>
          <cell r="AR892">
            <v>0</v>
          </cell>
          <cell r="AS892">
            <v>0</v>
          </cell>
          <cell r="AT892">
            <v>0</v>
          </cell>
          <cell r="AU892">
            <v>0</v>
          </cell>
          <cell r="AV892">
            <v>7343.5630693240018</v>
          </cell>
          <cell r="AW892">
            <v>180</v>
          </cell>
          <cell r="AX892">
            <v>5</v>
          </cell>
          <cell r="AY892">
            <v>0</v>
          </cell>
          <cell r="AZ892">
            <v>0</v>
          </cell>
          <cell r="BA892">
            <v>0</v>
          </cell>
          <cell r="BB892">
            <v>0</v>
          </cell>
          <cell r="BC892">
            <v>0</v>
          </cell>
          <cell r="BD892">
            <v>0</v>
          </cell>
          <cell r="BE892">
            <v>54</v>
          </cell>
          <cell r="BF892">
            <v>1.5</v>
          </cell>
          <cell r="BG892">
            <v>0</v>
          </cell>
          <cell r="BH892">
            <v>0</v>
          </cell>
          <cell r="BI892">
            <v>0</v>
          </cell>
          <cell r="BJ892">
            <v>0</v>
          </cell>
          <cell r="BK892">
            <v>76</v>
          </cell>
          <cell r="BL892">
            <v>2</v>
          </cell>
          <cell r="BM892">
            <v>0</v>
          </cell>
          <cell r="BN892">
            <v>0</v>
          </cell>
          <cell r="BO892">
            <v>531.375</v>
          </cell>
          <cell r="BP892">
            <v>16.350000000000001</v>
          </cell>
          <cell r="BQ892">
            <v>0</v>
          </cell>
          <cell r="BR892">
            <v>0</v>
          </cell>
          <cell r="BS892">
            <v>217.75</v>
          </cell>
          <cell r="BT892">
            <v>6.7</v>
          </cell>
          <cell r="BU892">
            <v>0</v>
          </cell>
          <cell r="BV892">
            <v>0</v>
          </cell>
          <cell r="BW892">
            <v>0</v>
          </cell>
          <cell r="BX892">
            <v>0</v>
          </cell>
          <cell r="BY892">
            <v>0</v>
          </cell>
          <cell r="BZ892">
            <v>0</v>
          </cell>
          <cell r="CA892">
            <v>74</v>
          </cell>
          <cell r="CB892">
            <v>2</v>
          </cell>
          <cell r="CC892">
            <v>0</v>
          </cell>
          <cell r="CD892">
            <v>0</v>
          </cell>
          <cell r="CE892">
            <v>0</v>
          </cell>
          <cell r="CF892">
            <v>0</v>
          </cell>
          <cell r="CG892">
            <v>0</v>
          </cell>
          <cell r="CH892">
            <v>0</v>
          </cell>
          <cell r="CI892">
            <v>0</v>
          </cell>
          <cell r="CJ892">
            <v>0</v>
          </cell>
          <cell r="CK892">
            <v>0</v>
          </cell>
          <cell r="CL892">
            <v>0</v>
          </cell>
          <cell r="CM892">
            <v>0</v>
          </cell>
          <cell r="CN892">
            <v>0</v>
          </cell>
          <cell r="CO892">
            <v>0</v>
          </cell>
          <cell r="CP892">
            <v>0</v>
          </cell>
          <cell r="CQ892">
            <v>0</v>
          </cell>
          <cell r="CR892">
            <v>0</v>
          </cell>
          <cell r="CS892">
            <v>0</v>
          </cell>
          <cell r="CT892">
            <v>0</v>
          </cell>
          <cell r="CU892">
            <v>0</v>
          </cell>
          <cell r="CV892">
            <v>0</v>
          </cell>
          <cell r="CW892">
            <v>0</v>
          </cell>
          <cell r="CX892">
            <v>0</v>
          </cell>
          <cell r="CY892">
            <v>0</v>
          </cell>
          <cell r="CZ892">
            <v>0</v>
          </cell>
          <cell r="DA892">
            <v>0</v>
          </cell>
          <cell r="DB892">
            <v>0</v>
          </cell>
          <cell r="DC892">
            <v>0</v>
          </cell>
          <cell r="DD892">
            <v>8476.6880693240018</v>
          </cell>
          <cell r="DE892">
            <v>0</v>
          </cell>
          <cell r="DG892">
            <v>7129.6728828388368</v>
          </cell>
          <cell r="DI892">
            <v>0.03</v>
          </cell>
          <cell r="DJ892">
            <v>213.89018648516509</v>
          </cell>
          <cell r="DK892">
            <v>2.5885927444673155E-2</v>
          </cell>
          <cell r="DL892">
            <v>0</v>
          </cell>
        </row>
        <row r="893">
          <cell r="A893" t="str">
            <v>B10417LR0768LT07200P40</v>
          </cell>
          <cell r="B893" t="str">
            <v>RULLIERA-NASTRO TANGENZIALE Lu0650 LT 07200 P40</v>
          </cell>
          <cell r="C893" t="str">
            <v>TANGENTIAL BELT ROLLER CONV. Aw0650 LT 07200 P40</v>
          </cell>
          <cell r="F893">
            <v>19710.393585650621</v>
          </cell>
          <cell r="H893">
            <v>9263.8849852557923</v>
          </cell>
          <cell r="I893">
            <v>0.53</v>
          </cell>
          <cell r="J893" t="str">
            <v>OK</v>
          </cell>
          <cell r="K893" t="str">
            <v>NEWZD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>
            <v>0</v>
          </cell>
          <cell r="AM893">
            <v>0</v>
          </cell>
          <cell r="AN893">
            <v>0</v>
          </cell>
          <cell r="AO893">
            <v>0</v>
          </cell>
          <cell r="AP893">
            <v>0</v>
          </cell>
          <cell r="AQ893">
            <v>0</v>
          </cell>
          <cell r="AR893">
            <v>0</v>
          </cell>
          <cell r="AS893">
            <v>0</v>
          </cell>
          <cell r="AT893">
            <v>0</v>
          </cell>
          <cell r="AU893">
            <v>0</v>
          </cell>
          <cell r="AV893">
            <v>8111.2599852557923</v>
          </cell>
          <cell r="AW893">
            <v>180</v>
          </cell>
          <cell r="AX893">
            <v>5</v>
          </cell>
          <cell r="AY893">
            <v>0</v>
          </cell>
          <cell r="AZ893">
            <v>0</v>
          </cell>
          <cell r="BA893">
            <v>0</v>
          </cell>
          <cell r="BB893">
            <v>0</v>
          </cell>
          <cell r="BC893">
            <v>0</v>
          </cell>
          <cell r="BD893">
            <v>0</v>
          </cell>
          <cell r="BE893">
            <v>54</v>
          </cell>
          <cell r="BF893">
            <v>1.5</v>
          </cell>
          <cell r="BG893">
            <v>0</v>
          </cell>
          <cell r="BH893">
            <v>0</v>
          </cell>
          <cell r="BI893">
            <v>0</v>
          </cell>
          <cell r="BJ893">
            <v>0</v>
          </cell>
          <cell r="BK893">
            <v>76</v>
          </cell>
          <cell r="BL893">
            <v>2</v>
          </cell>
          <cell r="BM893">
            <v>0</v>
          </cell>
          <cell r="BN893">
            <v>0</v>
          </cell>
          <cell r="BO893">
            <v>546</v>
          </cell>
          <cell r="BP893">
            <v>16.8</v>
          </cell>
          <cell r="BQ893">
            <v>0</v>
          </cell>
          <cell r="BR893">
            <v>0</v>
          </cell>
          <cell r="BS893">
            <v>222.625</v>
          </cell>
          <cell r="BT893">
            <v>6.85</v>
          </cell>
          <cell r="BU893">
            <v>0</v>
          </cell>
          <cell r="BV893">
            <v>0</v>
          </cell>
          <cell r="BW893">
            <v>0</v>
          </cell>
          <cell r="BX893">
            <v>0</v>
          </cell>
          <cell r="BY893">
            <v>0</v>
          </cell>
          <cell r="BZ893">
            <v>0</v>
          </cell>
          <cell r="CA893">
            <v>74</v>
          </cell>
          <cell r="CB893">
            <v>2</v>
          </cell>
          <cell r="CC893">
            <v>0</v>
          </cell>
          <cell r="CD893">
            <v>0</v>
          </cell>
          <cell r="CE893">
            <v>0</v>
          </cell>
          <cell r="CF893">
            <v>0</v>
          </cell>
          <cell r="CG893">
            <v>0</v>
          </cell>
          <cell r="CH893">
            <v>0</v>
          </cell>
          <cell r="CI893">
            <v>0</v>
          </cell>
          <cell r="CJ893">
            <v>0</v>
          </cell>
          <cell r="CK893">
            <v>0</v>
          </cell>
          <cell r="CL893">
            <v>0</v>
          </cell>
          <cell r="CM893">
            <v>0</v>
          </cell>
          <cell r="CN893">
            <v>0</v>
          </cell>
          <cell r="CO893">
            <v>0</v>
          </cell>
          <cell r="CP893">
            <v>0</v>
          </cell>
          <cell r="CQ893">
            <v>0</v>
          </cell>
          <cell r="CR893">
            <v>0</v>
          </cell>
          <cell r="CS893">
            <v>0</v>
          </cell>
          <cell r="CT893">
            <v>0</v>
          </cell>
          <cell r="CU893">
            <v>0</v>
          </cell>
          <cell r="CV893">
            <v>0</v>
          </cell>
          <cell r="CW893">
            <v>0</v>
          </cell>
          <cell r="CX893">
            <v>0</v>
          </cell>
          <cell r="CY893">
            <v>0</v>
          </cell>
          <cell r="CZ893">
            <v>0</v>
          </cell>
          <cell r="DA893">
            <v>0</v>
          </cell>
          <cell r="DB893">
            <v>0</v>
          </cell>
          <cell r="DC893">
            <v>0</v>
          </cell>
          <cell r="DD893">
            <v>9263.8849852557923</v>
          </cell>
          <cell r="DE893">
            <v>0</v>
          </cell>
          <cell r="DG893">
            <v>7875.0096944230991</v>
          </cell>
          <cell r="DI893">
            <v>0.03</v>
          </cell>
          <cell r="DJ893">
            <v>236.25029083269297</v>
          </cell>
          <cell r="DK893">
            <v>2.6169677753868206E-2</v>
          </cell>
          <cell r="DL893">
            <v>0</v>
          </cell>
        </row>
        <row r="894">
          <cell r="A894" t="str">
            <v>B10417LR0768LT07200P60</v>
          </cell>
          <cell r="B894" t="str">
            <v>RULLIERA-NASTRO TANGENZIALE Lu0650 LT 07200 P60</v>
          </cell>
          <cell r="C894" t="str">
            <v>TANGENTIAL BELT ROLLER CONV. Aw0650 LT 07200 P60</v>
          </cell>
          <cell r="F894">
            <v>18540.14335983192</v>
          </cell>
          <cell r="H894">
            <v>8713.8673791210022</v>
          </cell>
          <cell r="I894">
            <v>0.53</v>
          </cell>
          <cell r="J894" t="str">
            <v>OK</v>
          </cell>
          <cell r="K894" t="str">
            <v>NEWZD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>
            <v>0</v>
          </cell>
          <cell r="AM894">
            <v>0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  <cell r="AR894">
            <v>0</v>
          </cell>
          <cell r="AS894">
            <v>0</v>
          </cell>
          <cell r="AT894">
            <v>0</v>
          </cell>
          <cell r="AU894">
            <v>0</v>
          </cell>
          <cell r="AV894">
            <v>7561.2423791210031</v>
          </cell>
          <cell r="AW894">
            <v>180</v>
          </cell>
          <cell r="AX894">
            <v>5</v>
          </cell>
          <cell r="AY894">
            <v>0</v>
          </cell>
          <cell r="AZ894">
            <v>0</v>
          </cell>
          <cell r="BA894">
            <v>0</v>
          </cell>
          <cell r="BB894">
            <v>0</v>
          </cell>
          <cell r="BC894">
            <v>0</v>
          </cell>
          <cell r="BD894">
            <v>0</v>
          </cell>
          <cell r="BE894">
            <v>54</v>
          </cell>
          <cell r="BF894">
            <v>1.5</v>
          </cell>
          <cell r="BG894">
            <v>0</v>
          </cell>
          <cell r="BH894">
            <v>0</v>
          </cell>
          <cell r="BI894">
            <v>0</v>
          </cell>
          <cell r="BJ894">
            <v>0</v>
          </cell>
          <cell r="BK894">
            <v>76</v>
          </cell>
          <cell r="BL894">
            <v>2</v>
          </cell>
          <cell r="BM894">
            <v>0</v>
          </cell>
          <cell r="BN894">
            <v>0</v>
          </cell>
          <cell r="BO894">
            <v>546</v>
          </cell>
          <cell r="BP894">
            <v>16.8</v>
          </cell>
          <cell r="BQ894">
            <v>0</v>
          </cell>
          <cell r="BR894">
            <v>0</v>
          </cell>
          <cell r="BS894">
            <v>222.625</v>
          </cell>
          <cell r="BT894">
            <v>6.85</v>
          </cell>
          <cell r="BU894">
            <v>0</v>
          </cell>
          <cell r="BV894">
            <v>0</v>
          </cell>
          <cell r="BW894">
            <v>0</v>
          </cell>
          <cell r="BX894">
            <v>0</v>
          </cell>
          <cell r="BY894">
            <v>0</v>
          </cell>
          <cell r="BZ894">
            <v>0</v>
          </cell>
          <cell r="CA894">
            <v>74</v>
          </cell>
          <cell r="CB894">
            <v>2</v>
          </cell>
          <cell r="CC894">
            <v>0</v>
          </cell>
          <cell r="CD894">
            <v>0</v>
          </cell>
          <cell r="CE894">
            <v>0</v>
          </cell>
          <cell r="CF894">
            <v>0</v>
          </cell>
          <cell r="CG894">
            <v>0</v>
          </cell>
          <cell r="CH894">
            <v>0</v>
          </cell>
          <cell r="CI894">
            <v>0</v>
          </cell>
          <cell r="CJ894">
            <v>0</v>
          </cell>
          <cell r="CK894">
            <v>0</v>
          </cell>
          <cell r="CL894">
            <v>0</v>
          </cell>
          <cell r="CM894">
            <v>0</v>
          </cell>
          <cell r="CN894">
            <v>0</v>
          </cell>
          <cell r="CO894">
            <v>0</v>
          </cell>
          <cell r="CP894">
            <v>0</v>
          </cell>
          <cell r="CQ894">
            <v>0</v>
          </cell>
          <cell r="CR894">
            <v>0</v>
          </cell>
          <cell r="CS894">
            <v>0</v>
          </cell>
          <cell r="CT894">
            <v>0</v>
          </cell>
          <cell r="CU894">
            <v>0</v>
          </cell>
          <cell r="CV894">
            <v>0</v>
          </cell>
          <cell r="CW894">
            <v>0</v>
          </cell>
          <cell r="CX894">
            <v>0</v>
          </cell>
          <cell r="CY894">
            <v>0</v>
          </cell>
          <cell r="CZ894">
            <v>0</v>
          </cell>
          <cell r="DA894">
            <v>0</v>
          </cell>
          <cell r="DB894">
            <v>0</v>
          </cell>
          <cell r="DC894">
            <v>0</v>
          </cell>
          <cell r="DD894">
            <v>8713.8673791210022</v>
          </cell>
          <cell r="DE894">
            <v>0</v>
          </cell>
          <cell r="DG894">
            <v>7341.0120185640808</v>
          </cell>
          <cell r="DI894">
            <v>0.03</v>
          </cell>
          <cell r="DJ894">
            <v>220.23036055692242</v>
          </cell>
          <cell r="DK894">
            <v>2.5928864169210072E-2</v>
          </cell>
          <cell r="DL894">
            <v>0</v>
          </cell>
        </row>
        <row r="895">
          <cell r="A895" t="str">
            <v>B10417LR0768LT07500P40</v>
          </cell>
          <cell r="B895" t="str">
            <v>RULLIERA-NASTRO TANGENZIALE Lu0650 LT 07500 P40</v>
          </cell>
          <cell r="C895" t="str">
            <v>TANGENTIAL BELT ROLLER CONV. Aw0650 LT 07500 P40</v>
          </cell>
          <cell r="F895">
            <v>20240.503887443392</v>
          </cell>
          <cell r="H895">
            <v>9513.0368270983945</v>
          </cell>
          <cell r="I895">
            <v>0.53</v>
          </cell>
          <cell r="J895" t="str">
            <v>OK</v>
          </cell>
          <cell r="K895" t="str">
            <v>NEWZD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>
            <v>0</v>
          </cell>
          <cell r="AM895">
            <v>0</v>
          </cell>
          <cell r="AN895">
            <v>0</v>
          </cell>
          <cell r="AO895">
            <v>0</v>
          </cell>
          <cell r="AP895">
            <v>0</v>
          </cell>
          <cell r="AQ895">
            <v>0</v>
          </cell>
          <cell r="AR895">
            <v>0</v>
          </cell>
          <cell r="AS895">
            <v>0</v>
          </cell>
          <cell r="AT895">
            <v>0</v>
          </cell>
          <cell r="AU895">
            <v>0</v>
          </cell>
          <cell r="AV895">
            <v>8340.9118270983945</v>
          </cell>
          <cell r="AW895">
            <v>180</v>
          </cell>
          <cell r="AX895">
            <v>5</v>
          </cell>
          <cell r="AY895">
            <v>0</v>
          </cell>
          <cell r="AZ895">
            <v>0</v>
          </cell>
          <cell r="BA895">
            <v>0</v>
          </cell>
          <cell r="BB895">
            <v>0</v>
          </cell>
          <cell r="BC895">
            <v>0</v>
          </cell>
          <cell r="BD895">
            <v>0</v>
          </cell>
          <cell r="BE895">
            <v>54</v>
          </cell>
          <cell r="BF895">
            <v>1.5</v>
          </cell>
          <cell r="BG895">
            <v>0</v>
          </cell>
          <cell r="BH895">
            <v>0</v>
          </cell>
          <cell r="BI895">
            <v>0</v>
          </cell>
          <cell r="BJ895">
            <v>0</v>
          </cell>
          <cell r="BK895">
            <v>76</v>
          </cell>
          <cell r="BL895">
            <v>2</v>
          </cell>
          <cell r="BM895">
            <v>0</v>
          </cell>
          <cell r="BN895">
            <v>0</v>
          </cell>
          <cell r="BO895">
            <v>560.625</v>
          </cell>
          <cell r="BP895">
            <v>17.25</v>
          </cell>
          <cell r="BQ895">
            <v>0</v>
          </cell>
          <cell r="BR895">
            <v>0</v>
          </cell>
          <cell r="BS895">
            <v>227.5</v>
          </cell>
          <cell r="BT895">
            <v>7</v>
          </cell>
          <cell r="BU895">
            <v>0</v>
          </cell>
          <cell r="BV895">
            <v>0</v>
          </cell>
          <cell r="BW895">
            <v>0</v>
          </cell>
          <cell r="BX895">
            <v>0</v>
          </cell>
          <cell r="BY895">
            <v>0</v>
          </cell>
          <cell r="BZ895">
            <v>0</v>
          </cell>
          <cell r="CA895">
            <v>74</v>
          </cell>
          <cell r="CB895">
            <v>2</v>
          </cell>
          <cell r="CC895">
            <v>0</v>
          </cell>
          <cell r="CD895">
            <v>0</v>
          </cell>
          <cell r="CE895">
            <v>0</v>
          </cell>
          <cell r="CF895">
            <v>0</v>
          </cell>
          <cell r="CG895">
            <v>0</v>
          </cell>
          <cell r="CH895">
            <v>0</v>
          </cell>
          <cell r="CI895">
            <v>0</v>
          </cell>
          <cell r="CJ895">
            <v>0</v>
          </cell>
          <cell r="CK895">
            <v>0</v>
          </cell>
          <cell r="CL895">
            <v>0</v>
          </cell>
          <cell r="CM895">
            <v>0</v>
          </cell>
          <cell r="CN895">
            <v>0</v>
          </cell>
          <cell r="CO895">
            <v>0</v>
          </cell>
          <cell r="CP895">
            <v>0</v>
          </cell>
          <cell r="CQ895">
            <v>0</v>
          </cell>
          <cell r="CR895">
            <v>0</v>
          </cell>
          <cell r="CS895">
            <v>0</v>
          </cell>
          <cell r="CT895">
            <v>0</v>
          </cell>
          <cell r="CU895">
            <v>0</v>
          </cell>
          <cell r="CV895">
            <v>0</v>
          </cell>
          <cell r="CW895">
            <v>0</v>
          </cell>
          <cell r="CX895">
            <v>0</v>
          </cell>
          <cell r="CY895">
            <v>0</v>
          </cell>
          <cell r="CZ895">
            <v>0</v>
          </cell>
          <cell r="DA895">
            <v>0</v>
          </cell>
          <cell r="DB895">
            <v>0</v>
          </cell>
          <cell r="DC895">
            <v>0</v>
          </cell>
          <cell r="DD895">
            <v>9513.0368270983945</v>
          </cell>
          <cell r="DE895">
            <v>0</v>
          </cell>
          <cell r="DG895">
            <v>8097.9726476683436</v>
          </cell>
          <cell r="DI895">
            <v>0.03</v>
          </cell>
          <cell r="DJ895">
            <v>242.9391794300503</v>
          </cell>
          <cell r="DK895">
            <v>2.620675516736929E-2</v>
          </cell>
          <cell r="DL895">
            <v>0</v>
          </cell>
        </row>
        <row r="896">
          <cell r="A896" t="str">
            <v>B10417LR0768LT07500P60</v>
          </cell>
          <cell r="B896" t="str">
            <v>RULLIERA-NASTRO TANGENZIALE Lu0650 LT 07500 P60</v>
          </cell>
          <cell r="C896" t="str">
            <v>TANGENTIAL BELT ROLLER CONV. Aw0650 LT 07500 P60</v>
          </cell>
          <cell r="F896">
            <v>19013.242456315758</v>
          </cell>
          <cell r="H896">
            <v>8936.2239544684053</v>
          </cell>
          <cell r="I896">
            <v>0.53</v>
          </cell>
          <cell r="J896" t="str">
            <v>OK</v>
          </cell>
          <cell r="K896" t="str">
            <v>NEWZD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>
            <v>0</v>
          </cell>
          <cell r="AM896">
            <v>0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  <cell r="AR896">
            <v>0</v>
          </cell>
          <cell r="AS896">
            <v>0</v>
          </cell>
          <cell r="AT896">
            <v>0</v>
          </cell>
          <cell r="AU896">
            <v>0</v>
          </cell>
          <cell r="AV896">
            <v>7764.0989544684062</v>
          </cell>
          <cell r="AW896">
            <v>180</v>
          </cell>
          <cell r="AX896">
            <v>5</v>
          </cell>
          <cell r="AY896">
            <v>0</v>
          </cell>
          <cell r="AZ896">
            <v>0</v>
          </cell>
          <cell r="BA896">
            <v>0</v>
          </cell>
          <cell r="BB896">
            <v>0</v>
          </cell>
          <cell r="BC896">
            <v>0</v>
          </cell>
          <cell r="BD896">
            <v>0</v>
          </cell>
          <cell r="BE896">
            <v>54</v>
          </cell>
          <cell r="BF896">
            <v>1.5</v>
          </cell>
          <cell r="BG896">
            <v>0</v>
          </cell>
          <cell r="BH896">
            <v>0</v>
          </cell>
          <cell r="BI896">
            <v>0</v>
          </cell>
          <cell r="BJ896">
            <v>0</v>
          </cell>
          <cell r="BK896">
            <v>76</v>
          </cell>
          <cell r="BL896">
            <v>2</v>
          </cell>
          <cell r="BM896">
            <v>0</v>
          </cell>
          <cell r="BN896">
            <v>0</v>
          </cell>
          <cell r="BO896">
            <v>560.625</v>
          </cell>
          <cell r="BP896">
            <v>17.25</v>
          </cell>
          <cell r="BQ896">
            <v>0</v>
          </cell>
          <cell r="BR896">
            <v>0</v>
          </cell>
          <cell r="BS896">
            <v>227.5</v>
          </cell>
          <cell r="BT896">
            <v>7</v>
          </cell>
          <cell r="BU896">
            <v>0</v>
          </cell>
          <cell r="BV896">
            <v>0</v>
          </cell>
          <cell r="BW896">
            <v>0</v>
          </cell>
          <cell r="BX896">
            <v>0</v>
          </cell>
          <cell r="BY896">
            <v>0</v>
          </cell>
          <cell r="BZ896">
            <v>0</v>
          </cell>
          <cell r="CA896">
            <v>74</v>
          </cell>
          <cell r="CB896">
            <v>2</v>
          </cell>
          <cell r="CC896">
            <v>0</v>
          </cell>
          <cell r="CD896">
            <v>0</v>
          </cell>
          <cell r="CE896">
            <v>0</v>
          </cell>
          <cell r="CF896">
            <v>0</v>
          </cell>
          <cell r="CG896">
            <v>0</v>
          </cell>
          <cell r="CH896">
            <v>0</v>
          </cell>
          <cell r="CI896">
            <v>0</v>
          </cell>
          <cell r="CJ896">
            <v>0</v>
          </cell>
          <cell r="CK896">
            <v>0</v>
          </cell>
          <cell r="CL896">
            <v>0</v>
          </cell>
          <cell r="CM896">
            <v>0</v>
          </cell>
          <cell r="CN896">
            <v>0</v>
          </cell>
          <cell r="CO896">
            <v>0</v>
          </cell>
          <cell r="CP896">
            <v>0</v>
          </cell>
          <cell r="CQ896">
            <v>0</v>
          </cell>
          <cell r="CR896">
            <v>0</v>
          </cell>
          <cell r="CS896">
            <v>0</v>
          </cell>
          <cell r="CT896">
            <v>0</v>
          </cell>
          <cell r="CU896">
            <v>0</v>
          </cell>
          <cell r="CV896">
            <v>0</v>
          </cell>
          <cell r="CW896">
            <v>0</v>
          </cell>
          <cell r="CX896">
            <v>0</v>
          </cell>
          <cell r="CY896">
            <v>0</v>
          </cell>
          <cell r="CZ896">
            <v>0</v>
          </cell>
          <cell r="DA896">
            <v>0</v>
          </cell>
          <cell r="DB896">
            <v>0</v>
          </cell>
          <cell r="DC896">
            <v>0</v>
          </cell>
          <cell r="DD896">
            <v>8936.2239544684053</v>
          </cell>
          <cell r="DE896">
            <v>0</v>
          </cell>
          <cell r="DG896">
            <v>7537.9601499693263</v>
          </cell>
          <cell r="DI896">
            <v>0.03</v>
          </cell>
          <cell r="DJ896">
            <v>226.13880449907978</v>
          </cell>
          <cell r="DK896">
            <v>2.5962869547822523E-2</v>
          </cell>
          <cell r="DL896">
            <v>0</v>
          </cell>
        </row>
        <row r="897">
          <cell r="A897" t="str">
            <v>B10417LR0768LT07800P40</v>
          </cell>
          <cell r="B897" t="str">
            <v>RULLIERA-NASTRO TANGENZIALE Lu0650 LT 07800 P40</v>
          </cell>
          <cell r="C897" t="str">
            <v>TANGENTIAL BELT ROLLER CONV. Aw0650 LT 07800 P40</v>
          </cell>
          <cell r="F897">
            <v>20754.07472781829</v>
          </cell>
          <cell r="H897">
            <v>9754.4151220745953</v>
          </cell>
          <cell r="I897">
            <v>0.53</v>
          </cell>
          <cell r="J897" t="str">
            <v>OK</v>
          </cell>
          <cell r="K897" t="str">
            <v>NEWZD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>
            <v>0</v>
          </cell>
          <cell r="AM897">
            <v>0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  <cell r="AR897">
            <v>0</v>
          </cell>
          <cell r="AS897">
            <v>0</v>
          </cell>
          <cell r="AT897">
            <v>0</v>
          </cell>
          <cell r="AU897">
            <v>0</v>
          </cell>
          <cell r="AV897">
            <v>8562.7901220745953</v>
          </cell>
          <cell r="AW897">
            <v>180</v>
          </cell>
          <cell r="AX897">
            <v>5</v>
          </cell>
          <cell r="AY897">
            <v>0</v>
          </cell>
          <cell r="AZ897">
            <v>0</v>
          </cell>
          <cell r="BA897">
            <v>0</v>
          </cell>
          <cell r="BB897">
            <v>0</v>
          </cell>
          <cell r="BC897">
            <v>0</v>
          </cell>
          <cell r="BD897">
            <v>0</v>
          </cell>
          <cell r="BE897">
            <v>54</v>
          </cell>
          <cell r="BF897">
            <v>1.5</v>
          </cell>
          <cell r="BG897">
            <v>0</v>
          </cell>
          <cell r="BH897">
            <v>0</v>
          </cell>
          <cell r="BI897">
            <v>0</v>
          </cell>
          <cell r="BJ897">
            <v>0</v>
          </cell>
          <cell r="BK897">
            <v>76</v>
          </cell>
          <cell r="BL897">
            <v>2</v>
          </cell>
          <cell r="BM897">
            <v>0</v>
          </cell>
          <cell r="BN897">
            <v>0</v>
          </cell>
          <cell r="BO897">
            <v>575.25</v>
          </cell>
          <cell r="BP897">
            <v>17.7</v>
          </cell>
          <cell r="BQ897">
            <v>0</v>
          </cell>
          <cell r="BR897">
            <v>0</v>
          </cell>
          <cell r="BS897">
            <v>232.375</v>
          </cell>
          <cell r="BT897">
            <v>7.15</v>
          </cell>
          <cell r="BU897">
            <v>0</v>
          </cell>
          <cell r="BV897">
            <v>0</v>
          </cell>
          <cell r="BW897">
            <v>0</v>
          </cell>
          <cell r="BX897">
            <v>0</v>
          </cell>
          <cell r="BY897">
            <v>0</v>
          </cell>
          <cell r="BZ897">
            <v>0</v>
          </cell>
          <cell r="CA897">
            <v>74</v>
          </cell>
          <cell r="CB897">
            <v>2</v>
          </cell>
          <cell r="CC897">
            <v>0</v>
          </cell>
          <cell r="CD897">
            <v>0</v>
          </cell>
          <cell r="CE897">
            <v>0</v>
          </cell>
          <cell r="CF897">
            <v>0</v>
          </cell>
          <cell r="CG897">
            <v>0</v>
          </cell>
          <cell r="CH897">
            <v>0</v>
          </cell>
          <cell r="CI897">
            <v>0</v>
          </cell>
          <cell r="CJ897">
            <v>0</v>
          </cell>
          <cell r="CK897">
            <v>0</v>
          </cell>
          <cell r="CL897">
            <v>0</v>
          </cell>
          <cell r="CM897">
            <v>0</v>
          </cell>
          <cell r="CN897">
            <v>0</v>
          </cell>
          <cell r="CO897">
            <v>0</v>
          </cell>
          <cell r="CP897">
            <v>0</v>
          </cell>
          <cell r="CQ897">
            <v>0</v>
          </cell>
          <cell r="CR897">
            <v>0</v>
          </cell>
          <cell r="CS897">
            <v>0</v>
          </cell>
          <cell r="CT897">
            <v>0</v>
          </cell>
          <cell r="CU897">
            <v>0</v>
          </cell>
          <cell r="CV897">
            <v>0</v>
          </cell>
          <cell r="CW897">
            <v>0</v>
          </cell>
          <cell r="CX897">
            <v>0</v>
          </cell>
          <cell r="CY897">
            <v>0</v>
          </cell>
          <cell r="CZ897">
            <v>0</v>
          </cell>
          <cell r="DA897">
            <v>0</v>
          </cell>
          <cell r="DB897">
            <v>0</v>
          </cell>
          <cell r="DC897">
            <v>0</v>
          </cell>
          <cell r="DD897">
            <v>9754.4151220745953</v>
          </cell>
          <cell r="DE897">
            <v>0</v>
          </cell>
          <cell r="DG897">
            <v>8313.3884680335868</v>
          </cell>
          <cell r="DI897">
            <v>0.03</v>
          </cell>
          <cell r="DJ897">
            <v>249.40165404100759</v>
          </cell>
          <cell r="DK897">
            <v>2.6238958511713106E-2</v>
          </cell>
          <cell r="DL897">
            <v>0</v>
          </cell>
        </row>
        <row r="898">
          <cell r="A898" t="str">
            <v>B10417LR0768LT07800P60</v>
          </cell>
          <cell r="B898" t="str">
            <v>RULLIERA-NASTRO TANGENZIALE Lu0650 LT 07800 P60</v>
          </cell>
          <cell r="C898" t="str">
            <v>TANGENTIAL BELT ROLLER CONV. Aw0650 LT 07800 P60</v>
          </cell>
          <cell r="F898">
            <v>19489.548587798741</v>
          </cell>
          <cell r="H898">
            <v>9160.0878362654075</v>
          </cell>
          <cell r="I898">
            <v>0.53</v>
          </cell>
          <cell r="J898" t="str">
            <v>OK</v>
          </cell>
          <cell r="K898" t="str">
            <v>NEWZD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>
            <v>0</v>
          </cell>
          <cell r="AM898">
            <v>0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  <cell r="AR898">
            <v>0</v>
          </cell>
          <cell r="AS898">
            <v>0</v>
          </cell>
          <cell r="AT898">
            <v>0</v>
          </cell>
          <cell r="AU898">
            <v>0</v>
          </cell>
          <cell r="AV898">
            <v>7968.4628362654084</v>
          </cell>
          <cell r="AW898">
            <v>180</v>
          </cell>
          <cell r="AX898">
            <v>5</v>
          </cell>
          <cell r="AY898">
            <v>0</v>
          </cell>
          <cell r="AZ898">
            <v>0</v>
          </cell>
          <cell r="BA898">
            <v>0</v>
          </cell>
          <cell r="BB898">
            <v>0</v>
          </cell>
          <cell r="BC898">
            <v>0</v>
          </cell>
          <cell r="BD898">
            <v>0</v>
          </cell>
          <cell r="BE898">
            <v>54</v>
          </cell>
          <cell r="BF898">
            <v>1.5</v>
          </cell>
          <cell r="BG898">
            <v>0</v>
          </cell>
          <cell r="BH898">
            <v>0</v>
          </cell>
          <cell r="BI898">
            <v>0</v>
          </cell>
          <cell r="BJ898">
            <v>0</v>
          </cell>
          <cell r="BK898">
            <v>76</v>
          </cell>
          <cell r="BL898">
            <v>2</v>
          </cell>
          <cell r="BM898">
            <v>0</v>
          </cell>
          <cell r="BN898">
            <v>0</v>
          </cell>
          <cell r="BO898">
            <v>575.25</v>
          </cell>
          <cell r="BP898">
            <v>17.7</v>
          </cell>
          <cell r="BQ898">
            <v>0</v>
          </cell>
          <cell r="BR898">
            <v>0</v>
          </cell>
          <cell r="BS898">
            <v>232.375</v>
          </cell>
          <cell r="BT898">
            <v>7.15</v>
          </cell>
          <cell r="BU898">
            <v>0</v>
          </cell>
          <cell r="BV898">
            <v>0</v>
          </cell>
          <cell r="BW898">
            <v>0</v>
          </cell>
          <cell r="BX898">
            <v>0</v>
          </cell>
          <cell r="BY898">
            <v>0</v>
          </cell>
          <cell r="BZ898">
            <v>0</v>
          </cell>
          <cell r="CA898">
            <v>74</v>
          </cell>
          <cell r="CB898">
            <v>2</v>
          </cell>
          <cell r="CC898">
            <v>0</v>
          </cell>
          <cell r="CD898">
            <v>0</v>
          </cell>
          <cell r="CE898">
            <v>0</v>
          </cell>
          <cell r="CF898">
            <v>0</v>
          </cell>
          <cell r="CG898">
            <v>0</v>
          </cell>
          <cell r="CH898">
            <v>0</v>
          </cell>
          <cell r="CI898">
            <v>0</v>
          </cell>
          <cell r="CJ898">
            <v>0</v>
          </cell>
          <cell r="CK898">
            <v>0</v>
          </cell>
          <cell r="CL898">
            <v>0</v>
          </cell>
          <cell r="CM898">
            <v>0</v>
          </cell>
          <cell r="CN898">
            <v>0</v>
          </cell>
          <cell r="CO898">
            <v>0</v>
          </cell>
          <cell r="CP898">
            <v>0</v>
          </cell>
          <cell r="CQ898">
            <v>0</v>
          </cell>
          <cell r="CR898">
            <v>0</v>
          </cell>
          <cell r="CS898">
            <v>0</v>
          </cell>
          <cell r="CT898">
            <v>0</v>
          </cell>
          <cell r="CU898">
            <v>0</v>
          </cell>
          <cell r="CV898">
            <v>0</v>
          </cell>
          <cell r="CW898">
            <v>0</v>
          </cell>
          <cell r="CX898">
            <v>0</v>
          </cell>
          <cell r="CY898">
            <v>0</v>
          </cell>
          <cell r="CZ898">
            <v>0</v>
          </cell>
          <cell r="DA898">
            <v>0</v>
          </cell>
          <cell r="DB898">
            <v>0</v>
          </cell>
          <cell r="DC898">
            <v>0</v>
          </cell>
          <cell r="DD898">
            <v>9160.0878362654075</v>
          </cell>
          <cell r="DE898">
            <v>0</v>
          </cell>
          <cell r="DG898">
            <v>7736.3716856945712</v>
          </cell>
          <cell r="DI898">
            <v>0.03</v>
          </cell>
          <cell r="DJ898">
            <v>232.09115057083713</v>
          </cell>
          <cell r="DK898">
            <v>2.599588225012666E-2</v>
          </cell>
          <cell r="DL898">
            <v>0</v>
          </cell>
        </row>
        <row r="899">
          <cell r="A899" t="str">
            <v>B10417LR0768LT08100P40</v>
          </cell>
          <cell r="B899" t="str">
            <v>RULLIERA-NASTRO TANGENZIALE Lu0650 LT 08100 P40</v>
          </cell>
          <cell r="C899" t="str">
            <v>TANGENTIAL BELT ROLLER CONV. Aw0650 LT 08100 P40</v>
          </cell>
          <cell r="F899">
            <v>21209.142677086809</v>
          </cell>
          <cell r="H899">
            <v>9968.2970582307989</v>
          </cell>
          <cell r="I899">
            <v>0.53</v>
          </cell>
          <cell r="J899" t="str">
            <v>OK</v>
          </cell>
          <cell r="K899" t="str">
            <v>NEWZD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>
            <v>0</v>
          </cell>
          <cell r="AM899">
            <v>0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  <cell r="AR899">
            <v>0</v>
          </cell>
          <cell r="AS899">
            <v>0</v>
          </cell>
          <cell r="AT899">
            <v>0</v>
          </cell>
          <cell r="AU899">
            <v>0</v>
          </cell>
          <cell r="AV899">
            <v>8757.1720582307989</v>
          </cell>
          <cell r="AW899">
            <v>180</v>
          </cell>
          <cell r="AX899">
            <v>5</v>
          </cell>
          <cell r="AY899">
            <v>0</v>
          </cell>
          <cell r="AZ899">
            <v>0</v>
          </cell>
          <cell r="BA899">
            <v>0</v>
          </cell>
          <cell r="BB899">
            <v>0</v>
          </cell>
          <cell r="BC899">
            <v>0</v>
          </cell>
          <cell r="BD899">
            <v>0</v>
          </cell>
          <cell r="BE899">
            <v>54</v>
          </cell>
          <cell r="BF899">
            <v>1.5</v>
          </cell>
          <cell r="BG899">
            <v>0</v>
          </cell>
          <cell r="BH899">
            <v>0</v>
          </cell>
          <cell r="BI899">
            <v>0</v>
          </cell>
          <cell r="BJ899">
            <v>0</v>
          </cell>
          <cell r="BK899">
            <v>76</v>
          </cell>
          <cell r="BL899">
            <v>2</v>
          </cell>
          <cell r="BM899">
            <v>0</v>
          </cell>
          <cell r="BN899">
            <v>0</v>
          </cell>
          <cell r="BO899">
            <v>589.875</v>
          </cell>
          <cell r="BP899">
            <v>18.149999999999999</v>
          </cell>
          <cell r="BQ899">
            <v>0</v>
          </cell>
          <cell r="BR899">
            <v>0</v>
          </cell>
          <cell r="BS899">
            <v>237.25</v>
          </cell>
          <cell r="BT899">
            <v>7.3</v>
          </cell>
          <cell r="BU899">
            <v>0</v>
          </cell>
          <cell r="BV899">
            <v>0</v>
          </cell>
          <cell r="BW899">
            <v>0</v>
          </cell>
          <cell r="BX899">
            <v>0</v>
          </cell>
          <cell r="BY899">
            <v>0</v>
          </cell>
          <cell r="BZ899">
            <v>0</v>
          </cell>
          <cell r="CA899">
            <v>74</v>
          </cell>
          <cell r="CB899">
            <v>2</v>
          </cell>
          <cell r="CC899">
            <v>0</v>
          </cell>
          <cell r="CD899">
            <v>0</v>
          </cell>
          <cell r="CE899">
            <v>0</v>
          </cell>
          <cell r="CF899">
            <v>0</v>
          </cell>
          <cell r="CG899">
            <v>0</v>
          </cell>
          <cell r="CH899">
            <v>0</v>
          </cell>
          <cell r="CI899">
            <v>0</v>
          </cell>
          <cell r="CJ899">
            <v>0</v>
          </cell>
          <cell r="CK899">
            <v>0</v>
          </cell>
          <cell r="CL899">
            <v>0</v>
          </cell>
          <cell r="CM899">
            <v>0</v>
          </cell>
          <cell r="CN899">
            <v>0</v>
          </cell>
          <cell r="CO899">
            <v>0</v>
          </cell>
          <cell r="CP899">
            <v>0</v>
          </cell>
          <cell r="CQ899">
            <v>0</v>
          </cell>
          <cell r="CR899">
            <v>0</v>
          </cell>
          <cell r="CS899">
            <v>0</v>
          </cell>
          <cell r="CT899">
            <v>0</v>
          </cell>
          <cell r="CU899">
            <v>0</v>
          </cell>
          <cell r="CV899">
            <v>0</v>
          </cell>
          <cell r="CW899">
            <v>0</v>
          </cell>
          <cell r="CX899">
            <v>0</v>
          </cell>
          <cell r="CY899">
            <v>0</v>
          </cell>
          <cell r="CZ899">
            <v>0</v>
          </cell>
          <cell r="DA899">
            <v>0</v>
          </cell>
          <cell r="DB899">
            <v>0</v>
          </cell>
          <cell r="DC899">
            <v>0</v>
          </cell>
          <cell r="DD899">
            <v>9968.2970582307989</v>
          </cell>
          <cell r="DE899">
            <v>0</v>
          </cell>
          <cell r="DG899">
            <v>8502.1087943988332</v>
          </cell>
          <cell r="DI899">
            <v>0.03</v>
          </cell>
          <cell r="DJ899">
            <v>255.06326383196497</v>
          </cell>
          <cell r="DK899">
            <v>2.625935597051602E-2</v>
          </cell>
          <cell r="DL899">
            <v>0</v>
          </cell>
        </row>
        <row r="900">
          <cell r="A900" t="str">
            <v>B10417LR0768LT08100P60</v>
          </cell>
          <cell r="B900" t="str">
            <v>RULLIERA-NASTRO TANGENZIALE Lu0650 LT 08100 P60</v>
          </cell>
          <cell r="C900" t="str">
            <v>TANGENTIAL BELT ROLLER CONV. Aw0650 LT 08100 P60</v>
          </cell>
          <cell r="F900">
            <v>19887.605331758325</v>
          </cell>
          <cell r="H900">
            <v>9347.1745059264122</v>
          </cell>
          <cell r="I900">
            <v>0.53</v>
          </cell>
          <cell r="J900" t="str">
            <v>OK</v>
          </cell>
          <cell r="K900" t="str">
            <v>NEWZD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>
            <v>0</v>
          </cell>
          <cell r="AM900">
            <v>0</v>
          </cell>
          <cell r="AN900">
            <v>0</v>
          </cell>
          <cell r="AO900">
            <v>0</v>
          </cell>
          <cell r="AP900">
            <v>0</v>
          </cell>
          <cell r="AQ900">
            <v>0</v>
          </cell>
          <cell r="AR900">
            <v>0</v>
          </cell>
          <cell r="AS900">
            <v>0</v>
          </cell>
          <cell r="AT900">
            <v>0</v>
          </cell>
          <cell r="AU900">
            <v>0</v>
          </cell>
          <cell r="AV900">
            <v>8136.0495059264122</v>
          </cell>
          <cell r="AW900">
            <v>180</v>
          </cell>
          <cell r="AX900">
            <v>5</v>
          </cell>
          <cell r="AY900">
            <v>0</v>
          </cell>
          <cell r="AZ900">
            <v>0</v>
          </cell>
          <cell r="BA900">
            <v>0</v>
          </cell>
          <cell r="BB900">
            <v>0</v>
          </cell>
          <cell r="BC900">
            <v>0</v>
          </cell>
          <cell r="BD900">
            <v>0</v>
          </cell>
          <cell r="BE900">
            <v>54</v>
          </cell>
          <cell r="BF900">
            <v>1.5</v>
          </cell>
          <cell r="BG900">
            <v>0</v>
          </cell>
          <cell r="BH900">
            <v>0</v>
          </cell>
          <cell r="BI900">
            <v>0</v>
          </cell>
          <cell r="BJ900">
            <v>0</v>
          </cell>
          <cell r="BK900">
            <v>76</v>
          </cell>
          <cell r="BL900">
            <v>2</v>
          </cell>
          <cell r="BM900">
            <v>0</v>
          </cell>
          <cell r="BN900">
            <v>0</v>
          </cell>
          <cell r="BO900">
            <v>589.875</v>
          </cell>
          <cell r="BP900">
            <v>18.149999999999999</v>
          </cell>
          <cell r="BQ900">
            <v>0</v>
          </cell>
          <cell r="BR900">
            <v>0</v>
          </cell>
          <cell r="BS900">
            <v>237.25</v>
          </cell>
          <cell r="BT900">
            <v>7.3</v>
          </cell>
          <cell r="BU900">
            <v>0</v>
          </cell>
          <cell r="BV900">
            <v>0</v>
          </cell>
          <cell r="BW900">
            <v>0</v>
          </cell>
          <cell r="BX900">
            <v>0</v>
          </cell>
          <cell r="BY900">
            <v>0</v>
          </cell>
          <cell r="BZ900">
            <v>0</v>
          </cell>
          <cell r="CA900">
            <v>74</v>
          </cell>
          <cell r="CB900">
            <v>2</v>
          </cell>
          <cell r="CC900">
            <v>0</v>
          </cell>
          <cell r="CD900">
            <v>0</v>
          </cell>
          <cell r="CE900">
            <v>0</v>
          </cell>
          <cell r="CF900">
            <v>0</v>
          </cell>
          <cell r="CG900">
            <v>0</v>
          </cell>
          <cell r="CH900">
            <v>0</v>
          </cell>
          <cell r="CI900">
            <v>0</v>
          </cell>
          <cell r="CJ900">
            <v>0</v>
          </cell>
          <cell r="CK900">
            <v>0</v>
          </cell>
          <cell r="CL900">
            <v>0</v>
          </cell>
          <cell r="CM900">
            <v>0</v>
          </cell>
          <cell r="CN900">
            <v>0</v>
          </cell>
          <cell r="CO900">
            <v>0</v>
          </cell>
          <cell r="CP900">
            <v>0</v>
          </cell>
          <cell r="CQ900">
            <v>0</v>
          </cell>
          <cell r="CR900">
            <v>0</v>
          </cell>
          <cell r="CS900">
            <v>0</v>
          </cell>
          <cell r="CT900">
            <v>0</v>
          </cell>
          <cell r="CU900">
            <v>0</v>
          </cell>
          <cell r="CV900">
            <v>0</v>
          </cell>
          <cell r="CW900">
            <v>0</v>
          </cell>
          <cell r="CX900">
            <v>0</v>
          </cell>
          <cell r="CY900">
            <v>0</v>
          </cell>
          <cell r="CZ900">
            <v>0</v>
          </cell>
          <cell r="DA900">
            <v>0</v>
          </cell>
          <cell r="DB900">
            <v>0</v>
          </cell>
          <cell r="DC900">
            <v>0</v>
          </cell>
          <cell r="DD900">
            <v>9347.1745059264122</v>
          </cell>
          <cell r="DE900">
            <v>0</v>
          </cell>
          <cell r="DG900">
            <v>7899.0771902198176</v>
          </cell>
          <cell r="DI900">
            <v>0.03</v>
          </cell>
          <cell r="DJ900">
            <v>236.97231570659451</v>
          </cell>
          <cell r="DK900">
            <v>2.6011751524131287E-2</v>
          </cell>
          <cell r="DL900">
            <v>0</v>
          </cell>
        </row>
        <row r="901">
          <cell r="A901" t="str">
            <v>B10417LR0768LT08400P40</v>
          </cell>
          <cell r="B901" t="str">
            <v>RULLIERA-NASTRO TANGENZIALE Lu0650 LT 08400 P40</v>
          </cell>
          <cell r="C901" t="str">
            <v>TANGENTIAL BELT ROLLER CONV. Aw0650 LT 08400 P40</v>
          </cell>
          <cell r="F901">
            <v>22201.130456440875</v>
          </cell>
          <cell r="H901">
            <v>10434.53131452721</v>
          </cell>
          <cell r="I901">
            <v>0.53</v>
          </cell>
          <cell r="J901" t="str">
            <v>OK</v>
          </cell>
          <cell r="K901" t="str">
            <v>NEWZD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>
            <v>0</v>
          </cell>
          <cell r="AM901">
            <v>0</v>
          </cell>
          <cell r="AN901">
            <v>0</v>
          </cell>
          <cell r="AO901">
            <v>0</v>
          </cell>
          <cell r="AP901">
            <v>0</v>
          </cell>
          <cell r="AQ901">
            <v>0</v>
          </cell>
          <cell r="AR901">
            <v>0</v>
          </cell>
          <cell r="AS901">
            <v>0</v>
          </cell>
          <cell r="AT901">
            <v>0</v>
          </cell>
          <cell r="AU901">
            <v>0</v>
          </cell>
          <cell r="AV901">
            <v>9203.9063145272103</v>
          </cell>
          <cell r="AW901">
            <v>180</v>
          </cell>
          <cell r="AX901">
            <v>5</v>
          </cell>
          <cell r="AY901">
            <v>0</v>
          </cell>
          <cell r="AZ901">
            <v>0</v>
          </cell>
          <cell r="BA901">
            <v>0</v>
          </cell>
          <cell r="BB901">
            <v>0</v>
          </cell>
          <cell r="BC901">
            <v>0</v>
          </cell>
          <cell r="BD901">
            <v>0</v>
          </cell>
          <cell r="BE901">
            <v>54</v>
          </cell>
          <cell r="BF901">
            <v>1.5</v>
          </cell>
          <cell r="BG901">
            <v>0</v>
          </cell>
          <cell r="BH901">
            <v>0</v>
          </cell>
          <cell r="BI901">
            <v>0</v>
          </cell>
          <cell r="BJ901">
            <v>0</v>
          </cell>
          <cell r="BK901">
            <v>76</v>
          </cell>
          <cell r="BL901">
            <v>2</v>
          </cell>
          <cell r="BM901">
            <v>0</v>
          </cell>
          <cell r="BN901">
            <v>0</v>
          </cell>
          <cell r="BO901">
            <v>604.5</v>
          </cell>
          <cell r="BP901">
            <v>18.600000000000001</v>
          </cell>
          <cell r="BQ901">
            <v>0</v>
          </cell>
          <cell r="BR901">
            <v>0</v>
          </cell>
          <cell r="BS901">
            <v>242.125</v>
          </cell>
          <cell r="BT901">
            <v>7.45</v>
          </cell>
          <cell r="BU901">
            <v>0</v>
          </cell>
          <cell r="BV901">
            <v>0</v>
          </cell>
          <cell r="BW901">
            <v>0</v>
          </cell>
          <cell r="BX901">
            <v>0</v>
          </cell>
          <cell r="BY901">
            <v>0</v>
          </cell>
          <cell r="BZ901">
            <v>0</v>
          </cell>
          <cell r="CA901">
            <v>74</v>
          </cell>
          <cell r="CB901">
            <v>2</v>
          </cell>
          <cell r="CC901">
            <v>0</v>
          </cell>
          <cell r="CD901">
            <v>0</v>
          </cell>
          <cell r="CE901">
            <v>0</v>
          </cell>
          <cell r="CF901">
            <v>0</v>
          </cell>
          <cell r="CG901">
            <v>0</v>
          </cell>
          <cell r="CH901">
            <v>0</v>
          </cell>
          <cell r="CI901">
            <v>0</v>
          </cell>
          <cell r="CJ901">
            <v>0</v>
          </cell>
          <cell r="CK901">
            <v>0</v>
          </cell>
          <cell r="CL901">
            <v>0</v>
          </cell>
          <cell r="CM901">
            <v>0</v>
          </cell>
          <cell r="CN901">
            <v>0</v>
          </cell>
          <cell r="CO901">
            <v>0</v>
          </cell>
          <cell r="CP901">
            <v>0</v>
          </cell>
          <cell r="CQ901">
            <v>0</v>
          </cell>
          <cell r="CR901">
            <v>0</v>
          </cell>
          <cell r="CS901">
            <v>0</v>
          </cell>
          <cell r="CT901">
            <v>0</v>
          </cell>
          <cell r="CU901">
            <v>0</v>
          </cell>
          <cell r="CV901">
            <v>0</v>
          </cell>
          <cell r="CW901">
            <v>0</v>
          </cell>
          <cell r="CX901">
            <v>0</v>
          </cell>
          <cell r="CY901">
            <v>0</v>
          </cell>
          <cell r="CZ901">
            <v>0</v>
          </cell>
          <cell r="DA901">
            <v>0</v>
          </cell>
          <cell r="DB901">
            <v>0</v>
          </cell>
          <cell r="DC901">
            <v>0</v>
          </cell>
          <cell r="DD901">
            <v>10434.53131452721</v>
          </cell>
          <cell r="DE901">
            <v>0</v>
          </cell>
          <cell r="DG901">
            <v>8935.8313733273881</v>
          </cell>
          <cell r="DI901">
            <v>0.03</v>
          </cell>
          <cell r="DJ901">
            <v>268.07494119982164</v>
          </cell>
          <cell r="DK901">
            <v>2.6368572426390412E-2</v>
          </cell>
          <cell r="DL901">
            <v>0</v>
          </cell>
        </row>
        <row r="902">
          <cell r="A902" t="str">
            <v>B10417LR0768LT08400P60</v>
          </cell>
          <cell r="B902" t="str">
            <v>RULLIERA-NASTRO TANGENZIALE Lu0650 LT 08400 P60</v>
          </cell>
          <cell r="C902" t="str">
            <v>TANGENTIAL BELT ROLLER CONV. Aw0650 LT 08400 P60</v>
          </cell>
          <cell r="F902">
            <v>20842.328402220475</v>
          </cell>
          <cell r="H902">
            <v>9795.8943490436232</v>
          </cell>
          <cell r="I902">
            <v>0.53</v>
          </cell>
          <cell r="J902" t="str">
            <v>OK</v>
          </cell>
          <cell r="K902" t="str">
            <v>NEWZD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>
            <v>0</v>
          </cell>
          <cell r="AM902">
            <v>0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  <cell r="AR902">
            <v>0</v>
          </cell>
          <cell r="AS902">
            <v>0</v>
          </cell>
          <cell r="AT902">
            <v>0</v>
          </cell>
          <cell r="AU902">
            <v>0</v>
          </cell>
          <cell r="AV902">
            <v>8565.2693490436232</v>
          </cell>
          <cell r="AW902">
            <v>180</v>
          </cell>
          <cell r="AX902">
            <v>5</v>
          </cell>
          <cell r="AY902">
            <v>0</v>
          </cell>
          <cell r="AZ902">
            <v>0</v>
          </cell>
          <cell r="BA902">
            <v>0</v>
          </cell>
          <cell r="BB902">
            <v>0</v>
          </cell>
          <cell r="BC902">
            <v>0</v>
          </cell>
          <cell r="BD902">
            <v>0</v>
          </cell>
          <cell r="BE902">
            <v>54</v>
          </cell>
          <cell r="BF902">
            <v>1.5</v>
          </cell>
          <cell r="BG902">
            <v>0</v>
          </cell>
          <cell r="BH902">
            <v>0</v>
          </cell>
          <cell r="BI902">
            <v>0</v>
          </cell>
          <cell r="BJ902">
            <v>0</v>
          </cell>
          <cell r="BK902">
            <v>76</v>
          </cell>
          <cell r="BL902">
            <v>2</v>
          </cell>
          <cell r="BM902">
            <v>0</v>
          </cell>
          <cell r="BN902">
            <v>0</v>
          </cell>
          <cell r="BO902">
            <v>604.5</v>
          </cell>
          <cell r="BP902">
            <v>18.600000000000001</v>
          </cell>
          <cell r="BQ902">
            <v>0</v>
          </cell>
          <cell r="BR902">
            <v>0</v>
          </cell>
          <cell r="BS902">
            <v>242.125</v>
          </cell>
          <cell r="BT902">
            <v>7.45</v>
          </cell>
          <cell r="BU902">
            <v>0</v>
          </cell>
          <cell r="BV902">
            <v>0</v>
          </cell>
          <cell r="BW902">
            <v>0</v>
          </cell>
          <cell r="BX902">
            <v>0</v>
          </cell>
          <cell r="BY902">
            <v>0</v>
          </cell>
          <cell r="BZ902">
            <v>0</v>
          </cell>
          <cell r="CA902">
            <v>74</v>
          </cell>
          <cell r="CB902">
            <v>2</v>
          </cell>
          <cell r="CC902">
            <v>0</v>
          </cell>
          <cell r="CD902">
            <v>0</v>
          </cell>
          <cell r="CE902">
            <v>0</v>
          </cell>
          <cell r="CF902">
            <v>0</v>
          </cell>
          <cell r="CG902">
            <v>0</v>
          </cell>
          <cell r="CH902">
            <v>0</v>
          </cell>
          <cell r="CI902">
            <v>0</v>
          </cell>
          <cell r="CJ902">
            <v>0</v>
          </cell>
          <cell r="CK902">
            <v>0</v>
          </cell>
          <cell r="CL902">
            <v>0</v>
          </cell>
          <cell r="CM902">
            <v>0</v>
          </cell>
          <cell r="CN902">
            <v>0</v>
          </cell>
          <cell r="CO902">
            <v>0</v>
          </cell>
          <cell r="CP902">
            <v>0</v>
          </cell>
          <cell r="CQ902">
            <v>0</v>
          </cell>
          <cell r="CR902">
            <v>0</v>
          </cell>
          <cell r="CS902">
            <v>0</v>
          </cell>
          <cell r="CT902">
            <v>0</v>
          </cell>
          <cell r="CU902">
            <v>0</v>
          </cell>
          <cell r="CV902">
            <v>0</v>
          </cell>
          <cell r="CW902">
            <v>0</v>
          </cell>
          <cell r="CX902">
            <v>0</v>
          </cell>
          <cell r="CY902">
            <v>0</v>
          </cell>
          <cell r="CZ902">
            <v>0</v>
          </cell>
          <cell r="DA902">
            <v>0</v>
          </cell>
          <cell r="DB902">
            <v>0</v>
          </cell>
          <cell r="DC902">
            <v>0</v>
          </cell>
          <cell r="DD902">
            <v>9795.8943490436232</v>
          </cell>
          <cell r="DE902">
            <v>0</v>
          </cell>
          <cell r="DG902">
            <v>8315.7954845083714</v>
          </cell>
          <cell r="DI902">
            <v>0.03</v>
          </cell>
          <cell r="DJ902">
            <v>249.47386453525112</v>
          </cell>
          <cell r="DK902">
            <v>2.6132712773346764E-2</v>
          </cell>
          <cell r="DL902">
            <v>0</v>
          </cell>
        </row>
        <row r="903">
          <cell r="A903" t="str">
            <v>B10417LR0768LT08700P40</v>
          </cell>
          <cell r="B903" t="str">
            <v>RULLIERA-NASTRO TANGENZIALE Lu0650 LT 08700 P40</v>
          </cell>
          <cell r="C903" t="str">
            <v>TANGENTIAL BELT ROLLER CONV. Aw0650 LT 08700 P40</v>
          </cell>
          <cell r="F903">
            <v>22731.240758233642</v>
          </cell>
          <cell r="H903">
            <v>10683.683156369811</v>
          </cell>
          <cell r="I903">
            <v>0.53</v>
          </cell>
          <cell r="J903" t="str">
            <v>OK</v>
          </cell>
          <cell r="K903" t="str">
            <v>NEWZD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>
            <v>0</v>
          </cell>
          <cell r="AM903">
            <v>0</v>
          </cell>
          <cell r="AN903">
            <v>0</v>
          </cell>
          <cell r="AO903">
            <v>0</v>
          </cell>
          <cell r="AP903">
            <v>0</v>
          </cell>
          <cell r="AQ903">
            <v>0</v>
          </cell>
          <cell r="AR903">
            <v>0</v>
          </cell>
          <cell r="AS903">
            <v>0</v>
          </cell>
          <cell r="AT903">
            <v>0</v>
          </cell>
          <cell r="AU903">
            <v>0</v>
          </cell>
          <cell r="AV903">
            <v>9433.5581563698106</v>
          </cell>
          <cell r="AW903">
            <v>180</v>
          </cell>
          <cell r="AX903">
            <v>5</v>
          </cell>
          <cell r="AY903">
            <v>0</v>
          </cell>
          <cell r="AZ903">
            <v>0</v>
          </cell>
          <cell r="BA903">
            <v>0</v>
          </cell>
          <cell r="BB903">
            <v>0</v>
          </cell>
          <cell r="BC903">
            <v>0</v>
          </cell>
          <cell r="BD903">
            <v>0</v>
          </cell>
          <cell r="BE903">
            <v>54</v>
          </cell>
          <cell r="BF903">
            <v>1.5</v>
          </cell>
          <cell r="BG903">
            <v>0</v>
          </cell>
          <cell r="BH903">
            <v>0</v>
          </cell>
          <cell r="BI903">
            <v>0</v>
          </cell>
          <cell r="BJ903">
            <v>0</v>
          </cell>
          <cell r="BK903">
            <v>76</v>
          </cell>
          <cell r="BL903">
            <v>2</v>
          </cell>
          <cell r="BM903">
            <v>0</v>
          </cell>
          <cell r="BN903">
            <v>0</v>
          </cell>
          <cell r="BO903">
            <v>619.125</v>
          </cell>
          <cell r="BP903">
            <v>19.05</v>
          </cell>
          <cell r="BQ903">
            <v>0</v>
          </cell>
          <cell r="BR903">
            <v>0</v>
          </cell>
          <cell r="BS903">
            <v>247.00000000000003</v>
          </cell>
          <cell r="BT903">
            <v>7.6000000000000005</v>
          </cell>
          <cell r="BU903">
            <v>0</v>
          </cell>
          <cell r="BV903">
            <v>0</v>
          </cell>
          <cell r="BW903">
            <v>0</v>
          </cell>
          <cell r="BX903">
            <v>0</v>
          </cell>
          <cell r="BY903">
            <v>0</v>
          </cell>
          <cell r="BZ903">
            <v>0</v>
          </cell>
          <cell r="CA903">
            <v>74</v>
          </cell>
          <cell r="CB903">
            <v>2</v>
          </cell>
          <cell r="CC903">
            <v>0</v>
          </cell>
          <cell r="CD903">
            <v>0</v>
          </cell>
          <cell r="CE903">
            <v>0</v>
          </cell>
          <cell r="CF903">
            <v>0</v>
          </cell>
          <cell r="CG903">
            <v>0</v>
          </cell>
          <cell r="CH903">
            <v>0</v>
          </cell>
          <cell r="CI903">
            <v>0</v>
          </cell>
          <cell r="CJ903">
            <v>0</v>
          </cell>
          <cell r="CK903">
            <v>0</v>
          </cell>
          <cell r="CL903">
            <v>0</v>
          </cell>
          <cell r="CM903">
            <v>0</v>
          </cell>
          <cell r="CN903">
            <v>0</v>
          </cell>
          <cell r="CO903">
            <v>0</v>
          </cell>
          <cell r="CP903">
            <v>0</v>
          </cell>
          <cell r="CQ903">
            <v>0</v>
          </cell>
          <cell r="CR903">
            <v>0</v>
          </cell>
          <cell r="CS903">
            <v>0</v>
          </cell>
          <cell r="CT903">
            <v>0</v>
          </cell>
          <cell r="CU903">
            <v>0</v>
          </cell>
          <cell r="CV903">
            <v>0</v>
          </cell>
          <cell r="CW903">
            <v>0</v>
          </cell>
          <cell r="CX903">
            <v>0</v>
          </cell>
          <cell r="CY903">
            <v>0</v>
          </cell>
          <cell r="CZ903">
            <v>0</v>
          </cell>
          <cell r="DA903">
            <v>0</v>
          </cell>
          <cell r="DB903">
            <v>0</v>
          </cell>
          <cell r="DC903">
            <v>0</v>
          </cell>
          <cell r="DD903">
            <v>10683.683156369811</v>
          </cell>
          <cell r="DE903">
            <v>0</v>
          </cell>
          <cell r="DG903">
            <v>9158.7943265726317</v>
          </cell>
          <cell r="DI903">
            <v>0.03</v>
          </cell>
          <cell r="DJ903">
            <v>274.76382979717891</v>
          </cell>
          <cell r="DK903">
            <v>2.6396960258472001E-2</v>
          </cell>
          <cell r="DL903">
            <v>0</v>
          </cell>
        </row>
        <row r="904">
          <cell r="A904" t="str">
            <v>B10417LR0768LT08700P60</v>
          </cell>
          <cell r="B904" t="str">
            <v>RULLIERA-NASTRO TANGENZIALE Lu0650 LT 08700 P60</v>
          </cell>
          <cell r="C904" t="str">
            <v>TANGENTIAL BELT ROLLER CONV. Aw0650 LT 08700 P60</v>
          </cell>
          <cell r="F904">
            <v>21315.427498704314</v>
          </cell>
          <cell r="H904">
            <v>10018.250924391026</v>
          </cell>
          <cell r="I904">
            <v>0.53</v>
          </cell>
          <cell r="J904" t="str">
            <v>OK</v>
          </cell>
          <cell r="K904" t="str">
            <v>NEWZD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>
            <v>0</v>
          </cell>
          <cell r="AM904">
            <v>0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  <cell r="AR904">
            <v>0</v>
          </cell>
          <cell r="AS904">
            <v>0</v>
          </cell>
          <cell r="AT904">
            <v>0</v>
          </cell>
          <cell r="AU904">
            <v>0</v>
          </cell>
          <cell r="AV904">
            <v>8768.1259243910263</v>
          </cell>
          <cell r="AW904">
            <v>180</v>
          </cell>
          <cell r="AX904">
            <v>5</v>
          </cell>
          <cell r="AY904">
            <v>0</v>
          </cell>
          <cell r="AZ904">
            <v>0</v>
          </cell>
          <cell r="BA904">
            <v>0</v>
          </cell>
          <cell r="BB904">
            <v>0</v>
          </cell>
          <cell r="BC904">
            <v>0</v>
          </cell>
          <cell r="BD904">
            <v>0</v>
          </cell>
          <cell r="BE904">
            <v>54</v>
          </cell>
          <cell r="BF904">
            <v>1.5</v>
          </cell>
          <cell r="BG904">
            <v>0</v>
          </cell>
          <cell r="BH904">
            <v>0</v>
          </cell>
          <cell r="BI904">
            <v>0</v>
          </cell>
          <cell r="BJ904">
            <v>0</v>
          </cell>
          <cell r="BK904">
            <v>76</v>
          </cell>
          <cell r="BL904">
            <v>2</v>
          </cell>
          <cell r="BM904">
            <v>0</v>
          </cell>
          <cell r="BN904">
            <v>0</v>
          </cell>
          <cell r="BO904">
            <v>619.125</v>
          </cell>
          <cell r="BP904">
            <v>19.05</v>
          </cell>
          <cell r="BQ904">
            <v>0</v>
          </cell>
          <cell r="BR904">
            <v>0</v>
          </cell>
          <cell r="BS904">
            <v>247.00000000000003</v>
          </cell>
          <cell r="BT904">
            <v>7.6000000000000005</v>
          </cell>
          <cell r="BU904">
            <v>0</v>
          </cell>
          <cell r="BV904">
            <v>0</v>
          </cell>
          <cell r="BW904">
            <v>0</v>
          </cell>
          <cell r="BX904">
            <v>0</v>
          </cell>
          <cell r="BY904">
            <v>0</v>
          </cell>
          <cell r="BZ904">
            <v>0</v>
          </cell>
          <cell r="CA904">
            <v>74</v>
          </cell>
          <cell r="CB904">
            <v>2</v>
          </cell>
          <cell r="CC904">
            <v>0</v>
          </cell>
          <cell r="CD904">
            <v>0</v>
          </cell>
          <cell r="CE904">
            <v>0</v>
          </cell>
          <cell r="CF904">
            <v>0</v>
          </cell>
          <cell r="CG904">
            <v>0</v>
          </cell>
          <cell r="CH904">
            <v>0</v>
          </cell>
          <cell r="CI904">
            <v>0</v>
          </cell>
          <cell r="CJ904">
            <v>0</v>
          </cell>
          <cell r="CK904">
            <v>0</v>
          </cell>
          <cell r="CL904">
            <v>0</v>
          </cell>
          <cell r="CM904">
            <v>0</v>
          </cell>
          <cell r="CN904">
            <v>0</v>
          </cell>
          <cell r="CO904">
            <v>0</v>
          </cell>
          <cell r="CP904">
            <v>0</v>
          </cell>
          <cell r="CQ904">
            <v>0</v>
          </cell>
          <cell r="CR904">
            <v>0</v>
          </cell>
          <cell r="CS904">
            <v>0</v>
          </cell>
          <cell r="CT904">
            <v>0</v>
          </cell>
          <cell r="CU904">
            <v>0</v>
          </cell>
          <cell r="CV904">
            <v>0</v>
          </cell>
          <cell r="CW904">
            <v>0</v>
          </cell>
          <cell r="CX904">
            <v>0</v>
          </cell>
          <cell r="CY904">
            <v>0</v>
          </cell>
          <cell r="CZ904">
            <v>0</v>
          </cell>
          <cell r="DA904">
            <v>0</v>
          </cell>
          <cell r="DB904">
            <v>0</v>
          </cell>
          <cell r="DC904">
            <v>0</v>
          </cell>
          <cell r="DD904">
            <v>10018.250924391026</v>
          </cell>
          <cell r="DE904">
            <v>0</v>
          </cell>
          <cell r="DG904">
            <v>8512.7436159136178</v>
          </cell>
          <cell r="DI904">
            <v>0.03</v>
          </cell>
          <cell r="DJ904">
            <v>255.38230847740851</v>
          </cell>
          <cell r="DK904">
            <v>2.6158531731250757E-2</v>
          </cell>
          <cell r="DL904">
            <v>0</v>
          </cell>
        </row>
        <row r="905">
          <cell r="A905" t="str">
            <v>B10417LR0768LT09000P40</v>
          </cell>
          <cell r="B905" t="str">
            <v>RULLIERA-NASTRO TANGENZIALE Lu0650 LT 09000 P40</v>
          </cell>
          <cell r="C905" t="str">
            <v>TANGENTIAL BELT ROLLER CONV. Aw0650 LT 09000 P40</v>
          </cell>
          <cell r="F905">
            <v>23244.811598608543</v>
          </cell>
          <cell r="H905">
            <v>10925.061451346015</v>
          </cell>
          <cell r="I905">
            <v>0.53</v>
          </cell>
          <cell r="J905" t="str">
            <v>OK</v>
          </cell>
          <cell r="K905" t="str">
            <v>NEWZD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>
            <v>0</v>
          </cell>
          <cell r="AM905">
            <v>0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  <cell r="AR905">
            <v>0</v>
          </cell>
          <cell r="AS905">
            <v>0</v>
          </cell>
          <cell r="AT905">
            <v>0</v>
          </cell>
          <cell r="AU905">
            <v>0</v>
          </cell>
          <cell r="AV905">
            <v>9655.436451346015</v>
          </cell>
          <cell r="AW905">
            <v>180</v>
          </cell>
          <cell r="AX905">
            <v>5</v>
          </cell>
          <cell r="AY905">
            <v>0</v>
          </cell>
          <cell r="AZ905">
            <v>0</v>
          </cell>
          <cell r="BA905">
            <v>0</v>
          </cell>
          <cell r="BB905">
            <v>0</v>
          </cell>
          <cell r="BC905">
            <v>0</v>
          </cell>
          <cell r="BD905">
            <v>0</v>
          </cell>
          <cell r="BE905">
            <v>54</v>
          </cell>
          <cell r="BF905">
            <v>1.5</v>
          </cell>
          <cell r="BG905">
            <v>0</v>
          </cell>
          <cell r="BH905">
            <v>0</v>
          </cell>
          <cell r="BI905">
            <v>0</v>
          </cell>
          <cell r="BJ905">
            <v>0</v>
          </cell>
          <cell r="BK905">
            <v>76</v>
          </cell>
          <cell r="BL905">
            <v>2</v>
          </cell>
          <cell r="BM905">
            <v>0</v>
          </cell>
          <cell r="BN905">
            <v>0</v>
          </cell>
          <cell r="BO905">
            <v>633.75</v>
          </cell>
          <cell r="BP905">
            <v>19.5</v>
          </cell>
          <cell r="BQ905">
            <v>0</v>
          </cell>
          <cell r="BR905">
            <v>0</v>
          </cell>
          <cell r="BS905">
            <v>251.875</v>
          </cell>
          <cell r="BT905">
            <v>7.75</v>
          </cell>
          <cell r="BU905">
            <v>0</v>
          </cell>
          <cell r="BV905">
            <v>0</v>
          </cell>
          <cell r="BW905">
            <v>0</v>
          </cell>
          <cell r="BX905">
            <v>0</v>
          </cell>
          <cell r="BY905">
            <v>0</v>
          </cell>
          <cell r="BZ905">
            <v>0</v>
          </cell>
          <cell r="CA905">
            <v>74</v>
          </cell>
          <cell r="CB905">
            <v>2</v>
          </cell>
          <cell r="CC905">
            <v>0</v>
          </cell>
          <cell r="CD905">
            <v>0</v>
          </cell>
          <cell r="CE905">
            <v>0</v>
          </cell>
          <cell r="CF905">
            <v>0</v>
          </cell>
          <cell r="CG905">
            <v>0</v>
          </cell>
          <cell r="CH905">
            <v>0</v>
          </cell>
          <cell r="CI905">
            <v>0</v>
          </cell>
          <cell r="CJ905">
            <v>0</v>
          </cell>
          <cell r="CK905">
            <v>0</v>
          </cell>
          <cell r="CL905">
            <v>0</v>
          </cell>
          <cell r="CM905">
            <v>0</v>
          </cell>
          <cell r="CN905">
            <v>0</v>
          </cell>
          <cell r="CO905">
            <v>0</v>
          </cell>
          <cell r="CP905">
            <v>0</v>
          </cell>
          <cell r="CQ905">
            <v>0</v>
          </cell>
          <cell r="CR905">
            <v>0</v>
          </cell>
          <cell r="CS905">
            <v>0</v>
          </cell>
          <cell r="CT905">
            <v>0</v>
          </cell>
          <cell r="CU905">
            <v>0</v>
          </cell>
          <cell r="CV905">
            <v>0</v>
          </cell>
          <cell r="CW905">
            <v>0</v>
          </cell>
          <cell r="CX905">
            <v>0</v>
          </cell>
          <cell r="CY905">
            <v>0</v>
          </cell>
          <cell r="CZ905">
            <v>0</v>
          </cell>
          <cell r="DA905">
            <v>0</v>
          </cell>
          <cell r="DB905">
            <v>0</v>
          </cell>
          <cell r="DC905">
            <v>0</v>
          </cell>
          <cell r="DD905">
            <v>10925.061451346015</v>
          </cell>
          <cell r="DE905">
            <v>0</v>
          </cell>
          <cell r="DG905">
            <v>9374.2101469378795</v>
          </cell>
          <cell r="DI905">
            <v>0.03</v>
          </cell>
          <cell r="DJ905">
            <v>281.2263044081364</v>
          </cell>
          <cell r="DK905">
            <v>2.6421520112423224E-2</v>
          </cell>
          <cell r="DL905">
            <v>0</v>
          </cell>
        </row>
        <row r="906">
          <cell r="A906" t="str">
            <v>B10417LR0768LT09000P60</v>
          </cell>
          <cell r="B906" t="str">
            <v>RULLIERA-NASTRO TANGENZIALE Lu0650 LT 09000 P60</v>
          </cell>
          <cell r="C906" t="str">
            <v>TANGENTIAL BELT ROLLER CONV. Aw0650 LT 09000 P60</v>
          </cell>
          <cell r="F906">
            <v>21791.733630187297</v>
          </cell>
          <cell r="H906">
            <v>10242.114806188029</v>
          </cell>
          <cell r="I906">
            <v>0.53</v>
          </cell>
          <cell r="J906" t="str">
            <v>OK</v>
          </cell>
          <cell r="K906" t="str">
            <v>NEWZD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>
            <v>0</v>
          </cell>
          <cell r="AM906">
            <v>0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  <cell r="AR906">
            <v>0</v>
          </cell>
          <cell r="AS906">
            <v>0</v>
          </cell>
          <cell r="AT906">
            <v>0</v>
          </cell>
          <cell r="AU906">
            <v>0</v>
          </cell>
          <cell r="AV906">
            <v>8972.4898061880285</v>
          </cell>
          <cell r="AW906">
            <v>180</v>
          </cell>
          <cell r="AX906">
            <v>5</v>
          </cell>
          <cell r="AY906">
            <v>0</v>
          </cell>
          <cell r="AZ906">
            <v>0</v>
          </cell>
          <cell r="BA906">
            <v>0</v>
          </cell>
          <cell r="BB906">
            <v>0</v>
          </cell>
          <cell r="BC906">
            <v>0</v>
          </cell>
          <cell r="BD906">
            <v>0</v>
          </cell>
          <cell r="BE906">
            <v>54</v>
          </cell>
          <cell r="BF906">
            <v>1.5</v>
          </cell>
          <cell r="BG906">
            <v>0</v>
          </cell>
          <cell r="BH906">
            <v>0</v>
          </cell>
          <cell r="BI906">
            <v>0</v>
          </cell>
          <cell r="BJ906">
            <v>0</v>
          </cell>
          <cell r="BK906">
            <v>76</v>
          </cell>
          <cell r="BL906">
            <v>2</v>
          </cell>
          <cell r="BM906">
            <v>0</v>
          </cell>
          <cell r="BN906">
            <v>0</v>
          </cell>
          <cell r="BO906">
            <v>633.75</v>
          </cell>
          <cell r="BP906">
            <v>19.5</v>
          </cell>
          <cell r="BQ906">
            <v>0</v>
          </cell>
          <cell r="BR906">
            <v>0</v>
          </cell>
          <cell r="BS906">
            <v>251.875</v>
          </cell>
          <cell r="BT906">
            <v>7.75</v>
          </cell>
          <cell r="BU906">
            <v>0</v>
          </cell>
          <cell r="BV906">
            <v>0</v>
          </cell>
          <cell r="BW906">
            <v>0</v>
          </cell>
          <cell r="BX906">
            <v>0</v>
          </cell>
          <cell r="BY906">
            <v>0</v>
          </cell>
          <cell r="BZ906">
            <v>0</v>
          </cell>
          <cell r="CA906">
            <v>74</v>
          </cell>
          <cell r="CB906">
            <v>2</v>
          </cell>
          <cell r="CC906">
            <v>0</v>
          </cell>
          <cell r="CD906">
            <v>0</v>
          </cell>
          <cell r="CE906">
            <v>0</v>
          </cell>
          <cell r="CF906">
            <v>0</v>
          </cell>
          <cell r="CG906">
            <v>0</v>
          </cell>
          <cell r="CH906">
            <v>0</v>
          </cell>
          <cell r="CI906">
            <v>0</v>
          </cell>
          <cell r="CJ906">
            <v>0</v>
          </cell>
          <cell r="CK906">
            <v>0</v>
          </cell>
          <cell r="CL906">
            <v>0</v>
          </cell>
          <cell r="CM906">
            <v>0</v>
          </cell>
          <cell r="CN906">
            <v>0</v>
          </cell>
          <cell r="CO906">
            <v>0</v>
          </cell>
          <cell r="CP906">
            <v>0</v>
          </cell>
          <cell r="CQ906">
            <v>0</v>
          </cell>
          <cell r="CR906">
            <v>0</v>
          </cell>
          <cell r="CS906">
            <v>0</v>
          </cell>
          <cell r="CT906">
            <v>0</v>
          </cell>
          <cell r="CU906">
            <v>0</v>
          </cell>
          <cell r="CV906">
            <v>0</v>
          </cell>
          <cell r="CW906">
            <v>0</v>
          </cell>
          <cell r="CX906">
            <v>0</v>
          </cell>
          <cell r="CY906">
            <v>0</v>
          </cell>
          <cell r="CZ906">
            <v>0</v>
          </cell>
          <cell r="DA906">
            <v>0</v>
          </cell>
          <cell r="DB906">
            <v>0</v>
          </cell>
          <cell r="DC906">
            <v>0</v>
          </cell>
          <cell r="DD906">
            <v>10242.114806188029</v>
          </cell>
          <cell r="DE906">
            <v>0</v>
          </cell>
          <cell r="DG906">
            <v>8711.1551516388627</v>
          </cell>
          <cell r="DI906">
            <v>0.03</v>
          </cell>
          <cell r="DJ906">
            <v>261.33465454916586</v>
          </cell>
          <cell r="DK906">
            <v>2.618379030283061E-2</v>
          </cell>
          <cell r="DL906">
            <v>0</v>
          </cell>
        </row>
        <row r="907">
          <cell r="A907" t="str">
            <v>B10417LR0768LT09300P40</v>
          </cell>
          <cell r="B907" t="str">
            <v>RULLIERA-NASTRO TANGENZIALE Lu0650 LT 09300 P40</v>
          </cell>
          <cell r="C907" t="str">
            <v>TANGENTIAL BELT ROLLER CONV. Aw0650 LT 09300 P40</v>
          </cell>
          <cell r="F907">
            <v>23728.210245749404</v>
          </cell>
          <cell r="H907">
            <v>11152.258815502219</v>
          </cell>
          <cell r="I907">
            <v>0.53</v>
          </cell>
          <cell r="J907" t="str">
            <v>OK</v>
          </cell>
          <cell r="K907" t="str">
            <v>NEWZD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>
            <v>0</v>
          </cell>
          <cell r="AM907">
            <v>0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  <cell r="AR907">
            <v>0</v>
          </cell>
          <cell r="AS907">
            <v>0</v>
          </cell>
          <cell r="AT907">
            <v>0</v>
          </cell>
          <cell r="AU907">
            <v>0</v>
          </cell>
          <cell r="AV907">
            <v>9863.1338155022186</v>
          </cell>
          <cell r="AW907">
            <v>180</v>
          </cell>
          <cell r="AX907">
            <v>5</v>
          </cell>
          <cell r="AY907">
            <v>0</v>
          </cell>
          <cell r="AZ907">
            <v>0</v>
          </cell>
          <cell r="BA907">
            <v>0</v>
          </cell>
          <cell r="BB907">
            <v>0</v>
          </cell>
          <cell r="BC907">
            <v>0</v>
          </cell>
          <cell r="BD907">
            <v>0</v>
          </cell>
          <cell r="BE907">
            <v>54</v>
          </cell>
          <cell r="BF907">
            <v>1.5</v>
          </cell>
          <cell r="BG907">
            <v>0</v>
          </cell>
          <cell r="BH907">
            <v>0</v>
          </cell>
          <cell r="BI907">
            <v>0</v>
          </cell>
          <cell r="BJ907">
            <v>0</v>
          </cell>
          <cell r="BK907">
            <v>76</v>
          </cell>
          <cell r="BL907">
            <v>2</v>
          </cell>
          <cell r="BM907">
            <v>0</v>
          </cell>
          <cell r="BN907">
            <v>0</v>
          </cell>
          <cell r="BO907">
            <v>648.375</v>
          </cell>
          <cell r="BP907">
            <v>19.95</v>
          </cell>
          <cell r="BQ907">
            <v>0</v>
          </cell>
          <cell r="BR907">
            <v>0</v>
          </cell>
          <cell r="BS907">
            <v>256.75</v>
          </cell>
          <cell r="BT907">
            <v>7.9</v>
          </cell>
          <cell r="BU907">
            <v>0</v>
          </cell>
          <cell r="BV907">
            <v>0</v>
          </cell>
          <cell r="BW907">
            <v>0</v>
          </cell>
          <cell r="BX907">
            <v>0</v>
          </cell>
          <cell r="BY907">
            <v>0</v>
          </cell>
          <cell r="BZ907">
            <v>0</v>
          </cell>
          <cell r="CA907">
            <v>74</v>
          </cell>
          <cell r="CB907">
            <v>2</v>
          </cell>
          <cell r="CC907">
            <v>0</v>
          </cell>
          <cell r="CD907">
            <v>0</v>
          </cell>
          <cell r="CE907">
            <v>0</v>
          </cell>
          <cell r="CF907">
            <v>0</v>
          </cell>
          <cell r="CG907">
            <v>0</v>
          </cell>
          <cell r="CH907">
            <v>0</v>
          </cell>
          <cell r="CI907">
            <v>0</v>
          </cell>
          <cell r="CJ907">
            <v>0</v>
          </cell>
          <cell r="CK907">
            <v>0</v>
          </cell>
          <cell r="CL907">
            <v>0</v>
          </cell>
          <cell r="CM907">
            <v>0</v>
          </cell>
          <cell r="CN907">
            <v>0</v>
          </cell>
          <cell r="CO907">
            <v>0</v>
          </cell>
          <cell r="CP907">
            <v>0</v>
          </cell>
          <cell r="CQ907">
            <v>0</v>
          </cell>
          <cell r="CR907">
            <v>0</v>
          </cell>
          <cell r="CS907">
            <v>0</v>
          </cell>
          <cell r="CT907">
            <v>0</v>
          </cell>
          <cell r="CU907">
            <v>0</v>
          </cell>
          <cell r="CV907">
            <v>0</v>
          </cell>
          <cell r="CW907">
            <v>0</v>
          </cell>
          <cell r="CX907">
            <v>0</v>
          </cell>
          <cell r="CY907">
            <v>0</v>
          </cell>
          <cell r="CZ907">
            <v>0</v>
          </cell>
          <cell r="DA907">
            <v>0</v>
          </cell>
          <cell r="DB907">
            <v>0</v>
          </cell>
          <cell r="DC907">
            <v>0</v>
          </cell>
          <cell r="DD907">
            <v>11152.258815502219</v>
          </cell>
          <cell r="DE907">
            <v>0</v>
          </cell>
          <cell r="DG907">
            <v>9575.8580733031249</v>
          </cell>
          <cell r="DI907">
            <v>0.03</v>
          </cell>
          <cell r="DJ907">
            <v>287.27574219909371</v>
          </cell>
          <cell r="DK907">
            <v>2.6440514473048082E-2</v>
          </cell>
          <cell r="DL907">
            <v>0</v>
          </cell>
        </row>
        <row r="908">
          <cell r="A908" t="str">
            <v>B10417LR0768LT09300P60</v>
          </cell>
          <cell r="B908" t="str">
            <v>RULLIERA-NASTRO TANGENZIALE Lu0650 LT 09300 P60</v>
          </cell>
          <cell r="C908" t="str">
            <v>TANGENTIAL BELT ROLLER CONV. Aw0650 LT 09300 P60</v>
          </cell>
          <cell r="F908">
            <v>22218.121072019221</v>
          </cell>
          <cell r="H908">
            <v>10442.516903849033</v>
          </cell>
          <cell r="I908">
            <v>0.53</v>
          </cell>
          <cell r="J908" t="str">
            <v>OK</v>
          </cell>
          <cell r="K908" t="str">
            <v>NEWZD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>
            <v>0</v>
          </cell>
          <cell r="AM908">
            <v>0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  <cell r="AR908">
            <v>0</v>
          </cell>
          <cell r="AS908">
            <v>0</v>
          </cell>
          <cell r="AT908">
            <v>0</v>
          </cell>
          <cell r="AU908">
            <v>0</v>
          </cell>
          <cell r="AV908">
            <v>9153.391903849033</v>
          </cell>
          <cell r="AW908">
            <v>180</v>
          </cell>
          <cell r="AX908">
            <v>5</v>
          </cell>
          <cell r="AY908">
            <v>0</v>
          </cell>
          <cell r="AZ908">
            <v>0</v>
          </cell>
          <cell r="BA908">
            <v>0</v>
          </cell>
          <cell r="BB908">
            <v>0</v>
          </cell>
          <cell r="BC908">
            <v>0</v>
          </cell>
          <cell r="BD908">
            <v>0</v>
          </cell>
          <cell r="BE908">
            <v>54</v>
          </cell>
          <cell r="BF908">
            <v>1.5</v>
          </cell>
          <cell r="BG908">
            <v>0</v>
          </cell>
          <cell r="BH908">
            <v>0</v>
          </cell>
          <cell r="BI908">
            <v>0</v>
          </cell>
          <cell r="BJ908">
            <v>0</v>
          </cell>
          <cell r="BK908">
            <v>76</v>
          </cell>
          <cell r="BL908">
            <v>2</v>
          </cell>
          <cell r="BM908">
            <v>0</v>
          </cell>
          <cell r="BN908">
            <v>0</v>
          </cell>
          <cell r="BO908">
            <v>648.375</v>
          </cell>
          <cell r="BP908">
            <v>19.95</v>
          </cell>
          <cell r="BQ908">
            <v>0</v>
          </cell>
          <cell r="BR908">
            <v>0</v>
          </cell>
          <cell r="BS908">
            <v>256.75</v>
          </cell>
          <cell r="BT908">
            <v>7.9</v>
          </cell>
          <cell r="BU908">
            <v>0</v>
          </cell>
          <cell r="BV908">
            <v>0</v>
          </cell>
          <cell r="BW908">
            <v>0</v>
          </cell>
          <cell r="BX908">
            <v>0</v>
          </cell>
          <cell r="BY908">
            <v>0</v>
          </cell>
          <cell r="BZ908">
            <v>0</v>
          </cell>
          <cell r="CA908">
            <v>74</v>
          </cell>
          <cell r="CB908">
            <v>2</v>
          </cell>
          <cell r="CC908">
            <v>0</v>
          </cell>
          <cell r="CD908">
            <v>0</v>
          </cell>
          <cell r="CE908">
            <v>0</v>
          </cell>
          <cell r="CF908">
            <v>0</v>
          </cell>
          <cell r="CG908">
            <v>0</v>
          </cell>
          <cell r="CH908">
            <v>0</v>
          </cell>
          <cell r="CI908">
            <v>0</v>
          </cell>
          <cell r="CJ908">
            <v>0</v>
          </cell>
          <cell r="CK908">
            <v>0</v>
          </cell>
          <cell r="CL908">
            <v>0</v>
          </cell>
          <cell r="CM908">
            <v>0</v>
          </cell>
          <cell r="CN908">
            <v>0</v>
          </cell>
          <cell r="CO908">
            <v>0</v>
          </cell>
          <cell r="CP908">
            <v>0</v>
          </cell>
          <cell r="CQ908">
            <v>0</v>
          </cell>
          <cell r="CR908">
            <v>0</v>
          </cell>
          <cell r="CS908">
            <v>0</v>
          </cell>
          <cell r="CT908">
            <v>0</v>
          </cell>
          <cell r="CU908">
            <v>0</v>
          </cell>
          <cell r="CV908">
            <v>0</v>
          </cell>
          <cell r="CW908">
            <v>0</v>
          </cell>
          <cell r="CX908">
            <v>0</v>
          </cell>
          <cell r="CY908">
            <v>0</v>
          </cell>
          <cell r="CZ908">
            <v>0</v>
          </cell>
          <cell r="DA908">
            <v>0</v>
          </cell>
          <cell r="DB908">
            <v>0</v>
          </cell>
          <cell r="DC908">
            <v>0</v>
          </cell>
          <cell r="DD908">
            <v>10442.516903849033</v>
          </cell>
          <cell r="DE908">
            <v>0</v>
          </cell>
          <cell r="DG908">
            <v>8886.788256164109</v>
          </cell>
          <cell r="DI908">
            <v>0.03</v>
          </cell>
          <cell r="DJ908">
            <v>266.60364768492326</v>
          </cell>
          <cell r="DK908">
            <v>2.6199481164349236E-2</v>
          </cell>
          <cell r="DL908">
            <v>0</v>
          </cell>
        </row>
        <row r="909">
          <cell r="A909" t="str">
            <v>B10417LR0768LT09600P40</v>
          </cell>
          <cell r="B909" t="str">
            <v>RULLIERA-NASTRO TANGENZIALE Lu0650 LT 09600 P40</v>
          </cell>
          <cell r="C909" t="str">
            <v>TANGENTIAL BELT ROLLER CONV. Aw0650 LT 09600 P40</v>
          </cell>
          <cell r="F909">
            <v>24316.823438648556</v>
          </cell>
          <cell r="H909">
            <v>11428.907016164821</v>
          </cell>
          <cell r="I909">
            <v>0.53</v>
          </cell>
          <cell r="J909" t="str">
            <v>OK</v>
          </cell>
          <cell r="K909" t="str">
            <v>NEWZD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>
            <v>0</v>
          </cell>
          <cell r="AM909">
            <v>0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  <cell r="AR909">
            <v>0</v>
          </cell>
          <cell r="AS909">
            <v>0</v>
          </cell>
          <cell r="AT909">
            <v>0</v>
          </cell>
          <cell r="AU909">
            <v>0</v>
          </cell>
          <cell r="AV909">
            <v>10120.282016164821</v>
          </cell>
          <cell r="AW909">
            <v>180</v>
          </cell>
          <cell r="AX909">
            <v>5</v>
          </cell>
          <cell r="AY909">
            <v>0</v>
          </cell>
          <cell r="AZ909">
            <v>0</v>
          </cell>
          <cell r="BA909">
            <v>0</v>
          </cell>
          <cell r="BB909">
            <v>0</v>
          </cell>
          <cell r="BC909">
            <v>0</v>
          </cell>
          <cell r="BD909">
            <v>0</v>
          </cell>
          <cell r="BE909">
            <v>54</v>
          </cell>
          <cell r="BF909">
            <v>1.5</v>
          </cell>
          <cell r="BG909">
            <v>0</v>
          </cell>
          <cell r="BH909">
            <v>0</v>
          </cell>
          <cell r="BI909">
            <v>0</v>
          </cell>
          <cell r="BJ909">
            <v>0</v>
          </cell>
          <cell r="BK909">
            <v>76</v>
          </cell>
          <cell r="BL909">
            <v>2</v>
          </cell>
          <cell r="BM909">
            <v>0</v>
          </cell>
          <cell r="BN909">
            <v>0</v>
          </cell>
          <cell r="BO909">
            <v>663</v>
          </cell>
          <cell r="BP909">
            <v>20.399999999999999</v>
          </cell>
          <cell r="BQ909">
            <v>0</v>
          </cell>
          <cell r="BR909">
            <v>0</v>
          </cell>
          <cell r="BS909">
            <v>261.625</v>
          </cell>
          <cell r="BT909">
            <v>8.0500000000000007</v>
          </cell>
          <cell r="BU909">
            <v>0</v>
          </cell>
          <cell r="BV909">
            <v>0</v>
          </cell>
          <cell r="BW909">
            <v>0</v>
          </cell>
          <cell r="BX909">
            <v>0</v>
          </cell>
          <cell r="BY909">
            <v>0</v>
          </cell>
          <cell r="BZ909">
            <v>0</v>
          </cell>
          <cell r="CA909">
            <v>74</v>
          </cell>
          <cell r="CB909">
            <v>2</v>
          </cell>
          <cell r="CC909">
            <v>0</v>
          </cell>
          <cell r="CD909">
            <v>0</v>
          </cell>
          <cell r="CE909">
            <v>0</v>
          </cell>
          <cell r="CF909">
            <v>0</v>
          </cell>
          <cell r="CG909">
            <v>0</v>
          </cell>
          <cell r="CH909">
            <v>0</v>
          </cell>
          <cell r="CI909">
            <v>0</v>
          </cell>
          <cell r="CJ909">
            <v>0</v>
          </cell>
          <cell r="CK909">
            <v>0</v>
          </cell>
          <cell r="CL909">
            <v>0</v>
          </cell>
          <cell r="CM909">
            <v>0</v>
          </cell>
          <cell r="CN909">
            <v>0</v>
          </cell>
          <cell r="CO909">
            <v>0</v>
          </cell>
          <cell r="CP909">
            <v>0</v>
          </cell>
          <cell r="CQ909">
            <v>0</v>
          </cell>
          <cell r="CR909">
            <v>0</v>
          </cell>
          <cell r="CS909">
            <v>0</v>
          </cell>
          <cell r="CT909">
            <v>0</v>
          </cell>
          <cell r="CU909">
            <v>0</v>
          </cell>
          <cell r="CV909">
            <v>0</v>
          </cell>
          <cell r="CW909">
            <v>0</v>
          </cell>
          <cell r="CX909">
            <v>0</v>
          </cell>
          <cell r="CY909">
            <v>0</v>
          </cell>
          <cell r="CZ909">
            <v>0</v>
          </cell>
          <cell r="DA909">
            <v>0</v>
          </cell>
          <cell r="DB909">
            <v>0</v>
          </cell>
          <cell r="DC909">
            <v>0</v>
          </cell>
          <cell r="DD909">
            <v>11428.907016164821</v>
          </cell>
          <cell r="DE909">
            <v>0</v>
          </cell>
          <cell r="DG909">
            <v>9825.51652054837</v>
          </cell>
          <cell r="DI909">
            <v>0.03</v>
          </cell>
          <cell r="DJ909">
            <v>294.76549561645106</v>
          </cell>
          <cell r="DK909">
            <v>2.647402092675516E-2</v>
          </cell>
          <cell r="DL909">
            <v>0</v>
          </cell>
        </row>
        <row r="910">
          <cell r="A910" t="str">
            <v>B10417LR0768LT09600P60</v>
          </cell>
          <cell r="B910" t="str">
            <v>RULLIERA-NASTRO TANGENZIALE Lu0650 LT 09600 P60</v>
          </cell>
          <cell r="C910" t="str">
            <v>TANGENTIAL BELT ROLLER CONV. Aw0650 LT 09600 P60</v>
          </cell>
          <cell r="F910">
            <v>22769.469556026455</v>
          </cell>
          <cell r="H910">
            <v>10701.650691332434</v>
          </cell>
          <cell r="I910">
            <v>0.53</v>
          </cell>
          <cell r="J910" t="str">
            <v>OK</v>
          </cell>
          <cell r="K910" t="str">
            <v>NEWZD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>
            <v>0</v>
          </cell>
          <cell r="AM910">
            <v>0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  <cell r="AR910">
            <v>0</v>
          </cell>
          <cell r="AS910">
            <v>0</v>
          </cell>
          <cell r="AT910">
            <v>0</v>
          </cell>
          <cell r="AU910">
            <v>0</v>
          </cell>
          <cell r="AV910">
            <v>9393.0256913324338</v>
          </cell>
          <cell r="AW910">
            <v>180</v>
          </cell>
          <cell r="AX910">
            <v>5</v>
          </cell>
          <cell r="AY910">
            <v>0</v>
          </cell>
          <cell r="AZ910">
            <v>0</v>
          </cell>
          <cell r="BA910">
            <v>0</v>
          </cell>
          <cell r="BB910">
            <v>0</v>
          </cell>
          <cell r="BC910">
            <v>0</v>
          </cell>
          <cell r="BD910">
            <v>0</v>
          </cell>
          <cell r="BE910">
            <v>54</v>
          </cell>
          <cell r="BF910">
            <v>1.5</v>
          </cell>
          <cell r="BG910">
            <v>0</v>
          </cell>
          <cell r="BH910">
            <v>0</v>
          </cell>
          <cell r="BI910">
            <v>0</v>
          </cell>
          <cell r="BJ910">
            <v>0</v>
          </cell>
          <cell r="BK910">
            <v>76</v>
          </cell>
          <cell r="BL910">
            <v>2</v>
          </cell>
          <cell r="BM910">
            <v>0</v>
          </cell>
          <cell r="BN910">
            <v>0</v>
          </cell>
          <cell r="BO910">
            <v>663</v>
          </cell>
          <cell r="BP910">
            <v>20.399999999999999</v>
          </cell>
          <cell r="BQ910">
            <v>0</v>
          </cell>
          <cell r="BR910">
            <v>0</v>
          </cell>
          <cell r="BS910">
            <v>261.625</v>
          </cell>
          <cell r="BT910">
            <v>8.0500000000000007</v>
          </cell>
          <cell r="BU910">
            <v>0</v>
          </cell>
          <cell r="BV910">
            <v>0</v>
          </cell>
          <cell r="BW910">
            <v>0</v>
          </cell>
          <cell r="BX910">
            <v>0</v>
          </cell>
          <cell r="BY910">
            <v>0</v>
          </cell>
          <cell r="BZ910">
            <v>0</v>
          </cell>
          <cell r="CA910">
            <v>74</v>
          </cell>
          <cell r="CB910">
            <v>2</v>
          </cell>
          <cell r="CC910">
            <v>0</v>
          </cell>
          <cell r="CD910">
            <v>0</v>
          </cell>
          <cell r="CE910">
            <v>0</v>
          </cell>
          <cell r="CF910">
            <v>0</v>
          </cell>
          <cell r="CG910">
            <v>0</v>
          </cell>
          <cell r="CH910">
            <v>0</v>
          </cell>
          <cell r="CI910">
            <v>0</v>
          </cell>
          <cell r="CJ910">
            <v>0</v>
          </cell>
          <cell r="CK910">
            <v>0</v>
          </cell>
          <cell r="CL910">
            <v>0</v>
          </cell>
          <cell r="CM910">
            <v>0</v>
          </cell>
          <cell r="CN910">
            <v>0</v>
          </cell>
          <cell r="CO910">
            <v>0</v>
          </cell>
          <cell r="CP910">
            <v>0</v>
          </cell>
          <cell r="CQ910">
            <v>0</v>
          </cell>
          <cell r="CR910">
            <v>0</v>
          </cell>
          <cell r="CS910">
            <v>0</v>
          </cell>
          <cell r="CT910">
            <v>0</v>
          </cell>
          <cell r="CU910">
            <v>0</v>
          </cell>
          <cell r="CV910">
            <v>0</v>
          </cell>
          <cell r="CW910">
            <v>0</v>
          </cell>
          <cell r="CX910">
            <v>0</v>
          </cell>
          <cell r="CY910">
            <v>0</v>
          </cell>
          <cell r="CZ910">
            <v>0</v>
          </cell>
          <cell r="DA910">
            <v>0</v>
          </cell>
          <cell r="DB910">
            <v>0</v>
          </cell>
          <cell r="DC910">
            <v>0</v>
          </cell>
          <cell r="DD910">
            <v>10701.650691332434</v>
          </cell>
          <cell r="DE910">
            <v>0</v>
          </cell>
          <cell r="DG910">
            <v>9119.442418769353</v>
          </cell>
          <cell r="DI910">
            <v>0.03</v>
          </cell>
          <cell r="DJ910">
            <v>273.58327256308058</v>
          </cell>
          <cell r="DK910">
            <v>2.6235280380970817E-2</v>
          </cell>
          <cell r="DL910">
            <v>0</v>
          </cell>
        </row>
        <row r="911">
          <cell r="A911" t="str">
            <v>B10417LR0768LT09900P40</v>
          </cell>
          <cell r="B911" t="str">
            <v>RULLIERA-NASTRO TANGENZIALE Lu0650 LT 09900 P40</v>
          </cell>
          <cell r="C911" t="str">
            <v>TANGENTIAL BELT ROLLER CONV. Aw0650 LT 09900 P40</v>
          </cell>
          <cell r="F911">
            <v>24771.891387917072</v>
          </cell>
          <cell r="H911">
            <v>11642.788952321023</v>
          </cell>
          <cell r="I911">
            <v>0.53</v>
          </cell>
          <cell r="J911" t="str">
            <v>OK</v>
          </cell>
          <cell r="K911" t="str">
            <v>NEWZD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>
            <v>0</v>
          </cell>
          <cell r="AM911">
            <v>0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  <cell r="AR911">
            <v>0</v>
          </cell>
          <cell r="AS911">
            <v>0</v>
          </cell>
          <cell r="AT911">
            <v>0</v>
          </cell>
          <cell r="AU911">
            <v>0</v>
          </cell>
          <cell r="AV911">
            <v>10314.663952321023</v>
          </cell>
          <cell r="AW911">
            <v>180</v>
          </cell>
          <cell r="AX911">
            <v>5</v>
          </cell>
          <cell r="AY911">
            <v>0</v>
          </cell>
          <cell r="AZ911">
            <v>0</v>
          </cell>
          <cell r="BA911">
            <v>0</v>
          </cell>
          <cell r="BB911">
            <v>0</v>
          </cell>
          <cell r="BC911">
            <v>0</v>
          </cell>
          <cell r="BD911">
            <v>0</v>
          </cell>
          <cell r="BE911">
            <v>54</v>
          </cell>
          <cell r="BF911">
            <v>1.5</v>
          </cell>
          <cell r="BG911">
            <v>0</v>
          </cell>
          <cell r="BH911">
            <v>0</v>
          </cell>
          <cell r="BI911">
            <v>0</v>
          </cell>
          <cell r="BJ911">
            <v>0</v>
          </cell>
          <cell r="BK911">
            <v>76</v>
          </cell>
          <cell r="BL911">
            <v>2</v>
          </cell>
          <cell r="BM911">
            <v>0</v>
          </cell>
          <cell r="BN911">
            <v>0</v>
          </cell>
          <cell r="BO911">
            <v>677.625</v>
          </cell>
          <cell r="BP911">
            <v>20.85</v>
          </cell>
          <cell r="BQ911">
            <v>0</v>
          </cell>
          <cell r="BR911">
            <v>0</v>
          </cell>
          <cell r="BS911">
            <v>266.5</v>
          </cell>
          <cell r="BT911">
            <v>8.1999999999999993</v>
          </cell>
          <cell r="BU911">
            <v>0</v>
          </cell>
          <cell r="BV911">
            <v>0</v>
          </cell>
          <cell r="BW911">
            <v>0</v>
          </cell>
          <cell r="BX911">
            <v>0</v>
          </cell>
          <cell r="BY911">
            <v>0</v>
          </cell>
          <cell r="BZ911">
            <v>0</v>
          </cell>
          <cell r="CA911">
            <v>74</v>
          </cell>
          <cell r="CB911">
            <v>2</v>
          </cell>
          <cell r="CC911">
            <v>0</v>
          </cell>
          <cell r="CD911">
            <v>0</v>
          </cell>
          <cell r="CE911">
            <v>0</v>
          </cell>
          <cell r="CF911">
            <v>0</v>
          </cell>
          <cell r="CG911">
            <v>0</v>
          </cell>
          <cell r="CH911">
            <v>0</v>
          </cell>
          <cell r="CI911">
            <v>0</v>
          </cell>
          <cell r="CJ911">
            <v>0</v>
          </cell>
          <cell r="CK911">
            <v>0</v>
          </cell>
          <cell r="CL911">
            <v>0</v>
          </cell>
          <cell r="CM911">
            <v>0</v>
          </cell>
          <cell r="CN911">
            <v>0</v>
          </cell>
          <cell r="CO911">
            <v>0</v>
          </cell>
          <cell r="CP911">
            <v>0</v>
          </cell>
          <cell r="CQ911">
            <v>0</v>
          </cell>
          <cell r="CR911">
            <v>0</v>
          </cell>
          <cell r="CS911">
            <v>0</v>
          </cell>
          <cell r="CT911">
            <v>0</v>
          </cell>
          <cell r="CU911">
            <v>0</v>
          </cell>
          <cell r="CV911">
            <v>0</v>
          </cell>
          <cell r="CW911">
            <v>0</v>
          </cell>
          <cell r="CX911">
            <v>0</v>
          </cell>
          <cell r="CY911">
            <v>0</v>
          </cell>
          <cell r="CZ911">
            <v>0</v>
          </cell>
          <cell r="DA911">
            <v>0</v>
          </cell>
          <cell r="DB911">
            <v>0</v>
          </cell>
          <cell r="DC911">
            <v>0</v>
          </cell>
          <cell r="DD911">
            <v>11642.788952321023</v>
          </cell>
          <cell r="DE911">
            <v>0</v>
          </cell>
          <cell r="DG911">
            <v>10014.236846913614</v>
          </cell>
          <cell r="DI911">
            <v>0.03</v>
          </cell>
          <cell r="DJ911">
            <v>300.42710540740842</v>
          </cell>
          <cell r="DK911">
            <v>2.6487173435500829E-2</v>
          </cell>
          <cell r="DL911">
            <v>0</v>
          </cell>
        </row>
        <row r="912">
          <cell r="A912" t="str">
            <v>B10417LR0768LT09900P60</v>
          </cell>
          <cell r="B912" t="str">
            <v>RULLIERA-NASTRO TANGENZIALE Lu0650 LT 09900 P60</v>
          </cell>
          <cell r="C912" t="str">
            <v>TANGENTIAL BELT ROLLER CONV. Aw0650 LT 09900 P60</v>
          </cell>
          <cell r="F912">
            <v>23167.526299986032</v>
          </cell>
          <cell r="H912">
            <v>10888.737360993435</v>
          </cell>
          <cell r="I912">
            <v>0.53</v>
          </cell>
          <cell r="J912" t="str">
            <v>OK</v>
          </cell>
          <cell r="K912" t="str">
            <v>NEWZD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>
            <v>0</v>
          </cell>
          <cell r="AM912">
            <v>0</v>
          </cell>
          <cell r="AN912">
            <v>0</v>
          </cell>
          <cell r="AO912">
            <v>0</v>
          </cell>
          <cell r="AP912">
            <v>0</v>
          </cell>
          <cell r="AQ912">
            <v>0</v>
          </cell>
          <cell r="AR912">
            <v>0</v>
          </cell>
          <cell r="AS912">
            <v>0</v>
          </cell>
          <cell r="AT912">
            <v>0</v>
          </cell>
          <cell r="AU912">
            <v>0</v>
          </cell>
          <cell r="AV912">
            <v>9560.6123609934348</v>
          </cell>
          <cell r="AW912">
            <v>180</v>
          </cell>
          <cell r="AX912">
            <v>5</v>
          </cell>
          <cell r="AY912">
            <v>0</v>
          </cell>
          <cell r="AZ912">
            <v>0</v>
          </cell>
          <cell r="BA912">
            <v>0</v>
          </cell>
          <cell r="BB912">
            <v>0</v>
          </cell>
          <cell r="BC912">
            <v>0</v>
          </cell>
          <cell r="BD912">
            <v>0</v>
          </cell>
          <cell r="BE912">
            <v>54</v>
          </cell>
          <cell r="BF912">
            <v>1.5</v>
          </cell>
          <cell r="BG912">
            <v>0</v>
          </cell>
          <cell r="BH912">
            <v>0</v>
          </cell>
          <cell r="BI912">
            <v>0</v>
          </cell>
          <cell r="BJ912">
            <v>0</v>
          </cell>
          <cell r="BK912">
            <v>76</v>
          </cell>
          <cell r="BL912">
            <v>2</v>
          </cell>
          <cell r="BM912">
            <v>0</v>
          </cell>
          <cell r="BN912">
            <v>0</v>
          </cell>
          <cell r="BO912">
            <v>677.625</v>
          </cell>
          <cell r="BP912">
            <v>20.85</v>
          </cell>
          <cell r="BQ912">
            <v>0</v>
          </cell>
          <cell r="BR912">
            <v>0</v>
          </cell>
          <cell r="BS912">
            <v>266.5</v>
          </cell>
          <cell r="BT912">
            <v>8.1999999999999993</v>
          </cell>
          <cell r="BU912">
            <v>0</v>
          </cell>
          <cell r="BV912">
            <v>0</v>
          </cell>
          <cell r="BW912">
            <v>0</v>
          </cell>
          <cell r="BX912">
            <v>0</v>
          </cell>
          <cell r="BY912">
            <v>0</v>
          </cell>
          <cell r="BZ912">
            <v>0</v>
          </cell>
          <cell r="CA912">
            <v>74</v>
          </cell>
          <cell r="CB912">
            <v>2</v>
          </cell>
          <cell r="CC912">
            <v>0</v>
          </cell>
          <cell r="CD912">
            <v>0</v>
          </cell>
          <cell r="CE912">
            <v>0</v>
          </cell>
          <cell r="CF912">
            <v>0</v>
          </cell>
          <cell r="CG912">
            <v>0</v>
          </cell>
          <cell r="CH912">
            <v>0</v>
          </cell>
          <cell r="CI912">
            <v>0</v>
          </cell>
          <cell r="CJ912">
            <v>0</v>
          </cell>
          <cell r="CK912">
            <v>0</v>
          </cell>
          <cell r="CL912">
            <v>0</v>
          </cell>
          <cell r="CM912">
            <v>0</v>
          </cell>
          <cell r="CN912">
            <v>0</v>
          </cell>
          <cell r="CO912">
            <v>0</v>
          </cell>
          <cell r="CP912">
            <v>0</v>
          </cell>
          <cell r="CQ912">
            <v>0</v>
          </cell>
          <cell r="CR912">
            <v>0</v>
          </cell>
          <cell r="CS912">
            <v>0</v>
          </cell>
          <cell r="CT912">
            <v>0</v>
          </cell>
          <cell r="CU912">
            <v>0</v>
          </cell>
          <cell r="CV912">
            <v>0</v>
          </cell>
          <cell r="CW912">
            <v>0</v>
          </cell>
          <cell r="CX912">
            <v>0</v>
          </cell>
          <cell r="CY912">
            <v>0</v>
          </cell>
          <cell r="CZ912">
            <v>0</v>
          </cell>
          <cell r="DA912">
            <v>0</v>
          </cell>
          <cell r="DB912">
            <v>0</v>
          </cell>
          <cell r="DC912">
            <v>0</v>
          </cell>
          <cell r="DD912">
            <v>10888.737360993435</v>
          </cell>
          <cell r="DE912">
            <v>0</v>
          </cell>
          <cell r="DG912">
            <v>9282.1479232945967</v>
          </cell>
          <cell r="DI912">
            <v>0.03</v>
          </cell>
          <cell r="DJ912">
            <v>278.46443769883791</v>
          </cell>
          <cell r="DK912">
            <v>2.6244794993677871E-2</v>
          </cell>
          <cell r="DL912">
            <v>0</v>
          </cell>
        </row>
        <row r="913">
          <cell r="A913" t="str">
            <v>B10417LR0768LT10200P40</v>
          </cell>
          <cell r="B913" t="str">
            <v>RULLIERA-NASTRO TANGENZIALE Lu0650 LT 10200 P40</v>
          </cell>
          <cell r="C913" t="str">
            <v>TANGENTIAL BELT ROLLER CONV. Aw0650 LT 10200 P40</v>
          </cell>
          <cell r="F913">
            <v>25313.792926164315</v>
          </cell>
          <cell r="H913">
            <v>11897.482675297228</v>
          </cell>
          <cell r="I913">
            <v>0.53</v>
          </cell>
          <cell r="J913" t="str">
            <v>OK</v>
          </cell>
          <cell r="K913" t="str">
            <v>NEWZD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>
            <v>0</v>
          </cell>
          <cell r="AM913">
            <v>0</v>
          </cell>
          <cell r="AN913">
            <v>0</v>
          </cell>
          <cell r="AO913">
            <v>0</v>
          </cell>
          <cell r="AP913">
            <v>0</v>
          </cell>
          <cell r="AQ913">
            <v>0</v>
          </cell>
          <cell r="AR913">
            <v>0</v>
          </cell>
          <cell r="AS913">
            <v>0</v>
          </cell>
          <cell r="AT913">
            <v>0</v>
          </cell>
          <cell r="AU913">
            <v>0</v>
          </cell>
          <cell r="AV913">
            <v>10549.857675297228</v>
          </cell>
          <cell r="AW913">
            <v>180</v>
          </cell>
          <cell r="AX913">
            <v>5</v>
          </cell>
          <cell r="AY913">
            <v>0</v>
          </cell>
          <cell r="AZ913">
            <v>0</v>
          </cell>
          <cell r="BA913">
            <v>0</v>
          </cell>
          <cell r="BB913">
            <v>0</v>
          </cell>
          <cell r="BC913">
            <v>0</v>
          </cell>
          <cell r="BD913">
            <v>0</v>
          </cell>
          <cell r="BE913">
            <v>54</v>
          </cell>
          <cell r="BF913">
            <v>1.5</v>
          </cell>
          <cell r="BG913">
            <v>0</v>
          </cell>
          <cell r="BH913">
            <v>0</v>
          </cell>
          <cell r="BI913">
            <v>0</v>
          </cell>
          <cell r="BJ913">
            <v>0</v>
          </cell>
          <cell r="BK913">
            <v>76</v>
          </cell>
          <cell r="BL913">
            <v>2</v>
          </cell>
          <cell r="BM913">
            <v>0</v>
          </cell>
          <cell r="BN913">
            <v>0</v>
          </cell>
          <cell r="BO913">
            <v>692.25</v>
          </cell>
          <cell r="BP913">
            <v>21.3</v>
          </cell>
          <cell r="BQ913">
            <v>0</v>
          </cell>
          <cell r="BR913">
            <v>0</v>
          </cell>
          <cell r="BS913">
            <v>271.37500000000006</v>
          </cell>
          <cell r="BT913">
            <v>8.3500000000000014</v>
          </cell>
          <cell r="BU913">
            <v>0</v>
          </cell>
          <cell r="BV913">
            <v>0</v>
          </cell>
          <cell r="BW913">
            <v>0</v>
          </cell>
          <cell r="BX913">
            <v>0</v>
          </cell>
          <cell r="BY913">
            <v>0</v>
          </cell>
          <cell r="BZ913">
            <v>0</v>
          </cell>
          <cell r="CA913">
            <v>74</v>
          </cell>
          <cell r="CB913">
            <v>2</v>
          </cell>
          <cell r="CC913">
            <v>0</v>
          </cell>
          <cell r="CD913">
            <v>0</v>
          </cell>
          <cell r="CE913">
            <v>0</v>
          </cell>
          <cell r="CF913">
            <v>0</v>
          </cell>
          <cell r="CG913">
            <v>0</v>
          </cell>
          <cell r="CH913">
            <v>0</v>
          </cell>
          <cell r="CI913">
            <v>0</v>
          </cell>
          <cell r="CJ913">
            <v>0</v>
          </cell>
          <cell r="CK913">
            <v>0</v>
          </cell>
          <cell r="CL913">
            <v>0</v>
          </cell>
          <cell r="CM913">
            <v>0</v>
          </cell>
          <cell r="CN913">
            <v>0</v>
          </cell>
          <cell r="CO913">
            <v>0</v>
          </cell>
          <cell r="CP913">
            <v>0</v>
          </cell>
          <cell r="CQ913">
            <v>0</v>
          </cell>
          <cell r="CR913">
            <v>0</v>
          </cell>
          <cell r="CS913">
            <v>0</v>
          </cell>
          <cell r="CT913">
            <v>0</v>
          </cell>
          <cell r="CU913">
            <v>0</v>
          </cell>
          <cell r="CV913">
            <v>0</v>
          </cell>
          <cell r="CW913">
            <v>0</v>
          </cell>
          <cell r="CX913">
            <v>0</v>
          </cell>
          <cell r="CY913">
            <v>0</v>
          </cell>
          <cell r="CZ913">
            <v>0</v>
          </cell>
          <cell r="DA913">
            <v>0</v>
          </cell>
          <cell r="DB913">
            <v>0</v>
          </cell>
          <cell r="DC913">
            <v>0</v>
          </cell>
          <cell r="DD913">
            <v>11897.482675297228</v>
          </cell>
          <cell r="DE913">
            <v>0</v>
          </cell>
          <cell r="DG913">
            <v>10242.580267278861</v>
          </cell>
          <cell r="DI913">
            <v>0.03</v>
          </cell>
          <cell r="DJ913">
            <v>307.2774080183658</v>
          </cell>
          <cell r="DK913">
            <v>2.6511817602218199E-2</v>
          </cell>
          <cell r="DL913">
            <v>0</v>
          </cell>
        </row>
        <row r="914">
          <cell r="A914" t="str">
            <v>B10417LR0768LT10200P60</v>
          </cell>
          <cell r="B914" t="str">
            <v>RULLIERA-NASTRO TANGENZIALE Lu0650 LT 10200 P60</v>
          </cell>
          <cell r="C914" t="str">
            <v>TANGENTIAL BELT ROLLER CONV. Aw0650 LT 10200 P60</v>
          </cell>
          <cell r="F914">
            <v>23672.163129341367</v>
          </cell>
          <cell r="H914">
            <v>11125.916670790442</v>
          </cell>
          <cell r="I914">
            <v>0.53</v>
          </cell>
          <cell r="J914" t="str">
            <v>OK</v>
          </cell>
          <cell r="K914" t="str">
            <v>NEWZD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>
            <v>0</v>
          </cell>
          <cell r="AM914">
            <v>0</v>
          </cell>
          <cell r="AN914">
            <v>0</v>
          </cell>
          <cell r="AO914">
            <v>0</v>
          </cell>
          <cell r="AP914">
            <v>0</v>
          </cell>
          <cell r="AQ914">
            <v>0</v>
          </cell>
          <cell r="AR914">
            <v>0</v>
          </cell>
          <cell r="AS914">
            <v>0</v>
          </cell>
          <cell r="AT914">
            <v>0</v>
          </cell>
          <cell r="AU914">
            <v>0</v>
          </cell>
          <cell r="AV914">
            <v>9778.2916707904424</v>
          </cell>
          <cell r="AW914">
            <v>180</v>
          </cell>
          <cell r="AX914">
            <v>5</v>
          </cell>
          <cell r="AY914">
            <v>0</v>
          </cell>
          <cell r="AZ914">
            <v>0</v>
          </cell>
          <cell r="BA914">
            <v>0</v>
          </cell>
          <cell r="BB914">
            <v>0</v>
          </cell>
          <cell r="BC914">
            <v>0</v>
          </cell>
          <cell r="BD914">
            <v>0</v>
          </cell>
          <cell r="BE914">
            <v>54</v>
          </cell>
          <cell r="BF914">
            <v>1.5</v>
          </cell>
          <cell r="BG914">
            <v>0</v>
          </cell>
          <cell r="BH914">
            <v>0</v>
          </cell>
          <cell r="BI914">
            <v>0</v>
          </cell>
          <cell r="BJ914">
            <v>0</v>
          </cell>
          <cell r="BK914">
            <v>76</v>
          </cell>
          <cell r="BL914">
            <v>2</v>
          </cell>
          <cell r="BM914">
            <v>0</v>
          </cell>
          <cell r="BN914">
            <v>0</v>
          </cell>
          <cell r="BO914">
            <v>692.25</v>
          </cell>
          <cell r="BP914">
            <v>21.3</v>
          </cell>
          <cell r="BQ914">
            <v>0</v>
          </cell>
          <cell r="BR914">
            <v>0</v>
          </cell>
          <cell r="BS914">
            <v>271.37500000000006</v>
          </cell>
          <cell r="BT914">
            <v>8.3500000000000014</v>
          </cell>
          <cell r="BU914">
            <v>0</v>
          </cell>
          <cell r="BV914">
            <v>0</v>
          </cell>
          <cell r="BW914">
            <v>0</v>
          </cell>
          <cell r="BX914">
            <v>0</v>
          </cell>
          <cell r="BY914">
            <v>0</v>
          </cell>
          <cell r="BZ914">
            <v>0</v>
          </cell>
          <cell r="CA914">
            <v>74</v>
          </cell>
          <cell r="CB914">
            <v>2</v>
          </cell>
          <cell r="CC914">
            <v>0</v>
          </cell>
          <cell r="CD914">
            <v>0</v>
          </cell>
          <cell r="CE914">
            <v>0</v>
          </cell>
          <cell r="CF914">
            <v>0</v>
          </cell>
          <cell r="CG914">
            <v>0</v>
          </cell>
          <cell r="CH914">
            <v>0</v>
          </cell>
          <cell r="CI914">
            <v>0</v>
          </cell>
          <cell r="CJ914">
            <v>0</v>
          </cell>
          <cell r="CK914">
            <v>0</v>
          </cell>
          <cell r="CL914">
            <v>0</v>
          </cell>
          <cell r="CM914">
            <v>0</v>
          </cell>
          <cell r="CN914">
            <v>0</v>
          </cell>
          <cell r="CO914">
            <v>0</v>
          </cell>
          <cell r="CP914">
            <v>0</v>
          </cell>
          <cell r="CQ914">
            <v>0</v>
          </cell>
          <cell r="CR914">
            <v>0</v>
          </cell>
          <cell r="CS914">
            <v>0</v>
          </cell>
          <cell r="CT914">
            <v>0</v>
          </cell>
          <cell r="CU914">
            <v>0</v>
          </cell>
          <cell r="CV914">
            <v>0</v>
          </cell>
          <cell r="CW914">
            <v>0</v>
          </cell>
          <cell r="CX914">
            <v>0</v>
          </cell>
          <cell r="CY914">
            <v>0</v>
          </cell>
          <cell r="CZ914">
            <v>0</v>
          </cell>
          <cell r="DA914">
            <v>0</v>
          </cell>
          <cell r="DB914">
            <v>0</v>
          </cell>
          <cell r="DC914">
            <v>0</v>
          </cell>
          <cell r="DD914">
            <v>11125.916670790442</v>
          </cell>
          <cell r="DE914">
            <v>0</v>
          </cell>
          <cell r="DG914">
            <v>9493.4870590198461</v>
          </cell>
          <cell r="DI914">
            <v>0.03</v>
          </cell>
          <cell r="DJ914">
            <v>284.80461177059539</v>
          </cell>
          <cell r="DK914">
            <v>2.6270793090238088E-2</v>
          </cell>
          <cell r="DL914">
            <v>0</v>
          </cell>
        </row>
        <row r="915">
          <cell r="A915" t="str">
            <v>B10417LR0768LT10500P40</v>
          </cell>
          <cell r="B915" t="str">
            <v>RULLIERA-NASTRO TANGENZIALE Lu0650 LT 10500 P40</v>
          </cell>
          <cell r="C915" t="str">
            <v>TANGENTIAL BELT ROLLER CONV. Aw0650 LT 10500 P40</v>
          </cell>
          <cell r="F915">
            <v>25768.860875432831</v>
          </cell>
          <cell r="H915">
            <v>12111.364611453429</v>
          </cell>
          <cell r="I915">
            <v>0.53</v>
          </cell>
          <cell r="J915" t="str">
            <v>OK</v>
          </cell>
          <cell r="K915" t="str">
            <v>NEWZD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>
            <v>0</v>
          </cell>
          <cell r="AM915">
            <v>0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  <cell r="AR915">
            <v>0</v>
          </cell>
          <cell r="AS915">
            <v>0</v>
          </cell>
          <cell r="AT915">
            <v>0</v>
          </cell>
          <cell r="AU915">
            <v>0</v>
          </cell>
          <cell r="AV915">
            <v>10744.239611453429</v>
          </cell>
          <cell r="AW915">
            <v>180</v>
          </cell>
          <cell r="AX915">
            <v>5</v>
          </cell>
          <cell r="AY915">
            <v>0</v>
          </cell>
          <cell r="AZ915">
            <v>0</v>
          </cell>
          <cell r="BA915">
            <v>0</v>
          </cell>
          <cell r="BB915">
            <v>0</v>
          </cell>
          <cell r="BC915">
            <v>0</v>
          </cell>
          <cell r="BD915">
            <v>0</v>
          </cell>
          <cell r="BE915">
            <v>54</v>
          </cell>
          <cell r="BF915">
            <v>1.5</v>
          </cell>
          <cell r="BG915">
            <v>0</v>
          </cell>
          <cell r="BH915">
            <v>0</v>
          </cell>
          <cell r="BI915">
            <v>0</v>
          </cell>
          <cell r="BJ915">
            <v>0</v>
          </cell>
          <cell r="BK915">
            <v>76</v>
          </cell>
          <cell r="BL915">
            <v>2</v>
          </cell>
          <cell r="BM915">
            <v>0</v>
          </cell>
          <cell r="BN915">
            <v>0</v>
          </cell>
          <cell r="BO915">
            <v>706.875</v>
          </cell>
          <cell r="BP915">
            <v>21.75</v>
          </cell>
          <cell r="BQ915">
            <v>0</v>
          </cell>
          <cell r="BR915">
            <v>0</v>
          </cell>
          <cell r="BS915">
            <v>276.25</v>
          </cell>
          <cell r="BT915">
            <v>8.5</v>
          </cell>
          <cell r="BU915">
            <v>0</v>
          </cell>
          <cell r="BV915">
            <v>0</v>
          </cell>
          <cell r="BW915">
            <v>0</v>
          </cell>
          <cell r="BX915">
            <v>0</v>
          </cell>
          <cell r="BY915">
            <v>0</v>
          </cell>
          <cell r="BZ915">
            <v>0</v>
          </cell>
          <cell r="CA915">
            <v>74</v>
          </cell>
          <cell r="CB915">
            <v>2</v>
          </cell>
          <cell r="CC915">
            <v>0</v>
          </cell>
          <cell r="CD915">
            <v>0</v>
          </cell>
          <cell r="CE915">
            <v>0</v>
          </cell>
          <cell r="CF915">
            <v>0</v>
          </cell>
          <cell r="CG915">
            <v>0</v>
          </cell>
          <cell r="CH915">
            <v>0</v>
          </cell>
          <cell r="CI915">
            <v>0</v>
          </cell>
          <cell r="CJ915">
            <v>0</v>
          </cell>
          <cell r="CK915">
            <v>0</v>
          </cell>
          <cell r="CL915">
            <v>0</v>
          </cell>
          <cell r="CM915">
            <v>0</v>
          </cell>
          <cell r="CN915">
            <v>0</v>
          </cell>
          <cell r="CO915">
            <v>0</v>
          </cell>
          <cell r="CP915">
            <v>0</v>
          </cell>
          <cell r="CQ915">
            <v>0</v>
          </cell>
          <cell r="CR915">
            <v>0</v>
          </cell>
          <cell r="CS915">
            <v>0</v>
          </cell>
          <cell r="CT915">
            <v>0</v>
          </cell>
          <cell r="CU915">
            <v>0</v>
          </cell>
          <cell r="CV915">
            <v>0</v>
          </cell>
          <cell r="CW915">
            <v>0</v>
          </cell>
          <cell r="CX915">
            <v>0</v>
          </cell>
          <cell r="CY915">
            <v>0</v>
          </cell>
          <cell r="CZ915">
            <v>0</v>
          </cell>
          <cell r="DA915">
            <v>0</v>
          </cell>
          <cell r="DB915">
            <v>0</v>
          </cell>
          <cell r="DC915">
            <v>0</v>
          </cell>
          <cell r="DD915">
            <v>12111.364611453429</v>
          </cell>
          <cell r="DE915">
            <v>0</v>
          </cell>
          <cell r="DG915">
            <v>10431.300593644106</v>
          </cell>
          <cell r="DI915">
            <v>0.03</v>
          </cell>
          <cell r="DJ915">
            <v>312.93901780932316</v>
          </cell>
          <cell r="DK915">
            <v>2.6523794664425868E-2</v>
          </cell>
          <cell r="DL915">
            <v>0</v>
          </cell>
        </row>
        <row r="916">
          <cell r="A916" t="str">
            <v>B10417LR0768LT10500P60</v>
          </cell>
          <cell r="B916" t="str">
            <v>RULLIERA-NASTRO TANGENZIALE Lu0650 LT 10500 P60</v>
          </cell>
          <cell r="C916" t="str">
            <v>TANGENTIAL BELT ROLLER CONV. Aw0650 LT 10500 P60</v>
          </cell>
          <cell r="F916">
            <v>24070.219873300935</v>
          </cell>
          <cell r="H916">
            <v>11313.00334045144</v>
          </cell>
          <cell r="I916">
            <v>0.53</v>
          </cell>
          <cell r="J916" t="str">
            <v>OK</v>
          </cell>
          <cell r="K916" t="str">
            <v>NEWZD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>
            <v>0</v>
          </cell>
          <cell r="AM916">
            <v>0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  <cell r="AR916">
            <v>0</v>
          </cell>
          <cell r="AS916">
            <v>0</v>
          </cell>
          <cell r="AT916">
            <v>0</v>
          </cell>
          <cell r="AU916">
            <v>0</v>
          </cell>
          <cell r="AV916">
            <v>9945.8783404514397</v>
          </cell>
          <cell r="AW916">
            <v>180</v>
          </cell>
          <cell r="AX916">
            <v>5</v>
          </cell>
          <cell r="AY916">
            <v>0</v>
          </cell>
          <cell r="AZ916">
            <v>0</v>
          </cell>
          <cell r="BA916">
            <v>0</v>
          </cell>
          <cell r="BB916">
            <v>0</v>
          </cell>
          <cell r="BC916">
            <v>0</v>
          </cell>
          <cell r="BD916">
            <v>0</v>
          </cell>
          <cell r="BE916">
            <v>54</v>
          </cell>
          <cell r="BF916">
            <v>1.5</v>
          </cell>
          <cell r="BG916">
            <v>0</v>
          </cell>
          <cell r="BH916">
            <v>0</v>
          </cell>
          <cell r="BI916">
            <v>0</v>
          </cell>
          <cell r="BJ916">
            <v>0</v>
          </cell>
          <cell r="BK916">
            <v>76</v>
          </cell>
          <cell r="BL916">
            <v>2</v>
          </cell>
          <cell r="BM916">
            <v>0</v>
          </cell>
          <cell r="BN916">
            <v>0</v>
          </cell>
          <cell r="BO916">
            <v>706.875</v>
          </cell>
          <cell r="BP916">
            <v>21.75</v>
          </cell>
          <cell r="BQ916">
            <v>0</v>
          </cell>
          <cell r="BR916">
            <v>0</v>
          </cell>
          <cell r="BS916">
            <v>276.25</v>
          </cell>
          <cell r="BT916">
            <v>8.5</v>
          </cell>
          <cell r="BU916">
            <v>0</v>
          </cell>
          <cell r="BV916">
            <v>0</v>
          </cell>
          <cell r="BW916">
            <v>0</v>
          </cell>
          <cell r="BX916">
            <v>0</v>
          </cell>
          <cell r="BY916">
            <v>0</v>
          </cell>
          <cell r="BZ916">
            <v>0</v>
          </cell>
          <cell r="CA916">
            <v>74</v>
          </cell>
          <cell r="CB916">
            <v>2</v>
          </cell>
          <cell r="CC916">
            <v>0</v>
          </cell>
          <cell r="CD916">
            <v>0</v>
          </cell>
          <cell r="CE916">
            <v>0</v>
          </cell>
          <cell r="CF916">
            <v>0</v>
          </cell>
          <cell r="CG916">
            <v>0</v>
          </cell>
          <cell r="CH916">
            <v>0</v>
          </cell>
          <cell r="CI916">
            <v>0</v>
          </cell>
          <cell r="CJ916">
            <v>0</v>
          </cell>
          <cell r="CK916">
            <v>0</v>
          </cell>
          <cell r="CL916">
            <v>0</v>
          </cell>
          <cell r="CM916">
            <v>0</v>
          </cell>
          <cell r="CN916">
            <v>0</v>
          </cell>
          <cell r="CO916">
            <v>0</v>
          </cell>
          <cell r="CP916">
            <v>0</v>
          </cell>
          <cell r="CQ916">
            <v>0</v>
          </cell>
          <cell r="CR916">
            <v>0</v>
          </cell>
          <cell r="CS916">
            <v>0</v>
          </cell>
          <cell r="CT916">
            <v>0</v>
          </cell>
          <cell r="CU916">
            <v>0</v>
          </cell>
          <cell r="CV916">
            <v>0</v>
          </cell>
          <cell r="CW916">
            <v>0</v>
          </cell>
          <cell r="CX916">
            <v>0</v>
          </cell>
          <cell r="CY916">
            <v>0</v>
          </cell>
          <cell r="CZ916">
            <v>0</v>
          </cell>
          <cell r="DA916">
            <v>0</v>
          </cell>
          <cell r="DB916">
            <v>0</v>
          </cell>
          <cell r="DC916">
            <v>0</v>
          </cell>
          <cell r="DD916">
            <v>11313.00334045144</v>
          </cell>
          <cell r="DE916">
            <v>0</v>
          </cell>
          <cell r="DG916">
            <v>9656.192563545088</v>
          </cell>
          <cell r="DI916">
            <v>0.03</v>
          </cell>
          <cell r="DJ916">
            <v>289.6857769063526</v>
          </cell>
          <cell r="DK916">
            <v>2.6279364196525056E-2</v>
          </cell>
          <cell r="DL916">
            <v>0</v>
          </cell>
        </row>
        <row r="917">
          <cell r="A917" t="str">
            <v>B10417LR0768LT10800P40</v>
          </cell>
          <cell r="B917" t="str">
            <v>RULLIERA-NASTRO TANGENZIALE Lu0650 LT 10800 P40</v>
          </cell>
          <cell r="C917" t="str">
            <v>TANGENTIAL BELT ROLLER CONV. Aw0650 LT 10800 P40</v>
          </cell>
          <cell r="F917">
            <v>26357.474068331991</v>
          </cell>
          <cell r="H917">
            <v>12388.012812116034</v>
          </cell>
          <cell r="I917">
            <v>0.53</v>
          </cell>
          <cell r="J917" t="str">
            <v>OK</v>
          </cell>
          <cell r="K917" t="str">
            <v>NEWZD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>
            <v>0</v>
          </cell>
          <cell r="AM917">
            <v>0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  <cell r="AR917">
            <v>0</v>
          </cell>
          <cell r="AS917">
            <v>0</v>
          </cell>
          <cell r="AT917">
            <v>0</v>
          </cell>
          <cell r="AU917">
            <v>0</v>
          </cell>
          <cell r="AV917">
            <v>11001.387812116034</v>
          </cell>
          <cell r="AW917">
            <v>180</v>
          </cell>
          <cell r="AX917">
            <v>5</v>
          </cell>
          <cell r="AY917">
            <v>0</v>
          </cell>
          <cell r="AZ917">
            <v>0</v>
          </cell>
          <cell r="BA917">
            <v>0</v>
          </cell>
          <cell r="BB917">
            <v>0</v>
          </cell>
          <cell r="BC917">
            <v>0</v>
          </cell>
          <cell r="BD917">
            <v>0</v>
          </cell>
          <cell r="BE917">
            <v>54</v>
          </cell>
          <cell r="BF917">
            <v>1.5</v>
          </cell>
          <cell r="BG917">
            <v>0</v>
          </cell>
          <cell r="BH917">
            <v>0</v>
          </cell>
          <cell r="BI917">
            <v>0</v>
          </cell>
          <cell r="BJ917">
            <v>0</v>
          </cell>
          <cell r="BK917">
            <v>76</v>
          </cell>
          <cell r="BL917">
            <v>2</v>
          </cell>
          <cell r="BM917">
            <v>0</v>
          </cell>
          <cell r="BN917">
            <v>0</v>
          </cell>
          <cell r="BO917">
            <v>721.5</v>
          </cell>
          <cell r="BP917">
            <v>22.2</v>
          </cell>
          <cell r="BQ917">
            <v>0</v>
          </cell>
          <cell r="BR917">
            <v>0</v>
          </cell>
          <cell r="BS917">
            <v>281.125</v>
          </cell>
          <cell r="BT917">
            <v>8.65</v>
          </cell>
          <cell r="BU917">
            <v>0</v>
          </cell>
          <cell r="BV917">
            <v>0</v>
          </cell>
          <cell r="BW917">
            <v>0</v>
          </cell>
          <cell r="BX917">
            <v>0</v>
          </cell>
          <cell r="BY917">
            <v>0</v>
          </cell>
          <cell r="BZ917">
            <v>0</v>
          </cell>
          <cell r="CA917">
            <v>74</v>
          </cell>
          <cell r="CB917">
            <v>2</v>
          </cell>
          <cell r="CC917">
            <v>0</v>
          </cell>
          <cell r="CD917">
            <v>0</v>
          </cell>
          <cell r="CE917">
            <v>0</v>
          </cell>
          <cell r="CF917">
            <v>0</v>
          </cell>
          <cell r="CG917">
            <v>0</v>
          </cell>
          <cell r="CH917">
            <v>0</v>
          </cell>
          <cell r="CI917">
            <v>0</v>
          </cell>
          <cell r="CJ917">
            <v>0</v>
          </cell>
          <cell r="CK917">
            <v>0</v>
          </cell>
          <cell r="CL917">
            <v>0</v>
          </cell>
          <cell r="CM917">
            <v>0</v>
          </cell>
          <cell r="CN917">
            <v>0</v>
          </cell>
          <cell r="CO917">
            <v>0</v>
          </cell>
          <cell r="CP917">
            <v>0</v>
          </cell>
          <cell r="CQ917">
            <v>0</v>
          </cell>
          <cell r="CR917">
            <v>0</v>
          </cell>
          <cell r="CS917">
            <v>0</v>
          </cell>
          <cell r="CT917">
            <v>0</v>
          </cell>
          <cell r="CU917">
            <v>0</v>
          </cell>
          <cell r="CV917">
            <v>0</v>
          </cell>
          <cell r="CW917">
            <v>0</v>
          </cell>
          <cell r="CX917">
            <v>0</v>
          </cell>
          <cell r="CY917">
            <v>0</v>
          </cell>
          <cell r="CZ917">
            <v>0</v>
          </cell>
          <cell r="DA917">
            <v>0</v>
          </cell>
          <cell r="DB917">
            <v>0</v>
          </cell>
          <cell r="DC917">
            <v>0</v>
          </cell>
          <cell r="DD917">
            <v>12388.012812116034</v>
          </cell>
          <cell r="DE917">
            <v>0</v>
          </cell>
          <cell r="DG917">
            <v>10680.959040889353</v>
          </cell>
          <cell r="DI917">
            <v>0.03</v>
          </cell>
          <cell r="DJ917">
            <v>320.42877122668057</v>
          </cell>
          <cell r="DK917">
            <v>2.6552851850126059E-2</v>
          </cell>
          <cell r="DL917">
            <v>0</v>
          </cell>
        </row>
        <row r="918">
          <cell r="A918" t="str">
            <v>B10417LR0768LT10800P60</v>
          </cell>
          <cell r="B918" t="str">
            <v>RULLIERA-NASTRO TANGENZIALE Lu0650 LT 10800 P60</v>
          </cell>
          <cell r="C918" t="str">
            <v>TANGENTIAL BELT ROLLER CONV. Aw0650 LT 10800 P60</v>
          </cell>
          <cell r="F918">
            <v>24621.568357308177</v>
          </cell>
          <cell r="H918">
            <v>11572.137127934842</v>
          </cell>
          <cell r="I918">
            <v>0.53</v>
          </cell>
          <cell r="J918" t="str">
            <v>OK</v>
          </cell>
          <cell r="K918" t="str">
            <v>NEWZD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>
            <v>0</v>
          </cell>
          <cell r="AM918">
            <v>0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  <cell r="AR918">
            <v>0</v>
          </cell>
          <cell r="AS918">
            <v>0</v>
          </cell>
          <cell r="AT918">
            <v>0</v>
          </cell>
          <cell r="AU918">
            <v>0</v>
          </cell>
          <cell r="AV918">
            <v>10185.512127934842</v>
          </cell>
          <cell r="AW918">
            <v>180</v>
          </cell>
          <cell r="AX918">
            <v>5</v>
          </cell>
          <cell r="AY918">
            <v>0</v>
          </cell>
          <cell r="AZ918">
            <v>0</v>
          </cell>
          <cell r="BA918">
            <v>0</v>
          </cell>
          <cell r="BB918">
            <v>0</v>
          </cell>
          <cell r="BC918">
            <v>0</v>
          </cell>
          <cell r="BD918">
            <v>0</v>
          </cell>
          <cell r="BE918">
            <v>54</v>
          </cell>
          <cell r="BF918">
            <v>1.5</v>
          </cell>
          <cell r="BG918">
            <v>0</v>
          </cell>
          <cell r="BH918">
            <v>0</v>
          </cell>
          <cell r="BI918">
            <v>0</v>
          </cell>
          <cell r="BJ918">
            <v>0</v>
          </cell>
          <cell r="BK918">
            <v>76</v>
          </cell>
          <cell r="BL918">
            <v>2</v>
          </cell>
          <cell r="BM918">
            <v>0</v>
          </cell>
          <cell r="BN918">
            <v>0</v>
          </cell>
          <cell r="BO918">
            <v>721.5</v>
          </cell>
          <cell r="BP918">
            <v>22.2</v>
          </cell>
          <cell r="BQ918">
            <v>0</v>
          </cell>
          <cell r="BR918">
            <v>0</v>
          </cell>
          <cell r="BS918">
            <v>281.125</v>
          </cell>
          <cell r="BT918">
            <v>8.65</v>
          </cell>
          <cell r="BU918">
            <v>0</v>
          </cell>
          <cell r="BV918">
            <v>0</v>
          </cell>
          <cell r="BW918">
            <v>0</v>
          </cell>
          <cell r="BX918">
            <v>0</v>
          </cell>
          <cell r="BY918">
            <v>0</v>
          </cell>
          <cell r="BZ918">
            <v>0</v>
          </cell>
          <cell r="CA918">
            <v>74</v>
          </cell>
          <cell r="CB918">
            <v>2</v>
          </cell>
          <cell r="CC918">
            <v>0</v>
          </cell>
          <cell r="CD918">
            <v>0</v>
          </cell>
          <cell r="CE918">
            <v>0</v>
          </cell>
          <cell r="CF918">
            <v>0</v>
          </cell>
          <cell r="CG918">
            <v>0</v>
          </cell>
          <cell r="CH918">
            <v>0</v>
          </cell>
          <cell r="CI918">
            <v>0</v>
          </cell>
          <cell r="CJ918">
            <v>0</v>
          </cell>
          <cell r="CK918">
            <v>0</v>
          </cell>
          <cell r="CL918">
            <v>0</v>
          </cell>
          <cell r="CM918">
            <v>0</v>
          </cell>
          <cell r="CN918">
            <v>0</v>
          </cell>
          <cell r="CO918">
            <v>0</v>
          </cell>
          <cell r="CP918">
            <v>0</v>
          </cell>
          <cell r="CQ918">
            <v>0</v>
          </cell>
          <cell r="CR918">
            <v>0</v>
          </cell>
          <cell r="CS918">
            <v>0</v>
          </cell>
          <cell r="CT918">
            <v>0</v>
          </cell>
          <cell r="CU918">
            <v>0</v>
          </cell>
          <cell r="CV918">
            <v>0</v>
          </cell>
          <cell r="CW918">
            <v>0</v>
          </cell>
          <cell r="CX918">
            <v>0</v>
          </cell>
          <cell r="CY918">
            <v>0</v>
          </cell>
          <cell r="CZ918">
            <v>0</v>
          </cell>
          <cell r="DA918">
            <v>0</v>
          </cell>
          <cell r="DB918">
            <v>0</v>
          </cell>
          <cell r="DC918">
            <v>0</v>
          </cell>
          <cell r="DD918">
            <v>11572.137127934842</v>
          </cell>
          <cell r="DE918">
            <v>0</v>
          </cell>
          <cell r="DG918">
            <v>9888.846726150332</v>
          </cell>
          <cell r="DI918">
            <v>0.03</v>
          </cell>
          <cell r="DJ918">
            <v>296.66540178450992</v>
          </cell>
          <cell r="DK918">
            <v>2.6310686505157627E-2</v>
          </cell>
          <cell r="DL918">
            <v>0</v>
          </cell>
        </row>
        <row r="919">
          <cell r="A919" t="str">
            <v>B10417LR0768LT11100P40</v>
          </cell>
          <cell r="B919" t="str">
            <v>RULLIERA-NASTRO TANGENZIALE Lu0650 LT 11100 P40</v>
          </cell>
          <cell r="C919" t="str">
            <v>TANGENTIAL BELT ROLLER CONV. Aw0650 LT 11100 P40</v>
          </cell>
          <cell r="F919">
            <v>26840.872715472837</v>
          </cell>
          <cell r="H919">
            <v>12615.210176272232</v>
          </cell>
          <cell r="I919">
            <v>0.53</v>
          </cell>
          <cell r="J919" t="str">
            <v>OK</v>
          </cell>
          <cell r="K919" t="str">
            <v>NEWZD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>
            <v>0</v>
          </cell>
          <cell r="AM919">
            <v>0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  <cell r="AR919">
            <v>0</v>
          </cell>
          <cell r="AS919">
            <v>0</v>
          </cell>
          <cell r="AT919">
            <v>0</v>
          </cell>
          <cell r="AU919">
            <v>0</v>
          </cell>
          <cell r="AV919">
            <v>11209.085176272232</v>
          </cell>
          <cell r="AW919">
            <v>180</v>
          </cell>
          <cell r="AX919">
            <v>5</v>
          </cell>
          <cell r="AY919">
            <v>0</v>
          </cell>
          <cell r="AZ919">
            <v>0</v>
          </cell>
          <cell r="BA919">
            <v>0</v>
          </cell>
          <cell r="BB919">
            <v>0</v>
          </cell>
          <cell r="BC919">
            <v>0</v>
          </cell>
          <cell r="BD919">
            <v>0</v>
          </cell>
          <cell r="BE919">
            <v>54</v>
          </cell>
          <cell r="BF919">
            <v>1.5</v>
          </cell>
          <cell r="BG919">
            <v>0</v>
          </cell>
          <cell r="BH919">
            <v>0</v>
          </cell>
          <cell r="BI919">
            <v>0</v>
          </cell>
          <cell r="BJ919">
            <v>0</v>
          </cell>
          <cell r="BK919">
            <v>76</v>
          </cell>
          <cell r="BL919">
            <v>2</v>
          </cell>
          <cell r="BM919">
            <v>0</v>
          </cell>
          <cell r="BN919">
            <v>0</v>
          </cell>
          <cell r="BO919">
            <v>736.125</v>
          </cell>
          <cell r="BP919">
            <v>22.65</v>
          </cell>
          <cell r="BQ919">
            <v>0</v>
          </cell>
          <cell r="BR919">
            <v>0</v>
          </cell>
          <cell r="BS919">
            <v>286</v>
          </cell>
          <cell r="BT919">
            <v>8.8000000000000007</v>
          </cell>
          <cell r="BU919">
            <v>0</v>
          </cell>
          <cell r="BV919">
            <v>0</v>
          </cell>
          <cell r="BW919">
            <v>0</v>
          </cell>
          <cell r="BX919">
            <v>0</v>
          </cell>
          <cell r="BY919">
            <v>0</v>
          </cell>
          <cell r="BZ919">
            <v>0</v>
          </cell>
          <cell r="CA919">
            <v>74</v>
          </cell>
          <cell r="CB919">
            <v>2</v>
          </cell>
          <cell r="CC919">
            <v>0</v>
          </cell>
          <cell r="CD919">
            <v>0</v>
          </cell>
          <cell r="CE919">
            <v>0</v>
          </cell>
          <cell r="CF919">
            <v>0</v>
          </cell>
          <cell r="CG919">
            <v>0</v>
          </cell>
          <cell r="CH919">
            <v>0</v>
          </cell>
          <cell r="CI919">
            <v>0</v>
          </cell>
          <cell r="CJ919">
            <v>0</v>
          </cell>
          <cell r="CK919">
            <v>0</v>
          </cell>
          <cell r="CL919">
            <v>0</v>
          </cell>
          <cell r="CM919">
            <v>0</v>
          </cell>
          <cell r="CN919">
            <v>0</v>
          </cell>
          <cell r="CO919">
            <v>0</v>
          </cell>
          <cell r="CP919">
            <v>0</v>
          </cell>
          <cell r="CQ919">
            <v>0</v>
          </cell>
          <cell r="CR919">
            <v>0</v>
          </cell>
          <cell r="CS919">
            <v>0</v>
          </cell>
          <cell r="CT919">
            <v>0</v>
          </cell>
          <cell r="CU919">
            <v>0</v>
          </cell>
          <cell r="CV919">
            <v>0</v>
          </cell>
          <cell r="CW919">
            <v>0</v>
          </cell>
          <cell r="CX919">
            <v>0</v>
          </cell>
          <cell r="CY919">
            <v>0</v>
          </cell>
          <cell r="CZ919">
            <v>0</v>
          </cell>
          <cell r="DA919">
            <v>0</v>
          </cell>
          <cell r="DB919">
            <v>0</v>
          </cell>
          <cell r="DC919">
            <v>0</v>
          </cell>
          <cell r="DD919">
            <v>12615.210176272232</v>
          </cell>
          <cell r="DE919">
            <v>0</v>
          </cell>
          <cell r="DG919">
            <v>10882.606967254595</v>
          </cell>
          <cell r="DI919">
            <v>0.03</v>
          </cell>
          <cell r="DJ919">
            <v>326.47820901763782</v>
          </cell>
          <cell r="DK919">
            <v>2.6567282115648242E-2</v>
          </cell>
          <cell r="DL919">
            <v>0</v>
          </cell>
        </row>
        <row r="920">
          <cell r="A920" t="str">
            <v>B10417LR0768LT11100P60</v>
          </cell>
          <cell r="B920" t="str">
            <v>RULLIERA-NASTRO TANGENZIALE Lu0650 LT 11100 P60</v>
          </cell>
          <cell r="C920" t="str">
            <v>TANGENTIAL BELT ROLLER CONV. Aw0650 LT 11100 P60</v>
          </cell>
          <cell r="F920">
            <v>25047.955799140102</v>
          </cell>
          <cell r="H920">
            <v>11772.539225595847</v>
          </cell>
          <cell r="I920">
            <v>0.53</v>
          </cell>
          <cell r="J920" t="str">
            <v>OK</v>
          </cell>
          <cell r="K920" t="str">
            <v>NEWZD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0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  <cell r="AR920">
            <v>0</v>
          </cell>
          <cell r="AS920">
            <v>0</v>
          </cell>
          <cell r="AT920">
            <v>0</v>
          </cell>
          <cell r="AU920">
            <v>0</v>
          </cell>
          <cell r="AV920">
            <v>10366.414225595847</v>
          </cell>
          <cell r="AW920">
            <v>180</v>
          </cell>
          <cell r="AX920">
            <v>5</v>
          </cell>
          <cell r="AY920">
            <v>0</v>
          </cell>
          <cell r="AZ920">
            <v>0</v>
          </cell>
          <cell r="BA920">
            <v>0</v>
          </cell>
          <cell r="BB920">
            <v>0</v>
          </cell>
          <cell r="BC920">
            <v>0</v>
          </cell>
          <cell r="BD920">
            <v>0</v>
          </cell>
          <cell r="BE920">
            <v>54</v>
          </cell>
          <cell r="BF920">
            <v>1.5</v>
          </cell>
          <cell r="BG920">
            <v>0</v>
          </cell>
          <cell r="BH920">
            <v>0</v>
          </cell>
          <cell r="BI920">
            <v>0</v>
          </cell>
          <cell r="BJ920">
            <v>0</v>
          </cell>
          <cell r="BK920">
            <v>76</v>
          </cell>
          <cell r="BL920">
            <v>2</v>
          </cell>
          <cell r="BM920">
            <v>0</v>
          </cell>
          <cell r="BN920">
            <v>0</v>
          </cell>
          <cell r="BO920">
            <v>736.125</v>
          </cell>
          <cell r="BP920">
            <v>22.65</v>
          </cell>
          <cell r="BQ920">
            <v>0</v>
          </cell>
          <cell r="BR920">
            <v>0</v>
          </cell>
          <cell r="BS920">
            <v>286</v>
          </cell>
          <cell r="BT920">
            <v>8.8000000000000007</v>
          </cell>
          <cell r="BU920">
            <v>0</v>
          </cell>
          <cell r="BV920">
            <v>0</v>
          </cell>
          <cell r="BW920">
            <v>0</v>
          </cell>
          <cell r="BX920">
            <v>0</v>
          </cell>
          <cell r="BY920">
            <v>0</v>
          </cell>
          <cell r="BZ920">
            <v>0</v>
          </cell>
          <cell r="CA920">
            <v>74</v>
          </cell>
          <cell r="CB920">
            <v>2</v>
          </cell>
          <cell r="CC920">
            <v>0</v>
          </cell>
          <cell r="CD920">
            <v>0</v>
          </cell>
          <cell r="CE920">
            <v>0</v>
          </cell>
          <cell r="CF920">
            <v>0</v>
          </cell>
          <cell r="CG920">
            <v>0</v>
          </cell>
          <cell r="CH920">
            <v>0</v>
          </cell>
          <cell r="CI920">
            <v>0</v>
          </cell>
          <cell r="CJ920">
            <v>0</v>
          </cell>
          <cell r="CK920">
            <v>0</v>
          </cell>
          <cell r="CL920">
            <v>0</v>
          </cell>
          <cell r="CM920">
            <v>0</v>
          </cell>
          <cell r="CN920">
            <v>0</v>
          </cell>
          <cell r="CO920">
            <v>0</v>
          </cell>
          <cell r="CP920">
            <v>0</v>
          </cell>
          <cell r="CQ920">
            <v>0</v>
          </cell>
          <cell r="CR920">
            <v>0</v>
          </cell>
          <cell r="CS920">
            <v>0</v>
          </cell>
          <cell r="CT920">
            <v>0</v>
          </cell>
          <cell r="CU920">
            <v>0</v>
          </cell>
          <cell r="CV920">
            <v>0</v>
          </cell>
          <cell r="CW920">
            <v>0</v>
          </cell>
          <cell r="CX920">
            <v>0</v>
          </cell>
          <cell r="CY920">
            <v>0</v>
          </cell>
          <cell r="CZ920">
            <v>0</v>
          </cell>
          <cell r="DA920">
            <v>0</v>
          </cell>
          <cell r="DB920">
            <v>0</v>
          </cell>
          <cell r="DC920">
            <v>0</v>
          </cell>
          <cell r="DD920">
            <v>11772.539225595847</v>
          </cell>
          <cell r="DE920">
            <v>0</v>
          </cell>
          <cell r="DG920">
            <v>10064.47983067558</v>
          </cell>
          <cell r="DI920">
            <v>0.03</v>
          </cell>
          <cell r="DJ920">
            <v>301.93439492026738</v>
          </cell>
          <cell r="DK920">
            <v>2.6322447628289926E-2</v>
          </cell>
          <cell r="DL920">
            <v>0</v>
          </cell>
        </row>
        <row r="921">
          <cell r="A921" t="str">
            <v>B10417LR0768LT11400P40</v>
          </cell>
          <cell r="B921" t="str">
            <v>RULLIERA-NASTRO TANGENZIALE Lu0650 LT 11400 P40</v>
          </cell>
          <cell r="C921" t="str">
            <v>TANGENTIAL BELT ROLLER CONV. Aw0650 LT 11400 P40</v>
          </cell>
          <cell r="F921">
            <v>27354.443555847731</v>
          </cell>
          <cell r="H921">
            <v>12856.588471248433</v>
          </cell>
          <cell r="I921">
            <v>0.53</v>
          </cell>
          <cell r="J921" t="str">
            <v>OK</v>
          </cell>
          <cell r="K921" t="str">
            <v>NEWZD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>
            <v>0</v>
          </cell>
          <cell r="AM921">
            <v>0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  <cell r="AR921">
            <v>0</v>
          </cell>
          <cell r="AS921">
            <v>0</v>
          </cell>
          <cell r="AT921">
            <v>0</v>
          </cell>
          <cell r="AU921">
            <v>0</v>
          </cell>
          <cell r="AV921">
            <v>11430.963471248433</v>
          </cell>
          <cell r="AW921">
            <v>180</v>
          </cell>
          <cell r="AX921">
            <v>5</v>
          </cell>
          <cell r="AY921">
            <v>0</v>
          </cell>
          <cell r="AZ921">
            <v>0</v>
          </cell>
          <cell r="BA921">
            <v>0</v>
          </cell>
          <cell r="BB921">
            <v>0</v>
          </cell>
          <cell r="BC921">
            <v>0</v>
          </cell>
          <cell r="BD921">
            <v>0</v>
          </cell>
          <cell r="BE921">
            <v>54</v>
          </cell>
          <cell r="BF921">
            <v>1.5</v>
          </cell>
          <cell r="BG921">
            <v>0</v>
          </cell>
          <cell r="BH921">
            <v>0</v>
          </cell>
          <cell r="BI921">
            <v>0</v>
          </cell>
          <cell r="BJ921">
            <v>0</v>
          </cell>
          <cell r="BK921">
            <v>76</v>
          </cell>
          <cell r="BL921">
            <v>2</v>
          </cell>
          <cell r="BM921">
            <v>0</v>
          </cell>
          <cell r="BN921">
            <v>0</v>
          </cell>
          <cell r="BO921">
            <v>750.75</v>
          </cell>
          <cell r="BP921">
            <v>23.1</v>
          </cell>
          <cell r="BQ921">
            <v>0</v>
          </cell>
          <cell r="BR921">
            <v>0</v>
          </cell>
          <cell r="BS921">
            <v>290.875</v>
          </cell>
          <cell r="BT921">
            <v>8.9499999999999993</v>
          </cell>
          <cell r="BU921">
            <v>0</v>
          </cell>
          <cell r="BV921">
            <v>0</v>
          </cell>
          <cell r="BW921">
            <v>0</v>
          </cell>
          <cell r="BX921">
            <v>0</v>
          </cell>
          <cell r="BY921">
            <v>0</v>
          </cell>
          <cell r="BZ921">
            <v>0</v>
          </cell>
          <cell r="CA921">
            <v>74</v>
          </cell>
          <cell r="CB921">
            <v>2</v>
          </cell>
          <cell r="CC921">
            <v>0</v>
          </cell>
          <cell r="CD921">
            <v>0</v>
          </cell>
          <cell r="CE921">
            <v>0</v>
          </cell>
          <cell r="CF921">
            <v>0</v>
          </cell>
          <cell r="CG921">
            <v>0</v>
          </cell>
          <cell r="CH921">
            <v>0</v>
          </cell>
          <cell r="CI921">
            <v>0</v>
          </cell>
          <cell r="CJ921">
            <v>0</v>
          </cell>
          <cell r="CK921">
            <v>0</v>
          </cell>
          <cell r="CL921">
            <v>0</v>
          </cell>
          <cell r="CM921">
            <v>0</v>
          </cell>
          <cell r="CN921">
            <v>0</v>
          </cell>
          <cell r="CO921">
            <v>0</v>
          </cell>
          <cell r="CP921">
            <v>0</v>
          </cell>
          <cell r="CQ921">
            <v>0</v>
          </cell>
          <cell r="CR921">
            <v>0</v>
          </cell>
          <cell r="CS921">
            <v>0</v>
          </cell>
          <cell r="CT921">
            <v>0</v>
          </cell>
          <cell r="CU921">
            <v>0</v>
          </cell>
          <cell r="CV921">
            <v>0</v>
          </cell>
          <cell r="CW921">
            <v>0</v>
          </cell>
          <cell r="CX921">
            <v>0</v>
          </cell>
          <cell r="CY921">
            <v>0</v>
          </cell>
          <cell r="CZ921">
            <v>0</v>
          </cell>
          <cell r="DA921">
            <v>0</v>
          </cell>
          <cell r="DB921">
            <v>0</v>
          </cell>
          <cell r="DC921">
            <v>0</v>
          </cell>
          <cell r="DD921">
            <v>12856.588471248433</v>
          </cell>
          <cell r="DE921">
            <v>0</v>
          </cell>
          <cell r="DG921">
            <v>11098.022787619839</v>
          </cell>
          <cell r="DI921">
            <v>0.03</v>
          </cell>
          <cell r="DJ921">
            <v>332.94068362859514</v>
          </cell>
          <cell r="DK921">
            <v>2.6584960650020934E-2</v>
          </cell>
          <cell r="DL921">
            <v>0</v>
          </cell>
        </row>
        <row r="922">
          <cell r="A922" t="str">
            <v>B10417LR0768LT11400P60</v>
          </cell>
          <cell r="B922" t="str">
            <v>RULLIERA-NASTRO TANGENZIALE Lu0650 LT 11400 P60</v>
          </cell>
          <cell r="C922" t="str">
            <v>TANGENTIAL BELT ROLLER CONV. Aw0650 LT 11400 P60</v>
          </cell>
          <cell r="F922">
            <v>25524.261930623092</v>
          </cell>
          <cell r="H922">
            <v>11996.403107392853</v>
          </cell>
          <cell r="I922">
            <v>0.53</v>
          </cell>
          <cell r="J922" t="str">
            <v>OK</v>
          </cell>
          <cell r="K922" t="str">
            <v>NEWZD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>
            <v>0</v>
          </cell>
          <cell r="AM922">
            <v>0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  <cell r="AR922">
            <v>0</v>
          </cell>
          <cell r="AS922">
            <v>0</v>
          </cell>
          <cell r="AT922">
            <v>0</v>
          </cell>
          <cell r="AU922">
            <v>0</v>
          </cell>
          <cell r="AV922">
            <v>10570.778107392853</v>
          </cell>
          <cell r="AW922">
            <v>180</v>
          </cell>
          <cell r="AX922">
            <v>5</v>
          </cell>
          <cell r="AY922">
            <v>0</v>
          </cell>
          <cell r="AZ922">
            <v>0</v>
          </cell>
          <cell r="BA922">
            <v>0</v>
          </cell>
          <cell r="BB922">
            <v>0</v>
          </cell>
          <cell r="BC922">
            <v>0</v>
          </cell>
          <cell r="BD922">
            <v>0</v>
          </cell>
          <cell r="BE922">
            <v>54</v>
          </cell>
          <cell r="BF922">
            <v>1.5</v>
          </cell>
          <cell r="BG922">
            <v>0</v>
          </cell>
          <cell r="BH922">
            <v>0</v>
          </cell>
          <cell r="BI922">
            <v>0</v>
          </cell>
          <cell r="BJ922">
            <v>0</v>
          </cell>
          <cell r="BK922">
            <v>76</v>
          </cell>
          <cell r="BL922">
            <v>2</v>
          </cell>
          <cell r="BM922">
            <v>0</v>
          </cell>
          <cell r="BN922">
            <v>0</v>
          </cell>
          <cell r="BO922">
            <v>750.75</v>
          </cell>
          <cell r="BP922">
            <v>23.1</v>
          </cell>
          <cell r="BQ922">
            <v>0</v>
          </cell>
          <cell r="BR922">
            <v>0</v>
          </cell>
          <cell r="BS922">
            <v>290.875</v>
          </cell>
          <cell r="BT922">
            <v>8.9499999999999993</v>
          </cell>
          <cell r="BU922">
            <v>0</v>
          </cell>
          <cell r="BV922">
            <v>0</v>
          </cell>
          <cell r="BW922">
            <v>0</v>
          </cell>
          <cell r="BX922">
            <v>0</v>
          </cell>
          <cell r="BY922">
            <v>0</v>
          </cell>
          <cell r="BZ922">
            <v>0</v>
          </cell>
          <cell r="CA922">
            <v>74</v>
          </cell>
          <cell r="CB922">
            <v>2</v>
          </cell>
          <cell r="CC922">
            <v>0</v>
          </cell>
          <cell r="CD922">
            <v>0</v>
          </cell>
          <cell r="CE922">
            <v>0</v>
          </cell>
          <cell r="CF922">
            <v>0</v>
          </cell>
          <cell r="CG922">
            <v>0</v>
          </cell>
          <cell r="CH922">
            <v>0</v>
          </cell>
          <cell r="CI922">
            <v>0</v>
          </cell>
          <cell r="CJ922">
            <v>0</v>
          </cell>
          <cell r="CK922">
            <v>0</v>
          </cell>
          <cell r="CL922">
            <v>0</v>
          </cell>
          <cell r="CM922">
            <v>0</v>
          </cell>
          <cell r="CN922">
            <v>0</v>
          </cell>
          <cell r="CO922">
            <v>0</v>
          </cell>
          <cell r="CP922">
            <v>0</v>
          </cell>
          <cell r="CQ922">
            <v>0</v>
          </cell>
          <cell r="CR922">
            <v>0</v>
          </cell>
          <cell r="CS922">
            <v>0</v>
          </cell>
          <cell r="CT922">
            <v>0</v>
          </cell>
          <cell r="CU922">
            <v>0</v>
          </cell>
          <cell r="CV922">
            <v>0</v>
          </cell>
          <cell r="CW922">
            <v>0</v>
          </cell>
          <cell r="CX922">
            <v>0</v>
          </cell>
          <cell r="CY922">
            <v>0</v>
          </cell>
          <cell r="CZ922">
            <v>0</v>
          </cell>
          <cell r="DA922">
            <v>0</v>
          </cell>
          <cell r="DB922">
            <v>0</v>
          </cell>
          <cell r="DC922">
            <v>0</v>
          </cell>
          <cell r="DD922">
            <v>11996.403107392853</v>
          </cell>
          <cell r="DE922">
            <v>0</v>
          </cell>
          <cell r="DG922">
            <v>10262.891366400829</v>
          </cell>
          <cell r="DI922">
            <v>0.03</v>
          </cell>
          <cell r="DJ922">
            <v>307.88674099202484</v>
          </cell>
          <cell r="DK922">
            <v>2.634095990805636E-2</v>
          </cell>
          <cell r="DL922">
            <v>0</v>
          </cell>
        </row>
        <row r="923">
          <cell r="A923" t="str">
            <v>B10417LR0768LT11700P40</v>
          </cell>
          <cell r="B923" t="str">
            <v>RULLIERA-NASTRO TANGENZIALE Lu0650 LT 11700 P40</v>
          </cell>
          <cell r="C923" t="str">
            <v>TANGENTIAL BELT ROLLER CONV. Aw0650 LT 11700 P40</v>
          </cell>
          <cell r="F923">
            <v>27884.553857640509</v>
          </cell>
          <cell r="H923">
            <v>13105.740313091039</v>
          </cell>
          <cell r="I923">
            <v>0.53</v>
          </cell>
          <cell r="J923" t="str">
            <v>OK</v>
          </cell>
          <cell r="K923" t="str">
            <v>NEWZD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>
            <v>0</v>
          </cell>
          <cell r="AM923">
            <v>0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  <cell r="AR923">
            <v>0</v>
          </cell>
          <cell r="AS923">
            <v>0</v>
          </cell>
          <cell r="AT923">
            <v>0</v>
          </cell>
          <cell r="AU923">
            <v>0</v>
          </cell>
          <cell r="AV923">
            <v>11660.615313091039</v>
          </cell>
          <cell r="AW923">
            <v>180</v>
          </cell>
          <cell r="AX923">
            <v>5</v>
          </cell>
          <cell r="AY923">
            <v>0</v>
          </cell>
          <cell r="AZ923">
            <v>0</v>
          </cell>
          <cell r="BA923">
            <v>0</v>
          </cell>
          <cell r="BB923">
            <v>0</v>
          </cell>
          <cell r="BC923">
            <v>0</v>
          </cell>
          <cell r="BD923">
            <v>0</v>
          </cell>
          <cell r="BE923">
            <v>54</v>
          </cell>
          <cell r="BF923">
            <v>1.5</v>
          </cell>
          <cell r="BG923">
            <v>0</v>
          </cell>
          <cell r="BH923">
            <v>0</v>
          </cell>
          <cell r="BI923">
            <v>0</v>
          </cell>
          <cell r="BJ923">
            <v>0</v>
          </cell>
          <cell r="BK923">
            <v>76</v>
          </cell>
          <cell r="BL923">
            <v>2</v>
          </cell>
          <cell r="BM923">
            <v>0</v>
          </cell>
          <cell r="BN923">
            <v>0</v>
          </cell>
          <cell r="BO923">
            <v>765.375</v>
          </cell>
          <cell r="BP923">
            <v>23.55</v>
          </cell>
          <cell r="BQ923">
            <v>0</v>
          </cell>
          <cell r="BR923">
            <v>0</v>
          </cell>
          <cell r="BS923">
            <v>295.75000000000006</v>
          </cell>
          <cell r="BT923">
            <v>9.1000000000000014</v>
          </cell>
          <cell r="BU923">
            <v>0</v>
          </cell>
          <cell r="BV923">
            <v>0</v>
          </cell>
          <cell r="BW923">
            <v>0</v>
          </cell>
          <cell r="BX923">
            <v>0</v>
          </cell>
          <cell r="BY923">
            <v>0</v>
          </cell>
          <cell r="BZ923">
            <v>0</v>
          </cell>
          <cell r="CA923">
            <v>74</v>
          </cell>
          <cell r="CB923">
            <v>2</v>
          </cell>
          <cell r="CC923">
            <v>0</v>
          </cell>
          <cell r="CD923">
            <v>0</v>
          </cell>
          <cell r="CE923">
            <v>0</v>
          </cell>
          <cell r="CF923">
            <v>0</v>
          </cell>
          <cell r="CG923">
            <v>0</v>
          </cell>
          <cell r="CH923">
            <v>0</v>
          </cell>
          <cell r="CI923">
            <v>0</v>
          </cell>
          <cell r="CJ923">
            <v>0</v>
          </cell>
          <cell r="CK923">
            <v>0</v>
          </cell>
          <cell r="CL923">
            <v>0</v>
          </cell>
          <cell r="CM923">
            <v>0</v>
          </cell>
          <cell r="CN923">
            <v>0</v>
          </cell>
          <cell r="CO923">
            <v>0</v>
          </cell>
          <cell r="CP923">
            <v>0</v>
          </cell>
          <cell r="CQ923">
            <v>0</v>
          </cell>
          <cell r="CR923">
            <v>0</v>
          </cell>
          <cell r="CS923">
            <v>0</v>
          </cell>
          <cell r="CT923">
            <v>0</v>
          </cell>
          <cell r="CU923">
            <v>0</v>
          </cell>
          <cell r="CV923">
            <v>0</v>
          </cell>
          <cell r="CW923">
            <v>0</v>
          </cell>
          <cell r="CX923">
            <v>0</v>
          </cell>
          <cell r="CY923">
            <v>0</v>
          </cell>
          <cell r="CZ923">
            <v>0</v>
          </cell>
          <cell r="DA923">
            <v>0</v>
          </cell>
          <cell r="DB923">
            <v>0</v>
          </cell>
          <cell r="DC923">
            <v>0</v>
          </cell>
          <cell r="DD923">
            <v>13105.740313091039</v>
          </cell>
          <cell r="DE923">
            <v>0</v>
          </cell>
          <cell r="DG923">
            <v>11320.985740865086</v>
          </cell>
          <cell r="DI923">
            <v>0.03</v>
          </cell>
          <cell r="DJ923">
            <v>339.62957222595259</v>
          </cell>
          <cell r="DK923">
            <v>2.6603997029320602E-2</v>
          </cell>
          <cell r="DL923">
            <v>0</v>
          </cell>
        </row>
        <row r="924">
          <cell r="A924" t="str">
            <v>B10417LR0768LT11700P60</v>
          </cell>
          <cell r="B924" t="str">
            <v>RULLIERA-NASTRO TANGENZIALE Lu0650 LT 11700 P60</v>
          </cell>
          <cell r="C924" t="str">
            <v>TANGENTIAL BELT ROLLER CONV. Aw0650 LT 11700 P60</v>
          </cell>
          <cell r="F924">
            <v>25997.361027106916</v>
          </cell>
          <cell r="H924">
            <v>12218.75968274025</v>
          </cell>
          <cell r="I924">
            <v>0.53</v>
          </cell>
          <cell r="J924" t="str">
            <v>OK</v>
          </cell>
          <cell r="K924" t="str">
            <v>NEWZD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>
            <v>0</v>
          </cell>
          <cell r="AM924">
            <v>0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  <cell r="AR924">
            <v>0</v>
          </cell>
          <cell r="AS924">
            <v>0</v>
          </cell>
          <cell r="AT924">
            <v>0</v>
          </cell>
          <cell r="AU924">
            <v>0</v>
          </cell>
          <cell r="AV924">
            <v>10773.63468274025</v>
          </cell>
          <cell r="AW924">
            <v>180</v>
          </cell>
          <cell r="AX924">
            <v>5</v>
          </cell>
          <cell r="AY924">
            <v>0</v>
          </cell>
          <cell r="AZ924">
            <v>0</v>
          </cell>
          <cell r="BA924">
            <v>0</v>
          </cell>
          <cell r="BB924">
            <v>0</v>
          </cell>
          <cell r="BC924">
            <v>0</v>
          </cell>
          <cell r="BD924">
            <v>0</v>
          </cell>
          <cell r="BE924">
            <v>54</v>
          </cell>
          <cell r="BF924">
            <v>1.5</v>
          </cell>
          <cell r="BG924">
            <v>0</v>
          </cell>
          <cell r="BH924">
            <v>0</v>
          </cell>
          <cell r="BI924">
            <v>0</v>
          </cell>
          <cell r="BJ924">
            <v>0</v>
          </cell>
          <cell r="BK924">
            <v>76</v>
          </cell>
          <cell r="BL924">
            <v>2</v>
          </cell>
          <cell r="BM924">
            <v>0</v>
          </cell>
          <cell r="BN924">
            <v>0</v>
          </cell>
          <cell r="BO924">
            <v>765.375</v>
          </cell>
          <cell r="BP924">
            <v>23.55</v>
          </cell>
          <cell r="BQ924">
            <v>0</v>
          </cell>
          <cell r="BR924">
            <v>0</v>
          </cell>
          <cell r="BS924">
            <v>295.75000000000006</v>
          </cell>
          <cell r="BT924">
            <v>9.1000000000000014</v>
          </cell>
          <cell r="BU924">
            <v>0</v>
          </cell>
          <cell r="BV924">
            <v>0</v>
          </cell>
          <cell r="BW924">
            <v>0</v>
          </cell>
          <cell r="BX924">
            <v>0</v>
          </cell>
          <cell r="BY924">
            <v>0</v>
          </cell>
          <cell r="BZ924">
            <v>0</v>
          </cell>
          <cell r="CA924">
            <v>74</v>
          </cell>
          <cell r="CB924">
            <v>2</v>
          </cell>
          <cell r="CC924">
            <v>0</v>
          </cell>
          <cell r="CD924">
            <v>0</v>
          </cell>
          <cell r="CE924">
            <v>0</v>
          </cell>
          <cell r="CF924">
            <v>0</v>
          </cell>
          <cell r="CG924">
            <v>0</v>
          </cell>
          <cell r="CH924">
            <v>0</v>
          </cell>
          <cell r="CI924">
            <v>0</v>
          </cell>
          <cell r="CJ924">
            <v>0</v>
          </cell>
          <cell r="CK924">
            <v>0</v>
          </cell>
          <cell r="CL924">
            <v>0</v>
          </cell>
          <cell r="CM924">
            <v>0</v>
          </cell>
          <cell r="CN924">
            <v>0</v>
          </cell>
          <cell r="CO924">
            <v>0</v>
          </cell>
          <cell r="CP924">
            <v>0</v>
          </cell>
          <cell r="CQ924">
            <v>0</v>
          </cell>
          <cell r="CR924">
            <v>0</v>
          </cell>
          <cell r="CS924">
            <v>0</v>
          </cell>
          <cell r="CT924">
            <v>0</v>
          </cell>
          <cell r="CU924">
            <v>0</v>
          </cell>
          <cell r="CV924">
            <v>0</v>
          </cell>
          <cell r="CW924">
            <v>0</v>
          </cell>
          <cell r="CX924">
            <v>0</v>
          </cell>
          <cell r="CY924">
            <v>0</v>
          </cell>
          <cell r="CZ924">
            <v>0</v>
          </cell>
          <cell r="DA924">
            <v>0</v>
          </cell>
          <cell r="DB924">
            <v>0</v>
          </cell>
          <cell r="DC924">
            <v>0</v>
          </cell>
          <cell r="DD924">
            <v>12218.75968274025</v>
          </cell>
          <cell r="DE924">
            <v>0</v>
          </cell>
          <cell r="DG924">
            <v>10459.839497806068</v>
          </cell>
          <cell r="DI924">
            <v>0.03</v>
          </cell>
          <cell r="DJ924">
            <v>313.79518493418203</v>
          </cell>
          <cell r="DK924">
            <v>2.6358346972980094E-2</v>
          </cell>
          <cell r="DL924">
            <v>0</v>
          </cell>
        </row>
        <row r="925">
          <cell r="A925" t="str">
            <v>B10417LR0768LT12000P40</v>
          </cell>
          <cell r="B925" t="str">
            <v>RULLIERA-NASTRO TANGENZIALE Lu0650 LT 12000 P40</v>
          </cell>
          <cell r="C925" t="str">
            <v>TANGENTIAL BELT ROLLER CONV. Aw0650 LT 12000 P40</v>
          </cell>
          <cell r="F925">
            <v>28426.455395887744</v>
          </cell>
          <cell r="H925">
            <v>13360.43403606724</v>
          </cell>
          <cell r="I925">
            <v>0.53</v>
          </cell>
          <cell r="J925" t="str">
            <v>OK</v>
          </cell>
          <cell r="K925" t="str">
            <v>NEWZD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>
            <v>0</v>
          </cell>
          <cell r="AM925">
            <v>0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  <cell r="AR925">
            <v>0</v>
          </cell>
          <cell r="AS925">
            <v>0</v>
          </cell>
          <cell r="AT925">
            <v>0</v>
          </cell>
          <cell r="AU925">
            <v>0</v>
          </cell>
          <cell r="AV925">
            <v>11895.80903606724</v>
          </cell>
          <cell r="AW925">
            <v>180</v>
          </cell>
          <cell r="AX925">
            <v>5</v>
          </cell>
          <cell r="AY925">
            <v>0</v>
          </cell>
          <cell r="AZ925">
            <v>0</v>
          </cell>
          <cell r="BA925">
            <v>0</v>
          </cell>
          <cell r="BB925">
            <v>0</v>
          </cell>
          <cell r="BC925">
            <v>0</v>
          </cell>
          <cell r="BD925">
            <v>0</v>
          </cell>
          <cell r="BE925">
            <v>54</v>
          </cell>
          <cell r="BF925">
            <v>1.5</v>
          </cell>
          <cell r="BG925">
            <v>0</v>
          </cell>
          <cell r="BH925">
            <v>0</v>
          </cell>
          <cell r="BI925">
            <v>0</v>
          </cell>
          <cell r="BJ925">
            <v>0</v>
          </cell>
          <cell r="BK925">
            <v>76</v>
          </cell>
          <cell r="BL925">
            <v>2</v>
          </cell>
          <cell r="BM925">
            <v>0</v>
          </cell>
          <cell r="BN925">
            <v>0</v>
          </cell>
          <cell r="BO925">
            <v>780</v>
          </cell>
          <cell r="BP925">
            <v>24</v>
          </cell>
          <cell r="BQ925">
            <v>0</v>
          </cell>
          <cell r="BR925">
            <v>0</v>
          </cell>
          <cell r="BS925">
            <v>300.625</v>
          </cell>
          <cell r="BT925">
            <v>9.25</v>
          </cell>
          <cell r="BU925">
            <v>0</v>
          </cell>
          <cell r="BV925">
            <v>0</v>
          </cell>
          <cell r="BW925">
            <v>0</v>
          </cell>
          <cell r="BX925">
            <v>0</v>
          </cell>
          <cell r="BY925">
            <v>0</v>
          </cell>
          <cell r="BZ925">
            <v>0</v>
          </cell>
          <cell r="CA925">
            <v>74</v>
          </cell>
          <cell r="CB925">
            <v>2</v>
          </cell>
          <cell r="CC925">
            <v>0</v>
          </cell>
          <cell r="CD925">
            <v>0</v>
          </cell>
          <cell r="CE925">
            <v>0</v>
          </cell>
          <cell r="CF925">
            <v>0</v>
          </cell>
          <cell r="CG925">
            <v>0</v>
          </cell>
          <cell r="CH925">
            <v>0</v>
          </cell>
          <cell r="CI925">
            <v>0</v>
          </cell>
          <cell r="CJ925">
            <v>0</v>
          </cell>
          <cell r="CK925">
            <v>0</v>
          </cell>
          <cell r="CL925">
            <v>0</v>
          </cell>
          <cell r="CM925">
            <v>0</v>
          </cell>
          <cell r="CN925">
            <v>0</v>
          </cell>
          <cell r="CO925">
            <v>0</v>
          </cell>
          <cell r="CP925">
            <v>0</v>
          </cell>
          <cell r="CQ925">
            <v>0</v>
          </cell>
          <cell r="CR925">
            <v>0</v>
          </cell>
          <cell r="CS925">
            <v>0</v>
          </cell>
          <cell r="CT925">
            <v>0</v>
          </cell>
          <cell r="CU925">
            <v>0</v>
          </cell>
          <cell r="CV925">
            <v>0</v>
          </cell>
          <cell r="CW925">
            <v>0</v>
          </cell>
          <cell r="CX925">
            <v>0</v>
          </cell>
          <cell r="CY925">
            <v>0</v>
          </cell>
          <cell r="CZ925">
            <v>0</v>
          </cell>
          <cell r="DA925">
            <v>0</v>
          </cell>
          <cell r="DB925">
            <v>0</v>
          </cell>
          <cell r="DC925">
            <v>0</v>
          </cell>
          <cell r="DD925">
            <v>13360.43403606724</v>
          </cell>
          <cell r="DE925">
            <v>0</v>
          </cell>
          <cell r="DG925">
            <v>11549.329161230329</v>
          </cell>
          <cell r="DI925">
            <v>0.03</v>
          </cell>
          <cell r="DJ925">
            <v>346.47987483690986</v>
          </cell>
          <cell r="DK925">
            <v>2.6623720242468868E-2</v>
          </cell>
          <cell r="DL925">
            <v>0</v>
          </cell>
        </row>
        <row r="926">
          <cell r="A926" t="str">
            <v>B10417LR0768LT12000P60</v>
          </cell>
          <cell r="B926" t="str">
            <v>RULLIERA-NASTRO TANGENZIALE Lu0650 LT 12000 P60</v>
          </cell>
          <cell r="C926" t="str">
            <v>TANGENTIAL BELT ROLLER CONV. Aw0650 LT 12000 P60</v>
          </cell>
          <cell r="F926">
            <v>26501.997856462243</v>
          </cell>
          <cell r="H926">
            <v>12455.938992537254</v>
          </cell>
          <cell r="I926">
            <v>0.53</v>
          </cell>
          <cell r="J926" t="str">
            <v>OK</v>
          </cell>
          <cell r="K926" t="str">
            <v>NEWZD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>
            <v>0</v>
          </cell>
          <cell r="AM926">
            <v>0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  <cell r="AR926">
            <v>0</v>
          </cell>
          <cell r="AS926">
            <v>0</v>
          </cell>
          <cell r="AT926">
            <v>0</v>
          </cell>
          <cell r="AU926">
            <v>0</v>
          </cell>
          <cell r="AV926">
            <v>10991.313992537254</v>
          </cell>
          <cell r="AW926">
            <v>180</v>
          </cell>
          <cell r="AX926">
            <v>5</v>
          </cell>
          <cell r="AY926">
            <v>0</v>
          </cell>
          <cell r="AZ926">
            <v>0</v>
          </cell>
          <cell r="BA926">
            <v>0</v>
          </cell>
          <cell r="BB926">
            <v>0</v>
          </cell>
          <cell r="BC926">
            <v>0</v>
          </cell>
          <cell r="BD926">
            <v>0</v>
          </cell>
          <cell r="BE926">
            <v>54</v>
          </cell>
          <cell r="BF926">
            <v>1.5</v>
          </cell>
          <cell r="BG926">
            <v>0</v>
          </cell>
          <cell r="BH926">
            <v>0</v>
          </cell>
          <cell r="BI926">
            <v>0</v>
          </cell>
          <cell r="BJ926">
            <v>0</v>
          </cell>
          <cell r="BK926">
            <v>76</v>
          </cell>
          <cell r="BL926">
            <v>2</v>
          </cell>
          <cell r="BM926">
            <v>0</v>
          </cell>
          <cell r="BN926">
            <v>0</v>
          </cell>
          <cell r="BO926">
            <v>780</v>
          </cell>
          <cell r="BP926">
            <v>24</v>
          </cell>
          <cell r="BQ926">
            <v>0</v>
          </cell>
          <cell r="BR926">
            <v>0</v>
          </cell>
          <cell r="BS926">
            <v>300.625</v>
          </cell>
          <cell r="BT926">
            <v>9.25</v>
          </cell>
          <cell r="BU926">
            <v>0</v>
          </cell>
          <cell r="BV926">
            <v>0</v>
          </cell>
          <cell r="BW926">
            <v>0</v>
          </cell>
          <cell r="BX926">
            <v>0</v>
          </cell>
          <cell r="BY926">
            <v>0</v>
          </cell>
          <cell r="BZ926">
            <v>0</v>
          </cell>
          <cell r="CA926">
            <v>74</v>
          </cell>
          <cell r="CB926">
            <v>2</v>
          </cell>
          <cell r="CC926">
            <v>0</v>
          </cell>
          <cell r="CD926">
            <v>0</v>
          </cell>
          <cell r="CE926">
            <v>0</v>
          </cell>
          <cell r="CF926">
            <v>0</v>
          </cell>
          <cell r="CG926">
            <v>0</v>
          </cell>
          <cell r="CH926">
            <v>0</v>
          </cell>
          <cell r="CI926">
            <v>0</v>
          </cell>
          <cell r="CJ926">
            <v>0</v>
          </cell>
          <cell r="CK926">
            <v>0</v>
          </cell>
          <cell r="CL926">
            <v>0</v>
          </cell>
          <cell r="CM926">
            <v>0</v>
          </cell>
          <cell r="CN926">
            <v>0</v>
          </cell>
          <cell r="CO926">
            <v>0</v>
          </cell>
          <cell r="CP926">
            <v>0</v>
          </cell>
          <cell r="CQ926">
            <v>0</v>
          </cell>
          <cell r="CR926">
            <v>0</v>
          </cell>
          <cell r="CS926">
            <v>0</v>
          </cell>
          <cell r="CT926">
            <v>0</v>
          </cell>
          <cell r="CU926">
            <v>0</v>
          </cell>
          <cell r="CV926">
            <v>0</v>
          </cell>
          <cell r="CW926">
            <v>0</v>
          </cell>
          <cell r="CX926">
            <v>0</v>
          </cell>
          <cell r="CY926">
            <v>0</v>
          </cell>
          <cell r="CZ926">
            <v>0</v>
          </cell>
          <cell r="DA926">
            <v>0</v>
          </cell>
          <cell r="DB926">
            <v>0</v>
          </cell>
          <cell r="DC926">
            <v>0</v>
          </cell>
          <cell r="DD926">
            <v>12455.938992537254</v>
          </cell>
          <cell r="DE926">
            <v>0</v>
          </cell>
          <cell r="DG926">
            <v>10671.178633531315</v>
          </cell>
          <cell r="DI926">
            <v>0.03</v>
          </cell>
          <cell r="DJ926">
            <v>320.13535900593945</v>
          </cell>
          <cell r="DK926">
            <v>2.6379411588483771E-2</v>
          </cell>
          <cell r="DL926">
            <v>0</v>
          </cell>
        </row>
        <row r="927">
          <cell r="A927" t="str">
            <v>B10417LR0768LT12300P40</v>
          </cell>
          <cell r="B927" t="str">
            <v>RULLIERA-NASTRO TANGENZIALE Lu0650 LT 12300 P40</v>
          </cell>
          <cell r="C927" t="str">
            <v>TANGENTIAL BELT ROLLER CONV. Aw0650 LT 12300 P40</v>
          </cell>
          <cell r="F927">
            <v>28958.119089837113</v>
          </cell>
          <cell r="H927">
            <v>13610.315972223443</v>
          </cell>
          <cell r="I927">
            <v>0.53</v>
          </cell>
          <cell r="J927" t="str">
            <v>OK</v>
          </cell>
          <cell r="K927" t="str">
            <v>NEWZD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>
            <v>0</v>
          </cell>
          <cell r="AM927">
            <v>0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  <cell r="AR927">
            <v>0</v>
          </cell>
          <cell r="AS927">
            <v>0</v>
          </cell>
          <cell r="AT927">
            <v>0</v>
          </cell>
          <cell r="AU927">
            <v>0</v>
          </cell>
          <cell r="AV927">
            <v>12090.190972223443</v>
          </cell>
          <cell r="AW927">
            <v>216</v>
          </cell>
          <cell r="AX927">
            <v>6</v>
          </cell>
          <cell r="AY927">
            <v>0</v>
          </cell>
          <cell r="AZ927">
            <v>0</v>
          </cell>
          <cell r="BA927">
            <v>0</v>
          </cell>
          <cell r="BB927">
            <v>0</v>
          </cell>
          <cell r="BC927">
            <v>0</v>
          </cell>
          <cell r="BD927">
            <v>0</v>
          </cell>
          <cell r="BE927">
            <v>54</v>
          </cell>
          <cell r="BF927">
            <v>1.5</v>
          </cell>
          <cell r="BG927">
            <v>0</v>
          </cell>
          <cell r="BH927">
            <v>0</v>
          </cell>
          <cell r="BI927">
            <v>0</v>
          </cell>
          <cell r="BJ927">
            <v>0</v>
          </cell>
          <cell r="BK927">
            <v>76</v>
          </cell>
          <cell r="BL927">
            <v>2</v>
          </cell>
          <cell r="BM927">
            <v>0</v>
          </cell>
          <cell r="BN927">
            <v>0</v>
          </cell>
          <cell r="BO927">
            <v>794.625</v>
          </cell>
          <cell r="BP927">
            <v>24.45</v>
          </cell>
          <cell r="BQ927">
            <v>0</v>
          </cell>
          <cell r="BR927">
            <v>0</v>
          </cell>
          <cell r="BS927">
            <v>305.5</v>
          </cell>
          <cell r="BT927">
            <v>9.4</v>
          </cell>
          <cell r="BU927">
            <v>0</v>
          </cell>
          <cell r="BV927">
            <v>0</v>
          </cell>
          <cell r="BW927">
            <v>0</v>
          </cell>
          <cell r="BX927">
            <v>0</v>
          </cell>
          <cell r="BY927">
            <v>0</v>
          </cell>
          <cell r="BZ927">
            <v>0</v>
          </cell>
          <cell r="CA927">
            <v>74</v>
          </cell>
          <cell r="CB927">
            <v>2</v>
          </cell>
          <cell r="CC927">
            <v>0</v>
          </cell>
          <cell r="CD927">
            <v>0</v>
          </cell>
          <cell r="CE927">
            <v>0</v>
          </cell>
          <cell r="CF927">
            <v>0</v>
          </cell>
          <cell r="CG927">
            <v>0</v>
          </cell>
          <cell r="CH927">
            <v>0</v>
          </cell>
          <cell r="CI927">
            <v>0</v>
          </cell>
          <cell r="CJ927">
            <v>0</v>
          </cell>
          <cell r="CK927">
            <v>0</v>
          </cell>
          <cell r="CL927">
            <v>0</v>
          </cell>
          <cell r="CM927">
            <v>0</v>
          </cell>
          <cell r="CN927">
            <v>0</v>
          </cell>
          <cell r="CO927">
            <v>0</v>
          </cell>
          <cell r="CP927">
            <v>0</v>
          </cell>
          <cell r="CQ927">
            <v>0</v>
          </cell>
          <cell r="CR927">
            <v>0</v>
          </cell>
          <cell r="CS927">
            <v>0</v>
          </cell>
          <cell r="CT927">
            <v>0</v>
          </cell>
          <cell r="CU927">
            <v>0</v>
          </cell>
          <cell r="CV927">
            <v>0</v>
          </cell>
          <cell r="CW927">
            <v>0</v>
          </cell>
          <cell r="CX927">
            <v>0</v>
          </cell>
          <cell r="CY927">
            <v>0</v>
          </cell>
          <cell r="CZ927">
            <v>0</v>
          </cell>
          <cell r="DA927">
            <v>0</v>
          </cell>
          <cell r="DB927">
            <v>0</v>
          </cell>
          <cell r="DC927">
            <v>0</v>
          </cell>
          <cell r="DD927">
            <v>13610.315972223443</v>
          </cell>
          <cell r="DE927">
            <v>0</v>
          </cell>
          <cell r="DG927">
            <v>11738.049487595576</v>
          </cell>
          <cell r="DI927">
            <v>0.03</v>
          </cell>
          <cell r="DJ927">
            <v>352.14148462786727</v>
          </cell>
          <cell r="DK927">
            <v>2.6560329625872164E-2</v>
          </cell>
          <cell r="DL927">
            <v>0</v>
          </cell>
        </row>
        <row r="928">
          <cell r="A928" t="str">
            <v>B10417LR0768LT12300P60</v>
          </cell>
          <cell r="B928" t="str">
            <v>RULLIERA-NASTRO TANGENZIALE Lu0650 LT 12300 P60</v>
          </cell>
          <cell r="C928" t="str">
            <v>TANGENTIAL BELT ROLLER CONV. Aw0650 LT 12300 P60</v>
          </cell>
          <cell r="F928">
            <v>26976.650345102673</v>
          </cell>
          <cell r="H928">
            <v>12679.025662198255</v>
          </cell>
          <cell r="I928">
            <v>0.53</v>
          </cell>
          <cell r="J928" t="str">
            <v>OK</v>
          </cell>
          <cell r="K928" t="str">
            <v>NEWZD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>
            <v>0</v>
          </cell>
          <cell r="AM928">
            <v>0</v>
          </cell>
          <cell r="AN928">
            <v>0</v>
          </cell>
          <cell r="AO928">
            <v>0</v>
          </cell>
          <cell r="AP928">
            <v>0</v>
          </cell>
          <cell r="AQ928">
            <v>0</v>
          </cell>
          <cell r="AR928">
            <v>0</v>
          </cell>
          <cell r="AS928">
            <v>0</v>
          </cell>
          <cell r="AT928">
            <v>0</v>
          </cell>
          <cell r="AU928">
            <v>0</v>
          </cell>
          <cell r="AV928">
            <v>11158.900662198255</v>
          </cell>
          <cell r="AW928">
            <v>216</v>
          </cell>
          <cell r="AX928">
            <v>6</v>
          </cell>
          <cell r="AY928">
            <v>0</v>
          </cell>
          <cell r="AZ928">
            <v>0</v>
          </cell>
          <cell r="BA928">
            <v>0</v>
          </cell>
          <cell r="BB928">
            <v>0</v>
          </cell>
          <cell r="BC928">
            <v>0</v>
          </cell>
          <cell r="BD928">
            <v>0</v>
          </cell>
          <cell r="BE928">
            <v>54</v>
          </cell>
          <cell r="BF928">
            <v>1.5</v>
          </cell>
          <cell r="BG928">
            <v>0</v>
          </cell>
          <cell r="BH928">
            <v>0</v>
          </cell>
          <cell r="BI928">
            <v>0</v>
          </cell>
          <cell r="BJ928">
            <v>0</v>
          </cell>
          <cell r="BK928">
            <v>76</v>
          </cell>
          <cell r="BL928">
            <v>2</v>
          </cell>
          <cell r="BM928">
            <v>0</v>
          </cell>
          <cell r="BN928">
            <v>0</v>
          </cell>
          <cell r="BO928">
            <v>794.625</v>
          </cell>
          <cell r="BP928">
            <v>24.45</v>
          </cell>
          <cell r="BQ928">
            <v>0</v>
          </cell>
          <cell r="BR928">
            <v>0</v>
          </cell>
          <cell r="BS928">
            <v>305.5</v>
          </cell>
          <cell r="BT928">
            <v>9.4</v>
          </cell>
          <cell r="BU928">
            <v>0</v>
          </cell>
          <cell r="BV928">
            <v>0</v>
          </cell>
          <cell r="BW928">
            <v>0</v>
          </cell>
          <cell r="BX928">
            <v>0</v>
          </cell>
          <cell r="BY928">
            <v>0</v>
          </cell>
          <cell r="BZ928">
            <v>0</v>
          </cell>
          <cell r="CA928">
            <v>74</v>
          </cell>
          <cell r="CB928">
            <v>2</v>
          </cell>
          <cell r="CC928">
            <v>0</v>
          </cell>
          <cell r="CD928">
            <v>0</v>
          </cell>
          <cell r="CE928">
            <v>0</v>
          </cell>
          <cell r="CF928">
            <v>0</v>
          </cell>
          <cell r="CG928">
            <v>0</v>
          </cell>
          <cell r="CH928">
            <v>0</v>
          </cell>
          <cell r="CI928">
            <v>0</v>
          </cell>
          <cell r="CJ928">
            <v>0</v>
          </cell>
          <cell r="CK928">
            <v>0</v>
          </cell>
          <cell r="CL928">
            <v>0</v>
          </cell>
          <cell r="CM928">
            <v>0</v>
          </cell>
          <cell r="CN928">
            <v>0</v>
          </cell>
          <cell r="CO928">
            <v>0</v>
          </cell>
          <cell r="CP928">
            <v>0</v>
          </cell>
          <cell r="CQ928">
            <v>0</v>
          </cell>
          <cell r="CR928">
            <v>0</v>
          </cell>
          <cell r="CS928">
            <v>0</v>
          </cell>
          <cell r="CT928">
            <v>0</v>
          </cell>
          <cell r="CU928">
            <v>0</v>
          </cell>
          <cell r="CV928">
            <v>0</v>
          </cell>
          <cell r="CW928">
            <v>0</v>
          </cell>
          <cell r="CX928">
            <v>0</v>
          </cell>
          <cell r="CY928">
            <v>0</v>
          </cell>
          <cell r="CZ928">
            <v>0</v>
          </cell>
          <cell r="DA928">
            <v>0</v>
          </cell>
          <cell r="DB928">
            <v>0</v>
          </cell>
          <cell r="DC928">
            <v>0</v>
          </cell>
          <cell r="DD928">
            <v>12679.025662198255</v>
          </cell>
          <cell r="DE928">
            <v>0</v>
          </cell>
          <cell r="DG928">
            <v>10833.884138056559</v>
          </cell>
          <cell r="DI928">
            <v>0.03</v>
          </cell>
          <cell r="DJ928">
            <v>325.01652414169678</v>
          </cell>
          <cell r="DK928">
            <v>2.630858699468519E-2</v>
          </cell>
          <cell r="DL928">
            <v>0</v>
          </cell>
        </row>
        <row r="929">
          <cell r="A929" t="str">
            <v>B10417LR0768LT12600P40</v>
          </cell>
          <cell r="B929" t="str">
            <v>RULLIERA-NASTRO TANGENZIALE Lu0650 LT 12600 P40</v>
          </cell>
          <cell r="C929" t="str">
            <v>TANGENTIAL BELT ROLLER CONV. Aw0650 LT 12600 P40</v>
          </cell>
          <cell r="F929">
            <v>29471.689930212011</v>
          </cell>
          <cell r="H929">
            <v>13851.694267199644</v>
          </cell>
          <cell r="I929">
            <v>0.53</v>
          </cell>
          <cell r="J929" t="str">
            <v>OK</v>
          </cell>
          <cell r="K929" t="str">
            <v>NEWZD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>
            <v>0</v>
          </cell>
          <cell r="AM929">
            <v>0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  <cell r="AR929">
            <v>0</v>
          </cell>
          <cell r="AS929">
            <v>0</v>
          </cell>
          <cell r="AT929">
            <v>0</v>
          </cell>
          <cell r="AU929">
            <v>0</v>
          </cell>
          <cell r="AV929">
            <v>12312.069267199644</v>
          </cell>
          <cell r="AW929">
            <v>216</v>
          </cell>
          <cell r="AX929">
            <v>6</v>
          </cell>
          <cell r="AY929">
            <v>0</v>
          </cell>
          <cell r="AZ929">
            <v>0</v>
          </cell>
          <cell r="BA929">
            <v>0</v>
          </cell>
          <cell r="BB929">
            <v>0</v>
          </cell>
          <cell r="BC929">
            <v>0</v>
          </cell>
          <cell r="BD929">
            <v>0</v>
          </cell>
          <cell r="BE929">
            <v>54</v>
          </cell>
          <cell r="BF929">
            <v>1.5</v>
          </cell>
          <cell r="BG929">
            <v>0</v>
          </cell>
          <cell r="BH929">
            <v>0</v>
          </cell>
          <cell r="BI929">
            <v>0</v>
          </cell>
          <cell r="BJ929">
            <v>0</v>
          </cell>
          <cell r="BK929">
            <v>76</v>
          </cell>
          <cell r="BL929">
            <v>2</v>
          </cell>
          <cell r="BM929">
            <v>0</v>
          </cell>
          <cell r="BN929">
            <v>0</v>
          </cell>
          <cell r="BO929">
            <v>809.25</v>
          </cell>
          <cell r="BP929">
            <v>24.9</v>
          </cell>
          <cell r="BQ929">
            <v>0</v>
          </cell>
          <cell r="BR929">
            <v>0</v>
          </cell>
          <cell r="BS929">
            <v>310.375</v>
          </cell>
          <cell r="BT929">
            <v>9.5500000000000007</v>
          </cell>
          <cell r="BU929">
            <v>0</v>
          </cell>
          <cell r="BV929">
            <v>0</v>
          </cell>
          <cell r="BW929">
            <v>0</v>
          </cell>
          <cell r="BX929">
            <v>0</v>
          </cell>
          <cell r="BY929">
            <v>0</v>
          </cell>
          <cell r="BZ929">
            <v>0</v>
          </cell>
          <cell r="CA929">
            <v>74</v>
          </cell>
          <cell r="CB929">
            <v>2</v>
          </cell>
          <cell r="CC929">
            <v>0</v>
          </cell>
          <cell r="CD929">
            <v>0</v>
          </cell>
          <cell r="CE929">
            <v>0</v>
          </cell>
          <cell r="CF929">
            <v>0</v>
          </cell>
          <cell r="CG929">
            <v>0</v>
          </cell>
          <cell r="CH929">
            <v>0</v>
          </cell>
          <cell r="CI929">
            <v>0</v>
          </cell>
          <cell r="CJ929">
            <v>0</v>
          </cell>
          <cell r="CK929">
            <v>0</v>
          </cell>
          <cell r="CL929">
            <v>0</v>
          </cell>
          <cell r="CM929">
            <v>0</v>
          </cell>
          <cell r="CN929">
            <v>0</v>
          </cell>
          <cell r="CO929">
            <v>0</v>
          </cell>
          <cell r="CP929">
            <v>0</v>
          </cell>
          <cell r="CQ929">
            <v>0</v>
          </cell>
          <cell r="CR929">
            <v>0</v>
          </cell>
          <cell r="CS929">
            <v>0</v>
          </cell>
          <cell r="CT929">
            <v>0</v>
          </cell>
          <cell r="CU929">
            <v>0</v>
          </cell>
          <cell r="CV929">
            <v>0</v>
          </cell>
          <cell r="CW929">
            <v>0</v>
          </cell>
          <cell r="CX929">
            <v>0</v>
          </cell>
          <cell r="CY929">
            <v>0</v>
          </cell>
          <cell r="CZ929">
            <v>0</v>
          </cell>
          <cell r="DA929">
            <v>0</v>
          </cell>
          <cell r="DB929">
            <v>0</v>
          </cell>
          <cell r="DC929">
            <v>0</v>
          </cell>
          <cell r="DD929">
            <v>13851.694267199644</v>
          </cell>
          <cell r="DE929">
            <v>0</v>
          </cell>
          <cell r="DG929">
            <v>11953.46530796082</v>
          </cell>
          <cell r="DI929">
            <v>0.03</v>
          </cell>
          <cell r="DJ929">
            <v>358.60395923882459</v>
          </cell>
          <cell r="DK929">
            <v>2.6576859048164155E-2</v>
          </cell>
          <cell r="DL929">
            <v>0</v>
          </cell>
        </row>
        <row r="930">
          <cell r="A930" t="str">
            <v>B10417LR0768LT12600P60</v>
          </cell>
          <cell r="B930" t="str">
            <v>RULLIERA-NASTRO TANGENZIALE Lu0650 LT 12600 P60</v>
          </cell>
          <cell r="C930" t="str">
            <v>TANGENTIAL BELT ROLLER CONV. Aw0650 LT 12600 P60</v>
          </cell>
          <cell r="F930">
            <v>27452.956476585659</v>
          </cell>
          <cell r="H930">
            <v>12902.889543995259</v>
          </cell>
          <cell r="I930">
            <v>0.53</v>
          </cell>
          <cell r="J930" t="str">
            <v>OK</v>
          </cell>
          <cell r="K930" t="str">
            <v>NEWZD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0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  <cell r="AR930">
            <v>0</v>
          </cell>
          <cell r="AS930">
            <v>0</v>
          </cell>
          <cell r="AT930">
            <v>0</v>
          </cell>
          <cell r="AU930">
            <v>0</v>
          </cell>
          <cell r="AV930">
            <v>11363.264543995259</v>
          </cell>
          <cell r="AW930">
            <v>216</v>
          </cell>
          <cell r="AX930">
            <v>6</v>
          </cell>
          <cell r="AY930">
            <v>0</v>
          </cell>
          <cell r="AZ930">
            <v>0</v>
          </cell>
          <cell r="BA930">
            <v>0</v>
          </cell>
          <cell r="BB930">
            <v>0</v>
          </cell>
          <cell r="BC930">
            <v>0</v>
          </cell>
          <cell r="BD930">
            <v>0</v>
          </cell>
          <cell r="BE930">
            <v>54</v>
          </cell>
          <cell r="BF930">
            <v>1.5</v>
          </cell>
          <cell r="BG930">
            <v>0</v>
          </cell>
          <cell r="BH930">
            <v>0</v>
          </cell>
          <cell r="BI930">
            <v>0</v>
          </cell>
          <cell r="BJ930">
            <v>0</v>
          </cell>
          <cell r="BK930">
            <v>76</v>
          </cell>
          <cell r="BL930">
            <v>2</v>
          </cell>
          <cell r="BM930">
            <v>0</v>
          </cell>
          <cell r="BN930">
            <v>0</v>
          </cell>
          <cell r="BO930">
            <v>809.25</v>
          </cell>
          <cell r="BP930">
            <v>24.9</v>
          </cell>
          <cell r="BQ930">
            <v>0</v>
          </cell>
          <cell r="BR930">
            <v>0</v>
          </cell>
          <cell r="BS930">
            <v>310.375</v>
          </cell>
          <cell r="BT930">
            <v>9.5500000000000007</v>
          </cell>
          <cell r="BU930">
            <v>0</v>
          </cell>
          <cell r="BV930">
            <v>0</v>
          </cell>
          <cell r="BW930">
            <v>0</v>
          </cell>
          <cell r="BX930">
            <v>0</v>
          </cell>
          <cell r="BY930">
            <v>0</v>
          </cell>
          <cell r="BZ930">
            <v>0</v>
          </cell>
          <cell r="CA930">
            <v>74</v>
          </cell>
          <cell r="CB930">
            <v>2</v>
          </cell>
          <cell r="CC930">
            <v>0</v>
          </cell>
          <cell r="CD930">
            <v>0</v>
          </cell>
          <cell r="CE930">
            <v>0</v>
          </cell>
          <cell r="CF930">
            <v>0</v>
          </cell>
          <cell r="CG930">
            <v>0</v>
          </cell>
          <cell r="CH930">
            <v>0</v>
          </cell>
          <cell r="CI930">
            <v>0</v>
          </cell>
          <cell r="CJ930">
            <v>0</v>
          </cell>
          <cell r="CK930">
            <v>0</v>
          </cell>
          <cell r="CL930">
            <v>0</v>
          </cell>
          <cell r="CM930">
            <v>0</v>
          </cell>
          <cell r="CN930">
            <v>0</v>
          </cell>
          <cell r="CO930">
            <v>0</v>
          </cell>
          <cell r="CP930">
            <v>0</v>
          </cell>
          <cell r="CQ930">
            <v>0</v>
          </cell>
          <cell r="CR930">
            <v>0</v>
          </cell>
          <cell r="CS930">
            <v>0</v>
          </cell>
          <cell r="CT930">
            <v>0</v>
          </cell>
          <cell r="CU930">
            <v>0</v>
          </cell>
          <cell r="CV930">
            <v>0</v>
          </cell>
          <cell r="CW930">
            <v>0</v>
          </cell>
          <cell r="CX930">
            <v>0</v>
          </cell>
          <cell r="CY930">
            <v>0</v>
          </cell>
          <cell r="CZ930">
            <v>0</v>
          </cell>
          <cell r="DA930">
            <v>0</v>
          </cell>
          <cell r="DB930">
            <v>0</v>
          </cell>
          <cell r="DC930">
            <v>0</v>
          </cell>
          <cell r="DD930">
            <v>12902.889543995259</v>
          </cell>
          <cell r="DE930">
            <v>0</v>
          </cell>
          <cell r="DG930">
            <v>11032.295673781806</v>
          </cell>
          <cell r="DI930">
            <v>0.03</v>
          </cell>
          <cell r="DJ930">
            <v>330.96887021345418</v>
          </cell>
          <cell r="DK930">
            <v>2.6326038701761409E-2</v>
          </cell>
          <cell r="DL930">
            <v>0</v>
          </cell>
        </row>
        <row r="931">
          <cell r="A931" t="str">
            <v>B10417LR0768P40I</v>
          </cell>
          <cell r="B931" t="str">
            <v>EXTRA RULLI INOX AL MILLIMETRO PERR RULLIERA-NASTRO TANGENZIALE Lu0650 P40</v>
          </cell>
          <cell r="C931" t="str">
            <v>EXTRA STAINLESS ROLLERS PER MILLIMITER FOR TANGENTIAL BELT ROLLER CONV. Aw0650 P40</v>
          </cell>
          <cell r="F931">
            <v>0.23638736680851063</v>
          </cell>
          <cell r="G931" t="str">
            <v>X</v>
          </cell>
          <cell r="H931">
            <v>0.11110206239999999</v>
          </cell>
          <cell r="I931">
            <v>0.53</v>
          </cell>
          <cell r="J931" t="str">
            <v>OK</v>
          </cell>
          <cell r="K931" t="str">
            <v>NEWZD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0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  <cell r="AR931">
            <v>0</v>
          </cell>
          <cell r="AS931">
            <v>0</v>
          </cell>
          <cell r="AT931">
            <v>0</v>
          </cell>
          <cell r="AU931">
            <v>0</v>
          </cell>
          <cell r="AV931">
            <v>0.11110206239999999</v>
          </cell>
          <cell r="AW931">
            <v>0</v>
          </cell>
          <cell r="AX931">
            <v>0</v>
          </cell>
          <cell r="AY931">
            <v>0</v>
          </cell>
          <cell r="AZ931">
            <v>0</v>
          </cell>
          <cell r="BA931">
            <v>0</v>
          </cell>
          <cell r="BB931">
            <v>0</v>
          </cell>
          <cell r="BC931">
            <v>0</v>
          </cell>
          <cell r="BD931">
            <v>0</v>
          </cell>
          <cell r="BE931">
            <v>0</v>
          </cell>
          <cell r="BF931">
            <v>0</v>
          </cell>
          <cell r="BG931">
            <v>0</v>
          </cell>
          <cell r="BH931">
            <v>0</v>
          </cell>
          <cell r="BI931">
            <v>0</v>
          </cell>
          <cell r="BJ931">
            <v>0</v>
          </cell>
          <cell r="BK931">
            <v>0</v>
          </cell>
          <cell r="BL931">
            <v>0</v>
          </cell>
          <cell r="BM931">
            <v>0</v>
          </cell>
          <cell r="BN931">
            <v>0</v>
          </cell>
          <cell r="BO931">
            <v>0</v>
          </cell>
          <cell r="BP931">
            <v>0</v>
          </cell>
          <cell r="BQ931">
            <v>0</v>
          </cell>
          <cell r="BR931">
            <v>0</v>
          </cell>
          <cell r="BS931">
            <v>0</v>
          </cell>
          <cell r="BT931">
            <v>0</v>
          </cell>
          <cell r="BU931">
            <v>0</v>
          </cell>
          <cell r="BV931">
            <v>0</v>
          </cell>
          <cell r="BW931">
            <v>0</v>
          </cell>
          <cell r="BX931">
            <v>0</v>
          </cell>
          <cell r="BY931">
            <v>0</v>
          </cell>
          <cell r="BZ931">
            <v>0</v>
          </cell>
          <cell r="CA931">
            <v>0</v>
          </cell>
          <cell r="CB931">
            <v>0</v>
          </cell>
          <cell r="CC931">
            <v>0</v>
          </cell>
          <cell r="CD931">
            <v>0</v>
          </cell>
          <cell r="CE931">
            <v>0</v>
          </cell>
          <cell r="CF931">
            <v>0</v>
          </cell>
          <cell r="CG931">
            <v>0</v>
          </cell>
          <cell r="CH931">
            <v>0</v>
          </cell>
          <cell r="CI931">
            <v>0</v>
          </cell>
          <cell r="CJ931">
            <v>0</v>
          </cell>
          <cell r="CK931">
            <v>0</v>
          </cell>
          <cell r="CL931">
            <v>0</v>
          </cell>
          <cell r="CM931">
            <v>0</v>
          </cell>
          <cell r="CN931">
            <v>0</v>
          </cell>
          <cell r="CO931">
            <v>0</v>
          </cell>
          <cell r="CP931">
            <v>0</v>
          </cell>
          <cell r="CQ931">
            <v>0</v>
          </cell>
          <cell r="CR931">
            <v>0</v>
          </cell>
          <cell r="CS931">
            <v>0</v>
          </cell>
          <cell r="CT931">
            <v>0</v>
          </cell>
          <cell r="CU931">
            <v>0</v>
          </cell>
          <cell r="CV931">
            <v>0</v>
          </cell>
          <cell r="CW931">
            <v>0</v>
          </cell>
          <cell r="CX931">
            <v>0</v>
          </cell>
          <cell r="CY931">
            <v>0</v>
          </cell>
          <cell r="CZ931">
            <v>0</v>
          </cell>
          <cell r="DA931">
            <v>0</v>
          </cell>
          <cell r="DB931">
            <v>0</v>
          </cell>
          <cell r="DC931">
            <v>0</v>
          </cell>
          <cell r="DD931">
            <v>0.11110206239999999</v>
          </cell>
          <cell r="DE931">
            <v>0</v>
          </cell>
          <cell r="DG931">
            <v>0.10786607999999999</v>
          </cell>
          <cell r="DI931">
            <v>0.03</v>
          </cell>
          <cell r="DJ931">
            <v>3.2359823999999994E-3</v>
          </cell>
          <cell r="DK931">
            <v>2.9999999999999995E-2</v>
          </cell>
          <cell r="DL931">
            <v>0</v>
          </cell>
        </row>
        <row r="932">
          <cell r="A932" t="str">
            <v>B10417LR0768P60I</v>
          </cell>
          <cell r="B932" t="str">
            <v>EXTRA RULLI INOX AL MILLIMETRO PERR RULLIERA-NASTRO TANGENZIALE Lu0650 P60</v>
          </cell>
          <cell r="C932" t="str">
            <v>EXTRA STAINLESS ROLLERS PER MILLIMITER FOR TANGENTIAL BELT ROLLER CONV. Aw0650 P60</v>
          </cell>
          <cell r="F932">
            <v>0.53475434808510647</v>
          </cell>
          <cell r="G932" t="str">
            <v>X</v>
          </cell>
          <cell r="H932">
            <v>0.25133454360000002</v>
          </cell>
          <cell r="I932">
            <v>0.53</v>
          </cell>
          <cell r="J932" t="str">
            <v>OK</v>
          </cell>
          <cell r="K932" t="str">
            <v>NEWZD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0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  <cell r="AR932">
            <v>0</v>
          </cell>
          <cell r="AS932">
            <v>0</v>
          </cell>
          <cell r="AT932">
            <v>0</v>
          </cell>
          <cell r="AU932">
            <v>0</v>
          </cell>
          <cell r="AV932">
            <v>0.25133454360000002</v>
          </cell>
          <cell r="AW932">
            <v>0</v>
          </cell>
          <cell r="AX932">
            <v>0</v>
          </cell>
          <cell r="AY932">
            <v>0</v>
          </cell>
          <cell r="AZ932">
            <v>0</v>
          </cell>
          <cell r="BA932">
            <v>0</v>
          </cell>
          <cell r="BB932">
            <v>0</v>
          </cell>
          <cell r="BC932">
            <v>0</v>
          </cell>
          <cell r="BD932">
            <v>0</v>
          </cell>
          <cell r="BE932">
            <v>0</v>
          </cell>
          <cell r="BF932">
            <v>0</v>
          </cell>
          <cell r="BG932">
            <v>0</v>
          </cell>
          <cell r="BH932">
            <v>0</v>
          </cell>
          <cell r="BI932">
            <v>0</v>
          </cell>
          <cell r="BJ932">
            <v>0</v>
          </cell>
          <cell r="BK932">
            <v>0</v>
          </cell>
          <cell r="BL932">
            <v>0</v>
          </cell>
          <cell r="BM932">
            <v>0</v>
          </cell>
          <cell r="BN932">
            <v>0</v>
          </cell>
          <cell r="BO932">
            <v>0</v>
          </cell>
          <cell r="BP932">
            <v>0</v>
          </cell>
          <cell r="BQ932">
            <v>0</v>
          </cell>
          <cell r="BR932">
            <v>0</v>
          </cell>
          <cell r="BS932">
            <v>0</v>
          </cell>
          <cell r="BT932">
            <v>0</v>
          </cell>
          <cell r="BU932">
            <v>0</v>
          </cell>
          <cell r="BV932">
            <v>0</v>
          </cell>
          <cell r="BW932">
            <v>0</v>
          </cell>
          <cell r="BX932">
            <v>0</v>
          </cell>
          <cell r="BY932">
            <v>0</v>
          </cell>
          <cell r="BZ932">
            <v>0</v>
          </cell>
          <cell r="CA932">
            <v>0</v>
          </cell>
          <cell r="CB932">
            <v>0</v>
          </cell>
          <cell r="CC932">
            <v>0</v>
          </cell>
          <cell r="CD932">
            <v>0</v>
          </cell>
          <cell r="CE932">
            <v>0</v>
          </cell>
          <cell r="CF932">
            <v>0</v>
          </cell>
          <cell r="CG932">
            <v>0</v>
          </cell>
          <cell r="CH932">
            <v>0</v>
          </cell>
          <cell r="CI932">
            <v>0</v>
          </cell>
          <cell r="CJ932">
            <v>0</v>
          </cell>
          <cell r="CK932">
            <v>0</v>
          </cell>
          <cell r="CL932">
            <v>0</v>
          </cell>
          <cell r="CM932">
            <v>0</v>
          </cell>
          <cell r="CN932">
            <v>0</v>
          </cell>
          <cell r="CO932">
            <v>0</v>
          </cell>
          <cell r="CP932">
            <v>0</v>
          </cell>
          <cell r="CQ932">
            <v>0</v>
          </cell>
          <cell r="CR932">
            <v>0</v>
          </cell>
          <cell r="CS932">
            <v>0</v>
          </cell>
          <cell r="CT932">
            <v>0</v>
          </cell>
          <cell r="CU932">
            <v>0</v>
          </cell>
          <cell r="CV932">
            <v>0</v>
          </cell>
          <cell r="CW932">
            <v>0</v>
          </cell>
          <cell r="CX932">
            <v>0</v>
          </cell>
          <cell r="CY932">
            <v>0</v>
          </cell>
          <cell r="CZ932">
            <v>0</v>
          </cell>
          <cell r="DA932">
            <v>0</v>
          </cell>
          <cell r="DB932">
            <v>0</v>
          </cell>
          <cell r="DC932">
            <v>0</v>
          </cell>
          <cell r="DD932">
            <v>0.25133454360000002</v>
          </cell>
          <cell r="DE932">
            <v>0</v>
          </cell>
          <cell r="DG932">
            <v>0.24401412</v>
          </cell>
          <cell r="DI932">
            <v>0.03</v>
          </cell>
          <cell r="DJ932">
            <v>7.3204235999999997E-3</v>
          </cell>
          <cell r="DK932">
            <v>2.9999999999999995E-2</v>
          </cell>
          <cell r="DL932">
            <v>0</v>
          </cell>
        </row>
        <row r="933">
          <cell r="A933" t="str">
            <v>B10417LR1018LT03000P60</v>
          </cell>
          <cell r="B933" t="str">
            <v>RULLIERA-NASTRO TANGENZIALE Lu0900 LT 03000 P60</v>
          </cell>
          <cell r="C933" t="str">
            <v>TANGENTIAL BELT ROLLER CONV. Aw0900 LT 03000 P60</v>
          </cell>
          <cell r="F933">
            <v>11718.034097411321</v>
          </cell>
          <cell r="H933">
            <v>5507.4760257833204</v>
          </cell>
          <cell r="I933">
            <v>0.53</v>
          </cell>
          <cell r="J933" t="str">
            <v>OK</v>
          </cell>
          <cell r="K933" t="str">
            <v>NEWZD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>
            <v>0</v>
          </cell>
          <cell r="AM933">
            <v>0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</v>
          </cell>
          <cell r="AS933">
            <v>0</v>
          </cell>
          <cell r="AT933">
            <v>0</v>
          </cell>
          <cell r="AU933">
            <v>0</v>
          </cell>
          <cell r="AV933">
            <v>4663.8510257833204</v>
          </cell>
          <cell r="AW933">
            <v>144</v>
          </cell>
          <cell r="AX933">
            <v>4</v>
          </cell>
          <cell r="AY933">
            <v>0</v>
          </cell>
          <cell r="AZ933">
            <v>0</v>
          </cell>
          <cell r="BA933">
            <v>0</v>
          </cell>
          <cell r="BB933">
            <v>0</v>
          </cell>
          <cell r="BC933">
            <v>0</v>
          </cell>
          <cell r="BD933">
            <v>0</v>
          </cell>
          <cell r="BE933">
            <v>54</v>
          </cell>
          <cell r="BF933">
            <v>1.5</v>
          </cell>
          <cell r="BG933">
            <v>0</v>
          </cell>
          <cell r="BH933">
            <v>0</v>
          </cell>
          <cell r="BI933">
            <v>0</v>
          </cell>
          <cell r="BJ933">
            <v>0</v>
          </cell>
          <cell r="BK933">
            <v>76</v>
          </cell>
          <cell r="BL933">
            <v>2</v>
          </cell>
          <cell r="BM933">
            <v>0</v>
          </cell>
          <cell r="BN933">
            <v>0</v>
          </cell>
          <cell r="BO933">
            <v>341.25</v>
          </cell>
          <cell r="BP933">
            <v>10.5</v>
          </cell>
          <cell r="BQ933">
            <v>0</v>
          </cell>
          <cell r="BR933">
            <v>0</v>
          </cell>
          <cell r="BS933">
            <v>154.375</v>
          </cell>
          <cell r="BT933">
            <v>4.75</v>
          </cell>
          <cell r="BU933">
            <v>0</v>
          </cell>
          <cell r="BV933">
            <v>0</v>
          </cell>
          <cell r="BW933">
            <v>0</v>
          </cell>
          <cell r="BX933">
            <v>0</v>
          </cell>
          <cell r="BY933">
            <v>0</v>
          </cell>
          <cell r="BZ933">
            <v>0</v>
          </cell>
          <cell r="CA933">
            <v>74</v>
          </cell>
          <cell r="CB933">
            <v>2</v>
          </cell>
          <cell r="CC933">
            <v>0</v>
          </cell>
          <cell r="CD933">
            <v>0</v>
          </cell>
          <cell r="CE933">
            <v>0</v>
          </cell>
          <cell r="CF933">
            <v>0</v>
          </cell>
          <cell r="CG933">
            <v>0</v>
          </cell>
          <cell r="CH933">
            <v>0</v>
          </cell>
          <cell r="CI933">
            <v>0</v>
          </cell>
          <cell r="CJ933">
            <v>0</v>
          </cell>
          <cell r="CK933">
            <v>0</v>
          </cell>
          <cell r="CL933">
            <v>0</v>
          </cell>
          <cell r="CM933">
            <v>0</v>
          </cell>
          <cell r="CN933">
            <v>0</v>
          </cell>
          <cell r="CO933">
            <v>0</v>
          </cell>
          <cell r="CP933">
            <v>0</v>
          </cell>
          <cell r="CQ933">
            <v>0</v>
          </cell>
          <cell r="CR933">
            <v>0</v>
          </cell>
          <cell r="CS933">
            <v>0</v>
          </cell>
          <cell r="CT933">
            <v>0</v>
          </cell>
          <cell r="CU933">
            <v>0</v>
          </cell>
          <cell r="CV933">
            <v>0</v>
          </cell>
          <cell r="CW933">
            <v>0</v>
          </cell>
          <cell r="CX933">
            <v>0</v>
          </cell>
          <cell r="CY933">
            <v>0</v>
          </cell>
          <cell r="CZ933">
            <v>0</v>
          </cell>
          <cell r="DA933">
            <v>0</v>
          </cell>
          <cell r="DB933">
            <v>0</v>
          </cell>
          <cell r="DC933">
            <v>0</v>
          </cell>
          <cell r="DD933">
            <v>5507.4760257833204</v>
          </cell>
          <cell r="DE933">
            <v>0</v>
          </cell>
          <cell r="DG933">
            <v>4528.0107046440007</v>
          </cell>
          <cell r="DI933">
            <v>0.03</v>
          </cell>
          <cell r="DJ933">
            <v>135.84032113932003</v>
          </cell>
          <cell r="DK933">
            <v>2.5288446314756689E-2</v>
          </cell>
          <cell r="DL933">
            <v>0</v>
          </cell>
        </row>
        <row r="934">
          <cell r="A934" t="str">
            <v>B10417LR1018LT03300P60</v>
          </cell>
          <cell r="B934" t="str">
            <v>RULLIERA-NASTRO TANGENZIALE Lu0900 LT 03300 P60</v>
          </cell>
          <cell r="C934" t="str">
            <v>TANGENTIAL BELT ROLLER CONV. Aw0900 LT 03300 P60</v>
          </cell>
          <cell r="F934">
            <v>12207.12582093813</v>
          </cell>
          <cell r="H934">
            <v>5737.349135840921</v>
          </cell>
          <cell r="I934">
            <v>0.53</v>
          </cell>
          <cell r="J934" t="str">
            <v>OK</v>
          </cell>
          <cell r="K934" t="str">
            <v>NEWZD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>
            <v>0</v>
          </cell>
          <cell r="AM934">
            <v>0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</v>
          </cell>
          <cell r="AS934">
            <v>0</v>
          </cell>
          <cell r="AT934">
            <v>0</v>
          </cell>
          <cell r="AU934">
            <v>0</v>
          </cell>
          <cell r="AV934">
            <v>4874.224135840921</v>
          </cell>
          <cell r="AW934">
            <v>144</v>
          </cell>
          <cell r="AX934">
            <v>4</v>
          </cell>
          <cell r="AY934">
            <v>0</v>
          </cell>
          <cell r="AZ934">
            <v>0</v>
          </cell>
          <cell r="BA934">
            <v>0</v>
          </cell>
          <cell r="BB934">
            <v>0</v>
          </cell>
          <cell r="BC934">
            <v>0</v>
          </cell>
          <cell r="BD934">
            <v>0</v>
          </cell>
          <cell r="BE934">
            <v>54</v>
          </cell>
          <cell r="BF934">
            <v>1.5</v>
          </cell>
          <cell r="BG934">
            <v>0</v>
          </cell>
          <cell r="BH934">
            <v>0</v>
          </cell>
          <cell r="BI934">
            <v>0</v>
          </cell>
          <cell r="BJ934">
            <v>0</v>
          </cell>
          <cell r="BK934">
            <v>76</v>
          </cell>
          <cell r="BL934">
            <v>2</v>
          </cell>
          <cell r="BM934">
            <v>0</v>
          </cell>
          <cell r="BN934">
            <v>0</v>
          </cell>
          <cell r="BO934">
            <v>355.875</v>
          </cell>
          <cell r="BP934">
            <v>10.95</v>
          </cell>
          <cell r="BQ934">
            <v>0</v>
          </cell>
          <cell r="BR934">
            <v>0</v>
          </cell>
          <cell r="BS934">
            <v>159.25</v>
          </cell>
          <cell r="BT934">
            <v>4.9000000000000004</v>
          </cell>
          <cell r="BU934">
            <v>0</v>
          </cell>
          <cell r="BV934">
            <v>0</v>
          </cell>
          <cell r="BW934">
            <v>0</v>
          </cell>
          <cell r="BX934">
            <v>0</v>
          </cell>
          <cell r="BY934">
            <v>0</v>
          </cell>
          <cell r="BZ934">
            <v>0</v>
          </cell>
          <cell r="CA934">
            <v>74</v>
          </cell>
          <cell r="CB934">
            <v>2</v>
          </cell>
          <cell r="CC934">
            <v>0</v>
          </cell>
          <cell r="CD934">
            <v>0</v>
          </cell>
          <cell r="CE934">
            <v>0</v>
          </cell>
          <cell r="CF934">
            <v>0</v>
          </cell>
          <cell r="CG934">
            <v>0</v>
          </cell>
          <cell r="CH934">
            <v>0</v>
          </cell>
          <cell r="CI934">
            <v>0</v>
          </cell>
          <cell r="CJ934">
            <v>0</v>
          </cell>
          <cell r="CK934">
            <v>0</v>
          </cell>
          <cell r="CL934">
            <v>0</v>
          </cell>
          <cell r="CM934">
            <v>0</v>
          </cell>
          <cell r="CN934">
            <v>0</v>
          </cell>
          <cell r="CO934">
            <v>0</v>
          </cell>
          <cell r="CP934">
            <v>0</v>
          </cell>
          <cell r="CQ934">
            <v>0</v>
          </cell>
          <cell r="CR934">
            <v>0</v>
          </cell>
          <cell r="CS934">
            <v>0</v>
          </cell>
          <cell r="CT934">
            <v>0</v>
          </cell>
          <cell r="CU934">
            <v>0</v>
          </cell>
          <cell r="CV934">
            <v>0</v>
          </cell>
          <cell r="CW934">
            <v>0</v>
          </cell>
          <cell r="CX934">
            <v>0</v>
          </cell>
          <cell r="CY934">
            <v>0</v>
          </cell>
          <cell r="CZ934">
            <v>0</v>
          </cell>
          <cell r="DA934">
            <v>0</v>
          </cell>
          <cell r="DB934">
            <v>0</v>
          </cell>
          <cell r="DC934">
            <v>0</v>
          </cell>
          <cell r="DD934">
            <v>5737.349135840921</v>
          </cell>
          <cell r="DE934">
            <v>0</v>
          </cell>
          <cell r="DG934">
            <v>4732.2564425640012</v>
          </cell>
          <cell r="DI934">
            <v>0.03</v>
          </cell>
          <cell r="DJ934">
            <v>141.96769327692002</v>
          </cell>
          <cell r="DK934">
            <v>2.5372299410541244E-2</v>
          </cell>
          <cell r="DL934">
            <v>0</v>
          </cell>
        </row>
        <row r="935">
          <cell r="A935" t="str">
            <v>B10417LR1018LT03600P60</v>
          </cell>
          <cell r="B935" t="str">
            <v>RULLIERA-NASTRO TANGENZIALE Lu0900 LT 03600 P60</v>
          </cell>
          <cell r="C935" t="str">
            <v>TANGENTIAL BELT ROLLER CONV. Aw0900 LT 03600 P60</v>
          </cell>
          <cell r="F935">
            <v>12737.812675081108</v>
          </cell>
          <cell r="H935">
            <v>5986.7719572881206</v>
          </cell>
          <cell r="I935">
            <v>0.53</v>
          </cell>
          <cell r="J935" t="str">
            <v>OK</v>
          </cell>
          <cell r="K935" t="str">
            <v>NEWZD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>
            <v>0</v>
          </cell>
          <cell r="AM935">
            <v>0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</v>
          </cell>
          <cell r="AS935">
            <v>0</v>
          </cell>
          <cell r="AT935">
            <v>0</v>
          </cell>
          <cell r="AU935">
            <v>0</v>
          </cell>
          <cell r="AV935">
            <v>5104.1469572881206</v>
          </cell>
          <cell r="AW935">
            <v>144</v>
          </cell>
          <cell r="AX935">
            <v>4</v>
          </cell>
          <cell r="AY935">
            <v>0</v>
          </cell>
          <cell r="AZ935">
            <v>0</v>
          </cell>
          <cell r="BA935">
            <v>0</v>
          </cell>
          <cell r="BB935">
            <v>0</v>
          </cell>
          <cell r="BC935">
            <v>0</v>
          </cell>
          <cell r="BD935">
            <v>0</v>
          </cell>
          <cell r="BE935">
            <v>54</v>
          </cell>
          <cell r="BF935">
            <v>1.5</v>
          </cell>
          <cell r="BG935">
            <v>0</v>
          </cell>
          <cell r="BH935">
            <v>0</v>
          </cell>
          <cell r="BI935">
            <v>0</v>
          </cell>
          <cell r="BJ935">
            <v>0</v>
          </cell>
          <cell r="BK935">
            <v>76</v>
          </cell>
          <cell r="BL935">
            <v>2</v>
          </cell>
          <cell r="BM935">
            <v>0</v>
          </cell>
          <cell r="BN935">
            <v>0</v>
          </cell>
          <cell r="BO935">
            <v>370.5</v>
          </cell>
          <cell r="BP935">
            <v>11.4</v>
          </cell>
          <cell r="BQ935">
            <v>0</v>
          </cell>
          <cell r="BR935">
            <v>0</v>
          </cell>
          <cell r="BS935">
            <v>164.125</v>
          </cell>
          <cell r="BT935">
            <v>5.05</v>
          </cell>
          <cell r="BU935">
            <v>0</v>
          </cell>
          <cell r="BV935">
            <v>0</v>
          </cell>
          <cell r="BW935">
            <v>0</v>
          </cell>
          <cell r="BX935">
            <v>0</v>
          </cell>
          <cell r="BY935">
            <v>0</v>
          </cell>
          <cell r="BZ935">
            <v>0</v>
          </cell>
          <cell r="CA935">
            <v>74</v>
          </cell>
          <cell r="CB935">
            <v>2</v>
          </cell>
          <cell r="CC935">
            <v>0</v>
          </cell>
          <cell r="CD935">
            <v>0</v>
          </cell>
          <cell r="CE935">
            <v>0</v>
          </cell>
          <cell r="CF935">
            <v>0</v>
          </cell>
          <cell r="CG935">
            <v>0</v>
          </cell>
          <cell r="CH935">
            <v>0</v>
          </cell>
          <cell r="CI935">
            <v>0</v>
          </cell>
          <cell r="CJ935">
            <v>0</v>
          </cell>
          <cell r="CK935">
            <v>0</v>
          </cell>
          <cell r="CL935">
            <v>0</v>
          </cell>
          <cell r="CM935">
            <v>0</v>
          </cell>
          <cell r="CN935">
            <v>0</v>
          </cell>
          <cell r="CO935">
            <v>0</v>
          </cell>
          <cell r="CP935">
            <v>0</v>
          </cell>
          <cell r="CQ935">
            <v>0</v>
          </cell>
          <cell r="CR935">
            <v>0</v>
          </cell>
          <cell r="CS935">
            <v>0</v>
          </cell>
          <cell r="CT935">
            <v>0</v>
          </cell>
          <cell r="CU935">
            <v>0</v>
          </cell>
          <cell r="CV935">
            <v>0</v>
          </cell>
          <cell r="CW935">
            <v>0</v>
          </cell>
          <cell r="CX935">
            <v>0</v>
          </cell>
          <cell r="CY935">
            <v>0</v>
          </cell>
          <cell r="CZ935">
            <v>0</v>
          </cell>
          <cell r="DA935">
            <v>0</v>
          </cell>
          <cell r="DB935">
            <v>0</v>
          </cell>
          <cell r="DC935">
            <v>0</v>
          </cell>
          <cell r="DD935">
            <v>5986.7719572881206</v>
          </cell>
          <cell r="DE935">
            <v>0</v>
          </cell>
          <cell r="DG935">
            <v>4955.4824828040009</v>
          </cell>
          <cell r="DI935">
            <v>0.03</v>
          </cell>
          <cell r="DJ935">
            <v>148.66447448412003</v>
          </cell>
          <cell r="DK935">
            <v>2.5464497685595461E-2</v>
          </cell>
          <cell r="DL935">
            <v>0</v>
          </cell>
        </row>
        <row r="936">
          <cell r="A936" t="str">
            <v>B10417LR1018LT03900P60</v>
          </cell>
          <cell r="B936" t="str">
            <v>RULLIERA-NASTRO TANGENZIALE Lu0900 LT 03900 P60</v>
          </cell>
          <cell r="C936" t="str">
            <v>TANGENTIAL BELT ROLLER CONV. Aw0900 LT 03900 P60</v>
          </cell>
          <cell r="F936">
            <v>13151.862046083665</v>
          </cell>
          <cell r="H936">
            <v>6181.3751616593217</v>
          </cell>
          <cell r="I936">
            <v>0.53</v>
          </cell>
          <cell r="J936" t="str">
            <v>OK</v>
          </cell>
          <cell r="K936" t="str">
            <v>NEWZD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>
            <v>0</v>
          </cell>
          <cell r="AM936">
            <v>0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  <cell r="AS936">
            <v>0</v>
          </cell>
          <cell r="AT936">
            <v>0</v>
          </cell>
          <cell r="AU936">
            <v>0</v>
          </cell>
          <cell r="AV936">
            <v>5279.2501616593217</v>
          </cell>
          <cell r="AW936">
            <v>144</v>
          </cell>
          <cell r="AX936">
            <v>4</v>
          </cell>
          <cell r="AY936">
            <v>0</v>
          </cell>
          <cell r="AZ936">
            <v>0</v>
          </cell>
          <cell r="BA936">
            <v>0</v>
          </cell>
          <cell r="BB936">
            <v>0</v>
          </cell>
          <cell r="BC936">
            <v>0</v>
          </cell>
          <cell r="BD936">
            <v>0</v>
          </cell>
          <cell r="BE936">
            <v>54</v>
          </cell>
          <cell r="BF936">
            <v>1.5</v>
          </cell>
          <cell r="BG936">
            <v>0</v>
          </cell>
          <cell r="BH936">
            <v>0</v>
          </cell>
          <cell r="BI936">
            <v>0</v>
          </cell>
          <cell r="BJ936">
            <v>0</v>
          </cell>
          <cell r="BK936">
            <v>76</v>
          </cell>
          <cell r="BL936">
            <v>2</v>
          </cell>
          <cell r="BM936">
            <v>0</v>
          </cell>
          <cell r="BN936">
            <v>0</v>
          </cell>
          <cell r="BO936">
            <v>385.125</v>
          </cell>
          <cell r="BP936">
            <v>11.85</v>
          </cell>
          <cell r="BQ936">
            <v>0</v>
          </cell>
          <cell r="BR936">
            <v>0</v>
          </cell>
          <cell r="BS936">
            <v>169</v>
          </cell>
          <cell r="BT936">
            <v>5.2</v>
          </cell>
          <cell r="BU936">
            <v>0</v>
          </cell>
          <cell r="BV936">
            <v>0</v>
          </cell>
          <cell r="BW936">
            <v>0</v>
          </cell>
          <cell r="BX936">
            <v>0</v>
          </cell>
          <cell r="BY936">
            <v>0</v>
          </cell>
          <cell r="BZ936">
            <v>0</v>
          </cell>
          <cell r="CA936">
            <v>74</v>
          </cell>
          <cell r="CB936">
            <v>2</v>
          </cell>
          <cell r="CC936">
            <v>0</v>
          </cell>
          <cell r="CD936">
            <v>0</v>
          </cell>
          <cell r="CE936">
            <v>0</v>
          </cell>
          <cell r="CF936">
            <v>0</v>
          </cell>
          <cell r="CG936">
            <v>0</v>
          </cell>
          <cell r="CH936">
            <v>0</v>
          </cell>
          <cell r="CI936">
            <v>0</v>
          </cell>
          <cell r="CJ936">
            <v>0</v>
          </cell>
          <cell r="CK936">
            <v>0</v>
          </cell>
          <cell r="CL936">
            <v>0</v>
          </cell>
          <cell r="CM936">
            <v>0</v>
          </cell>
          <cell r="CN936">
            <v>0</v>
          </cell>
          <cell r="CO936">
            <v>0</v>
          </cell>
          <cell r="CP936">
            <v>0</v>
          </cell>
          <cell r="CQ936">
            <v>0</v>
          </cell>
          <cell r="CR936">
            <v>0</v>
          </cell>
          <cell r="CS936">
            <v>0</v>
          </cell>
          <cell r="CT936">
            <v>0</v>
          </cell>
          <cell r="CU936">
            <v>0</v>
          </cell>
          <cell r="CV936">
            <v>0</v>
          </cell>
          <cell r="CW936">
            <v>0</v>
          </cell>
          <cell r="CX936">
            <v>0</v>
          </cell>
          <cell r="CY936">
            <v>0</v>
          </cell>
          <cell r="CZ936">
            <v>0</v>
          </cell>
          <cell r="DA936">
            <v>0</v>
          </cell>
          <cell r="DB936">
            <v>0</v>
          </cell>
          <cell r="DC936">
            <v>0</v>
          </cell>
          <cell r="DD936">
            <v>6181.3751616593217</v>
          </cell>
          <cell r="DE936">
            <v>0</v>
          </cell>
          <cell r="DG936">
            <v>5125.4855938440014</v>
          </cell>
          <cell r="DI936">
            <v>0.03</v>
          </cell>
          <cell r="DJ936">
            <v>153.76456781532005</v>
          </cell>
          <cell r="DK936">
            <v>2.551003675857226E-2</v>
          </cell>
          <cell r="DL936">
            <v>0</v>
          </cell>
        </row>
        <row r="937">
          <cell r="A937" t="str">
            <v>B10417LR1018LT04200P60</v>
          </cell>
          <cell r="B937" t="str">
            <v>RULLIERA-NASTRO TANGENZIALE Lu0900 LT 04200 P60</v>
          </cell>
          <cell r="C937" t="str">
            <v>TANGENTIAL BELT ROLLER CONV. Aw0900 LT 04200 P60</v>
          </cell>
          <cell r="F937">
            <v>14222.248694694727</v>
          </cell>
          <cell r="H937">
            <v>6684.4568865065212</v>
          </cell>
          <cell r="I937">
            <v>0.53</v>
          </cell>
          <cell r="J937" t="str">
            <v>OK</v>
          </cell>
          <cell r="K937" t="str">
            <v>NEWZD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>
            <v>0</v>
          </cell>
          <cell r="AM937">
            <v>0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  <cell r="AS937">
            <v>0</v>
          </cell>
          <cell r="AT937">
            <v>0</v>
          </cell>
          <cell r="AU937">
            <v>0</v>
          </cell>
          <cell r="AV937">
            <v>5762.8318865065212</v>
          </cell>
          <cell r="AW937">
            <v>144</v>
          </cell>
          <cell r="AX937">
            <v>4</v>
          </cell>
          <cell r="AY937">
            <v>0</v>
          </cell>
          <cell r="AZ937">
            <v>0</v>
          </cell>
          <cell r="BA937">
            <v>0</v>
          </cell>
          <cell r="BB937">
            <v>0</v>
          </cell>
          <cell r="BC937">
            <v>0</v>
          </cell>
          <cell r="BD937">
            <v>0</v>
          </cell>
          <cell r="BE937">
            <v>54</v>
          </cell>
          <cell r="BF937">
            <v>1.5</v>
          </cell>
          <cell r="BG937">
            <v>0</v>
          </cell>
          <cell r="BH937">
            <v>0</v>
          </cell>
          <cell r="BI937">
            <v>0</v>
          </cell>
          <cell r="BJ937">
            <v>0</v>
          </cell>
          <cell r="BK937">
            <v>76</v>
          </cell>
          <cell r="BL937">
            <v>2</v>
          </cell>
          <cell r="BM937">
            <v>0</v>
          </cell>
          <cell r="BN937">
            <v>0</v>
          </cell>
          <cell r="BO937">
            <v>399.75</v>
          </cell>
          <cell r="BP937">
            <v>12.3</v>
          </cell>
          <cell r="BQ937">
            <v>0</v>
          </cell>
          <cell r="BR937">
            <v>0</v>
          </cell>
          <cell r="BS937">
            <v>173.875</v>
          </cell>
          <cell r="BT937">
            <v>5.35</v>
          </cell>
          <cell r="BU937">
            <v>0</v>
          </cell>
          <cell r="BV937">
            <v>0</v>
          </cell>
          <cell r="BW937">
            <v>0</v>
          </cell>
          <cell r="BX937">
            <v>0</v>
          </cell>
          <cell r="BY937">
            <v>0</v>
          </cell>
          <cell r="BZ937">
            <v>0</v>
          </cell>
          <cell r="CA937">
            <v>74</v>
          </cell>
          <cell r="CB937">
            <v>2</v>
          </cell>
          <cell r="CC937">
            <v>0</v>
          </cell>
          <cell r="CD937">
            <v>0</v>
          </cell>
          <cell r="CE937">
            <v>0</v>
          </cell>
          <cell r="CF937">
            <v>0</v>
          </cell>
          <cell r="CG937">
            <v>0</v>
          </cell>
          <cell r="CH937">
            <v>0</v>
          </cell>
          <cell r="CI937">
            <v>0</v>
          </cell>
          <cell r="CJ937">
            <v>0</v>
          </cell>
          <cell r="CK937">
            <v>0</v>
          </cell>
          <cell r="CL937">
            <v>0</v>
          </cell>
          <cell r="CM937">
            <v>0</v>
          </cell>
          <cell r="CN937">
            <v>0</v>
          </cell>
          <cell r="CO937">
            <v>0</v>
          </cell>
          <cell r="CP937">
            <v>0</v>
          </cell>
          <cell r="CQ937">
            <v>0</v>
          </cell>
          <cell r="CR937">
            <v>0</v>
          </cell>
          <cell r="CS937">
            <v>0</v>
          </cell>
          <cell r="CT937">
            <v>0</v>
          </cell>
          <cell r="CU937">
            <v>0</v>
          </cell>
          <cell r="CV937">
            <v>0</v>
          </cell>
          <cell r="CW937">
            <v>0</v>
          </cell>
          <cell r="CX937">
            <v>0</v>
          </cell>
          <cell r="CY937">
            <v>0</v>
          </cell>
          <cell r="CZ937">
            <v>0</v>
          </cell>
          <cell r="DA937">
            <v>0</v>
          </cell>
          <cell r="DB937">
            <v>0</v>
          </cell>
          <cell r="DC937">
            <v>0</v>
          </cell>
          <cell r="DD937">
            <v>6684.4568865065212</v>
          </cell>
          <cell r="DE937">
            <v>0</v>
          </cell>
          <cell r="DG937">
            <v>5594.982414084001</v>
          </cell>
          <cell r="DI937">
            <v>0.03</v>
          </cell>
          <cell r="DJ937">
            <v>167.84947242252002</v>
          </cell>
          <cell r="DK937">
            <v>2.575718648629282E-2</v>
          </cell>
          <cell r="DL937">
            <v>0</v>
          </cell>
        </row>
        <row r="938">
          <cell r="A938" t="str">
            <v>B10417LR1018LT04500P60</v>
          </cell>
          <cell r="B938" t="str">
            <v>RULLIERA-NASTRO TANGENZIALE Lu0900 LT 04500 P60</v>
          </cell>
          <cell r="C938" t="str">
            <v>TANGENTIAL BELT ROLLER CONV. Aw0900 LT 04500 P60</v>
          </cell>
          <cell r="F938">
            <v>14668.538399876001</v>
          </cell>
          <cell r="H938">
            <v>6894.2130479417201</v>
          </cell>
          <cell r="I938">
            <v>0.53</v>
          </cell>
          <cell r="J938" t="str">
            <v>OK</v>
          </cell>
          <cell r="K938" t="str">
            <v>NEWZD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>
            <v>0</v>
          </cell>
          <cell r="AM938">
            <v>0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  <cell r="AS938">
            <v>0</v>
          </cell>
          <cell r="AT938">
            <v>0</v>
          </cell>
          <cell r="AU938">
            <v>0</v>
          </cell>
          <cell r="AV938">
            <v>5953.0880479417201</v>
          </cell>
          <cell r="AW938">
            <v>144</v>
          </cell>
          <cell r="AX938">
            <v>4</v>
          </cell>
          <cell r="AY938">
            <v>0</v>
          </cell>
          <cell r="AZ938">
            <v>0</v>
          </cell>
          <cell r="BA938">
            <v>0</v>
          </cell>
          <cell r="BB938">
            <v>0</v>
          </cell>
          <cell r="BC938">
            <v>0</v>
          </cell>
          <cell r="BD938">
            <v>0</v>
          </cell>
          <cell r="BE938">
            <v>54</v>
          </cell>
          <cell r="BF938">
            <v>1.5</v>
          </cell>
          <cell r="BG938">
            <v>0</v>
          </cell>
          <cell r="BH938">
            <v>0</v>
          </cell>
          <cell r="BI938">
            <v>0</v>
          </cell>
          <cell r="BJ938">
            <v>0</v>
          </cell>
          <cell r="BK938">
            <v>76</v>
          </cell>
          <cell r="BL938">
            <v>2</v>
          </cell>
          <cell r="BM938">
            <v>0</v>
          </cell>
          <cell r="BN938">
            <v>0</v>
          </cell>
          <cell r="BO938">
            <v>414.375</v>
          </cell>
          <cell r="BP938">
            <v>12.75</v>
          </cell>
          <cell r="BQ938">
            <v>0</v>
          </cell>
          <cell r="BR938">
            <v>0</v>
          </cell>
          <cell r="BS938">
            <v>178.75</v>
          </cell>
          <cell r="BT938">
            <v>5.5</v>
          </cell>
          <cell r="BU938">
            <v>0</v>
          </cell>
          <cell r="BV938">
            <v>0</v>
          </cell>
          <cell r="BW938">
            <v>0</v>
          </cell>
          <cell r="BX938">
            <v>0</v>
          </cell>
          <cell r="BY938">
            <v>0</v>
          </cell>
          <cell r="BZ938">
            <v>0</v>
          </cell>
          <cell r="CA938">
            <v>74</v>
          </cell>
          <cell r="CB938">
            <v>2</v>
          </cell>
          <cell r="CC938">
            <v>0</v>
          </cell>
          <cell r="CD938">
            <v>0</v>
          </cell>
          <cell r="CE938">
            <v>0</v>
          </cell>
          <cell r="CF938">
            <v>0</v>
          </cell>
          <cell r="CG938">
            <v>0</v>
          </cell>
          <cell r="CH938">
            <v>0</v>
          </cell>
          <cell r="CI938">
            <v>0</v>
          </cell>
          <cell r="CJ938">
            <v>0</v>
          </cell>
          <cell r="CK938">
            <v>0</v>
          </cell>
          <cell r="CL938">
            <v>0</v>
          </cell>
          <cell r="CM938">
            <v>0</v>
          </cell>
          <cell r="CN938">
            <v>0</v>
          </cell>
          <cell r="CO938">
            <v>0</v>
          </cell>
          <cell r="CP938">
            <v>0</v>
          </cell>
          <cell r="CQ938">
            <v>0</v>
          </cell>
          <cell r="CR938">
            <v>0</v>
          </cell>
          <cell r="CS938">
            <v>0</v>
          </cell>
          <cell r="CT938">
            <v>0</v>
          </cell>
          <cell r="CU938">
            <v>0</v>
          </cell>
          <cell r="CV938">
            <v>0</v>
          </cell>
          <cell r="CW938">
            <v>0</v>
          </cell>
          <cell r="CX938">
            <v>0</v>
          </cell>
          <cell r="CY938">
            <v>0</v>
          </cell>
          <cell r="CZ938">
            <v>0</v>
          </cell>
          <cell r="DA938">
            <v>0</v>
          </cell>
          <cell r="DB938">
            <v>0</v>
          </cell>
          <cell r="DC938">
            <v>0</v>
          </cell>
          <cell r="DD938">
            <v>6894.2130479417201</v>
          </cell>
          <cell r="DE938">
            <v>0</v>
          </cell>
          <cell r="DG938">
            <v>5779.6971339239999</v>
          </cell>
          <cell r="DI938">
            <v>0.03</v>
          </cell>
          <cell r="DJ938">
            <v>173.39091401771998</v>
          </cell>
          <cell r="DK938">
            <v>2.5799063055472419E-2</v>
          </cell>
          <cell r="DL938">
            <v>0</v>
          </cell>
        </row>
        <row r="939">
          <cell r="A939" t="str">
            <v>B10417LR1018LT04800P60</v>
          </cell>
          <cell r="B939" t="str">
            <v>RULLIERA-NASTRO TANGENZIALE Lu0900 LT 04800 P60</v>
          </cell>
          <cell r="C939" t="str">
            <v>TANGENTIAL BELT ROLLER CONV. Aw0900 LT 04800 P60</v>
          </cell>
          <cell r="F939">
            <v>15166.984919840257</v>
          </cell>
          <cell r="H939">
            <v>7128.4829123249201</v>
          </cell>
          <cell r="I939">
            <v>0.53</v>
          </cell>
          <cell r="J939" t="str">
            <v>OK</v>
          </cell>
          <cell r="K939" t="str">
            <v>NEWZD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>
            <v>0</v>
          </cell>
          <cell r="AM939">
            <v>0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  <cell r="AS939">
            <v>0</v>
          </cell>
          <cell r="AT939">
            <v>0</v>
          </cell>
          <cell r="AU939">
            <v>0</v>
          </cell>
          <cell r="AV939">
            <v>6167.8579123249201</v>
          </cell>
          <cell r="AW939">
            <v>144</v>
          </cell>
          <cell r="AX939">
            <v>4</v>
          </cell>
          <cell r="AY939">
            <v>0</v>
          </cell>
          <cell r="AZ939">
            <v>0</v>
          </cell>
          <cell r="BA939">
            <v>0</v>
          </cell>
          <cell r="BB939">
            <v>0</v>
          </cell>
          <cell r="BC939">
            <v>0</v>
          </cell>
          <cell r="BD939">
            <v>0</v>
          </cell>
          <cell r="BE939">
            <v>54</v>
          </cell>
          <cell r="BF939">
            <v>1.5</v>
          </cell>
          <cell r="BG939">
            <v>0</v>
          </cell>
          <cell r="BH939">
            <v>0</v>
          </cell>
          <cell r="BI939">
            <v>0</v>
          </cell>
          <cell r="BJ939">
            <v>0</v>
          </cell>
          <cell r="BK939">
            <v>76</v>
          </cell>
          <cell r="BL939">
            <v>2</v>
          </cell>
          <cell r="BM939">
            <v>0</v>
          </cell>
          <cell r="BN939">
            <v>0</v>
          </cell>
          <cell r="BO939">
            <v>429</v>
          </cell>
          <cell r="BP939">
            <v>13.2</v>
          </cell>
          <cell r="BQ939">
            <v>0</v>
          </cell>
          <cell r="BR939">
            <v>0</v>
          </cell>
          <cell r="BS939">
            <v>183.625</v>
          </cell>
          <cell r="BT939">
            <v>5.65</v>
          </cell>
          <cell r="BU939">
            <v>0</v>
          </cell>
          <cell r="BV939">
            <v>0</v>
          </cell>
          <cell r="BW939">
            <v>0</v>
          </cell>
          <cell r="BX939">
            <v>0</v>
          </cell>
          <cell r="BY939">
            <v>0</v>
          </cell>
          <cell r="BZ939">
            <v>0</v>
          </cell>
          <cell r="CA939">
            <v>74</v>
          </cell>
          <cell r="CB939">
            <v>2</v>
          </cell>
          <cell r="CC939">
            <v>0</v>
          </cell>
          <cell r="CD939">
            <v>0</v>
          </cell>
          <cell r="CE939">
            <v>0</v>
          </cell>
          <cell r="CF939">
            <v>0</v>
          </cell>
          <cell r="CG939">
            <v>0</v>
          </cell>
          <cell r="CH939">
            <v>0</v>
          </cell>
          <cell r="CI939">
            <v>0</v>
          </cell>
          <cell r="CJ939">
            <v>0</v>
          </cell>
          <cell r="CK939">
            <v>0</v>
          </cell>
          <cell r="CL939">
            <v>0</v>
          </cell>
          <cell r="CM939">
            <v>0</v>
          </cell>
          <cell r="CN939">
            <v>0</v>
          </cell>
          <cell r="CO939">
            <v>0</v>
          </cell>
          <cell r="CP939">
            <v>0</v>
          </cell>
          <cell r="CQ939">
            <v>0</v>
          </cell>
          <cell r="CR939">
            <v>0</v>
          </cell>
          <cell r="CS939">
            <v>0</v>
          </cell>
          <cell r="CT939">
            <v>0</v>
          </cell>
          <cell r="CU939">
            <v>0</v>
          </cell>
          <cell r="CV939">
            <v>0</v>
          </cell>
          <cell r="CW939">
            <v>0</v>
          </cell>
          <cell r="CX939">
            <v>0</v>
          </cell>
          <cell r="CY939">
            <v>0</v>
          </cell>
          <cell r="CZ939">
            <v>0</v>
          </cell>
          <cell r="DA939">
            <v>0</v>
          </cell>
          <cell r="DB939">
            <v>0</v>
          </cell>
          <cell r="DC939">
            <v>0</v>
          </cell>
          <cell r="DD939">
            <v>7128.4829123249201</v>
          </cell>
          <cell r="DE939">
            <v>0</v>
          </cell>
          <cell r="DG939">
            <v>5988.2115653640003</v>
          </cell>
          <cell r="DI939">
            <v>0.03</v>
          </cell>
          <cell r="DJ939">
            <v>179.64634696092</v>
          </cell>
          <cell r="DK939">
            <v>2.5852723009252357E-2</v>
          </cell>
          <cell r="DL939">
            <v>0</v>
          </cell>
        </row>
        <row r="940">
          <cell r="A940" t="str">
            <v>B10417LR1018LT05100P60</v>
          </cell>
          <cell r="B940" t="str">
            <v>RULLIERA-NASTRO TANGENZIALE Lu0900 LT 05100 P60</v>
          </cell>
          <cell r="C940" t="str">
            <v>TANGENTIAL BELT ROLLER CONV. Aw0900 LT 05100 P60</v>
          </cell>
          <cell r="F940">
            <v>15581.03429084281</v>
          </cell>
          <cell r="H940">
            <v>7323.0861166961204</v>
          </cell>
          <cell r="I940">
            <v>0.53</v>
          </cell>
          <cell r="J940" t="str">
            <v>OK</v>
          </cell>
          <cell r="K940" t="str">
            <v>NEWZD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>
            <v>0</v>
          </cell>
          <cell r="AM940">
            <v>0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  <cell r="AS940">
            <v>0</v>
          </cell>
          <cell r="AT940">
            <v>0</v>
          </cell>
          <cell r="AU940">
            <v>0</v>
          </cell>
          <cell r="AV940">
            <v>6342.9611166961204</v>
          </cell>
          <cell r="AW940">
            <v>144</v>
          </cell>
          <cell r="AX940">
            <v>4</v>
          </cell>
          <cell r="AY940">
            <v>0</v>
          </cell>
          <cell r="AZ940">
            <v>0</v>
          </cell>
          <cell r="BA940">
            <v>0</v>
          </cell>
          <cell r="BB940">
            <v>0</v>
          </cell>
          <cell r="BC940">
            <v>0</v>
          </cell>
          <cell r="BD940">
            <v>0</v>
          </cell>
          <cell r="BE940">
            <v>54</v>
          </cell>
          <cell r="BF940">
            <v>1.5</v>
          </cell>
          <cell r="BG940">
            <v>0</v>
          </cell>
          <cell r="BH940">
            <v>0</v>
          </cell>
          <cell r="BI940">
            <v>0</v>
          </cell>
          <cell r="BJ940">
            <v>0</v>
          </cell>
          <cell r="BK940">
            <v>76</v>
          </cell>
          <cell r="BL940">
            <v>2</v>
          </cell>
          <cell r="BM940">
            <v>0</v>
          </cell>
          <cell r="BN940">
            <v>0</v>
          </cell>
          <cell r="BO940">
            <v>443.625</v>
          </cell>
          <cell r="BP940">
            <v>13.65</v>
          </cell>
          <cell r="BQ940">
            <v>0</v>
          </cell>
          <cell r="BR940">
            <v>0</v>
          </cell>
          <cell r="BS940">
            <v>188.50000000000003</v>
          </cell>
          <cell r="BT940">
            <v>5.8000000000000007</v>
          </cell>
          <cell r="BU940">
            <v>0</v>
          </cell>
          <cell r="BV940">
            <v>0</v>
          </cell>
          <cell r="BW940">
            <v>0</v>
          </cell>
          <cell r="BX940">
            <v>0</v>
          </cell>
          <cell r="BY940">
            <v>0</v>
          </cell>
          <cell r="BZ940">
            <v>0</v>
          </cell>
          <cell r="CA940">
            <v>74</v>
          </cell>
          <cell r="CB940">
            <v>2</v>
          </cell>
          <cell r="CC940">
            <v>0</v>
          </cell>
          <cell r="CD940">
            <v>0</v>
          </cell>
          <cell r="CE940">
            <v>0</v>
          </cell>
          <cell r="CF940">
            <v>0</v>
          </cell>
          <cell r="CG940">
            <v>0</v>
          </cell>
          <cell r="CH940">
            <v>0</v>
          </cell>
          <cell r="CI940">
            <v>0</v>
          </cell>
          <cell r="CJ940">
            <v>0</v>
          </cell>
          <cell r="CK940">
            <v>0</v>
          </cell>
          <cell r="CL940">
            <v>0</v>
          </cell>
          <cell r="CM940">
            <v>0</v>
          </cell>
          <cell r="CN940">
            <v>0</v>
          </cell>
          <cell r="CO940">
            <v>0</v>
          </cell>
          <cell r="CP940">
            <v>0</v>
          </cell>
          <cell r="CQ940">
            <v>0</v>
          </cell>
          <cell r="CR940">
            <v>0</v>
          </cell>
          <cell r="CS940">
            <v>0</v>
          </cell>
          <cell r="CT940">
            <v>0</v>
          </cell>
          <cell r="CU940">
            <v>0</v>
          </cell>
          <cell r="CV940">
            <v>0</v>
          </cell>
          <cell r="CW940">
            <v>0</v>
          </cell>
          <cell r="CX940">
            <v>0</v>
          </cell>
          <cell r="CY940">
            <v>0</v>
          </cell>
          <cell r="CZ940">
            <v>0</v>
          </cell>
          <cell r="DA940">
            <v>0</v>
          </cell>
          <cell r="DB940">
            <v>0</v>
          </cell>
          <cell r="DC940">
            <v>0</v>
          </cell>
          <cell r="DD940">
            <v>7323.0861166961204</v>
          </cell>
          <cell r="DE940">
            <v>0</v>
          </cell>
          <cell r="DG940">
            <v>6158.2146764040008</v>
          </cell>
          <cell r="DI940">
            <v>0.03</v>
          </cell>
          <cell r="DJ940">
            <v>184.74644029212001</v>
          </cell>
          <cell r="DK940">
            <v>2.5880869875498501E-2</v>
          </cell>
          <cell r="DL940">
            <v>0</v>
          </cell>
        </row>
        <row r="941">
          <cell r="A941" t="str">
            <v>B10417LR1018LT05400P60</v>
          </cell>
          <cell r="B941" t="str">
            <v>RULLIERA-NASTRO TANGENZIALE Lu0900 LT 05400 P60</v>
          </cell>
          <cell r="C941" t="str">
            <v>TANGENTIAL BELT ROLLER CONV. Aw0900 LT 05400 P60</v>
          </cell>
          <cell r="F941">
            <v>16186.763497510043</v>
          </cell>
          <cell r="H941">
            <v>7607.7788438297193</v>
          </cell>
          <cell r="I941">
            <v>0.53</v>
          </cell>
          <cell r="J941" t="str">
            <v>OK</v>
          </cell>
          <cell r="K941" t="str">
            <v>NEWZD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>
            <v>0</v>
          </cell>
          <cell r="AM941">
            <v>0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  <cell r="AS941">
            <v>0</v>
          </cell>
          <cell r="AT941">
            <v>0</v>
          </cell>
          <cell r="AU941">
            <v>0</v>
          </cell>
          <cell r="AV941">
            <v>6608.1538438297193</v>
          </cell>
          <cell r="AW941">
            <v>144</v>
          </cell>
          <cell r="AX941">
            <v>4</v>
          </cell>
          <cell r="AY941">
            <v>0</v>
          </cell>
          <cell r="AZ941">
            <v>0</v>
          </cell>
          <cell r="BA941">
            <v>0</v>
          </cell>
          <cell r="BB941">
            <v>0</v>
          </cell>
          <cell r="BC941">
            <v>0</v>
          </cell>
          <cell r="BD941">
            <v>0</v>
          </cell>
          <cell r="BE941">
            <v>54</v>
          </cell>
          <cell r="BF941">
            <v>1.5</v>
          </cell>
          <cell r="BG941">
            <v>0</v>
          </cell>
          <cell r="BH941">
            <v>0</v>
          </cell>
          <cell r="BI941">
            <v>0</v>
          </cell>
          <cell r="BJ941">
            <v>0</v>
          </cell>
          <cell r="BK941">
            <v>76</v>
          </cell>
          <cell r="BL941">
            <v>2</v>
          </cell>
          <cell r="BM941">
            <v>0</v>
          </cell>
          <cell r="BN941">
            <v>0</v>
          </cell>
          <cell r="BO941">
            <v>458.25</v>
          </cell>
          <cell r="BP941">
            <v>14.1</v>
          </cell>
          <cell r="BQ941">
            <v>0</v>
          </cell>
          <cell r="BR941">
            <v>0</v>
          </cell>
          <cell r="BS941">
            <v>193.375</v>
          </cell>
          <cell r="BT941">
            <v>5.95</v>
          </cell>
          <cell r="BU941">
            <v>0</v>
          </cell>
          <cell r="BV941">
            <v>0</v>
          </cell>
          <cell r="BW941">
            <v>0</v>
          </cell>
          <cell r="BX941">
            <v>0</v>
          </cell>
          <cell r="BY941">
            <v>0</v>
          </cell>
          <cell r="BZ941">
            <v>0</v>
          </cell>
          <cell r="CA941">
            <v>74</v>
          </cell>
          <cell r="CB941">
            <v>2</v>
          </cell>
          <cell r="CC941">
            <v>0</v>
          </cell>
          <cell r="CD941">
            <v>0</v>
          </cell>
          <cell r="CE941">
            <v>0</v>
          </cell>
          <cell r="CF941">
            <v>0</v>
          </cell>
          <cell r="CG941">
            <v>0</v>
          </cell>
          <cell r="CH941">
            <v>0</v>
          </cell>
          <cell r="CI941">
            <v>0</v>
          </cell>
          <cell r="CJ941">
            <v>0</v>
          </cell>
          <cell r="CK941">
            <v>0</v>
          </cell>
          <cell r="CL941">
            <v>0</v>
          </cell>
          <cell r="CM941">
            <v>0</v>
          </cell>
          <cell r="CN941">
            <v>0</v>
          </cell>
          <cell r="CO941">
            <v>0</v>
          </cell>
          <cell r="CP941">
            <v>0</v>
          </cell>
          <cell r="CQ941">
            <v>0</v>
          </cell>
          <cell r="CR941">
            <v>0</v>
          </cell>
          <cell r="CS941">
            <v>0</v>
          </cell>
          <cell r="CT941">
            <v>0</v>
          </cell>
          <cell r="CU941">
            <v>0</v>
          </cell>
          <cell r="CV941">
            <v>0</v>
          </cell>
          <cell r="CW941">
            <v>0</v>
          </cell>
          <cell r="CX941">
            <v>0</v>
          </cell>
          <cell r="CY941">
            <v>0</v>
          </cell>
          <cell r="CZ941">
            <v>0</v>
          </cell>
          <cell r="DA941">
            <v>0</v>
          </cell>
          <cell r="DB941">
            <v>0</v>
          </cell>
          <cell r="DC941">
            <v>0</v>
          </cell>
          <cell r="DD941">
            <v>7607.7788438297193</v>
          </cell>
          <cell r="DE941">
            <v>0</v>
          </cell>
          <cell r="DG941">
            <v>6415.6833435239996</v>
          </cell>
          <cell r="DI941">
            <v>0.03</v>
          </cell>
          <cell r="DJ941">
            <v>192.47050030571998</v>
          </cell>
          <cell r="DK941">
            <v>2.5955832365866481E-2</v>
          </cell>
          <cell r="DL941">
            <v>0</v>
          </cell>
        </row>
        <row r="942">
          <cell r="A942" t="str">
            <v>B10417LR1018LT05700P60</v>
          </cell>
          <cell r="B942" t="str">
            <v>RULLIERA-NASTRO TANGENZIALE Lu0900 LT 05700 P60</v>
          </cell>
          <cell r="C942" t="str">
            <v>TANGENTIAL BELT ROLLER CONV. Aw0900 LT 05700 P60</v>
          </cell>
          <cell r="F942">
            <v>16600.812868512599</v>
          </cell>
          <cell r="H942">
            <v>7802.3820482009214</v>
          </cell>
          <cell r="I942">
            <v>0.53</v>
          </cell>
          <cell r="J942" t="str">
            <v>OK</v>
          </cell>
          <cell r="K942" t="str">
            <v>NEWZD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>
            <v>0</v>
          </cell>
          <cell r="AM942">
            <v>0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  <cell r="AS942">
            <v>0</v>
          </cell>
          <cell r="AT942">
            <v>0</v>
          </cell>
          <cell r="AU942">
            <v>0</v>
          </cell>
          <cell r="AV942">
            <v>6783.2570482009214</v>
          </cell>
          <cell r="AW942">
            <v>144</v>
          </cell>
          <cell r="AX942">
            <v>4</v>
          </cell>
          <cell r="AY942">
            <v>0</v>
          </cell>
          <cell r="AZ942">
            <v>0</v>
          </cell>
          <cell r="BA942">
            <v>0</v>
          </cell>
          <cell r="BB942">
            <v>0</v>
          </cell>
          <cell r="BC942">
            <v>0</v>
          </cell>
          <cell r="BD942">
            <v>0</v>
          </cell>
          <cell r="BE942">
            <v>54</v>
          </cell>
          <cell r="BF942">
            <v>1.5</v>
          </cell>
          <cell r="BG942">
            <v>0</v>
          </cell>
          <cell r="BH942">
            <v>0</v>
          </cell>
          <cell r="BI942">
            <v>0</v>
          </cell>
          <cell r="BJ942">
            <v>0</v>
          </cell>
          <cell r="BK942">
            <v>76</v>
          </cell>
          <cell r="BL942">
            <v>2</v>
          </cell>
          <cell r="BM942">
            <v>0</v>
          </cell>
          <cell r="BN942">
            <v>0</v>
          </cell>
          <cell r="BO942">
            <v>472.875</v>
          </cell>
          <cell r="BP942">
            <v>14.55</v>
          </cell>
          <cell r="BQ942">
            <v>0</v>
          </cell>
          <cell r="BR942">
            <v>0</v>
          </cell>
          <cell r="BS942">
            <v>198.25</v>
          </cell>
          <cell r="BT942">
            <v>6.1</v>
          </cell>
          <cell r="BU942">
            <v>0</v>
          </cell>
          <cell r="BV942">
            <v>0</v>
          </cell>
          <cell r="BW942">
            <v>0</v>
          </cell>
          <cell r="BX942">
            <v>0</v>
          </cell>
          <cell r="BY942">
            <v>0</v>
          </cell>
          <cell r="BZ942">
            <v>0</v>
          </cell>
          <cell r="CA942">
            <v>74</v>
          </cell>
          <cell r="CB942">
            <v>2</v>
          </cell>
          <cell r="CC942">
            <v>0</v>
          </cell>
          <cell r="CD942">
            <v>0</v>
          </cell>
          <cell r="CE942">
            <v>0</v>
          </cell>
          <cell r="CF942">
            <v>0</v>
          </cell>
          <cell r="CG942">
            <v>0</v>
          </cell>
          <cell r="CH942">
            <v>0</v>
          </cell>
          <cell r="CI942">
            <v>0</v>
          </cell>
          <cell r="CJ942">
            <v>0</v>
          </cell>
          <cell r="CK942">
            <v>0</v>
          </cell>
          <cell r="CL942">
            <v>0</v>
          </cell>
          <cell r="CM942">
            <v>0</v>
          </cell>
          <cell r="CN942">
            <v>0</v>
          </cell>
          <cell r="CO942">
            <v>0</v>
          </cell>
          <cell r="CP942">
            <v>0</v>
          </cell>
          <cell r="CQ942">
            <v>0</v>
          </cell>
          <cell r="CR942">
            <v>0</v>
          </cell>
          <cell r="CS942">
            <v>0</v>
          </cell>
          <cell r="CT942">
            <v>0</v>
          </cell>
          <cell r="CU942">
            <v>0</v>
          </cell>
          <cell r="CV942">
            <v>0</v>
          </cell>
          <cell r="CW942">
            <v>0</v>
          </cell>
          <cell r="CX942">
            <v>0</v>
          </cell>
          <cell r="CY942">
            <v>0</v>
          </cell>
          <cell r="CZ942">
            <v>0</v>
          </cell>
          <cell r="DA942">
            <v>0</v>
          </cell>
          <cell r="DB942">
            <v>0</v>
          </cell>
          <cell r="DC942">
            <v>0</v>
          </cell>
          <cell r="DD942">
            <v>7802.3820482009214</v>
          </cell>
          <cell r="DE942">
            <v>0</v>
          </cell>
          <cell r="DG942">
            <v>6585.686454564001</v>
          </cell>
          <cell r="DI942">
            <v>0.03</v>
          </cell>
          <cell r="DJ942">
            <v>197.57059363692002</v>
          </cell>
          <cell r="DK942">
            <v>2.5979683364582132E-2</v>
          </cell>
          <cell r="DL942">
            <v>0</v>
          </cell>
        </row>
        <row r="943">
          <cell r="A943" t="str">
            <v>B10417LR1018LT06000P60</v>
          </cell>
          <cell r="B943" t="str">
            <v>RULLIERA-NASTRO TANGENZIALE Lu0900 LT 06000 P60</v>
          </cell>
          <cell r="C943" t="str">
            <v>TANGENTIAL BELT ROLLER CONV. Aw0900 LT 06000 P60</v>
          </cell>
          <cell r="F943">
            <v>17099.259388476854</v>
          </cell>
          <cell r="H943">
            <v>8036.6519125841205</v>
          </cell>
          <cell r="I943">
            <v>0.53</v>
          </cell>
          <cell r="J943" t="str">
            <v>OK</v>
          </cell>
          <cell r="K943" t="str">
            <v>NEWZD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>
            <v>0</v>
          </cell>
          <cell r="AM943">
            <v>0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  <cell r="AS943">
            <v>0</v>
          </cell>
          <cell r="AT943">
            <v>0</v>
          </cell>
          <cell r="AU943">
            <v>0</v>
          </cell>
          <cell r="AV943">
            <v>6998.0269125841205</v>
          </cell>
          <cell r="AW943">
            <v>144</v>
          </cell>
          <cell r="AX943">
            <v>4</v>
          </cell>
          <cell r="AY943">
            <v>0</v>
          </cell>
          <cell r="AZ943">
            <v>0</v>
          </cell>
          <cell r="BA943">
            <v>0</v>
          </cell>
          <cell r="BB943">
            <v>0</v>
          </cell>
          <cell r="BC943">
            <v>0</v>
          </cell>
          <cell r="BD943">
            <v>0</v>
          </cell>
          <cell r="BE943">
            <v>54</v>
          </cell>
          <cell r="BF943">
            <v>1.5</v>
          </cell>
          <cell r="BG943">
            <v>0</v>
          </cell>
          <cell r="BH943">
            <v>0</v>
          </cell>
          <cell r="BI943">
            <v>0</v>
          </cell>
          <cell r="BJ943">
            <v>0</v>
          </cell>
          <cell r="BK943">
            <v>76</v>
          </cell>
          <cell r="BL943">
            <v>2</v>
          </cell>
          <cell r="BM943">
            <v>0</v>
          </cell>
          <cell r="BN943">
            <v>0</v>
          </cell>
          <cell r="BO943">
            <v>487.5</v>
          </cell>
          <cell r="BP943">
            <v>15</v>
          </cell>
          <cell r="BQ943">
            <v>0</v>
          </cell>
          <cell r="BR943">
            <v>0</v>
          </cell>
          <cell r="BS943">
            <v>203.125</v>
          </cell>
          <cell r="BT943">
            <v>6.25</v>
          </cell>
          <cell r="BU943">
            <v>0</v>
          </cell>
          <cell r="BV943">
            <v>0</v>
          </cell>
          <cell r="BW943">
            <v>0</v>
          </cell>
          <cell r="BX943">
            <v>0</v>
          </cell>
          <cell r="BY943">
            <v>0</v>
          </cell>
          <cell r="BZ943">
            <v>0</v>
          </cell>
          <cell r="CA943">
            <v>74</v>
          </cell>
          <cell r="CB943">
            <v>2</v>
          </cell>
          <cell r="CC943">
            <v>0</v>
          </cell>
          <cell r="CD943">
            <v>0</v>
          </cell>
          <cell r="CE943">
            <v>0</v>
          </cell>
          <cell r="CF943">
            <v>0</v>
          </cell>
          <cell r="CG943">
            <v>0</v>
          </cell>
          <cell r="CH943">
            <v>0</v>
          </cell>
          <cell r="CI943">
            <v>0</v>
          </cell>
          <cell r="CJ943">
            <v>0</v>
          </cell>
          <cell r="CK943">
            <v>0</v>
          </cell>
          <cell r="CL943">
            <v>0</v>
          </cell>
          <cell r="CM943">
            <v>0</v>
          </cell>
          <cell r="CN943">
            <v>0</v>
          </cell>
          <cell r="CO943">
            <v>0</v>
          </cell>
          <cell r="CP943">
            <v>0</v>
          </cell>
          <cell r="CQ943">
            <v>0</v>
          </cell>
          <cell r="CR943">
            <v>0</v>
          </cell>
          <cell r="CS943">
            <v>0</v>
          </cell>
          <cell r="CT943">
            <v>0</v>
          </cell>
          <cell r="CU943">
            <v>0</v>
          </cell>
          <cell r="CV943">
            <v>0</v>
          </cell>
          <cell r="CW943">
            <v>0</v>
          </cell>
          <cell r="CX943">
            <v>0</v>
          </cell>
          <cell r="CY943">
            <v>0</v>
          </cell>
          <cell r="CZ943">
            <v>0</v>
          </cell>
          <cell r="DA943">
            <v>0</v>
          </cell>
          <cell r="DB943">
            <v>0</v>
          </cell>
          <cell r="DC943">
            <v>0</v>
          </cell>
          <cell r="DD943">
            <v>8036.6519125841205</v>
          </cell>
          <cell r="DE943">
            <v>0</v>
          </cell>
          <cell r="DG943">
            <v>6794.2008860040005</v>
          </cell>
          <cell r="DI943">
            <v>0.03</v>
          </cell>
          <cell r="DJ943">
            <v>203.82602658012001</v>
          </cell>
          <cell r="DK943">
            <v>2.6022029539086822E-2</v>
          </cell>
          <cell r="DL943">
            <v>0</v>
          </cell>
        </row>
        <row r="944">
          <cell r="A944" t="str">
            <v>B10417LR1018P60I</v>
          </cell>
          <cell r="B944" t="str">
            <v>EXTRA RULLI INOX AL MILLIMETRO PERR RULLIERA-NASTRO TANGENZIALE Lu0900 P60</v>
          </cell>
          <cell r="C944" t="str">
            <v>EXTRA STAINLESS ROLLERS PER MILLIMITER FOR TANGENTIAL BELT ROLLER CONV. Aw0900 P60</v>
          </cell>
          <cell r="F944">
            <v>0.61835475829787234</v>
          </cell>
          <cell r="G944" t="str">
            <v>X</v>
          </cell>
          <cell r="H944">
            <v>0.29062673639999997</v>
          </cell>
          <cell r="I944">
            <v>0.53</v>
          </cell>
          <cell r="J944" t="str">
            <v>OK</v>
          </cell>
          <cell r="K944" t="str">
            <v>NEWZD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>
            <v>0</v>
          </cell>
          <cell r="AM944">
            <v>0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  <cell r="AS944">
            <v>0</v>
          </cell>
          <cell r="AT944">
            <v>0</v>
          </cell>
          <cell r="AU944">
            <v>0</v>
          </cell>
          <cell r="AV944">
            <v>0.29062673639999997</v>
          </cell>
          <cell r="AW944">
            <v>0</v>
          </cell>
          <cell r="AX944">
            <v>0</v>
          </cell>
          <cell r="AY944">
            <v>0</v>
          </cell>
          <cell r="AZ944">
            <v>0</v>
          </cell>
          <cell r="BA944">
            <v>0</v>
          </cell>
          <cell r="BB944">
            <v>0</v>
          </cell>
          <cell r="BC944">
            <v>0</v>
          </cell>
          <cell r="BD944">
            <v>0</v>
          </cell>
          <cell r="BE944">
            <v>0</v>
          </cell>
          <cell r="BF944">
            <v>0</v>
          </cell>
          <cell r="BG944">
            <v>0</v>
          </cell>
          <cell r="BH944">
            <v>0</v>
          </cell>
          <cell r="BI944">
            <v>0</v>
          </cell>
          <cell r="BJ944">
            <v>0</v>
          </cell>
          <cell r="BK944">
            <v>0</v>
          </cell>
          <cell r="BL944">
            <v>0</v>
          </cell>
          <cell r="BM944">
            <v>0</v>
          </cell>
          <cell r="BN944">
            <v>0</v>
          </cell>
          <cell r="BO944">
            <v>0</v>
          </cell>
          <cell r="BP944">
            <v>0</v>
          </cell>
          <cell r="BQ944">
            <v>0</v>
          </cell>
          <cell r="BR944">
            <v>0</v>
          </cell>
          <cell r="BS944">
            <v>0</v>
          </cell>
          <cell r="BT944">
            <v>0</v>
          </cell>
          <cell r="BU944">
            <v>0</v>
          </cell>
          <cell r="BV944">
            <v>0</v>
          </cell>
          <cell r="BW944">
            <v>0</v>
          </cell>
          <cell r="BX944">
            <v>0</v>
          </cell>
          <cell r="BY944">
            <v>0</v>
          </cell>
          <cell r="BZ944">
            <v>0</v>
          </cell>
          <cell r="CA944">
            <v>0</v>
          </cell>
          <cell r="CB944">
            <v>0</v>
          </cell>
          <cell r="CC944">
            <v>0</v>
          </cell>
          <cell r="CD944">
            <v>0</v>
          </cell>
          <cell r="CE944">
            <v>0</v>
          </cell>
          <cell r="CF944">
            <v>0</v>
          </cell>
          <cell r="CG944">
            <v>0</v>
          </cell>
          <cell r="CH944">
            <v>0</v>
          </cell>
          <cell r="CI944">
            <v>0</v>
          </cell>
          <cell r="CJ944">
            <v>0</v>
          </cell>
          <cell r="CK944">
            <v>0</v>
          </cell>
          <cell r="CL944">
            <v>0</v>
          </cell>
          <cell r="CM944">
            <v>0</v>
          </cell>
          <cell r="CN944">
            <v>0</v>
          </cell>
          <cell r="CO944">
            <v>0</v>
          </cell>
          <cell r="CP944">
            <v>0</v>
          </cell>
          <cell r="CQ944">
            <v>0</v>
          </cell>
          <cell r="CR944">
            <v>0</v>
          </cell>
          <cell r="CS944">
            <v>0</v>
          </cell>
          <cell r="CT944">
            <v>0</v>
          </cell>
          <cell r="CU944">
            <v>0</v>
          </cell>
          <cell r="CV944">
            <v>0</v>
          </cell>
          <cell r="CW944">
            <v>0</v>
          </cell>
          <cell r="CX944">
            <v>0</v>
          </cell>
          <cell r="CY944">
            <v>0</v>
          </cell>
          <cell r="CZ944">
            <v>0</v>
          </cell>
          <cell r="DA944">
            <v>0</v>
          </cell>
          <cell r="DB944">
            <v>0</v>
          </cell>
          <cell r="DC944">
            <v>0</v>
          </cell>
          <cell r="DD944">
            <v>0.29062673639999997</v>
          </cell>
          <cell r="DE944">
            <v>0</v>
          </cell>
          <cell r="DG944">
            <v>0.28216187999999998</v>
          </cell>
          <cell r="DI944">
            <v>0.03</v>
          </cell>
          <cell r="DJ944">
            <v>8.4648563999999982E-3</v>
          </cell>
          <cell r="DK944">
            <v>2.9999999999999995E-2</v>
          </cell>
          <cell r="DL944">
            <v>0</v>
          </cell>
        </row>
        <row r="945">
          <cell r="A945" t="str">
            <v>B10417LR618LT03000</v>
          </cell>
          <cell r="B945" t="str">
            <v>RULLIERE-NASTRO TANGENZIALE LR=618 L=03000</v>
          </cell>
          <cell r="F945">
            <v>11037.073527781185</v>
          </cell>
          <cell r="H945">
            <v>5187.4245580571569</v>
          </cell>
          <cell r="I945">
            <v>0.53</v>
          </cell>
          <cell r="J945" t="str">
            <v>OK</v>
          </cell>
          <cell r="K945" t="str">
            <v>NEWZD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>
            <v>0</v>
          </cell>
          <cell r="AM945">
            <v>0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  <cell r="AS945">
            <v>0</v>
          </cell>
          <cell r="AT945">
            <v>0</v>
          </cell>
          <cell r="AU945">
            <v>0</v>
          </cell>
          <cell r="AV945">
            <v>4343.7995580571569</v>
          </cell>
          <cell r="AW945">
            <v>144</v>
          </cell>
          <cell r="AX945">
            <v>4</v>
          </cell>
          <cell r="AY945">
            <v>0</v>
          </cell>
          <cell r="AZ945">
            <v>0</v>
          </cell>
          <cell r="BA945">
            <v>0</v>
          </cell>
          <cell r="BB945">
            <v>0</v>
          </cell>
          <cell r="BC945">
            <v>0</v>
          </cell>
          <cell r="BD945">
            <v>0</v>
          </cell>
          <cell r="BE945">
            <v>54</v>
          </cell>
          <cell r="BF945">
            <v>1.5</v>
          </cell>
          <cell r="BG945">
            <v>0</v>
          </cell>
          <cell r="BH945">
            <v>0</v>
          </cell>
          <cell r="BI945">
            <v>0</v>
          </cell>
          <cell r="BJ945">
            <v>0</v>
          </cell>
          <cell r="BK945">
            <v>76</v>
          </cell>
          <cell r="BL945">
            <v>2</v>
          </cell>
          <cell r="BM945">
            <v>0</v>
          </cell>
          <cell r="BN945">
            <v>0</v>
          </cell>
          <cell r="BO945">
            <v>341.25</v>
          </cell>
          <cell r="BP945">
            <v>10.5</v>
          </cell>
          <cell r="BQ945">
            <v>0</v>
          </cell>
          <cell r="BR945">
            <v>0</v>
          </cell>
          <cell r="BS945">
            <v>154.375</v>
          </cell>
          <cell r="BT945">
            <v>4.75</v>
          </cell>
          <cell r="BU945">
            <v>0</v>
          </cell>
          <cell r="BV945">
            <v>0</v>
          </cell>
          <cell r="BW945">
            <v>0</v>
          </cell>
          <cell r="BX945">
            <v>0</v>
          </cell>
          <cell r="BY945">
            <v>0</v>
          </cell>
          <cell r="BZ945">
            <v>0</v>
          </cell>
          <cell r="CA945">
            <v>74</v>
          </cell>
          <cell r="CB945">
            <v>2</v>
          </cell>
          <cell r="CC945">
            <v>0</v>
          </cell>
          <cell r="CD945">
            <v>0</v>
          </cell>
          <cell r="CE945">
            <v>0</v>
          </cell>
          <cell r="CF945">
            <v>0</v>
          </cell>
          <cell r="CG945">
            <v>0</v>
          </cell>
          <cell r="CH945">
            <v>0</v>
          </cell>
          <cell r="CI945">
            <v>0</v>
          </cell>
          <cell r="CJ945">
            <v>0</v>
          </cell>
          <cell r="CK945">
            <v>0</v>
          </cell>
          <cell r="CL945">
            <v>0</v>
          </cell>
          <cell r="CM945">
            <v>0</v>
          </cell>
          <cell r="CN945">
            <v>0</v>
          </cell>
          <cell r="CO945">
            <v>0</v>
          </cell>
          <cell r="CP945">
            <v>0</v>
          </cell>
          <cell r="CQ945">
            <v>0</v>
          </cell>
          <cell r="CR945">
            <v>0</v>
          </cell>
          <cell r="CS945">
            <v>0</v>
          </cell>
          <cell r="CT945">
            <v>0</v>
          </cell>
          <cell r="CU945">
            <v>0</v>
          </cell>
          <cell r="CV945">
            <v>0</v>
          </cell>
          <cell r="CW945">
            <v>0</v>
          </cell>
          <cell r="CX945">
            <v>0</v>
          </cell>
          <cell r="CY945">
            <v>0</v>
          </cell>
          <cell r="CZ945">
            <v>0</v>
          </cell>
          <cell r="DA945">
            <v>0</v>
          </cell>
          <cell r="DB945">
            <v>0</v>
          </cell>
          <cell r="DC945">
            <v>0</v>
          </cell>
          <cell r="DD945">
            <v>5187.4245580571569</v>
          </cell>
          <cell r="DE945">
            <v>0</v>
          </cell>
          <cell r="DG945">
            <v>4217.2811243273372</v>
          </cell>
          <cell r="DI945">
            <v>0.03</v>
          </cell>
          <cell r="DJ945">
            <v>126.51843372982012</v>
          </cell>
          <cell r="DK945">
            <v>2.4999166280057432E-2</v>
          </cell>
          <cell r="DL945">
            <v>0</v>
          </cell>
        </row>
        <row r="946">
          <cell r="A946" t="str">
            <v>B10417LR618LT03300</v>
          </cell>
          <cell r="B946" t="str">
            <v>RULLIERE-NASTRO TANGENZIALE LR=618 L=03300</v>
          </cell>
          <cell r="F946">
            <v>11498.953667907575</v>
          </cell>
          <cell r="H946">
            <v>5404.5082239165604</v>
          </cell>
          <cell r="I946">
            <v>0.53</v>
          </cell>
          <cell r="J946" t="str">
            <v>OK</v>
          </cell>
          <cell r="K946" t="str">
            <v>NEWZD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>
            <v>0</v>
          </cell>
          <cell r="AM946">
            <v>0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  <cell r="AS946">
            <v>0</v>
          </cell>
          <cell r="AT946">
            <v>0</v>
          </cell>
          <cell r="AU946">
            <v>0</v>
          </cell>
          <cell r="AV946">
            <v>4541.3832239165604</v>
          </cell>
          <cell r="AW946">
            <v>144</v>
          </cell>
          <cell r="AX946">
            <v>4</v>
          </cell>
          <cell r="AY946">
            <v>0</v>
          </cell>
          <cell r="AZ946">
            <v>0</v>
          </cell>
          <cell r="BA946">
            <v>0</v>
          </cell>
          <cell r="BB946">
            <v>0</v>
          </cell>
          <cell r="BC946">
            <v>0</v>
          </cell>
          <cell r="BD946">
            <v>0</v>
          </cell>
          <cell r="BE946">
            <v>54</v>
          </cell>
          <cell r="BF946">
            <v>1.5</v>
          </cell>
          <cell r="BG946">
            <v>0</v>
          </cell>
          <cell r="BH946">
            <v>0</v>
          </cell>
          <cell r="BI946">
            <v>0</v>
          </cell>
          <cell r="BJ946">
            <v>0</v>
          </cell>
          <cell r="BK946">
            <v>76</v>
          </cell>
          <cell r="BL946">
            <v>2</v>
          </cell>
          <cell r="BM946">
            <v>0</v>
          </cell>
          <cell r="BN946">
            <v>0</v>
          </cell>
          <cell r="BO946">
            <v>355.875</v>
          </cell>
          <cell r="BP946">
            <v>10.95</v>
          </cell>
          <cell r="BQ946">
            <v>0</v>
          </cell>
          <cell r="BR946">
            <v>0</v>
          </cell>
          <cell r="BS946">
            <v>159.25</v>
          </cell>
          <cell r="BT946">
            <v>4.9000000000000004</v>
          </cell>
          <cell r="BU946">
            <v>0</v>
          </cell>
          <cell r="BV946">
            <v>0</v>
          </cell>
          <cell r="BW946">
            <v>0</v>
          </cell>
          <cell r="BX946">
            <v>0</v>
          </cell>
          <cell r="BY946">
            <v>0</v>
          </cell>
          <cell r="BZ946">
            <v>0</v>
          </cell>
          <cell r="CA946">
            <v>74</v>
          </cell>
          <cell r="CB946">
            <v>2</v>
          </cell>
          <cell r="CC946">
            <v>0</v>
          </cell>
          <cell r="CD946">
            <v>0</v>
          </cell>
          <cell r="CE946">
            <v>0</v>
          </cell>
          <cell r="CF946">
            <v>0</v>
          </cell>
          <cell r="CG946">
            <v>0</v>
          </cell>
          <cell r="CH946">
            <v>0</v>
          </cell>
          <cell r="CI946">
            <v>0</v>
          </cell>
          <cell r="CJ946">
            <v>0</v>
          </cell>
          <cell r="CK946">
            <v>0</v>
          </cell>
          <cell r="CL946">
            <v>0</v>
          </cell>
          <cell r="CM946">
            <v>0</v>
          </cell>
          <cell r="CN946">
            <v>0</v>
          </cell>
          <cell r="CO946">
            <v>0</v>
          </cell>
          <cell r="CP946">
            <v>0</v>
          </cell>
          <cell r="CQ946">
            <v>0</v>
          </cell>
          <cell r="CR946">
            <v>0</v>
          </cell>
          <cell r="CS946">
            <v>0</v>
          </cell>
          <cell r="CT946">
            <v>0</v>
          </cell>
          <cell r="CU946">
            <v>0</v>
          </cell>
          <cell r="CV946">
            <v>0</v>
          </cell>
          <cell r="CW946">
            <v>0</v>
          </cell>
          <cell r="CX946">
            <v>0</v>
          </cell>
          <cell r="CY946">
            <v>0</v>
          </cell>
          <cell r="CZ946">
            <v>0</v>
          </cell>
          <cell r="DA946">
            <v>0</v>
          </cell>
          <cell r="DB946">
            <v>0</v>
          </cell>
          <cell r="DC946">
            <v>0</v>
          </cell>
          <cell r="DD946">
            <v>5404.5082239165604</v>
          </cell>
          <cell r="DE946">
            <v>0</v>
          </cell>
          <cell r="DG946">
            <v>4409.1099261325826</v>
          </cell>
          <cell r="DI946">
            <v>0.03</v>
          </cell>
          <cell r="DJ946">
            <v>132.27329778397748</v>
          </cell>
          <cell r="DK946">
            <v>2.5088657777434398E-2</v>
          </cell>
          <cell r="DL946">
            <v>0</v>
          </cell>
        </row>
        <row r="947">
          <cell r="A947" t="str">
            <v>B10417LR618LT03600</v>
          </cell>
          <cell r="B947" t="str">
            <v>RULLIERE-NASTRO TANGENZIALE LR=618 L=03600</v>
          </cell>
          <cell r="F947">
            <v>11985.685496207581</v>
          </cell>
          <cell r="H947">
            <v>5633.272183217563</v>
          </cell>
          <cell r="I947">
            <v>0.53</v>
          </cell>
          <cell r="J947" t="str">
            <v>OK</v>
          </cell>
          <cell r="K947" t="str">
            <v>NEWZD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>
            <v>0</v>
          </cell>
          <cell r="AM947">
            <v>0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  <cell r="AS947">
            <v>0</v>
          </cell>
          <cell r="AT947">
            <v>0</v>
          </cell>
          <cell r="AU947">
            <v>0</v>
          </cell>
          <cell r="AV947">
            <v>4750.647183217563</v>
          </cell>
          <cell r="AW947">
            <v>144</v>
          </cell>
          <cell r="AX947">
            <v>4</v>
          </cell>
          <cell r="AY947">
            <v>0</v>
          </cell>
          <cell r="AZ947">
            <v>0</v>
          </cell>
          <cell r="BA947">
            <v>0</v>
          </cell>
          <cell r="BB947">
            <v>0</v>
          </cell>
          <cell r="BC947">
            <v>0</v>
          </cell>
          <cell r="BD947">
            <v>0</v>
          </cell>
          <cell r="BE947">
            <v>54</v>
          </cell>
          <cell r="BF947">
            <v>1.5</v>
          </cell>
          <cell r="BG947">
            <v>0</v>
          </cell>
          <cell r="BH947">
            <v>0</v>
          </cell>
          <cell r="BI947">
            <v>0</v>
          </cell>
          <cell r="BJ947">
            <v>0</v>
          </cell>
          <cell r="BK947">
            <v>76</v>
          </cell>
          <cell r="BL947">
            <v>2</v>
          </cell>
          <cell r="BM947">
            <v>0</v>
          </cell>
          <cell r="BN947">
            <v>0</v>
          </cell>
          <cell r="BO947">
            <v>370.5</v>
          </cell>
          <cell r="BP947">
            <v>11.4</v>
          </cell>
          <cell r="BQ947">
            <v>0</v>
          </cell>
          <cell r="BR947">
            <v>0</v>
          </cell>
          <cell r="BS947">
            <v>164.125</v>
          </cell>
          <cell r="BT947">
            <v>5.05</v>
          </cell>
          <cell r="BU947">
            <v>0</v>
          </cell>
          <cell r="BV947">
            <v>0</v>
          </cell>
          <cell r="BW947">
            <v>0</v>
          </cell>
          <cell r="BX947">
            <v>0</v>
          </cell>
          <cell r="BY947">
            <v>0</v>
          </cell>
          <cell r="BZ947">
            <v>0</v>
          </cell>
          <cell r="CA947">
            <v>74</v>
          </cell>
          <cell r="CB947">
            <v>2</v>
          </cell>
          <cell r="CC947">
            <v>0</v>
          </cell>
          <cell r="CD947">
            <v>0</v>
          </cell>
          <cell r="CE947">
            <v>0</v>
          </cell>
          <cell r="CF947">
            <v>0</v>
          </cell>
          <cell r="CG947">
            <v>0</v>
          </cell>
          <cell r="CH947">
            <v>0</v>
          </cell>
          <cell r="CI947">
            <v>0</v>
          </cell>
          <cell r="CJ947">
            <v>0</v>
          </cell>
          <cell r="CK947">
            <v>0</v>
          </cell>
          <cell r="CL947">
            <v>0</v>
          </cell>
          <cell r="CM947">
            <v>0</v>
          </cell>
          <cell r="CN947">
            <v>0</v>
          </cell>
          <cell r="CO947">
            <v>0</v>
          </cell>
          <cell r="CP947">
            <v>0</v>
          </cell>
          <cell r="CQ947">
            <v>0</v>
          </cell>
          <cell r="CR947">
            <v>0</v>
          </cell>
          <cell r="CS947">
            <v>0</v>
          </cell>
          <cell r="CT947">
            <v>0</v>
          </cell>
          <cell r="CU947">
            <v>0</v>
          </cell>
          <cell r="CV947">
            <v>0</v>
          </cell>
          <cell r="CW947">
            <v>0</v>
          </cell>
          <cell r="CX947">
            <v>0</v>
          </cell>
          <cell r="CY947">
            <v>0</v>
          </cell>
          <cell r="CZ947">
            <v>0</v>
          </cell>
          <cell r="DA947">
            <v>0</v>
          </cell>
          <cell r="DB947">
            <v>0</v>
          </cell>
          <cell r="DC947">
            <v>0</v>
          </cell>
          <cell r="DD947">
            <v>5633.272183217563</v>
          </cell>
          <cell r="DE947">
            <v>0</v>
          </cell>
          <cell r="DG947">
            <v>4612.2788186578282</v>
          </cell>
          <cell r="DI947">
            <v>0.03</v>
          </cell>
          <cell r="DJ947">
            <v>138.36836455973483</v>
          </cell>
          <cell r="DK947">
            <v>2.5181216837664749E-2</v>
          </cell>
          <cell r="DL947">
            <v>0</v>
          </cell>
        </row>
        <row r="948">
          <cell r="A948" t="str">
            <v>B10417LR618LT03900</v>
          </cell>
          <cell r="B948" t="str">
            <v>RULLIERE-NASTRO TANGENZIALE LR=618 L=03900</v>
          </cell>
          <cell r="F948">
            <v>12372.523283809716</v>
          </cell>
          <cell r="H948">
            <v>5815.0859433905662</v>
          </cell>
          <cell r="I948">
            <v>0.53</v>
          </cell>
          <cell r="J948" t="str">
            <v>OK</v>
          </cell>
          <cell r="K948" t="str">
            <v>NEWZD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>
            <v>0</v>
          </cell>
          <cell r="AM948">
            <v>0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  <cell r="AS948">
            <v>0</v>
          </cell>
          <cell r="AT948">
            <v>0</v>
          </cell>
          <cell r="AU948">
            <v>0</v>
          </cell>
          <cell r="AV948">
            <v>4912.9609433905662</v>
          </cell>
          <cell r="AW948">
            <v>144</v>
          </cell>
          <cell r="AX948">
            <v>4</v>
          </cell>
          <cell r="AY948">
            <v>0</v>
          </cell>
          <cell r="AZ948">
            <v>0</v>
          </cell>
          <cell r="BA948">
            <v>0</v>
          </cell>
          <cell r="BB948">
            <v>0</v>
          </cell>
          <cell r="BC948">
            <v>0</v>
          </cell>
          <cell r="BD948">
            <v>0</v>
          </cell>
          <cell r="BE948">
            <v>54</v>
          </cell>
          <cell r="BF948">
            <v>1.5</v>
          </cell>
          <cell r="BG948">
            <v>0</v>
          </cell>
          <cell r="BH948">
            <v>0</v>
          </cell>
          <cell r="BI948">
            <v>0</v>
          </cell>
          <cell r="BJ948">
            <v>0</v>
          </cell>
          <cell r="BK948">
            <v>76</v>
          </cell>
          <cell r="BL948">
            <v>2</v>
          </cell>
          <cell r="BM948">
            <v>0</v>
          </cell>
          <cell r="BN948">
            <v>0</v>
          </cell>
          <cell r="BO948">
            <v>385.125</v>
          </cell>
          <cell r="BP948">
            <v>11.85</v>
          </cell>
          <cell r="BQ948">
            <v>0</v>
          </cell>
          <cell r="BR948">
            <v>0</v>
          </cell>
          <cell r="BS948">
            <v>169</v>
          </cell>
          <cell r="BT948">
            <v>5.2</v>
          </cell>
          <cell r="BU948">
            <v>0</v>
          </cell>
          <cell r="BV948">
            <v>0</v>
          </cell>
          <cell r="BW948">
            <v>0</v>
          </cell>
          <cell r="BX948">
            <v>0</v>
          </cell>
          <cell r="BY948">
            <v>0</v>
          </cell>
          <cell r="BZ948">
            <v>0</v>
          </cell>
          <cell r="CA948">
            <v>74</v>
          </cell>
          <cell r="CB948">
            <v>2</v>
          </cell>
          <cell r="CC948">
            <v>0</v>
          </cell>
          <cell r="CD948">
            <v>0</v>
          </cell>
          <cell r="CE948">
            <v>0</v>
          </cell>
          <cell r="CF948">
            <v>0</v>
          </cell>
          <cell r="CG948">
            <v>0</v>
          </cell>
          <cell r="CH948">
            <v>0</v>
          </cell>
          <cell r="CI948">
            <v>0</v>
          </cell>
          <cell r="CJ948">
            <v>0</v>
          </cell>
          <cell r="CK948">
            <v>0</v>
          </cell>
          <cell r="CL948">
            <v>0</v>
          </cell>
          <cell r="CM948">
            <v>0</v>
          </cell>
          <cell r="CN948">
            <v>0</v>
          </cell>
          <cell r="CO948">
            <v>0</v>
          </cell>
          <cell r="CP948">
            <v>0</v>
          </cell>
          <cell r="CQ948">
            <v>0</v>
          </cell>
          <cell r="CR948">
            <v>0</v>
          </cell>
          <cell r="CS948">
            <v>0</v>
          </cell>
          <cell r="CT948">
            <v>0</v>
          </cell>
          <cell r="CU948">
            <v>0</v>
          </cell>
          <cell r="CV948">
            <v>0</v>
          </cell>
          <cell r="CW948">
            <v>0</v>
          </cell>
          <cell r="CX948">
            <v>0</v>
          </cell>
          <cell r="CY948">
            <v>0</v>
          </cell>
          <cell r="CZ948">
            <v>0</v>
          </cell>
          <cell r="DA948">
            <v>0</v>
          </cell>
          <cell r="DB948">
            <v>0</v>
          </cell>
          <cell r="DC948">
            <v>0</v>
          </cell>
          <cell r="DD948">
            <v>5815.0859433905662</v>
          </cell>
          <cell r="DE948">
            <v>0</v>
          </cell>
          <cell r="DG948">
            <v>4769.8649935830736</v>
          </cell>
          <cell r="DI948">
            <v>0.03</v>
          </cell>
          <cell r="DJ948">
            <v>143.09594980749219</v>
          </cell>
          <cell r="DK948">
            <v>2.5228526490593563E-2</v>
          </cell>
          <cell r="DL948">
            <v>0</v>
          </cell>
        </row>
        <row r="949">
          <cell r="A949" t="str">
            <v>B10417LR618LT04200</v>
          </cell>
          <cell r="B949" t="str">
            <v>RULLIERE-NASTRO TANGENZIALE LR=618 L=04200</v>
          </cell>
          <cell r="F949">
            <v>13358.319463698252</v>
          </cell>
          <cell r="H949">
            <v>6278.4101479381779</v>
          </cell>
          <cell r="I949">
            <v>0.53</v>
          </cell>
          <cell r="J949" t="str">
            <v>OK</v>
          </cell>
          <cell r="K949" t="str">
            <v>NEWZD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>
            <v>0</v>
          </cell>
          <cell r="AM949">
            <v>0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  <cell r="AS949">
            <v>0</v>
          </cell>
          <cell r="AT949">
            <v>0</v>
          </cell>
          <cell r="AU949">
            <v>0</v>
          </cell>
          <cell r="AV949">
            <v>5356.7851479381779</v>
          </cell>
          <cell r="AW949">
            <v>144</v>
          </cell>
          <cell r="AX949">
            <v>4</v>
          </cell>
          <cell r="AY949">
            <v>0</v>
          </cell>
          <cell r="AZ949">
            <v>0</v>
          </cell>
          <cell r="BA949">
            <v>0</v>
          </cell>
          <cell r="BB949">
            <v>0</v>
          </cell>
          <cell r="BC949">
            <v>0</v>
          </cell>
          <cell r="BD949">
            <v>0</v>
          </cell>
          <cell r="BE949">
            <v>54</v>
          </cell>
          <cell r="BF949">
            <v>1.5</v>
          </cell>
          <cell r="BG949">
            <v>0</v>
          </cell>
          <cell r="BH949">
            <v>0</v>
          </cell>
          <cell r="BI949">
            <v>0</v>
          </cell>
          <cell r="BJ949">
            <v>0</v>
          </cell>
          <cell r="BK949">
            <v>76</v>
          </cell>
          <cell r="BL949">
            <v>2</v>
          </cell>
          <cell r="BM949">
            <v>0</v>
          </cell>
          <cell r="BN949">
            <v>0</v>
          </cell>
          <cell r="BO949">
            <v>399.75</v>
          </cell>
          <cell r="BP949">
            <v>12.3</v>
          </cell>
          <cell r="BQ949">
            <v>0</v>
          </cell>
          <cell r="BR949">
            <v>0</v>
          </cell>
          <cell r="BS949">
            <v>173.875</v>
          </cell>
          <cell r="BT949">
            <v>5.35</v>
          </cell>
          <cell r="BU949">
            <v>0</v>
          </cell>
          <cell r="BV949">
            <v>0</v>
          </cell>
          <cell r="BW949">
            <v>0</v>
          </cell>
          <cell r="BX949">
            <v>0</v>
          </cell>
          <cell r="BY949">
            <v>0</v>
          </cell>
          <cell r="BZ949">
            <v>0</v>
          </cell>
          <cell r="CA949">
            <v>74</v>
          </cell>
          <cell r="CB949">
            <v>2</v>
          </cell>
          <cell r="CC949">
            <v>0</v>
          </cell>
          <cell r="CD949">
            <v>0</v>
          </cell>
          <cell r="CE949">
            <v>0</v>
          </cell>
          <cell r="CF949">
            <v>0</v>
          </cell>
          <cell r="CG949">
            <v>0</v>
          </cell>
          <cell r="CH949">
            <v>0</v>
          </cell>
          <cell r="CI949">
            <v>0</v>
          </cell>
          <cell r="CJ949">
            <v>0</v>
          </cell>
          <cell r="CK949">
            <v>0</v>
          </cell>
          <cell r="CL949">
            <v>0</v>
          </cell>
          <cell r="CM949">
            <v>0</v>
          </cell>
          <cell r="CN949">
            <v>0</v>
          </cell>
          <cell r="CO949">
            <v>0</v>
          </cell>
          <cell r="CP949">
            <v>0</v>
          </cell>
          <cell r="CQ949">
            <v>0</v>
          </cell>
          <cell r="CR949">
            <v>0</v>
          </cell>
          <cell r="CS949">
            <v>0</v>
          </cell>
          <cell r="CT949">
            <v>0</v>
          </cell>
          <cell r="CU949">
            <v>0</v>
          </cell>
          <cell r="CV949">
            <v>0</v>
          </cell>
          <cell r="CW949">
            <v>0</v>
          </cell>
          <cell r="CX949">
            <v>0</v>
          </cell>
          <cell r="CY949">
            <v>0</v>
          </cell>
          <cell r="CZ949">
            <v>0</v>
          </cell>
          <cell r="DA949">
            <v>0</v>
          </cell>
          <cell r="DB949">
            <v>0</v>
          </cell>
          <cell r="DC949">
            <v>0</v>
          </cell>
          <cell r="DD949">
            <v>6278.4101479381779</v>
          </cell>
          <cell r="DE949">
            <v>0</v>
          </cell>
          <cell r="DG949">
            <v>5200.762279551629</v>
          </cell>
          <cell r="DI949">
            <v>0.03</v>
          </cell>
          <cell r="DJ949">
            <v>156.02286838654888</v>
          </cell>
          <cell r="DK949">
            <v>2.5483991989146946E-2</v>
          </cell>
          <cell r="DL949">
            <v>0</v>
          </cell>
        </row>
        <row r="950">
          <cell r="A950" t="str">
            <v>B10417LR618LT04500</v>
          </cell>
          <cell r="B950" t="str">
            <v>RULLIERE-NASTRO TANGENZIALE LR=618 L=04500</v>
          </cell>
          <cell r="F950">
            <v>13771.221493342935</v>
          </cell>
          <cell r="H950">
            <v>6472.4741018711793</v>
          </cell>
          <cell r="I950">
            <v>0.53</v>
          </cell>
          <cell r="J950" t="str">
            <v>OK</v>
          </cell>
          <cell r="K950" t="str">
            <v>NEWZD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>
            <v>0</v>
          </cell>
          <cell r="AM950">
            <v>0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  <cell r="AS950">
            <v>0</v>
          </cell>
          <cell r="AT950">
            <v>0</v>
          </cell>
          <cell r="AU950">
            <v>0</v>
          </cell>
          <cell r="AV950">
            <v>5531.3491018711793</v>
          </cell>
          <cell r="AW950">
            <v>144</v>
          </cell>
          <cell r="AX950">
            <v>4</v>
          </cell>
          <cell r="AY950">
            <v>0</v>
          </cell>
          <cell r="AZ950">
            <v>0</v>
          </cell>
          <cell r="BA950">
            <v>0</v>
          </cell>
          <cell r="BB950">
            <v>0</v>
          </cell>
          <cell r="BC950">
            <v>0</v>
          </cell>
          <cell r="BD950">
            <v>0</v>
          </cell>
          <cell r="BE950">
            <v>54</v>
          </cell>
          <cell r="BF950">
            <v>1.5</v>
          </cell>
          <cell r="BG950">
            <v>0</v>
          </cell>
          <cell r="BH950">
            <v>0</v>
          </cell>
          <cell r="BI950">
            <v>0</v>
          </cell>
          <cell r="BJ950">
            <v>0</v>
          </cell>
          <cell r="BK950">
            <v>76</v>
          </cell>
          <cell r="BL950">
            <v>2</v>
          </cell>
          <cell r="BM950">
            <v>0</v>
          </cell>
          <cell r="BN950">
            <v>0</v>
          </cell>
          <cell r="BO950">
            <v>414.375</v>
          </cell>
          <cell r="BP950">
            <v>12.75</v>
          </cell>
          <cell r="BQ950">
            <v>0</v>
          </cell>
          <cell r="BR950">
            <v>0</v>
          </cell>
          <cell r="BS950">
            <v>178.75</v>
          </cell>
          <cell r="BT950">
            <v>5.5</v>
          </cell>
          <cell r="BU950">
            <v>0</v>
          </cell>
          <cell r="BV950">
            <v>0</v>
          </cell>
          <cell r="BW950">
            <v>0</v>
          </cell>
          <cell r="BX950">
            <v>0</v>
          </cell>
          <cell r="BY950">
            <v>0</v>
          </cell>
          <cell r="BZ950">
            <v>0</v>
          </cell>
          <cell r="CA950">
            <v>74</v>
          </cell>
          <cell r="CB950">
            <v>2</v>
          </cell>
          <cell r="CC950">
            <v>0</v>
          </cell>
          <cell r="CD950">
            <v>0</v>
          </cell>
          <cell r="CE950">
            <v>0</v>
          </cell>
          <cell r="CF950">
            <v>0</v>
          </cell>
          <cell r="CG950">
            <v>0</v>
          </cell>
          <cell r="CH950">
            <v>0</v>
          </cell>
          <cell r="CI950">
            <v>0</v>
          </cell>
          <cell r="CJ950">
            <v>0</v>
          </cell>
          <cell r="CK950">
            <v>0</v>
          </cell>
          <cell r="CL950">
            <v>0</v>
          </cell>
          <cell r="CM950">
            <v>0</v>
          </cell>
          <cell r="CN950">
            <v>0</v>
          </cell>
          <cell r="CO950">
            <v>0</v>
          </cell>
          <cell r="CP950">
            <v>0</v>
          </cell>
          <cell r="CQ950">
            <v>0</v>
          </cell>
          <cell r="CR950">
            <v>0</v>
          </cell>
          <cell r="CS950">
            <v>0</v>
          </cell>
          <cell r="CT950">
            <v>0</v>
          </cell>
          <cell r="CU950">
            <v>0</v>
          </cell>
          <cell r="CV950">
            <v>0</v>
          </cell>
          <cell r="CW950">
            <v>0</v>
          </cell>
          <cell r="CX950">
            <v>0</v>
          </cell>
          <cell r="CY950">
            <v>0</v>
          </cell>
          <cell r="CZ950">
            <v>0</v>
          </cell>
          <cell r="DA950">
            <v>0</v>
          </cell>
          <cell r="DB950">
            <v>0</v>
          </cell>
          <cell r="DC950">
            <v>0</v>
          </cell>
          <cell r="DD950">
            <v>6472.4741018711793</v>
          </cell>
          <cell r="DE950">
            <v>0</v>
          </cell>
          <cell r="DG950">
            <v>5370.2418464768734</v>
          </cell>
          <cell r="DI950">
            <v>0.03</v>
          </cell>
          <cell r="DJ950">
            <v>161.10725539430621</v>
          </cell>
          <cell r="DK950">
            <v>2.5526523701318263E-2</v>
          </cell>
          <cell r="DL950">
            <v>0</v>
          </cell>
        </row>
        <row r="951">
          <cell r="A951" t="str">
            <v>B10417LR618LT04800</v>
          </cell>
          <cell r="B951" t="str">
            <v>RULLIERE-NASTRO TANGENZIALE LR=618 L=04800</v>
          </cell>
          <cell r="F951">
            <v>14231.889079600391</v>
          </cell>
          <cell r="H951">
            <v>6688.9878674121828</v>
          </cell>
          <cell r="I951">
            <v>0.53</v>
          </cell>
          <cell r="J951" t="str">
            <v>OK</v>
          </cell>
          <cell r="K951" t="str">
            <v>NEWZD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>
            <v>0</v>
          </cell>
          <cell r="AM951">
            <v>0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  <cell r="AS951">
            <v>0</v>
          </cell>
          <cell r="AT951">
            <v>0</v>
          </cell>
          <cell r="AU951">
            <v>0</v>
          </cell>
          <cell r="AV951">
            <v>5728.3628674121828</v>
          </cell>
          <cell r="AW951">
            <v>144</v>
          </cell>
          <cell r="AX951">
            <v>4</v>
          </cell>
          <cell r="AY951">
            <v>0</v>
          </cell>
          <cell r="AZ951">
            <v>0</v>
          </cell>
          <cell r="BA951">
            <v>0</v>
          </cell>
          <cell r="BB951">
            <v>0</v>
          </cell>
          <cell r="BC951">
            <v>0</v>
          </cell>
          <cell r="BD951">
            <v>0</v>
          </cell>
          <cell r="BE951">
            <v>54</v>
          </cell>
          <cell r="BF951">
            <v>1.5</v>
          </cell>
          <cell r="BG951">
            <v>0</v>
          </cell>
          <cell r="BH951">
            <v>0</v>
          </cell>
          <cell r="BI951">
            <v>0</v>
          </cell>
          <cell r="BJ951">
            <v>0</v>
          </cell>
          <cell r="BK951">
            <v>76</v>
          </cell>
          <cell r="BL951">
            <v>2</v>
          </cell>
          <cell r="BM951">
            <v>0</v>
          </cell>
          <cell r="BN951">
            <v>0</v>
          </cell>
          <cell r="BO951">
            <v>429</v>
          </cell>
          <cell r="BP951">
            <v>13.2</v>
          </cell>
          <cell r="BQ951">
            <v>0</v>
          </cell>
          <cell r="BR951">
            <v>0</v>
          </cell>
          <cell r="BS951">
            <v>183.625</v>
          </cell>
          <cell r="BT951">
            <v>5.65</v>
          </cell>
          <cell r="BU951">
            <v>0</v>
          </cell>
          <cell r="BV951">
            <v>0</v>
          </cell>
          <cell r="BW951">
            <v>0</v>
          </cell>
          <cell r="BX951">
            <v>0</v>
          </cell>
          <cell r="BY951">
            <v>0</v>
          </cell>
          <cell r="BZ951">
            <v>0</v>
          </cell>
          <cell r="CA951">
            <v>74</v>
          </cell>
          <cell r="CB951">
            <v>2</v>
          </cell>
          <cell r="CC951">
            <v>0</v>
          </cell>
          <cell r="CD951">
            <v>0</v>
          </cell>
          <cell r="CE951">
            <v>0</v>
          </cell>
          <cell r="CF951">
            <v>0</v>
          </cell>
          <cell r="CG951">
            <v>0</v>
          </cell>
          <cell r="CH951">
            <v>0</v>
          </cell>
          <cell r="CI951">
            <v>0</v>
          </cell>
          <cell r="CJ951">
            <v>0</v>
          </cell>
          <cell r="CK951">
            <v>0</v>
          </cell>
          <cell r="CL951">
            <v>0</v>
          </cell>
          <cell r="CM951">
            <v>0</v>
          </cell>
          <cell r="CN951">
            <v>0</v>
          </cell>
          <cell r="CO951">
            <v>0</v>
          </cell>
          <cell r="CP951">
            <v>0</v>
          </cell>
          <cell r="CQ951">
            <v>0</v>
          </cell>
          <cell r="CR951">
            <v>0</v>
          </cell>
          <cell r="CS951">
            <v>0</v>
          </cell>
          <cell r="CT951">
            <v>0</v>
          </cell>
          <cell r="CU951">
            <v>0</v>
          </cell>
          <cell r="CV951">
            <v>0</v>
          </cell>
          <cell r="CW951">
            <v>0</v>
          </cell>
          <cell r="CX951">
            <v>0</v>
          </cell>
          <cell r="CY951">
            <v>0</v>
          </cell>
          <cell r="CZ951">
            <v>0</v>
          </cell>
          <cell r="DA951">
            <v>0</v>
          </cell>
          <cell r="DB951">
            <v>0</v>
          </cell>
          <cell r="DC951">
            <v>0</v>
          </cell>
          <cell r="DD951">
            <v>6688.9878674121828</v>
          </cell>
          <cell r="DE951">
            <v>0</v>
          </cell>
          <cell r="DG951">
            <v>5561.5173470021191</v>
          </cell>
          <cell r="DI951">
            <v>0.03</v>
          </cell>
          <cell r="DJ951">
            <v>166.84552041006356</v>
          </cell>
          <cell r="DK951">
            <v>2.5581398186863176E-2</v>
          </cell>
          <cell r="DL951">
            <v>0</v>
          </cell>
        </row>
        <row r="952">
          <cell r="A952" t="str">
            <v>B10417LR618LT05100</v>
          </cell>
          <cell r="B952" t="str">
            <v>RULLIERE-NASTRO TANGENZIALE LR=618 L=05100</v>
          </cell>
          <cell r="F952">
            <v>14618.726867202524</v>
          </cell>
          <cell r="H952">
            <v>6870.801627585186</v>
          </cell>
          <cell r="I952">
            <v>0.53</v>
          </cell>
          <cell r="J952" t="str">
            <v>OK</v>
          </cell>
          <cell r="K952" t="str">
            <v>NEWZD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>
            <v>0</v>
          </cell>
          <cell r="AM952">
            <v>0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  <cell r="AR952">
            <v>0</v>
          </cell>
          <cell r="AS952">
            <v>0</v>
          </cell>
          <cell r="AT952">
            <v>0</v>
          </cell>
          <cell r="AU952">
            <v>0</v>
          </cell>
          <cell r="AV952">
            <v>5890.676627585186</v>
          </cell>
          <cell r="AW952">
            <v>144</v>
          </cell>
          <cell r="AX952">
            <v>4</v>
          </cell>
          <cell r="AY952">
            <v>0</v>
          </cell>
          <cell r="AZ952">
            <v>0</v>
          </cell>
          <cell r="BA952">
            <v>0</v>
          </cell>
          <cell r="BB952">
            <v>0</v>
          </cell>
          <cell r="BC952">
            <v>0</v>
          </cell>
          <cell r="BD952">
            <v>0</v>
          </cell>
          <cell r="BE952">
            <v>54</v>
          </cell>
          <cell r="BF952">
            <v>1.5</v>
          </cell>
          <cell r="BG952">
            <v>0</v>
          </cell>
          <cell r="BH952">
            <v>0</v>
          </cell>
          <cell r="BI952">
            <v>0</v>
          </cell>
          <cell r="BJ952">
            <v>0</v>
          </cell>
          <cell r="BK952">
            <v>76</v>
          </cell>
          <cell r="BL952">
            <v>2</v>
          </cell>
          <cell r="BM952">
            <v>0</v>
          </cell>
          <cell r="BN952">
            <v>0</v>
          </cell>
          <cell r="BO952">
            <v>443.625</v>
          </cell>
          <cell r="BP952">
            <v>13.65</v>
          </cell>
          <cell r="BQ952">
            <v>0</v>
          </cell>
          <cell r="BR952">
            <v>0</v>
          </cell>
          <cell r="BS952">
            <v>188.50000000000003</v>
          </cell>
          <cell r="BT952">
            <v>5.8000000000000007</v>
          </cell>
          <cell r="BU952">
            <v>0</v>
          </cell>
          <cell r="BV952">
            <v>0</v>
          </cell>
          <cell r="BW952">
            <v>0</v>
          </cell>
          <cell r="BX952">
            <v>0</v>
          </cell>
          <cell r="BY952">
            <v>0</v>
          </cell>
          <cell r="BZ952">
            <v>0</v>
          </cell>
          <cell r="CA952">
            <v>74</v>
          </cell>
          <cell r="CB952">
            <v>2</v>
          </cell>
          <cell r="CC952">
            <v>0</v>
          </cell>
          <cell r="CD952">
            <v>0</v>
          </cell>
          <cell r="CE952">
            <v>0</v>
          </cell>
          <cell r="CF952">
            <v>0</v>
          </cell>
          <cell r="CG952">
            <v>0</v>
          </cell>
          <cell r="CH952">
            <v>0</v>
          </cell>
          <cell r="CI952">
            <v>0</v>
          </cell>
          <cell r="CJ952">
            <v>0</v>
          </cell>
          <cell r="CK952">
            <v>0</v>
          </cell>
          <cell r="CL952">
            <v>0</v>
          </cell>
          <cell r="CM952">
            <v>0</v>
          </cell>
          <cell r="CN952">
            <v>0</v>
          </cell>
          <cell r="CO952">
            <v>0</v>
          </cell>
          <cell r="CP952">
            <v>0</v>
          </cell>
          <cell r="CQ952">
            <v>0</v>
          </cell>
          <cell r="CR952">
            <v>0</v>
          </cell>
          <cell r="CS952">
            <v>0</v>
          </cell>
          <cell r="CT952">
            <v>0</v>
          </cell>
          <cell r="CU952">
            <v>0</v>
          </cell>
          <cell r="CV952">
            <v>0</v>
          </cell>
          <cell r="CW952">
            <v>0</v>
          </cell>
          <cell r="CX952">
            <v>0</v>
          </cell>
          <cell r="CY952">
            <v>0</v>
          </cell>
          <cell r="CZ952">
            <v>0</v>
          </cell>
          <cell r="DA952">
            <v>0</v>
          </cell>
          <cell r="DB952">
            <v>0</v>
          </cell>
          <cell r="DC952">
            <v>0</v>
          </cell>
          <cell r="DD952">
            <v>6870.801627585186</v>
          </cell>
          <cell r="DE952">
            <v>0</v>
          </cell>
          <cell r="DG952">
            <v>5719.1035219273654</v>
          </cell>
          <cell r="DI952">
            <v>0.03</v>
          </cell>
          <cell r="DJ952">
            <v>171.57310565782095</v>
          </cell>
          <cell r="DK952">
            <v>2.5610875206934936E-2</v>
          </cell>
          <cell r="DL952">
            <v>0</v>
          </cell>
        </row>
        <row r="953">
          <cell r="A953" t="str">
            <v>B10417LR618LT05400</v>
          </cell>
          <cell r="B953" t="str">
            <v>RULLIERE-NASTRO TANGENZIALE LR=618 L=05400</v>
          </cell>
          <cell r="F953">
            <v>15180.501048026785</v>
          </cell>
          <cell r="H953">
            <v>7134.835492572588</v>
          </cell>
          <cell r="I953">
            <v>0.53</v>
          </cell>
          <cell r="J953" t="str">
            <v>OK</v>
          </cell>
          <cell r="K953" t="str">
            <v>NEWZD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>
            <v>0</v>
          </cell>
          <cell r="AM953">
            <v>0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  <cell r="AS953">
            <v>0</v>
          </cell>
          <cell r="AT953">
            <v>0</v>
          </cell>
          <cell r="AU953">
            <v>0</v>
          </cell>
          <cell r="AV953">
            <v>6135.210492572588</v>
          </cell>
          <cell r="AW953">
            <v>144</v>
          </cell>
          <cell r="AX953">
            <v>4</v>
          </cell>
          <cell r="AY953">
            <v>0</v>
          </cell>
          <cell r="AZ953">
            <v>0</v>
          </cell>
          <cell r="BA953">
            <v>0</v>
          </cell>
          <cell r="BB953">
            <v>0</v>
          </cell>
          <cell r="BC953">
            <v>0</v>
          </cell>
          <cell r="BD953">
            <v>0</v>
          </cell>
          <cell r="BE953">
            <v>54</v>
          </cell>
          <cell r="BF953">
            <v>1.5</v>
          </cell>
          <cell r="BG953">
            <v>0</v>
          </cell>
          <cell r="BH953">
            <v>0</v>
          </cell>
          <cell r="BI953">
            <v>0</v>
          </cell>
          <cell r="BJ953">
            <v>0</v>
          </cell>
          <cell r="BK953">
            <v>76</v>
          </cell>
          <cell r="BL953">
            <v>2</v>
          </cell>
          <cell r="BM953">
            <v>0</v>
          </cell>
          <cell r="BN953">
            <v>0</v>
          </cell>
          <cell r="BO953">
            <v>458.25</v>
          </cell>
          <cell r="BP953">
            <v>14.1</v>
          </cell>
          <cell r="BQ953">
            <v>0</v>
          </cell>
          <cell r="BR953">
            <v>0</v>
          </cell>
          <cell r="BS953">
            <v>193.375</v>
          </cell>
          <cell r="BT953">
            <v>5.95</v>
          </cell>
          <cell r="BU953">
            <v>0</v>
          </cell>
          <cell r="BV953">
            <v>0</v>
          </cell>
          <cell r="BW953">
            <v>0</v>
          </cell>
          <cell r="BX953">
            <v>0</v>
          </cell>
          <cell r="BY953">
            <v>0</v>
          </cell>
          <cell r="BZ953">
            <v>0</v>
          </cell>
          <cell r="CA953">
            <v>74</v>
          </cell>
          <cell r="CB953">
            <v>2</v>
          </cell>
          <cell r="CC953">
            <v>0</v>
          </cell>
          <cell r="CD953">
            <v>0</v>
          </cell>
          <cell r="CE953">
            <v>0</v>
          </cell>
          <cell r="CF953">
            <v>0</v>
          </cell>
          <cell r="CG953">
            <v>0</v>
          </cell>
          <cell r="CH953">
            <v>0</v>
          </cell>
          <cell r="CI953">
            <v>0</v>
          </cell>
          <cell r="CJ953">
            <v>0</v>
          </cell>
          <cell r="CK953">
            <v>0</v>
          </cell>
          <cell r="CL953">
            <v>0</v>
          </cell>
          <cell r="CM953">
            <v>0</v>
          </cell>
          <cell r="CN953">
            <v>0</v>
          </cell>
          <cell r="CO953">
            <v>0</v>
          </cell>
          <cell r="CP953">
            <v>0</v>
          </cell>
          <cell r="CQ953">
            <v>0</v>
          </cell>
          <cell r="CR953">
            <v>0</v>
          </cell>
          <cell r="CS953">
            <v>0</v>
          </cell>
          <cell r="CT953">
            <v>0</v>
          </cell>
          <cell r="CU953">
            <v>0</v>
          </cell>
          <cell r="CV953">
            <v>0</v>
          </cell>
          <cell r="CW953">
            <v>0</v>
          </cell>
          <cell r="CX953">
            <v>0</v>
          </cell>
          <cell r="CY953">
            <v>0</v>
          </cell>
          <cell r="CZ953">
            <v>0</v>
          </cell>
          <cell r="DA953">
            <v>0</v>
          </cell>
          <cell r="DB953">
            <v>0</v>
          </cell>
          <cell r="DC953">
            <v>0</v>
          </cell>
          <cell r="DD953">
            <v>7134.835492572588</v>
          </cell>
          <cell r="DE953">
            <v>0</v>
          </cell>
          <cell r="DG953">
            <v>5956.5150413326101</v>
          </cell>
          <cell r="DI953">
            <v>0.03</v>
          </cell>
          <cell r="DJ953">
            <v>178.6954512399783</v>
          </cell>
          <cell r="DK953">
            <v>2.5688880640439931E-2</v>
          </cell>
          <cell r="DL953">
            <v>0</v>
          </cell>
        </row>
        <row r="954">
          <cell r="A954" t="str">
            <v>B10417LR618LT05700</v>
          </cell>
          <cell r="B954" t="str">
            <v>RULLIERE-NASTRO TANGENZIALE LR=618 L=05700</v>
          </cell>
          <cell r="F954">
            <v>15567.338835628916</v>
          </cell>
          <cell r="H954">
            <v>7316.6492527455903</v>
          </cell>
          <cell r="I954">
            <v>0.53</v>
          </cell>
          <cell r="J954" t="str">
            <v>OK</v>
          </cell>
          <cell r="K954" t="str">
            <v>NEWZD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>
            <v>0</v>
          </cell>
          <cell r="AM954">
            <v>0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</v>
          </cell>
          <cell r="AS954">
            <v>0</v>
          </cell>
          <cell r="AT954">
            <v>0</v>
          </cell>
          <cell r="AU954">
            <v>0</v>
          </cell>
          <cell r="AV954">
            <v>6297.5242527455903</v>
          </cell>
          <cell r="AW954">
            <v>144</v>
          </cell>
          <cell r="AX954">
            <v>4</v>
          </cell>
          <cell r="AY954">
            <v>0</v>
          </cell>
          <cell r="AZ954">
            <v>0</v>
          </cell>
          <cell r="BA954">
            <v>0</v>
          </cell>
          <cell r="BB954">
            <v>0</v>
          </cell>
          <cell r="BC954">
            <v>0</v>
          </cell>
          <cell r="BD954">
            <v>0</v>
          </cell>
          <cell r="BE954">
            <v>54</v>
          </cell>
          <cell r="BF954">
            <v>1.5</v>
          </cell>
          <cell r="BG954">
            <v>0</v>
          </cell>
          <cell r="BH954">
            <v>0</v>
          </cell>
          <cell r="BI954">
            <v>0</v>
          </cell>
          <cell r="BJ954">
            <v>0</v>
          </cell>
          <cell r="BK954">
            <v>76</v>
          </cell>
          <cell r="BL954">
            <v>2</v>
          </cell>
          <cell r="BM954">
            <v>0</v>
          </cell>
          <cell r="BN954">
            <v>0</v>
          </cell>
          <cell r="BO954">
            <v>472.875</v>
          </cell>
          <cell r="BP954">
            <v>14.55</v>
          </cell>
          <cell r="BQ954">
            <v>0</v>
          </cell>
          <cell r="BR954">
            <v>0</v>
          </cell>
          <cell r="BS954">
            <v>198.25</v>
          </cell>
          <cell r="BT954">
            <v>6.1</v>
          </cell>
          <cell r="BU954">
            <v>0</v>
          </cell>
          <cell r="BV954">
            <v>0</v>
          </cell>
          <cell r="BW954">
            <v>0</v>
          </cell>
          <cell r="BX954">
            <v>0</v>
          </cell>
          <cell r="BY954">
            <v>0</v>
          </cell>
          <cell r="BZ954">
            <v>0</v>
          </cell>
          <cell r="CA954">
            <v>74</v>
          </cell>
          <cell r="CB954">
            <v>2</v>
          </cell>
          <cell r="CC954">
            <v>0</v>
          </cell>
          <cell r="CD954">
            <v>0</v>
          </cell>
          <cell r="CE954">
            <v>0</v>
          </cell>
          <cell r="CF954">
            <v>0</v>
          </cell>
          <cell r="CG954">
            <v>0</v>
          </cell>
          <cell r="CH954">
            <v>0</v>
          </cell>
          <cell r="CI954">
            <v>0</v>
          </cell>
          <cell r="CJ954">
            <v>0</v>
          </cell>
          <cell r="CK954">
            <v>0</v>
          </cell>
          <cell r="CL954">
            <v>0</v>
          </cell>
          <cell r="CM954">
            <v>0</v>
          </cell>
          <cell r="CN954">
            <v>0</v>
          </cell>
          <cell r="CO954">
            <v>0</v>
          </cell>
          <cell r="CP954">
            <v>0</v>
          </cell>
          <cell r="CQ954">
            <v>0</v>
          </cell>
          <cell r="CR954">
            <v>0</v>
          </cell>
          <cell r="CS954">
            <v>0</v>
          </cell>
          <cell r="CT954">
            <v>0</v>
          </cell>
          <cell r="CU954">
            <v>0</v>
          </cell>
          <cell r="CV954">
            <v>0</v>
          </cell>
          <cell r="CW954">
            <v>0</v>
          </cell>
          <cell r="CX954">
            <v>0</v>
          </cell>
          <cell r="CY954">
            <v>0</v>
          </cell>
          <cell r="CZ954">
            <v>0</v>
          </cell>
          <cell r="DA954">
            <v>0</v>
          </cell>
          <cell r="DB954">
            <v>0</v>
          </cell>
          <cell r="DC954">
            <v>0</v>
          </cell>
          <cell r="DD954">
            <v>7316.6492527455903</v>
          </cell>
          <cell r="DE954">
            <v>0</v>
          </cell>
          <cell r="DG954">
            <v>6114.1012162578545</v>
          </cell>
          <cell r="DI954">
            <v>0.03</v>
          </cell>
          <cell r="DJ954">
            <v>183.42303648773563</v>
          </cell>
          <cell r="DK954">
            <v>2.5713895918467136E-2</v>
          </cell>
          <cell r="DL954">
            <v>0</v>
          </cell>
        </row>
        <row r="955">
          <cell r="A955" t="str">
            <v>B10417LR618LT06000</v>
          </cell>
          <cell r="B955" t="str">
            <v>RULLIERE-NASTRO TANGENZIALE LR=618 L=06000</v>
          </cell>
          <cell r="F955">
            <v>16028.00642188637</v>
          </cell>
          <cell r="H955">
            <v>7533.1630182865938</v>
          </cell>
          <cell r="I955">
            <v>0.53</v>
          </cell>
          <cell r="J955" t="str">
            <v>OK</v>
          </cell>
          <cell r="K955" t="str">
            <v>NEWZD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>
            <v>0</v>
          </cell>
          <cell r="AM955">
            <v>0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</v>
          </cell>
          <cell r="AS955">
            <v>0</v>
          </cell>
          <cell r="AT955">
            <v>0</v>
          </cell>
          <cell r="AU955">
            <v>0</v>
          </cell>
          <cell r="AV955">
            <v>6494.5380182865938</v>
          </cell>
          <cell r="AW955">
            <v>144</v>
          </cell>
          <cell r="AX955">
            <v>4</v>
          </cell>
          <cell r="AY955">
            <v>0</v>
          </cell>
          <cell r="AZ955">
            <v>0</v>
          </cell>
          <cell r="BA955">
            <v>0</v>
          </cell>
          <cell r="BB955">
            <v>0</v>
          </cell>
          <cell r="BC955">
            <v>0</v>
          </cell>
          <cell r="BD955">
            <v>0</v>
          </cell>
          <cell r="BE955">
            <v>54</v>
          </cell>
          <cell r="BF955">
            <v>1.5</v>
          </cell>
          <cell r="BG955">
            <v>0</v>
          </cell>
          <cell r="BH955">
            <v>0</v>
          </cell>
          <cell r="BI955">
            <v>0</v>
          </cell>
          <cell r="BJ955">
            <v>0</v>
          </cell>
          <cell r="BK955">
            <v>76</v>
          </cell>
          <cell r="BL955">
            <v>2</v>
          </cell>
          <cell r="BM955">
            <v>0</v>
          </cell>
          <cell r="BN955">
            <v>0</v>
          </cell>
          <cell r="BO955">
            <v>487.5</v>
          </cell>
          <cell r="BP955">
            <v>15</v>
          </cell>
          <cell r="BQ955">
            <v>0</v>
          </cell>
          <cell r="BR955">
            <v>0</v>
          </cell>
          <cell r="BS955">
            <v>203.125</v>
          </cell>
          <cell r="BT955">
            <v>6.25</v>
          </cell>
          <cell r="BU955">
            <v>0</v>
          </cell>
          <cell r="BV955">
            <v>0</v>
          </cell>
          <cell r="BW955">
            <v>0</v>
          </cell>
          <cell r="BX955">
            <v>0</v>
          </cell>
          <cell r="BY955">
            <v>0</v>
          </cell>
          <cell r="BZ955">
            <v>0</v>
          </cell>
          <cell r="CA955">
            <v>74</v>
          </cell>
          <cell r="CB955">
            <v>2</v>
          </cell>
          <cell r="CC955">
            <v>0</v>
          </cell>
          <cell r="CD955">
            <v>0</v>
          </cell>
          <cell r="CE955">
            <v>0</v>
          </cell>
          <cell r="CF955">
            <v>0</v>
          </cell>
          <cell r="CG955">
            <v>0</v>
          </cell>
          <cell r="CH955">
            <v>0</v>
          </cell>
          <cell r="CI955">
            <v>0</v>
          </cell>
          <cell r="CJ955">
            <v>0</v>
          </cell>
          <cell r="CK955">
            <v>0</v>
          </cell>
          <cell r="CL955">
            <v>0</v>
          </cell>
          <cell r="CM955">
            <v>0</v>
          </cell>
          <cell r="CN955">
            <v>0</v>
          </cell>
          <cell r="CO955">
            <v>0</v>
          </cell>
          <cell r="CP955">
            <v>0</v>
          </cell>
          <cell r="CQ955">
            <v>0</v>
          </cell>
          <cell r="CR955">
            <v>0</v>
          </cell>
          <cell r="CS955">
            <v>0</v>
          </cell>
          <cell r="CT955">
            <v>0</v>
          </cell>
          <cell r="CU955">
            <v>0</v>
          </cell>
          <cell r="CV955">
            <v>0</v>
          </cell>
          <cell r="CW955">
            <v>0</v>
          </cell>
          <cell r="CX955">
            <v>0</v>
          </cell>
          <cell r="CY955">
            <v>0</v>
          </cell>
          <cell r="CZ955">
            <v>0</v>
          </cell>
          <cell r="DA955">
            <v>0</v>
          </cell>
          <cell r="DB955">
            <v>0</v>
          </cell>
          <cell r="DC955">
            <v>0</v>
          </cell>
          <cell r="DD955">
            <v>7533.1630182865938</v>
          </cell>
          <cell r="DE955">
            <v>0</v>
          </cell>
          <cell r="DG955">
            <v>6305.3767167831011</v>
          </cell>
          <cell r="DI955">
            <v>0.03</v>
          </cell>
          <cell r="DJ955">
            <v>189.16130150349304</v>
          </cell>
          <cell r="DK955">
            <v>2.5757251808806971E-2</v>
          </cell>
          <cell r="DL955">
            <v>0</v>
          </cell>
        </row>
        <row r="956">
          <cell r="A956" t="str">
            <v>B10417LR618LT06300</v>
          </cell>
          <cell r="B956" t="str">
            <v>RULLIERE-NASTRO TANGENZIALE LR=618 L=06300</v>
          </cell>
          <cell r="F956">
            <v>16592.546548736162</v>
          </cell>
          <cell r="H956">
            <v>7798.4968779059955</v>
          </cell>
          <cell r="I956">
            <v>0.53</v>
          </cell>
          <cell r="J956" t="str">
            <v>OK</v>
          </cell>
          <cell r="K956" t="str">
            <v>NEWZD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>
            <v>0</v>
          </cell>
          <cell r="AM956">
            <v>0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</v>
          </cell>
          <cell r="AS956">
            <v>0</v>
          </cell>
          <cell r="AT956">
            <v>0</v>
          </cell>
          <cell r="AU956">
            <v>0</v>
          </cell>
          <cell r="AV956">
            <v>6704.3718779059955</v>
          </cell>
          <cell r="AW956">
            <v>180</v>
          </cell>
          <cell r="AX956">
            <v>5</v>
          </cell>
          <cell r="AY956">
            <v>0</v>
          </cell>
          <cell r="AZ956">
            <v>0</v>
          </cell>
          <cell r="BA956">
            <v>0</v>
          </cell>
          <cell r="BB956">
            <v>0</v>
          </cell>
          <cell r="BC956">
            <v>0</v>
          </cell>
          <cell r="BD956">
            <v>0</v>
          </cell>
          <cell r="BE956">
            <v>54</v>
          </cell>
          <cell r="BF956">
            <v>1.5</v>
          </cell>
          <cell r="BG956">
            <v>0</v>
          </cell>
          <cell r="BH956">
            <v>0</v>
          </cell>
          <cell r="BI956">
            <v>0</v>
          </cell>
          <cell r="BJ956">
            <v>0</v>
          </cell>
          <cell r="BK956">
            <v>76</v>
          </cell>
          <cell r="BL956">
            <v>2</v>
          </cell>
          <cell r="BM956">
            <v>0</v>
          </cell>
          <cell r="BN956">
            <v>0</v>
          </cell>
          <cell r="BO956">
            <v>502.125</v>
          </cell>
          <cell r="BP956">
            <v>15.45</v>
          </cell>
          <cell r="BQ956">
            <v>0</v>
          </cell>
          <cell r="BR956">
            <v>0</v>
          </cell>
          <cell r="BS956">
            <v>208</v>
          </cell>
          <cell r="BT956">
            <v>6.4</v>
          </cell>
          <cell r="BU956">
            <v>0</v>
          </cell>
          <cell r="BV956">
            <v>0</v>
          </cell>
          <cell r="BW956">
            <v>0</v>
          </cell>
          <cell r="BX956">
            <v>0</v>
          </cell>
          <cell r="BY956">
            <v>0</v>
          </cell>
          <cell r="BZ956">
            <v>0</v>
          </cell>
          <cell r="CA956">
            <v>74</v>
          </cell>
          <cell r="CB956">
            <v>2</v>
          </cell>
          <cell r="CC956">
            <v>0</v>
          </cell>
          <cell r="CD956">
            <v>0</v>
          </cell>
          <cell r="CE956">
            <v>0</v>
          </cell>
          <cell r="CF956">
            <v>0</v>
          </cell>
          <cell r="CG956">
            <v>0</v>
          </cell>
          <cell r="CH956">
            <v>0</v>
          </cell>
          <cell r="CI956">
            <v>0</v>
          </cell>
          <cell r="CJ956">
            <v>0</v>
          </cell>
          <cell r="CK956">
            <v>0</v>
          </cell>
          <cell r="CL956">
            <v>0</v>
          </cell>
          <cell r="CM956">
            <v>0</v>
          </cell>
          <cell r="CN956">
            <v>0</v>
          </cell>
          <cell r="CO956">
            <v>0</v>
          </cell>
          <cell r="CP956">
            <v>0</v>
          </cell>
          <cell r="CQ956">
            <v>0</v>
          </cell>
          <cell r="CR956">
            <v>0</v>
          </cell>
          <cell r="CS956">
            <v>0</v>
          </cell>
          <cell r="CT956">
            <v>0</v>
          </cell>
          <cell r="CU956">
            <v>0</v>
          </cell>
          <cell r="CV956">
            <v>0</v>
          </cell>
          <cell r="CW956">
            <v>0</v>
          </cell>
          <cell r="CX956">
            <v>0</v>
          </cell>
          <cell r="CY956">
            <v>0</v>
          </cell>
          <cell r="CZ956">
            <v>0</v>
          </cell>
          <cell r="DA956">
            <v>0</v>
          </cell>
          <cell r="DB956">
            <v>0</v>
          </cell>
          <cell r="DC956">
            <v>0</v>
          </cell>
          <cell r="DD956">
            <v>7798.4968779059955</v>
          </cell>
          <cell r="DE956">
            <v>0</v>
          </cell>
          <cell r="DG956">
            <v>6509.0989105883455</v>
          </cell>
          <cell r="DI956">
            <v>0.03</v>
          </cell>
          <cell r="DJ956">
            <v>195.27296731765037</v>
          </cell>
          <cell r="DK956">
            <v>2.5682916827651329E-2</v>
          </cell>
          <cell r="DL956">
            <v>0</v>
          </cell>
        </row>
        <row r="957">
          <cell r="A957" t="str">
            <v>B10417LR618LT06600</v>
          </cell>
          <cell r="B957" t="str">
            <v>RULLIERE-NASTRO TANGENZIALE LR=618 L=06600</v>
          </cell>
          <cell r="F957">
            <v>17053.214134993614</v>
          </cell>
          <cell r="H957">
            <v>8015.0106434469972</v>
          </cell>
          <cell r="I957">
            <v>0.53</v>
          </cell>
          <cell r="J957" t="str">
            <v>OK</v>
          </cell>
          <cell r="K957" t="str">
            <v>NEWZD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>
            <v>0</v>
          </cell>
          <cell r="AM957">
            <v>0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</v>
          </cell>
          <cell r="AS957">
            <v>0</v>
          </cell>
          <cell r="AT957">
            <v>0</v>
          </cell>
          <cell r="AU957">
            <v>0</v>
          </cell>
          <cell r="AV957">
            <v>6901.3856434469972</v>
          </cell>
          <cell r="AW957">
            <v>180</v>
          </cell>
          <cell r="AX957">
            <v>5</v>
          </cell>
          <cell r="AY957">
            <v>0</v>
          </cell>
          <cell r="AZ957">
            <v>0</v>
          </cell>
          <cell r="BA957">
            <v>0</v>
          </cell>
          <cell r="BB957">
            <v>0</v>
          </cell>
          <cell r="BC957">
            <v>0</v>
          </cell>
          <cell r="BD957">
            <v>0</v>
          </cell>
          <cell r="BE957">
            <v>54</v>
          </cell>
          <cell r="BF957">
            <v>1.5</v>
          </cell>
          <cell r="BG957">
            <v>0</v>
          </cell>
          <cell r="BH957">
            <v>0</v>
          </cell>
          <cell r="BI957">
            <v>0</v>
          </cell>
          <cell r="BJ957">
            <v>0</v>
          </cell>
          <cell r="BK957">
            <v>76</v>
          </cell>
          <cell r="BL957">
            <v>2</v>
          </cell>
          <cell r="BM957">
            <v>0</v>
          </cell>
          <cell r="BN957">
            <v>0</v>
          </cell>
          <cell r="BO957">
            <v>516.75</v>
          </cell>
          <cell r="BP957">
            <v>15.9</v>
          </cell>
          <cell r="BQ957">
            <v>0</v>
          </cell>
          <cell r="BR957">
            <v>0</v>
          </cell>
          <cell r="BS957">
            <v>212.87500000000003</v>
          </cell>
          <cell r="BT957">
            <v>6.5500000000000007</v>
          </cell>
          <cell r="BU957">
            <v>0</v>
          </cell>
          <cell r="BV957">
            <v>0</v>
          </cell>
          <cell r="BW957">
            <v>0</v>
          </cell>
          <cell r="BX957">
            <v>0</v>
          </cell>
          <cell r="BY957">
            <v>0</v>
          </cell>
          <cell r="BZ957">
            <v>0</v>
          </cell>
          <cell r="CA957">
            <v>74</v>
          </cell>
          <cell r="CB957">
            <v>2</v>
          </cell>
          <cell r="CC957">
            <v>0</v>
          </cell>
          <cell r="CD957">
            <v>0</v>
          </cell>
          <cell r="CE957">
            <v>0</v>
          </cell>
          <cell r="CF957">
            <v>0</v>
          </cell>
          <cell r="CG957">
            <v>0</v>
          </cell>
          <cell r="CH957">
            <v>0</v>
          </cell>
          <cell r="CI957">
            <v>0</v>
          </cell>
          <cell r="CJ957">
            <v>0</v>
          </cell>
          <cell r="CK957">
            <v>0</v>
          </cell>
          <cell r="CL957">
            <v>0</v>
          </cell>
          <cell r="CM957">
            <v>0</v>
          </cell>
          <cell r="CN957">
            <v>0</v>
          </cell>
          <cell r="CO957">
            <v>0</v>
          </cell>
          <cell r="CP957">
            <v>0</v>
          </cell>
          <cell r="CQ957">
            <v>0</v>
          </cell>
          <cell r="CR957">
            <v>0</v>
          </cell>
          <cell r="CS957">
            <v>0</v>
          </cell>
          <cell r="CT957">
            <v>0</v>
          </cell>
          <cell r="CU957">
            <v>0</v>
          </cell>
          <cell r="CV957">
            <v>0</v>
          </cell>
          <cell r="CW957">
            <v>0</v>
          </cell>
          <cell r="CX957">
            <v>0</v>
          </cell>
          <cell r="CY957">
            <v>0</v>
          </cell>
          <cell r="CZ957">
            <v>0</v>
          </cell>
          <cell r="DA957">
            <v>0</v>
          </cell>
          <cell r="DB957">
            <v>0</v>
          </cell>
          <cell r="DC957">
            <v>0</v>
          </cell>
          <cell r="DD957">
            <v>8015.0106434469972</v>
          </cell>
          <cell r="DE957">
            <v>0</v>
          </cell>
          <cell r="DG957">
            <v>6700.3744111135893</v>
          </cell>
          <cell r="DI957">
            <v>0.03</v>
          </cell>
          <cell r="DJ957">
            <v>201.01123233340766</v>
          </cell>
          <cell r="DK957">
            <v>2.5724500573613574E-2</v>
          </cell>
          <cell r="DL957">
            <v>0</v>
          </cell>
        </row>
        <row r="958">
          <cell r="A958" t="str">
            <v>B10417LR618LT06900</v>
          </cell>
          <cell r="B958" t="str">
            <v>RULLIERE-NASTRO TANGENZIALE LR=618 L=06900</v>
          </cell>
          <cell r="F958">
            <v>17440.051922595747</v>
          </cell>
          <cell r="H958">
            <v>8196.8244036200012</v>
          </cell>
          <cell r="I958">
            <v>0.53</v>
          </cell>
          <cell r="J958" t="str">
            <v>OK</v>
          </cell>
          <cell r="K958" t="str">
            <v>NEWZD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>
            <v>0</v>
          </cell>
          <cell r="AM958">
            <v>0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</v>
          </cell>
          <cell r="AS958">
            <v>0</v>
          </cell>
          <cell r="AT958">
            <v>0</v>
          </cell>
          <cell r="AU958">
            <v>0</v>
          </cell>
          <cell r="AV958">
            <v>7063.6994036200012</v>
          </cell>
          <cell r="AW958">
            <v>180</v>
          </cell>
          <cell r="AX958">
            <v>5</v>
          </cell>
          <cell r="AY958">
            <v>0</v>
          </cell>
          <cell r="AZ958">
            <v>0</v>
          </cell>
          <cell r="BA958">
            <v>0</v>
          </cell>
          <cell r="BB958">
            <v>0</v>
          </cell>
          <cell r="BC958">
            <v>0</v>
          </cell>
          <cell r="BD958">
            <v>0</v>
          </cell>
          <cell r="BE958">
            <v>54</v>
          </cell>
          <cell r="BF958">
            <v>1.5</v>
          </cell>
          <cell r="BG958">
            <v>0</v>
          </cell>
          <cell r="BH958">
            <v>0</v>
          </cell>
          <cell r="BI958">
            <v>0</v>
          </cell>
          <cell r="BJ958">
            <v>0</v>
          </cell>
          <cell r="BK958">
            <v>76</v>
          </cell>
          <cell r="BL958">
            <v>2</v>
          </cell>
          <cell r="BM958">
            <v>0</v>
          </cell>
          <cell r="BN958">
            <v>0</v>
          </cell>
          <cell r="BO958">
            <v>531.375</v>
          </cell>
          <cell r="BP958">
            <v>16.350000000000001</v>
          </cell>
          <cell r="BQ958">
            <v>0</v>
          </cell>
          <cell r="BR958">
            <v>0</v>
          </cell>
          <cell r="BS958">
            <v>217.75</v>
          </cell>
          <cell r="BT958">
            <v>6.7</v>
          </cell>
          <cell r="BU958">
            <v>0</v>
          </cell>
          <cell r="BV958">
            <v>0</v>
          </cell>
          <cell r="BW958">
            <v>0</v>
          </cell>
          <cell r="BX958">
            <v>0</v>
          </cell>
          <cell r="BY958">
            <v>0</v>
          </cell>
          <cell r="BZ958">
            <v>0</v>
          </cell>
          <cell r="CA958">
            <v>74</v>
          </cell>
          <cell r="CB958">
            <v>2</v>
          </cell>
          <cell r="CC958">
            <v>0</v>
          </cell>
          <cell r="CD958">
            <v>0</v>
          </cell>
          <cell r="CE958">
            <v>0</v>
          </cell>
          <cell r="CF958">
            <v>0</v>
          </cell>
          <cell r="CG958">
            <v>0</v>
          </cell>
          <cell r="CH958">
            <v>0</v>
          </cell>
          <cell r="CI958">
            <v>0</v>
          </cell>
          <cell r="CJ958">
            <v>0</v>
          </cell>
          <cell r="CK958">
            <v>0</v>
          </cell>
          <cell r="CL958">
            <v>0</v>
          </cell>
          <cell r="CM958">
            <v>0</v>
          </cell>
          <cell r="CN958">
            <v>0</v>
          </cell>
          <cell r="CO958">
            <v>0</v>
          </cell>
          <cell r="CP958">
            <v>0</v>
          </cell>
          <cell r="CQ958">
            <v>0</v>
          </cell>
          <cell r="CR958">
            <v>0</v>
          </cell>
          <cell r="CS958">
            <v>0</v>
          </cell>
          <cell r="CT958">
            <v>0</v>
          </cell>
          <cell r="CU958">
            <v>0</v>
          </cell>
          <cell r="CV958">
            <v>0</v>
          </cell>
          <cell r="CW958">
            <v>0</v>
          </cell>
          <cell r="CX958">
            <v>0</v>
          </cell>
          <cell r="CY958">
            <v>0</v>
          </cell>
          <cell r="CZ958">
            <v>0</v>
          </cell>
          <cell r="DA958">
            <v>0</v>
          </cell>
          <cell r="DB958">
            <v>0</v>
          </cell>
          <cell r="DC958">
            <v>0</v>
          </cell>
          <cell r="DD958">
            <v>8196.8244036200012</v>
          </cell>
          <cell r="DE958">
            <v>0</v>
          </cell>
          <cell r="DG958">
            <v>6857.9605860388365</v>
          </cell>
          <cell r="DI958">
            <v>0.03</v>
          </cell>
          <cell r="DJ958">
            <v>205.73881758116508</v>
          </cell>
          <cell r="DK958">
            <v>2.574604105612506E-2</v>
          </cell>
          <cell r="DL958">
            <v>0</v>
          </cell>
        </row>
        <row r="959">
          <cell r="A959" t="str">
            <v>B10417LR618LT07200</v>
          </cell>
          <cell r="B959" t="str">
            <v>RULLIERE-NASTRO TANGENZIALE LR=618 L=07200</v>
          </cell>
          <cell r="F959">
            <v>17926.783750895753</v>
          </cell>
          <cell r="H959">
            <v>8425.5883629210039</v>
          </cell>
          <cell r="I959">
            <v>0.53</v>
          </cell>
          <cell r="J959" t="str">
            <v>OK</v>
          </cell>
          <cell r="K959" t="str">
            <v>NEWZD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>
            <v>0</v>
          </cell>
          <cell r="AM959">
            <v>0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  <cell r="AS959">
            <v>0</v>
          </cell>
          <cell r="AT959">
            <v>0</v>
          </cell>
          <cell r="AU959">
            <v>0</v>
          </cell>
          <cell r="AV959">
            <v>7272.9633629210039</v>
          </cell>
          <cell r="AW959">
            <v>180</v>
          </cell>
          <cell r="AX959">
            <v>5</v>
          </cell>
          <cell r="AY959">
            <v>0</v>
          </cell>
          <cell r="AZ959">
            <v>0</v>
          </cell>
          <cell r="BA959">
            <v>0</v>
          </cell>
          <cell r="BB959">
            <v>0</v>
          </cell>
          <cell r="BC959">
            <v>0</v>
          </cell>
          <cell r="BD959">
            <v>0</v>
          </cell>
          <cell r="BE959">
            <v>54</v>
          </cell>
          <cell r="BF959">
            <v>1.5</v>
          </cell>
          <cell r="BG959">
            <v>0</v>
          </cell>
          <cell r="BH959">
            <v>0</v>
          </cell>
          <cell r="BI959">
            <v>0</v>
          </cell>
          <cell r="BJ959">
            <v>0</v>
          </cell>
          <cell r="BK959">
            <v>76</v>
          </cell>
          <cell r="BL959">
            <v>2</v>
          </cell>
          <cell r="BM959">
            <v>0</v>
          </cell>
          <cell r="BN959">
            <v>0</v>
          </cell>
          <cell r="BO959">
            <v>546</v>
          </cell>
          <cell r="BP959">
            <v>16.8</v>
          </cell>
          <cell r="BQ959">
            <v>0</v>
          </cell>
          <cell r="BR959">
            <v>0</v>
          </cell>
          <cell r="BS959">
            <v>222.625</v>
          </cell>
          <cell r="BT959">
            <v>6.85</v>
          </cell>
          <cell r="BU959">
            <v>0</v>
          </cell>
          <cell r="BV959">
            <v>0</v>
          </cell>
          <cell r="BW959">
            <v>0</v>
          </cell>
          <cell r="BX959">
            <v>0</v>
          </cell>
          <cell r="BY959">
            <v>0</v>
          </cell>
          <cell r="BZ959">
            <v>0</v>
          </cell>
          <cell r="CA959">
            <v>74</v>
          </cell>
          <cell r="CB959">
            <v>2</v>
          </cell>
          <cell r="CC959">
            <v>0</v>
          </cell>
          <cell r="CD959">
            <v>0</v>
          </cell>
          <cell r="CE959">
            <v>0</v>
          </cell>
          <cell r="CF959">
            <v>0</v>
          </cell>
          <cell r="CG959">
            <v>0</v>
          </cell>
          <cell r="CH959">
            <v>0</v>
          </cell>
          <cell r="CI959">
            <v>0</v>
          </cell>
          <cell r="CJ959">
            <v>0</v>
          </cell>
          <cell r="CK959">
            <v>0</v>
          </cell>
          <cell r="CL959">
            <v>0</v>
          </cell>
          <cell r="CM959">
            <v>0</v>
          </cell>
          <cell r="CN959">
            <v>0</v>
          </cell>
          <cell r="CO959">
            <v>0</v>
          </cell>
          <cell r="CP959">
            <v>0</v>
          </cell>
          <cell r="CQ959">
            <v>0</v>
          </cell>
          <cell r="CR959">
            <v>0</v>
          </cell>
          <cell r="CS959">
            <v>0</v>
          </cell>
          <cell r="CT959">
            <v>0</v>
          </cell>
          <cell r="CU959">
            <v>0</v>
          </cell>
          <cell r="CV959">
            <v>0</v>
          </cell>
          <cell r="CW959">
            <v>0</v>
          </cell>
          <cell r="CX959">
            <v>0</v>
          </cell>
          <cell r="CY959">
            <v>0</v>
          </cell>
          <cell r="CZ959">
            <v>0</v>
          </cell>
          <cell r="DA959">
            <v>0</v>
          </cell>
          <cell r="DB959">
            <v>0</v>
          </cell>
          <cell r="DC959">
            <v>0</v>
          </cell>
          <cell r="DD959">
            <v>8425.5883629210039</v>
          </cell>
          <cell r="DE959">
            <v>0</v>
          </cell>
          <cell r="DG959">
            <v>7061.1294785640812</v>
          </cell>
          <cell r="DI959">
            <v>0.03</v>
          </cell>
          <cell r="DJ959">
            <v>211.83388435692243</v>
          </cell>
          <cell r="DK959">
            <v>2.5790140782727042E-2</v>
          </cell>
          <cell r="DL959">
            <v>0</v>
          </cell>
        </row>
        <row r="960">
          <cell r="A960" t="str">
            <v>B10417LR618LT07500</v>
          </cell>
          <cell r="B960" t="str">
            <v>RULLIERE-NASTRO TANGENZIALE LR=618 L=07500</v>
          </cell>
          <cell r="F960">
            <v>18388.663891022141</v>
          </cell>
          <cell r="H960">
            <v>8642.6720287804055</v>
          </cell>
          <cell r="I960">
            <v>0.53</v>
          </cell>
          <cell r="J960" t="str">
            <v>OK</v>
          </cell>
          <cell r="K960" t="str">
            <v>NEWZD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>
            <v>0</v>
          </cell>
          <cell r="AM960">
            <v>0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  <cell r="AS960">
            <v>0</v>
          </cell>
          <cell r="AT960">
            <v>0</v>
          </cell>
          <cell r="AU960">
            <v>0</v>
          </cell>
          <cell r="AV960">
            <v>7470.5470287804055</v>
          </cell>
          <cell r="AW960">
            <v>180</v>
          </cell>
          <cell r="AX960">
            <v>5</v>
          </cell>
          <cell r="AY960">
            <v>0</v>
          </cell>
          <cell r="AZ960">
            <v>0</v>
          </cell>
          <cell r="BA960">
            <v>0</v>
          </cell>
          <cell r="BB960">
            <v>0</v>
          </cell>
          <cell r="BC960">
            <v>0</v>
          </cell>
          <cell r="BD960">
            <v>0</v>
          </cell>
          <cell r="BE960">
            <v>54</v>
          </cell>
          <cell r="BF960">
            <v>1.5</v>
          </cell>
          <cell r="BG960">
            <v>0</v>
          </cell>
          <cell r="BH960">
            <v>0</v>
          </cell>
          <cell r="BI960">
            <v>0</v>
          </cell>
          <cell r="BJ960">
            <v>0</v>
          </cell>
          <cell r="BK960">
            <v>76</v>
          </cell>
          <cell r="BL960">
            <v>2</v>
          </cell>
          <cell r="BM960">
            <v>0</v>
          </cell>
          <cell r="BN960">
            <v>0</v>
          </cell>
          <cell r="BO960">
            <v>560.625</v>
          </cell>
          <cell r="BP960">
            <v>17.25</v>
          </cell>
          <cell r="BQ960">
            <v>0</v>
          </cell>
          <cell r="BR960">
            <v>0</v>
          </cell>
          <cell r="BS960">
            <v>227.5</v>
          </cell>
          <cell r="BT960">
            <v>7</v>
          </cell>
          <cell r="BU960">
            <v>0</v>
          </cell>
          <cell r="BV960">
            <v>0</v>
          </cell>
          <cell r="BW960">
            <v>0</v>
          </cell>
          <cell r="BX960">
            <v>0</v>
          </cell>
          <cell r="BY960">
            <v>0</v>
          </cell>
          <cell r="BZ960">
            <v>0</v>
          </cell>
          <cell r="CA960">
            <v>74</v>
          </cell>
          <cell r="CB960">
            <v>2</v>
          </cell>
          <cell r="CC960">
            <v>0</v>
          </cell>
          <cell r="CD960">
            <v>0</v>
          </cell>
          <cell r="CE960">
            <v>0</v>
          </cell>
          <cell r="CF960">
            <v>0</v>
          </cell>
          <cell r="CG960">
            <v>0</v>
          </cell>
          <cell r="CH960">
            <v>0</v>
          </cell>
          <cell r="CI960">
            <v>0</v>
          </cell>
          <cell r="CJ960">
            <v>0</v>
          </cell>
          <cell r="CK960">
            <v>0</v>
          </cell>
          <cell r="CL960">
            <v>0</v>
          </cell>
          <cell r="CM960">
            <v>0</v>
          </cell>
          <cell r="CN960">
            <v>0</v>
          </cell>
          <cell r="CO960">
            <v>0</v>
          </cell>
          <cell r="CP960">
            <v>0</v>
          </cell>
          <cell r="CQ960">
            <v>0</v>
          </cell>
          <cell r="CR960">
            <v>0</v>
          </cell>
          <cell r="CS960">
            <v>0</v>
          </cell>
          <cell r="CT960">
            <v>0</v>
          </cell>
          <cell r="CU960">
            <v>0</v>
          </cell>
          <cell r="CV960">
            <v>0</v>
          </cell>
          <cell r="CW960">
            <v>0</v>
          </cell>
          <cell r="CX960">
            <v>0</v>
          </cell>
          <cell r="CY960">
            <v>0</v>
          </cell>
          <cell r="CZ960">
            <v>0</v>
          </cell>
          <cell r="DA960">
            <v>0</v>
          </cell>
          <cell r="DB960">
            <v>0</v>
          </cell>
          <cell r="DC960">
            <v>0</v>
          </cell>
          <cell r="DD960">
            <v>8642.6720287804055</v>
          </cell>
          <cell r="DE960">
            <v>0</v>
          </cell>
          <cell r="DG960">
            <v>7252.9582803693256</v>
          </cell>
          <cell r="DI960">
            <v>0.03</v>
          </cell>
          <cell r="DJ960">
            <v>217.58874841107976</v>
          </cell>
          <cell r="DK960">
            <v>2.582630238422301E-2</v>
          </cell>
          <cell r="DL960">
            <v>0</v>
          </cell>
        </row>
        <row r="961">
          <cell r="A961" t="str">
            <v>B10417LR618LT07800</v>
          </cell>
          <cell r="B961" t="str">
            <v>RULLIERE-NASTRO TANGENZIALE LR=618 L=07800</v>
          </cell>
          <cell r="F961">
            <v>18849.331477279597</v>
          </cell>
          <cell r="H961">
            <v>8859.185794321409</v>
          </cell>
          <cell r="I961">
            <v>0.53</v>
          </cell>
          <cell r="J961" t="str">
            <v>OK</v>
          </cell>
          <cell r="K961" t="str">
            <v>NEWZD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>
            <v>0</v>
          </cell>
          <cell r="AM961">
            <v>0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  <cell r="AS961">
            <v>0</v>
          </cell>
          <cell r="AT961">
            <v>0</v>
          </cell>
          <cell r="AU961">
            <v>0</v>
          </cell>
          <cell r="AV961">
            <v>7667.560794321409</v>
          </cell>
          <cell r="AW961">
            <v>180</v>
          </cell>
          <cell r="AX961">
            <v>5</v>
          </cell>
          <cell r="AY961">
            <v>0</v>
          </cell>
          <cell r="AZ961">
            <v>0</v>
          </cell>
          <cell r="BA961">
            <v>0</v>
          </cell>
          <cell r="BB961">
            <v>0</v>
          </cell>
          <cell r="BC961">
            <v>0</v>
          </cell>
          <cell r="BD961">
            <v>0</v>
          </cell>
          <cell r="BE961">
            <v>54</v>
          </cell>
          <cell r="BF961">
            <v>1.5</v>
          </cell>
          <cell r="BG961">
            <v>0</v>
          </cell>
          <cell r="BH961">
            <v>0</v>
          </cell>
          <cell r="BI961">
            <v>0</v>
          </cell>
          <cell r="BJ961">
            <v>0</v>
          </cell>
          <cell r="BK961">
            <v>76</v>
          </cell>
          <cell r="BL961">
            <v>2</v>
          </cell>
          <cell r="BM961">
            <v>0</v>
          </cell>
          <cell r="BN961">
            <v>0</v>
          </cell>
          <cell r="BO961">
            <v>575.25</v>
          </cell>
          <cell r="BP961">
            <v>17.7</v>
          </cell>
          <cell r="BQ961">
            <v>0</v>
          </cell>
          <cell r="BR961">
            <v>0</v>
          </cell>
          <cell r="BS961">
            <v>232.375</v>
          </cell>
          <cell r="BT961">
            <v>7.15</v>
          </cell>
          <cell r="BU961">
            <v>0</v>
          </cell>
          <cell r="BV961">
            <v>0</v>
          </cell>
          <cell r="BW961">
            <v>0</v>
          </cell>
          <cell r="BX961">
            <v>0</v>
          </cell>
          <cell r="BY961">
            <v>0</v>
          </cell>
          <cell r="BZ961">
            <v>0</v>
          </cell>
          <cell r="CA961">
            <v>74</v>
          </cell>
          <cell r="CB961">
            <v>2</v>
          </cell>
          <cell r="CC961">
            <v>0</v>
          </cell>
          <cell r="CD961">
            <v>0</v>
          </cell>
          <cell r="CE961">
            <v>0</v>
          </cell>
          <cell r="CF961">
            <v>0</v>
          </cell>
          <cell r="CG961">
            <v>0</v>
          </cell>
          <cell r="CH961">
            <v>0</v>
          </cell>
          <cell r="CI961">
            <v>0</v>
          </cell>
          <cell r="CJ961">
            <v>0</v>
          </cell>
          <cell r="CK961">
            <v>0</v>
          </cell>
          <cell r="CL961">
            <v>0</v>
          </cell>
          <cell r="CM961">
            <v>0</v>
          </cell>
          <cell r="CN961">
            <v>0</v>
          </cell>
          <cell r="CO961">
            <v>0</v>
          </cell>
          <cell r="CP961">
            <v>0</v>
          </cell>
          <cell r="CQ961">
            <v>0</v>
          </cell>
          <cell r="CR961">
            <v>0</v>
          </cell>
          <cell r="CS961">
            <v>0</v>
          </cell>
          <cell r="CT961">
            <v>0</v>
          </cell>
          <cell r="CU961">
            <v>0</v>
          </cell>
          <cell r="CV961">
            <v>0</v>
          </cell>
          <cell r="CW961">
            <v>0</v>
          </cell>
          <cell r="CX961">
            <v>0</v>
          </cell>
          <cell r="CY961">
            <v>0</v>
          </cell>
          <cell r="CZ961">
            <v>0</v>
          </cell>
          <cell r="DA961">
            <v>0</v>
          </cell>
          <cell r="DB961">
            <v>0</v>
          </cell>
          <cell r="DC961">
            <v>0</v>
          </cell>
          <cell r="DD961">
            <v>8859.185794321409</v>
          </cell>
          <cell r="DE961">
            <v>0</v>
          </cell>
          <cell r="DG961">
            <v>7444.2337808945722</v>
          </cell>
          <cell r="DI961">
            <v>0.03</v>
          </cell>
          <cell r="DJ961">
            <v>223.32701342683717</v>
          </cell>
          <cell r="DK961">
            <v>2.58604290659444E-2</v>
          </cell>
          <cell r="DL961">
            <v>0</v>
          </cell>
        </row>
        <row r="962">
          <cell r="A962" t="str">
            <v>B10417LR618LT08100</v>
          </cell>
          <cell r="B962" t="str">
            <v>RULLIERE-NASTRO TANGENZIALE LR=618 L=08100</v>
          </cell>
          <cell r="F962">
            <v>19236.16926488173</v>
          </cell>
          <cell r="H962">
            <v>9040.9995544944122</v>
          </cell>
          <cell r="I962">
            <v>0.53</v>
          </cell>
          <cell r="J962" t="str">
            <v>OK</v>
          </cell>
          <cell r="K962" t="str">
            <v>NEWZD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>
            <v>0</v>
          </cell>
          <cell r="AM962">
            <v>0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  <cell r="AS962">
            <v>0</v>
          </cell>
          <cell r="AT962">
            <v>0</v>
          </cell>
          <cell r="AU962">
            <v>0</v>
          </cell>
          <cell r="AV962">
            <v>7829.8745544944122</v>
          </cell>
          <cell r="AW962">
            <v>180</v>
          </cell>
          <cell r="AX962">
            <v>5</v>
          </cell>
          <cell r="AY962">
            <v>0</v>
          </cell>
          <cell r="AZ962">
            <v>0</v>
          </cell>
          <cell r="BA962">
            <v>0</v>
          </cell>
          <cell r="BB962">
            <v>0</v>
          </cell>
          <cell r="BC962">
            <v>0</v>
          </cell>
          <cell r="BD962">
            <v>0</v>
          </cell>
          <cell r="BE962">
            <v>54</v>
          </cell>
          <cell r="BF962">
            <v>1.5</v>
          </cell>
          <cell r="BG962">
            <v>0</v>
          </cell>
          <cell r="BH962">
            <v>0</v>
          </cell>
          <cell r="BI962">
            <v>0</v>
          </cell>
          <cell r="BJ962">
            <v>0</v>
          </cell>
          <cell r="BK962">
            <v>76</v>
          </cell>
          <cell r="BL962">
            <v>2</v>
          </cell>
          <cell r="BM962">
            <v>0</v>
          </cell>
          <cell r="BN962">
            <v>0</v>
          </cell>
          <cell r="BO962">
            <v>589.875</v>
          </cell>
          <cell r="BP962">
            <v>18.149999999999999</v>
          </cell>
          <cell r="BQ962">
            <v>0</v>
          </cell>
          <cell r="BR962">
            <v>0</v>
          </cell>
          <cell r="BS962">
            <v>237.25</v>
          </cell>
          <cell r="BT962">
            <v>7.3</v>
          </cell>
          <cell r="BU962">
            <v>0</v>
          </cell>
          <cell r="BV962">
            <v>0</v>
          </cell>
          <cell r="BW962">
            <v>0</v>
          </cell>
          <cell r="BX962">
            <v>0</v>
          </cell>
          <cell r="BY962">
            <v>0</v>
          </cell>
          <cell r="BZ962">
            <v>0</v>
          </cell>
          <cell r="CA962">
            <v>74</v>
          </cell>
          <cell r="CB962">
            <v>2</v>
          </cell>
          <cell r="CC962">
            <v>0</v>
          </cell>
          <cell r="CD962">
            <v>0</v>
          </cell>
          <cell r="CE962">
            <v>0</v>
          </cell>
          <cell r="CF962">
            <v>0</v>
          </cell>
          <cell r="CG962">
            <v>0</v>
          </cell>
          <cell r="CH962">
            <v>0</v>
          </cell>
          <cell r="CI962">
            <v>0</v>
          </cell>
          <cell r="CJ962">
            <v>0</v>
          </cell>
          <cell r="CK962">
            <v>0</v>
          </cell>
          <cell r="CL962">
            <v>0</v>
          </cell>
          <cell r="CM962">
            <v>0</v>
          </cell>
          <cell r="CN962">
            <v>0</v>
          </cell>
          <cell r="CO962">
            <v>0</v>
          </cell>
          <cell r="CP962">
            <v>0</v>
          </cell>
          <cell r="CQ962">
            <v>0</v>
          </cell>
          <cell r="CR962">
            <v>0</v>
          </cell>
          <cell r="CS962">
            <v>0</v>
          </cell>
          <cell r="CT962">
            <v>0</v>
          </cell>
          <cell r="CU962">
            <v>0</v>
          </cell>
          <cell r="CV962">
            <v>0</v>
          </cell>
          <cell r="CW962">
            <v>0</v>
          </cell>
          <cell r="CX962">
            <v>0</v>
          </cell>
          <cell r="CY962">
            <v>0</v>
          </cell>
          <cell r="CZ962">
            <v>0</v>
          </cell>
          <cell r="DA962">
            <v>0</v>
          </cell>
          <cell r="DB962">
            <v>0</v>
          </cell>
          <cell r="DC962">
            <v>0</v>
          </cell>
          <cell r="DD962">
            <v>9040.9995544944122</v>
          </cell>
          <cell r="DE962">
            <v>0</v>
          </cell>
          <cell r="DG962">
            <v>7601.8199558198176</v>
          </cell>
          <cell r="DI962">
            <v>0.03</v>
          </cell>
          <cell r="DJ962">
            <v>228.05459867459453</v>
          </cell>
          <cell r="DK962">
            <v>2.5877229441220301E-2</v>
          </cell>
          <cell r="DL962">
            <v>0</v>
          </cell>
        </row>
        <row r="963">
          <cell r="A963" t="str">
            <v>B10417LR618LT08400</v>
          </cell>
          <cell r="B963" t="str">
            <v>RULLIERE-NASTRO TANGENZIALE LR=618 L=08400</v>
          </cell>
          <cell r="F963">
            <v>20172.987334288562</v>
          </cell>
          <cell r="H963">
            <v>9481.3040471156237</v>
          </cell>
          <cell r="I963">
            <v>0.53</v>
          </cell>
          <cell r="J963" t="str">
            <v>OK</v>
          </cell>
          <cell r="K963" t="str">
            <v>NEWZD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>
            <v>0</v>
          </cell>
          <cell r="AM963">
            <v>0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  <cell r="AS963">
            <v>0</v>
          </cell>
          <cell r="AT963">
            <v>0</v>
          </cell>
          <cell r="AU963">
            <v>0</v>
          </cell>
          <cell r="AV963">
            <v>8250.6790471156237</v>
          </cell>
          <cell r="AW963">
            <v>180</v>
          </cell>
          <cell r="AX963">
            <v>5</v>
          </cell>
          <cell r="AY963">
            <v>0</v>
          </cell>
          <cell r="AZ963">
            <v>0</v>
          </cell>
          <cell r="BA963">
            <v>0</v>
          </cell>
          <cell r="BB963">
            <v>0</v>
          </cell>
          <cell r="BC963">
            <v>0</v>
          </cell>
          <cell r="BD963">
            <v>0</v>
          </cell>
          <cell r="BE963">
            <v>54</v>
          </cell>
          <cell r="BF963">
            <v>1.5</v>
          </cell>
          <cell r="BG963">
            <v>0</v>
          </cell>
          <cell r="BH963">
            <v>0</v>
          </cell>
          <cell r="BI963">
            <v>0</v>
          </cell>
          <cell r="BJ963">
            <v>0</v>
          </cell>
          <cell r="BK963">
            <v>76</v>
          </cell>
          <cell r="BL963">
            <v>2</v>
          </cell>
          <cell r="BM963">
            <v>0</v>
          </cell>
          <cell r="BN963">
            <v>0</v>
          </cell>
          <cell r="BO963">
            <v>604.5</v>
          </cell>
          <cell r="BP963">
            <v>18.600000000000001</v>
          </cell>
          <cell r="BQ963">
            <v>0</v>
          </cell>
          <cell r="BR963">
            <v>0</v>
          </cell>
          <cell r="BS963">
            <v>242.125</v>
          </cell>
          <cell r="BT963">
            <v>7.45</v>
          </cell>
          <cell r="BU963">
            <v>0</v>
          </cell>
          <cell r="BV963">
            <v>0</v>
          </cell>
          <cell r="BW963">
            <v>0</v>
          </cell>
          <cell r="BX963">
            <v>0</v>
          </cell>
          <cell r="BY963">
            <v>0</v>
          </cell>
          <cell r="BZ963">
            <v>0</v>
          </cell>
          <cell r="CA963">
            <v>74</v>
          </cell>
          <cell r="CB963">
            <v>2</v>
          </cell>
          <cell r="CC963">
            <v>0</v>
          </cell>
          <cell r="CD963">
            <v>0</v>
          </cell>
          <cell r="CE963">
            <v>0</v>
          </cell>
          <cell r="CF963">
            <v>0</v>
          </cell>
          <cell r="CG963">
            <v>0</v>
          </cell>
          <cell r="CH963">
            <v>0</v>
          </cell>
          <cell r="CI963">
            <v>0</v>
          </cell>
          <cell r="CJ963">
            <v>0</v>
          </cell>
          <cell r="CK963">
            <v>0</v>
          </cell>
          <cell r="CL963">
            <v>0</v>
          </cell>
          <cell r="CM963">
            <v>0</v>
          </cell>
          <cell r="CN963">
            <v>0</v>
          </cell>
          <cell r="CO963">
            <v>0</v>
          </cell>
          <cell r="CP963">
            <v>0</v>
          </cell>
          <cell r="CQ963">
            <v>0</v>
          </cell>
          <cell r="CR963">
            <v>0</v>
          </cell>
          <cell r="CS963">
            <v>0</v>
          </cell>
          <cell r="CT963">
            <v>0</v>
          </cell>
          <cell r="CU963">
            <v>0</v>
          </cell>
          <cell r="CV963">
            <v>0</v>
          </cell>
          <cell r="CW963">
            <v>0</v>
          </cell>
          <cell r="CX963">
            <v>0</v>
          </cell>
          <cell r="CY963">
            <v>0</v>
          </cell>
          <cell r="CZ963">
            <v>0</v>
          </cell>
          <cell r="DA963">
            <v>0</v>
          </cell>
          <cell r="DB963">
            <v>0</v>
          </cell>
          <cell r="DC963">
            <v>0</v>
          </cell>
          <cell r="DD963">
            <v>9481.3040471156237</v>
          </cell>
          <cell r="DE963">
            <v>0</v>
          </cell>
          <cell r="DG963">
            <v>8010.3680069083721</v>
          </cell>
          <cell r="DI963">
            <v>0.03</v>
          </cell>
          <cell r="DJ963">
            <v>240.31104020725115</v>
          </cell>
          <cell r="DK963">
            <v>2.6004893632924474E-2</v>
          </cell>
          <cell r="DL963">
            <v>0</v>
          </cell>
        </row>
        <row r="964">
          <cell r="A964" t="str">
            <v>B10417LR618LT08700</v>
          </cell>
          <cell r="B964" t="str">
            <v>RULLIERE-NASTRO TANGENZIALE LR=618 L=08700</v>
          </cell>
          <cell r="F964">
            <v>20634.867474414947</v>
          </cell>
          <cell r="H964">
            <v>9698.3877129750235</v>
          </cell>
          <cell r="I964">
            <v>0.53</v>
          </cell>
          <cell r="J964" t="str">
            <v>OK</v>
          </cell>
          <cell r="K964" t="str">
            <v>NEWZD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>
            <v>0</v>
          </cell>
          <cell r="AM964">
            <v>0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  <cell r="AR964">
            <v>0</v>
          </cell>
          <cell r="AS964">
            <v>0</v>
          </cell>
          <cell r="AT964">
            <v>0</v>
          </cell>
          <cell r="AU964">
            <v>0</v>
          </cell>
          <cell r="AV964">
            <v>8448.2627129750235</v>
          </cell>
          <cell r="AW964">
            <v>180</v>
          </cell>
          <cell r="AX964">
            <v>5</v>
          </cell>
          <cell r="AY964">
            <v>0</v>
          </cell>
          <cell r="AZ964">
            <v>0</v>
          </cell>
          <cell r="BA964">
            <v>0</v>
          </cell>
          <cell r="BB964">
            <v>0</v>
          </cell>
          <cell r="BC964">
            <v>0</v>
          </cell>
          <cell r="BD964">
            <v>0</v>
          </cell>
          <cell r="BE964">
            <v>54</v>
          </cell>
          <cell r="BF964">
            <v>1.5</v>
          </cell>
          <cell r="BG964">
            <v>0</v>
          </cell>
          <cell r="BH964">
            <v>0</v>
          </cell>
          <cell r="BI964">
            <v>0</v>
          </cell>
          <cell r="BJ964">
            <v>0</v>
          </cell>
          <cell r="BK964">
            <v>76</v>
          </cell>
          <cell r="BL964">
            <v>2</v>
          </cell>
          <cell r="BM964">
            <v>0</v>
          </cell>
          <cell r="BN964">
            <v>0</v>
          </cell>
          <cell r="BO964">
            <v>619.125</v>
          </cell>
          <cell r="BP964">
            <v>19.05</v>
          </cell>
          <cell r="BQ964">
            <v>0</v>
          </cell>
          <cell r="BR964">
            <v>0</v>
          </cell>
          <cell r="BS964">
            <v>247.00000000000003</v>
          </cell>
          <cell r="BT964">
            <v>7.6000000000000005</v>
          </cell>
          <cell r="BU964">
            <v>0</v>
          </cell>
          <cell r="BV964">
            <v>0</v>
          </cell>
          <cell r="BW964">
            <v>0</v>
          </cell>
          <cell r="BX964">
            <v>0</v>
          </cell>
          <cell r="BY964">
            <v>0</v>
          </cell>
          <cell r="BZ964">
            <v>0</v>
          </cell>
          <cell r="CA964">
            <v>74</v>
          </cell>
          <cell r="CB964">
            <v>2</v>
          </cell>
          <cell r="CC964">
            <v>0</v>
          </cell>
          <cell r="CD964">
            <v>0</v>
          </cell>
          <cell r="CE964">
            <v>0</v>
          </cell>
          <cell r="CF964">
            <v>0</v>
          </cell>
          <cell r="CG964">
            <v>0</v>
          </cell>
          <cell r="CH964">
            <v>0</v>
          </cell>
          <cell r="CI964">
            <v>0</v>
          </cell>
          <cell r="CJ964">
            <v>0</v>
          </cell>
          <cell r="CK964">
            <v>0</v>
          </cell>
          <cell r="CL964">
            <v>0</v>
          </cell>
          <cell r="CM964">
            <v>0</v>
          </cell>
          <cell r="CN964">
            <v>0</v>
          </cell>
          <cell r="CO964">
            <v>0</v>
          </cell>
          <cell r="CP964">
            <v>0</v>
          </cell>
          <cell r="CQ964">
            <v>0</v>
          </cell>
          <cell r="CR964">
            <v>0</v>
          </cell>
          <cell r="CS964">
            <v>0</v>
          </cell>
          <cell r="CT964">
            <v>0</v>
          </cell>
          <cell r="CU964">
            <v>0</v>
          </cell>
          <cell r="CV964">
            <v>0</v>
          </cell>
          <cell r="CW964">
            <v>0</v>
          </cell>
          <cell r="CX964">
            <v>0</v>
          </cell>
          <cell r="CY964">
            <v>0</v>
          </cell>
          <cell r="CZ964">
            <v>0</v>
          </cell>
          <cell r="DA964">
            <v>0</v>
          </cell>
          <cell r="DB964">
            <v>0</v>
          </cell>
          <cell r="DC964">
            <v>0</v>
          </cell>
          <cell r="DD964">
            <v>9698.3877129750235</v>
          </cell>
          <cell r="DE964">
            <v>0</v>
          </cell>
          <cell r="DG964">
            <v>8202.1968087136156</v>
          </cell>
          <cell r="DI964">
            <v>0.03</v>
          </cell>
          <cell r="DJ964">
            <v>246.06590426140846</v>
          </cell>
          <cell r="DK964">
            <v>2.6032324040700012E-2</v>
          </cell>
          <cell r="DL964">
            <v>0</v>
          </cell>
        </row>
        <row r="965">
          <cell r="A965" t="str">
            <v>B10417LR618LT09000</v>
          </cell>
          <cell r="B965" t="str">
            <v>RULLIERE-NASTRO TANGENZIALE LR=618 L=09000</v>
          </cell>
          <cell r="F965">
            <v>21095.535060672402</v>
          </cell>
          <cell r="H965">
            <v>9914.9014785160289</v>
          </cell>
          <cell r="I965">
            <v>0.53</v>
          </cell>
          <cell r="J965" t="str">
            <v>OK</v>
          </cell>
          <cell r="K965" t="str">
            <v>NEWZD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>
            <v>0</v>
          </cell>
          <cell r="AM965">
            <v>0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</v>
          </cell>
          <cell r="AS965">
            <v>0</v>
          </cell>
          <cell r="AT965">
            <v>0</v>
          </cell>
          <cell r="AU965">
            <v>0</v>
          </cell>
          <cell r="AV965">
            <v>8645.2764785160289</v>
          </cell>
          <cell r="AW965">
            <v>180</v>
          </cell>
          <cell r="AX965">
            <v>5</v>
          </cell>
          <cell r="AY965">
            <v>0</v>
          </cell>
          <cell r="AZ965">
            <v>0</v>
          </cell>
          <cell r="BA965">
            <v>0</v>
          </cell>
          <cell r="BB965">
            <v>0</v>
          </cell>
          <cell r="BC965">
            <v>0</v>
          </cell>
          <cell r="BD965">
            <v>0</v>
          </cell>
          <cell r="BE965">
            <v>54</v>
          </cell>
          <cell r="BF965">
            <v>1.5</v>
          </cell>
          <cell r="BG965">
            <v>0</v>
          </cell>
          <cell r="BH965">
            <v>0</v>
          </cell>
          <cell r="BI965">
            <v>0</v>
          </cell>
          <cell r="BJ965">
            <v>0</v>
          </cell>
          <cell r="BK965">
            <v>76</v>
          </cell>
          <cell r="BL965">
            <v>2</v>
          </cell>
          <cell r="BM965">
            <v>0</v>
          </cell>
          <cell r="BN965">
            <v>0</v>
          </cell>
          <cell r="BO965">
            <v>633.75</v>
          </cell>
          <cell r="BP965">
            <v>19.5</v>
          </cell>
          <cell r="BQ965">
            <v>0</v>
          </cell>
          <cell r="BR965">
            <v>0</v>
          </cell>
          <cell r="BS965">
            <v>251.875</v>
          </cell>
          <cell r="BT965">
            <v>7.75</v>
          </cell>
          <cell r="BU965">
            <v>0</v>
          </cell>
          <cell r="BV965">
            <v>0</v>
          </cell>
          <cell r="BW965">
            <v>0</v>
          </cell>
          <cell r="BX965">
            <v>0</v>
          </cell>
          <cell r="BY965">
            <v>0</v>
          </cell>
          <cell r="BZ965">
            <v>0</v>
          </cell>
          <cell r="CA965">
            <v>74</v>
          </cell>
          <cell r="CB965">
            <v>2</v>
          </cell>
          <cell r="CC965">
            <v>0</v>
          </cell>
          <cell r="CD965">
            <v>0</v>
          </cell>
          <cell r="CE965">
            <v>0</v>
          </cell>
          <cell r="CF965">
            <v>0</v>
          </cell>
          <cell r="CG965">
            <v>0</v>
          </cell>
          <cell r="CH965">
            <v>0</v>
          </cell>
          <cell r="CI965">
            <v>0</v>
          </cell>
          <cell r="CJ965">
            <v>0</v>
          </cell>
          <cell r="CK965">
            <v>0</v>
          </cell>
          <cell r="CL965">
            <v>0</v>
          </cell>
          <cell r="CM965">
            <v>0</v>
          </cell>
          <cell r="CN965">
            <v>0</v>
          </cell>
          <cell r="CO965">
            <v>0</v>
          </cell>
          <cell r="CP965">
            <v>0</v>
          </cell>
          <cell r="CQ965">
            <v>0</v>
          </cell>
          <cell r="CR965">
            <v>0</v>
          </cell>
          <cell r="CS965">
            <v>0</v>
          </cell>
          <cell r="CT965">
            <v>0</v>
          </cell>
          <cell r="CU965">
            <v>0</v>
          </cell>
          <cell r="CV965">
            <v>0</v>
          </cell>
          <cell r="CW965">
            <v>0</v>
          </cell>
          <cell r="CX965">
            <v>0</v>
          </cell>
          <cell r="CY965">
            <v>0</v>
          </cell>
          <cell r="CZ965">
            <v>0</v>
          </cell>
          <cell r="DA965">
            <v>0</v>
          </cell>
          <cell r="DB965">
            <v>0</v>
          </cell>
          <cell r="DC965">
            <v>0</v>
          </cell>
          <cell r="DD965">
            <v>9914.9014785160289</v>
          </cell>
          <cell r="DE965">
            <v>0</v>
          </cell>
          <cell r="DG965">
            <v>8393.4723092388631</v>
          </cell>
          <cell r="DI965">
            <v>0.03</v>
          </cell>
          <cell r="DJ965">
            <v>251.8041692771659</v>
          </cell>
          <cell r="DK965">
            <v>2.605832904491364E-2</v>
          </cell>
          <cell r="DL965">
            <v>0</v>
          </cell>
        </row>
        <row r="966">
          <cell r="A966" t="str">
            <v>B10417LR618LT09300</v>
          </cell>
          <cell r="B966" t="str">
            <v>RULLIERE-NASTRO TANGENZIALE LR=618 L=09300</v>
          </cell>
          <cell r="F966">
            <v>21508.437090317089</v>
          </cell>
          <cell r="H966">
            <v>10108.965432449031</v>
          </cell>
          <cell r="I966">
            <v>0.53</v>
          </cell>
          <cell r="J966" t="str">
            <v>OK</v>
          </cell>
          <cell r="K966" t="str">
            <v>NEWZD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>
            <v>0</v>
          </cell>
          <cell r="AM966">
            <v>0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  <cell r="AR966">
            <v>0</v>
          </cell>
          <cell r="AS966">
            <v>0</v>
          </cell>
          <cell r="AT966">
            <v>0</v>
          </cell>
          <cell r="AU966">
            <v>0</v>
          </cell>
          <cell r="AV966">
            <v>8819.8404324490311</v>
          </cell>
          <cell r="AW966">
            <v>180</v>
          </cell>
          <cell r="AX966">
            <v>5</v>
          </cell>
          <cell r="AY966">
            <v>0</v>
          </cell>
          <cell r="AZ966">
            <v>0</v>
          </cell>
          <cell r="BA966">
            <v>0</v>
          </cell>
          <cell r="BB966">
            <v>0</v>
          </cell>
          <cell r="BC966">
            <v>0</v>
          </cell>
          <cell r="BD966">
            <v>0</v>
          </cell>
          <cell r="BE966">
            <v>54</v>
          </cell>
          <cell r="BF966">
            <v>1.5</v>
          </cell>
          <cell r="BG966">
            <v>0</v>
          </cell>
          <cell r="BH966">
            <v>0</v>
          </cell>
          <cell r="BI966">
            <v>0</v>
          </cell>
          <cell r="BJ966">
            <v>0</v>
          </cell>
          <cell r="BK966">
            <v>76</v>
          </cell>
          <cell r="BL966">
            <v>2</v>
          </cell>
          <cell r="BM966">
            <v>0</v>
          </cell>
          <cell r="BN966">
            <v>0</v>
          </cell>
          <cell r="BO966">
            <v>648.375</v>
          </cell>
          <cell r="BP966">
            <v>19.95</v>
          </cell>
          <cell r="BQ966">
            <v>0</v>
          </cell>
          <cell r="BR966">
            <v>0</v>
          </cell>
          <cell r="BS966">
            <v>256.75</v>
          </cell>
          <cell r="BT966">
            <v>7.9</v>
          </cell>
          <cell r="BU966">
            <v>0</v>
          </cell>
          <cell r="BV966">
            <v>0</v>
          </cell>
          <cell r="BW966">
            <v>0</v>
          </cell>
          <cell r="BX966">
            <v>0</v>
          </cell>
          <cell r="BY966">
            <v>0</v>
          </cell>
          <cell r="BZ966">
            <v>0</v>
          </cell>
          <cell r="CA966">
            <v>74</v>
          </cell>
          <cell r="CB966">
            <v>2</v>
          </cell>
          <cell r="CC966">
            <v>0</v>
          </cell>
          <cell r="CD966">
            <v>0</v>
          </cell>
          <cell r="CE966">
            <v>0</v>
          </cell>
          <cell r="CF966">
            <v>0</v>
          </cell>
          <cell r="CG966">
            <v>0</v>
          </cell>
          <cell r="CH966">
            <v>0</v>
          </cell>
          <cell r="CI966">
            <v>0</v>
          </cell>
          <cell r="CJ966">
            <v>0</v>
          </cell>
          <cell r="CK966">
            <v>0</v>
          </cell>
          <cell r="CL966">
            <v>0</v>
          </cell>
          <cell r="CM966">
            <v>0</v>
          </cell>
          <cell r="CN966">
            <v>0</v>
          </cell>
          <cell r="CO966">
            <v>0</v>
          </cell>
          <cell r="CP966">
            <v>0</v>
          </cell>
          <cell r="CQ966">
            <v>0</v>
          </cell>
          <cell r="CR966">
            <v>0</v>
          </cell>
          <cell r="CS966">
            <v>0</v>
          </cell>
          <cell r="CT966">
            <v>0</v>
          </cell>
          <cell r="CU966">
            <v>0</v>
          </cell>
          <cell r="CV966">
            <v>0</v>
          </cell>
          <cell r="CW966">
            <v>0</v>
          </cell>
          <cell r="CX966">
            <v>0</v>
          </cell>
          <cell r="CY966">
            <v>0</v>
          </cell>
          <cell r="CZ966">
            <v>0</v>
          </cell>
          <cell r="DA966">
            <v>0</v>
          </cell>
          <cell r="DB966">
            <v>0</v>
          </cell>
          <cell r="DC966">
            <v>0</v>
          </cell>
          <cell r="DD966">
            <v>10108.965432449031</v>
          </cell>
          <cell r="DE966">
            <v>0</v>
          </cell>
          <cell r="DG966">
            <v>8562.9518761641084</v>
          </cell>
          <cell r="DI966">
            <v>0.03</v>
          </cell>
          <cell r="DJ966">
            <v>256.88855628492325</v>
          </cell>
          <cell r="DK966">
            <v>2.6074558645236886E-2</v>
          </cell>
          <cell r="DL966">
            <v>0</v>
          </cell>
        </row>
        <row r="967">
          <cell r="A967" t="str">
            <v>B10417LR618LT09600</v>
          </cell>
          <cell r="B967" t="str">
            <v>RULLIERE-NASTRO TANGENZIALE LR=618 L=09600</v>
          </cell>
          <cell r="F967">
            <v>22044.147029098796</v>
          </cell>
          <cell r="H967">
            <v>10360.749103676433</v>
          </cell>
          <cell r="I967">
            <v>0.53</v>
          </cell>
          <cell r="J967" t="str">
            <v>OK</v>
          </cell>
          <cell r="K967" t="str">
            <v>NEWZD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>
            <v>0</v>
          </cell>
          <cell r="AM967">
            <v>0</v>
          </cell>
          <cell r="AN967">
            <v>0</v>
          </cell>
          <cell r="AO967">
            <v>0</v>
          </cell>
          <cell r="AP967">
            <v>0</v>
          </cell>
          <cell r="AQ967">
            <v>0</v>
          </cell>
          <cell r="AR967">
            <v>0</v>
          </cell>
          <cell r="AS967">
            <v>0</v>
          </cell>
          <cell r="AT967">
            <v>0</v>
          </cell>
          <cell r="AU967">
            <v>0</v>
          </cell>
          <cell r="AV967">
            <v>9052.1241036764332</v>
          </cell>
          <cell r="AW967">
            <v>180</v>
          </cell>
          <cell r="AX967">
            <v>5</v>
          </cell>
          <cell r="AY967">
            <v>0</v>
          </cell>
          <cell r="AZ967">
            <v>0</v>
          </cell>
          <cell r="BA967">
            <v>0</v>
          </cell>
          <cell r="BB967">
            <v>0</v>
          </cell>
          <cell r="BC967">
            <v>0</v>
          </cell>
          <cell r="BD967">
            <v>0</v>
          </cell>
          <cell r="BE967">
            <v>54</v>
          </cell>
          <cell r="BF967">
            <v>1.5</v>
          </cell>
          <cell r="BG967">
            <v>0</v>
          </cell>
          <cell r="BH967">
            <v>0</v>
          </cell>
          <cell r="BI967">
            <v>0</v>
          </cell>
          <cell r="BJ967">
            <v>0</v>
          </cell>
          <cell r="BK967">
            <v>76</v>
          </cell>
          <cell r="BL967">
            <v>2</v>
          </cell>
          <cell r="BM967">
            <v>0</v>
          </cell>
          <cell r="BN967">
            <v>0</v>
          </cell>
          <cell r="BO967">
            <v>663</v>
          </cell>
          <cell r="BP967">
            <v>20.399999999999999</v>
          </cell>
          <cell r="BQ967">
            <v>0</v>
          </cell>
          <cell r="BR967">
            <v>0</v>
          </cell>
          <cell r="BS967">
            <v>261.625</v>
          </cell>
          <cell r="BT967">
            <v>8.0500000000000007</v>
          </cell>
          <cell r="BU967">
            <v>0</v>
          </cell>
          <cell r="BV967">
            <v>0</v>
          </cell>
          <cell r="BW967">
            <v>0</v>
          </cell>
          <cell r="BX967">
            <v>0</v>
          </cell>
          <cell r="BY967">
            <v>0</v>
          </cell>
          <cell r="BZ967">
            <v>0</v>
          </cell>
          <cell r="CA967">
            <v>74</v>
          </cell>
          <cell r="CB967">
            <v>2</v>
          </cell>
          <cell r="CC967">
            <v>0</v>
          </cell>
          <cell r="CD967">
            <v>0</v>
          </cell>
          <cell r="CE967">
            <v>0</v>
          </cell>
          <cell r="CF967">
            <v>0</v>
          </cell>
          <cell r="CG967">
            <v>0</v>
          </cell>
          <cell r="CH967">
            <v>0</v>
          </cell>
          <cell r="CI967">
            <v>0</v>
          </cell>
          <cell r="CJ967">
            <v>0</v>
          </cell>
          <cell r="CK967">
            <v>0</v>
          </cell>
          <cell r="CL967">
            <v>0</v>
          </cell>
          <cell r="CM967">
            <v>0</v>
          </cell>
          <cell r="CN967">
            <v>0</v>
          </cell>
          <cell r="CO967">
            <v>0</v>
          </cell>
          <cell r="CP967">
            <v>0</v>
          </cell>
          <cell r="CQ967">
            <v>0</v>
          </cell>
          <cell r="CR967">
            <v>0</v>
          </cell>
          <cell r="CS967">
            <v>0</v>
          </cell>
          <cell r="CT967">
            <v>0</v>
          </cell>
          <cell r="CU967">
            <v>0</v>
          </cell>
          <cell r="CV967">
            <v>0</v>
          </cell>
          <cell r="CW967">
            <v>0</v>
          </cell>
          <cell r="CX967">
            <v>0</v>
          </cell>
          <cell r="CY967">
            <v>0</v>
          </cell>
          <cell r="CZ967">
            <v>0</v>
          </cell>
          <cell r="DA967">
            <v>0</v>
          </cell>
          <cell r="DB967">
            <v>0</v>
          </cell>
          <cell r="DC967">
            <v>0</v>
          </cell>
          <cell r="DD967">
            <v>10360.749103676433</v>
          </cell>
          <cell r="DE967">
            <v>0</v>
          </cell>
          <cell r="DG967">
            <v>8788.4700035693531</v>
          </cell>
          <cell r="DI967">
            <v>0.03</v>
          </cell>
          <cell r="DJ967">
            <v>263.65410010708058</v>
          </cell>
          <cell r="DK967">
            <v>2.6111876734236737E-2</v>
          </cell>
          <cell r="DL967">
            <v>0</v>
          </cell>
        </row>
        <row r="968">
          <cell r="A968" t="str">
            <v>B10417LR618LT09900</v>
          </cell>
          <cell r="B968" t="str">
            <v>RULLIERE-NASTRO TANGENZIALE LR=618 L=09900</v>
          </cell>
          <cell r="F968">
            <v>22430.98481670093</v>
          </cell>
          <cell r="H968">
            <v>10542.562863849436</v>
          </cell>
          <cell r="I968">
            <v>0.53</v>
          </cell>
          <cell r="J968" t="str">
            <v>OK</v>
          </cell>
          <cell r="K968" t="str">
            <v>NEWZD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>
            <v>0</v>
          </cell>
          <cell r="AM968">
            <v>0</v>
          </cell>
          <cell r="AN968">
            <v>0</v>
          </cell>
          <cell r="AO968">
            <v>0</v>
          </cell>
          <cell r="AP968">
            <v>0</v>
          </cell>
          <cell r="AQ968">
            <v>0</v>
          </cell>
          <cell r="AR968">
            <v>0</v>
          </cell>
          <cell r="AS968">
            <v>0</v>
          </cell>
          <cell r="AT968">
            <v>0</v>
          </cell>
          <cell r="AU968">
            <v>0</v>
          </cell>
          <cell r="AV968">
            <v>9214.4378638494363</v>
          </cell>
          <cell r="AW968">
            <v>180</v>
          </cell>
          <cell r="AX968">
            <v>5</v>
          </cell>
          <cell r="AY968">
            <v>0</v>
          </cell>
          <cell r="AZ968">
            <v>0</v>
          </cell>
          <cell r="BA968">
            <v>0</v>
          </cell>
          <cell r="BB968">
            <v>0</v>
          </cell>
          <cell r="BC968">
            <v>0</v>
          </cell>
          <cell r="BD968">
            <v>0</v>
          </cell>
          <cell r="BE968">
            <v>54</v>
          </cell>
          <cell r="BF968">
            <v>1.5</v>
          </cell>
          <cell r="BG968">
            <v>0</v>
          </cell>
          <cell r="BH968">
            <v>0</v>
          </cell>
          <cell r="BI968">
            <v>0</v>
          </cell>
          <cell r="BJ968">
            <v>0</v>
          </cell>
          <cell r="BK968">
            <v>76</v>
          </cell>
          <cell r="BL968">
            <v>2</v>
          </cell>
          <cell r="BM968">
            <v>0</v>
          </cell>
          <cell r="BN968">
            <v>0</v>
          </cell>
          <cell r="BO968">
            <v>677.625</v>
          </cell>
          <cell r="BP968">
            <v>20.85</v>
          </cell>
          <cell r="BQ968">
            <v>0</v>
          </cell>
          <cell r="BR968">
            <v>0</v>
          </cell>
          <cell r="BS968">
            <v>266.5</v>
          </cell>
          <cell r="BT968">
            <v>8.1999999999999993</v>
          </cell>
          <cell r="BU968">
            <v>0</v>
          </cell>
          <cell r="BV968">
            <v>0</v>
          </cell>
          <cell r="BW968">
            <v>0</v>
          </cell>
          <cell r="BX968">
            <v>0</v>
          </cell>
          <cell r="BY968">
            <v>0</v>
          </cell>
          <cell r="BZ968">
            <v>0</v>
          </cell>
          <cell r="CA968">
            <v>74</v>
          </cell>
          <cell r="CB968">
            <v>2</v>
          </cell>
          <cell r="CC968">
            <v>0</v>
          </cell>
          <cell r="CD968">
            <v>0</v>
          </cell>
          <cell r="CE968">
            <v>0</v>
          </cell>
          <cell r="CF968">
            <v>0</v>
          </cell>
          <cell r="CG968">
            <v>0</v>
          </cell>
          <cell r="CH968">
            <v>0</v>
          </cell>
          <cell r="CI968">
            <v>0</v>
          </cell>
          <cell r="CJ968">
            <v>0</v>
          </cell>
          <cell r="CK968">
            <v>0</v>
          </cell>
          <cell r="CL968">
            <v>0</v>
          </cell>
          <cell r="CM968">
            <v>0</v>
          </cell>
          <cell r="CN968">
            <v>0</v>
          </cell>
          <cell r="CO968">
            <v>0</v>
          </cell>
          <cell r="CP968">
            <v>0</v>
          </cell>
          <cell r="CQ968">
            <v>0</v>
          </cell>
          <cell r="CR968">
            <v>0</v>
          </cell>
          <cell r="CS968">
            <v>0</v>
          </cell>
          <cell r="CT968">
            <v>0</v>
          </cell>
          <cell r="CU968">
            <v>0</v>
          </cell>
          <cell r="CV968">
            <v>0</v>
          </cell>
          <cell r="CW968">
            <v>0</v>
          </cell>
          <cell r="CX968">
            <v>0</v>
          </cell>
          <cell r="CY968">
            <v>0</v>
          </cell>
          <cell r="CZ968">
            <v>0</v>
          </cell>
          <cell r="DA968">
            <v>0</v>
          </cell>
          <cell r="DB968">
            <v>0</v>
          </cell>
          <cell r="DC968">
            <v>0</v>
          </cell>
          <cell r="DD968">
            <v>10542.562863849436</v>
          </cell>
          <cell r="DE968">
            <v>0</v>
          </cell>
          <cell r="DG968">
            <v>8946.0561784945985</v>
          </cell>
          <cell r="DI968">
            <v>0.03</v>
          </cell>
          <cell r="DJ968">
            <v>268.38168535483794</v>
          </cell>
          <cell r="DK968">
            <v>2.6121953729665682E-2</v>
          </cell>
          <cell r="DL968">
            <v>0</v>
          </cell>
        </row>
        <row r="969">
          <cell r="A969" t="str">
            <v>B10417LR618LT10200</v>
          </cell>
          <cell r="B969" t="str">
            <v>RULLIERE-NASTRO TANGENZIALE LR=618 L=10200</v>
          </cell>
          <cell r="F969">
            <v>22917.716645000935</v>
          </cell>
          <cell r="H969">
            <v>10771.326823150439</v>
          </cell>
          <cell r="I969">
            <v>0.53</v>
          </cell>
          <cell r="J969" t="str">
            <v>OK</v>
          </cell>
          <cell r="K969" t="str">
            <v>NEWZD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>
            <v>0</v>
          </cell>
          <cell r="AM969">
            <v>0</v>
          </cell>
          <cell r="AN969">
            <v>0</v>
          </cell>
          <cell r="AO969">
            <v>0</v>
          </cell>
          <cell r="AP969">
            <v>0</v>
          </cell>
          <cell r="AQ969">
            <v>0</v>
          </cell>
          <cell r="AR969">
            <v>0</v>
          </cell>
          <cell r="AS969">
            <v>0</v>
          </cell>
          <cell r="AT969">
            <v>0</v>
          </cell>
          <cell r="AU969">
            <v>0</v>
          </cell>
          <cell r="AV969">
            <v>9423.7018231504389</v>
          </cell>
          <cell r="AW969">
            <v>180</v>
          </cell>
          <cell r="AX969">
            <v>5</v>
          </cell>
          <cell r="AY969">
            <v>0</v>
          </cell>
          <cell r="AZ969">
            <v>0</v>
          </cell>
          <cell r="BA969">
            <v>0</v>
          </cell>
          <cell r="BB969">
            <v>0</v>
          </cell>
          <cell r="BC969">
            <v>0</v>
          </cell>
          <cell r="BD969">
            <v>0</v>
          </cell>
          <cell r="BE969">
            <v>54</v>
          </cell>
          <cell r="BF969">
            <v>1.5</v>
          </cell>
          <cell r="BG969">
            <v>0</v>
          </cell>
          <cell r="BH969">
            <v>0</v>
          </cell>
          <cell r="BI969">
            <v>0</v>
          </cell>
          <cell r="BJ969">
            <v>0</v>
          </cell>
          <cell r="BK969">
            <v>76</v>
          </cell>
          <cell r="BL969">
            <v>2</v>
          </cell>
          <cell r="BM969">
            <v>0</v>
          </cell>
          <cell r="BN969">
            <v>0</v>
          </cell>
          <cell r="BO969">
            <v>692.25</v>
          </cell>
          <cell r="BP969">
            <v>21.3</v>
          </cell>
          <cell r="BQ969">
            <v>0</v>
          </cell>
          <cell r="BR969">
            <v>0</v>
          </cell>
          <cell r="BS969">
            <v>271.37500000000006</v>
          </cell>
          <cell r="BT969">
            <v>8.3500000000000014</v>
          </cell>
          <cell r="BU969">
            <v>0</v>
          </cell>
          <cell r="BV969">
            <v>0</v>
          </cell>
          <cell r="BW969">
            <v>0</v>
          </cell>
          <cell r="BX969">
            <v>0</v>
          </cell>
          <cell r="BY969">
            <v>0</v>
          </cell>
          <cell r="BZ969">
            <v>0</v>
          </cell>
          <cell r="CA969">
            <v>74</v>
          </cell>
          <cell r="CB969">
            <v>2</v>
          </cell>
          <cell r="CC969">
            <v>0</v>
          </cell>
          <cell r="CD969">
            <v>0</v>
          </cell>
          <cell r="CE969">
            <v>0</v>
          </cell>
          <cell r="CF969">
            <v>0</v>
          </cell>
          <cell r="CG969">
            <v>0</v>
          </cell>
          <cell r="CH969">
            <v>0</v>
          </cell>
          <cell r="CI969">
            <v>0</v>
          </cell>
          <cell r="CJ969">
            <v>0</v>
          </cell>
          <cell r="CK969">
            <v>0</v>
          </cell>
          <cell r="CL969">
            <v>0</v>
          </cell>
          <cell r="CM969">
            <v>0</v>
          </cell>
          <cell r="CN969">
            <v>0</v>
          </cell>
          <cell r="CO969">
            <v>0</v>
          </cell>
          <cell r="CP969">
            <v>0</v>
          </cell>
          <cell r="CQ969">
            <v>0</v>
          </cell>
          <cell r="CR969">
            <v>0</v>
          </cell>
          <cell r="CS969">
            <v>0</v>
          </cell>
          <cell r="CT969">
            <v>0</v>
          </cell>
          <cell r="CU969">
            <v>0</v>
          </cell>
          <cell r="CV969">
            <v>0</v>
          </cell>
          <cell r="CW969">
            <v>0</v>
          </cell>
          <cell r="CX969">
            <v>0</v>
          </cell>
          <cell r="CY969">
            <v>0</v>
          </cell>
          <cell r="CZ969">
            <v>0</v>
          </cell>
          <cell r="DA969">
            <v>0</v>
          </cell>
          <cell r="DB969">
            <v>0</v>
          </cell>
          <cell r="DC969">
            <v>0</v>
          </cell>
          <cell r="DD969">
            <v>10771.326823150439</v>
          </cell>
          <cell r="DE969">
            <v>0</v>
          </cell>
          <cell r="DG969">
            <v>9149.2250710198441</v>
          </cell>
          <cell r="DI969">
            <v>0.03</v>
          </cell>
          <cell r="DJ969">
            <v>274.47675213059529</v>
          </cell>
          <cell r="DK969">
            <v>2.614848742942252E-2</v>
          </cell>
          <cell r="DL969">
            <v>0</v>
          </cell>
        </row>
        <row r="970">
          <cell r="A970" t="str">
            <v>B10417LR618LT10500</v>
          </cell>
          <cell r="B970" t="str">
            <v>RULLIERE-NASTRO TANGENZIALE LR=618 L=10500</v>
          </cell>
          <cell r="F970">
            <v>23304.554432603069</v>
          </cell>
          <cell r="H970">
            <v>10953.140583323442</v>
          </cell>
          <cell r="I970">
            <v>0.53</v>
          </cell>
          <cell r="J970" t="str">
            <v>OK</v>
          </cell>
          <cell r="K970" t="str">
            <v>NEWZD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>
            <v>0</v>
          </cell>
          <cell r="AM970">
            <v>0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  <cell r="AR970">
            <v>0</v>
          </cell>
          <cell r="AS970">
            <v>0</v>
          </cell>
          <cell r="AT970">
            <v>0</v>
          </cell>
          <cell r="AU970">
            <v>0</v>
          </cell>
          <cell r="AV970">
            <v>9586.0155833234421</v>
          </cell>
          <cell r="AW970">
            <v>180</v>
          </cell>
          <cell r="AX970">
            <v>5</v>
          </cell>
          <cell r="AY970">
            <v>0</v>
          </cell>
          <cell r="AZ970">
            <v>0</v>
          </cell>
          <cell r="BA970">
            <v>0</v>
          </cell>
          <cell r="BB970">
            <v>0</v>
          </cell>
          <cell r="BC970">
            <v>0</v>
          </cell>
          <cell r="BD970">
            <v>0</v>
          </cell>
          <cell r="BE970">
            <v>54</v>
          </cell>
          <cell r="BF970">
            <v>1.5</v>
          </cell>
          <cell r="BG970">
            <v>0</v>
          </cell>
          <cell r="BH970">
            <v>0</v>
          </cell>
          <cell r="BI970">
            <v>0</v>
          </cell>
          <cell r="BJ970">
            <v>0</v>
          </cell>
          <cell r="BK970">
            <v>76</v>
          </cell>
          <cell r="BL970">
            <v>2</v>
          </cell>
          <cell r="BM970">
            <v>0</v>
          </cell>
          <cell r="BN970">
            <v>0</v>
          </cell>
          <cell r="BO970">
            <v>706.875</v>
          </cell>
          <cell r="BP970">
            <v>21.75</v>
          </cell>
          <cell r="BQ970">
            <v>0</v>
          </cell>
          <cell r="BR970">
            <v>0</v>
          </cell>
          <cell r="BS970">
            <v>276.25</v>
          </cell>
          <cell r="BT970">
            <v>8.5</v>
          </cell>
          <cell r="BU970">
            <v>0</v>
          </cell>
          <cell r="BV970">
            <v>0</v>
          </cell>
          <cell r="BW970">
            <v>0</v>
          </cell>
          <cell r="BX970">
            <v>0</v>
          </cell>
          <cell r="BY970">
            <v>0</v>
          </cell>
          <cell r="BZ970">
            <v>0</v>
          </cell>
          <cell r="CA970">
            <v>74</v>
          </cell>
          <cell r="CB970">
            <v>2</v>
          </cell>
          <cell r="CC970">
            <v>0</v>
          </cell>
          <cell r="CD970">
            <v>0</v>
          </cell>
          <cell r="CE970">
            <v>0</v>
          </cell>
          <cell r="CF970">
            <v>0</v>
          </cell>
          <cell r="CG970">
            <v>0</v>
          </cell>
          <cell r="CH970">
            <v>0</v>
          </cell>
          <cell r="CI970">
            <v>0</v>
          </cell>
          <cell r="CJ970">
            <v>0</v>
          </cell>
          <cell r="CK970">
            <v>0</v>
          </cell>
          <cell r="CL970">
            <v>0</v>
          </cell>
          <cell r="CM970">
            <v>0</v>
          </cell>
          <cell r="CN970">
            <v>0</v>
          </cell>
          <cell r="CO970">
            <v>0</v>
          </cell>
          <cell r="CP970">
            <v>0</v>
          </cell>
          <cell r="CQ970">
            <v>0</v>
          </cell>
          <cell r="CR970">
            <v>0</v>
          </cell>
          <cell r="CS970">
            <v>0</v>
          </cell>
          <cell r="CT970">
            <v>0</v>
          </cell>
          <cell r="CU970">
            <v>0</v>
          </cell>
          <cell r="CV970">
            <v>0</v>
          </cell>
          <cell r="CW970">
            <v>0</v>
          </cell>
          <cell r="CX970">
            <v>0</v>
          </cell>
          <cell r="CY970">
            <v>0</v>
          </cell>
          <cell r="CZ970">
            <v>0</v>
          </cell>
          <cell r="DA970">
            <v>0</v>
          </cell>
          <cell r="DB970">
            <v>0</v>
          </cell>
          <cell r="DC970">
            <v>0</v>
          </cell>
          <cell r="DD970">
            <v>10953.140583323442</v>
          </cell>
          <cell r="DE970">
            <v>0</v>
          </cell>
          <cell r="DG970">
            <v>9306.8112459450895</v>
          </cell>
          <cell r="DI970">
            <v>0.03</v>
          </cell>
          <cell r="DJ970">
            <v>279.20433737835265</v>
          </cell>
          <cell r="DK970">
            <v>2.6157579635574392E-2</v>
          </cell>
          <cell r="DL970">
            <v>0</v>
          </cell>
        </row>
        <row r="971">
          <cell r="A971" t="str">
            <v>B10417LR618LT10800</v>
          </cell>
          <cell r="B971" t="str">
            <v>RULLIERE-NASTRO TANGENZIALE LR=618 L=10800</v>
          </cell>
          <cell r="F971">
            <v>23840.264371384776</v>
          </cell>
          <cell r="H971">
            <v>11204.924254550844</v>
          </cell>
          <cell r="I971">
            <v>0.53</v>
          </cell>
          <cell r="J971" t="str">
            <v>OK</v>
          </cell>
          <cell r="K971" t="str">
            <v>NEWZD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>
            <v>0</v>
          </cell>
          <cell r="AM971">
            <v>0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  <cell r="AR971">
            <v>0</v>
          </cell>
          <cell r="AS971">
            <v>0</v>
          </cell>
          <cell r="AT971">
            <v>0</v>
          </cell>
          <cell r="AU971">
            <v>0</v>
          </cell>
          <cell r="AV971">
            <v>9818.2992545508441</v>
          </cell>
          <cell r="AW971">
            <v>180</v>
          </cell>
          <cell r="AX971">
            <v>5</v>
          </cell>
          <cell r="AY971">
            <v>0</v>
          </cell>
          <cell r="AZ971">
            <v>0</v>
          </cell>
          <cell r="BA971">
            <v>0</v>
          </cell>
          <cell r="BB971">
            <v>0</v>
          </cell>
          <cell r="BC971">
            <v>0</v>
          </cell>
          <cell r="BD971">
            <v>0</v>
          </cell>
          <cell r="BE971">
            <v>54</v>
          </cell>
          <cell r="BF971">
            <v>1.5</v>
          </cell>
          <cell r="BG971">
            <v>0</v>
          </cell>
          <cell r="BH971">
            <v>0</v>
          </cell>
          <cell r="BI971">
            <v>0</v>
          </cell>
          <cell r="BJ971">
            <v>0</v>
          </cell>
          <cell r="BK971">
            <v>76</v>
          </cell>
          <cell r="BL971">
            <v>2</v>
          </cell>
          <cell r="BM971">
            <v>0</v>
          </cell>
          <cell r="BN971">
            <v>0</v>
          </cell>
          <cell r="BO971">
            <v>721.5</v>
          </cell>
          <cell r="BP971">
            <v>22.2</v>
          </cell>
          <cell r="BQ971">
            <v>0</v>
          </cell>
          <cell r="BR971">
            <v>0</v>
          </cell>
          <cell r="BS971">
            <v>281.125</v>
          </cell>
          <cell r="BT971">
            <v>8.65</v>
          </cell>
          <cell r="BU971">
            <v>0</v>
          </cell>
          <cell r="BV971">
            <v>0</v>
          </cell>
          <cell r="BW971">
            <v>0</v>
          </cell>
          <cell r="BX971">
            <v>0</v>
          </cell>
          <cell r="BY971">
            <v>0</v>
          </cell>
          <cell r="BZ971">
            <v>0</v>
          </cell>
          <cell r="CA971">
            <v>74</v>
          </cell>
          <cell r="CB971">
            <v>2</v>
          </cell>
          <cell r="CC971">
            <v>0</v>
          </cell>
          <cell r="CD971">
            <v>0</v>
          </cell>
          <cell r="CE971">
            <v>0</v>
          </cell>
          <cell r="CF971">
            <v>0</v>
          </cell>
          <cell r="CG971">
            <v>0</v>
          </cell>
          <cell r="CH971">
            <v>0</v>
          </cell>
          <cell r="CI971">
            <v>0</v>
          </cell>
          <cell r="CJ971">
            <v>0</v>
          </cell>
          <cell r="CK971">
            <v>0</v>
          </cell>
          <cell r="CL971">
            <v>0</v>
          </cell>
          <cell r="CM971">
            <v>0</v>
          </cell>
          <cell r="CN971">
            <v>0</v>
          </cell>
          <cell r="CO971">
            <v>0</v>
          </cell>
          <cell r="CP971">
            <v>0</v>
          </cell>
          <cell r="CQ971">
            <v>0</v>
          </cell>
          <cell r="CR971">
            <v>0</v>
          </cell>
          <cell r="CS971">
            <v>0</v>
          </cell>
          <cell r="CT971">
            <v>0</v>
          </cell>
          <cell r="CU971">
            <v>0</v>
          </cell>
          <cell r="CV971">
            <v>0</v>
          </cell>
          <cell r="CW971">
            <v>0</v>
          </cell>
          <cell r="CX971">
            <v>0</v>
          </cell>
          <cell r="CY971">
            <v>0</v>
          </cell>
          <cell r="CZ971">
            <v>0</v>
          </cell>
          <cell r="DA971">
            <v>0</v>
          </cell>
          <cell r="DB971">
            <v>0</v>
          </cell>
          <cell r="DC971">
            <v>0</v>
          </cell>
          <cell r="DD971">
            <v>11204.924254550844</v>
          </cell>
          <cell r="DE971">
            <v>0</v>
          </cell>
          <cell r="DG971">
            <v>9532.3293733503342</v>
          </cell>
          <cell r="DI971">
            <v>0.03</v>
          </cell>
          <cell r="DJ971">
            <v>285.96988120051003</v>
          </cell>
          <cell r="DK971">
            <v>2.6190225860680469E-2</v>
          </cell>
          <cell r="DL971">
            <v>0</v>
          </cell>
        </row>
        <row r="972">
          <cell r="A972" t="str">
            <v>B10417LR618LT11100</v>
          </cell>
          <cell r="B972" t="str">
            <v>RULLIERE-NASTRO TANGENZIALE LR=618 L=11100</v>
          </cell>
          <cell r="F972">
            <v>24253.166401029466</v>
          </cell>
          <cell r="H972">
            <v>11398.988208483848</v>
          </cell>
          <cell r="I972">
            <v>0.53</v>
          </cell>
          <cell r="J972" t="str">
            <v>OK</v>
          </cell>
          <cell r="K972" t="str">
            <v>NEWZD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>
            <v>0</v>
          </cell>
          <cell r="AM972">
            <v>0</v>
          </cell>
          <cell r="AN972">
            <v>0</v>
          </cell>
          <cell r="AO972">
            <v>0</v>
          </cell>
          <cell r="AP972">
            <v>0</v>
          </cell>
          <cell r="AQ972">
            <v>0</v>
          </cell>
          <cell r="AR972">
            <v>0</v>
          </cell>
          <cell r="AS972">
            <v>0</v>
          </cell>
          <cell r="AT972">
            <v>0</v>
          </cell>
          <cell r="AU972">
            <v>0</v>
          </cell>
          <cell r="AV972">
            <v>9992.8632084838482</v>
          </cell>
          <cell r="AW972">
            <v>180</v>
          </cell>
          <cell r="AX972">
            <v>5</v>
          </cell>
          <cell r="AY972">
            <v>0</v>
          </cell>
          <cell r="AZ972">
            <v>0</v>
          </cell>
          <cell r="BA972">
            <v>0</v>
          </cell>
          <cell r="BB972">
            <v>0</v>
          </cell>
          <cell r="BC972">
            <v>0</v>
          </cell>
          <cell r="BD972">
            <v>0</v>
          </cell>
          <cell r="BE972">
            <v>54</v>
          </cell>
          <cell r="BF972">
            <v>1.5</v>
          </cell>
          <cell r="BG972">
            <v>0</v>
          </cell>
          <cell r="BH972">
            <v>0</v>
          </cell>
          <cell r="BI972">
            <v>0</v>
          </cell>
          <cell r="BJ972">
            <v>0</v>
          </cell>
          <cell r="BK972">
            <v>76</v>
          </cell>
          <cell r="BL972">
            <v>2</v>
          </cell>
          <cell r="BM972">
            <v>0</v>
          </cell>
          <cell r="BN972">
            <v>0</v>
          </cell>
          <cell r="BO972">
            <v>736.125</v>
          </cell>
          <cell r="BP972">
            <v>22.65</v>
          </cell>
          <cell r="BQ972">
            <v>0</v>
          </cell>
          <cell r="BR972">
            <v>0</v>
          </cell>
          <cell r="BS972">
            <v>286</v>
          </cell>
          <cell r="BT972">
            <v>8.8000000000000007</v>
          </cell>
          <cell r="BU972">
            <v>0</v>
          </cell>
          <cell r="BV972">
            <v>0</v>
          </cell>
          <cell r="BW972">
            <v>0</v>
          </cell>
          <cell r="BX972">
            <v>0</v>
          </cell>
          <cell r="BY972">
            <v>0</v>
          </cell>
          <cell r="BZ972">
            <v>0</v>
          </cell>
          <cell r="CA972">
            <v>74</v>
          </cell>
          <cell r="CB972">
            <v>2</v>
          </cell>
          <cell r="CC972">
            <v>0</v>
          </cell>
          <cell r="CD972">
            <v>0</v>
          </cell>
          <cell r="CE972">
            <v>0</v>
          </cell>
          <cell r="CF972">
            <v>0</v>
          </cell>
          <cell r="CG972">
            <v>0</v>
          </cell>
          <cell r="CH972">
            <v>0</v>
          </cell>
          <cell r="CI972">
            <v>0</v>
          </cell>
          <cell r="CJ972">
            <v>0</v>
          </cell>
          <cell r="CK972">
            <v>0</v>
          </cell>
          <cell r="CL972">
            <v>0</v>
          </cell>
          <cell r="CM972">
            <v>0</v>
          </cell>
          <cell r="CN972">
            <v>0</v>
          </cell>
          <cell r="CO972">
            <v>0</v>
          </cell>
          <cell r="CP972">
            <v>0</v>
          </cell>
          <cell r="CQ972">
            <v>0</v>
          </cell>
          <cell r="CR972">
            <v>0</v>
          </cell>
          <cell r="CS972">
            <v>0</v>
          </cell>
          <cell r="CT972">
            <v>0</v>
          </cell>
          <cell r="CU972">
            <v>0</v>
          </cell>
          <cell r="CV972">
            <v>0</v>
          </cell>
          <cell r="CW972">
            <v>0</v>
          </cell>
          <cell r="CX972">
            <v>0</v>
          </cell>
          <cell r="CY972">
            <v>0</v>
          </cell>
          <cell r="CZ972">
            <v>0</v>
          </cell>
          <cell r="DA972">
            <v>0</v>
          </cell>
          <cell r="DB972">
            <v>0</v>
          </cell>
          <cell r="DC972">
            <v>0</v>
          </cell>
          <cell r="DD972">
            <v>11398.988208483848</v>
          </cell>
          <cell r="DE972">
            <v>0</v>
          </cell>
          <cell r="DG972">
            <v>9701.8089402755813</v>
          </cell>
          <cell r="DI972">
            <v>0.03</v>
          </cell>
          <cell r="DJ972">
            <v>291.05426820826744</v>
          </cell>
          <cell r="DK972">
            <v>2.6202376587148354E-2</v>
          </cell>
          <cell r="DL972">
            <v>0</v>
          </cell>
        </row>
        <row r="973">
          <cell r="A973" t="str">
            <v>B10417LR618LT11400</v>
          </cell>
          <cell r="B973" t="str">
            <v>RULLIERE-NASTRO TANGENZIALE LR=618 L=11400</v>
          </cell>
          <cell r="F973">
            <v>24713.833987286918</v>
          </cell>
          <cell r="H973">
            <v>11615.501974024852</v>
          </cell>
          <cell r="I973">
            <v>0.53</v>
          </cell>
          <cell r="J973" t="str">
            <v>OK</v>
          </cell>
          <cell r="K973" t="str">
            <v>NEWZD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>
            <v>0</v>
          </cell>
          <cell r="AM973">
            <v>0</v>
          </cell>
          <cell r="AN973">
            <v>0</v>
          </cell>
          <cell r="AO973">
            <v>0</v>
          </cell>
          <cell r="AP973">
            <v>0</v>
          </cell>
          <cell r="AQ973">
            <v>0</v>
          </cell>
          <cell r="AR973">
            <v>0</v>
          </cell>
          <cell r="AS973">
            <v>0</v>
          </cell>
          <cell r="AT973">
            <v>0</v>
          </cell>
          <cell r="AU973">
            <v>0</v>
          </cell>
          <cell r="AV973">
            <v>10189.876974024852</v>
          </cell>
          <cell r="AW973">
            <v>180</v>
          </cell>
          <cell r="AX973">
            <v>5</v>
          </cell>
          <cell r="AY973">
            <v>0</v>
          </cell>
          <cell r="AZ973">
            <v>0</v>
          </cell>
          <cell r="BA973">
            <v>0</v>
          </cell>
          <cell r="BB973">
            <v>0</v>
          </cell>
          <cell r="BC973">
            <v>0</v>
          </cell>
          <cell r="BD973">
            <v>0</v>
          </cell>
          <cell r="BE973">
            <v>54</v>
          </cell>
          <cell r="BF973">
            <v>1.5</v>
          </cell>
          <cell r="BG973">
            <v>0</v>
          </cell>
          <cell r="BH973">
            <v>0</v>
          </cell>
          <cell r="BI973">
            <v>0</v>
          </cell>
          <cell r="BJ973">
            <v>0</v>
          </cell>
          <cell r="BK973">
            <v>76</v>
          </cell>
          <cell r="BL973">
            <v>2</v>
          </cell>
          <cell r="BM973">
            <v>0</v>
          </cell>
          <cell r="BN973">
            <v>0</v>
          </cell>
          <cell r="BO973">
            <v>750.75</v>
          </cell>
          <cell r="BP973">
            <v>23.1</v>
          </cell>
          <cell r="BQ973">
            <v>0</v>
          </cell>
          <cell r="BR973">
            <v>0</v>
          </cell>
          <cell r="BS973">
            <v>290.875</v>
          </cell>
          <cell r="BT973">
            <v>8.9499999999999993</v>
          </cell>
          <cell r="BU973">
            <v>0</v>
          </cell>
          <cell r="BV973">
            <v>0</v>
          </cell>
          <cell r="BW973">
            <v>0</v>
          </cell>
          <cell r="BX973">
            <v>0</v>
          </cell>
          <cell r="BY973">
            <v>0</v>
          </cell>
          <cell r="BZ973">
            <v>0</v>
          </cell>
          <cell r="CA973">
            <v>74</v>
          </cell>
          <cell r="CB973">
            <v>2</v>
          </cell>
          <cell r="CC973">
            <v>0</v>
          </cell>
          <cell r="CD973">
            <v>0</v>
          </cell>
          <cell r="CE973">
            <v>0</v>
          </cell>
          <cell r="CF973">
            <v>0</v>
          </cell>
          <cell r="CG973">
            <v>0</v>
          </cell>
          <cell r="CH973">
            <v>0</v>
          </cell>
          <cell r="CI973">
            <v>0</v>
          </cell>
          <cell r="CJ973">
            <v>0</v>
          </cell>
          <cell r="CK973">
            <v>0</v>
          </cell>
          <cell r="CL973">
            <v>0</v>
          </cell>
          <cell r="CM973">
            <v>0</v>
          </cell>
          <cell r="CN973">
            <v>0</v>
          </cell>
          <cell r="CO973">
            <v>0</v>
          </cell>
          <cell r="CP973">
            <v>0</v>
          </cell>
          <cell r="CQ973">
            <v>0</v>
          </cell>
          <cell r="CR973">
            <v>0</v>
          </cell>
          <cell r="CS973">
            <v>0</v>
          </cell>
          <cell r="CT973">
            <v>0</v>
          </cell>
          <cell r="CU973">
            <v>0</v>
          </cell>
          <cell r="CV973">
            <v>0</v>
          </cell>
          <cell r="CW973">
            <v>0</v>
          </cell>
          <cell r="CX973">
            <v>0</v>
          </cell>
          <cell r="CY973">
            <v>0</v>
          </cell>
          <cell r="CZ973">
            <v>0</v>
          </cell>
          <cell r="DA973">
            <v>0</v>
          </cell>
          <cell r="DB973">
            <v>0</v>
          </cell>
          <cell r="DC973">
            <v>0</v>
          </cell>
          <cell r="DD973">
            <v>11615.501974024852</v>
          </cell>
          <cell r="DE973">
            <v>0</v>
          </cell>
          <cell r="DG973">
            <v>9893.084440800827</v>
          </cell>
          <cell r="DI973">
            <v>0.03</v>
          </cell>
          <cell r="DJ973">
            <v>296.79253322402479</v>
          </cell>
          <cell r="DK973">
            <v>2.6221411087218968E-2</v>
          </cell>
          <cell r="DL973">
            <v>0</v>
          </cell>
        </row>
        <row r="974">
          <cell r="A974" t="str">
            <v>B10417LR618LT11700</v>
          </cell>
          <cell r="B974" t="str">
            <v>RULLIERE-NASTRO TANGENZIALE LR=618 L=11700</v>
          </cell>
          <cell r="F974">
            <v>25175.714127413306</v>
          </cell>
          <cell r="H974">
            <v>11832.585639884253</v>
          </cell>
          <cell r="I974">
            <v>0.53</v>
          </cell>
          <cell r="J974" t="str">
            <v>OK</v>
          </cell>
          <cell r="K974" t="str">
            <v>NEWZD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>
            <v>0</v>
          </cell>
          <cell r="AM974">
            <v>0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  <cell r="AR974">
            <v>0</v>
          </cell>
          <cell r="AS974">
            <v>0</v>
          </cell>
          <cell r="AT974">
            <v>0</v>
          </cell>
          <cell r="AU974">
            <v>0</v>
          </cell>
          <cell r="AV974">
            <v>10387.460639884253</v>
          </cell>
          <cell r="AW974">
            <v>180</v>
          </cell>
          <cell r="AX974">
            <v>5</v>
          </cell>
          <cell r="AY974">
            <v>0</v>
          </cell>
          <cell r="AZ974">
            <v>0</v>
          </cell>
          <cell r="BA974">
            <v>0</v>
          </cell>
          <cell r="BB974">
            <v>0</v>
          </cell>
          <cell r="BC974">
            <v>0</v>
          </cell>
          <cell r="BD974">
            <v>0</v>
          </cell>
          <cell r="BE974">
            <v>54</v>
          </cell>
          <cell r="BF974">
            <v>1.5</v>
          </cell>
          <cell r="BG974">
            <v>0</v>
          </cell>
          <cell r="BH974">
            <v>0</v>
          </cell>
          <cell r="BI974">
            <v>0</v>
          </cell>
          <cell r="BJ974">
            <v>0</v>
          </cell>
          <cell r="BK974">
            <v>76</v>
          </cell>
          <cell r="BL974">
            <v>2</v>
          </cell>
          <cell r="BM974">
            <v>0</v>
          </cell>
          <cell r="BN974">
            <v>0</v>
          </cell>
          <cell r="BO974">
            <v>765.375</v>
          </cell>
          <cell r="BP974">
            <v>23.55</v>
          </cell>
          <cell r="BQ974">
            <v>0</v>
          </cell>
          <cell r="BR974">
            <v>0</v>
          </cell>
          <cell r="BS974">
            <v>295.75000000000006</v>
          </cell>
          <cell r="BT974">
            <v>9.1000000000000014</v>
          </cell>
          <cell r="BU974">
            <v>0</v>
          </cell>
          <cell r="BV974">
            <v>0</v>
          </cell>
          <cell r="BW974">
            <v>0</v>
          </cell>
          <cell r="BX974">
            <v>0</v>
          </cell>
          <cell r="BY974">
            <v>0</v>
          </cell>
          <cell r="BZ974">
            <v>0</v>
          </cell>
          <cell r="CA974">
            <v>74</v>
          </cell>
          <cell r="CB974">
            <v>2</v>
          </cell>
          <cell r="CC974">
            <v>0</v>
          </cell>
          <cell r="CD974">
            <v>0</v>
          </cell>
          <cell r="CE974">
            <v>0</v>
          </cell>
          <cell r="CF974">
            <v>0</v>
          </cell>
          <cell r="CG974">
            <v>0</v>
          </cell>
          <cell r="CH974">
            <v>0</v>
          </cell>
          <cell r="CI974">
            <v>0</v>
          </cell>
          <cell r="CJ974">
            <v>0</v>
          </cell>
          <cell r="CK974">
            <v>0</v>
          </cell>
          <cell r="CL974">
            <v>0</v>
          </cell>
          <cell r="CM974">
            <v>0</v>
          </cell>
          <cell r="CN974">
            <v>0</v>
          </cell>
          <cell r="CO974">
            <v>0</v>
          </cell>
          <cell r="CP974">
            <v>0</v>
          </cell>
          <cell r="CQ974">
            <v>0</v>
          </cell>
          <cell r="CR974">
            <v>0</v>
          </cell>
          <cell r="CS974">
            <v>0</v>
          </cell>
          <cell r="CT974">
            <v>0</v>
          </cell>
          <cell r="CU974">
            <v>0</v>
          </cell>
          <cell r="CV974">
            <v>0</v>
          </cell>
          <cell r="CW974">
            <v>0</v>
          </cell>
          <cell r="CX974">
            <v>0</v>
          </cell>
          <cell r="CY974">
            <v>0</v>
          </cell>
          <cell r="CZ974">
            <v>0</v>
          </cell>
          <cell r="DA974">
            <v>0</v>
          </cell>
          <cell r="DB974">
            <v>0</v>
          </cell>
          <cell r="DC974">
            <v>0</v>
          </cell>
          <cell r="DD974">
            <v>11832.585639884253</v>
          </cell>
          <cell r="DE974">
            <v>0</v>
          </cell>
          <cell r="DG974">
            <v>10084.913242606071</v>
          </cell>
          <cell r="DI974">
            <v>0.03</v>
          </cell>
          <cell r="DJ974">
            <v>302.54739727818213</v>
          </cell>
          <cell r="DK974">
            <v>2.623993007761256E-2</v>
          </cell>
          <cell r="DL974">
            <v>0</v>
          </cell>
        </row>
        <row r="975">
          <cell r="A975" t="str">
            <v>B10417LR618LT12000</v>
          </cell>
          <cell r="B975" t="str">
            <v>RULLIERE-NASTRO TANGENZIALE LR=618 L=12000</v>
          </cell>
          <cell r="F975">
            <v>25662.445955713305</v>
          </cell>
          <cell r="H975">
            <v>12061.349599185252</v>
          </cell>
          <cell r="I975">
            <v>0.53</v>
          </cell>
          <cell r="J975" t="str">
            <v>OK</v>
          </cell>
          <cell r="K975" t="str">
            <v>NEWZD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>
            <v>0</v>
          </cell>
          <cell r="AM975">
            <v>0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  <cell r="AR975">
            <v>0</v>
          </cell>
          <cell r="AS975">
            <v>0</v>
          </cell>
          <cell r="AT975">
            <v>0</v>
          </cell>
          <cell r="AU975">
            <v>0</v>
          </cell>
          <cell r="AV975">
            <v>10596.724599185252</v>
          </cell>
          <cell r="AW975">
            <v>180</v>
          </cell>
          <cell r="AX975">
            <v>5</v>
          </cell>
          <cell r="AY975">
            <v>0</v>
          </cell>
          <cell r="AZ975">
            <v>0</v>
          </cell>
          <cell r="BA975">
            <v>0</v>
          </cell>
          <cell r="BB975">
            <v>0</v>
          </cell>
          <cell r="BC975">
            <v>0</v>
          </cell>
          <cell r="BD975">
            <v>0</v>
          </cell>
          <cell r="BE975">
            <v>54</v>
          </cell>
          <cell r="BF975">
            <v>1.5</v>
          </cell>
          <cell r="BG975">
            <v>0</v>
          </cell>
          <cell r="BH975">
            <v>0</v>
          </cell>
          <cell r="BI975">
            <v>0</v>
          </cell>
          <cell r="BJ975">
            <v>0</v>
          </cell>
          <cell r="BK975">
            <v>76</v>
          </cell>
          <cell r="BL975">
            <v>2</v>
          </cell>
          <cell r="BM975">
            <v>0</v>
          </cell>
          <cell r="BN975">
            <v>0</v>
          </cell>
          <cell r="BO975">
            <v>780</v>
          </cell>
          <cell r="BP975">
            <v>24</v>
          </cell>
          <cell r="BQ975">
            <v>0</v>
          </cell>
          <cell r="BR975">
            <v>0</v>
          </cell>
          <cell r="BS975">
            <v>300.625</v>
          </cell>
          <cell r="BT975">
            <v>9.25</v>
          </cell>
          <cell r="BU975">
            <v>0</v>
          </cell>
          <cell r="BV975">
            <v>0</v>
          </cell>
          <cell r="BW975">
            <v>0</v>
          </cell>
          <cell r="BX975">
            <v>0</v>
          </cell>
          <cell r="BY975">
            <v>0</v>
          </cell>
          <cell r="BZ975">
            <v>0</v>
          </cell>
          <cell r="CA975">
            <v>74</v>
          </cell>
          <cell r="CB975">
            <v>2</v>
          </cell>
          <cell r="CC975">
            <v>0</v>
          </cell>
          <cell r="CD975">
            <v>0</v>
          </cell>
          <cell r="CE975">
            <v>0</v>
          </cell>
          <cell r="CF975">
            <v>0</v>
          </cell>
          <cell r="CG975">
            <v>0</v>
          </cell>
          <cell r="CH975">
            <v>0</v>
          </cell>
          <cell r="CI975">
            <v>0</v>
          </cell>
          <cell r="CJ975">
            <v>0</v>
          </cell>
          <cell r="CK975">
            <v>0</v>
          </cell>
          <cell r="CL975">
            <v>0</v>
          </cell>
          <cell r="CM975">
            <v>0</v>
          </cell>
          <cell r="CN975">
            <v>0</v>
          </cell>
          <cell r="CO975">
            <v>0</v>
          </cell>
          <cell r="CP975">
            <v>0</v>
          </cell>
          <cell r="CQ975">
            <v>0</v>
          </cell>
          <cell r="CR975">
            <v>0</v>
          </cell>
          <cell r="CS975">
            <v>0</v>
          </cell>
          <cell r="CT975">
            <v>0</v>
          </cell>
          <cell r="CU975">
            <v>0</v>
          </cell>
          <cell r="CV975">
            <v>0</v>
          </cell>
          <cell r="CW975">
            <v>0</v>
          </cell>
          <cell r="CX975">
            <v>0</v>
          </cell>
          <cell r="CY975">
            <v>0</v>
          </cell>
          <cell r="CZ975">
            <v>0</v>
          </cell>
          <cell r="DA975">
            <v>0</v>
          </cell>
          <cell r="DB975">
            <v>0</v>
          </cell>
          <cell r="DC975">
            <v>0</v>
          </cell>
          <cell r="DD975">
            <v>12061.349599185252</v>
          </cell>
          <cell r="DE975">
            <v>0</v>
          </cell>
          <cell r="DG975">
            <v>10288.082135131313</v>
          </cell>
          <cell r="DI975">
            <v>0.03</v>
          </cell>
          <cell r="DJ975">
            <v>308.64246405393936</v>
          </cell>
          <cell r="DK975">
            <v>2.6261393269244506E-2</v>
          </cell>
          <cell r="DL975">
            <v>0</v>
          </cell>
        </row>
        <row r="976">
          <cell r="A976" t="str">
            <v>B10417LR618LT12300</v>
          </cell>
          <cell r="B976" t="str">
            <v>RULLIERE-NASTRO TANGENZIALE LR=618 L=12300</v>
          </cell>
          <cell r="F976">
            <v>26125.879487996295</v>
          </cell>
          <cell r="H976">
            <v>12279.163359358257</v>
          </cell>
          <cell r="I976">
            <v>0.53</v>
          </cell>
          <cell r="J976" t="str">
            <v>OK</v>
          </cell>
          <cell r="K976" t="str">
            <v>NEWZD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>
            <v>0</v>
          </cell>
          <cell r="AM976">
            <v>0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  <cell r="AR976">
            <v>0</v>
          </cell>
          <cell r="AS976">
            <v>0</v>
          </cell>
          <cell r="AT976">
            <v>0</v>
          </cell>
          <cell r="AU976">
            <v>0</v>
          </cell>
          <cell r="AV976">
            <v>10759.038359358257</v>
          </cell>
          <cell r="AW976">
            <v>216</v>
          </cell>
          <cell r="AX976">
            <v>6</v>
          </cell>
          <cell r="AY976">
            <v>0</v>
          </cell>
          <cell r="AZ976">
            <v>0</v>
          </cell>
          <cell r="BA976">
            <v>0</v>
          </cell>
          <cell r="BB976">
            <v>0</v>
          </cell>
          <cell r="BC976">
            <v>0</v>
          </cell>
          <cell r="BD976">
            <v>0</v>
          </cell>
          <cell r="BE976">
            <v>54</v>
          </cell>
          <cell r="BF976">
            <v>1.5</v>
          </cell>
          <cell r="BG976">
            <v>0</v>
          </cell>
          <cell r="BH976">
            <v>0</v>
          </cell>
          <cell r="BI976">
            <v>0</v>
          </cell>
          <cell r="BJ976">
            <v>0</v>
          </cell>
          <cell r="BK976">
            <v>76</v>
          </cell>
          <cell r="BL976">
            <v>2</v>
          </cell>
          <cell r="BM976">
            <v>0</v>
          </cell>
          <cell r="BN976">
            <v>0</v>
          </cell>
          <cell r="BO976">
            <v>794.625</v>
          </cell>
          <cell r="BP976">
            <v>24.45</v>
          </cell>
          <cell r="BQ976">
            <v>0</v>
          </cell>
          <cell r="BR976">
            <v>0</v>
          </cell>
          <cell r="BS976">
            <v>305.5</v>
          </cell>
          <cell r="BT976">
            <v>9.4</v>
          </cell>
          <cell r="BU976">
            <v>0</v>
          </cell>
          <cell r="BV976">
            <v>0</v>
          </cell>
          <cell r="BW976">
            <v>0</v>
          </cell>
          <cell r="BX976">
            <v>0</v>
          </cell>
          <cell r="BY976">
            <v>0</v>
          </cell>
          <cell r="BZ976">
            <v>0</v>
          </cell>
          <cell r="CA976">
            <v>74</v>
          </cell>
          <cell r="CB976">
            <v>2</v>
          </cell>
          <cell r="CC976">
            <v>0</v>
          </cell>
          <cell r="CD976">
            <v>0</v>
          </cell>
          <cell r="CE976">
            <v>0</v>
          </cell>
          <cell r="CF976">
            <v>0</v>
          </cell>
          <cell r="CG976">
            <v>0</v>
          </cell>
          <cell r="CH976">
            <v>0</v>
          </cell>
          <cell r="CI976">
            <v>0</v>
          </cell>
          <cell r="CJ976">
            <v>0</v>
          </cell>
          <cell r="CK976">
            <v>0</v>
          </cell>
          <cell r="CL976">
            <v>0</v>
          </cell>
          <cell r="CM976">
            <v>0</v>
          </cell>
          <cell r="CN976">
            <v>0</v>
          </cell>
          <cell r="CO976">
            <v>0</v>
          </cell>
          <cell r="CP976">
            <v>0</v>
          </cell>
          <cell r="CQ976">
            <v>0</v>
          </cell>
          <cell r="CR976">
            <v>0</v>
          </cell>
          <cell r="CS976">
            <v>0</v>
          </cell>
          <cell r="CT976">
            <v>0</v>
          </cell>
          <cell r="CU976">
            <v>0</v>
          </cell>
          <cell r="CV976">
            <v>0</v>
          </cell>
          <cell r="CW976">
            <v>0</v>
          </cell>
          <cell r="CX976">
            <v>0</v>
          </cell>
          <cell r="CY976">
            <v>0</v>
          </cell>
          <cell r="CZ976">
            <v>0</v>
          </cell>
          <cell r="DA976">
            <v>0</v>
          </cell>
          <cell r="DB976">
            <v>0</v>
          </cell>
          <cell r="DC976">
            <v>0</v>
          </cell>
          <cell r="DD976">
            <v>12279.163359358257</v>
          </cell>
          <cell r="DE976">
            <v>0</v>
          </cell>
          <cell r="DG976">
            <v>10445.668310056561</v>
          </cell>
          <cell r="DI976">
            <v>0.03</v>
          </cell>
          <cell r="DJ976">
            <v>313.37004930169678</v>
          </cell>
          <cell r="DK976">
            <v>2.6188823522325703E-2</v>
          </cell>
          <cell r="DL976">
            <v>0</v>
          </cell>
        </row>
        <row r="977">
          <cell r="A977" t="str">
            <v>B10417LR618LT12600</v>
          </cell>
          <cell r="B977" t="str">
            <v>RULLIERE-NASTRO TANGENZIALE LR=618 L=12600</v>
          </cell>
          <cell r="F977">
            <v>26586.547074253747</v>
          </cell>
          <cell r="H977">
            <v>12495.677124899261</v>
          </cell>
          <cell r="I977">
            <v>0.53</v>
          </cell>
          <cell r="J977" t="str">
            <v>OK</v>
          </cell>
          <cell r="K977" t="str">
            <v>NEWZD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>
            <v>0</v>
          </cell>
          <cell r="AM977">
            <v>0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  <cell r="AR977">
            <v>0</v>
          </cell>
          <cell r="AS977">
            <v>0</v>
          </cell>
          <cell r="AT977">
            <v>0</v>
          </cell>
          <cell r="AU977">
            <v>0</v>
          </cell>
          <cell r="AV977">
            <v>10956.052124899261</v>
          </cell>
          <cell r="AW977">
            <v>216</v>
          </cell>
          <cell r="AX977">
            <v>6</v>
          </cell>
          <cell r="AY977">
            <v>0</v>
          </cell>
          <cell r="AZ977">
            <v>0</v>
          </cell>
          <cell r="BA977">
            <v>0</v>
          </cell>
          <cell r="BB977">
            <v>0</v>
          </cell>
          <cell r="BC977">
            <v>0</v>
          </cell>
          <cell r="BD977">
            <v>0</v>
          </cell>
          <cell r="BE977">
            <v>54</v>
          </cell>
          <cell r="BF977">
            <v>1.5</v>
          </cell>
          <cell r="BG977">
            <v>0</v>
          </cell>
          <cell r="BH977">
            <v>0</v>
          </cell>
          <cell r="BI977">
            <v>0</v>
          </cell>
          <cell r="BJ977">
            <v>0</v>
          </cell>
          <cell r="BK977">
            <v>76</v>
          </cell>
          <cell r="BL977">
            <v>2</v>
          </cell>
          <cell r="BM977">
            <v>0</v>
          </cell>
          <cell r="BN977">
            <v>0</v>
          </cell>
          <cell r="BO977">
            <v>809.25</v>
          </cell>
          <cell r="BP977">
            <v>24.9</v>
          </cell>
          <cell r="BQ977">
            <v>0</v>
          </cell>
          <cell r="BR977">
            <v>0</v>
          </cell>
          <cell r="BS977">
            <v>310.375</v>
          </cell>
          <cell r="BT977">
            <v>9.5500000000000007</v>
          </cell>
          <cell r="BU977">
            <v>0</v>
          </cell>
          <cell r="BV977">
            <v>0</v>
          </cell>
          <cell r="BW977">
            <v>0</v>
          </cell>
          <cell r="BX977">
            <v>0</v>
          </cell>
          <cell r="BY977">
            <v>0</v>
          </cell>
          <cell r="BZ977">
            <v>0</v>
          </cell>
          <cell r="CA977">
            <v>74</v>
          </cell>
          <cell r="CB977">
            <v>2</v>
          </cell>
          <cell r="CC977">
            <v>0</v>
          </cell>
          <cell r="CD977">
            <v>0</v>
          </cell>
          <cell r="CE977">
            <v>0</v>
          </cell>
          <cell r="CF977">
            <v>0</v>
          </cell>
          <cell r="CG977">
            <v>0</v>
          </cell>
          <cell r="CH977">
            <v>0</v>
          </cell>
          <cell r="CI977">
            <v>0</v>
          </cell>
          <cell r="CJ977">
            <v>0</v>
          </cell>
          <cell r="CK977">
            <v>0</v>
          </cell>
          <cell r="CL977">
            <v>0</v>
          </cell>
          <cell r="CM977">
            <v>0</v>
          </cell>
          <cell r="CN977">
            <v>0</v>
          </cell>
          <cell r="CO977">
            <v>0</v>
          </cell>
          <cell r="CP977">
            <v>0</v>
          </cell>
          <cell r="CQ977">
            <v>0</v>
          </cell>
          <cell r="CR977">
            <v>0</v>
          </cell>
          <cell r="CS977">
            <v>0</v>
          </cell>
          <cell r="CT977">
            <v>0</v>
          </cell>
          <cell r="CU977">
            <v>0</v>
          </cell>
          <cell r="CV977">
            <v>0</v>
          </cell>
          <cell r="CW977">
            <v>0</v>
          </cell>
          <cell r="CX977">
            <v>0</v>
          </cell>
          <cell r="CY977">
            <v>0</v>
          </cell>
          <cell r="CZ977">
            <v>0</v>
          </cell>
          <cell r="DA977">
            <v>0</v>
          </cell>
          <cell r="DB977">
            <v>0</v>
          </cell>
          <cell r="DC977">
            <v>0</v>
          </cell>
          <cell r="DD977">
            <v>12495.677124899261</v>
          </cell>
          <cell r="DE977">
            <v>0</v>
          </cell>
          <cell r="DG977">
            <v>10636.943810581806</v>
          </cell>
          <cell r="DI977">
            <v>0.03</v>
          </cell>
          <cell r="DJ977">
            <v>319.10831431745419</v>
          </cell>
          <cell r="DK977">
            <v>2.6206751612994576E-2</v>
          </cell>
          <cell r="DL977">
            <v>0</v>
          </cell>
        </row>
        <row r="978">
          <cell r="A978" t="str">
            <v>B10417LR768LT03000P40</v>
          </cell>
          <cell r="B978" t="str">
            <v>RULLIERE-NASTRO TANGENZIALE LR=768 L=03000 P40</v>
          </cell>
          <cell r="F978">
            <v>11961.417172900308</v>
          </cell>
          <cell r="H978">
            <v>5621.8660712631445</v>
          </cell>
          <cell r="I978">
            <v>0.53</v>
          </cell>
          <cell r="J978" t="str">
            <v>OK</v>
          </cell>
          <cell r="K978" t="str">
            <v>NEWZD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>
            <v>0</v>
          </cell>
          <cell r="AM978">
            <v>0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  <cell r="AR978">
            <v>0</v>
          </cell>
          <cell r="AS978">
            <v>0</v>
          </cell>
          <cell r="AT978">
            <v>0</v>
          </cell>
          <cell r="AU978">
            <v>0</v>
          </cell>
          <cell r="AV978">
            <v>4778.2410712631445</v>
          </cell>
          <cell r="AW978">
            <v>144</v>
          </cell>
          <cell r="AX978">
            <v>4</v>
          </cell>
          <cell r="AY978">
            <v>0</v>
          </cell>
          <cell r="AZ978">
            <v>0</v>
          </cell>
          <cell r="BA978">
            <v>0</v>
          </cell>
          <cell r="BB978">
            <v>0</v>
          </cell>
          <cell r="BC978">
            <v>0</v>
          </cell>
          <cell r="BD978">
            <v>0</v>
          </cell>
          <cell r="BE978">
            <v>54</v>
          </cell>
          <cell r="BF978">
            <v>1.5</v>
          </cell>
          <cell r="BG978">
            <v>0</v>
          </cell>
          <cell r="BH978">
            <v>0</v>
          </cell>
          <cell r="BI978">
            <v>0</v>
          </cell>
          <cell r="BJ978">
            <v>0</v>
          </cell>
          <cell r="BK978">
            <v>76</v>
          </cell>
          <cell r="BL978">
            <v>2</v>
          </cell>
          <cell r="BM978">
            <v>0</v>
          </cell>
          <cell r="BN978">
            <v>0</v>
          </cell>
          <cell r="BO978">
            <v>341.25</v>
          </cell>
          <cell r="BP978">
            <v>10.5</v>
          </cell>
          <cell r="BQ978">
            <v>0</v>
          </cell>
          <cell r="BR978">
            <v>0</v>
          </cell>
          <cell r="BS978">
            <v>154.375</v>
          </cell>
          <cell r="BT978">
            <v>4.75</v>
          </cell>
          <cell r="BU978">
            <v>0</v>
          </cell>
          <cell r="BV978">
            <v>0</v>
          </cell>
          <cell r="BW978">
            <v>0</v>
          </cell>
          <cell r="BX978">
            <v>0</v>
          </cell>
          <cell r="BY978">
            <v>0</v>
          </cell>
          <cell r="BZ978">
            <v>0</v>
          </cell>
          <cell r="CA978">
            <v>74</v>
          </cell>
          <cell r="CB978">
            <v>2</v>
          </cell>
          <cell r="CC978">
            <v>0</v>
          </cell>
          <cell r="CD978">
            <v>0</v>
          </cell>
          <cell r="CE978">
            <v>0</v>
          </cell>
          <cell r="CF978">
            <v>0</v>
          </cell>
          <cell r="CG978">
            <v>0</v>
          </cell>
          <cell r="CH978">
            <v>0</v>
          </cell>
          <cell r="CI978">
            <v>0</v>
          </cell>
          <cell r="CJ978">
            <v>0</v>
          </cell>
          <cell r="CK978">
            <v>0</v>
          </cell>
          <cell r="CL978">
            <v>0</v>
          </cell>
          <cell r="CM978">
            <v>0</v>
          </cell>
          <cell r="CN978">
            <v>0</v>
          </cell>
          <cell r="CO978">
            <v>0</v>
          </cell>
          <cell r="CP978">
            <v>0</v>
          </cell>
          <cell r="CQ978">
            <v>0</v>
          </cell>
          <cell r="CR978">
            <v>0</v>
          </cell>
          <cell r="CS978">
            <v>0</v>
          </cell>
          <cell r="CT978">
            <v>0</v>
          </cell>
          <cell r="CU978">
            <v>0</v>
          </cell>
          <cell r="CV978">
            <v>0</v>
          </cell>
          <cell r="CW978">
            <v>0</v>
          </cell>
          <cell r="CX978">
            <v>0</v>
          </cell>
          <cell r="CY978">
            <v>0</v>
          </cell>
          <cell r="CZ978">
            <v>0</v>
          </cell>
          <cell r="DA978">
            <v>0</v>
          </cell>
          <cell r="DB978">
            <v>0</v>
          </cell>
          <cell r="DC978">
            <v>0</v>
          </cell>
          <cell r="DD978">
            <v>5621.8660712631445</v>
          </cell>
          <cell r="DE978">
            <v>0</v>
          </cell>
          <cell r="DG978">
            <v>4639.069001226354</v>
          </cell>
          <cell r="DI978">
            <v>0.03</v>
          </cell>
          <cell r="DJ978">
            <v>139.17207003679061</v>
          </cell>
          <cell r="DK978">
            <v>2.5383884273983005E-2</v>
          </cell>
          <cell r="DL978">
            <v>0</v>
          </cell>
        </row>
        <row r="979">
          <cell r="A979" t="str">
            <v>B10417LR768LT03300P40</v>
          </cell>
          <cell r="B979" t="str">
            <v>RULLIERE-NASTRO TANGENZIALE LR=768 L=03300 P40</v>
          </cell>
          <cell r="F979">
            <v>12491.527474693081</v>
          </cell>
          <cell r="H979">
            <v>5871.0179131057475</v>
          </cell>
          <cell r="I979">
            <v>0.53</v>
          </cell>
          <cell r="J979" t="str">
            <v>OK</v>
          </cell>
          <cell r="K979" t="str">
            <v>NEWZD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>
            <v>0</v>
          </cell>
          <cell r="AM979">
            <v>0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  <cell r="AR979">
            <v>0</v>
          </cell>
          <cell r="AS979">
            <v>0</v>
          </cell>
          <cell r="AT979">
            <v>0</v>
          </cell>
          <cell r="AU979">
            <v>0</v>
          </cell>
          <cell r="AV979">
            <v>5007.8929131057475</v>
          </cell>
          <cell r="AW979">
            <v>144</v>
          </cell>
          <cell r="AX979">
            <v>4</v>
          </cell>
          <cell r="AY979">
            <v>0</v>
          </cell>
          <cell r="AZ979">
            <v>0</v>
          </cell>
          <cell r="BA979">
            <v>0</v>
          </cell>
          <cell r="BB979">
            <v>0</v>
          </cell>
          <cell r="BC979">
            <v>0</v>
          </cell>
          <cell r="BD979">
            <v>0</v>
          </cell>
          <cell r="BE979">
            <v>54</v>
          </cell>
          <cell r="BF979">
            <v>1.5</v>
          </cell>
          <cell r="BG979">
            <v>0</v>
          </cell>
          <cell r="BH979">
            <v>0</v>
          </cell>
          <cell r="BI979">
            <v>0</v>
          </cell>
          <cell r="BJ979">
            <v>0</v>
          </cell>
          <cell r="BK979">
            <v>76</v>
          </cell>
          <cell r="BL979">
            <v>2</v>
          </cell>
          <cell r="BM979">
            <v>0</v>
          </cell>
          <cell r="BN979">
            <v>0</v>
          </cell>
          <cell r="BO979">
            <v>355.875</v>
          </cell>
          <cell r="BP979">
            <v>10.95</v>
          </cell>
          <cell r="BQ979">
            <v>0</v>
          </cell>
          <cell r="BR979">
            <v>0</v>
          </cell>
          <cell r="BS979">
            <v>159.25</v>
          </cell>
          <cell r="BT979">
            <v>4.9000000000000004</v>
          </cell>
          <cell r="BU979">
            <v>0</v>
          </cell>
          <cell r="BV979">
            <v>0</v>
          </cell>
          <cell r="BW979">
            <v>0</v>
          </cell>
          <cell r="BX979">
            <v>0</v>
          </cell>
          <cell r="BY979">
            <v>0</v>
          </cell>
          <cell r="BZ979">
            <v>0</v>
          </cell>
          <cell r="CA979">
            <v>74</v>
          </cell>
          <cell r="CB979">
            <v>2</v>
          </cell>
          <cell r="CC979">
            <v>0</v>
          </cell>
          <cell r="CD979">
            <v>0</v>
          </cell>
          <cell r="CE979">
            <v>0</v>
          </cell>
          <cell r="CF979">
            <v>0</v>
          </cell>
          <cell r="CG979">
            <v>0</v>
          </cell>
          <cell r="CH979">
            <v>0</v>
          </cell>
          <cell r="CI979">
            <v>0</v>
          </cell>
          <cell r="CJ979">
            <v>0</v>
          </cell>
          <cell r="CK979">
            <v>0</v>
          </cell>
          <cell r="CL979">
            <v>0</v>
          </cell>
          <cell r="CM979">
            <v>0</v>
          </cell>
          <cell r="CN979">
            <v>0</v>
          </cell>
          <cell r="CO979">
            <v>0</v>
          </cell>
          <cell r="CP979">
            <v>0</v>
          </cell>
          <cell r="CQ979">
            <v>0</v>
          </cell>
          <cell r="CR979">
            <v>0</v>
          </cell>
          <cell r="CS979">
            <v>0</v>
          </cell>
          <cell r="CT979">
            <v>0</v>
          </cell>
          <cell r="CU979">
            <v>0</v>
          </cell>
          <cell r="CV979">
            <v>0</v>
          </cell>
          <cell r="CW979">
            <v>0</v>
          </cell>
          <cell r="CX979">
            <v>0</v>
          </cell>
          <cell r="CY979">
            <v>0</v>
          </cell>
          <cell r="CZ979">
            <v>0</v>
          </cell>
          <cell r="DA979">
            <v>0</v>
          </cell>
          <cell r="DB979">
            <v>0</v>
          </cell>
          <cell r="DC979">
            <v>0</v>
          </cell>
          <cell r="DD979">
            <v>5871.0179131057475</v>
          </cell>
          <cell r="DE979">
            <v>0</v>
          </cell>
          <cell r="DG979">
            <v>4862.0319544715994</v>
          </cell>
          <cell r="DI979">
            <v>0.03</v>
          </cell>
          <cell r="DJ979">
            <v>145.86095863414798</v>
          </cell>
          <cell r="DK979">
            <v>2.5477198231259695E-2</v>
          </cell>
          <cell r="DL979">
            <v>0</v>
          </cell>
        </row>
        <row r="980">
          <cell r="A980" t="str">
            <v>B10417LR768LT03600P40</v>
          </cell>
          <cell r="B980" t="str">
            <v>RULLIERE-NASTRO TANGENZIALE LR=768 L=03600 P40</v>
          </cell>
          <cell r="F980">
            <v>13033.429012940322</v>
          </cell>
          <cell r="H980">
            <v>6125.7116360819509</v>
          </cell>
          <cell r="I980">
            <v>0.53</v>
          </cell>
          <cell r="J980" t="str">
            <v>OK</v>
          </cell>
          <cell r="K980" t="str">
            <v>NEWZD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>
            <v>0</v>
          </cell>
          <cell r="AM980">
            <v>0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  <cell r="AR980">
            <v>0</v>
          </cell>
          <cell r="AS980">
            <v>0</v>
          </cell>
          <cell r="AT980">
            <v>0</v>
          </cell>
          <cell r="AU980">
            <v>0</v>
          </cell>
          <cell r="AV980">
            <v>5243.0866360819509</v>
          </cell>
          <cell r="AW980">
            <v>144</v>
          </cell>
          <cell r="AX980">
            <v>4</v>
          </cell>
          <cell r="AY980">
            <v>0</v>
          </cell>
          <cell r="AZ980">
            <v>0</v>
          </cell>
          <cell r="BA980">
            <v>0</v>
          </cell>
          <cell r="BB980">
            <v>0</v>
          </cell>
          <cell r="BC980">
            <v>0</v>
          </cell>
          <cell r="BD980">
            <v>0</v>
          </cell>
          <cell r="BE980">
            <v>54</v>
          </cell>
          <cell r="BF980">
            <v>1.5</v>
          </cell>
          <cell r="BG980">
            <v>0</v>
          </cell>
          <cell r="BH980">
            <v>0</v>
          </cell>
          <cell r="BI980">
            <v>0</v>
          </cell>
          <cell r="BJ980">
            <v>0</v>
          </cell>
          <cell r="BK980">
            <v>76</v>
          </cell>
          <cell r="BL980">
            <v>2</v>
          </cell>
          <cell r="BM980">
            <v>0</v>
          </cell>
          <cell r="BN980">
            <v>0</v>
          </cell>
          <cell r="BO980">
            <v>370.5</v>
          </cell>
          <cell r="BP980">
            <v>11.4</v>
          </cell>
          <cell r="BQ980">
            <v>0</v>
          </cell>
          <cell r="BR980">
            <v>0</v>
          </cell>
          <cell r="BS980">
            <v>164.125</v>
          </cell>
          <cell r="BT980">
            <v>5.05</v>
          </cell>
          <cell r="BU980">
            <v>0</v>
          </cell>
          <cell r="BV980">
            <v>0</v>
          </cell>
          <cell r="BW980">
            <v>0</v>
          </cell>
          <cell r="BX980">
            <v>0</v>
          </cell>
          <cell r="BY980">
            <v>0</v>
          </cell>
          <cell r="BZ980">
            <v>0</v>
          </cell>
          <cell r="CA980">
            <v>74</v>
          </cell>
          <cell r="CB980">
            <v>2</v>
          </cell>
          <cell r="CC980">
            <v>0</v>
          </cell>
          <cell r="CD980">
            <v>0</v>
          </cell>
          <cell r="CE980">
            <v>0</v>
          </cell>
          <cell r="CF980">
            <v>0</v>
          </cell>
          <cell r="CG980">
            <v>0</v>
          </cell>
          <cell r="CH980">
            <v>0</v>
          </cell>
          <cell r="CI980">
            <v>0</v>
          </cell>
          <cell r="CJ980">
            <v>0</v>
          </cell>
          <cell r="CK980">
            <v>0</v>
          </cell>
          <cell r="CL980">
            <v>0</v>
          </cell>
          <cell r="CM980">
            <v>0</v>
          </cell>
          <cell r="CN980">
            <v>0</v>
          </cell>
          <cell r="CO980">
            <v>0</v>
          </cell>
          <cell r="CP980">
            <v>0</v>
          </cell>
          <cell r="CQ980">
            <v>0</v>
          </cell>
          <cell r="CR980">
            <v>0</v>
          </cell>
          <cell r="CS980">
            <v>0</v>
          </cell>
          <cell r="CT980">
            <v>0</v>
          </cell>
          <cell r="CU980">
            <v>0</v>
          </cell>
          <cell r="CV980">
            <v>0</v>
          </cell>
          <cell r="CW980">
            <v>0</v>
          </cell>
          <cell r="CX980">
            <v>0</v>
          </cell>
          <cell r="CY980">
            <v>0</v>
          </cell>
          <cell r="CZ980">
            <v>0</v>
          </cell>
          <cell r="DA980">
            <v>0</v>
          </cell>
          <cell r="DB980">
            <v>0</v>
          </cell>
          <cell r="DC980">
            <v>0</v>
          </cell>
          <cell r="DD980">
            <v>6125.7116360819509</v>
          </cell>
          <cell r="DE980">
            <v>0</v>
          </cell>
          <cell r="DG980">
            <v>5090.3753748368454</v>
          </cell>
          <cell r="DI980">
            <v>0.03</v>
          </cell>
          <cell r="DJ980">
            <v>152.71126124510536</v>
          </cell>
          <cell r="DK980">
            <v>2.556692644595334E-2</v>
          </cell>
          <cell r="DL980">
            <v>0</v>
          </cell>
        </row>
        <row r="981">
          <cell r="A981" t="str">
            <v>B10417LR768LT03900P40</v>
          </cell>
          <cell r="B981" t="str">
            <v>RULLIERE-NASTRO TANGENZIALE LR=768 L=03900 P40</v>
          </cell>
          <cell r="F981">
            <v>13488.496962208839</v>
          </cell>
          <cell r="H981">
            <v>6339.5935722381537</v>
          </cell>
          <cell r="I981">
            <v>0.53</v>
          </cell>
          <cell r="J981" t="str">
            <v>OK</v>
          </cell>
          <cell r="K981" t="str">
            <v>NEWZD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>
            <v>0</v>
          </cell>
          <cell r="AM981">
            <v>0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  <cell r="AR981">
            <v>0</v>
          </cell>
          <cell r="AS981">
            <v>0</v>
          </cell>
          <cell r="AT981">
            <v>0</v>
          </cell>
          <cell r="AU981">
            <v>0</v>
          </cell>
          <cell r="AV981">
            <v>5437.4685722381537</v>
          </cell>
          <cell r="AW981">
            <v>144</v>
          </cell>
          <cell r="AX981">
            <v>4</v>
          </cell>
          <cell r="AY981">
            <v>0</v>
          </cell>
          <cell r="AZ981">
            <v>0</v>
          </cell>
          <cell r="BA981">
            <v>0</v>
          </cell>
          <cell r="BB981">
            <v>0</v>
          </cell>
          <cell r="BC981">
            <v>0</v>
          </cell>
          <cell r="BD981">
            <v>0</v>
          </cell>
          <cell r="BE981">
            <v>54</v>
          </cell>
          <cell r="BF981">
            <v>1.5</v>
          </cell>
          <cell r="BG981">
            <v>0</v>
          </cell>
          <cell r="BH981">
            <v>0</v>
          </cell>
          <cell r="BI981">
            <v>0</v>
          </cell>
          <cell r="BJ981">
            <v>0</v>
          </cell>
          <cell r="BK981">
            <v>76</v>
          </cell>
          <cell r="BL981">
            <v>2</v>
          </cell>
          <cell r="BM981">
            <v>0</v>
          </cell>
          <cell r="BN981">
            <v>0</v>
          </cell>
          <cell r="BO981">
            <v>385.125</v>
          </cell>
          <cell r="BP981">
            <v>11.85</v>
          </cell>
          <cell r="BQ981">
            <v>0</v>
          </cell>
          <cell r="BR981">
            <v>0</v>
          </cell>
          <cell r="BS981">
            <v>169</v>
          </cell>
          <cell r="BT981">
            <v>5.2</v>
          </cell>
          <cell r="BU981">
            <v>0</v>
          </cell>
          <cell r="BV981">
            <v>0</v>
          </cell>
          <cell r="BW981">
            <v>0</v>
          </cell>
          <cell r="BX981">
            <v>0</v>
          </cell>
          <cell r="BY981">
            <v>0</v>
          </cell>
          <cell r="BZ981">
            <v>0</v>
          </cell>
          <cell r="CA981">
            <v>74</v>
          </cell>
          <cell r="CB981">
            <v>2</v>
          </cell>
          <cell r="CC981">
            <v>0</v>
          </cell>
          <cell r="CD981">
            <v>0</v>
          </cell>
          <cell r="CE981">
            <v>0</v>
          </cell>
          <cell r="CF981">
            <v>0</v>
          </cell>
          <cell r="CG981">
            <v>0</v>
          </cell>
          <cell r="CH981">
            <v>0</v>
          </cell>
          <cell r="CI981">
            <v>0</v>
          </cell>
          <cell r="CJ981">
            <v>0</v>
          </cell>
          <cell r="CK981">
            <v>0</v>
          </cell>
          <cell r="CL981">
            <v>0</v>
          </cell>
          <cell r="CM981">
            <v>0</v>
          </cell>
          <cell r="CN981">
            <v>0</v>
          </cell>
          <cell r="CO981">
            <v>0</v>
          </cell>
          <cell r="CP981">
            <v>0</v>
          </cell>
          <cell r="CQ981">
            <v>0</v>
          </cell>
          <cell r="CR981">
            <v>0</v>
          </cell>
          <cell r="CS981">
            <v>0</v>
          </cell>
          <cell r="CT981">
            <v>0</v>
          </cell>
          <cell r="CU981">
            <v>0</v>
          </cell>
          <cell r="CV981">
            <v>0</v>
          </cell>
          <cell r="CW981">
            <v>0</v>
          </cell>
          <cell r="CX981">
            <v>0</v>
          </cell>
          <cell r="CY981">
            <v>0</v>
          </cell>
          <cell r="CZ981">
            <v>0</v>
          </cell>
          <cell r="DA981">
            <v>0</v>
          </cell>
          <cell r="DB981">
            <v>0</v>
          </cell>
          <cell r="DC981">
            <v>0</v>
          </cell>
          <cell r="DD981">
            <v>6339.5935722381537</v>
          </cell>
          <cell r="DE981">
            <v>0</v>
          </cell>
          <cell r="DG981">
            <v>5279.0957012020908</v>
          </cell>
          <cell r="DI981">
            <v>0.03</v>
          </cell>
          <cell r="DJ981">
            <v>158.37287103606272</v>
          </cell>
          <cell r="DK981">
            <v>2.5621617264897725E-2</v>
          </cell>
          <cell r="DL981">
            <v>0</v>
          </cell>
        </row>
        <row r="982">
          <cell r="A982" t="str">
            <v>B10417LR768LT04200P40</v>
          </cell>
          <cell r="B982" t="str">
            <v>RULLIERE-NASTRO TANGENZIALE LR=768 L=04200 P40</v>
          </cell>
          <cell r="F982">
            <v>14527.196396214818</v>
          </cell>
          <cell r="H982">
            <v>6827.7823062209645</v>
          </cell>
          <cell r="I982">
            <v>0.53</v>
          </cell>
          <cell r="J982" t="str">
            <v>OK</v>
          </cell>
          <cell r="K982" t="str">
            <v>NEWZD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>
            <v>0</v>
          </cell>
          <cell r="AM982">
            <v>0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  <cell r="AR982">
            <v>0</v>
          </cell>
          <cell r="AS982">
            <v>0</v>
          </cell>
          <cell r="AT982">
            <v>0</v>
          </cell>
          <cell r="AU982">
            <v>0</v>
          </cell>
          <cell r="AV982">
            <v>5906.1573062209645</v>
          </cell>
          <cell r="AW982">
            <v>144</v>
          </cell>
          <cell r="AX982">
            <v>4</v>
          </cell>
          <cell r="AY982">
            <v>0</v>
          </cell>
          <cell r="AZ982">
            <v>0</v>
          </cell>
          <cell r="BA982">
            <v>0</v>
          </cell>
          <cell r="BB982">
            <v>0</v>
          </cell>
          <cell r="BC982">
            <v>0</v>
          </cell>
          <cell r="BD982">
            <v>0</v>
          </cell>
          <cell r="BE982">
            <v>54</v>
          </cell>
          <cell r="BF982">
            <v>1.5</v>
          </cell>
          <cell r="BG982">
            <v>0</v>
          </cell>
          <cell r="BH982">
            <v>0</v>
          </cell>
          <cell r="BI982">
            <v>0</v>
          </cell>
          <cell r="BJ982">
            <v>0</v>
          </cell>
          <cell r="BK982">
            <v>76</v>
          </cell>
          <cell r="BL982">
            <v>2</v>
          </cell>
          <cell r="BM982">
            <v>0</v>
          </cell>
          <cell r="BN982">
            <v>0</v>
          </cell>
          <cell r="BO982">
            <v>399.75</v>
          </cell>
          <cell r="BP982">
            <v>12.3</v>
          </cell>
          <cell r="BQ982">
            <v>0</v>
          </cell>
          <cell r="BR982">
            <v>0</v>
          </cell>
          <cell r="BS982">
            <v>173.875</v>
          </cell>
          <cell r="BT982">
            <v>5.35</v>
          </cell>
          <cell r="BU982">
            <v>0</v>
          </cell>
          <cell r="BV982">
            <v>0</v>
          </cell>
          <cell r="BW982">
            <v>0</v>
          </cell>
          <cell r="BX982">
            <v>0</v>
          </cell>
          <cell r="BY982">
            <v>0</v>
          </cell>
          <cell r="BZ982">
            <v>0</v>
          </cell>
          <cell r="CA982">
            <v>74</v>
          </cell>
          <cell r="CB982">
            <v>2</v>
          </cell>
          <cell r="CC982">
            <v>0</v>
          </cell>
          <cell r="CD982">
            <v>0</v>
          </cell>
          <cell r="CE982">
            <v>0</v>
          </cell>
          <cell r="CF982">
            <v>0</v>
          </cell>
          <cell r="CG982">
            <v>0</v>
          </cell>
          <cell r="CH982">
            <v>0</v>
          </cell>
          <cell r="CI982">
            <v>0</v>
          </cell>
          <cell r="CJ982">
            <v>0</v>
          </cell>
          <cell r="CK982">
            <v>0</v>
          </cell>
          <cell r="CL982">
            <v>0</v>
          </cell>
          <cell r="CM982">
            <v>0</v>
          </cell>
          <cell r="CN982">
            <v>0</v>
          </cell>
          <cell r="CO982">
            <v>0</v>
          </cell>
          <cell r="CP982">
            <v>0</v>
          </cell>
          <cell r="CQ982">
            <v>0</v>
          </cell>
          <cell r="CR982">
            <v>0</v>
          </cell>
          <cell r="CS982">
            <v>0</v>
          </cell>
          <cell r="CT982">
            <v>0</v>
          </cell>
          <cell r="CU982">
            <v>0</v>
          </cell>
          <cell r="CV982">
            <v>0</v>
          </cell>
          <cell r="CW982">
            <v>0</v>
          </cell>
          <cell r="CX982">
            <v>0</v>
          </cell>
          <cell r="CY982">
            <v>0</v>
          </cell>
          <cell r="CZ982">
            <v>0</v>
          </cell>
          <cell r="DA982">
            <v>0</v>
          </cell>
          <cell r="DB982">
            <v>0</v>
          </cell>
          <cell r="DC982">
            <v>0</v>
          </cell>
          <cell r="DD982">
            <v>6827.7823062209645</v>
          </cell>
          <cell r="DE982">
            <v>0</v>
          </cell>
          <cell r="DG982">
            <v>5734.1333070106448</v>
          </cell>
          <cell r="DI982">
            <v>0.03</v>
          </cell>
          <cell r="DJ982">
            <v>172.02399921031935</v>
          </cell>
          <cell r="DK982">
            <v>2.5845890321636679E-2</v>
          </cell>
          <cell r="DL982">
            <v>0</v>
          </cell>
        </row>
        <row r="983">
          <cell r="A983" t="str">
            <v>B10417LR768LT04500P40</v>
          </cell>
          <cell r="B983" t="str">
            <v>RULLIERE-NASTRO TANGENZIALE LR=768 L=04500 P40</v>
          </cell>
          <cell r="F983">
            <v>15010.595043355674</v>
          </cell>
          <cell r="H983">
            <v>7054.9796703771663</v>
          </cell>
          <cell r="I983">
            <v>0.53</v>
          </cell>
          <cell r="J983" t="str">
            <v>OK</v>
          </cell>
          <cell r="K983" t="str">
            <v>NEWZD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>
            <v>0</v>
          </cell>
          <cell r="AM983">
            <v>0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  <cell r="AR983">
            <v>0</v>
          </cell>
          <cell r="AS983">
            <v>0</v>
          </cell>
          <cell r="AT983">
            <v>0</v>
          </cell>
          <cell r="AU983">
            <v>0</v>
          </cell>
          <cell r="AV983">
            <v>6113.8546703771663</v>
          </cell>
          <cell r="AW983">
            <v>144</v>
          </cell>
          <cell r="AX983">
            <v>4</v>
          </cell>
          <cell r="AY983">
            <v>0</v>
          </cell>
          <cell r="AZ983">
            <v>0</v>
          </cell>
          <cell r="BA983">
            <v>0</v>
          </cell>
          <cell r="BB983">
            <v>0</v>
          </cell>
          <cell r="BC983">
            <v>0</v>
          </cell>
          <cell r="BD983">
            <v>0</v>
          </cell>
          <cell r="BE983">
            <v>54</v>
          </cell>
          <cell r="BF983">
            <v>1.5</v>
          </cell>
          <cell r="BG983">
            <v>0</v>
          </cell>
          <cell r="BH983">
            <v>0</v>
          </cell>
          <cell r="BI983">
            <v>0</v>
          </cell>
          <cell r="BJ983">
            <v>0</v>
          </cell>
          <cell r="BK983">
            <v>76</v>
          </cell>
          <cell r="BL983">
            <v>2</v>
          </cell>
          <cell r="BM983">
            <v>0</v>
          </cell>
          <cell r="BN983">
            <v>0</v>
          </cell>
          <cell r="BO983">
            <v>414.375</v>
          </cell>
          <cell r="BP983">
            <v>12.75</v>
          </cell>
          <cell r="BQ983">
            <v>0</v>
          </cell>
          <cell r="BR983">
            <v>0</v>
          </cell>
          <cell r="BS983">
            <v>178.75</v>
          </cell>
          <cell r="BT983">
            <v>5.5</v>
          </cell>
          <cell r="BU983">
            <v>0</v>
          </cell>
          <cell r="BV983">
            <v>0</v>
          </cell>
          <cell r="BW983">
            <v>0</v>
          </cell>
          <cell r="BX983">
            <v>0</v>
          </cell>
          <cell r="BY983">
            <v>0</v>
          </cell>
          <cell r="BZ983">
            <v>0</v>
          </cell>
          <cell r="CA983">
            <v>74</v>
          </cell>
          <cell r="CB983">
            <v>2</v>
          </cell>
          <cell r="CC983">
            <v>0</v>
          </cell>
          <cell r="CD983">
            <v>0</v>
          </cell>
          <cell r="CE983">
            <v>0</v>
          </cell>
          <cell r="CF983">
            <v>0</v>
          </cell>
          <cell r="CG983">
            <v>0</v>
          </cell>
          <cell r="CH983">
            <v>0</v>
          </cell>
          <cell r="CI983">
            <v>0</v>
          </cell>
          <cell r="CJ983">
            <v>0</v>
          </cell>
          <cell r="CK983">
            <v>0</v>
          </cell>
          <cell r="CL983">
            <v>0</v>
          </cell>
          <cell r="CM983">
            <v>0</v>
          </cell>
          <cell r="CN983">
            <v>0</v>
          </cell>
          <cell r="CO983">
            <v>0</v>
          </cell>
          <cell r="CP983">
            <v>0</v>
          </cell>
          <cell r="CQ983">
            <v>0</v>
          </cell>
          <cell r="CR983">
            <v>0</v>
          </cell>
          <cell r="CS983">
            <v>0</v>
          </cell>
          <cell r="CT983">
            <v>0</v>
          </cell>
          <cell r="CU983">
            <v>0</v>
          </cell>
          <cell r="CV983">
            <v>0</v>
          </cell>
          <cell r="CW983">
            <v>0</v>
          </cell>
          <cell r="CX983">
            <v>0</v>
          </cell>
          <cell r="CY983">
            <v>0</v>
          </cell>
          <cell r="CZ983">
            <v>0</v>
          </cell>
          <cell r="DA983">
            <v>0</v>
          </cell>
          <cell r="DB983">
            <v>0</v>
          </cell>
          <cell r="DC983">
            <v>0</v>
          </cell>
          <cell r="DD983">
            <v>7054.9796703771663</v>
          </cell>
          <cell r="DE983">
            <v>0</v>
          </cell>
          <cell r="DG983">
            <v>5935.7812333758893</v>
          </cell>
          <cell r="DI983">
            <v>0.03</v>
          </cell>
          <cell r="DJ983">
            <v>178.07343700127666</v>
          </cell>
          <cell r="DK983">
            <v>2.5894411085180667E-2</v>
          </cell>
          <cell r="DL983">
            <v>0</v>
          </cell>
        </row>
        <row r="984">
          <cell r="A984" t="str">
            <v>B10417LR768LT04800P40</v>
          </cell>
          <cell r="B984" t="str">
            <v>RULLIERE-NASTRO TANGENZIALE LR=768 L=04800 P40</v>
          </cell>
          <cell r="F984">
            <v>15524.165883730577</v>
          </cell>
          <cell r="H984">
            <v>7296.3579653533707</v>
          </cell>
          <cell r="I984">
            <v>0.53</v>
          </cell>
          <cell r="J984" t="str">
            <v>OK</v>
          </cell>
          <cell r="K984" t="str">
            <v>NEWZD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>
            <v>0</v>
          </cell>
          <cell r="AM984">
            <v>0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  <cell r="AR984">
            <v>0</v>
          </cell>
          <cell r="AS984">
            <v>0</v>
          </cell>
          <cell r="AT984">
            <v>0</v>
          </cell>
          <cell r="AU984">
            <v>0</v>
          </cell>
          <cell r="AV984">
            <v>6335.7329653533707</v>
          </cell>
          <cell r="AW984">
            <v>144</v>
          </cell>
          <cell r="AX984">
            <v>4</v>
          </cell>
          <cell r="AY984">
            <v>0</v>
          </cell>
          <cell r="AZ984">
            <v>0</v>
          </cell>
          <cell r="BA984">
            <v>0</v>
          </cell>
          <cell r="BB984">
            <v>0</v>
          </cell>
          <cell r="BC984">
            <v>0</v>
          </cell>
          <cell r="BD984">
            <v>0</v>
          </cell>
          <cell r="BE984">
            <v>54</v>
          </cell>
          <cell r="BF984">
            <v>1.5</v>
          </cell>
          <cell r="BG984">
            <v>0</v>
          </cell>
          <cell r="BH984">
            <v>0</v>
          </cell>
          <cell r="BI984">
            <v>0</v>
          </cell>
          <cell r="BJ984">
            <v>0</v>
          </cell>
          <cell r="BK984">
            <v>76</v>
          </cell>
          <cell r="BL984">
            <v>2</v>
          </cell>
          <cell r="BM984">
            <v>0</v>
          </cell>
          <cell r="BN984">
            <v>0</v>
          </cell>
          <cell r="BO984">
            <v>429</v>
          </cell>
          <cell r="BP984">
            <v>13.2</v>
          </cell>
          <cell r="BQ984">
            <v>0</v>
          </cell>
          <cell r="BR984">
            <v>0</v>
          </cell>
          <cell r="BS984">
            <v>183.625</v>
          </cell>
          <cell r="BT984">
            <v>5.65</v>
          </cell>
          <cell r="BU984">
            <v>0</v>
          </cell>
          <cell r="BV984">
            <v>0</v>
          </cell>
          <cell r="BW984">
            <v>0</v>
          </cell>
          <cell r="BX984">
            <v>0</v>
          </cell>
          <cell r="BY984">
            <v>0</v>
          </cell>
          <cell r="BZ984">
            <v>0</v>
          </cell>
          <cell r="CA984">
            <v>74</v>
          </cell>
          <cell r="CB984">
            <v>2</v>
          </cell>
          <cell r="CC984">
            <v>0</v>
          </cell>
          <cell r="CD984">
            <v>0</v>
          </cell>
          <cell r="CE984">
            <v>0</v>
          </cell>
          <cell r="CF984">
            <v>0</v>
          </cell>
          <cell r="CG984">
            <v>0</v>
          </cell>
          <cell r="CH984">
            <v>0</v>
          </cell>
          <cell r="CI984">
            <v>0</v>
          </cell>
          <cell r="CJ984">
            <v>0</v>
          </cell>
          <cell r="CK984">
            <v>0</v>
          </cell>
          <cell r="CL984">
            <v>0</v>
          </cell>
          <cell r="CM984">
            <v>0</v>
          </cell>
          <cell r="CN984">
            <v>0</v>
          </cell>
          <cell r="CO984">
            <v>0</v>
          </cell>
          <cell r="CP984">
            <v>0</v>
          </cell>
          <cell r="CQ984">
            <v>0</v>
          </cell>
          <cell r="CR984">
            <v>0</v>
          </cell>
          <cell r="CS984">
            <v>0</v>
          </cell>
          <cell r="CT984">
            <v>0</v>
          </cell>
          <cell r="CU984">
            <v>0</v>
          </cell>
          <cell r="CV984">
            <v>0</v>
          </cell>
          <cell r="CW984">
            <v>0</v>
          </cell>
          <cell r="CX984">
            <v>0</v>
          </cell>
          <cell r="CY984">
            <v>0</v>
          </cell>
          <cell r="CZ984">
            <v>0</v>
          </cell>
          <cell r="DA984">
            <v>0</v>
          </cell>
          <cell r="DB984">
            <v>0</v>
          </cell>
          <cell r="DC984">
            <v>0</v>
          </cell>
          <cell r="DD984">
            <v>7296.3579653533707</v>
          </cell>
          <cell r="DE984">
            <v>0</v>
          </cell>
          <cell r="DG984">
            <v>6151.1970537411362</v>
          </cell>
          <cell r="DI984">
            <v>0.03</v>
          </cell>
          <cell r="DJ984">
            <v>184.53591161223409</v>
          </cell>
          <cell r="DK984">
            <v>2.5947768408401045E-2</v>
          </cell>
          <cell r="DL984">
            <v>0</v>
          </cell>
        </row>
        <row r="985">
          <cell r="A985" t="str">
            <v>B10417LR768LT05100P40</v>
          </cell>
          <cell r="B985" t="str">
            <v>RULLIERE-NASTRO TANGENZIALE LR=768 L=05100 P40</v>
          </cell>
          <cell r="F985">
            <v>15979.233832999091</v>
          </cell>
          <cell r="H985">
            <v>7510.2399015095725</v>
          </cell>
          <cell r="I985">
            <v>0.53</v>
          </cell>
          <cell r="J985" t="str">
            <v>OK</v>
          </cell>
          <cell r="K985" t="str">
            <v>NEWZD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>
            <v>0</v>
          </cell>
          <cell r="AM985">
            <v>0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  <cell r="AR985">
            <v>0</v>
          </cell>
          <cell r="AS985">
            <v>0</v>
          </cell>
          <cell r="AT985">
            <v>0</v>
          </cell>
          <cell r="AU985">
            <v>0</v>
          </cell>
          <cell r="AV985">
            <v>6530.1149015095725</v>
          </cell>
          <cell r="AW985">
            <v>144</v>
          </cell>
          <cell r="AX985">
            <v>4</v>
          </cell>
          <cell r="AY985">
            <v>0</v>
          </cell>
          <cell r="AZ985">
            <v>0</v>
          </cell>
          <cell r="BA985">
            <v>0</v>
          </cell>
          <cell r="BB985">
            <v>0</v>
          </cell>
          <cell r="BC985">
            <v>0</v>
          </cell>
          <cell r="BD985">
            <v>0</v>
          </cell>
          <cell r="BE985">
            <v>54</v>
          </cell>
          <cell r="BF985">
            <v>1.5</v>
          </cell>
          <cell r="BG985">
            <v>0</v>
          </cell>
          <cell r="BH985">
            <v>0</v>
          </cell>
          <cell r="BI985">
            <v>0</v>
          </cell>
          <cell r="BJ985">
            <v>0</v>
          </cell>
          <cell r="BK985">
            <v>76</v>
          </cell>
          <cell r="BL985">
            <v>2</v>
          </cell>
          <cell r="BM985">
            <v>0</v>
          </cell>
          <cell r="BN985">
            <v>0</v>
          </cell>
          <cell r="BO985">
            <v>443.625</v>
          </cell>
          <cell r="BP985">
            <v>13.65</v>
          </cell>
          <cell r="BQ985">
            <v>0</v>
          </cell>
          <cell r="BR985">
            <v>0</v>
          </cell>
          <cell r="BS985">
            <v>188.50000000000003</v>
          </cell>
          <cell r="BT985">
            <v>5.8000000000000007</v>
          </cell>
          <cell r="BU985">
            <v>0</v>
          </cell>
          <cell r="BV985">
            <v>0</v>
          </cell>
          <cell r="BW985">
            <v>0</v>
          </cell>
          <cell r="BX985">
            <v>0</v>
          </cell>
          <cell r="BY985">
            <v>0</v>
          </cell>
          <cell r="BZ985">
            <v>0</v>
          </cell>
          <cell r="CA985">
            <v>74</v>
          </cell>
          <cell r="CB985">
            <v>2</v>
          </cell>
          <cell r="CC985">
            <v>0</v>
          </cell>
          <cell r="CD985">
            <v>0</v>
          </cell>
          <cell r="CE985">
            <v>0</v>
          </cell>
          <cell r="CF985">
            <v>0</v>
          </cell>
          <cell r="CG985">
            <v>0</v>
          </cell>
          <cell r="CH985">
            <v>0</v>
          </cell>
          <cell r="CI985">
            <v>0</v>
          </cell>
          <cell r="CJ985">
            <v>0</v>
          </cell>
          <cell r="CK985">
            <v>0</v>
          </cell>
          <cell r="CL985">
            <v>0</v>
          </cell>
          <cell r="CM985">
            <v>0</v>
          </cell>
          <cell r="CN985">
            <v>0</v>
          </cell>
          <cell r="CO985">
            <v>0</v>
          </cell>
          <cell r="CP985">
            <v>0</v>
          </cell>
          <cell r="CQ985">
            <v>0</v>
          </cell>
          <cell r="CR985">
            <v>0</v>
          </cell>
          <cell r="CS985">
            <v>0</v>
          </cell>
          <cell r="CT985">
            <v>0</v>
          </cell>
          <cell r="CU985">
            <v>0</v>
          </cell>
          <cell r="CV985">
            <v>0</v>
          </cell>
          <cell r="CW985">
            <v>0</v>
          </cell>
          <cell r="CX985">
            <v>0</v>
          </cell>
          <cell r="CY985">
            <v>0</v>
          </cell>
          <cell r="CZ985">
            <v>0</v>
          </cell>
          <cell r="DA985">
            <v>0</v>
          </cell>
          <cell r="DB985">
            <v>0</v>
          </cell>
          <cell r="DC985">
            <v>0</v>
          </cell>
          <cell r="DD985">
            <v>7510.2399015095725</v>
          </cell>
          <cell r="DE985">
            <v>0</v>
          </cell>
          <cell r="DG985">
            <v>6339.9173801063807</v>
          </cell>
          <cell r="DI985">
            <v>0.03</v>
          </cell>
          <cell r="DJ985">
            <v>190.19752140319142</v>
          </cell>
          <cell r="DK985">
            <v>2.5983117518566513E-2</v>
          </cell>
          <cell r="DL985">
            <v>0</v>
          </cell>
        </row>
        <row r="986">
          <cell r="A986" t="str">
            <v>B10417LR768LT05400P40</v>
          </cell>
          <cell r="B986" t="str">
            <v>RULLIERE-NASTRO TANGENZIALE LR=768 L=05400 P40</v>
          </cell>
          <cell r="F986">
            <v>16596.177723770583</v>
          </cell>
          <cell r="H986">
            <v>7800.2035301721735</v>
          </cell>
          <cell r="I986">
            <v>0.53</v>
          </cell>
          <cell r="J986" t="str">
            <v>OK</v>
          </cell>
          <cell r="K986" t="str">
            <v>NEWZD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>
            <v>0</v>
          </cell>
          <cell r="AM986">
            <v>0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  <cell r="AR986">
            <v>0</v>
          </cell>
          <cell r="AS986">
            <v>0</v>
          </cell>
          <cell r="AT986">
            <v>0</v>
          </cell>
          <cell r="AU986">
            <v>0</v>
          </cell>
          <cell r="AV986">
            <v>6800.5785301721735</v>
          </cell>
          <cell r="AW986">
            <v>144</v>
          </cell>
          <cell r="AX986">
            <v>4</v>
          </cell>
          <cell r="AY986">
            <v>0</v>
          </cell>
          <cell r="AZ986">
            <v>0</v>
          </cell>
          <cell r="BA986">
            <v>0</v>
          </cell>
          <cell r="BB986">
            <v>0</v>
          </cell>
          <cell r="BC986">
            <v>0</v>
          </cell>
          <cell r="BD986">
            <v>0</v>
          </cell>
          <cell r="BE986">
            <v>54</v>
          </cell>
          <cell r="BF986">
            <v>1.5</v>
          </cell>
          <cell r="BG986">
            <v>0</v>
          </cell>
          <cell r="BH986">
            <v>0</v>
          </cell>
          <cell r="BI986">
            <v>0</v>
          </cell>
          <cell r="BJ986">
            <v>0</v>
          </cell>
          <cell r="BK986">
            <v>76</v>
          </cell>
          <cell r="BL986">
            <v>2</v>
          </cell>
          <cell r="BM986">
            <v>0</v>
          </cell>
          <cell r="BN986">
            <v>0</v>
          </cell>
          <cell r="BO986">
            <v>458.25</v>
          </cell>
          <cell r="BP986">
            <v>14.1</v>
          </cell>
          <cell r="BQ986">
            <v>0</v>
          </cell>
          <cell r="BR986">
            <v>0</v>
          </cell>
          <cell r="BS986">
            <v>193.375</v>
          </cell>
          <cell r="BT986">
            <v>5.95</v>
          </cell>
          <cell r="BU986">
            <v>0</v>
          </cell>
          <cell r="BV986">
            <v>0</v>
          </cell>
          <cell r="BW986">
            <v>0</v>
          </cell>
          <cell r="BX986">
            <v>0</v>
          </cell>
          <cell r="BY986">
            <v>0</v>
          </cell>
          <cell r="BZ986">
            <v>0</v>
          </cell>
          <cell r="CA986">
            <v>74</v>
          </cell>
          <cell r="CB986">
            <v>2</v>
          </cell>
          <cell r="CC986">
            <v>0</v>
          </cell>
          <cell r="CD986">
            <v>0</v>
          </cell>
          <cell r="CE986">
            <v>0</v>
          </cell>
          <cell r="CF986">
            <v>0</v>
          </cell>
          <cell r="CG986">
            <v>0</v>
          </cell>
          <cell r="CH986">
            <v>0</v>
          </cell>
          <cell r="CI986">
            <v>0</v>
          </cell>
          <cell r="CJ986">
            <v>0</v>
          </cell>
          <cell r="CK986">
            <v>0</v>
          </cell>
          <cell r="CL986">
            <v>0</v>
          </cell>
          <cell r="CM986">
            <v>0</v>
          </cell>
          <cell r="CN986">
            <v>0</v>
          </cell>
          <cell r="CO986">
            <v>0</v>
          </cell>
          <cell r="CP986">
            <v>0</v>
          </cell>
          <cell r="CQ986">
            <v>0</v>
          </cell>
          <cell r="CR986">
            <v>0</v>
          </cell>
          <cell r="CS986">
            <v>0</v>
          </cell>
          <cell r="CT986">
            <v>0</v>
          </cell>
          <cell r="CU986">
            <v>0</v>
          </cell>
          <cell r="CV986">
            <v>0</v>
          </cell>
          <cell r="CW986">
            <v>0</v>
          </cell>
          <cell r="CX986">
            <v>0</v>
          </cell>
          <cell r="CY986">
            <v>0</v>
          </cell>
          <cell r="CZ986">
            <v>0</v>
          </cell>
          <cell r="DA986">
            <v>0</v>
          </cell>
          <cell r="DB986">
            <v>0</v>
          </cell>
          <cell r="DC986">
            <v>0</v>
          </cell>
          <cell r="DD986">
            <v>7800.2035301721735</v>
          </cell>
          <cell r="DE986">
            <v>0</v>
          </cell>
          <cell r="DG986">
            <v>6602.5034273516249</v>
          </cell>
          <cell r="DI986">
            <v>0.03</v>
          </cell>
          <cell r="DJ986">
            <v>198.07510282054875</v>
          </cell>
          <cell r="DK986">
            <v>2.6055216603273399E-2</v>
          </cell>
          <cell r="DL986">
            <v>0</v>
          </cell>
        </row>
        <row r="987">
          <cell r="A987" t="str">
            <v>B10417LR768LT05700P40</v>
          </cell>
          <cell r="B987" t="str">
            <v>RULLIERE-NASTRO TANGENZIALE LR=768 L=05700 P40</v>
          </cell>
          <cell r="F987">
            <v>17051.245673039102</v>
          </cell>
          <cell r="H987">
            <v>8014.0854663283772</v>
          </cell>
          <cell r="I987">
            <v>0.53</v>
          </cell>
          <cell r="J987" t="str">
            <v>OK</v>
          </cell>
          <cell r="K987" t="str">
            <v>NEWZD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>
            <v>0</v>
          </cell>
          <cell r="AM987">
            <v>0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  <cell r="AR987">
            <v>0</v>
          </cell>
          <cell r="AS987">
            <v>0</v>
          </cell>
          <cell r="AT987">
            <v>0</v>
          </cell>
          <cell r="AU987">
            <v>0</v>
          </cell>
          <cell r="AV987">
            <v>6994.9604663283772</v>
          </cell>
          <cell r="AW987">
            <v>144</v>
          </cell>
          <cell r="AX987">
            <v>4</v>
          </cell>
          <cell r="AY987">
            <v>0</v>
          </cell>
          <cell r="AZ987">
            <v>0</v>
          </cell>
          <cell r="BA987">
            <v>0</v>
          </cell>
          <cell r="BB987">
            <v>0</v>
          </cell>
          <cell r="BC987">
            <v>0</v>
          </cell>
          <cell r="BD987">
            <v>0</v>
          </cell>
          <cell r="BE987">
            <v>54</v>
          </cell>
          <cell r="BF987">
            <v>1.5</v>
          </cell>
          <cell r="BG987">
            <v>0</v>
          </cell>
          <cell r="BH987">
            <v>0</v>
          </cell>
          <cell r="BI987">
            <v>0</v>
          </cell>
          <cell r="BJ987">
            <v>0</v>
          </cell>
          <cell r="BK987">
            <v>76</v>
          </cell>
          <cell r="BL987">
            <v>2</v>
          </cell>
          <cell r="BM987">
            <v>0</v>
          </cell>
          <cell r="BN987">
            <v>0</v>
          </cell>
          <cell r="BO987">
            <v>472.875</v>
          </cell>
          <cell r="BP987">
            <v>14.55</v>
          </cell>
          <cell r="BQ987">
            <v>0</v>
          </cell>
          <cell r="BR987">
            <v>0</v>
          </cell>
          <cell r="BS987">
            <v>198.25</v>
          </cell>
          <cell r="BT987">
            <v>6.1</v>
          </cell>
          <cell r="BU987">
            <v>0</v>
          </cell>
          <cell r="BV987">
            <v>0</v>
          </cell>
          <cell r="BW987">
            <v>0</v>
          </cell>
          <cell r="BX987">
            <v>0</v>
          </cell>
          <cell r="BY987">
            <v>0</v>
          </cell>
          <cell r="BZ987">
            <v>0</v>
          </cell>
          <cell r="CA987">
            <v>74</v>
          </cell>
          <cell r="CB987">
            <v>2</v>
          </cell>
          <cell r="CC987">
            <v>0</v>
          </cell>
          <cell r="CD987">
            <v>0</v>
          </cell>
          <cell r="CE987">
            <v>0</v>
          </cell>
          <cell r="CF987">
            <v>0</v>
          </cell>
          <cell r="CG987">
            <v>0</v>
          </cell>
          <cell r="CH987">
            <v>0</v>
          </cell>
          <cell r="CI987">
            <v>0</v>
          </cell>
          <cell r="CJ987">
            <v>0</v>
          </cell>
          <cell r="CK987">
            <v>0</v>
          </cell>
          <cell r="CL987">
            <v>0</v>
          </cell>
          <cell r="CM987">
            <v>0</v>
          </cell>
          <cell r="CN987">
            <v>0</v>
          </cell>
          <cell r="CO987">
            <v>0</v>
          </cell>
          <cell r="CP987">
            <v>0</v>
          </cell>
          <cell r="CQ987">
            <v>0</v>
          </cell>
          <cell r="CR987">
            <v>0</v>
          </cell>
          <cell r="CS987">
            <v>0</v>
          </cell>
          <cell r="CT987">
            <v>0</v>
          </cell>
          <cell r="CU987">
            <v>0</v>
          </cell>
          <cell r="CV987">
            <v>0</v>
          </cell>
          <cell r="CW987">
            <v>0</v>
          </cell>
          <cell r="CX987">
            <v>0</v>
          </cell>
          <cell r="CY987">
            <v>0</v>
          </cell>
          <cell r="CZ987">
            <v>0</v>
          </cell>
          <cell r="DA987">
            <v>0</v>
          </cell>
          <cell r="DB987">
            <v>0</v>
          </cell>
          <cell r="DC987">
            <v>0</v>
          </cell>
          <cell r="DD987">
            <v>8014.0854663283772</v>
          </cell>
          <cell r="DE987">
            <v>0</v>
          </cell>
          <cell r="DG987">
            <v>6791.2237537168712</v>
          </cell>
          <cell r="DI987">
            <v>0.03</v>
          </cell>
          <cell r="DJ987">
            <v>203.73671261150614</v>
          </cell>
          <cell r="DK987">
            <v>2.6085482100213483E-2</v>
          </cell>
          <cell r="DL987">
            <v>0</v>
          </cell>
        </row>
        <row r="988">
          <cell r="A988" t="str">
            <v>B10417LR768LT06000P40</v>
          </cell>
          <cell r="B988" t="str">
            <v>RULLIERE-NASTRO TANGENZIALE LR=768 L=06000 P40</v>
          </cell>
          <cell r="F988">
            <v>17564.816513414</v>
          </cell>
          <cell r="H988">
            <v>8255.4637613045797</v>
          </cell>
          <cell r="I988">
            <v>0.53</v>
          </cell>
          <cell r="J988" t="str">
            <v>OK</v>
          </cell>
          <cell r="K988" t="str">
            <v>NEWZD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>
            <v>0</v>
          </cell>
          <cell r="AM988">
            <v>0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  <cell r="AR988">
            <v>0</v>
          </cell>
          <cell r="AS988">
            <v>0</v>
          </cell>
          <cell r="AT988">
            <v>0</v>
          </cell>
          <cell r="AU988">
            <v>0</v>
          </cell>
          <cell r="AV988">
            <v>7216.8387613045797</v>
          </cell>
          <cell r="AW988">
            <v>144</v>
          </cell>
          <cell r="AX988">
            <v>4</v>
          </cell>
          <cell r="AY988">
            <v>0</v>
          </cell>
          <cell r="AZ988">
            <v>0</v>
          </cell>
          <cell r="BA988">
            <v>0</v>
          </cell>
          <cell r="BB988">
            <v>0</v>
          </cell>
          <cell r="BC988">
            <v>0</v>
          </cell>
          <cell r="BD988">
            <v>0</v>
          </cell>
          <cell r="BE988">
            <v>54</v>
          </cell>
          <cell r="BF988">
            <v>1.5</v>
          </cell>
          <cell r="BG988">
            <v>0</v>
          </cell>
          <cell r="BH988">
            <v>0</v>
          </cell>
          <cell r="BI988">
            <v>0</v>
          </cell>
          <cell r="BJ988">
            <v>0</v>
          </cell>
          <cell r="BK988">
            <v>76</v>
          </cell>
          <cell r="BL988">
            <v>2</v>
          </cell>
          <cell r="BM988">
            <v>0</v>
          </cell>
          <cell r="BN988">
            <v>0</v>
          </cell>
          <cell r="BO988">
            <v>487.5</v>
          </cell>
          <cell r="BP988">
            <v>15</v>
          </cell>
          <cell r="BQ988">
            <v>0</v>
          </cell>
          <cell r="BR988">
            <v>0</v>
          </cell>
          <cell r="BS988">
            <v>203.125</v>
          </cell>
          <cell r="BT988">
            <v>6.25</v>
          </cell>
          <cell r="BU988">
            <v>0</v>
          </cell>
          <cell r="BV988">
            <v>0</v>
          </cell>
          <cell r="BW988">
            <v>0</v>
          </cell>
          <cell r="BX988">
            <v>0</v>
          </cell>
          <cell r="BY988">
            <v>0</v>
          </cell>
          <cell r="BZ988">
            <v>0</v>
          </cell>
          <cell r="CA988">
            <v>74</v>
          </cell>
          <cell r="CB988">
            <v>2</v>
          </cell>
          <cell r="CC988">
            <v>0</v>
          </cell>
          <cell r="CD988">
            <v>0</v>
          </cell>
          <cell r="CE988">
            <v>0</v>
          </cell>
          <cell r="CF988">
            <v>0</v>
          </cell>
          <cell r="CG988">
            <v>0</v>
          </cell>
          <cell r="CH988">
            <v>0</v>
          </cell>
          <cell r="CI988">
            <v>0</v>
          </cell>
          <cell r="CJ988">
            <v>0</v>
          </cell>
          <cell r="CK988">
            <v>0</v>
          </cell>
          <cell r="CL988">
            <v>0</v>
          </cell>
          <cell r="CM988">
            <v>0</v>
          </cell>
          <cell r="CN988">
            <v>0</v>
          </cell>
          <cell r="CO988">
            <v>0</v>
          </cell>
          <cell r="CP988">
            <v>0</v>
          </cell>
          <cell r="CQ988">
            <v>0</v>
          </cell>
          <cell r="CR988">
            <v>0</v>
          </cell>
          <cell r="CS988">
            <v>0</v>
          </cell>
          <cell r="CT988">
            <v>0</v>
          </cell>
          <cell r="CU988">
            <v>0</v>
          </cell>
          <cell r="CV988">
            <v>0</v>
          </cell>
          <cell r="CW988">
            <v>0</v>
          </cell>
          <cell r="CX988">
            <v>0</v>
          </cell>
          <cell r="CY988">
            <v>0</v>
          </cell>
          <cell r="CZ988">
            <v>0</v>
          </cell>
          <cell r="DA988">
            <v>0</v>
          </cell>
          <cell r="DB988">
            <v>0</v>
          </cell>
          <cell r="DC988">
            <v>0</v>
          </cell>
          <cell r="DD988">
            <v>8255.4637613045797</v>
          </cell>
          <cell r="DE988">
            <v>0</v>
          </cell>
          <cell r="DG988">
            <v>7006.6395740821163</v>
          </cell>
          <cell r="DI988">
            <v>0.03</v>
          </cell>
          <cell r="DJ988">
            <v>210.19918722246348</v>
          </cell>
          <cell r="DK988">
            <v>2.6127069568305041E-2</v>
          </cell>
          <cell r="DL988">
            <v>0</v>
          </cell>
        </row>
        <row r="989">
          <cell r="A989" t="str">
            <v>B10417LR768LT06300P40</v>
          </cell>
          <cell r="B989" t="str">
            <v>RULLIERE-NASTRO TANGENZIALE LR=768 L=06300 P40</v>
          </cell>
          <cell r="F989">
            <v>18199.853257759962</v>
          </cell>
          <cell r="H989">
            <v>8553.9310311471818</v>
          </cell>
          <cell r="I989">
            <v>0.53</v>
          </cell>
          <cell r="J989" t="str">
            <v>OK</v>
          </cell>
          <cell r="K989" t="str">
            <v>NEWZD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>
            <v>0</v>
          </cell>
          <cell r="AM989">
            <v>0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  <cell r="AR989">
            <v>0</v>
          </cell>
          <cell r="AS989">
            <v>0</v>
          </cell>
          <cell r="AT989">
            <v>0</v>
          </cell>
          <cell r="AU989">
            <v>0</v>
          </cell>
          <cell r="AV989">
            <v>7459.8060311471818</v>
          </cell>
          <cell r="AW989">
            <v>180</v>
          </cell>
          <cell r="AX989">
            <v>5</v>
          </cell>
          <cell r="AY989">
            <v>0</v>
          </cell>
          <cell r="AZ989">
            <v>0</v>
          </cell>
          <cell r="BA989">
            <v>0</v>
          </cell>
          <cell r="BB989">
            <v>0</v>
          </cell>
          <cell r="BC989">
            <v>0</v>
          </cell>
          <cell r="BD989">
            <v>0</v>
          </cell>
          <cell r="BE989">
            <v>54</v>
          </cell>
          <cell r="BF989">
            <v>1.5</v>
          </cell>
          <cell r="BG989">
            <v>0</v>
          </cell>
          <cell r="BH989">
            <v>0</v>
          </cell>
          <cell r="BI989">
            <v>0</v>
          </cell>
          <cell r="BJ989">
            <v>0</v>
          </cell>
          <cell r="BK989">
            <v>76</v>
          </cell>
          <cell r="BL989">
            <v>2</v>
          </cell>
          <cell r="BM989">
            <v>0</v>
          </cell>
          <cell r="BN989">
            <v>0</v>
          </cell>
          <cell r="BO989">
            <v>502.125</v>
          </cell>
          <cell r="BP989">
            <v>15.45</v>
          </cell>
          <cell r="BQ989">
            <v>0</v>
          </cell>
          <cell r="BR989">
            <v>0</v>
          </cell>
          <cell r="BS989">
            <v>208</v>
          </cell>
          <cell r="BT989">
            <v>6.4</v>
          </cell>
          <cell r="BU989">
            <v>0</v>
          </cell>
          <cell r="BV989">
            <v>0</v>
          </cell>
          <cell r="BW989">
            <v>0</v>
          </cell>
          <cell r="BX989">
            <v>0</v>
          </cell>
          <cell r="BY989">
            <v>0</v>
          </cell>
          <cell r="BZ989">
            <v>0</v>
          </cell>
          <cell r="CA989">
            <v>74</v>
          </cell>
          <cell r="CB989">
            <v>2</v>
          </cell>
          <cell r="CC989">
            <v>0</v>
          </cell>
          <cell r="CD989">
            <v>0</v>
          </cell>
          <cell r="CE989">
            <v>0</v>
          </cell>
          <cell r="CF989">
            <v>0</v>
          </cell>
          <cell r="CG989">
            <v>0</v>
          </cell>
          <cell r="CH989">
            <v>0</v>
          </cell>
          <cell r="CI989">
            <v>0</v>
          </cell>
          <cell r="CJ989">
            <v>0</v>
          </cell>
          <cell r="CK989">
            <v>0</v>
          </cell>
          <cell r="CL989">
            <v>0</v>
          </cell>
          <cell r="CM989">
            <v>0</v>
          </cell>
          <cell r="CN989">
            <v>0</v>
          </cell>
          <cell r="CO989">
            <v>0</v>
          </cell>
          <cell r="CP989">
            <v>0</v>
          </cell>
          <cell r="CQ989">
            <v>0</v>
          </cell>
          <cell r="CR989">
            <v>0</v>
          </cell>
          <cell r="CS989">
            <v>0</v>
          </cell>
          <cell r="CT989">
            <v>0</v>
          </cell>
          <cell r="CU989">
            <v>0</v>
          </cell>
          <cell r="CV989">
            <v>0</v>
          </cell>
          <cell r="CW989">
            <v>0</v>
          </cell>
          <cell r="CX989">
            <v>0</v>
          </cell>
          <cell r="CY989">
            <v>0</v>
          </cell>
          <cell r="CZ989">
            <v>0</v>
          </cell>
          <cell r="DA989">
            <v>0</v>
          </cell>
          <cell r="DB989">
            <v>0</v>
          </cell>
          <cell r="DC989">
            <v>0</v>
          </cell>
          <cell r="DD989">
            <v>8553.9310311471818</v>
          </cell>
          <cell r="DE989">
            <v>0</v>
          </cell>
          <cell r="DG989">
            <v>7242.5301273273608</v>
          </cell>
          <cell r="DI989">
            <v>0.03</v>
          </cell>
          <cell r="DJ989">
            <v>217.27590381982083</v>
          </cell>
          <cell r="DK989">
            <v>2.6062719460181995E-2</v>
          </cell>
          <cell r="DL989">
            <v>0</v>
          </cell>
        </row>
        <row r="990">
          <cell r="A990" t="str">
            <v>B10417LR768LT06600P40</v>
          </cell>
          <cell r="B990" t="str">
            <v>RULLIERE-NASTRO TANGENZIALE LR=768 L=06600 P40</v>
          </cell>
          <cell r="F990">
            <v>18713.424098134863</v>
          </cell>
          <cell r="H990">
            <v>8795.3093261233844</v>
          </cell>
          <cell r="I990">
            <v>0.53</v>
          </cell>
          <cell r="J990" t="str">
            <v>OK</v>
          </cell>
          <cell r="K990" t="str">
            <v>NEWZD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>
            <v>0</v>
          </cell>
          <cell r="AM990">
            <v>0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  <cell r="AR990">
            <v>0</v>
          </cell>
          <cell r="AS990">
            <v>0</v>
          </cell>
          <cell r="AT990">
            <v>0</v>
          </cell>
          <cell r="AU990">
            <v>0</v>
          </cell>
          <cell r="AV990">
            <v>7681.6843261233853</v>
          </cell>
          <cell r="AW990">
            <v>180</v>
          </cell>
          <cell r="AX990">
            <v>5</v>
          </cell>
          <cell r="AY990">
            <v>0</v>
          </cell>
          <cell r="AZ990">
            <v>0</v>
          </cell>
          <cell r="BA990">
            <v>0</v>
          </cell>
          <cell r="BB990">
            <v>0</v>
          </cell>
          <cell r="BC990">
            <v>0</v>
          </cell>
          <cell r="BD990">
            <v>0</v>
          </cell>
          <cell r="BE990">
            <v>54</v>
          </cell>
          <cell r="BF990">
            <v>1.5</v>
          </cell>
          <cell r="BG990">
            <v>0</v>
          </cell>
          <cell r="BH990">
            <v>0</v>
          </cell>
          <cell r="BI990">
            <v>0</v>
          </cell>
          <cell r="BJ990">
            <v>0</v>
          </cell>
          <cell r="BK990">
            <v>76</v>
          </cell>
          <cell r="BL990">
            <v>2</v>
          </cell>
          <cell r="BM990">
            <v>0</v>
          </cell>
          <cell r="BN990">
            <v>0</v>
          </cell>
          <cell r="BO990">
            <v>516.75</v>
          </cell>
          <cell r="BP990">
            <v>15.9</v>
          </cell>
          <cell r="BQ990">
            <v>0</v>
          </cell>
          <cell r="BR990">
            <v>0</v>
          </cell>
          <cell r="BS990">
            <v>212.87500000000003</v>
          </cell>
          <cell r="BT990">
            <v>6.5500000000000007</v>
          </cell>
          <cell r="BU990">
            <v>0</v>
          </cell>
          <cell r="BV990">
            <v>0</v>
          </cell>
          <cell r="BW990">
            <v>0</v>
          </cell>
          <cell r="BX990">
            <v>0</v>
          </cell>
          <cell r="BY990">
            <v>0</v>
          </cell>
          <cell r="BZ990">
            <v>0</v>
          </cell>
          <cell r="CA990">
            <v>74</v>
          </cell>
          <cell r="CB990">
            <v>2</v>
          </cell>
          <cell r="CC990">
            <v>0</v>
          </cell>
          <cell r="CD990">
            <v>0</v>
          </cell>
          <cell r="CE990">
            <v>0</v>
          </cell>
          <cell r="CF990">
            <v>0</v>
          </cell>
          <cell r="CG990">
            <v>0</v>
          </cell>
          <cell r="CH990">
            <v>0</v>
          </cell>
          <cell r="CI990">
            <v>0</v>
          </cell>
          <cell r="CJ990">
            <v>0</v>
          </cell>
          <cell r="CK990">
            <v>0</v>
          </cell>
          <cell r="CL990">
            <v>0</v>
          </cell>
          <cell r="CM990">
            <v>0</v>
          </cell>
          <cell r="CN990">
            <v>0</v>
          </cell>
          <cell r="CO990">
            <v>0</v>
          </cell>
          <cell r="CP990">
            <v>0</v>
          </cell>
          <cell r="CQ990">
            <v>0</v>
          </cell>
          <cell r="CR990">
            <v>0</v>
          </cell>
          <cell r="CS990">
            <v>0</v>
          </cell>
          <cell r="CT990">
            <v>0</v>
          </cell>
          <cell r="CU990">
            <v>0</v>
          </cell>
          <cell r="CV990">
            <v>0</v>
          </cell>
          <cell r="CW990">
            <v>0</v>
          </cell>
          <cell r="CX990">
            <v>0</v>
          </cell>
          <cell r="CY990">
            <v>0</v>
          </cell>
          <cell r="CZ990">
            <v>0</v>
          </cell>
          <cell r="DA990">
            <v>0</v>
          </cell>
          <cell r="DB990">
            <v>0</v>
          </cell>
          <cell r="DC990">
            <v>0</v>
          </cell>
          <cell r="DD990">
            <v>8795.3093261233844</v>
          </cell>
          <cell r="DE990">
            <v>0</v>
          </cell>
          <cell r="DG990">
            <v>7457.9459476926068</v>
          </cell>
          <cell r="DI990">
            <v>0.03</v>
          </cell>
          <cell r="DJ990">
            <v>223.7383784307782</v>
          </cell>
          <cell r="DK990">
            <v>2.6102377241712812E-2</v>
          </cell>
          <cell r="DL990">
            <v>0</v>
          </cell>
        </row>
        <row r="991">
          <cell r="A991" t="str">
            <v>B10417LR768LT06900P40</v>
          </cell>
          <cell r="B991" t="str">
            <v>RULLIERE-NASTRO TANGENZIALE LR=768 L=06900 P40</v>
          </cell>
          <cell r="F991">
            <v>19168.492047403379</v>
          </cell>
          <cell r="H991">
            <v>9009.191262279588</v>
          </cell>
          <cell r="I991">
            <v>0.53</v>
          </cell>
          <cell r="J991" t="str">
            <v>OK</v>
          </cell>
          <cell r="K991" t="str">
            <v>NEWZD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>
            <v>0</v>
          </cell>
          <cell r="AM991">
            <v>0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  <cell r="AR991">
            <v>0</v>
          </cell>
          <cell r="AS991">
            <v>0</v>
          </cell>
          <cell r="AT991">
            <v>0</v>
          </cell>
          <cell r="AU991">
            <v>0</v>
          </cell>
          <cell r="AV991">
            <v>7876.066262279588</v>
          </cell>
          <cell r="AW991">
            <v>180</v>
          </cell>
          <cell r="AX991">
            <v>5</v>
          </cell>
          <cell r="AY991">
            <v>0</v>
          </cell>
          <cell r="AZ991">
            <v>0</v>
          </cell>
          <cell r="BA991">
            <v>0</v>
          </cell>
          <cell r="BB991">
            <v>0</v>
          </cell>
          <cell r="BC991">
            <v>0</v>
          </cell>
          <cell r="BD991">
            <v>0</v>
          </cell>
          <cell r="BE991">
            <v>54</v>
          </cell>
          <cell r="BF991">
            <v>1.5</v>
          </cell>
          <cell r="BG991">
            <v>0</v>
          </cell>
          <cell r="BH991">
            <v>0</v>
          </cell>
          <cell r="BI991">
            <v>0</v>
          </cell>
          <cell r="BJ991">
            <v>0</v>
          </cell>
          <cell r="BK991">
            <v>76</v>
          </cell>
          <cell r="BL991">
            <v>2</v>
          </cell>
          <cell r="BM991">
            <v>0</v>
          </cell>
          <cell r="BN991">
            <v>0</v>
          </cell>
          <cell r="BO991">
            <v>531.375</v>
          </cell>
          <cell r="BP991">
            <v>16.350000000000001</v>
          </cell>
          <cell r="BQ991">
            <v>0</v>
          </cell>
          <cell r="BR991">
            <v>0</v>
          </cell>
          <cell r="BS991">
            <v>217.75</v>
          </cell>
          <cell r="BT991">
            <v>6.7</v>
          </cell>
          <cell r="BU991">
            <v>0</v>
          </cell>
          <cell r="BV991">
            <v>0</v>
          </cell>
          <cell r="BW991">
            <v>0</v>
          </cell>
          <cell r="BX991">
            <v>0</v>
          </cell>
          <cell r="BY991">
            <v>0</v>
          </cell>
          <cell r="BZ991">
            <v>0</v>
          </cell>
          <cell r="CA991">
            <v>74</v>
          </cell>
          <cell r="CB991">
            <v>2</v>
          </cell>
          <cell r="CC991">
            <v>0</v>
          </cell>
          <cell r="CD991">
            <v>0</v>
          </cell>
          <cell r="CE991">
            <v>0</v>
          </cell>
          <cell r="CF991">
            <v>0</v>
          </cell>
          <cell r="CG991">
            <v>0</v>
          </cell>
          <cell r="CH991">
            <v>0</v>
          </cell>
          <cell r="CI991">
            <v>0</v>
          </cell>
          <cell r="CJ991">
            <v>0</v>
          </cell>
          <cell r="CK991">
            <v>0</v>
          </cell>
          <cell r="CL991">
            <v>0</v>
          </cell>
          <cell r="CM991">
            <v>0</v>
          </cell>
          <cell r="CN991">
            <v>0</v>
          </cell>
          <cell r="CO991">
            <v>0</v>
          </cell>
          <cell r="CP991">
            <v>0</v>
          </cell>
          <cell r="CQ991">
            <v>0</v>
          </cell>
          <cell r="CR991">
            <v>0</v>
          </cell>
          <cell r="CS991">
            <v>0</v>
          </cell>
          <cell r="CT991">
            <v>0</v>
          </cell>
          <cell r="CU991">
            <v>0</v>
          </cell>
          <cell r="CV991">
            <v>0</v>
          </cell>
          <cell r="CW991">
            <v>0</v>
          </cell>
          <cell r="CX991">
            <v>0</v>
          </cell>
          <cell r="CY991">
            <v>0</v>
          </cell>
          <cell r="CZ991">
            <v>0</v>
          </cell>
          <cell r="DA991">
            <v>0</v>
          </cell>
          <cell r="DB991">
            <v>0</v>
          </cell>
          <cell r="DC991">
            <v>0</v>
          </cell>
          <cell r="DD991">
            <v>9009.191262279588</v>
          </cell>
          <cell r="DE991">
            <v>0</v>
          </cell>
          <cell r="DG991">
            <v>7646.6662740578522</v>
          </cell>
          <cell r="DI991">
            <v>0.03</v>
          </cell>
          <cell r="DJ991">
            <v>229.39998822173555</v>
          </cell>
          <cell r="DK991">
            <v>2.6128182443192781E-2</v>
          </cell>
          <cell r="DL991">
            <v>0</v>
          </cell>
        </row>
        <row r="992">
          <cell r="A992" t="str">
            <v>B10417LR768LT07200P40</v>
          </cell>
          <cell r="B992" t="str">
            <v>RULLIERE-NASTRO TANGENZIALE LR=768 L=07200 P40</v>
          </cell>
          <cell r="F992">
            <v>19710.393585650621</v>
          </cell>
          <cell r="H992">
            <v>9263.8849852557923</v>
          </cell>
          <cell r="I992">
            <v>0.53</v>
          </cell>
          <cell r="J992" t="str">
            <v>OK</v>
          </cell>
          <cell r="K992" t="str">
            <v>NEWZD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>
            <v>0</v>
          </cell>
          <cell r="AM992">
            <v>0</v>
          </cell>
          <cell r="AN992">
            <v>0</v>
          </cell>
          <cell r="AO992">
            <v>0</v>
          </cell>
          <cell r="AP992">
            <v>0</v>
          </cell>
          <cell r="AQ992">
            <v>0</v>
          </cell>
          <cell r="AR992">
            <v>0</v>
          </cell>
          <cell r="AS992">
            <v>0</v>
          </cell>
          <cell r="AT992">
            <v>0</v>
          </cell>
          <cell r="AU992">
            <v>0</v>
          </cell>
          <cell r="AV992">
            <v>8111.2599852557923</v>
          </cell>
          <cell r="AW992">
            <v>180</v>
          </cell>
          <cell r="AX992">
            <v>5</v>
          </cell>
          <cell r="AY992">
            <v>0</v>
          </cell>
          <cell r="AZ992">
            <v>0</v>
          </cell>
          <cell r="BA992">
            <v>0</v>
          </cell>
          <cell r="BB992">
            <v>0</v>
          </cell>
          <cell r="BC992">
            <v>0</v>
          </cell>
          <cell r="BD992">
            <v>0</v>
          </cell>
          <cell r="BE992">
            <v>54</v>
          </cell>
          <cell r="BF992">
            <v>1.5</v>
          </cell>
          <cell r="BG992">
            <v>0</v>
          </cell>
          <cell r="BH992">
            <v>0</v>
          </cell>
          <cell r="BI992">
            <v>0</v>
          </cell>
          <cell r="BJ992">
            <v>0</v>
          </cell>
          <cell r="BK992">
            <v>76</v>
          </cell>
          <cell r="BL992">
            <v>2</v>
          </cell>
          <cell r="BM992">
            <v>0</v>
          </cell>
          <cell r="BN992">
            <v>0</v>
          </cell>
          <cell r="BO992">
            <v>546</v>
          </cell>
          <cell r="BP992">
            <v>16.8</v>
          </cell>
          <cell r="BQ992">
            <v>0</v>
          </cell>
          <cell r="BR992">
            <v>0</v>
          </cell>
          <cell r="BS992">
            <v>222.625</v>
          </cell>
          <cell r="BT992">
            <v>6.85</v>
          </cell>
          <cell r="BU992">
            <v>0</v>
          </cell>
          <cell r="BV992">
            <v>0</v>
          </cell>
          <cell r="BW992">
            <v>0</v>
          </cell>
          <cell r="BX992">
            <v>0</v>
          </cell>
          <cell r="BY992">
            <v>0</v>
          </cell>
          <cell r="BZ992">
            <v>0</v>
          </cell>
          <cell r="CA992">
            <v>74</v>
          </cell>
          <cell r="CB992">
            <v>2</v>
          </cell>
          <cell r="CC992">
            <v>0</v>
          </cell>
          <cell r="CD992">
            <v>0</v>
          </cell>
          <cell r="CE992">
            <v>0</v>
          </cell>
          <cell r="CF992">
            <v>0</v>
          </cell>
          <cell r="CG992">
            <v>0</v>
          </cell>
          <cell r="CH992">
            <v>0</v>
          </cell>
          <cell r="CI992">
            <v>0</v>
          </cell>
          <cell r="CJ992">
            <v>0</v>
          </cell>
          <cell r="CK992">
            <v>0</v>
          </cell>
          <cell r="CL992">
            <v>0</v>
          </cell>
          <cell r="CM992">
            <v>0</v>
          </cell>
          <cell r="CN992">
            <v>0</v>
          </cell>
          <cell r="CO992">
            <v>0</v>
          </cell>
          <cell r="CP992">
            <v>0</v>
          </cell>
          <cell r="CQ992">
            <v>0</v>
          </cell>
          <cell r="CR992">
            <v>0</v>
          </cell>
          <cell r="CS992">
            <v>0</v>
          </cell>
          <cell r="CT992">
            <v>0</v>
          </cell>
          <cell r="CU992">
            <v>0</v>
          </cell>
          <cell r="CV992">
            <v>0</v>
          </cell>
          <cell r="CW992">
            <v>0</v>
          </cell>
          <cell r="CX992">
            <v>0</v>
          </cell>
          <cell r="CY992">
            <v>0</v>
          </cell>
          <cell r="CZ992">
            <v>0</v>
          </cell>
          <cell r="DA992">
            <v>0</v>
          </cell>
          <cell r="DB992">
            <v>0</v>
          </cell>
          <cell r="DC992">
            <v>0</v>
          </cell>
          <cell r="DD992">
            <v>9263.8849852557923</v>
          </cell>
          <cell r="DE992">
            <v>0</v>
          </cell>
          <cell r="DG992">
            <v>7875.0096944230991</v>
          </cell>
          <cell r="DI992">
            <v>0.03</v>
          </cell>
          <cell r="DJ992">
            <v>236.25029083269297</v>
          </cell>
          <cell r="DK992">
            <v>2.6169677753868206E-2</v>
          </cell>
          <cell r="DL992">
            <v>0</v>
          </cell>
        </row>
        <row r="993">
          <cell r="A993" t="str">
            <v>B10417LR768LT07500P40</v>
          </cell>
          <cell r="B993" t="str">
            <v>RULLIERE-NASTRO TANGENZIALE LR=768 L=07500 P40</v>
          </cell>
          <cell r="F993">
            <v>20240.503887443392</v>
          </cell>
          <cell r="H993">
            <v>9513.0368270983945</v>
          </cell>
          <cell r="I993">
            <v>0.53</v>
          </cell>
          <cell r="J993" t="str">
            <v>OK</v>
          </cell>
          <cell r="K993" t="str">
            <v>NEWZD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>
            <v>0</v>
          </cell>
          <cell r="AM993">
            <v>0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  <cell r="AR993">
            <v>0</v>
          </cell>
          <cell r="AS993">
            <v>0</v>
          </cell>
          <cell r="AT993">
            <v>0</v>
          </cell>
          <cell r="AU993">
            <v>0</v>
          </cell>
          <cell r="AV993">
            <v>8340.9118270983945</v>
          </cell>
          <cell r="AW993">
            <v>180</v>
          </cell>
          <cell r="AX993">
            <v>5</v>
          </cell>
          <cell r="AY993">
            <v>0</v>
          </cell>
          <cell r="AZ993">
            <v>0</v>
          </cell>
          <cell r="BA993">
            <v>0</v>
          </cell>
          <cell r="BB993">
            <v>0</v>
          </cell>
          <cell r="BC993">
            <v>0</v>
          </cell>
          <cell r="BD993">
            <v>0</v>
          </cell>
          <cell r="BE993">
            <v>54</v>
          </cell>
          <cell r="BF993">
            <v>1.5</v>
          </cell>
          <cell r="BG993">
            <v>0</v>
          </cell>
          <cell r="BH993">
            <v>0</v>
          </cell>
          <cell r="BI993">
            <v>0</v>
          </cell>
          <cell r="BJ993">
            <v>0</v>
          </cell>
          <cell r="BK993">
            <v>76</v>
          </cell>
          <cell r="BL993">
            <v>2</v>
          </cell>
          <cell r="BM993">
            <v>0</v>
          </cell>
          <cell r="BN993">
            <v>0</v>
          </cell>
          <cell r="BO993">
            <v>560.625</v>
          </cell>
          <cell r="BP993">
            <v>17.25</v>
          </cell>
          <cell r="BQ993">
            <v>0</v>
          </cell>
          <cell r="BR993">
            <v>0</v>
          </cell>
          <cell r="BS993">
            <v>227.5</v>
          </cell>
          <cell r="BT993">
            <v>7</v>
          </cell>
          <cell r="BU993">
            <v>0</v>
          </cell>
          <cell r="BV993">
            <v>0</v>
          </cell>
          <cell r="BW993">
            <v>0</v>
          </cell>
          <cell r="BX993">
            <v>0</v>
          </cell>
          <cell r="BY993">
            <v>0</v>
          </cell>
          <cell r="BZ993">
            <v>0</v>
          </cell>
          <cell r="CA993">
            <v>74</v>
          </cell>
          <cell r="CB993">
            <v>2</v>
          </cell>
          <cell r="CC993">
            <v>0</v>
          </cell>
          <cell r="CD993">
            <v>0</v>
          </cell>
          <cell r="CE993">
            <v>0</v>
          </cell>
          <cell r="CF993">
            <v>0</v>
          </cell>
          <cell r="CG993">
            <v>0</v>
          </cell>
          <cell r="CH993">
            <v>0</v>
          </cell>
          <cell r="CI993">
            <v>0</v>
          </cell>
          <cell r="CJ993">
            <v>0</v>
          </cell>
          <cell r="CK993">
            <v>0</v>
          </cell>
          <cell r="CL993">
            <v>0</v>
          </cell>
          <cell r="CM993">
            <v>0</v>
          </cell>
          <cell r="CN993">
            <v>0</v>
          </cell>
          <cell r="CO993">
            <v>0</v>
          </cell>
          <cell r="CP993">
            <v>0</v>
          </cell>
          <cell r="CQ993">
            <v>0</v>
          </cell>
          <cell r="CR993">
            <v>0</v>
          </cell>
          <cell r="CS993">
            <v>0</v>
          </cell>
          <cell r="CT993">
            <v>0</v>
          </cell>
          <cell r="CU993">
            <v>0</v>
          </cell>
          <cell r="CV993">
            <v>0</v>
          </cell>
          <cell r="CW993">
            <v>0</v>
          </cell>
          <cell r="CX993">
            <v>0</v>
          </cell>
          <cell r="CY993">
            <v>0</v>
          </cell>
          <cell r="CZ993">
            <v>0</v>
          </cell>
          <cell r="DA993">
            <v>0</v>
          </cell>
          <cell r="DB993">
            <v>0</v>
          </cell>
          <cell r="DC993">
            <v>0</v>
          </cell>
          <cell r="DD993">
            <v>9513.0368270983945</v>
          </cell>
          <cell r="DE993">
            <v>0</v>
          </cell>
          <cell r="DG993">
            <v>8097.9726476683436</v>
          </cell>
          <cell r="DI993">
            <v>0.03</v>
          </cell>
          <cell r="DJ993">
            <v>242.9391794300503</v>
          </cell>
          <cell r="DK993">
            <v>2.620675516736929E-2</v>
          </cell>
          <cell r="DL993">
            <v>0</v>
          </cell>
        </row>
        <row r="994">
          <cell r="A994" t="str">
            <v>B10417LR768LT07800P40</v>
          </cell>
          <cell r="B994" t="str">
            <v>RULLIERE-NASTRO TANGENZIALE LR=768 L=07800 P40</v>
          </cell>
          <cell r="F994">
            <v>20754.07472781829</v>
          </cell>
          <cell r="H994">
            <v>9754.4151220745953</v>
          </cell>
          <cell r="I994">
            <v>0.53</v>
          </cell>
          <cell r="J994" t="str">
            <v>OK</v>
          </cell>
          <cell r="K994" t="str">
            <v>NEWZD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>
            <v>0</v>
          </cell>
          <cell r="AM994">
            <v>0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  <cell r="AR994">
            <v>0</v>
          </cell>
          <cell r="AS994">
            <v>0</v>
          </cell>
          <cell r="AT994">
            <v>0</v>
          </cell>
          <cell r="AU994">
            <v>0</v>
          </cell>
          <cell r="AV994">
            <v>8562.7901220745953</v>
          </cell>
          <cell r="AW994">
            <v>180</v>
          </cell>
          <cell r="AX994">
            <v>5</v>
          </cell>
          <cell r="AY994">
            <v>0</v>
          </cell>
          <cell r="AZ994">
            <v>0</v>
          </cell>
          <cell r="BA994">
            <v>0</v>
          </cell>
          <cell r="BB994">
            <v>0</v>
          </cell>
          <cell r="BC994">
            <v>0</v>
          </cell>
          <cell r="BD994">
            <v>0</v>
          </cell>
          <cell r="BE994">
            <v>54</v>
          </cell>
          <cell r="BF994">
            <v>1.5</v>
          </cell>
          <cell r="BG994">
            <v>0</v>
          </cell>
          <cell r="BH994">
            <v>0</v>
          </cell>
          <cell r="BI994">
            <v>0</v>
          </cell>
          <cell r="BJ994">
            <v>0</v>
          </cell>
          <cell r="BK994">
            <v>76</v>
          </cell>
          <cell r="BL994">
            <v>2</v>
          </cell>
          <cell r="BM994">
            <v>0</v>
          </cell>
          <cell r="BN994">
            <v>0</v>
          </cell>
          <cell r="BO994">
            <v>575.25</v>
          </cell>
          <cell r="BP994">
            <v>17.7</v>
          </cell>
          <cell r="BQ994">
            <v>0</v>
          </cell>
          <cell r="BR994">
            <v>0</v>
          </cell>
          <cell r="BS994">
            <v>232.375</v>
          </cell>
          <cell r="BT994">
            <v>7.15</v>
          </cell>
          <cell r="BU994">
            <v>0</v>
          </cell>
          <cell r="BV994">
            <v>0</v>
          </cell>
          <cell r="BW994">
            <v>0</v>
          </cell>
          <cell r="BX994">
            <v>0</v>
          </cell>
          <cell r="BY994">
            <v>0</v>
          </cell>
          <cell r="BZ994">
            <v>0</v>
          </cell>
          <cell r="CA994">
            <v>74</v>
          </cell>
          <cell r="CB994">
            <v>2</v>
          </cell>
          <cell r="CC994">
            <v>0</v>
          </cell>
          <cell r="CD994">
            <v>0</v>
          </cell>
          <cell r="CE994">
            <v>0</v>
          </cell>
          <cell r="CF994">
            <v>0</v>
          </cell>
          <cell r="CG994">
            <v>0</v>
          </cell>
          <cell r="CH994">
            <v>0</v>
          </cell>
          <cell r="CI994">
            <v>0</v>
          </cell>
          <cell r="CJ994">
            <v>0</v>
          </cell>
          <cell r="CK994">
            <v>0</v>
          </cell>
          <cell r="CL994">
            <v>0</v>
          </cell>
          <cell r="CM994">
            <v>0</v>
          </cell>
          <cell r="CN994">
            <v>0</v>
          </cell>
          <cell r="CO994">
            <v>0</v>
          </cell>
          <cell r="CP994">
            <v>0</v>
          </cell>
          <cell r="CQ994">
            <v>0</v>
          </cell>
          <cell r="CR994">
            <v>0</v>
          </cell>
          <cell r="CS994">
            <v>0</v>
          </cell>
          <cell r="CT994">
            <v>0</v>
          </cell>
          <cell r="CU994">
            <v>0</v>
          </cell>
          <cell r="CV994">
            <v>0</v>
          </cell>
          <cell r="CW994">
            <v>0</v>
          </cell>
          <cell r="CX994">
            <v>0</v>
          </cell>
          <cell r="CY994">
            <v>0</v>
          </cell>
          <cell r="CZ994">
            <v>0</v>
          </cell>
          <cell r="DA994">
            <v>0</v>
          </cell>
          <cell r="DB994">
            <v>0</v>
          </cell>
          <cell r="DC994">
            <v>0</v>
          </cell>
          <cell r="DD994">
            <v>9754.4151220745953</v>
          </cell>
          <cell r="DE994">
            <v>0</v>
          </cell>
          <cell r="DG994">
            <v>8313.3884680335868</v>
          </cell>
          <cell r="DI994">
            <v>0.03</v>
          </cell>
          <cell r="DJ994">
            <v>249.40165404100759</v>
          </cell>
          <cell r="DK994">
            <v>2.6238958511713106E-2</v>
          </cell>
          <cell r="DL994">
            <v>0</v>
          </cell>
        </row>
        <row r="995">
          <cell r="A995" t="str">
            <v>B10417LR768LT08100P40</v>
          </cell>
          <cell r="B995" t="str">
            <v>RULLIERE-NASTRO TANGENZIALE LR=768 L=08100 P40</v>
          </cell>
          <cell r="F995">
            <v>21209.142677086809</v>
          </cell>
          <cell r="H995">
            <v>9968.2970582307989</v>
          </cell>
          <cell r="I995">
            <v>0.53</v>
          </cell>
          <cell r="J995" t="str">
            <v>OK</v>
          </cell>
          <cell r="K995" t="str">
            <v>NEWZD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>
            <v>0</v>
          </cell>
          <cell r="AM995">
            <v>0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  <cell r="AR995">
            <v>0</v>
          </cell>
          <cell r="AS995">
            <v>0</v>
          </cell>
          <cell r="AT995">
            <v>0</v>
          </cell>
          <cell r="AU995">
            <v>0</v>
          </cell>
          <cell r="AV995">
            <v>8757.1720582307989</v>
          </cell>
          <cell r="AW995">
            <v>180</v>
          </cell>
          <cell r="AX995">
            <v>5</v>
          </cell>
          <cell r="AY995">
            <v>0</v>
          </cell>
          <cell r="AZ995">
            <v>0</v>
          </cell>
          <cell r="BA995">
            <v>0</v>
          </cell>
          <cell r="BB995">
            <v>0</v>
          </cell>
          <cell r="BC995">
            <v>0</v>
          </cell>
          <cell r="BD995">
            <v>0</v>
          </cell>
          <cell r="BE995">
            <v>54</v>
          </cell>
          <cell r="BF995">
            <v>1.5</v>
          </cell>
          <cell r="BG995">
            <v>0</v>
          </cell>
          <cell r="BH995">
            <v>0</v>
          </cell>
          <cell r="BI995">
            <v>0</v>
          </cell>
          <cell r="BJ995">
            <v>0</v>
          </cell>
          <cell r="BK995">
            <v>76</v>
          </cell>
          <cell r="BL995">
            <v>2</v>
          </cell>
          <cell r="BM995">
            <v>0</v>
          </cell>
          <cell r="BN995">
            <v>0</v>
          </cell>
          <cell r="BO995">
            <v>589.875</v>
          </cell>
          <cell r="BP995">
            <v>18.149999999999999</v>
          </cell>
          <cell r="BQ995">
            <v>0</v>
          </cell>
          <cell r="BR995">
            <v>0</v>
          </cell>
          <cell r="BS995">
            <v>237.25</v>
          </cell>
          <cell r="BT995">
            <v>7.3</v>
          </cell>
          <cell r="BU995">
            <v>0</v>
          </cell>
          <cell r="BV995">
            <v>0</v>
          </cell>
          <cell r="BW995">
            <v>0</v>
          </cell>
          <cell r="BX995">
            <v>0</v>
          </cell>
          <cell r="BY995">
            <v>0</v>
          </cell>
          <cell r="BZ995">
            <v>0</v>
          </cell>
          <cell r="CA995">
            <v>74</v>
          </cell>
          <cell r="CB995">
            <v>2</v>
          </cell>
          <cell r="CC995">
            <v>0</v>
          </cell>
          <cell r="CD995">
            <v>0</v>
          </cell>
          <cell r="CE995">
            <v>0</v>
          </cell>
          <cell r="CF995">
            <v>0</v>
          </cell>
          <cell r="CG995">
            <v>0</v>
          </cell>
          <cell r="CH995">
            <v>0</v>
          </cell>
          <cell r="CI995">
            <v>0</v>
          </cell>
          <cell r="CJ995">
            <v>0</v>
          </cell>
          <cell r="CK995">
            <v>0</v>
          </cell>
          <cell r="CL995">
            <v>0</v>
          </cell>
          <cell r="CM995">
            <v>0</v>
          </cell>
          <cell r="CN995">
            <v>0</v>
          </cell>
          <cell r="CO995">
            <v>0</v>
          </cell>
          <cell r="CP995">
            <v>0</v>
          </cell>
          <cell r="CQ995">
            <v>0</v>
          </cell>
          <cell r="CR995">
            <v>0</v>
          </cell>
          <cell r="CS995">
            <v>0</v>
          </cell>
          <cell r="CT995">
            <v>0</v>
          </cell>
          <cell r="CU995">
            <v>0</v>
          </cell>
          <cell r="CV995">
            <v>0</v>
          </cell>
          <cell r="CW995">
            <v>0</v>
          </cell>
          <cell r="CX995">
            <v>0</v>
          </cell>
          <cell r="CY995">
            <v>0</v>
          </cell>
          <cell r="CZ995">
            <v>0</v>
          </cell>
          <cell r="DA995">
            <v>0</v>
          </cell>
          <cell r="DB995">
            <v>0</v>
          </cell>
          <cell r="DC995">
            <v>0</v>
          </cell>
          <cell r="DD995">
            <v>9968.2970582307989</v>
          </cell>
          <cell r="DE995">
            <v>0</v>
          </cell>
          <cell r="DG995">
            <v>8502.1087943988332</v>
          </cell>
          <cell r="DI995">
            <v>0.03</v>
          </cell>
          <cell r="DJ995">
            <v>255.06326383196497</v>
          </cell>
          <cell r="DK995">
            <v>2.625935597051602E-2</v>
          </cell>
          <cell r="DL995">
            <v>0</v>
          </cell>
        </row>
        <row r="996">
          <cell r="A996" t="str">
            <v>B10417LR768LT08400P40</v>
          </cell>
          <cell r="B996" t="str">
            <v>RULLIERE-NASTRO TANGENZIALE LR=768 L=08400 P40</v>
          </cell>
          <cell r="F996">
            <v>22201.130456440875</v>
          </cell>
          <cell r="H996">
            <v>10434.53131452721</v>
          </cell>
          <cell r="I996">
            <v>0.53</v>
          </cell>
          <cell r="J996" t="str">
            <v>OK</v>
          </cell>
          <cell r="K996" t="str">
            <v>NEWZD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>
            <v>0</v>
          </cell>
          <cell r="AM996">
            <v>0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  <cell r="AR996">
            <v>0</v>
          </cell>
          <cell r="AS996">
            <v>0</v>
          </cell>
          <cell r="AT996">
            <v>0</v>
          </cell>
          <cell r="AU996">
            <v>0</v>
          </cell>
          <cell r="AV996">
            <v>9203.9063145272103</v>
          </cell>
          <cell r="AW996">
            <v>180</v>
          </cell>
          <cell r="AX996">
            <v>5</v>
          </cell>
          <cell r="AY996">
            <v>0</v>
          </cell>
          <cell r="AZ996">
            <v>0</v>
          </cell>
          <cell r="BA996">
            <v>0</v>
          </cell>
          <cell r="BB996">
            <v>0</v>
          </cell>
          <cell r="BC996">
            <v>0</v>
          </cell>
          <cell r="BD996">
            <v>0</v>
          </cell>
          <cell r="BE996">
            <v>54</v>
          </cell>
          <cell r="BF996">
            <v>1.5</v>
          </cell>
          <cell r="BG996">
            <v>0</v>
          </cell>
          <cell r="BH996">
            <v>0</v>
          </cell>
          <cell r="BI996">
            <v>0</v>
          </cell>
          <cell r="BJ996">
            <v>0</v>
          </cell>
          <cell r="BK996">
            <v>76</v>
          </cell>
          <cell r="BL996">
            <v>2</v>
          </cell>
          <cell r="BM996">
            <v>0</v>
          </cell>
          <cell r="BN996">
            <v>0</v>
          </cell>
          <cell r="BO996">
            <v>604.5</v>
          </cell>
          <cell r="BP996">
            <v>18.600000000000001</v>
          </cell>
          <cell r="BQ996">
            <v>0</v>
          </cell>
          <cell r="BR996">
            <v>0</v>
          </cell>
          <cell r="BS996">
            <v>242.125</v>
          </cell>
          <cell r="BT996">
            <v>7.45</v>
          </cell>
          <cell r="BU996">
            <v>0</v>
          </cell>
          <cell r="BV996">
            <v>0</v>
          </cell>
          <cell r="BW996">
            <v>0</v>
          </cell>
          <cell r="BX996">
            <v>0</v>
          </cell>
          <cell r="BY996">
            <v>0</v>
          </cell>
          <cell r="BZ996">
            <v>0</v>
          </cell>
          <cell r="CA996">
            <v>74</v>
          </cell>
          <cell r="CB996">
            <v>2</v>
          </cell>
          <cell r="CC996">
            <v>0</v>
          </cell>
          <cell r="CD996">
            <v>0</v>
          </cell>
          <cell r="CE996">
            <v>0</v>
          </cell>
          <cell r="CF996">
            <v>0</v>
          </cell>
          <cell r="CG996">
            <v>0</v>
          </cell>
          <cell r="CH996">
            <v>0</v>
          </cell>
          <cell r="CI996">
            <v>0</v>
          </cell>
          <cell r="CJ996">
            <v>0</v>
          </cell>
          <cell r="CK996">
            <v>0</v>
          </cell>
          <cell r="CL996">
            <v>0</v>
          </cell>
          <cell r="CM996">
            <v>0</v>
          </cell>
          <cell r="CN996">
            <v>0</v>
          </cell>
          <cell r="CO996">
            <v>0</v>
          </cell>
          <cell r="CP996">
            <v>0</v>
          </cell>
          <cell r="CQ996">
            <v>0</v>
          </cell>
          <cell r="CR996">
            <v>0</v>
          </cell>
          <cell r="CS996">
            <v>0</v>
          </cell>
          <cell r="CT996">
            <v>0</v>
          </cell>
          <cell r="CU996">
            <v>0</v>
          </cell>
          <cell r="CV996">
            <v>0</v>
          </cell>
          <cell r="CW996">
            <v>0</v>
          </cell>
          <cell r="CX996">
            <v>0</v>
          </cell>
          <cell r="CY996">
            <v>0</v>
          </cell>
          <cell r="CZ996">
            <v>0</v>
          </cell>
          <cell r="DA996">
            <v>0</v>
          </cell>
          <cell r="DB996">
            <v>0</v>
          </cell>
          <cell r="DC996">
            <v>0</v>
          </cell>
          <cell r="DD996">
            <v>10434.53131452721</v>
          </cell>
          <cell r="DE996">
            <v>0</v>
          </cell>
          <cell r="DG996">
            <v>8935.8313733273881</v>
          </cell>
          <cell r="DI996">
            <v>0.03</v>
          </cell>
          <cell r="DJ996">
            <v>268.07494119982164</v>
          </cell>
          <cell r="DK996">
            <v>2.6368572426390412E-2</v>
          </cell>
          <cell r="DL996">
            <v>0</v>
          </cell>
        </row>
        <row r="997">
          <cell r="A997" t="str">
            <v>B10417LR768LT08700P40</v>
          </cell>
          <cell r="B997" t="str">
            <v>RULLIERE-NASTRO TANGENZIALE LR=768 L=08700 P40</v>
          </cell>
          <cell r="F997">
            <v>22731.240758233642</v>
          </cell>
          <cell r="H997">
            <v>10683.683156369811</v>
          </cell>
          <cell r="I997">
            <v>0.53</v>
          </cell>
          <cell r="J997" t="str">
            <v>OK</v>
          </cell>
          <cell r="K997" t="str">
            <v>NEWZD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>
            <v>0</v>
          </cell>
          <cell r="AM997">
            <v>0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  <cell r="AR997">
            <v>0</v>
          </cell>
          <cell r="AS997">
            <v>0</v>
          </cell>
          <cell r="AT997">
            <v>0</v>
          </cell>
          <cell r="AU997">
            <v>0</v>
          </cell>
          <cell r="AV997">
            <v>9433.5581563698106</v>
          </cell>
          <cell r="AW997">
            <v>180</v>
          </cell>
          <cell r="AX997">
            <v>5</v>
          </cell>
          <cell r="AY997">
            <v>0</v>
          </cell>
          <cell r="AZ997">
            <v>0</v>
          </cell>
          <cell r="BA997">
            <v>0</v>
          </cell>
          <cell r="BB997">
            <v>0</v>
          </cell>
          <cell r="BC997">
            <v>0</v>
          </cell>
          <cell r="BD997">
            <v>0</v>
          </cell>
          <cell r="BE997">
            <v>54</v>
          </cell>
          <cell r="BF997">
            <v>1.5</v>
          </cell>
          <cell r="BG997">
            <v>0</v>
          </cell>
          <cell r="BH997">
            <v>0</v>
          </cell>
          <cell r="BI997">
            <v>0</v>
          </cell>
          <cell r="BJ997">
            <v>0</v>
          </cell>
          <cell r="BK997">
            <v>76</v>
          </cell>
          <cell r="BL997">
            <v>2</v>
          </cell>
          <cell r="BM997">
            <v>0</v>
          </cell>
          <cell r="BN997">
            <v>0</v>
          </cell>
          <cell r="BO997">
            <v>619.125</v>
          </cell>
          <cell r="BP997">
            <v>19.05</v>
          </cell>
          <cell r="BQ997">
            <v>0</v>
          </cell>
          <cell r="BR997">
            <v>0</v>
          </cell>
          <cell r="BS997">
            <v>247.00000000000003</v>
          </cell>
          <cell r="BT997">
            <v>7.6000000000000005</v>
          </cell>
          <cell r="BU997">
            <v>0</v>
          </cell>
          <cell r="BV997">
            <v>0</v>
          </cell>
          <cell r="BW997">
            <v>0</v>
          </cell>
          <cell r="BX997">
            <v>0</v>
          </cell>
          <cell r="BY997">
            <v>0</v>
          </cell>
          <cell r="BZ997">
            <v>0</v>
          </cell>
          <cell r="CA997">
            <v>74</v>
          </cell>
          <cell r="CB997">
            <v>2</v>
          </cell>
          <cell r="CC997">
            <v>0</v>
          </cell>
          <cell r="CD997">
            <v>0</v>
          </cell>
          <cell r="CE997">
            <v>0</v>
          </cell>
          <cell r="CF997">
            <v>0</v>
          </cell>
          <cell r="CG997">
            <v>0</v>
          </cell>
          <cell r="CH997">
            <v>0</v>
          </cell>
          <cell r="CI997">
            <v>0</v>
          </cell>
          <cell r="CJ997">
            <v>0</v>
          </cell>
          <cell r="CK997">
            <v>0</v>
          </cell>
          <cell r="CL997">
            <v>0</v>
          </cell>
          <cell r="CM997">
            <v>0</v>
          </cell>
          <cell r="CN997">
            <v>0</v>
          </cell>
          <cell r="CO997">
            <v>0</v>
          </cell>
          <cell r="CP997">
            <v>0</v>
          </cell>
          <cell r="CQ997">
            <v>0</v>
          </cell>
          <cell r="CR997">
            <v>0</v>
          </cell>
          <cell r="CS997">
            <v>0</v>
          </cell>
          <cell r="CT997">
            <v>0</v>
          </cell>
          <cell r="CU997">
            <v>0</v>
          </cell>
          <cell r="CV997">
            <v>0</v>
          </cell>
          <cell r="CW997">
            <v>0</v>
          </cell>
          <cell r="CX997">
            <v>0</v>
          </cell>
          <cell r="CY997">
            <v>0</v>
          </cell>
          <cell r="CZ997">
            <v>0</v>
          </cell>
          <cell r="DA997">
            <v>0</v>
          </cell>
          <cell r="DB997">
            <v>0</v>
          </cell>
          <cell r="DC997">
            <v>0</v>
          </cell>
          <cell r="DD997">
            <v>10683.683156369811</v>
          </cell>
          <cell r="DE997">
            <v>0</v>
          </cell>
          <cell r="DG997">
            <v>9158.7943265726317</v>
          </cell>
          <cell r="DI997">
            <v>0.03</v>
          </cell>
          <cell r="DJ997">
            <v>274.76382979717891</v>
          </cell>
          <cell r="DK997">
            <v>2.6396960258472001E-2</v>
          </cell>
          <cell r="DL997">
            <v>0</v>
          </cell>
        </row>
        <row r="998">
          <cell r="A998" t="str">
            <v>B10417LR768LT09000P40</v>
          </cell>
          <cell r="B998" t="str">
            <v>RULLIERE-NASTRO TANGENZIALE LR=768 L=09000 P40</v>
          </cell>
          <cell r="F998">
            <v>23244.811598608543</v>
          </cell>
          <cell r="H998">
            <v>10925.061451346015</v>
          </cell>
          <cell r="I998">
            <v>0.53</v>
          </cell>
          <cell r="J998" t="str">
            <v>OK</v>
          </cell>
          <cell r="K998" t="str">
            <v>NEWZD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>
            <v>0</v>
          </cell>
          <cell r="AM998">
            <v>0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  <cell r="AR998">
            <v>0</v>
          </cell>
          <cell r="AS998">
            <v>0</v>
          </cell>
          <cell r="AT998">
            <v>0</v>
          </cell>
          <cell r="AU998">
            <v>0</v>
          </cell>
          <cell r="AV998">
            <v>9655.436451346015</v>
          </cell>
          <cell r="AW998">
            <v>180</v>
          </cell>
          <cell r="AX998">
            <v>5</v>
          </cell>
          <cell r="AY998">
            <v>0</v>
          </cell>
          <cell r="AZ998">
            <v>0</v>
          </cell>
          <cell r="BA998">
            <v>0</v>
          </cell>
          <cell r="BB998">
            <v>0</v>
          </cell>
          <cell r="BC998">
            <v>0</v>
          </cell>
          <cell r="BD998">
            <v>0</v>
          </cell>
          <cell r="BE998">
            <v>54</v>
          </cell>
          <cell r="BF998">
            <v>1.5</v>
          </cell>
          <cell r="BG998">
            <v>0</v>
          </cell>
          <cell r="BH998">
            <v>0</v>
          </cell>
          <cell r="BI998">
            <v>0</v>
          </cell>
          <cell r="BJ998">
            <v>0</v>
          </cell>
          <cell r="BK998">
            <v>76</v>
          </cell>
          <cell r="BL998">
            <v>2</v>
          </cell>
          <cell r="BM998">
            <v>0</v>
          </cell>
          <cell r="BN998">
            <v>0</v>
          </cell>
          <cell r="BO998">
            <v>633.75</v>
          </cell>
          <cell r="BP998">
            <v>19.5</v>
          </cell>
          <cell r="BQ998">
            <v>0</v>
          </cell>
          <cell r="BR998">
            <v>0</v>
          </cell>
          <cell r="BS998">
            <v>251.875</v>
          </cell>
          <cell r="BT998">
            <v>7.75</v>
          </cell>
          <cell r="BU998">
            <v>0</v>
          </cell>
          <cell r="BV998">
            <v>0</v>
          </cell>
          <cell r="BW998">
            <v>0</v>
          </cell>
          <cell r="BX998">
            <v>0</v>
          </cell>
          <cell r="BY998">
            <v>0</v>
          </cell>
          <cell r="BZ998">
            <v>0</v>
          </cell>
          <cell r="CA998">
            <v>74</v>
          </cell>
          <cell r="CB998">
            <v>2</v>
          </cell>
          <cell r="CC998">
            <v>0</v>
          </cell>
          <cell r="CD998">
            <v>0</v>
          </cell>
          <cell r="CE998">
            <v>0</v>
          </cell>
          <cell r="CF998">
            <v>0</v>
          </cell>
          <cell r="CG998">
            <v>0</v>
          </cell>
          <cell r="CH998">
            <v>0</v>
          </cell>
          <cell r="CI998">
            <v>0</v>
          </cell>
          <cell r="CJ998">
            <v>0</v>
          </cell>
          <cell r="CK998">
            <v>0</v>
          </cell>
          <cell r="CL998">
            <v>0</v>
          </cell>
          <cell r="CM998">
            <v>0</v>
          </cell>
          <cell r="CN998">
            <v>0</v>
          </cell>
          <cell r="CO998">
            <v>0</v>
          </cell>
          <cell r="CP998">
            <v>0</v>
          </cell>
          <cell r="CQ998">
            <v>0</v>
          </cell>
          <cell r="CR998">
            <v>0</v>
          </cell>
          <cell r="CS998">
            <v>0</v>
          </cell>
          <cell r="CT998">
            <v>0</v>
          </cell>
          <cell r="CU998">
            <v>0</v>
          </cell>
          <cell r="CV998">
            <v>0</v>
          </cell>
          <cell r="CW998">
            <v>0</v>
          </cell>
          <cell r="CX998">
            <v>0</v>
          </cell>
          <cell r="CY998">
            <v>0</v>
          </cell>
          <cell r="CZ998">
            <v>0</v>
          </cell>
          <cell r="DA998">
            <v>0</v>
          </cell>
          <cell r="DB998">
            <v>0</v>
          </cell>
          <cell r="DC998">
            <v>0</v>
          </cell>
          <cell r="DD998">
            <v>10925.061451346015</v>
          </cell>
          <cell r="DE998">
            <v>0</v>
          </cell>
          <cell r="DG998">
            <v>9374.2101469378795</v>
          </cell>
          <cell r="DI998">
            <v>0.03</v>
          </cell>
          <cell r="DJ998">
            <v>281.2263044081364</v>
          </cell>
          <cell r="DK998">
            <v>2.6421520112423224E-2</v>
          </cell>
          <cell r="DL998">
            <v>0</v>
          </cell>
        </row>
        <row r="999">
          <cell r="A999" t="str">
            <v>B10417LR768LT09300P40</v>
          </cell>
          <cell r="B999" t="str">
            <v>RULLIERE-NASTRO TANGENZIALE LR=768 L=09300 P40</v>
          </cell>
          <cell r="F999">
            <v>23728.210245749404</v>
          </cell>
          <cell r="H999">
            <v>11152.258815502219</v>
          </cell>
          <cell r="I999">
            <v>0.53</v>
          </cell>
          <cell r="J999" t="str">
            <v>OK</v>
          </cell>
          <cell r="K999" t="str">
            <v>NEWZD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>
            <v>0</v>
          </cell>
          <cell r="AM999">
            <v>0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  <cell r="AR999">
            <v>0</v>
          </cell>
          <cell r="AS999">
            <v>0</v>
          </cell>
          <cell r="AT999">
            <v>0</v>
          </cell>
          <cell r="AU999">
            <v>0</v>
          </cell>
          <cell r="AV999">
            <v>9863.1338155022186</v>
          </cell>
          <cell r="AW999">
            <v>180</v>
          </cell>
          <cell r="AX999">
            <v>5</v>
          </cell>
          <cell r="AY999">
            <v>0</v>
          </cell>
          <cell r="AZ999">
            <v>0</v>
          </cell>
          <cell r="BA999">
            <v>0</v>
          </cell>
          <cell r="BB999">
            <v>0</v>
          </cell>
          <cell r="BC999">
            <v>0</v>
          </cell>
          <cell r="BD999">
            <v>0</v>
          </cell>
          <cell r="BE999">
            <v>54</v>
          </cell>
          <cell r="BF999">
            <v>1.5</v>
          </cell>
          <cell r="BG999">
            <v>0</v>
          </cell>
          <cell r="BH999">
            <v>0</v>
          </cell>
          <cell r="BI999">
            <v>0</v>
          </cell>
          <cell r="BJ999">
            <v>0</v>
          </cell>
          <cell r="BK999">
            <v>76</v>
          </cell>
          <cell r="BL999">
            <v>2</v>
          </cell>
          <cell r="BM999">
            <v>0</v>
          </cell>
          <cell r="BN999">
            <v>0</v>
          </cell>
          <cell r="BO999">
            <v>648.375</v>
          </cell>
          <cell r="BP999">
            <v>19.95</v>
          </cell>
          <cell r="BQ999">
            <v>0</v>
          </cell>
          <cell r="BR999">
            <v>0</v>
          </cell>
          <cell r="BS999">
            <v>256.75</v>
          </cell>
          <cell r="BT999">
            <v>7.9</v>
          </cell>
          <cell r="BU999">
            <v>0</v>
          </cell>
          <cell r="BV999">
            <v>0</v>
          </cell>
          <cell r="BW999">
            <v>0</v>
          </cell>
          <cell r="BX999">
            <v>0</v>
          </cell>
          <cell r="BY999">
            <v>0</v>
          </cell>
          <cell r="BZ999">
            <v>0</v>
          </cell>
          <cell r="CA999">
            <v>74</v>
          </cell>
          <cell r="CB999">
            <v>2</v>
          </cell>
          <cell r="CC999">
            <v>0</v>
          </cell>
          <cell r="CD999">
            <v>0</v>
          </cell>
          <cell r="CE999">
            <v>0</v>
          </cell>
          <cell r="CF999">
            <v>0</v>
          </cell>
          <cell r="CG999">
            <v>0</v>
          </cell>
          <cell r="CH999">
            <v>0</v>
          </cell>
          <cell r="CI999">
            <v>0</v>
          </cell>
          <cell r="CJ999">
            <v>0</v>
          </cell>
          <cell r="CK999">
            <v>0</v>
          </cell>
          <cell r="CL999">
            <v>0</v>
          </cell>
          <cell r="CM999">
            <v>0</v>
          </cell>
          <cell r="CN999">
            <v>0</v>
          </cell>
          <cell r="CO999">
            <v>0</v>
          </cell>
          <cell r="CP999">
            <v>0</v>
          </cell>
          <cell r="CQ999">
            <v>0</v>
          </cell>
          <cell r="CR999">
            <v>0</v>
          </cell>
          <cell r="CS999">
            <v>0</v>
          </cell>
          <cell r="CT999">
            <v>0</v>
          </cell>
          <cell r="CU999">
            <v>0</v>
          </cell>
          <cell r="CV999">
            <v>0</v>
          </cell>
          <cell r="CW999">
            <v>0</v>
          </cell>
          <cell r="CX999">
            <v>0</v>
          </cell>
          <cell r="CY999">
            <v>0</v>
          </cell>
          <cell r="CZ999">
            <v>0</v>
          </cell>
          <cell r="DA999">
            <v>0</v>
          </cell>
          <cell r="DB999">
            <v>0</v>
          </cell>
          <cell r="DC999">
            <v>0</v>
          </cell>
          <cell r="DD999">
            <v>11152.258815502219</v>
          </cell>
          <cell r="DE999">
            <v>0</v>
          </cell>
          <cell r="DG999">
            <v>9575.8580733031249</v>
          </cell>
          <cell r="DI999">
            <v>0.03</v>
          </cell>
          <cell r="DJ999">
            <v>287.27574219909371</v>
          </cell>
          <cell r="DK999">
            <v>2.6440514473048082E-2</v>
          </cell>
          <cell r="DL999">
            <v>0</v>
          </cell>
        </row>
        <row r="1000">
          <cell r="A1000" t="str">
            <v>B10417LR768LT09600P40</v>
          </cell>
          <cell r="B1000" t="str">
            <v>RULLIERE-NASTRO TANGENZIALE LR=768 L=09600 P40</v>
          </cell>
          <cell r="F1000">
            <v>24316.823438648556</v>
          </cell>
          <cell r="H1000">
            <v>11428.907016164821</v>
          </cell>
          <cell r="I1000">
            <v>0.53</v>
          </cell>
          <cell r="J1000" t="str">
            <v>OK</v>
          </cell>
          <cell r="K1000" t="str">
            <v>NEWZD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>
            <v>0</v>
          </cell>
          <cell r="AM1000">
            <v>0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  <cell r="AR1000">
            <v>0</v>
          </cell>
          <cell r="AS1000">
            <v>0</v>
          </cell>
          <cell r="AT1000">
            <v>0</v>
          </cell>
          <cell r="AU1000">
            <v>0</v>
          </cell>
          <cell r="AV1000">
            <v>10120.282016164821</v>
          </cell>
          <cell r="AW1000">
            <v>180</v>
          </cell>
          <cell r="AX1000">
            <v>5</v>
          </cell>
          <cell r="AY1000">
            <v>0</v>
          </cell>
          <cell r="AZ1000">
            <v>0</v>
          </cell>
          <cell r="BA1000">
            <v>0</v>
          </cell>
          <cell r="BB1000">
            <v>0</v>
          </cell>
          <cell r="BC1000">
            <v>0</v>
          </cell>
          <cell r="BD1000">
            <v>0</v>
          </cell>
          <cell r="BE1000">
            <v>54</v>
          </cell>
          <cell r="BF1000">
            <v>1.5</v>
          </cell>
          <cell r="BG1000">
            <v>0</v>
          </cell>
          <cell r="BH1000">
            <v>0</v>
          </cell>
          <cell r="BI1000">
            <v>0</v>
          </cell>
          <cell r="BJ1000">
            <v>0</v>
          </cell>
          <cell r="BK1000">
            <v>76</v>
          </cell>
          <cell r="BL1000">
            <v>2</v>
          </cell>
          <cell r="BM1000">
            <v>0</v>
          </cell>
          <cell r="BN1000">
            <v>0</v>
          </cell>
          <cell r="BO1000">
            <v>663</v>
          </cell>
          <cell r="BP1000">
            <v>20.399999999999999</v>
          </cell>
          <cell r="BQ1000">
            <v>0</v>
          </cell>
          <cell r="BR1000">
            <v>0</v>
          </cell>
          <cell r="BS1000">
            <v>261.625</v>
          </cell>
          <cell r="BT1000">
            <v>8.0500000000000007</v>
          </cell>
          <cell r="BU1000">
            <v>0</v>
          </cell>
          <cell r="BV1000">
            <v>0</v>
          </cell>
          <cell r="BW1000">
            <v>0</v>
          </cell>
          <cell r="BX1000">
            <v>0</v>
          </cell>
          <cell r="BY1000">
            <v>0</v>
          </cell>
          <cell r="BZ1000">
            <v>0</v>
          </cell>
          <cell r="CA1000">
            <v>74</v>
          </cell>
          <cell r="CB1000">
            <v>2</v>
          </cell>
          <cell r="CC1000">
            <v>0</v>
          </cell>
          <cell r="CD1000">
            <v>0</v>
          </cell>
          <cell r="CE1000">
            <v>0</v>
          </cell>
          <cell r="CF1000">
            <v>0</v>
          </cell>
          <cell r="CG1000">
            <v>0</v>
          </cell>
          <cell r="CH1000">
            <v>0</v>
          </cell>
          <cell r="CI1000">
            <v>0</v>
          </cell>
          <cell r="CJ1000">
            <v>0</v>
          </cell>
          <cell r="CK1000">
            <v>0</v>
          </cell>
          <cell r="CL1000">
            <v>0</v>
          </cell>
          <cell r="CM1000">
            <v>0</v>
          </cell>
          <cell r="CN1000">
            <v>0</v>
          </cell>
          <cell r="CO1000">
            <v>0</v>
          </cell>
          <cell r="CP1000">
            <v>0</v>
          </cell>
          <cell r="CQ1000">
            <v>0</v>
          </cell>
          <cell r="CR1000">
            <v>0</v>
          </cell>
          <cell r="CS1000">
            <v>0</v>
          </cell>
          <cell r="CT1000">
            <v>0</v>
          </cell>
          <cell r="CU1000">
            <v>0</v>
          </cell>
          <cell r="CV1000">
            <v>0</v>
          </cell>
          <cell r="CW1000">
            <v>0</v>
          </cell>
          <cell r="CX1000">
            <v>0</v>
          </cell>
          <cell r="CY1000">
            <v>0</v>
          </cell>
          <cell r="CZ1000">
            <v>0</v>
          </cell>
          <cell r="DA1000">
            <v>0</v>
          </cell>
          <cell r="DB1000">
            <v>0</v>
          </cell>
          <cell r="DC1000">
            <v>0</v>
          </cell>
          <cell r="DD1000">
            <v>11428.907016164821</v>
          </cell>
          <cell r="DE1000">
            <v>0</v>
          </cell>
          <cell r="DG1000">
            <v>9825.51652054837</v>
          </cell>
          <cell r="DI1000">
            <v>0.03</v>
          </cell>
          <cell r="DJ1000">
            <v>294.76549561645106</v>
          </cell>
          <cell r="DK1000">
            <v>2.647402092675516E-2</v>
          </cell>
          <cell r="DL1000">
            <v>0</v>
          </cell>
        </row>
        <row r="1001">
          <cell r="A1001" t="str">
            <v>B10417LR768LT09900P40</v>
          </cell>
          <cell r="B1001" t="str">
            <v>RULLIERE-NASTRO TANGENZIALE LR=768 L=09900 P40</v>
          </cell>
          <cell r="F1001">
            <v>24771.891387917072</v>
          </cell>
          <cell r="H1001">
            <v>11642.788952321023</v>
          </cell>
          <cell r="I1001">
            <v>0.53</v>
          </cell>
          <cell r="J1001" t="str">
            <v>OK</v>
          </cell>
          <cell r="K1001" t="str">
            <v>NEWZD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>
            <v>0</v>
          </cell>
          <cell r="AM1001">
            <v>0</v>
          </cell>
          <cell r="AN1001">
            <v>0</v>
          </cell>
          <cell r="AO1001">
            <v>0</v>
          </cell>
          <cell r="AP1001">
            <v>0</v>
          </cell>
          <cell r="AQ1001">
            <v>0</v>
          </cell>
          <cell r="AR1001">
            <v>0</v>
          </cell>
          <cell r="AS1001">
            <v>0</v>
          </cell>
          <cell r="AT1001">
            <v>0</v>
          </cell>
          <cell r="AU1001">
            <v>0</v>
          </cell>
          <cell r="AV1001">
            <v>10314.663952321023</v>
          </cell>
          <cell r="AW1001">
            <v>180</v>
          </cell>
          <cell r="AX1001">
            <v>5</v>
          </cell>
          <cell r="AY1001">
            <v>0</v>
          </cell>
          <cell r="AZ1001">
            <v>0</v>
          </cell>
          <cell r="BA1001">
            <v>0</v>
          </cell>
          <cell r="BB1001">
            <v>0</v>
          </cell>
          <cell r="BC1001">
            <v>0</v>
          </cell>
          <cell r="BD1001">
            <v>0</v>
          </cell>
          <cell r="BE1001">
            <v>54</v>
          </cell>
          <cell r="BF1001">
            <v>1.5</v>
          </cell>
          <cell r="BG1001">
            <v>0</v>
          </cell>
          <cell r="BH1001">
            <v>0</v>
          </cell>
          <cell r="BI1001">
            <v>0</v>
          </cell>
          <cell r="BJ1001">
            <v>0</v>
          </cell>
          <cell r="BK1001">
            <v>76</v>
          </cell>
          <cell r="BL1001">
            <v>2</v>
          </cell>
          <cell r="BM1001">
            <v>0</v>
          </cell>
          <cell r="BN1001">
            <v>0</v>
          </cell>
          <cell r="BO1001">
            <v>677.625</v>
          </cell>
          <cell r="BP1001">
            <v>20.85</v>
          </cell>
          <cell r="BQ1001">
            <v>0</v>
          </cell>
          <cell r="BR1001">
            <v>0</v>
          </cell>
          <cell r="BS1001">
            <v>266.5</v>
          </cell>
          <cell r="BT1001">
            <v>8.1999999999999993</v>
          </cell>
          <cell r="BU1001">
            <v>0</v>
          </cell>
          <cell r="BV1001">
            <v>0</v>
          </cell>
          <cell r="BW1001">
            <v>0</v>
          </cell>
          <cell r="BX1001">
            <v>0</v>
          </cell>
          <cell r="BY1001">
            <v>0</v>
          </cell>
          <cell r="BZ1001">
            <v>0</v>
          </cell>
          <cell r="CA1001">
            <v>74</v>
          </cell>
          <cell r="CB1001">
            <v>2</v>
          </cell>
          <cell r="CC1001">
            <v>0</v>
          </cell>
          <cell r="CD1001">
            <v>0</v>
          </cell>
          <cell r="CE1001">
            <v>0</v>
          </cell>
          <cell r="CF1001">
            <v>0</v>
          </cell>
          <cell r="CG1001">
            <v>0</v>
          </cell>
          <cell r="CH1001">
            <v>0</v>
          </cell>
          <cell r="CI1001">
            <v>0</v>
          </cell>
          <cell r="CJ1001">
            <v>0</v>
          </cell>
          <cell r="CK1001">
            <v>0</v>
          </cell>
          <cell r="CL1001">
            <v>0</v>
          </cell>
          <cell r="CM1001">
            <v>0</v>
          </cell>
          <cell r="CN1001">
            <v>0</v>
          </cell>
          <cell r="CO1001">
            <v>0</v>
          </cell>
          <cell r="CP1001">
            <v>0</v>
          </cell>
          <cell r="CQ1001">
            <v>0</v>
          </cell>
          <cell r="CR1001">
            <v>0</v>
          </cell>
          <cell r="CS1001">
            <v>0</v>
          </cell>
          <cell r="CT1001">
            <v>0</v>
          </cell>
          <cell r="CU1001">
            <v>0</v>
          </cell>
          <cell r="CV1001">
            <v>0</v>
          </cell>
          <cell r="CW1001">
            <v>0</v>
          </cell>
          <cell r="CX1001">
            <v>0</v>
          </cell>
          <cell r="CY1001">
            <v>0</v>
          </cell>
          <cell r="CZ1001">
            <v>0</v>
          </cell>
          <cell r="DA1001">
            <v>0</v>
          </cell>
          <cell r="DB1001">
            <v>0</v>
          </cell>
          <cell r="DC1001">
            <v>0</v>
          </cell>
          <cell r="DD1001">
            <v>11642.788952321023</v>
          </cell>
          <cell r="DE1001">
            <v>0</v>
          </cell>
          <cell r="DG1001">
            <v>10014.236846913614</v>
          </cell>
          <cell r="DI1001">
            <v>0.03</v>
          </cell>
          <cell r="DJ1001">
            <v>300.42710540740842</v>
          </cell>
          <cell r="DK1001">
            <v>2.6487173435500829E-2</v>
          </cell>
          <cell r="DL1001">
            <v>0</v>
          </cell>
        </row>
        <row r="1002">
          <cell r="A1002" t="str">
            <v>B10417LR768LT10200P40</v>
          </cell>
          <cell r="B1002" t="str">
            <v>RULLIERE-NASTRO TANGENZIALE LR=768 L=10200 P40</v>
          </cell>
          <cell r="F1002">
            <v>25313.792926164315</v>
          </cell>
          <cell r="H1002">
            <v>11897.482675297228</v>
          </cell>
          <cell r="I1002">
            <v>0.53</v>
          </cell>
          <cell r="J1002" t="str">
            <v>OK</v>
          </cell>
          <cell r="K1002" t="str">
            <v>NEWZD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>
            <v>0</v>
          </cell>
          <cell r="AM1002">
            <v>0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  <cell r="AR1002">
            <v>0</v>
          </cell>
          <cell r="AS1002">
            <v>0</v>
          </cell>
          <cell r="AT1002">
            <v>0</v>
          </cell>
          <cell r="AU1002">
            <v>0</v>
          </cell>
          <cell r="AV1002">
            <v>10549.857675297228</v>
          </cell>
          <cell r="AW1002">
            <v>180</v>
          </cell>
          <cell r="AX1002">
            <v>5</v>
          </cell>
          <cell r="AY1002">
            <v>0</v>
          </cell>
          <cell r="AZ1002">
            <v>0</v>
          </cell>
          <cell r="BA1002">
            <v>0</v>
          </cell>
          <cell r="BB1002">
            <v>0</v>
          </cell>
          <cell r="BC1002">
            <v>0</v>
          </cell>
          <cell r="BD1002">
            <v>0</v>
          </cell>
          <cell r="BE1002">
            <v>54</v>
          </cell>
          <cell r="BF1002">
            <v>1.5</v>
          </cell>
          <cell r="BG1002">
            <v>0</v>
          </cell>
          <cell r="BH1002">
            <v>0</v>
          </cell>
          <cell r="BI1002">
            <v>0</v>
          </cell>
          <cell r="BJ1002">
            <v>0</v>
          </cell>
          <cell r="BK1002">
            <v>76</v>
          </cell>
          <cell r="BL1002">
            <v>2</v>
          </cell>
          <cell r="BM1002">
            <v>0</v>
          </cell>
          <cell r="BN1002">
            <v>0</v>
          </cell>
          <cell r="BO1002">
            <v>692.25</v>
          </cell>
          <cell r="BP1002">
            <v>21.3</v>
          </cell>
          <cell r="BQ1002">
            <v>0</v>
          </cell>
          <cell r="BR1002">
            <v>0</v>
          </cell>
          <cell r="BS1002">
            <v>271.37500000000006</v>
          </cell>
          <cell r="BT1002">
            <v>8.3500000000000014</v>
          </cell>
          <cell r="BU1002">
            <v>0</v>
          </cell>
          <cell r="BV1002">
            <v>0</v>
          </cell>
          <cell r="BW1002">
            <v>0</v>
          </cell>
          <cell r="BX1002">
            <v>0</v>
          </cell>
          <cell r="BY1002">
            <v>0</v>
          </cell>
          <cell r="BZ1002">
            <v>0</v>
          </cell>
          <cell r="CA1002">
            <v>74</v>
          </cell>
          <cell r="CB1002">
            <v>2</v>
          </cell>
          <cell r="CC1002">
            <v>0</v>
          </cell>
          <cell r="CD1002">
            <v>0</v>
          </cell>
          <cell r="CE1002">
            <v>0</v>
          </cell>
          <cell r="CF1002">
            <v>0</v>
          </cell>
          <cell r="CG1002">
            <v>0</v>
          </cell>
          <cell r="CH1002">
            <v>0</v>
          </cell>
          <cell r="CI1002">
            <v>0</v>
          </cell>
          <cell r="CJ1002">
            <v>0</v>
          </cell>
          <cell r="CK1002">
            <v>0</v>
          </cell>
          <cell r="CL1002">
            <v>0</v>
          </cell>
          <cell r="CM1002">
            <v>0</v>
          </cell>
          <cell r="CN1002">
            <v>0</v>
          </cell>
          <cell r="CO1002">
            <v>0</v>
          </cell>
          <cell r="CP1002">
            <v>0</v>
          </cell>
          <cell r="CQ1002">
            <v>0</v>
          </cell>
          <cell r="CR1002">
            <v>0</v>
          </cell>
          <cell r="CS1002">
            <v>0</v>
          </cell>
          <cell r="CT1002">
            <v>0</v>
          </cell>
          <cell r="CU1002">
            <v>0</v>
          </cell>
          <cell r="CV1002">
            <v>0</v>
          </cell>
          <cell r="CW1002">
            <v>0</v>
          </cell>
          <cell r="CX1002">
            <v>0</v>
          </cell>
          <cell r="CY1002">
            <v>0</v>
          </cell>
          <cell r="CZ1002">
            <v>0</v>
          </cell>
          <cell r="DA1002">
            <v>0</v>
          </cell>
          <cell r="DB1002">
            <v>0</v>
          </cell>
          <cell r="DC1002">
            <v>0</v>
          </cell>
          <cell r="DD1002">
            <v>11897.482675297228</v>
          </cell>
          <cell r="DE1002">
            <v>0</v>
          </cell>
          <cell r="DG1002">
            <v>10242.580267278861</v>
          </cell>
          <cell r="DI1002">
            <v>0.03</v>
          </cell>
          <cell r="DJ1002">
            <v>307.2774080183658</v>
          </cell>
          <cell r="DK1002">
            <v>2.6511817602218199E-2</v>
          </cell>
          <cell r="DL1002">
            <v>0</v>
          </cell>
        </row>
        <row r="1003">
          <cell r="A1003" t="str">
            <v>B10417LR768LT10500P40</v>
          </cell>
          <cell r="B1003" t="str">
            <v>RULLIERE-NASTRO TANGENZIALE LR=768 L=10500 P40</v>
          </cell>
          <cell r="F1003">
            <v>25768.860875432831</v>
          </cell>
          <cell r="H1003">
            <v>12111.364611453429</v>
          </cell>
          <cell r="I1003">
            <v>0.53</v>
          </cell>
          <cell r="J1003" t="str">
            <v>OK</v>
          </cell>
          <cell r="K1003" t="str">
            <v>NEWZD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>
            <v>0</v>
          </cell>
          <cell r="AM1003">
            <v>0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  <cell r="AR1003">
            <v>0</v>
          </cell>
          <cell r="AS1003">
            <v>0</v>
          </cell>
          <cell r="AT1003">
            <v>0</v>
          </cell>
          <cell r="AU1003">
            <v>0</v>
          </cell>
          <cell r="AV1003">
            <v>10744.239611453429</v>
          </cell>
          <cell r="AW1003">
            <v>180</v>
          </cell>
          <cell r="AX1003">
            <v>5</v>
          </cell>
          <cell r="AY1003">
            <v>0</v>
          </cell>
          <cell r="AZ1003">
            <v>0</v>
          </cell>
          <cell r="BA1003">
            <v>0</v>
          </cell>
          <cell r="BB1003">
            <v>0</v>
          </cell>
          <cell r="BC1003">
            <v>0</v>
          </cell>
          <cell r="BD1003">
            <v>0</v>
          </cell>
          <cell r="BE1003">
            <v>54</v>
          </cell>
          <cell r="BF1003">
            <v>1.5</v>
          </cell>
          <cell r="BG1003">
            <v>0</v>
          </cell>
          <cell r="BH1003">
            <v>0</v>
          </cell>
          <cell r="BI1003">
            <v>0</v>
          </cell>
          <cell r="BJ1003">
            <v>0</v>
          </cell>
          <cell r="BK1003">
            <v>76</v>
          </cell>
          <cell r="BL1003">
            <v>2</v>
          </cell>
          <cell r="BM1003">
            <v>0</v>
          </cell>
          <cell r="BN1003">
            <v>0</v>
          </cell>
          <cell r="BO1003">
            <v>706.875</v>
          </cell>
          <cell r="BP1003">
            <v>21.75</v>
          </cell>
          <cell r="BQ1003">
            <v>0</v>
          </cell>
          <cell r="BR1003">
            <v>0</v>
          </cell>
          <cell r="BS1003">
            <v>276.25</v>
          </cell>
          <cell r="BT1003">
            <v>8.5</v>
          </cell>
          <cell r="BU1003">
            <v>0</v>
          </cell>
          <cell r="BV1003">
            <v>0</v>
          </cell>
          <cell r="BW1003">
            <v>0</v>
          </cell>
          <cell r="BX1003">
            <v>0</v>
          </cell>
          <cell r="BY1003">
            <v>0</v>
          </cell>
          <cell r="BZ1003">
            <v>0</v>
          </cell>
          <cell r="CA1003">
            <v>74</v>
          </cell>
          <cell r="CB1003">
            <v>2</v>
          </cell>
          <cell r="CC1003">
            <v>0</v>
          </cell>
          <cell r="CD1003">
            <v>0</v>
          </cell>
          <cell r="CE1003">
            <v>0</v>
          </cell>
          <cell r="CF1003">
            <v>0</v>
          </cell>
          <cell r="CG1003">
            <v>0</v>
          </cell>
          <cell r="CH1003">
            <v>0</v>
          </cell>
          <cell r="CI1003">
            <v>0</v>
          </cell>
          <cell r="CJ1003">
            <v>0</v>
          </cell>
          <cell r="CK1003">
            <v>0</v>
          </cell>
          <cell r="CL1003">
            <v>0</v>
          </cell>
          <cell r="CM1003">
            <v>0</v>
          </cell>
          <cell r="CN1003">
            <v>0</v>
          </cell>
          <cell r="CO1003">
            <v>0</v>
          </cell>
          <cell r="CP1003">
            <v>0</v>
          </cell>
          <cell r="CQ1003">
            <v>0</v>
          </cell>
          <cell r="CR1003">
            <v>0</v>
          </cell>
          <cell r="CS1003">
            <v>0</v>
          </cell>
          <cell r="CT1003">
            <v>0</v>
          </cell>
          <cell r="CU1003">
            <v>0</v>
          </cell>
          <cell r="CV1003">
            <v>0</v>
          </cell>
          <cell r="CW1003">
            <v>0</v>
          </cell>
          <cell r="CX1003">
            <v>0</v>
          </cell>
          <cell r="CY1003">
            <v>0</v>
          </cell>
          <cell r="CZ1003">
            <v>0</v>
          </cell>
          <cell r="DA1003">
            <v>0</v>
          </cell>
          <cell r="DB1003">
            <v>0</v>
          </cell>
          <cell r="DC1003">
            <v>0</v>
          </cell>
          <cell r="DD1003">
            <v>12111.364611453429</v>
          </cell>
          <cell r="DE1003">
            <v>0</v>
          </cell>
          <cell r="DG1003">
            <v>10431.300593644106</v>
          </cell>
          <cell r="DI1003">
            <v>0.03</v>
          </cell>
          <cell r="DJ1003">
            <v>312.93901780932316</v>
          </cell>
          <cell r="DK1003">
            <v>2.6523794664425868E-2</v>
          </cell>
          <cell r="DL1003">
            <v>0</v>
          </cell>
        </row>
        <row r="1004">
          <cell r="A1004" t="str">
            <v>B10417LR768LT10800P40</v>
          </cell>
          <cell r="B1004" t="str">
            <v>RULLIERE-NASTRO TANGENZIALE LR=768 L=10800 P40</v>
          </cell>
          <cell r="F1004">
            <v>26357.474068331991</v>
          </cell>
          <cell r="H1004">
            <v>12388.012812116034</v>
          </cell>
          <cell r="I1004">
            <v>0.53</v>
          </cell>
          <cell r="J1004" t="str">
            <v>OK</v>
          </cell>
          <cell r="K1004" t="str">
            <v>NEWZD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>
            <v>0</v>
          </cell>
          <cell r="AM1004">
            <v>0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  <cell r="AR1004">
            <v>0</v>
          </cell>
          <cell r="AS1004">
            <v>0</v>
          </cell>
          <cell r="AT1004">
            <v>0</v>
          </cell>
          <cell r="AU1004">
            <v>0</v>
          </cell>
          <cell r="AV1004">
            <v>11001.387812116034</v>
          </cell>
          <cell r="AW1004">
            <v>180</v>
          </cell>
          <cell r="AX1004">
            <v>5</v>
          </cell>
          <cell r="AY1004">
            <v>0</v>
          </cell>
          <cell r="AZ1004">
            <v>0</v>
          </cell>
          <cell r="BA1004">
            <v>0</v>
          </cell>
          <cell r="BB1004">
            <v>0</v>
          </cell>
          <cell r="BC1004">
            <v>0</v>
          </cell>
          <cell r="BD1004">
            <v>0</v>
          </cell>
          <cell r="BE1004">
            <v>54</v>
          </cell>
          <cell r="BF1004">
            <v>1.5</v>
          </cell>
          <cell r="BG1004">
            <v>0</v>
          </cell>
          <cell r="BH1004">
            <v>0</v>
          </cell>
          <cell r="BI1004">
            <v>0</v>
          </cell>
          <cell r="BJ1004">
            <v>0</v>
          </cell>
          <cell r="BK1004">
            <v>76</v>
          </cell>
          <cell r="BL1004">
            <v>2</v>
          </cell>
          <cell r="BM1004">
            <v>0</v>
          </cell>
          <cell r="BN1004">
            <v>0</v>
          </cell>
          <cell r="BO1004">
            <v>721.5</v>
          </cell>
          <cell r="BP1004">
            <v>22.2</v>
          </cell>
          <cell r="BQ1004">
            <v>0</v>
          </cell>
          <cell r="BR1004">
            <v>0</v>
          </cell>
          <cell r="BS1004">
            <v>281.125</v>
          </cell>
          <cell r="BT1004">
            <v>8.65</v>
          </cell>
          <cell r="BU1004">
            <v>0</v>
          </cell>
          <cell r="BV1004">
            <v>0</v>
          </cell>
          <cell r="BW1004">
            <v>0</v>
          </cell>
          <cell r="BX1004">
            <v>0</v>
          </cell>
          <cell r="BY1004">
            <v>0</v>
          </cell>
          <cell r="BZ1004">
            <v>0</v>
          </cell>
          <cell r="CA1004">
            <v>74</v>
          </cell>
          <cell r="CB1004">
            <v>2</v>
          </cell>
          <cell r="CC1004">
            <v>0</v>
          </cell>
          <cell r="CD1004">
            <v>0</v>
          </cell>
          <cell r="CE1004">
            <v>0</v>
          </cell>
          <cell r="CF1004">
            <v>0</v>
          </cell>
          <cell r="CG1004">
            <v>0</v>
          </cell>
          <cell r="CH1004">
            <v>0</v>
          </cell>
          <cell r="CI1004">
            <v>0</v>
          </cell>
          <cell r="CJ1004">
            <v>0</v>
          </cell>
          <cell r="CK1004">
            <v>0</v>
          </cell>
          <cell r="CL1004">
            <v>0</v>
          </cell>
          <cell r="CM1004">
            <v>0</v>
          </cell>
          <cell r="CN1004">
            <v>0</v>
          </cell>
          <cell r="CO1004">
            <v>0</v>
          </cell>
          <cell r="CP1004">
            <v>0</v>
          </cell>
          <cell r="CQ1004">
            <v>0</v>
          </cell>
          <cell r="CR1004">
            <v>0</v>
          </cell>
          <cell r="CS1004">
            <v>0</v>
          </cell>
          <cell r="CT1004">
            <v>0</v>
          </cell>
          <cell r="CU1004">
            <v>0</v>
          </cell>
          <cell r="CV1004">
            <v>0</v>
          </cell>
          <cell r="CW1004">
            <v>0</v>
          </cell>
          <cell r="CX1004">
            <v>0</v>
          </cell>
          <cell r="CY1004">
            <v>0</v>
          </cell>
          <cell r="CZ1004">
            <v>0</v>
          </cell>
          <cell r="DA1004">
            <v>0</v>
          </cell>
          <cell r="DB1004">
            <v>0</v>
          </cell>
          <cell r="DC1004">
            <v>0</v>
          </cell>
          <cell r="DD1004">
            <v>12388.012812116034</v>
          </cell>
          <cell r="DE1004">
            <v>0</v>
          </cell>
          <cell r="DG1004">
            <v>10680.959040889353</v>
          </cell>
          <cell r="DI1004">
            <v>0.03</v>
          </cell>
          <cell r="DJ1004">
            <v>320.42877122668057</v>
          </cell>
          <cell r="DK1004">
            <v>2.6552851850126059E-2</v>
          </cell>
          <cell r="DL1004">
            <v>0</v>
          </cell>
        </row>
        <row r="1005">
          <cell r="A1005" t="str">
            <v>B10417LR768LT11100P40</v>
          </cell>
          <cell r="B1005" t="str">
            <v>RULLIERE-NASTRO TANGENZIALE LR=768 L=11100 P40</v>
          </cell>
          <cell r="F1005">
            <v>26840.872715472837</v>
          </cell>
          <cell r="H1005">
            <v>12615.210176272232</v>
          </cell>
          <cell r="I1005">
            <v>0.53</v>
          </cell>
          <cell r="J1005" t="str">
            <v>OK</v>
          </cell>
          <cell r="K1005" t="str">
            <v>NEWZD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>
            <v>0</v>
          </cell>
          <cell r="AM1005">
            <v>0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  <cell r="AR1005">
            <v>0</v>
          </cell>
          <cell r="AS1005">
            <v>0</v>
          </cell>
          <cell r="AT1005">
            <v>0</v>
          </cell>
          <cell r="AU1005">
            <v>0</v>
          </cell>
          <cell r="AV1005">
            <v>11209.085176272232</v>
          </cell>
          <cell r="AW1005">
            <v>180</v>
          </cell>
          <cell r="AX1005">
            <v>5</v>
          </cell>
          <cell r="AY1005">
            <v>0</v>
          </cell>
          <cell r="AZ1005">
            <v>0</v>
          </cell>
          <cell r="BA1005">
            <v>0</v>
          </cell>
          <cell r="BB1005">
            <v>0</v>
          </cell>
          <cell r="BC1005">
            <v>0</v>
          </cell>
          <cell r="BD1005">
            <v>0</v>
          </cell>
          <cell r="BE1005">
            <v>54</v>
          </cell>
          <cell r="BF1005">
            <v>1.5</v>
          </cell>
          <cell r="BG1005">
            <v>0</v>
          </cell>
          <cell r="BH1005">
            <v>0</v>
          </cell>
          <cell r="BI1005">
            <v>0</v>
          </cell>
          <cell r="BJ1005">
            <v>0</v>
          </cell>
          <cell r="BK1005">
            <v>76</v>
          </cell>
          <cell r="BL1005">
            <v>2</v>
          </cell>
          <cell r="BM1005">
            <v>0</v>
          </cell>
          <cell r="BN1005">
            <v>0</v>
          </cell>
          <cell r="BO1005">
            <v>736.125</v>
          </cell>
          <cell r="BP1005">
            <v>22.65</v>
          </cell>
          <cell r="BQ1005">
            <v>0</v>
          </cell>
          <cell r="BR1005">
            <v>0</v>
          </cell>
          <cell r="BS1005">
            <v>286</v>
          </cell>
          <cell r="BT1005">
            <v>8.8000000000000007</v>
          </cell>
          <cell r="BU1005">
            <v>0</v>
          </cell>
          <cell r="BV1005">
            <v>0</v>
          </cell>
          <cell r="BW1005">
            <v>0</v>
          </cell>
          <cell r="BX1005">
            <v>0</v>
          </cell>
          <cell r="BY1005">
            <v>0</v>
          </cell>
          <cell r="BZ1005">
            <v>0</v>
          </cell>
          <cell r="CA1005">
            <v>74</v>
          </cell>
          <cell r="CB1005">
            <v>2</v>
          </cell>
          <cell r="CC1005">
            <v>0</v>
          </cell>
          <cell r="CD1005">
            <v>0</v>
          </cell>
          <cell r="CE1005">
            <v>0</v>
          </cell>
          <cell r="CF1005">
            <v>0</v>
          </cell>
          <cell r="CG1005">
            <v>0</v>
          </cell>
          <cell r="CH1005">
            <v>0</v>
          </cell>
          <cell r="CI1005">
            <v>0</v>
          </cell>
          <cell r="CJ1005">
            <v>0</v>
          </cell>
          <cell r="CK1005">
            <v>0</v>
          </cell>
          <cell r="CL1005">
            <v>0</v>
          </cell>
          <cell r="CM1005">
            <v>0</v>
          </cell>
          <cell r="CN1005">
            <v>0</v>
          </cell>
          <cell r="CO1005">
            <v>0</v>
          </cell>
          <cell r="CP1005">
            <v>0</v>
          </cell>
          <cell r="CQ1005">
            <v>0</v>
          </cell>
          <cell r="CR1005">
            <v>0</v>
          </cell>
          <cell r="CS1005">
            <v>0</v>
          </cell>
          <cell r="CT1005">
            <v>0</v>
          </cell>
          <cell r="CU1005">
            <v>0</v>
          </cell>
          <cell r="CV1005">
            <v>0</v>
          </cell>
          <cell r="CW1005">
            <v>0</v>
          </cell>
          <cell r="CX1005">
            <v>0</v>
          </cell>
          <cell r="CY1005">
            <v>0</v>
          </cell>
          <cell r="CZ1005">
            <v>0</v>
          </cell>
          <cell r="DA1005">
            <v>0</v>
          </cell>
          <cell r="DB1005">
            <v>0</v>
          </cell>
          <cell r="DC1005">
            <v>0</v>
          </cell>
          <cell r="DD1005">
            <v>12615.210176272232</v>
          </cell>
          <cell r="DE1005">
            <v>0</v>
          </cell>
          <cell r="DG1005">
            <v>10882.606967254595</v>
          </cell>
          <cell r="DI1005">
            <v>0.03</v>
          </cell>
          <cell r="DJ1005">
            <v>326.47820901763782</v>
          </cell>
          <cell r="DK1005">
            <v>2.6567282115648242E-2</v>
          </cell>
          <cell r="DL1005">
            <v>0</v>
          </cell>
        </row>
        <row r="1006">
          <cell r="A1006" t="str">
            <v>B10417LR768LT11400P40</v>
          </cell>
          <cell r="B1006" t="str">
            <v>RULLIERE-NASTRO TANGENZIALE LR=768 L=11400 P40</v>
          </cell>
          <cell r="F1006">
            <v>27354.443555847731</v>
          </cell>
          <cell r="H1006">
            <v>12856.588471248433</v>
          </cell>
          <cell r="I1006">
            <v>0.53</v>
          </cell>
          <cell r="J1006" t="str">
            <v>OK</v>
          </cell>
          <cell r="K1006" t="str">
            <v>NEWZD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>
            <v>0</v>
          </cell>
          <cell r="AM1006">
            <v>0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  <cell r="AR1006">
            <v>0</v>
          </cell>
          <cell r="AS1006">
            <v>0</v>
          </cell>
          <cell r="AT1006">
            <v>0</v>
          </cell>
          <cell r="AU1006">
            <v>0</v>
          </cell>
          <cell r="AV1006">
            <v>11430.963471248433</v>
          </cell>
          <cell r="AW1006">
            <v>180</v>
          </cell>
          <cell r="AX1006">
            <v>5</v>
          </cell>
          <cell r="AY1006">
            <v>0</v>
          </cell>
          <cell r="AZ1006">
            <v>0</v>
          </cell>
          <cell r="BA1006">
            <v>0</v>
          </cell>
          <cell r="BB1006">
            <v>0</v>
          </cell>
          <cell r="BC1006">
            <v>0</v>
          </cell>
          <cell r="BD1006">
            <v>0</v>
          </cell>
          <cell r="BE1006">
            <v>54</v>
          </cell>
          <cell r="BF1006">
            <v>1.5</v>
          </cell>
          <cell r="BG1006">
            <v>0</v>
          </cell>
          <cell r="BH1006">
            <v>0</v>
          </cell>
          <cell r="BI1006">
            <v>0</v>
          </cell>
          <cell r="BJ1006">
            <v>0</v>
          </cell>
          <cell r="BK1006">
            <v>76</v>
          </cell>
          <cell r="BL1006">
            <v>2</v>
          </cell>
          <cell r="BM1006">
            <v>0</v>
          </cell>
          <cell r="BN1006">
            <v>0</v>
          </cell>
          <cell r="BO1006">
            <v>750.75</v>
          </cell>
          <cell r="BP1006">
            <v>23.1</v>
          </cell>
          <cell r="BQ1006">
            <v>0</v>
          </cell>
          <cell r="BR1006">
            <v>0</v>
          </cell>
          <cell r="BS1006">
            <v>290.875</v>
          </cell>
          <cell r="BT1006">
            <v>8.9499999999999993</v>
          </cell>
          <cell r="BU1006">
            <v>0</v>
          </cell>
          <cell r="BV1006">
            <v>0</v>
          </cell>
          <cell r="BW1006">
            <v>0</v>
          </cell>
          <cell r="BX1006">
            <v>0</v>
          </cell>
          <cell r="BY1006">
            <v>0</v>
          </cell>
          <cell r="BZ1006">
            <v>0</v>
          </cell>
          <cell r="CA1006">
            <v>74</v>
          </cell>
          <cell r="CB1006">
            <v>2</v>
          </cell>
          <cell r="CC1006">
            <v>0</v>
          </cell>
          <cell r="CD1006">
            <v>0</v>
          </cell>
          <cell r="CE1006">
            <v>0</v>
          </cell>
          <cell r="CF1006">
            <v>0</v>
          </cell>
          <cell r="CG1006">
            <v>0</v>
          </cell>
          <cell r="CH1006">
            <v>0</v>
          </cell>
          <cell r="CI1006">
            <v>0</v>
          </cell>
          <cell r="CJ1006">
            <v>0</v>
          </cell>
          <cell r="CK1006">
            <v>0</v>
          </cell>
          <cell r="CL1006">
            <v>0</v>
          </cell>
          <cell r="CM1006">
            <v>0</v>
          </cell>
          <cell r="CN1006">
            <v>0</v>
          </cell>
          <cell r="CO1006">
            <v>0</v>
          </cell>
          <cell r="CP1006">
            <v>0</v>
          </cell>
          <cell r="CQ1006">
            <v>0</v>
          </cell>
          <cell r="CR1006">
            <v>0</v>
          </cell>
          <cell r="CS1006">
            <v>0</v>
          </cell>
          <cell r="CT1006">
            <v>0</v>
          </cell>
          <cell r="CU1006">
            <v>0</v>
          </cell>
          <cell r="CV1006">
            <v>0</v>
          </cell>
          <cell r="CW1006">
            <v>0</v>
          </cell>
          <cell r="CX1006">
            <v>0</v>
          </cell>
          <cell r="CY1006">
            <v>0</v>
          </cell>
          <cell r="CZ1006">
            <v>0</v>
          </cell>
          <cell r="DA1006">
            <v>0</v>
          </cell>
          <cell r="DB1006">
            <v>0</v>
          </cell>
          <cell r="DC1006">
            <v>0</v>
          </cell>
          <cell r="DD1006">
            <v>12856.588471248433</v>
          </cell>
          <cell r="DE1006">
            <v>0</v>
          </cell>
          <cell r="DG1006">
            <v>11098.022787619839</v>
          </cell>
          <cell r="DI1006">
            <v>0.03</v>
          </cell>
          <cell r="DJ1006">
            <v>332.94068362859514</v>
          </cell>
          <cell r="DK1006">
            <v>2.6584960650020934E-2</v>
          </cell>
          <cell r="DL1006">
            <v>0</v>
          </cell>
        </row>
        <row r="1007">
          <cell r="A1007" t="str">
            <v>B10417LR768LT11700P40</v>
          </cell>
          <cell r="B1007" t="str">
            <v>RULLIERE-NASTRO TANGENZIALE LR=768 L=11700 P40</v>
          </cell>
          <cell r="F1007">
            <v>27884.553857640509</v>
          </cell>
          <cell r="H1007">
            <v>13105.740313091039</v>
          </cell>
          <cell r="I1007">
            <v>0.53</v>
          </cell>
          <cell r="J1007" t="str">
            <v>OK</v>
          </cell>
          <cell r="K1007" t="str">
            <v>NEWZD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>
            <v>0</v>
          </cell>
          <cell r="AM1007">
            <v>0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  <cell r="AR1007">
            <v>0</v>
          </cell>
          <cell r="AS1007">
            <v>0</v>
          </cell>
          <cell r="AT1007">
            <v>0</v>
          </cell>
          <cell r="AU1007">
            <v>0</v>
          </cell>
          <cell r="AV1007">
            <v>11660.615313091039</v>
          </cell>
          <cell r="AW1007">
            <v>180</v>
          </cell>
          <cell r="AX1007">
            <v>5</v>
          </cell>
          <cell r="AY1007">
            <v>0</v>
          </cell>
          <cell r="AZ1007">
            <v>0</v>
          </cell>
          <cell r="BA1007">
            <v>0</v>
          </cell>
          <cell r="BB1007">
            <v>0</v>
          </cell>
          <cell r="BC1007">
            <v>0</v>
          </cell>
          <cell r="BD1007">
            <v>0</v>
          </cell>
          <cell r="BE1007">
            <v>54</v>
          </cell>
          <cell r="BF1007">
            <v>1.5</v>
          </cell>
          <cell r="BG1007">
            <v>0</v>
          </cell>
          <cell r="BH1007">
            <v>0</v>
          </cell>
          <cell r="BI1007">
            <v>0</v>
          </cell>
          <cell r="BJ1007">
            <v>0</v>
          </cell>
          <cell r="BK1007">
            <v>76</v>
          </cell>
          <cell r="BL1007">
            <v>2</v>
          </cell>
          <cell r="BM1007">
            <v>0</v>
          </cell>
          <cell r="BN1007">
            <v>0</v>
          </cell>
          <cell r="BO1007">
            <v>765.375</v>
          </cell>
          <cell r="BP1007">
            <v>23.55</v>
          </cell>
          <cell r="BQ1007">
            <v>0</v>
          </cell>
          <cell r="BR1007">
            <v>0</v>
          </cell>
          <cell r="BS1007">
            <v>295.75000000000006</v>
          </cell>
          <cell r="BT1007">
            <v>9.1000000000000014</v>
          </cell>
          <cell r="BU1007">
            <v>0</v>
          </cell>
          <cell r="BV1007">
            <v>0</v>
          </cell>
          <cell r="BW1007">
            <v>0</v>
          </cell>
          <cell r="BX1007">
            <v>0</v>
          </cell>
          <cell r="BY1007">
            <v>0</v>
          </cell>
          <cell r="BZ1007">
            <v>0</v>
          </cell>
          <cell r="CA1007">
            <v>74</v>
          </cell>
          <cell r="CB1007">
            <v>2</v>
          </cell>
          <cell r="CC1007">
            <v>0</v>
          </cell>
          <cell r="CD1007">
            <v>0</v>
          </cell>
          <cell r="CE1007">
            <v>0</v>
          </cell>
          <cell r="CF1007">
            <v>0</v>
          </cell>
          <cell r="CG1007">
            <v>0</v>
          </cell>
          <cell r="CH1007">
            <v>0</v>
          </cell>
          <cell r="CI1007">
            <v>0</v>
          </cell>
          <cell r="CJ1007">
            <v>0</v>
          </cell>
          <cell r="CK1007">
            <v>0</v>
          </cell>
          <cell r="CL1007">
            <v>0</v>
          </cell>
          <cell r="CM1007">
            <v>0</v>
          </cell>
          <cell r="CN1007">
            <v>0</v>
          </cell>
          <cell r="CO1007">
            <v>0</v>
          </cell>
          <cell r="CP1007">
            <v>0</v>
          </cell>
          <cell r="CQ1007">
            <v>0</v>
          </cell>
          <cell r="CR1007">
            <v>0</v>
          </cell>
          <cell r="CS1007">
            <v>0</v>
          </cell>
          <cell r="CT1007">
            <v>0</v>
          </cell>
          <cell r="CU1007">
            <v>0</v>
          </cell>
          <cell r="CV1007">
            <v>0</v>
          </cell>
          <cell r="CW1007">
            <v>0</v>
          </cell>
          <cell r="CX1007">
            <v>0</v>
          </cell>
          <cell r="CY1007">
            <v>0</v>
          </cell>
          <cell r="CZ1007">
            <v>0</v>
          </cell>
          <cell r="DA1007">
            <v>0</v>
          </cell>
          <cell r="DB1007">
            <v>0</v>
          </cell>
          <cell r="DC1007">
            <v>0</v>
          </cell>
          <cell r="DD1007">
            <v>13105.740313091039</v>
          </cell>
          <cell r="DE1007">
            <v>0</v>
          </cell>
          <cell r="DG1007">
            <v>11320.985740865086</v>
          </cell>
          <cell r="DI1007">
            <v>0.03</v>
          </cell>
          <cell r="DJ1007">
            <v>339.62957222595259</v>
          </cell>
          <cell r="DK1007">
            <v>2.6603997029320602E-2</v>
          </cell>
          <cell r="DL1007">
            <v>0</v>
          </cell>
        </row>
        <row r="1008">
          <cell r="A1008" t="str">
            <v>B10417LR768LT12000P40</v>
          </cell>
          <cell r="B1008" t="str">
            <v>RULLIERE-NASTRO TANGENZIALE LR=768 L=12000 P40</v>
          </cell>
          <cell r="F1008">
            <v>28426.455395887744</v>
          </cell>
          <cell r="H1008">
            <v>13360.43403606724</v>
          </cell>
          <cell r="I1008">
            <v>0.53</v>
          </cell>
          <cell r="J1008" t="str">
            <v>OK</v>
          </cell>
          <cell r="K1008" t="str">
            <v>NEWZD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>
            <v>0</v>
          </cell>
          <cell r="AM1008">
            <v>0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  <cell r="AR1008">
            <v>0</v>
          </cell>
          <cell r="AS1008">
            <v>0</v>
          </cell>
          <cell r="AT1008">
            <v>0</v>
          </cell>
          <cell r="AU1008">
            <v>0</v>
          </cell>
          <cell r="AV1008">
            <v>11895.80903606724</v>
          </cell>
          <cell r="AW1008">
            <v>180</v>
          </cell>
          <cell r="AX1008">
            <v>5</v>
          </cell>
          <cell r="AY1008">
            <v>0</v>
          </cell>
          <cell r="AZ1008">
            <v>0</v>
          </cell>
          <cell r="BA1008">
            <v>0</v>
          </cell>
          <cell r="BB1008">
            <v>0</v>
          </cell>
          <cell r="BC1008">
            <v>0</v>
          </cell>
          <cell r="BD1008">
            <v>0</v>
          </cell>
          <cell r="BE1008">
            <v>54</v>
          </cell>
          <cell r="BF1008">
            <v>1.5</v>
          </cell>
          <cell r="BG1008">
            <v>0</v>
          </cell>
          <cell r="BH1008">
            <v>0</v>
          </cell>
          <cell r="BI1008">
            <v>0</v>
          </cell>
          <cell r="BJ1008">
            <v>0</v>
          </cell>
          <cell r="BK1008">
            <v>76</v>
          </cell>
          <cell r="BL1008">
            <v>2</v>
          </cell>
          <cell r="BM1008">
            <v>0</v>
          </cell>
          <cell r="BN1008">
            <v>0</v>
          </cell>
          <cell r="BO1008">
            <v>780</v>
          </cell>
          <cell r="BP1008">
            <v>24</v>
          </cell>
          <cell r="BQ1008">
            <v>0</v>
          </cell>
          <cell r="BR1008">
            <v>0</v>
          </cell>
          <cell r="BS1008">
            <v>300.625</v>
          </cell>
          <cell r="BT1008">
            <v>9.25</v>
          </cell>
          <cell r="BU1008">
            <v>0</v>
          </cell>
          <cell r="BV1008">
            <v>0</v>
          </cell>
          <cell r="BW1008">
            <v>0</v>
          </cell>
          <cell r="BX1008">
            <v>0</v>
          </cell>
          <cell r="BY1008">
            <v>0</v>
          </cell>
          <cell r="BZ1008">
            <v>0</v>
          </cell>
          <cell r="CA1008">
            <v>74</v>
          </cell>
          <cell r="CB1008">
            <v>2</v>
          </cell>
          <cell r="CC1008">
            <v>0</v>
          </cell>
          <cell r="CD1008">
            <v>0</v>
          </cell>
          <cell r="CE1008">
            <v>0</v>
          </cell>
          <cell r="CF1008">
            <v>0</v>
          </cell>
          <cell r="CG1008">
            <v>0</v>
          </cell>
          <cell r="CH1008">
            <v>0</v>
          </cell>
          <cell r="CI1008">
            <v>0</v>
          </cell>
          <cell r="CJ1008">
            <v>0</v>
          </cell>
          <cell r="CK1008">
            <v>0</v>
          </cell>
          <cell r="CL1008">
            <v>0</v>
          </cell>
          <cell r="CM1008">
            <v>0</v>
          </cell>
          <cell r="CN1008">
            <v>0</v>
          </cell>
          <cell r="CO1008">
            <v>0</v>
          </cell>
          <cell r="CP1008">
            <v>0</v>
          </cell>
          <cell r="CQ1008">
            <v>0</v>
          </cell>
          <cell r="CR1008">
            <v>0</v>
          </cell>
          <cell r="CS1008">
            <v>0</v>
          </cell>
          <cell r="CT1008">
            <v>0</v>
          </cell>
          <cell r="CU1008">
            <v>0</v>
          </cell>
          <cell r="CV1008">
            <v>0</v>
          </cell>
          <cell r="CW1008">
            <v>0</v>
          </cell>
          <cell r="CX1008">
            <v>0</v>
          </cell>
          <cell r="CY1008">
            <v>0</v>
          </cell>
          <cell r="CZ1008">
            <v>0</v>
          </cell>
          <cell r="DA1008">
            <v>0</v>
          </cell>
          <cell r="DB1008">
            <v>0</v>
          </cell>
          <cell r="DC1008">
            <v>0</v>
          </cell>
          <cell r="DD1008">
            <v>13360.43403606724</v>
          </cell>
          <cell r="DE1008">
            <v>0</v>
          </cell>
          <cell r="DG1008">
            <v>11549.329161230329</v>
          </cell>
          <cell r="DI1008">
            <v>0.03</v>
          </cell>
          <cell r="DJ1008">
            <v>346.47987483690986</v>
          </cell>
          <cell r="DK1008">
            <v>2.6623720242468868E-2</v>
          </cell>
          <cell r="DL1008">
            <v>0</v>
          </cell>
        </row>
        <row r="1009">
          <cell r="A1009" t="str">
            <v>B10417LR768LT12300P40</v>
          </cell>
          <cell r="B1009" t="str">
            <v>RULLIERE-NASTRO TANGENZIALE LR=768 L=12300 P40</v>
          </cell>
          <cell r="F1009">
            <v>28958.119089837113</v>
          </cell>
          <cell r="H1009">
            <v>13610.315972223443</v>
          </cell>
          <cell r="I1009">
            <v>0.53</v>
          </cell>
          <cell r="J1009" t="str">
            <v>OK</v>
          </cell>
          <cell r="K1009" t="str">
            <v>NEWZD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>
            <v>0</v>
          </cell>
          <cell r="AM1009">
            <v>0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  <cell r="AR1009">
            <v>0</v>
          </cell>
          <cell r="AS1009">
            <v>0</v>
          </cell>
          <cell r="AT1009">
            <v>0</v>
          </cell>
          <cell r="AU1009">
            <v>0</v>
          </cell>
          <cell r="AV1009">
            <v>12090.190972223443</v>
          </cell>
          <cell r="AW1009">
            <v>216</v>
          </cell>
          <cell r="AX1009">
            <v>6</v>
          </cell>
          <cell r="AY1009">
            <v>0</v>
          </cell>
          <cell r="AZ1009">
            <v>0</v>
          </cell>
          <cell r="BA1009">
            <v>0</v>
          </cell>
          <cell r="BB1009">
            <v>0</v>
          </cell>
          <cell r="BC1009">
            <v>0</v>
          </cell>
          <cell r="BD1009">
            <v>0</v>
          </cell>
          <cell r="BE1009">
            <v>54</v>
          </cell>
          <cell r="BF1009">
            <v>1.5</v>
          </cell>
          <cell r="BG1009">
            <v>0</v>
          </cell>
          <cell r="BH1009">
            <v>0</v>
          </cell>
          <cell r="BI1009">
            <v>0</v>
          </cell>
          <cell r="BJ1009">
            <v>0</v>
          </cell>
          <cell r="BK1009">
            <v>76</v>
          </cell>
          <cell r="BL1009">
            <v>2</v>
          </cell>
          <cell r="BM1009">
            <v>0</v>
          </cell>
          <cell r="BN1009">
            <v>0</v>
          </cell>
          <cell r="BO1009">
            <v>794.625</v>
          </cell>
          <cell r="BP1009">
            <v>24.45</v>
          </cell>
          <cell r="BQ1009">
            <v>0</v>
          </cell>
          <cell r="BR1009">
            <v>0</v>
          </cell>
          <cell r="BS1009">
            <v>305.5</v>
          </cell>
          <cell r="BT1009">
            <v>9.4</v>
          </cell>
          <cell r="BU1009">
            <v>0</v>
          </cell>
          <cell r="BV1009">
            <v>0</v>
          </cell>
          <cell r="BW1009">
            <v>0</v>
          </cell>
          <cell r="BX1009">
            <v>0</v>
          </cell>
          <cell r="BY1009">
            <v>0</v>
          </cell>
          <cell r="BZ1009">
            <v>0</v>
          </cell>
          <cell r="CA1009">
            <v>74</v>
          </cell>
          <cell r="CB1009">
            <v>2</v>
          </cell>
          <cell r="CC1009">
            <v>0</v>
          </cell>
          <cell r="CD1009">
            <v>0</v>
          </cell>
          <cell r="CE1009">
            <v>0</v>
          </cell>
          <cell r="CF1009">
            <v>0</v>
          </cell>
          <cell r="CG1009">
            <v>0</v>
          </cell>
          <cell r="CH1009">
            <v>0</v>
          </cell>
          <cell r="CI1009">
            <v>0</v>
          </cell>
          <cell r="CJ1009">
            <v>0</v>
          </cell>
          <cell r="CK1009">
            <v>0</v>
          </cell>
          <cell r="CL1009">
            <v>0</v>
          </cell>
          <cell r="CM1009">
            <v>0</v>
          </cell>
          <cell r="CN1009">
            <v>0</v>
          </cell>
          <cell r="CO1009">
            <v>0</v>
          </cell>
          <cell r="CP1009">
            <v>0</v>
          </cell>
          <cell r="CQ1009">
            <v>0</v>
          </cell>
          <cell r="CR1009">
            <v>0</v>
          </cell>
          <cell r="CS1009">
            <v>0</v>
          </cell>
          <cell r="CT1009">
            <v>0</v>
          </cell>
          <cell r="CU1009">
            <v>0</v>
          </cell>
          <cell r="CV1009">
            <v>0</v>
          </cell>
          <cell r="CW1009">
            <v>0</v>
          </cell>
          <cell r="CX1009">
            <v>0</v>
          </cell>
          <cell r="CY1009">
            <v>0</v>
          </cell>
          <cell r="CZ1009">
            <v>0</v>
          </cell>
          <cell r="DA1009">
            <v>0</v>
          </cell>
          <cell r="DB1009">
            <v>0</v>
          </cell>
          <cell r="DC1009">
            <v>0</v>
          </cell>
          <cell r="DD1009">
            <v>13610.315972223443</v>
          </cell>
          <cell r="DE1009">
            <v>0</v>
          </cell>
          <cell r="DG1009">
            <v>11738.049487595576</v>
          </cell>
          <cell r="DI1009">
            <v>0.03</v>
          </cell>
          <cell r="DJ1009">
            <v>352.14148462786727</v>
          </cell>
          <cell r="DK1009">
            <v>2.6560329625872164E-2</v>
          </cell>
          <cell r="DL1009">
            <v>0</v>
          </cell>
        </row>
        <row r="1010">
          <cell r="A1010" t="str">
            <v>B10417LR768LT12600P40</v>
          </cell>
          <cell r="B1010" t="str">
            <v>RULLIERE-NASTRO TANGENZIALE LR=768 L=12600 P40</v>
          </cell>
          <cell r="F1010">
            <v>29471.689930212011</v>
          </cell>
          <cell r="H1010">
            <v>13851.694267199644</v>
          </cell>
          <cell r="I1010">
            <v>0.53</v>
          </cell>
          <cell r="J1010" t="str">
            <v>OK</v>
          </cell>
          <cell r="K1010" t="str">
            <v>NEWZD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>
            <v>0</v>
          </cell>
          <cell r="AM1010">
            <v>0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  <cell r="AR1010">
            <v>0</v>
          </cell>
          <cell r="AS1010">
            <v>0</v>
          </cell>
          <cell r="AT1010">
            <v>0</v>
          </cell>
          <cell r="AU1010">
            <v>0</v>
          </cell>
          <cell r="AV1010">
            <v>12312.069267199644</v>
          </cell>
          <cell r="AW1010">
            <v>216</v>
          </cell>
          <cell r="AX1010">
            <v>6</v>
          </cell>
          <cell r="AY1010">
            <v>0</v>
          </cell>
          <cell r="AZ1010">
            <v>0</v>
          </cell>
          <cell r="BA1010">
            <v>0</v>
          </cell>
          <cell r="BB1010">
            <v>0</v>
          </cell>
          <cell r="BC1010">
            <v>0</v>
          </cell>
          <cell r="BD1010">
            <v>0</v>
          </cell>
          <cell r="BE1010">
            <v>54</v>
          </cell>
          <cell r="BF1010">
            <v>1.5</v>
          </cell>
          <cell r="BG1010">
            <v>0</v>
          </cell>
          <cell r="BH1010">
            <v>0</v>
          </cell>
          <cell r="BI1010">
            <v>0</v>
          </cell>
          <cell r="BJ1010">
            <v>0</v>
          </cell>
          <cell r="BK1010">
            <v>76</v>
          </cell>
          <cell r="BL1010">
            <v>2</v>
          </cell>
          <cell r="BM1010">
            <v>0</v>
          </cell>
          <cell r="BN1010">
            <v>0</v>
          </cell>
          <cell r="BO1010">
            <v>809.25</v>
          </cell>
          <cell r="BP1010">
            <v>24.9</v>
          </cell>
          <cell r="BQ1010">
            <v>0</v>
          </cell>
          <cell r="BR1010">
            <v>0</v>
          </cell>
          <cell r="BS1010">
            <v>310.375</v>
          </cell>
          <cell r="BT1010">
            <v>9.5500000000000007</v>
          </cell>
          <cell r="BU1010">
            <v>0</v>
          </cell>
          <cell r="BV1010">
            <v>0</v>
          </cell>
          <cell r="BW1010">
            <v>0</v>
          </cell>
          <cell r="BX1010">
            <v>0</v>
          </cell>
          <cell r="BY1010">
            <v>0</v>
          </cell>
          <cell r="BZ1010">
            <v>0</v>
          </cell>
          <cell r="CA1010">
            <v>74</v>
          </cell>
          <cell r="CB1010">
            <v>2</v>
          </cell>
          <cell r="CC1010">
            <v>0</v>
          </cell>
          <cell r="CD1010">
            <v>0</v>
          </cell>
          <cell r="CE1010">
            <v>0</v>
          </cell>
          <cell r="CF1010">
            <v>0</v>
          </cell>
          <cell r="CG1010">
            <v>0</v>
          </cell>
          <cell r="CH1010">
            <v>0</v>
          </cell>
          <cell r="CI1010">
            <v>0</v>
          </cell>
          <cell r="CJ1010">
            <v>0</v>
          </cell>
          <cell r="CK1010">
            <v>0</v>
          </cell>
          <cell r="CL1010">
            <v>0</v>
          </cell>
          <cell r="CM1010">
            <v>0</v>
          </cell>
          <cell r="CN1010">
            <v>0</v>
          </cell>
          <cell r="CO1010">
            <v>0</v>
          </cell>
          <cell r="CP1010">
            <v>0</v>
          </cell>
          <cell r="CQ1010">
            <v>0</v>
          </cell>
          <cell r="CR1010">
            <v>0</v>
          </cell>
          <cell r="CS1010">
            <v>0</v>
          </cell>
          <cell r="CT1010">
            <v>0</v>
          </cell>
          <cell r="CU1010">
            <v>0</v>
          </cell>
          <cell r="CV1010">
            <v>0</v>
          </cell>
          <cell r="CW1010">
            <v>0</v>
          </cell>
          <cell r="CX1010">
            <v>0</v>
          </cell>
          <cell r="CY1010">
            <v>0</v>
          </cell>
          <cell r="CZ1010">
            <v>0</v>
          </cell>
          <cell r="DA1010">
            <v>0</v>
          </cell>
          <cell r="DB1010">
            <v>0</v>
          </cell>
          <cell r="DC1010">
            <v>0</v>
          </cell>
          <cell r="DD1010">
            <v>13851.694267199644</v>
          </cell>
          <cell r="DE1010">
            <v>0</v>
          </cell>
          <cell r="DG1010">
            <v>11953.46530796082</v>
          </cell>
          <cell r="DI1010">
            <v>0.03</v>
          </cell>
          <cell r="DJ1010">
            <v>358.60395923882459</v>
          </cell>
          <cell r="DK1010">
            <v>2.6576859048164155E-2</v>
          </cell>
          <cell r="DL1010">
            <v>0</v>
          </cell>
        </row>
        <row r="1011">
          <cell r="A1011" t="str">
            <v>B10421A1R0400L0957</v>
          </cell>
          <cell r="B1011" t="str">
            <v>RULLIERA A.C. M1 P63,8 LR0400 LT0957</v>
          </cell>
          <cell r="F1011">
            <v>4246.6372310638299</v>
          </cell>
          <cell r="H1011">
            <v>1995.9194986</v>
          </cell>
          <cell r="I1011">
            <v>0.53</v>
          </cell>
          <cell r="J1011" t="str">
            <v>OK</v>
          </cell>
          <cell r="K1011" t="str">
            <v>NEWZD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>
            <v>0</v>
          </cell>
          <cell r="AM1011">
            <v>0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  <cell r="AR1011">
            <v>0</v>
          </cell>
          <cell r="AS1011">
            <v>0</v>
          </cell>
          <cell r="AT1011">
            <v>0</v>
          </cell>
          <cell r="AU1011">
            <v>0</v>
          </cell>
          <cell r="AV1011">
            <v>1455.3128735999999</v>
          </cell>
          <cell r="AW1011">
            <v>72</v>
          </cell>
          <cell r="AX1011">
            <v>2</v>
          </cell>
          <cell r="AY1011">
            <v>0</v>
          </cell>
          <cell r="AZ1011">
            <v>0</v>
          </cell>
          <cell r="BA1011">
            <v>0</v>
          </cell>
          <cell r="BB1011">
            <v>0</v>
          </cell>
          <cell r="BC1011">
            <v>0</v>
          </cell>
          <cell r="BD1011">
            <v>0</v>
          </cell>
          <cell r="BE1011">
            <v>18</v>
          </cell>
          <cell r="BF1011">
            <v>0.5</v>
          </cell>
          <cell r="BG1011">
            <v>0</v>
          </cell>
          <cell r="BH1011">
            <v>0</v>
          </cell>
          <cell r="BI1011">
            <v>0</v>
          </cell>
          <cell r="BJ1011">
            <v>0</v>
          </cell>
          <cell r="BK1011">
            <v>49.4</v>
          </cell>
          <cell r="BL1011">
            <v>1.3</v>
          </cell>
          <cell r="BM1011">
            <v>0</v>
          </cell>
          <cell r="BN1011">
            <v>0</v>
          </cell>
          <cell r="BO1011">
            <v>214.517875</v>
          </cell>
          <cell r="BP1011">
            <v>6.6005500000000001</v>
          </cell>
          <cell r="BQ1011">
            <v>0</v>
          </cell>
          <cell r="BR1011">
            <v>0</v>
          </cell>
          <cell r="BS1011">
            <v>108.98875</v>
          </cell>
          <cell r="BT1011">
            <v>3.3534999999999999</v>
          </cell>
          <cell r="BU1011">
            <v>0</v>
          </cell>
          <cell r="BV1011">
            <v>0</v>
          </cell>
          <cell r="BW1011">
            <v>0</v>
          </cell>
          <cell r="BX1011">
            <v>0</v>
          </cell>
          <cell r="BY1011">
            <v>0</v>
          </cell>
          <cell r="BZ1011">
            <v>0</v>
          </cell>
          <cell r="CA1011">
            <v>77.7</v>
          </cell>
          <cell r="CB1011">
            <v>2.1</v>
          </cell>
          <cell r="CC1011">
            <v>0</v>
          </cell>
          <cell r="CD1011">
            <v>0</v>
          </cell>
          <cell r="CE1011">
            <v>0</v>
          </cell>
          <cell r="CF1011">
            <v>0</v>
          </cell>
          <cell r="CG1011">
            <v>0</v>
          </cell>
          <cell r="CH1011">
            <v>0</v>
          </cell>
          <cell r="CI1011">
            <v>0</v>
          </cell>
          <cell r="CJ1011">
            <v>0</v>
          </cell>
          <cell r="CK1011">
            <v>0</v>
          </cell>
          <cell r="CL1011">
            <v>0</v>
          </cell>
          <cell r="CM1011">
            <v>0</v>
          </cell>
          <cell r="CN1011">
            <v>0</v>
          </cell>
          <cell r="CO1011">
            <v>0</v>
          </cell>
          <cell r="CP1011">
            <v>0</v>
          </cell>
          <cell r="CQ1011">
            <v>0</v>
          </cell>
          <cell r="CR1011">
            <v>0</v>
          </cell>
          <cell r="CS1011">
            <v>0</v>
          </cell>
          <cell r="CT1011">
            <v>0</v>
          </cell>
          <cell r="CU1011">
            <v>0</v>
          </cell>
          <cell r="CV1011">
            <v>0</v>
          </cell>
          <cell r="CW1011">
            <v>0</v>
          </cell>
          <cell r="CX1011">
            <v>0</v>
          </cell>
          <cell r="CY1011">
            <v>0</v>
          </cell>
          <cell r="CZ1011">
            <v>0</v>
          </cell>
          <cell r="DA1011">
            <v>0</v>
          </cell>
          <cell r="DB1011">
            <v>0</v>
          </cell>
          <cell r="DC1011">
            <v>0</v>
          </cell>
          <cell r="DD1011">
            <v>1995.9194986</v>
          </cell>
          <cell r="DE1011">
            <v>0</v>
          </cell>
          <cell r="DG1011">
            <v>1412.9251199999999</v>
          </cell>
          <cell r="DI1011">
            <v>0.03</v>
          </cell>
          <cell r="DJ1011">
            <v>42.387753599999996</v>
          </cell>
          <cell r="DK1011">
            <v>2.1698011157735241E-2</v>
          </cell>
          <cell r="DL1011">
            <v>0</v>
          </cell>
        </row>
        <row r="1012">
          <cell r="A1012" t="str">
            <v>B10421A1R0400L1212</v>
          </cell>
          <cell r="B1012" t="str">
            <v>RULLIERA A.C. M1 P63,8 LR0400 LT1212</v>
          </cell>
          <cell r="F1012">
            <v>4568.4282274042553</v>
          </cell>
          <cell r="H1012">
            <v>2147.1612668799999</v>
          </cell>
          <cell r="I1012">
            <v>0.53</v>
          </cell>
          <cell r="J1012" t="str">
            <v>OK</v>
          </cell>
          <cell r="K1012" t="str">
            <v>NEWZD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>
            <v>0</v>
          </cell>
          <cell r="AM1012">
            <v>0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  <cell r="AR1012">
            <v>0</v>
          </cell>
          <cell r="AS1012">
            <v>0</v>
          </cell>
          <cell r="AT1012">
            <v>0</v>
          </cell>
          <cell r="AU1012">
            <v>0</v>
          </cell>
          <cell r="AV1012">
            <v>1592.8802668799999</v>
          </cell>
          <cell r="AW1012">
            <v>72</v>
          </cell>
          <cell r="AX1012">
            <v>2</v>
          </cell>
          <cell r="AY1012">
            <v>0</v>
          </cell>
          <cell r="AZ1012">
            <v>0</v>
          </cell>
          <cell r="BA1012">
            <v>0</v>
          </cell>
          <cell r="BB1012">
            <v>0</v>
          </cell>
          <cell r="BC1012">
            <v>0</v>
          </cell>
          <cell r="BD1012">
            <v>0</v>
          </cell>
          <cell r="BE1012">
            <v>18</v>
          </cell>
          <cell r="BF1012">
            <v>0.5</v>
          </cell>
          <cell r="BG1012">
            <v>0</v>
          </cell>
          <cell r="BH1012">
            <v>0</v>
          </cell>
          <cell r="BI1012">
            <v>0</v>
          </cell>
          <cell r="BJ1012">
            <v>0</v>
          </cell>
          <cell r="BK1012">
            <v>49.4</v>
          </cell>
          <cell r="BL1012">
            <v>1.3</v>
          </cell>
          <cell r="BM1012">
            <v>0</v>
          </cell>
          <cell r="BN1012">
            <v>0</v>
          </cell>
          <cell r="BO1012">
            <v>224.04849999999999</v>
          </cell>
          <cell r="BP1012">
            <v>6.8937999999999997</v>
          </cell>
          <cell r="BQ1012">
            <v>0</v>
          </cell>
          <cell r="BR1012">
            <v>0</v>
          </cell>
          <cell r="BS1012">
            <v>113.13249999999999</v>
          </cell>
          <cell r="BT1012">
            <v>3.4809999999999999</v>
          </cell>
          <cell r="BU1012">
            <v>0</v>
          </cell>
          <cell r="BV1012">
            <v>0</v>
          </cell>
          <cell r="BW1012">
            <v>0</v>
          </cell>
          <cell r="BX1012">
            <v>0</v>
          </cell>
          <cell r="BY1012">
            <v>0</v>
          </cell>
          <cell r="BZ1012">
            <v>0</v>
          </cell>
          <cell r="CA1012">
            <v>77.7</v>
          </cell>
          <cell r="CB1012">
            <v>2.1</v>
          </cell>
          <cell r="CC1012">
            <v>0</v>
          </cell>
          <cell r="CD1012">
            <v>0</v>
          </cell>
          <cell r="CE1012">
            <v>0</v>
          </cell>
          <cell r="CF1012">
            <v>0</v>
          </cell>
          <cell r="CG1012">
            <v>0</v>
          </cell>
          <cell r="CH1012">
            <v>0</v>
          </cell>
          <cell r="CI1012">
            <v>0</v>
          </cell>
          <cell r="CJ1012">
            <v>0</v>
          </cell>
          <cell r="CK1012">
            <v>0</v>
          </cell>
          <cell r="CL1012">
            <v>0</v>
          </cell>
          <cell r="CM1012">
            <v>0</v>
          </cell>
          <cell r="CN1012">
            <v>0</v>
          </cell>
          <cell r="CO1012">
            <v>0</v>
          </cell>
          <cell r="CP1012">
            <v>0</v>
          </cell>
          <cell r="CQ1012">
            <v>0</v>
          </cell>
          <cell r="CR1012">
            <v>0</v>
          </cell>
          <cell r="CS1012">
            <v>0</v>
          </cell>
          <cell r="CT1012">
            <v>0</v>
          </cell>
          <cell r="CU1012">
            <v>0</v>
          </cell>
          <cell r="CV1012">
            <v>0</v>
          </cell>
          <cell r="CW1012">
            <v>0</v>
          </cell>
          <cell r="CX1012">
            <v>0</v>
          </cell>
          <cell r="CY1012">
            <v>0</v>
          </cell>
          <cell r="CZ1012">
            <v>0</v>
          </cell>
          <cell r="DA1012">
            <v>0</v>
          </cell>
          <cell r="DB1012">
            <v>0</v>
          </cell>
          <cell r="DC1012">
            <v>0</v>
          </cell>
          <cell r="DD1012">
            <v>2147.1612668799999</v>
          </cell>
          <cell r="DE1012">
            <v>0</v>
          </cell>
          <cell r="DG1012">
            <v>1546.485696</v>
          </cell>
          <cell r="DI1012">
            <v>0.03</v>
          </cell>
          <cell r="DJ1012">
            <v>46.394570879999996</v>
          </cell>
          <cell r="DK1012">
            <v>2.2084589863471449E-2</v>
          </cell>
          <cell r="DL1012">
            <v>0</v>
          </cell>
        </row>
        <row r="1013">
          <cell r="A1013" t="str">
            <v>B10421A1R0400L1595</v>
          </cell>
          <cell r="B1013" t="str">
            <v>RULLIERA A.C. M1 P63,8 LR0400 LT1595</v>
          </cell>
          <cell r="F1013">
            <v>5036.8984943829782</v>
          </cell>
          <cell r="H1013">
            <v>2367.3422923599996</v>
          </cell>
          <cell r="I1013">
            <v>0.53</v>
          </cell>
          <cell r="J1013" t="str">
            <v>OK</v>
          </cell>
          <cell r="K1013" t="str">
            <v>NEWZD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>
            <v>0</v>
          </cell>
          <cell r="AM1013">
            <v>0</v>
          </cell>
          <cell r="AN1013">
            <v>0</v>
          </cell>
          <cell r="AO1013">
            <v>0</v>
          </cell>
          <cell r="AP1013">
            <v>0</v>
          </cell>
          <cell r="AQ1013">
            <v>0</v>
          </cell>
          <cell r="AR1013">
            <v>0</v>
          </cell>
          <cell r="AS1013">
            <v>0</v>
          </cell>
          <cell r="AT1013">
            <v>0</v>
          </cell>
          <cell r="AU1013">
            <v>0</v>
          </cell>
          <cell r="AV1013">
            <v>1792.5229173599998</v>
          </cell>
          <cell r="AW1013">
            <v>72</v>
          </cell>
          <cell r="AX1013">
            <v>2</v>
          </cell>
          <cell r="AY1013">
            <v>0</v>
          </cell>
          <cell r="AZ1013">
            <v>0</v>
          </cell>
          <cell r="BA1013">
            <v>0</v>
          </cell>
          <cell r="BB1013">
            <v>0</v>
          </cell>
          <cell r="BC1013">
            <v>0</v>
          </cell>
          <cell r="BD1013">
            <v>0</v>
          </cell>
          <cell r="BE1013">
            <v>18</v>
          </cell>
          <cell r="BF1013">
            <v>0.5</v>
          </cell>
          <cell r="BG1013">
            <v>0</v>
          </cell>
          <cell r="BH1013">
            <v>0</v>
          </cell>
          <cell r="BI1013">
            <v>0</v>
          </cell>
          <cell r="BJ1013">
            <v>0</v>
          </cell>
          <cell r="BK1013">
            <v>49.4</v>
          </cell>
          <cell r="BL1013">
            <v>1.3</v>
          </cell>
          <cell r="BM1013">
            <v>0</v>
          </cell>
          <cell r="BN1013">
            <v>0</v>
          </cell>
          <cell r="BO1013">
            <v>238.363125</v>
          </cell>
          <cell r="BP1013">
            <v>7.3342499999999999</v>
          </cell>
          <cell r="BQ1013">
            <v>0</v>
          </cell>
          <cell r="BR1013">
            <v>0</v>
          </cell>
          <cell r="BS1013">
            <v>119.35625</v>
          </cell>
          <cell r="BT1013">
            <v>3.6724999999999999</v>
          </cell>
          <cell r="BU1013">
            <v>0</v>
          </cell>
          <cell r="BV1013">
            <v>0</v>
          </cell>
          <cell r="BW1013">
            <v>0</v>
          </cell>
          <cell r="BX1013">
            <v>0</v>
          </cell>
          <cell r="BY1013">
            <v>0</v>
          </cell>
          <cell r="BZ1013">
            <v>0</v>
          </cell>
          <cell r="CA1013">
            <v>77.7</v>
          </cell>
          <cell r="CB1013">
            <v>2.1</v>
          </cell>
          <cell r="CC1013">
            <v>0</v>
          </cell>
          <cell r="CD1013">
            <v>0</v>
          </cell>
          <cell r="CE1013">
            <v>0</v>
          </cell>
          <cell r="CF1013">
            <v>0</v>
          </cell>
          <cell r="CG1013">
            <v>0</v>
          </cell>
          <cell r="CH1013">
            <v>0</v>
          </cell>
          <cell r="CI1013">
            <v>0</v>
          </cell>
          <cell r="CJ1013">
            <v>0</v>
          </cell>
          <cell r="CK1013">
            <v>0</v>
          </cell>
          <cell r="CL1013">
            <v>0</v>
          </cell>
          <cell r="CM1013">
            <v>0</v>
          </cell>
          <cell r="CN1013">
            <v>0</v>
          </cell>
          <cell r="CO1013">
            <v>0</v>
          </cell>
          <cell r="CP1013">
            <v>0</v>
          </cell>
          <cell r="CQ1013">
            <v>0</v>
          </cell>
          <cell r="CR1013">
            <v>0</v>
          </cell>
          <cell r="CS1013">
            <v>0</v>
          </cell>
          <cell r="CT1013">
            <v>0</v>
          </cell>
          <cell r="CU1013">
            <v>0</v>
          </cell>
          <cell r="CV1013">
            <v>0</v>
          </cell>
          <cell r="CW1013">
            <v>0</v>
          </cell>
          <cell r="CX1013">
            <v>0</v>
          </cell>
          <cell r="CY1013">
            <v>0</v>
          </cell>
          <cell r="CZ1013">
            <v>0</v>
          </cell>
          <cell r="DA1013">
            <v>0</v>
          </cell>
          <cell r="DB1013">
            <v>0</v>
          </cell>
          <cell r="DC1013">
            <v>0</v>
          </cell>
          <cell r="DD1013">
            <v>2367.3422923599996</v>
          </cell>
          <cell r="DE1013">
            <v>0</v>
          </cell>
          <cell r="DG1013">
            <v>1740.3135119999999</v>
          </cell>
          <cell r="DI1013">
            <v>0.03</v>
          </cell>
          <cell r="DJ1013">
            <v>52.209405359999998</v>
          </cell>
          <cell r="DK1013">
            <v>2.2551364396042984E-2</v>
          </cell>
          <cell r="DL1013">
            <v>0</v>
          </cell>
        </row>
        <row r="1014">
          <cell r="A1014" t="str">
            <v>B10421A1R0400L1914</v>
          </cell>
          <cell r="B1014" t="str">
            <v>RULLIERA A.C. M1 P63,8 LR0400 LT1914</v>
          </cell>
          <cell r="F1014">
            <v>5432.0156352340427</v>
          </cell>
          <cell r="H1014">
            <v>2553.04734856</v>
          </cell>
          <cell r="I1014">
            <v>0.53</v>
          </cell>
          <cell r="J1014" t="str">
            <v>OK</v>
          </cell>
          <cell r="K1014" t="str">
            <v>NEWZD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>
            <v>0</v>
          </cell>
          <cell r="AM1014">
            <v>0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  <cell r="AR1014">
            <v>0</v>
          </cell>
          <cell r="AS1014">
            <v>0</v>
          </cell>
          <cell r="AT1014">
            <v>0</v>
          </cell>
          <cell r="AU1014">
            <v>0</v>
          </cell>
          <cell r="AV1014">
            <v>1961.1215985600002</v>
          </cell>
          <cell r="AW1014">
            <v>72</v>
          </cell>
          <cell r="AX1014">
            <v>2</v>
          </cell>
          <cell r="AY1014">
            <v>0</v>
          </cell>
          <cell r="AZ1014">
            <v>0</v>
          </cell>
          <cell r="BA1014">
            <v>0</v>
          </cell>
          <cell r="BB1014">
            <v>0</v>
          </cell>
          <cell r="BC1014">
            <v>0</v>
          </cell>
          <cell r="BD1014">
            <v>0</v>
          </cell>
          <cell r="BE1014">
            <v>18</v>
          </cell>
          <cell r="BF1014">
            <v>0.5</v>
          </cell>
          <cell r="BG1014">
            <v>0</v>
          </cell>
          <cell r="BH1014">
            <v>0</v>
          </cell>
          <cell r="BI1014">
            <v>0</v>
          </cell>
          <cell r="BJ1014">
            <v>0</v>
          </cell>
          <cell r="BK1014">
            <v>49.4</v>
          </cell>
          <cell r="BL1014">
            <v>1.3</v>
          </cell>
          <cell r="BM1014">
            <v>0</v>
          </cell>
          <cell r="BN1014">
            <v>0</v>
          </cell>
          <cell r="BO1014">
            <v>250.28575000000001</v>
          </cell>
          <cell r="BP1014">
            <v>7.7011000000000003</v>
          </cell>
          <cell r="BQ1014">
            <v>0</v>
          </cell>
          <cell r="BR1014">
            <v>0</v>
          </cell>
          <cell r="BS1014">
            <v>124.53999999999999</v>
          </cell>
          <cell r="BT1014">
            <v>3.8319999999999999</v>
          </cell>
          <cell r="BU1014">
            <v>0</v>
          </cell>
          <cell r="BV1014">
            <v>0</v>
          </cell>
          <cell r="BW1014">
            <v>0</v>
          </cell>
          <cell r="BX1014">
            <v>0</v>
          </cell>
          <cell r="BY1014">
            <v>0</v>
          </cell>
          <cell r="BZ1014">
            <v>0</v>
          </cell>
          <cell r="CA1014">
            <v>77.7</v>
          </cell>
          <cell r="CB1014">
            <v>2.1</v>
          </cell>
          <cell r="CC1014">
            <v>0</v>
          </cell>
          <cell r="CD1014">
            <v>0</v>
          </cell>
          <cell r="CE1014">
            <v>0</v>
          </cell>
          <cell r="CF1014">
            <v>0</v>
          </cell>
          <cell r="CG1014">
            <v>0</v>
          </cell>
          <cell r="CH1014">
            <v>0</v>
          </cell>
          <cell r="CI1014">
            <v>0</v>
          </cell>
          <cell r="CJ1014">
            <v>0</v>
          </cell>
          <cell r="CK1014">
            <v>0</v>
          </cell>
          <cell r="CL1014">
            <v>0</v>
          </cell>
          <cell r="CM1014">
            <v>0</v>
          </cell>
          <cell r="CN1014">
            <v>0</v>
          </cell>
          <cell r="CO1014">
            <v>0</v>
          </cell>
          <cell r="CP1014">
            <v>0</v>
          </cell>
          <cell r="CQ1014">
            <v>0</v>
          </cell>
          <cell r="CR1014">
            <v>0</v>
          </cell>
          <cell r="CS1014">
            <v>0</v>
          </cell>
          <cell r="CT1014">
            <v>0</v>
          </cell>
          <cell r="CU1014">
            <v>0</v>
          </cell>
          <cell r="CV1014">
            <v>0</v>
          </cell>
          <cell r="CW1014">
            <v>0</v>
          </cell>
          <cell r="CX1014">
            <v>0</v>
          </cell>
          <cell r="CY1014">
            <v>0</v>
          </cell>
          <cell r="CZ1014">
            <v>0</v>
          </cell>
          <cell r="DA1014">
            <v>0</v>
          </cell>
          <cell r="DB1014">
            <v>0</v>
          </cell>
          <cell r="DC1014">
            <v>0</v>
          </cell>
          <cell r="DD1014">
            <v>2553.04734856</v>
          </cell>
          <cell r="DE1014">
            <v>0</v>
          </cell>
          <cell r="DG1014">
            <v>1904.0015520000002</v>
          </cell>
          <cell r="DI1014">
            <v>0.03</v>
          </cell>
          <cell r="DJ1014">
            <v>57.120046560000006</v>
          </cell>
          <cell r="DK1014">
            <v>2.2885300591178839E-2</v>
          </cell>
          <cell r="DL1014">
            <v>0</v>
          </cell>
        </row>
        <row r="1015">
          <cell r="A1015" t="str">
            <v>B10421A1R0400L2552</v>
          </cell>
          <cell r="B1015" t="str">
            <v>RULLIERA A.C. M1 P63,8 LR0400 LT2552</v>
          </cell>
          <cell r="F1015">
            <v>6495.4387892765944</v>
          </cell>
          <cell r="H1015">
            <v>3052.8562309599993</v>
          </cell>
          <cell r="I1015">
            <v>0.53</v>
          </cell>
          <cell r="J1015" t="str">
            <v>OK</v>
          </cell>
          <cell r="K1015" t="str">
            <v>NEWZD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>
            <v>0</v>
          </cell>
          <cell r="AM1015">
            <v>0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  <cell r="AR1015">
            <v>0</v>
          </cell>
          <cell r="AS1015">
            <v>0</v>
          </cell>
          <cell r="AT1015">
            <v>0</v>
          </cell>
          <cell r="AU1015">
            <v>0</v>
          </cell>
          <cell r="AV1015">
            <v>2426.7177309599997</v>
          </cell>
          <cell r="AW1015">
            <v>72</v>
          </cell>
          <cell r="AX1015">
            <v>2</v>
          </cell>
          <cell r="AY1015">
            <v>0</v>
          </cell>
          <cell r="AZ1015">
            <v>0</v>
          </cell>
          <cell r="BA1015">
            <v>0</v>
          </cell>
          <cell r="BB1015">
            <v>0</v>
          </cell>
          <cell r="BC1015">
            <v>0</v>
          </cell>
          <cell r="BD1015">
            <v>0</v>
          </cell>
          <cell r="BE1015">
            <v>18</v>
          </cell>
          <cell r="BF1015">
            <v>0.5</v>
          </cell>
          <cell r="BG1015">
            <v>0</v>
          </cell>
          <cell r="BH1015">
            <v>0</v>
          </cell>
          <cell r="BI1015">
            <v>0</v>
          </cell>
          <cell r="BJ1015">
            <v>0</v>
          </cell>
          <cell r="BK1015">
            <v>49.4</v>
          </cell>
          <cell r="BL1015">
            <v>1.3</v>
          </cell>
          <cell r="BM1015">
            <v>0</v>
          </cell>
          <cell r="BN1015">
            <v>0</v>
          </cell>
          <cell r="BO1015">
            <v>274.13099999999997</v>
          </cell>
          <cell r="BP1015">
            <v>8.4347999999999992</v>
          </cell>
          <cell r="BQ1015">
            <v>0</v>
          </cell>
          <cell r="BR1015">
            <v>0</v>
          </cell>
          <cell r="BS1015">
            <v>134.9075</v>
          </cell>
          <cell r="BT1015">
            <v>4.1509999999999998</v>
          </cell>
          <cell r="BU1015">
            <v>0</v>
          </cell>
          <cell r="BV1015">
            <v>0</v>
          </cell>
          <cell r="BW1015">
            <v>0</v>
          </cell>
          <cell r="BX1015">
            <v>0</v>
          </cell>
          <cell r="BY1015">
            <v>0</v>
          </cell>
          <cell r="BZ1015">
            <v>0</v>
          </cell>
          <cell r="CA1015">
            <v>77.7</v>
          </cell>
          <cell r="CB1015">
            <v>2.1</v>
          </cell>
          <cell r="CC1015">
            <v>0</v>
          </cell>
          <cell r="CD1015">
            <v>0</v>
          </cell>
          <cell r="CE1015">
            <v>0</v>
          </cell>
          <cell r="CF1015">
            <v>0</v>
          </cell>
          <cell r="CG1015">
            <v>0</v>
          </cell>
          <cell r="CH1015">
            <v>0</v>
          </cell>
          <cell r="CI1015">
            <v>0</v>
          </cell>
          <cell r="CJ1015">
            <v>0</v>
          </cell>
          <cell r="CK1015">
            <v>0</v>
          </cell>
          <cell r="CL1015">
            <v>0</v>
          </cell>
          <cell r="CM1015">
            <v>0</v>
          </cell>
          <cell r="CN1015">
            <v>0</v>
          </cell>
          <cell r="CO1015">
            <v>0</v>
          </cell>
          <cell r="CP1015">
            <v>0</v>
          </cell>
          <cell r="CQ1015">
            <v>0</v>
          </cell>
          <cell r="CR1015">
            <v>0</v>
          </cell>
          <cell r="CS1015">
            <v>0</v>
          </cell>
          <cell r="CT1015">
            <v>0</v>
          </cell>
          <cell r="CU1015">
            <v>0</v>
          </cell>
          <cell r="CV1015">
            <v>0</v>
          </cell>
          <cell r="CW1015">
            <v>0</v>
          </cell>
          <cell r="CX1015">
            <v>0</v>
          </cell>
          <cell r="CY1015">
            <v>0</v>
          </cell>
          <cell r="CZ1015">
            <v>0</v>
          </cell>
          <cell r="DA1015">
            <v>0</v>
          </cell>
          <cell r="DB1015">
            <v>0</v>
          </cell>
          <cell r="DC1015">
            <v>0</v>
          </cell>
          <cell r="DD1015">
            <v>3052.8562309599993</v>
          </cell>
          <cell r="DE1015">
            <v>0</v>
          </cell>
          <cell r="DG1015">
            <v>2356.0366319999998</v>
          </cell>
          <cell r="DI1015">
            <v>0.03</v>
          </cell>
          <cell r="DJ1015">
            <v>70.681098959999986</v>
          </cell>
          <cell r="DK1015">
            <v>2.370118984682084E-2</v>
          </cell>
          <cell r="DL1015">
            <v>0</v>
          </cell>
        </row>
        <row r="1016">
          <cell r="A1016" t="str">
            <v>B10421A1R0400L2871</v>
          </cell>
          <cell r="B1016" t="str">
            <v>RULLIERA A.C. M1 P63,8 LR0400 LT2871</v>
          </cell>
          <cell r="F1016">
            <v>6890.5559301276589</v>
          </cell>
          <cell r="H1016">
            <v>3238.5612871599997</v>
          </cell>
          <cell r="I1016">
            <v>0.53</v>
          </cell>
          <cell r="J1016" t="str">
            <v>OK</v>
          </cell>
          <cell r="K1016" t="str">
            <v>NEWZD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>
            <v>0</v>
          </cell>
          <cell r="AM1016">
            <v>0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  <cell r="AR1016">
            <v>0</v>
          </cell>
          <cell r="AS1016">
            <v>0</v>
          </cell>
          <cell r="AT1016">
            <v>0</v>
          </cell>
          <cell r="AU1016">
            <v>0</v>
          </cell>
          <cell r="AV1016">
            <v>2595.3164121599998</v>
          </cell>
          <cell r="AW1016">
            <v>72</v>
          </cell>
          <cell r="AX1016">
            <v>2</v>
          </cell>
          <cell r="AY1016">
            <v>0</v>
          </cell>
          <cell r="AZ1016">
            <v>0</v>
          </cell>
          <cell r="BA1016">
            <v>0</v>
          </cell>
          <cell r="BB1016">
            <v>0</v>
          </cell>
          <cell r="BC1016">
            <v>0</v>
          </cell>
          <cell r="BD1016">
            <v>0</v>
          </cell>
          <cell r="BE1016">
            <v>18</v>
          </cell>
          <cell r="BF1016">
            <v>0.5</v>
          </cell>
          <cell r="BG1016">
            <v>0</v>
          </cell>
          <cell r="BH1016">
            <v>0</v>
          </cell>
          <cell r="BI1016">
            <v>0</v>
          </cell>
          <cell r="BJ1016">
            <v>0</v>
          </cell>
          <cell r="BK1016">
            <v>49.4</v>
          </cell>
          <cell r="BL1016">
            <v>1.3</v>
          </cell>
          <cell r="BM1016">
            <v>0</v>
          </cell>
          <cell r="BN1016">
            <v>0</v>
          </cell>
          <cell r="BO1016">
            <v>286.05362499999995</v>
          </cell>
          <cell r="BP1016">
            <v>8.8016499999999986</v>
          </cell>
          <cell r="BQ1016">
            <v>0</v>
          </cell>
          <cell r="BR1016">
            <v>0</v>
          </cell>
          <cell r="BS1016">
            <v>140.09125</v>
          </cell>
          <cell r="BT1016">
            <v>4.3105000000000002</v>
          </cell>
          <cell r="BU1016">
            <v>0</v>
          </cell>
          <cell r="BV1016">
            <v>0</v>
          </cell>
          <cell r="BW1016">
            <v>0</v>
          </cell>
          <cell r="BX1016">
            <v>0</v>
          </cell>
          <cell r="BY1016">
            <v>0</v>
          </cell>
          <cell r="BZ1016">
            <v>0</v>
          </cell>
          <cell r="CA1016">
            <v>77.7</v>
          </cell>
          <cell r="CB1016">
            <v>2.1</v>
          </cell>
          <cell r="CC1016">
            <v>0</v>
          </cell>
          <cell r="CD1016">
            <v>0</v>
          </cell>
          <cell r="CE1016">
            <v>0</v>
          </cell>
          <cell r="CF1016">
            <v>0</v>
          </cell>
          <cell r="CG1016">
            <v>0</v>
          </cell>
          <cell r="CH1016">
            <v>0</v>
          </cell>
          <cell r="CI1016">
            <v>0</v>
          </cell>
          <cell r="CJ1016">
            <v>0</v>
          </cell>
          <cell r="CK1016">
            <v>0</v>
          </cell>
          <cell r="CL1016">
            <v>0</v>
          </cell>
          <cell r="CM1016">
            <v>0</v>
          </cell>
          <cell r="CN1016">
            <v>0</v>
          </cell>
          <cell r="CO1016">
            <v>0</v>
          </cell>
          <cell r="CP1016">
            <v>0</v>
          </cell>
          <cell r="CQ1016">
            <v>0</v>
          </cell>
          <cell r="CR1016">
            <v>0</v>
          </cell>
          <cell r="CS1016">
            <v>0</v>
          </cell>
          <cell r="CT1016">
            <v>0</v>
          </cell>
          <cell r="CU1016">
            <v>0</v>
          </cell>
          <cell r="CV1016">
            <v>0</v>
          </cell>
          <cell r="CW1016">
            <v>0</v>
          </cell>
          <cell r="CX1016">
            <v>0</v>
          </cell>
          <cell r="CY1016">
            <v>0</v>
          </cell>
          <cell r="CZ1016">
            <v>0</v>
          </cell>
          <cell r="DA1016">
            <v>0</v>
          </cell>
          <cell r="DB1016">
            <v>0</v>
          </cell>
          <cell r="DC1016">
            <v>0</v>
          </cell>
          <cell r="DD1016">
            <v>3238.5612871599997</v>
          </cell>
          <cell r="DE1016">
            <v>0</v>
          </cell>
          <cell r="DG1016">
            <v>2519.7246719999998</v>
          </cell>
          <cell r="DI1016">
            <v>0.03</v>
          </cell>
          <cell r="DJ1016">
            <v>75.591740159999986</v>
          </cell>
          <cell r="DK1016">
            <v>2.3898978171224231E-2</v>
          </cell>
          <cell r="DL1016">
            <v>0</v>
          </cell>
        </row>
        <row r="1017">
          <cell r="A1017" t="str">
            <v>B10421A1R0400L3062</v>
          </cell>
          <cell r="B1017" t="str">
            <v>RULLIERA A.C. M1 P63,8 LR0400 LT3062</v>
          </cell>
          <cell r="F1017">
            <v>7139.020781957448</v>
          </cell>
          <cell r="H1017">
            <v>3355.3397675200004</v>
          </cell>
          <cell r="I1017">
            <v>0.53</v>
          </cell>
          <cell r="J1017" t="str">
            <v>OK</v>
          </cell>
          <cell r="K1017" t="str">
            <v>NEWZD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>
            <v>0</v>
          </cell>
          <cell r="AM1017">
            <v>0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  <cell r="AR1017">
            <v>0</v>
          </cell>
          <cell r="AS1017">
            <v>0</v>
          </cell>
          <cell r="AT1017">
            <v>0</v>
          </cell>
          <cell r="AU1017">
            <v>0</v>
          </cell>
          <cell r="AV1017">
            <v>2701.8525175200002</v>
          </cell>
          <cell r="AW1017">
            <v>72</v>
          </cell>
          <cell r="AX1017">
            <v>2</v>
          </cell>
          <cell r="AY1017">
            <v>0</v>
          </cell>
          <cell r="AZ1017">
            <v>0</v>
          </cell>
          <cell r="BA1017">
            <v>0</v>
          </cell>
          <cell r="BB1017">
            <v>0</v>
          </cell>
          <cell r="BC1017">
            <v>0</v>
          </cell>
          <cell r="BD1017">
            <v>0</v>
          </cell>
          <cell r="BE1017">
            <v>18</v>
          </cell>
          <cell r="BF1017">
            <v>0.5</v>
          </cell>
          <cell r="BG1017">
            <v>0</v>
          </cell>
          <cell r="BH1017">
            <v>0</v>
          </cell>
          <cell r="BI1017">
            <v>0</v>
          </cell>
          <cell r="BJ1017">
            <v>0</v>
          </cell>
          <cell r="BK1017">
            <v>49.4</v>
          </cell>
          <cell r="BL1017">
            <v>1.3</v>
          </cell>
          <cell r="BM1017">
            <v>0</v>
          </cell>
          <cell r="BN1017">
            <v>0</v>
          </cell>
          <cell r="BO1017">
            <v>293.19225</v>
          </cell>
          <cell r="BP1017">
            <v>9.0213000000000001</v>
          </cell>
          <cell r="BQ1017">
            <v>0</v>
          </cell>
          <cell r="BR1017">
            <v>0</v>
          </cell>
          <cell r="BS1017">
            <v>143.19499999999999</v>
          </cell>
          <cell r="BT1017">
            <v>4.4059999999999997</v>
          </cell>
          <cell r="BU1017">
            <v>0</v>
          </cell>
          <cell r="BV1017">
            <v>0</v>
          </cell>
          <cell r="BW1017">
            <v>0</v>
          </cell>
          <cell r="BX1017">
            <v>0</v>
          </cell>
          <cell r="BY1017">
            <v>0</v>
          </cell>
          <cell r="BZ1017">
            <v>0</v>
          </cell>
          <cell r="CA1017">
            <v>77.7</v>
          </cell>
          <cell r="CB1017">
            <v>2.1</v>
          </cell>
          <cell r="CC1017">
            <v>0</v>
          </cell>
          <cell r="CD1017">
            <v>0</v>
          </cell>
          <cell r="CE1017">
            <v>0</v>
          </cell>
          <cell r="CF1017">
            <v>0</v>
          </cell>
          <cell r="CG1017">
            <v>0</v>
          </cell>
          <cell r="CH1017">
            <v>0</v>
          </cell>
          <cell r="CI1017">
            <v>0</v>
          </cell>
          <cell r="CJ1017">
            <v>0</v>
          </cell>
          <cell r="CK1017">
            <v>0</v>
          </cell>
          <cell r="CL1017">
            <v>0</v>
          </cell>
          <cell r="CM1017">
            <v>0</v>
          </cell>
          <cell r="CN1017">
            <v>0</v>
          </cell>
          <cell r="CO1017">
            <v>0</v>
          </cell>
          <cell r="CP1017">
            <v>0</v>
          </cell>
          <cell r="CQ1017">
            <v>0</v>
          </cell>
          <cell r="CR1017">
            <v>0</v>
          </cell>
          <cell r="CS1017">
            <v>0</v>
          </cell>
          <cell r="CT1017">
            <v>0</v>
          </cell>
          <cell r="CU1017">
            <v>0</v>
          </cell>
          <cell r="CV1017">
            <v>0</v>
          </cell>
          <cell r="CW1017">
            <v>0</v>
          </cell>
          <cell r="CX1017">
            <v>0</v>
          </cell>
          <cell r="CY1017">
            <v>0</v>
          </cell>
          <cell r="CZ1017">
            <v>0</v>
          </cell>
          <cell r="DA1017">
            <v>0</v>
          </cell>
          <cell r="DB1017">
            <v>0</v>
          </cell>
          <cell r="DC1017">
            <v>0</v>
          </cell>
          <cell r="DD1017">
            <v>3355.3397675200004</v>
          </cell>
          <cell r="DE1017">
            <v>0</v>
          </cell>
          <cell r="DG1017">
            <v>2623.157784</v>
          </cell>
          <cell r="DI1017">
            <v>0.03</v>
          </cell>
          <cell r="DJ1017">
            <v>78.69473352</v>
          </cell>
          <cell r="DK1017">
            <v>2.4016862584572533E-2</v>
          </cell>
          <cell r="DL1017">
            <v>0</v>
          </cell>
        </row>
        <row r="1018">
          <cell r="A1018" t="str">
            <v>B10421A1R0400L3509</v>
          </cell>
          <cell r="B1018" t="str">
            <v>RULLIERA A.C. M1 P63,8 LR0400 LT3509</v>
          </cell>
          <cell r="F1018">
            <v>7680.8171934468082</v>
          </cell>
          <cell r="H1018">
            <v>3609.9840809199995</v>
          </cell>
          <cell r="I1018">
            <v>0.53</v>
          </cell>
          <cell r="J1018" t="str">
            <v>OK</v>
          </cell>
          <cell r="K1018" t="str">
            <v>NEWZD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>
            <v>0</v>
          </cell>
          <cell r="AM1018">
            <v>0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  <cell r="AR1018">
            <v>0</v>
          </cell>
          <cell r="AS1018">
            <v>0</v>
          </cell>
          <cell r="AT1018">
            <v>0</v>
          </cell>
          <cell r="AU1018">
            <v>0</v>
          </cell>
          <cell r="AV1018">
            <v>2932.52645592</v>
          </cell>
          <cell r="AW1018">
            <v>72</v>
          </cell>
          <cell r="AX1018">
            <v>2</v>
          </cell>
          <cell r="AY1018">
            <v>0</v>
          </cell>
          <cell r="AZ1018">
            <v>0</v>
          </cell>
          <cell r="BA1018">
            <v>0</v>
          </cell>
          <cell r="BB1018">
            <v>0</v>
          </cell>
          <cell r="BC1018">
            <v>0</v>
          </cell>
          <cell r="BD1018">
            <v>0</v>
          </cell>
          <cell r="BE1018">
            <v>18</v>
          </cell>
          <cell r="BF1018">
            <v>0.5</v>
          </cell>
          <cell r="BG1018">
            <v>0</v>
          </cell>
          <cell r="BH1018">
            <v>0</v>
          </cell>
          <cell r="BI1018">
            <v>0</v>
          </cell>
          <cell r="BJ1018">
            <v>0</v>
          </cell>
          <cell r="BK1018">
            <v>49.4</v>
          </cell>
          <cell r="BL1018">
            <v>1.3</v>
          </cell>
          <cell r="BM1018">
            <v>0</v>
          </cell>
          <cell r="BN1018">
            <v>0</v>
          </cell>
          <cell r="BO1018">
            <v>309.89887500000003</v>
          </cell>
          <cell r="BP1018">
            <v>9.5353500000000011</v>
          </cell>
          <cell r="BQ1018">
            <v>0</v>
          </cell>
          <cell r="BR1018">
            <v>0</v>
          </cell>
          <cell r="BS1018">
            <v>150.45875000000001</v>
          </cell>
          <cell r="BT1018">
            <v>4.6295000000000002</v>
          </cell>
          <cell r="BU1018">
            <v>0</v>
          </cell>
          <cell r="BV1018">
            <v>0</v>
          </cell>
          <cell r="BW1018">
            <v>0</v>
          </cell>
          <cell r="BX1018">
            <v>0</v>
          </cell>
          <cell r="BY1018">
            <v>0</v>
          </cell>
          <cell r="BZ1018">
            <v>0</v>
          </cell>
          <cell r="CA1018">
            <v>77.7</v>
          </cell>
          <cell r="CB1018">
            <v>2.1</v>
          </cell>
          <cell r="CC1018">
            <v>0</v>
          </cell>
          <cell r="CD1018">
            <v>0</v>
          </cell>
          <cell r="CE1018">
            <v>0</v>
          </cell>
          <cell r="CF1018">
            <v>0</v>
          </cell>
          <cell r="CG1018">
            <v>0</v>
          </cell>
          <cell r="CH1018">
            <v>0</v>
          </cell>
          <cell r="CI1018">
            <v>0</v>
          </cell>
          <cell r="CJ1018">
            <v>0</v>
          </cell>
          <cell r="CK1018">
            <v>0</v>
          </cell>
          <cell r="CL1018">
            <v>0</v>
          </cell>
          <cell r="CM1018">
            <v>0</v>
          </cell>
          <cell r="CN1018">
            <v>0</v>
          </cell>
          <cell r="CO1018">
            <v>0</v>
          </cell>
          <cell r="CP1018">
            <v>0</v>
          </cell>
          <cell r="CQ1018">
            <v>0</v>
          </cell>
          <cell r="CR1018">
            <v>0</v>
          </cell>
          <cell r="CS1018">
            <v>0</v>
          </cell>
          <cell r="CT1018">
            <v>0</v>
          </cell>
          <cell r="CU1018">
            <v>0</v>
          </cell>
          <cell r="CV1018">
            <v>0</v>
          </cell>
          <cell r="CW1018">
            <v>0</v>
          </cell>
          <cell r="CX1018">
            <v>0</v>
          </cell>
          <cell r="CY1018">
            <v>0</v>
          </cell>
          <cell r="CZ1018">
            <v>0</v>
          </cell>
          <cell r="DA1018">
            <v>0</v>
          </cell>
          <cell r="DB1018">
            <v>0</v>
          </cell>
          <cell r="DC1018">
            <v>0</v>
          </cell>
          <cell r="DD1018">
            <v>3609.9840809199995</v>
          </cell>
          <cell r="DE1018">
            <v>0</v>
          </cell>
          <cell r="DG1018">
            <v>2847.1130640000001</v>
          </cell>
          <cell r="DI1018">
            <v>0.03</v>
          </cell>
          <cell r="DJ1018">
            <v>85.413391919999995</v>
          </cell>
          <cell r="DK1018">
            <v>2.4233700911878632E-2</v>
          </cell>
          <cell r="DL1018">
            <v>0</v>
          </cell>
        </row>
        <row r="1019">
          <cell r="A1019" t="str">
            <v>B10421A1R0400L3828</v>
          </cell>
          <cell r="B1019" t="str">
            <v>RULLIERA A.C. M1 P63,8 LR0400 LT3828</v>
          </cell>
          <cell r="F1019">
            <v>8075.9343342978727</v>
          </cell>
          <cell r="H1019">
            <v>3795.6891371199999</v>
          </cell>
          <cell r="I1019">
            <v>0.53</v>
          </cell>
          <cell r="J1019" t="str">
            <v>OK</v>
          </cell>
          <cell r="K1019" t="str">
            <v>NEWZD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>
            <v>0</v>
          </cell>
          <cell r="AM1019">
            <v>0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  <cell r="AR1019">
            <v>0</v>
          </cell>
          <cell r="AS1019">
            <v>0</v>
          </cell>
          <cell r="AT1019">
            <v>0</v>
          </cell>
          <cell r="AU1019">
            <v>0</v>
          </cell>
          <cell r="AV1019">
            <v>3101.1251371200001</v>
          </cell>
          <cell r="AW1019">
            <v>72</v>
          </cell>
          <cell r="AX1019">
            <v>2</v>
          </cell>
          <cell r="AY1019">
            <v>0</v>
          </cell>
          <cell r="AZ1019">
            <v>0</v>
          </cell>
          <cell r="BA1019">
            <v>0</v>
          </cell>
          <cell r="BB1019">
            <v>0</v>
          </cell>
          <cell r="BC1019">
            <v>0</v>
          </cell>
          <cell r="BD1019">
            <v>0</v>
          </cell>
          <cell r="BE1019">
            <v>18</v>
          </cell>
          <cell r="BF1019">
            <v>0.5</v>
          </cell>
          <cell r="BG1019">
            <v>0</v>
          </cell>
          <cell r="BH1019">
            <v>0</v>
          </cell>
          <cell r="BI1019">
            <v>0</v>
          </cell>
          <cell r="BJ1019">
            <v>0</v>
          </cell>
          <cell r="BK1019">
            <v>49.4</v>
          </cell>
          <cell r="BL1019">
            <v>1.3</v>
          </cell>
          <cell r="BM1019">
            <v>0</v>
          </cell>
          <cell r="BN1019">
            <v>0</v>
          </cell>
          <cell r="BO1019">
            <v>321.82150000000001</v>
          </cell>
          <cell r="BP1019">
            <v>9.9022000000000006</v>
          </cell>
          <cell r="BQ1019">
            <v>0</v>
          </cell>
          <cell r="BR1019">
            <v>0</v>
          </cell>
          <cell r="BS1019">
            <v>155.64249999999998</v>
          </cell>
          <cell r="BT1019">
            <v>4.7889999999999997</v>
          </cell>
          <cell r="BU1019">
            <v>0</v>
          </cell>
          <cell r="BV1019">
            <v>0</v>
          </cell>
          <cell r="BW1019">
            <v>0</v>
          </cell>
          <cell r="BX1019">
            <v>0</v>
          </cell>
          <cell r="BY1019">
            <v>0</v>
          </cell>
          <cell r="BZ1019">
            <v>0</v>
          </cell>
          <cell r="CA1019">
            <v>77.7</v>
          </cell>
          <cell r="CB1019">
            <v>2.1</v>
          </cell>
          <cell r="CC1019">
            <v>0</v>
          </cell>
          <cell r="CD1019">
            <v>0</v>
          </cell>
          <cell r="CE1019">
            <v>0</v>
          </cell>
          <cell r="CF1019">
            <v>0</v>
          </cell>
          <cell r="CG1019">
            <v>0</v>
          </cell>
          <cell r="CH1019">
            <v>0</v>
          </cell>
          <cell r="CI1019">
            <v>0</v>
          </cell>
          <cell r="CJ1019">
            <v>0</v>
          </cell>
          <cell r="CK1019">
            <v>0</v>
          </cell>
          <cell r="CL1019">
            <v>0</v>
          </cell>
          <cell r="CM1019">
            <v>0</v>
          </cell>
          <cell r="CN1019">
            <v>0</v>
          </cell>
          <cell r="CO1019">
            <v>0</v>
          </cell>
          <cell r="CP1019">
            <v>0</v>
          </cell>
          <cell r="CQ1019">
            <v>0</v>
          </cell>
          <cell r="CR1019">
            <v>0</v>
          </cell>
          <cell r="CS1019">
            <v>0</v>
          </cell>
          <cell r="CT1019">
            <v>0</v>
          </cell>
          <cell r="CU1019">
            <v>0</v>
          </cell>
          <cell r="CV1019">
            <v>0</v>
          </cell>
          <cell r="CW1019">
            <v>0</v>
          </cell>
          <cell r="CX1019">
            <v>0</v>
          </cell>
          <cell r="CY1019">
            <v>0</v>
          </cell>
          <cell r="CZ1019">
            <v>0</v>
          </cell>
          <cell r="DA1019">
            <v>0</v>
          </cell>
          <cell r="DB1019">
            <v>0</v>
          </cell>
          <cell r="DC1019">
            <v>0</v>
          </cell>
          <cell r="DD1019">
            <v>3795.6891371199999</v>
          </cell>
          <cell r="DE1019">
            <v>0</v>
          </cell>
          <cell r="DG1019">
            <v>3010.8011040000001</v>
          </cell>
          <cell r="DI1019">
            <v>0.03</v>
          </cell>
          <cell r="DJ1019">
            <v>90.324033119999996</v>
          </cell>
          <cell r="DK1019">
            <v>2.4376554154540341E-2</v>
          </cell>
          <cell r="DL1019">
            <v>0</v>
          </cell>
        </row>
        <row r="1020">
          <cell r="A1020" t="str">
            <v>B10421A1R0600L0957</v>
          </cell>
          <cell r="B1020" t="str">
            <v>RULLIERA A.C. M1 P63,8 LR0600 LT0957</v>
          </cell>
          <cell r="F1020">
            <v>4301.9765275744685</v>
          </cell>
          <cell r="H1020">
            <v>2021.9289679599999</v>
          </cell>
          <cell r="I1020">
            <v>0.53</v>
          </cell>
          <cell r="J1020" t="str">
            <v>OK</v>
          </cell>
          <cell r="K1020" t="str">
            <v>NEWZD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>
            <v>0</v>
          </cell>
          <cell r="AM1020">
            <v>0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  <cell r="AR1020">
            <v>0</v>
          </cell>
          <cell r="AS1020">
            <v>0</v>
          </cell>
          <cell r="AT1020">
            <v>0</v>
          </cell>
          <cell r="AU1020">
            <v>0</v>
          </cell>
          <cell r="AV1020">
            <v>1481.3223429599998</v>
          </cell>
          <cell r="AW1020">
            <v>72</v>
          </cell>
          <cell r="AX1020">
            <v>2</v>
          </cell>
          <cell r="AY1020">
            <v>0</v>
          </cell>
          <cell r="AZ1020">
            <v>0</v>
          </cell>
          <cell r="BA1020">
            <v>0</v>
          </cell>
          <cell r="BB1020">
            <v>0</v>
          </cell>
          <cell r="BC1020">
            <v>0</v>
          </cell>
          <cell r="BD1020">
            <v>0</v>
          </cell>
          <cell r="BE1020">
            <v>18</v>
          </cell>
          <cell r="BF1020">
            <v>0.5</v>
          </cell>
          <cell r="BG1020">
            <v>0</v>
          </cell>
          <cell r="BH1020">
            <v>0</v>
          </cell>
          <cell r="BI1020">
            <v>0</v>
          </cell>
          <cell r="BJ1020">
            <v>0</v>
          </cell>
          <cell r="BK1020">
            <v>49.4</v>
          </cell>
          <cell r="BL1020">
            <v>1.3</v>
          </cell>
          <cell r="BM1020">
            <v>0</v>
          </cell>
          <cell r="BN1020">
            <v>0</v>
          </cell>
          <cell r="BO1020">
            <v>214.517875</v>
          </cell>
          <cell r="BP1020">
            <v>6.6005500000000001</v>
          </cell>
          <cell r="BQ1020">
            <v>0</v>
          </cell>
          <cell r="BR1020">
            <v>0</v>
          </cell>
          <cell r="BS1020">
            <v>108.98875</v>
          </cell>
          <cell r="BT1020">
            <v>3.3534999999999999</v>
          </cell>
          <cell r="BU1020">
            <v>0</v>
          </cell>
          <cell r="BV1020">
            <v>0</v>
          </cell>
          <cell r="BW1020">
            <v>0</v>
          </cell>
          <cell r="BX1020">
            <v>0</v>
          </cell>
          <cell r="BY1020">
            <v>0</v>
          </cell>
          <cell r="BZ1020">
            <v>0</v>
          </cell>
          <cell r="CA1020">
            <v>77.7</v>
          </cell>
          <cell r="CB1020">
            <v>2.1</v>
          </cell>
          <cell r="CC1020">
            <v>0</v>
          </cell>
          <cell r="CD1020">
            <v>0</v>
          </cell>
          <cell r="CE1020">
            <v>0</v>
          </cell>
          <cell r="CF1020">
            <v>0</v>
          </cell>
          <cell r="CG1020">
            <v>0</v>
          </cell>
          <cell r="CH1020">
            <v>0</v>
          </cell>
          <cell r="CI1020">
            <v>0</v>
          </cell>
          <cell r="CJ1020">
            <v>0</v>
          </cell>
          <cell r="CK1020">
            <v>0</v>
          </cell>
          <cell r="CL1020">
            <v>0</v>
          </cell>
          <cell r="CM1020">
            <v>0</v>
          </cell>
          <cell r="CN1020">
            <v>0</v>
          </cell>
          <cell r="CO1020">
            <v>0</v>
          </cell>
          <cell r="CP1020">
            <v>0</v>
          </cell>
          <cell r="CQ1020">
            <v>0</v>
          </cell>
          <cell r="CR1020">
            <v>0</v>
          </cell>
          <cell r="CS1020">
            <v>0</v>
          </cell>
          <cell r="CT1020">
            <v>0</v>
          </cell>
          <cell r="CU1020">
            <v>0</v>
          </cell>
          <cell r="CV1020">
            <v>0</v>
          </cell>
          <cell r="CW1020">
            <v>0</v>
          </cell>
          <cell r="CX1020">
            <v>0</v>
          </cell>
          <cell r="CY1020">
            <v>0</v>
          </cell>
          <cell r="CZ1020">
            <v>0</v>
          </cell>
          <cell r="DA1020">
            <v>0</v>
          </cell>
          <cell r="DB1020">
            <v>0</v>
          </cell>
          <cell r="DC1020">
            <v>0</v>
          </cell>
          <cell r="DD1020">
            <v>2021.9289679599999</v>
          </cell>
          <cell r="DE1020">
            <v>0</v>
          </cell>
          <cell r="DG1020">
            <v>1438.1770319999998</v>
          </cell>
          <cell r="DI1020">
            <v>0.03</v>
          </cell>
          <cell r="DJ1020">
            <v>43.145310959999996</v>
          </cell>
          <cell r="DK1020">
            <v>2.1803955580172854E-2</v>
          </cell>
          <cell r="DL1020">
            <v>0</v>
          </cell>
        </row>
        <row r="1021">
          <cell r="A1021" t="str">
            <v>B10421A1R0600L1212</v>
          </cell>
          <cell r="B1021" t="str">
            <v>RULLIERA A.C. M1 P63,8 LR0600 LT1212</v>
          </cell>
          <cell r="F1021">
            <v>4637.986836085106</v>
          </cell>
          <cell r="H1021">
            <v>2179.8538129599997</v>
          </cell>
          <cell r="I1021">
            <v>0.53</v>
          </cell>
          <cell r="J1021" t="str">
            <v>OK</v>
          </cell>
          <cell r="K1021" t="str">
            <v>NEWZD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>
            <v>0</v>
          </cell>
          <cell r="AM1021">
            <v>0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  <cell r="AR1021">
            <v>0</v>
          </cell>
          <cell r="AS1021">
            <v>0</v>
          </cell>
          <cell r="AT1021">
            <v>0</v>
          </cell>
          <cell r="AU1021">
            <v>0</v>
          </cell>
          <cell r="AV1021">
            <v>1625.5728129599997</v>
          </cell>
          <cell r="AW1021">
            <v>72</v>
          </cell>
          <cell r="AX1021">
            <v>2</v>
          </cell>
          <cell r="AY1021">
            <v>0</v>
          </cell>
          <cell r="AZ1021">
            <v>0</v>
          </cell>
          <cell r="BA1021">
            <v>0</v>
          </cell>
          <cell r="BB1021">
            <v>0</v>
          </cell>
          <cell r="BC1021">
            <v>0</v>
          </cell>
          <cell r="BD1021">
            <v>0</v>
          </cell>
          <cell r="BE1021">
            <v>18</v>
          </cell>
          <cell r="BF1021">
            <v>0.5</v>
          </cell>
          <cell r="BG1021">
            <v>0</v>
          </cell>
          <cell r="BH1021">
            <v>0</v>
          </cell>
          <cell r="BI1021">
            <v>0</v>
          </cell>
          <cell r="BJ1021">
            <v>0</v>
          </cell>
          <cell r="BK1021">
            <v>49.4</v>
          </cell>
          <cell r="BL1021">
            <v>1.3</v>
          </cell>
          <cell r="BM1021">
            <v>0</v>
          </cell>
          <cell r="BN1021">
            <v>0</v>
          </cell>
          <cell r="BO1021">
            <v>224.04849999999999</v>
          </cell>
          <cell r="BP1021">
            <v>6.8937999999999997</v>
          </cell>
          <cell r="BQ1021">
            <v>0</v>
          </cell>
          <cell r="BR1021">
            <v>0</v>
          </cell>
          <cell r="BS1021">
            <v>113.13249999999999</v>
          </cell>
          <cell r="BT1021">
            <v>3.4809999999999999</v>
          </cell>
          <cell r="BU1021">
            <v>0</v>
          </cell>
          <cell r="BV1021">
            <v>0</v>
          </cell>
          <cell r="BW1021">
            <v>0</v>
          </cell>
          <cell r="BX1021">
            <v>0</v>
          </cell>
          <cell r="BY1021">
            <v>0</v>
          </cell>
          <cell r="BZ1021">
            <v>0</v>
          </cell>
          <cell r="CA1021">
            <v>77.7</v>
          </cell>
          <cell r="CB1021">
            <v>2.1</v>
          </cell>
          <cell r="CC1021">
            <v>0</v>
          </cell>
          <cell r="CD1021">
            <v>0</v>
          </cell>
          <cell r="CE1021">
            <v>0</v>
          </cell>
          <cell r="CF1021">
            <v>0</v>
          </cell>
          <cell r="CG1021">
            <v>0</v>
          </cell>
          <cell r="CH1021">
            <v>0</v>
          </cell>
          <cell r="CI1021">
            <v>0</v>
          </cell>
          <cell r="CJ1021">
            <v>0</v>
          </cell>
          <cell r="CK1021">
            <v>0</v>
          </cell>
          <cell r="CL1021">
            <v>0</v>
          </cell>
          <cell r="CM1021">
            <v>0</v>
          </cell>
          <cell r="CN1021">
            <v>0</v>
          </cell>
          <cell r="CO1021">
            <v>0</v>
          </cell>
          <cell r="CP1021">
            <v>0</v>
          </cell>
          <cell r="CQ1021">
            <v>0</v>
          </cell>
          <cell r="CR1021">
            <v>0</v>
          </cell>
          <cell r="CS1021">
            <v>0</v>
          </cell>
          <cell r="CT1021">
            <v>0</v>
          </cell>
          <cell r="CU1021">
            <v>0</v>
          </cell>
          <cell r="CV1021">
            <v>0</v>
          </cell>
          <cell r="CW1021">
            <v>0</v>
          </cell>
          <cell r="CX1021">
            <v>0</v>
          </cell>
          <cell r="CY1021">
            <v>0</v>
          </cell>
          <cell r="CZ1021">
            <v>0</v>
          </cell>
          <cell r="DA1021">
            <v>0</v>
          </cell>
          <cell r="DB1021">
            <v>0</v>
          </cell>
          <cell r="DC1021">
            <v>0</v>
          </cell>
          <cell r="DD1021">
            <v>2179.8538129599997</v>
          </cell>
          <cell r="DE1021">
            <v>0</v>
          </cell>
          <cell r="DG1021">
            <v>1578.2260319999998</v>
          </cell>
          <cell r="DI1021">
            <v>0.03</v>
          </cell>
          <cell r="DJ1021">
            <v>47.34678095999999</v>
          </cell>
          <cell r="DK1021">
            <v>2.2202403204080033E-2</v>
          </cell>
          <cell r="DL1021">
            <v>0</v>
          </cell>
        </row>
        <row r="1022">
          <cell r="A1022" t="str">
            <v>B10421A1R0600L1595</v>
          </cell>
          <cell r="B1022" t="str">
            <v>RULLIERA A.C. M1 P63,8 LR0600 LT1595</v>
          </cell>
          <cell r="F1022">
            <v>5123.7793011914891</v>
          </cell>
          <cell r="H1022">
            <v>2408.1762715599998</v>
          </cell>
          <cell r="I1022">
            <v>0.53</v>
          </cell>
          <cell r="J1022" t="str">
            <v>OK</v>
          </cell>
          <cell r="K1022" t="str">
            <v>NEWZD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>
            <v>0</v>
          </cell>
          <cell r="AM1022">
            <v>0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  <cell r="AR1022">
            <v>0</v>
          </cell>
          <cell r="AS1022">
            <v>0</v>
          </cell>
          <cell r="AT1022">
            <v>0</v>
          </cell>
          <cell r="AU1022">
            <v>0</v>
          </cell>
          <cell r="AV1022">
            <v>1833.3568965600002</v>
          </cell>
          <cell r="AW1022">
            <v>72</v>
          </cell>
          <cell r="AX1022">
            <v>2</v>
          </cell>
          <cell r="AY1022">
            <v>0</v>
          </cell>
          <cell r="AZ1022">
            <v>0</v>
          </cell>
          <cell r="BA1022">
            <v>0</v>
          </cell>
          <cell r="BB1022">
            <v>0</v>
          </cell>
          <cell r="BC1022">
            <v>0</v>
          </cell>
          <cell r="BD1022">
            <v>0</v>
          </cell>
          <cell r="BE1022">
            <v>18</v>
          </cell>
          <cell r="BF1022">
            <v>0.5</v>
          </cell>
          <cell r="BG1022">
            <v>0</v>
          </cell>
          <cell r="BH1022">
            <v>0</v>
          </cell>
          <cell r="BI1022">
            <v>0</v>
          </cell>
          <cell r="BJ1022">
            <v>0</v>
          </cell>
          <cell r="BK1022">
            <v>49.4</v>
          </cell>
          <cell r="BL1022">
            <v>1.3</v>
          </cell>
          <cell r="BM1022">
            <v>0</v>
          </cell>
          <cell r="BN1022">
            <v>0</v>
          </cell>
          <cell r="BO1022">
            <v>238.363125</v>
          </cell>
          <cell r="BP1022">
            <v>7.3342499999999999</v>
          </cell>
          <cell r="BQ1022">
            <v>0</v>
          </cell>
          <cell r="BR1022">
            <v>0</v>
          </cell>
          <cell r="BS1022">
            <v>119.35625</v>
          </cell>
          <cell r="BT1022">
            <v>3.6724999999999999</v>
          </cell>
          <cell r="BU1022">
            <v>0</v>
          </cell>
          <cell r="BV1022">
            <v>0</v>
          </cell>
          <cell r="BW1022">
            <v>0</v>
          </cell>
          <cell r="BX1022">
            <v>0</v>
          </cell>
          <cell r="BY1022">
            <v>0</v>
          </cell>
          <cell r="BZ1022">
            <v>0</v>
          </cell>
          <cell r="CA1022">
            <v>77.7</v>
          </cell>
          <cell r="CB1022">
            <v>2.1</v>
          </cell>
          <cell r="CC1022">
            <v>0</v>
          </cell>
          <cell r="CD1022">
            <v>0</v>
          </cell>
          <cell r="CE1022">
            <v>0</v>
          </cell>
          <cell r="CF1022">
            <v>0</v>
          </cell>
          <cell r="CG1022">
            <v>0</v>
          </cell>
          <cell r="CH1022">
            <v>0</v>
          </cell>
          <cell r="CI1022">
            <v>0</v>
          </cell>
          <cell r="CJ1022">
            <v>0</v>
          </cell>
          <cell r="CK1022">
            <v>0</v>
          </cell>
          <cell r="CL1022">
            <v>0</v>
          </cell>
          <cell r="CM1022">
            <v>0</v>
          </cell>
          <cell r="CN1022">
            <v>0</v>
          </cell>
          <cell r="CO1022">
            <v>0</v>
          </cell>
          <cell r="CP1022">
            <v>0</v>
          </cell>
          <cell r="CQ1022">
            <v>0</v>
          </cell>
          <cell r="CR1022">
            <v>0</v>
          </cell>
          <cell r="CS1022">
            <v>0</v>
          </cell>
          <cell r="CT1022">
            <v>0</v>
          </cell>
          <cell r="CU1022">
            <v>0</v>
          </cell>
          <cell r="CV1022">
            <v>0</v>
          </cell>
          <cell r="CW1022">
            <v>0</v>
          </cell>
          <cell r="CX1022">
            <v>0</v>
          </cell>
          <cell r="CY1022">
            <v>0</v>
          </cell>
          <cell r="CZ1022">
            <v>0</v>
          </cell>
          <cell r="DA1022">
            <v>0</v>
          </cell>
          <cell r="DB1022">
            <v>0</v>
          </cell>
          <cell r="DC1022">
            <v>0</v>
          </cell>
          <cell r="DD1022">
            <v>2408.1762715599998</v>
          </cell>
          <cell r="DE1022">
            <v>0</v>
          </cell>
          <cell r="DG1022">
            <v>1779.9581520000002</v>
          </cell>
          <cell r="DI1022">
            <v>0.03</v>
          </cell>
          <cell r="DJ1022">
            <v>53.398744560000004</v>
          </cell>
          <cell r="DK1022">
            <v>2.2676768377363578E-2</v>
          </cell>
          <cell r="DL1022">
            <v>0</v>
          </cell>
        </row>
        <row r="1023">
          <cell r="A1023" t="str">
            <v>B10421A1R0600L1914</v>
          </cell>
          <cell r="B1023" t="str">
            <v>RULLIERA A.C. M1 P63,8 LR0600 LT1914</v>
          </cell>
          <cell r="F1023">
            <v>5534.6806880000004</v>
          </cell>
          <cell r="H1023">
            <v>2601.2999233599999</v>
          </cell>
          <cell r="I1023">
            <v>0.53</v>
          </cell>
          <cell r="J1023" t="str">
            <v>OK</v>
          </cell>
          <cell r="K1023" t="str">
            <v>NEWZD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>
            <v>0</v>
          </cell>
          <cell r="AM1023">
            <v>0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  <cell r="AR1023">
            <v>0</v>
          </cell>
          <cell r="AS1023">
            <v>0</v>
          </cell>
          <cell r="AT1023">
            <v>0</v>
          </cell>
          <cell r="AU1023">
            <v>0</v>
          </cell>
          <cell r="AV1023">
            <v>2009.37417336</v>
          </cell>
          <cell r="AW1023">
            <v>72</v>
          </cell>
          <cell r="AX1023">
            <v>2</v>
          </cell>
          <cell r="AY1023">
            <v>0</v>
          </cell>
          <cell r="AZ1023">
            <v>0</v>
          </cell>
          <cell r="BA1023">
            <v>0</v>
          </cell>
          <cell r="BB1023">
            <v>0</v>
          </cell>
          <cell r="BC1023">
            <v>0</v>
          </cell>
          <cell r="BD1023">
            <v>0</v>
          </cell>
          <cell r="BE1023">
            <v>18</v>
          </cell>
          <cell r="BF1023">
            <v>0.5</v>
          </cell>
          <cell r="BG1023">
            <v>0</v>
          </cell>
          <cell r="BH1023">
            <v>0</v>
          </cell>
          <cell r="BI1023">
            <v>0</v>
          </cell>
          <cell r="BJ1023">
            <v>0</v>
          </cell>
          <cell r="BK1023">
            <v>49.4</v>
          </cell>
          <cell r="BL1023">
            <v>1.3</v>
          </cell>
          <cell r="BM1023">
            <v>0</v>
          </cell>
          <cell r="BN1023">
            <v>0</v>
          </cell>
          <cell r="BO1023">
            <v>250.28575000000001</v>
          </cell>
          <cell r="BP1023">
            <v>7.7011000000000003</v>
          </cell>
          <cell r="BQ1023">
            <v>0</v>
          </cell>
          <cell r="BR1023">
            <v>0</v>
          </cell>
          <cell r="BS1023">
            <v>124.53999999999999</v>
          </cell>
          <cell r="BT1023">
            <v>3.8319999999999999</v>
          </cell>
          <cell r="BU1023">
            <v>0</v>
          </cell>
          <cell r="BV1023">
            <v>0</v>
          </cell>
          <cell r="BW1023">
            <v>0</v>
          </cell>
          <cell r="BX1023">
            <v>0</v>
          </cell>
          <cell r="BY1023">
            <v>0</v>
          </cell>
          <cell r="BZ1023">
            <v>0</v>
          </cell>
          <cell r="CA1023">
            <v>77.7</v>
          </cell>
          <cell r="CB1023">
            <v>2.1</v>
          </cell>
          <cell r="CC1023">
            <v>0</v>
          </cell>
          <cell r="CD1023">
            <v>0</v>
          </cell>
          <cell r="CE1023">
            <v>0</v>
          </cell>
          <cell r="CF1023">
            <v>0</v>
          </cell>
          <cell r="CG1023">
            <v>0</v>
          </cell>
          <cell r="CH1023">
            <v>0</v>
          </cell>
          <cell r="CI1023">
            <v>0</v>
          </cell>
          <cell r="CJ1023">
            <v>0</v>
          </cell>
          <cell r="CK1023">
            <v>0</v>
          </cell>
          <cell r="CL1023">
            <v>0</v>
          </cell>
          <cell r="CM1023">
            <v>0</v>
          </cell>
          <cell r="CN1023">
            <v>0</v>
          </cell>
          <cell r="CO1023">
            <v>0</v>
          </cell>
          <cell r="CP1023">
            <v>0</v>
          </cell>
          <cell r="CQ1023">
            <v>0</v>
          </cell>
          <cell r="CR1023">
            <v>0</v>
          </cell>
          <cell r="CS1023">
            <v>0</v>
          </cell>
          <cell r="CT1023">
            <v>0</v>
          </cell>
          <cell r="CU1023">
            <v>0</v>
          </cell>
          <cell r="CV1023">
            <v>0</v>
          </cell>
          <cell r="CW1023">
            <v>0</v>
          </cell>
          <cell r="CX1023">
            <v>0</v>
          </cell>
          <cell r="CY1023">
            <v>0</v>
          </cell>
          <cell r="CZ1023">
            <v>0</v>
          </cell>
          <cell r="DA1023">
            <v>0</v>
          </cell>
          <cell r="DB1023">
            <v>0</v>
          </cell>
          <cell r="DC1023">
            <v>0</v>
          </cell>
          <cell r="DD1023">
            <v>2601.2999233599999</v>
          </cell>
          <cell r="DE1023">
            <v>0</v>
          </cell>
          <cell r="DG1023">
            <v>1950.848712</v>
          </cell>
          <cell r="DI1023">
            <v>0.03</v>
          </cell>
          <cell r="DJ1023">
            <v>58.525461359999994</v>
          </cell>
          <cell r="DK1023">
            <v>2.301637924818831E-2</v>
          </cell>
          <cell r="DL1023">
            <v>0</v>
          </cell>
        </row>
        <row r="1024">
          <cell r="A1024" t="str">
            <v>B10421A1R0600L2552</v>
          </cell>
          <cell r="B1024" t="str">
            <v>RULLIERA A.C. M1 P63,8 LR0600 LT2552</v>
          </cell>
          <cell r="F1024">
            <v>6629.6723339574455</v>
          </cell>
          <cell r="H1024">
            <v>3115.9459969599993</v>
          </cell>
          <cell r="I1024">
            <v>0.53</v>
          </cell>
          <cell r="J1024" t="str">
            <v>OK</v>
          </cell>
          <cell r="K1024" t="str">
            <v>NEWZD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>
            <v>0</v>
          </cell>
          <cell r="AM1024">
            <v>0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  <cell r="AR1024">
            <v>0</v>
          </cell>
          <cell r="AS1024">
            <v>0</v>
          </cell>
          <cell r="AT1024">
            <v>0</v>
          </cell>
          <cell r="AU1024">
            <v>0</v>
          </cell>
          <cell r="AV1024">
            <v>2489.8074969599998</v>
          </cell>
          <cell r="AW1024">
            <v>72</v>
          </cell>
          <cell r="AX1024">
            <v>2</v>
          </cell>
          <cell r="AY1024">
            <v>0</v>
          </cell>
          <cell r="AZ1024">
            <v>0</v>
          </cell>
          <cell r="BA1024">
            <v>0</v>
          </cell>
          <cell r="BB1024">
            <v>0</v>
          </cell>
          <cell r="BC1024">
            <v>0</v>
          </cell>
          <cell r="BD1024">
            <v>0</v>
          </cell>
          <cell r="BE1024">
            <v>18</v>
          </cell>
          <cell r="BF1024">
            <v>0.5</v>
          </cell>
          <cell r="BG1024">
            <v>0</v>
          </cell>
          <cell r="BH1024">
            <v>0</v>
          </cell>
          <cell r="BI1024">
            <v>0</v>
          </cell>
          <cell r="BJ1024">
            <v>0</v>
          </cell>
          <cell r="BK1024">
            <v>49.4</v>
          </cell>
          <cell r="BL1024">
            <v>1.3</v>
          </cell>
          <cell r="BM1024">
            <v>0</v>
          </cell>
          <cell r="BN1024">
            <v>0</v>
          </cell>
          <cell r="BO1024">
            <v>274.13099999999997</v>
          </cell>
          <cell r="BP1024">
            <v>8.4347999999999992</v>
          </cell>
          <cell r="BQ1024">
            <v>0</v>
          </cell>
          <cell r="BR1024">
            <v>0</v>
          </cell>
          <cell r="BS1024">
            <v>134.9075</v>
          </cell>
          <cell r="BT1024">
            <v>4.1509999999999998</v>
          </cell>
          <cell r="BU1024">
            <v>0</v>
          </cell>
          <cell r="BV1024">
            <v>0</v>
          </cell>
          <cell r="BW1024">
            <v>0</v>
          </cell>
          <cell r="BX1024">
            <v>0</v>
          </cell>
          <cell r="BY1024">
            <v>0</v>
          </cell>
          <cell r="BZ1024">
            <v>0</v>
          </cell>
          <cell r="CA1024">
            <v>77.7</v>
          </cell>
          <cell r="CB1024">
            <v>2.1</v>
          </cell>
          <cell r="CC1024">
            <v>0</v>
          </cell>
          <cell r="CD1024">
            <v>0</v>
          </cell>
          <cell r="CE1024">
            <v>0</v>
          </cell>
          <cell r="CF1024">
            <v>0</v>
          </cell>
          <cell r="CG1024">
            <v>0</v>
          </cell>
          <cell r="CH1024">
            <v>0</v>
          </cell>
          <cell r="CI1024">
            <v>0</v>
          </cell>
          <cell r="CJ1024">
            <v>0</v>
          </cell>
          <cell r="CK1024">
            <v>0</v>
          </cell>
          <cell r="CL1024">
            <v>0</v>
          </cell>
          <cell r="CM1024">
            <v>0</v>
          </cell>
          <cell r="CN1024">
            <v>0</v>
          </cell>
          <cell r="CO1024">
            <v>0</v>
          </cell>
          <cell r="CP1024">
            <v>0</v>
          </cell>
          <cell r="CQ1024">
            <v>0</v>
          </cell>
          <cell r="CR1024">
            <v>0</v>
          </cell>
          <cell r="CS1024">
            <v>0</v>
          </cell>
          <cell r="CT1024">
            <v>0</v>
          </cell>
          <cell r="CU1024">
            <v>0</v>
          </cell>
          <cell r="CV1024">
            <v>0</v>
          </cell>
          <cell r="CW1024">
            <v>0</v>
          </cell>
          <cell r="CX1024">
            <v>0</v>
          </cell>
          <cell r="CY1024">
            <v>0</v>
          </cell>
          <cell r="CZ1024">
            <v>0</v>
          </cell>
          <cell r="DA1024">
            <v>0</v>
          </cell>
          <cell r="DB1024">
            <v>0</v>
          </cell>
          <cell r="DC1024">
            <v>0</v>
          </cell>
          <cell r="DD1024">
            <v>3115.9459969599993</v>
          </cell>
          <cell r="DE1024">
            <v>0</v>
          </cell>
          <cell r="DG1024">
            <v>2417.2888319999997</v>
          </cell>
          <cell r="DI1024">
            <v>0.03</v>
          </cell>
          <cell r="DJ1024">
            <v>72.518664959999995</v>
          </cell>
          <cell r="DK1024">
            <v>2.3827960075637519E-2</v>
          </cell>
          <cell r="DL1024">
            <v>0</v>
          </cell>
        </row>
        <row r="1025">
          <cell r="A1025" t="str">
            <v>B10421A1R0600L2871</v>
          </cell>
          <cell r="B1025" t="str">
            <v>RULLIERA A.C. M1 P63,8 LR0600 LT2871</v>
          </cell>
          <cell r="F1025">
            <v>7040.5737207659577</v>
          </cell>
          <cell r="H1025">
            <v>3309.0696487599998</v>
          </cell>
          <cell r="I1025">
            <v>0.53</v>
          </cell>
          <cell r="J1025" t="str">
            <v>OK</v>
          </cell>
          <cell r="K1025" t="str">
            <v>NEWZD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>
            <v>0</v>
          </cell>
          <cell r="AM1025">
            <v>0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  <cell r="AR1025">
            <v>0</v>
          </cell>
          <cell r="AS1025">
            <v>0</v>
          </cell>
          <cell r="AT1025">
            <v>0</v>
          </cell>
          <cell r="AU1025">
            <v>0</v>
          </cell>
          <cell r="AV1025">
            <v>2665.82477376</v>
          </cell>
          <cell r="AW1025">
            <v>72</v>
          </cell>
          <cell r="AX1025">
            <v>2</v>
          </cell>
          <cell r="AY1025">
            <v>0</v>
          </cell>
          <cell r="AZ1025">
            <v>0</v>
          </cell>
          <cell r="BA1025">
            <v>0</v>
          </cell>
          <cell r="BB1025">
            <v>0</v>
          </cell>
          <cell r="BC1025">
            <v>0</v>
          </cell>
          <cell r="BD1025">
            <v>0</v>
          </cell>
          <cell r="BE1025">
            <v>18</v>
          </cell>
          <cell r="BF1025">
            <v>0.5</v>
          </cell>
          <cell r="BG1025">
            <v>0</v>
          </cell>
          <cell r="BH1025">
            <v>0</v>
          </cell>
          <cell r="BI1025">
            <v>0</v>
          </cell>
          <cell r="BJ1025">
            <v>0</v>
          </cell>
          <cell r="BK1025">
            <v>49.4</v>
          </cell>
          <cell r="BL1025">
            <v>1.3</v>
          </cell>
          <cell r="BM1025">
            <v>0</v>
          </cell>
          <cell r="BN1025">
            <v>0</v>
          </cell>
          <cell r="BO1025">
            <v>286.05362499999995</v>
          </cell>
          <cell r="BP1025">
            <v>8.8016499999999986</v>
          </cell>
          <cell r="BQ1025">
            <v>0</v>
          </cell>
          <cell r="BR1025">
            <v>0</v>
          </cell>
          <cell r="BS1025">
            <v>140.09125</v>
          </cell>
          <cell r="BT1025">
            <v>4.3105000000000002</v>
          </cell>
          <cell r="BU1025">
            <v>0</v>
          </cell>
          <cell r="BV1025">
            <v>0</v>
          </cell>
          <cell r="BW1025">
            <v>0</v>
          </cell>
          <cell r="BX1025">
            <v>0</v>
          </cell>
          <cell r="BY1025">
            <v>0</v>
          </cell>
          <cell r="BZ1025">
            <v>0</v>
          </cell>
          <cell r="CA1025">
            <v>77.7</v>
          </cell>
          <cell r="CB1025">
            <v>2.1</v>
          </cell>
          <cell r="CC1025">
            <v>0</v>
          </cell>
          <cell r="CD1025">
            <v>0</v>
          </cell>
          <cell r="CE1025">
            <v>0</v>
          </cell>
          <cell r="CF1025">
            <v>0</v>
          </cell>
          <cell r="CG1025">
            <v>0</v>
          </cell>
          <cell r="CH1025">
            <v>0</v>
          </cell>
          <cell r="CI1025">
            <v>0</v>
          </cell>
          <cell r="CJ1025">
            <v>0</v>
          </cell>
          <cell r="CK1025">
            <v>0</v>
          </cell>
          <cell r="CL1025">
            <v>0</v>
          </cell>
          <cell r="CM1025">
            <v>0</v>
          </cell>
          <cell r="CN1025">
            <v>0</v>
          </cell>
          <cell r="CO1025">
            <v>0</v>
          </cell>
          <cell r="CP1025">
            <v>0</v>
          </cell>
          <cell r="CQ1025">
            <v>0</v>
          </cell>
          <cell r="CR1025">
            <v>0</v>
          </cell>
          <cell r="CS1025">
            <v>0</v>
          </cell>
          <cell r="CT1025">
            <v>0</v>
          </cell>
          <cell r="CU1025">
            <v>0</v>
          </cell>
          <cell r="CV1025">
            <v>0</v>
          </cell>
          <cell r="CW1025">
            <v>0</v>
          </cell>
          <cell r="CX1025">
            <v>0</v>
          </cell>
          <cell r="CY1025">
            <v>0</v>
          </cell>
          <cell r="CZ1025">
            <v>0</v>
          </cell>
          <cell r="DA1025">
            <v>0</v>
          </cell>
          <cell r="DB1025">
            <v>0</v>
          </cell>
          <cell r="DC1025">
            <v>0</v>
          </cell>
          <cell r="DD1025">
            <v>3309.0696487599998</v>
          </cell>
          <cell r="DE1025">
            <v>0</v>
          </cell>
          <cell r="DG1025">
            <v>2588.179392</v>
          </cell>
          <cell r="DI1025">
            <v>0.03</v>
          </cell>
          <cell r="DJ1025">
            <v>77.645381759999992</v>
          </cell>
          <cell r="DK1025">
            <v>2.4028222648734599E-2</v>
          </cell>
          <cell r="DL1025">
            <v>0</v>
          </cell>
        </row>
        <row r="1026">
          <cell r="A1026" t="str">
            <v>B10421A1R0600L3062</v>
          </cell>
          <cell r="B1026" t="str">
            <v>RULLIERA A.C. M1 P63,8 LR0600 LT3062</v>
          </cell>
          <cell r="F1026">
            <v>7301.6929509787242</v>
          </cell>
          <cell r="H1026">
            <v>3431.7956869600002</v>
          </cell>
          <cell r="I1026">
            <v>0.53</v>
          </cell>
          <cell r="J1026" t="str">
            <v>OK</v>
          </cell>
          <cell r="K1026" t="str">
            <v>NEWZD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>
            <v>0</v>
          </cell>
          <cell r="AM1026">
            <v>0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  <cell r="AR1026">
            <v>0</v>
          </cell>
          <cell r="AS1026">
            <v>0</v>
          </cell>
          <cell r="AT1026">
            <v>0</v>
          </cell>
          <cell r="AU1026">
            <v>0</v>
          </cell>
          <cell r="AV1026">
            <v>2778.3084369600001</v>
          </cell>
          <cell r="AW1026">
            <v>72</v>
          </cell>
          <cell r="AX1026">
            <v>2</v>
          </cell>
          <cell r="AY1026">
            <v>0</v>
          </cell>
          <cell r="AZ1026">
            <v>0</v>
          </cell>
          <cell r="BA1026">
            <v>0</v>
          </cell>
          <cell r="BB1026">
            <v>0</v>
          </cell>
          <cell r="BC1026">
            <v>0</v>
          </cell>
          <cell r="BD1026">
            <v>0</v>
          </cell>
          <cell r="BE1026">
            <v>18</v>
          </cell>
          <cell r="BF1026">
            <v>0.5</v>
          </cell>
          <cell r="BG1026">
            <v>0</v>
          </cell>
          <cell r="BH1026">
            <v>0</v>
          </cell>
          <cell r="BI1026">
            <v>0</v>
          </cell>
          <cell r="BJ1026">
            <v>0</v>
          </cell>
          <cell r="BK1026">
            <v>49.4</v>
          </cell>
          <cell r="BL1026">
            <v>1.3</v>
          </cell>
          <cell r="BM1026">
            <v>0</v>
          </cell>
          <cell r="BN1026">
            <v>0</v>
          </cell>
          <cell r="BO1026">
            <v>293.19225</v>
          </cell>
          <cell r="BP1026">
            <v>9.0213000000000001</v>
          </cell>
          <cell r="BQ1026">
            <v>0</v>
          </cell>
          <cell r="BR1026">
            <v>0</v>
          </cell>
          <cell r="BS1026">
            <v>143.19499999999999</v>
          </cell>
          <cell r="BT1026">
            <v>4.4059999999999997</v>
          </cell>
          <cell r="BU1026">
            <v>0</v>
          </cell>
          <cell r="BV1026">
            <v>0</v>
          </cell>
          <cell r="BW1026">
            <v>0</v>
          </cell>
          <cell r="BX1026">
            <v>0</v>
          </cell>
          <cell r="BY1026">
            <v>0</v>
          </cell>
          <cell r="BZ1026">
            <v>0</v>
          </cell>
          <cell r="CA1026">
            <v>77.7</v>
          </cell>
          <cell r="CB1026">
            <v>2.1</v>
          </cell>
          <cell r="CC1026">
            <v>0</v>
          </cell>
          <cell r="CD1026">
            <v>0</v>
          </cell>
          <cell r="CE1026">
            <v>0</v>
          </cell>
          <cell r="CF1026">
            <v>0</v>
          </cell>
          <cell r="CG1026">
            <v>0</v>
          </cell>
          <cell r="CH1026">
            <v>0</v>
          </cell>
          <cell r="CI1026">
            <v>0</v>
          </cell>
          <cell r="CJ1026">
            <v>0</v>
          </cell>
          <cell r="CK1026">
            <v>0</v>
          </cell>
          <cell r="CL1026">
            <v>0</v>
          </cell>
          <cell r="CM1026">
            <v>0</v>
          </cell>
          <cell r="CN1026">
            <v>0</v>
          </cell>
          <cell r="CO1026">
            <v>0</v>
          </cell>
          <cell r="CP1026">
            <v>0</v>
          </cell>
          <cell r="CQ1026">
            <v>0</v>
          </cell>
          <cell r="CR1026">
            <v>0</v>
          </cell>
          <cell r="CS1026">
            <v>0</v>
          </cell>
          <cell r="CT1026">
            <v>0</v>
          </cell>
          <cell r="CU1026">
            <v>0</v>
          </cell>
          <cell r="CV1026">
            <v>0</v>
          </cell>
          <cell r="CW1026">
            <v>0</v>
          </cell>
          <cell r="CX1026">
            <v>0</v>
          </cell>
          <cell r="CY1026">
            <v>0</v>
          </cell>
          <cell r="CZ1026">
            <v>0</v>
          </cell>
          <cell r="DA1026">
            <v>0</v>
          </cell>
          <cell r="DB1026">
            <v>0</v>
          </cell>
          <cell r="DC1026">
            <v>0</v>
          </cell>
          <cell r="DD1026">
            <v>3431.7956869600002</v>
          </cell>
          <cell r="DE1026">
            <v>0</v>
          </cell>
          <cell r="DG1026">
            <v>2697.3868320000001</v>
          </cell>
          <cell r="DI1026">
            <v>0.03</v>
          </cell>
          <cell r="DJ1026">
            <v>80.921604959999996</v>
          </cell>
          <cell r="DK1026">
            <v>2.4149401911187657E-2</v>
          </cell>
          <cell r="DL1026">
            <v>0</v>
          </cell>
        </row>
        <row r="1027">
          <cell r="A1027" t="str">
            <v>B10421A1R0600L3509</v>
          </cell>
          <cell r="B1027" t="str">
            <v>RULLIERA A.C. M1 P63,8 LR0600 LT3509</v>
          </cell>
          <cell r="F1027">
            <v>7862.3764943829792</v>
          </cell>
          <cell r="H1027">
            <v>3695.31695236</v>
          </cell>
          <cell r="I1027">
            <v>0.53</v>
          </cell>
          <cell r="J1027" t="str">
            <v>OK</v>
          </cell>
          <cell r="K1027" t="str">
            <v>NEWZD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>
            <v>0</v>
          </cell>
          <cell r="AM1027">
            <v>0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  <cell r="AR1027">
            <v>0</v>
          </cell>
          <cell r="AS1027">
            <v>0</v>
          </cell>
          <cell r="AT1027">
            <v>0</v>
          </cell>
          <cell r="AU1027">
            <v>0</v>
          </cell>
          <cell r="AV1027">
            <v>3017.85932736</v>
          </cell>
          <cell r="AW1027">
            <v>72</v>
          </cell>
          <cell r="AX1027">
            <v>2</v>
          </cell>
          <cell r="AY1027">
            <v>0</v>
          </cell>
          <cell r="AZ1027">
            <v>0</v>
          </cell>
          <cell r="BA1027">
            <v>0</v>
          </cell>
          <cell r="BB1027">
            <v>0</v>
          </cell>
          <cell r="BC1027">
            <v>0</v>
          </cell>
          <cell r="BD1027">
            <v>0</v>
          </cell>
          <cell r="BE1027">
            <v>18</v>
          </cell>
          <cell r="BF1027">
            <v>0.5</v>
          </cell>
          <cell r="BG1027">
            <v>0</v>
          </cell>
          <cell r="BH1027">
            <v>0</v>
          </cell>
          <cell r="BI1027">
            <v>0</v>
          </cell>
          <cell r="BJ1027">
            <v>0</v>
          </cell>
          <cell r="BK1027">
            <v>49.4</v>
          </cell>
          <cell r="BL1027">
            <v>1.3</v>
          </cell>
          <cell r="BM1027">
            <v>0</v>
          </cell>
          <cell r="BN1027">
            <v>0</v>
          </cell>
          <cell r="BO1027">
            <v>309.89887500000003</v>
          </cell>
          <cell r="BP1027">
            <v>9.5353500000000011</v>
          </cell>
          <cell r="BQ1027">
            <v>0</v>
          </cell>
          <cell r="BR1027">
            <v>0</v>
          </cell>
          <cell r="BS1027">
            <v>150.45875000000001</v>
          </cell>
          <cell r="BT1027">
            <v>4.6295000000000002</v>
          </cell>
          <cell r="BU1027">
            <v>0</v>
          </cell>
          <cell r="BV1027">
            <v>0</v>
          </cell>
          <cell r="BW1027">
            <v>0</v>
          </cell>
          <cell r="BX1027">
            <v>0</v>
          </cell>
          <cell r="BY1027">
            <v>0</v>
          </cell>
          <cell r="BZ1027">
            <v>0</v>
          </cell>
          <cell r="CA1027">
            <v>77.7</v>
          </cell>
          <cell r="CB1027">
            <v>2.1</v>
          </cell>
          <cell r="CC1027">
            <v>0</v>
          </cell>
          <cell r="CD1027">
            <v>0</v>
          </cell>
          <cell r="CE1027">
            <v>0</v>
          </cell>
          <cell r="CF1027">
            <v>0</v>
          </cell>
          <cell r="CG1027">
            <v>0</v>
          </cell>
          <cell r="CH1027">
            <v>0</v>
          </cell>
          <cell r="CI1027">
            <v>0</v>
          </cell>
          <cell r="CJ1027">
            <v>0</v>
          </cell>
          <cell r="CK1027">
            <v>0</v>
          </cell>
          <cell r="CL1027">
            <v>0</v>
          </cell>
          <cell r="CM1027">
            <v>0</v>
          </cell>
          <cell r="CN1027">
            <v>0</v>
          </cell>
          <cell r="CO1027">
            <v>0</v>
          </cell>
          <cell r="CP1027">
            <v>0</v>
          </cell>
          <cell r="CQ1027">
            <v>0</v>
          </cell>
          <cell r="CR1027">
            <v>0</v>
          </cell>
          <cell r="CS1027">
            <v>0</v>
          </cell>
          <cell r="CT1027">
            <v>0</v>
          </cell>
          <cell r="CU1027">
            <v>0</v>
          </cell>
          <cell r="CV1027">
            <v>0</v>
          </cell>
          <cell r="CW1027">
            <v>0</v>
          </cell>
          <cell r="CX1027">
            <v>0</v>
          </cell>
          <cell r="CY1027">
            <v>0</v>
          </cell>
          <cell r="CZ1027">
            <v>0</v>
          </cell>
          <cell r="DA1027">
            <v>0</v>
          </cell>
          <cell r="DB1027">
            <v>0</v>
          </cell>
          <cell r="DC1027">
            <v>0</v>
          </cell>
          <cell r="DD1027">
            <v>3695.31695236</v>
          </cell>
          <cell r="DE1027">
            <v>0</v>
          </cell>
          <cell r="DG1027">
            <v>2929.9605120000001</v>
          </cell>
          <cell r="DI1027">
            <v>0.03</v>
          </cell>
          <cell r="DJ1027">
            <v>87.89881536</v>
          </cell>
          <cell r="DK1027">
            <v>2.4366128910439638E-2</v>
          </cell>
          <cell r="DL1027">
            <v>0</v>
          </cell>
        </row>
        <row r="1028">
          <cell r="A1028" t="str">
            <v>B10421A1R0600L3828</v>
          </cell>
          <cell r="B1028" t="str">
            <v>RULLIERA A.C. M1 P63,8 LR0600 LT3828</v>
          </cell>
          <cell r="F1028">
            <v>8273.2778811914886</v>
          </cell>
          <cell r="H1028">
            <v>3888.4406041599996</v>
          </cell>
          <cell r="I1028">
            <v>0.53</v>
          </cell>
          <cell r="J1028" t="str">
            <v>OK</v>
          </cell>
          <cell r="K1028" t="str">
            <v>NEWZD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>
            <v>0</v>
          </cell>
          <cell r="AM1028">
            <v>0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  <cell r="AR1028">
            <v>0</v>
          </cell>
          <cell r="AS1028">
            <v>0</v>
          </cell>
          <cell r="AT1028">
            <v>0</v>
          </cell>
          <cell r="AU1028">
            <v>0</v>
          </cell>
          <cell r="AV1028">
            <v>3193.8766041599997</v>
          </cell>
          <cell r="AW1028">
            <v>72</v>
          </cell>
          <cell r="AX1028">
            <v>2</v>
          </cell>
          <cell r="AY1028">
            <v>0</v>
          </cell>
          <cell r="AZ1028">
            <v>0</v>
          </cell>
          <cell r="BA1028">
            <v>0</v>
          </cell>
          <cell r="BB1028">
            <v>0</v>
          </cell>
          <cell r="BC1028">
            <v>0</v>
          </cell>
          <cell r="BD1028">
            <v>0</v>
          </cell>
          <cell r="BE1028">
            <v>18</v>
          </cell>
          <cell r="BF1028">
            <v>0.5</v>
          </cell>
          <cell r="BG1028">
            <v>0</v>
          </cell>
          <cell r="BH1028">
            <v>0</v>
          </cell>
          <cell r="BI1028">
            <v>0</v>
          </cell>
          <cell r="BJ1028">
            <v>0</v>
          </cell>
          <cell r="BK1028">
            <v>49.4</v>
          </cell>
          <cell r="BL1028">
            <v>1.3</v>
          </cell>
          <cell r="BM1028">
            <v>0</v>
          </cell>
          <cell r="BN1028">
            <v>0</v>
          </cell>
          <cell r="BO1028">
            <v>321.82150000000001</v>
          </cell>
          <cell r="BP1028">
            <v>9.9022000000000006</v>
          </cell>
          <cell r="BQ1028">
            <v>0</v>
          </cell>
          <cell r="BR1028">
            <v>0</v>
          </cell>
          <cell r="BS1028">
            <v>155.64249999999998</v>
          </cell>
          <cell r="BT1028">
            <v>4.7889999999999997</v>
          </cell>
          <cell r="BU1028">
            <v>0</v>
          </cell>
          <cell r="BV1028">
            <v>0</v>
          </cell>
          <cell r="BW1028">
            <v>0</v>
          </cell>
          <cell r="BX1028">
            <v>0</v>
          </cell>
          <cell r="BY1028">
            <v>0</v>
          </cell>
          <cell r="BZ1028">
            <v>0</v>
          </cell>
          <cell r="CA1028">
            <v>77.7</v>
          </cell>
          <cell r="CB1028">
            <v>2.1</v>
          </cell>
          <cell r="CC1028">
            <v>0</v>
          </cell>
          <cell r="CD1028">
            <v>0</v>
          </cell>
          <cell r="CE1028">
            <v>0</v>
          </cell>
          <cell r="CF1028">
            <v>0</v>
          </cell>
          <cell r="CG1028">
            <v>0</v>
          </cell>
          <cell r="CH1028">
            <v>0</v>
          </cell>
          <cell r="CI1028">
            <v>0</v>
          </cell>
          <cell r="CJ1028">
            <v>0</v>
          </cell>
          <cell r="CK1028">
            <v>0</v>
          </cell>
          <cell r="CL1028">
            <v>0</v>
          </cell>
          <cell r="CM1028">
            <v>0</v>
          </cell>
          <cell r="CN1028">
            <v>0</v>
          </cell>
          <cell r="CO1028">
            <v>0</v>
          </cell>
          <cell r="CP1028">
            <v>0</v>
          </cell>
          <cell r="CQ1028">
            <v>0</v>
          </cell>
          <cell r="CR1028">
            <v>0</v>
          </cell>
          <cell r="CS1028">
            <v>0</v>
          </cell>
          <cell r="CT1028">
            <v>0</v>
          </cell>
          <cell r="CU1028">
            <v>0</v>
          </cell>
          <cell r="CV1028">
            <v>0</v>
          </cell>
          <cell r="CW1028">
            <v>0</v>
          </cell>
          <cell r="CX1028">
            <v>0</v>
          </cell>
          <cell r="CY1028">
            <v>0</v>
          </cell>
          <cell r="CZ1028">
            <v>0</v>
          </cell>
          <cell r="DA1028">
            <v>0</v>
          </cell>
          <cell r="DB1028">
            <v>0</v>
          </cell>
          <cell r="DC1028">
            <v>0</v>
          </cell>
          <cell r="DD1028">
            <v>3888.4406041599996</v>
          </cell>
          <cell r="DE1028">
            <v>0</v>
          </cell>
          <cell r="DG1028">
            <v>3100.8510719999999</v>
          </cell>
          <cell r="DI1028">
            <v>0.03</v>
          </cell>
          <cell r="DJ1028">
            <v>93.025532159999997</v>
          </cell>
          <cell r="DK1028">
            <v>2.4509975956590185E-2</v>
          </cell>
          <cell r="DL1028">
            <v>0</v>
          </cell>
        </row>
        <row r="1029">
          <cell r="A1029" t="str">
            <v>B10421A1R0800L0957</v>
          </cell>
          <cell r="B1029" t="str">
            <v>RULLIERA A.C. M1 P63,8 LR0800 LT0957</v>
          </cell>
          <cell r="F1029">
            <v>4317.6528470638304</v>
          </cell>
          <cell r="H1029">
            <v>2029.2968381200001</v>
          </cell>
          <cell r="I1029">
            <v>0.53</v>
          </cell>
          <cell r="J1029" t="str">
            <v>OK</v>
          </cell>
          <cell r="K1029" t="str">
            <v>NEWZD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>
            <v>0</v>
          </cell>
          <cell r="AM1029">
            <v>0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  <cell r="AR1029">
            <v>0</v>
          </cell>
          <cell r="AS1029">
            <v>0</v>
          </cell>
          <cell r="AT1029">
            <v>0</v>
          </cell>
          <cell r="AU1029">
            <v>0</v>
          </cell>
          <cell r="AV1029">
            <v>1488.69021312</v>
          </cell>
          <cell r="AW1029">
            <v>72</v>
          </cell>
          <cell r="AX1029">
            <v>2</v>
          </cell>
          <cell r="AY1029">
            <v>0</v>
          </cell>
          <cell r="AZ1029">
            <v>0</v>
          </cell>
          <cell r="BA1029">
            <v>0</v>
          </cell>
          <cell r="BB1029">
            <v>0</v>
          </cell>
          <cell r="BC1029">
            <v>0</v>
          </cell>
          <cell r="BD1029">
            <v>0</v>
          </cell>
          <cell r="BE1029">
            <v>18</v>
          </cell>
          <cell r="BF1029">
            <v>0.5</v>
          </cell>
          <cell r="BG1029">
            <v>0</v>
          </cell>
          <cell r="BH1029">
            <v>0</v>
          </cell>
          <cell r="BI1029">
            <v>0</v>
          </cell>
          <cell r="BJ1029">
            <v>0</v>
          </cell>
          <cell r="BK1029">
            <v>49.4</v>
          </cell>
          <cell r="BL1029">
            <v>1.3</v>
          </cell>
          <cell r="BM1029">
            <v>0</v>
          </cell>
          <cell r="BN1029">
            <v>0</v>
          </cell>
          <cell r="BO1029">
            <v>214.517875</v>
          </cell>
          <cell r="BP1029">
            <v>6.6005500000000001</v>
          </cell>
          <cell r="BQ1029">
            <v>0</v>
          </cell>
          <cell r="BR1029">
            <v>0</v>
          </cell>
          <cell r="BS1029">
            <v>108.98875</v>
          </cell>
          <cell r="BT1029">
            <v>3.3534999999999999</v>
          </cell>
          <cell r="BU1029">
            <v>0</v>
          </cell>
          <cell r="BV1029">
            <v>0</v>
          </cell>
          <cell r="BW1029">
            <v>0</v>
          </cell>
          <cell r="BX1029">
            <v>0</v>
          </cell>
          <cell r="BY1029">
            <v>0</v>
          </cell>
          <cell r="BZ1029">
            <v>0</v>
          </cell>
          <cell r="CA1029">
            <v>77.7</v>
          </cell>
          <cell r="CB1029">
            <v>2.1</v>
          </cell>
          <cell r="CC1029">
            <v>0</v>
          </cell>
          <cell r="CD1029">
            <v>0</v>
          </cell>
          <cell r="CE1029">
            <v>0</v>
          </cell>
          <cell r="CF1029">
            <v>0</v>
          </cell>
          <cell r="CG1029">
            <v>0</v>
          </cell>
          <cell r="CH1029">
            <v>0</v>
          </cell>
          <cell r="CI1029">
            <v>0</v>
          </cell>
          <cell r="CJ1029">
            <v>0</v>
          </cell>
          <cell r="CK1029">
            <v>0</v>
          </cell>
          <cell r="CL1029">
            <v>0</v>
          </cell>
          <cell r="CM1029">
            <v>0</v>
          </cell>
          <cell r="CN1029">
            <v>0</v>
          </cell>
          <cell r="CO1029">
            <v>0</v>
          </cell>
          <cell r="CP1029">
            <v>0</v>
          </cell>
          <cell r="CQ1029">
            <v>0</v>
          </cell>
          <cell r="CR1029">
            <v>0</v>
          </cell>
          <cell r="CS1029">
            <v>0</v>
          </cell>
          <cell r="CT1029">
            <v>0</v>
          </cell>
          <cell r="CU1029">
            <v>0</v>
          </cell>
          <cell r="CV1029">
            <v>0</v>
          </cell>
          <cell r="CW1029">
            <v>0</v>
          </cell>
          <cell r="CX1029">
            <v>0</v>
          </cell>
          <cell r="CY1029">
            <v>0</v>
          </cell>
          <cell r="CZ1029">
            <v>0</v>
          </cell>
          <cell r="DA1029">
            <v>0</v>
          </cell>
          <cell r="DB1029">
            <v>0</v>
          </cell>
          <cell r="DC1029">
            <v>0</v>
          </cell>
          <cell r="DD1029">
            <v>2029.2968381200001</v>
          </cell>
          <cell r="DE1029">
            <v>0</v>
          </cell>
          <cell r="DG1029">
            <v>1445.3303040000001</v>
          </cell>
          <cell r="DI1029">
            <v>0.03</v>
          </cell>
          <cell r="DJ1029">
            <v>43.359909119999998</v>
          </cell>
          <cell r="DK1029">
            <v>2.1833477431649088E-2</v>
          </cell>
          <cell r="DL1029">
            <v>0</v>
          </cell>
        </row>
        <row r="1030">
          <cell r="A1030" t="str">
            <v>B10421A1R0800L1212</v>
          </cell>
          <cell r="B1030" t="str">
            <v>RULLIERA A.C. M1 P63,8 LR0800 LT1212</v>
          </cell>
          <cell r="F1030">
            <v>4657.9532326808521</v>
          </cell>
          <cell r="H1030">
            <v>2189.2380193600002</v>
          </cell>
          <cell r="I1030">
            <v>0.53</v>
          </cell>
          <cell r="J1030" t="str">
            <v>OK</v>
          </cell>
          <cell r="K1030" t="str">
            <v>NEWZD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>
            <v>0</v>
          </cell>
          <cell r="AM1030">
            <v>0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  <cell r="AR1030">
            <v>0</v>
          </cell>
          <cell r="AS1030">
            <v>0</v>
          </cell>
          <cell r="AT1030">
            <v>0</v>
          </cell>
          <cell r="AU1030">
            <v>0</v>
          </cell>
          <cell r="AV1030">
            <v>1634.95701936</v>
          </cell>
          <cell r="AW1030">
            <v>72</v>
          </cell>
          <cell r="AX1030">
            <v>2</v>
          </cell>
          <cell r="AY1030">
            <v>0</v>
          </cell>
          <cell r="AZ1030">
            <v>0</v>
          </cell>
          <cell r="BA1030">
            <v>0</v>
          </cell>
          <cell r="BB1030">
            <v>0</v>
          </cell>
          <cell r="BC1030">
            <v>0</v>
          </cell>
          <cell r="BD1030">
            <v>0</v>
          </cell>
          <cell r="BE1030">
            <v>18</v>
          </cell>
          <cell r="BF1030">
            <v>0.5</v>
          </cell>
          <cell r="BG1030">
            <v>0</v>
          </cell>
          <cell r="BH1030">
            <v>0</v>
          </cell>
          <cell r="BI1030">
            <v>0</v>
          </cell>
          <cell r="BJ1030">
            <v>0</v>
          </cell>
          <cell r="BK1030">
            <v>49.4</v>
          </cell>
          <cell r="BL1030">
            <v>1.3</v>
          </cell>
          <cell r="BM1030">
            <v>0</v>
          </cell>
          <cell r="BN1030">
            <v>0</v>
          </cell>
          <cell r="BO1030">
            <v>224.04849999999999</v>
          </cell>
          <cell r="BP1030">
            <v>6.8937999999999997</v>
          </cell>
          <cell r="BQ1030">
            <v>0</v>
          </cell>
          <cell r="BR1030">
            <v>0</v>
          </cell>
          <cell r="BS1030">
            <v>113.13249999999999</v>
          </cell>
          <cell r="BT1030">
            <v>3.4809999999999999</v>
          </cell>
          <cell r="BU1030">
            <v>0</v>
          </cell>
          <cell r="BV1030">
            <v>0</v>
          </cell>
          <cell r="BW1030">
            <v>0</v>
          </cell>
          <cell r="BX1030">
            <v>0</v>
          </cell>
          <cell r="BY1030">
            <v>0</v>
          </cell>
          <cell r="BZ1030">
            <v>0</v>
          </cell>
          <cell r="CA1030">
            <v>77.7</v>
          </cell>
          <cell r="CB1030">
            <v>2.1</v>
          </cell>
          <cell r="CC1030">
            <v>0</v>
          </cell>
          <cell r="CD1030">
            <v>0</v>
          </cell>
          <cell r="CE1030">
            <v>0</v>
          </cell>
          <cell r="CF1030">
            <v>0</v>
          </cell>
          <cell r="CG1030">
            <v>0</v>
          </cell>
          <cell r="CH1030">
            <v>0</v>
          </cell>
          <cell r="CI1030">
            <v>0</v>
          </cell>
          <cell r="CJ1030">
            <v>0</v>
          </cell>
          <cell r="CK1030">
            <v>0</v>
          </cell>
          <cell r="CL1030">
            <v>0</v>
          </cell>
          <cell r="CM1030">
            <v>0</v>
          </cell>
          <cell r="CN1030">
            <v>0</v>
          </cell>
          <cell r="CO1030">
            <v>0</v>
          </cell>
          <cell r="CP1030">
            <v>0</v>
          </cell>
          <cell r="CQ1030">
            <v>0</v>
          </cell>
          <cell r="CR1030">
            <v>0</v>
          </cell>
          <cell r="CS1030">
            <v>0</v>
          </cell>
          <cell r="CT1030">
            <v>0</v>
          </cell>
          <cell r="CU1030">
            <v>0</v>
          </cell>
          <cell r="CV1030">
            <v>0</v>
          </cell>
          <cell r="CW1030">
            <v>0</v>
          </cell>
          <cell r="CX1030">
            <v>0</v>
          </cell>
          <cell r="CY1030">
            <v>0</v>
          </cell>
          <cell r="CZ1030">
            <v>0</v>
          </cell>
          <cell r="DA1030">
            <v>0</v>
          </cell>
          <cell r="DB1030">
            <v>0</v>
          </cell>
          <cell r="DC1030">
            <v>0</v>
          </cell>
          <cell r="DD1030">
            <v>2189.2380193600002</v>
          </cell>
          <cell r="DE1030">
            <v>0</v>
          </cell>
          <cell r="DG1030">
            <v>1587.336912</v>
          </cell>
          <cell r="DI1030">
            <v>0.03</v>
          </cell>
          <cell r="DJ1030">
            <v>47.620107359999999</v>
          </cell>
          <cell r="DK1030">
            <v>2.2235575773424887E-2</v>
          </cell>
          <cell r="DL1030">
            <v>0</v>
          </cell>
        </row>
        <row r="1031">
          <cell r="A1031" t="str">
            <v>B10421A1R0800L1595</v>
          </cell>
          <cell r="B1031" t="str">
            <v>RULLIERA A.C. M1 P63,8 LR0800 LT1595</v>
          </cell>
          <cell r="F1031">
            <v>5151.1926240851053</v>
          </cell>
          <cell r="H1031">
            <v>2421.0605333199992</v>
          </cell>
          <cell r="I1031">
            <v>0.53</v>
          </cell>
          <cell r="J1031" t="str">
            <v>OK</v>
          </cell>
          <cell r="K1031" t="str">
            <v>NEWZD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>
            <v>0</v>
          </cell>
          <cell r="AM1031">
            <v>0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  <cell r="AR1031">
            <v>0</v>
          </cell>
          <cell r="AS1031">
            <v>0</v>
          </cell>
          <cell r="AT1031">
            <v>0</v>
          </cell>
          <cell r="AU1031">
            <v>0</v>
          </cell>
          <cell r="AV1031">
            <v>1846.2411583199996</v>
          </cell>
          <cell r="AW1031">
            <v>72</v>
          </cell>
          <cell r="AX1031">
            <v>2</v>
          </cell>
          <cell r="AY1031">
            <v>0</v>
          </cell>
          <cell r="AZ1031">
            <v>0</v>
          </cell>
          <cell r="BA1031">
            <v>0</v>
          </cell>
          <cell r="BB1031">
            <v>0</v>
          </cell>
          <cell r="BC1031">
            <v>0</v>
          </cell>
          <cell r="BD1031">
            <v>0</v>
          </cell>
          <cell r="BE1031">
            <v>18</v>
          </cell>
          <cell r="BF1031">
            <v>0.5</v>
          </cell>
          <cell r="BG1031">
            <v>0</v>
          </cell>
          <cell r="BH1031">
            <v>0</v>
          </cell>
          <cell r="BI1031">
            <v>0</v>
          </cell>
          <cell r="BJ1031">
            <v>0</v>
          </cell>
          <cell r="BK1031">
            <v>49.4</v>
          </cell>
          <cell r="BL1031">
            <v>1.3</v>
          </cell>
          <cell r="BM1031">
            <v>0</v>
          </cell>
          <cell r="BN1031">
            <v>0</v>
          </cell>
          <cell r="BO1031">
            <v>238.363125</v>
          </cell>
          <cell r="BP1031">
            <v>7.3342499999999999</v>
          </cell>
          <cell r="BQ1031">
            <v>0</v>
          </cell>
          <cell r="BR1031">
            <v>0</v>
          </cell>
          <cell r="BS1031">
            <v>119.35625</v>
          </cell>
          <cell r="BT1031">
            <v>3.6724999999999999</v>
          </cell>
          <cell r="BU1031">
            <v>0</v>
          </cell>
          <cell r="BV1031">
            <v>0</v>
          </cell>
          <cell r="BW1031">
            <v>0</v>
          </cell>
          <cell r="BX1031">
            <v>0</v>
          </cell>
          <cell r="BY1031">
            <v>0</v>
          </cell>
          <cell r="BZ1031">
            <v>0</v>
          </cell>
          <cell r="CA1031">
            <v>77.7</v>
          </cell>
          <cell r="CB1031">
            <v>2.1</v>
          </cell>
          <cell r="CC1031">
            <v>0</v>
          </cell>
          <cell r="CD1031">
            <v>0</v>
          </cell>
          <cell r="CE1031">
            <v>0</v>
          </cell>
          <cell r="CF1031">
            <v>0</v>
          </cell>
          <cell r="CG1031">
            <v>0</v>
          </cell>
          <cell r="CH1031">
            <v>0</v>
          </cell>
          <cell r="CI1031">
            <v>0</v>
          </cell>
          <cell r="CJ1031">
            <v>0</v>
          </cell>
          <cell r="CK1031">
            <v>0</v>
          </cell>
          <cell r="CL1031">
            <v>0</v>
          </cell>
          <cell r="CM1031">
            <v>0</v>
          </cell>
          <cell r="CN1031">
            <v>0</v>
          </cell>
          <cell r="CO1031">
            <v>0</v>
          </cell>
          <cell r="CP1031">
            <v>0</v>
          </cell>
          <cell r="CQ1031">
            <v>0</v>
          </cell>
          <cell r="CR1031">
            <v>0</v>
          </cell>
          <cell r="CS1031">
            <v>0</v>
          </cell>
          <cell r="CT1031">
            <v>0</v>
          </cell>
          <cell r="CU1031">
            <v>0</v>
          </cell>
          <cell r="CV1031">
            <v>0</v>
          </cell>
          <cell r="CW1031">
            <v>0</v>
          </cell>
          <cell r="CX1031">
            <v>0</v>
          </cell>
          <cell r="CY1031">
            <v>0</v>
          </cell>
          <cell r="CZ1031">
            <v>0</v>
          </cell>
          <cell r="DA1031">
            <v>0</v>
          </cell>
          <cell r="DB1031">
            <v>0</v>
          </cell>
          <cell r="DC1031">
            <v>0</v>
          </cell>
          <cell r="DD1031">
            <v>2421.0605333199992</v>
          </cell>
          <cell r="DE1031">
            <v>0</v>
          </cell>
          <cell r="DG1031">
            <v>1792.4671439999997</v>
          </cell>
          <cell r="DI1031">
            <v>0.03</v>
          </cell>
          <cell r="DJ1031">
            <v>53.774014319999992</v>
          </cell>
          <cell r="DK1031">
            <v>2.2715465106739791E-2</v>
          </cell>
          <cell r="DL1031">
            <v>0</v>
          </cell>
        </row>
        <row r="1032">
          <cell r="A1032" t="str">
            <v>B10421A1R0800L1914</v>
          </cell>
          <cell r="B1032" t="str">
            <v>RULLIERA A.C. M1 P63,8 LR0800 LT1914</v>
          </cell>
          <cell r="F1032">
            <v>5567.9490217872344</v>
          </cell>
          <cell r="H1032">
            <v>2616.9360402400002</v>
          </cell>
          <cell r="I1032">
            <v>0.53</v>
          </cell>
          <cell r="J1032" t="str">
            <v>OK</v>
          </cell>
          <cell r="K1032" t="str">
            <v>NEWZD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>
            <v>0</v>
          </cell>
          <cell r="AM1032">
            <v>0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  <cell r="AR1032">
            <v>0</v>
          </cell>
          <cell r="AS1032">
            <v>0</v>
          </cell>
          <cell r="AT1032">
            <v>0</v>
          </cell>
          <cell r="AU1032">
            <v>0</v>
          </cell>
          <cell r="AV1032">
            <v>2025.0102902400001</v>
          </cell>
          <cell r="AW1032">
            <v>72</v>
          </cell>
          <cell r="AX1032">
            <v>2</v>
          </cell>
          <cell r="AY1032">
            <v>0</v>
          </cell>
          <cell r="AZ1032">
            <v>0</v>
          </cell>
          <cell r="BA1032">
            <v>0</v>
          </cell>
          <cell r="BB1032">
            <v>0</v>
          </cell>
          <cell r="BC1032">
            <v>0</v>
          </cell>
          <cell r="BD1032">
            <v>0</v>
          </cell>
          <cell r="BE1032">
            <v>18</v>
          </cell>
          <cell r="BF1032">
            <v>0.5</v>
          </cell>
          <cell r="BG1032">
            <v>0</v>
          </cell>
          <cell r="BH1032">
            <v>0</v>
          </cell>
          <cell r="BI1032">
            <v>0</v>
          </cell>
          <cell r="BJ1032">
            <v>0</v>
          </cell>
          <cell r="BK1032">
            <v>49.4</v>
          </cell>
          <cell r="BL1032">
            <v>1.3</v>
          </cell>
          <cell r="BM1032">
            <v>0</v>
          </cell>
          <cell r="BN1032">
            <v>0</v>
          </cell>
          <cell r="BO1032">
            <v>250.28575000000001</v>
          </cell>
          <cell r="BP1032">
            <v>7.7011000000000003</v>
          </cell>
          <cell r="BQ1032">
            <v>0</v>
          </cell>
          <cell r="BR1032">
            <v>0</v>
          </cell>
          <cell r="BS1032">
            <v>124.53999999999999</v>
          </cell>
          <cell r="BT1032">
            <v>3.8319999999999999</v>
          </cell>
          <cell r="BU1032">
            <v>0</v>
          </cell>
          <cell r="BV1032">
            <v>0</v>
          </cell>
          <cell r="BW1032">
            <v>0</v>
          </cell>
          <cell r="BX1032">
            <v>0</v>
          </cell>
          <cell r="BY1032">
            <v>0</v>
          </cell>
          <cell r="BZ1032">
            <v>0</v>
          </cell>
          <cell r="CA1032">
            <v>77.7</v>
          </cell>
          <cell r="CB1032">
            <v>2.1</v>
          </cell>
          <cell r="CC1032">
            <v>0</v>
          </cell>
          <cell r="CD1032">
            <v>0</v>
          </cell>
          <cell r="CE1032">
            <v>0</v>
          </cell>
          <cell r="CF1032">
            <v>0</v>
          </cell>
          <cell r="CG1032">
            <v>0</v>
          </cell>
          <cell r="CH1032">
            <v>0</v>
          </cell>
          <cell r="CI1032">
            <v>0</v>
          </cell>
          <cell r="CJ1032">
            <v>0</v>
          </cell>
          <cell r="CK1032">
            <v>0</v>
          </cell>
          <cell r="CL1032">
            <v>0</v>
          </cell>
          <cell r="CM1032">
            <v>0</v>
          </cell>
          <cell r="CN1032">
            <v>0</v>
          </cell>
          <cell r="CO1032">
            <v>0</v>
          </cell>
          <cell r="CP1032">
            <v>0</v>
          </cell>
          <cell r="CQ1032">
            <v>0</v>
          </cell>
          <cell r="CR1032">
            <v>0</v>
          </cell>
          <cell r="CS1032">
            <v>0</v>
          </cell>
          <cell r="CT1032">
            <v>0</v>
          </cell>
          <cell r="CU1032">
            <v>0</v>
          </cell>
          <cell r="CV1032">
            <v>0</v>
          </cell>
          <cell r="CW1032">
            <v>0</v>
          </cell>
          <cell r="CX1032">
            <v>0</v>
          </cell>
          <cell r="CY1032">
            <v>0</v>
          </cell>
          <cell r="CZ1032">
            <v>0</v>
          </cell>
          <cell r="DA1032">
            <v>0</v>
          </cell>
          <cell r="DB1032">
            <v>0</v>
          </cell>
          <cell r="DC1032">
            <v>0</v>
          </cell>
          <cell r="DD1032">
            <v>2616.9360402400002</v>
          </cell>
          <cell r="DE1032">
            <v>0</v>
          </cell>
          <cell r="DG1032">
            <v>1966.0294080000001</v>
          </cell>
          <cell r="DI1032">
            <v>0.03</v>
          </cell>
          <cell r="DJ1032">
            <v>58.98088224</v>
          </cell>
          <cell r="DK1032">
            <v>2.3057824940964033E-2</v>
          </cell>
          <cell r="DL1032">
            <v>0</v>
          </cell>
        </row>
        <row r="1033">
          <cell r="A1033" t="str">
            <v>B10421A1R0800L2552</v>
          </cell>
          <cell r="B1033" t="str">
            <v>RULLIERA A.C. M1 P63,8 LR0800 LT2552</v>
          </cell>
          <cell r="F1033">
            <v>6674.6506895319144</v>
          </cell>
          <cell r="H1033">
            <v>3137.0858240799994</v>
          </cell>
          <cell r="I1033">
            <v>0.53</v>
          </cell>
          <cell r="J1033" t="str">
            <v>OK</v>
          </cell>
          <cell r="K1033" t="str">
            <v>NEWZD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>
            <v>0</v>
          </cell>
          <cell r="AM1033">
            <v>0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  <cell r="AR1033">
            <v>0</v>
          </cell>
          <cell r="AS1033">
            <v>0</v>
          </cell>
          <cell r="AT1033">
            <v>0</v>
          </cell>
          <cell r="AU1033">
            <v>0</v>
          </cell>
          <cell r="AV1033">
            <v>2510.9473240799998</v>
          </cell>
          <cell r="AW1033">
            <v>72</v>
          </cell>
          <cell r="AX1033">
            <v>2</v>
          </cell>
          <cell r="AY1033">
            <v>0</v>
          </cell>
          <cell r="AZ1033">
            <v>0</v>
          </cell>
          <cell r="BA1033">
            <v>0</v>
          </cell>
          <cell r="BB1033">
            <v>0</v>
          </cell>
          <cell r="BC1033">
            <v>0</v>
          </cell>
          <cell r="BD1033">
            <v>0</v>
          </cell>
          <cell r="BE1033">
            <v>18</v>
          </cell>
          <cell r="BF1033">
            <v>0.5</v>
          </cell>
          <cell r="BG1033">
            <v>0</v>
          </cell>
          <cell r="BH1033">
            <v>0</v>
          </cell>
          <cell r="BI1033">
            <v>0</v>
          </cell>
          <cell r="BJ1033">
            <v>0</v>
          </cell>
          <cell r="BK1033">
            <v>49.4</v>
          </cell>
          <cell r="BL1033">
            <v>1.3</v>
          </cell>
          <cell r="BM1033">
            <v>0</v>
          </cell>
          <cell r="BN1033">
            <v>0</v>
          </cell>
          <cell r="BO1033">
            <v>274.13099999999997</v>
          </cell>
          <cell r="BP1033">
            <v>8.4347999999999992</v>
          </cell>
          <cell r="BQ1033">
            <v>0</v>
          </cell>
          <cell r="BR1033">
            <v>0</v>
          </cell>
          <cell r="BS1033">
            <v>134.9075</v>
          </cell>
          <cell r="BT1033">
            <v>4.1509999999999998</v>
          </cell>
          <cell r="BU1033">
            <v>0</v>
          </cell>
          <cell r="BV1033">
            <v>0</v>
          </cell>
          <cell r="BW1033">
            <v>0</v>
          </cell>
          <cell r="BX1033">
            <v>0</v>
          </cell>
          <cell r="BY1033">
            <v>0</v>
          </cell>
          <cell r="BZ1033">
            <v>0</v>
          </cell>
          <cell r="CA1033">
            <v>77.7</v>
          </cell>
          <cell r="CB1033">
            <v>2.1</v>
          </cell>
          <cell r="CC1033">
            <v>0</v>
          </cell>
          <cell r="CD1033">
            <v>0</v>
          </cell>
          <cell r="CE1033">
            <v>0</v>
          </cell>
          <cell r="CF1033">
            <v>0</v>
          </cell>
          <cell r="CG1033">
            <v>0</v>
          </cell>
          <cell r="CH1033">
            <v>0</v>
          </cell>
          <cell r="CI1033">
            <v>0</v>
          </cell>
          <cell r="CJ1033">
            <v>0</v>
          </cell>
          <cell r="CK1033">
            <v>0</v>
          </cell>
          <cell r="CL1033">
            <v>0</v>
          </cell>
          <cell r="CM1033">
            <v>0</v>
          </cell>
          <cell r="CN1033">
            <v>0</v>
          </cell>
          <cell r="CO1033">
            <v>0</v>
          </cell>
          <cell r="CP1033">
            <v>0</v>
          </cell>
          <cell r="CQ1033">
            <v>0</v>
          </cell>
          <cell r="CR1033">
            <v>0</v>
          </cell>
          <cell r="CS1033">
            <v>0</v>
          </cell>
          <cell r="CT1033">
            <v>0</v>
          </cell>
          <cell r="CU1033">
            <v>0</v>
          </cell>
          <cell r="CV1033">
            <v>0</v>
          </cell>
          <cell r="CW1033">
            <v>0</v>
          </cell>
          <cell r="CX1033">
            <v>0</v>
          </cell>
          <cell r="CY1033">
            <v>0</v>
          </cell>
          <cell r="CZ1033">
            <v>0</v>
          </cell>
          <cell r="DA1033">
            <v>0</v>
          </cell>
          <cell r="DB1033">
            <v>0</v>
          </cell>
          <cell r="DC1033">
            <v>0</v>
          </cell>
          <cell r="DD1033">
            <v>3137.0858240799994</v>
          </cell>
          <cell r="DE1033">
            <v>0</v>
          </cell>
          <cell r="DG1033">
            <v>2437.8129359999998</v>
          </cell>
          <cell r="DI1033">
            <v>0.03</v>
          </cell>
          <cell r="DJ1033">
            <v>73.134388079999994</v>
          </cell>
          <cell r="DK1033">
            <v>2.386930393892836E-2</v>
          </cell>
          <cell r="DL1033">
            <v>0</v>
          </cell>
        </row>
        <row r="1034">
          <cell r="A1034" t="str">
            <v>B10421A1R0800L2871</v>
          </cell>
          <cell r="B1034" t="str">
            <v>RULLIERA A.C. M1 P63,8 LR0800 LT2871</v>
          </cell>
          <cell r="F1034">
            <v>7091.4070872340426</v>
          </cell>
          <cell r="H1034">
            <v>3332.961331</v>
          </cell>
          <cell r="I1034">
            <v>0.53</v>
          </cell>
          <cell r="J1034" t="str">
            <v>OK</v>
          </cell>
          <cell r="K1034" t="str">
            <v>NEWZD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>
            <v>0</v>
          </cell>
          <cell r="AM1034">
            <v>0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  <cell r="AR1034">
            <v>0</v>
          </cell>
          <cell r="AS1034">
            <v>0</v>
          </cell>
          <cell r="AT1034">
            <v>0</v>
          </cell>
          <cell r="AU1034">
            <v>0</v>
          </cell>
          <cell r="AV1034">
            <v>2689.7164560000001</v>
          </cell>
          <cell r="AW1034">
            <v>72</v>
          </cell>
          <cell r="AX1034">
            <v>2</v>
          </cell>
          <cell r="AY1034">
            <v>0</v>
          </cell>
          <cell r="AZ1034">
            <v>0</v>
          </cell>
          <cell r="BA1034">
            <v>0</v>
          </cell>
          <cell r="BB1034">
            <v>0</v>
          </cell>
          <cell r="BC1034">
            <v>0</v>
          </cell>
          <cell r="BD1034">
            <v>0</v>
          </cell>
          <cell r="BE1034">
            <v>18</v>
          </cell>
          <cell r="BF1034">
            <v>0.5</v>
          </cell>
          <cell r="BG1034">
            <v>0</v>
          </cell>
          <cell r="BH1034">
            <v>0</v>
          </cell>
          <cell r="BI1034">
            <v>0</v>
          </cell>
          <cell r="BJ1034">
            <v>0</v>
          </cell>
          <cell r="BK1034">
            <v>49.4</v>
          </cell>
          <cell r="BL1034">
            <v>1.3</v>
          </cell>
          <cell r="BM1034">
            <v>0</v>
          </cell>
          <cell r="BN1034">
            <v>0</v>
          </cell>
          <cell r="BO1034">
            <v>286.05362499999995</v>
          </cell>
          <cell r="BP1034">
            <v>8.8016499999999986</v>
          </cell>
          <cell r="BQ1034">
            <v>0</v>
          </cell>
          <cell r="BR1034">
            <v>0</v>
          </cell>
          <cell r="BS1034">
            <v>140.09125</v>
          </cell>
          <cell r="BT1034">
            <v>4.3105000000000002</v>
          </cell>
          <cell r="BU1034">
            <v>0</v>
          </cell>
          <cell r="BV1034">
            <v>0</v>
          </cell>
          <cell r="BW1034">
            <v>0</v>
          </cell>
          <cell r="BX1034">
            <v>0</v>
          </cell>
          <cell r="BY1034">
            <v>0</v>
          </cell>
          <cell r="BZ1034">
            <v>0</v>
          </cell>
          <cell r="CA1034">
            <v>77.7</v>
          </cell>
          <cell r="CB1034">
            <v>2.1</v>
          </cell>
          <cell r="CC1034">
            <v>0</v>
          </cell>
          <cell r="CD1034">
            <v>0</v>
          </cell>
          <cell r="CE1034">
            <v>0</v>
          </cell>
          <cell r="CF1034">
            <v>0</v>
          </cell>
          <cell r="CG1034">
            <v>0</v>
          </cell>
          <cell r="CH1034">
            <v>0</v>
          </cell>
          <cell r="CI1034">
            <v>0</v>
          </cell>
          <cell r="CJ1034">
            <v>0</v>
          </cell>
          <cell r="CK1034">
            <v>0</v>
          </cell>
          <cell r="CL1034">
            <v>0</v>
          </cell>
          <cell r="CM1034">
            <v>0</v>
          </cell>
          <cell r="CN1034">
            <v>0</v>
          </cell>
          <cell r="CO1034">
            <v>0</v>
          </cell>
          <cell r="CP1034">
            <v>0</v>
          </cell>
          <cell r="CQ1034">
            <v>0</v>
          </cell>
          <cell r="CR1034">
            <v>0</v>
          </cell>
          <cell r="CS1034">
            <v>0</v>
          </cell>
          <cell r="CT1034">
            <v>0</v>
          </cell>
          <cell r="CU1034">
            <v>0</v>
          </cell>
          <cell r="CV1034">
            <v>0</v>
          </cell>
          <cell r="CW1034">
            <v>0</v>
          </cell>
          <cell r="CX1034">
            <v>0</v>
          </cell>
          <cell r="CY1034">
            <v>0</v>
          </cell>
          <cell r="CZ1034">
            <v>0</v>
          </cell>
          <cell r="DA1034">
            <v>0</v>
          </cell>
          <cell r="DB1034">
            <v>0</v>
          </cell>
          <cell r="DC1034">
            <v>0</v>
          </cell>
          <cell r="DD1034">
            <v>3332.961331</v>
          </cell>
          <cell r="DE1034">
            <v>0</v>
          </cell>
          <cell r="DG1034">
            <v>2611.3751999999999</v>
          </cell>
          <cell r="DI1034">
            <v>0.03</v>
          </cell>
          <cell r="DJ1034">
            <v>78.341256000000001</v>
          </cell>
          <cell r="DK1034">
            <v>2.4070783745780221E-2</v>
          </cell>
          <cell r="DL1034">
            <v>0</v>
          </cell>
        </row>
        <row r="1035">
          <cell r="A1035" t="str">
            <v>B10421A1R0800L3062</v>
          </cell>
          <cell r="B1035" t="str">
            <v>RULLIERA A.C. M1 P63,8 LR0800 LT3062</v>
          </cell>
          <cell r="F1035">
            <v>7355.2784423829789</v>
          </cell>
          <cell r="H1035">
            <v>3456.98086792</v>
          </cell>
          <cell r="I1035">
            <v>0.53</v>
          </cell>
          <cell r="J1035" t="str">
            <v>OK</v>
          </cell>
          <cell r="K1035" t="str">
            <v>NEWZD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>
            <v>0</v>
          </cell>
          <cell r="AM1035">
            <v>0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  <cell r="AR1035">
            <v>0</v>
          </cell>
          <cell r="AS1035">
            <v>0</v>
          </cell>
          <cell r="AT1035">
            <v>0</v>
          </cell>
          <cell r="AU1035">
            <v>0</v>
          </cell>
          <cell r="AV1035">
            <v>2803.4936179199999</v>
          </cell>
          <cell r="AW1035">
            <v>72</v>
          </cell>
          <cell r="AX1035">
            <v>2</v>
          </cell>
          <cell r="AY1035">
            <v>0</v>
          </cell>
          <cell r="AZ1035">
            <v>0</v>
          </cell>
          <cell r="BA1035">
            <v>0</v>
          </cell>
          <cell r="BB1035">
            <v>0</v>
          </cell>
          <cell r="BC1035">
            <v>0</v>
          </cell>
          <cell r="BD1035">
            <v>0</v>
          </cell>
          <cell r="BE1035">
            <v>18</v>
          </cell>
          <cell r="BF1035">
            <v>0.5</v>
          </cell>
          <cell r="BG1035">
            <v>0</v>
          </cell>
          <cell r="BH1035">
            <v>0</v>
          </cell>
          <cell r="BI1035">
            <v>0</v>
          </cell>
          <cell r="BJ1035">
            <v>0</v>
          </cell>
          <cell r="BK1035">
            <v>49.4</v>
          </cell>
          <cell r="BL1035">
            <v>1.3</v>
          </cell>
          <cell r="BM1035">
            <v>0</v>
          </cell>
          <cell r="BN1035">
            <v>0</v>
          </cell>
          <cell r="BO1035">
            <v>293.19225</v>
          </cell>
          <cell r="BP1035">
            <v>9.0213000000000001</v>
          </cell>
          <cell r="BQ1035">
            <v>0</v>
          </cell>
          <cell r="BR1035">
            <v>0</v>
          </cell>
          <cell r="BS1035">
            <v>143.19499999999999</v>
          </cell>
          <cell r="BT1035">
            <v>4.4059999999999997</v>
          </cell>
          <cell r="BU1035">
            <v>0</v>
          </cell>
          <cell r="BV1035">
            <v>0</v>
          </cell>
          <cell r="BW1035">
            <v>0</v>
          </cell>
          <cell r="BX1035">
            <v>0</v>
          </cell>
          <cell r="BY1035">
            <v>0</v>
          </cell>
          <cell r="BZ1035">
            <v>0</v>
          </cell>
          <cell r="CA1035">
            <v>77.7</v>
          </cell>
          <cell r="CB1035">
            <v>2.1</v>
          </cell>
          <cell r="CC1035">
            <v>0</v>
          </cell>
          <cell r="CD1035">
            <v>0</v>
          </cell>
          <cell r="CE1035">
            <v>0</v>
          </cell>
          <cell r="CF1035">
            <v>0</v>
          </cell>
          <cell r="CG1035">
            <v>0</v>
          </cell>
          <cell r="CH1035">
            <v>0</v>
          </cell>
          <cell r="CI1035">
            <v>0</v>
          </cell>
          <cell r="CJ1035">
            <v>0</v>
          </cell>
          <cell r="CK1035">
            <v>0</v>
          </cell>
          <cell r="CL1035">
            <v>0</v>
          </cell>
          <cell r="CM1035">
            <v>0</v>
          </cell>
          <cell r="CN1035">
            <v>0</v>
          </cell>
          <cell r="CO1035">
            <v>0</v>
          </cell>
          <cell r="CP1035">
            <v>0</v>
          </cell>
          <cell r="CQ1035">
            <v>0</v>
          </cell>
          <cell r="CR1035">
            <v>0</v>
          </cell>
          <cell r="CS1035">
            <v>0</v>
          </cell>
          <cell r="CT1035">
            <v>0</v>
          </cell>
          <cell r="CU1035">
            <v>0</v>
          </cell>
          <cell r="CV1035">
            <v>0</v>
          </cell>
          <cell r="CW1035">
            <v>0</v>
          </cell>
          <cell r="CX1035">
            <v>0</v>
          </cell>
          <cell r="CY1035">
            <v>0</v>
          </cell>
          <cell r="CZ1035">
            <v>0</v>
          </cell>
          <cell r="DA1035">
            <v>0</v>
          </cell>
          <cell r="DB1035">
            <v>0</v>
          </cell>
          <cell r="DC1035">
            <v>0</v>
          </cell>
          <cell r="DD1035">
            <v>3456.98086792</v>
          </cell>
          <cell r="DE1035">
            <v>0</v>
          </cell>
          <cell r="DG1035">
            <v>2721.8384639999999</v>
          </cell>
          <cell r="DI1035">
            <v>0.03</v>
          </cell>
          <cell r="DJ1035">
            <v>81.655153919999989</v>
          </cell>
          <cell r="DK1035">
            <v>2.4191784982798843E-2</v>
          </cell>
          <cell r="DL1035">
            <v>0</v>
          </cell>
        </row>
        <row r="1036">
          <cell r="A1036" t="str">
            <v>B10421A1R0800L3509</v>
          </cell>
          <cell r="B1036" t="str">
            <v>RULLIERA A.C. M1 P63,8 LR0800 LT3509</v>
          </cell>
          <cell r="F1036">
            <v>7924.9468642553193</v>
          </cell>
          <cell r="H1036">
            <v>3724.7250261999998</v>
          </cell>
          <cell r="I1036">
            <v>0.53</v>
          </cell>
          <cell r="J1036" t="str">
            <v>OK</v>
          </cell>
          <cell r="K1036" t="str">
            <v>NEWZD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>
            <v>0</v>
          </cell>
          <cell r="AM1036">
            <v>0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  <cell r="AR1036">
            <v>0</v>
          </cell>
          <cell r="AS1036">
            <v>0</v>
          </cell>
          <cell r="AT1036">
            <v>0</v>
          </cell>
          <cell r="AU1036">
            <v>0</v>
          </cell>
          <cell r="AV1036">
            <v>3047.2674011999998</v>
          </cell>
          <cell r="AW1036">
            <v>72</v>
          </cell>
          <cell r="AX1036">
            <v>2</v>
          </cell>
          <cell r="AY1036">
            <v>0</v>
          </cell>
          <cell r="AZ1036">
            <v>0</v>
          </cell>
          <cell r="BA1036">
            <v>0</v>
          </cell>
          <cell r="BB1036">
            <v>0</v>
          </cell>
          <cell r="BC1036">
            <v>0</v>
          </cell>
          <cell r="BD1036">
            <v>0</v>
          </cell>
          <cell r="BE1036">
            <v>18</v>
          </cell>
          <cell r="BF1036">
            <v>0.5</v>
          </cell>
          <cell r="BG1036">
            <v>0</v>
          </cell>
          <cell r="BH1036">
            <v>0</v>
          </cell>
          <cell r="BI1036">
            <v>0</v>
          </cell>
          <cell r="BJ1036">
            <v>0</v>
          </cell>
          <cell r="BK1036">
            <v>49.4</v>
          </cell>
          <cell r="BL1036">
            <v>1.3</v>
          </cell>
          <cell r="BM1036">
            <v>0</v>
          </cell>
          <cell r="BN1036">
            <v>0</v>
          </cell>
          <cell r="BO1036">
            <v>309.89887500000003</v>
          </cell>
          <cell r="BP1036">
            <v>9.5353500000000011</v>
          </cell>
          <cell r="BQ1036">
            <v>0</v>
          </cell>
          <cell r="BR1036">
            <v>0</v>
          </cell>
          <cell r="BS1036">
            <v>150.45875000000001</v>
          </cell>
          <cell r="BT1036">
            <v>4.6295000000000002</v>
          </cell>
          <cell r="BU1036">
            <v>0</v>
          </cell>
          <cell r="BV1036">
            <v>0</v>
          </cell>
          <cell r="BW1036">
            <v>0</v>
          </cell>
          <cell r="BX1036">
            <v>0</v>
          </cell>
          <cell r="BY1036">
            <v>0</v>
          </cell>
          <cell r="BZ1036">
            <v>0</v>
          </cell>
          <cell r="CA1036">
            <v>77.7</v>
          </cell>
          <cell r="CB1036">
            <v>2.1</v>
          </cell>
          <cell r="CC1036">
            <v>0</v>
          </cell>
          <cell r="CD1036">
            <v>0</v>
          </cell>
          <cell r="CE1036">
            <v>0</v>
          </cell>
          <cell r="CF1036">
            <v>0</v>
          </cell>
          <cell r="CG1036">
            <v>0</v>
          </cell>
          <cell r="CH1036">
            <v>0</v>
          </cell>
          <cell r="CI1036">
            <v>0</v>
          </cell>
          <cell r="CJ1036">
            <v>0</v>
          </cell>
          <cell r="CK1036">
            <v>0</v>
          </cell>
          <cell r="CL1036">
            <v>0</v>
          </cell>
          <cell r="CM1036">
            <v>0</v>
          </cell>
          <cell r="CN1036">
            <v>0</v>
          </cell>
          <cell r="CO1036">
            <v>0</v>
          </cell>
          <cell r="CP1036">
            <v>0</v>
          </cell>
          <cell r="CQ1036">
            <v>0</v>
          </cell>
          <cell r="CR1036">
            <v>0</v>
          </cell>
          <cell r="CS1036">
            <v>0</v>
          </cell>
          <cell r="CT1036">
            <v>0</v>
          </cell>
          <cell r="CU1036">
            <v>0</v>
          </cell>
          <cell r="CV1036">
            <v>0</v>
          </cell>
          <cell r="CW1036">
            <v>0</v>
          </cell>
          <cell r="CX1036">
            <v>0</v>
          </cell>
          <cell r="CY1036">
            <v>0</v>
          </cell>
          <cell r="CZ1036">
            <v>0</v>
          </cell>
          <cell r="DA1036">
            <v>0</v>
          </cell>
          <cell r="DB1036">
            <v>0</v>
          </cell>
          <cell r="DC1036">
            <v>0</v>
          </cell>
          <cell r="DD1036">
            <v>3724.7250261999998</v>
          </cell>
          <cell r="DE1036">
            <v>0</v>
          </cell>
          <cell r="DG1036">
            <v>2958.5120399999996</v>
          </cell>
          <cell r="DI1036">
            <v>0.03</v>
          </cell>
          <cell r="DJ1036">
            <v>88.755361199999982</v>
          </cell>
          <cell r="DK1036">
            <v>2.4410369001249627E-2</v>
          </cell>
          <cell r="DL1036">
            <v>0</v>
          </cell>
        </row>
        <row r="1037">
          <cell r="A1037" t="str">
            <v>B10421A1R0800L3828</v>
          </cell>
          <cell r="B1037" t="str">
            <v>RULLIERA A.C. M1 P63,8 LR0800 LT3828</v>
          </cell>
          <cell r="F1037">
            <v>8341.7302435744677</v>
          </cell>
          <cell r="H1037">
            <v>3920.6132144799999</v>
          </cell>
          <cell r="I1037">
            <v>0.53</v>
          </cell>
          <cell r="J1037" t="str">
            <v>OK</v>
          </cell>
          <cell r="K1037" t="str">
            <v>NEWZD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>
            <v>0</v>
          </cell>
          <cell r="AM1037">
            <v>0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  <cell r="AR1037">
            <v>0</v>
          </cell>
          <cell r="AS1037">
            <v>0</v>
          </cell>
          <cell r="AT1037">
            <v>0</v>
          </cell>
          <cell r="AU1037">
            <v>0</v>
          </cell>
          <cell r="AV1037">
            <v>3226.04921448</v>
          </cell>
          <cell r="AW1037">
            <v>72</v>
          </cell>
          <cell r="AX1037">
            <v>2</v>
          </cell>
          <cell r="AY1037">
            <v>0</v>
          </cell>
          <cell r="AZ1037">
            <v>0</v>
          </cell>
          <cell r="BA1037">
            <v>0</v>
          </cell>
          <cell r="BB1037">
            <v>0</v>
          </cell>
          <cell r="BC1037">
            <v>0</v>
          </cell>
          <cell r="BD1037">
            <v>0</v>
          </cell>
          <cell r="BE1037">
            <v>18</v>
          </cell>
          <cell r="BF1037">
            <v>0.5</v>
          </cell>
          <cell r="BG1037">
            <v>0</v>
          </cell>
          <cell r="BH1037">
            <v>0</v>
          </cell>
          <cell r="BI1037">
            <v>0</v>
          </cell>
          <cell r="BJ1037">
            <v>0</v>
          </cell>
          <cell r="BK1037">
            <v>49.4</v>
          </cell>
          <cell r="BL1037">
            <v>1.3</v>
          </cell>
          <cell r="BM1037">
            <v>0</v>
          </cell>
          <cell r="BN1037">
            <v>0</v>
          </cell>
          <cell r="BO1037">
            <v>321.82150000000001</v>
          </cell>
          <cell r="BP1037">
            <v>9.9022000000000006</v>
          </cell>
          <cell r="BQ1037">
            <v>0</v>
          </cell>
          <cell r="BR1037">
            <v>0</v>
          </cell>
          <cell r="BS1037">
            <v>155.64249999999998</v>
          </cell>
          <cell r="BT1037">
            <v>4.7889999999999997</v>
          </cell>
          <cell r="BU1037">
            <v>0</v>
          </cell>
          <cell r="BV1037">
            <v>0</v>
          </cell>
          <cell r="BW1037">
            <v>0</v>
          </cell>
          <cell r="BX1037">
            <v>0</v>
          </cell>
          <cell r="BY1037">
            <v>0</v>
          </cell>
          <cell r="BZ1037">
            <v>0</v>
          </cell>
          <cell r="CA1037">
            <v>77.7</v>
          </cell>
          <cell r="CB1037">
            <v>2.1</v>
          </cell>
          <cell r="CC1037">
            <v>0</v>
          </cell>
          <cell r="CD1037">
            <v>0</v>
          </cell>
          <cell r="CE1037">
            <v>0</v>
          </cell>
          <cell r="CF1037">
            <v>0</v>
          </cell>
          <cell r="CG1037">
            <v>0</v>
          </cell>
          <cell r="CH1037">
            <v>0</v>
          </cell>
          <cell r="CI1037">
            <v>0</v>
          </cell>
          <cell r="CJ1037">
            <v>0</v>
          </cell>
          <cell r="CK1037">
            <v>0</v>
          </cell>
          <cell r="CL1037">
            <v>0</v>
          </cell>
          <cell r="CM1037">
            <v>0</v>
          </cell>
          <cell r="CN1037">
            <v>0</v>
          </cell>
          <cell r="CO1037">
            <v>0</v>
          </cell>
          <cell r="CP1037">
            <v>0</v>
          </cell>
          <cell r="CQ1037">
            <v>0</v>
          </cell>
          <cell r="CR1037">
            <v>0</v>
          </cell>
          <cell r="CS1037">
            <v>0</v>
          </cell>
          <cell r="CT1037">
            <v>0</v>
          </cell>
          <cell r="CU1037">
            <v>0</v>
          </cell>
          <cell r="CV1037">
            <v>0</v>
          </cell>
          <cell r="CW1037">
            <v>0</v>
          </cell>
          <cell r="CX1037">
            <v>0</v>
          </cell>
          <cell r="CY1037">
            <v>0</v>
          </cell>
          <cell r="CZ1037">
            <v>0</v>
          </cell>
          <cell r="DA1037">
            <v>0</v>
          </cell>
          <cell r="DB1037">
            <v>0</v>
          </cell>
          <cell r="DC1037">
            <v>0</v>
          </cell>
          <cell r="DD1037">
            <v>3920.6132144799999</v>
          </cell>
          <cell r="DE1037">
            <v>0</v>
          </cell>
          <cell r="DG1037">
            <v>3132.086616</v>
          </cell>
          <cell r="DI1037">
            <v>0.03</v>
          </cell>
          <cell r="DJ1037">
            <v>93.962598479999997</v>
          </cell>
          <cell r="DK1037">
            <v>2.4554789007160304E-2</v>
          </cell>
          <cell r="DL1037">
            <v>0</v>
          </cell>
        </row>
        <row r="1038">
          <cell r="A1038" t="str">
            <v>B10421A1R1000L0957</v>
          </cell>
          <cell r="B1038" t="str">
            <v>RULLIERA A.C. M1 P63,8 LR1000 LT0957</v>
          </cell>
          <cell r="F1038">
            <v>4361.5789195744683</v>
          </cell>
          <cell r="H1038">
            <v>2049.9420921999999</v>
          </cell>
          <cell r="I1038">
            <v>0.53</v>
          </cell>
          <cell r="J1038" t="str">
            <v>OK</v>
          </cell>
          <cell r="K1038" t="str">
            <v>NEWZD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>
            <v>0</v>
          </cell>
          <cell r="AM1038">
            <v>0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  <cell r="AR1038">
            <v>0</v>
          </cell>
          <cell r="AS1038">
            <v>0</v>
          </cell>
          <cell r="AT1038">
            <v>0</v>
          </cell>
          <cell r="AU1038">
            <v>0</v>
          </cell>
          <cell r="AV1038">
            <v>1509.3354671999998</v>
          </cell>
          <cell r="AW1038">
            <v>72</v>
          </cell>
          <cell r="AX1038">
            <v>2</v>
          </cell>
          <cell r="AY1038">
            <v>0</v>
          </cell>
          <cell r="AZ1038">
            <v>0</v>
          </cell>
          <cell r="BA1038">
            <v>0</v>
          </cell>
          <cell r="BB1038">
            <v>0</v>
          </cell>
          <cell r="BC1038">
            <v>0</v>
          </cell>
          <cell r="BD1038">
            <v>0</v>
          </cell>
          <cell r="BE1038">
            <v>18</v>
          </cell>
          <cell r="BF1038">
            <v>0.5</v>
          </cell>
          <cell r="BG1038">
            <v>0</v>
          </cell>
          <cell r="BH1038">
            <v>0</v>
          </cell>
          <cell r="BI1038">
            <v>0</v>
          </cell>
          <cell r="BJ1038">
            <v>0</v>
          </cell>
          <cell r="BK1038">
            <v>49.4</v>
          </cell>
          <cell r="BL1038">
            <v>1.3</v>
          </cell>
          <cell r="BM1038">
            <v>0</v>
          </cell>
          <cell r="BN1038">
            <v>0</v>
          </cell>
          <cell r="BO1038">
            <v>214.517875</v>
          </cell>
          <cell r="BP1038">
            <v>6.6005500000000001</v>
          </cell>
          <cell r="BQ1038">
            <v>0</v>
          </cell>
          <cell r="BR1038">
            <v>0</v>
          </cell>
          <cell r="BS1038">
            <v>108.98875</v>
          </cell>
          <cell r="BT1038">
            <v>3.3534999999999999</v>
          </cell>
          <cell r="BU1038">
            <v>0</v>
          </cell>
          <cell r="BV1038">
            <v>0</v>
          </cell>
          <cell r="BW1038">
            <v>0</v>
          </cell>
          <cell r="BX1038">
            <v>0</v>
          </cell>
          <cell r="BY1038">
            <v>0</v>
          </cell>
          <cell r="BZ1038">
            <v>0</v>
          </cell>
          <cell r="CA1038">
            <v>77.7</v>
          </cell>
          <cell r="CB1038">
            <v>2.1</v>
          </cell>
          <cell r="CC1038">
            <v>0</v>
          </cell>
          <cell r="CD1038">
            <v>0</v>
          </cell>
          <cell r="CE1038">
            <v>0</v>
          </cell>
          <cell r="CF1038">
            <v>0</v>
          </cell>
          <cell r="CG1038">
            <v>0</v>
          </cell>
          <cell r="CH1038">
            <v>0</v>
          </cell>
          <cell r="CI1038">
            <v>0</v>
          </cell>
          <cell r="CJ1038">
            <v>0</v>
          </cell>
          <cell r="CK1038">
            <v>0</v>
          </cell>
          <cell r="CL1038">
            <v>0</v>
          </cell>
          <cell r="CM1038">
            <v>0</v>
          </cell>
          <cell r="CN1038">
            <v>0</v>
          </cell>
          <cell r="CO1038">
            <v>0</v>
          </cell>
          <cell r="CP1038">
            <v>0</v>
          </cell>
          <cell r="CQ1038">
            <v>0</v>
          </cell>
          <cell r="CR1038">
            <v>0</v>
          </cell>
          <cell r="CS1038">
            <v>0</v>
          </cell>
          <cell r="CT1038">
            <v>0</v>
          </cell>
          <cell r="CU1038">
            <v>0</v>
          </cell>
          <cell r="CV1038">
            <v>0</v>
          </cell>
          <cell r="CW1038">
            <v>0</v>
          </cell>
          <cell r="CX1038">
            <v>0</v>
          </cell>
          <cell r="CY1038">
            <v>0</v>
          </cell>
          <cell r="CZ1038">
            <v>0</v>
          </cell>
          <cell r="DA1038">
            <v>0</v>
          </cell>
          <cell r="DB1038">
            <v>0</v>
          </cell>
          <cell r="DC1038">
            <v>0</v>
          </cell>
          <cell r="DD1038">
            <v>2049.9420921999999</v>
          </cell>
          <cell r="DE1038">
            <v>0</v>
          </cell>
          <cell r="DG1038">
            <v>1465.3742399999999</v>
          </cell>
          <cell r="DI1038">
            <v>0.03</v>
          </cell>
          <cell r="DJ1038">
            <v>43.961227199999996</v>
          </cell>
          <cell r="DK1038">
            <v>2.1915078038393949E-2</v>
          </cell>
          <cell r="DL1038">
            <v>0</v>
          </cell>
        </row>
        <row r="1039">
          <cell r="A1039" t="str">
            <v>B10421A1R1000L1212</v>
          </cell>
          <cell r="B1039" t="str">
            <v>RULLIERA A.C. M1 P63,8 LR1000 LT1212</v>
          </cell>
          <cell r="F1039">
            <v>4713.2115843404263</v>
          </cell>
          <cell r="H1039">
            <v>2215.2094446400001</v>
          </cell>
          <cell r="I1039">
            <v>0.53</v>
          </cell>
          <cell r="J1039" t="str">
            <v>OK</v>
          </cell>
          <cell r="K1039" t="str">
            <v>NEWZD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>
            <v>0</v>
          </cell>
          <cell r="AM1039">
            <v>0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  <cell r="AR1039">
            <v>0</v>
          </cell>
          <cell r="AS1039">
            <v>0</v>
          </cell>
          <cell r="AT1039">
            <v>0</v>
          </cell>
          <cell r="AU1039">
            <v>0</v>
          </cell>
          <cell r="AV1039">
            <v>1660.92844464</v>
          </cell>
          <cell r="AW1039">
            <v>72</v>
          </cell>
          <cell r="AX1039">
            <v>2</v>
          </cell>
          <cell r="AY1039">
            <v>0</v>
          </cell>
          <cell r="AZ1039">
            <v>0</v>
          </cell>
          <cell r="BA1039">
            <v>0</v>
          </cell>
          <cell r="BB1039">
            <v>0</v>
          </cell>
          <cell r="BC1039">
            <v>0</v>
          </cell>
          <cell r="BD1039">
            <v>0</v>
          </cell>
          <cell r="BE1039">
            <v>18</v>
          </cell>
          <cell r="BF1039">
            <v>0.5</v>
          </cell>
          <cell r="BG1039">
            <v>0</v>
          </cell>
          <cell r="BH1039">
            <v>0</v>
          </cell>
          <cell r="BI1039">
            <v>0</v>
          </cell>
          <cell r="BJ1039">
            <v>0</v>
          </cell>
          <cell r="BK1039">
            <v>49.4</v>
          </cell>
          <cell r="BL1039">
            <v>1.3</v>
          </cell>
          <cell r="BM1039">
            <v>0</v>
          </cell>
          <cell r="BN1039">
            <v>0</v>
          </cell>
          <cell r="BO1039">
            <v>224.04849999999999</v>
          </cell>
          <cell r="BP1039">
            <v>6.8937999999999997</v>
          </cell>
          <cell r="BQ1039">
            <v>0</v>
          </cell>
          <cell r="BR1039">
            <v>0</v>
          </cell>
          <cell r="BS1039">
            <v>113.13249999999999</v>
          </cell>
          <cell r="BT1039">
            <v>3.4809999999999999</v>
          </cell>
          <cell r="BU1039">
            <v>0</v>
          </cell>
          <cell r="BV1039">
            <v>0</v>
          </cell>
          <cell r="BW1039">
            <v>0</v>
          </cell>
          <cell r="BX1039">
            <v>0</v>
          </cell>
          <cell r="BY1039">
            <v>0</v>
          </cell>
          <cell r="BZ1039">
            <v>0</v>
          </cell>
          <cell r="CA1039">
            <v>77.7</v>
          </cell>
          <cell r="CB1039">
            <v>2.1</v>
          </cell>
          <cell r="CC1039">
            <v>0</v>
          </cell>
          <cell r="CD1039">
            <v>0</v>
          </cell>
          <cell r="CE1039">
            <v>0</v>
          </cell>
          <cell r="CF1039">
            <v>0</v>
          </cell>
          <cell r="CG1039">
            <v>0</v>
          </cell>
          <cell r="CH1039">
            <v>0</v>
          </cell>
          <cell r="CI1039">
            <v>0</v>
          </cell>
          <cell r="CJ1039">
            <v>0</v>
          </cell>
          <cell r="CK1039">
            <v>0</v>
          </cell>
          <cell r="CL1039">
            <v>0</v>
          </cell>
          <cell r="CM1039">
            <v>0</v>
          </cell>
          <cell r="CN1039">
            <v>0</v>
          </cell>
          <cell r="CO1039">
            <v>0</v>
          </cell>
          <cell r="CP1039">
            <v>0</v>
          </cell>
          <cell r="CQ1039">
            <v>0</v>
          </cell>
          <cell r="CR1039">
            <v>0</v>
          </cell>
          <cell r="CS1039">
            <v>0</v>
          </cell>
          <cell r="CT1039">
            <v>0</v>
          </cell>
          <cell r="CU1039">
            <v>0</v>
          </cell>
          <cell r="CV1039">
            <v>0</v>
          </cell>
          <cell r="CW1039">
            <v>0</v>
          </cell>
          <cell r="CX1039">
            <v>0</v>
          </cell>
          <cell r="CY1039">
            <v>0</v>
          </cell>
          <cell r="CZ1039">
            <v>0</v>
          </cell>
          <cell r="DA1039">
            <v>0</v>
          </cell>
          <cell r="DB1039">
            <v>0</v>
          </cell>
          <cell r="DC1039">
            <v>0</v>
          </cell>
          <cell r="DD1039">
            <v>2215.2094446400001</v>
          </cell>
          <cell r="DE1039">
            <v>0</v>
          </cell>
          <cell r="DG1039">
            <v>1612.551888</v>
          </cell>
          <cell r="DI1039">
            <v>0.03</v>
          </cell>
          <cell r="DJ1039">
            <v>48.376556639999997</v>
          </cell>
          <cell r="DK1039">
            <v>2.2325928735857363E-2</v>
          </cell>
          <cell r="DL1039">
            <v>0</v>
          </cell>
        </row>
        <row r="1040">
          <cell r="A1040" t="str">
            <v>B10421A1R1000L1595</v>
          </cell>
          <cell r="B1040" t="str">
            <v>RULLIERA A.C. M1 P63,8 LR1000 LT1595</v>
          </cell>
          <cell r="F1040">
            <v>5220.2655636595737</v>
          </cell>
          <cell r="H1040">
            <v>2453.5248149199997</v>
          </cell>
          <cell r="I1040">
            <v>0.53</v>
          </cell>
          <cell r="J1040" t="str">
            <v>OK</v>
          </cell>
          <cell r="K1040" t="str">
            <v>NEWZD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>
            <v>0</v>
          </cell>
          <cell r="AM1040">
            <v>0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  <cell r="AR1040">
            <v>0</v>
          </cell>
          <cell r="AS1040">
            <v>0</v>
          </cell>
          <cell r="AT1040">
            <v>0</v>
          </cell>
          <cell r="AU1040">
            <v>0</v>
          </cell>
          <cell r="AV1040">
            <v>1878.7054399199999</v>
          </cell>
          <cell r="AW1040">
            <v>72</v>
          </cell>
          <cell r="AX1040">
            <v>2</v>
          </cell>
          <cell r="AY1040">
            <v>0</v>
          </cell>
          <cell r="AZ1040">
            <v>0</v>
          </cell>
          <cell r="BA1040">
            <v>0</v>
          </cell>
          <cell r="BB1040">
            <v>0</v>
          </cell>
          <cell r="BC1040">
            <v>0</v>
          </cell>
          <cell r="BD1040">
            <v>0</v>
          </cell>
          <cell r="BE1040">
            <v>18</v>
          </cell>
          <cell r="BF1040">
            <v>0.5</v>
          </cell>
          <cell r="BG1040">
            <v>0</v>
          </cell>
          <cell r="BH1040">
            <v>0</v>
          </cell>
          <cell r="BI1040">
            <v>0</v>
          </cell>
          <cell r="BJ1040">
            <v>0</v>
          </cell>
          <cell r="BK1040">
            <v>49.4</v>
          </cell>
          <cell r="BL1040">
            <v>1.3</v>
          </cell>
          <cell r="BM1040">
            <v>0</v>
          </cell>
          <cell r="BN1040">
            <v>0</v>
          </cell>
          <cell r="BO1040">
            <v>238.363125</v>
          </cell>
          <cell r="BP1040">
            <v>7.3342499999999999</v>
          </cell>
          <cell r="BQ1040">
            <v>0</v>
          </cell>
          <cell r="BR1040">
            <v>0</v>
          </cell>
          <cell r="BS1040">
            <v>119.35625</v>
          </cell>
          <cell r="BT1040">
            <v>3.6724999999999999</v>
          </cell>
          <cell r="BU1040">
            <v>0</v>
          </cell>
          <cell r="BV1040">
            <v>0</v>
          </cell>
          <cell r="BW1040">
            <v>0</v>
          </cell>
          <cell r="BX1040">
            <v>0</v>
          </cell>
          <cell r="BY1040">
            <v>0</v>
          </cell>
          <cell r="BZ1040">
            <v>0</v>
          </cell>
          <cell r="CA1040">
            <v>77.7</v>
          </cell>
          <cell r="CB1040">
            <v>2.1</v>
          </cell>
          <cell r="CC1040">
            <v>0</v>
          </cell>
          <cell r="CD1040">
            <v>0</v>
          </cell>
          <cell r="CE1040">
            <v>0</v>
          </cell>
          <cell r="CF1040">
            <v>0</v>
          </cell>
          <cell r="CG1040">
            <v>0</v>
          </cell>
          <cell r="CH1040">
            <v>0</v>
          </cell>
          <cell r="CI1040">
            <v>0</v>
          </cell>
          <cell r="CJ1040">
            <v>0</v>
          </cell>
          <cell r="CK1040">
            <v>0</v>
          </cell>
          <cell r="CL1040">
            <v>0</v>
          </cell>
          <cell r="CM1040">
            <v>0</v>
          </cell>
          <cell r="CN1040">
            <v>0</v>
          </cell>
          <cell r="CO1040">
            <v>0</v>
          </cell>
          <cell r="CP1040">
            <v>0</v>
          </cell>
          <cell r="CQ1040">
            <v>0</v>
          </cell>
          <cell r="CR1040">
            <v>0</v>
          </cell>
          <cell r="CS1040">
            <v>0</v>
          </cell>
          <cell r="CT1040">
            <v>0</v>
          </cell>
          <cell r="CU1040">
            <v>0</v>
          </cell>
          <cell r="CV1040">
            <v>0</v>
          </cell>
          <cell r="CW1040">
            <v>0</v>
          </cell>
          <cell r="CX1040">
            <v>0</v>
          </cell>
          <cell r="CY1040">
            <v>0</v>
          </cell>
          <cell r="CZ1040">
            <v>0</v>
          </cell>
          <cell r="DA1040">
            <v>0</v>
          </cell>
          <cell r="DB1040">
            <v>0</v>
          </cell>
          <cell r="DC1040">
            <v>0</v>
          </cell>
          <cell r="DD1040">
            <v>2453.5248149199997</v>
          </cell>
          <cell r="DE1040">
            <v>0</v>
          </cell>
          <cell r="DG1040">
            <v>1823.985864</v>
          </cell>
          <cell r="DI1040">
            <v>0.03</v>
          </cell>
          <cell r="DJ1040">
            <v>54.719575919999997</v>
          </cell>
          <cell r="DK1040">
            <v>2.281117909464429E-2</v>
          </cell>
          <cell r="DL1040">
            <v>0</v>
          </cell>
        </row>
        <row r="1041">
          <cell r="A1041" t="str">
            <v>B10421A1R1000L1914</v>
          </cell>
          <cell r="B1041" t="str">
            <v>RULLIERA A.C. M1 P63,8 LR1000 LT1914</v>
          </cell>
          <cell r="F1041">
            <v>5649.6223765106379</v>
          </cell>
          <cell r="H1041">
            <v>2655.3225169599996</v>
          </cell>
          <cell r="I1041">
            <v>0.53</v>
          </cell>
          <cell r="J1041" t="str">
            <v>OK</v>
          </cell>
          <cell r="K1041" t="str">
            <v>NEWZD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>
            <v>0</v>
          </cell>
          <cell r="AM1041">
            <v>0</v>
          </cell>
          <cell r="AN1041">
            <v>0</v>
          </cell>
          <cell r="AO1041">
            <v>0</v>
          </cell>
          <cell r="AP1041">
            <v>0</v>
          </cell>
          <cell r="AQ1041">
            <v>0</v>
          </cell>
          <cell r="AR1041">
            <v>0</v>
          </cell>
          <cell r="AS1041">
            <v>0</v>
          </cell>
          <cell r="AT1041">
            <v>0</v>
          </cell>
          <cell r="AU1041">
            <v>0</v>
          </cell>
          <cell r="AV1041">
            <v>2063.3967669599997</v>
          </cell>
          <cell r="AW1041">
            <v>72</v>
          </cell>
          <cell r="AX1041">
            <v>2</v>
          </cell>
          <cell r="AY1041">
            <v>0</v>
          </cell>
          <cell r="AZ1041">
            <v>0</v>
          </cell>
          <cell r="BA1041">
            <v>0</v>
          </cell>
          <cell r="BB1041">
            <v>0</v>
          </cell>
          <cell r="BC1041">
            <v>0</v>
          </cell>
          <cell r="BD1041">
            <v>0</v>
          </cell>
          <cell r="BE1041">
            <v>18</v>
          </cell>
          <cell r="BF1041">
            <v>0.5</v>
          </cell>
          <cell r="BG1041">
            <v>0</v>
          </cell>
          <cell r="BH1041">
            <v>0</v>
          </cell>
          <cell r="BI1041">
            <v>0</v>
          </cell>
          <cell r="BJ1041">
            <v>0</v>
          </cell>
          <cell r="BK1041">
            <v>49.4</v>
          </cell>
          <cell r="BL1041">
            <v>1.3</v>
          </cell>
          <cell r="BM1041">
            <v>0</v>
          </cell>
          <cell r="BN1041">
            <v>0</v>
          </cell>
          <cell r="BO1041">
            <v>250.28575000000001</v>
          </cell>
          <cell r="BP1041">
            <v>7.7011000000000003</v>
          </cell>
          <cell r="BQ1041">
            <v>0</v>
          </cell>
          <cell r="BR1041">
            <v>0</v>
          </cell>
          <cell r="BS1041">
            <v>124.53999999999999</v>
          </cell>
          <cell r="BT1041">
            <v>3.8319999999999999</v>
          </cell>
          <cell r="BU1041">
            <v>0</v>
          </cell>
          <cell r="BV1041">
            <v>0</v>
          </cell>
          <cell r="BW1041">
            <v>0</v>
          </cell>
          <cell r="BX1041">
            <v>0</v>
          </cell>
          <cell r="BY1041">
            <v>0</v>
          </cell>
          <cell r="BZ1041">
            <v>0</v>
          </cell>
          <cell r="CA1041">
            <v>77.7</v>
          </cell>
          <cell r="CB1041">
            <v>2.1</v>
          </cell>
          <cell r="CC1041">
            <v>0</v>
          </cell>
          <cell r="CD1041">
            <v>0</v>
          </cell>
          <cell r="CE1041">
            <v>0</v>
          </cell>
          <cell r="CF1041">
            <v>0</v>
          </cell>
          <cell r="CG1041">
            <v>0</v>
          </cell>
          <cell r="CH1041">
            <v>0</v>
          </cell>
          <cell r="CI1041">
            <v>0</v>
          </cell>
          <cell r="CJ1041">
            <v>0</v>
          </cell>
          <cell r="CK1041">
            <v>0</v>
          </cell>
          <cell r="CL1041">
            <v>0</v>
          </cell>
          <cell r="CM1041">
            <v>0</v>
          </cell>
          <cell r="CN1041">
            <v>0</v>
          </cell>
          <cell r="CO1041">
            <v>0</v>
          </cell>
          <cell r="CP1041">
            <v>0</v>
          </cell>
          <cell r="CQ1041">
            <v>0</v>
          </cell>
          <cell r="CR1041">
            <v>0</v>
          </cell>
          <cell r="CS1041">
            <v>0</v>
          </cell>
          <cell r="CT1041">
            <v>0</v>
          </cell>
          <cell r="CU1041">
            <v>0</v>
          </cell>
          <cell r="CV1041">
            <v>0</v>
          </cell>
          <cell r="CW1041">
            <v>0</v>
          </cell>
          <cell r="CX1041">
            <v>0</v>
          </cell>
          <cell r="CY1041">
            <v>0</v>
          </cell>
          <cell r="CZ1041">
            <v>0</v>
          </cell>
          <cell r="DA1041">
            <v>0</v>
          </cell>
          <cell r="DB1041">
            <v>0</v>
          </cell>
          <cell r="DC1041">
            <v>0</v>
          </cell>
          <cell r="DD1041">
            <v>2655.3225169599996</v>
          </cell>
          <cell r="DE1041">
            <v>0</v>
          </cell>
          <cell r="DG1041">
            <v>2003.2978319999997</v>
          </cell>
          <cell r="DI1041">
            <v>0.03</v>
          </cell>
          <cell r="DJ1041">
            <v>60.098934959999987</v>
          </cell>
          <cell r="DK1041">
            <v>2.3157517285537672E-2</v>
          </cell>
          <cell r="DL1041">
            <v>0</v>
          </cell>
        </row>
        <row r="1042">
          <cell r="A1042" t="str">
            <v>B10421A1R1000L2552</v>
          </cell>
          <cell r="B1042" t="str">
            <v>RULLIERA A.C. M1 P63,8 LR1000 LT2552</v>
          </cell>
          <cell r="F1042">
            <v>6781.4978929361696</v>
          </cell>
          <cell r="H1042">
            <v>3187.3040096799996</v>
          </cell>
          <cell r="I1042">
            <v>0.53</v>
          </cell>
          <cell r="J1042" t="str">
            <v>OK</v>
          </cell>
          <cell r="K1042" t="str">
            <v>NEWZD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>
            <v>0</v>
          </cell>
          <cell r="AM1042">
            <v>0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  <cell r="AR1042">
            <v>0</v>
          </cell>
          <cell r="AS1042">
            <v>0</v>
          </cell>
          <cell r="AT1042">
            <v>0</v>
          </cell>
          <cell r="AU1042">
            <v>0</v>
          </cell>
          <cell r="AV1042">
            <v>2561.16550968</v>
          </cell>
          <cell r="AW1042">
            <v>72</v>
          </cell>
          <cell r="AX1042">
            <v>2</v>
          </cell>
          <cell r="AY1042">
            <v>0</v>
          </cell>
          <cell r="AZ1042">
            <v>0</v>
          </cell>
          <cell r="BA1042">
            <v>0</v>
          </cell>
          <cell r="BB1042">
            <v>0</v>
          </cell>
          <cell r="BC1042">
            <v>0</v>
          </cell>
          <cell r="BD1042">
            <v>0</v>
          </cell>
          <cell r="BE1042">
            <v>18</v>
          </cell>
          <cell r="BF1042">
            <v>0.5</v>
          </cell>
          <cell r="BG1042">
            <v>0</v>
          </cell>
          <cell r="BH1042">
            <v>0</v>
          </cell>
          <cell r="BI1042">
            <v>0</v>
          </cell>
          <cell r="BJ1042">
            <v>0</v>
          </cell>
          <cell r="BK1042">
            <v>49.4</v>
          </cell>
          <cell r="BL1042">
            <v>1.3</v>
          </cell>
          <cell r="BM1042">
            <v>0</v>
          </cell>
          <cell r="BN1042">
            <v>0</v>
          </cell>
          <cell r="BO1042">
            <v>274.13099999999997</v>
          </cell>
          <cell r="BP1042">
            <v>8.4347999999999992</v>
          </cell>
          <cell r="BQ1042">
            <v>0</v>
          </cell>
          <cell r="BR1042">
            <v>0</v>
          </cell>
          <cell r="BS1042">
            <v>134.9075</v>
          </cell>
          <cell r="BT1042">
            <v>4.1509999999999998</v>
          </cell>
          <cell r="BU1042">
            <v>0</v>
          </cell>
          <cell r="BV1042">
            <v>0</v>
          </cell>
          <cell r="BW1042">
            <v>0</v>
          </cell>
          <cell r="BX1042">
            <v>0</v>
          </cell>
          <cell r="BY1042">
            <v>0</v>
          </cell>
          <cell r="BZ1042">
            <v>0</v>
          </cell>
          <cell r="CA1042">
            <v>77.7</v>
          </cell>
          <cell r="CB1042">
            <v>2.1</v>
          </cell>
          <cell r="CC1042">
            <v>0</v>
          </cell>
          <cell r="CD1042">
            <v>0</v>
          </cell>
          <cell r="CE1042">
            <v>0</v>
          </cell>
          <cell r="CF1042">
            <v>0</v>
          </cell>
          <cell r="CG1042">
            <v>0</v>
          </cell>
          <cell r="CH1042">
            <v>0</v>
          </cell>
          <cell r="CI1042">
            <v>0</v>
          </cell>
          <cell r="CJ1042">
            <v>0</v>
          </cell>
          <cell r="CK1042">
            <v>0</v>
          </cell>
          <cell r="CL1042">
            <v>0</v>
          </cell>
          <cell r="CM1042">
            <v>0</v>
          </cell>
          <cell r="CN1042">
            <v>0</v>
          </cell>
          <cell r="CO1042">
            <v>0</v>
          </cell>
          <cell r="CP1042">
            <v>0</v>
          </cell>
          <cell r="CQ1042">
            <v>0</v>
          </cell>
          <cell r="CR1042">
            <v>0</v>
          </cell>
          <cell r="CS1042">
            <v>0</v>
          </cell>
          <cell r="CT1042">
            <v>0</v>
          </cell>
          <cell r="CU1042">
            <v>0</v>
          </cell>
          <cell r="CV1042">
            <v>0</v>
          </cell>
          <cell r="CW1042">
            <v>0</v>
          </cell>
          <cell r="CX1042">
            <v>0</v>
          </cell>
          <cell r="CY1042">
            <v>0</v>
          </cell>
          <cell r="CZ1042">
            <v>0</v>
          </cell>
          <cell r="DA1042">
            <v>0</v>
          </cell>
          <cell r="DB1042">
            <v>0</v>
          </cell>
          <cell r="DC1042">
            <v>0</v>
          </cell>
          <cell r="DD1042">
            <v>3187.3040096799996</v>
          </cell>
          <cell r="DE1042">
            <v>0</v>
          </cell>
          <cell r="DG1042">
            <v>2486.568456</v>
          </cell>
          <cell r="DI1042">
            <v>0.03</v>
          </cell>
          <cell r="DJ1042">
            <v>74.597053680000002</v>
          </cell>
          <cell r="DK1042">
            <v>2.3965331376989415E-2</v>
          </cell>
          <cell r="DL1042">
            <v>0</v>
          </cell>
        </row>
        <row r="1043">
          <cell r="A1043" t="str">
            <v>B10421A1R1000L2871</v>
          </cell>
          <cell r="B1043" t="str">
            <v>RULLIERA A.C. M1 P63,8 LR1000 LT2871</v>
          </cell>
          <cell r="F1043">
            <v>7210.8277241702126</v>
          </cell>
          <cell r="H1043">
            <v>3389.0890303599999</v>
          </cell>
          <cell r="I1043">
            <v>0.53</v>
          </cell>
          <cell r="J1043" t="str">
            <v>OK</v>
          </cell>
          <cell r="K1043" t="str">
            <v>NEWZD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>
            <v>0</v>
          </cell>
          <cell r="AM1043">
            <v>0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  <cell r="AR1043">
            <v>0</v>
          </cell>
          <cell r="AS1043">
            <v>0</v>
          </cell>
          <cell r="AT1043">
            <v>0</v>
          </cell>
          <cell r="AU1043">
            <v>0</v>
          </cell>
          <cell r="AV1043">
            <v>2745.8441553600001</v>
          </cell>
          <cell r="AW1043">
            <v>72</v>
          </cell>
          <cell r="AX1043">
            <v>2</v>
          </cell>
          <cell r="AY1043">
            <v>0</v>
          </cell>
          <cell r="AZ1043">
            <v>0</v>
          </cell>
          <cell r="BA1043">
            <v>0</v>
          </cell>
          <cell r="BB1043">
            <v>0</v>
          </cell>
          <cell r="BC1043">
            <v>0</v>
          </cell>
          <cell r="BD1043">
            <v>0</v>
          </cell>
          <cell r="BE1043">
            <v>18</v>
          </cell>
          <cell r="BF1043">
            <v>0.5</v>
          </cell>
          <cell r="BG1043">
            <v>0</v>
          </cell>
          <cell r="BH1043">
            <v>0</v>
          </cell>
          <cell r="BI1043">
            <v>0</v>
          </cell>
          <cell r="BJ1043">
            <v>0</v>
          </cell>
          <cell r="BK1043">
            <v>49.4</v>
          </cell>
          <cell r="BL1043">
            <v>1.3</v>
          </cell>
          <cell r="BM1043">
            <v>0</v>
          </cell>
          <cell r="BN1043">
            <v>0</v>
          </cell>
          <cell r="BO1043">
            <v>286.05362499999995</v>
          </cell>
          <cell r="BP1043">
            <v>8.8016499999999986</v>
          </cell>
          <cell r="BQ1043">
            <v>0</v>
          </cell>
          <cell r="BR1043">
            <v>0</v>
          </cell>
          <cell r="BS1043">
            <v>140.09125</v>
          </cell>
          <cell r="BT1043">
            <v>4.3105000000000002</v>
          </cell>
          <cell r="BU1043">
            <v>0</v>
          </cell>
          <cell r="BV1043">
            <v>0</v>
          </cell>
          <cell r="BW1043">
            <v>0</v>
          </cell>
          <cell r="BX1043">
            <v>0</v>
          </cell>
          <cell r="BY1043">
            <v>0</v>
          </cell>
          <cell r="BZ1043">
            <v>0</v>
          </cell>
          <cell r="CA1043">
            <v>77.7</v>
          </cell>
          <cell r="CB1043">
            <v>2.1</v>
          </cell>
          <cell r="CC1043">
            <v>0</v>
          </cell>
          <cell r="CD1043">
            <v>0</v>
          </cell>
          <cell r="CE1043">
            <v>0</v>
          </cell>
          <cell r="CF1043">
            <v>0</v>
          </cell>
          <cell r="CG1043">
            <v>0</v>
          </cell>
          <cell r="CH1043">
            <v>0</v>
          </cell>
          <cell r="CI1043">
            <v>0</v>
          </cell>
          <cell r="CJ1043">
            <v>0</v>
          </cell>
          <cell r="CK1043">
            <v>0</v>
          </cell>
          <cell r="CL1043">
            <v>0</v>
          </cell>
          <cell r="CM1043">
            <v>0</v>
          </cell>
          <cell r="CN1043">
            <v>0</v>
          </cell>
          <cell r="CO1043">
            <v>0</v>
          </cell>
          <cell r="CP1043">
            <v>0</v>
          </cell>
          <cell r="CQ1043">
            <v>0</v>
          </cell>
          <cell r="CR1043">
            <v>0</v>
          </cell>
          <cell r="CS1043">
            <v>0</v>
          </cell>
          <cell r="CT1043">
            <v>0</v>
          </cell>
          <cell r="CU1043">
            <v>0</v>
          </cell>
          <cell r="CV1043">
            <v>0</v>
          </cell>
          <cell r="CW1043">
            <v>0</v>
          </cell>
          <cell r="CX1043">
            <v>0</v>
          </cell>
          <cell r="CY1043">
            <v>0</v>
          </cell>
          <cell r="CZ1043">
            <v>0</v>
          </cell>
          <cell r="DA1043">
            <v>0</v>
          </cell>
          <cell r="DB1043">
            <v>0</v>
          </cell>
          <cell r="DC1043">
            <v>0</v>
          </cell>
          <cell r="DD1043">
            <v>3389.0890303599999</v>
          </cell>
          <cell r="DE1043">
            <v>0</v>
          </cell>
          <cell r="DG1043">
            <v>2665.8681120000001</v>
          </cell>
          <cell r="DI1043">
            <v>0.03</v>
          </cell>
          <cell r="DJ1043">
            <v>79.976043360000006</v>
          </cell>
          <cell r="DK1043">
            <v>2.4168423282671068E-2</v>
          </cell>
          <cell r="DL1043">
            <v>0</v>
          </cell>
        </row>
        <row r="1044">
          <cell r="A1044" t="str">
            <v>B10421A1R1000L3062</v>
          </cell>
          <cell r="B1044" t="str">
            <v>RULLIERA A.C. M1 P63,8 LR1000 LT3062</v>
          </cell>
          <cell r="F1044">
            <v>7484.7362408510644</v>
          </cell>
          <cell r="H1044">
            <v>3517.8260332</v>
          </cell>
          <cell r="I1044">
            <v>0.53</v>
          </cell>
          <cell r="J1044" t="str">
            <v>OK</v>
          </cell>
          <cell r="K1044" t="str">
            <v>NEWZD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>
            <v>0</v>
          </cell>
          <cell r="AM1044">
            <v>0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  <cell r="AR1044">
            <v>0</v>
          </cell>
          <cell r="AS1044">
            <v>0</v>
          </cell>
          <cell r="AT1044">
            <v>0</v>
          </cell>
          <cell r="AU1044">
            <v>0</v>
          </cell>
          <cell r="AV1044">
            <v>2864.3387831999999</v>
          </cell>
          <cell r="AW1044">
            <v>72</v>
          </cell>
          <cell r="AX1044">
            <v>2</v>
          </cell>
          <cell r="AY1044">
            <v>0</v>
          </cell>
          <cell r="AZ1044">
            <v>0</v>
          </cell>
          <cell r="BA1044">
            <v>0</v>
          </cell>
          <cell r="BB1044">
            <v>0</v>
          </cell>
          <cell r="BC1044">
            <v>0</v>
          </cell>
          <cell r="BD1044">
            <v>0</v>
          </cell>
          <cell r="BE1044">
            <v>18</v>
          </cell>
          <cell r="BF1044">
            <v>0.5</v>
          </cell>
          <cell r="BG1044">
            <v>0</v>
          </cell>
          <cell r="BH1044">
            <v>0</v>
          </cell>
          <cell r="BI1044">
            <v>0</v>
          </cell>
          <cell r="BJ1044">
            <v>0</v>
          </cell>
          <cell r="BK1044">
            <v>49.4</v>
          </cell>
          <cell r="BL1044">
            <v>1.3</v>
          </cell>
          <cell r="BM1044">
            <v>0</v>
          </cell>
          <cell r="BN1044">
            <v>0</v>
          </cell>
          <cell r="BO1044">
            <v>293.19225</v>
          </cell>
          <cell r="BP1044">
            <v>9.0213000000000001</v>
          </cell>
          <cell r="BQ1044">
            <v>0</v>
          </cell>
          <cell r="BR1044">
            <v>0</v>
          </cell>
          <cell r="BS1044">
            <v>143.19499999999999</v>
          </cell>
          <cell r="BT1044">
            <v>4.4059999999999997</v>
          </cell>
          <cell r="BU1044">
            <v>0</v>
          </cell>
          <cell r="BV1044">
            <v>0</v>
          </cell>
          <cell r="BW1044">
            <v>0</v>
          </cell>
          <cell r="BX1044">
            <v>0</v>
          </cell>
          <cell r="BY1044">
            <v>0</v>
          </cell>
          <cell r="BZ1044">
            <v>0</v>
          </cell>
          <cell r="CA1044">
            <v>77.7</v>
          </cell>
          <cell r="CB1044">
            <v>2.1</v>
          </cell>
          <cell r="CC1044">
            <v>0</v>
          </cell>
          <cell r="CD1044">
            <v>0</v>
          </cell>
          <cell r="CE1044">
            <v>0</v>
          </cell>
          <cell r="CF1044">
            <v>0</v>
          </cell>
          <cell r="CG1044">
            <v>0</v>
          </cell>
          <cell r="CH1044">
            <v>0</v>
          </cell>
          <cell r="CI1044">
            <v>0</v>
          </cell>
          <cell r="CJ1044">
            <v>0</v>
          </cell>
          <cell r="CK1044">
            <v>0</v>
          </cell>
          <cell r="CL1044">
            <v>0</v>
          </cell>
          <cell r="CM1044">
            <v>0</v>
          </cell>
          <cell r="CN1044">
            <v>0</v>
          </cell>
          <cell r="CO1044">
            <v>0</v>
          </cell>
          <cell r="CP1044">
            <v>0</v>
          </cell>
          <cell r="CQ1044">
            <v>0</v>
          </cell>
          <cell r="CR1044">
            <v>0</v>
          </cell>
          <cell r="CS1044">
            <v>0</v>
          </cell>
          <cell r="CT1044">
            <v>0</v>
          </cell>
          <cell r="CU1044">
            <v>0</v>
          </cell>
          <cell r="CV1044">
            <v>0</v>
          </cell>
          <cell r="CW1044">
            <v>0</v>
          </cell>
          <cell r="CX1044">
            <v>0</v>
          </cell>
          <cell r="CY1044">
            <v>0</v>
          </cell>
          <cell r="CZ1044">
            <v>0</v>
          </cell>
          <cell r="DA1044">
            <v>0</v>
          </cell>
          <cell r="DB1044">
            <v>0</v>
          </cell>
          <cell r="DC1044">
            <v>0</v>
          </cell>
          <cell r="DD1044">
            <v>3517.8260332</v>
          </cell>
          <cell r="DE1044">
            <v>0</v>
          </cell>
          <cell r="DG1044">
            <v>2780.9114399999999</v>
          </cell>
          <cell r="DI1044">
            <v>0.03</v>
          </cell>
          <cell r="DJ1044">
            <v>83.427343199999996</v>
          </cell>
          <cell r="DK1044">
            <v>2.4291688510980649E-2</v>
          </cell>
          <cell r="DL1044">
            <v>0</v>
          </cell>
        </row>
        <row r="1045">
          <cell r="A1045" t="str">
            <v>B10421A1R1000L3509</v>
          </cell>
          <cell r="B1045" t="str">
            <v>RULLIERA A.C. M1 P63,8 LR1000 LT3509</v>
          </cell>
          <cell r="F1045">
            <v>8069.5413498723401</v>
          </cell>
          <cell r="H1045">
            <v>3792.6844344399997</v>
          </cell>
          <cell r="I1045">
            <v>0.53</v>
          </cell>
          <cell r="J1045" t="str">
            <v>OK</v>
          </cell>
          <cell r="K1045" t="str">
            <v>NEWZD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>
            <v>0</v>
          </cell>
          <cell r="AM1045">
            <v>0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  <cell r="AR1045">
            <v>0</v>
          </cell>
          <cell r="AS1045">
            <v>0</v>
          </cell>
          <cell r="AT1045">
            <v>0</v>
          </cell>
          <cell r="AU1045">
            <v>0</v>
          </cell>
          <cell r="AV1045">
            <v>3115.2268094400001</v>
          </cell>
          <cell r="AW1045">
            <v>72</v>
          </cell>
          <cell r="AX1045">
            <v>2</v>
          </cell>
          <cell r="AY1045">
            <v>0</v>
          </cell>
          <cell r="AZ1045">
            <v>0</v>
          </cell>
          <cell r="BA1045">
            <v>0</v>
          </cell>
          <cell r="BB1045">
            <v>0</v>
          </cell>
          <cell r="BC1045">
            <v>0</v>
          </cell>
          <cell r="BD1045">
            <v>0</v>
          </cell>
          <cell r="BE1045">
            <v>18</v>
          </cell>
          <cell r="BF1045">
            <v>0.5</v>
          </cell>
          <cell r="BG1045">
            <v>0</v>
          </cell>
          <cell r="BH1045">
            <v>0</v>
          </cell>
          <cell r="BI1045">
            <v>0</v>
          </cell>
          <cell r="BJ1045">
            <v>0</v>
          </cell>
          <cell r="BK1045">
            <v>49.4</v>
          </cell>
          <cell r="BL1045">
            <v>1.3</v>
          </cell>
          <cell r="BM1045">
            <v>0</v>
          </cell>
          <cell r="BN1045">
            <v>0</v>
          </cell>
          <cell r="BO1045">
            <v>309.89887500000003</v>
          </cell>
          <cell r="BP1045">
            <v>9.5353500000000011</v>
          </cell>
          <cell r="BQ1045">
            <v>0</v>
          </cell>
          <cell r="BR1045">
            <v>0</v>
          </cell>
          <cell r="BS1045">
            <v>150.45875000000001</v>
          </cell>
          <cell r="BT1045">
            <v>4.6295000000000002</v>
          </cell>
          <cell r="BU1045">
            <v>0</v>
          </cell>
          <cell r="BV1045">
            <v>0</v>
          </cell>
          <cell r="BW1045">
            <v>0</v>
          </cell>
          <cell r="BX1045">
            <v>0</v>
          </cell>
          <cell r="BY1045">
            <v>0</v>
          </cell>
          <cell r="BZ1045">
            <v>0</v>
          </cell>
          <cell r="CA1045">
            <v>77.7</v>
          </cell>
          <cell r="CB1045">
            <v>2.1</v>
          </cell>
          <cell r="CC1045">
            <v>0</v>
          </cell>
          <cell r="CD1045">
            <v>0</v>
          </cell>
          <cell r="CE1045">
            <v>0</v>
          </cell>
          <cell r="CF1045">
            <v>0</v>
          </cell>
          <cell r="CG1045">
            <v>0</v>
          </cell>
          <cell r="CH1045">
            <v>0</v>
          </cell>
          <cell r="CI1045">
            <v>0</v>
          </cell>
          <cell r="CJ1045">
            <v>0</v>
          </cell>
          <cell r="CK1045">
            <v>0</v>
          </cell>
          <cell r="CL1045">
            <v>0</v>
          </cell>
          <cell r="CM1045">
            <v>0</v>
          </cell>
          <cell r="CN1045">
            <v>0</v>
          </cell>
          <cell r="CO1045">
            <v>0</v>
          </cell>
          <cell r="CP1045">
            <v>0</v>
          </cell>
          <cell r="CQ1045">
            <v>0</v>
          </cell>
          <cell r="CR1045">
            <v>0</v>
          </cell>
          <cell r="CS1045">
            <v>0</v>
          </cell>
          <cell r="CT1045">
            <v>0</v>
          </cell>
          <cell r="CU1045">
            <v>0</v>
          </cell>
          <cell r="CV1045">
            <v>0</v>
          </cell>
          <cell r="CW1045">
            <v>0</v>
          </cell>
          <cell r="CX1045">
            <v>0</v>
          </cell>
          <cell r="CY1045">
            <v>0</v>
          </cell>
          <cell r="CZ1045">
            <v>0</v>
          </cell>
          <cell r="DA1045">
            <v>0</v>
          </cell>
          <cell r="DB1045">
            <v>0</v>
          </cell>
          <cell r="DC1045">
            <v>0</v>
          </cell>
          <cell r="DD1045">
            <v>3792.6844344399997</v>
          </cell>
          <cell r="DE1045">
            <v>0</v>
          </cell>
          <cell r="DG1045">
            <v>3024.4920480000001</v>
          </cell>
          <cell r="DI1045">
            <v>0.03</v>
          </cell>
          <cell r="DJ1045">
            <v>90.73476144</v>
          </cell>
          <cell r="DK1045">
            <v>2.4509993234583881E-2</v>
          </cell>
          <cell r="DL1045">
            <v>0</v>
          </cell>
        </row>
        <row r="1046">
          <cell r="A1046" t="str">
            <v>B10421A1R1000L3828</v>
          </cell>
          <cell r="B1046" t="str">
            <v>RULLIERA A.C. M1 P63,8 LR1000 LT3828</v>
          </cell>
          <cell r="F1046">
            <v>8498.871181106384</v>
          </cell>
          <cell r="H1046">
            <v>3994.46945512</v>
          </cell>
          <cell r="I1046">
            <v>0.53</v>
          </cell>
          <cell r="J1046" t="str">
            <v>OK</v>
          </cell>
          <cell r="K1046" t="str">
            <v>NEWZD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>
            <v>0</v>
          </cell>
          <cell r="AM1046">
            <v>0</v>
          </cell>
          <cell r="AN1046">
            <v>0</v>
          </cell>
          <cell r="AO1046">
            <v>0</v>
          </cell>
          <cell r="AP1046">
            <v>0</v>
          </cell>
          <cell r="AQ1046">
            <v>0</v>
          </cell>
          <cell r="AR1046">
            <v>0</v>
          </cell>
          <cell r="AS1046">
            <v>0</v>
          </cell>
          <cell r="AT1046">
            <v>0</v>
          </cell>
          <cell r="AU1046">
            <v>0</v>
          </cell>
          <cell r="AV1046">
            <v>3299.9054551200002</v>
          </cell>
          <cell r="AW1046">
            <v>72</v>
          </cell>
          <cell r="AX1046">
            <v>2</v>
          </cell>
          <cell r="AY1046">
            <v>0</v>
          </cell>
          <cell r="AZ1046">
            <v>0</v>
          </cell>
          <cell r="BA1046">
            <v>0</v>
          </cell>
          <cell r="BB1046">
            <v>0</v>
          </cell>
          <cell r="BC1046">
            <v>0</v>
          </cell>
          <cell r="BD1046">
            <v>0</v>
          </cell>
          <cell r="BE1046">
            <v>18</v>
          </cell>
          <cell r="BF1046">
            <v>0.5</v>
          </cell>
          <cell r="BG1046">
            <v>0</v>
          </cell>
          <cell r="BH1046">
            <v>0</v>
          </cell>
          <cell r="BI1046">
            <v>0</v>
          </cell>
          <cell r="BJ1046">
            <v>0</v>
          </cell>
          <cell r="BK1046">
            <v>49.4</v>
          </cell>
          <cell r="BL1046">
            <v>1.3</v>
          </cell>
          <cell r="BM1046">
            <v>0</v>
          </cell>
          <cell r="BN1046">
            <v>0</v>
          </cell>
          <cell r="BO1046">
            <v>321.82150000000001</v>
          </cell>
          <cell r="BP1046">
            <v>9.9022000000000006</v>
          </cell>
          <cell r="BQ1046">
            <v>0</v>
          </cell>
          <cell r="BR1046">
            <v>0</v>
          </cell>
          <cell r="BS1046">
            <v>155.64249999999998</v>
          </cell>
          <cell r="BT1046">
            <v>4.7889999999999997</v>
          </cell>
          <cell r="BU1046">
            <v>0</v>
          </cell>
          <cell r="BV1046">
            <v>0</v>
          </cell>
          <cell r="BW1046">
            <v>0</v>
          </cell>
          <cell r="BX1046">
            <v>0</v>
          </cell>
          <cell r="BY1046">
            <v>0</v>
          </cell>
          <cell r="BZ1046">
            <v>0</v>
          </cell>
          <cell r="CA1046">
            <v>77.7</v>
          </cell>
          <cell r="CB1046">
            <v>2.1</v>
          </cell>
          <cell r="CC1046">
            <v>0</v>
          </cell>
          <cell r="CD1046">
            <v>0</v>
          </cell>
          <cell r="CE1046">
            <v>0</v>
          </cell>
          <cell r="CF1046">
            <v>0</v>
          </cell>
          <cell r="CG1046">
            <v>0</v>
          </cell>
          <cell r="CH1046">
            <v>0</v>
          </cell>
          <cell r="CI1046">
            <v>0</v>
          </cell>
          <cell r="CJ1046">
            <v>0</v>
          </cell>
          <cell r="CK1046">
            <v>0</v>
          </cell>
          <cell r="CL1046">
            <v>0</v>
          </cell>
          <cell r="CM1046">
            <v>0</v>
          </cell>
          <cell r="CN1046">
            <v>0</v>
          </cell>
          <cell r="CO1046">
            <v>0</v>
          </cell>
          <cell r="CP1046">
            <v>0</v>
          </cell>
          <cell r="CQ1046">
            <v>0</v>
          </cell>
          <cell r="CR1046">
            <v>0</v>
          </cell>
          <cell r="CS1046">
            <v>0</v>
          </cell>
          <cell r="CT1046">
            <v>0</v>
          </cell>
          <cell r="CU1046">
            <v>0</v>
          </cell>
          <cell r="CV1046">
            <v>0</v>
          </cell>
          <cell r="CW1046">
            <v>0</v>
          </cell>
          <cell r="CX1046">
            <v>0</v>
          </cell>
          <cell r="CY1046">
            <v>0</v>
          </cell>
          <cell r="CZ1046">
            <v>0</v>
          </cell>
          <cell r="DA1046">
            <v>0</v>
          </cell>
          <cell r="DB1046">
            <v>0</v>
          </cell>
          <cell r="DC1046">
            <v>0</v>
          </cell>
          <cell r="DD1046">
            <v>3994.46945512</v>
          </cell>
          <cell r="DE1046">
            <v>0</v>
          </cell>
          <cell r="DG1046">
            <v>3203.7917040000002</v>
          </cell>
          <cell r="DI1046">
            <v>0.03</v>
          </cell>
          <cell r="DJ1046">
            <v>96.113751120000003</v>
          </cell>
          <cell r="DK1046">
            <v>2.4654946448673273E-2</v>
          </cell>
          <cell r="DL1046">
            <v>0</v>
          </cell>
        </row>
        <row r="1047">
          <cell r="A1047" t="str">
            <v>B10421A1R1200L0957</v>
          </cell>
          <cell r="B1047" t="str">
            <v>RULLIERA A.C. M1 P63,8 LR1200 LT0957</v>
          </cell>
          <cell r="F1047">
            <v>4389.369985106383</v>
          </cell>
          <cell r="H1047">
            <v>2063.0038930000001</v>
          </cell>
          <cell r="I1047">
            <v>0.53</v>
          </cell>
          <cell r="J1047" t="str">
            <v>OK</v>
          </cell>
          <cell r="K1047" t="str">
            <v>NEWZD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>
            <v>0</v>
          </cell>
          <cell r="AM1047">
            <v>0</v>
          </cell>
          <cell r="AN1047">
            <v>0</v>
          </cell>
          <cell r="AO1047">
            <v>0</v>
          </cell>
          <cell r="AP1047">
            <v>0</v>
          </cell>
          <cell r="AQ1047">
            <v>0</v>
          </cell>
          <cell r="AR1047">
            <v>0</v>
          </cell>
          <cell r="AS1047">
            <v>0</v>
          </cell>
          <cell r="AT1047">
            <v>0</v>
          </cell>
          <cell r="AU1047">
            <v>0</v>
          </cell>
          <cell r="AV1047">
            <v>1522.3972679999999</v>
          </cell>
          <cell r="AW1047">
            <v>72</v>
          </cell>
          <cell r="AX1047">
            <v>2</v>
          </cell>
          <cell r="AY1047">
            <v>0</v>
          </cell>
          <cell r="AZ1047">
            <v>0</v>
          </cell>
          <cell r="BA1047">
            <v>0</v>
          </cell>
          <cell r="BB1047">
            <v>0</v>
          </cell>
          <cell r="BC1047">
            <v>0</v>
          </cell>
          <cell r="BD1047">
            <v>0</v>
          </cell>
          <cell r="BE1047">
            <v>18</v>
          </cell>
          <cell r="BF1047">
            <v>0.5</v>
          </cell>
          <cell r="BG1047">
            <v>0</v>
          </cell>
          <cell r="BH1047">
            <v>0</v>
          </cell>
          <cell r="BI1047">
            <v>0</v>
          </cell>
          <cell r="BJ1047">
            <v>0</v>
          </cell>
          <cell r="BK1047">
            <v>49.4</v>
          </cell>
          <cell r="BL1047">
            <v>1.3</v>
          </cell>
          <cell r="BM1047">
            <v>0</v>
          </cell>
          <cell r="BN1047">
            <v>0</v>
          </cell>
          <cell r="BO1047">
            <v>214.517875</v>
          </cell>
          <cell r="BP1047">
            <v>6.6005500000000001</v>
          </cell>
          <cell r="BQ1047">
            <v>0</v>
          </cell>
          <cell r="BR1047">
            <v>0</v>
          </cell>
          <cell r="BS1047">
            <v>108.98875</v>
          </cell>
          <cell r="BT1047">
            <v>3.3534999999999999</v>
          </cell>
          <cell r="BU1047">
            <v>0</v>
          </cell>
          <cell r="BV1047">
            <v>0</v>
          </cell>
          <cell r="BW1047">
            <v>0</v>
          </cell>
          <cell r="BX1047">
            <v>0</v>
          </cell>
          <cell r="BY1047">
            <v>0</v>
          </cell>
          <cell r="BZ1047">
            <v>0</v>
          </cell>
          <cell r="CA1047">
            <v>77.7</v>
          </cell>
          <cell r="CB1047">
            <v>2.1</v>
          </cell>
          <cell r="CC1047">
            <v>0</v>
          </cell>
          <cell r="CD1047">
            <v>0</v>
          </cell>
          <cell r="CE1047">
            <v>0</v>
          </cell>
          <cell r="CF1047">
            <v>0</v>
          </cell>
          <cell r="CG1047">
            <v>0</v>
          </cell>
          <cell r="CH1047">
            <v>0</v>
          </cell>
          <cell r="CI1047">
            <v>0</v>
          </cell>
          <cell r="CJ1047">
            <v>0</v>
          </cell>
          <cell r="CK1047">
            <v>0</v>
          </cell>
          <cell r="CL1047">
            <v>0</v>
          </cell>
          <cell r="CM1047">
            <v>0</v>
          </cell>
          <cell r="CN1047">
            <v>0</v>
          </cell>
          <cell r="CO1047">
            <v>0</v>
          </cell>
          <cell r="CP1047">
            <v>0</v>
          </cell>
          <cell r="CQ1047">
            <v>0</v>
          </cell>
          <cell r="CR1047">
            <v>0</v>
          </cell>
          <cell r="CS1047">
            <v>0</v>
          </cell>
          <cell r="CT1047">
            <v>0</v>
          </cell>
          <cell r="CU1047">
            <v>0</v>
          </cell>
          <cell r="CV1047">
            <v>0</v>
          </cell>
          <cell r="CW1047">
            <v>0</v>
          </cell>
          <cell r="CX1047">
            <v>0</v>
          </cell>
          <cell r="CY1047">
            <v>0</v>
          </cell>
          <cell r="CZ1047">
            <v>0</v>
          </cell>
          <cell r="DA1047">
            <v>0</v>
          </cell>
          <cell r="DB1047">
            <v>0</v>
          </cell>
          <cell r="DC1047">
            <v>0</v>
          </cell>
          <cell r="DD1047">
            <v>2063.0038930000001</v>
          </cell>
          <cell r="DE1047">
            <v>0</v>
          </cell>
          <cell r="DG1047">
            <v>1478.0555999999999</v>
          </cell>
          <cell r="DI1047">
            <v>0.03</v>
          </cell>
          <cell r="DJ1047">
            <v>44.341667999999999</v>
          </cell>
          <cell r="DK1047">
            <v>2.1965868014397504E-2</v>
          </cell>
          <cell r="DL1047">
            <v>0</v>
          </cell>
        </row>
        <row r="1048">
          <cell r="A1048" t="str">
            <v>B10421A1R1200L1212</v>
          </cell>
          <cell r="B1048" t="str">
            <v>RULLIERA A.C. M1 P63,8 LR1200 LT1212</v>
          </cell>
          <cell r="F1048">
            <v>4748.3146680851069</v>
          </cell>
          <cell r="H1048">
            <v>2231.7078940000001</v>
          </cell>
          <cell r="I1048">
            <v>0.53</v>
          </cell>
          <cell r="J1048" t="str">
            <v>OK</v>
          </cell>
          <cell r="K1048" t="str">
            <v>NEWZD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>
            <v>0</v>
          </cell>
          <cell r="AM1048">
            <v>0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  <cell r="AR1048">
            <v>0</v>
          </cell>
          <cell r="AS1048">
            <v>0</v>
          </cell>
          <cell r="AT1048">
            <v>0</v>
          </cell>
          <cell r="AU1048">
            <v>0</v>
          </cell>
          <cell r="AV1048">
            <v>1677.4268939999999</v>
          </cell>
          <cell r="AW1048">
            <v>72</v>
          </cell>
          <cell r="AX1048">
            <v>2</v>
          </cell>
          <cell r="AY1048">
            <v>0</v>
          </cell>
          <cell r="AZ1048">
            <v>0</v>
          </cell>
          <cell r="BA1048">
            <v>0</v>
          </cell>
          <cell r="BB1048">
            <v>0</v>
          </cell>
          <cell r="BC1048">
            <v>0</v>
          </cell>
          <cell r="BD1048">
            <v>0</v>
          </cell>
          <cell r="BE1048">
            <v>18</v>
          </cell>
          <cell r="BF1048">
            <v>0.5</v>
          </cell>
          <cell r="BG1048">
            <v>0</v>
          </cell>
          <cell r="BH1048">
            <v>0</v>
          </cell>
          <cell r="BI1048">
            <v>0</v>
          </cell>
          <cell r="BJ1048">
            <v>0</v>
          </cell>
          <cell r="BK1048">
            <v>49.4</v>
          </cell>
          <cell r="BL1048">
            <v>1.3</v>
          </cell>
          <cell r="BM1048">
            <v>0</v>
          </cell>
          <cell r="BN1048">
            <v>0</v>
          </cell>
          <cell r="BO1048">
            <v>224.04849999999999</v>
          </cell>
          <cell r="BP1048">
            <v>6.8937999999999997</v>
          </cell>
          <cell r="BQ1048">
            <v>0</v>
          </cell>
          <cell r="BR1048">
            <v>0</v>
          </cell>
          <cell r="BS1048">
            <v>113.13249999999999</v>
          </cell>
          <cell r="BT1048">
            <v>3.4809999999999999</v>
          </cell>
          <cell r="BU1048">
            <v>0</v>
          </cell>
          <cell r="BV1048">
            <v>0</v>
          </cell>
          <cell r="BW1048">
            <v>0</v>
          </cell>
          <cell r="BX1048">
            <v>0</v>
          </cell>
          <cell r="BY1048">
            <v>0</v>
          </cell>
          <cell r="BZ1048">
            <v>0</v>
          </cell>
          <cell r="CA1048">
            <v>77.7</v>
          </cell>
          <cell r="CB1048">
            <v>2.1</v>
          </cell>
          <cell r="CC1048">
            <v>0</v>
          </cell>
          <cell r="CD1048">
            <v>0</v>
          </cell>
          <cell r="CE1048">
            <v>0</v>
          </cell>
          <cell r="CF1048">
            <v>0</v>
          </cell>
          <cell r="CG1048">
            <v>0</v>
          </cell>
          <cell r="CH1048">
            <v>0</v>
          </cell>
          <cell r="CI1048">
            <v>0</v>
          </cell>
          <cell r="CJ1048">
            <v>0</v>
          </cell>
          <cell r="CK1048">
            <v>0</v>
          </cell>
          <cell r="CL1048">
            <v>0</v>
          </cell>
          <cell r="CM1048">
            <v>0</v>
          </cell>
          <cell r="CN1048">
            <v>0</v>
          </cell>
          <cell r="CO1048">
            <v>0</v>
          </cell>
          <cell r="CP1048">
            <v>0</v>
          </cell>
          <cell r="CQ1048">
            <v>0</v>
          </cell>
          <cell r="CR1048">
            <v>0</v>
          </cell>
          <cell r="CS1048">
            <v>0</v>
          </cell>
          <cell r="CT1048">
            <v>0</v>
          </cell>
          <cell r="CU1048">
            <v>0</v>
          </cell>
          <cell r="CV1048">
            <v>0</v>
          </cell>
          <cell r="CW1048">
            <v>0</v>
          </cell>
          <cell r="CX1048">
            <v>0</v>
          </cell>
          <cell r="CY1048">
            <v>0</v>
          </cell>
          <cell r="CZ1048">
            <v>0</v>
          </cell>
          <cell r="DA1048">
            <v>0</v>
          </cell>
          <cell r="DB1048">
            <v>0</v>
          </cell>
          <cell r="DC1048">
            <v>0</v>
          </cell>
          <cell r="DD1048">
            <v>2231.7078940000001</v>
          </cell>
          <cell r="DE1048">
            <v>0</v>
          </cell>
          <cell r="DG1048">
            <v>1628.5698</v>
          </cell>
          <cell r="DI1048">
            <v>0.03</v>
          </cell>
          <cell r="DJ1048">
            <v>48.857093999999996</v>
          </cell>
          <cell r="DK1048">
            <v>2.238224160808425E-2</v>
          </cell>
          <cell r="DL1048">
            <v>0</v>
          </cell>
        </row>
        <row r="1049">
          <cell r="A1049" t="str">
            <v>B10421A1R1200L1595</v>
          </cell>
          <cell r="B1049" t="str">
            <v>RULLIERA A.C. M1 P63,8 LR1200 LT1595</v>
          </cell>
          <cell r="F1049">
            <v>5265.5676986382978</v>
          </cell>
          <cell r="H1049">
            <v>2474.8168183599996</v>
          </cell>
          <cell r="I1049">
            <v>0.53</v>
          </cell>
          <cell r="J1049" t="str">
            <v>OK</v>
          </cell>
          <cell r="K1049" t="str">
            <v>NEWZD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>
            <v>0</v>
          </cell>
          <cell r="AM1049">
            <v>0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  <cell r="AR1049">
            <v>0</v>
          </cell>
          <cell r="AS1049">
            <v>0</v>
          </cell>
          <cell r="AT1049">
            <v>0</v>
          </cell>
          <cell r="AU1049">
            <v>0</v>
          </cell>
          <cell r="AV1049">
            <v>1899.99744336</v>
          </cell>
          <cell r="AW1049">
            <v>72</v>
          </cell>
          <cell r="AX1049">
            <v>2</v>
          </cell>
          <cell r="AY1049">
            <v>0</v>
          </cell>
          <cell r="AZ1049">
            <v>0</v>
          </cell>
          <cell r="BA1049">
            <v>0</v>
          </cell>
          <cell r="BB1049">
            <v>0</v>
          </cell>
          <cell r="BC1049">
            <v>0</v>
          </cell>
          <cell r="BD1049">
            <v>0</v>
          </cell>
          <cell r="BE1049">
            <v>18</v>
          </cell>
          <cell r="BF1049">
            <v>0.5</v>
          </cell>
          <cell r="BG1049">
            <v>0</v>
          </cell>
          <cell r="BH1049">
            <v>0</v>
          </cell>
          <cell r="BI1049">
            <v>0</v>
          </cell>
          <cell r="BJ1049">
            <v>0</v>
          </cell>
          <cell r="BK1049">
            <v>49.4</v>
          </cell>
          <cell r="BL1049">
            <v>1.3</v>
          </cell>
          <cell r="BM1049">
            <v>0</v>
          </cell>
          <cell r="BN1049">
            <v>0</v>
          </cell>
          <cell r="BO1049">
            <v>238.363125</v>
          </cell>
          <cell r="BP1049">
            <v>7.3342499999999999</v>
          </cell>
          <cell r="BQ1049">
            <v>0</v>
          </cell>
          <cell r="BR1049">
            <v>0</v>
          </cell>
          <cell r="BS1049">
            <v>119.35625</v>
          </cell>
          <cell r="BT1049">
            <v>3.6724999999999999</v>
          </cell>
          <cell r="BU1049">
            <v>0</v>
          </cell>
          <cell r="BV1049">
            <v>0</v>
          </cell>
          <cell r="BW1049">
            <v>0</v>
          </cell>
          <cell r="BX1049">
            <v>0</v>
          </cell>
          <cell r="BY1049">
            <v>0</v>
          </cell>
          <cell r="BZ1049">
            <v>0</v>
          </cell>
          <cell r="CA1049">
            <v>77.7</v>
          </cell>
          <cell r="CB1049">
            <v>2.1</v>
          </cell>
          <cell r="CC1049">
            <v>0</v>
          </cell>
          <cell r="CD1049">
            <v>0</v>
          </cell>
          <cell r="CE1049">
            <v>0</v>
          </cell>
          <cell r="CF1049">
            <v>0</v>
          </cell>
          <cell r="CG1049">
            <v>0</v>
          </cell>
          <cell r="CH1049">
            <v>0</v>
          </cell>
          <cell r="CI1049">
            <v>0</v>
          </cell>
          <cell r="CJ1049">
            <v>0</v>
          </cell>
          <cell r="CK1049">
            <v>0</v>
          </cell>
          <cell r="CL1049">
            <v>0</v>
          </cell>
          <cell r="CM1049">
            <v>0</v>
          </cell>
          <cell r="CN1049">
            <v>0</v>
          </cell>
          <cell r="CO1049">
            <v>0</v>
          </cell>
          <cell r="CP1049">
            <v>0</v>
          </cell>
          <cell r="CQ1049">
            <v>0</v>
          </cell>
          <cell r="CR1049">
            <v>0</v>
          </cell>
          <cell r="CS1049">
            <v>0</v>
          </cell>
          <cell r="CT1049">
            <v>0</v>
          </cell>
          <cell r="CU1049">
            <v>0</v>
          </cell>
          <cell r="CV1049">
            <v>0</v>
          </cell>
          <cell r="CW1049">
            <v>0</v>
          </cell>
          <cell r="CX1049">
            <v>0</v>
          </cell>
          <cell r="CY1049">
            <v>0</v>
          </cell>
          <cell r="CZ1049">
            <v>0</v>
          </cell>
          <cell r="DA1049">
            <v>0</v>
          </cell>
          <cell r="DB1049">
            <v>0</v>
          </cell>
          <cell r="DC1049">
            <v>0</v>
          </cell>
          <cell r="DD1049">
            <v>2474.8168183599996</v>
          </cell>
          <cell r="DE1049">
            <v>0</v>
          </cell>
          <cell r="DG1049">
            <v>1844.6577119999999</v>
          </cell>
          <cell r="DI1049">
            <v>0.03</v>
          </cell>
          <cell r="DJ1049">
            <v>55.339731359999995</v>
          </cell>
          <cell r="DK1049">
            <v>2.2872599892490738E-2</v>
          </cell>
          <cell r="DL1049">
            <v>0</v>
          </cell>
        </row>
        <row r="1050">
          <cell r="A1050" t="str">
            <v>B10421A1R1200L1914</v>
          </cell>
          <cell r="B1050" t="str">
            <v>RULLIERA A.C. M1 P63,8 LR1200 LT1914</v>
          </cell>
          <cell r="F1050">
            <v>5703.6935370212768</v>
          </cell>
          <cell r="H1050">
            <v>2680.7359624000001</v>
          </cell>
          <cell r="I1050">
            <v>0.53</v>
          </cell>
          <cell r="J1050" t="str">
            <v>OK</v>
          </cell>
          <cell r="K1050" t="str">
            <v>NEWZD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>
            <v>0</v>
          </cell>
          <cell r="AM1050">
            <v>0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  <cell r="AR1050">
            <v>0</v>
          </cell>
          <cell r="AS1050">
            <v>0</v>
          </cell>
          <cell r="AT1050">
            <v>0</v>
          </cell>
          <cell r="AU1050">
            <v>0</v>
          </cell>
          <cell r="AV1050">
            <v>2088.8102124000002</v>
          </cell>
          <cell r="AW1050">
            <v>72</v>
          </cell>
          <cell r="AX1050">
            <v>2</v>
          </cell>
          <cell r="AY1050">
            <v>0</v>
          </cell>
          <cell r="AZ1050">
            <v>0</v>
          </cell>
          <cell r="BA1050">
            <v>0</v>
          </cell>
          <cell r="BB1050">
            <v>0</v>
          </cell>
          <cell r="BC1050">
            <v>0</v>
          </cell>
          <cell r="BD1050">
            <v>0</v>
          </cell>
          <cell r="BE1050">
            <v>18</v>
          </cell>
          <cell r="BF1050">
            <v>0.5</v>
          </cell>
          <cell r="BG1050">
            <v>0</v>
          </cell>
          <cell r="BH1050">
            <v>0</v>
          </cell>
          <cell r="BI1050">
            <v>0</v>
          </cell>
          <cell r="BJ1050">
            <v>0</v>
          </cell>
          <cell r="BK1050">
            <v>49.4</v>
          </cell>
          <cell r="BL1050">
            <v>1.3</v>
          </cell>
          <cell r="BM1050">
            <v>0</v>
          </cell>
          <cell r="BN1050">
            <v>0</v>
          </cell>
          <cell r="BO1050">
            <v>250.28575000000001</v>
          </cell>
          <cell r="BP1050">
            <v>7.7011000000000003</v>
          </cell>
          <cell r="BQ1050">
            <v>0</v>
          </cell>
          <cell r="BR1050">
            <v>0</v>
          </cell>
          <cell r="BS1050">
            <v>124.53999999999999</v>
          </cell>
          <cell r="BT1050">
            <v>3.8319999999999999</v>
          </cell>
          <cell r="BU1050">
            <v>0</v>
          </cell>
          <cell r="BV1050">
            <v>0</v>
          </cell>
          <cell r="BW1050">
            <v>0</v>
          </cell>
          <cell r="BX1050">
            <v>0</v>
          </cell>
          <cell r="BY1050">
            <v>0</v>
          </cell>
          <cell r="BZ1050">
            <v>0</v>
          </cell>
          <cell r="CA1050">
            <v>77.7</v>
          </cell>
          <cell r="CB1050">
            <v>2.1</v>
          </cell>
          <cell r="CC1050">
            <v>0</v>
          </cell>
          <cell r="CD1050">
            <v>0</v>
          </cell>
          <cell r="CE1050">
            <v>0</v>
          </cell>
          <cell r="CF1050">
            <v>0</v>
          </cell>
          <cell r="CG1050">
            <v>0</v>
          </cell>
          <cell r="CH1050">
            <v>0</v>
          </cell>
          <cell r="CI1050">
            <v>0</v>
          </cell>
          <cell r="CJ1050">
            <v>0</v>
          </cell>
          <cell r="CK1050">
            <v>0</v>
          </cell>
          <cell r="CL1050">
            <v>0</v>
          </cell>
          <cell r="CM1050">
            <v>0</v>
          </cell>
          <cell r="CN1050">
            <v>0</v>
          </cell>
          <cell r="CO1050">
            <v>0</v>
          </cell>
          <cell r="CP1050">
            <v>0</v>
          </cell>
          <cell r="CQ1050">
            <v>0</v>
          </cell>
          <cell r="CR1050">
            <v>0</v>
          </cell>
          <cell r="CS1050">
            <v>0</v>
          </cell>
          <cell r="CT1050">
            <v>0</v>
          </cell>
          <cell r="CU1050">
            <v>0</v>
          </cell>
          <cell r="CV1050">
            <v>0</v>
          </cell>
          <cell r="CW1050">
            <v>0</v>
          </cell>
          <cell r="CX1050">
            <v>0</v>
          </cell>
          <cell r="CY1050">
            <v>0</v>
          </cell>
          <cell r="CZ1050">
            <v>0</v>
          </cell>
          <cell r="DA1050">
            <v>0</v>
          </cell>
          <cell r="DB1050">
            <v>0</v>
          </cell>
          <cell r="DC1050">
            <v>0</v>
          </cell>
          <cell r="DD1050">
            <v>2680.7359624000001</v>
          </cell>
          <cell r="DE1050">
            <v>0</v>
          </cell>
          <cell r="DG1050">
            <v>2027.9710800000003</v>
          </cell>
          <cell r="DI1050">
            <v>0.03</v>
          </cell>
          <cell r="DJ1050">
            <v>60.839132400000004</v>
          </cell>
          <cell r="DK1050">
            <v>2.3221957331808367E-2</v>
          </cell>
          <cell r="DL1050">
            <v>0</v>
          </cell>
        </row>
        <row r="1051">
          <cell r="A1051" t="str">
            <v>B10421A1R1200L2552</v>
          </cell>
          <cell r="B1051" t="str">
            <v>RULLIERA A.C. M1 P63,8 LR1200 LT2552</v>
          </cell>
          <cell r="F1051">
            <v>6853.0531412765949</v>
          </cell>
          <cell r="H1051">
            <v>3220.9349763999994</v>
          </cell>
          <cell r="I1051">
            <v>0.53</v>
          </cell>
          <cell r="J1051" t="str">
            <v>OK</v>
          </cell>
          <cell r="K1051" t="str">
            <v>NEWZD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>
            <v>0</v>
          </cell>
          <cell r="AM1051">
            <v>0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  <cell r="AR1051">
            <v>0</v>
          </cell>
          <cell r="AS1051">
            <v>0</v>
          </cell>
          <cell r="AT1051">
            <v>0</v>
          </cell>
          <cell r="AU1051">
            <v>0</v>
          </cell>
          <cell r="AV1051">
            <v>2594.7964763999998</v>
          </cell>
          <cell r="AW1051">
            <v>72</v>
          </cell>
          <cell r="AX1051">
            <v>2</v>
          </cell>
          <cell r="AY1051">
            <v>0</v>
          </cell>
          <cell r="AZ1051">
            <v>0</v>
          </cell>
          <cell r="BA1051">
            <v>0</v>
          </cell>
          <cell r="BB1051">
            <v>0</v>
          </cell>
          <cell r="BC1051">
            <v>0</v>
          </cell>
          <cell r="BD1051">
            <v>0</v>
          </cell>
          <cell r="BE1051">
            <v>18</v>
          </cell>
          <cell r="BF1051">
            <v>0.5</v>
          </cell>
          <cell r="BG1051">
            <v>0</v>
          </cell>
          <cell r="BH1051">
            <v>0</v>
          </cell>
          <cell r="BI1051">
            <v>0</v>
          </cell>
          <cell r="BJ1051">
            <v>0</v>
          </cell>
          <cell r="BK1051">
            <v>49.4</v>
          </cell>
          <cell r="BL1051">
            <v>1.3</v>
          </cell>
          <cell r="BM1051">
            <v>0</v>
          </cell>
          <cell r="BN1051">
            <v>0</v>
          </cell>
          <cell r="BO1051">
            <v>274.13099999999997</v>
          </cell>
          <cell r="BP1051">
            <v>8.4347999999999992</v>
          </cell>
          <cell r="BQ1051">
            <v>0</v>
          </cell>
          <cell r="BR1051">
            <v>0</v>
          </cell>
          <cell r="BS1051">
            <v>134.9075</v>
          </cell>
          <cell r="BT1051">
            <v>4.1509999999999998</v>
          </cell>
          <cell r="BU1051">
            <v>0</v>
          </cell>
          <cell r="BV1051">
            <v>0</v>
          </cell>
          <cell r="BW1051">
            <v>0</v>
          </cell>
          <cell r="BX1051">
            <v>0</v>
          </cell>
          <cell r="BY1051">
            <v>0</v>
          </cell>
          <cell r="BZ1051">
            <v>0</v>
          </cell>
          <cell r="CA1051">
            <v>77.7</v>
          </cell>
          <cell r="CB1051">
            <v>2.1</v>
          </cell>
          <cell r="CC1051">
            <v>0</v>
          </cell>
          <cell r="CD1051">
            <v>0</v>
          </cell>
          <cell r="CE1051">
            <v>0</v>
          </cell>
          <cell r="CF1051">
            <v>0</v>
          </cell>
          <cell r="CG1051">
            <v>0</v>
          </cell>
          <cell r="CH1051">
            <v>0</v>
          </cell>
          <cell r="CI1051">
            <v>0</v>
          </cell>
          <cell r="CJ1051">
            <v>0</v>
          </cell>
          <cell r="CK1051">
            <v>0</v>
          </cell>
          <cell r="CL1051">
            <v>0</v>
          </cell>
          <cell r="CM1051">
            <v>0</v>
          </cell>
          <cell r="CN1051">
            <v>0</v>
          </cell>
          <cell r="CO1051">
            <v>0</v>
          </cell>
          <cell r="CP1051">
            <v>0</v>
          </cell>
          <cell r="CQ1051">
            <v>0</v>
          </cell>
          <cell r="CR1051">
            <v>0</v>
          </cell>
          <cell r="CS1051">
            <v>0</v>
          </cell>
          <cell r="CT1051">
            <v>0</v>
          </cell>
          <cell r="CU1051">
            <v>0</v>
          </cell>
          <cell r="CV1051">
            <v>0</v>
          </cell>
          <cell r="CW1051">
            <v>0</v>
          </cell>
          <cell r="CX1051">
            <v>0</v>
          </cell>
          <cell r="CY1051">
            <v>0</v>
          </cell>
          <cell r="CZ1051">
            <v>0</v>
          </cell>
          <cell r="DA1051">
            <v>0</v>
          </cell>
          <cell r="DB1051">
            <v>0</v>
          </cell>
          <cell r="DC1051">
            <v>0</v>
          </cell>
          <cell r="DD1051">
            <v>3220.9349763999994</v>
          </cell>
          <cell r="DE1051">
            <v>0</v>
          </cell>
          <cell r="DG1051">
            <v>2519.2198799999996</v>
          </cell>
          <cell r="DI1051">
            <v>0.03</v>
          </cell>
          <cell r="DJ1051">
            <v>75.576596399999985</v>
          </cell>
          <cell r="DK1051">
            <v>2.4027976233347376E-2</v>
          </cell>
          <cell r="DL1051">
            <v>0</v>
          </cell>
        </row>
        <row r="1052">
          <cell r="A1052" t="str">
            <v>B10421A1R1200L2871</v>
          </cell>
          <cell r="B1052" t="str">
            <v>RULLIERA A.C. M1 P63,8 LR1200 LT2871</v>
          </cell>
          <cell r="F1052">
            <v>7291.1519980425546</v>
          </cell>
          <cell r="H1052">
            <v>3426.8414390800003</v>
          </cell>
          <cell r="I1052">
            <v>0.53</v>
          </cell>
          <cell r="J1052" t="str">
            <v>OK</v>
          </cell>
          <cell r="K1052" t="str">
            <v>NEWZD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>
            <v>0</v>
          </cell>
          <cell r="AM1052">
            <v>0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  <cell r="AR1052">
            <v>0</v>
          </cell>
          <cell r="AS1052">
            <v>0</v>
          </cell>
          <cell r="AT1052">
            <v>0</v>
          </cell>
          <cell r="AU1052">
            <v>0</v>
          </cell>
          <cell r="AV1052">
            <v>2783.5965640800005</v>
          </cell>
          <cell r="AW1052">
            <v>72</v>
          </cell>
          <cell r="AX1052">
            <v>2</v>
          </cell>
          <cell r="AY1052">
            <v>0</v>
          </cell>
          <cell r="AZ1052">
            <v>0</v>
          </cell>
          <cell r="BA1052">
            <v>0</v>
          </cell>
          <cell r="BB1052">
            <v>0</v>
          </cell>
          <cell r="BC1052">
            <v>0</v>
          </cell>
          <cell r="BD1052">
            <v>0</v>
          </cell>
          <cell r="BE1052">
            <v>18</v>
          </cell>
          <cell r="BF1052">
            <v>0.5</v>
          </cell>
          <cell r="BG1052">
            <v>0</v>
          </cell>
          <cell r="BH1052">
            <v>0</v>
          </cell>
          <cell r="BI1052">
            <v>0</v>
          </cell>
          <cell r="BJ1052">
            <v>0</v>
          </cell>
          <cell r="BK1052">
            <v>49.4</v>
          </cell>
          <cell r="BL1052">
            <v>1.3</v>
          </cell>
          <cell r="BM1052">
            <v>0</v>
          </cell>
          <cell r="BN1052">
            <v>0</v>
          </cell>
          <cell r="BO1052">
            <v>286.05362499999995</v>
          </cell>
          <cell r="BP1052">
            <v>8.8016499999999986</v>
          </cell>
          <cell r="BQ1052">
            <v>0</v>
          </cell>
          <cell r="BR1052">
            <v>0</v>
          </cell>
          <cell r="BS1052">
            <v>140.09125</v>
          </cell>
          <cell r="BT1052">
            <v>4.3105000000000002</v>
          </cell>
          <cell r="BU1052">
            <v>0</v>
          </cell>
          <cell r="BV1052">
            <v>0</v>
          </cell>
          <cell r="BW1052">
            <v>0</v>
          </cell>
          <cell r="BX1052">
            <v>0</v>
          </cell>
          <cell r="BY1052">
            <v>0</v>
          </cell>
          <cell r="BZ1052">
            <v>0</v>
          </cell>
          <cell r="CA1052">
            <v>77.7</v>
          </cell>
          <cell r="CB1052">
            <v>2.1</v>
          </cell>
          <cell r="CC1052">
            <v>0</v>
          </cell>
          <cell r="CD1052">
            <v>0</v>
          </cell>
          <cell r="CE1052">
            <v>0</v>
          </cell>
          <cell r="CF1052">
            <v>0</v>
          </cell>
          <cell r="CG1052">
            <v>0</v>
          </cell>
          <cell r="CH1052">
            <v>0</v>
          </cell>
          <cell r="CI1052">
            <v>0</v>
          </cell>
          <cell r="CJ1052">
            <v>0</v>
          </cell>
          <cell r="CK1052">
            <v>0</v>
          </cell>
          <cell r="CL1052">
            <v>0</v>
          </cell>
          <cell r="CM1052">
            <v>0</v>
          </cell>
          <cell r="CN1052">
            <v>0</v>
          </cell>
          <cell r="CO1052">
            <v>0</v>
          </cell>
          <cell r="CP1052">
            <v>0</v>
          </cell>
          <cell r="CQ1052">
            <v>0</v>
          </cell>
          <cell r="CR1052">
            <v>0</v>
          </cell>
          <cell r="CS1052">
            <v>0</v>
          </cell>
          <cell r="CT1052">
            <v>0</v>
          </cell>
          <cell r="CU1052">
            <v>0</v>
          </cell>
          <cell r="CV1052">
            <v>0</v>
          </cell>
          <cell r="CW1052">
            <v>0</v>
          </cell>
          <cell r="CX1052">
            <v>0</v>
          </cell>
          <cell r="CY1052">
            <v>0</v>
          </cell>
          <cell r="CZ1052">
            <v>0</v>
          </cell>
          <cell r="DA1052">
            <v>0</v>
          </cell>
          <cell r="DB1052">
            <v>0</v>
          </cell>
          <cell r="DC1052">
            <v>0</v>
          </cell>
          <cell r="DD1052">
            <v>3426.8414390800003</v>
          </cell>
          <cell r="DE1052">
            <v>0</v>
          </cell>
          <cell r="DG1052">
            <v>2702.5209360000003</v>
          </cell>
          <cell r="DI1052">
            <v>0.03</v>
          </cell>
          <cell r="DJ1052">
            <v>81.075628080000001</v>
          </cell>
          <cell r="DK1052">
            <v>2.4232308135089614E-2</v>
          </cell>
          <cell r="DL1052">
            <v>0</v>
          </cell>
        </row>
        <row r="1053">
          <cell r="A1053" t="str">
            <v>B10421A1R1200L3062</v>
          </cell>
          <cell r="B1053" t="str">
            <v>RULLIERA A.C. M1 P63,8 LR1200 LT3062</v>
          </cell>
          <cell r="F1053">
            <v>7570.9155256170216</v>
          </cell>
          <cell r="H1053">
            <v>3558.33029704</v>
          </cell>
          <cell r="I1053">
            <v>0.53</v>
          </cell>
          <cell r="J1053" t="str">
            <v>OK</v>
          </cell>
          <cell r="K1053" t="str">
            <v>NEWZD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>
            <v>0</v>
          </cell>
          <cell r="AM1053">
            <v>0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  <cell r="AR1053">
            <v>0</v>
          </cell>
          <cell r="AS1053">
            <v>0</v>
          </cell>
          <cell r="AT1053">
            <v>0</v>
          </cell>
          <cell r="AU1053">
            <v>0</v>
          </cell>
          <cell r="AV1053">
            <v>2904.8430470399999</v>
          </cell>
          <cell r="AW1053">
            <v>72</v>
          </cell>
          <cell r="AX1053">
            <v>2</v>
          </cell>
          <cell r="AY1053">
            <v>0</v>
          </cell>
          <cell r="AZ1053">
            <v>0</v>
          </cell>
          <cell r="BA1053">
            <v>0</v>
          </cell>
          <cell r="BB1053">
            <v>0</v>
          </cell>
          <cell r="BC1053">
            <v>0</v>
          </cell>
          <cell r="BD1053">
            <v>0</v>
          </cell>
          <cell r="BE1053">
            <v>18</v>
          </cell>
          <cell r="BF1053">
            <v>0.5</v>
          </cell>
          <cell r="BG1053">
            <v>0</v>
          </cell>
          <cell r="BH1053">
            <v>0</v>
          </cell>
          <cell r="BI1053">
            <v>0</v>
          </cell>
          <cell r="BJ1053">
            <v>0</v>
          </cell>
          <cell r="BK1053">
            <v>49.4</v>
          </cell>
          <cell r="BL1053">
            <v>1.3</v>
          </cell>
          <cell r="BM1053">
            <v>0</v>
          </cell>
          <cell r="BN1053">
            <v>0</v>
          </cell>
          <cell r="BO1053">
            <v>293.19225</v>
          </cell>
          <cell r="BP1053">
            <v>9.0213000000000001</v>
          </cell>
          <cell r="BQ1053">
            <v>0</v>
          </cell>
          <cell r="BR1053">
            <v>0</v>
          </cell>
          <cell r="BS1053">
            <v>143.19499999999999</v>
          </cell>
          <cell r="BT1053">
            <v>4.4059999999999997</v>
          </cell>
          <cell r="BU1053">
            <v>0</v>
          </cell>
          <cell r="BV1053">
            <v>0</v>
          </cell>
          <cell r="BW1053">
            <v>0</v>
          </cell>
          <cell r="BX1053">
            <v>0</v>
          </cell>
          <cell r="BY1053">
            <v>0</v>
          </cell>
          <cell r="BZ1053">
            <v>0</v>
          </cell>
          <cell r="CA1053">
            <v>77.7</v>
          </cell>
          <cell r="CB1053">
            <v>2.1</v>
          </cell>
          <cell r="CC1053">
            <v>0</v>
          </cell>
          <cell r="CD1053">
            <v>0</v>
          </cell>
          <cell r="CE1053">
            <v>0</v>
          </cell>
          <cell r="CF1053">
            <v>0</v>
          </cell>
          <cell r="CG1053">
            <v>0</v>
          </cell>
          <cell r="CH1053">
            <v>0</v>
          </cell>
          <cell r="CI1053">
            <v>0</v>
          </cell>
          <cell r="CJ1053">
            <v>0</v>
          </cell>
          <cell r="CK1053">
            <v>0</v>
          </cell>
          <cell r="CL1053">
            <v>0</v>
          </cell>
          <cell r="CM1053">
            <v>0</v>
          </cell>
          <cell r="CN1053">
            <v>0</v>
          </cell>
          <cell r="CO1053">
            <v>0</v>
          </cell>
          <cell r="CP1053">
            <v>0</v>
          </cell>
          <cell r="CQ1053">
            <v>0</v>
          </cell>
          <cell r="CR1053">
            <v>0</v>
          </cell>
          <cell r="CS1053">
            <v>0</v>
          </cell>
          <cell r="CT1053">
            <v>0</v>
          </cell>
          <cell r="CU1053">
            <v>0</v>
          </cell>
          <cell r="CV1053">
            <v>0</v>
          </cell>
          <cell r="CW1053">
            <v>0</v>
          </cell>
          <cell r="CX1053">
            <v>0</v>
          </cell>
          <cell r="CY1053">
            <v>0</v>
          </cell>
          <cell r="CZ1053">
            <v>0</v>
          </cell>
          <cell r="DA1053">
            <v>0</v>
          </cell>
          <cell r="DB1053">
            <v>0</v>
          </cell>
          <cell r="DC1053">
            <v>0</v>
          </cell>
          <cell r="DD1053">
            <v>3558.33029704</v>
          </cell>
          <cell r="DE1053">
            <v>0</v>
          </cell>
          <cell r="DG1053">
            <v>2820.235968</v>
          </cell>
          <cell r="DI1053">
            <v>0.03</v>
          </cell>
          <cell r="DJ1053">
            <v>84.607079040000002</v>
          </cell>
          <cell r="DK1053">
            <v>2.4356309852663686E-2</v>
          </cell>
          <cell r="DL1053">
            <v>0</v>
          </cell>
        </row>
        <row r="1054">
          <cell r="A1054" t="str">
            <v>B10421A1R1200L3509</v>
          </cell>
          <cell r="B1054" t="str">
            <v>RULLIERA A.C. M1 P63,8 LR1200 LT3509</v>
          </cell>
          <cell r="F1054">
            <v>8167.3497115744685</v>
          </cell>
          <cell r="H1054">
            <v>3838.6543644399999</v>
          </cell>
          <cell r="I1054">
            <v>0.53</v>
          </cell>
          <cell r="J1054" t="str">
            <v>OK</v>
          </cell>
          <cell r="K1054" t="str">
            <v>NEWZD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>
            <v>0</v>
          </cell>
          <cell r="AM1054">
            <v>0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  <cell r="AR1054">
            <v>0</v>
          </cell>
          <cell r="AS1054">
            <v>0</v>
          </cell>
          <cell r="AT1054">
            <v>0</v>
          </cell>
          <cell r="AU1054">
            <v>0</v>
          </cell>
          <cell r="AV1054">
            <v>3161.1967394399999</v>
          </cell>
          <cell r="AW1054">
            <v>72</v>
          </cell>
          <cell r="AX1054">
            <v>2</v>
          </cell>
          <cell r="AY1054">
            <v>0</v>
          </cell>
          <cell r="AZ1054">
            <v>0</v>
          </cell>
          <cell r="BA1054">
            <v>0</v>
          </cell>
          <cell r="BB1054">
            <v>0</v>
          </cell>
          <cell r="BC1054">
            <v>0</v>
          </cell>
          <cell r="BD1054">
            <v>0</v>
          </cell>
          <cell r="BE1054">
            <v>18</v>
          </cell>
          <cell r="BF1054">
            <v>0.5</v>
          </cell>
          <cell r="BG1054">
            <v>0</v>
          </cell>
          <cell r="BH1054">
            <v>0</v>
          </cell>
          <cell r="BI1054">
            <v>0</v>
          </cell>
          <cell r="BJ1054">
            <v>0</v>
          </cell>
          <cell r="BK1054">
            <v>49.4</v>
          </cell>
          <cell r="BL1054">
            <v>1.3</v>
          </cell>
          <cell r="BM1054">
            <v>0</v>
          </cell>
          <cell r="BN1054">
            <v>0</v>
          </cell>
          <cell r="BO1054">
            <v>309.89887500000003</v>
          </cell>
          <cell r="BP1054">
            <v>9.5353500000000011</v>
          </cell>
          <cell r="BQ1054">
            <v>0</v>
          </cell>
          <cell r="BR1054">
            <v>0</v>
          </cell>
          <cell r="BS1054">
            <v>150.45875000000001</v>
          </cell>
          <cell r="BT1054">
            <v>4.6295000000000002</v>
          </cell>
          <cell r="BU1054">
            <v>0</v>
          </cell>
          <cell r="BV1054">
            <v>0</v>
          </cell>
          <cell r="BW1054">
            <v>0</v>
          </cell>
          <cell r="BX1054">
            <v>0</v>
          </cell>
          <cell r="BY1054">
            <v>0</v>
          </cell>
          <cell r="BZ1054">
            <v>0</v>
          </cell>
          <cell r="CA1054">
            <v>77.7</v>
          </cell>
          <cell r="CB1054">
            <v>2.1</v>
          </cell>
          <cell r="CC1054">
            <v>0</v>
          </cell>
          <cell r="CD1054">
            <v>0</v>
          </cell>
          <cell r="CE1054">
            <v>0</v>
          </cell>
          <cell r="CF1054">
            <v>0</v>
          </cell>
          <cell r="CG1054">
            <v>0</v>
          </cell>
          <cell r="CH1054">
            <v>0</v>
          </cell>
          <cell r="CI1054">
            <v>0</v>
          </cell>
          <cell r="CJ1054">
            <v>0</v>
          </cell>
          <cell r="CK1054">
            <v>0</v>
          </cell>
          <cell r="CL1054">
            <v>0</v>
          </cell>
          <cell r="CM1054">
            <v>0</v>
          </cell>
          <cell r="CN1054">
            <v>0</v>
          </cell>
          <cell r="CO1054">
            <v>0</v>
          </cell>
          <cell r="CP1054">
            <v>0</v>
          </cell>
          <cell r="CQ1054">
            <v>0</v>
          </cell>
          <cell r="CR1054">
            <v>0</v>
          </cell>
          <cell r="CS1054">
            <v>0</v>
          </cell>
          <cell r="CT1054">
            <v>0</v>
          </cell>
          <cell r="CU1054">
            <v>0</v>
          </cell>
          <cell r="CV1054">
            <v>0</v>
          </cell>
          <cell r="CW1054">
            <v>0</v>
          </cell>
          <cell r="CX1054">
            <v>0</v>
          </cell>
          <cell r="CY1054">
            <v>0</v>
          </cell>
          <cell r="CZ1054">
            <v>0</v>
          </cell>
          <cell r="DA1054">
            <v>0</v>
          </cell>
          <cell r="DB1054">
            <v>0</v>
          </cell>
          <cell r="DC1054">
            <v>0</v>
          </cell>
          <cell r="DD1054">
            <v>3838.6543644399999</v>
          </cell>
          <cell r="DE1054">
            <v>0</v>
          </cell>
          <cell r="DG1054">
            <v>3069.1230479999999</v>
          </cell>
          <cell r="DI1054">
            <v>0.03</v>
          </cell>
          <cell r="DJ1054">
            <v>92.07369143999999</v>
          </cell>
          <cell r="DK1054">
            <v>2.4575392731707498E-2</v>
          </cell>
          <cell r="DL1054">
            <v>0</v>
          </cell>
        </row>
        <row r="1055">
          <cell r="A1055" t="str">
            <v>B10421A1R1200L3828</v>
          </cell>
          <cell r="B1055" t="str">
            <v>RULLIERA A.C. M1 P63,8 LR1200 LT3828</v>
          </cell>
          <cell r="F1055">
            <v>8605.4485683404255</v>
          </cell>
          <cell r="H1055">
            <v>4044.5608271199994</v>
          </cell>
          <cell r="I1055">
            <v>0.53</v>
          </cell>
          <cell r="J1055" t="str">
            <v>OK</v>
          </cell>
          <cell r="K1055" t="str">
            <v>NEWZD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>
            <v>0</v>
          </cell>
          <cell r="AM1055">
            <v>0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  <cell r="AR1055">
            <v>0</v>
          </cell>
          <cell r="AS1055">
            <v>0</v>
          </cell>
          <cell r="AT1055">
            <v>0</v>
          </cell>
          <cell r="AU1055">
            <v>0</v>
          </cell>
          <cell r="AV1055">
            <v>3349.9968271199996</v>
          </cell>
          <cell r="AW1055">
            <v>72</v>
          </cell>
          <cell r="AX1055">
            <v>2</v>
          </cell>
          <cell r="AY1055">
            <v>0</v>
          </cell>
          <cell r="AZ1055">
            <v>0</v>
          </cell>
          <cell r="BA1055">
            <v>0</v>
          </cell>
          <cell r="BB1055">
            <v>0</v>
          </cell>
          <cell r="BC1055">
            <v>0</v>
          </cell>
          <cell r="BD1055">
            <v>0</v>
          </cell>
          <cell r="BE1055">
            <v>18</v>
          </cell>
          <cell r="BF1055">
            <v>0.5</v>
          </cell>
          <cell r="BG1055">
            <v>0</v>
          </cell>
          <cell r="BH1055">
            <v>0</v>
          </cell>
          <cell r="BI1055">
            <v>0</v>
          </cell>
          <cell r="BJ1055">
            <v>0</v>
          </cell>
          <cell r="BK1055">
            <v>49.4</v>
          </cell>
          <cell r="BL1055">
            <v>1.3</v>
          </cell>
          <cell r="BM1055">
            <v>0</v>
          </cell>
          <cell r="BN1055">
            <v>0</v>
          </cell>
          <cell r="BO1055">
            <v>321.82150000000001</v>
          </cell>
          <cell r="BP1055">
            <v>9.9022000000000006</v>
          </cell>
          <cell r="BQ1055">
            <v>0</v>
          </cell>
          <cell r="BR1055">
            <v>0</v>
          </cell>
          <cell r="BS1055">
            <v>155.64249999999998</v>
          </cell>
          <cell r="BT1055">
            <v>4.7889999999999997</v>
          </cell>
          <cell r="BU1055">
            <v>0</v>
          </cell>
          <cell r="BV1055">
            <v>0</v>
          </cell>
          <cell r="BW1055">
            <v>0</v>
          </cell>
          <cell r="BX1055">
            <v>0</v>
          </cell>
          <cell r="BY1055">
            <v>0</v>
          </cell>
          <cell r="BZ1055">
            <v>0</v>
          </cell>
          <cell r="CA1055">
            <v>77.7</v>
          </cell>
          <cell r="CB1055">
            <v>2.1</v>
          </cell>
          <cell r="CC1055">
            <v>0</v>
          </cell>
          <cell r="CD1055">
            <v>0</v>
          </cell>
          <cell r="CE1055">
            <v>0</v>
          </cell>
          <cell r="CF1055">
            <v>0</v>
          </cell>
          <cell r="CG1055">
            <v>0</v>
          </cell>
          <cell r="CH1055">
            <v>0</v>
          </cell>
          <cell r="CI1055">
            <v>0</v>
          </cell>
          <cell r="CJ1055">
            <v>0</v>
          </cell>
          <cell r="CK1055">
            <v>0</v>
          </cell>
          <cell r="CL1055">
            <v>0</v>
          </cell>
          <cell r="CM1055">
            <v>0</v>
          </cell>
          <cell r="CN1055">
            <v>0</v>
          </cell>
          <cell r="CO1055">
            <v>0</v>
          </cell>
          <cell r="CP1055">
            <v>0</v>
          </cell>
          <cell r="CQ1055">
            <v>0</v>
          </cell>
          <cell r="CR1055">
            <v>0</v>
          </cell>
          <cell r="CS1055">
            <v>0</v>
          </cell>
          <cell r="CT1055">
            <v>0</v>
          </cell>
          <cell r="CU1055">
            <v>0</v>
          </cell>
          <cell r="CV1055">
            <v>0</v>
          </cell>
          <cell r="CW1055">
            <v>0</v>
          </cell>
          <cell r="CX1055">
            <v>0</v>
          </cell>
          <cell r="CY1055">
            <v>0</v>
          </cell>
          <cell r="CZ1055">
            <v>0</v>
          </cell>
          <cell r="DA1055">
            <v>0</v>
          </cell>
          <cell r="DB1055">
            <v>0</v>
          </cell>
          <cell r="DC1055">
            <v>0</v>
          </cell>
          <cell r="DD1055">
            <v>4044.5608271199994</v>
          </cell>
          <cell r="DE1055">
            <v>0</v>
          </cell>
          <cell r="DG1055">
            <v>3252.4241039999997</v>
          </cell>
          <cell r="DI1055">
            <v>0.03</v>
          </cell>
          <cell r="DJ1055">
            <v>97.572723119999992</v>
          </cell>
          <cell r="DK1055">
            <v>2.4720804965466397E-2</v>
          </cell>
          <cell r="DL1055">
            <v>0</v>
          </cell>
        </row>
        <row r="1056">
          <cell r="A1056" t="str">
            <v>B10421A1R1400L0957</v>
          </cell>
          <cell r="B1056" t="str">
            <v>RULLIERA A.C. M1 P63,8 LR1400 LT0957</v>
          </cell>
          <cell r="F1056">
            <v>4474.3350971063837</v>
          </cell>
          <cell r="H1056">
            <v>2102.9374956400002</v>
          </cell>
          <cell r="I1056">
            <v>0.53</v>
          </cell>
          <cell r="J1056" t="str">
            <v>OK</v>
          </cell>
          <cell r="K1056" t="str">
            <v>NEWZD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>
            <v>0</v>
          </cell>
          <cell r="AM1056">
            <v>0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  <cell r="AR1056">
            <v>0</v>
          </cell>
          <cell r="AS1056">
            <v>0</v>
          </cell>
          <cell r="AT1056">
            <v>0</v>
          </cell>
          <cell r="AU1056">
            <v>0</v>
          </cell>
          <cell r="AV1056">
            <v>1562.3308706400003</v>
          </cell>
          <cell r="AW1056">
            <v>72</v>
          </cell>
          <cell r="AX1056">
            <v>2</v>
          </cell>
          <cell r="AY1056">
            <v>0</v>
          </cell>
          <cell r="AZ1056">
            <v>0</v>
          </cell>
          <cell r="BA1056">
            <v>0</v>
          </cell>
          <cell r="BB1056">
            <v>0</v>
          </cell>
          <cell r="BC1056">
            <v>0</v>
          </cell>
          <cell r="BD1056">
            <v>0</v>
          </cell>
          <cell r="BE1056">
            <v>18</v>
          </cell>
          <cell r="BF1056">
            <v>0.5</v>
          </cell>
          <cell r="BG1056">
            <v>0</v>
          </cell>
          <cell r="BH1056">
            <v>0</v>
          </cell>
          <cell r="BI1056">
            <v>0</v>
          </cell>
          <cell r="BJ1056">
            <v>0</v>
          </cell>
          <cell r="BK1056">
            <v>49.4</v>
          </cell>
          <cell r="BL1056">
            <v>1.3</v>
          </cell>
          <cell r="BM1056">
            <v>0</v>
          </cell>
          <cell r="BN1056">
            <v>0</v>
          </cell>
          <cell r="BO1056">
            <v>214.517875</v>
          </cell>
          <cell r="BP1056">
            <v>6.6005500000000001</v>
          </cell>
          <cell r="BQ1056">
            <v>0</v>
          </cell>
          <cell r="BR1056">
            <v>0</v>
          </cell>
          <cell r="BS1056">
            <v>108.98875</v>
          </cell>
          <cell r="BT1056">
            <v>3.3534999999999999</v>
          </cell>
          <cell r="BU1056">
            <v>0</v>
          </cell>
          <cell r="BV1056">
            <v>0</v>
          </cell>
          <cell r="BW1056">
            <v>0</v>
          </cell>
          <cell r="BX1056">
            <v>0</v>
          </cell>
          <cell r="BY1056">
            <v>0</v>
          </cell>
          <cell r="BZ1056">
            <v>0</v>
          </cell>
          <cell r="CA1056">
            <v>77.7</v>
          </cell>
          <cell r="CB1056">
            <v>2.1</v>
          </cell>
          <cell r="CC1056">
            <v>0</v>
          </cell>
          <cell r="CD1056">
            <v>0</v>
          </cell>
          <cell r="CE1056">
            <v>0</v>
          </cell>
          <cell r="CF1056">
            <v>0</v>
          </cell>
          <cell r="CG1056">
            <v>0</v>
          </cell>
          <cell r="CH1056">
            <v>0</v>
          </cell>
          <cell r="CI1056">
            <v>0</v>
          </cell>
          <cell r="CJ1056">
            <v>0</v>
          </cell>
          <cell r="CK1056">
            <v>0</v>
          </cell>
          <cell r="CL1056">
            <v>0</v>
          </cell>
          <cell r="CM1056">
            <v>0</v>
          </cell>
          <cell r="CN1056">
            <v>0</v>
          </cell>
          <cell r="CO1056">
            <v>0</v>
          </cell>
          <cell r="CP1056">
            <v>0</v>
          </cell>
          <cell r="CQ1056">
            <v>0</v>
          </cell>
          <cell r="CR1056">
            <v>0</v>
          </cell>
          <cell r="CS1056">
            <v>0</v>
          </cell>
          <cell r="CT1056">
            <v>0</v>
          </cell>
          <cell r="CU1056">
            <v>0</v>
          </cell>
          <cell r="CV1056">
            <v>0</v>
          </cell>
          <cell r="CW1056">
            <v>0</v>
          </cell>
          <cell r="CX1056">
            <v>0</v>
          </cell>
          <cell r="CY1056">
            <v>0</v>
          </cell>
          <cell r="CZ1056">
            <v>0</v>
          </cell>
          <cell r="DA1056">
            <v>0</v>
          </cell>
          <cell r="DB1056">
            <v>0</v>
          </cell>
          <cell r="DC1056">
            <v>0</v>
          </cell>
          <cell r="DD1056">
            <v>2102.9374956400002</v>
          </cell>
          <cell r="DE1056">
            <v>0</v>
          </cell>
          <cell r="DG1056">
            <v>1516.8260880000003</v>
          </cell>
          <cell r="DI1056">
            <v>0.03</v>
          </cell>
          <cell r="DJ1056">
            <v>45.504782640000009</v>
          </cell>
          <cell r="DK1056">
            <v>2.2117264079877592E-2</v>
          </cell>
          <cell r="DL1056">
            <v>0</v>
          </cell>
        </row>
        <row r="1057">
          <cell r="A1057" t="str">
            <v>B10421A1R1400L1212</v>
          </cell>
          <cell r="B1057" t="str">
            <v>RULLIERA A.C. M1 P63,8 LR1400 LT1212</v>
          </cell>
          <cell r="F1057">
            <v>4855.8364119148937</v>
          </cell>
          <cell r="H1057">
            <v>2282.2431136</v>
          </cell>
          <cell r="I1057">
            <v>0.53</v>
          </cell>
          <cell r="J1057" t="str">
            <v>OK</v>
          </cell>
          <cell r="K1057" t="str">
            <v>NEWZD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>
            <v>0</v>
          </cell>
          <cell r="AM1057">
            <v>0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  <cell r="AR1057">
            <v>0</v>
          </cell>
          <cell r="AS1057">
            <v>0</v>
          </cell>
          <cell r="AT1057">
            <v>0</v>
          </cell>
          <cell r="AU1057">
            <v>0</v>
          </cell>
          <cell r="AV1057">
            <v>1727.9621136000001</v>
          </cell>
          <cell r="AW1057">
            <v>72</v>
          </cell>
          <cell r="AX1057">
            <v>2</v>
          </cell>
          <cell r="AY1057">
            <v>0</v>
          </cell>
          <cell r="AZ1057">
            <v>0</v>
          </cell>
          <cell r="BA1057">
            <v>0</v>
          </cell>
          <cell r="BB1057">
            <v>0</v>
          </cell>
          <cell r="BC1057">
            <v>0</v>
          </cell>
          <cell r="BD1057">
            <v>0</v>
          </cell>
          <cell r="BE1057">
            <v>18</v>
          </cell>
          <cell r="BF1057">
            <v>0.5</v>
          </cell>
          <cell r="BG1057">
            <v>0</v>
          </cell>
          <cell r="BH1057">
            <v>0</v>
          </cell>
          <cell r="BI1057">
            <v>0</v>
          </cell>
          <cell r="BJ1057">
            <v>0</v>
          </cell>
          <cell r="BK1057">
            <v>49.4</v>
          </cell>
          <cell r="BL1057">
            <v>1.3</v>
          </cell>
          <cell r="BM1057">
            <v>0</v>
          </cell>
          <cell r="BN1057">
            <v>0</v>
          </cell>
          <cell r="BO1057">
            <v>224.04849999999999</v>
          </cell>
          <cell r="BP1057">
            <v>6.8937999999999997</v>
          </cell>
          <cell r="BQ1057">
            <v>0</v>
          </cell>
          <cell r="BR1057">
            <v>0</v>
          </cell>
          <cell r="BS1057">
            <v>113.13249999999999</v>
          </cell>
          <cell r="BT1057">
            <v>3.4809999999999999</v>
          </cell>
          <cell r="BU1057">
            <v>0</v>
          </cell>
          <cell r="BV1057">
            <v>0</v>
          </cell>
          <cell r="BW1057">
            <v>0</v>
          </cell>
          <cell r="BX1057">
            <v>0</v>
          </cell>
          <cell r="BY1057">
            <v>0</v>
          </cell>
          <cell r="BZ1057">
            <v>0</v>
          </cell>
          <cell r="CA1057">
            <v>77.7</v>
          </cell>
          <cell r="CB1057">
            <v>2.1</v>
          </cell>
          <cell r="CC1057">
            <v>0</v>
          </cell>
          <cell r="CD1057">
            <v>0</v>
          </cell>
          <cell r="CE1057">
            <v>0</v>
          </cell>
          <cell r="CF1057">
            <v>0</v>
          </cell>
          <cell r="CG1057">
            <v>0</v>
          </cell>
          <cell r="CH1057">
            <v>0</v>
          </cell>
          <cell r="CI1057">
            <v>0</v>
          </cell>
          <cell r="CJ1057">
            <v>0</v>
          </cell>
          <cell r="CK1057">
            <v>0</v>
          </cell>
          <cell r="CL1057">
            <v>0</v>
          </cell>
          <cell r="CM1057">
            <v>0</v>
          </cell>
          <cell r="CN1057">
            <v>0</v>
          </cell>
          <cell r="CO1057">
            <v>0</v>
          </cell>
          <cell r="CP1057">
            <v>0</v>
          </cell>
          <cell r="CQ1057">
            <v>0</v>
          </cell>
          <cell r="CR1057">
            <v>0</v>
          </cell>
          <cell r="CS1057">
            <v>0</v>
          </cell>
          <cell r="CT1057">
            <v>0</v>
          </cell>
          <cell r="CU1057">
            <v>0</v>
          </cell>
          <cell r="CV1057">
            <v>0</v>
          </cell>
          <cell r="CW1057">
            <v>0</v>
          </cell>
          <cell r="CX1057">
            <v>0</v>
          </cell>
          <cell r="CY1057">
            <v>0</v>
          </cell>
          <cell r="CZ1057">
            <v>0</v>
          </cell>
          <cell r="DA1057">
            <v>0</v>
          </cell>
          <cell r="DB1057">
            <v>0</v>
          </cell>
          <cell r="DC1057">
            <v>0</v>
          </cell>
          <cell r="DD1057">
            <v>2282.2431136</v>
          </cell>
          <cell r="DE1057">
            <v>0</v>
          </cell>
          <cell r="DG1057">
            <v>1677.63312</v>
          </cell>
          <cell r="DI1057">
            <v>0.03</v>
          </cell>
          <cell r="DJ1057">
            <v>50.328993599999997</v>
          </cell>
          <cell r="DK1057">
            <v>2.2549699896159087E-2</v>
          </cell>
          <cell r="DL1057">
            <v>0</v>
          </cell>
        </row>
        <row r="1058">
          <cell r="A1058" t="str">
            <v>B10421A1R1400L1595</v>
          </cell>
          <cell r="B1058" t="str">
            <v>RULLIERA A.C. M1 P63,8 LR1400 LT1595</v>
          </cell>
          <cell r="F1058">
            <v>5406.411739489361</v>
          </cell>
          <cell r="H1058">
            <v>2541.0135175599994</v>
          </cell>
          <cell r="I1058">
            <v>0.53</v>
          </cell>
          <cell r="J1058" t="str">
            <v>OK</v>
          </cell>
          <cell r="K1058" t="str">
            <v>NEWZD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>
            <v>0</v>
          </cell>
          <cell r="AM1058">
            <v>0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  <cell r="AR1058">
            <v>0</v>
          </cell>
          <cell r="AS1058">
            <v>0</v>
          </cell>
          <cell r="AT1058">
            <v>0</v>
          </cell>
          <cell r="AU1058">
            <v>0</v>
          </cell>
          <cell r="AV1058">
            <v>1966.19414256</v>
          </cell>
          <cell r="AW1058">
            <v>72</v>
          </cell>
          <cell r="AX1058">
            <v>2</v>
          </cell>
          <cell r="AY1058">
            <v>0</v>
          </cell>
          <cell r="AZ1058">
            <v>0</v>
          </cell>
          <cell r="BA1058">
            <v>0</v>
          </cell>
          <cell r="BB1058">
            <v>0</v>
          </cell>
          <cell r="BC1058">
            <v>0</v>
          </cell>
          <cell r="BD1058">
            <v>0</v>
          </cell>
          <cell r="BE1058">
            <v>18</v>
          </cell>
          <cell r="BF1058">
            <v>0.5</v>
          </cell>
          <cell r="BG1058">
            <v>0</v>
          </cell>
          <cell r="BH1058">
            <v>0</v>
          </cell>
          <cell r="BI1058">
            <v>0</v>
          </cell>
          <cell r="BJ1058">
            <v>0</v>
          </cell>
          <cell r="BK1058">
            <v>49.4</v>
          </cell>
          <cell r="BL1058">
            <v>1.3</v>
          </cell>
          <cell r="BM1058">
            <v>0</v>
          </cell>
          <cell r="BN1058">
            <v>0</v>
          </cell>
          <cell r="BO1058">
            <v>238.363125</v>
          </cell>
          <cell r="BP1058">
            <v>7.3342499999999999</v>
          </cell>
          <cell r="BQ1058">
            <v>0</v>
          </cell>
          <cell r="BR1058">
            <v>0</v>
          </cell>
          <cell r="BS1058">
            <v>119.35625</v>
          </cell>
          <cell r="BT1058">
            <v>3.6724999999999999</v>
          </cell>
          <cell r="BU1058">
            <v>0</v>
          </cell>
          <cell r="BV1058">
            <v>0</v>
          </cell>
          <cell r="BW1058">
            <v>0</v>
          </cell>
          <cell r="BX1058">
            <v>0</v>
          </cell>
          <cell r="BY1058">
            <v>0</v>
          </cell>
          <cell r="BZ1058">
            <v>0</v>
          </cell>
          <cell r="CA1058">
            <v>77.7</v>
          </cell>
          <cell r="CB1058">
            <v>2.1</v>
          </cell>
          <cell r="CC1058">
            <v>0</v>
          </cell>
          <cell r="CD1058">
            <v>0</v>
          </cell>
          <cell r="CE1058">
            <v>0</v>
          </cell>
          <cell r="CF1058">
            <v>0</v>
          </cell>
          <cell r="CG1058">
            <v>0</v>
          </cell>
          <cell r="CH1058">
            <v>0</v>
          </cell>
          <cell r="CI1058">
            <v>0</v>
          </cell>
          <cell r="CJ1058">
            <v>0</v>
          </cell>
          <cell r="CK1058">
            <v>0</v>
          </cell>
          <cell r="CL1058">
            <v>0</v>
          </cell>
          <cell r="CM1058">
            <v>0</v>
          </cell>
          <cell r="CN1058">
            <v>0</v>
          </cell>
          <cell r="CO1058">
            <v>0</v>
          </cell>
          <cell r="CP1058">
            <v>0</v>
          </cell>
          <cell r="CQ1058">
            <v>0</v>
          </cell>
          <cell r="CR1058">
            <v>0</v>
          </cell>
          <cell r="CS1058">
            <v>0</v>
          </cell>
          <cell r="CT1058">
            <v>0</v>
          </cell>
          <cell r="CU1058">
            <v>0</v>
          </cell>
          <cell r="CV1058">
            <v>0</v>
          </cell>
          <cell r="CW1058">
            <v>0</v>
          </cell>
          <cell r="CX1058">
            <v>0</v>
          </cell>
          <cell r="CY1058">
            <v>0</v>
          </cell>
          <cell r="CZ1058">
            <v>0</v>
          </cell>
          <cell r="DA1058">
            <v>0</v>
          </cell>
          <cell r="DB1058">
            <v>0</v>
          </cell>
          <cell r="DC1058">
            <v>0</v>
          </cell>
          <cell r="DD1058">
            <v>2541.0135175599994</v>
          </cell>
          <cell r="DE1058">
            <v>0</v>
          </cell>
          <cell r="DG1058">
            <v>1908.926352</v>
          </cell>
          <cell r="DI1058">
            <v>0.03</v>
          </cell>
          <cell r="DJ1058">
            <v>57.267790559999995</v>
          </cell>
          <cell r="DK1058">
            <v>2.3057026304045658E-2</v>
          </cell>
          <cell r="DL1058">
            <v>0</v>
          </cell>
        </row>
        <row r="1059">
          <cell r="A1059" t="str">
            <v>B10421A1R1400L1914</v>
          </cell>
          <cell r="B1059" t="str">
            <v>RULLIERA A.C. M1 P63,8 LR1400 LT1914</v>
          </cell>
          <cell r="F1059">
            <v>5872.4365698723414</v>
          </cell>
          <cell r="H1059">
            <v>2760.0451878400004</v>
          </cell>
          <cell r="I1059">
            <v>0.53</v>
          </cell>
          <cell r="J1059" t="str">
            <v>OK</v>
          </cell>
          <cell r="K1059" t="str">
            <v>NEWZD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>
            <v>0</v>
          </cell>
          <cell r="AM1059">
            <v>0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  <cell r="AR1059">
            <v>0</v>
          </cell>
          <cell r="AS1059">
            <v>0</v>
          </cell>
          <cell r="AT1059">
            <v>0</v>
          </cell>
          <cell r="AU1059">
            <v>0</v>
          </cell>
          <cell r="AV1059">
            <v>2168.1194378400005</v>
          </cell>
          <cell r="AW1059">
            <v>72</v>
          </cell>
          <cell r="AX1059">
            <v>2</v>
          </cell>
          <cell r="AY1059">
            <v>0</v>
          </cell>
          <cell r="AZ1059">
            <v>0</v>
          </cell>
          <cell r="BA1059">
            <v>0</v>
          </cell>
          <cell r="BB1059">
            <v>0</v>
          </cell>
          <cell r="BC1059">
            <v>0</v>
          </cell>
          <cell r="BD1059">
            <v>0</v>
          </cell>
          <cell r="BE1059">
            <v>18</v>
          </cell>
          <cell r="BF1059">
            <v>0.5</v>
          </cell>
          <cell r="BG1059">
            <v>0</v>
          </cell>
          <cell r="BH1059">
            <v>0</v>
          </cell>
          <cell r="BI1059">
            <v>0</v>
          </cell>
          <cell r="BJ1059">
            <v>0</v>
          </cell>
          <cell r="BK1059">
            <v>49.4</v>
          </cell>
          <cell r="BL1059">
            <v>1.3</v>
          </cell>
          <cell r="BM1059">
            <v>0</v>
          </cell>
          <cell r="BN1059">
            <v>0</v>
          </cell>
          <cell r="BO1059">
            <v>250.28575000000001</v>
          </cell>
          <cell r="BP1059">
            <v>7.7011000000000003</v>
          </cell>
          <cell r="BQ1059">
            <v>0</v>
          </cell>
          <cell r="BR1059">
            <v>0</v>
          </cell>
          <cell r="BS1059">
            <v>124.53999999999999</v>
          </cell>
          <cell r="BT1059">
            <v>3.8319999999999999</v>
          </cell>
          <cell r="BU1059">
            <v>0</v>
          </cell>
          <cell r="BV1059">
            <v>0</v>
          </cell>
          <cell r="BW1059">
            <v>0</v>
          </cell>
          <cell r="BX1059">
            <v>0</v>
          </cell>
          <cell r="BY1059">
            <v>0</v>
          </cell>
          <cell r="BZ1059">
            <v>0</v>
          </cell>
          <cell r="CA1059">
            <v>77.7</v>
          </cell>
          <cell r="CB1059">
            <v>2.1</v>
          </cell>
          <cell r="CC1059">
            <v>0</v>
          </cell>
          <cell r="CD1059">
            <v>0</v>
          </cell>
          <cell r="CE1059">
            <v>0</v>
          </cell>
          <cell r="CF1059">
            <v>0</v>
          </cell>
          <cell r="CG1059">
            <v>0</v>
          </cell>
          <cell r="CH1059">
            <v>0</v>
          </cell>
          <cell r="CI1059">
            <v>0</v>
          </cell>
          <cell r="CJ1059">
            <v>0</v>
          </cell>
          <cell r="CK1059">
            <v>0</v>
          </cell>
          <cell r="CL1059">
            <v>0</v>
          </cell>
          <cell r="CM1059">
            <v>0</v>
          </cell>
          <cell r="CN1059">
            <v>0</v>
          </cell>
          <cell r="CO1059">
            <v>0</v>
          </cell>
          <cell r="CP1059">
            <v>0</v>
          </cell>
          <cell r="CQ1059">
            <v>0</v>
          </cell>
          <cell r="CR1059">
            <v>0</v>
          </cell>
          <cell r="CS1059">
            <v>0</v>
          </cell>
          <cell r="CT1059">
            <v>0</v>
          </cell>
          <cell r="CU1059">
            <v>0</v>
          </cell>
          <cell r="CV1059">
            <v>0</v>
          </cell>
          <cell r="CW1059">
            <v>0</v>
          </cell>
          <cell r="CX1059">
            <v>0</v>
          </cell>
          <cell r="CY1059">
            <v>0</v>
          </cell>
          <cell r="CZ1059">
            <v>0</v>
          </cell>
          <cell r="DA1059">
            <v>0</v>
          </cell>
          <cell r="DB1059">
            <v>0</v>
          </cell>
          <cell r="DC1059">
            <v>0</v>
          </cell>
          <cell r="DD1059">
            <v>2760.0451878400004</v>
          </cell>
          <cell r="DE1059">
            <v>0</v>
          </cell>
          <cell r="DG1059">
            <v>2104.9703280000003</v>
          </cell>
          <cell r="DI1059">
            <v>0.03</v>
          </cell>
          <cell r="DJ1059">
            <v>63.149109840000008</v>
          </cell>
          <cell r="DK1059">
            <v>2.3415477650451759E-2</v>
          </cell>
          <cell r="DL1059">
            <v>0</v>
          </cell>
        </row>
        <row r="1060">
          <cell r="A1060" t="str">
            <v>B10421A1R1400L2552</v>
          </cell>
          <cell r="B1060" t="str">
            <v>RULLIERA A.C. M1 P63,8 LR1400 LT2552</v>
          </cell>
          <cell r="F1060">
            <v>7077.6751029787229</v>
          </cell>
          <cell r="H1060">
            <v>3326.5072983999994</v>
          </cell>
          <cell r="I1060">
            <v>0.53</v>
          </cell>
          <cell r="J1060" t="str">
            <v>OK</v>
          </cell>
          <cell r="K1060" t="str">
            <v>NEWZD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>
            <v>0</v>
          </cell>
          <cell r="AM1060">
            <v>0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  <cell r="AR1060">
            <v>0</v>
          </cell>
          <cell r="AS1060">
            <v>0</v>
          </cell>
          <cell r="AT1060">
            <v>0</v>
          </cell>
          <cell r="AU1060">
            <v>0</v>
          </cell>
          <cell r="AV1060">
            <v>2700.3687983999998</v>
          </cell>
          <cell r="AW1060">
            <v>72</v>
          </cell>
          <cell r="AX1060">
            <v>2</v>
          </cell>
          <cell r="AY1060">
            <v>0</v>
          </cell>
          <cell r="AZ1060">
            <v>0</v>
          </cell>
          <cell r="BA1060">
            <v>0</v>
          </cell>
          <cell r="BB1060">
            <v>0</v>
          </cell>
          <cell r="BC1060">
            <v>0</v>
          </cell>
          <cell r="BD1060">
            <v>0</v>
          </cell>
          <cell r="BE1060">
            <v>18</v>
          </cell>
          <cell r="BF1060">
            <v>0.5</v>
          </cell>
          <cell r="BG1060">
            <v>0</v>
          </cell>
          <cell r="BH1060">
            <v>0</v>
          </cell>
          <cell r="BI1060">
            <v>0</v>
          </cell>
          <cell r="BJ1060">
            <v>0</v>
          </cell>
          <cell r="BK1060">
            <v>49.4</v>
          </cell>
          <cell r="BL1060">
            <v>1.3</v>
          </cell>
          <cell r="BM1060">
            <v>0</v>
          </cell>
          <cell r="BN1060">
            <v>0</v>
          </cell>
          <cell r="BO1060">
            <v>274.13099999999997</v>
          </cell>
          <cell r="BP1060">
            <v>8.4347999999999992</v>
          </cell>
          <cell r="BQ1060">
            <v>0</v>
          </cell>
          <cell r="BR1060">
            <v>0</v>
          </cell>
          <cell r="BS1060">
            <v>134.9075</v>
          </cell>
          <cell r="BT1060">
            <v>4.1509999999999998</v>
          </cell>
          <cell r="BU1060">
            <v>0</v>
          </cell>
          <cell r="BV1060">
            <v>0</v>
          </cell>
          <cell r="BW1060">
            <v>0</v>
          </cell>
          <cell r="BX1060">
            <v>0</v>
          </cell>
          <cell r="BY1060">
            <v>0</v>
          </cell>
          <cell r="BZ1060">
            <v>0</v>
          </cell>
          <cell r="CA1060">
            <v>77.7</v>
          </cell>
          <cell r="CB1060">
            <v>2.1</v>
          </cell>
          <cell r="CC1060">
            <v>0</v>
          </cell>
          <cell r="CD1060">
            <v>0</v>
          </cell>
          <cell r="CE1060">
            <v>0</v>
          </cell>
          <cell r="CF1060">
            <v>0</v>
          </cell>
          <cell r="CG1060">
            <v>0</v>
          </cell>
          <cell r="CH1060">
            <v>0</v>
          </cell>
          <cell r="CI1060">
            <v>0</v>
          </cell>
          <cell r="CJ1060">
            <v>0</v>
          </cell>
          <cell r="CK1060">
            <v>0</v>
          </cell>
          <cell r="CL1060">
            <v>0</v>
          </cell>
          <cell r="CM1060">
            <v>0</v>
          </cell>
          <cell r="CN1060">
            <v>0</v>
          </cell>
          <cell r="CO1060">
            <v>0</v>
          </cell>
          <cell r="CP1060">
            <v>0</v>
          </cell>
          <cell r="CQ1060">
            <v>0</v>
          </cell>
          <cell r="CR1060">
            <v>0</v>
          </cell>
          <cell r="CS1060">
            <v>0</v>
          </cell>
          <cell r="CT1060">
            <v>0</v>
          </cell>
          <cell r="CU1060">
            <v>0</v>
          </cell>
          <cell r="CV1060">
            <v>0</v>
          </cell>
          <cell r="CW1060">
            <v>0</v>
          </cell>
          <cell r="CX1060">
            <v>0</v>
          </cell>
          <cell r="CY1060">
            <v>0</v>
          </cell>
          <cell r="CZ1060">
            <v>0</v>
          </cell>
          <cell r="DA1060">
            <v>0</v>
          </cell>
          <cell r="DB1060">
            <v>0</v>
          </cell>
          <cell r="DC1060">
            <v>0</v>
          </cell>
          <cell r="DD1060">
            <v>3326.5072983999994</v>
          </cell>
          <cell r="DE1060">
            <v>0</v>
          </cell>
          <cell r="DG1060">
            <v>2621.7172799999998</v>
          </cell>
          <cell r="DI1060">
            <v>0.03</v>
          </cell>
          <cell r="DJ1060">
            <v>78.651518399999986</v>
          </cell>
          <cell r="DK1060">
            <v>2.4216444241252608E-2</v>
          </cell>
          <cell r="DL1060">
            <v>0</v>
          </cell>
        </row>
        <row r="1061">
          <cell r="A1061" t="str">
            <v>B10421A1R1400L2871</v>
          </cell>
          <cell r="B1061" t="str">
            <v>RULLIERA A.C. M1 P63,8 LR1400 LT2871</v>
          </cell>
          <cell r="F1061">
            <v>7543.7269149787226</v>
          </cell>
          <cell r="H1061">
            <v>3545.5516500399995</v>
          </cell>
          <cell r="I1061">
            <v>0.53</v>
          </cell>
          <cell r="J1061" t="str">
            <v>OK</v>
          </cell>
          <cell r="K1061" t="str">
            <v>NEWZD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>
            <v>0</v>
          </cell>
          <cell r="AM1061">
            <v>0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  <cell r="AR1061">
            <v>0</v>
          </cell>
          <cell r="AS1061">
            <v>0</v>
          </cell>
          <cell r="AT1061">
            <v>0</v>
          </cell>
          <cell r="AU1061">
            <v>0</v>
          </cell>
          <cell r="AV1061">
            <v>2902.3067750399996</v>
          </cell>
          <cell r="AW1061">
            <v>72</v>
          </cell>
          <cell r="AX1061">
            <v>2</v>
          </cell>
          <cell r="AY1061">
            <v>0</v>
          </cell>
          <cell r="AZ1061">
            <v>0</v>
          </cell>
          <cell r="BA1061">
            <v>0</v>
          </cell>
          <cell r="BB1061">
            <v>0</v>
          </cell>
          <cell r="BC1061">
            <v>0</v>
          </cell>
          <cell r="BD1061">
            <v>0</v>
          </cell>
          <cell r="BE1061">
            <v>18</v>
          </cell>
          <cell r="BF1061">
            <v>0.5</v>
          </cell>
          <cell r="BG1061">
            <v>0</v>
          </cell>
          <cell r="BH1061">
            <v>0</v>
          </cell>
          <cell r="BI1061">
            <v>0</v>
          </cell>
          <cell r="BJ1061">
            <v>0</v>
          </cell>
          <cell r="BK1061">
            <v>49.4</v>
          </cell>
          <cell r="BL1061">
            <v>1.3</v>
          </cell>
          <cell r="BM1061">
            <v>0</v>
          </cell>
          <cell r="BN1061">
            <v>0</v>
          </cell>
          <cell r="BO1061">
            <v>286.05362499999995</v>
          </cell>
          <cell r="BP1061">
            <v>8.8016499999999986</v>
          </cell>
          <cell r="BQ1061">
            <v>0</v>
          </cell>
          <cell r="BR1061">
            <v>0</v>
          </cell>
          <cell r="BS1061">
            <v>140.09125</v>
          </cell>
          <cell r="BT1061">
            <v>4.3105000000000002</v>
          </cell>
          <cell r="BU1061">
            <v>0</v>
          </cell>
          <cell r="BV1061">
            <v>0</v>
          </cell>
          <cell r="BW1061">
            <v>0</v>
          </cell>
          <cell r="BX1061">
            <v>0</v>
          </cell>
          <cell r="BY1061">
            <v>0</v>
          </cell>
          <cell r="BZ1061">
            <v>0</v>
          </cell>
          <cell r="CA1061">
            <v>77.7</v>
          </cell>
          <cell r="CB1061">
            <v>2.1</v>
          </cell>
          <cell r="CC1061">
            <v>0</v>
          </cell>
          <cell r="CD1061">
            <v>0</v>
          </cell>
          <cell r="CE1061">
            <v>0</v>
          </cell>
          <cell r="CF1061">
            <v>0</v>
          </cell>
          <cell r="CG1061">
            <v>0</v>
          </cell>
          <cell r="CH1061">
            <v>0</v>
          </cell>
          <cell r="CI1061">
            <v>0</v>
          </cell>
          <cell r="CJ1061">
            <v>0</v>
          </cell>
          <cell r="CK1061">
            <v>0</v>
          </cell>
          <cell r="CL1061">
            <v>0</v>
          </cell>
          <cell r="CM1061">
            <v>0</v>
          </cell>
          <cell r="CN1061">
            <v>0</v>
          </cell>
          <cell r="CO1061">
            <v>0</v>
          </cell>
          <cell r="CP1061">
            <v>0</v>
          </cell>
          <cell r="CQ1061">
            <v>0</v>
          </cell>
          <cell r="CR1061">
            <v>0</v>
          </cell>
          <cell r="CS1061">
            <v>0</v>
          </cell>
          <cell r="CT1061">
            <v>0</v>
          </cell>
          <cell r="CU1061">
            <v>0</v>
          </cell>
          <cell r="CV1061">
            <v>0</v>
          </cell>
          <cell r="CW1061">
            <v>0</v>
          </cell>
          <cell r="CX1061">
            <v>0</v>
          </cell>
          <cell r="CY1061">
            <v>0</v>
          </cell>
          <cell r="CZ1061">
            <v>0</v>
          </cell>
          <cell r="DA1061">
            <v>0</v>
          </cell>
          <cell r="DB1061">
            <v>0</v>
          </cell>
          <cell r="DC1061">
            <v>0</v>
          </cell>
          <cell r="DD1061">
            <v>3545.5516500399995</v>
          </cell>
          <cell r="DE1061">
            <v>0</v>
          </cell>
          <cell r="DG1061">
            <v>2817.7735679999996</v>
          </cell>
          <cell r="DI1061">
            <v>0.03</v>
          </cell>
          <cell r="DJ1061">
            <v>84.533207039999979</v>
          </cell>
          <cell r="DK1061">
            <v>2.4424373470465204E-2</v>
          </cell>
          <cell r="DL1061">
            <v>0</v>
          </cell>
        </row>
        <row r="1062">
          <cell r="A1062" t="str">
            <v>B10421A1R1400L3062</v>
          </cell>
          <cell r="B1062" t="str">
            <v>RULLIERA A.C. M1 P63,8 LR1400 LT3062</v>
          </cell>
          <cell r="F1062">
            <v>7840.7047142127667</v>
          </cell>
          <cell r="H1062">
            <v>3685.13121568</v>
          </cell>
          <cell r="I1062">
            <v>0.53</v>
          </cell>
          <cell r="J1062" t="str">
            <v>OK</v>
          </cell>
          <cell r="K1062" t="str">
            <v>NEWZD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>
            <v>0</v>
          </cell>
          <cell r="AM1062">
            <v>0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  <cell r="AR1062">
            <v>0</v>
          </cell>
          <cell r="AS1062">
            <v>0</v>
          </cell>
          <cell r="AT1062">
            <v>0</v>
          </cell>
          <cell r="AU1062">
            <v>0</v>
          </cell>
          <cell r="AV1062">
            <v>3031.6439656799998</v>
          </cell>
          <cell r="AW1062">
            <v>72</v>
          </cell>
          <cell r="AX1062">
            <v>2</v>
          </cell>
          <cell r="AY1062">
            <v>0</v>
          </cell>
          <cell r="AZ1062">
            <v>0</v>
          </cell>
          <cell r="BA1062">
            <v>0</v>
          </cell>
          <cell r="BB1062">
            <v>0</v>
          </cell>
          <cell r="BC1062">
            <v>0</v>
          </cell>
          <cell r="BD1062">
            <v>0</v>
          </cell>
          <cell r="BE1062">
            <v>18</v>
          </cell>
          <cell r="BF1062">
            <v>0.5</v>
          </cell>
          <cell r="BG1062">
            <v>0</v>
          </cell>
          <cell r="BH1062">
            <v>0</v>
          </cell>
          <cell r="BI1062">
            <v>0</v>
          </cell>
          <cell r="BJ1062">
            <v>0</v>
          </cell>
          <cell r="BK1062">
            <v>49.4</v>
          </cell>
          <cell r="BL1062">
            <v>1.3</v>
          </cell>
          <cell r="BM1062">
            <v>0</v>
          </cell>
          <cell r="BN1062">
            <v>0</v>
          </cell>
          <cell r="BO1062">
            <v>293.19225</v>
          </cell>
          <cell r="BP1062">
            <v>9.0213000000000001</v>
          </cell>
          <cell r="BQ1062">
            <v>0</v>
          </cell>
          <cell r="BR1062">
            <v>0</v>
          </cell>
          <cell r="BS1062">
            <v>143.19499999999999</v>
          </cell>
          <cell r="BT1062">
            <v>4.4059999999999997</v>
          </cell>
          <cell r="BU1062">
            <v>0</v>
          </cell>
          <cell r="BV1062">
            <v>0</v>
          </cell>
          <cell r="BW1062">
            <v>0</v>
          </cell>
          <cell r="BX1062">
            <v>0</v>
          </cell>
          <cell r="BY1062">
            <v>0</v>
          </cell>
          <cell r="BZ1062">
            <v>0</v>
          </cell>
          <cell r="CA1062">
            <v>77.7</v>
          </cell>
          <cell r="CB1062">
            <v>2.1</v>
          </cell>
          <cell r="CC1062">
            <v>0</v>
          </cell>
          <cell r="CD1062">
            <v>0</v>
          </cell>
          <cell r="CE1062">
            <v>0</v>
          </cell>
          <cell r="CF1062">
            <v>0</v>
          </cell>
          <cell r="CG1062">
            <v>0</v>
          </cell>
          <cell r="CH1062">
            <v>0</v>
          </cell>
          <cell r="CI1062">
            <v>0</v>
          </cell>
          <cell r="CJ1062">
            <v>0</v>
          </cell>
          <cell r="CK1062">
            <v>0</v>
          </cell>
          <cell r="CL1062">
            <v>0</v>
          </cell>
          <cell r="CM1062">
            <v>0</v>
          </cell>
          <cell r="CN1062">
            <v>0</v>
          </cell>
          <cell r="CO1062">
            <v>0</v>
          </cell>
          <cell r="CP1062">
            <v>0</v>
          </cell>
          <cell r="CQ1062">
            <v>0</v>
          </cell>
          <cell r="CR1062">
            <v>0</v>
          </cell>
          <cell r="CS1062">
            <v>0</v>
          </cell>
          <cell r="CT1062">
            <v>0</v>
          </cell>
          <cell r="CU1062">
            <v>0</v>
          </cell>
          <cell r="CV1062">
            <v>0</v>
          </cell>
          <cell r="CW1062">
            <v>0</v>
          </cell>
          <cell r="CX1062">
            <v>0</v>
          </cell>
          <cell r="CY1062">
            <v>0</v>
          </cell>
          <cell r="CZ1062">
            <v>0</v>
          </cell>
          <cell r="DA1062">
            <v>0</v>
          </cell>
          <cell r="DB1062">
            <v>0</v>
          </cell>
          <cell r="DC1062">
            <v>0</v>
          </cell>
          <cell r="DD1062">
            <v>3685.13121568</v>
          </cell>
          <cell r="DE1062">
            <v>0</v>
          </cell>
          <cell r="DG1062">
            <v>2943.343656</v>
          </cell>
          <cell r="DI1062">
            <v>0.03</v>
          </cell>
          <cell r="DJ1062">
            <v>88.300309679999998</v>
          </cell>
          <cell r="DK1062">
            <v>2.4549474798134976E-2</v>
          </cell>
          <cell r="DL1062">
            <v>0</v>
          </cell>
        </row>
        <row r="1063">
          <cell r="A1063" t="str">
            <v>B10421A1R1400L3509</v>
          </cell>
          <cell r="B1063" t="str">
            <v>RULLIERA A.C. M1 P63,8 LR1400 LT3509</v>
          </cell>
          <cell r="F1063">
            <v>8475.8035573617035</v>
          </cell>
          <cell r="H1063">
            <v>3983.62767196</v>
          </cell>
          <cell r="I1063">
            <v>0.53</v>
          </cell>
          <cell r="J1063" t="str">
            <v>OK</v>
          </cell>
          <cell r="K1063" t="str">
            <v>NEWZD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>
            <v>0</v>
          </cell>
          <cell r="AM1063">
            <v>0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  <cell r="AR1063">
            <v>0</v>
          </cell>
          <cell r="AS1063">
            <v>0</v>
          </cell>
          <cell r="AT1063">
            <v>0</v>
          </cell>
          <cell r="AU1063">
            <v>0</v>
          </cell>
          <cell r="AV1063">
            <v>3306.17004696</v>
          </cell>
          <cell r="AW1063">
            <v>72</v>
          </cell>
          <cell r="AX1063">
            <v>2</v>
          </cell>
          <cell r="AY1063">
            <v>0</v>
          </cell>
          <cell r="AZ1063">
            <v>0</v>
          </cell>
          <cell r="BA1063">
            <v>0</v>
          </cell>
          <cell r="BB1063">
            <v>0</v>
          </cell>
          <cell r="BC1063">
            <v>0</v>
          </cell>
          <cell r="BD1063">
            <v>0</v>
          </cell>
          <cell r="BE1063">
            <v>18</v>
          </cell>
          <cell r="BF1063">
            <v>0.5</v>
          </cell>
          <cell r="BG1063">
            <v>0</v>
          </cell>
          <cell r="BH1063">
            <v>0</v>
          </cell>
          <cell r="BI1063">
            <v>0</v>
          </cell>
          <cell r="BJ1063">
            <v>0</v>
          </cell>
          <cell r="BK1063">
            <v>49.4</v>
          </cell>
          <cell r="BL1063">
            <v>1.3</v>
          </cell>
          <cell r="BM1063">
            <v>0</v>
          </cell>
          <cell r="BN1063">
            <v>0</v>
          </cell>
          <cell r="BO1063">
            <v>309.89887500000003</v>
          </cell>
          <cell r="BP1063">
            <v>9.5353500000000011</v>
          </cell>
          <cell r="BQ1063">
            <v>0</v>
          </cell>
          <cell r="BR1063">
            <v>0</v>
          </cell>
          <cell r="BS1063">
            <v>150.45875000000001</v>
          </cell>
          <cell r="BT1063">
            <v>4.6295000000000002</v>
          </cell>
          <cell r="BU1063">
            <v>0</v>
          </cell>
          <cell r="BV1063">
            <v>0</v>
          </cell>
          <cell r="BW1063">
            <v>0</v>
          </cell>
          <cell r="BX1063">
            <v>0</v>
          </cell>
          <cell r="BY1063">
            <v>0</v>
          </cell>
          <cell r="BZ1063">
            <v>0</v>
          </cell>
          <cell r="CA1063">
            <v>77.7</v>
          </cell>
          <cell r="CB1063">
            <v>2.1</v>
          </cell>
          <cell r="CC1063">
            <v>0</v>
          </cell>
          <cell r="CD1063">
            <v>0</v>
          </cell>
          <cell r="CE1063">
            <v>0</v>
          </cell>
          <cell r="CF1063">
            <v>0</v>
          </cell>
          <cell r="CG1063">
            <v>0</v>
          </cell>
          <cell r="CH1063">
            <v>0</v>
          </cell>
          <cell r="CI1063">
            <v>0</v>
          </cell>
          <cell r="CJ1063">
            <v>0</v>
          </cell>
          <cell r="CK1063">
            <v>0</v>
          </cell>
          <cell r="CL1063">
            <v>0</v>
          </cell>
          <cell r="CM1063">
            <v>0</v>
          </cell>
          <cell r="CN1063">
            <v>0</v>
          </cell>
          <cell r="CO1063">
            <v>0</v>
          </cell>
          <cell r="CP1063">
            <v>0</v>
          </cell>
          <cell r="CQ1063">
            <v>0</v>
          </cell>
          <cell r="CR1063">
            <v>0</v>
          </cell>
          <cell r="CS1063">
            <v>0</v>
          </cell>
          <cell r="CT1063">
            <v>0</v>
          </cell>
          <cell r="CU1063">
            <v>0</v>
          </cell>
          <cell r="CV1063">
            <v>0</v>
          </cell>
          <cell r="CW1063">
            <v>0</v>
          </cell>
          <cell r="CX1063">
            <v>0</v>
          </cell>
          <cell r="CY1063">
            <v>0</v>
          </cell>
          <cell r="CZ1063">
            <v>0</v>
          </cell>
          <cell r="DA1063">
            <v>0</v>
          </cell>
          <cell r="DB1063">
            <v>0</v>
          </cell>
          <cell r="DC1063">
            <v>0</v>
          </cell>
          <cell r="DD1063">
            <v>3983.62767196</v>
          </cell>
          <cell r="DE1063">
            <v>0</v>
          </cell>
          <cell r="DG1063">
            <v>3209.8738320000002</v>
          </cell>
          <cell r="DI1063">
            <v>0.03</v>
          </cell>
          <cell r="DJ1063">
            <v>96.29621496</v>
          </cell>
          <cell r="DK1063">
            <v>2.4771804520707222E-2</v>
          </cell>
          <cell r="DL1063">
            <v>0</v>
          </cell>
        </row>
        <row r="1064">
          <cell r="A1064" t="str">
            <v>B10421A1R1400L3828</v>
          </cell>
          <cell r="B1064" t="str">
            <v>RULLIERA A.C. M1 P63,8 LR1400 LT3828</v>
          </cell>
          <cell r="F1064">
            <v>8941.8283877446811</v>
          </cell>
          <cell r="H1064">
            <v>4202.6593422400001</v>
          </cell>
          <cell r="I1064">
            <v>0.53</v>
          </cell>
          <cell r="J1064" t="str">
            <v>OK</v>
          </cell>
          <cell r="K1064" t="str">
            <v>NEWZD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>
            <v>0</v>
          </cell>
          <cell r="AM1064">
            <v>0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  <cell r="AR1064">
            <v>0</v>
          </cell>
          <cell r="AS1064">
            <v>0</v>
          </cell>
          <cell r="AT1064">
            <v>0</v>
          </cell>
          <cell r="AU1064">
            <v>0</v>
          </cell>
          <cell r="AV1064">
            <v>3508.0953422400003</v>
          </cell>
          <cell r="AW1064">
            <v>72</v>
          </cell>
          <cell r="AX1064">
            <v>2</v>
          </cell>
          <cell r="AY1064">
            <v>0</v>
          </cell>
          <cell r="AZ1064">
            <v>0</v>
          </cell>
          <cell r="BA1064">
            <v>0</v>
          </cell>
          <cell r="BB1064">
            <v>0</v>
          </cell>
          <cell r="BC1064">
            <v>0</v>
          </cell>
          <cell r="BD1064">
            <v>0</v>
          </cell>
          <cell r="BE1064">
            <v>18</v>
          </cell>
          <cell r="BF1064">
            <v>0.5</v>
          </cell>
          <cell r="BG1064">
            <v>0</v>
          </cell>
          <cell r="BH1064">
            <v>0</v>
          </cell>
          <cell r="BI1064">
            <v>0</v>
          </cell>
          <cell r="BJ1064">
            <v>0</v>
          </cell>
          <cell r="BK1064">
            <v>49.4</v>
          </cell>
          <cell r="BL1064">
            <v>1.3</v>
          </cell>
          <cell r="BM1064">
            <v>0</v>
          </cell>
          <cell r="BN1064">
            <v>0</v>
          </cell>
          <cell r="BO1064">
            <v>321.82150000000001</v>
          </cell>
          <cell r="BP1064">
            <v>9.9022000000000006</v>
          </cell>
          <cell r="BQ1064">
            <v>0</v>
          </cell>
          <cell r="BR1064">
            <v>0</v>
          </cell>
          <cell r="BS1064">
            <v>155.64249999999998</v>
          </cell>
          <cell r="BT1064">
            <v>4.7889999999999997</v>
          </cell>
          <cell r="BU1064">
            <v>0</v>
          </cell>
          <cell r="BV1064">
            <v>0</v>
          </cell>
          <cell r="BW1064">
            <v>0</v>
          </cell>
          <cell r="BX1064">
            <v>0</v>
          </cell>
          <cell r="BY1064">
            <v>0</v>
          </cell>
          <cell r="BZ1064">
            <v>0</v>
          </cell>
          <cell r="CA1064">
            <v>77.7</v>
          </cell>
          <cell r="CB1064">
            <v>2.1</v>
          </cell>
          <cell r="CC1064">
            <v>0</v>
          </cell>
          <cell r="CD1064">
            <v>0</v>
          </cell>
          <cell r="CE1064">
            <v>0</v>
          </cell>
          <cell r="CF1064">
            <v>0</v>
          </cell>
          <cell r="CG1064">
            <v>0</v>
          </cell>
          <cell r="CH1064">
            <v>0</v>
          </cell>
          <cell r="CI1064">
            <v>0</v>
          </cell>
          <cell r="CJ1064">
            <v>0</v>
          </cell>
          <cell r="CK1064">
            <v>0</v>
          </cell>
          <cell r="CL1064">
            <v>0</v>
          </cell>
          <cell r="CM1064">
            <v>0</v>
          </cell>
          <cell r="CN1064">
            <v>0</v>
          </cell>
          <cell r="CO1064">
            <v>0</v>
          </cell>
          <cell r="CP1064">
            <v>0</v>
          </cell>
          <cell r="CQ1064">
            <v>0</v>
          </cell>
          <cell r="CR1064">
            <v>0</v>
          </cell>
          <cell r="CS1064">
            <v>0</v>
          </cell>
          <cell r="CT1064">
            <v>0</v>
          </cell>
          <cell r="CU1064">
            <v>0</v>
          </cell>
          <cell r="CV1064">
            <v>0</v>
          </cell>
          <cell r="CW1064">
            <v>0</v>
          </cell>
          <cell r="CX1064">
            <v>0</v>
          </cell>
          <cell r="CY1064">
            <v>0</v>
          </cell>
          <cell r="CZ1064">
            <v>0</v>
          </cell>
          <cell r="DA1064">
            <v>0</v>
          </cell>
          <cell r="DB1064">
            <v>0</v>
          </cell>
          <cell r="DC1064">
            <v>0</v>
          </cell>
          <cell r="DD1064">
            <v>4202.6593422400001</v>
          </cell>
          <cell r="DE1064">
            <v>0</v>
          </cell>
          <cell r="DG1064">
            <v>3405.9178080000002</v>
          </cell>
          <cell r="DI1064">
            <v>0.03</v>
          </cell>
          <cell r="DJ1064">
            <v>102.17753424</v>
          </cell>
          <cell r="DK1064">
            <v>2.49184215475978E-2</v>
          </cell>
          <cell r="DL1064">
            <v>0</v>
          </cell>
        </row>
        <row r="1065">
          <cell r="A1065" t="str">
            <v>B10421A2R0400L1914</v>
          </cell>
          <cell r="B1065" t="str">
            <v>RULLIERA A.C. M2 P63,8 LR0400 LT1914</v>
          </cell>
          <cell r="F1065">
            <v>7050.658347455319</v>
          </cell>
          <cell r="H1065">
            <v>3313.8094233039997</v>
          </cell>
          <cell r="I1065">
            <v>0.53</v>
          </cell>
          <cell r="J1065" t="str">
            <v>OK</v>
          </cell>
          <cell r="K1065" t="str">
            <v>NEWZD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>
            <v>0</v>
          </cell>
          <cell r="AM1065">
            <v>0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  <cell r="AR1065">
            <v>0</v>
          </cell>
          <cell r="AS1065">
            <v>0</v>
          </cell>
          <cell r="AT1065">
            <v>0</v>
          </cell>
          <cell r="AU1065">
            <v>0</v>
          </cell>
          <cell r="AV1065">
            <v>2575.6336733039998</v>
          </cell>
          <cell r="AW1065">
            <v>72</v>
          </cell>
          <cell r="AX1065">
            <v>2</v>
          </cell>
          <cell r="AY1065">
            <v>0</v>
          </cell>
          <cell r="AZ1065">
            <v>0</v>
          </cell>
          <cell r="BA1065">
            <v>0</v>
          </cell>
          <cell r="BB1065">
            <v>0</v>
          </cell>
          <cell r="BC1065">
            <v>0</v>
          </cell>
          <cell r="BD1065">
            <v>0</v>
          </cell>
          <cell r="BE1065">
            <v>18</v>
          </cell>
          <cell r="BF1065">
            <v>0.5</v>
          </cell>
          <cell r="BG1065">
            <v>0</v>
          </cell>
          <cell r="BH1065">
            <v>0</v>
          </cell>
          <cell r="BI1065">
            <v>0</v>
          </cell>
          <cell r="BJ1065">
            <v>0</v>
          </cell>
          <cell r="BK1065">
            <v>49.4</v>
          </cell>
          <cell r="BL1065">
            <v>1.3</v>
          </cell>
          <cell r="BM1065">
            <v>0</v>
          </cell>
          <cell r="BN1065">
            <v>0</v>
          </cell>
          <cell r="BO1065">
            <v>347.78575000000001</v>
          </cell>
          <cell r="BP1065">
            <v>10.7011</v>
          </cell>
          <cell r="BQ1065">
            <v>0</v>
          </cell>
          <cell r="BR1065">
            <v>0</v>
          </cell>
          <cell r="BS1065">
            <v>173.29</v>
          </cell>
          <cell r="BT1065">
            <v>5.3319999999999999</v>
          </cell>
          <cell r="BU1065">
            <v>0</v>
          </cell>
          <cell r="BV1065">
            <v>0</v>
          </cell>
          <cell r="BW1065">
            <v>0</v>
          </cell>
          <cell r="BX1065">
            <v>0</v>
          </cell>
          <cell r="BY1065">
            <v>0</v>
          </cell>
          <cell r="BZ1065">
            <v>0</v>
          </cell>
          <cell r="CA1065">
            <v>77.7</v>
          </cell>
          <cell r="CB1065">
            <v>2.1</v>
          </cell>
          <cell r="CC1065">
            <v>0</v>
          </cell>
          <cell r="CD1065">
            <v>0</v>
          </cell>
          <cell r="CE1065">
            <v>0</v>
          </cell>
          <cell r="CF1065">
            <v>0</v>
          </cell>
          <cell r="CG1065">
            <v>0</v>
          </cell>
          <cell r="CH1065">
            <v>0</v>
          </cell>
          <cell r="CI1065">
            <v>0</v>
          </cell>
          <cell r="CJ1065">
            <v>0</v>
          </cell>
          <cell r="CK1065">
            <v>0</v>
          </cell>
          <cell r="CL1065">
            <v>0</v>
          </cell>
          <cell r="CM1065">
            <v>0</v>
          </cell>
          <cell r="CN1065">
            <v>0</v>
          </cell>
          <cell r="CO1065">
            <v>0</v>
          </cell>
          <cell r="CP1065">
            <v>0</v>
          </cell>
          <cell r="CQ1065">
            <v>0</v>
          </cell>
          <cell r="CR1065">
            <v>0</v>
          </cell>
          <cell r="CS1065">
            <v>0</v>
          </cell>
          <cell r="CT1065">
            <v>0</v>
          </cell>
          <cell r="CU1065">
            <v>0</v>
          </cell>
          <cell r="CV1065">
            <v>0</v>
          </cell>
          <cell r="CW1065">
            <v>0</v>
          </cell>
          <cell r="CX1065">
            <v>0</v>
          </cell>
          <cell r="CY1065">
            <v>0</v>
          </cell>
          <cell r="CZ1065">
            <v>0</v>
          </cell>
          <cell r="DA1065">
            <v>0</v>
          </cell>
          <cell r="DB1065">
            <v>0</v>
          </cell>
          <cell r="DC1065">
            <v>0</v>
          </cell>
          <cell r="DD1065">
            <v>3313.8094233039997</v>
          </cell>
          <cell r="DE1065">
            <v>0</v>
          </cell>
          <cell r="DG1065">
            <v>2500.6152167999999</v>
          </cell>
          <cell r="DI1065">
            <v>0.03</v>
          </cell>
          <cell r="DJ1065">
            <v>75.018456504</v>
          </cell>
          <cell r="DK1065">
            <v>2.3162487876801745E-2</v>
          </cell>
          <cell r="DL1065">
            <v>0</v>
          </cell>
        </row>
        <row r="1066">
          <cell r="A1066" t="str">
            <v>B10421A2R0400L2552</v>
          </cell>
          <cell r="B1066" t="str">
            <v>RULLIERA A.C. M2 P63,8 LR0400 LT2552</v>
          </cell>
          <cell r="F1066">
            <v>8114.0545198808513</v>
          </cell>
          <cell r="H1066">
            <v>3813.6056243439998</v>
          </cell>
          <cell r="I1066">
            <v>0.53</v>
          </cell>
          <cell r="J1066" t="str">
            <v>OK</v>
          </cell>
          <cell r="K1066" t="str">
            <v>NEWZD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>
            <v>0</v>
          </cell>
          <cell r="AM1066">
            <v>0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  <cell r="AR1066">
            <v>0</v>
          </cell>
          <cell r="AS1066">
            <v>0</v>
          </cell>
          <cell r="AT1066">
            <v>0</v>
          </cell>
          <cell r="AU1066">
            <v>0</v>
          </cell>
          <cell r="AV1066">
            <v>3041.2171243440002</v>
          </cell>
          <cell r="AW1066">
            <v>72</v>
          </cell>
          <cell r="AX1066">
            <v>2</v>
          </cell>
          <cell r="AY1066">
            <v>0</v>
          </cell>
          <cell r="AZ1066">
            <v>0</v>
          </cell>
          <cell r="BA1066">
            <v>0</v>
          </cell>
          <cell r="BB1066">
            <v>0</v>
          </cell>
          <cell r="BC1066">
            <v>0</v>
          </cell>
          <cell r="BD1066">
            <v>0</v>
          </cell>
          <cell r="BE1066">
            <v>18</v>
          </cell>
          <cell r="BF1066">
            <v>0.5</v>
          </cell>
          <cell r="BG1066">
            <v>0</v>
          </cell>
          <cell r="BH1066">
            <v>0</v>
          </cell>
          <cell r="BI1066">
            <v>0</v>
          </cell>
          <cell r="BJ1066">
            <v>0</v>
          </cell>
          <cell r="BK1066">
            <v>49.4</v>
          </cell>
          <cell r="BL1066">
            <v>1.3</v>
          </cell>
          <cell r="BM1066">
            <v>0</v>
          </cell>
          <cell r="BN1066">
            <v>0</v>
          </cell>
          <cell r="BO1066">
            <v>371.63099999999997</v>
          </cell>
          <cell r="BP1066">
            <v>11.434799999999999</v>
          </cell>
          <cell r="BQ1066">
            <v>0</v>
          </cell>
          <cell r="BR1066">
            <v>0</v>
          </cell>
          <cell r="BS1066">
            <v>183.6575</v>
          </cell>
          <cell r="BT1066">
            <v>5.6509999999999998</v>
          </cell>
          <cell r="BU1066">
            <v>0</v>
          </cell>
          <cell r="BV1066">
            <v>0</v>
          </cell>
          <cell r="BW1066">
            <v>0</v>
          </cell>
          <cell r="BX1066">
            <v>0</v>
          </cell>
          <cell r="BY1066">
            <v>0</v>
          </cell>
          <cell r="BZ1066">
            <v>0</v>
          </cell>
          <cell r="CA1066">
            <v>77.7</v>
          </cell>
          <cell r="CB1066">
            <v>2.1</v>
          </cell>
          <cell r="CC1066">
            <v>0</v>
          </cell>
          <cell r="CD1066">
            <v>0</v>
          </cell>
          <cell r="CE1066">
            <v>0</v>
          </cell>
          <cell r="CF1066">
            <v>0</v>
          </cell>
          <cell r="CG1066">
            <v>0</v>
          </cell>
          <cell r="CH1066">
            <v>0</v>
          </cell>
          <cell r="CI1066">
            <v>0</v>
          </cell>
          <cell r="CJ1066">
            <v>0</v>
          </cell>
          <cell r="CK1066">
            <v>0</v>
          </cell>
          <cell r="CL1066">
            <v>0</v>
          </cell>
          <cell r="CM1066">
            <v>0</v>
          </cell>
          <cell r="CN1066">
            <v>0</v>
          </cell>
          <cell r="CO1066">
            <v>0</v>
          </cell>
          <cell r="CP1066">
            <v>0</v>
          </cell>
          <cell r="CQ1066">
            <v>0</v>
          </cell>
          <cell r="CR1066">
            <v>0</v>
          </cell>
          <cell r="CS1066">
            <v>0</v>
          </cell>
          <cell r="CT1066">
            <v>0</v>
          </cell>
          <cell r="CU1066">
            <v>0</v>
          </cell>
          <cell r="CV1066">
            <v>0</v>
          </cell>
          <cell r="CW1066">
            <v>0</v>
          </cell>
          <cell r="CX1066">
            <v>0</v>
          </cell>
          <cell r="CY1066">
            <v>0</v>
          </cell>
          <cell r="CZ1066">
            <v>0</v>
          </cell>
          <cell r="DA1066">
            <v>0</v>
          </cell>
          <cell r="DB1066">
            <v>0</v>
          </cell>
          <cell r="DC1066">
            <v>0</v>
          </cell>
          <cell r="DD1066">
            <v>3813.6056243439998</v>
          </cell>
          <cell r="DE1066">
            <v>0</v>
          </cell>
          <cell r="DG1066">
            <v>2952.6379848000001</v>
          </cell>
          <cell r="DI1066">
            <v>0.03</v>
          </cell>
          <cell r="DJ1066">
            <v>88.579139544</v>
          </cell>
          <cell r="DK1066">
            <v>2.3779465704592405E-2</v>
          </cell>
          <cell r="DL1066">
            <v>0</v>
          </cell>
        </row>
        <row r="1067">
          <cell r="A1067" t="str">
            <v>B10421A2R0400L2871</v>
          </cell>
          <cell r="B1067" t="str">
            <v>RULLIERA A.C. M2 P63,8 LR0400 LT2871</v>
          </cell>
          <cell r="F1067">
            <v>8509.1986423489379</v>
          </cell>
          <cell r="H1067">
            <v>3999.3233619040002</v>
          </cell>
          <cell r="I1067">
            <v>0.53</v>
          </cell>
          <cell r="J1067" t="str">
            <v>OK</v>
          </cell>
          <cell r="K1067" t="str">
            <v>NEWZD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>
            <v>0</v>
          </cell>
          <cell r="AM1067">
            <v>0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  <cell r="AR1067">
            <v>0</v>
          </cell>
          <cell r="AS1067">
            <v>0</v>
          </cell>
          <cell r="AT1067">
            <v>0</v>
          </cell>
          <cell r="AU1067">
            <v>0</v>
          </cell>
          <cell r="AV1067">
            <v>3209.8284869040003</v>
          </cell>
          <cell r="AW1067">
            <v>72</v>
          </cell>
          <cell r="AX1067">
            <v>2</v>
          </cell>
          <cell r="AY1067">
            <v>0</v>
          </cell>
          <cell r="AZ1067">
            <v>0</v>
          </cell>
          <cell r="BA1067">
            <v>0</v>
          </cell>
          <cell r="BB1067">
            <v>0</v>
          </cell>
          <cell r="BC1067">
            <v>0</v>
          </cell>
          <cell r="BD1067">
            <v>0</v>
          </cell>
          <cell r="BE1067">
            <v>18</v>
          </cell>
          <cell r="BF1067">
            <v>0.5</v>
          </cell>
          <cell r="BG1067">
            <v>0</v>
          </cell>
          <cell r="BH1067">
            <v>0</v>
          </cell>
          <cell r="BI1067">
            <v>0</v>
          </cell>
          <cell r="BJ1067">
            <v>0</v>
          </cell>
          <cell r="BK1067">
            <v>49.4</v>
          </cell>
          <cell r="BL1067">
            <v>1.3</v>
          </cell>
          <cell r="BM1067">
            <v>0</v>
          </cell>
          <cell r="BN1067">
            <v>0</v>
          </cell>
          <cell r="BO1067">
            <v>383.55362499999995</v>
          </cell>
          <cell r="BP1067">
            <v>11.801649999999999</v>
          </cell>
          <cell r="BQ1067">
            <v>0</v>
          </cell>
          <cell r="BR1067">
            <v>0</v>
          </cell>
          <cell r="BS1067">
            <v>188.84125</v>
          </cell>
          <cell r="BT1067">
            <v>5.8105000000000002</v>
          </cell>
          <cell r="BU1067">
            <v>0</v>
          </cell>
          <cell r="BV1067">
            <v>0</v>
          </cell>
          <cell r="BW1067">
            <v>0</v>
          </cell>
          <cell r="BX1067">
            <v>0</v>
          </cell>
          <cell r="BY1067">
            <v>0</v>
          </cell>
          <cell r="BZ1067">
            <v>0</v>
          </cell>
          <cell r="CA1067">
            <v>77.7</v>
          </cell>
          <cell r="CB1067">
            <v>2.1</v>
          </cell>
          <cell r="CC1067">
            <v>0</v>
          </cell>
          <cell r="CD1067">
            <v>0</v>
          </cell>
          <cell r="CE1067">
            <v>0</v>
          </cell>
          <cell r="CF1067">
            <v>0</v>
          </cell>
          <cell r="CG1067">
            <v>0</v>
          </cell>
          <cell r="CH1067">
            <v>0</v>
          </cell>
          <cell r="CI1067">
            <v>0</v>
          </cell>
          <cell r="CJ1067">
            <v>0</v>
          </cell>
          <cell r="CK1067">
            <v>0</v>
          </cell>
          <cell r="CL1067">
            <v>0</v>
          </cell>
          <cell r="CM1067">
            <v>0</v>
          </cell>
          <cell r="CN1067">
            <v>0</v>
          </cell>
          <cell r="CO1067">
            <v>0</v>
          </cell>
          <cell r="CP1067">
            <v>0</v>
          </cell>
          <cell r="CQ1067">
            <v>0</v>
          </cell>
          <cell r="CR1067">
            <v>0</v>
          </cell>
          <cell r="CS1067">
            <v>0</v>
          </cell>
          <cell r="CT1067">
            <v>0</v>
          </cell>
          <cell r="CU1067">
            <v>0</v>
          </cell>
          <cell r="CV1067">
            <v>0</v>
          </cell>
          <cell r="CW1067">
            <v>0</v>
          </cell>
          <cell r="CX1067">
            <v>0</v>
          </cell>
          <cell r="CY1067">
            <v>0</v>
          </cell>
          <cell r="CZ1067">
            <v>0</v>
          </cell>
          <cell r="DA1067">
            <v>0</v>
          </cell>
          <cell r="DB1067">
            <v>0</v>
          </cell>
          <cell r="DC1067">
            <v>0</v>
          </cell>
          <cell r="DD1067">
            <v>3999.3233619040002</v>
          </cell>
          <cell r="DE1067">
            <v>0</v>
          </cell>
          <cell r="DG1067">
            <v>3116.3383368000004</v>
          </cell>
          <cell r="DI1067">
            <v>0.03</v>
          </cell>
          <cell r="DJ1067">
            <v>93.490150104000008</v>
          </cell>
          <cell r="DK1067">
            <v>2.3936032348118405E-2</v>
          </cell>
          <cell r="DL1067">
            <v>0</v>
          </cell>
        </row>
        <row r="1068">
          <cell r="A1068" t="str">
            <v>B10421A2R0400L3509</v>
          </cell>
          <cell r="B1068" t="str">
            <v>RULLIERA A.C. M2 P63,8 LR0400 LT3509</v>
          </cell>
          <cell r="F1068">
            <v>9299.4329240510651</v>
          </cell>
          <cell r="H1068">
            <v>4370.7334743040001</v>
          </cell>
          <cell r="I1068">
            <v>0.53</v>
          </cell>
          <cell r="J1068" t="str">
            <v>OK</v>
          </cell>
          <cell r="K1068" t="str">
            <v>NEWZD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>
            <v>0</v>
          </cell>
          <cell r="AM1068">
            <v>0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  <cell r="AR1068">
            <v>0</v>
          </cell>
          <cell r="AS1068">
            <v>0</v>
          </cell>
          <cell r="AT1068">
            <v>0</v>
          </cell>
          <cell r="AU1068">
            <v>0</v>
          </cell>
          <cell r="AV1068">
            <v>3547.0258493040001</v>
          </cell>
          <cell r="AW1068">
            <v>72</v>
          </cell>
          <cell r="AX1068">
            <v>2</v>
          </cell>
          <cell r="AY1068">
            <v>0</v>
          </cell>
          <cell r="AZ1068">
            <v>0</v>
          </cell>
          <cell r="BA1068">
            <v>0</v>
          </cell>
          <cell r="BB1068">
            <v>0</v>
          </cell>
          <cell r="BC1068">
            <v>0</v>
          </cell>
          <cell r="BD1068">
            <v>0</v>
          </cell>
          <cell r="BE1068">
            <v>18</v>
          </cell>
          <cell r="BF1068">
            <v>0.5</v>
          </cell>
          <cell r="BG1068">
            <v>0</v>
          </cell>
          <cell r="BH1068">
            <v>0</v>
          </cell>
          <cell r="BI1068">
            <v>0</v>
          </cell>
          <cell r="BJ1068">
            <v>0</v>
          </cell>
          <cell r="BK1068">
            <v>49.4</v>
          </cell>
          <cell r="BL1068">
            <v>1.3</v>
          </cell>
          <cell r="BM1068">
            <v>0</v>
          </cell>
          <cell r="BN1068">
            <v>0</v>
          </cell>
          <cell r="BO1068">
            <v>407.39887500000003</v>
          </cell>
          <cell r="BP1068">
            <v>12.535350000000001</v>
          </cell>
          <cell r="BQ1068">
            <v>0</v>
          </cell>
          <cell r="BR1068">
            <v>0</v>
          </cell>
          <cell r="BS1068">
            <v>199.20875000000001</v>
          </cell>
          <cell r="BT1068">
            <v>6.1295000000000002</v>
          </cell>
          <cell r="BU1068">
            <v>0</v>
          </cell>
          <cell r="BV1068">
            <v>0</v>
          </cell>
          <cell r="BW1068">
            <v>0</v>
          </cell>
          <cell r="BX1068">
            <v>0</v>
          </cell>
          <cell r="BY1068">
            <v>0</v>
          </cell>
          <cell r="BZ1068">
            <v>0</v>
          </cell>
          <cell r="CA1068">
            <v>77.7</v>
          </cell>
          <cell r="CB1068">
            <v>2.1</v>
          </cell>
          <cell r="CC1068">
            <v>0</v>
          </cell>
          <cell r="CD1068">
            <v>0</v>
          </cell>
          <cell r="CE1068">
            <v>0</v>
          </cell>
          <cell r="CF1068">
            <v>0</v>
          </cell>
          <cell r="CG1068">
            <v>0</v>
          </cell>
          <cell r="CH1068">
            <v>0</v>
          </cell>
          <cell r="CI1068">
            <v>0</v>
          </cell>
          <cell r="CJ1068">
            <v>0</v>
          </cell>
          <cell r="CK1068">
            <v>0</v>
          </cell>
          <cell r="CL1068">
            <v>0</v>
          </cell>
          <cell r="CM1068">
            <v>0</v>
          </cell>
          <cell r="CN1068">
            <v>0</v>
          </cell>
          <cell r="CO1068">
            <v>0</v>
          </cell>
          <cell r="CP1068">
            <v>0</v>
          </cell>
          <cell r="CQ1068">
            <v>0</v>
          </cell>
          <cell r="CR1068">
            <v>0</v>
          </cell>
          <cell r="CS1068">
            <v>0</v>
          </cell>
          <cell r="CT1068">
            <v>0</v>
          </cell>
          <cell r="CU1068">
            <v>0</v>
          </cell>
          <cell r="CV1068">
            <v>0</v>
          </cell>
          <cell r="CW1068">
            <v>0</v>
          </cell>
          <cell r="CX1068">
            <v>0</v>
          </cell>
          <cell r="CY1068">
            <v>0</v>
          </cell>
          <cell r="CZ1068">
            <v>0</v>
          </cell>
          <cell r="DA1068">
            <v>0</v>
          </cell>
          <cell r="DB1068">
            <v>0</v>
          </cell>
          <cell r="DC1068">
            <v>0</v>
          </cell>
          <cell r="DD1068">
            <v>4370.7334743040001</v>
          </cell>
          <cell r="DE1068">
            <v>0</v>
          </cell>
          <cell r="DG1068">
            <v>3443.7144168</v>
          </cell>
          <cell r="DI1068">
            <v>0.03</v>
          </cell>
          <cell r="DJ1068">
            <v>103.311432504</v>
          </cell>
          <cell r="DK1068">
            <v>2.420933094782985E-2</v>
          </cell>
          <cell r="DL1068">
            <v>0</v>
          </cell>
        </row>
        <row r="1069">
          <cell r="A1069" t="str">
            <v>B10421A2R0400L3828</v>
          </cell>
          <cell r="B1069" t="str">
            <v>RULLIERA A.C. M2 P63,8 LR0400 LT3828</v>
          </cell>
          <cell r="F1069">
            <v>9694.5500649021287</v>
          </cell>
          <cell r="H1069">
            <v>4556.4385305040005</v>
          </cell>
          <cell r="I1069">
            <v>0.53</v>
          </cell>
          <cell r="J1069" t="str">
            <v>OK</v>
          </cell>
          <cell r="K1069" t="str">
            <v>NEWZD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>
            <v>0</v>
          </cell>
          <cell r="AM1069">
            <v>0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  <cell r="AR1069">
            <v>0</v>
          </cell>
          <cell r="AS1069">
            <v>0</v>
          </cell>
          <cell r="AT1069">
            <v>0</v>
          </cell>
          <cell r="AU1069">
            <v>0</v>
          </cell>
          <cell r="AV1069">
            <v>3715.6245305040002</v>
          </cell>
          <cell r="AW1069">
            <v>72</v>
          </cell>
          <cell r="AX1069">
            <v>2</v>
          </cell>
          <cell r="AY1069">
            <v>0</v>
          </cell>
          <cell r="AZ1069">
            <v>0</v>
          </cell>
          <cell r="BA1069">
            <v>0</v>
          </cell>
          <cell r="BB1069">
            <v>0</v>
          </cell>
          <cell r="BC1069">
            <v>0</v>
          </cell>
          <cell r="BD1069">
            <v>0</v>
          </cell>
          <cell r="BE1069">
            <v>18</v>
          </cell>
          <cell r="BF1069">
            <v>0.5</v>
          </cell>
          <cell r="BG1069">
            <v>0</v>
          </cell>
          <cell r="BH1069">
            <v>0</v>
          </cell>
          <cell r="BI1069">
            <v>0</v>
          </cell>
          <cell r="BJ1069">
            <v>0</v>
          </cell>
          <cell r="BK1069">
            <v>49.4</v>
          </cell>
          <cell r="BL1069">
            <v>1.3</v>
          </cell>
          <cell r="BM1069">
            <v>0</v>
          </cell>
          <cell r="BN1069">
            <v>0</v>
          </cell>
          <cell r="BO1069">
            <v>419.32150000000001</v>
          </cell>
          <cell r="BP1069">
            <v>12.902200000000001</v>
          </cell>
          <cell r="BQ1069">
            <v>0</v>
          </cell>
          <cell r="BR1069">
            <v>0</v>
          </cell>
          <cell r="BS1069">
            <v>204.39249999999998</v>
          </cell>
          <cell r="BT1069">
            <v>6.2889999999999997</v>
          </cell>
          <cell r="BU1069">
            <v>0</v>
          </cell>
          <cell r="BV1069">
            <v>0</v>
          </cell>
          <cell r="BW1069">
            <v>0</v>
          </cell>
          <cell r="BX1069">
            <v>0</v>
          </cell>
          <cell r="BY1069">
            <v>0</v>
          </cell>
          <cell r="BZ1069">
            <v>0</v>
          </cell>
          <cell r="CA1069">
            <v>77.7</v>
          </cell>
          <cell r="CB1069">
            <v>2.1</v>
          </cell>
          <cell r="CC1069">
            <v>0</v>
          </cell>
          <cell r="CD1069">
            <v>0</v>
          </cell>
          <cell r="CE1069">
            <v>0</v>
          </cell>
          <cell r="CF1069">
            <v>0</v>
          </cell>
          <cell r="CG1069">
            <v>0</v>
          </cell>
          <cell r="CH1069">
            <v>0</v>
          </cell>
          <cell r="CI1069">
            <v>0</v>
          </cell>
          <cell r="CJ1069">
            <v>0</v>
          </cell>
          <cell r="CK1069">
            <v>0</v>
          </cell>
          <cell r="CL1069">
            <v>0</v>
          </cell>
          <cell r="CM1069">
            <v>0</v>
          </cell>
          <cell r="CN1069">
            <v>0</v>
          </cell>
          <cell r="CO1069">
            <v>0</v>
          </cell>
          <cell r="CP1069">
            <v>0</v>
          </cell>
          <cell r="CQ1069">
            <v>0</v>
          </cell>
          <cell r="CR1069">
            <v>0</v>
          </cell>
          <cell r="CS1069">
            <v>0</v>
          </cell>
          <cell r="CT1069">
            <v>0</v>
          </cell>
          <cell r="CU1069">
            <v>0</v>
          </cell>
          <cell r="CV1069">
            <v>0</v>
          </cell>
          <cell r="CW1069">
            <v>0</v>
          </cell>
          <cell r="CX1069">
            <v>0</v>
          </cell>
          <cell r="CY1069">
            <v>0</v>
          </cell>
          <cell r="CZ1069">
            <v>0</v>
          </cell>
          <cell r="DA1069">
            <v>0</v>
          </cell>
          <cell r="DB1069">
            <v>0</v>
          </cell>
          <cell r="DC1069">
            <v>0</v>
          </cell>
          <cell r="DD1069">
            <v>4556.4385305040005</v>
          </cell>
          <cell r="DE1069">
            <v>0</v>
          </cell>
          <cell r="DG1069">
            <v>3607.4024568</v>
          </cell>
          <cell r="DI1069">
            <v>0.03</v>
          </cell>
          <cell r="DJ1069">
            <v>108.222073704</v>
          </cell>
          <cell r="DK1069">
            <v>2.43293182233883E-2</v>
          </cell>
          <cell r="DL1069">
            <v>0</v>
          </cell>
        </row>
        <row r="1070">
          <cell r="A1070" t="str">
            <v>B10421A2R0600L1914</v>
          </cell>
          <cell r="B1070" t="str">
            <v>RULLIERA A.C. M2 P63,8 LR0600 LT1914</v>
          </cell>
          <cell r="F1070">
            <v>7153.3234002212757</v>
          </cell>
          <cell r="H1070">
            <v>3362.0619981039995</v>
          </cell>
          <cell r="I1070">
            <v>0.53</v>
          </cell>
          <cell r="J1070" t="str">
            <v>OK</v>
          </cell>
          <cell r="K1070" t="str">
            <v>NEWZD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>
            <v>0</v>
          </cell>
          <cell r="AM1070">
            <v>0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  <cell r="AR1070">
            <v>0</v>
          </cell>
          <cell r="AS1070">
            <v>0</v>
          </cell>
          <cell r="AT1070">
            <v>0</v>
          </cell>
          <cell r="AU1070">
            <v>0</v>
          </cell>
          <cell r="AV1070">
            <v>2623.8862481039996</v>
          </cell>
          <cell r="AW1070">
            <v>72</v>
          </cell>
          <cell r="AX1070">
            <v>2</v>
          </cell>
          <cell r="AY1070">
            <v>0</v>
          </cell>
          <cell r="AZ1070">
            <v>0</v>
          </cell>
          <cell r="BA1070">
            <v>0</v>
          </cell>
          <cell r="BB1070">
            <v>0</v>
          </cell>
          <cell r="BC1070">
            <v>0</v>
          </cell>
          <cell r="BD1070">
            <v>0</v>
          </cell>
          <cell r="BE1070">
            <v>18</v>
          </cell>
          <cell r="BF1070">
            <v>0.5</v>
          </cell>
          <cell r="BG1070">
            <v>0</v>
          </cell>
          <cell r="BH1070">
            <v>0</v>
          </cell>
          <cell r="BI1070">
            <v>0</v>
          </cell>
          <cell r="BJ1070">
            <v>0</v>
          </cell>
          <cell r="BK1070">
            <v>49.4</v>
          </cell>
          <cell r="BL1070">
            <v>1.3</v>
          </cell>
          <cell r="BM1070">
            <v>0</v>
          </cell>
          <cell r="BN1070">
            <v>0</v>
          </cell>
          <cell r="BO1070">
            <v>347.78575000000001</v>
          </cell>
          <cell r="BP1070">
            <v>10.7011</v>
          </cell>
          <cell r="BQ1070">
            <v>0</v>
          </cell>
          <cell r="BR1070">
            <v>0</v>
          </cell>
          <cell r="BS1070">
            <v>173.29</v>
          </cell>
          <cell r="BT1070">
            <v>5.3319999999999999</v>
          </cell>
          <cell r="BU1070">
            <v>0</v>
          </cell>
          <cell r="BV1070">
            <v>0</v>
          </cell>
          <cell r="BW1070">
            <v>0</v>
          </cell>
          <cell r="BX1070">
            <v>0</v>
          </cell>
          <cell r="BY1070">
            <v>0</v>
          </cell>
          <cell r="BZ1070">
            <v>0</v>
          </cell>
          <cell r="CA1070">
            <v>77.7</v>
          </cell>
          <cell r="CB1070">
            <v>2.1</v>
          </cell>
          <cell r="CC1070">
            <v>0</v>
          </cell>
          <cell r="CD1070">
            <v>0</v>
          </cell>
          <cell r="CE1070">
            <v>0</v>
          </cell>
          <cell r="CF1070">
            <v>0</v>
          </cell>
          <cell r="CG1070">
            <v>0</v>
          </cell>
          <cell r="CH1070">
            <v>0</v>
          </cell>
          <cell r="CI1070">
            <v>0</v>
          </cell>
          <cell r="CJ1070">
            <v>0</v>
          </cell>
          <cell r="CK1070">
            <v>0</v>
          </cell>
          <cell r="CL1070">
            <v>0</v>
          </cell>
          <cell r="CM1070">
            <v>0</v>
          </cell>
          <cell r="CN1070">
            <v>0</v>
          </cell>
          <cell r="CO1070">
            <v>0</v>
          </cell>
          <cell r="CP1070">
            <v>0</v>
          </cell>
          <cell r="CQ1070">
            <v>0</v>
          </cell>
          <cell r="CR1070">
            <v>0</v>
          </cell>
          <cell r="CS1070">
            <v>0</v>
          </cell>
          <cell r="CT1070">
            <v>0</v>
          </cell>
          <cell r="CU1070">
            <v>0</v>
          </cell>
          <cell r="CV1070">
            <v>0</v>
          </cell>
          <cell r="CW1070">
            <v>0</v>
          </cell>
          <cell r="CX1070">
            <v>0</v>
          </cell>
          <cell r="CY1070">
            <v>0</v>
          </cell>
          <cell r="CZ1070">
            <v>0</v>
          </cell>
          <cell r="DA1070">
            <v>0</v>
          </cell>
          <cell r="DB1070">
            <v>0</v>
          </cell>
          <cell r="DC1070">
            <v>0</v>
          </cell>
          <cell r="DD1070">
            <v>3362.0619981039995</v>
          </cell>
          <cell r="DE1070">
            <v>0</v>
          </cell>
          <cell r="DG1070">
            <v>2547.4623767999997</v>
          </cell>
          <cell r="DI1070">
            <v>0.03</v>
          </cell>
          <cell r="DJ1070">
            <v>76.423871303999988</v>
          </cell>
          <cell r="DK1070">
            <v>2.3259978230905157E-2</v>
          </cell>
          <cell r="DL1070">
            <v>0</v>
          </cell>
        </row>
        <row r="1071">
          <cell r="A1071" t="str">
            <v>B10421A2R0600L2552</v>
          </cell>
          <cell r="B1071" t="str">
            <v>RULLIERA A.C. M2 P63,8 LR0600 LT2552</v>
          </cell>
          <cell r="F1071">
            <v>8248.2880645617006</v>
          </cell>
          <cell r="H1071">
            <v>3876.6953903439994</v>
          </cell>
          <cell r="I1071">
            <v>0.53</v>
          </cell>
          <cell r="J1071" t="str">
            <v>OK</v>
          </cell>
          <cell r="K1071" t="str">
            <v>NEWZD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>
            <v>0</v>
          </cell>
          <cell r="AM1071">
            <v>0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  <cell r="AR1071">
            <v>0</v>
          </cell>
          <cell r="AS1071">
            <v>0</v>
          </cell>
          <cell r="AT1071">
            <v>0</v>
          </cell>
          <cell r="AU1071">
            <v>0</v>
          </cell>
          <cell r="AV1071">
            <v>3104.3068903439998</v>
          </cell>
          <cell r="AW1071">
            <v>72</v>
          </cell>
          <cell r="AX1071">
            <v>2</v>
          </cell>
          <cell r="AY1071">
            <v>0</v>
          </cell>
          <cell r="AZ1071">
            <v>0</v>
          </cell>
          <cell r="BA1071">
            <v>0</v>
          </cell>
          <cell r="BB1071">
            <v>0</v>
          </cell>
          <cell r="BC1071">
            <v>0</v>
          </cell>
          <cell r="BD1071">
            <v>0</v>
          </cell>
          <cell r="BE1071">
            <v>18</v>
          </cell>
          <cell r="BF1071">
            <v>0.5</v>
          </cell>
          <cell r="BG1071">
            <v>0</v>
          </cell>
          <cell r="BH1071">
            <v>0</v>
          </cell>
          <cell r="BI1071">
            <v>0</v>
          </cell>
          <cell r="BJ1071">
            <v>0</v>
          </cell>
          <cell r="BK1071">
            <v>49.4</v>
          </cell>
          <cell r="BL1071">
            <v>1.3</v>
          </cell>
          <cell r="BM1071">
            <v>0</v>
          </cell>
          <cell r="BN1071">
            <v>0</v>
          </cell>
          <cell r="BO1071">
            <v>371.63099999999997</v>
          </cell>
          <cell r="BP1071">
            <v>11.434799999999999</v>
          </cell>
          <cell r="BQ1071">
            <v>0</v>
          </cell>
          <cell r="BR1071">
            <v>0</v>
          </cell>
          <cell r="BS1071">
            <v>183.6575</v>
          </cell>
          <cell r="BT1071">
            <v>5.6509999999999998</v>
          </cell>
          <cell r="BU1071">
            <v>0</v>
          </cell>
          <cell r="BV1071">
            <v>0</v>
          </cell>
          <cell r="BW1071">
            <v>0</v>
          </cell>
          <cell r="BX1071">
            <v>0</v>
          </cell>
          <cell r="BY1071">
            <v>0</v>
          </cell>
          <cell r="BZ1071">
            <v>0</v>
          </cell>
          <cell r="CA1071">
            <v>77.7</v>
          </cell>
          <cell r="CB1071">
            <v>2.1</v>
          </cell>
          <cell r="CC1071">
            <v>0</v>
          </cell>
          <cell r="CD1071">
            <v>0</v>
          </cell>
          <cell r="CE1071">
            <v>0</v>
          </cell>
          <cell r="CF1071">
            <v>0</v>
          </cell>
          <cell r="CG1071">
            <v>0</v>
          </cell>
          <cell r="CH1071">
            <v>0</v>
          </cell>
          <cell r="CI1071">
            <v>0</v>
          </cell>
          <cell r="CJ1071">
            <v>0</v>
          </cell>
          <cell r="CK1071">
            <v>0</v>
          </cell>
          <cell r="CL1071">
            <v>0</v>
          </cell>
          <cell r="CM1071">
            <v>0</v>
          </cell>
          <cell r="CN1071">
            <v>0</v>
          </cell>
          <cell r="CO1071">
            <v>0</v>
          </cell>
          <cell r="CP1071">
            <v>0</v>
          </cell>
          <cell r="CQ1071">
            <v>0</v>
          </cell>
          <cell r="CR1071">
            <v>0</v>
          </cell>
          <cell r="CS1071">
            <v>0</v>
          </cell>
          <cell r="CT1071">
            <v>0</v>
          </cell>
          <cell r="CU1071">
            <v>0</v>
          </cell>
          <cell r="CV1071">
            <v>0</v>
          </cell>
          <cell r="CW1071">
            <v>0</v>
          </cell>
          <cell r="CX1071">
            <v>0</v>
          </cell>
          <cell r="CY1071">
            <v>0</v>
          </cell>
          <cell r="CZ1071">
            <v>0</v>
          </cell>
          <cell r="DA1071">
            <v>0</v>
          </cell>
          <cell r="DB1071">
            <v>0</v>
          </cell>
          <cell r="DC1071">
            <v>0</v>
          </cell>
          <cell r="DD1071">
            <v>3876.6953903439994</v>
          </cell>
          <cell r="DE1071">
            <v>0</v>
          </cell>
          <cell r="DG1071">
            <v>3013.8901848</v>
          </cell>
          <cell r="DI1071">
            <v>0.03</v>
          </cell>
          <cell r="DJ1071">
            <v>90.416705543999996</v>
          </cell>
          <cell r="DK1071">
            <v>2.3880097866799264E-2</v>
          </cell>
          <cell r="DL1071">
            <v>0</v>
          </cell>
        </row>
        <row r="1072">
          <cell r="A1072" t="str">
            <v>B10421A2R0600L2871</v>
          </cell>
          <cell r="B1072" t="str">
            <v>RULLIERA A.C. M2 P63,8 LR0600 LT2871</v>
          </cell>
          <cell r="F1072">
            <v>8659.1894513702136</v>
          </cell>
          <cell r="H1072">
            <v>4069.8190421439999</v>
          </cell>
          <cell r="I1072">
            <v>0.53</v>
          </cell>
          <cell r="J1072" t="str">
            <v>OK</v>
          </cell>
          <cell r="K1072" t="str">
            <v>NEWZD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>
            <v>0</v>
          </cell>
          <cell r="AM1072">
            <v>0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  <cell r="AR1072">
            <v>0</v>
          </cell>
          <cell r="AS1072">
            <v>0</v>
          </cell>
          <cell r="AT1072">
            <v>0</v>
          </cell>
          <cell r="AU1072">
            <v>0</v>
          </cell>
          <cell r="AV1072">
            <v>3280.3241671440001</v>
          </cell>
          <cell r="AW1072">
            <v>72</v>
          </cell>
          <cell r="AX1072">
            <v>2</v>
          </cell>
          <cell r="AY1072">
            <v>0</v>
          </cell>
          <cell r="AZ1072">
            <v>0</v>
          </cell>
          <cell r="BA1072">
            <v>0</v>
          </cell>
          <cell r="BB1072">
            <v>0</v>
          </cell>
          <cell r="BC1072">
            <v>0</v>
          </cell>
          <cell r="BD1072">
            <v>0</v>
          </cell>
          <cell r="BE1072">
            <v>18</v>
          </cell>
          <cell r="BF1072">
            <v>0.5</v>
          </cell>
          <cell r="BG1072">
            <v>0</v>
          </cell>
          <cell r="BH1072">
            <v>0</v>
          </cell>
          <cell r="BI1072">
            <v>0</v>
          </cell>
          <cell r="BJ1072">
            <v>0</v>
          </cell>
          <cell r="BK1072">
            <v>49.4</v>
          </cell>
          <cell r="BL1072">
            <v>1.3</v>
          </cell>
          <cell r="BM1072">
            <v>0</v>
          </cell>
          <cell r="BN1072">
            <v>0</v>
          </cell>
          <cell r="BO1072">
            <v>383.55362499999995</v>
          </cell>
          <cell r="BP1072">
            <v>11.801649999999999</v>
          </cell>
          <cell r="BQ1072">
            <v>0</v>
          </cell>
          <cell r="BR1072">
            <v>0</v>
          </cell>
          <cell r="BS1072">
            <v>188.84125</v>
          </cell>
          <cell r="BT1072">
            <v>5.8105000000000002</v>
          </cell>
          <cell r="BU1072">
            <v>0</v>
          </cell>
          <cell r="BV1072">
            <v>0</v>
          </cell>
          <cell r="BW1072">
            <v>0</v>
          </cell>
          <cell r="BX1072">
            <v>0</v>
          </cell>
          <cell r="BY1072">
            <v>0</v>
          </cell>
          <cell r="BZ1072">
            <v>0</v>
          </cell>
          <cell r="CA1072">
            <v>77.7</v>
          </cell>
          <cell r="CB1072">
            <v>2.1</v>
          </cell>
          <cell r="CC1072">
            <v>0</v>
          </cell>
          <cell r="CD1072">
            <v>0</v>
          </cell>
          <cell r="CE1072">
            <v>0</v>
          </cell>
          <cell r="CF1072">
            <v>0</v>
          </cell>
          <cell r="CG1072">
            <v>0</v>
          </cell>
          <cell r="CH1072">
            <v>0</v>
          </cell>
          <cell r="CI1072">
            <v>0</v>
          </cell>
          <cell r="CJ1072">
            <v>0</v>
          </cell>
          <cell r="CK1072">
            <v>0</v>
          </cell>
          <cell r="CL1072">
            <v>0</v>
          </cell>
          <cell r="CM1072">
            <v>0</v>
          </cell>
          <cell r="CN1072">
            <v>0</v>
          </cell>
          <cell r="CO1072">
            <v>0</v>
          </cell>
          <cell r="CP1072">
            <v>0</v>
          </cell>
          <cell r="CQ1072">
            <v>0</v>
          </cell>
          <cell r="CR1072">
            <v>0</v>
          </cell>
          <cell r="CS1072">
            <v>0</v>
          </cell>
          <cell r="CT1072">
            <v>0</v>
          </cell>
          <cell r="CU1072">
            <v>0</v>
          </cell>
          <cell r="CV1072">
            <v>0</v>
          </cell>
          <cell r="CW1072">
            <v>0</v>
          </cell>
          <cell r="CX1072">
            <v>0</v>
          </cell>
          <cell r="CY1072">
            <v>0</v>
          </cell>
          <cell r="CZ1072">
            <v>0</v>
          </cell>
          <cell r="DA1072">
            <v>0</v>
          </cell>
          <cell r="DB1072">
            <v>0</v>
          </cell>
          <cell r="DC1072">
            <v>0</v>
          </cell>
          <cell r="DD1072">
            <v>4069.8190421439999</v>
          </cell>
          <cell r="DE1072">
            <v>0</v>
          </cell>
          <cell r="DG1072">
            <v>3184.7807447999999</v>
          </cell>
          <cell r="DI1072">
            <v>0.03</v>
          </cell>
          <cell r="DJ1072">
            <v>95.543422343999993</v>
          </cell>
          <cell r="DK1072">
            <v>2.4040462082699762E-2</v>
          </cell>
          <cell r="DL1072">
            <v>0</v>
          </cell>
        </row>
        <row r="1073">
          <cell r="A1073" t="str">
            <v>B10421A2R0600L3509</v>
          </cell>
          <cell r="B1073" t="str">
            <v>RULLIERA A.C. M2 P63,8 LR0600 LT3509</v>
          </cell>
          <cell r="F1073">
            <v>9481.0192066042546</v>
          </cell>
          <cell r="H1073">
            <v>4456.0790271039996</v>
          </cell>
          <cell r="I1073">
            <v>0.53</v>
          </cell>
          <cell r="J1073" t="str">
            <v>OK</v>
          </cell>
          <cell r="K1073" t="str">
            <v>NEWZD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>
            <v>0</v>
          </cell>
          <cell r="AM1073">
            <v>0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  <cell r="AR1073">
            <v>0</v>
          </cell>
          <cell r="AS1073">
            <v>0</v>
          </cell>
          <cell r="AT1073">
            <v>0</v>
          </cell>
          <cell r="AU1073">
            <v>0</v>
          </cell>
          <cell r="AV1073">
            <v>3632.3714021039996</v>
          </cell>
          <cell r="AW1073">
            <v>72</v>
          </cell>
          <cell r="AX1073">
            <v>2</v>
          </cell>
          <cell r="AY1073">
            <v>0</v>
          </cell>
          <cell r="AZ1073">
            <v>0</v>
          </cell>
          <cell r="BA1073">
            <v>0</v>
          </cell>
          <cell r="BB1073">
            <v>0</v>
          </cell>
          <cell r="BC1073">
            <v>0</v>
          </cell>
          <cell r="BD1073">
            <v>0</v>
          </cell>
          <cell r="BE1073">
            <v>18</v>
          </cell>
          <cell r="BF1073">
            <v>0.5</v>
          </cell>
          <cell r="BG1073">
            <v>0</v>
          </cell>
          <cell r="BH1073">
            <v>0</v>
          </cell>
          <cell r="BI1073">
            <v>0</v>
          </cell>
          <cell r="BJ1073">
            <v>0</v>
          </cell>
          <cell r="BK1073">
            <v>49.4</v>
          </cell>
          <cell r="BL1073">
            <v>1.3</v>
          </cell>
          <cell r="BM1073">
            <v>0</v>
          </cell>
          <cell r="BN1073">
            <v>0</v>
          </cell>
          <cell r="BO1073">
            <v>407.39887500000003</v>
          </cell>
          <cell r="BP1073">
            <v>12.535350000000001</v>
          </cell>
          <cell r="BQ1073">
            <v>0</v>
          </cell>
          <cell r="BR1073">
            <v>0</v>
          </cell>
          <cell r="BS1073">
            <v>199.20875000000001</v>
          </cell>
          <cell r="BT1073">
            <v>6.1295000000000002</v>
          </cell>
          <cell r="BU1073">
            <v>0</v>
          </cell>
          <cell r="BV1073">
            <v>0</v>
          </cell>
          <cell r="BW1073">
            <v>0</v>
          </cell>
          <cell r="BX1073">
            <v>0</v>
          </cell>
          <cell r="BY1073">
            <v>0</v>
          </cell>
          <cell r="BZ1073">
            <v>0</v>
          </cell>
          <cell r="CA1073">
            <v>77.7</v>
          </cell>
          <cell r="CB1073">
            <v>2.1</v>
          </cell>
          <cell r="CC1073">
            <v>0</v>
          </cell>
          <cell r="CD1073">
            <v>0</v>
          </cell>
          <cell r="CE1073">
            <v>0</v>
          </cell>
          <cell r="CF1073">
            <v>0</v>
          </cell>
          <cell r="CG1073">
            <v>0</v>
          </cell>
          <cell r="CH1073">
            <v>0</v>
          </cell>
          <cell r="CI1073">
            <v>0</v>
          </cell>
          <cell r="CJ1073">
            <v>0</v>
          </cell>
          <cell r="CK1073">
            <v>0</v>
          </cell>
          <cell r="CL1073">
            <v>0</v>
          </cell>
          <cell r="CM1073">
            <v>0</v>
          </cell>
          <cell r="CN1073">
            <v>0</v>
          </cell>
          <cell r="CO1073">
            <v>0</v>
          </cell>
          <cell r="CP1073">
            <v>0</v>
          </cell>
          <cell r="CQ1073">
            <v>0</v>
          </cell>
          <cell r="CR1073">
            <v>0</v>
          </cell>
          <cell r="CS1073">
            <v>0</v>
          </cell>
          <cell r="CT1073">
            <v>0</v>
          </cell>
          <cell r="CU1073">
            <v>0</v>
          </cell>
          <cell r="CV1073">
            <v>0</v>
          </cell>
          <cell r="CW1073">
            <v>0</v>
          </cell>
          <cell r="CX1073">
            <v>0</v>
          </cell>
          <cell r="CY1073">
            <v>0</v>
          </cell>
          <cell r="CZ1073">
            <v>0</v>
          </cell>
          <cell r="DA1073">
            <v>0</v>
          </cell>
          <cell r="DB1073">
            <v>0</v>
          </cell>
          <cell r="DC1073">
            <v>0</v>
          </cell>
          <cell r="DD1073">
            <v>4456.0790271039996</v>
          </cell>
          <cell r="DE1073">
            <v>0</v>
          </cell>
          <cell r="DG1073">
            <v>3526.5741767999998</v>
          </cell>
          <cell r="DI1073">
            <v>0.03</v>
          </cell>
          <cell r="DJ1073">
            <v>105.79722530399999</v>
          </cell>
          <cell r="DK1073">
            <v>2.4319625744756275E-2</v>
          </cell>
          <cell r="DL1073">
            <v>0</v>
          </cell>
        </row>
        <row r="1074">
          <cell r="A1074" t="str">
            <v>B10421A2R0600L3828</v>
          </cell>
          <cell r="B1074" t="str">
            <v>RULLIERA A.C. M2 P63,8 LR0600 LT3828</v>
          </cell>
          <cell r="F1074">
            <v>9891.9205934127676</v>
          </cell>
          <cell r="H1074">
            <v>4649.2026789040001</v>
          </cell>
          <cell r="I1074">
            <v>0.53</v>
          </cell>
          <cell r="J1074" t="str">
            <v>OK</v>
          </cell>
          <cell r="K1074" t="str">
            <v>NEWZD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>
            <v>0</v>
          </cell>
          <cell r="AM1074">
            <v>0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  <cell r="AR1074">
            <v>0</v>
          </cell>
          <cell r="AS1074">
            <v>0</v>
          </cell>
          <cell r="AT1074">
            <v>0</v>
          </cell>
          <cell r="AU1074">
            <v>0</v>
          </cell>
          <cell r="AV1074">
            <v>3808.3886789039998</v>
          </cell>
          <cell r="AW1074">
            <v>72</v>
          </cell>
          <cell r="AX1074">
            <v>2</v>
          </cell>
          <cell r="AY1074">
            <v>0</v>
          </cell>
          <cell r="AZ1074">
            <v>0</v>
          </cell>
          <cell r="BA1074">
            <v>0</v>
          </cell>
          <cell r="BB1074">
            <v>0</v>
          </cell>
          <cell r="BC1074">
            <v>0</v>
          </cell>
          <cell r="BD1074">
            <v>0</v>
          </cell>
          <cell r="BE1074">
            <v>18</v>
          </cell>
          <cell r="BF1074">
            <v>0.5</v>
          </cell>
          <cell r="BG1074">
            <v>0</v>
          </cell>
          <cell r="BH1074">
            <v>0</v>
          </cell>
          <cell r="BI1074">
            <v>0</v>
          </cell>
          <cell r="BJ1074">
            <v>0</v>
          </cell>
          <cell r="BK1074">
            <v>49.4</v>
          </cell>
          <cell r="BL1074">
            <v>1.3</v>
          </cell>
          <cell r="BM1074">
            <v>0</v>
          </cell>
          <cell r="BN1074">
            <v>0</v>
          </cell>
          <cell r="BO1074">
            <v>419.32150000000001</v>
          </cell>
          <cell r="BP1074">
            <v>12.902200000000001</v>
          </cell>
          <cell r="BQ1074">
            <v>0</v>
          </cell>
          <cell r="BR1074">
            <v>0</v>
          </cell>
          <cell r="BS1074">
            <v>204.39249999999998</v>
          </cell>
          <cell r="BT1074">
            <v>6.2889999999999997</v>
          </cell>
          <cell r="BU1074">
            <v>0</v>
          </cell>
          <cell r="BV1074">
            <v>0</v>
          </cell>
          <cell r="BW1074">
            <v>0</v>
          </cell>
          <cell r="BX1074">
            <v>0</v>
          </cell>
          <cell r="BY1074">
            <v>0</v>
          </cell>
          <cell r="BZ1074">
            <v>0</v>
          </cell>
          <cell r="CA1074">
            <v>77.7</v>
          </cell>
          <cell r="CB1074">
            <v>2.1</v>
          </cell>
          <cell r="CC1074">
            <v>0</v>
          </cell>
          <cell r="CD1074">
            <v>0</v>
          </cell>
          <cell r="CE1074">
            <v>0</v>
          </cell>
          <cell r="CF1074">
            <v>0</v>
          </cell>
          <cell r="CG1074">
            <v>0</v>
          </cell>
          <cell r="CH1074">
            <v>0</v>
          </cell>
          <cell r="CI1074">
            <v>0</v>
          </cell>
          <cell r="CJ1074">
            <v>0</v>
          </cell>
          <cell r="CK1074">
            <v>0</v>
          </cell>
          <cell r="CL1074">
            <v>0</v>
          </cell>
          <cell r="CM1074">
            <v>0</v>
          </cell>
          <cell r="CN1074">
            <v>0</v>
          </cell>
          <cell r="CO1074">
            <v>0</v>
          </cell>
          <cell r="CP1074">
            <v>0</v>
          </cell>
          <cell r="CQ1074">
            <v>0</v>
          </cell>
          <cell r="CR1074">
            <v>0</v>
          </cell>
          <cell r="CS1074">
            <v>0</v>
          </cell>
          <cell r="CT1074">
            <v>0</v>
          </cell>
          <cell r="CU1074">
            <v>0</v>
          </cell>
          <cell r="CV1074">
            <v>0</v>
          </cell>
          <cell r="CW1074">
            <v>0</v>
          </cell>
          <cell r="CX1074">
            <v>0</v>
          </cell>
          <cell r="CY1074">
            <v>0</v>
          </cell>
          <cell r="CZ1074">
            <v>0</v>
          </cell>
          <cell r="DA1074">
            <v>0</v>
          </cell>
          <cell r="DB1074">
            <v>0</v>
          </cell>
          <cell r="DC1074">
            <v>0</v>
          </cell>
          <cell r="DD1074">
            <v>4649.2026789040001</v>
          </cell>
          <cell r="DE1074">
            <v>0</v>
          </cell>
          <cell r="DG1074">
            <v>3697.4647367999996</v>
          </cell>
          <cell r="DI1074">
            <v>0.03</v>
          </cell>
          <cell r="DJ1074">
            <v>110.92394210399999</v>
          </cell>
          <cell r="DK1074">
            <v>2.444185307626431E-2</v>
          </cell>
          <cell r="DL1074">
            <v>0</v>
          </cell>
        </row>
        <row r="1075">
          <cell r="A1075" t="str">
            <v>B10421A2R0800L1914</v>
          </cell>
          <cell r="B1075" t="str">
            <v>RULLIERA A.C. M2 P63,8 LR0800 LT1914</v>
          </cell>
          <cell r="F1075">
            <v>7186.5917340085098</v>
          </cell>
          <cell r="H1075">
            <v>3377.6981149839994</v>
          </cell>
          <cell r="I1075">
            <v>0.53</v>
          </cell>
          <cell r="J1075" t="str">
            <v>OK</v>
          </cell>
          <cell r="K1075" t="str">
            <v>NEWZD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>
            <v>0</v>
          </cell>
          <cell r="AM1075">
            <v>0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  <cell r="AR1075">
            <v>0</v>
          </cell>
          <cell r="AS1075">
            <v>0</v>
          </cell>
          <cell r="AT1075">
            <v>0</v>
          </cell>
          <cell r="AU1075">
            <v>0</v>
          </cell>
          <cell r="AV1075">
            <v>2639.5223649839995</v>
          </cell>
          <cell r="AW1075">
            <v>72</v>
          </cell>
          <cell r="AX1075">
            <v>2</v>
          </cell>
          <cell r="AY1075">
            <v>0</v>
          </cell>
          <cell r="AZ1075">
            <v>0</v>
          </cell>
          <cell r="BA1075">
            <v>0</v>
          </cell>
          <cell r="BB1075">
            <v>0</v>
          </cell>
          <cell r="BC1075">
            <v>0</v>
          </cell>
          <cell r="BD1075">
            <v>0</v>
          </cell>
          <cell r="BE1075">
            <v>18</v>
          </cell>
          <cell r="BF1075">
            <v>0.5</v>
          </cell>
          <cell r="BG1075">
            <v>0</v>
          </cell>
          <cell r="BH1075">
            <v>0</v>
          </cell>
          <cell r="BI1075">
            <v>0</v>
          </cell>
          <cell r="BJ1075">
            <v>0</v>
          </cell>
          <cell r="BK1075">
            <v>49.4</v>
          </cell>
          <cell r="BL1075">
            <v>1.3</v>
          </cell>
          <cell r="BM1075">
            <v>0</v>
          </cell>
          <cell r="BN1075">
            <v>0</v>
          </cell>
          <cell r="BO1075">
            <v>347.78575000000001</v>
          </cell>
          <cell r="BP1075">
            <v>10.7011</v>
          </cell>
          <cell r="BQ1075">
            <v>0</v>
          </cell>
          <cell r="BR1075">
            <v>0</v>
          </cell>
          <cell r="BS1075">
            <v>173.29</v>
          </cell>
          <cell r="BT1075">
            <v>5.3319999999999999</v>
          </cell>
          <cell r="BU1075">
            <v>0</v>
          </cell>
          <cell r="BV1075">
            <v>0</v>
          </cell>
          <cell r="BW1075">
            <v>0</v>
          </cell>
          <cell r="BX1075">
            <v>0</v>
          </cell>
          <cell r="BY1075">
            <v>0</v>
          </cell>
          <cell r="BZ1075">
            <v>0</v>
          </cell>
          <cell r="CA1075">
            <v>77.7</v>
          </cell>
          <cell r="CB1075">
            <v>2.1</v>
          </cell>
          <cell r="CC1075">
            <v>0</v>
          </cell>
          <cell r="CD1075">
            <v>0</v>
          </cell>
          <cell r="CE1075">
            <v>0</v>
          </cell>
          <cell r="CF1075">
            <v>0</v>
          </cell>
          <cell r="CG1075">
            <v>0</v>
          </cell>
          <cell r="CH1075">
            <v>0</v>
          </cell>
          <cell r="CI1075">
            <v>0</v>
          </cell>
          <cell r="CJ1075">
            <v>0</v>
          </cell>
          <cell r="CK1075">
            <v>0</v>
          </cell>
          <cell r="CL1075">
            <v>0</v>
          </cell>
          <cell r="CM1075">
            <v>0</v>
          </cell>
          <cell r="CN1075">
            <v>0</v>
          </cell>
          <cell r="CO1075">
            <v>0</v>
          </cell>
          <cell r="CP1075">
            <v>0</v>
          </cell>
          <cell r="CQ1075">
            <v>0</v>
          </cell>
          <cell r="CR1075">
            <v>0</v>
          </cell>
          <cell r="CS1075">
            <v>0</v>
          </cell>
          <cell r="CT1075">
            <v>0</v>
          </cell>
          <cell r="CU1075">
            <v>0</v>
          </cell>
          <cell r="CV1075">
            <v>0</v>
          </cell>
          <cell r="CW1075">
            <v>0</v>
          </cell>
          <cell r="CX1075">
            <v>0</v>
          </cell>
          <cell r="CY1075">
            <v>0</v>
          </cell>
          <cell r="CZ1075">
            <v>0</v>
          </cell>
          <cell r="DA1075">
            <v>0</v>
          </cell>
          <cell r="DB1075">
            <v>0</v>
          </cell>
          <cell r="DC1075">
            <v>0</v>
          </cell>
          <cell r="DD1075">
            <v>3377.6981149839994</v>
          </cell>
          <cell r="DE1075">
            <v>0</v>
          </cell>
          <cell r="DG1075">
            <v>2562.6430727999996</v>
          </cell>
          <cell r="DI1075">
            <v>0.03</v>
          </cell>
          <cell r="DJ1075">
            <v>76.879292183999979</v>
          </cell>
          <cell r="DK1075">
            <v>2.3290976061141479E-2</v>
          </cell>
          <cell r="DL1075">
            <v>0</v>
          </cell>
        </row>
        <row r="1076">
          <cell r="A1076" t="str">
            <v>B10421A2R0800L2552</v>
          </cell>
          <cell r="B1076" t="str">
            <v>RULLIERA A.C. M2 P63,8 LR0800 LT2552</v>
          </cell>
          <cell r="F1076">
            <v>8293.2934017531916</v>
          </cell>
          <cell r="H1076">
            <v>3897.8478988239995</v>
          </cell>
          <cell r="I1076">
            <v>0.53</v>
          </cell>
          <cell r="J1076" t="str">
            <v>OK</v>
          </cell>
          <cell r="K1076" t="str">
            <v>NEWZD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>
            <v>0</v>
          </cell>
          <cell r="AM1076">
            <v>0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  <cell r="AR1076">
            <v>0</v>
          </cell>
          <cell r="AS1076">
            <v>0</v>
          </cell>
          <cell r="AT1076">
            <v>0</v>
          </cell>
          <cell r="AU1076">
            <v>0</v>
          </cell>
          <cell r="AV1076">
            <v>3125.4593988239999</v>
          </cell>
          <cell r="AW1076">
            <v>72</v>
          </cell>
          <cell r="AX1076">
            <v>2</v>
          </cell>
          <cell r="AY1076">
            <v>0</v>
          </cell>
          <cell r="AZ1076">
            <v>0</v>
          </cell>
          <cell r="BA1076">
            <v>0</v>
          </cell>
          <cell r="BB1076">
            <v>0</v>
          </cell>
          <cell r="BC1076">
            <v>0</v>
          </cell>
          <cell r="BD1076">
            <v>0</v>
          </cell>
          <cell r="BE1076">
            <v>18</v>
          </cell>
          <cell r="BF1076">
            <v>0.5</v>
          </cell>
          <cell r="BG1076">
            <v>0</v>
          </cell>
          <cell r="BH1076">
            <v>0</v>
          </cell>
          <cell r="BI1076">
            <v>0</v>
          </cell>
          <cell r="BJ1076">
            <v>0</v>
          </cell>
          <cell r="BK1076">
            <v>49.4</v>
          </cell>
          <cell r="BL1076">
            <v>1.3</v>
          </cell>
          <cell r="BM1076">
            <v>0</v>
          </cell>
          <cell r="BN1076">
            <v>0</v>
          </cell>
          <cell r="BO1076">
            <v>371.63099999999997</v>
          </cell>
          <cell r="BP1076">
            <v>11.434799999999999</v>
          </cell>
          <cell r="BQ1076">
            <v>0</v>
          </cell>
          <cell r="BR1076">
            <v>0</v>
          </cell>
          <cell r="BS1076">
            <v>183.6575</v>
          </cell>
          <cell r="BT1076">
            <v>5.6509999999999998</v>
          </cell>
          <cell r="BU1076">
            <v>0</v>
          </cell>
          <cell r="BV1076">
            <v>0</v>
          </cell>
          <cell r="BW1076">
            <v>0</v>
          </cell>
          <cell r="BX1076">
            <v>0</v>
          </cell>
          <cell r="BY1076">
            <v>0</v>
          </cell>
          <cell r="BZ1076">
            <v>0</v>
          </cell>
          <cell r="CA1076">
            <v>77.7</v>
          </cell>
          <cell r="CB1076">
            <v>2.1</v>
          </cell>
          <cell r="CC1076">
            <v>0</v>
          </cell>
          <cell r="CD1076">
            <v>0</v>
          </cell>
          <cell r="CE1076">
            <v>0</v>
          </cell>
          <cell r="CF1076">
            <v>0</v>
          </cell>
          <cell r="CG1076">
            <v>0</v>
          </cell>
          <cell r="CH1076">
            <v>0</v>
          </cell>
          <cell r="CI1076">
            <v>0</v>
          </cell>
          <cell r="CJ1076">
            <v>0</v>
          </cell>
          <cell r="CK1076">
            <v>0</v>
          </cell>
          <cell r="CL1076">
            <v>0</v>
          </cell>
          <cell r="CM1076">
            <v>0</v>
          </cell>
          <cell r="CN1076">
            <v>0</v>
          </cell>
          <cell r="CO1076">
            <v>0</v>
          </cell>
          <cell r="CP1076">
            <v>0</v>
          </cell>
          <cell r="CQ1076">
            <v>0</v>
          </cell>
          <cell r="CR1076">
            <v>0</v>
          </cell>
          <cell r="CS1076">
            <v>0</v>
          </cell>
          <cell r="CT1076">
            <v>0</v>
          </cell>
          <cell r="CU1076">
            <v>0</v>
          </cell>
          <cell r="CV1076">
            <v>0</v>
          </cell>
          <cell r="CW1076">
            <v>0</v>
          </cell>
          <cell r="CX1076">
            <v>0</v>
          </cell>
          <cell r="CY1076">
            <v>0</v>
          </cell>
          <cell r="CZ1076">
            <v>0</v>
          </cell>
          <cell r="DA1076">
            <v>0</v>
          </cell>
          <cell r="DB1076">
            <v>0</v>
          </cell>
          <cell r="DC1076">
            <v>0</v>
          </cell>
          <cell r="DD1076">
            <v>3897.8478988239995</v>
          </cell>
          <cell r="DE1076">
            <v>0</v>
          </cell>
          <cell r="DG1076">
            <v>3034.4266008</v>
          </cell>
          <cell r="DI1076">
            <v>0.03</v>
          </cell>
          <cell r="DJ1076">
            <v>91.032798024000002</v>
          </cell>
          <cell r="DK1076">
            <v>2.3913112566163124E-2</v>
          </cell>
          <cell r="DL1076">
            <v>0</v>
          </cell>
        </row>
        <row r="1077">
          <cell r="A1077" t="str">
            <v>B10421A2R0800L2871</v>
          </cell>
          <cell r="B1077" t="str">
            <v>RULLIERA A.C. M2 P63,8 LR0800 LT2871</v>
          </cell>
          <cell r="F1077">
            <v>8710.0497994553189</v>
          </cell>
          <cell r="H1077">
            <v>4093.7234057439996</v>
          </cell>
          <cell r="I1077">
            <v>0.53</v>
          </cell>
          <cell r="J1077" t="str">
            <v>OK</v>
          </cell>
          <cell r="K1077" t="str">
            <v>NEWZD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>
            <v>0</v>
          </cell>
          <cell r="AM1077">
            <v>0</v>
          </cell>
          <cell r="AN1077">
            <v>0</v>
          </cell>
          <cell r="AO1077">
            <v>0</v>
          </cell>
          <cell r="AP1077">
            <v>0</v>
          </cell>
          <cell r="AQ1077">
            <v>0</v>
          </cell>
          <cell r="AR1077">
            <v>0</v>
          </cell>
          <cell r="AS1077">
            <v>0</v>
          </cell>
          <cell r="AT1077">
            <v>0</v>
          </cell>
          <cell r="AU1077">
            <v>0</v>
          </cell>
          <cell r="AV1077">
            <v>3304.2285307439997</v>
          </cell>
          <cell r="AW1077">
            <v>72</v>
          </cell>
          <cell r="AX1077">
            <v>2</v>
          </cell>
          <cell r="AY1077">
            <v>0</v>
          </cell>
          <cell r="AZ1077">
            <v>0</v>
          </cell>
          <cell r="BA1077">
            <v>0</v>
          </cell>
          <cell r="BB1077">
            <v>0</v>
          </cell>
          <cell r="BC1077">
            <v>0</v>
          </cell>
          <cell r="BD1077">
            <v>0</v>
          </cell>
          <cell r="BE1077">
            <v>18</v>
          </cell>
          <cell r="BF1077">
            <v>0.5</v>
          </cell>
          <cell r="BG1077">
            <v>0</v>
          </cell>
          <cell r="BH1077">
            <v>0</v>
          </cell>
          <cell r="BI1077">
            <v>0</v>
          </cell>
          <cell r="BJ1077">
            <v>0</v>
          </cell>
          <cell r="BK1077">
            <v>49.4</v>
          </cell>
          <cell r="BL1077">
            <v>1.3</v>
          </cell>
          <cell r="BM1077">
            <v>0</v>
          </cell>
          <cell r="BN1077">
            <v>0</v>
          </cell>
          <cell r="BO1077">
            <v>383.55362499999995</v>
          </cell>
          <cell r="BP1077">
            <v>11.801649999999999</v>
          </cell>
          <cell r="BQ1077">
            <v>0</v>
          </cell>
          <cell r="BR1077">
            <v>0</v>
          </cell>
          <cell r="BS1077">
            <v>188.84125</v>
          </cell>
          <cell r="BT1077">
            <v>5.8105000000000002</v>
          </cell>
          <cell r="BU1077">
            <v>0</v>
          </cell>
          <cell r="BV1077">
            <v>0</v>
          </cell>
          <cell r="BW1077">
            <v>0</v>
          </cell>
          <cell r="BX1077">
            <v>0</v>
          </cell>
          <cell r="BY1077">
            <v>0</v>
          </cell>
          <cell r="BZ1077">
            <v>0</v>
          </cell>
          <cell r="CA1077">
            <v>77.7</v>
          </cell>
          <cell r="CB1077">
            <v>2.1</v>
          </cell>
          <cell r="CC1077">
            <v>0</v>
          </cell>
          <cell r="CD1077">
            <v>0</v>
          </cell>
          <cell r="CE1077">
            <v>0</v>
          </cell>
          <cell r="CF1077">
            <v>0</v>
          </cell>
          <cell r="CG1077">
            <v>0</v>
          </cell>
          <cell r="CH1077">
            <v>0</v>
          </cell>
          <cell r="CI1077">
            <v>0</v>
          </cell>
          <cell r="CJ1077">
            <v>0</v>
          </cell>
          <cell r="CK1077">
            <v>0</v>
          </cell>
          <cell r="CL1077">
            <v>0</v>
          </cell>
          <cell r="CM1077">
            <v>0</v>
          </cell>
          <cell r="CN1077">
            <v>0</v>
          </cell>
          <cell r="CO1077">
            <v>0</v>
          </cell>
          <cell r="CP1077">
            <v>0</v>
          </cell>
          <cell r="CQ1077">
            <v>0</v>
          </cell>
          <cell r="CR1077">
            <v>0</v>
          </cell>
          <cell r="CS1077">
            <v>0</v>
          </cell>
          <cell r="CT1077">
            <v>0</v>
          </cell>
          <cell r="CU1077">
            <v>0</v>
          </cell>
          <cell r="CV1077">
            <v>0</v>
          </cell>
          <cell r="CW1077">
            <v>0</v>
          </cell>
          <cell r="CX1077">
            <v>0</v>
          </cell>
          <cell r="CY1077">
            <v>0</v>
          </cell>
          <cell r="CZ1077">
            <v>0</v>
          </cell>
          <cell r="DA1077">
            <v>0</v>
          </cell>
          <cell r="DB1077">
            <v>0</v>
          </cell>
          <cell r="DC1077">
            <v>0</v>
          </cell>
          <cell r="DD1077">
            <v>4093.7234057439996</v>
          </cell>
          <cell r="DE1077">
            <v>0</v>
          </cell>
          <cell r="DG1077">
            <v>3207.9888647999996</v>
          </cell>
          <cell r="DI1077">
            <v>0.03</v>
          </cell>
          <cell r="DJ1077">
            <v>96.239665943999981</v>
          </cell>
          <cell r="DK1077">
            <v>2.4075061265618806E-2</v>
          </cell>
          <cell r="DL1077">
            <v>0</v>
          </cell>
        </row>
        <row r="1078">
          <cell r="A1078" t="str">
            <v>B10421A2R0800L3509</v>
          </cell>
          <cell r="B1078" t="str">
            <v>RULLIERA A.C. M2 P63,8 LR0800 LT3509</v>
          </cell>
          <cell r="F1078">
            <v>9543.5895764765974</v>
          </cell>
          <cell r="H1078">
            <v>4485.4871009440003</v>
          </cell>
          <cell r="I1078">
            <v>0.53</v>
          </cell>
          <cell r="J1078" t="str">
            <v>OK</v>
          </cell>
          <cell r="K1078" t="str">
            <v>NEWZD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>
            <v>0</v>
          </cell>
          <cell r="AM1078">
            <v>0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  <cell r="AR1078">
            <v>0</v>
          </cell>
          <cell r="AS1078">
            <v>0</v>
          </cell>
          <cell r="AT1078">
            <v>0</v>
          </cell>
          <cell r="AU1078">
            <v>0</v>
          </cell>
          <cell r="AV1078">
            <v>3661.7794759440003</v>
          </cell>
          <cell r="AW1078">
            <v>72</v>
          </cell>
          <cell r="AX1078">
            <v>2</v>
          </cell>
          <cell r="AY1078">
            <v>0</v>
          </cell>
          <cell r="AZ1078">
            <v>0</v>
          </cell>
          <cell r="BA1078">
            <v>0</v>
          </cell>
          <cell r="BB1078">
            <v>0</v>
          </cell>
          <cell r="BC1078">
            <v>0</v>
          </cell>
          <cell r="BD1078">
            <v>0</v>
          </cell>
          <cell r="BE1078">
            <v>18</v>
          </cell>
          <cell r="BF1078">
            <v>0.5</v>
          </cell>
          <cell r="BG1078">
            <v>0</v>
          </cell>
          <cell r="BH1078">
            <v>0</v>
          </cell>
          <cell r="BI1078">
            <v>0</v>
          </cell>
          <cell r="BJ1078">
            <v>0</v>
          </cell>
          <cell r="BK1078">
            <v>49.4</v>
          </cell>
          <cell r="BL1078">
            <v>1.3</v>
          </cell>
          <cell r="BM1078">
            <v>0</v>
          </cell>
          <cell r="BN1078">
            <v>0</v>
          </cell>
          <cell r="BO1078">
            <v>407.39887500000003</v>
          </cell>
          <cell r="BP1078">
            <v>12.535350000000001</v>
          </cell>
          <cell r="BQ1078">
            <v>0</v>
          </cell>
          <cell r="BR1078">
            <v>0</v>
          </cell>
          <cell r="BS1078">
            <v>199.20875000000001</v>
          </cell>
          <cell r="BT1078">
            <v>6.1295000000000002</v>
          </cell>
          <cell r="BU1078">
            <v>0</v>
          </cell>
          <cell r="BV1078">
            <v>0</v>
          </cell>
          <cell r="BW1078">
            <v>0</v>
          </cell>
          <cell r="BX1078">
            <v>0</v>
          </cell>
          <cell r="BY1078">
            <v>0</v>
          </cell>
          <cell r="BZ1078">
            <v>0</v>
          </cell>
          <cell r="CA1078">
            <v>77.7</v>
          </cell>
          <cell r="CB1078">
            <v>2.1</v>
          </cell>
          <cell r="CC1078">
            <v>0</v>
          </cell>
          <cell r="CD1078">
            <v>0</v>
          </cell>
          <cell r="CE1078">
            <v>0</v>
          </cell>
          <cell r="CF1078">
            <v>0</v>
          </cell>
          <cell r="CG1078">
            <v>0</v>
          </cell>
          <cell r="CH1078">
            <v>0</v>
          </cell>
          <cell r="CI1078">
            <v>0</v>
          </cell>
          <cell r="CJ1078">
            <v>0</v>
          </cell>
          <cell r="CK1078">
            <v>0</v>
          </cell>
          <cell r="CL1078">
            <v>0</v>
          </cell>
          <cell r="CM1078">
            <v>0</v>
          </cell>
          <cell r="CN1078">
            <v>0</v>
          </cell>
          <cell r="CO1078">
            <v>0</v>
          </cell>
          <cell r="CP1078">
            <v>0</v>
          </cell>
          <cell r="CQ1078">
            <v>0</v>
          </cell>
          <cell r="CR1078">
            <v>0</v>
          </cell>
          <cell r="CS1078">
            <v>0</v>
          </cell>
          <cell r="CT1078">
            <v>0</v>
          </cell>
          <cell r="CU1078">
            <v>0</v>
          </cell>
          <cell r="CV1078">
            <v>0</v>
          </cell>
          <cell r="CW1078">
            <v>0</v>
          </cell>
          <cell r="CX1078">
            <v>0</v>
          </cell>
          <cell r="CY1078">
            <v>0</v>
          </cell>
          <cell r="CZ1078">
            <v>0</v>
          </cell>
          <cell r="DA1078">
            <v>0</v>
          </cell>
          <cell r="DB1078">
            <v>0</v>
          </cell>
          <cell r="DC1078">
            <v>0</v>
          </cell>
          <cell r="DD1078">
            <v>4485.4871009440003</v>
          </cell>
          <cell r="DE1078">
            <v>0</v>
          </cell>
          <cell r="DG1078">
            <v>3555.1257048000002</v>
          </cell>
          <cell r="DI1078">
            <v>0.03</v>
          </cell>
          <cell r="DJ1078">
            <v>106.653771144</v>
          </cell>
          <cell r="DK1078">
            <v>2.4356663775753101E-2</v>
          </cell>
          <cell r="DL1078">
            <v>0</v>
          </cell>
        </row>
        <row r="1079">
          <cell r="A1079" t="str">
            <v>B10421A2R0800L3828</v>
          </cell>
          <cell r="B1079" t="str">
            <v>RULLIERA A.C. M2 P63,8 LR0800 LT3828</v>
          </cell>
          <cell r="F1079">
            <v>9960.3459741787246</v>
          </cell>
          <cell r="H1079">
            <v>4681.362607864</v>
          </cell>
          <cell r="I1079">
            <v>0.53</v>
          </cell>
          <cell r="J1079" t="str">
            <v>OK</v>
          </cell>
          <cell r="K1079" t="str">
            <v>NEWZD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>
            <v>0</v>
          </cell>
          <cell r="AM1079">
            <v>0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  <cell r="AR1079">
            <v>0</v>
          </cell>
          <cell r="AS1079">
            <v>0</v>
          </cell>
          <cell r="AT1079">
            <v>0</v>
          </cell>
          <cell r="AU1079">
            <v>0</v>
          </cell>
          <cell r="AV1079">
            <v>3840.5486078639997</v>
          </cell>
          <cell r="AW1079">
            <v>72</v>
          </cell>
          <cell r="AX1079">
            <v>2</v>
          </cell>
          <cell r="AY1079">
            <v>0</v>
          </cell>
          <cell r="AZ1079">
            <v>0</v>
          </cell>
          <cell r="BA1079">
            <v>0</v>
          </cell>
          <cell r="BB1079">
            <v>0</v>
          </cell>
          <cell r="BC1079">
            <v>0</v>
          </cell>
          <cell r="BD1079">
            <v>0</v>
          </cell>
          <cell r="BE1079">
            <v>18</v>
          </cell>
          <cell r="BF1079">
            <v>0.5</v>
          </cell>
          <cell r="BG1079">
            <v>0</v>
          </cell>
          <cell r="BH1079">
            <v>0</v>
          </cell>
          <cell r="BI1079">
            <v>0</v>
          </cell>
          <cell r="BJ1079">
            <v>0</v>
          </cell>
          <cell r="BK1079">
            <v>49.4</v>
          </cell>
          <cell r="BL1079">
            <v>1.3</v>
          </cell>
          <cell r="BM1079">
            <v>0</v>
          </cell>
          <cell r="BN1079">
            <v>0</v>
          </cell>
          <cell r="BO1079">
            <v>419.32150000000001</v>
          </cell>
          <cell r="BP1079">
            <v>12.902200000000001</v>
          </cell>
          <cell r="BQ1079">
            <v>0</v>
          </cell>
          <cell r="BR1079">
            <v>0</v>
          </cell>
          <cell r="BS1079">
            <v>204.39249999999998</v>
          </cell>
          <cell r="BT1079">
            <v>6.2889999999999997</v>
          </cell>
          <cell r="BU1079">
            <v>0</v>
          </cell>
          <cell r="BV1079">
            <v>0</v>
          </cell>
          <cell r="BW1079">
            <v>0</v>
          </cell>
          <cell r="BX1079">
            <v>0</v>
          </cell>
          <cell r="BY1079">
            <v>0</v>
          </cell>
          <cell r="BZ1079">
            <v>0</v>
          </cell>
          <cell r="CA1079">
            <v>77.7</v>
          </cell>
          <cell r="CB1079">
            <v>2.1</v>
          </cell>
          <cell r="CC1079">
            <v>0</v>
          </cell>
          <cell r="CD1079">
            <v>0</v>
          </cell>
          <cell r="CE1079">
            <v>0</v>
          </cell>
          <cell r="CF1079">
            <v>0</v>
          </cell>
          <cell r="CG1079">
            <v>0</v>
          </cell>
          <cell r="CH1079">
            <v>0</v>
          </cell>
          <cell r="CI1079">
            <v>0</v>
          </cell>
          <cell r="CJ1079">
            <v>0</v>
          </cell>
          <cell r="CK1079">
            <v>0</v>
          </cell>
          <cell r="CL1079">
            <v>0</v>
          </cell>
          <cell r="CM1079">
            <v>0</v>
          </cell>
          <cell r="CN1079">
            <v>0</v>
          </cell>
          <cell r="CO1079">
            <v>0</v>
          </cell>
          <cell r="CP1079">
            <v>0</v>
          </cell>
          <cell r="CQ1079">
            <v>0</v>
          </cell>
          <cell r="CR1079">
            <v>0</v>
          </cell>
          <cell r="CS1079">
            <v>0</v>
          </cell>
          <cell r="CT1079">
            <v>0</v>
          </cell>
          <cell r="CU1079">
            <v>0</v>
          </cell>
          <cell r="CV1079">
            <v>0</v>
          </cell>
          <cell r="CW1079">
            <v>0</v>
          </cell>
          <cell r="CX1079">
            <v>0</v>
          </cell>
          <cell r="CY1079">
            <v>0</v>
          </cell>
          <cell r="CZ1079">
            <v>0</v>
          </cell>
          <cell r="DA1079">
            <v>0</v>
          </cell>
          <cell r="DB1079">
            <v>0</v>
          </cell>
          <cell r="DC1079">
            <v>0</v>
          </cell>
          <cell r="DD1079">
            <v>4681.362607864</v>
          </cell>
          <cell r="DE1079">
            <v>0</v>
          </cell>
          <cell r="DG1079">
            <v>3728.6879687999999</v>
          </cell>
          <cell r="DI1079">
            <v>0.03</v>
          </cell>
          <cell r="DJ1079">
            <v>111.860639064</v>
          </cell>
          <cell r="DK1079">
            <v>2.4479831681389074E-2</v>
          </cell>
          <cell r="DL1079">
            <v>0</v>
          </cell>
        </row>
        <row r="1080">
          <cell r="A1080" t="str">
            <v>B10421A2R1000L1914</v>
          </cell>
          <cell r="B1080" t="str">
            <v>RULLIERA A.C. M2 P63,8 LR1000 LT1914</v>
          </cell>
          <cell r="F1080">
            <v>7268.2650887319141</v>
          </cell>
          <cell r="H1080">
            <v>3416.0845917039996</v>
          </cell>
          <cell r="I1080">
            <v>0.53</v>
          </cell>
          <cell r="J1080" t="str">
            <v>OK</v>
          </cell>
          <cell r="K1080" t="str">
            <v>NEWZD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>
            <v>0</v>
          </cell>
          <cell r="AM1080">
            <v>0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  <cell r="AR1080">
            <v>0</v>
          </cell>
          <cell r="AS1080">
            <v>0</v>
          </cell>
          <cell r="AT1080">
            <v>0</v>
          </cell>
          <cell r="AU1080">
            <v>0</v>
          </cell>
          <cell r="AV1080">
            <v>2677.9088417039998</v>
          </cell>
          <cell r="AW1080">
            <v>72</v>
          </cell>
          <cell r="AX1080">
            <v>2</v>
          </cell>
          <cell r="AY1080">
            <v>0</v>
          </cell>
          <cell r="AZ1080">
            <v>0</v>
          </cell>
          <cell r="BA1080">
            <v>0</v>
          </cell>
          <cell r="BB1080">
            <v>0</v>
          </cell>
          <cell r="BC1080">
            <v>0</v>
          </cell>
          <cell r="BD1080">
            <v>0</v>
          </cell>
          <cell r="BE1080">
            <v>18</v>
          </cell>
          <cell r="BF1080">
            <v>0.5</v>
          </cell>
          <cell r="BG1080">
            <v>0</v>
          </cell>
          <cell r="BH1080">
            <v>0</v>
          </cell>
          <cell r="BI1080">
            <v>0</v>
          </cell>
          <cell r="BJ1080">
            <v>0</v>
          </cell>
          <cell r="BK1080">
            <v>49.4</v>
          </cell>
          <cell r="BL1080">
            <v>1.3</v>
          </cell>
          <cell r="BM1080">
            <v>0</v>
          </cell>
          <cell r="BN1080">
            <v>0</v>
          </cell>
          <cell r="BO1080">
            <v>347.78575000000001</v>
          </cell>
          <cell r="BP1080">
            <v>10.7011</v>
          </cell>
          <cell r="BQ1080">
            <v>0</v>
          </cell>
          <cell r="BR1080">
            <v>0</v>
          </cell>
          <cell r="BS1080">
            <v>173.29</v>
          </cell>
          <cell r="BT1080">
            <v>5.3319999999999999</v>
          </cell>
          <cell r="BU1080">
            <v>0</v>
          </cell>
          <cell r="BV1080">
            <v>0</v>
          </cell>
          <cell r="BW1080">
            <v>0</v>
          </cell>
          <cell r="BX1080">
            <v>0</v>
          </cell>
          <cell r="BY1080">
            <v>0</v>
          </cell>
          <cell r="BZ1080">
            <v>0</v>
          </cell>
          <cell r="CA1080">
            <v>77.7</v>
          </cell>
          <cell r="CB1080">
            <v>2.1</v>
          </cell>
          <cell r="CC1080">
            <v>0</v>
          </cell>
          <cell r="CD1080">
            <v>0</v>
          </cell>
          <cell r="CE1080">
            <v>0</v>
          </cell>
          <cell r="CF1080">
            <v>0</v>
          </cell>
          <cell r="CG1080">
            <v>0</v>
          </cell>
          <cell r="CH1080">
            <v>0</v>
          </cell>
          <cell r="CI1080">
            <v>0</v>
          </cell>
          <cell r="CJ1080">
            <v>0</v>
          </cell>
          <cell r="CK1080">
            <v>0</v>
          </cell>
          <cell r="CL1080">
            <v>0</v>
          </cell>
          <cell r="CM1080">
            <v>0</v>
          </cell>
          <cell r="CN1080">
            <v>0</v>
          </cell>
          <cell r="CO1080">
            <v>0</v>
          </cell>
          <cell r="CP1080">
            <v>0</v>
          </cell>
          <cell r="CQ1080">
            <v>0</v>
          </cell>
          <cell r="CR1080">
            <v>0</v>
          </cell>
          <cell r="CS1080">
            <v>0</v>
          </cell>
          <cell r="CT1080">
            <v>0</v>
          </cell>
          <cell r="CU1080">
            <v>0</v>
          </cell>
          <cell r="CV1080">
            <v>0</v>
          </cell>
          <cell r="CW1080">
            <v>0</v>
          </cell>
          <cell r="CX1080">
            <v>0</v>
          </cell>
          <cell r="CY1080">
            <v>0</v>
          </cell>
          <cell r="CZ1080">
            <v>0</v>
          </cell>
          <cell r="DA1080">
            <v>0</v>
          </cell>
          <cell r="DB1080">
            <v>0</v>
          </cell>
          <cell r="DC1080">
            <v>0</v>
          </cell>
          <cell r="DD1080">
            <v>3416.0845917039996</v>
          </cell>
          <cell r="DE1080">
            <v>0</v>
          </cell>
          <cell r="DG1080">
            <v>2599.9114967999999</v>
          </cell>
          <cell r="DI1080">
            <v>0.03</v>
          </cell>
          <cell r="DJ1080">
            <v>77.997344903999988</v>
          </cell>
          <cell r="DK1080">
            <v>2.3365879660206847E-2</v>
          </cell>
          <cell r="DL1080">
            <v>0</v>
          </cell>
        </row>
        <row r="1081">
          <cell r="A1081" t="str">
            <v>B10421A2R1000L2552</v>
          </cell>
          <cell r="B1081" t="str">
            <v>RULLIERA A.C. M2 P63,8 LR1000 LT2552</v>
          </cell>
          <cell r="F1081">
            <v>8400.1136235404247</v>
          </cell>
          <cell r="H1081">
            <v>3948.0534030639997</v>
          </cell>
          <cell r="I1081">
            <v>0.53</v>
          </cell>
          <cell r="J1081" t="str">
            <v>OK</v>
          </cell>
          <cell r="K1081" t="str">
            <v>NEWZD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>
            <v>0</v>
          </cell>
          <cell r="AM1081">
            <v>0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  <cell r="AR1081">
            <v>0</v>
          </cell>
          <cell r="AS1081">
            <v>0</v>
          </cell>
          <cell r="AT1081">
            <v>0</v>
          </cell>
          <cell r="AU1081">
            <v>0</v>
          </cell>
          <cell r="AV1081">
            <v>3175.6649030640001</v>
          </cell>
          <cell r="AW1081">
            <v>72</v>
          </cell>
          <cell r="AX1081">
            <v>2</v>
          </cell>
          <cell r="AY1081">
            <v>0</v>
          </cell>
          <cell r="AZ1081">
            <v>0</v>
          </cell>
          <cell r="BA1081">
            <v>0</v>
          </cell>
          <cell r="BB1081">
            <v>0</v>
          </cell>
          <cell r="BC1081">
            <v>0</v>
          </cell>
          <cell r="BD1081">
            <v>0</v>
          </cell>
          <cell r="BE1081">
            <v>18</v>
          </cell>
          <cell r="BF1081">
            <v>0.5</v>
          </cell>
          <cell r="BG1081">
            <v>0</v>
          </cell>
          <cell r="BH1081">
            <v>0</v>
          </cell>
          <cell r="BI1081">
            <v>0</v>
          </cell>
          <cell r="BJ1081">
            <v>0</v>
          </cell>
          <cell r="BK1081">
            <v>49.4</v>
          </cell>
          <cell r="BL1081">
            <v>1.3</v>
          </cell>
          <cell r="BM1081">
            <v>0</v>
          </cell>
          <cell r="BN1081">
            <v>0</v>
          </cell>
          <cell r="BO1081">
            <v>371.63099999999997</v>
          </cell>
          <cell r="BP1081">
            <v>11.434799999999999</v>
          </cell>
          <cell r="BQ1081">
            <v>0</v>
          </cell>
          <cell r="BR1081">
            <v>0</v>
          </cell>
          <cell r="BS1081">
            <v>183.6575</v>
          </cell>
          <cell r="BT1081">
            <v>5.6509999999999998</v>
          </cell>
          <cell r="BU1081">
            <v>0</v>
          </cell>
          <cell r="BV1081">
            <v>0</v>
          </cell>
          <cell r="BW1081">
            <v>0</v>
          </cell>
          <cell r="BX1081">
            <v>0</v>
          </cell>
          <cell r="BY1081">
            <v>0</v>
          </cell>
          <cell r="BZ1081">
            <v>0</v>
          </cell>
          <cell r="CA1081">
            <v>77.7</v>
          </cell>
          <cell r="CB1081">
            <v>2.1</v>
          </cell>
          <cell r="CC1081">
            <v>0</v>
          </cell>
          <cell r="CD1081">
            <v>0</v>
          </cell>
          <cell r="CE1081">
            <v>0</v>
          </cell>
          <cell r="CF1081">
            <v>0</v>
          </cell>
          <cell r="CG1081">
            <v>0</v>
          </cell>
          <cell r="CH1081">
            <v>0</v>
          </cell>
          <cell r="CI1081">
            <v>0</v>
          </cell>
          <cell r="CJ1081">
            <v>0</v>
          </cell>
          <cell r="CK1081">
            <v>0</v>
          </cell>
          <cell r="CL1081">
            <v>0</v>
          </cell>
          <cell r="CM1081">
            <v>0</v>
          </cell>
          <cell r="CN1081">
            <v>0</v>
          </cell>
          <cell r="CO1081">
            <v>0</v>
          </cell>
          <cell r="CP1081">
            <v>0</v>
          </cell>
          <cell r="CQ1081">
            <v>0</v>
          </cell>
          <cell r="CR1081">
            <v>0</v>
          </cell>
          <cell r="CS1081">
            <v>0</v>
          </cell>
          <cell r="CT1081">
            <v>0</v>
          </cell>
          <cell r="CU1081">
            <v>0</v>
          </cell>
          <cell r="CV1081">
            <v>0</v>
          </cell>
          <cell r="CW1081">
            <v>0</v>
          </cell>
          <cell r="CX1081">
            <v>0</v>
          </cell>
          <cell r="CY1081">
            <v>0</v>
          </cell>
          <cell r="CZ1081">
            <v>0</v>
          </cell>
          <cell r="DA1081">
            <v>0</v>
          </cell>
          <cell r="DB1081">
            <v>0</v>
          </cell>
          <cell r="DC1081">
            <v>0</v>
          </cell>
          <cell r="DD1081">
            <v>3948.0534030639997</v>
          </cell>
          <cell r="DE1081">
            <v>0</v>
          </cell>
          <cell r="DG1081">
            <v>3083.1698088000003</v>
          </cell>
          <cell r="DI1081">
            <v>0.03</v>
          </cell>
          <cell r="DJ1081">
            <v>92.495094264000002</v>
          </cell>
          <cell r="DK1081">
            <v>2.3990064954506701E-2</v>
          </cell>
          <cell r="DL1081">
            <v>0</v>
          </cell>
        </row>
        <row r="1082">
          <cell r="A1082" t="str">
            <v>B10421A2R1000L2871</v>
          </cell>
          <cell r="B1082" t="str">
            <v>RULLIERA A.C. M2 P63,8 LR1000 LT2871</v>
          </cell>
          <cell r="F1082">
            <v>8829.4704363914898</v>
          </cell>
          <cell r="H1082">
            <v>4149.8511051039995</v>
          </cell>
          <cell r="I1082">
            <v>0.53</v>
          </cell>
          <cell r="J1082" t="str">
            <v>OK</v>
          </cell>
          <cell r="K1082" t="str">
            <v>NEWZD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>
            <v>0</v>
          </cell>
          <cell r="AM1082">
            <v>0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  <cell r="AR1082">
            <v>0</v>
          </cell>
          <cell r="AS1082">
            <v>0</v>
          </cell>
          <cell r="AT1082">
            <v>0</v>
          </cell>
          <cell r="AU1082">
            <v>0</v>
          </cell>
          <cell r="AV1082">
            <v>3360.3562301039997</v>
          </cell>
          <cell r="AW1082">
            <v>72</v>
          </cell>
          <cell r="AX1082">
            <v>2</v>
          </cell>
          <cell r="AY1082">
            <v>0</v>
          </cell>
          <cell r="AZ1082">
            <v>0</v>
          </cell>
          <cell r="BA1082">
            <v>0</v>
          </cell>
          <cell r="BB1082">
            <v>0</v>
          </cell>
          <cell r="BC1082">
            <v>0</v>
          </cell>
          <cell r="BD1082">
            <v>0</v>
          </cell>
          <cell r="BE1082">
            <v>18</v>
          </cell>
          <cell r="BF1082">
            <v>0.5</v>
          </cell>
          <cell r="BG1082">
            <v>0</v>
          </cell>
          <cell r="BH1082">
            <v>0</v>
          </cell>
          <cell r="BI1082">
            <v>0</v>
          </cell>
          <cell r="BJ1082">
            <v>0</v>
          </cell>
          <cell r="BK1082">
            <v>49.4</v>
          </cell>
          <cell r="BL1082">
            <v>1.3</v>
          </cell>
          <cell r="BM1082">
            <v>0</v>
          </cell>
          <cell r="BN1082">
            <v>0</v>
          </cell>
          <cell r="BO1082">
            <v>383.55362499999995</v>
          </cell>
          <cell r="BP1082">
            <v>11.801649999999999</v>
          </cell>
          <cell r="BQ1082">
            <v>0</v>
          </cell>
          <cell r="BR1082">
            <v>0</v>
          </cell>
          <cell r="BS1082">
            <v>188.84125</v>
          </cell>
          <cell r="BT1082">
            <v>5.8105000000000002</v>
          </cell>
          <cell r="BU1082">
            <v>0</v>
          </cell>
          <cell r="BV1082">
            <v>0</v>
          </cell>
          <cell r="BW1082">
            <v>0</v>
          </cell>
          <cell r="BX1082">
            <v>0</v>
          </cell>
          <cell r="BY1082">
            <v>0</v>
          </cell>
          <cell r="BZ1082">
            <v>0</v>
          </cell>
          <cell r="CA1082">
            <v>77.7</v>
          </cell>
          <cell r="CB1082">
            <v>2.1</v>
          </cell>
          <cell r="CC1082">
            <v>0</v>
          </cell>
          <cell r="CD1082">
            <v>0</v>
          </cell>
          <cell r="CE1082">
            <v>0</v>
          </cell>
          <cell r="CF1082">
            <v>0</v>
          </cell>
          <cell r="CG1082">
            <v>0</v>
          </cell>
          <cell r="CH1082">
            <v>0</v>
          </cell>
          <cell r="CI1082">
            <v>0</v>
          </cell>
          <cell r="CJ1082">
            <v>0</v>
          </cell>
          <cell r="CK1082">
            <v>0</v>
          </cell>
          <cell r="CL1082">
            <v>0</v>
          </cell>
          <cell r="CM1082">
            <v>0</v>
          </cell>
          <cell r="CN1082">
            <v>0</v>
          </cell>
          <cell r="CO1082">
            <v>0</v>
          </cell>
          <cell r="CP1082">
            <v>0</v>
          </cell>
          <cell r="CQ1082">
            <v>0</v>
          </cell>
          <cell r="CR1082">
            <v>0</v>
          </cell>
          <cell r="CS1082">
            <v>0</v>
          </cell>
          <cell r="CT1082">
            <v>0</v>
          </cell>
          <cell r="CU1082">
            <v>0</v>
          </cell>
          <cell r="CV1082">
            <v>0</v>
          </cell>
          <cell r="CW1082">
            <v>0</v>
          </cell>
          <cell r="CX1082">
            <v>0</v>
          </cell>
          <cell r="CY1082">
            <v>0</v>
          </cell>
          <cell r="CZ1082">
            <v>0</v>
          </cell>
          <cell r="DA1082">
            <v>0</v>
          </cell>
          <cell r="DB1082">
            <v>0</v>
          </cell>
          <cell r="DC1082">
            <v>0</v>
          </cell>
          <cell r="DD1082">
            <v>4149.8511051039995</v>
          </cell>
          <cell r="DE1082">
            <v>0</v>
          </cell>
          <cell r="DG1082">
            <v>3262.4817767999998</v>
          </cell>
          <cell r="DI1082">
            <v>0.03</v>
          </cell>
          <cell r="DJ1082">
            <v>97.874453303999985</v>
          </cell>
          <cell r="DK1082">
            <v>2.4154742663811121E-2</v>
          </cell>
          <cell r="DL1082">
            <v>0</v>
          </cell>
        </row>
        <row r="1083">
          <cell r="A1083" t="str">
            <v>B10421A2R1000L3509</v>
          </cell>
          <cell r="B1083" t="str">
            <v>RULLIERA A.C. M2 P63,8 LR1000 LT3509</v>
          </cell>
          <cell r="F1083">
            <v>9688.1570804765943</v>
          </cell>
          <cell r="H1083">
            <v>4553.4338278239993</v>
          </cell>
          <cell r="I1083">
            <v>0.53</v>
          </cell>
          <cell r="J1083" t="str">
            <v>OK</v>
          </cell>
          <cell r="K1083" t="str">
            <v>NEWZD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>
            <v>0</v>
          </cell>
          <cell r="AM1083">
            <v>0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  <cell r="AR1083">
            <v>0</v>
          </cell>
          <cell r="AS1083">
            <v>0</v>
          </cell>
          <cell r="AT1083">
            <v>0</v>
          </cell>
          <cell r="AU1083">
            <v>0</v>
          </cell>
          <cell r="AV1083">
            <v>3729.7262028239998</v>
          </cell>
          <cell r="AW1083">
            <v>72</v>
          </cell>
          <cell r="AX1083">
            <v>2</v>
          </cell>
          <cell r="AY1083">
            <v>0</v>
          </cell>
          <cell r="AZ1083">
            <v>0</v>
          </cell>
          <cell r="BA1083">
            <v>0</v>
          </cell>
          <cell r="BB1083">
            <v>0</v>
          </cell>
          <cell r="BC1083">
            <v>0</v>
          </cell>
          <cell r="BD1083">
            <v>0</v>
          </cell>
          <cell r="BE1083">
            <v>18</v>
          </cell>
          <cell r="BF1083">
            <v>0.5</v>
          </cell>
          <cell r="BG1083">
            <v>0</v>
          </cell>
          <cell r="BH1083">
            <v>0</v>
          </cell>
          <cell r="BI1083">
            <v>0</v>
          </cell>
          <cell r="BJ1083">
            <v>0</v>
          </cell>
          <cell r="BK1083">
            <v>49.4</v>
          </cell>
          <cell r="BL1083">
            <v>1.3</v>
          </cell>
          <cell r="BM1083">
            <v>0</v>
          </cell>
          <cell r="BN1083">
            <v>0</v>
          </cell>
          <cell r="BO1083">
            <v>407.39887500000003</v>
          </cell>
          <cell r="BP1083">
            <v>12.535350000000001</v>
          </cell>
          <cell r="BQ1083">
            <v>0</v>
          </cell>
          <cell r="BR1083">
            <v>0</v>
          </cell>
          <cell r="BS1083">
            <v>199.20875000000001</v>
          </cell>
          <cell r="BT1083">
            <v>6.1295000000000002</v>
          </cell>
          <cell r="BU1083">
            <v>0</v>
          </cell>
          <cell r="BV1083">
            <v>0</v>
          </cell>
          <cell r="BW1083">
            <v>0</v>
          </cell>
          <cell r="BX1083">
            <v>0</v>
          </cell>
          <cell r="BY1083">
            <v>0</v>
          </cell>
          <cell r="BZ1083">
            <v>0</v>
          </cell>
          <cell r="CA1083">
            <v>77.7</v>
          </cell>
          <cell r="CB1083">
            <v>2.1</v>
          </cell>
          <cell r="CC1083">
            <v>0</v>
          </cell>
          <cell r="CD1083">
            <v>0</v>
          </cell>
          <cell r="CE1083">
            <v>0</v>
          </cell>
          <cell r="CF1083">
            <v>0</v>
          </cell>
          <cell r="CG1083">
            <v>0</v>
          </cell>
          <cell r="CH1083">
            <v>0</v>
          </cell>
          <cell r="CI1083">
            <v>0</v>
          </cell>
          <cell r="CJ1083">
            <v>0</v>
          </cell>
          <cell r="CK1083">
            <v>0</v>
          </cell>
          <cell r="CL1083">
            <v>0</v>
          </cell>
          <cell r="CM1083">
            <v>0</v>
          </cell>
          <cell r="CN1083">
            <v>0</v>
          </cell>
          <cell r="CO1083">
            <v>0</v>
          </cell>
          <cell r="CP1083">
            <v>0</v>
          </cell>
          <cell r="CQ1083">
            <v>0</v>
          </cell>
          <cell r="CR1083">
            <v>0</v>
          </cell>
          <cell r="CS1083">
            <v>0</v>
          </cell>
          <cell r="CT1083">
            <v>0</v>
          </cell>
          <cell r="CU1083">
            <v>0</v>
          </cell>
          <cell r="CV1083">
            <v>0</v>
          </cell>
          <cell r="CW1083">
            <v>0</v>
          </cell>
          <cell r="CX1083">
            <v>0</v>
          </cell>
          <cell r="CY1083">
            <v>0</v>
          </cell>
          <cell r="CZ1083">
            <v>0</v>
          </cell>
          <cell r="DA1083">
            <v>0</v>
          </cell>
          <cell r="DB1083">
            <v>0</v>
          </cell>
          <cell r="DC1083">
            <v>0</v>
          </cell>
          <cell r="DD1083">
            <v>4553.4338278239993</v>
          </cell>
          <cell r="DE1083">
            <v>0</v>
          </cell>
          <cell r="DG1083">
            <v>3621.0934007999999</v>
          </cell>
          <cell r="DI1083">
            <v>0.03</v>
          </cell>
          <cell r="DJ1083">
            <v>108.632802024</v>
          </cell>
          <cell r="DK1083">
            <v>2.4440419580862491E-2</v>
          </cell>
          <cell r="DL1083">
            <v>0</v>
          </cell>
        </row>
        <row r="1084">
          <cell r="A1084" t="str">
            <v>B10421A2R1000L3828</v>
          </cell>
          <cell r="B1084" t="str">
            <v>RULLIERA A.C. M2 P63,8 LR1000 LT3828</v>
          </cell>
          <cell r="F1084">
            <v>10117.513893327659</v>
          </cell>
          <cell r="H1084">
            <v>4755.2315298639996</v>
          </cell>
          <cell r="I1084">
            <v>0.53</v>
          </cell>
          <cell r="J1084" t="str">
            <v>OK</v>
          </cell>
          <cell r="K1084" t="str">
            <v>NEWZD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>
            <v>0</v>
          </cell>
          <cell r="AM1084">
            <v>0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  <cell r="AR1084">
            <v>0</v>
          </cell>
          <cell r="AS1084">
            <v>0</v>
          </cell>
          <cell r="AT1084">
            <v>0</v>
          </cell>
          <cell r="AU1084">
            <v>0</v>
          </cell>
          <cell r="AV1084">
            <v>3914.4175298639993</v>
          </cell>
          <cell r="AW1084">
            <v>72</v>
          </cell>
          <cell r="AX1084">
            <v>2</v>
          </cell>
          <cell r="AY1084">
            <v>0</v>
          </cell>
          <cell r="AZ1084">
            <v>0</v>
          </cell>
          <cell r="BA1084">
            <v>0</v>
          </cell>
          <cell r="BB1084">
            <v>0</v>
          </cell>
          <cell r="BC1084">
            <v>0</v>
          </cell>
          <cell r="BD1084">
            <v>0</v>
          </cell>
          <cell r="BE1084">
            <v>18</v>
          </cell>
          <cell r="BF1084">
            <v>0.5</v>
          </cell>
          <cell r="BG1084">
            <v>0</v>
          </cell>
          <cell r="BH1084">
            <v>0</v>
          </cell>
          <cell r="BI1084">
            <v>0</v>
          </cell>
          <cell r="BJ1084">
            <v>0</v>
          </cell>
          <cell r="BK1084">
            <v>49.4</v>
          </cell>
          <cell r="BL1084">
            <v>1.3</v>
          </cell>
          <cell r="BM1084">
            <v>0</v>
          </cell>
          <cell r="BN1084">
            <v>0</v>
          </cell>
          <cell r="BO1084">
            <v>419.32150000000001</v>
          </cell>
          <cell r="BP1084">
            <v>12.902200000000001</v>
          </cell>
          <cell r="BQ1084">
            <v>0</v>
          </cell>
          <cell r="BR1084">
            <v>0</v>
          </cell>
          <cell r="BS1084">
            <v>204.39249999999998</v>
          </cell>
          <cell r="BT1084">
            <v>6.2889999999999997</v>
          </cell>
          <cell r="BU1084">
            <v>0</v>
          </cell>
          <cell r="BV1084">
            <v>0</v>
          </cell>
          <cell r="BW1084">
            <v>0</v>
          </cell>
          <cell r="BX1084">
            <v>0</v>
          </cell>
          <cell r="BY1084">
            <v>0</v>
          </cell>
          <cell r="BZ1084">
            <v>0</v>
          </cell>
          <cell r="CA1084">
            <v>77.7</v>
          </cell>
          <cell r="CB1084">
            <v>2.1</v>
          </cell>
          <cell r="CC1084">
            <v>0</v>
          </cell>
          <cell r="CD1084">
            <v>0</v>
          </cell>
          <cell r="CE1084">
            <v>0</v>
          </cell>
          <cell r="CF1084">
            <v>0</v>
          </cell>
          <cell r="CG1084">
            <v>0</v>
          </cell>
          <cell r="CH1084">
            <v>0</v>
          </cell>
          <cell r="CI1084">
            <v>0</v>
          </cell>
          <cell r="CJ1084">
            <v>0</v>
          </cell>
          <cell r="CK1084">
            <v>0</v>
          </cell>
          <cell r="CL1084">
            <v>0</v>
          </cell>
          <cell r="CM1084">
            <v>0</v>
          </cell>
          <cell r="CN1084">
            <v>0</v>
          </cell>
          <cell r="CO1084">
            <v>0</v>
          </cell>
          <cell r="CP1084">
            <v>0</v>
          </cell>
          <cell r="CQ1084">
            <v>0</v>
          </cell>
          <cell r="CR1084">
            <v>0</v>
          </cell>
          <cell r="CS1084">
            <v>0</v>
          </cell>
          <cell r="CT1084">
            <v>0</v>
          </cell>
          <cell r="CU1084">
            <v>0</v>
          </cell>
          <cell r="CV1084">
            <v>0</v>
          </cell>
          <cell r="CW1084">
            <v>0</v>
          </cell>
          <cell r="CX1084">
            <v>0</v>
          </cell>
          <cell r="CY1084">
            <v>0</v>
          </cell>
          <cell r="CZ1084">
            <v>0</v>
          </cell>
          <cell r="DA1084">
            <v>0</v>
          </cell>
          <cell r="DB1084">
            <v>0</v>
          </cell>
          <cell r="DC1084">
            <v>0</v>
          </cell>
          <cell r="DD1084">
            <v>4755.2315298639996</v>
          </cell>
          <cell r="DE1084">
            <v>0</v>
          </cell>
          <cell r="DG1084">
            <v>3800.4053687999995</v>
          </cell>
          <cell r="DI1084">
            <v>0.03</v>
          </cell>
          <cell r="DJ1084">
            <v>114.01216106399998</v>
          </cell>
          <cell r="DK1084">
            <v>2.4565130842647102E-2</v>
          </cell>
          <cell r="DL1084">
            <v>0</v>
          </cell>
        </row>
        <row r="1085">
          <cell r="A1085" t="str">
            <v>B10421A2R1200L1914</v>
          </cell>
          <cell r="B1085" t="str">
            <v>RULLIERA A.C. M2 P63,8 LR1200 LT1914</v>
          </cell>
          <cell r="F1085">
            <v>7322.3092676255328</v>
          </cell>
          <cell r="H1085">
            <v>3441.4853557840001</v>
          </cell>
          <cell r="I1085">
            <v>0.53</v>
          </cell>
          <cell r="J1085" t="str">
            <v>OK</v>
          </cell>
          <cell r="K1085" t="str">
            <v>NEWZD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>
            <v>0</v>
          </cell>
          <cell r="AM1085">
            <v>0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  <cell r="AR1085">
            <v>0</v>
          </cell>
          <cell r="AS1085">
            <v>0</v>
          </cell>
          <cell r="AT1085">
            <v>0</v>
          </cell>
          <cell r="AU1085">
            <v>0</v>
          </cell>
          <cell r="AV1085">
            <v>2703.3096057840003</v>
          </cell>
          <cell r="AW1085">
            <v>72</v>
          </cell>
          <cell r="AX1085">
            <v>2</v>
          </cell>
          <cell r="AY1085">
            <v>0</v>
          </cell>
          <cell r="AZ1085">
            <v>0</v>
          </cell>
          <cell r="BA1085">
            <v>0</v>
          </cell>
          <cell r="BB1085">
            <v>0</v>
          </cell>
          <cell r="BC1085">
            <v>0</v>
          </cell>
          <cell r="BD1085">
            <v>0</v>
          </cell>
          <cell r="BE1085">
            <v>18</v>
          </cell>
          <cell r="BF1085">
            <v>0.5</v>
          </cell>
          <cell r="BG1085">
            <v>0</v>
          </cell>
          <cell r="BH1085">
            <v>0</v>
          </cell>
          <cell r="BI1085">
            <v>0</v>
          </cell>
          <cell r="BJ1085">
            <v>0</v>
          </cell>
          <cell r="BK1085">
            <v>49.4</v>
          </cell>
          <cell r="BL1085">
            <v>1.3</v>
          </cell>
          <cell r="BM1085">
            <v>0</v>
          </cell>
          <cell r="BN1085">
            <v>0</v>
          </cell>
          <cell r="BO1085">
            <v>347.78575000000001</v>
          </cell>
          <cell r="BP1085">
            <v>10.7011</v>
          </cell>
          <cell r="BQ1085">
            <v>0</v>
          </cell>
          <cell r="BR1085">
            <v>0</v>
          </cell>
          <cell r="BS1085">
            <v>173.29</v>
          </cell>
          <cell r="BT1085">
            <v>5.3319999999999999</v>
          </cell>
          <cell r="BU1085">
            <v>0</v>
          </cell>
          <cell r="BV1085">
            <v>0</v>
          </cell>
          <cell r="BW1085">
            <v>0</v>
          </cell>
          <cell r="BX1085">
            <v>0</v>
          </cell>
          <cell r="BY1085">
            <v>0</v>
          </cell>
          <cell r="BZ1085">
            <v>0</v>
          </cell>
          <cell r="CA1085">
            <v>77.7</v>
          </cell>
          <cell r="CB1085">
            <v>2.1</v>
          </cell>
          <cell r="CC1085">
            <v>0</v>
          </cell>
          <cell r="CD1085">
            <v>0</v>
          </cell>
          <cell r="CE1085">
            <v>0</v>
          </cell>
          <cell r="CF1085">
            <v>0</v>
          </cell>
          <cell r="CG1085">
            <v>0</v>
          </cell>
          <cell r="CH1085">
            <v>0</v>
          </cell>
          <cell r="CI1085">
            <v>0</v>
          </cell>
          <cell r="CJ1085">
            <v>0</v>
          </cell>
          <cell r="CK1085">
            <v>0</v>
          </cell>
          <cell r="CL1085">
            <v>0</v>
          </cell>
          <cell r="CM1085">
            <v>0</v>
          </cell>
          <cell r="CN1085">
            <v>0</v>
          </cell>
          <cell r="CO1085">
            <v>0</v>
          </cell>
          <cell r="CP1085">
            <v>0</v>
          </cell>
          <cell r="CQ1085">
            <v>0</v>
          </cell>
          <cell r="CR1085">
            <v>0</v>
          </cell>
          <cell r="CS1085">
            <v>0</v>
          </cell>
          <cell r="CT1085">
            <v>0</v>
          </cell>
          <cell r="CU1085">
            <v>0</v>
          </cell>
          <cell r="CV1085">
            <v>0</v>
          </cell>
          <cell r="CW1085">
            <v>0</v>
          </cell>
          <cell r="CX1085">
            <v>0</v>
          </cell>
          <cell r="CY1085">
            <v>0</v>
          </cell>
          <cell r="CZ1085">
            <v>0</v>
          </cell>
          <cell r="DA1085">
            <v>0</v>
          </cell>
          <cell r="DB1085">
            <v>0</v>
          </cell>
          <cell r="DC1085">
            <v>0</v>
          </cell>
          <cell r="DD1085">
            <v>3441.4853557840001</v>
          </cell>
          <cell r="DE1085">
            <v>0</v>
          </cell>
          <cell r="DG1085">
            <v>2624.5724328000001</v>
          </cell>
          <cell r="DI1085">
            <v>0.03</v>
          </cell>
          <cell r="DJ1085">
            <v>78.737172983999997</v>
          </cell>
          <cell r="DK1085">
            <v>2.341453142008371E-2</v>
          </cell>
          <cell r="DL1085">
            <v>0</v>
          </cell>
        </row>
        <row r="1086">
          <cell r="A1086" t="str">
            <v>B10421A2R1200L2552</v>
          </cell>
          <cell r="B1086" t="str">
            <v>RULLIERA A.C. M2 P63,8 LR1200 LT2552</v>
          </cell>
          <cell r="F1086">
            <v>8471.6688718808509</v>
          </cell>
          <cell r="H1086">
            <v>3981.6843697839995</v>
          </cell>
          <cell r="I1086">
            <v>0.53</v>
          </cell>
          <cell r="J1086" t="str">
            <v>OK</v>
          </cell>
          <cell r="K1086" t="str">
            <v>NEWZD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>
            <v>0</v>
          </cell>
          <cell r="AM1086">
            <v>0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  <cell r="AR1086">
            <v>0</v>
          </cell>
          <cell r="AS1086">
            <v>0</v>
          </cell>
          <cell r="AT1086">
            <v>0</v>
          </cell>
          <cell r="AU1086">
            <v>0</v>
          </cell>
          <cell r="AV1086">
            <v>3209.2958697839999</v>
          </cell>
          <cell r="AW1086">
            <v>72</v>
          </cell>
          <cell r="AX1086">
            <v>2</v>
          </cell>
          <cell r="AY1086">
            <v>0</v>
          </cell>
          <cell r="AZ1086">
            <v>0</v>
          </cell>
          <cell r="BA1086">
            <v>0</v>
          </cell>
          <cell r="BB1086">
            <v>0</v>
          </cell>
          <cell r="BC1086">
            <v>0</v>
          </cell>
          <cell r="BD1086">
            <v>0</v>
          </cell>
          <cell r="BE1086">
            <v>18</v>
          </cell>
          <cell r="BF1086">
            <v>0.5</v>
          </cell>
          <cell r="BG1086">
            <v>0</v>
          </cell>
          <cell r="BH1086">
            <v>0</v>
          </cell>
          <cell r="BI1086">
            <v>0</v>
          </cell>
          <cell r="BJ1086">
            <v>0</v>
          </cell>
          <cell r="BK1086">
            <v>49.4</v>
          </cell>
          <cell r="BL1086">
            <v>1.3</v>
          </cell>
          <cell r="BM1086">
            <v>0</v>
          </cell>
          <cell r="BN1086">
            <v>0</v>
          </cell>
          <cell r="BO1086">
            <v>371.63099999999997</v>
          </cell>
          <cell r="BP1086">
            <v>11.434799999999999</v>
          </cell>
          <cell r="BQ1086">
            <v>0</v>
          </cell>
          <cell r="BR1086">
            <v>0</v>
          </cell>
          <cell r="BS1086">
            <v>183.6575</v>
          </cell>
          <cell r="BT1086">
            <v>5.6509999999999998</v>
          </cell>
          <cell r="BU1086">
            <v>0</v>
          </cell>
          <cell r="BV1086">
            <v>0</v>
          </cell>
          <cell r="BW1086">
            <v>0</v>
          </cell>
          <cell r="BX1086">
            <v>0</v>
          </cell>
          <cell r="BY1086">
            <v>0</v>
          </cell>
          <cell r="BZ1086">
            <v>0</v>
          </cell>
          <cell r="CA1086">
            <v>77.7</v>
          </cell>
          <cell r="CB1086">
            <v>2.1</v>
          </cell>
          <cell r="CC1086">
            <v>0</v>
          </cell>
          <cell r="CD1086">
            <v>0</v>
          </cell>
          <cell r="CE1086">
            <v>0</v>
          </cell>
          <cell r="CF1086">
            <v>0</v>
          </cell>
          <cell r="CG1086">
            <v>0</v>
          </cell>
          <cell r="CH1086">
            <v>0</v>
          </cell>
          <cell r="CI1086">
            <v>0</v>
          </cell>
          <cell r="CJ1086">
            <v>0</v>
          </cell>
          <cell r="CK1086">
            <v>0</v>
          </cell>
          <cell r="CL1086">
            <v>0</v>
          </cell>
          <cell r="CM1086">
            <v>0</v>
          </cell>
          <cell r="CN1086">
            <v>0</v>
          </cell>
          <cell r="CO1086">
            <v>0</v>
          </cell>
          <cell r="CP1086">
            <v>0</v>
          </cell>
          <cell r="CQ1086">
            <v>0</v>
          </cell>
          <cell r="CR1086">
            <v>0</v>
          </cell>
          <cell r="CS1086">
            <v>0</v>
          </cell>
          <cell r="CT1086">
            <v>0</v>
          </cell>
          <cell r="CU1086">
            <v>0</v>
          </cell>
          <cell r="CV1086">
            <v>0</v>
          </cell>
          <cell r="CW1086">
            <v>0</v>
          </cell>
          <cell r="CX1086">
            <v>0</v>
          </cell>
          <cell r="CY1086">
            <v>0</v>
          </cell>
          <cell r="CZ1086">
            <v>0</v>
          </cell>
          <cell r="DA1086">
            <v>0</v>
          </cell>
          <cell r="DB1086">
            <v>0</v>
          </cell>
          <cell r="DC1086">
            <v>0</v>
          </cell>
          <cell r="DD1086">
            <v>3981.6843697839995</v>
          </cell>
          <cell r="DE1086">
            <v>0</v>
          </cell>
          <cell r="DG1086">
            <v>3115.8212328</v>
          </cell>
          <cell r="DI1086">
            <v>0.03</v>
          </cell>
          <cell r="DJ1086">
            <v>93.474636984</v>
          </cell>
          <cell r="DK1086">
            <v>2.4040533666553659E-2</v>
          </cell>
          <cell r="DL1086">
            <v>0</v>
          </cell>
        </row>
        <row r="1087">
          <cell r="A1087" t="str">
            <v>B10421A2R1200L2871</v>
          </cell>
          <cell r="B1087" t="str">
            <v>RULLIERA A.C. M2 P63,8 LR1200 LT2871</v>
          </cell>
          <cell r="F1087">
            <v>8909.79471026383</v>
          </cell>
          <cell r="H1087">
            <v>4187.6035138239995</v>
          </cell>
          <cell r="I1087">
            <v>0.53</v>
          </cell>
          <cell r="J1087" t="str">
            <v>OK</v>
          </cell>
          <cell r="K1087" t="str">
            <v>NEWZD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>
            <v>0</v>
          </cell>
          <cell r="AM1087">
            <v>0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  <cell r="AR1087">
            <v>0</v>
          </cell>
          <cell r="AS1087">
            <v>0</v>
          </cell>
          <cell r="AT1087">
            <v>0</v>
          </cell>
          <cell r="AU1087">
            <v>0</v>
          </cell>
          <cell r="AV1087">
            <v>3398.1086388239996</v>
          </cell>
          <cell r="AW1087">
            <v>72</v>
          </cell>
          <cell r="AX1087">
            <v>2</v>
          </cell>
          <cell r="AY1087">
            <v>0</v>
          </cell>
          <cell r="AZ1087">
            <v>0</v>
          </cell>
          <cell r="BA1087">
            <v>0</v>
          </cell>
          <cell r="BB1087">
            <v>0</v>
          </cell>
          <cell r="BC1087">
            <v>0</v>
          </cell>
          <cell r="BD1087">
            <v>0</v>
          </cell>
          <cell r="BE1087">
            <v>18</v>
          </cell>
          <cell r="BF1087">
            <v>0.5</v>
          </cell>
          <cell r="BG1087">
            <v>0</v>
          </cell>
          <cell r="BH1087">
            <v>0</v>
          </cell>
          <cell r="BI1087">
            <v>0</v>
          </cell>
          <cell r="BJ1087">
            <v>0</v>
          </cell>
          <cell r="BK1087">
            <v>49.4</v>
          </cell>
          <cell r="BL1087">
            <v>1.3</v>
          </cell>
          <cell r="BM1087">
            <v>0</v>
          </cell>
          <cell r="BN1087">
            <v>0</v>
          </cell>
          <cell r="BO1087">
            <v>383.55362499999995</v>
          </cell>
          <cell r="BP1087">
            <v>11.801649999999999</v>
          </cell>
          <cell r="BQ1087">
            <v>0</v>
          </cell>
          <cell r="BR1087">
            <v>0</v>
          </cell>
          <cell r="BS1087">
            <v>188.84125</v>
          </cell>
          <cell r="BT1087">
            <v>5.8105000000000002</v>
          </cell>
          <cell r="BU1087">
            <v>0</v>
          </cell>
          <cell r="BV1087">
            <v>0</v>
          </cell>
          <cell r="BW1087">
            <v>0</v>
          </cell>
          <cell r="BX1087">
            <v>0</v>
          </cell>
          <cell r="BY1087">
            <v>0</v>
          </cell>
          <cell r="BZ1087">
            <v>0</v>
          </cell>
          <cell r="CA1087">
            <v>77.7</v>
          </cell>
          <cell r="CB1087">
            <v>2.1</v>
          </cell>
          <cell r="CC1087">
            <v>0</v>
          </cell>
          <cell r="CD1087">
            <v>0</v>
          </cell>
          <cell r="CE1087">
            <v>0</v>
          </cell>
          <cell r="CF1087">
            <v>0</v>
          </cell>
          <cell r="CG1087">
            <v>0</v>
          </cell>
          <cell r="CH1087">
            <v>0</v>
          </cell>
          <cell r="CI1087">
            <v>0</v>
          </cell>
          <cell r="CJ1087">
            <v>0</v>
          </cell>
          <cell r="CK1087">
            <v>0</v>
          </cell>
          <cell r="CL1087">
            <v>0</v>
          </cell>
          <cell r="CM1087">
            <v>0</v>
          </cell>
          <cell r="CN1087">
            <v>0</v>
          </cell>
          <cell r="CO1087">
            <v>0</v>
          </cell>
          <cell r="CP1087">
            <v>0</v>
          </cell>
          <cell r="CQ1087">
            <v>0</v>
          </cell>
          <cell r="CR1087">
            <v>0</v>
          </cell>
          <cell r="CS1087">
            <v>0</v>
          </cell>
          <cell r="CT1087">
            <v>0</v>
          </cell>
          <cell r="CU1087">
            <v>0</v>
          </cell>
          <cell r="CV1087">
            <v>0</v>
          </cell>
          <cell r="CW1087">
            <v>0</v>
          </cell>
          <cell r="CX1087">
            <v>0</v>
          </cell>
          <cell r="CY1087">
            <v>0</v>
          </cell>
          <cell r="CZ1087">
            <v>0</v>
          </cell>
          <cell r="DA1087">
            <v>0</v>
          </cell>
          <cell r="DB1087">
            <v>0</v>
          </cell>
          <cell r="DC1087">
            <v>0</v>
          </cell>
          <cell r="DD1087">
            <v>4187.6035138239995</v>
          </cell>
          <cell r="DE1087">
            <v>0</v>
          </cell>
          <cell r="DG1087">
            <v>3299.1346007999996</v>
          </cell>
          <cell r="DI1087">
            <v>0.03</v>
          </cell>
          <cell r="DJ1087">
            <v>98.974038023999981</v>
          </cell>
          <cell r="DK1087">
            <v>2.4207142909332541E-2</v>
          </cell>
          <cell r="DL1087">
            <v>0</v>
          </cell>
        </row>
        <row r="1088">
          <cell r="A1088" t="str">
            <v>B10421A2R1200L3509</v>
          </cell>
          <cell r="B1088" t="str">
            <v>RULLIERA A.C. M2 P63,8 LR1200 LT3509</v>
          </cell>
          <cell r="F1088">
            <v>9785.9924237957439</v>
          </cell>
          <cell r="H1088">
            <v>4599.4164391839995</v>
          </cell>
          <cell r="I1088">
            <v>0.53</v>
          </cell>
          <cell r="J1088" t="str">
            <v>OK</v>
          </cell>
          <cell r="K1088" t="str">
            <v>NEWZD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>
            <v>0</v>
          </cell>
          <cell r="AM1088">
            <v>0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  <cell r="AR1088">
            <v>0</v>
          </cell>
          <cell r="AS1088">
            <v>0</v>
          </cell>
          <cell r="AT1088">
            <v>0</v>
          </cell>
          <cell r="AU1088">
            <v>0</v>
          </cell>
          <cell r="AV1088">
            <v>3775.7088141839995</v>
          </cell>
          <cell r="AW1088">
            <v>72</v>
          </cell>
          <cell r="AX1088">
            <v>2</v>
          </cell>
          <cell r="AY1088">
            <v>0</v>
          </cell>
          <cell r="AZ1088">
            <v>0</v>
          </cell>
          <cell r="BA1088">
            <v>0</v>
          </cell>
          <cell r="BB1088">
            <v>0</v>
          </cell>
          <cell r="BC1088">
            <v>0</v>
          </cell>
          <cell r="BD1088">
            <v>0</v>
          </cell>
          <cell r="BE1088">
            <v>18</v>
          </cell>
          <cell r="BF1088">
            <v>0.5</v>
          </cell>
          <cell r="BG1088">
            <v>0</v>
          </cell>
          <cell r="BH1088">
            <v>0</v>
          </cell>
          <cell r="BI1088">
            <v>0</v>
          </cell>
          <cell r="BJ1088">
            <v>0</v>
          </cell>
          <cell r="BK1088">
            <v>49.4</v>
          </cell>
          <cell r="BL1088">
            <v>1.3</v>
          </cell>
          <cell r="BM1088">
            <v>0</v>
          </cell>
          <cell r="BN1088">
            <v>0</v>
          </cell>
          <cell r="BO1088">
            <v>407.39887500000003</v>
          </cell>
          <cell r="BP1088">
            <v>12.535350000000001</v>
          </cell>
          <cell r="BQ1088">
            <v>0</v>
          </cell>
          <cell r="BR1088">
            <v>0</v>
          </cell>
          <cell r="BS1088">
            <v>199.20875000000001</v>
          </cell>
          <cell r="BT1088">
            <v>6.1295000000000002</v>
          </cell>
          <cell r="BU1088">
            <v>0</v>
          </cell>
          <cell r="BV1088">
            <v>0</v>
          </cell>
          <cell r="BW1088">
            <v>0</v>
          </cell>
          <cell r="BX1088">
            <v>0</v>
          </cell>
          <cell r="BY1088">
            <v>0</v>
          </cell>
          <cell r="BZ1088">
            <v>0</v>
          </cell>
          <cell r="CA1088">
            <v>77.7</v>
          </cell>
          <cell r="CB1088">
            <v>2.1</v>
          </cell>
          <cell r="CC1088">
            <v>0</v>
          </cell>
          <cell r="CD1088">
            <v>0</v>
          </cell>
          <cell r="CE1088">
            <v>0</v>
          </cell>
          <cell r="CF1088">
            <v>0</v>
          </cell>
          <cell r="CG1088">
            <v>0</v>
          </cell>
          <cell r="CH1088">
            <v>0</v>
          </cell>
          <cell r="CI1088">
            <v>0</v>
          </cell>
          <cell r="CJ1088">
            <v>0</v>
          </cell>
          <cell r="CK1088">
            <v>0</v>
          </cell>
          <cell r="CL1088">
            <v>0</v>
          </cell>
          <cell r="CM1088">
            <v>0</v>
          </cell>
          <cell r="CN1088">
            <v>0</v>
          </cell>
          <cell r="CO1088">
            <v>0</v>
          </cell>
          <cell r="CP1088">
            <v>0</v>
          </cell>
          <cell r="CQ1088">
            <v>0</v>
          </cell>
          <cell r="CR1088">
            <v>0</v>
          </cell>
          <cell r="CS1088">
            <v>0</v>
          </cell>
          <cell r="CT1088">
            <v>0</v>
          </cell>
          <cell r="CU1088">
            <v>0</v>
          </cell>
          <cell r="CV1088">
            <v>0</v>
          </cell>
          <cell r="CW1088">
            <v>0</v>
          </cell>
          <cell r="CX1088">
            <v>0</v>
          </cell>
          <cell r="CY1088">
            <v>0</v>
          </cell>
          <cell r="CZ1088">
            <v>0</v>
          </cell>
          <cell r="DA1088">
            <v>0</v>
          </cell>
          <cell r="DB1088">
            <v>0</v>
          </cell>
          <cell r="DC1088">
            <v>0</v>
          </cell>
          <cell r="DD1088">
            <v>4599.4164391839995</v>
          </cell>
          <cell r="DE1088">
            <v>0</v>
          </cell>
          <cell r="DG1088">
            <v>3665.7367127999996</v>
          </cell>
          <cell r="DI1088">
            <v>0.03</v>
          </cell>
          <cell r="DJ1088">
            <v>109.97210138399998</v>
          </cell>
          <cell r="DK1088">
            <v>2.4495704392203367E-2</v>
          </cell>
          <cell r="DL1088">
            <v>0</v>
          </cell>
        </row>
        <row r="1089">
          <cell r="A1089" t="str">
            <v>B10421A2R1200L3828</v>
          </cell>
          <cell r="B1089" t="str">
            <v>RULLIERA A.C. M2 P63,8 LR1200 LT3828</v>
          </cell>
          <cell r="F1089">
            <v>10224.091280561701</v>
          </cell>
          <cell r="H1089">
            <v>4805.3229018639995</v>
          </cell>
          <cell r="I1089">
            <v>0.53</v>
          </cell>
          <cell r="J1089" t="str">
            <v>OK</v>
          </cell>
          <cell r="K1089" t="str">
            <v>NEWZD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>
            <v>0</v>
          </cell>
          <cell r="AM1089">
            <v>0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  <cell r="AR1089">
            <v>0</v>
          </cell>
          <cell r="AS1089">
            <v>0</v>
          </cell>
          <cell r="AT1089">
            <v>0</v>
          </cell>
          <cell r="AU1089">
            <v>0</v>
          </cell>
          <cell r="AV1089">
            <v>3964.5089018639997</v>
          </cell>
          <cell r="AW1089">
            <v>72</v>
          </cell>
          <cell r="AX1089">
            <v>2</v>
          </cell>
          <cell r="AY1089">
            <v>0</v>
          </cell>
          <cell r="AZ1089">
            <v>0</v>
          </cell>
          <cell r="BA1089">
            <v>0</v>
          </cell>
          <cell r="BB1089">
            <v>0</v>
          </cell>
          <cell r="BC1089">
            <v>0</v>
          </cell>
          <cell r="BD1089">
            <v>0</v>
          </cell>
          <cell r="BE1089">
            <v>18</v>
          </cell>
          <cell r="BF1089">
            <v>0.5</v>
          </cell>
          <cell r="BG1089">
            <v>0</v>
          </cell>
          <cell r="BH1089">
            <v>0</v>
          </cell>
          <cell r="BI1089">
            <v>0</v>
          </cell>
          <cell r="BJ1089">
            <v>0</v>
          </cell>
          <cell r="BK1089">
            <v>49.4</v>
          </cell>
          <cell r="BL1089">
            <v>1.3</v>
          </cell>
          <cell r="BM1089">
            <v>0</v>
          </cell>
          <cell r="BN1089">
            <v>0</v>
          </cell>
          <cell r="BO1089">
            <v>419.32150000000001</v>
          </cell>
          <cell r="BP1089">
            <v>12.902200000000001</v>
          </cell>
          <cell r="BQ1089">
            <v>0</v>
          </cell>
          <cell r="BR1089">
            <v>0</v>
          </cell>
          <cell r="BS1089">
            <v>204.39249999999998</v>
          </cell>
          <cell r="BT1089">
            <v>6.2889999999999997</v>
          </cell>
          <cell r="BU1089">
            <v>0</v>
          </cell>
          <cell r="BV1089">
            <v>0</v>
          </cell>
          <cell r="BW1089">
            <v>0</v>
          </cell>
          <cell r="BX1089">
            <v>0</v>
          </cell>
          <cell r="BY1089">
            <v>0</v>
          </cell>
          <cell r="BZ1089">
            <v>0</v>
          </cell>
          <cell r="CA1089">
            <v>77.7</v>
          </cell>
          <cell r="CB1089">
            <v>2.1</v>
          </cell>
          <cell r="CC1089">
            <v>0</v>
          </cell>
          <cell r="CD1089">
            <v>0</v>
          </cell>
          <cell r="CE1089">
            <v>0</v>
          </cell>
          <cell r="CF1089">
            <v>0</v>
          </cell>
          <cell r="CG1089">
            <v>0</v>
          </cell>
          <cell r="CH1089">
            <v>0</v>
          </cell>
          <cell r="CI1089">
            <v>0</v>
          </cell>
          <cell r="CJ1089">
            <v>0</v>
          </cell>
          <cell r="CK1089">
            <v>0</v>
          </cell>
          <cell r="CL1089">
            <v>0</v>
          </cell>
          <cell r="CM1089">
            <v>0</v>
          </cell>
          <cell r="CN1089">
            <v>0</v>
          </cell>
          <cell r="CO1089">
            <v>0</v>
          </cell>
          <cell r="CP1089">
            <v>0</v>
          </cell>
          <cell r="CQ1089">
            <v>0</v>
          </cell>
          <cell r="CR1089">
            <v>0</v>
          </cell>
          <cell r="CS1089">
            <v>0</v>
          </cell>
          <cell r="CT1089">
            <v>0</v>
          </cell>
          <cell r="CU1089">
            <v>0</v>
          </cell>
          <cell r="CV1089">
            <v>0</v>
          </cell>
          <cell r="CW1089">
            <v>0</v>
          </cell>
          <cell r="CX1089">
            <v>0</v>
          </cell>
          <cell r="CY1089">
            <v>0</v>
          </cell>
          <cell r="CZ1089">
            <v>0</v>
          </cell>
          <cell r="DA1089">
            <v>0</v>
          </cell>
          <cell r="DB1089">
            <v>0</v>
          </cell>
          <cell r="DC1089">
            <v>0</v>
          </cell>
          <cell r="DD1089">
            <v>4805.3229018639995</v>
          </cell>
          <cell r="DE1089">
            <v>0</v>
          </cell>
          <cell r="DG1089">
            <v>3849.0377687999999</v>
          </cell>
          <cell r="DI1089">
            <v>0.03</v>
          </cell>
          <cell r="DJ1089">
            <v>115.47113306399999</v>
          </cell>
          <cell r="DK1089">
            <v>2.4621488856468868E-2</v>
          </cell>
          <cell r="DL1089">
            <v>0</v>
          </cell>
        </row>
        <row r="1090">
          <cell r="A1090" t="str">
            <v>B10421A2R1400L1914</v>
          </cell>
          <cell r="B1090" t="str">
            <v>RULLIERA A.C. M2 P63,8 LR1400 LT1914</v>
          </cell>
          <cell r="F1090">
            <v>7491.0792820936167</v>
          </cell>
          <cell r="H1090">
            <v>3520.8072625839995</v>
          </cell>
          <cell r="I1090">
            <v>0.53</v>
          </cell>
          <cell r="J1090" t="str">
            <v>OK</v>
          </cell>
          <cell r="K1090" t="str">
            <v>NEWZD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>
            <v>0</v>
          </cell>
          <cell r="AM1090">
            <v>0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  <cell r="AR1090">
            <v>0</v>
          </cell>
          <cell r="AS1090">
            <v>0</v>
          </cell>
          <cell r="AT1090">
            <v>0</v>
          </cell>
          <cell r="AU1090">
            <v>0</v>
          </cell>
          <cell r="AV1090">
            <v>2782.6315125839997</v>
          </cell>
          <cell r="AW1090">
            <v>72</v>
          </cell>
          <cell r="AX1090">
            <v>2</v>
          </cell>
          <cell r="AY1090">
            <v>0</v>
          </cell>
          <cell r="AZ1090">
            <v>0</v>
          </cell>
          <cell r="BA1090">
            <v>0</v>
          </cell>
          <cell r="BB1090">
            <v>0</v>
          </cell>
          <cell r="BC1090">
            <v>0</v>
          </cell>
          <cell r="BD1090">
            <v>0</v>
          </cell>
          <cell r="BE1090">
            <v>18</v>
          </cell>
          <cell r="BF1090">
            <v>0.5</v>
          </cell>
          <cell r="BG1090">
            <v>0</v>
          </cell>
          <cell r="BH1090">
            <v>0</v>
          </cell>
          <cell r="BI1090">
            <v>0</v>
          </cell>
          <cell r="BJ1090">
            <v>0</v>
          </cell>
          <cell r="BK1090">
            <v>49.4</v>
          </cell>
          <cell r="BL1090">
            <v>1.3</v>
          </cell>
          <cell r="BM1090">
            <v>0</v>
          </cell>
          <cell r="BN1090">
            <v>0</v>
          </cell>
          <cell r="BO1090">
            <v>347.78575000000001</v>
          </cell>
          <cell r="BP1090">
            <v>10.7011</v>
          </cell>
          <cell r="BQ1090">
            <v>0</v>
          </cell>
          <cell r="BR1090">
            <v>0</v>
          </cell>
          <cell r="BS1090">
            <v>173.29</v>
          </cell>
          <cell r="BT1090">
            <v>5.3319999999999999</v>
          </cell>
          <cell r="BU1090">
            <v>0</v>
          </cell>
          <cell r="BV1090">
            <v>0</v>
          </cell>
          <cell r="BW1090">
            <v>0</v>
          </cell>
          <cell r="BX1090">
            <v>0</v>
          </cell>
          <cell r="BY1090">
            <v>0</v>
          </cell>
          <cell r="BZ1090">
            <v>0</v>
          </cell>
          <cell r="CA1090">
            <v>77.7</v>
          </cell>
          <cell r="CB1090">
            <v>2.1</v>
          </cell>
          <cell r="CC1090">
            <v>0</v>
          </cell>
          <cell r="CD1090">
            <v>0</v>
          </cell>
          <cell r="CE1090">
            <v>0</v>
          </cell>
          <cell r="CF1090">
            <v>0</v>
          </cell>
          <cell r="CG1090">
            <v>0</v>
          </cell>
          <cell r="CH1090">
            <v>0</v>
          </cell>
          <cell r="CI1090">
            <v>0</v>
          </cell>
          <cell r="CJ1090">
            <v>0</v>
          </cell>
          <cell r="CK1090">
            <v>0</v>
          </cell>
          <cell r="CL1090">
            <v>0</v>
          </cell>
          <cell r="CM1090">
            <v>0</v>
          </cell>
          <cell r="CN1090">
            <v>0</v>
          </cell>
          <cell r="CO1090">
            <v>0</v>
          </cell>
          <cell r="CP1090">
            <v>0</v>
          </cell>
          <cell r="CQ1090">
            <v>0</v>
          </cell>
          <cell r="CR1090">
            <v>0</v>
          </cell>
          <cell r="CS1090">
            <v>0</v>
          </cell>
          <cell r="CT1090">
            <v>0</v>
          </cell>
          <cell r="CU1090">
            <v>0</v>
          </cell>
          <cell r="CV1090">
            <v>0</v>
          </cell>
          <cell r="CW1090">
            <v>0</v>
          </cell>
          <cell r="CX1090">
            <v>0</v>
          </cell>
          <cell r="CY1090">
            <v>0</v>
          </cell>
          <cell r="CZ1090">
            <v>0</v>
          </cell>
          <cell r="DA1090">
            <v>0</v>
          </cell>
          <cell r="DB1090">
            <v>0</v>
          </cell>
          <cell r="DC1090">
            <v>0</v>
          </cell>
          <cell r="DD1090">
            <v>3520.8072625839995</v>
          </cell>
          <cell r="DE1090">
            <v>0</v>
          </cell>
          <cell r="DG1090">
            <v>2701.5839927999996</v>
          </cell>
          <cell r="DI1090">
            <v>0.03</v>
          </cell>
          <cell r="DJ1090">
            <v>81.047519783999988</v>
          </cell>
          <cell r="DK1090">
            <v>2.3561971138724498E-2</v>
          </cell>
          <cell r="DL1090">
            <v>0</v>
          </cell>
        </row>
        <row r="1091">
          <cell r="A1091" t="str">
            <v>B10421A2R1400L2552</v>
          </cell>
          <cell r="B1091" t="str">
            <v>RULLIERA A.C. M2 P63,8 LR1400 LT2552</v>
          </cell>
          <cell r="F1091">
            <v>8696.3178152</v>
          </cell>
          <cell r="H1091">
            <v>4087.2693731439995</v>
          </cell>
          <cell r="I1091">
            <v>0.53</v>
          </cell>
          <cell r="J1091" t="str">
            <v>OK</v>
          </cell>
          <cell r="K1091" t="str">
            <v>NEWZD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>
            <v>0</v>
          </cell>
          <cell r="AM1091">
            <v>0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  <cell r="AR1091">
            <v>0</v>
          </cell>
          <cell r="AS1091">
            <v>0</v>
          </cell>
          <cell r="AT1091">
            <v>0</v>
          </cell>
          <cell r="AU1091">
            <v>0</v>
          </cell>
          <cell r="AV1091">
            <v>3314.8808731439999</v>
          </cell>
          <cell r="AW1091">
            <v>72</v>
          </cell>
          <cell r="AX1091">
            <v>2</v>
          </cell>
          <cell r="AY1091">
            <v>0</v>
          </cell>
          <cell r="AZ1091">
            <v>0</v>
          </cell>
          <cell r="BA1091">
            <v>0</v>
          </cell>
          <cell r="BB1091">
            <v>0</v>
          </cell>
          <cell r="BC1091">
            <v>0</v>
          </cell>
          <cell r="BD1091">
            <v>0</v>
          </cell>
          <cell r="BE1091">
            <v>18</v>
          </cell>
          <cell r="BF1091">
            <v>0.5</v>
          </cell>
          <cell r="BG1091">
            <v>0</v>
          </cell>
          <cell r="BH1091">
            <v>0</v>
          </cell>
          <cell r="BI1091">
            <v>0</v>
          </cell>
          <cell r="BJ1091">
            <v>0</v>
          </cell>
          <cell r="BK1091">
            <v>49.4</v>
          </cell>
          <cell r="BL1091">
            <v>1.3</v>
          </cell>
          <cell r="BM1091">
            <v>0</v>
          </cell>
          <cell r="BN1091">
            <v>0</v>
          </cell>
          <cell r="BO1091">
            <v>371.63099999999997</v>
          </cell>
          <cell r="BP1091">
            <v>11.434799999999999</v>
          </cell>
          <cell r="BQ1091">
            <v>0</v>
          </cell>
          <cell r="BR1091">
            <v>0</v>
          </cell>
          <cell r="BS1091">
            <v>183.6575</v>
          </cell>
          <cell r="BT1091">
            <v>5.6509999999999998</v>
          </cell>
          <cell r="BU1091">
            <v>0</v>
          </cell>
          <cell r="BV1091">
            <v>0</v>
          </cell>
          <cell r="BW1091">
            <v>0</v>
          </cell>
          <cell r="BX1091">
            <v>0</v>
          </cell>
          <cell r="BY1091">
            <v>0</v>
          </cell>
          <cell r="BZ1091">
            <v>0</v>
          </cell>
          <cell r="CA1091">
            <v>77.7</v>
          </cell>
          <cell r="CB1091">
            <v>2.1</v>
          </cell>
          <cell r="CC1091">
            <v>0</v>
          </cell>
          <cell r="CD1091">
            <v>0</v>
          </cell>
          <cell r="CE1091">
            <v>0</v>
          </cell>
          <cell r="CF1091">
            <v>0</v>
          </cell>
          <cell r="CG1091">
            <v>0</v>
          </cell>
          <cell r="CH1091">
            <v>0</v>
          </cell>
          <cell r="CI1091">
            <v>0</v>
          </cell>
          <cell r="CJ1091">
            <v>0</v>
          </cell>
          <cell r="CK1091">
            <v>0</v>
          </cell>
          <cell r="CL1091">
            <v>0</v>
          </cell>
          <cell r="CM1091">
            <v>0</v>
          </cell>
          <cell r="CN1091">
            <v>0</v>
          </cell>
          <cell r="CO1091">
            <v>0</v>
          </cell>
          <cell r="CP1091">
            <v>0</v>
          </cell>
          <cell r="CQ1091">
            <v>0</v>
          </cell>
          <cell r="CR1091">
            <v>0</v>
          </cell>
          <cell r="CS1091">
            <v>0</v>
          </cell>
          <cell r="CT1091">
            <v>0</v>
          </cell>
          <cell r="CU1091">
            <v>0</v>
          </cell>
          <cell r="CV1091">
            <v>0</v>
          </cell>
          <cell r="CW1091">
            <v>0</v>
          </cell>
          <cell r="CX1091">
            <v>0</v>
          </cell>
          <cell r="CY1091">
            <v>0</v>
          </cell>
          <cell r="CZ1091">
            <v>0</v>
          </cell>
          <cell r="DA1091">
            <v>0</v>
          </cell>
          <cell r="DB1091">
            <v>0</v>
          </cell>
          <cell r="DC1091">
            <v>0</v>
          </cell>
          <cell r="DD1091">
            <v>4087.2693731439995</v>
          </cell>
          <cell r="DE1091">
            <v>0</v>
          </cell>
          <cell r="DG1091">
            <v>3218.3309448</v>
          </cell>
          <cell r="DI1091">
            <v>0.03</v>
          </cell>
          <cell r="DJ1091">
            <v>96.549928343999994</v>
          </cell>
          <cell r="DK1091">
            <v>2.4193614630015348E-2</v>
          </cell>
          <cell r="DL1091">
            <v>0</v>
          </cell>
        </row>
        <row r="1092">
          <cell r="A1092" t="str">
            <v>B10421A2R1400L2871</v>
          </cell>
          <cell r="B1092" t="str">
            <v>RULLIERA A.C. M2 P63,8 LR1400 LT2871</v>
          </cell>
          <cell r="F1092">
            <v>9162.3426455829795</v>
          </cell>
          <cell r="H1092">
            <v>4306.3010434240005</v>
          </cell>
          <cell r="I1092">
            <v>0.53</v>
          </cell>
          <cell r="J1092" t="str">
            <v>OK</v>
          </cell>
          <cell r="K1092" t="str">
            <v>NEWZD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>
            <v>0</v>
          </cell>
          <cell r="AM1092">
            <v>0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  <cell r="AR1092">
            <v>0</v>
          </cell>
          <cell r="AS1092">
            <v>0</v>
          </cell>
          <cell r="AT1092">
            <v>0</v>
          </cell>
          <cell r="AU1092">
            <v>0</v>
          </cell>
          <cell r="AV1092">
            <v>3516.8061684240001</v>
          </cell>
          <cell r="AW1092">
            <v>72</v>
          </cell>
          <cell r="AX1092">
            <v>2</v>
          </cell>
          <cell r="AY1092">
            <v>0</v>
          </cell>
          <cell r="AZ1092">
            <v>0</v>
          </cell>
          <cell r="BA1092">
            <v>0</v>
          </cell>
          <cell r="BB1092">
            <v>0</v>
          </cell>
          <cell r="BC1092">
            <v>0</v>
          </cell>
          <cell r="BD1092">
            <v>0</v>
          </cell>
          <cell r="BE1092">
            <v>18</v>
          </cell>
          <cell r="BF1092">
            <v>0.5</v>
          </cell>
          <cell r="BG1092">
            <v>0</v>
          </cell>
          <cell r="BH1092">
            <v>0</v>
          </cell>
          <cell r="BI1092">
            <v>0</v>
          </cell>
          <cell r="BJ1092">
            <v>0</v>
          </cell>
          <cell r="BK1092">
            <v>49.4</v>
          </cell>
          <cell r="BL1092">
            <v>1.3</v>
          </cell>
          <cell r="BM1092">
            <v>0</v>
          </cell>
          <cell r="BN1092">
            <v>0</v>
          </cell>
          <cell r="BO1092">
            <v>383.55362499999995</v>
          </cell>
          <cell r="BP1092">
            <v>11.801649999999999</v>
          </cell>
          <cell r="BQ1092">
            <v>0</v>
          </cell>
          <cell r="BR1092">
            <v>0</v>
          </cell>
          <cell r="BS1092">
            <v>188.84125</v>
          </cell>
          <cell r="BT1092">
            <v>5.8105000000000002</v>
          </cell>
          <cell r="BU1092">
            <v>0</v>
          </cell>
          <cell r="BV1092">
            <v>0</v>
          </cell>
          <cell r="BW1092">
            <v>0</v>
          </cell>
          <cell r="BX1092">
            <v>0</v>
          </cell>
          <cell r="BY1092">
            <v>0</v>
          </cell>
          <cell r="BZ1092">
            <v>0</v>
          </cell>
          <cell r="CA1092">
            <v>77.7</v>
          </cell>
          <cell r="CB1092">
            <v>2.1</v>
          </cell>
          <cell r="CC1092">
            <v>0</v>
          </cell>
          <cell r="CD1092">
            <v>0</v>
          </cell>
          <cell r="CE1092">
            <v>0</v>
          </cell>
          <cell r="CF1092">
            <v>0</v>
          </cell>
          <cell r="CG1092">
            <v>0</v>
          </cell>
          <cell r="CH1092">
            <v>0</v>
          </cell>
          <cell r="CI1092">
            <v>0</v>
          </cell>
          <cell r="CJ1092">
            <v>0</v>
          </cell>
          <cell r="CK1092">
            <v>0</v>
          </cell>
          <cell r="CL1092">
            <v>0</v>
          </cell>
          <cell r="CM1092">
            <v>0</v>
          </cell>
          <cell r="CN1092">
            <v>0</v>
          </cell>
          <cell r="CO1092">
            <v>0</v>
          </cell>
          <cell r="CP1092">
            <v>0</v>
          </cell>
          <cell r="CQ1092">
            <v>0</v>
          </cell>
          <cell r="CR1092">
            <v>0</v>
          </cell>
          <cell r="CS1092">
            <v>0</v>
          </cell>
          <cell r="CT1092">
            <v>0</v>
          </cell>
          <cell r="CU1092">
            <v>0</v>
          </cell>
          <cell r="CV1092">
            <v>0</v>
          </cell>
          <cell r="CW1092">
            <v>0</v>
          </cell>
          <cell r="CX1092">
            <v>0</v>
          </cell>
          <cell r="CY1092">
            <v>0</v>
          </cell>
          <cell r="CZ1092">
            <v>0</v>
          </cell>
          <cell r="DA1092">
            <v>0</v>
          </cell>
          <cell r="DB1092">
            <v>0</v>
          </cell>
          <cell r="DC1092">
            <v>0</v>
          </cell>
          <cell r="DD1092">
            <v>4306.3010434240005</v>
          </cell>
          <cell r="DE1092">
            <v>0</v>
          </cell>
          <cell r="DG1092">
            <v>3414.3749207999999</v>
          </cell>
          <cell r="DI1092">
            <v>0.03</v>
          </cell>
          <cell r="DJ1092">
            <v>102.43124762399999</v>
          </cell>
          <cell r="DK1092">
            <v>2.4365942000948018E-2</v>
          </cell>
          <cell r="DL1092">
            <v>0</v>
          </cell>
        </row>
        <row r="1093">
          <cell r="A1093" t="str">
            <v>B10421A2R1400L3509</v>
          </cell>
          <cell r="B1093" t="str">
            <v>RULLIERA A.C. M2 P63,8 LR1400 LT3509</v>
          </cell>
          <cell r="F1093">
            <v>10094.419287965957</v>
          </cell>
          <cell r="H1093">
            <v>4744.3770653439997</v>
          </cell>
          <cell r="I1093">
            <v>0.53</v>
          </cell>
          <cell r="J1093" t="str">
            <v>OK</v>
          </cell>
          <cell r="K1093" t="str">
            <v>NEWZD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>
            <v>0</v>
          </cell>
          <cell r="AM1093">
            <v>0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  <cell r="AR1093">
            <v>0</v>
          </cell>
          <cell r="AS1093">
            <v>0</v>
          </cell>
          <cell r="AT1093">
            <v>0</v>
          </cell>
          <cell r="AU1093">
            <v>0</v>
          </cell>
          <cell r="AV1093">
            <v>3920.6694403440001</v>
          </cell>
          <cell r="AW1093">
            <v>72</v>
          </cell>
          <cell r="AX1093">
            <v>2</v>
          </cell>
          <cell r="AY1093">
            <v>0</v>
          </cell>
          <cell r="AZ1093">
            <v>0</v>
          </cell>
          <cell r="BA1093">
            <v>0</v>
          </cell>
          <cell r="BB1093">
            <v>0</v>
          </cell>
          <cell r="BC1093">
            <v>0</v>
          </cell>
          <cell r="BD1093">
            <v>0</v>
          </cell>
          <cell r="BE1093">
            <v>18</v>
          </cell>
          <cell r="BF1093">
            <v>0.5</v>
          </cell>
          <cell r="BG1093">
            <v>0</v>
          </cell>
          <cell r="BH1093">
            <v>0</v>
          </cell>
          <cell r="BI1093">
            <v>0</v>
          </cell>
          <cell r="BJ1093">
            <v>0</v>
          </cell>
          <cell r="BK1093">
            <v>49.4</v>
          </cell>
          <cell r="BL1093">
            <v>1.3</v>
          </cell>
          <cell r="BM1093">
            <v>0</v>
          </cell>
          <cell r="BN1093">
            <v>0</v>
          </cell>
          <cell r="BO1093">
            <v>407.39887500000003</v>
          </cell>
          <cell r="BP1093">
            <v>12.535350000000001</v>
          </cell>
          <cell r="BQ1093">
            <v>0</v>
          </cell>
          <cell r="BR1093">
            <v>0</v>
          </cell>
          <cell r="BS1093">
            <v>199.20875000000001</v>
          </cell>
          <cell r="BT1093">
            <v>6.1295000000000002</v>
          </cell>
          <cell r="BU1093">
            <v>0</v>
          </cell>
          <cell r="BV1093">
            <v>0</v>
          </cell>
          <cell r="BW1093">
            <v>0</v>
          </cell>
          <cell r="BX1093">
            <v>0</v>
          </cell>
          <cell r="BY1093">
            <v>0</v>
          </cell>
          <cell r="BZ1093">
            <v>0</v>
          </cell>
          <cell r="CA1093">
            <v>77.7</v>
          </cell>
          <cell r="CB1093">
            <v>2.1</v>
          </cell>
          <cell r="CC1093">
            <v>0</v>
          </cell>
          <cell r="CD1093">
            <v>0</v>
          </cell>
          <cell r="CE1093">
            <v>0</v>
          </cell>
          <cell r="CF1093">
            <v>0</v>
          </cell>
          <cell r="CG1093">
            <v>0</v>
          </cell>
          <cell r="CH1093">
            <v>0</v>
          </cell>
          <cell r="CI1093">
            <v>0</v>
          </cell>
          <cell r="CJ1093">
            <v>0</v>
          </cell>
          <cell r="CK1093">
            <v>0</v>
          </cell>
          <cell r="CL1093">
            <v>0</v>
          </cell>
          <cell r="CM1093">
            <v>0</v>
          </cell>
          <cell r="CN1093">
            <v>0</v>
          </cell>
          <cell r="CO1093">
            <v>0</v>
          </cell>
          <cell r="CP1093">
            <v>0</v>
          </cell>
          <cell r="CQ1093">
            <v>0</v>
          </cell>
          <cell r="CR1093">
            <v>0</v>
          </cell>
          <cell r="CS1093">
            <v>0</v>
          </cell>
          <cell r="CT1093">
            <v>0</v>
          </cell>
          <cell r="CU1093">
            <v>0</v>
          </cell>
          <cell r="CV1093">
            <v>0</v>
          </cell>
          <cell r="CW1093">
            <v>0</v>
          </cell>
          <cell r="CX1093">
            <v>0</v>
          </cell>
          <cell r="CY1093">
            <v>0</v>
          </cell>
          <cell r="CZ1093">
            <v>0</v>
          </cell>
          <cell r="DA1093">
            <v>0</v>
          </cell>
          <cell r="DB1093">
            <v>0</v>
          </cell>
          <cell r="DC1093">
            <v>0</v>
          </cell>
          <cell r="DD1093">
            <v>4744.3770653439997</v>
          </cell>
          <cell r="DE1093">
            <v>0</v>
          </cell>
          <cell r="DG1093">
            <v>3806.4751848000001</v>
          </cell>
          <cell r="DI1093">
            <v>0.03</v>
          </cell>
          <cell r="DJ1093">
            <v>114.194255544</v>
          </cell>
          <cell r="DK1093">
            <v>2.4663012290206444E-2</v>
          </cell>
          <cell r="DL1093">
            <v>0</v>
          </cell>
        </row>
        <row r="1094">
          <cell r="A1094" t="str">
            <v>B10421A2R1400L3828</v>
          </cell>
          <cell r="B1094" t="str">
            <v>RULLIERA A.C. M2 P63,8 LR1400 LT3828</v>
          </cell>
          <cell r="F1094">
            <v>10560.471099965955</v>
          </cell>
          <cell r="H1094">
            <v>4963.4214169839988</v>
          </cell>
          <cell r="I1094">
            <v>0.53</v>
          </cell>
          <cell r="J1094" t="str">
            <v>OK</v>
          </cell>
          <cell r="K1094" t="str">
            <v>NEWZD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>
            <v>0</v>
          </cell>
          <cell r="AM1094">
            <v>0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  <cell r="AR1094">
            <v>0</v>
          </cell>
          <cell r="AS1094">
            <v>0</v>
          </cell>
          <cell r="AT1094">
            <v>0</v>
          </cell>
          <cell r="AU1094">
            <v>0</v>
          </cell>
          <cell r="AV1094">
            <v>4122.6074169839994</v>
          </cell>
          <cell r="AW1094">
            <v>72</v>
          </cell>
          <cell r="AX1094">
            <v>2</v>
          </cell>
          <cell r="AY1094">
            <v>0</v>
          </cell>
          <cell r="AZ1094">
            <v>0</v>
          </cell>
          <cell r="BA1094">
            <v>0</v>
          </cell>
          <cell r="BB1094">
            <v>0</v>
          </cell>
          <cell r="BC1094">
            <v>0</v>
          </cell>
          <cell r="BD1094">
            <v>0</v>
          </cell>
          <cell r="BE1094">
            <v>18</v>
          </cell>
          <cell r="BF1094">
            <v>0.5</v>
          </cell>
          <cell r="BG1094">
            <v>0</v>
          </cell>
          <cell r="BH1094">
            <v>0</v>
          </cell>
          <cell r="BI1094">
            <v>0</v>
          </cell>
          <cell r="BJ1094">
            <v>0</v>
          </cell>
          <cell r="BK1094">
            <v>49.4</v>
          </cell>
          <cell r="BL1094">
            <v>1.3</v>
          </cell>
          <cell r="BM1094">
            <v>0</v>
          </cell>
          <cell r="BN1094">
            <v>0</v>
          </cell>
          <cell r="BO1094">
            <v>419.32150000000001</v>
          </cell>
          <cell r="BP1094">
            <v>12.902200000000001</v>
          </cell>
          <cell r="BQ1094">
            <v>0</v>
          </cell>
          <cell r="BR1094">
            <v>0</v>
          </cell>
          <cell r="BS1094">
            <v>204.39249999999998</v>
          </cell>
          <cell r="BT1094">
            <v>6.2889999999999997</v>
          </cell>
          <cell r="BU1094">
            <v>0</v>
          </cell>
          <cell r="BV1094">
            <v>0</v>
          </cell>
          <cell r="BW1094">
            <v>0</v>
          </cell>
          <cell r="BX1094">
            <v>0</v>
          </cell>
          <cell r="BY1094">
            <v>0</v>
          </cell>
          <cell r="BZ1094">
            <v>0</v>
          </cell>
          <cell r="CA1094">
            <v>77.7</v>
          </cell>
          <cell r="CB1094">
            <v>2.1</v>
          </cell>
          <cell r="CC1094">
            <v>0</v>
          </cell>
          <cell r="CD1094">
            <v>0</v>
          </cell>
          <cell r="CE1094">
            <v>0</v>
          </cell>
          <cell r="CF1094">
            <v>0</v>
          </cell>
          <cell r="CG1094">
            <v>0</v>
          </cell>
          <cell r="CH1094">
            <v>0</v>
          </cell>
          <cell r="CI1094">
            <v>0</v>
          </cell>
          <cell r="CJ1094">
            <v>0</v>
          </cell>
          <cell r="CK1094">
            <v>0</v>
          </cell>
          <cell r="CL1094">
            <v>0</v>
          </cell>
          <cell r="CM1094">
            <v>0</v>
          </cell>
          <cell r="CN1094">
            <v>0</v>
          </cell>
          <cell r="CO1094">
            <v>0</v>
          </cell>
          <cell r="CP1094">
            <v>0</v>
          </cell>
          <cell r="CQ1094">
            <v>0</v>
          </cell>
          <cell r="CR1094">
            <v>0</v>
          </cell>
          <cell r="CS1094">
            <v>0</v>
          </cell>
          <cell r="CT1094">
            <v>0</v>
          </cell>
          <cell r="CU1094">
            <v>0</v>
          </cell>
          <cell r="CV1094">
            <v>0</v>
          </cell>
          <cell r="CW1094">
            <v>0</v>
          </cell>
          <cell r="CX1094">
            <v>0</v>
          </cell>
          <cell r="CY1094">
            <v>0</v>
          </cell>
          <cell r="CZ1094">
            <v>0</v>
          </cell>
          <cell r="DA1094">
            <v>0</v>
          </cell>
          <cell r="DB1094">
            <v>0</v>
          </cell>
          <cell r="DC1094">
            <v>0</v>
          </cell>
          <cell r="DD1094">
            <v>4963.4214169839988</v>
          </cell>
          <cell r="DE1094">
            <v>0</v>
          </cell>
          <cell r="DG1094">
            <v>4002.5314727999998</v>
          </cell>
          <cell r="DI1094">
            <v>0.03</v>
          </cell>
          <cell r="DJ1094">
            <v>120.07594418399999</v>
          </cell>
          <cell r="DK1094">
            <v>2.4791942854033616E-2</v>
          </cell>
          <cell r="DL1094">
            <v>0</v>
          </cell>
        </row>
        <row r="1095">
          <cell r="A1095" t="str">
            <v>B10421B1R0400L0957</v>
          </cell>
          <cell r="B1095" t="str">
            <v>RULLIERA A.C. M1 P95,7 LR0400 LT0957</v>
          </cell>
          <cell r="F1095">
            <v>4050.1301142978728</v>
          </cell>
          <cell r="H1095">
            <v>1903.56115372</v>
          </cell>
          <cell r="I1095">
            <v>0.53</v>
          </cell>
          <cell r="J1095" t="str">
            <v>OK</v>
          </cell>
          <cell r="K1095" t="str">
            <v>NEWZD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>
            <v>0</v>
          </cell>
          <cell r="AM1095">
            <v>0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  <cell r="AR1095">
            <v>0</v>
          </cell>
          <cell r="AS1095">
            <v>0</v>
          </cell>
          <cell r="AT1095">
            <v>0</v>
          </cell>
          <cell r="AU1095">
            <v>0</v>
          </cell>
          <cell r="AV1095">
            <v>1362.9545287199999</v>
          </cell>
          <cell r="AW1095">
            <v>72</v>
          </cell>
          <cell r="AX1095">
            <v>2</v>
          </cell>
          <cell r="AY1095">
            <v>0</v>
          </cell>
          <cell r="AZ1095">
            <v>0</v>
          </cell>
          <cell r="BA1095">
            <v>0</v>
          </cell>
          <cell r="BB1095">
            <v>0</v>
          </cell>
          <cell r="BC1095">
            <v>0</v>
          </cell>
          <cell r="BD1095">
            <v>0</v>
          </cell>
          <cell r="BE1095">
            <v>18</v>
          </cell>
          <cell r="BF1095">
            <v>0.5</v>
          </cell>
          <cell r="BG1095">
            <v>0</v>
          </cell>
          <cell r="BH1095">
            <v>0</v>
          </cell>
          <cell r="BI1095">
            <v>0</v>
          </cell>
          <cell r="BJ1095">
            <v>0</v>
          </cell>
          <cell r="BK1095">
            <v>49.4</v>
          </cell>
          <cell r="BL1095">
            <v>1.3</v>
          </cell>
          <cell r="BM1095">
            <v>0</v>
          </cell>
          <cell r="BN1095">
            <v>0</v>
          </cell>
          <cell r="BO1095">
            <v>214.517875</v>
          </cell>
          <cell r="BP1095">
            <v>6.6005500000000001</v>
          </cell>
          <cell r="BQ1095">
            <v>0</v>
          </cell>
          <cell r="BR1095">
            <v>0</v>
          </cell>
          <cell r="BS1095">
            <v>108.98875</v>
          </cell>
          <cell r="BT1095">
            <v>3.3534999999999999</v>
          </cell>
          <cell r="BU1095">
            <v>0</v>
          </cell>
          <cell r="BV1095">
            <v>0</v>
          </cell>
          <cell r="BW1095">
            <v>0</v>
          </cell>
          <cell r="BX1095">
            <v>0</v>
          </cell>
          <cell r="BY1095">
            <v>0</v>
          </cell>
          <cell r="BZ1095">
            <v>0</v>
          </cell>
          <cell r="CA1095">
            <v>77.7</v>
          </cell>
          <cell r="CB1095">
            <v>2.1</v>
          </cell>
          <cell r="CC1095">
            <v>0</v>
          </cell>
          <cell r="CD1095">
            <v>0</v>
          </cell>
          <cell r="CE1095">
            <v>0</v>
          </cell>
          <cell r="CF1095">
            <v>0</v>
          </cell>
          <cell r="CG1095">
            <v>0</v>
          </cell>
          <cell r="CH1095">
            <v>0</v>
          </cell>
          <cell r="CI1095">
            <v>0</v>
          </cell>
          <cell r="CJ1095">
            <v>0</v>
          </cell>
          <cell r="CK1095">
            <v>0</v>
          </cell>
          <cell r="CL1095">
            <v>0</v>
          </cell>
          <cell r="CM1095">
            <v>0</v>
          </cell>
          <cell r="CN1095">
            <v>0</v>
          </cell>
          <cell r="CO1095">
            <v>0</v>
          </cell>
          <cell r="CP1095">
            <v>0</v>
          </cell>
          <cell r="CQ1095">
            <v>0</v>
          </cell>
          <cell r="CR1095">
            <v>0</v>
          </cell>
          <cell r="CS1095">
            <v>0</v>
          </cell>
          <cell r="CT1095">
            <v>0</v>
          </cell>
          <cell r="CU1095">
            <v>0</v>
          </cell>
          <cell r="CV1095">
            <v>0</v>
          </cell>
          <cell r="CW1095">
            <v>0</v>
          </cell>
          <cell r="CX1095">
            <v>0</v>
          </cell>
          <cell r="CY1095">
            <v>0</v>
          </cell>
          <cell r="CZ1095">
            <v>0</v>
          </cell>
          <cell r="DA1095">
            <v>0</v>
          </cell>
          <cell r="DB1095">
            <v>0</v>
          </cell>
          <cell r="DC1095">
            <v>0</v>
          </cell>
          <cell r="DD1095">
            <v>1903.56115372</v>
          </cell>
          <cell r="DE1095">
            <v>0</v>
          </cell>
          <cell r="DG1095">
            <v>1323.2568239999998</v>
          </cell>
          <cell r="DI1095">
            <v>0.03</v>
          </cell>
          <cell r="DJ1095">
            <v>39.69770471999999</v>
          </cell>
          <cell r="DK1095">
            <v>2.1298612160294578E-2</v>
          </cell>
          <cell r="DL1095">
            <v>0</v>
          </cell>
        </row>
        <row r="1096">
          <cell r="A1096" t="str">
            <v>B10421B1R0400L1244</v>
          </cell>
          <cell r="B1096" t="str">
            <v>RULLIERA A.C. M1 P95,7 LR0400 LT1244</v>
          </cell>
          <cell r="F1096">
            <v>4355.8216308085111</v>
          </cell>
          <cell r="H1096">
            <v>2047.2361664800003</v>
          </cell>
          <cell r="I1096">
            <v>0.53</v>
          </cell>
          <cell r="J1096" t="str">
            <v>OK</v>
          </cell>
          <cell r="K1096" t="str">
            <v>NEWZD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>
            <v>0</v>
          </cell>
          <cell r="AM1096">
            <v>0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  <cell r="AR1096">
            <v>0</v>
          </cell>
          <cell r="AS1096">
            <v>0</v>
          </cell>
          <cell r="AT1096">
            <v>0</v>
          </cell>
          <cell r="AU1096">
            <v>0</v>
          </cell>
          <cell r="AV1096">
            <v>1491.2391664800002</v>
          </cell>
          <cell r="AW1096">
            <v>72</v>
          </cell>
          <cell r="AX1096">
            <v>2</v>
          </cell>
          <cell r="AY1096">
            <v>0</v>
          </cell>
          <cell r="AZ1096">
            <v>0</v>
          </cell>
          <cell r="BA1096">
            <v>0</v>
          </cell>
          <cell r="BB1096">
            <v>0</v>
          </cell>
          <cell r="BC1096">
            <v>0</v>
          </cell>
          <cell r="BD1096">
            <v>0</v>
          </cell>
          <cell r="BE1096">
            <v>18</v>
          </cell>
          <cell r="BF1096">
            <v>0.5</v>
          </cell>
          <cell r="BG1096">
            <v>0</v>
          </cell>
          <cell r="BH1096">
            <v>0</v>
          </cell>
          <cell r="BI1096">
            <v>0</v>
          </cell>
          <cell r="BJ1096">
            <v>0</v>
          </cell>
          <cell r="BK1096">
            <v>49.4</v>
          </cell>
          <cell r="BL1096">
            <v>1.3</v>
          </cell>
          <cell r="BM1096">
            <v>0</v>
          </cell>
          <cell r="BN1096">
            <v>0</v>
          </cell>
          <cell r="BO1096">
            <v>225.24450000000002</v>
          </cell>
          <cell r="BP1096">
            <v>6.9306000000000001</v>
          </cell>
          <cell r="BQ1096">
            <v>0</v>
          </cell>
          <cell r="BR1096">
            <v>0</v>
          </cell>
          <cell r="BS1096">
            <v>113.6525</v>
          </cell>
          <cell r="BT1096">
            <v>3.4969999999999999</v>
          </cell>
          <cell r="BU1096">
            <v>0</v>
          </cell>
          <cell r="BV1096">
            <v>0</v>
          </cell>
          <cell r="BW1096">
            <v>0</v>
          </cell>
          <cell r="BX1096">
            <v>0</v>
          </cell>
          <cell r="BY1096">
            <v>0</v>
          </cell>
          <cell r="BZ1096">
            <v>0</v>
          </cell>
          <cell r="CA1096">
            <v>77.7</v>
          </cell>
          <cell r="CB1096">
            <v>2.1</v>
          </cell>
          <cell r="CC1096">
            <v>0</v>
          </cell>
          <cell r="CD1096">
            <v>0</v>
          </cell>
          <cell r="CE1096">
            <v>0</v>
          </cell>
          <cell r="CF1096">
            <v>0</v>
          </cell>
          <cell r="CG1096">
            <v>0</v>
          </cell>
          <cell r="CH1096">
            <v>0</v>
          </cell>
          <cell r="CI1096">
            <v>0</v>
          </cell>
          <cell r="CJ1096">
            <v>0</v>
          </cell>
          <cell r="CK1096">
            <v>0</v>
          </cell>
          <cell r="CL1096">
            <v>0</v>
          </cell>
          <cell r="CM1096">
            <v>0</v>
          </cell>
          <cell r="CN1096">
            <v>0</v>
          </cell>
          <cell r="CO1096">
            <v>0</v>
          </cell>
          <cell r="CP1096">
            <v>0</v>
          </cell>
          <cell r="CQ1096">
            <v>0</v>
          </cell>
          <cell r="CR1096">
            <v>0</v>
          </cell>
          <cell r="CS1096">
            <v>0</v>
          </cell>
          <cell r="CT1096">
            <v>0</v>
          </cell>
          <cell r="CU1096">
            <v>0</v>
          </cell>
          <cell r="CV1096">
            <v>0</v>
          </cell>
          <cell r="CW1096">
            <v>0</v>
          </cell>
          <cell r="CX1096">
            <v>0</v>
          </cell>
          <cell r="CY1096">
            <v>0</v>
          </cell>
          <cell r="CZ1096">
            <v>0</v>
          </cell>
          <cell r="DA1096">
            <v>0</v>
          </cell>
          <cell r="DB1096">
            <v>0</v>
          </cell>
          <cell r="DC1096">
            <v>0</v>
          </cell>
          <cell r="DD1096">
            <v>2047.2361664800003</v>
          </cell>
          <cell r="DE1096">
            <v>0</v>
          </cell>
          <cell r="DG1096">
            <v>1447.8050160000003</v>
          </cell>
          <cell r="DI1096">
            <v>0.03</v>
          </cell>
          <cell r="DJ1096">
            <v>43.434150480000007</v>
          </cell>
          <cell r="DK1096">
            <v>2.1675869239169386E-2</v>
          </cell>
          <cell r="DL1096">
            <v>0</v>
          </cell>
        </row>
        <row r="1097">
          <cell r="A1097" t="str">
            <v>B10421B1R0400L1436</v>
          </cell>
          <cell r="B1097" t="str">
            <v>RULLIERA A.C. M1 P95,7 LR0400 LT1436</v>
          </cell>
          <cell r="F1097">
            <v>4540.6430173617018</v>
          </cell>
          <cell r="H1097">
            <v>2134.1022181599997</v>
          </cell>
          <cell r="I1097">
            <v>0.53</v>
          </cell>
          <cell r="J1097" t="str">
            <v>OK</v>
          </cell>
          <cell r="K1097" t="str">
            <v>NEWZD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>
            <v>0</v>
          </cell>
          <cell r="AM1097">
            <v>0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  <cell r="AR1097">
            <v>0</v>
          </cell>
          <cell r="AS1097">
            <v>0</v>
          </cell>
          <cell r="AT1097">
            <v>0</v>
          </cell>
          <cell r="AU1097">
            <v>0</v>
          </cell>
          <cell r="AV1097">
            <v>1567.8092181599998</v>
          </cell>
          <cell r="AW1097">
            <v>72</v>
          </cell>
          <cell r="AX1097">
            <v>2</v>
          </cell>
          <cell r="AY1097">
            <v>0</v>
          </cell>
          <cell r="AZ1097">
            <v>0</v>
          </cell>
          <cell r="BA1097">
            <v>0</v>
          </cell>
          <cell r="BB1097">
            <v>0</v>
          </cell>
          <cell r="BC1097">
            <v>0</v>
          </cell>
          <cell r="BD1097">
            <v>0</v>
          </cell>
          <cell r="BE1097">
            <v>18</v>
          </cell>
          <cell r="BF1097">
            <v>0.5</v>
          </cell>
          <cell r="BG1097">
            <v>0</v>
          </cell>
          <cell r="BH1097">
            <v>0</v>
          </cell>
          <cell r="BI1097">
            <v>0</v>
          </cell>
          <cell r="BJ1097">
            <v>0</v>
          </cell>
          <cell r="BK1097">
            <v>49.4</v>
          </cell>
          <cell r="BL1097">
            <v>1.3</v>
          </cell>
          <cell r="BM1097">
            <v>0</v>
          </cell>
          <cell r="BN1097">
            <v>0</v>
          </cell>
          <cell r="BO1097">
            <v>232.4205</v>
          </cell>
          <cell r="BP1097">
            <v>7.1513999999999998</v>
          </cell>
          <cell r="BQ1097">
            <v>0</v>
          </cell>
          <cell r="BR1097">
            <v>0</v>
          </cell>
          <cell r="BS1097">
            <v>116.77249999999999</v>
          </cell>
          <cell r="BT1097">
            <v>3.593</v>
          </cell>
          <cell r="BU1097">
            <v>0</v>
          </cell>
          <cell r="BV1097">
            <v>0</v>
          </cell>
          <cell r="BW1097">
            <v>0</v>
          </cell>
          <cell r="BX1097">
            <v>0</v>
          </cell>
          <cell r="BY1097">
            <v>0</v>
          </cell>
          <cell r="BZ1097">
            <v>0</v>
          </cell>
          <cell r="CA1097">
            <v>77.7</v>
          </cell>
          <cell r="CB1097">
            <v>2.1</v>
          </cell>
          <cell r="CC1097">
            <v>0</v>
          </cell>
          <cell r="CD1097">
            <v>0</v>
          </cell>
          <cell r="CE1097">
            <v>0</v>
          </cell>
          <cell r="CF1097">
            <v>0</v>
          </cell>
          <cell r="CG1097">
            <v>0</v>
          </cell>
          <cell r="CH1097">
            <v>0</v>
          </cell>
          <cell r="CI1097">
            <v>0</v>
          </cell>
          <cell r="CJ1097">
            <v>0</v>
          </cell>
          <cell r="CK1097">
            <v>0</v>
          </cell>
          <cell r="CL1097">
            <v>0</v>
          </cell>
          <cell r="CM1097">
            <v>0</v>
          </cell>
          <cell r="CN1097">
            <v>0</v>
          </cell>
          <cell r="CO1097">
            <v>0</v>
          </cell>
          <cell r="CP1097">
            <v>0</v>
          </cell>
          <cell r="CQ1097">
            <v>0</v>
          </cell>
          <cell r="CR1097">
            <v>0</v>
          </cell>
          <cell r="CS1097">
            <v>0</v>
          </cell>
          <cell r="CT1097">
            <v>0</v>
          </cell>
          <cell r="CU1097">
            <v>0</v>
          </cell>
          <cell r="CV1097">
            <v>0</v>
          </cell>
          <cell r="CW1097">
            <v>0</v>
          </cell>
          <cell r="CX1097">
            <v>0</v>
          </cell>
          <cell r="CY1097">
            <v>0</v>
          </cell>
          <cell r="CZ1097">
            <v>0</v>
          </cell>
          <cell r="DA1097">
            <v>0</v>
          </cell>
          <cell r="DB1097">
            <v>0</v>
          </cell>
          <cell r="DC1097">
            <v>0</v>
          </cell>
          <cell r="DD1097">
            <v>2134.1022181599997</v>
          </cell>
          <cell r="DE1097">
            <v>0</v>
          </cell>
          <cell r="DG1097">
            <v>1522.1448719999999</v>
          </cell>
          <cell r="DI1097">
            <v>0.03</v>
          </cell>
          <cell r="DJ1097">
            <v>45.664346159999994</v>
          </cell>
          <cell r="DK1097">
            <v>2.1865312237547858E-2</v>
          </cell>
          <cell r="DL1097">
            <v>0</v>
          </cell>
        </row>
        <row r="1098">
          <cell r="A1098" t="str">
            <v>B10421B1R0400L1914</v>
          </cell>
          <cell r="B1098" t="str">
            <v>RULLIERA A.C. M1 P95,7 LR0400 LT1914</v>
          </cell>
          <cell r="F1098">
            <v>5030.6371004255325</v>
          </cell>
          <cell r="H1098">
            <v>2364.3994372000002</v>
          </cell>
          <cell r="I1098">
            <v>0.53</v>
          </cell>
          <cell r="J1098" t="str">
            <v>OK</v>
          </cell>
          <cell r="K1098" t="str">
            <v>NEWZD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>
            <v>0</v>
          </cell>
          <cell r="AM1098">
            <v>0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  <cell r="AR1098">
            <v>0</v>
          </cell>
          <cell r="AS1098">
            <v>0</v>
          </cell>
          <cell r="AT1098">
            <v>0</v>
          </cell>
          <cell r="AU1098">
            <v>0</v>
          </cell>
          <cell r="AV1098">
            <v>1772.4736872000003</v>
          </cell>
          <cell r="AW1098">
            <v>72</v>
          </cell>
          <cell r="AX1098">
            <v>2</v>
          </cell>
          <cell r="AY1098">
            <v>0</v>
          </cell>
          <cell r="AZ1098">
            <v>0</v>
          </cell>
          <cell r="BA1098">
            <v>0</v>
          </cell>
          <cell r="BB1098">
            <v>0</v>
          </cell>
          <cell r="BC1098">
            <v>0</v>
          </cell>
          <cell r="BD1098">
            <v>0</v>
          </cell>
          <cell r="BE1098">
            <v>18</v>
          </cell>
          <cell r="BF1098">
            <v>0.5</v>
          </cell>
          <cell r="BG1098">
            <v>0</v>
          </cell>
          <cell r="BH1098">
            <v>0</v>
          </cell>
          <cell r="BI1098">
            <v>0</v>
          </cell>
          <cell r="BJ1098">
            <v>0</v>
          </cell>
          <cell r="BK1098">
            <v>49.4</v>
          </cell>
          <cell r="BL1098">
            <v>1.3</v>
          </cell>
          <cell r="BM1098">
            <v>0</v>
          </cell>
          <cell r="BN1098">
            <v>0</v>
          </cell>
          <cell r="BO1098">
            <v>250.28575000000001</v>
          </cell>
          <cell r="BP1098">
            <v>7.7011000000000003</v>
          </cell>
          <cell r="BQ1098">
            <v>0</v>
          </cell>
          <cell r="BR1098">
            <v>0</v>
          </cell>
          <cell r="BS1098">
            <v>124.53999999999999</v>
          </cell>
          <cell r="BT1098">
            <v>3.8319999999999999</v>
          </cell>
          <cell r="BU1098">
            <v>0</v>
          </cell>
          <cell r="BV1098">
            <v>0</v>
          </cell>
          <cell r="BW1098">
            <v>0</v>
          </cell>
          <cell r="BX1098">
            <v>0</v>
          </cell>
          <cell r="BY1098">
            <v>0</v>
          </cell>
          <cell r="BZ1098">
            <v>0</v>
          </cell>
          <cell r="CA1098">
            <v>77.7</v>
          </cell>
          <cell r="CB1098">
            <v>2.1</v>
          </cell>
          <cell r="CC1098">
            <v>0</v>
          </cell>
          <cell r="CD1098">
            <v>0</v>
          </cell>
          <cell r="CE1098">
            <v>0</v>
          </cell>
          <cell r="CF1098">
            <v>0</v>
          </cell>
          <cell r="CG1098">
            <v>0</v>
          </cell>
          <cell r="CH1098">
            <v>0</v>
          </cell>
          <cell r="CI1098">
            <v>0</v>
          </cell>
          <cell r="CJ1098">
            <v>0</v>
          </cell>
          <cell r="CK1098">
            <v>0</v>
          </cell>
          <cell r="CL1098">
            <v>0</v>
          </cell>
          <cell r="CM1098">
            <v>0</v>
          </cell>
          <cell r="CN1098">
            <v>0</v>
          </cell>
          <cell r="CO1098">
            <v>0</v>
          </cell>
          <cell r="CP1098">
            <v>0</v>
          </cell>
          <cell r="CQ1098">
            <v>0</v>
          </cell>
          <cell r="CR1098">
            <v>0</v>
          </cell>
          <cell r="CS1098">
            <v>0</v>
          </cell>
          <cell r="CT1098">
            <v>0</v>
          </cell>
          <cell r="CU1098">
            <v>0</v>
          </cell>
          <cell r="CV1098">
            <v>0</v>
          </cell>
          <cell r="CW1098">
            <v>0</v>
          </cell>
          <cell r="CX1098">
            <v>0</v>
          </cell>
          <cell r="CY1098">
            <v>0</v>
          </cell>
          <cell r="CZ1098">
            <v>0</v>
          </cell>
          <cell r="DA1098">
            <v>0</v>
          </cell>
          <cell r="DB1098">
            <v>0</v>
          </cell>
          <cell r="DC1098">
            <v>0</v>
          </cell>
          <cell r="DD1098">
            <v>2364.3994372000002</v>
          </cell>
          <cell r="DE1098">
            <v>0</v>
          </cell>
          <cell r="DG1098">
            <v>1720.8482400000003</v>
          </cell>
          <cell r="DI1098">
            <v>0.03</v>
          </cell>
          <cell r="DJ1098">
            <v>51.625447200000004</v>
          </cell>
          <cell r="DK1098">
            <v>2.2321872964335784E-2</v>
          </cell>
          <cell r="DL1098">
            <v>0</v>
          </cell>
        </row>
        <row r="1099">
          <cell r="A1099" t="str">
            <v>B10421B1R0400L2393</v>
          </cell>
          <cell r="B1099" t="str">
            <v>RULLIERA A.C. M1 P95,7 LR0400 LT2393</v>
          </cell>
          <cell r="F1099">
            <v>5794.2849125957455</v>
          </cell>
          <cell r="H1099">
            <v>2723.3139089200004</v>
          </cell>
          <cell r="I1099">
            <v>0.53</v>
          </cell>
          <cell r="J1099" t="str">
            <v>OK</v>
          </cell>
          <cell r="K1099" t="str">
            <v>NEWZD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>
            <v>0</v>
          </cell>
          <cell r="AM1099">
            <v>0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  <cell r="AR1099">
            <v>0</v>
          </cell>
          <cell r="AS1099">
            <v>0</v>
          </cell>
          <cell r="AT1099">
            <v>0</v>
          </cell>
          <cell r="AU1099">
            <v>0</v>
          </cell>
          <cell r="AV1099">
            <v>2105.7017839200003</v>
          </cell>
          <cell r="AW1099">
            <v>72</v>
          </cell>
          <cell r="AX1099">
            <v>2</v>
          </cell>
          <cell r="AY1099">
            <v>0</v>
          </cell>
          <cell r="AZ1099">
            <v>0</v>
          </cell>
          <cell r="BA1099">
            <v>0</v>
          </cell>
          <cell r="BB1099">
            <v>0</v>
          </cell>
          <cell r="BC1099">
            <v>0</v>
          </cell>
          <cell r="BD1099">
            <v>0</v>
          </cell>
          <cell r="BE1099">
            <v>18</v>
          </cell>
          <cell r="BF1099">
            <v>0.5</v>
          </cell>
          <cell r="BG1099">
            <v>0</v>
          </cell>
          <cell r="BH1099">
            <v>0</v>
          </cell>
          <cell r="BI1099">
            <v>0</v>
          </cell>
          <cell r="BJ1099">
            <v>0</v>
          </cell>
          <cell r="BK1099">
            <v>49.4</v>
          </cell>
          <cell r="BL1099">
            <v>1.3</v>
          </cell>
          <cell r="BM1099">
            <v>0</v>
          </cell>
          <cell r="BN1099">
            <v>0</v>
          </cell>
          <cell r="BO1099">
            <v>268.18837500000001</v>
          </cell>
          <cell r="BP1099">
            <v>8.2519500000000008</v>
          </cell>
          <cell r="BQ1099">
            <v>0</v>
          </cell>
          <cell r="BR1099">
            <v>0</v>
          </cell>
          <cell r="BS1099">
            <v>132.32375000000002</v>
          </cell>
          <cell r="BT1099">
            <v>4.0715000000000003</v>
          </cell>
          <cell r="BU1099">
            <v>0</v>
          </cell>
          <cell r="BV1099">
            <v>0</v>
          </cell>
          <cell r="BW1099">
            <v>0</v>
          </cell>
          <cell r="BX1099">
            <v>0</v>
          </cell>
          <cell r="BY1099">
            <v>0</v>
          </cell>
          <cell r="BZ1099">
            <v>0</v>
          </cell>
          <cell r="CA1099">
            <v>77.7</v>
          </cell>
          <cell r="CB1099">
            <v>2.1</v>
          </cell>
          <cell r="CC1099">
            <v>0</v>
          </cell>
          <cell r="CD1099">
            <v>0</v>
          </cell>
          <cell r="CE1099">
            <v>0</v>
          </cell>
          <cell r="CF1099">
            <v>0</v>
          </cell>
          <cell r="CG1099">
            <v>0</v>
          </cell>
          <cell r="CH1099">
            <v>0</v>
          </cell>
          <cell r="CI1099">
            <v>0</v>
          </cell>
          <cell r="CJ1099">
            <v>0</v>
          </cell>
          <cell r="CK1099">
            <v>0</v>
          </cell>
          <cell r="CL1099">
            <v>0</v>
          </cell>
          <cell r="CM1099">
            <v>0</v>
          </cell>
          <cell r="CN1099">
            <v>0</v>
          </cell>
          <cell r="CO1099">
            <v>0</v>
          </cell>
          <cell r="CP1099">
            <v>0</v>
          </cell>
          <cell r="CQ1099">
            <v>0</v>
          </cell>
          <cell r="CR1099">
            <v>0</v>
          </cell>
          <cell r="CS1099">
            <v>0</v>
          </cell>
          <cell r="CT1099">
            <v>0</v>
          </cell>
          <cell r="CU1099">
            <v>0</v>
          </cell>
          <cell r="CV1099">
            <v>0</v>
          </cell>
          <cell r="CW1099">
            <v>0</v>
          </cell>
          <cell r="CX1099">
            <v>0</v>
          </cell>
          <cell r="CY1099">
            <v>0</v>
          </cell>
          <cell r="CZ1099">
            <v>0</v>
          </cell>
          <cell r="DA1099">
            <v>0</v>
          </cell>
          <cell r="DB1099">
            <v>0</v>
          </cell>
          <cell r="DC1099">
            <v>0</v>
          </cell>
          <cell r="DD1099">
            <v>2723.3139089200004</v>
          </cell>
          <cell r="DE1099">
            <v>0</v>
          </cell>
          <cell r="DG1099">
            <v>2044.370664</v>
          </cell>
          <cell r="DI1099">
            <v>0.03</v>
          </cell>
          <cell r="DJ1099">
            <v>61.331119919999999</v>
          </cell>
          <cell r="DK1099">
            <v>2.3039638037269067E-2</v>
          </cell>
          <cell r="DL1099">
            <v>0</v>
          </cell>
        </row>
        <row r="1100">
          <cell r="A1100" t="str">
            <v>B10421B1R0400L2871</v>
          </cell>
          <cell r="B1100" t="str">
            <v>RULLIERA A.C. M1 P95,7 LR0400 LT2871</v>
          </cell>
          <cell r="F1100">
            <v>6284.2789956595743</v>
          </cell>
          <cell r="H1100">
            <v>2953.61112796</v>
          </cell>
          <cell r="I1100">
            <v>0.53</v>
          </cell>
          <cell r="J1100" t="str">
            <v>OK</v>
          </cell>
          <cell r="K1100" t="str">
            <v>NEWZD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>
            <v>0</v>
          </cell>
          <cell r="AM1100">
            <v>0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  <cell r="AR1100">
            <v>0</v>
          </cell>
          <cell r="AS1100">
            <v>0</v>
          </cell>
          <cell r="AT1100">
            <v>0</v>
          </cell>
          <cell r="AU1100">
            <v>0</v>
          </cell>
          <cell r="AV1100">
            <v>2310.3662529600001</v>
          </cell>
          <cell r="AW1100">
            <v>72</v>
          </cell>
          <cell r="AX1100">
            <v>2</v>
          </cell>
          <cell r="AY1100">
            <v>0</v>
          </cell>
          <cell r="AZ1100">
            <v>0</v>
          </cell>
          <cell r="BA1100">
            <v>0</v>
          </cell>
          <cell r="BB1100">
            <v>0</v>
          </cell>
          <cell r="BC1100">
            <v>0</v>
          </cell>
          <cell r="BD1100">
            <v>0</v>
          </cell>
          <cell r="BE1100">
            <v>18</v>
          </cell>
          <cell r="BF1100">
            <v>0.5</v>
          </cell>
          <cell r="BG1100">
            <v>0</v>
          </cell>
          <cell r="BH1100">
            <v>0</v>
          </cell>
          <cell r="BI1100">
            <v>0</v>
          </cell>
          <cell r="BJ1100">
            <v>0</v>
          </cell>
          <cell r="BK1100">
            <v>49.4</v>
          </cell>
          <cell r="BL1100">
            <v>1.3</v>
          </cell>
          <cell r="BM1100">
            <v>0</v>
          </cell>
          <cell r="BN1100">
            <v>0</v>
          </cell>
          <cell r="BO1100">
            <v>286.05362499999995</v>
          </cell>
          <cell r="BP1100">
            <v>8.8016499999999986</v>
          </cell>
          <cell r="BQ1100">
            <v>0</v>
          </cell>
          <cell r="BR1100">
            <v>0</v>
          </cell>
          <cell r="BS1100">
            <v>140.09125</v>
          </cell>
          <cell r="BT1100">
            <v>4.3105000000000002</v>
          </cell>
          <cell r="BU1100">
            <v>0</v>
          </cell>
          <cell r="BV1100">
            <v>0</v>
          </cell>
          <cell r="BW1100">
            <v>0</v>
          </cell>
          <cell r="BX1100">
            <v>0</v>
          </cell>
          <cell r="BY1100">
            <v>0</v>
          </cell>
          <cell r="BZ1100">
            <v>0</v>
          </cell>
          <cell r="CA1100">
            <v>77.7</v>
          </cell>
          <cell r="CB1100">
            <v>2.1</v>
          </cell>
          <cell r="CC1100">
            <v>0</v>
          </cell>
          <cell r="CD1100">
            <v>0</v>
          </cell>
          <cell r="CE1100">
            <v>0</v>
          </cell>
          <cell r="CF1100">
            <v>0</v>
          </cell>
          <cell r="CG1100">
            <v>0</v>
          </cell>
          <cell r="CH1100">
            <v>0</v>
          </cell>
          <cell r="CI1100">
            <v>0</v>
          </cell>
          <cell r="CJ1100">
            <v>0</v>
          </cell>
          <cell r="CK1100">
            <v>0</v>
          </cell>
          <cell r="CL1100">
            <v>0</v>
          </cell>
          <cell r="CM1100">
            <v>0</v>
          </cell>
          <cell r="CN1100">
            <v>0</v>
          </cell>
          <cell r="CO1100">
            <v>0</v>
          </cell>
          <cell r="CP1100">
            <v>0</v>
          </cell>
          <cell r="CQ1100">
            <v>0</v>
          </cell>
          <cell r="CR1100">
            <v>0</v>
          </cell>
          <cell r="CS1100">
            <v>0</v>
          </cell>
          <cell r="CT1100">
            <v>0</v>
          </cell>
          <cell r="CU1100">
            <v>0</v>
          </cell>
          <cell r="CV1100">
            <v>0</v>
          </cell>
          <cell r="CW1100">
            <v>0</v>
          </cell>
          <cell r="CX1100">
            <v>0</v>
          </cell>
          <cell r="CY1100">
            <v>0</v>
          </cell>
          <cell r="CZ1100">
            <v>0</v>
          </cell>
          <cell r="DA1100">
            <v>0</v>
          </cell>
          <cell r="DB1100">
            <v>0</v>
          </cell>
          <cell r="DC1100">
            <v>0</v>
          </cell>
          <cell r="DD1100">
            <v>2953.61112796</v>
          </cell>
          <cell r="DE1100">
            <v>0</v>
          </cell>
          <cell r="DG1100">
            <v>2243.074032</v>
          </cell>
          <cell r="DI1100">
            <v>0.03</v>
          </cell>
          <cell r="DJ1100">
            <v>67.292220959999995</v>
          </cell>
          <cell r="DK1100">
            <v>2.331420162782449E-2</v>
          </cell>
          <cell r="DL1100">
            <v>0</v>
          </cell>
        </row>
        <row r="1101">
          <cell r="A1101" t="str">
            <v>B10421B1R0400L3062</v>
          </cell>
          <cell r="B1101" t="str">
            <v>RULLIERA A.C. M1 P95,7 LR0400 LT3062</v>
          </cell>
          <cell r="F1101">
            <v>6468.5815622127657</v>
          </cell>
          <cell r="H1101">
            <v>3040.2333342399997</v>
          </cell>
          <cell r="I1101">
            <v>0.53</v>
          </cell>
          <cell r="J1101" t="str">
            <v>OK</v>
          </cell>
          <cell r="K1101" t="str">
            <v>NEWZD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>
            <v>0</v>
          </cell>
          <cell r="AM1101">
            <v>0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  <cell r="AR1101">
            <v>0</v>
          </cell>
          <cell r="AS1101">
            <v>0</v>
          </cell>
          <cell r="AT1101">
            <v>0</v>
          </cell>
          <cell r="AU1101">
            <v>0</v>
          </cell>
          <cell r="AV1101">
            <v>2386.7460842399996</v>
          </cell>
          <cell r="AW1101">
            <v>72</v>
          </cell>
          <cell r="AX1101">
            <v>2</v>
          </cell>
          <cell r="AY1101">
            <v>0</v>
          </cell>
          <cell r="AZ1101">
            <v>0</v>
          </cell>
          <cell r="BA1101">
            <v>0</v>
          </cell>
          <cell r="BB1101">
            <v>0</v>
          </cell>
          <cell r="BC1101">
            <v>0</v>
          </cell>
          <cell r="BD1101">
            <v>0</v>
          </cell>
          <cell r="BE1101">
            <v>18</v>
          </cell>
          <cell r="BF1101">
            <v>0.5</v>
          </cell>
          <cell r="BG1101">
            <v>0</v>
          </cell>
          <cell r="BH1101">
            <v>0</v>
          </cell>
          <cell r="BI1101">
            <v>0</v>
          </cell>
          <cell r="BJ1101">
            <v>0</v>
          </cell>
          <cell r="BK1101">
            <v>49.4</v>
          </cell>
          <cell r="BL1101">
            <v>1.3</v>
          </cell>
          <cell r="BM1101">
            <v>0</v>
          </cell>
          <cell r="BN1101">
            <v>0</v>
          </cell>
          <cell r="BO1101">
            <v>293.19225</v>
          </cell>
          <cell r="BP1101">
            <v>9.0213000000000001</v>
          </cell>
          <cell r="BQ1101">
            <v>0</v>
          </cell>
          <cell r="BR1101">
            <v>0</v>
          </cell>
          <cell r="BS1101">
            <v>143.19499999999999</v>
          </cell>
          <cell r="BT1101">
            <v>4.4059999999999997</v>
          </cell>
          <cell r="BU1101">
            <v>0</v>
          </cell>
          <cell r="BV1101">
            <v>0</v>
          </cell>
          <cell r="BW1101">
            <v>0</v>
          </cell>
          <cell r="BX1101">
            <v>0</v>
          </cell>
          <cell r="BY1101">
            <v>0</v>
          </cell>
          <cell r="BZ1101">
            <v>0</v>
          </cell>
          <cell r="CA1101">
            <v>77.7</v>
          </cell>
          <cell r="CB1101">
            <v>2.1</v>
          </cell>
          <cell r="CC1101">
            <v>0</v>
          </cell>
          <cell r="CD1101">
            <v>0</v>
          </cell>
          <cell r="CE1101">
            <v>0</v>
          </cell>
          <cell r="CF1101">
            <v>0</v>
          </cell>
          <cell r="CG1101">
            <v>0</v>
          </cell>
          <cell r="CH1101">
            <v>0</v>
          </cell>
          <cell r="CI1101">
            <v>0</v>
          </cell>
          <cell r="CJ1101">
            <v>0</v>
          </cell>
          <cell r="CK1101">
            <v>0</v>
          </cell>
          <cell r="CL1101">
            <v>0</v>
          </cell>
          <cell r="CM1101">
            <v>0</v>
          </cell>
          <cell r="CN1101">
            <v>0</v>
          </cell>
          <cell r="CO1101">
            <v>0</v>
          </cell>
          <cell r="CP1101">
            <v>0</v>
          </cell>
          <cell r="CQ1101">
            <v>0</v>
          </cell>
          <cell r="CR1101">
            <v>0</v>
          </cell>
          <cell r="CS1101">
            <v>0</v>
          </cell>
          <cell r="CT1101">
            <v>0</v>
          </cell>
          <cell r="CU1101">
            <v>0</v>
          </cell>
          <cell r="CV1101">
            <v>0</v>
          </cell>
          <cell r="CW1101">
            <v>0</v>
          </cell>
          <cell r="CX1101">
            <v>0</v>
          </cell>
          <cell r="CY1101">
            <v>0</v>
          </cell>
          <cell r="CZ1101">
            <v>0</v>
          </cell>
          <cell r="DA1101">
            <v>0</v>
          </cell>
          <cell r="DB1101">
            <v>0</v>
          </cell>
          <cell r="DC1101">
            <v>0</v>
          </cell>
          <cell r="DD1101">
            <v>3040.2333342399997</v>
          </cell>
          <cell r="DE1101">
            <v>0</v>
          </cell>
          <cell r="DG1101">
            <v>2317.2292079999997</v>
          </cell>
          <cell r="DI1101">
            <v>0.03</v>
          </cell>
          <cell r="DJ1101">
            <v>69.516876239999988</v>
          </cell>
          <cell r="DK1101">
            <v>2.3400710644327669E-2</v>
          </cell>
          <cell r="DL1101">
            <v>0</v>
          </cell>
        </row>
        <row r="1102">
          <cell r="A1102" t="str">
            <v>B10421B1R0400L3350</v>
          </cell>
          <cell r="B1102" t="str">
            <v>RULLIERA A.C. M1 P95,7 LR0400 LT3350</v>
          </cell>
          <cell r="F1102">
            <v>6774.7649171063831</v>
          </cell>
          <cell r="H1102">
            <v>3184.1395110399999</v>
          </cell>
          <cell r="I1102">
            <v>0.53</v>
          </cell>
          <cell r="J1102" t="str">
            <v>OK</v>
          </cell>
          <cell r="K1102" t="str">
            <v>NEWZD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>
            <v>0</v>
          </cell>
          <cell r="AM1102">
            <v>0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  <cell r="AR1102">
            <v>0</v>
          </cell>
          <cell r="AS1102">
            <v>0</v>
          </cell>
          <cell r="AT1102">
            <v>0</v>
          </cell>
          <cell r="AU1102">
            <v>0</v>
          </cell>
          <cell r="AV1102">
            <v>2515.2082610400003</v>
          </cell>
          <cell r="AW1102">
            <v>72</v>
          </cell>
          <cell r="AX1102">
            <v>2</v>
          </cell>
          <cell r="AY1102">
            <v>0</v>
          </cell>
          <cell r="AZ1102">
            <v>0</v>
          </cell>
          <cell r="BA1102">
            <v>0</v>
          </cell>
          <cell r="BB1102">
            <v>0</v>
          </cell>
          <cell r="BC1102">
            <v>0</v>
          </cell>
          <cell r="BD1102">
            <v>0</v>
          </cell>
          <cell r="BE1102">
            <v>18</v>
          </cell>
          <cell r="BF1102">
            <v>0.5</v>
          </cell>
          <cell r="BG1102">
            <v>0</v>
          </cell>
          <cell r="BH1102">
            <v>0</v>
          </cell>
          <cell r="BI1102">
            <v>0</v>
          </cell>
          <cell r="BJ1102">
            <v>0</v>
          </cell>
          <cell r="BK1102">
            <v>49.4</v>
          </cell>
          <cell r="BL1102">
            <v>1.3</v>
          </cell>
          <cell r="BM1102">
            <v>0</v>
          </cell>
          <cell r="BN1102">
            <v>0</v>
          </cell>
          <cell r="BO1102">
            <v>303.95624999999995</v>
          </cell>
          <cell r="BP1102">
            <v>9.3524999999999991</v>
          </cell>
          <cell r="BQ1102">
            <v>0</v>
          </cell>
          <cell r="BR1102">
            <v>0</v>
          </cell>
          <cell r="BS1102">
            <v>147.875</v>
          </cell>
          <cell r="BT1102">
            <v>4.55</v>
          </cell>
          <cell r="BU1102">
            <v>0</v>
          </cell>
          <cell r="BV1102">
            <v>0</v>
          </cell>
          <cell r="BW1102">
            <v>0</v>
          </cell>
          <cell r="BX1102">
            <v>0</v>
          </cell>
          <cell r="BY1102">
            <v>0</v>
          </cell>
          <cell r="BZ1102">
            <v>0</v>
          </cell>
          <cell r="CA1102">
            <v>77.7</v>
          </cell>
          <cell r="CB1102">
            <v>2.1</v>
          </cell>
          <cell r="CC1102">
            <v>0</v>
          </cell>
          <cell r="CD1102">
            <v>0</v>
          </cell>
          <cell r="CE1102">
            <v>0</v>
          </cell>
          <cell r="CF1102">
            <v>0</v>
          </cell>
          <cell r="CG1102">
            <v>0</v>
          </cell>
          <cell r="CH1102">
            <v>0</v>
          </cell>
          <cell r="CI1102">
            <v>0</v>
          </cell>
          <cell r="CJ1102">
            <v>0</v>
          </cell>
          <cell r="CK1102">
            <v>0</v>
          </cell>
          <cell r="CL1102">
            <v>0</v>
          </cell>
          <cell r="CM1102">
            <v>0</v>
          </cell>
          <cell r="CN1102">
            <v>0</v>
          </cell>
          <cell r="CO1102">
            <v>0</v>
          </cell>
          <cell r="CP1102">
            <v>0</v>
          </cell>
          <cell r="CQ1102">
            <v>0</v>
          </cell>
          <cell r="CR1102">
            <v>0</v>
          </cell>
          <cell r="CS1102">
            <v>0</v>
          </cell>
          <cell r="CT1102">
            <v>0</v>
          </cell>
          <cell r="CU1102">
            <v>0</v>
          </cell>
          <cell r="CV1102">
            <v>0</v>
          </cell>
          <cell r="CW1102">
            <v>0</v>
          </cell>
          <cell r="CX1102">
            <v>0</v>
          </cell>
          <cell r="CY1102">
            <v>0</v>
          </cell>
          <cell r="CZ1102">
            <v>0</v>
          </cell>
          <cell r="DA1102">
            <v>0</v>
          </cell>
          <cell r="DB1102">
            <v>0</v>
          </cell>
          <cell r="DC1102">
            <v>0</v>
          </cell>
          <cell r="DD1102">
            <v>3184.1395110399999</v>
          </cell>
          <cell r="DE1102">
            <v>0</v>
          </cell>
          <cell r="DG1102">
            <v>2441.9497680000004</v>
          </cell>
          <cell r="DI1102">
            <v>0.03</v>
          </cell>
          <cell r="DJ1102">
            <v>73.258493040000005</v>
          </cell>
          <cell r="DK1102">
            <v>2.3549114420035978E-2</v>
          </cell>
          <cell r="DL1102">
            <v>0</v>
          </cell>
        </row>
        <row r="1103">
          <cell r="A1103" t="str">
            <v>B10421B1R0400L3828</v>
          </cell>
          <cell r="B1103" t="str">
            <v>RULLIERA A.C. M1 P95,7 LR0400 LT3828</v>
          </cell>
          <cell r="F1103">
            <v>7264.7590001702138</v>
          </cell>
          <cell r="H1103">
            <v>3414.4367300800004</v>
          </cell>
          <cell r="I1103">
            <v>0.53</v>
          </cell>
          <cell r="J1103" t="str">
            <v>OK</v>
          </cell>
          <cell r="K1103" t="str">
            <v>NEWZD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>
            <v>0</v>
          </cell>
          <cell r="AM1103">
            <v>0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  <cell r="AR1103">
            <v>0</v>
          </cell>
          <cell r="AS1103">
            <v>0</v>
          </cell>
          <cell r="AT1103">
            <v>0</v>
          </cell>
          <cell r="AU1103">
            <v>0</v>
          </cell>
          <cell r="AV1103">
            <v>2719.8727300800006</v>
          </cell>
          <cell r="AW1103">
            <v>72</v>
          </cell>
          <cell r="AX1103">
            <v>2</v>
          </cell>
          <cell r="AY1103">
            <v>0</v>
          </cell>
          <cell r="AZ1103">
            <v>0</v>
          </cell>
          <cell r="BA1103">
            <v>0</v>
          </cell>
          <cell r="BB1103">
            <v>0</v>
          </cell>
          <cell r="BC1103">
            <v>0</v>
          </cell>
          <cell r="BD1103">
            <v>0</v>
          </cell>
          <cell r="BE1103">
            <v>18</v>
          </cell>
          <cell r="BF1103">
            <v>0.5</v>
          </cell>
          <cell r="BG1103">
            <v>0</v>
          </cell>
          <cell r="BH1103">
            <v>0</v>
          </cell>
          <cell r="BI1103">
            <v>0</v>
          </cell>
          <cell r="BJ1103">
            <v>0</v>
          </cell>
          <cell r="BK1103">
            <v>49.4</v>
          </cell>
          <cell r="BL1103">
            <v>1.3</v>
          </cell>
          <cell r="BM1103">
            <v>0</v>
          </cell>
          <cell r="BN1103">
            <v>0</v>
          </cell>
          <cell r="BO1103">
            <v>321.82150000000001</v>
          </cell>
          <cell r="BP1103">
            <v>9.9022000000000006</v>
          </cell>
          <cell r="BQ1103">
            <v>0</v>
          </cell>
          <cell r="BR1103">
            <v>0</v>
          </cell>
          <cell r="BS1103">
            <v>155.64249999999998</v>
          </cell>
          <cell r="BT1103">
            <v>4.7889999999999997</v>
          </cell>
          <cell r="BU1103">
            <v>0</v>
          </cell>
          <cell r="BV1103">
            <v>0</v>
          </cell>
          <cell r="BW1103">
            <v>0</v>
          </cell>
          <cell r="BX1103">
            <v>0</v>
          </cell>
          <cell r="BY1103">
            <v>0</v>
          </cell>
          <cell r="BZ1103">
            <v>0</v>
          </cell>
          <cell r="CA1103">
            <v>77.7</v>
          </cell>
          <cell r="CB1103">
            <v>2.1</v>
          </cell>
          <cell r="CC1103">
            <v>0</v>
          </cell>
          <cell r="CD1103">
            <v>0</v>
          </cell>
          <cell r="CE1103">
            <v>0</v>
          </cell>
          <cell r="CF1103">
            <v>0</v>
          </cell>
          <cell r="CG1103">
            <v>0</v>
          </cell>
          <cell r="CH1103">
            <v>0</v>
          </cell>
          <cell r="CI1103">
            <v>0</v>
          </cell>
          <cell r="CJ1103">
            <v>0</v>
          </cell>
          <cell r="CK1103">
            <v>0</v>
          </cell>
          <cell r="CL1103">
            <v>0</v>
          </cell>
          <cell r="CM1103">
            <v>0</v>
          </cell>
          <cell r="CN1103">
            <v>0</v>
          </cell>
          <cell r="CO1103">
            <v>0</v>
          </cell>
          <cell r="CP1103">
            <v>0</v>
          </cell>
          <cell r="CQ1103">
            <v>0</v>
          </cell>
          <cell r="CR1103">
            <v>0</v>
          </cell>
          <cell r="CS1103">
            <v>0</v>
          </cell>
          <cell r="CT1103">
            <v>0</v>
          </cell>
          <cell r="CU1103">
            <v>0</v>
          </cell>
          <cell r="CV1103">
            <v>0</v>
          </cell>
          <cell r="CW1103">
            <v>0</v>
          </cell>
          <cell r="CX1103">
            <v>0</v>
          </cell>
          <cell r="CY1103">
            <v>0</v>
          </cell>
          <cell r="CZ1103">
            <v>0</v>
          </cell>
          <cell r="DA1103">
            <v>0</v>
          </cell>
          <cell r="DB1103">
            <v>0</v>
          </cell>
          <cell r="DC1103">
            <v>0</v>
          </cell>
          <cell r="DD1103">
            <v>3414.4367300800004</v>
          </cell>
          <cell r="DE1103">
            <v>0</v>
          </cell>
          <cell r="DG1103">
            <v>2640.6531360000004</v>
          </cell>
          <cell r="DI1103">
            <v>0.03</v>
          </cell>
          <cell r="DJ1103">
            <v>79.219594080000007</v>
          </cell>
          <cell r="DK1103">
            <v>2.3752454742724735E-2</v>
          </cell>
          <cell r="DL1103">
            <v>0</v>
          </cell>
        </row>
        <row r="1104">
          <cell r="A1104" t="str">
            <v>B10421B1R0600L0957</v>
          </cell>
          <cell r="B1104" t="str">
            <v>RULLIERA A.C. M1 P95,7 LR0600 LT0957</v>
          </cell>
          <cell r="F1104">
            <v>4089.6851648510642</v>
          </cell>
          <cell r="H1104">
            <v>1922.15202748</v>
          </cell>
          <cell r="I1104">
            <v>0.53</v>
          </cell>
          <cell r="J1104" t="str">
            <v>OK</v>
          </cell>
          <cell r="K1104" t="str">
            <v>NEWZD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>
            <v>0</v>
          </cell>
          <cell r="AM1104">
            <v>0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  <cell r="AR1104">
            <v>0</v>
          </cell>
          <cell r="AS1104">
            <v>0</v>
          </cell>
          <cell r="AT1104">
            <v>0</v>
          </cell>
          <cell r="AU1104">
            <v>0</v>
          </cell>
          <cell r="AV1104">
            <v>1381.5454024799999</v>
          </cell>
          <cell r="AW1104">
            <v>72</v>
          </cell>
          <cell r="AX1104">
            <v>2</v>
          </cell>
          <cell r="AY1104">
            <v>0</v>
          </cell>
          <cell r="AZ1104">
            <v>0</v>
          </cell>
          <cell r="BA1104">
            <v>0</v>
          </cell>
          <cell r="BB1104">
            <v>0</v>
          </cell>
          <cell r="BC1104">
            <v>0</v>
          </cell>
          <cell r="BD1104">
            <v>0</v>
          </cell>
          <cell r="BE1104">
            <v>18</v>
          </cell>
          <cell r="BF1104">
            <v>0.5</v>
          </cell>
          <cell r="BG1104">
            <v>0</v>
          </cell>
          <cell r="BH1104">
            <v>0</v>
          </cell>
          <cell r="BI1104">
            <v>0</v>
          </cell>
          <cell r="BJ1104">
            <v>0</v>
          </cell>
          <cell r="BK1104">
            <v>49.4</v>
          </cell>
          <cell r="BL1104">
            <v>1.3</v>
          </cell>
          <cell r="BM1104">
            <v>0</v>
          </cell>
          <cell r="BN1104">
            <v>0</v>
          </cell>
          <cell r="BO1104">
            <v>214.517875</v>
          </cell>
          <cell r="BP1104">
            <v>6.6005500000000001</v>
          </cell>
          <cell r="BQ1104">
            <v>0</v>
          </cell>
          <cell r="BR1104">
            <v>0</v>
          </cell>
          <cell r="BS1104">
            <v>108.98875</v>
          </cell>
          <cell r="BT1104">
            <v>3.3534999999999999</v>
          </cell>
          <cell r="BU1104">
            <v>0</v>
          </cell>
          <cell r="BV1104">
            <v>0</v>
          </cell>
          <cell r="BW1104">
            <v>0</v>
          </cell>
          <cell r="BX1104">
            <v>0</v>
          </cell>
          <cell r="BY1104">
            <v>0</v>
          </cell>
          <cell r="BZ1104">
            <v>0</v>
          </cell>
          <cell r="CA1104">
            <v>77.7</v>
          </cell>
          <cell r="CB1104">
            <v>2.1</v>
          </cell>
          <cell r="CC1104">
            <v>0</v>
          </cell>
          <cell r="CD1104">
            <v>0</v>
          </cell>
          <cell r="CE1104">
            <v>0</v>
          </cell>
          <cell r="CF1104">
            <v>0</v>
          </cell>
          <cell r="CG1104">
            <v>0</v>
          </cell>
          <cell r="CH1104">
            <v>0</v>
          </cell>
          <cell r="CI1104">
            <v>0</v>
          </cell>
          <cell r="CJ1104">
            <v>0</v>
          </cell>
          <cell r="CK1104">
            <v>0</v>
          </cell>
          <cell r="CL1104">
            <v>0</v>
          </cell>
          <cell r="CM1104">
            <v>0</v>
          </cell>
          <cell r="CN1104">
            <v>0</v>
          </cell>
          <cell r="CO1104">
            <v>0</v>
          </cell>
          <cell r="CP1104">
            <v>0</v>
          </cell>
          <cell r="CQ1104">
            <v>0</v>
          </cell>
          <cell r="CR1104">
            <v>0</v>
          </cell>
          <cell r="CS1104">
            <v>0</v>
          </cell>
          <cell r="CT1104">
            <v>0</v>
          </cell>
          <cell r="CU1104">
            <v>0</v>
          </cell>
          <cell r="CV1104">
            <v>0</v>
          </cell>
          <cell r="CW1104">
            <v>0</v>
          </cell>
          <cell r="CX1104">
            <v>0</v>
          </cell>
          <cell r="CY1104">
            <v>0</v>
          </cell>
          <cell r="CZ1104">
            <v>0</v>
          </cell>
          <cell r="DA1104">
            <v>0</v>
          </cell>
          <cell r="DB1104">
            <v>0</v>
          </cell>
          <cell r="DC1104">
            <v>0</v>
          </cell>
          <cell r="DD1104">
            <v>1922.15202748</v>
          </cell>
          <cell r="DE1104">
            <v>0</v>
          </cell>
          <cell r="DG1104">
            <v>1341.3062159999999</v>
          </cell>
          <cell r="DI1104">
            <v>0.03</v>
          </cell>
          <cell r="DJ1104">
            <v>40.239186479999994</v>
          </cell>
          <cell r="DK1104">
            <v>2.1382067013591303E-2</v>
          </cell>
          <cell r="DL1104">
            <v>0</v>
          </cell>
        </row>
        <row r="1105">
          <cell r="A1105" t="str">
            <v>B10421B1R0600L1244</v>
          </cell>
          <cell r="B1105" t="str">
            <v>RULLIERA A.C. M1 P95,7 LR0600 LT1244</v>
          </cell>
          <cell r="F1105">
            <v>4408.0310597446814</v>
          </cell>
          <cell r="H1105">
            <v>2071.77459808</v>
          </cell>
          <cell r="I1105">
            <v>0.53</v>
          </cell>
          <cell r="J1105" t="str">
            <v>OK</v>
          </cell>
          <cell r="K1105" t="str">
            <v>NEWZD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>
            <v>0</v>
          </cell>
          <cell r="AM1105">
            <v>0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  <cell r="AR1105">
            <v>0</v>
          </cell>
          <cell r="AS1105">
            <v>0</v>
          </cell>
          <cell r="AT1105">
            <v>0</v>
          </cell>
          <cell r="AU1105">
            <v>0</v>
          </cell>
          <cell r="AV1105">
            <v>1515.7775980800002</v>
          </cell>
          <cell r="AW1105">
            <v>72</v>
          </cell>
          <cell r="AX1105">
            <v>2</v>
          </cell>
          <cell r="AY1105">
            <v>0</v>
          </cell>
          <cell r="AZ1105">
            <v>0</v>
          </cell>
          <cell r="BA1105">
            <v>0</v>
          </cell>
          <cell r="BB1105">
            <v>0</v>
          </cell>
          <cell r="BC1105">
            <v>0</v>
          </cell>
          <cell r="BD1105">
            <v>0</v>
          </cell>
          <cell r="BE1105">
            <v>18</v>
          </cell>
          <cell r="BF1105">
            <v>0.5</v>
          </cell>
          <cell r="BG1105">
            <v>0</v>
          </cell>
          <cell r="BH1105">
            <v>0</v>
          </cell>
          <cell r="BI1105">
            <v>0</v>
          </cell>
          <cell r="BJ1105">
            <v>0</v>
          </cell>
          <cell r="BK1105">
            <v>49.4</v>
          </cell>
          <cell r="BL1105">
            <v>1.3</v>
          </cell>
          <cell r="BM1105">
            <v>0</v>
          </cell>
          <cell r="BN1105">
            <v>0</v>
          </cell>
          <cell r="BO1105">
            <v>225.24450000000002</v>
          </cell>
          <cell r="BP1105">
            <v>6.9306000000000001</v>
          </cell>
          <cell r="BQ1105">
            <v>0</v>
          </cell>
          <cell r="BR1105">
            <v>0</v>
          </cell>
          <cell r="BS1105">
            <v>113.6525</v>
          </cell>
          <cell r="BT1105">
            <v>3.4969999999999999</v>
          </cell>
          <cell r="BU1105">
            <v>0</v>
          </cell>
          <cell r="BV1105">
            <v>0</v>
          </cell>
          <cell r="BW1105">
            <v>0</v>
          </cell>
          <cell r="BX1105">
            <v>0</v>
          </cell>
          <cell r="BY1105">
            <v>0</v>
          </cell>
          <cell r="BZ1105">
            <v>0</v>
          </cell>
          <cell r="CA1105">
            <v>77.7</v>
          </cell>
          <cell r="CB1105">
            <v>2.1</v>
          </cell>
          <cell r="CC1105">
            <v>0</v>
          </cell>
          <cell r="CD1105">
            <v>0</v>
          </cell>
          <cell r="CE1105">
            <v>0</v>
          </cell>
          <cell r="CF1105">
            <v>0</v>
          </cell>
          <cell r="CG1105">
            <v>0</v>
          </cell>
          <cell r="CH1105">
            <v>0</v>
          </cell>
          <cell r="CI1105">
            <v>0</v>
          </cell>
          <cell r="CJ1105">
            <v>0</v>
          </cell>
          <cell r="CK1105">
            <v>0</v>
          </cell>
          <cell r="CL1105">
            <v>0</v>
          </cell>
          <cell r="CM1105">
            <v>0</v>
          </cell>
          <cell r="CN1105">
            <v>0</v>
          </cell>
          <cell r="CO1105">
            <v>0</v>
          </cell>
          <cell r="CP1105">
            <v>0</v>
          </cell>
          <cell r="CQ1105">
            <v>0</v>
          </cell>
          <cell r="CR1105">
            <v>0</v>
          </cell>
          <cell r="CS1105">
            <v>0</v>
          </cell>
          <cell r="CT1105">
            <v>0</v>
          </cell>
          <cell r="CU1105">
            <v>0</v>
          </cell>
          <cell r="CV1105">
            <v>0</v>
          </cell>
          <cell r="CW1105">
            <v>0</v>
          </cell>
          <cell r="CX1105">
            <v>0</v>
          </cell>
          <cell r="CY1105">
            <v>0</v>
          </cell>
          <cell r="CZ1105">
            <v>0</v>
          </cell>
          <cell r="DA1105">
            <v>0</v>
          </cell>
          <cell r="DB1105">
            <v>0</v>
          </cell>
          <cell r="DC1105">
            <v>0</v>
          </cell>
          <cell r="DD1105">
            <v>2071.77459808</v>
          </cell>
          <cell r="DE1105">
            <v>0</v>
          </cell>
          <cell r="DG1105">
            <v>1471.6287360000001</v>
          </cell>
          <cell r="DI1105">
            <v>0.03</v>
          </cell>
          <cell r="DJ1105">
            <v>44.148862080000001</v>
          </cell>
          <cell r="DK1105">
            <v>2.1773674153048924E-2</v>
          </cell>
          <cell r="DL1105">
            <v>0</v>
          </cell>
        </row>
        <row r="1106">
          <cell r="A1106" t="str">
            <v>B10421B1R0600L1436</v>
          </cell>
          <cell r="B1106" t="str">
            <v>RULLIERA A.C. M1 P95,7 LR0600 LT1436</v>
          </cell>
          <cell r="F1106">
            <v>4595.9553322553184</v>
          </cell>
          <cell r="H1106">
            <v>2160.0990061599996</v>
          </cell>
          <cell r="I1106">
            <v>0.53</v>
          </cell>
          <cell r="J1106" t="str">
            <v>OK</v>
          </cell>
          <cell r="K1106" t="str">
            <v>NEWZD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>
            <v>0</v>
          </cell>
          <cell r="AM1106">
            <v>0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  <cell r="AR1106">
            <v>0</v>
          </cell>
          <cell r="AS1106">
            <v>0</v>
          </cell>
          <cell r="AT1106">
            <v>0</v>
          </cell>
          <cell r="AU1106">
            <v>0</v>
          </cell>
          <cell r="AV1106">
            <v>1593.8060061599999</v>
          </cell>
          <cell r="AW1106">
            <v>72</v>
          </cell>
          <cell r="AX1106">
            <v>2</v>
          </cell>
          <cell r="AY1106">
            <v>0</v>
          </cell>
          <cell r="AZ1106">
            <v>0</v>
          </cell>
          <cell r="BA1106">
            <v>0</v>
          </cell>
          <cell r="BB1106">
            <v>0</v>
          </cell>
          <cell r="BC1106">
            <v>0</v>
          </cell>
          <cell r="BD1106">
            <v>0</v>
          </cell>
          <cell r="BE1106">
            <v>18</v>
          </cell>
          <cell r="BF1106">
            <v>0.5</v>
          </cell>
          <cell r="BG1106">
            <v>0</v>
          </cell>
          <cell r="BH1106">
            <v>0</v>
          </cell>
          <cell r="BI1106">
            <v>0</v>
          </cell>
          <cell r="BJ1106">
            <v>0</v>
          </cell>
          <cell r="BK1106">
            <v>49.4</v>
          </cell>
          <cell r="BL1106">
            <v>1.3</v>
          </cell>
          <cell r="BM1106">
            <v>0</v>
          </cell>
          <cell r="BN1106">
            <v>0</v>
          </cell>
          <cell r="BO1106">
            <v>232.4205</v>
          </cell>
          <cell r="BP1106">
            <v>7.1513999999999998</v>
          </cell>
          <cell r="BQ1106">
            <v>0</v>
          </cell>
          <cell r="BR1106">
            <v>0</v>
          </cell>
          <cell r="BS1106">
            <v>116.77249999999999</v>
          </cell>
          <cell r="BT1106">
            <v>3.593</v>
          </cell>
          <cell r="BU1106">
            <v>0</v>
          </cell>
          <cell r="BV1106">
            <v>0</v>
          </cell>
          <cell r="BW1106">
            <v>0</v>
          </cell>
          <cell r="BX1106">
            <v>0</v>
          </cell>
          <cell r="BY1106">
            <v>0</v>
          </cell>
          <cell r="BZ1106">
            <v>0</v>
          </cell>
          <cell r="CA1106">
            <v>77.7</v>
          </cell>
          <cell r="CB1106">
            <v>2.1</v>
          </cell>
          <cell r="CC1106">
            <v>0</v>
          </cell>
          <cell r="CD1106">
            <v>0</v>
          </cell>
          <cell r="CE1106">
            <v>0</v>
          </cell>
          <cell r="CF1106">
            <v>0</v>
          </cell>
          <cell r="CG1106">
            <v>0</v>
          </cell>
          <cell r="CH1106">
            <v>0</v>
          </cell>
          <cell r="CI1106">
            <v>0</v>
          </cell>
          <cell r="CJ1106">
            <v>0</v>
          </cell>
          <cell r="CK1106">
            <v>0</v>
          </cell>
          <cell r="CL1106">
            <v>0</v>
          </cell>
          <cell r="CM1106">
            <v>0</v>
          </cell>
          <cell r="CN1106">
            <v>0</v>
          </cell>
          <cell r="CO1106">
            <v>0</v>
          </cell>
          <cell r="CP1106">
            <v>0</v>
          </cell>
          <cell r="CQ1106">
            <v>0</v>
          </cell>
          <cell r="CR1106">
            <v>0</v>
          </cell>
          <cell r="CS1106">
            <v>0</v>
          </cell>
          <cell r="CT1106">
            <v>0</v>
          </cell>
          <cell r="CU1106">
            <v>0</v>
          </cell>
          <cell r="CV1106">
            <v>0</v>
          </cell>
          <cell r="CW1106">
            <v>0</v>
          </cell>
          <cell r="CX1106">
            <v>0</v>
          </cell>
          <cell r="CY1106">
            <v>0</v>
          </cell>
          <cell r="CZ1106">
            <v>0</v>
          </cell>
          <cell r="DA1106">
            <v>0</v>
          </cell>
          <cell r="DB1106">
            <v>0</v>
          </cell>
          <cell r="DC1106">
            <v>0</v>
          </cell>
          <cell r="DD1106">
            <v>2160.0990061599996</v>
          </cell>
          <cell r="DE1106">
            <v>0</v>
          </cell>
          <cell r="DG1106">
            <v>1547.384472</v>
          </cell>
          <cell r="DI1106">
            <v>0.03</v>
          </cell>
          <cell r="DJ1106">
            <v>46.42153416</v>
          </cell>
          <cell r="DK1106">
            <v>2.1962449226501486E-2</v>
          </cell>
          <cell r="DL1106">
            <v>0</v>
          </cell>
        </row>
        <row r="1107">
          <cell r="A1107" t="str">
            <v>B10421B1R0600L1914</v>
          </cell>
          <cell r="B1107" t="str">
            <v>RULLIERA A.C. M1 P95,7 LR0600 LT1914</v>
          </cell>
          <cell r="F1107">
            <v>5101.7336612765957</v>
          </cell>
          <cell r="H1107">
            <v>2397.8148207999998</v>
          </cell>
          <cell r="I1107">
            <v>0.53</v>
          </cell>
          <cell r="J1107" t="str">
            <v>OK</v>
          </cell>
          <cell r="K1107" t="str">
            <v>NEWZD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>
            <v>0</v>
          </cell>
          <cell r="AM1107">
            <v>0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  <cell r="AR1107">
            <v>0</v>
          </cell>
          <cell r="AS1107">
            <v>0</v>
          </cell>
          <cell r="AT1107">
            <v>0</v>
          </cell>
          <cell r="AU1107">
            <v>0</v>
          </cell>
          <cell r="AV1107">
            <v>1805.8890707999999</v>
          </cell>
          <cell r="AW1107">
            <v>72</v>
          </cell>
          <cell r="AX1107">
            <v>2</v>
          </cell>
          <cell r="AY1107">
            <v>0</v>
          </cell>
          <cell r="AZ1107">
            <v>0</v>
          </cell>
          <cell r="BA1107">
            <v>0</v>
          </cell>
          <cell r="BB1107">
            <v>0</v>
          </cell>
          <cell r="BC1107">
            <v>0</v>
          </cell>
          <cell r="BD1107">
            <v>0</v>
          </cell>
          <cell r="BE1107">
            <v>18</v>
          </cell>
          <cell r="BF1107">
            <v>0.5</v>
          </cell>
          <cell r="BG1107">
            <v>0</v>
          </cell>
          <cell r="BH1107">
            <v>0</v>
          </cell>
          <cell r="BI1107">
            <v>0</v>
          </cell>
          <cell r="BJ1107">
            <v>0</v>
          </cell>
          <cell r="BK1107">
            <v>49.4</v>
          </cell>
          <cell r="BL1107">
            <v>1.3</v>
          </cell>
          <cell r="BM1107">
            <v>0</v>
          </cell>
          <cell r="BN1107">
            <v>0</v>
          </cell>
          <cell r="BO1107">
            <v>250.28575000000001</v>
          </cell>
          <cell r="BP1107">
            <v>7.7011000000000003</v>
          </cell>
          <cell r="BQ1107">
            <v>0</v>
          </cell>
          <cell r="BR1107">
            <v>0</v>
          </cell>
          <cell r="BS1107">
            <v>124.53999999999999</v>
          </cell>
          <cell r="BT1107">
            <v>3.8319999999999999</v>
          </cell>
          <cell r="BU1107">
            <v>0</v>
          </cell>
          <cell r="BV1107">
            <v>0</v>
          </cell>
          <cell r="BW1107">
            <v>0</v>
          </cell>
          <cell r="BX1107">
            <v>0</v>
          </cell>
          <cell r="BY1107">
            <v>0</v>
          </cell>
          <cell r="BZ1107">
            <v>0</v>
          </cell>
          <cell r="CA1107">
            <v>77.7</v>
          </cell>
          <cell r="CB1107">
            <v>2.1</v>
          </cell>
          <cell r="CC1107">
            <v>0</v>
          </cell>
          <cell r="CD1107">
            <v>0</v>
          </cell>
          <cell r="CE1107">
            <v>0</v>
          </cell>
          <cell r="CF1107">
            <v>0</v>
          </cell>
          <cell r="CG1107">
            <v>0</v>
          </cell>
          <cell r="CH1107">
            <v>0</v>
          </cell>
          <cell r="CI1107">
            <v>0</v>
          </cell>
          <cell r="CJ1107">
            <v>0</v>
          </cell>
          <cell r="CK1107">
            <v>0</v>
          </cell>
          <cell r="CL1107">
            <v>0</v>
          </cell>
          <cell r="CM1107">
            <v>0</v>
          </cell>
          <cell r="CN1107">
            <v>0</v>
          </cell>
          <cell r="CO1107">
            <v>0</v>
          </cell>
          <cell r="CP1107">
            <v>0</v>
          </cell>
          <cell r="CQ1107">
            <v>0</v>
          </cell>
          <cell r="CR1107">
            <v>0</v>
          </cell>
          <cell r="CS1107">
            <v>0</v>
          </cell>
          <cell r="CT1107">
            <v>0</v>
          </cell>
          <cell r="CU1107">
            <v>0</v>
          </cell>
          <cell r="CV1107">
            <v>0</v>
          </cell>
          <cell r="CW1107">
            <v>0</v>
          </cell>
          <cell r="CX1107">
            <v>0</v>
          </cell>
          <cell r="CY1107">
            <v>0</v>
          </cell>
          <cell r="CZ1107">
            <v>0</v>
          </cell>
          <cell r="DA1107">
            <v>0</v>
          </cell>
          <cell r="DB1107">
            <v>0</v>
          </cell>
          <cell r="DC1107">
            <v>0</v>
          </cell>
          <cell r="DD1107">
            <v>2397.8148207999998</v>
          </cell>
          <cell r="DE1107">
            <v>0</v>
          </cell>
          <cell r="DG1107">
            <v>1753.29036</v>
          </cell>
          <cell r="DI1107">
            <v>0.03</v>
          </cell>
          <cell r="DJ1107">
            <v>52.598710799999999</v>
          </cell>
          <cell r="DK1107">
            <v>2.2428086936516909E-2</v>
          </cell>
          <cell r="DL1107">
            <v>0</v>
          </cell>
        </row>
        <row r="1108">
          <cell r="A1108" t="str">
            <v>B10421B1R0600L2393</v>
          </cell>
          <cell r="B1108" t="str">
            <v>RULLIERA A.C. M1 P95,7 LR0600 LT2393</v>
          </cell>
          <cell r="F1108">
            <v>5881.1657194042555</v>
          </cell>
          <cell r="H1108">
            <v>2764.1478881200001</v>
          </cell>
          <cell r="I1108">
            <v>0.53</v>
          </cell>
          <cell r="J1108" t="str">
            <v>OK</v>
          </cell>
          <cell r="K1108" t="str">
            <v>NEWZD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>
            <v>0</v>
          </cell>
          <cell r="AM1108">
            <v>0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  <cell r="AR1108">
            <v>0</v>
          </cell>
          <cell r="AS1108">
            <v>0</v>
          </cell>
          <cell r="AT1108">
            <v>0</v>
          </cell>
          <cell r="AU1108">
            <v>0</v>
          </cell>
          <cell r="AV1108">
            <v>2146.53576312</v>
          </cell>
          <cell r="AW1108">
            <v>72</v>
          </cell>
          <cell r="AX1108">
            <v>2</v>
          </cell>
          <cell r="AY1108">
            <v>0</v>
          </cell>
          <cell r="AZ1108">
            <v>0</v>
          </cell>
          <cell r="BA1108">
            <v>0</v>
          </cell>
          <cell r="BB1108">
            <v>0</v>
          </cell>
          <cell r="BC1108">
            <v>0</v>
          </cell>
          <cell r="BD1108">
            <v>0</v>
          </cell>
          <cell r="BE1108">
            <v>18</v>
          </cell>
          <cell r="BF1108">
            <v>0.5</v>
          </cell>
          <cell r="BG1108">
            <v>0</v>
          </cell>
          <cell r="BH1108">
            <v>0</v>
          </cell>
          <cell r="BI1108">
            <v>0</v>
          </cell>
          <cell r="BJ1108">
            <v>0</v>
          </cell>
          <cell r="BK1108">
            <v>49.4</v>
          </cell>
          <cell r="BL1108">
            <v>1.3</v>
          </cell>
          <cell r="BM1108">
            <v>0</v>
          </cell>
          <cell r="BN1108">
            <v>0</v>
          </cell>
          <cell r="BO1108">
            <v>268.18837500000001</v>
          </cell>
          <cell r="BP1108">
            <v>8.2519500000000008</v>
          </cell>
          <cell r="BQ1108">
            <v>0</v>
          </cell>
          <cell r="BR1108">
            <v>0</v>
          </cell>
          <cell r="BS1108">
            <v>132.32375000000002</v>
          </cell>
          <cell r="BT1108">
            <v>4.0715000000000003</v>
          </cell>
          <cell r="BU1108">
            <v>0</v>
          </cell>
          <cell r="BV1108">
            <v>0</v>
          </cell>
          <cell r="BW1108">
            <v>0</v>
          </cell>
          <cell r="BX1108">
            <v>0</v>
          </cell>
          <cell r="BY1108">
            <v>0</v>
          </cell>
          <cell r="BZ1108">
            <v>0</v>
          </cell>
          <cell r="CA1108">
            <v>77.7</v>
          </cell>
          <cell r="CB1108">
            <v>2.1</v>
          </cell>
          <cell r="CC1108">
            <v>0</v>
          </cell>
          <cell r="CD1108">
            <v>0</v>
          </cell>
          <cell r="CE1108">
            <v>0</v>
          </cell>
          <cell r="CF1108">
            <v>0</v>
          </cell>
          <cell r="CG1108">
            <v>0</v>
          </cell>
          <cell r="CH1108">
            <v>0</v>
          </cell>
          <cell r="CI1108">
            <v>0</v>
          </cell>
          <cell r="CJ1108">
            <v>0</v>
          </cell>
          <cell r="CK1108">
            <v>0</v>
          </cell>
          <cell r="CL1108">
            <v>0</v>
          </cell>
          <cell r="CM1108">
            <v>0</v>
          </cell>
          <cell r="CN1108">
            <v>0</v>
          </cell>
          <cell r="CO1108">
            <v>0</v>
          </cell>
          <cell r="CP1108">
            <v>0</v>
          </cell>
          <cell r="CQ1108">
            <v>0</v>
          </cell>
          <cell r="CR1108">
            <v>0</v>
          </cell>
          <cell r="CS1108">
            <v>0</v>
          </cell>
          <cell r="CT1108">
            <v>0</v>
          </cell>
          <cell r="CU1108">
            <v>0</v>
          </cell>
          <cell r="CV1108">
            <v>0</v>
          </cell>
          <cell r="CW1108">
            <v>0</v>
          </cell>
          <cell r="CX1108">
            <v>0</v>
          </cell>
          <cell r="CY1108">
            <v>0</v>
          </cell>
          <cell r="CZ1108">
            <v>0</v>
          </cell>
          <cell r="DA1108">
            <v>0</v>
          </cell>
          <cell r="DB1108">
            <v>0</v>
          </cell>
          <cell r="DC1108">
            <v>0</v>
          </cell>
          <cell r="DD1108">
            <v>2764.1478881200001</v>
          </cell>
          <cell r="DE1108">
            <v>0</v>
          </cell>
          <cell r="DG1108">
            <v>2084.015304</v>
          </cell>
          <cell r="DI1108">
            <v>0.03</v>
          </cell>
          <cell r="DJ1108">
            <v>62.520459119999998</v>
          </cell>
          <cell r="DK1108">
            <v>2.3141776859713692E-2</v>
          </cell>
          <cell r="DL1108">
            <v>0</v>
          </cell>
        </row>
        <row r="1109">
          <cell r="A1109" t="str">
            <v>B10421B1R0600L2871</v>
          </cell>
          <cell r="B1109" t="str">
            <v>RULLIERA A.C. M1 P95,7 LR0600 LT2871</v>
          </cell>
          <cell r="F1109">
            <v>6386.9440484255319</v>
          </cell>
          <cell r="H1109">
            <v>3001.8637027599998</v>
          </cell>
          <cell r="I1109">
            <v>0.53</v>
          </cell>
          <cell r="J1109" t="str">
            <v>OK</v>
          </cell>
          <cell r="K1109" t="str">
            <v>NEWZD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>
            <v>0</v>
          </cell>
          <cell r="AM1109">
            <v>0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  <cell r="AR1109">
            <v>0</v>
          </cell>
          <cell r="AS1109">
            <v>0</v>
          </cell>
          <cell r="AT1109">
            <v>0</v>
          </cell>
          <cell r="AU1109">
            <v>0</v>
          </cell>
          <cell r="AV1109">
            <v>2358.6188277599999</v>
          </cell>
          <cell r="AW1109">
            <v>72</v>
          </cell>
          <cell r="AX1109">
            <v>2</v>
          </cell>
          <cell r="AY1109">
            <v>0</v>
          </cell>
          <cell r="AZ1109">
            <v>0</v>
          </cell>
          <cell r="BA1109">
            <v>0</v>
          </cell>
          <cell r="BB1109">
            <v>0</v>
          </cell>
          <cell r="BC1109">
            <v>0</v>
          </cell>
          <cell r="BD1109">
            <v>0</v>
          </cell>
          <cell r="BE1109">
            <v>18</v>
          </cell>
          <cell r="BF1109">
            <v>0.5</v>
          </cell>
          <cell r="BG1109">
            <v>0</v>
          </cell>
          <cell r="BH1109">
            <v>0</v>
          </cell>
          <cell r="BI1109">
            <v>0</v>
          </cell>
          <cell r="BJ1109">
            <v>0</v>
          </cell>
          <cell r="BK1109">
            <v>49.4</v>
          </cell>
          <cell r="BL1109">
            <v>1.3</v>
          </cell>
          <cell r="BM1109">
            <v>0</v>
          </cell>
          <cell r="BN1109">
            <v>0</v>
          </cell>
          <cell r="BO1109">
            <v>286.05362499999995</v>
          </cell>
          <cell r="BP1109">
            <v>8.8016499999999986</v>
          </cell>
          <cell r="BQ1109">
            <v>0</v>
          </cell>
          <cell r="BR1109">
            <v>0</v>
          </cell>
          <cell r="BS1109">
            <v>140.09125</v>
          </cell>
          <cell r="BT1109">
            <v>4.3105000000000002</v>
          </cell>
          <cell r="BU1109">
            <v>0</v>
          </cell>
          <cell r="BV1109">
            <v>0</v>
          </cell>
          <cell r="BW1109">
            <v>0</v>
          </cell>
          <cell r="BX1109">
            <v>0</v>
          </cell>
          <cell r="BY1109">
            <v>0</v>
          </cell>
          <cell r="BZ1109">
            <v>0</v>
          </cell>
          <cell r="CA1109">
            <v>77.7</v>
          </cell>
          <cell r="CB1109">
            <v>2.1</v>
          </cell>
          <cell r="CC1109">
            <v>0</v>
          </cell>
          <cell r="CD1109">
            <v>0</v>
          </cell>
          <cell r="CE1109">
            <v>0</v>
          </cell>
          <cell r="CF1109">
            <v>0</v>
          </cell>
          <cell r="CG1109">
            <v>0</v>
          </cell>
          <cell r="CH1109">
            <v>0</v>
          </cell>
          <cell r="CI1109">
            <v>0</v>
          </cell>
          <cell r="CJ1109">
            <v>0</v>
          </cell>
          <cell r="CK1109">
            <v>0</v>
          </cell>
          <cell r="CL1109">
            <v>0</v>
          </cell>
          <cell r="CM1109">
            <v>0</v>
          </cell>
          <cell r="CN1109">
            <v>0</v>
          </cell>
          <cell r="CO1109">
            <v>0</v>
          </cell>
          <cell r="CP1109">
            <v>0</v>
          </cell>
          <cell r="CQ1109">
            <v>0</v>
          </cell>
          <cell r="CR1109">
            <v>0</v>
          </cell>
          <cell r="CS1109">
            <v>0</v>
          </cell>
          <cell r="CT1109">
            <v>0</v>
          </cell>
          <cell r="CU1109">
            <v>0</v>
          </cell>
          <cell r="CV1109">
            <v>0</v>
          </cell>
          <cell r="CW1109">
            <v>0</v>
          </cell>
          <cell r="CX1109">
            <v>0</v>
          </cell>
          <cell r="CY1109">
            <v>0</v>
          </cell>
          <cell r="CZ1109">
            <v>0</v>
          </cell>
          <cell r="DA1109">
            <v>0</v>
          </cell>
          <cell r="DB1109">
            <v>0</v>
          </cell>
          <cell r="DC1109">
            <v>0</v>
          </cell>
          <cell r="DD1109">
            <v>3001.8637027599998</v>
          </cell>
          <cell r="DE1109">
            <v>0</v>
          </cell>
          <cell r="DG1109">
            <v>2289.9211919999998</v>
          </cell>
          <cell r="DI1109">
            <v>0.03</v>
          </cell>
          <cell r="DJ1109">
            <v>68.697635759999997</v>
          </cell>
          <cell r="DK1109">
            <v>2.3420984080271649E-2</v>
          </cell>
          <cell r="DL1109">
            <v>0</v>
          </cell>
        </row>
        <row r="1110">
          <cell r="A1110" t="str">
            <v>B10421B1R0600L3062</v>
          </cell>
          <cell r="B1110" t="str">
            <v>RULLIERA A.C. M1 P95,7 LR0600 LT3062</v>
          </cell>
          <cell r="F1110">
            <v>6574.3764825531925</v>
          </cell>
          <cell r="H1110">
            <v>3089.9569468000004</v>
          </cell>
          <cell r="I1110">
            <v>0.53</v>
          </cell>
          <cell r="J1110" t="str">
            <v>OK</v>
          </cell>
          <cell r="K1110" t="str">
            <v>NEWZD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>
            <v>0</v>
          </cell>
          <cell r="AM1110">
            <v>0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  <cell r="AR1110">
            <v>0</v>
          </cell>
          <cell r="AS1110">
            <v>0</v>
          </cell>
          <cell r="AT1110">
            <v>0</v>
          </cell>
          <cell r="AU1110">
            <v>0</v>
          </cell>
          <cell r="AV1110">
            <v>2436.4696968000003</v>
          </cell>
          <cell r="AW1110">
            <v>72</v>
          </cell>
          <cell r="AX1110">
            <v>2</v>
          </cell>
          <cell r="AY1110">
            <v>0</v>
          </cell>
          <cell r="AZ1110">
            <v>0</v>
          </cell>
          <cell r="BA1110">
            <v>0</v>
          </cell>
          <cell r="BB1110">
            <v>0</v>
          </cell>
          <cell r="BC1110">
            <v>0</v>
          </cell>
          <cell r="BD1110">
            <v>0</v>
          </cell>
          <cell r="BE1110">
            <v>18</v>
          </cell>
          <cell r="BF1110">
            <v>0.5</v>
          </cell>
          <cell r="BG1110">
            <v>0</v>
          </cell>
          <cell r="BH1110">
            <v>0</v>
          </cell>
          <cell r="BI1110">
            <v>0</v>
          </cell>
          <cell r="BJ1110">
            <v>0</v>
          </cell>
          <cell r="BK1110">
            <v>49.4</v>
          </cell>
          <cell r="BL1110">
            <v>1.3</v>
          </cell>
          <cell r="BM1110">
            <v>0</v>
          </cell>
          <cell r="BN1110">
            <v>0</v>
          </cell>
          <cell r="BO1110">
            <v>293.19225</v>
          </cell>
          <cell r="BP1110">
            <v>9.0213000000000001</v>
          </cell>
          <cell r="BQ1110">
            <v>0</v>
          </cell>
          <cell r="BR1110">
            <v>0</v>
          </cell>
          <cell r="BS1110">
            <v>143.19499999999999</v>
          </cell>
          <cell r="BT1110">
            <v>4.4059999999999997</v>
          </cell>
          <cell r="BU1110">
            <v>0</v>
          </cell>
          <cell r="BV1110">
            <v>0</v>
          </cell>
          <cell r="BW1110">
            <v>0</v>
          </cell>
          <cell r="BX1110">
            <v>0</v>
          </cell>
          <cell r="BY1110">
            <v>0</v>
          </cell>
          <cell r="BZ1110">
            <v>0</v>
          </cell>
          <cell r="CA1110">
            <v>77.7</v>
          </cell>
          <cell r="CB1110">
            <v>2.1</v>
          </cell>
          <cell r="CC1110">
            <v>0</v>
          </cell>
          <cell r="CD1110">
            <v>0</v>
          </cell>
          <cell r="CE1110">
            <v>0</v>
          </cell>
          <cell r="CF1110">
            <v>0</v>
          </cell>
          <cell r="CG1110">
            <v>0</v>
          </cell>
          <cell r="CH1110">
            <v>0</v>
          </cell>
          <cell r="CI1110">
            <v>0</v>
          </cell>
          <cell r="CJ1110">
            <v>0</v>
          </cell>
          <cell r="CK1110">
            <v>0</v>
          </cell>
          <cell r="CL1110">
            <v>0</v>
          </cell>
          <cell r="CM1110">
            <v>0</v>
          </cell>
          <cell r="CN1110">
            <v>0</v>
          </cell>
          <cell r="CO1110">
            <v>0</v>
          </cell>
          <cell r="CP1110">
            <v>0</v>
          </cell>
          <cell r="CQ1110">
            <v>0</v>
          </cell>
          <cell r="CR1110">
            <v>0</v>
          </cell>
          <cell r="CS1110">
            <v>0</v>
          </cell>
          <cell r="CT1110">
            <v>0</v>
          </cell>
          <cell r="CU1110">
            <v>0</v>
          </cell>
          <cell r="CV1110">
            <v>0</v>
          </cell>
          <cell r="CW1110">
            <v>0</v>
          </cell>
          <cell r="CX1110">
            <v>0</v>
          </cell>
          <cell r="CY1110">
            <v>0</v>
          </cell>
          <cell r="CZ1110">
            <v>0</v>
          </cell>
          <cell r="DA1110">
            <v>0</v>
          </cell>
          <cell r="DB1110">
            <v>0</v>
          </cell>
          <cell r="DC1110">
            <v>0</v>
          </cell>
          <cell r="DD1110">
            <v>3089.9569468000004</v>
          </cell>
          <cell r="DE1110">
            <v>0</v>
          </cell>
          <cell r="DG1110">
            <v>2365.5045600000003</v>
          </cell>
          <cell r="DI1110">
            <v>0.03</v>
          </cell>
          <cell r="DJ1110">
            <v>70.96513680000001</v>
          </cell>
          <cell r="DK1110">
            <v>2.3506236938085633E-2</v>
          </cell>
          <cell r="DL1110">
            <v>0</v>
          </cell>
        </row>
        <row r="1111">
          <cell r="A1111" t="str">
            <v>B10421B1R0600L3350</v>
          </cell>
          <cell r="B1111" t="str">
            <v>RULLIERA A.C. M1 P95,7 LR0600 LT3350</v>
          </cell>
          <cell r="F1111">
            <v>6893.2142158297875</v>
          </cell>
          <cell r="H1111">
            <v>3239.8106814399998</v>
          </cell>
          <cell r="I1111">
            <v>0.53</v>
          </cell>
          <cell r="J1111" t="str">
            <v>OK</v>
          </cell>
          <cell r="K1111" t="str">
            <v>NEWZD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>
            <v>0</v>
          </cell>
          <cell r="AM1111">
            <v>0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  <cell r="AR1111">
            <v>0</v>
          </cell>
          <cell r="AS1111">
            <v>0</v>
          </cell>
          <cell r="AT1111">
            <v>0</v>
          </cell>
          <cell r="AU1111">
            <v>0</v>
          </cell>
          <cell r="AV1111">
            <v>2570.8794314400002</v>
          </cell>
          <cell r="AW1111">
            <v>72</v>
          </cell>
          <cell r="AX1111">
            <v>2</v>
          </cell>
          <cell r="AY1111">
            <v>0</v>
          </cell>
          <cell r="AZ1111">
            <v>0</v>
          </cell>
          <cell r="BA1111">
            <v>0</v>
          </cell>
          <cell r="BB1111">
            <v>0</v>
          </cell>
          <cell r="BC1111">
            <v>0</v>
          </cell>
          <cell r="BD1111">
            <v>0</v>
          </cell>
          <cell r="BE1111">
            <v>18</v>
          </cell>
          <cell r="BF1111">
            <v>0.5</v>
          </cell>
          <cell r="BG1111">
            <v>0</v>
          </cell>
          <cell r="BH1111">
            <v>0</v>
          </cell>
          <cell r="BI1111">
            <v>0</v>
          </cell>
          <cell r="BJ1111">
            <v>0</v>
          </cell>
          <cell r="BK1111">
            <v>49.4</v>
          </cell>
          <cell r="BL1111">
            <v>1.3</v>
          </cell>
          <cell r="BM1111">
            <v>0</v>
          </cell>
          <cell r="BN1111">
            <v>0</v>
          </cell>
          <cell r="BO1111">
            <v>303.95624999999995</v>
          </cell>
          <cell r="BP1111">
            <v>9.3524999999999991</v>
          </cell>
          <cell r="BQ1111">
            <v>0</v>
          </cell>
          <cell r="BR1111">
            <v>0</v>
          </cell>
          <cell r="BS1111">
            <v>147.875</v>
          </cell>
          <cell r="BT1111">
            <v>4.55</v>
          </cell>
          <cell r="BU1111">
            <v>0</v>
          </cell>
          <cell r="BV1111">
            <v>0</v>
          </cell>
          <cell r="BW1111">
            <v>0</v>
          </cell>
          <cell r="BX1111">
            <v>0</v>
          </cell>
          <cell r="BY1111">
            <v>0</v>
          </cell>
          <cell r="BZ1111">
            <v>0</v>
          </cell>
          <cell r="CA1111">
            <v>77.7</v>
          </cell>
          <cell r="CB1111">
            <v>2.1</v>
          </cell>
          <cell r="CC1111">
            <v>0</v>
          </cell>
          <cell r="CD1111">
            <v>0</v>
          </cell>
          <cell r="CE1111">
            <v>0</v>
          </cell>
          <cell r="CF1111">
            <v>0</v>
          </cell>
          <cell r="CG1111">
            <v>0</v>
          </cell>
          <cell r="CH1111">
            <v>0</v>
          </cell>
          <cell r="CI1111">
            <v>0</v>
          </cell>
          <cell r="CJ1111">
            <v>0</v>
          </cell>
          <cell r="CK1111">
            <v>0</v>
          </cell>
          <cell r="CL1111">
            <v>0</v>
          </cell>
          <cell r="CM1111">
            <v>0</v>
          </cell>
          <cell r="CN1111">
            <v>0</v>
          </cell>
          <cell r="CO1111">
            <v>0</v>
          </cell>
          <cell r="CP1111">
            <v>0</v>
          </cell>
          <cell r="CQ1111">
            <v>0</v>
          </cell>
          <cell r="CR1111">
            <v>0</v>
          </cell>
          <cell r="CS1111">
            <v>0</v>
          </cell>
          <cell r="CT1111">
            <v>0</v>
          </cell>
          <cell r="CU1111">
            <v>0</v>
          </cell>
          <cell r="CV1111">
            <v>0</v>
          </cell>
          <cell r="CW1111">
            <v>0</v>
          </cell>
          <cell r="CX1111">
            <v>0</v>
          </cell>
          <cell r="CY1111">
            <v>0</v>
          </cell>
          <cell r="CZ1111">
            <v>0</v>
          </cell>
          <cell r="DA1111">
            <v>0</v>
          </cell>
          <cell r="DB1111">
            <v>0</v>
          </cell>
          <cell r="DC1111">
            <v>0</v>
          </cell>
          <cell r="DD1111">
            <v>3239.8106814399998</v>
          </cell>
          <cell r="DE1111">
            <v>0</v>
          </cell>
          <cell r="DG1111">
            <v>2495.999448</v>
          </cell>
          <cell r="DI1111">
            <v>0.03</v>
          </cell>
          <cell r="DJ1111">
            <v>74.879983440000004</v>
          </cell>
          <cell r="DK1111">
            <v>2.3659280592563552E-2</v>
          </cell>
          <cell r="DL1111">
            <v>0</v>
          </cell>
        </row>
        <row r="1112">
          <cell r="A1112" t="str">
            <v>B10421B1R0600L3828</v>
          </cell>
          <cell r="B1112" t="str">
            <v>RULLIERA A.C. M1 P95,7 LR0600 LT3828</v>
          </cell>
          <cell r="F1112">
            <v>7398.9925448510639</v>
          </cell>
          <cell r="H1112">
            <v>3477.52649608</v>
          </cell>
          <cell r="I1112">
            <v>0.53</v>
          </cell>
          <cell r="J1112" t="str">
            <v>OK</v>
          </cell>
          <cell r="K1112" t="str">
            <v>NEWZD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>
            <v>0</v>
          </cell>
          <cell r="AM1112">
            <v>0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  <cell r="AR1112">
            <v>0</v>
          </cell>
          <cell r="AS1112">
            <v>0</v>
          </cell>
          <cell r="AT1112">
            <v>0</v>
          </cell>
          <cell r="AU1112">
            <v>0</v>
          </cell>
          <cell r="AV1112">
            <v>2782.9624960800002</v>
          </cell>
          <cell r="AW1112">
            <v>72</v>
          </cell>
          <cell r="AX1112">
            <v>2</v>
          </cell>
          <cell r="AY1112">
            <v>0</v>
          </cell>
          <cell r="AZ1112">
            <v>0</v>
          </cell>
          <cell r="BA1112">
            <v>0</v>
          </cell>
          <cell r="BB1112">
            <v>0</v>
          </cell>
          <cell r="BC1112">
            <v>0</v>
          </cell>
          <cell r="BD1112">
            <v>0</v>
          </cell>
          <cell r="BE1112">
            <v>18</v>
          </cell>
          <cell r="BF1112">
            <v>0.5</v>
          </cell>
          <cell r="BG1112">
            <v>0</v>
          </cell>
          <cell r="BH1112">
            <v>0</v>
          </cell>
          <cell r="BI1112">
            <v>0</v>
          </cell>
          <cell r="BJ1112">
            <v>0</v>
          </cell>
          <cell r="BK1112">
            <v>49.4</v>
          </cell>
          <cell r="BL1112">
            <v>1.3</v>
          </cell>
          <cell r="BM1112">
            <v>0</v>
          </cell>
          <cell r="BN1112">
            <v>0</v>
          </cell>
          <cell r="BO1112">
            <v>321.82150000000001</v>
          </cell>
          <cell r="BP1112">
            <v>9.9022000000000006</v>
          </cell>
          <cell r="BQ1112">
            <v>0</v>
          </cell>
          <cell r="BR1112">
            <v>0</v>
          </cell>
          <cell r="BS1112">
            <v>155.64249999999998</v>
          </cell>
          <cell r="BT1112">
            <v>4.7889999999999997</v>
          </cell>
          <cell r="BU1112">
            <v>0</v>
          </cell>
          <cell r="BV1112">
            <v>0</v>
          </cell>
          <cell r="BW1112">
            <v>0</v>
          </cell>
          <cell r="BX1112">
            <v>0</v>
          </cell>
          <cell r="BY1112">
            <v>0</v>
          </cell>
          <cell r="BZ1112">
            <v>0</v>
          </cell>
          <cell r="CA1112">
            <v>77.7</v>
          </cell>
          <cell r="CB1112">
            <v>2.1</v>
          </cell>
          <cell r="CC1112">
            <v>0</v>
          </cell>
          <cell r="CD1112">
            <v>0</v>
          </cell>
          <cell r="CE1112">
            <v>0</v>
          </cell>
          <cell r="CF1112">
            <v>0</v>
          </cell>
          <cell r="CG1112">
            <v>0</v>
          </cell>
          <cell r="CH1112">
            <v>0</v>
          </cell>
          <cell r="CI1112">
            <v>0</v>
          </cell>
          <cell r="CJ1112">
            <v>0</v>
          </cell>
          <cell r="CK1112">
            <v>0</v>
          </cell>
          <cell r="CL1112">
            <v>0</v>
          </cell>
          <cell r="CM1112">
            <v>0</v>
          </cell>
          <cell r="CN1112">
            <v>0</v>
          </cell>
          <cell r="CO1112">
            <v>0</v>
          </cell>
          <cell r="CP1112">
            <v>0</v>
          </cell>
          <cell r="CQ1112">
            <v>0</v>
          </cell>
          <cell r="CR1112">
            <v>0</v>
          </cell>
          <cell r="CS1112">
            <v>0</v>
          </cell>
          <cell r="CT1112">
            <v>0</v>
          </cell>
          <cell r="CU1112">
            <v>0</v>
          </cell>
          <cell r="CV1112">
            <v>0</v>
          </cell>
          <cell r="CW1112">
            <v>0</v>
          </cell>
          <cell r="CX1112">
            <v>0</v>
          </cell>
          <cell r="CY1112">
            <v>0</v>
          </cell>
          <cell r="CZ1112">
            <v>0</v>
          </cell>
          <cell r="DA1112">
            <v>0</v>
          </cell>
          <cell r="DB1112">
            <v>0</v>
          </cell>
          <cell r="DC1112">
            <v>0</v>
          </cell>
          <cell r="DD1112">
            <v>3477.52649608</v>
          </cell>
          <cell r="DE1112">
            <v>0</v>
          </cell>
          <cell r="DG1112">
            <v>2701.9053360000003</v>
          </cell>
          <cell r="DI1112">
            <v>0.03</v>
          </cell>
          <cell r="DJ1112">
            <v>81.057160080000003</v>
          </cell>
          <cell r="DK1112">
            <v>2.386512347420763E-2</v>
          </cell>
          <cell r="DL1112">
            <v>0</v>
          </cell>
        </row>
        <row r="1113">
          <cell r="A1113" t="str">
            <v>B10421B1R0800L0957</v>
          </cell>
          <cell r="B1113" t="str">
            <v>RULLIERA A.C. M1 P95,7 LR0800 LT0957</v>
          </cell>
          <cell r="F1113">
            <v>4099.5064734468087</v>
          </cell>
          <cell r="H1113">
            <v>1926.7680425199999</v>
          </cell>
          <cell r="I1113">
            <v>0.53</v>
          </cell>
          <cell r="J1113" t="str">
            <v>OK</v>
          </cell>
          <cell r="K1113" t="str">
            <v>NEWZD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>
            <v>0</v>
          </cell>
          <cell r="AM1113">
            <v>0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  <cell r="AR1113">
            <v>0</v>
          </cell>
          <cell r="AS1113">
            <v>0</v>
          </cell>
          <cell r="AT1113">
            <v>0</v>
          </cell>
          <cell r="AU1113">
            <v>0</v>
          </cell>
          <cell r="AV1113">
            <v>1386.1614175199998</v>
          </cell>
          <cell r="AW1113">
            <v>72</v>
          </cell>
          <cell r="AX1113">
            <v>2</v>
          </cell>
          <cell r="AY1113">
            <v>0</v>
          </cell>
          <cell r="AZ1113">
            <v>0</v>
          </cell>
          <cell r="BA1113">
            <v>0</v>
          </cell>
          <cell r="BB1113">
            <v>0</v>
          </cell>
          <cell r="BC1113">
            <v>0</v>
          </cell>
          <cell r="BD1113">
            <v>0</v>
          </cell>
          <cell r="BE1113">
            <v>18</v>
          </cell>
          <cell r="BF1113">
            <v>0.5</v>
          </cell>
          <cell r="BG1113">
            <v>0</v>
          </cell>
          <cell r="BH1113">
            <v>0</v>
          </cell>
          <cell r="BI1113">
            <v>0</v>
          </cell>
          <cell r="BJ1113">
            <v>0</v>
          </cell>
          <cell r="BK1113">
            <v>49.4</v>
          </cell>
          <cell r="BL1113">
            <v>1.3</v>
          </cell>
          <cell r="BM1113">
            <v>0</v>
          </cell>
          <cell r="BN1113">
            <v>0</v>
          </cell>
          <cell r="BO1113">
            <v>214.517875</v>
          </cell>
          <cell r="BP1113">
            <v>6.6005500000000001</v>
          </cell>
          <cell r="BQ1113">
            <v>0</v>
          </cell>
          <cell r="BR1113">
            <v>0</v>
          </cell>
          <cell r="BS1113">
            <v>108.98875</v>
          </cell>
          <cell r="BT1113">
            <v>3.3534999999999999</v>
          </cell>
          <cell r="BU1113">
            <v>0</v>
          </cell>
          <cell r="BV1113">
            <v>0</v>
          </cell>
          <cell r="BW1113">
            <v>0</v>
          </cell>
          <cell r="BX1113">
            <v>0</v>
          </cell>
          <cell r="BY1113">
            <v>0</v>
          </cell>
          <cell r="BZ1113">
            <v>0</v>
          </cell>
          <cell r="CA1113">
            <v>77.7</v>
          </cell>
          <cell r="CB1113">
            <v>2.1</v>
          </cell>
          <cell r="CC1113">
            <v>0</v>
          </cell>
          <cell r="CD1113">
            <v>0</v>
          </cell>
          <cell r="CE1113">
            <v>0</v>
          </cell>
          <cell r="CF1113">
            <v>0</v>
          </cell>
          <cell r="CG1113">
            <v>0</v>
          </cell>
          <cell r="CH1113">
            <v>0</v>
          </cell>
          <cell r="CI1113">
            <v>0</v>
          </cell>
          <cell r="CJ1113">
            <v>0</v>
          </cell>
          <cell r="CK1113">
            <v>0</v>
          </cell>
          <cell r="CL1113">
            <v>0</v>
          </cell>
          <cell r="CM1113">
            <v>0</v>
          </cell>
          <cell r="CN1113">
            <v>0</v>
          </cell>
          <cell r="CO1113">
            <v>0</v>
          </cell>
          <cell r="CP1113">
            <v>0</v>
          </cell>
          <cell r="CQ1113">
            <v>0</v>
          </cell>
          <cell r="CR1113">
            <v>0</v>
          </cell>
          <cell r="CS1113">
            <v>0</v>
          </cell>
          <cell r="CT1113">
            <v>0</v>
          </cell>
          <cell r="CU1113">
            <v>0</v>
          </cell>
          <cell r="CV1113">
            <v>0</v>
          </cell>
          <cell r="CW1113">
            <v>0</v>
          </cell>
          <cell r="CX1113">
            <v>0</v>
          </cell>
          <cell r="CY1113">
            <v>0</v>
          </cell>
          <cell r="CZ1113">
            <v>0</v>
          </cell>
          <cell r="DA1113">
            <v>0</v>
          </cell>
          <cell r="DB1113">
            <v>0</v>
          </cell>
          <cell r="DC1113">
            <v>0</v>
          </cell>
          <cell r="DD1113">
            <v>1926.7680425199999</v>
          </cell>
          <cell r="DE1113">
            <v>0</v>
          </cell>
          <cell r="DG1113">
            <v>1345.7877839999999</v>
          </cell>
          <cell r="DI1113">
            <v>0.03</v>
          </cell>
          <cell r="DJ1113">
            <v>40.373633519999991</v>
          </cell>
          <cell r="DK1113">
            <v>2.140254091476158E-2</v>
          </cell>
          <cell r="DL1113">
            <v>0</v>
          </cell>
        </row>
        <row r="1114">
          <cell r="A1114" t="str">
            <v>B10421B1R0800L1244</v>
          </cell>
          <cell r="B1114" t="str">
            <v>RULLIERA A.C. M1 P95,7 LR0800 LT1244</v>
          </cell>
          <cell r="F1114">
            <v>4420.5775116595742</v>
          </cell>
          <cell r="H1114">
            <v>2077.6714304799998</v>
          </cell>
          <cell r="I1114">
            <v>0.53</v>
          </cell>
          <cell r="J1114" t="str">
            <v>OK</v>
          </cell>
          <cell r="K1114" t="str">
            <v>NEWZD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>
            <v>0</v>
          </cell>
          <cell r="AM1114">
            <v>0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  <cell r="AR1114">
            <v>0</v>
          </cell>
          <cell r="AS1114">
            <v>0</v>
          </cell>
          <cell r="AT1114">
            <v>0</v>
          </cell>
          <cell r="AU1114">
            <v>0</v>
          </cell>
          <cell r="AV1114">
            <v>1521.67443048</v>
          </cell>
          <cell r="AW1114">
            <v>72</v>
          </cell>
          <cell r="AX1114">
            <v>2</v>
          </cell>
          <cell r="AY1114">
            <v>0</v>
          </cell>
          <cell r="AZ1114">
            <v>0</v>
          </cell>
          <cell r="BA1114">
            <v>0</v>
          </cell>
          <cell r="BB1114">
            <v>0</v>
          </cell>
          <cell r="BC1114">
            <v>0</v>
          </cell>
          <cell r="BD1114">
            <v>0</v>
          </cell>
          <cell r="BE1114">
            <v>18</v>
          </cell>
          <cell r="BF1114">
            <v>0.5</v>
          </cell>
          <cell r="BG1114">
            <v>0</v>
          </cell>
          <cell r="BH1114">
            <v>0</v>
          </cell>
          <cell r="BI1114">
            <v>0</v>
          </cell>
          <cell r="BJ1114">
            <v>0</v>
          </cell>
          <cell r="BK1114">
            <v>49.4</v>
          </cell>
          <cell r="BL1114">
            <v>1.3</v>
          </cell>
          <cell r="BM1114">
            <v>0</v>
          </cell>
          <cell r="BN1114">
            <v>0</v>
          </cell>
          <cell r="BO1114">
            <v>225.24450000000002</v>
          </cell>
          <cell r="BP1114">
            <v>6.9306000000000001</v>
          </cell>
          <cell r="BQ1114">
            <v>0</v>
          </cell>
          <cell r="BR1114">
            <v>0</v>
          </cell>
          <cell r="BS1114">
            <v>113.6525</v>
          </cell>
          <cell r="BT1114">
            <v>3.4969999999999999</v>
          </cell>
          <cell r="BU1114">
            <v>0</v>
          </cell>
          <cell r="BV1114">
            <v>0</v>
          </cell>
          <cell r="BW1114">
            <v>0</v>
          </cell>
          <cell r="BX1114">
            <v>0</v>
          </cell>
          <cell r="BY1114">
            <v>0</v>
          </cell>
          <cell r="BZ1114">
            <v>0</v>
          </cell>
          <cell r="CA1114">
            <v>77.7</v>
          </cell>
          <cell r="CB1114">
            <v>2.1</v>
          </cell>
          <cell r="CC1114">
            <v>0</v>
          </cell>
          <cell r="CD1114">
            <v>0</v>
          </cell>
          <cell r="CE1114">
            <v>0</v>
          </cell>
          <cell r="CF1114">
            <v>0</v>
          </cell>
          <cell r="CG1114">
            <v>0</v>
          </cell>
          <cell r="CH1114">
            <v>0</v>
          </cell>
          <cell r="CI1114">
            <v>0</v>
          </cell>
          <cell r="CJ1114">
            <v>0</v>
          </cell>
          <cell r="CK1114">
            <v>0</v>
          </cell>
          <cell r="CL1114">
            <v>0</v>
          </cell>
          <cell r="CM1114">
            <v>0</v>
          </cell>
          <cell r="CN1114">
            <v>0</v>
          </cell>
          <cell r="CO1114">
            <v>0</v>
          </cell>
          <cell r="CP1114">
            <v>0</v>
          </cell>
          <cell r="CQ1114">
            <v>0</v>
          </cell>
          <cell r="CR1114">
            <v>0</v>
          </cell>
          <cell r="CS1114">
            <v>0</v>
          </cell>
          <cell r="CT1114">
            <v>0</v>
          </cell>
          <cell r="CU1114">
            <v>0</v>
          </cell>
          <cell r="CV1114">
            <v>0</v>
          </cell>
          <cell r="CW1114">
            <v>0</v>
          </cell>
          <cell r="CX1114">
            <v>0</v>
          </cell>
          <cell r="CY1114">
            <v>0</v>
          </cell>
          <cell r="CZ1114">
            <v>0</v>
          </cell>
          <cell r="DA1114">
            <v>0</v>
          </cell>
          <cell r="DB1114">
            <v>0</v>
          </cell>
          <cell r="DC1114">
            <v>0</v>
          </cell>
          <cell r="DD1114">
            <v>2077.6714304799998</v>
          </cell>
          <cell r="DE1114">
            <v>0</v>
          </cell>
          <cell r="DG1114">
            <v>1477.3538160000001</v>
          </cell>
          <cell r="DI1114">
            <v>0.03</v>
          </cell>
          <cell r="DJ1114">
            <v>44.320614480000003</v>
          </cell>
          <cell r="DK1114">
            <v>2.1796836104842621E-2</v>
          </cell>
          <cell r="DL1114">
            <v>0</v>
          </cell>
        </row>
        <row r="1115">
          <cell r="A1115" t="str">
            <v>B10421B1R0800L1436</v>
          </cell>
          <cell r="B1115" t="str">
            <v>RULLIERA A.C. M1 P95,7 LR0800 LT1436</v>
          </cell>
          <cell r="F1115">
            <v>4611.6316517446794</v>
          </cell>
          <cell r="H1115">
            <v>2167.4668763199993</v>
          </cell>
          <cell r="I1115">
            <v>0.53</v>
          </cell>
          <cell r="J1115" t="str">
            <v>OK</v>
          </cell>
          <cell r="K1115" t="str">
            <v>NEWZD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>
            <v>0</v>
          </cell>
          <cell r="AM1115">
            <v>0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  <cell r="AR1115">
            <v>0</v>
          </cell>
          <cell r="AS1115">
            <v>0</v>
          </cell>
          <cell r="AT1115">
            <v>0</v>
          </cell>
          <cell r="AU1115">
            <v>0</v>
          </cell>
          <cell r="AV1115">
            <v>1601.1738763199996</v>
          </cell>
          <cell r="AW1115">
            <v>72</v>
          </cell>
          <cell r="AX1115">
            <v>2</v>
          </cell>
          <cell r="AY1115">
            <v>0</v>
          </cell>
          <cell r="AZ1115">
            <v>0</v>
          </cell>
          <cell r="BA1115">
            <v>0</v>
          </cell>
          <cell r="BB1115">
            <v>0</v>
          </cell>
          <cell r="BC1115">
            <v>0</v>
          </cell>
          <cell r="BD1115">
            <v>0</v>
          </cell>
          <cell r="BE1115">
            <v>18</v>
          </cell>
          <cell r="BF1115">
            <v>0.5</v>
          </cell>
          <cell r="BG1115">
            <v>0</v>
          </cell>
          <cell r="BH1115">
            <v>0</v>
          </cell>
          <cell r="BI1115">
            <v>0</v>
          </cell>
          <cell r="BJ1115">
            <v>0</v>
          </cell>
          <cell r="BK1115">
            <v>49.4</v>
          </cell>
          <cell r="BL1115">
            <v>1.3</v>
          </cell>
          <cell r="BM1115">
            <v>0</v>
          </cell>
          <cell r="BN1115">
            <v>0</v>
          </cell>
          <cell r="BO1115">
            <v>232.4205</v>
          </cell>
          <cell r="BP1115">
            <v>7.1513999999999998</v>
          </cell>
          <cell r="BQ1115">
            <v>0</v>
          </cell>
          <cell r="BR1115">
            <v>0</v>
          </cell>
          <cell r="BS1115">
            <v>116.77249999999999</v>
          </cell>
          <cell r="BT1115">
            <v>3.593</v>
          </cell>
          <cell r="BU1115">
            <v>0</v>
          </cell>
          <cell r="BV1115">
            <v>0</v>
          </cell>
          <cell r="BW1115">
            <v>0</v>
          </cell>
          <cell r="BX1115">
            <v>0</v>
          </cell>
          <cell r="BY1115">
            <v>0</v>
          </cell>
          <cell r="BZ1115">
            <v>0</v>
          </cell>
          <cell r="CA1115">
            <v>77.7</v>
          </cell>
          <cell r="CB1115">
            <v>2.1</v>
          </cell>
          <cell r="CC1115">
            <v>0</v>
          </cell>
          <cell r="CD1115">
            <v>0</v>
          </cell>
          <cell r="CE1115">
            <v>0</v>
          </cell>
          <cell r="CF1115">
            <v>0</v>
          </cell>
          <cell r="CG1115">
            <v>0</v>
          </cell>
          <cell r="CH1115">
            <v>0</v>
          </cell>
          <cell r="CI1115">
            <v>0</v>
          </cell>
          <cell r="CJ1115">
            <v>0</v>
          </cell>
          <cell r="CK1115">
            <v>0</v>
          </cell>
          <cell r="CL1115">
            <v>0</v>
          </cell>
          <cell r="CM1115">
            <v>0</v>
          </cell>
          <cell r="CN1115">
            <v>0</v>
          </cell>
          <cell r="CO1115">
            <v>0</v>
          </cell>
          <cell r="CP1115">
            <v>0</v>
          </cell>
          <cell r="CQ1115">
            <v>0</v>
          </cell>
          <cell r="CR1115">
            <v>0</v>
          </cell>
          <cell r="CS1115">
            <v>0</v>
          </cell>
          <cell r="CT1115">
            <v>0</v>
          </cell>
          <cell r="CU1115">
            <v>0</v>
          </cell>
          <cell r="CV1115">
            <v>0</v>
          </cell>
          <cell r="CW1115">
            <v>0</v>
          </cell>
          <cell r="CX1115">
            <v>0</v>
          </cell>
          <cell r="CY1115">
            <v>0</v>
          </cell>
          <cell r="CZ1115">
            <v>0</v>
          </cell>
          <cell r="DA1115">
            <v>0</v>
          </cell>
          <cell r="DB1115">
            <v>0</v>
          </cell>
          <cell r="DC1115">
            <v>0</v>
          </cell>
          <cell r="DD1115">
            <v>2167.4668763199993</v>
          </cell>
          <cell r="DE1115">
            <v>0</v>
          </cell>
          <cell r="DG1115">
            <v>1554.5377439999997</v>
          </cell>
          <cell r="DI1115">
            <v>0.03</v>
          </cell>
          <cell r="DJ1115">
            <v>46.636132319999987</v>
          </cell>
          <cell r="DK1115">
            <v>2.1989558785837745E-2</v>
          </cell>
          <cell r="DL1115">
            <v>0</v>
          </cell>
        </row>
        <row r="1116">
          <cell r="A1116" t="str">
            <v>B10421B1R0800L1914</v>
          </cell>
          <cell r="B1116" t="str">
            <v>RULLIERA A.C. M1 P95,7 LR0800 LT1914</v>
          </cell>
          <cell r="F1116">
            <v>5123.2649916595747</v>
          </cell>
          <cell r="H1116">
            <v>2407.93454608</v>
          </cell>
          <cell r="I1116">
            <v>0.53</v>
          </cell>
          <cell r="J1116" t="str">
            <v>OK</v>
          </cell>
          <cell r="K1116" t="str">
            <v>NEWZD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>
            <v>0</v>
          </cell>
          <cell r="AM1116">
            <v>0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  <cell r="AR1116">
            <v>0</v>
          </cell>
          <cell r="AS1116">
            <v>0</v>
          </cell>
          <cell r="AT1116">
            <v>0</v>
          </cell>
          <cell r="AU1116">
            <v>0</v>
          </cell>
          <cell r="AV1116">
            <v>1816.0087960800001</v>
          </cell>
          <cell r="AW1116">
            <v>72</v>
          </cell>
          <cell r="AX1116">
            <v>2</v>
          </cell>
          <cell r="AY1116">
            <v>0</v>
          </cell>
          <cell r="AZ1116">
            <v>0</v>
          </cell>
          <cell r="BA1116">
            <v>0</v>
          </cell>
          <cell r="BB1116">
            <v>0</v>
          </cell>
          <cell r="BC1116">
            <v>0</v>
          </cell>
          <cell r="BD1116">
            <v>0</v>
          </cell>
          <cell r="BE1116">
            <v>18</v>
          </cell>
          <cell r="BF1116">
            <v>0.5</v>
          </cell>
          <cell r="BG1116">
            <v>0</v>
          </cell>
          <cell r="BH1116">
            <v>0</v>
          </cell>
          <cell r="BI1116">
            <v>0</v>
          </cell>
          <cell r="BJ1116">
            <v>0</v>
          </cell>
          <cell r="BK1116">
            <v>49.4</v>
          </cell>
          <cell r="BL1116">
            <v>1.3</v>
          </cell>
          <cell r="BM1116">
            <v>0</v>
          </cell>
          <cell r="BN1116">
            <v>0</v>
          </cell>
          <cell r="BO1116">
            <v>250.28575000000001</v>
          </cell>
          <cell r="BP1116">
            <v>7.7011000000000003</v>
          </cell>
          <cell r="BQ1116">
            <v>0</v>
          </cell>
          <cell r="BR1116">
            <v>0</v>
          </cell>
          <cell r="BS1116">
            <v>124.53999999999999</v>
          </cell>
          <cell r="BT1116">
            <v>3.8319999999999999</v>
          </cell>
          <cell r="BU1116">
            <v>0</v>
          </cell>
          <cell r="BV1116">
            <v>0</v>
          </cell>
          <cell r="BW1116">
            <v>0</v>
          </cell>
          <cell r="BX1116">
            <v>0</v>
          </cell>
          <cell r="BY1116">
            <v>0</v>
          </cell>
          <cell r="BZ1116">
            <v>0</v>
          </cell>
          <cell r="CA1116">
            <v>77.7</v>
          </cell>
          <cell r="CB1116">
            <v>2.1</v>
          </cell>
          <cell r="CC1116">
            <v>0</v>
          </cell>
          <cell r="CD1116">
            <v>0</v>
          </cell>
          <cell r="CE1116">
            <v>0</v>
          </cell>
          <cell r="CF1116">
            <v>0</v>
          </cell>
          <cell r="CG1116">
            <v>0</v>
          </cell>
          <cell r="CH1116">
            <v>0</v>
          </cell>
          <cell r="CI1116">
            <v>0</v>
          </cell>
          <cell r="CJ1116">
            <v>0</v>
          </cell>
          <cell r="CK1116">
            <v>0</v>
          </cell>
          <cell r="CL1116">
            <v>0</v>
          </cell>
          <cell r="CM1116">
            <v>0</v>
          </cell>
          <cell r="CN1116">
            <v>0</v>
          </cell>
          <cell r="CO1116">
            <v>0</v>
          </cell>
          <cell r="CP1116">
            <v>0</v>
          </cell>
          <cell r="CQ1116">
            <v>0</v>
          </cell>
          <cell r="CR1116">
            <v>0</v>
          </cell>
          <cell r="CS1116">
            <v>0</v>
          </cell>
          <cell r="CT1116">
            <v>0</v>
          </cell>
          <cell r="CU1116">
            <v>0</v>
          </cell>
          <cell r="CV1116">
            <v>0</v>
          </cell>
          <cell r="CW1116">
            <v>0</v>
          </cell>
          <cell r="CX1116">
            <v>0</v>
          </cell>
          <cell r="CY1116">
            <v>0</v>
          </cell>
          <cell r="CZ1116">
            <v>0</v>
          </cell>
          <cell r="DA1116">
            <v>0</v>
          </cell>
          <cell r="DB1116">
            <v>0</v>
          </cell>
          <cell r="DC1116">
            <v>0</v>
          </cell>
          <cell r="DD1116">
            <v>2407.93454608</v>
          </cell>
          <cell r="DE1116">
            <v>0</v>
          </cell>
          <cell r="DG1116">
            <v>1763.1153360000001</v>
          </cell>
          <cell r="DI1116">
            <v>0.03</v>
          </cell>
          <cell r="DJ1116">
            <v>52.893460079999997</v>
          </cell>
          <cell r="DK1116">
            <v>2.245967613662261E-2</v>
          </cell>
          <cell r="DL1116">
            <v>0</v>
          </cell>
        </row>
        <row r="1117">
          <cell r="A1117" t="str">
            <v>B10421B1R0800L2393</v>
          </cell>
          <cell r="B1117" t="str">
            <v>RULLIERA A.C. M1 P95,7 LR0800 LT2393</v>
          </cell>
          <cell r="F1117">
            <v>5908.5790422978735</v>
          </cell>
          <cell r="H1117">
            <v>2777.0321498800004</v>
          </cell>
          <cell r="I1117">
            <v>0.53</v>
          </cell>
          <cell r="J1117" t="str">
            <v>OK</v>
          </cell>
          <cell r="K1117" t="str">
            <v>NEWZD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>
            <v>0</v>
          </cell>
          <cell r="AM1117">
            <v>0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  <cell r="AR1117">
            <v>0</v>
          </cell>
          <cell r="AS1117">
            <v>0</v>
          </cell>
          <cell r="AT1117">
            <v>0</v>
          </cell>
          <cell r="AU1117">
            <v>0</v>
          </cell>
          <cell r="AV1117">
            <v>2159.4200248800003</v>
          </cell>
          <cell r="AW1117">
            <v>72</v>
          </cell>
          <cell r="AX1117">
            <v>2</v>
          </cell>
          <cell r="AY1117">
            <v>0</v>
          </cell>
          <cell r="AZ1117">
            <v>0</v>
          </cell>
          <cell r="BA1117">
            <v>0</v>
          </cell>
          <cell r="BB1117">
            <v>0</v>
          </cell>
          <cell r="BC1117">
            <v>0</v>
          </cell>
          <cell r="BD1117">
            <v>0</v>
          </cell>
          <cell r="BE1117">
            <v>18</v>
          </cell>
          <cell r="BF1117">
            <v>0.5</v>
          </cell>
          <cell r="BG1117">
            <v>0</v>
          </cell>
          <cell r="BH1117">
            <v>0</v>
          </cell>
          <cell r="BI1117">
            <v>0</v>
          </cell>
          <cell r="BJ1117">
            <v>0</v>
          </cell>
          <cell r="BK1117">
            <v>49.4</v>
          </cell>
          <cell r="BL1117">
            <v>1.3</v>
          </cell>
          <cell r="BM1117">
            <v>0</v>
          </cell>
          <cell r="BN1117">
            <v>0</v>
          </cell>
          <cell r="BO1117">
            <v>268.18837500000001</v>
          </cell>
          <cell r="BP1117">
            <v>8.2519500000000008</v>
          </cell>
          <cell r="BQ1117">
            <v>0</v>
          </cell>
          <cell r="BR1117">
            <v>0</v>
          </cell>
          <cell r="BS1117">
            <v>132.32375000000002</v>
          </cell>
          <cell r="BT1117">
            <v>4.0715000000000003</v>
          </cell>
          <cell r="BU1117">
            <v>0</v>
          </cell>
          <cell r="BV1117">
            <v>0</v>
          </cell>
          <cell r="BW1117">
            <v>0</v>
          </cell>
          <cell r="BX1117">
            <v>0</v>
          </cell>
          <cell r="BY1117">
            <v>0</v>
          </cell>
          <cell r="BZ1117">
            <v>0</v>
          </cell>
          <cell r="CA1117">
            <v>77.7</v>
          </cell>
          <cell r="CB1117">
            <v>2.1</v>
          </cell>
          <cell r="CC1117">
            <v>0</v>
          </cell>
          <cell r="CD1117">
            <v>0</v>
          </cell>
          <cell r="CE1117">
            <v>0</v>
          </cell>
          <cell r="CF1117">
            <v>0</v>
          </cell>
          <cell r="CG1117">
            <v>0</v>
          </cell>
          <cell r="CH1117">
            <v>0</v>
          </cell>
          <cell r="CI1117">
            <v>0</v>
          </cell>
          <cell r="CJ1117">
            <v>0</v>
          </cell>
          <cell r="CK1117">
            <v>0</v>
          </cell>
          <cell r="CL1117">
            <v>0</v>
          </cell>
          <cell r="CM1117">
            <v>0</v>
          </cell>
          <cell r="CN1117">
            <v>0</v>
          </cell>
          <cell r="CO1117">
            <v>0</v>
          </cell>
          <cell r="CP1117">
            <v>0</v>
          </cell>
          <cell r="CQ1117">
            <v>0</v>
          </cell>
          <cell r="CR1117">
            <v>0</v>
          </cell>
          <cell r="CS1117">
            <v>0</v>
          </cell>
          <cell r="CT1117">
            <v>0</v>
          </cell>
          <cell r="CU1117">
            <v>0</v>
          </cell>
          <cell r="CV1117">
            <v>0</v>
          </cell>
          <cell r="CW1117">
            <v>0</v>
          </cell>
          <cell r="CX1117">
            <v>0</v>
          </cell>
          <cell r="CY1117">
            <v>0</v>
          </cell>
          <cell r="CZ1117">
            <v>0</v>
          </cell>
          <cell r="DA1117">
            <v>0</v>
          </cell>
          <cell r="DB1117">
            <v>0</v>
          </cell>
          <cell r="DC1117">
            <v>0</v>
          </cell>
          <cell r="DD1117">
            <v>2777.0321498800004</v>
          </cell>
          <cell r="DE1117">
            <v>0</v>
          </cell>
          <cell r="DG1117">
            <v>2096.524296</v>
          </cell>
          <cell r="DI1117">
            <v>0.03</v>
          </cell>
          <cell r="DJ1117">
            <v>62.89572888</v>
          </cell>
          <cell r="DK1117">
            <v>2.3173385240829791E-2</v>
          </cell>
          <cell r="DL1117">
            <v>0</v>
          </cell>
        </row>
        <row r="1118">
          <cell r="A1118" t="str">
            <v>B10421B1R0800L2871</v>
          </cell>
          <cell r="B1118" t="str">
            <v>RULLIERA A.C. M1 P95,7 LR0800 LT2871</v>
          </cell>
          <cell r="F1118">
            <v>6420.2123822127669</v>
          </cell>
          <cell r="H1118">
            <v>3017.4998196400002</v>
          </cell>
          <cell r="I1118">
            <v>0.53</v>
          </cell>
          <cell r="J1118" t="str">
            <v>OK</v>
          </cell>
          <cell r="K1118" t="str">
            <v>NEWZD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>
            <v>0</v>
          </cell>
          <cell r="AM1118">
            <v>0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  <cell r="AR1118">
            <v>0</v>
          </cell>
          <cell r="AS1118">
            <v>0</v>
          </cell>
          <cell r="AT1118">
            <v>0</v>
          </cell>
          <cell r="AU1118">
            <v>0</v>
          </cell>
          <cell r="AV1118">
            <v>2374.2549446400003</v>
          </cell>
          <cell r="AW1118">
            <v>72</v>
          </cell>
          <cell r="AX1118">
            <v>2</v>
          </cell>
          <cell r="AY1118">
            <v>0</v>
          </cell>
          <cell r="AZ1118">
            <v>0</v>
          </cell>
          <cell r="BA1118">
            <v>0</v>
          </cell>
          <cell r="BB1118">
            <v>0</v>
          </cell>
          <cell r="BC1118">
            <v>0</v>
          </cell>
          <cell r="BD1118">
            <v>0</v>
          </cell>
          <cell r="BE1118">
            <v>18</v>
          </cell>
          <cell r="BF1118">
            <v>0.5</v>
          </cell>
          <cell r="BG1118">
            <v>0</v>
          </cell>
          <cell r="BH1118">
            <v>0</v>
          </cell>
          <cell r="BI1118">
            <v>0</v>
          </cell>
          <cell r="BJ1118">
            <v>0</v>
          </cell>
          <cell r="BK1118">
            <v>49.4</v>
          </cell>
          <cell r="BL1118">
            <v>1.3</v>
          </cell>
          <cell r="BM1118">
            <v>0</v>
          </cell>
          <cell r="BN1118">
            <v>0</v>
          </cell>
          <cell r="BO1118">
            <v>286.05362499999995</v>
          </cell>
          <cell r="BP1118">
            <v>8.8016499999999986</v>
          </cell>
          <cell r="BQ1118">
            <v>0</v>
          </cell>
          <cell r="BR1118">
            <v>0</v>
          </cell>
          <cell r="BS1118">
            <v>140.09125</v>
          </cell>
          <cell r="BT1118">
            <v>4.3105000000000002</v>
          </cell>
          <cell r="BU1118">
            <v>0</v>
          </cell>
          <cell r="BV1118">
            <v>0</v>
          </cell>
          <cell r="BW1118">
            <v>0</v>
          </cell>
          <cell r="BX1118">
            <v>0</v>
          </cell>
          <cell r="BY1118">
            <v>0</v>
          </cell>
          <cell r="BZ1118">
            <v>0</v>
          </cell>
          <cell r="CA1118">
            <v>77.7</v>
          </cell>
          <cell r="CB1118">
            <v>2.1</v>
          </cell>
          <cell r="CC1118">
            <v>0</v>
          </cell>
          <cell r="CD1118">
            <v>0</v>
          </cell>
          <cell r="CE1118">
            <v>0</v>
          </cell>
          <cell r="CF1118">
            <v>0</v>
          </cell>
          <cell r="CG1118">
            <v>0</v>
          </cell>
          <cell r="CH1118">
            <v>0</v>
          </cell>
          <cell r="CI1118">
            <v>0</v>
          </cell>
          <cell r="CJ1118">
            <v>0</v>
          </cell>
          <cell r="CK1118">
            <v>0</v>
          </cell>
          <cell r="CL1118">
            <v>0</v>
          </cell>
          <cell r="CM1118">
            <v>0</v>
          </cell>
          <cell r="CN1118">
            <v>0</v>
          </cell>
          <cell r="CO1118">
            <v>0</v>
          </cell>
          <cell r="CP1118">
            <v>0</v>
          </cell>
          <cell r="CQ1118">
            <v>0</v>
          </cell>
          <cell r="CR1118">
            <v>0</v>
          </cell>
          <cell r="CS1118">
            <v>0</v>
          </cell>
          <cell r="CT1118">
            <v>0</v>
          </cell>
          <cell r="CU1118">
            <v>0</v>
          </cell>
          <cell r="CV1118">
            <v>0</v>
          </cell>
          <cell r="CW1118">
            <v>0</v>
          </cell>
          <cell r="CX1118">
            <v>0</v>
          </cell>
          <cell r="CY1118">
            <v>0</v>
          </cell>
          <cell r="CZ1118">
            <v>0</v>
          </cell>
          <cell r="DA1118">
            <v>0</v>
          </cell>
          <cell r="DB1118">
            <v>0</v>
          </cell>
          <cell r="DC1118">
            <v>0</v>
          </cell>
          <cell r="DD1118">
            <v>3017.4998196400002</v>
          </cell>
          <cell r="DE1118">
            <v>0</v>
          </cell>
          <cell r="DG1118">
            <v>2305.1018880000001</v>
          </cell>
          <cell r="DI1118">
            <v>0.03</v>
          </cell>
          <cell r="DJ1118">
            <v>69.153056640000003</v>
          </cell>
          <cell r="DK1118">
            <v>2.345485867124918E-2</v>
          </cell>
          <cell r="DL1118">
            <v>0</v>
          </cell>
        </row>
        <row r="1119">
          <cell r="A1119" t="str">
            <v>B10421B1R0800L3062</v>
          </cell>
          <cell r="B1119" t="str">
            <v>RULLIERA A.C. M1 P95,7 LR0800 LT3062</v>
          </cell>
          <cell r="F1119">
            <v>6610.7477022978728</v>
          </cell>
          <cell r="H1119">
            <v>3107.0514200799998</v>
          </cell>
          <cell r="I1119">
            <v>0.53</v>
          </cell>
          <cell r="J1119" t="str">
            <v>OK</v>
          </cell>
          <cell r="K1119" t="str">
            <v>NEWZD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>
            <v>0</v>
          </cell>
          <cell r="AM1119">
            <v>0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  <cell r="AR1119">
            <v>0</v>
          </cell>
          <cell r="AS1119">
            <v>0</v>
          </cell>
          <cell r="AT1119">
            <v>0</v>
          </cell>
          <cell r="AU1119">
            <v>0</v>
          </cell>
          <cell r="AV1119">
            <v>2453.5641700799997</v>
          </cell>
          <cell r="AW1119">
            <v>72</v>
          </cell>
          <cell r="AX1119">
            <v>2</v>
          </cell>
          <cell r="AY1119">
            <v>0</v>
          </cell>
          <cell r="AZ1119">
            <v>0</v>
          </cell>
          <cell r="BA1119">
            <v>0</v>
          </cell>
          <cell r="BB1119">
            <v>0</v>
          </cell>
          <cell r="BC1119">
            <v>0</v>
          </cell>
          <cell r="BD1119">
            <v>0</v>
          </cell>
          <cell r="BE1119">
            <v>18</v>
          </cell>
          <cell r="BF1119">
            <v>0.5</v>
          </cell>
          <cell r="BG1119">
            <v>0</v>
          </cell>
          <cell r="BH1119">
            <v>0</v>
          </cell>
          <cell r="BI1119">
            <v>0</v>
          </cell>
          <cell r="BJ1119">
            <v>0</v>
          </cell>
          <cell r="BK1119">
            <v>49.4</v>
          </cell>
          <cell r="BL1119">
            <v>1.3</v>
          </cell>
          <cell r="BM1119">
            <v>0</v>
          </cell>
          <cell r="BN1119">
            <v>0</v>
          </cell>
          <cell r="BO1119">
            <v>293.19225</v>
          </cell>
          <cell r="BP1119">
            <v>9.0213000000000001</v>
          </cell>
          <cell r="BQ1119">
            <v>0</v>
          </cell>
          <cell r="BR1119">
            <v>0</v>
          </cell>
          <cell r="BS1119">
            <v>143.19499999999999</v>
          </cell>
          <cell r="BT1119">
            <v>4.4059999999999997</v>
          </cell>
          <cell r="BU1119">
            <v>0</v>
          </cell>
          <cell r="BV1119">
            <v>0</v>
          </cell>
          <cell r="BW1119">
            <v>0</v>
          </cell>
          <cell r="BX1119">
            <v>0</v>
          </cell>
          <cell r="BY1119">
            <v>0</v>
          </cell>
          <cell r="BZ1119">
            <v>0</v>
          </cell>
          <cell r="CA1119">
            <v>77.7</v>
          </cell>
          <cell r="CB1119">
            <v>2.1</v>
          </cell>
          <cell r="CC1119">
            <v>0</v>
          </cell>
          <cell r="CD1119">
            <v>0</v>
          </cell>
          <cell r="CE1119">
            <v>0</v>
          </cell>
          <cell r="CF1119">
            <v>0</v>
          </cell>
          <cell r="CG1119">
            <v>0</v>
          </cell>
          <cell r="CH1119">
            <v>0</v>
          </cell>
          <cell r="CI1119">
            <v>0</v>
          </cell>
          <cell r="CJ1119">
            <v>0</v>
          </cell>
          <cell r="CK1119">
            <v>0</v>
          </cell>
          <cell r="CL1119">
            <v>0</v>
          </cell>
          <cell r="CM1119">
            <v>0</v>
          </cell>
          <cell r="CN1119">
            <v>0</v>
          </cell>
          <cell r="CO1119">
            <v>0</v>
          </cell>
          <cell r="CP1119">
            <v>0</v>
          </cell>
          <cell r="CQ1119">
            <v>0</v>
          </cell>
          <cell r="CR1119">
            <v>0</v>
          </cell>
          <cell r="CS1119">
            <v>0</v>
          </cell>
          <cell r="CT1119">
            <v>0</v>
          </cell>
          <cell r="CU1119">
            <v>0</v>
          </cell>
          <cell r="CV1119">
            <v>0</v>
          </cell>
          <cell r="CW1119">
            <v>0</v>
          </cell>
          <cell r="CX1119">
            <v>0</v>
          </cell>
          <cell r="CY1119">
            <v>0</v>
          </cell>
          <cell r="CZ1119">
            <v>0</v>
          </cell>
          <cell r="DA1119">
            <v>0</v>
          </cell>
          <cell r="DB1119">
            <v>0</v>
          </cell>
          <cell r="DC1119">
            <v>0</v>
          </cell>
          <cell r="DD1119">
            <v>3107.0514200799998</v>
          </cell>
          <cell r="DE1119">
            <v>0</v>
          </cell>
          <cell r="DG1119">
            <v>2382.1011359999998</v>
          </cell>
          <cell r="DI1119">
            <v>0.03</v>
          </cell>
          <cell r="DJ1119">
            <v>71.463034079999986</v>
          </cell>
          <cell r="DK1119">
            <v>2.35417405105331E-2</v>
          </cell>
          <cell r="DL1119">
            <v>0</v>
          </cell>
        </row>
        <row r="1120">
          <cell r="A1120" t="str">
            <v>B10421B1R0800L3350</v>
          </cell>
          <cell r="B1120" t="str">
            <v>RULLIERA A.C. M1 P95,7 LR0800 LT3350</v>
          </cell>
          <cell r="F1120">
            <v>6932.3375605106394</v>
          </cell>
          <cell r="H1120">
            <v>3258.1986534400003</v>
          </cell>
          <cell r="I1120">
            <v>0.53</v>
          </cell>
          <cell r="J1120" t="str">
            <v>OK</v>
          </cell>
          <cell r="K1120" t="str">
            <v>NEWZD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>
            <v>0</v>
          </cell>
          <cell r="AM1120">
            <v>0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  <cell r="AR1120">
            <v>0</v>
          </cell>
          <cell r="AS1120">
            <v>0</v>
          </cell>
          <cell r="AT1120">
            <v>0</v>
          </cell>
          <cell r="AU1120">
            <v>0</v>
          </cell>
          <cell r="AV1120">
            <v>2589.2674034400002</v>
          </cell>
          <cell r="AW1120">
            <v>72</v>
          </cell>
          <cell r="AX1120">
            <v>2</v>
          </cell>
          <cell r="AY1120">
            <v>0</v>
          </cell>
          <cell r="AZ1120">
            <v>0</v>
          </cell>
          <cell r="BA1120">
            <v>0</v>
          </cell>
          <cell r="BB1120">
            <v>0</v>
          </cell>
          <cell r="BC1120">
            <v>0</v>
          </cell>
          <cell r="BD1120">
            <v>0</v>
          </cell>
          <cell r="BE1120">
            <v>18</v>
          </cell>
          <cell r="BF1120">
            <v>0.5</v>
          </cell>
          <cell r="BG1120">
            <v>0</v>
          </cell>
          <cell r="BH1120">
            <v>0</v>
          </cell>
          <cell r="BI1120">
            <v>0</v>
          </cell>
          <cell r="BJ1120">
            <v>0</v>
          </cell>
          <cell r="BK1120">
            <v>49.4</v>
          </cell>
          <cell r="BL1120">
            <v>1.3</v>
          </cell>
          <cell r="BM1120">
            <v>0</v>
          </cell>
          <cell r="BN1120">
            <v>0</v>
          </cell>
          <cell r="BO1120">
            <v>303.95624999999995</v>
          </cell>
          <cell r="BP1120">
            <v>9.3524999999999991</v>
          </cell>
          <cell r="BQ1120">
            <v>0</v>
          </cell>
          <cell r="BR1120">
            <v>0</v>
          </cell>
          <cell r="BS1120">
            <v>147.875</v>
          </cell>
          <cell r="BT1120">
            <v>4.55</v>
          </cell>
          <cell r="BU1120">
            <v>0</v>
          </cell>
          <cell r="BV1120">
            <v>0</v>
          </cell>
          <cell r="BW1120">
            <v>0</v>
          </cell>
          <cell r="BX1120">
            <v>0</v>
          </cell>
          <cell r="BY1120">
            <v>0</v>
          </cell>
          <cell r="BZ1120">
            <v>0</v>
          </cell>
          <cell r="CA1120">
            <v>77.7</v>
          </cell>
          <cell r="CB1120">
            <v>2.1</v>
          </cell>
          <cell r="CC1120">
            <v>0</v>
          </cell>
          <cell r="CD1120">
            <v>0</v>
          </cell>
          <cell r="CE1120">
            <v>0</v>
          </cell>
          <cell r="CF1120">
            <v>0</v>
          </cell>
          <cell r="CG1120">
            <v>0</v>
          </cell>
          <cell r="CH1120">
            <v>0</v>
          </cell>
          <cell r="CI1120">
            <v>0</v>
          </cell>
          <cell r="CJ1120">
            <v>0</v>
          </cell>
          <cell r="CK1120">
            <v>0</v>
          </cell>
          <cell r="CL1120">
            <v>0</v>
          </cell>
          <cell r="CM1120">
            <v>0</v>
          </cell>
          <cell r="CN1120">
            <v>0</v>
          </cell>
          <cell r="CO1120">
            <v>0</v>
          </cell>
          <cell r="CP1120">
            <v>0</v>
          </cell>
          <cell r="CQ1120">
            <v>0</v>
          </cell>
          <cell r="CR1120">
            <v>0</v>
          </cell>
          <cell r="CS1120">
            <v>0</v>
          </cell>
          <cell r="CT1120">
            <v>0</v>
          </cell>
          <cell r="CU1120">
            <v>0</v>
          </cell>
          <cell r="CV1120">
            <v>0</v>
          </cell>
          <cell r="CW1120">
            <v>0</v>
          </cell>
          <cell r="CX1120">
            <v>0</v>
          </cell>
          <cell r="CY1120">
            <v>0</v>
          </cell>
          <cell r="CZ1120">
            <v>0</v>
          </cell>
          <cell r="DA1120">
            <v>0</v>
          </cell>
          <cell r="DB1120">
            <v>0</v>
          </cell>
          <cell r="DC1120">
            <v>0</v>
          </cell>
          <cell r="DD1120">
            <v>3258.1986534400003</v>
          </cell>
          <cell r="DE1120">
            <v>0</v>
          </cell>
          <cell r="DG1120">
            <v>2513.8518480000002</v>
          </cell>
          <cell r="DI1120">
            <v>0.03</v>
          </cell>
          <cell r="DJ1120">
            <v>75.415555440000006</v>
          </cell>
          <cell r="DK1120">
            <v>2.3694846025602463E-2</v>
          </cell>
          <cell r="DL1120">
            <v>0</v>
          </cell>
        </row>
        <row r="1121">
          <cell r="A1121" t="str">
            <v>B10421B1R0800L3828</v>
          </cell>
          <cell r="B1121" t="str">
            <v>RULLIERA A.C. M1 P95,7 LR0800 LT3828</v>
          </cell>
          <cell r="F1121">
            <v>7443.9709004255319</v>
          </cell>
          <cell r="H1121">
            <v>3498.6663231999996</v>
          </cell>
          <cell r="I1121">
            <v>0.53</v>
          </cell>
          <cell r="J1121" t="str">
            <v>OK</v>
          </cell>
          <cell r="K1121" t="str">
            <v>NEWZD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>
            <v>0</v>
          </cell>
          <cell r="AM1121">
            <v>0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  <cell r="AR1121">
            <v>0</v>
          </cell>
          <cell r="AS1121">
            <v>0</v>
          </cell>
          <cell r="AT1121">
            <v>0</v>
          </cell>
          <cell r="AU1121">
            <v>0</v>
          </cell>
          <cell r="AV1121">
            <v>2804.1023231999998</v>
          </cell>
          <cell r="AW1121">
            <v>72</v>
          </cell>
          <cell r="AX1121">
            <v>2</v>
          </cell>
          <cell r="AY1121">
            <v>0</v>
          </cell>
          <cell r="AZ1121">
            <v>0</v>
          </cell>
          <cell r="BA1121">
            <v>0</v>
          </cell>
          <cell r="BB1121">
            <v>0</v>
          </cell>
          <cell r="BC1121">
            <v>0</v>
          </cell>
          <cell r="BD1121">
            <v>0</v>
          </cell>
          <cell r="BE1121">
            <v>18</v>
          </cell>
          <cell r="BF1121">
            <v>0.5</v>
          </cell>
          <cell r="BG1121">
            <v>0</v>
          </cell>
          <cell r="BH1121">
            <v>0</v>
          </cell>
          <cell r="BI1121">
            <v>0</v>
          </cell>
          <cell r="BJ1121">
            <v>0</v>
          </cell>
          <cell r="BK1121">
            <v>49.4</v>
          </cell>
          <cell r="BL1121">
            <v>1.3</v>
          </cell>
          <cell r="BM1121">
            <v>0</v>
          </cell>
          <cell r="BN1121">
            <v>0</v>
          </cell>
          <cell r="BO1121">
            <v>321.82150000000001</v>
          </cell>
          <cell r="BP1121">
            <v>9.9022000000000006</v>
          </cell>
          <cell r="BQ1121">
            <v>0</v>
          </cell>
          <cell r="BR1121">
            <v>0</v>
          </cell>
          <cell r="BS1121">
            <v>155.64249999999998</v>
          </cell>
          <cell r="BT1121">
            <v>4.7889999999999997</v>
          </cell>
          <cell r="BU1121">
            <v>0</v>
          </cell>
          <cell r="BV1121">
            <v>0</v>
          </cell>
          <cell r="BW1121">
            <v>0</v>
          </cell>
          <cell r="BX1121">
            <v>0</v>
          </cell>
          <cell r="BY1121">
            <v>0</v>
          </cell>
          <cell r="BZ1121">
            <v>0</v>
          </cell>
          <cell r="CA1121">
            <v>77.7</v>
          </cell>
          <cell r="CB1121">
            <v>2.1</v>
          </cell>
          <cell r="CC1121">
            <v>0</v>
          </cell>
          <cell r="CD1121">
            <v>0</v>
          </cell>
          <cell r="CE1121">
            <v>0</v>
          </cell>
          <cell r="CF1121">
            <v>0</v>
          </cell>
          <cell r="CG1121">
            <v>0</v>
          </cell>
          <cell r="CH1121">
            <v>0</v>
          </cell>
          <cell r="CI1121">
            <v>0</v>
          </cell>
          <cell r="CJ1121">
            <v>0</v>
          </cell>
          <cell r="CK1121">
            <v>0</v>
          </cell>
          <cell r="CL1121">
            <v>0</v>
          </cell>
          <cell r="CM1121">
            <v>0</v>
          </cell>
          <cell r="CN1121">
            <v>0</v>
          </cell>
          <cell r="CO1121">
            <v>0</v>
          </cell>
          <cell r="CP1121">
            <v>0</v>
          </cell>
          <cell r="CQ1121">
            <v>0</v>
          </cell>
          <cell r="CR1121">
            <v>0</v>
          </cell>
          <cell r="CS1121">
            <v>0</v>
          </cell>
          <cell r="CT1121">
            <v>0</v>
          </cell>
          <cell r="CU1121">
            <v>0</v>
          </cell>
          <cell r="CV1121">
            <v>0</v>
          </cell>
          <cell r="CW1121">
            <v>0</v>
          </cell>
          <cell r="CX1121">
            <v>0</v>
          </cell>
          <cell r="CY1121">
            <v>0</v>
          </cell>
          <cell r="CZ1121">
            <v>0</v>
          </cell>
          <cell r="DA1121">
            <v>0</v>
          </cell>
          <cell r="DB1121">
            <v>0</v>
          </cell>
          <cell r="DC1121">
            <v>0</v>
          </cell>
          <cell r="DD1121">
            <v>3498.6663231999996</v>
          </cell>
          <cell r="DE1121">
            <v>0</v>
          </cell>
          <cell r="DG1121">
            <v>2722.4294399999999</v>
          </cell>
          <cell r="DI1121">
            <v>0.03</v>
          </cell>
          <cell r="DJ1121">
            <v>81.672883199999987</v>
          </cell>
          <cell r="DK1121">
            <v>2.3901972489593071E-2</v>
          </cell>
          <cell r="DL1121">
            <v>0</v>
          </cell>
        </row>
        <row r="1122">
          <cell r="A1122" t="str">
            <v>B10421B1R1000L0957</v>
          </cell>
          <cell r="B1122" t="str">
            <v>RULLIERA A.C. M1 P95,7 LR1000 LT0957</v>
          </cell>
          <cell r="F1122">
            <v>4130.8591124255327</v>
          </cell>
          <cell r="H1122">
            <v>1941.5037828400002</v>
          </cell>
          <cell r="I1122">
            <v>0.53</v>
          </cell>
          <cell r="J1122" t="str">
            <v>OK</v>
          </cell>
          <cell r="K1122" t="str">
            <v>NEWZD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>
            <v>0</v>
          </cell>
          <cell r="AM1122">
            <v>0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  <cell r="AR1122">
            <v>0</v>
          </cell>
          <cell r="AS1122">
            <v>0</v>
          </cell>
          <cell r="AT1122">
            <v>0</v>
          </cell>
          <cell r="AU1122">
            <v>0</v>
          </cell>
          <cell r="AV1122">
            <v>1400.8971578400001</v>
          </cell>
          <cell r="AW1122">
            <v>72</v>
          </cell>
          <cell r="AX1122">
            <v>2</v>
          </cell>
          <cell r="AY1122">
            <v>0</v>
          </cell>
          <cell r="AZ1122">
            <v>0</v>
          </cell>
          <cell r="BA1122">
            <v>0</v>
          </cell>
          <cell r="BB1122">
            <v>0</v>
          </cell>
          <cell r="BC1122">
            <v>0</v>
          </cell>
          <cell r="BD1122">
            <v>0</v>
          </cell>
          <cell r="BE1122">
            <v>18</v>
          </cell>
          <cell r="BF1122">
            <v>0.5</v>
          </cell>
          <cell r="BG1122">
            <v>0</v>
          </cell>
          <cell r="BH1122">
            <v>0</v>
          </cell>
          <cell r="BI1122">
            <v>0</v>
          </cell>
          <cell r="BJ1122">
            <v>0</v>
          </cell>
          <cell r="BK1122">
            <v>49.4</v>
          </cell>
          <cell r="BL1122">
            <v>1.3</v>
          </cell>
          <cell r="BM1122">
            <v>0</v>
          </cell>
          <cell r="BN1122">
            <v>0</v>
          </cell>
          <cell r="BO1122">
            <v>214.517875</v>
          </cell>
          <cell r="BP1122">
            <v>6.6005500000000001</v>
          </cell>
          <cell r="BQ1122">
            <v>0</v>
          </cell>
          <cell r="BR1122">
            <v>0</v>
          </cell>
          <cell r="BS1122">
            <v>108.98875</v>
          </cell>
          <cell r="BT1122">
            <v>3.3534999999999999</v>
          </cell>
          <cell r="BU1122">
            <v>0</v>
          </cell>
          <cell r="BV1122">
            <v>0</v>
          </cell>
          <cell r="BW1122">
            <v>0</v>
          </cell>
          <cell r="BX1122">
            <v>0</v>
          </cell>
          <cell r="BY1122">
            <v>0</v>
          </cell>
          <cell r="BZ1122">
            <v>0</v>
          </cell>
          <cell r="CA1122">
            <v>77.7</v>
          </cell>
          <cell r="CB1122">
            <v>2.1</v>
          </cell>
          <cell r="CC1122">
            <v>0</v>
          </cell>
          <cell r="CD1122">
            <v>0</v>
          </cell>
          <cell r="CE1122">
            <v>0</v>
          </cell>
          <cell r="CF1122">
            <v>0</v>
          </cell>
          <cell r="CG1122">
            <v>0</v>
          </cell>
          <cell r="CH1122">
            <v>0</v>
          </cell>
          <cell r="CI1122">
            <v>0</v>
          </cell>
          <cell r="CJ1122">
            <v>0</v>
          </cell>
          <cell r="CK1122">
            <v>0</v>
          </cell>
          <cell r="CL1122">
            <v>0</v>
          </cell>
          <cell r="CM1122">
            <v>0</v>
          </cell>
          <cell r="CN1122">
            <v>0</v>
          </cell>
          <cell r="CO1122">
            <v>0</v>
          </cell>
          <cell r="CP1122">
            <v>0</v>
          </cell>
          <cell r="CQ1122">
            <v>0</v>
          </cell>
          <cell r="CR1122">
            <v>0</v>
          </cell>
          <cell r="CS1122">
            <v>0</v>
          </cell>
          <cell r="CT1122">
            <v>0</v>
          </cell>
          <cell r="CU1122">
            <v>0</v>
          </cell>
          <cell r="CV1122">
            <v>0</v>
          </cell>
          <cell r="CW1122">
            <v>0</v>
          </cell>
          <cell r="CX1122">
            <v>0</v>
          </cell>
          <cell r="CY1122">
            <v>0</v>
          </cell>
          <cell r="CZ1122">
            <v>0</v>
          </cell>
          <cell r="DA1122">
            <v>0</v>
          </cell>
          <cell r="DB1122">
            <v>0</v>
          </cell>
          <cell r="DC1122">
            <v>0</v>
          </cell>
          <cell r="DD1122">
            <v>1941.5037828400002</v>
          </cell>
          <cell r="DE1122">
            <v>0</v>
          </cell>
          <cell r="DG1122">
            <v>1360.0943280000001</v>
          </cell>
          <cell r="DI1122">
            <v>0.03</v>
          </cell>
          <cell r="DJ1122">
            <v>40.802829840000001</v>
          </cell>
          <cell r="DK1122">
            <v>2.1467253844219016E-2</v>
          </cell>
          <cell r="DL1122">
            <v>0</v>
          </cell>
        </row>
        <row r="1123">
          <cell r="A1123" t="str">
            <v>B10421B1R1000L1244</v>
          </cell>
          <cell r="B1123" t="str">
            <v>RULLIERA A.C. M1 P95,7 LR1000 LT1244</v>
          </cell>
          <cell r="F1123">
            <v>4461.9673121702126</v>
          </cell>
          <cell r="H1123">
            <v>2097.1246367199997</v>
          </cell>
          <cell r="I1123">
            <v>0.53</v>
          </cell>
          <cell r="J1123" t="str">
            <v>OK</v>
          </cell>
          <cell r="K1123" t="str">
            <v>NEWZD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>
            <v>0</v>
          </cell>
          <cell r="AM1123">
            <v>0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  <cell r="AR1123">
            <v>0</v>
          </cell>
          <cell r="AS1123">
            <v>0</v>
          </cell>
          <cell r="AT1123">
            <v>0</v>
          </cell>
          <cell r="AU1123">
            <v>0</v>
          </cell>
          <cell r="AV1123">
            <v>1541.1276367199998</v>
          </cell>
          <cell r="AW1123">
            <v>72</v>
          </cell>
          <cell r="AX1123">
            <v>2</v>
          </cell>
          <cell r="AY1123">
            <v>0</v>
          </cell>
          <cell r="AZ1123">
            <v>0</v>
          </cell>
          <cell r="BA1123">
            <v>0</v>
          </cell>
          <cell r="BB1123">
            <v>0</v>
          </cell>
          <cell r="BC1123">
            <v>0</v>
          </cell>
          <cell r="BD1123">
            <v>0</v>
          </cell>
          <cell r="BE1123">
            <v>18</v>
          </cell>
          <cell r="BF1123">
            <v>0.5</v>
          </cell>
          <cell r="BG1123">
            <v>0</v>
          </cell>
          <cell r="BH1123">
            <v>0</v>
          </cell>
          <cell r="BI1123">
            <v>0</v>
          </cell>
          <cell r="BJ1123">
            <v>0</v>
          </cell>
          <cell r="BK1123">
            <v>49.4</v>
          </cell>
          <cell r="BL1123">
            <v>1.3</v>
          </cell>
          <cell r="BM1123">
            <v>0</v>
          </cell>
          <cell r="BN1123">
            <v>0</v>
          </cell>
          <cell r="BO1123">
            <v>225.24450000000002</v>
          </cell>
          <cell r="BP1123">
            <v>6.9306000000000001</v>
          </cell>
          <cell r="BQ1123">
            <v>0</v>
          </cell>
          <cell r="BR1123">
            <v>0</v>
          </cell>
          <cell r="BS1123">
            <v>113.6525</v>
          </cell>
          <cell r="BT1123">
            <v>3.4969999999999999</v>
          </cell>
          <cell r="BU1123">
            <v>0</v>
          </cell>
          <cell r="BV1123">
            <v>0</v>
          </cell>
          <cell r="BW1123">
            <v>0</v>
          </cell>
          <cell r="BX1123">
            <v>0</v>
          </cell>
          <cell r="BY1123">
            <v>0</v>
          </cell>
          <cell r="BZ1123">
            <v>0</v>
          </cell>
          <cell r="CA1123">
            <v>77.7</v>
          </cell>
          <cell r="CB1123">
            <v>2.1</v>
          </cell>
          <cell r="CC1123">
            <v>0</v>
          </cell>
          <cell r="CD1123">
            <v>0</v>
          </cell>
          <cell r="CE1123">
            <v>0</v>
          </cell>
          <cell r="CF1123">
            <v>0</v>
          </cell>
          <cell r="CG1123">
            <v>0</v>
          </cell>
          <cell r="CH1123">
            <v>0</v>
          </cell>
          <cell r="CI1123">
            <v>0</v>
          </cell>
          <cell r="CJ1123">
            <v>0</v>
          </cell>
          <cell r="CK1123">
            <v>0</v>
          </cell>
          <cell r="CL1123">
            <v>0</v>
          </cell>
          <cell r="CM1123">
            <v>0</v>
          </cell>
          <cell r="CN1123">
            <v>0</v>
          </cell>
          <cell r="CO1123">
            <v>0</v>
          </cell>
          <cell r="CP1123">
            <v>0</v>
          </cell>
          <cell r="CQ1123">
            <v>0</v>
          </cell>
          <cell r="CR1123">
            <v>0</v>
          </cell>
          <cell r="CS1123">
            <v>0</v>
          </cell>
          <cell r="CT1123">
            <v>0</v>
          </cell>
          <cell r="CU1123">
            <v>0</v>
          </cell>
          <cell r="CV1123">
            <v>0</v>
          </cell>
          <cell r="CW1123">
            <v>0</v>
          </cell>
          <cell r="CX1123">
            <v>0</v>
          </cell>
          <cell r="CY1123">
            <v>0</v>
          </cell>
          <cell r="CZ1123">
            <v>0</v>
          </cell>
          <cell r="DA1123">
            <v>0</v>
          </cell>
          <cell r="DB1123">
            <v>0</v>
          </cell>
          <cell r="DC1123">
            <v>0</v>
          </cell>
          <cell r="DD1123">
            <v>2097.1246367199997</v>
          </cell>
          <cell r="DE1123">
            <v>0</v>
          </cell>
          <cell r="DG1123">
            <v>1496.2404239999998</v>
          </cell>
          <cell r="DI1123">
            <v>0.03</v>
          </cell>
          <cell r="DJ1123">
            <v>44.887212719999994</v>
          </cell>
          <cell r="DK1123">
            <v>2.1872329290492466E-2</v>
          </cell>
          <cell r="DL1123">
            <v>0</v>
          </cell>
        </row>
        <row r="1124">
          <cell r="A1124" t="str">
            <v>B10421B1R1000L1436</v>
          </cell>
          <cell r="B1124" t="str">
            <v>RULLIERA A.C. M1 P95,7 LR1000 LT1436</v>
          </cell>
          <cell r="F1124">
            <v>4655.5847058723411</v>
          </cell>
          <cell r="H1124">
            <v>2188.1248117600003</v>
          </cell>
          <cell r="I1124">
            <v>0.53</v>
          </cell>
          <cell r="J1124" t="str">
            <v>OK</v>
          </cell>
          <cell r="K1124" t="str">
            <v>NEWZD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>
            <v>0</v>
          </cell>
          <cell r="AM1124">
            <v>0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  <cell r="AR1124">
            <v>0</v>
          </cell>
          <cell r="AS1124">
            <v>0</v>
          </cell>
          <cell r="AT1124">
            <v>0</v>
          </cell>
          <cell r="AU1124">
            <v>0</v>
          </cell>
          <cell r="AV1124">
            <v>1621.8318117600004</v>
          </cell>
          <cell r="AW1124">
            <v>72</v>
          </cell>
          <cell r="AX1124">
            <v>2</v>
          </cell>
          <cell r="AY1124">
            <v>0</v>
          </cell>
          <cell r="AZ1124">
            <v>0</v>
          </cell>
          <cell r="BA1124">
            <v>0</v>
          </cell>
          <cell r="BB1124">
            <v>0</v>
          </cell>
          <cell r="BC1124">
            <v>0</v>
          </cell>
          <cell r="BD1124">
            <v>0</v>
          </cell>
          <cell r="BE1124">
            <v>18</v>
          </cell>
          <cell r="BF1124">
            <v>0.5</v>
          </cell>
          <cell r="BG1124">
            <v>0</v>
          </cell>
          <cell r="BH1124">
            <v>0</v>
          </cell>
          <cell r="BI1124">
            <v>0</v>
          </cell>
          <cell r="BJ1124">
            <v>0</v>
          </cell>
          <cell r="BK1124">
            <v>49.4</v>
          </cell>
          <cell r="BL1124">
            <v>1.3</v>
          </cell>
          <cell r="BM1124">
            <v>0</v>
          </cell>
          <cell r="BN1124">
            <v>0</v>
          </cell>
          <cell r="BO1124">
            <v>232.4205</v>
          </cell>
          <cell r="BP1124">
            <v>7.1513999999999998</v>
          </cell>
          <cell r="BQ1124">
            <v>0</v>
          </cell>
          <cell r="BR1124">
            <v>0</v>
          </cell>
          <cell r="BS1124">
            <v>116.77249999999999</v>
          </cell>
          <cell r="BT1124">
            <v>3.593</v>
          </cell>
          <cell r="BU1124">
            <v>0</v>
          </cell>
          <cell r="BV1124">
            <v>0</v>
          </cell>
          <cell r="BW1124">
            <v>0</v>
          </cell>
          <cell r="BX1124">
            <v>0</v>
          </cell>
          <cell r="BY1124">
            <v>0</v>
          </cell>
          <cell r="BZ1124">
            <v>0</v>
          </cell>
          <cell r="CA1124">
            <v>77.7</v>
          </cell>
          <cell r="CB1124">
            <v>2.1</v>
          </cell>
          <cell r="CC1124">
            <v>0</v>
          </cell>
          <cell r="CD1124">
            <v>0</v>
          </cell>
          <cell r="CE1124">
            <v>0</v>
          </cell>
          <cell r="CF1124">
            <v>0</v>
          </cell>
          <cell r="CG1124">
            <v>0</v>
          </cell>
          <cell r="CH1124">
            <v>0</v>
          </cell>
          <cell r="CI1124">
            <v>0</v>
          </cell>
          <cell r="CJ1124">
            <v>0</v>
          </cell>
          <cell r="CK1124">
            <v>0</v>
          </cell>
          <cell r="CL1124">
            <v>0</v>
          </cell>
          <cell r="CM1124">
            <v>0</v>
          </cell>
          <cell r="CN1124">
            <v>0</v>
          </cell>
          <cell r="CO1124">
            <v>0</v>
          </cell>
          <cell r="CP1124">
            <v>0</v>
          </cell>
          <cell r="CQ1124">
            <v>0</v>
          </cell>
          <cell r="CR1124">
            <v>0</v>
          </cell>
          <cell r="CS1124">
            <v>0</v>
          </cell>
          <cell r="CT1124">
            <v>0</v>
          </cell>
          <cell r="CU1124">
            <v>0</v>
          </cell>
          <cell r="CV1124">
            <v>0</v>
          </cell>
          <cell r="CW1124">
            <v>0</v>
          </cell>
          <cell r="CX1124">
            <v>0</v>
          </cell>
          <cell r="CY1124">
            <v>0</v>
          </cell>
          <cell r="CZ1124">
            <v>0</v>
          </cell>
          <cell r="DA1124">
            <v>0</v>
          </cell>
          <cell r="DB1124">
            <v>0</v>
          </cell>
          <cell r="DC1124">
            <v>0</v>
          </cell>
          <cell r="DD1124">
            <v>2188.1248117600003</v>
          </cell>
          <cell r="DE1124">
            <v>0</v>
          </cell>
          <cell r="DG1124">
            <v>1574.5939920000003</v>
          </cell>
          <cell r="DI1124">
            <v>0.03</v>
          </cell>
          <cell r="DJ1124">
            <v>47.237819760000008</v>
          </cell>
          <cell r="DK1124">
            <v>2.2064602165605574E-2</v>
          </cell>
          <cell r="DL1124">
            <v>0</v>
          </cell>
        </row>
        <row r="1125">
          <cell r="A1125" t="str">
            <v>B10421B1R1000L1914</v>
          </cell>
          <cell r="B1125" t="str">
            <v>RULLIERA A.C. M1 P95,7 LR1000 LT1914</v>
          </cell>
          <cell r="F1125">
            <v>5179.7914793191503</v>
          </cell>
          <cell r="H1125">
            <v>2434.5019952800003</v>
          </cell>
          <cell r="I1125">
            <v>0.53</v>
          </cell>
          <cell r="J1125" t="str">
            <v>OK</v>
          </cell>
          <cell r="K1125" t="str">
            <v>NEWZD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>
            <v>0</v>
          </cell>
          <cell r="AM1125">
            <v>0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  <cell r="AR1125">
            <v>0</v>
          </cell>
          <cell r="AS1125">
            <v>0</v>
          </cell>
          <cell r="AT1125">
            <v>0</v>
          </cell>
          <cell r="AU1125">
            <v>0</v>
          </cell>
          <cell r="AV1125">
            <v>1842.5762452800002</v>
          </cell>
          <cell r="AW1125">
            <v>72</v>
          </cell>
          <cell r="AX1125">
            <v>2</v>
          </cell>
          <cell r="AY1125">
            <v>0</v>
          </cell>
          <cell r="AZ1125">
            <v>0</v>
          </cell>
          <cell r="BA1125">
            <v>0</v>
          </cell>
          <cell r="BB1125">
            <v>0</v>
          </cell>
          <cell r="BC1125">
            <v>0</v>
          </cell>
          <cell r="BD1125">
            <v>0</v>
          </cell>
          <cell r="BE1125">
            <v>18</v>
          </cell>
          <cell r="BF1125">
            <v>0.5</v>
          </cell>
          <cell r="BG1125">
            <v>0</v>
          </cell>
          <cell r="BH1125">
            <v>0</v>
          </cell>
          <cell r="BI1125">
            <v>0</v>
          </cell>
          <cell r="BJ1125">
            <v>0</v>
          </cell>
          <cell r="BK1125">
            <v>49.4</v>
          </cell>
          <cell r="BL1125">
            <v>1.3</v>
          </cell>
          <cell r="BM1125">
            <v>0</v>
          </cell>
          <cell r="BN1125">
            <v>0</v>
          </cell>
          <cell r="BO1125">
            <v>250.28575000000001</v>
          </cell>
          <cell r="BP1125">
            <v>7.7011000000000003</v>
          </cell>
          <cell r="BQ1125">
            <v>0</v>
          </cell>
          <cell r="BR1125">
            <v>0</v>
          </cell>
          <cell r="BS1125">
            <v>124.53999999999999</v>
          </cell>
          <cell r="BT1125">
            <v>3.8319999999999999</v>
          </cell>
          <cell r="BU1125">
            <v>0</v>
          </cell>
          <cell r="BV1125">
            <v>0</v>
          </cell>
          <cell r="BW1125">
            <v>0</v>
          </cell>
          <cell r="BX1125">
            <v>0</v>
          </cell>
          <cell r="BY1125">
            <v>0</v>
          </cell>
          <cell r="BZ1125">
            <v>0</v>
          </cell>
          <cell r="CA1125">
            <v>77.7</v>
          </cell>
          <cell r="CB1125">
            <v>2.1</v>
          </cell>
          <cell r="CC1125">
            <v>0</v>
          </cell>
          <cell r="CD1125">
            <v>0</v>
          </cell>
          <cell r="CE1125">
            <v>0</v>
          </cell>
          <cell r="CF1125">
            <v>0</v>
          </cell>
          <cell r="CG1125">
            <v>0</v>
          </cell>
          <cell r="CH1125">
            <v>0</v>
          </cell>
          <cell r="CI1125">
            <v>0</v>
          </cell>
          <cell r="CJ1125">
            <v>0</v>
          </cell>
          <cell r="CK1125">
            <v>0</v>
          </cell>
          <cell r="CL1125">
            <v>0</v>
          </cell>
          <cell r="CM1125">
            <v>0</v>
          </cell>
          <cell r="CN1125">
            <v>0</v>
          </cell>
          <cell r="CO1125">
            <v>0</v>
          </cell>
          <cell r="CP1125">
            <v>0</v>
          </cell>
          <cell r="CQ1125">
            <v>0</v>
          </cell>
          <cell r="CR1125">
            <v>0</v>
          </cell>
          <cell r="CS1125">
            <v>0</v>
          </cell>
          <cell r="CT1125">
            <v>0</v>
          </cell>
          <cell r="CU1125">
            <v>0</v>
          </cell>
          <cell r="CV1125">
            <v>0</v>
          </cell>
          <cell r="CW1125">
            <v>0</v>
          </cell>
          <cell r="CX1125">
            <v>0</v>
          </cell>
          <cell r="CY1125">
            <v>0</v>
          </cell>
          <cell r="CZ1125">
            <v>0</v>
          </cell>
          <cell r="DA1125">
            <v>0</v>
          </cell>
          <cell r="DB1125">
            <v>0</v>
          </cell>
          <cell r="DC1125">
            <v>0</v>
          </cell>
          <cell r="DD1125">
            <v>2434.5019952800003</v>
          </cell>
          <cell r="DE1125">
            <v>0</v>
          </cell>
          <cell r="DG1125">
            <v>1788.9089760000002</v>
          </cell>
          <cell r="DI1125">
            <v>0.03</v>
          </cell>
          <cell r="DJ1125">
            <v>53.667269280000006</v>
          </cell>
          <cell r="DK1125">
            <v>2.2541366981052677E-2</v>
          </cell>
          <cell r="DL1125">
            <v>0</v>
          </cell>
        </row>
        <row r="1126">
          <cell r="A1126" t="str">
            <v>B10421B1R1000L2393</v>
          </cell>
          <cell r="B1126" t="str">
            <v>RULLIERA A.C. M1 P95,7 LR1000 LT2393</v>
          </cell>
          <cell r="F1126">
            <v>5977.678963489363</v>
          </cell>
          <cell r="H1126">
            <v>2809.5091128400004</v>
          </cell>
          <cell r="I1126">
            <v>0.53</v>
          </cell>
          <cell r="J1126" t="str">
            <v>OK</v>
          </cell>
          <cell r="K1126" t="str">
            <v>NEWZD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>
            <v>0</v>
          </cell>
          <cell r="AM1126">
            <v>0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  <cell r="AR1126">
            <v>0</v>
          </cell>
          <cell r="AS1126">
            <v>0</v>
          </cell>
          <cell r="AT1126">
            <v>0</v>
          </cell>
          <cell r="AU1126">
            <v>0</v>
          </cell>
          <cell r="AV1126">
            <v>2191.8969878400003</v>
          </cell>
          <cell r="AW1126">
            <v>72</v>
          </cell>
          <cell r="AX1126">
            <v>2</v>
          </cell>
          <cell r="AY1126">
            <v>0</v>
          </cell>
          <cell r="AZ1126">
            <v>0</v>
          </cell>
          <cell r="BA1126">
            <v>0</v>
          </cell>
          <cell r="BB1126">
            <v>0</v>
          </cell>
          <cell r="BC1126">
            <v>0</v>
          </cell>
          <cell r="BD1126">
            <v>0</v>
          </cell>
          <cell r="BE1126">
            <v>18</v>
          </cell>
          <cell r="BF1126">
            <v>0.5</v>
          </cell>
          <cell r="BG1126">
            <v>0</v>
          </cell>
          <cell r="BH1126">
            <v>0</v>
          </cell>
          <cell r="BI1126">
            <v>0</v>
          </cell>
          <cell r="BJ1126">
            <v>0</v>
          </cell>
          <cell r="BK1126">
            <v>49.4</v>
          </cell>
          <cell r="BL1126">
            <v>1.3</v>
          </cell>
          <cell r="BM1126">
            <v>0</v>
          </cell>
          <cell r="BN1126">
            <v>0</v>
          </cell>
          <cell r="BO1126">
            <v>268.18837500000001</v>
          </cell>
          <cell r="BP1126">
            <v>8.2519500000000008</v>
          </cell>
          <cell r="BQ1126">
            <v>0</v>
          </cell>
          <cell r="BR1126">
            <v>0</v>
          </cell>
          <cell r="BS1126">
            <v>132.32375000000002</v>
          </cell>
          <cell r="BT1126">
            <v>4.0715000000000003</v>
          </cell>
          <cell r="BU1126">
            <v>0</v>
          </cell>
          <cell r="BV1126">
            <v>0</v>
          </cell>
          <cell r="BW1126">
            <v>0</v>
          </cell>
          <cell r="BX1126">
            <v>0</v>
          </cell>
          <cell r="BY1126">
            <v>0</v>
          </cell>
          <cell r="BZ1126">
            <v>0</v>
          </cell>
          <cell r="CA1126">
            <v>77.7</v>
          </cell>
          <cell r="CB1126">
            <v>2.1</v>
          </cell>
          <cell r="CC1126">
            <v>0</v>
          </cell>
          <cell r="CD1126">
            <v>0</v>
          </cell>
          <cell r="CE1126">
            <v>0</v>
          </cell>
          <cell r="CF1126">
            <v>0</v>
          </cell>
          <cell r="CG1126">
            <v>0</v>
          </cell>
          <cell r="CH1126">
            <v>0</v>
          </cell>
          <cell r="CI1126">
            <v>0</v>
          </cell>
          <cell r="CJ1126">
            <v>0</v>
          </cell>
          <cell r="CK1126">
            <v>0</v>
          </cell>
          <cell r="CL1126">
            <v>0</v>
          </cell>
          <cell r="CM1126">
            <v>0</v>
          </cell>
          <cell r="CN1126">
            <v>0</v>
          </cell>
          <cell r="CO1126">
            <v>0</v>
          </cell>
          <cell r="CP1126">
            <v>0</v>
          </cell>
          <cell r="CQ1126">
            <v>0</v>
          </cell>
          <cell r="CR1126">
            <v>0</v>
          </cell>
          <cell r="CS1126">
            <v>0</v>
          </cell>
          <cell r="CT1126">
            <v>0</v>
          </cell>
          <cell r="CU1126">
            <v>0</v>
          </cell>
          <cell r="CV1126">
            <v>0</v>
          </cell>
          <cell r="CW1126">
            <v>0</v>
          </cell>
          <cell r="CX1126">
            <v>0</v>
          </cell>
          <cell r="CY1126">
            <v>0</v>
          </cell>
          <cell r="CZ1126">
            <v>0</v>
          </cell>
          <cell r="DA1126">
            <v>0</v>
          </cell>
          <cell r="DB1126">
            <v>0</v>
          </cell>
          <cell r="DC1126">
            <v>0</v>
          </cell>
          <cell r="DD1126">
            <v>2809.5091128400004</v>
          </cell>
          <cell r="DE1126">
            <v>0</v>
          </cell>
          <cell r="DG1126">
            <v>2128.0553280000004</v>
          </cell>
          <cell r="DI1126">
            <v>0.03</v>
          </cell>
          <cell r="DJ1126">
            <v>63.841659840000005</v>
          </cell>
          <cell r="DK1126">
            <v>2.3251781555062193E-2</v>
          </cell>
          <cell r="DL1126">
            <v>0</v>
          </cell>
        </row>
        <row r="1127">
          <cell r="A1127" t="str">
            <v>B10421B1R1000L2871</v>
          </cell>
          <cell r="B1127" t="str">
            <v>RULLIERA A.C. M1 P95,7 LR1000 LT2871</v>
          </cell>
          <cell r="F1127">
            <v>6501.8857369361695</v>
          </cell>
          <cell r="H1127">
            <v>3055.8862963599995</v>
          </cell>
          <cell r="I1127">
            <v>0.53</v>
          </cell>
          <cell r="J1127" t="str">
            <v>OK</v>
          </cell>
          <cell r="K1127" t="str">
            <v>NEWZD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>
            <v>0</v>
          </cell>
          <cell r="AM1127">
            <v>0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  <cell r="AR1127">
            <v>0</v>
          </cell>
          <cell r="AS1127">
            <v>0</v>
          </cell>
          <cell r="AT1127">
            <v>0</v>
          </cell>
          <cell r="AU1127">
            <v>0</v>
          </cell>
          <cell r="AV1127">
            <v>2412.6414213599996</v>
          </cell>
          <cell r="AW1127">
            <v>72</v>
          </cell>
          <cell r="AX1127">
            <v>2</v>
          </cell>
          <cell r="AY1127">
            <v>0</v>
          </cell>
          <cell r="AZ1127">
            <v>0</v>
          </cell>
          <cell r="BA1127">
            <v>0</v>
          </cell>
          <cell r="BB1127">
            <v>0</v>
          </cell>
          <cell r="BC1127">
            <v>0</v>
          </cell>
          <cell r="BD1127">
            <v>0</v>
          </cell>
          <cell r="BE1127">
            <v>18</v>
          </cell>
          <cell r="BF1127">
            <v>0.5</v>
          </cell>
          <cell r="BG1127">
            <v>0</v>
          </cell>
          <cell r="BH1127">
            <v>0</v>
          </cell>
          <cell r="BI1127">
            <v>0</v>
          </cell>
          <cell r="BJ1127">
            <v>0</v>
          </cell>
          <cell r="BK1127">
            <v>49.4</v>
          </cell>
          <cell r="BL1127">
            <v>1.3</v>
          </cell>
          <cell r="BM1127">
            <v>0</v>
          </cell>
          <cell r="BN1127">
            <v>0</v>
          </cell>
          <cell r="BO1127">
            <v>286.05362499999995</v>
          </cell>
          <cell r="BP1127">
            <v>8.8016499999999986</v>
          </cell>
          <cell r="BQ1127">
            <v>0</v>
          </cell>
          <cell r="BR1127">
            <v>0</v>
          </cell>
          <cell r="BS1127">
            <v>140.09125</v>
          </cell>
          <cell r="BT1127">
            <v>4.3105000000000002</v>
          </cell>
          <cell r="BU1127">
            <v>0</v>
          </cell>
          <cell r="BV1127">
            <v>0</v>
          </cell>
          <cell r="BW1127">
            <v>0</v>
          </cell>
          <cell r="BX1127">
            <v>0</v>
          </cell>
          <cell r="BY1127">
            <v>0</v>
          </cell>
          <cell r="BZ1127">
            <v>0</v>
          </cell>
          <cell r="CA1127">
            <v>77.7</v>
          </cell>
          <cell r="CB1127">
            <v>2.1</v>
          </cell>
          <cell r="CC1127">
            <v>0</v>
          </cell>
          <cell r="CD1127">
            <v>0</v>
          </cell>
          <cell r="CE1127">
            <v>0</v>
          </cell>
          <cell r="CF1127">
            <v>0</v>
          </cell>
          <cell r="CG1127">
            <v>0</v>
          </cell>
          <cell r="CH1127">
            <v>0</v>
          </cell>
          <cell r="CI1127">
            <v>0</v>
          </cell>
          <cell r="CJ1127">
            <v>0</v>
          </cell>
          <cell r="CK1127">
            <v>0</v>
          </cell>
          <cell r="CL1127">
            <v>0</v>
          </cell>
          <cell r="CM1127">
            <v>0</v>
          </cell>
          <cell r="CN1127">
            <v>0</v>
          </cell>
          <cell r="CO1127">
            <v>0</v>
          </cell>
          <cell r="CP1127">
            <v>0</v>
          </cell>
          <cell r="CQ1127">
            <v>0</v>
          </cell>
          <cell r="CR1127">
            <v>0</v>
          </cell>
          <cell r="CS1127">
            <v>0</v>
          </cell>
          <cell r="CT1127">
            <v>0</v>
          </cell>
          <cell r="CU1127">
            <v>0</v>
          </cell>
          <cell r="CV1127">
            <v>0</v>
          </cell>
          <cell r="CW1127">
            <v>0</v>
          </cell>
          <cell r="CX1127">
            <v>0</v>
          </cell>
          <cell r="CY1127">
            <v>0</v>
          </cell>
          <cell r="CZ1127">
            <v>0</v>
          </cell>
          <cell r="DA1127">
            <v>0</v>
          </cell>
          <cell r="DB1127">
            <v>0</v>
          </cell>
          <cell r="DC1127">
            <v>0</v>
          </cell>
          <cell r="DD1127">
            <v>3055.8862963599995</v>
          </cell>
          <cell r="DE1127">
            <v>0</v>
          </cell>
          <cell r="DG1127">
            <v>2342.3703119999996</v>
          </cell>
          <cell r="DI1127">
            <v>0.03</v>
          </cell>
          <cell r="DJ1127">
            <v>70.271109359999983</v>
          </cell>
          <cell r="DK1127">
            <v>2.3536559455476804E-2</v>
          </cell>
          <cell r="DL1127">
            <v>0</v>
          </cell>
        </row>
        <row r="1128">
          <cell r="A1128" t="str">
            <v>B10421B1R1000L3062</v>
          </cell>
          <cell r="B1128" t="str">
            <v>RULLIERA A.C. M1 P95,7 LR1000 LT3062</v>
          </cell>
          <cell r="F1128">
            <v>6694.9843106382978</v>
          </cell>
          <cell r="H1128">
            <v>3146.6426259999998</v>
          </cell>
          <cell r="I1128">
            <v>0.53</v>
          </cell>
          <cell r="J1128" t="str">
            <v>OK</v>
          </cell>
          <cell r="K1128" t="str">
            <v>NEWZD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>
            <v>0</v>
          </cell>
          <cell r="AM1128">
            <v>0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  <cell r="AR1128">
            <v>0</v>
          </cell>
          <cell r="AS1128">
            <v>0</v>
          </cell>
          <cell r="AT1128">
            <v>0</v>
          </cell>
          <cell r="AU1128">
            <v>0</v>
          </cell>
          <cell r="AV1128">
            <v>2493.1553759999997</v>
          </cell>
          <cell r="AW1128">
            <v>72</v>
          </cell>
          <cell r="AX1128">
            <v>2</v>
          </cell>
          <cell r="AY1128">
            <v>0</v>
          </cell>
          <cell r="AZ1128">
            <v>0</v>
          </cell>
          <cell r="BA1128">
            <v>0</v>
          </cell>
          <cell r="BB1128">
            <v>0</v>
          </cell>
          <cell r="BC1128">
            <v>0</v>
          </cell>
          <cell r="BD1128">
            <v>0</v>
          </cell>
          <cell r="BE1128">
            <v>18</v>
          </cell>
          <cell r="BF1128">
            <v>0.5</v>
          </cell>
          <cell r="BG1128">
            <v>0</v>
          </cell>
          <cell r="BH1128">
            <v>0</v>
          </cell>
          <cell r="BI1128">
            <v>0</v>
          </cell>
          <cell r="BJ1128">
            <v>0</v>
          </cell>
          <cell r="BK1128">
            <v>49.4</v>
          </cell>
          <cell r="BL1128">
            <v>1.3</v>
          </cell>
          <cell r="BM1128">
            <v>0</v>
          </cell>
          <cell r="BN1128">
            <v>0</v>
          </cell>
          <cell r="BO1128">
            <v>293.19225</v>
          </cell>
          <cell r="BP1128">
            <v>9.0213000000000001</v>
          </cell>
          <cell r="BQ1128">
            <v>0</v>
          </cell>
          <cell r="BR1128">
            <v>0</v>
          </cell>
          <cell r="BS1128">
            <v>143.19499999999999</v>
          </cell>
          <cell r="BT1128">
            <v>4.4059999999999997</v>
          </cell>
          <cell r="BU1128">
            <v>0</v>
          </cell>
          <cell r="BV1128">
            <v>0</v>
          </cell>
          <cell r="BW1128">
            <v>0</v>
          </cell>
          <cell r="BX1128">
            <v>0</v>
          </cell>
          <cell r="BY1128">
            <v>0</v>
          </cell>
          <cell r="BZ1128">
            <v>0</v>
          </cell>
          <cell r="CA1128">
            <v>77.7</v>
          </cell>
          <cell r="CB1128">
            <v>2.1</v>
          </cell>
          <cell r="CC1128">
            <v>0</v>
          </cell>
          <cell r="CD1128">
            <v>0</v>
          </cell>
          <cell r="CE1128">
            <v>0</v>
          </cell>
          <cell r="CF1128">
            <v>0</v>
          </cell>
          <cell r="CG1128">
            <v>0</v>
          </cell>
          <cell r="CH1128">
            <v>0</v>
          </cell>
          <cell r="CI1128">
            <v>0</v>
          </cell>
          <cell r="CJ1128">
            <v>0</v>
          </cell>
          <cell r="CK1128">
            <v>0</v>
          </cell>
          <cell r="CL1128">
            <v>0</v>
          </cell>
          <cell r="CM1128">
            <v>0</v>
          </cell>
          <cell r="CN1128">
            <v>0</v>
          </cell>
          <cell r="CO1128">
            <v>0</v>
          </cell>
          <cell r="CP1128">
            <v>0</v>
          </cell>
          <cell r="CQ1128">
            <v>0</v>
          </cell>
          <cell r="CR1128">
            <v>0</v>
          </cell>
          <cell r="CS1128">
            <v>0</v>
          </cell>
          <cell r="CT1128">
            <v>0</v>
          </cell>
          <cell r="CU1128">
            <v>0</v>
          </cell>
          <cell r="CV1128">
            <v>0</v>
          </cell>
          <cell r="CW1128">
            <v>0</v>
          </cell>
          <cell r="CX1128">
            <v>0</v>
          </cell>
          <cell r="CY1128">
            <v>0</v>
          </cell>
          <cell r="CZ1128">
            <v>0</v>
          </cell>
          <cell r="DA1128">
            <v>0</v>
          </cell>
          <cell r="DB1128">
            <v>0</v>
          </cell>
          <cell r="DC1128">
            <v>0</v>
          </cell>
          <cell r="DD1128">
            <v>3146.6426259999998</v>
          </cell>
          <cell r="DE1128">
            <v>0</v>
          </cell>
          <cell r="DG1128">
            <v>2420.5391999999997</v>
          </cell>
          <cell r="DI1128">
            <v>0.03</v>
          </cell>
          <cell r="DJ1128">
            <v>72.616175999999982</v>
          </cell>
          <cell r="DK1128">
            <v>2.3622495505853564E-2</v>
          </cell>
          <cell r="DL1128">
            <v>0</v>
          </cell>
        </row>
        <row r="1129">
          <cell r="A1129" t="str">
            <v>B10421B1R1000L3350</v>
          </cell>
          <cell r="B1129" t="str">
            <v>RULLIERA A.C. M1 P95,7 LR1000 LT3350</v>
          </cell>
          <cell r="F1129">
            <v>7026.6113303829779</v>
          </cell>
          <cell r="H1129">
            <v>3302.5073252799993</v>
          </cell>
          <cell r="I1129">
            <v>0.53</v>
          </cell>
          <cell r="J1129" t="str">
            <v>OK</v>
          </cell>
          <cell r="K1129" t="str">
            <v>NEWZD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>
            <v>0</v>
          </cell>
          <cell r="AM1129">
            <v>0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  <cell r="AR1129">
            <v>0</v>
          </cell>
          <cell r="AS1129">
            <v>0</v>
          </cell>
          <cell r="AT1129">
            <v>0</v>
          </cell>
          <cell r="AU1129">
            <v>0</v>
          </cell>
          <cell r="AV1129">
            <v>2633.5760752799997</v>
          </cell>
          <cell r="AW1129">
            <v>72</v>
          </cell>
          <cell r="AX1129">
            <v>2</v>
          </cell>
          <cell r="AY1129">
            <v>0</v>
          </cell>
          <cell r="AZ1129">
            <v>0</v>
          </cell>
          <cell r="BA1129">
            <v>0</v>
          </cell>
          <cell r="BB1129">
            <v>0</v>
          </cell>
          <cell r="BC1129">
            <v>0</v>
          </cell>
          <cell r="BD1129">
            <v>0</v>
          </cell>
          <cell r="BE1129">
            <v>18</v>
          </cell>
          <cell r="BF1129">
            <v>0.5</v>
          </cell>
          <cell r="BG1129">
            <v>0</v>
          </cell>
          <cell r="BH1129">
            <v>0</v>
          </cell>
          <cell r="BI1129">
            <v>0</v>
          </cell>
          <cell r="BJ1129">
            <v>0</v>
          </cell>
          <cell r="BK1129">
            <v>49.4</v>
          </cell>
          <cell r="BL1129">
            <v>1.3</v>
          </cell>
          <cell r="BM1129">
            <v>0</v>
          </cell>
          <cell r="BN1129">
            <v>0</v>
          </cell>
          <cell r="BO1129">
            <v>303.95624999999995</v>
          </cell>
          <cell r="BP1129">
            <v>9.3524999999999991</v>
          </cell>
          <cell r="BQ1129">
            <v>0</v>
          </cell>
          <cell r="BR1129">
            <v>0</v>
          </cell>
          <cell r="BS1129">
            <v>147.875</v>
          </cell>
          <cell r="BT1129">
            <v>4.55</v>
          </cell>
          <cell r="BU1129">
            <v>0</v>
          </cell>
          <cell r="BV1129">
            <v>0</v>
          </cell>
          <cell r="BW1129">
            <v>0</v>
          </cell>
          <cell r="BX1129">
            <v>0</v>
          </cell>
          <cell r="BY1129">
            <v>0</v>
          </cell>
          <cell r="BZ1129">
            <v>0</v>
          </cell>
          <cell r="CA1129">
            <v>77.7</v>
          </cell>
          <cell r="CB1129">
            <v>2.1</v>
          </cell>
          <cell r="CC1129">
            <v>0</v>
          </cell>
          <cell r="CD1129">
            <v>0</v>
          </cell>
          <cell r="CE1129">
            <v>0</v>
          </cell>
          <cell r="CF1129">
            <v>0</v>
          </cell>
          <cell r="CG1129">
            <v>0</v>
          </cell>
          <cell r="CH1129">
            <v>0</v>
          </cell>
          <cell r="CI1129">
            <v>0</v>
          </cell>
          <cell r="CJ1129">
            <v>0</v>
          </cell>
          <cell r="CK1129">
            <v>0</v>
          </cell>
          <cell r="CL1129">
            <v>0</v>
          </cell>
          <cell r="CM1129">
            <v>0</v>
          </cell>
          <cell r="CN1129">
            <v>0</v>
          </cell>
          <cell r="CO1129">
            <v>0</v>
          </cell>
          <cell r="CP1129">
            <v>0</v>
          </cell>
          <cell r="CQ1129">
            <v>0</v>
          </cell>
          <cell r="CR1129">
            <v>0</v>
          </cell>
          <cell r="CS1129">
            <v>0</v>
          </cell>
          <cell r="CT1129">
            <v>0</v>
          </cell>
          <cell r="CU1129">
            <v>0</v>
          </cell>
          <cell r="CV1129">
            <v>0</v>
          </cell>
          <cell r="CW1129">
            <v>0</v>
          </cell>
          <cell r="CX1129">
            <v>0</v>
          </cell>
          <cell r="CY1129">
            <v>0</v>
          </cell>
          <cell r="CZ1129">
            <v>0</v>
          </cell>
          <cell r="DA1129">
            <v>0</v>
          </cell>
          <cell r="DB1129">
            <v>0</v>
          </cell>
          <cell r="DC1129">
            <v>0</v>
          </cell>
          <cell r="DD1129">
            <v>3302.5073252799993</v>
          </cell>
          <cell r="DE1129">
            <v>0</v>
          </cell>
          <cell r="DG1129">
            <v>2556.869976</v>
          </cell>
          <cell r="DI1129">
            <v>0.03</v>
          </cell>
          <cell r="DJ1129">
            <v>76.706099279999989</v>
          </cell>
          <cell r="DK1129">
            <v>2.3778929297238724E-2</v>
          </cell>
          <cell r="DL1129">
            <v>0</v>
          </cell>
        </row>
        <row r="1130">
          <cell r="A1130" t="str">
            <v>B10421B1R1000L3828</v>
          </cell>
          <cell r="B1130" t="str">
            <v>RULLIERA A.C. M1 P95,7 LR1000 LT3828</v>
          </cell>
          <cell r="F1130">
            <v>7550.818103829788</v>
          </cell>
          <cell r="H1130">
            <v>3548.8845088000003</v>
          </cell>
          <cell r="I1130">
            <v>0.53</v>
          </cell>
          <cell r="J1130" t="str">
            <v>OK</v>
          </cell>
          <cell r="K1130" t="str">
            <v>NEWZD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>
            <v>0</v>
          </cell>
          <cell r="AM1130">
            <v>0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  <cell r="AR1130">
            <v>0</v>
          </cell>
          <cell r="AS1130">
            <v>0</v>
          </cell>
          <cell r="AT1130">
            <v>0</v>
          </cell>
          <cell r="AU1130">
            <v>0</v>
          </cell>
          <cell r="AV1130">
            <v>2854.3205088000004</v>
          </cell>
          <cell r="AW1130">
            <v>72</v>
          </cell>
          <cell r="AX1130">
            <v>2</v>
          </cell>
          <cell r="AY1130">
            <v>0</v>
          </cell>
          <cell r="AZ1130">
            <v>0</v>
          </cell>
          <cell r="BA1130">
            <v>0</v>
          </cell>
          <cell r="BB1130">
            <v>0</v>
          </cell>
          <cell r="BC1130">
            <v>0</v>
          </cell>
          <cell r="BD1130">
            <v>0</v>
          </cell>
          <cell r="BE1130">
            <v>18</v>
          </cell>
          <cell r="BF1130">
            <v>0.5</v>
          </cell>
          <cell r="BG1130">
            <v>0</v>
          </cell>
          <cell r="BH1130">
            <v>0</v>
          </cell>
          <cell r="BI1130">
            <v>0</v>
          </cell>
          <cell r="BJ1130">
            <v>0</v>
          </cell>
          <cell r="BK1130">
            <v>49.4</v>
          </cell>
          <cell r="BL1130">
            <v>1.3</v>
          </cell>
          <cell r="BM1130">
            <v>0</v>
          </cell>
          <cell r="BN1130">
            <v>0</v>
          </cell>
          <cell r="BO1130">
            <v>321.82150000000001</v>
          </cell>
          <cell r="BP1130">
            <v>9.9022000000000006</v>
          </cell>
          <cell r="BQ1130">
            <v>0</v>
          </cell>
          <cell r="BR1130">
            <v>0</v>
          </cell>
          <cell r="BS1130">
            <v>155.64249999999998</v>
          </cell>
          <cell r="BT1130">
            <v>4.7889999999999997</v>
          </cell>
          <cell r="BU1130">
            <v>0</v>
          </cell>
          <cell r="BV1130">
            <v>0</v>
          </cell>
          <cell r="BW1130">
            <v>0</v>
          </cell>
          <cell r="BX1130">
            <v>0</v>
          </cell>
          <cell r="BY1130">
            <v>0</v>
          </cell>
          <cell r="BZ1130">
            <v>0</v>
          </cell>
          <cell r="CA1130">
            <v>77.7</v>
          </cell>
          <cell r="CB1130">
            <v>2.1</v>
          </cell>
          <cell r="CC1130">
            <v>0</v>
          </cell>
          <cell r="CD1130">
            <v>0</v>
          </cell>
          <cell r="CE1130">
            <v>0</v>
          </cell>
          <cell r="CF1130">
            <v>0</v>
          </cell>
          <cell r="CG1130">
            <v>0</v>
          </cell>
          <cell r="CH1130">
            <v>0</v>
          </cell>
          <cell r="CI1130">
            <v>0</v>
          </cell>
          <cell r="CJ1130">
            <v>0</v>
          </cell>
          <cell r="CK1130">
            <v>0</v>
          </cell>
          <cell r="CL1130">
            <v>0</v>
          </cell>
          <cell r="CM1130">
            <v>0</v>
          </cell>
          <cell r="CN1130">
            <v>0</v>
          </cell>
          <cell r="CO1130">
            <v>0</v>
          </cell>
          <cell r="CP1130">
            <v>0</v>
          </cell>
          <cell r="CQ1130">
            <v>0</v>
          </cell>
          <cell r="CR1130">
            <v>0</v>
          </cell>
          <cell r="CS1130">
            <v>0</v>
          </cell>
          <cell r="CT1130">
            <v>0</v>
          </cell>
          <cell r="CU1130">
            <v>0</v>
          </cell>
          <cell r="CV1130">
            <v>0</v>
          </cell>
          <cell r="CW1130">
            <v>0</v>
          </cell>
          <cell r="CX1130">
            <v>0</v>
          </cell>
          <cell r="CY1130">
            <v>0</v>
          </cell>
          <cell r="CZ1130">
            <v>0</v>
          </cell>
          <cell r="DA1130">
            <v>0</v>
          </cell>
          <cell r="DB1130">
            <v>0</v>
          </cell>
          <cell r="DC1130">
            <v>0</v>
          </cell>
          <cell r="DD1130">
            <v>3548.8845088000003</v>
          </cell>
          <cell r="DE1130">
            <v>0</v>
          </cell>
          <cell r="DG1130">
            <v>2771.1849600000005</v>
          </cell>
          <cell r="DI1130">
            <v>0.03</v>
          </cell>
          <cell r="DJ1130">
            <v>83.135548800000009</v>
          </cell>
          <cell r="DK1130">
            <v>2.3987758420909978E-2</v>
          </cell>
          <cell r="DL1130">
            <v>0</v>
          </cell>
        </row>
        <row r="1131">
          <cell r="A1131" t="str">
            <v>B10421B1R1200L0957</v>
          </cell>
          <cell r="B1131" t="str">
            <v>RULLIERA A.C. M1 P95,7 LR1200 LT0957</v>
          </cell>
          <cell r="F1131">
            <v>4149.9081340425537</v>
          </cell>
          <cell r="H1131">
            <v>1950.456823</v>
          </cell>
          <cell r="I1131">
            <v>0.53</v>
          </cell>
          <cell r="J1131" t="str">
            <v>OK</v>
          </cell>
          <cell r="K1131" t="str">
            <v>NEWZD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>
            <v>0</v>
          </cell>
          <cell r="AM1131">
            <v>0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  <cell r="AR1131">
            <v>0</v>
          </cell>
          <cell r="AS1131">
            <v>0</v>
          </cell>
          <cell r="AT1131">
            <v>0</v>
          </cell>
          <cell r="AU1131">
            <v>0</v>
          </cell>
          <cell r="AV1131">
            <v>1409.8501979999999</v>
          </cell>
          <cell r="AW1131">
            <v>72</v>
          </cell>
          <cell r="AX1131">
            <v>2</v>
          </cell>
          <cell r="AY1131">
            <v>0</v>
          </cell>
          <cell r="AZ1131">
            <v>0</v>
          </cell>
          <cell r="BA1131">
            <v>0</v>
          </cell>
          <cell r="BB1131">
            <v>0</v>
          </cell>
          <cell r="BC1131">
            <v>0</v>
          </cell>
          <cell r="BD1131">
            <v>0</v>
          </cell>
          <cell r="BE1131">
            <v>18</v>
          </cell>
          <cell r="BF1131">
            <v>0.5</v>
          </cell>
          <cell r="BG1131">
            <v>0</v>
          </cell>
          <cell r="BH1131">
            <v>0</v>
          </cell>
          <cell r="BI1131">
            <v>0</v>
          </cell>
          <cell r="BJ1131">
            <v>0</v>
          </cell>
          <cell r="BK1131">
            <v>49.4</v>
          </cell>
          <cell r="BL1131">
            <v>1.3</v>
          </cell>
          <cell r="BM1131">
            <v>0</v>
          </cell>
          <cell r="BN1131">
            <v>0</v>
          </cell>
          <cell r="BO1131">
            <v>214.517875</v>
          </cell>
          <cell r="BP1131">
            <v>6.6005500000000001</v>
          </cell>
          <cell r="BQ1131">
            <v>0</v>
          </cell>
          <cell r="BR1131">
            <v>0</v>
          </cell>
          <cell r="BS1131">
            <v>108.98875</v>
          </cell>
          <cell r="BT1131">
            <v>3.3534999999999999</v>
          </cell>
          <cell r="BU1131">
            <v>0</v>
          </cell>
          <cell r="BV1131">
            <v>0</v>
          </cell>
          <cell r="BW1131">
            <v>0</v>
          </cell>
          <cell r="BX1131">
            <v>0</v>
          </cell>
          <cell r="BY1131">
            <v>0</v>
          </cell>
          <cell r="BZ1131">
            <v>0</v>
          </cell>
          <cell r="CA1131">
            <v>77.7</v>
          </cell>
          <cell r="CB1131">
            <v>2.1</v>
          </cell>
          <cell r="CC1131">
            <v>0</v>
          </cell>
          <cell r="CD1131">
            <v>0</v>
          </cell>
          <cell r="CE1131">
            <v>0</v>
          </cell>
          <cell r="CF1131">
            <v>0</v>
          </cell>
          <cell r="CG1131">
            <v>0</v>
          </cell>
          <cell r="CH1131">
            <v>0</v>
          </cell>
          <cell r="CI1131">
            <v>0</v>
          </cell>
          <cell r="CJ1131">
            <v>0</v>
          </cell>
          <cell r="CK1131">
            <v>0</v>
          </cell>
          <cell r="CL1131">
            <v>0</v>
          </cell>
          <cell r="CM1131">
            <v>0</v>
          </cell>
          <cell r="CN1131">
            <v>0</v>
          </cell>
          <cell r="CO1131">
            <v>0</v>
          </cell>
          <cell r="CP1131">
            <v>0</v>
          </cell>
          <cell r="CQ1131">
            <v>0</v>
          </cell>
          <cell r="CR1131">
            <v>0</v>
          </cell>
          <cell r="CS1131">
            <v>0</v>
          </cell>
          <cell r="CT1131">
            <v>0</v>
          </cell>
          <cell r="CU1131">
            <v>0</v>
          </cell>
          <cell r="CV1131">
            <v>0</v>
          </cell>
          <cell r="CW1131">
            <v>0</v>
          </cell>
          <cell r="CX1131">
            <v>0</v>
          </cell>
          <cell r="CY1131">
            <v>0</v>
          </cell>
          <cell r="CZ1131">
            <v>0</v>
          </cell>
          <cell r="DA1131">
            <v>0</v>
          </cell>
          <cell r="DB1131">
            <v>0</v>
          </cell>
          <cell r="DC1131">
            <v>0</v>
          </cell>
          <cell r="DD1131">
            <v>1950.456823</v>
          </cell>
          <cell r="DE1131">
            <v>0</v>
          </cell>
          <cell r="DG1131">
            <v>1368.7865999999999</v>
          </cell>
          <cell r="DI1131">
            <v>0.03</v>
          </cell>
          <cell r="DJ1131">
            <v>41.063597999999999</v>
          </cell>
          <cell r="DK1131">
            <v>2.1506098095639779E-2</v>
          </cell>
          <cell r="DL1131">
            <v>0</v>
          </cell>
        </row>
        <row r="1132">
          <cell r="A1132" t="str">
            <v>B10421B1R1200L1244</v>
          </cell>
          <cell r="B1132" t="str">
            <v>RULLIERA A.C. M1 P95,7 LR1200 LT1244</v>
          </cell>
          <cell r="F1132">
            <v>4486.8713446808515</v>
          </cell>
          <cell r="H1132">
            <v>2108.8295320000002</v>
          </cell>
          <cell r="I1132">
            <v>0.53</v>
          </cell>
          <cell r="J1132" t="str">
            <v>OK</v>
          </cell>
          <cell r="K1132" t="str">
            <v>NEWZD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>
            <v>0</v>
          </cell>
          <cell r="AM1132">
            <v>0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  <cell r="AR1132">
            <v>0</v>
          </cell>
          <cell r="AS1132">
            <v>0</v>
          </cell>
          <cell r="AT1132">
            <v>0</v>
          </cell>
          <cell r="AU1132">
            <v>0</v>
          </cell>
          <cell r="AV1132">
            <v>1552.8325320000001</v>
          </cell>
          <cell r="AW1132">
            <v>72</v>
          </cell>
          <cell r="AX1132">
            <v>2</v>
          </cell>
          <cell r="AY1132">
            <v>0</v>
          </cell>
          <cell r="AZ1132">
            <v>0</v>
          </cell>
          <cell r="BA1132">
            <v>0</v>
          </cell>
          <cell r="BB1132">
            <v>0</v>
          </cell>
          <cell r="BC1132">
            <v>0</v>
          </cell>
          <cell r="BD1132">
            <v>0</v>
          </cell>
          <cell r="BE1132">
            <v>18</v>
          </cell>
          <cell r="BF1132">
            <v>0.5</v>
          </cell>
          <cell r="BG1132">
            <v>0</v>
          </cell>
          <cell r="BH1132">
            <v>0</v>
          </cell>
          <cell r="BI1132">
            <v>0</v>
          </cell>
          <cell r="BJ1132">
            <v>0</v>
          </cell>
          <cell r="BK1132">
            <v>49.4</v>
          </cell>
          <cell r="BL1132">
            <v>1.3</v>
          </cell>
          <cell r="BM1132">
            <v>0</v>
          </cell>
          <cell r="BN1132">
            <v>0</v>
          </cell>
          <cell r="BO1132">
            <v>225.24450000000002</v>
          </cell>
          <cell r="BP1132">
            <v>6.9306000000000001</v>
          </cell>
          <cell r="BQ1132">
            <v>0</v>
          </cell>
          <cell r="BR1132">
            <v>0</v>
          </cell>
          <cell r="BS1132">
            <v>113.6525</v>
          </cell>
          <cell r="BT1132">
            <v>3.4969999999999999</v>
          </cell>
          <cell r="BU1132">
            <v>0</v>
          </cell>
          <cell r="BV1132">
            <v>0</v>
          </cell>
          <cell r="BW1132">
            <v>0</v>
          </cell>
          <cell r="BX1132">
            <v>0</v>
          </cell>
          <cell r="BY1132">
            <v>0</v>
          </cell>
          <cell r="BZ1132">
            <v>0</v>
          </cell>
          <cell r="CA1132">
            <v>77.7</v>
          </cell>
          <cell r="CB1132">
            <v>2.1</v>
          </cell>
          <cell r="CC1132">
            <v>0</v>
          </cell>
          <cell r="CD1132">
            <v>0</v>
          </cell>
          <cell r="CE1132">
            <v>0</v>
          </cell>
          <cell r="CF1132">
            <v>0</v>
          </cell>
          <cell r="CG1132">
            <v>0</v>
          </cell>
          <cell r="CH1132">
            <v>0</v>
          </cell>
          <cell r="CI1132">
            <v>0</v>
          </cell>
          <cell r="CJ1132">
            <v>0</v>
          </cell>
          <cell r="CK1132">
            <v>0</v>
          </cell>
          <cell r="CL1132">
            <v>0</v>
          </cell>
          <cell r="CM1132">
            <v>0</v>
          </cell>
          <cell r="CN1132">
            <v>0</v>
          </cell>
          <cell r="CO1132">
            <v>0</v>
          </cell>
          <cell r="CP1132">
            <v>0</v>
          </cell>
          <cell r="CQ1132">
            <v>0</v>
          </cell>
          <cell r="CR1132">
            <v>0</v>
          </cell>
          <cell r="CS1132">
            <v>0</v>
          </cell>
          <cell r="CT1132">
            <v>0</v>
          </cell>
          <cell r="CU1132">
            <v>0</v>
          </cell>
          <cell r="CV1132">
            <v>0</v>
          </cell>
          <cell r="CW1132">
            <v>0</v>
          </cell>
          <cell r="CX1132">
            <v>0</v>
          </cell>
          <cell r="CY1132">
            <v>0</v>
          </cell>
          <cell r="CZ1132">
            <v>0</v>
          </cell>
          <cell r="DA1132">
            <v>0</v>
          </cell>
          <cell r="DB1132">
            <v>0</v>
          </cell>
          <cell r="DC1132">
            <v>0</v>
          </cell>
          <cell r="DD1132">
            <v>2108.8295320000002</v>
          </cell>
          <cell r="DE1132">
            <v>0</v>
          </cell>
          <cell r="DG1132">
            <v>1507.6044000000002</v>
          </cell>
          <cell r="DI1132">
            <v>0.03</v>
          </cell>
          <cell r="DJ1132">
            <v>45.228132000000002</v>
          </cell>
          <cell r="DK1132">
            <v>2.1917087282456778E-2</v>
          </cell>
          <cell r="DL1132">
            <v>0</v>
          </cell>
        </row>
        <row r="1133">
          <cell r="A1133" t="str">
            <v>B10421B1R1200L1436</v>
          </cell>
          <cell r="B1133" t="str">
            <v>RULLIERA A.C. M1 P95,7 LR1200 LT1436</v>
          </cell>
          <cell r="F1133">
            <v>4683.3757714042549</v>
          </cell>
          <cell r="H1133">
            <v>2201.1866125599995</v>
          </cell>
          <cell r="I1133">
            <v>0.53</v>
          </cell>
          <cell r="J1133" t="str">
            <v>OK</v>
          </cell>
          <cell r="K1133" t="str">
            <v>NEWZD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>
            <v>0</v>
          </cell>
          <cell r="AM1133">
            <v>0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  <cell r="AR1133">
            <v>0</v>
          </cell>
          <cell r="AS1133">
            <v>0</v>
          </cell>
          <cell r="AT1133">
            <v>0</v>
          </cell>
          <cell r="AU1133">
            <v>0</v>
          </cell>
          <cell r="AV1133">
            <v>1634.8936125599998</v>
          </cell>
          <cell r="AW1133">
            <v>72</v>
          </cell>
          <cell r="AX1133">
            <v>2</v>
          </cell>
          <cell r="AY1133">
            <v>0</v>
          </cell>
          <cell r="AZ1133">
            <v>0</v>
          </cell>
          <cell r="BA1133">
            <v>0</v>
          </cell>
          <cell r="BB1133">
            <v>0</v>
          </cell>
          <cell r="BC1133">
            <v>0</v>
          </cell>
          <cell r="BD1133">
            <v>0</v>
          </cell>
          <cell r="BE1133">
            <v>18</v>
          </cell>
          <cell r="BF1133">
            <v>0.5</v>
          </cell>
          <cell r="BG1133">
            <v>0</v>
          </cell>
          <cell r="BH1133">
            <v>0</v>
          </cell>
          <cell r="BI1133">
            <v>0</v>
          </cell>
          <cell r="BJ1133">
            <v>0</v>
          </cell>
          <cell r="BK1133">
            <v>49.4</v>
          </cell>
          <cell r="BL1133">
            <v>1.3</v>
          </cell>
          <cell r="BM1133">
            <v>0</v>
          </cell>
          <cell r="BN1133">
            <v>0</v>
          </cell>
          <cell r="BO1133">
            <v>232.4205</v>
          </cell>
          <cell r="BP1133">
            <v>7.1513999999999998</v>
          </cell>
          <cell r="BQ1133">
            <v>0</v>
          </cell>
          <cell r="BR1133">
            <v>0</v>
          </cell>
          <cell r="BS1133">
            <v>116.77249999999999</v>
          </cell>
          <cell r="BT1133">
            <v>3.593</v>
          </cell>
          <cell r="BU1133">
            <v>0</v>
          </cell>
          <cell r="BV1133">
            <v>0</v>
          </cell>
          <cell r="BW1133">
            <v>0</v>
          </cell>
          <cell r="BX1133">
            <v>0</v>
          </cell>
          <cell r="BY1133">
            <v>0</v>
          </cell>
          <cell r="BZ1133">
            <v>0</v>
          </cell>
          <cell r="CA1133">
            <v>77.7</v>
          </cell>
          <cell r="CB1133">
            <v>2.1</v>
          </cell>
          <cell r="CC1133">
            <v>0</v>
          </cell>
          <cell r="CD1133">
            <v>0</v>
          </cell>
          <cell r="CE1133">
            <v>0</v>
          </cell>
          <cell r="CF1133">
            <v>0</v>
          </cell>
          <cell r="CG1133">
            <v>0</v>
          </cell>
          <cell r="CH1133">
            <v>0</v>
          </cell>
          <cell r="CI1133">
            <v>0</v>
          </cell>
          <cell r="CJ1133">
            <v>0</v>
          </cell>
          <cell r="CK1133">
            <v>0</v>
          </cell>
          <cell r="CL1133">
            <v>0</v>
          </cell>
          <cell r="CM1133">
            <v>0</v>
          </cell>
          <cell r="CN1133">
            <v>0</v>
          </cell>
          <cell r="CO1133">
            <v>0</v>
          </cell>
          <cell r="CP1133">
            <v>0</v>
          </cell>
          <cell r="CQ1133">
            <v>0</v>
          </cell>
          <cell r="CR1133">
            <v>0</v>
          </cell>
          <cell r="CS1133">
            <v>0</v>
          </cell>
          <cell r="CT1133">
            <v>0</v>
          </cell>
          <cell r="CU1133">
            <v>0</v>
          </cell>
          <cell r="CV1133">
            <v>0</v>
          </cell>
          <cell r="CW1133">
            <v>0</v>
          </cell>
          <cell r="CX1133">
            <v>0</v>
          </cell>
          <cell r="CY1133">
            <v>0</v>
          </cell>
          <cell r="CZ1133">
            <v>0</v>
          </cell>
          <cell r="DA1133">
            <v>0</v>
          </cell>
          <cell r="DB1133">
            <v>0</v>
          </cell>
          <cell r="DC1133">
            <v>0</v>
          </cell>
          <cell r="DD1133">
            <v>2201.1866125599995</v>
          </cell>
          <cell r="DE1133">
            <v>0</v>
          </cell>
          <cell r="DG1133">
            <v>1587.2753519999999</v>
          </cell>
          <cell r="DI1133">
            <v>0.03</v>
          </cell>
          <cell r="DJ1133">
            <v>47.618260559999996</v>
          </cell>
          <cell r="DK1133">
            <v>2.2111330023854292E-2</v>
          </cell>
          <cell r="DL1133">
            <v>0</v>
          </cell>
        </row>
        <row r="1134">
          <cell r="A1134" t="str">
            <v>B10421B1R1200L1914</v>
          </cell>
          <cell r="B1134" t="str">
            <v>RULLIERA A.C. M1 P95,7 LR1200 LT1914</v>
          </cell>
          <cell r="F1134">
            <v>5216.3245887659577</v>
          </cell>
          <cell r="H1134">
            <v>2451.6725567200001</v>
          </cell>
          <cell r="I1134">
            <v>0.53</v>
          </cell>
          <cell r="J1134" t="str">
            <v>OK</v>
          </cell>
          <cell r="K1134" t="str">
            <v>NEWZD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>
            <v>0</v>
          </cell>
          <cell r="AM1134">
            <v>0</v>
          </cell>
          <cell r="AN1134">
            <v>0</v>
          </cell>
          <cell r="AO1134">
            <v>0</v>
          </cell>
          <cell r="AP1134">
            <v>0</v>
          </cell>
          <cell r="AQ1134">
            <v>0</v>
          </cell>
          <cell r="AR1134">
            <v>0</v>
          </cell>
          <cell r="AS1134">
            <v>0</v>
          </cell>
          <cell r="AT1134">
            <v>0</v>
          </cell>
          <cell r="AU1134">
            <v>0</v>
          </cell>
          <cell r="AV1134">
            <v>1859.74680672</v>
          </cell>
          <cell r="AW1134">
            <v>72</v>
          </cell>
          <cell r="AX1134">
            <v>2</v>
          </cell>
          <cell r="AY1134">
            <v>0</v>
          </cell>
          <cell r="AZ1134">
            <v>0</v>
          </cell>
          <cell r="BA1134">
            <v>0</v>
          </cell>
          <cell r="BB1134">
            <v>0</v>
          </cell>
          <cell r="BC1134">
            <v>0</v>
          </cell>
          <cell r="BD1134">
            <v>0</v>
          </cell>
          <cell r="BE1134">
            <v>18</v>
          </cell>
          <cell r="BF1134">
            <v>0.5</v>
          </cell>
          <cell r="BG1134">
            <v>0</v>
          </cell>
          <cell r="BH1134">
            <v>0</v>
          </cell>
          <cell r="BI1134">
            <v>0</v>
          </cell>
          <cell r="BJ1134">
            <v>0</v>
          </cell>
          <cell r="BK1134">
            <v>49.4</v>
          </cell>
          <cell r="BL1134">
            <v>1.3</v>
          </cell>
          <cell r="BM1134">
            <v>0</v>
          </cell>
          <cell r="BN1134">
            <v>0</v>
          </cell>
          <cell r="BO1134">
            <v>250.28575000000001</v>
          </cell>
          <cell r="BP1134">
            <v>7.7011000000000003</v>
          </cell>
          <cell r="BQ1134">
            <v>0</v>
          </cell>
          <cell r="BR1134">
            <v>0</v>
          </cell>
          <cell r="BS1134">
            <v>124.53999999999999</v>
          </cell>
          <cell r="BT1134">
            <v>3.8319999999999999</v>
          </cell>
          <cell r="BU1134">
            <v>0</v>
          </cell>
          <cell r="BV1134">
            <v>0</v>
          </cell>
          <cell r="BW1134">
            <v>0</v>
          </cell>
          <cell r="BX1134">
            <v>0</v>
          </cell>
          <cell r="BY1134">
            <v>0</v>
          </cell>
          <cell r="BZ1134">
            <v>0</v>
          </cell>
          <cell r="CA1134">
            <v>77.7</v>
          </cell>
          <cell r="CB1134">
            <v>2.1</v>
          </cell>
          <cell r="CC1134">
            <v>0</v>
          </cell>
          <cell r="CD1134">
            <v>0</v>
          </cell>
          <cell r="CE1134">
            <v>0</v>
          </cell>
          <cell r="CF1134">
            <v>0</v>
          </cell>
          <cell r="CG1134">
            <v>0</v>
          </cell>
          <cell r="CH1134">
            <v>0</v>
          </cell>
          <cell r="CI1134">
            <v>0</v>
          </cell>
          <cell r="CJ1134">
            <v>0</v>
          </cell>
          <cell r="CK1134">
            <v>0</v>
          </cell>
          <cell r="CL1134">
            <v>0</v>
          </cell>
          <cell r="CM1134">
            <v>0</v>
          </cell>
          <cell r="CN1134">
            <v>0</v>
          </cell>
          <cell r="CO1134">
            <v>0</v>
          </cell>
          <cell r="CP1134">
            <v>0</v>
          </cell>
          <cell r="CQ1134">
            <v>0</v>
          </cell>
          <cell r="CR1134">
            <v>0</v>
          </cell>
          <cell r="CS1134">
            <v>0</v>
          </cell>
          <cell r="CT1134">
            <v>0</v>
          </cell>
          <cell r="CU1134">
            <v>0</v>
          </cell>
          <cell r="CV1134">
            <v>0</v>
          </cell>
          <cell r="CW1134">
            <v>0</v>
          </cell>
          <cell r="CX1134">
            <v>0</v>
          </cell>
          <cell r="CY1134">
            <v>0</v>
          </cell>
          <cell r="CZ1134">
            <v>0</v>
          </cell>
          <cell r="DA1134">
            <v>0</v>
          </cell>
          <cell r="DB1134">
            <v>0</v>
          </cell>
          <cell r="DC1134">
            <v>0</v>
          </cell>
          <cell r="DD1134">
            <v>2451.6725567200001</v>
          </cell>
          <cell r="DE1134">
            <v>0</v>
          </cell>
          <cell r="DG1134">
            <v>1805.579424</v>
          </cell>
          <cell r="DI1134">
            <v>0.03</v>
          </cell>
          <cell r="DJ1134">
            <v>54.167382719999999</v>
          </cell>
          <cell r="DK1134">
            <v>2.2593228705999866E-2</v>
          </cell>
          <cell r="DL1134">
            <v>0</v>
          </cell>
        </row>
        <row r="1135">
          <cell r="A1135" t="str">
            <v>B10421B1R1200L2393</v>
          </cell>
          <cell r="B1135" t="str">
            <v>RULLIERA A.C. M1 P95,7 LR1200 LT2393</v>
          </cell>
          <cell r="F1135">
            <v>6022.9810984680853</v>
          </cell>
          <cell r="H1135">
            <v>2830.8011162799999</v>
          </cell>
          <cell r="I1135">
            <v>0.53</v>
          </cell>
          <cell r="J1135" t="str">
            <v>OK</v>
          </cell>
          <cell r="K1135" t="str">
            <v>NEWZD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>
            <v>0</v>
          </cell>
          <cell r="AM1135">
            <v>0</v>
          </cell>
          <cell r="AN1135">
            <v>0</v>
          </cell>
          <cell r="AO1135">
            <v>0</v>
          </cell>
          <cell r="AP1135">
            <v>0</v>
          </cell>
          <cell r="AQ1135">
            <v>0</v>
          </cell>
          <cell r="AR1135">
            <v>0</v>
          </cell>
          <cell r="AS1135">
            <v>0</v>
          </cell>
          <cell r="AT1135">
            <v>0</v>
          </cell>
          <cell r="AU1135">
            <v>0</v>
          </cell>
          <cell r="AV1135">
            <v>2213.1889912799998</v>
          </cell>
          <cell r="AW1135">
            <v>72</v>
          </cell>
          <cell r="AX1135">
            <v>2</v>
          </cell>
          <cell r="AY1135">
            <v>0</v>
          </cell>
          <cell r="AZ1135">
            <v>0</v>
          </cell>
          <cell r="BA1135">
            <v>0</v>
          </cell>
          <cell r="BB1135">
            <v>0</v>
          </cell>
          <cell r="BC1135">
            <v>0</v>
          </cell>
          <cell r="BD1135">
            <v>0</v>
          </cell>
          <cell r="BE1135">
            <v>18</v>
          </cell>
          <cell r="BF1135">
            <v>0.5</v>
          </cell>
          <cell r="BG1135">
            <v>0</v>
          </cell>
          <cell r="BH1135">
            <v>0</v>
          </cell>
          <cell r="BI1135">
            <v>0</v>
          </cell>
          <cell r="BJ1135">
            <v>0</v>
          </cell>
          <cell r="BK1135">
            <v>49.4</v>
          </cell>
          <cell r="BL1135">
            <v>1.3</v>
          </cell>
          <cell r="BM1135">
            <v>0</v>
          </cell>
          <cell r="BN1135">
            <v>0</v>
          </cell>
          <cell r="BO1135">
            <v>268.18837500000001</v>
          </cell>
          <cell r="BP1135">
            <v>8.2519500000000008</v>
          </cell>
          <cell r="BQ1135">
            <v>0</v>
          </cell>
          <cell r="BR1135">
            <v>0</v>
          </cell>
          <cell r="BS1135">
            <v>132.32375000000002</v>
          </cell>
          <cell r="BT1135">
            <v>4.0715000000000003</v>
          </cell>
          <cell r="BU1135">
            <v>0</v>
          </cell>
          <cell r="BV1135">
            <v>0</v>
          </cell>
          <cell r="BW1135">
            <v>0</v>
          </cell>
          <cell r="BX1135">
            <v>0</v>
          </cell>
          <cell r="BY1135">
            <v>0</v>
          </cell>
          <cell r="BZ1135">
            <v>0</v>
          </cell>
          <cell r="CA1135">
            <v>77.7</v>
          </cell>
          <cell r="CB1135">
            <v>2.1</v>
          </cell>
          <cell r="CC1135">
            <v>0</v>
          </cell>
          <cell r="CD1135">
            <v>0</v>
          </cell>
          <cell r="CE1135">
            <v>0</v>
          </cell>
          <cell r="CF1135">
            <v>0</v>
          </cell>
          <cell r="CG1135">
            <v>0</v>
          </cell>
          <cell r="CH1135">
            <v>0</v>
          </cell>
          <cell r="CI1135">
            <v>0</v>
          </cell>
          <cell r="CJ1135">
            <v>0</v>
          </cell>
          <cell r="CK1135">
            <v>0</v>
          </cell>
          <cell r="CL1135">
            <v>0</v>
          </cell>
          <cell r="CM1135">
            <v>0</v>
          </cell>
          <cell r="CN1135">
            <v>0</v>
          </cell>
          <cell r="CO1135">
            <v>0</v>
          </cell>
          <cell r="CP1135">
            <v>0</v>
          </cell>
          <cell r="CQ1135">
            <v>0</v>
          </cell>
          <cell r="CR1135">
            <v>0</v>
          </cell>
          <cell r="CS1135">
            <v>0</v>
          </cell>
          <cell r="CT1135">
            <v>0</v>
          </cell>
          <cell r="CU1135">
            <v>0</v>
          </cell>
          <cell r="CV1135">
            <v>0</v>
          </cell>
          <cell r="CW1135">
            <v>0</v>
          </cell>
          <cell r="CX1135">
            <v>0</v>
          </cell>
          <cell r="CY1135">
            <v>0</v>
          </cell>
          <cell r="CZ1135">
            <v>0</v>
          </cell>
          <cell r="DA1135">
            <v>0</v>
          </cell>
          <cell r="DB1135">
            <v>0</v>
          </cell>
          <cell r="DC1135">
            <v>0</v>
          </cell>
          <cell r="DD1135">
            <v>2830.8011162799999</v>
          </cell>
          <cell r="DE1135">
            <v>0</v>
          </cell>
          <cell r="DG1135">
            <v>2148.7271759999999</v>
          </cell>
          <cell r="DI1135">
            <v>0.03</v>
          </cell>
          <cell r="DJ1135">
            <v>64.461815279999996</v>
          </cell>
          <cell r="DK1135">
            <v>2.3302208538445661E-2</v>
          </cell>
          <cell r="DL1135">
            <v>0</v>
          </cell>
        </row>
        <row r="1136">
          <cell r="A1136" t="str">
            <v>B10421B1R1200L2871</v>
          </cell>
          <cell r="B1136" t="str">
            <v>RULLIERA A.C. M1 P95,7 LR1200 LT2871</v>
          </cell>
          <cell r="F1136">
            <v>6555.9299158297872</v>
          </cell>
          <cell r="H1136">
            <v>3081.28706044</v>
          </cell>
          <cell r="I1136">
            <v>0.53</v>
          </cell>
          <cell r="J1136" t="str">
            <v>OK</v>
          </cell>
          <cell r="K1136" t="str">
            <v>NEWZD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>
            <v>0</v>
          </cell>
          <cell r="AM1136">
            <v>0</v>
          </cell>
          <cell r="AN1136">
            <v>0</v>
          </cell>
          <cell r="AO1136">
            <v>0</v>
          </cell>
          <cell r="AP1136">
            <v>0</v>
          </cell>
          <cell r="AQ1136">
            <v>0</v>
          </cell>
          <cell r="AR1136">
            <v>0</v>
          </cell>
          <cell r="AS1136">
            <v>0</v>
          </cell>
          <cell r="AT1136">
            <v>0</v>
          </cell>
          <cell r="AU1136">
            <v>0</v>
          </cell>
          <cell r="AV1136">
            <v>2438.0421854400001</v>
          </cell>
          <cell r="AW1136">
            <v>72</v>
          </cell>
          <cell r="AX1136">
            <v>2</v>
          </cell>
          <cell r="AY1136">
            <v>0</v>
          </cell>
          <cell r="AZ1136">
            <v>0</v>
          </cell>
          <cell r="BA1136">
            <v>0</v>
          </cell>
          <cell r="BB1136">
            <v>0</v>
          </cell>
          <cell r="BC1136">
            <v>0</v>
          </cell>
          <cell r="BD1136">
            <v>0</v>
          </cell>
          <cell r="BE1136">
            <v>18</v>
          </cell>
          <cell r="BF1136">
            <v>0.5</v>
          </cell>
          <cell r="BG1136">
            <v>0</v>
          </cell>
          <cell r="BH1136">
            <v>0</v>
          </cell>
          <cell r="BI1136">
            <v>0</v>
          </cell>
          <cell r="BJ1136">
            <v>0</v>
          </cell>
          <cell r="BK1136">
            <v>49.4</v>
          </cell>
          <cell r="BL1136">
            <v>1.3</v>
          </cell>
          <cell r="BM1136">
            <v>0</v>
          </cell>
          <cell r="BN1136">
            <v>0</v>
          </cell>
          <cell r="BO1136">
            <v>286.05362499999995</v>
          </cell>
          <cell r="BP1136">
            <v>8.8016499999999986</v>
          </cell>
          <cell r="BQ1136">
            <v>0</v>
          </cell>
          <cell r="BR1136">
            <v>0</v>
          </cell>
          <cell r="BS1136">
            <v>140.09125</v>
          </cell>
          <cell r="BT1136">
            <v>4.3105000000000002</v>
          </cell>
          <cell r="BU1136">
            <v>0</v>
          </cell>
          <cell r="BV1136">
            <v>0</v>
          </cell>
          <cell r="BW1136">
            <v>0</v>
          </cell>
          <cell r="BX1136">
            <v>0</v>
          </cell>
          <cell r="BY1136">
            <v>0</v>
          </cell>
          <cell r="BZ1136">
            <v>0</v>
          </cell>
          <cell r="CA1136">
            <v>77.7</v>
          </cell>
          <cell r="CB1136">
            <v>2.1</v>
          </cell>
          <cell r="CC1136">
            <v>0</v>
          </cell>
          <cell r="CD1136">
            <v>0</v>
          </cell>
          <cell r="CE1136">
            <v>0</v>
          </cell>
          <cell r="CF1136">
            <v>0</v>
          </cell>
          <cell r="CG1136">
            <v>0</v>
          </cell>
          <cell r="CH1136">
            <v>0</v>
          </cell>
          <cell r="CI1136">
            <v>0</v>
          </cell>
          <cell r="CJ1136">
            <v>0</v>
          </cell>
          <cell r="CK1136">
            <v>0</v>
          </cell>
          <cell r="CL1136">
            <v>0</v>
          </cell>
          <cell r="CM1136">
            <v>0</v>
          </cell>
          <cell r="CN1136">
            <v>0</v>
          </cell>
          <cell r="CO1136">
            <v>0</v>
          </cell>
          <cell r="CP1136">
            <v>0</v>
          </cell>
          <cell r="CQ1136">
            <v>0</v>
          </cell>
          <cell r="CR1136">
            <v>0</v>
          </cell>
          <cell r="CS1136">
            <v>0</v>
          </cell>
          <cell r="CT1136">
            <v>0</v>
          </cell>
          <cell r="CU1136">
            <v>0</v>
          </cell>
          <cell r="CV1136">
            <v>0</v>
          </cell>
          <cell r="CW1136">
            <v>0</v>
          </cell>
          <cell r="CX1136">
            <v>0</v>
          </cell>
          <cell r="CY1136">
            <v>0</v>
          </cell>
          <cell r="CZ1136">
            <v>0</v>
          </cell>
          <cell r="DA1136">
            <v>0</v>
          </cell>
          <cell r="DB1136">
            <v>0</v>
          </cell>
          <cell r="DC1136">
            <v>0</v>
          </cell>
          <cell r="DD1136">
            <v>3081.28706044</v>
          </cell>
          <cell r="DE1136">
            <v>0</v>
          </cell>
          <cell r="DG1136">
            <v>2367.0312480000002</v>
          </cell>
          <cell r="DI1136">
            <v>0.03</v>
          </cell>
          <cell r="DJ1136">
            <v>71.010937440000006</v>
          </cell>
          <cell r="DK1136">
            <v>2.3589509579350972E-2</v>
          </cell>
          <cell r="DL1136">
            <v>0</v>
          </cell>
        </row>
        <row r="1137">
          <cell r="A1137" t="str">
            <v>B10421B1R1200L3062</v>
          </cell>
          <cell r="B1137" t="str">
            <v>RULLIERA A.C. M1 P95,7 LR1200 LT3062</v>
          </cell>
          <cell r="F1137">
            <v>6751.9155225531913</v>
          </cell>
          <cell r="H1137">
            <v>3173.4002955999999</v>
          </cell>
          <cell r="I1137">
            <v>0.53</v>
          </cell>
          <cell r="J1137" t="str">
            <v>OK</v>
          </cell>
          <cell r="K1137" t="str">
            <v>NEWZD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>
            <v>0</v>
          </cell>
          <cell r="AM1137">
            <v>0</v>
          </cell>
          <cell r="AN1137">
            <v>0</v>
          </cell>
          <cell r="AO1137">
            <v>0</v>
          </cell>
          <cell r="AP1137">
            <v>0</v>
          </cell>
          <cell r="AQ1137">
            <v>0</v>
          </cell>
          <cell r="AR1137">
            <v>0</v>
          </cell>
          <cell r="AS1137">
            <v>0</v>
          </cell>
          <cell r="AT1137">
            <v>0</v>
          </cell>
          <cell r="AU1137">
            <v>0</v>
          </cell>
          <cell r="AV1137">
            <v>2519.9130455999998</v>
          </cell>
          <cell r="AW1137">
            <v>72</v>
          </cell>
          <cell r="AX1137">
            <v>2</v>
          </cell>
          <cell r="AY1137">
            <v>0</v>
          </cell>
          <cell r="AZ1137">
            <v>0</v>
          </cell>
          <cell r="BA1137">
            <v>0</v>
          </cell>
          <cell r="BB1137">
            <v>0</v>
          </cell>
          <cell r="BC1137">
            <v>0</v>
          </cell>
          <cell r="BD1137">
            <v>0</v>
          </cell>
          <cell r="BE1137">
            <v>18</v>
          </cell>
          <cell r="BF1137">
            <v>0.5</v>
          </cell>
          <cell r="BG1137">
            <v>0</v>
          </cell>
          <cell r="BH1137">
            <v>0</v>
          </cell>
          <cell r="BI1137">
            <v>0</v>
          </cell>
          <cell r="BJ1137">
            <v>0</v>
          </cell>
          <cell r="BK1137">
            <v>49.4</v>
          </cell>
          <cell r="BL1137">
            <v>1.3</v>
          </cell>
          <cell r="BM1137">
            <v>0</v>
          </cell>
          <cell r="BN1137">
            <v>0</v>
          </cell>
          <cell r="BO1137">
            <v>293.19225</v>
          </cell>
          <cell r="BP1137">
            <v>9.0213000000000001</v>
          </cell>
          <cell r="BQ1137">
            <v>0</v>
          </cell>
          <cell r="BR1137">
            <v>0</v>
          </cell>
          <cell r="BS1137">
            <v>143.19499999999999</v>
          </cell>
          <cell r="BT1137">
            <v>4.4059999999999997</v>
          </cell>
          <cell r="BU1137">
            <v>0</v>
          </cell>
          <cell r="BV1137">
            <v>0</v>
          </cell>
          <cell r="BW1137">
            <v>0</v>
          </cell>
          <cell r="BX1137">
            <v>0</v>
          </cell>
          <cell r="BY1137">
            <v>0</v>
          </cell>
          <cell r="BZ1137">
            <v>0</v>
          </cell>
          <cell r="CA1137">
            <v>77.7</v>
          </cell>
          <cell r="CB1137">
            <v>2.1</v>
          </cell>
          <cell r="CC1137">
            <v>0</v>
          </cell>
          <cell r="CD1137">
            <v>0</v>
          </cell>
          <cell r="CE1137">
            <v>0</v>
          </cell>
          <cell r="CF1137">
            <v>0</v>
          </cell>
          <cell r="CG1137">
            <v>0</v>
          </cell>
          <cell r="CH1137">
            <v>0</v>
          </cell>
          <cell r="CI1137">
            <v>0</v>
          </cell>
          <cell r="CJ1137">
            <v>0</v>
          </cell>
          <cell r="CK1137">
            <v>0</v>
          </cell>
          <cell r="CL1137">
            <v>0</v>
          </cell>
          <cell r="CM1137">
            <v>0</v>
          </cell>
          <cell r="CN1137">
            <v>0</v>
          </cell>
          <cell r="CO1137">
            <v>0</v>
          </cell>
          <cell r="CP1137">
            <v>0</v>
          </cell>
          <cell r="CQ1137">
            <v>0</v>
          </cell>
          <cell r="CR1137">
            <v>0</v>
          </cell>
          <cell r="CS1137">
            <v>0</v>
          </cell>
          <cell r="CT1137">
            <v>0</v>
          </cell>
          <cell r="CU1137">
            <v>0</v>
          </cell>
          <cell r="CV1137">
            <v>0</v>
          </cell>
          <cell r="CW1137">
            <v>0</v>
          </cell>
          <cell r="CX1137">
            <v>0</v>
          </cell>
          <cell r="CY1137">
            <v>0</v>
          </cell>
          <cell r="CZ1137">
            <v>0</v>
          </cell>
          <cell r="DA1137">
            <v>0</v>
          </cell>
          <cell r="DB1137">
            <v>0</v>
          </cell>
          <cell r="DC1137">
            <v>0</v>
          </cell>
          <cell r="DD1137">
            <v>3173.4002955999999</v>
          </cell>
          <cell r="DE1137">
            <v>0</v>
          </cell>
          <cell r="DG1137">
            <v>2446.5175199999999</v>
          </cell>
          <cell r="DI1137">
            <v>0.03</v>
          </cell>
          <cell r="DJ1137">
            <v>73.395525599999999</v>
          </cell>
          <cell r="DK1137">
            <v>2.367593956960266E-2</v>
          </cell>
          <cell r="DL1137">
            <v>0</v>
          </cell>
        </row>
        <row r="1138">
          <cell r="A1138" t="str">
            <v>B10421B1R1200L3350</v>
          </cell>
          <cell r="B1138" t="str">
            <v>RULLIERA A.C. M1 P95,7 LR1200 LT3350</v>
          </cell>
          <cell r="F1138">
            <v>7089.4245348085105</v>
          </cell>
          <cell r="H1138">
            <v>3332.02953136</v>
          </cell>
          <cell r="I1138">
            <v>0.53</v>
          </cell>
          <cell r="J1138" t="str">
            <v>OK</v>
          </cell>
          <cell r="K1138" t="str">
            <v>NEWZD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>
            <v>0</v>
          </cell>
          <cell r="AM1138">
            <v>0</v>
          </cell>
          <cell r="AN1138">
            <v>0</v>
          </cell>
          <cell r="AO1138">
            <v>0</v>
          </cell>
          <cell r="AP1138">
            <v>0</v>
          </cell>
          <cell r="AQ1138">
            <v>0</v>
          </cell>
          <cell r="AR1138">
            <v>0</v>
          </cell>
          <cell r="AS1138">
            <v>0</v>
          </cell>
          <cell r="AT1138">
            <v>0</v>
          </cell>
          <cell r="AU1138">
            <v>0</v>
          </cell>
          <cell r="AV1138">
            <v>2663.0982813600003</v>
          </cell>
          <cell r="AW1138">
            <v>72</v>
          </cell>
          <cell r="AX1138">
            <v>2</v>
          </cell>
          <cell r="AY1138">
            <v>0</v>
          </cell>
          <cell r="AZ1138">
            <v>0</v>
          </cell>
          <cell r="BA1138">
            <v>0</v>
          </cell>
          <cell r="BB1138">
            <v>0</v>
          </cell>
          <cell r="BC1138">
            <v>0</v>
          </cell>
          <cell r="BD1138">
            <v>0</v>
          </cell>
          <cell r="BE1138">
            <v>18</v>
          </cell>
          <cell r="BF1138">
            <v>0.5</v>
          </cell>
          <cell r="BG1138">
            <v>0</v>
          </cell>
          <cell r="BH1138">
            <v>0</v>
          </cell>
          <cell r="BI1138">
            <v>0</v>
          </cell>
          <cell r="BJ1138">
            <v>0</v>
          </cell>
          <cell r="BK1138">
            <v>49.4</v>
          </cell>
          <cell r="BL1138">
            <v>1.3</v>
          </cell>
          <cell r="BM1138">
            <v>0</v>
          </cell>
          <cell r="BN1138">
            <v>0</v>
          </cell>
          <cell r="BO1138">
            <v>303.95624999999995</v>
          </cell>
          <cell r="BP1138">
            <v>9.3524999999999991</v>
          </cell>
          <cell r="BQ1138">
            <v>0</v>
          </cell>
          <cell r="BR1138">
            <v>0</v>
          </cell>
          <cell r="BS1138">
            <v>147.875</v>
          </cell>
          <cell r="BT1138">
            <v>4.55</v>
          </cell>
          <cell r="BU1138">
            <v>0</v>
          </cell>
          <cell r="BV1138">
            <v>0</v>
          </cell>
          <cell r="BW1138">
            <v>0</v>
          </cell>
          <cell r="BX1138">
            <v>0</v>
          </cell>
          <cell r="BY1138">
            <v>0</v>
          </cell>
          <cell r="BZ1138">
            <v>0</v>
          </cell>
          <cell r="CA1138">
            <v>77.7</v>
          </cell>
          <cell r="CB1138">
            <v>2.1</v>
          </cell>
          <cell r="CC1138">
            <v>0</v>
          </cell>
          <cell r="CD1138">
            <v>0</v>
          </cell>
          <cell r="CE1138">
            <v>0</v>
          </cell>
          <cell r="CF1138">
            <v>0</v>
          </cell>
          <cell r="CG1138">
            <v>0</v>
          </cell>
          <cell r="CH1138">
            <v>0</v>
          </cell>
          <cell r="CI1138">
            <v>0</v>
          </cell>
          <cell r="CJ1138">
            <v>0</v>
          </cell>
          <cell r="CK1138">
            <v>0</v>
          </cell>
          <cell r="CL1138">
            <v>0</v>
          </cell>
          <cell r="CM1138">
            <v>0</v>
          </cell>
          <cell r="CN1138">
            <v>0</v>
          </cell>
          <cell r="CO1138">
            <v>0</v>
          </cell>
          <cell r="CP1138">
            <v>0</v>
          </cell>
          <cell r="CQ1138">
            <v>0</v>
          </cell>
          <cell r="CR1138">
            <v>0</v>
          </cell>
          <cell r="CS1138">
            <v>0</v>
          </cell>
          <cell r="CT1138">
            <v>0</v>
          </cell>
          <cell r="CU1138">
            <v>0</v>
          </cell>
          <cell r="CV1138">
            <v>0</v>
          </cell>
          <cell r="CW1138">
            <v>0</v>
          </cell>
          <cell r="CX1138">
            <v>0</v>
          </cell>
          <cell r="CY1138">
            <v>0</v>
          </cell>
          <cell r="CZ1138">
            <v>0</v>
          </cell>
          <cell r="DA1138">
            <v>0</v>
          </cell>
          <cell r="DB1138">
            <v>0</v>
          </cell>
          <cell r="DC1138">
            <v>0</v>
          </cell>
          <cell r="DD1138">
            <v>3332.02953136</v>
          </cell>
          <cell r="DE1138">
            <v>0</v>
          </cell>
          <cell r="DG1138">
            <v>2585.5323120000003</v>
          </cell>
          <cell r="DI1138">
            <v>0.03</v>
          </cell>
          <cell r="DJ1138">
            <v>77.565969360000011</v>
          </cell>
          <cell r="DK1138">
            <v>2.3833718793376989E-2</v>
          </cell>
          <cell r="DL1138">
            <v>0</v>
          </cell>
        </row>
        <row r="1139">
          <cell r="A1139" t="str">
            <v>B10421B1R1200L3828</v>
          </cell>
          <cell r="B1139" t="str">
            <v>RULLIERA A.C. M1 P95,7 LR1200 LT3828</v>
          </cell>
          <cell r="F1139">
            <v>7622.3733521702134</v>
          </cell>
          <cell r="H1139">
            <v>3582.5154755200001</v>
          </cell>
          <cell r="I1139">
            <v>0.53</v>
          </cell>
          <cell r="J1139" t="str">
            <v>OK</v>
          </cell>
          <cell r="K1139" t="str">
            <v>NEWZD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>
            <v>0</v>
          </cell>
          <cell r="AM1139">
            <v>0</v>
          </cell>
          <cell r="AN1139">
            <v>0</v>
          </cell>
          <cell r="AO1139">
            <v>0</v>
          </cell>
          <cell r="AP1139">
            <v>0</v>
          </cell>
          <cell r="AQ1139">
            <v>0</v>
          </cell>
          <cell r="AR1139">
            <v>0</v>
          </cell>
          <cell r="AS1139">
            <v>0</v>
          </cell>
          <cell r="AT1139">
            <v>0</v>
          </cell>
          <cell r="AU1139">
            <v>0</v>
          </cell>
          <cell r="AV1139">
            <v>2887.9514755200003</v>
          </cell>
          <cell r="AW1139">
            <v>72</v>
          </cell>
          <cell r="AX1139">
            <v>2</v>
          </cell>
          <cell r="AY1139">
            <v>0</v>
          </cell>
          <cell r="AZ1139">
            <v>0</v>
          </cell>
          <cell r="BA1139">
            <v>0</v>
          </cell>
          <cell r="BB1139">
            <v>0</v>
          </cell>
          <cell r="BC1139">
            <v>0</v>
          </cell>
          <cell r="BD1139">
            <v>0</v>
          </cell>
          <cell r="BE1139">
            <v>18</v>
          </cell>
          <cell r="BF1139">
            <v>0.5</v>
          </cell>
          <cell r="BG1139">
            <v>0</v>
          </cell>
          <cell r="BH1139">
            <v>0</v>
          </cell>
          <cell r="BI1139">
            <v>0</v>
          </cell>
          <cell r="BJ1139">
            <v>0</v>
          </cell>
          <cell r="BK1139">
            <v>49.4</v>
          </cell>
          <cell r="BL1139">
            <v>1.3</v>
          </cell>
          <cell r="BM1139">
            <v>0</v>
          </cell>
          <cell r="BN1139">
            <v>0</v>
          </cell>
          <cell r="BO1139">
            <v>321.82150000000001</v>
          </cell>
          <cell r="BP1139">
            <v>9.9022000000000006</v>
          </cell>
          <cell r="BQ1139">
            <v>0</v>
          </cell>
          <cell r="BR1139">
            <v>0</v>
          </cell>
          <cell r="BS1139">
            <v>155.64249999999998</v>
          </cell>
          <cell r="BT1139">
            <v>4.7889999999999997</v>
          </cell>
          <cell r="BU1139">
            <v>0</v>
          </cell>
          <cell r="BV1139">
            <v>0</v>
          </cell>
          <cell r="BW1139">
            <v>0</v>
          </cell>
          <cell r="BX1139">
            <v>0</v>
          </cell>
          <cell r="BY1139">
            <v>0</v>
          </cell>
          <cell r="BZ1139">
            <v>0</v>
          </cell>
          <cell r="CA1139">
            <v>77.7</v>
          </cell>
          <cell r="CB1139">
            <v>2.1</v>
          </cell>
          <cell r="CC1139">
            <v>0</v>
          </cell>
          <cell r="CD1139">
            <v>0</v>
          </cell>
          <cell r="CE1139">
            <v>0</v>
          </cell>
          <cell r="CF1139">
            <v>0</v>
          </cell>
          <cell r="CG1139">
            <v>0</v>
          </cell>
          <cell r="CH1139">
            <v>0</v>
          </cell>
          <cell r="CI1139">
            <v>0</v>
          </cell>
          <cell r="CJ1139">
            <v>0</v>
          </cell>
          <cell r="CK1139">
            <v>0</v>
          </cell>
          <cell r="CL1139">
            <v>0</v>
          </cell>
          <cell r="CM1139">
            <v>0</v>
          </cell>
          <cell r="CN1139">
            <v>0</v>
          </cell>
          <cell r="CO1139">
            <v>0</v>
          </cell>
          <cell r="CP1139">
            <v>0</v>
          </cell>
          <cell r="CQ1139">
            <v>0</v>
          </cell>
          <cell r="CR1139">
            <v>0</v>
          </cell>
          <cell r="CS1139">
            <v>0</v>
          </cell>
          <cell r="CT1139">
            <v>0</v>
          </cell>
          <cell r="CU1139">
            <v>0</v>
          </cell>
          <cell r="CV1139">
            <v>0</v>
          </cell>
          <cell r="CW1139">
            <v>0</v>
          </cell>
          <cell r="CX1139">
            <v>0</v>
          </cell>
          <cell r="CY1139">
            <v>0</v>
          </cell>
          <cell r="CZ1139">
            <v>0</v>
          </cell>
          <cell r="DA1139">
            <v>0</v>
          </cell>
          <cell r="DB1139">
            <v>0</v>
          </cell>
          <cell r="DC1139">
            <v>0</v>
          </cell>
          <cell r="DD1139">
            <v>3582.5154755200001</v>
          </cell>
          <cell r="DE1139">
            <v>0</v>
          </cell>
          <cell r="DG1139">
            <v>2803.8363840000002</v>
          </cell>
          <cell r="DI1139">
            <v>0.03</v>
          </cell>
          <cell r="DJ1139">
            <v>84.115091520000007</v>
          </cell>
          <cell r="DK1139">
            <v>2.4043872137878203E-2</v>
          </cell>
          <cell r="DL1139">
            <v>0</v>
          </cell>
        </row>
        <row r="1140">
          <cell r="A1140" t="str">
            <v>B10421B1R1400L0957</v>
          </cell>
          <cell r="B1140" t="str">
            <v>RULLIERA A.C. M1 P95,7 LR1400 LT0957</v>
          </cell>
          <cell r="F1140">
            <v>4206.9202908085117</v>
          </cell>
          <cell r="H1140">
            <v>1977.2525366800003</v>
          </cell>
          <cell r="I1140">
            <v>0.53</v>
          </cell>
          <cell r="J1140" t="str">
            <v>OK</v>
          </cell>
          <cell r="K1140" t="str">
            <v>NEWZD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>
            <v>0</v>
          </cell>
          <cell r="AM1140">
            <v>0</v>
          </cell>
          <cell r="AN1140">
            <v>0</v>
          </cell>
          <cell r="AO1140">
            <v>0</v>
          </cell>
          <cell r="AP1140">
            <v>0</v>
          </cell>
          <cell r="AQ1140">
            <v>0</v>
          </cell>
          <cell r="AR1140">
            <v>0</v>
          </cell>
          <cell r="AS1140">
            <v>0</v>
          </cell>
          <cell r="AT1140">
            <v>0</v>
          </cell>
          <cell r="AU1140">
            <v>0</v>
          </cell>
          <cell r="AV1140">
            <v>1436.6459116800002</v>
          </cell>
          <cell r="AW1140">
            <v>72</v>
          </cell>
          <cell r="AX1140">
            <v>2</v>
          </cell>
          <cell r="AY1140">
            <v>0</v>
          </cell>
          <cell r="AZ1140">
            <v>0</v>
          </cell>
          <cell r="BA1140">
            <v>0</v>
          </cell>
          <cell r="BB1140">
            <v>0</v>
          </cell>
          <cell r="BC1140">
            <v>0</v>
          </cell>
          <cell r="BD1140">
            <v>0</v>
          </cell>
          <cell r="BE1140">
            <v>18</v>
          </cell>
          <cell r="BF1140">
            <v>0.5</v>
          </cell>
          <cell r="BG1140">
            <v>0</v>
          </cell>
          <cell r="BH1140">
            <v>0</v>
          </cell>
          <cell r="BI1140">
            <v>0</v>
          </cell>
          <cell r="BJ1140">
            <v>0</v>
          </cell>
          <cell r="BK1140">
            <v>49.4</v>
          </cell>
          <cell r="BL1140">
            <v>1.3</v>
          </cell>
          <cell r="BM1140">
            <v>0</v>
          </cell>
          <cell r="BN1140">
            <v>0</v>
          </cell>
          <cell r="BO1140">
            <v>214.517875</v>
          </cell>
          <cell r="BP1140">
            <v>6.6005500000000001</v>
          </cell>
          <cell r="BQ1140">
            <v>0</v>
          </cell>
          <cell r="BR1140">
            <v>0</v>
          </cell>
          <cell r="BS1140">
            <v>108.98875</v>
          </cell>
          <cell r="BT1140">
            <v>3.3534999999999999</v>
          </cell>
          <cell r="BU1140">
            <v>0</v>
          </cell>
          <cell r="BV1140">
            <v>0</v>
          </cell>
          <cell r="BW1140">
            <v>0</v>
          </cell>
          <cell r="BX1140">
            <v>0</v>
          </cell>
          <cell r="BY1140">
            <v>0</v>
          </cell>
          <cell r="BZ1140">
            <v>0</v>
          </cell>
          <cell r="CA1140">
            <v>77.7</v>
          </cell>
          <cell r="CB1140">
            <v>2.1</v>
          </cell>
          <cell r="CC1140">
            <v>0</v>
          </cell>
          <cell r="CD1140">
            <v>0</v>
          </cell>
          <cell r="CE1140">
            <v>0</v>
          </cell>
          <cell r="CF1140">
            <v>0</v>
          </cell>
          <cell r="CG1140">
            <v>0</v>
          </cell>
          <cell r="CH1140">
            <v>0</v>
          </cell>
          <cell r="CI1140">
            <v>0</v>
          </cell>
          <cell r="CJ1140">
            <v>0</v>
          </cell>
          <cell r="CK1140">
            <v>0</v>
          </cell>
          <cell r="CL1140">
            <v>0</v>
          </cell>
          <cell r="CM1140">
            <v>0</v>
          </cell>
          <cell r="CN1140">
            <v>0</v>
          </cell>
          <cell r="CO1140">
            <v>0</v>
          </cell>
          <cell r="CP1140">
            <v>0</v>
          </cell>
          <cell r="CQ1140">
            <v>0</v>
          </cell>
          <cell r="CR1140">
            <v>0</v>
          </cell>
          <cell r="CS1140">
            <v>0</v>
          </cell>
          <cell r="CT1140">
            <v>0</v>
          </cell>
          <cell r="CU1140">
            <v>0</v>
          </cell>
          <cell r="CV1140">
            <v>0</v>
          </cell>
          <cell r="CW1140">
            <v>0</v>
          </cell>
          <cell r="CX1140">
            <v>0</v>
          </cell>
          <cell r="CY1140">
            <v>0</v>
          </cell>
          <cell r="CZ1140">
            <v>0</v>
          </cell>
          <cell r="DA1140">
            <v>0</v>
          </cell>
          <cell r="DB1140">
            <v>0</v>
          </cell>
          <cell r="DC1140">
            <v>0</v>
          </cell>
          <cell r="DD1140">
            <v>1977.2525366800003</v>
          </cell>
          <cell r="DE1140">
            <v>0</v>
          </cell>
          <cell r="DG1140">
            <v>1394.801856</v>
          </cell>
          <cell r="DI1140">
            <v>0.03</v>
          </cell>
          <cell r="DJ1140">
            <v>41.844055679999997</v>
          </cell>
          <cell r="DK1140">
            <v>2.1620270909621993E-2</v>
          </cell>
          <cell r="DL1140">
            <v>0</v>
          </cell>
        </row>
        <row r="1141">
          <cell r="A1141" t="str">
            <v>B10421B1R1400L1244</v>
          </cell>
          <cell r="B1141" t="str">
            <v>RULLIERA A.C. M1 P95,7 LR1400 LT1244</v>
          </cell>
          <cell r="F1141">
            <v>4561.1247547234052</v>
          </cell>
          <cell r="H1141">
            <v>2143.7286347200002</v>
          </cell>
          <cell r="I1141">
            <v>0.53</v>
          </cell>
          <cell r="J1141" t="str">
            <v>OK</v>
          </cell>
          <cell r="K1141" t="str">
            <v>NEWZD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>
            <v>0</v>
          </cell>
          <cell r="AM1141">
            <v>0</v>
          </cell>
          <cell r="AN1141">
            <v>0</v>
          </cell>
          <cell r="AO1141">
            <v>0</v>
          </cell>
          <cell r="AP1141">
            <v>0</v>
          </cell>
          <cell r="AQ1141">
            <v>0</v>
          </cell>
          <cell r="AR1141">
            <v>0</v>
          </cell>
          <cell r="AS1141">
            <v>0</v>
          </cell>
          <cell r="AT1141">
            <v>0</v>
          </cell>
          <cell r="AU1141">
            <v>0</v>
          </cell>
          <cell r="AV1141">
            <v>1587.7316347200001</v>
          </cell>
          <cell r="AW1141">
            <v>72</v>
          </cell>
          <cell r="AX1141">
            <v>2</v>
          </cell>
          <cell r="AY1141">
            <v>0</v>
          </cell>
          <cell r="AZ1141">
            <v>0</v>
          </cell>
          <cell r="BA1141">
            <v>0</v>
          </cell>
          <cell r="BB1141">
            <v>0</v>
          </cell>
          <cell r="BC1141">
            <v>0</v>
          </cell>
          <cell r="BD1141">
            <v>0</v>
          </cell>
          <cell r="BE1141">
            <v>18</v>
          </cell>
          <cell r="BF1141">
            <v>0.5</v>
          </cell>
          <cell r="BG1141">
            <v>0</v>
          </cell>
          <cell r="BH1141">
            <v>0</v>
          </cell>
          <cell r="BI1141">
            <v>0</v>
          </cell>
          <cell r="BJ1141">
            <v>0</v>
          </cell>
          <cell r="BK1141">
            <v>49.4</v>
          </cell>
          <cell r="BL1141">
            <v>1.3</v>
          </cell>
          <cell r="BM1141">
            <v>0</v>
          </cell>
          <cell r="BN1141">
            <v>0</v>
          </cell>
          <cell r="BO1141">
            <v>225.24450000000002</v>
          </cell>
          <cell r="BP1141">
            <v>6.9306000000000001</v>
          </cell>
          <cell r="BQ1141">
            <v>0</v>
          </cell>
          <cell r="BR1141">
            <v>0</v>
          </cell>
          <cell r="BS1141">
            <v>113.6525</v>
          </cell>
          <cell r="BT1141">
            <v>3.4969999999999999</v>
          </cell>
          <cell r="BU1141">
            <v>0</v>
          </cell>
          <cell r="BV1141">
            <v>0</v>
          </cell>
          <cell r="BW1141">
            <v>0</v>
          </cell>
          <cell r="BX1141">
            <v>0</v>
          </cell>
          <cell r="BY1141">
            <v>0</v>
          </cell>
          <cell r="BZ1141">
            <v>0</v>
          </cell>
          <cell r="CA1141">
            <v>77.7</v>
          </cell>
          <cell r="CB1141">
            <v>2.1</v>
          </cell>
          <cell r="CC1141">
            <v>0</v>
          </cell>
          <cell r="CD1141">
            <v>0</v>
          </cell>
          <cell r="CE1141">
            <v>0</v>
          </cell>
          <cell r="CF1141">
            <v>0</v>
          </cell>
          <cell r="CG1141">
            <v>0</v>
          </cell>
          <cell r="CH1141">
            <v>0</v>
          </cell>
          <cell r="CI1141">
            <v>0</v>
          </cell>
          <cell r="CJ1141">
            <v>0</v>
          </cell>
          <cell r="CK1141">
            <v>0</v>
          </cell>
          <cell r="CL1141">
            <v>0</v>
          </cell>
          <cell r="CM1141">
            <v>0</v>
          </cell>
          <cell r="CN1141">
            <v>0</v>
          </cell>
          <cell r="CO1141">
            <v>0</v>
          </cell>
          <cell r="CP1141">
            <v>0</v>
          </cell>
          <cell r="CQ1141">
            <v>0</v>
          </cell>
          <cell r="CR1141">
            <v>0</v>
          </cell>
          <cell r="CS1141">
            <v>0</v>
          </cell>
          <cell r="CT1141">
            <v>0</v>
          </cell>
          <cell r="CU1141">
            <v>0</v>
          </cell>
          <cell r="CV1141">
            <v>0</v>
          </cell>
          <cell r="CW1141">
            <v>0</v>
          </cell>
          <cell r="CX1141">
            <v>0</v>
          </cell>
          <cell r="CY1141">
            <v>0</v>
          </cell>
          <cell r="CZ1141">
            <v>0</v>
          </cell>
          <cell r="DA1141">
            <v>0</v>
          </cell>
          <cell r="DB1141">
            <v>0</v>
          </cell>
          <cell r="DC1141">
            <v>0</v>
          </cell>
          <cell r="DD1141">
            <v>2143.7286347200002</v>
          </cell>
          <cell r="DE1141">
            <v>0</v>
          </cell>
          <cell r="DG1141">
            <v>1541.487024</v>
          </cell>
          <cell r="DI1141">
            <v>0.03</v>
          </cell>
          <cell r="DJ1141">
            <v>46.244610719999997</v>
          </cell>
          <cell r="DK1141">
            <v>2.2047658142258151E-2</v>
          </cell>
          <cell r="DL1141">
            <v>0</v>
          </cell>
        </row>
        <row r="1142">
          <cell r="A1142" t="str">
            <v>B10421B1R1400L1436</v>
          </cell>
          <cell r="B1142" t="str">
            <v>RULLIERA A.C. M1 P95,7 LR1400 LT1436</v>
          </cell>
          <cell r="F1142">
            <v>4768.3408834042548</v>
          </cell>
          <cell r="H1142">
            <v>2241.1202151999996</v>
          </cell>
          <cell r="I1142">
            <v>0.53</v>
          </cell>
          <cell r="J1142" t="str">
            <v>OK</v>
          </cell>
          <cell r="K1142" t="str">
            <v>NEWZD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>
            <v>0</v>
          </cell>
          <cell r="AM1142">
            <v>0</v>
          </cell>
          <cell r="AN1142">
            <v>0</v>
          </cell>
          <cell r="AO1142">
            <v>0</v>
          </cell>
          <cell r="AP1142">
            <v>0</v>
          </cell>
          <cell r="AQ1142">
            <v>0</v>
          </cell>
          <cell r="AR1142">
            <v>0</v>
          </cell>
          <cell r="AS1142">
            <v>0</v>
          </cell>
          <cell r="AT1142">
            <v>0</v>
          </cell>
          <cell r="AU1142">
            <v>0</v>
          </cell>
          <cell r="AV1142">
            <v>1674.8272152</v>
          </cell>
          <cell r="AW1142">
            <v>72</v>
          </cell>
          <cell r="AX1142">
            <v>2</v>
          </cell>
          <cell r="AY1142">
            <v>0</v>
          </cell>
          <cell r="AZ1142">
            <v>0</v>
          </cell>
          <cell r="BA1142">
            <v>0</v>
          </cell>
          <cell r="BB1142">
            <v>0</v>
          </cell>
          <cell r="BC1142">
            <v>0</v>
          </cell>
          <cell r="BD1142">
            <v>0</v>
          </cell>
          <cell r="BE1142">
            <v>18</v>
          </cell>
          <cell r="BF1142">
            <v>0.5</v>
          </cell>
          <cell r="BG1142">
            <v>0</v>
          </cell>
          <cell r="BH1142">
            <v>0</v>
          </cell>
          <cell r="BI1142">
            <v>0</v>
          </cell>
          <cell r="BJ1142">
            <v>0</v>
          </cell>
          <cell r="BK1142">
            <v>49.4</v>
          </cell>
          <cell r="BL1142">
            <v>1.3</v>
          </cell>
          <cell r="BM1142">
            <v>0</v>
          </cell>
          <cell r="BN1142">
            <v>0</v>
          </cell>
          <cell r="BO1142">
            <v>232.4205</v>
          </cell>
          <cell r="BP1142">
            <v>7.1513999999999998</v>
          </cell>
          <cell r="BQ1142">
            <v>0</v>
          </cell>
          <cell r="BR1142">
            <v>0</v>
          </cell>
          <cell r="BS1142">
            <v>116.77249999999999</v>
          </cell>
          <cell r="BT1142">
            <v>3.593</v>
          </cell>
          <cell r="BU1142">
            <v>0</v>
          </cell>
          <cell r="BV1142">
            <v>0</v>
          </cell>
          <cell r="BW1142">
            <v>0</v>
          </cell>
          <cell r="BX1142">
            <v>0</v>
          </cell>
          <cell r="BY1142">
            <v>0</v>
          </cell>
          <cell r="BZ1142">
            <v>0</v>
          </cell>
          <cell r="CA1142">
            <v>77.7</v>
          </cell>
          <cell r="CB1142">
            <v>2.1</v>
          </cell>
          <cell r="CC1142">
            <v>0</v>
          </cell>
          <cell r="CD1142">
            <v>0</v>
          </cell>
          <cell r="CE1142">
            <v>0</v>
          </cell>
          <cell r="CF1142">
            <v>0</v>
          </cell>
          <cell r="CG1142">
            <v>0</v>
          </cell>
          <cell r="CH1142">
            <v>0</v>
          </cell>
          <cell r="CI1142">
            <v>0</v>
          </cell>
          <cell r="CJ1142">
            <v>0</v>
          </cell>
          <cell r="CK1142">
            <v>0</v>
          </cell>
          <cell r="CL1142">
            <v>0</v>
          </cell>
          <cell r="CM1142">
            <v>0</v>
          </cell>
          <cell r="CN1142">
            <v>0</v>
          </cell>
          <cell r="CO1142">
            <v>0</v>
          </cell>
          <cell r="CP1142">
            <v>0</v>
          </cell>
          <cell r="CQ1142">
            <v>0</v>
          </cell>
          <cell r="CR1142">
            <v>0</v>
          </cell>
          <cell r="CS1142">
            <v>0</v>
          </cell>
          <cell r="CT1142">
            <v>0</v>
          </cell>
          <cell r="CU1142">
            <v>0</v>
          </cell>
          <cell r="CV1142">
            <v>0</v>
          </cell>
          <cell r="CW1142">
            <v>0</v>
          </cell>
          <cell r="CX1142">
            <v>0</v>
          </cell>
          <cell r="CY1142">
            <v>0</v>
          </cell>
          <cell r="CZ1142">
            <v>0</v>
          </cell>
          <cell r="DA1142">
            <v>0</v>
          </cell>
          <cell r="DB1142">
            <v>0</v>
          </cell>
          <cell r="DC1142">
            <v>0</v>
          </cell>
          <cell r="DD1142">
            <v>2241.1202151999996</v>
          </cell>
          <cell r="DE1142">
            <v>0</v>
          </cell>
          <cell r="DG1142">
            <v>1626.04584</v>
          </cell>
          <cell r="DI1142">
            <v>0.03</v>
          </cell>
          <cell r="DJ1142">
            <v>48.781375199999999</v>
          </cell>
          <cell r="DK1142">
            <v>2.2250837466347134E-2</v>
          </cell>
          <cell r="DL1142">
            <v>0</v>
          </cell>
        </row>
        <row r="1143">
          <cell r="A1143" t="str">
            <v>B10421B1R1400L1914</v>
          </cell>
          <cell r="B1143" t="str">
            <v>RULLIERA A.C. M1 P95,7 LR1400 LT1914</v>
          </cell>
          <cell r="F1143">
            <v>5329.2426560000004</v>
          </cell>
          <cell r="H1143">
            <v>2504.7440483199998</v>
          </cell>
          <cell r="I1143">
            <v>0.53</v>
          </cell>
          <cell r="J1143" t="str">
            <v>OK</v>
          </cell>
          <cell r="K1143" t="str">
            <v>NEWZD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>
            <v>0</v>
          </cell>
          <cell r="AM1143">
            <v>0</v>
          </cell>
          <cell r="AN1143">
            <v>0</v>
          </cell>
          <cell r="AO1143">
            <v>0</v>
          </cell>
          <cell r="AP1143">
            <v>0</v>
          </cell>
          <cell r="AQ1143">
            <v>0</v>
          </cell>
          <cell r="AR1143">
            <v>0</v>
          </cell>
          <cell r="AS1143">
            <v>0</v>
          </cell>
          <cell r="AT1143">
            <v>0</v>
          </cell>
          <cell r="AU1143">
            <v>0</v>
          </cell>
          <cell r="AV1143">
            <v>1912.8182983199999</v>
          </cell>
          <cell r="AW1143">
            <v>72</v>
          </cell>
          <cell r="AX1143">
            <v>2</v>
          </cell>
          <cell r="AY1143">
            <v>0</v>
          </cell>
          <cell r="AZ1143">
            <v>0</v>
          </cell>
          <cell r="BA1143">
            <v>0</v>
          </cell>
          <cell r="BB1143">
            <v>0</v>
          </cell>
          <cell r="BC1143">
            <v>0</v>
          </cell>
          <cell r="BD1143">
            <v>0</v>
          </cell>
          <cell r="BE1143">
            <v>18</v>
          </cell>
          <cell r="BF1143">
            <v>0.5</v>
          </cell>
          <cell r="BG1143">
            <v>0</v>
          </cell>
          <cell r="BH1143">
            <v>0</v>
          </cell>
          <cell r="BI1143">
            <v>0</v>
          </cell>
          <cell r="BJ1143">
            <v>0</v>
          </cell>
          <cell r="BK1143">
            <v>49.4</v>
          </cell>
          <cell r="BL1143">
            <v>1.3</v>
          </cell>
          <cell r="BM1143">
            <v>0</v>
          </cell>
          <cell r="BN1143">
            <v>0</v>
          </cell>
          <cell r="BO1143">
            <v>250.28575000000001</v>
          </cell>
          <cell r="BP1143">
            <v>7.7011000000000003</v>
          </cell>
          <cell r="BQ1143">
            <v>0</v>
          </cell>
          <cell r="BR1143">
            <v>0</v>
          </cell>
          <cell r="BS1143">
            <v>124.53999999999999</v>
          </cell>
          <cell r="BT1143">
            <v>3.8319999999999999</v>
          </cell>
          <cell r="BU1143">
            <v>0</v>
          </cell>
          <cell r="BV1143">
            <v>0</v>
          </cell>
          <cell r="BW1143">
            <v>0</v>
          </cell>
          <cell r="BX1143">
            <v>0</v>
          </cell>
          <cell r="BY1143">
            <v>0</v>
          </cell>
          <cell r="BZ1143">
            <v>0</v>
          </cell>
          <cell r="CA1143">
            <v>77.7</v>
          </cell>
          <cell r="CB1143">
            <v>2.1</v>
          </cell>
          <cell r="CC1143">
            <v>0</v>
          </cell>
          <cell r="CD1143">
            <v>0</v>
          </cell>
          <cell r="CE1143">
            <v>0</v>
          </cell>
          <cell r="CF1143">
            <v>0</v>
          </cell>
          <cell r="CG1143">
            <v>0</v>
          </cell>
          <cell r="CH1143">
            <v>0</v>
          </cell>
          <cell r="CI1143">
            <v>0</v>
          </cell>
          <cell r="CJ1143">
            <v>0</v>
          </cell>
          <cell r="CK1143">
            <v>0</v>
          </cell>
          <cell r="CL1143">
            <v>0</v>
          </cell>
          <cell r="CM1143">
            <v>0</v>
          </cell>
          <cell r="CN1143">
            <v>0</v>
          </cell>
          <cell r="CO1143">
            <v>0</v>
          </cell>
          <cell r="CP1143">
            <v>0</v>
          </cell>
          <cell r="CQ1143">
            <v>0</v>
          </cell>
          <cell r="CR1143">
            <v>0</v>
          </cell>
          <cell r="CS1143">
            <v>0</v>
          </cell>
          <cell r="CT1143">
            <v>0</v>
          </cell>
          <cell r="CU1143">
            <v>0</v>
          </cell>
          <cell r="CV1143">
            <v>0</v>
          </cell>
          <cell r="CW1143">
            <v>0</v>
          </cell>
          <cell r="CX1143">
            <v>0</v>
          </cell>
          <cell r="CY1143">
            <v>0</v>
          </cell>
          <cell r="CZ1143">
            <v>0</v>
          </cell>
          <cell r="DA1143">
            <v>0</v>
          </cell>
          <cell r="DB1143">
            <v>0</v>
          </cell>
          <cell r="DC1143">
            <v>0</v>
          </cell>
          <cell r="DD1143">
            <v>2504.7440483199998</v>
          </cell>
          <cell r="DE1143">
            <v>0</v>
          </cell>
          <cell r="DG1143">
            <v>1857.1051439999999</v>
          </cell>
          <cell r="DI1143">
            <v>0.03</v>
          </cell>
          <cell r="DJ1143">
            <v>55.713154319999994</v>
          </cell>
          <cell r="DK1143">
            <v>2.2749061457940103E-2</v>
          </cell>
          <cell r="DL1143">
            <v>0</v>
          </cell>
        </row>
        <row r="1144">
          <cell r="A1144" t="str">
            <v>B10421B1R1400L2393</v>
          </cell>
          <cell r="B1144" t="str">
            <v>RULLIERA A.C. M1 P95,7 LR1400 LT2393</v>
          </cell>
          <cell r="F1144">
            <v>6163.7981577021292</v>
          </cell>
          <cell r="H1144">
            <v>2896.9851341200006</v>
          </cell>
          <cell r="I1144">
            <v>0.53</v>
          </cell>
          <cell r="J1144" t="str">
            <v>OK</v>
          </cell>
          <cell r="K1144" t="str">
            <v>NEWZD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>
            <v>0</v>
          </cell>
          <cell r="AM1144">
            <v>0</v>
          </cell>
          <cell r="AN1144">
            <v>0</v>
          </cell>
          <cell r="AO1144">
            <v>0</v>
          </cell>
          <cell r="AP1144">
            <v>0</v>
          </cell>
          <cell r="AQ1144">
            <v>0</v>
          </cell>
          <cell r="AR1144">
            <v>0</v>
          </cell>
          <cell r="AS1144">
            <v>0</v>
          </cell>
          <cell r="AT1144">
            <v>0</v>
          </cell>
          <cell r="AU1144">
            <v>0</v>
          </cell>
          <cell r="AV1144">
            <v>2279.3730091200005</v>
          </cell>
          <cell r="AW1144">
            <v>72</v>
          </cell>
          <cell r="AX1144">
            <v>2</v>
          </cell>
          <cell r="AY1144">
            <v>0</v>
          </cell>
          <cell r="AZ1144">
            <v>0</v>
          </cell>
          <cell r="BA1144">
            <v>0</v>
          </cell>
          <cell r="BB1144">
            <v>0</v>
          </cell>
          <cell r="BC1144">
            <v>0</v>
          </cell>
          <cell r="BD1144">
            <v>0</v>
          </cell>
          <cell r="BE1144">
            <v>18</v>
          </cell>
          <cell r="BF1144">
            <v>0.5</v>
          </cell>
          <cell r="BG1144">
            <v>0</v>
          </cell>
          <cell r="BH1144">
            <v>0</v>
          </cell>
          <cell r="BI1144">
            <v>0</v>
          </cell>
          <cell r="BJ1144">
            <v>0</v>
          </cell>
          <cell r="BK1144">
            <v>49.4</v>
          </cell>
          <cell r="BL1144">
            <v>1.3</v>
          </cell>
          <cell r="BM1144">
            <v>0</v>
          </cell>
          <cell r="BN1144">
            <v>0</v>
          </cell>
          <cell r="BO1144">
            <v>268.18837500000001</v>
          </cell>
          <cell r="BP1144">
            <v>8.2519500000000008</v>
          </cell>
          <cell r="BQ1144">
            <v>0</v>
          </cell>
          <cell r="BR1144">
            <v>0</v>
          </cell>
          <cell r="BS1144">
            <v>132.32375000000002</v>
          </cell>
          <cell r="BT1144">
            <v>4.0715000000000003</v>
          </cell>
          <cell r="BU1144">
            <v>0</v>
          </cell>
          <cell r="BV1144">
            <v>0</v>
          </cell>
          <cell r="BW1144">
            <v>0</v>
          </cell>
          <cell r="BX1144">
            <v>0</v>
          </cell>
          <cell r="BY1144">
            <v>0</v>
          </cell>
          <cell r="BZ1144">
            <v>0</v>
          </cell>
          <cell r="CA1144">
            <v>77.7</v>
          </cell>
          <cell r="CB1144">
            <v>2.1</v>
          </cell>
          <cell r="CC1144">
            <v>0</v>
          </cell>
          <cell r="CD1144">
            <v>0</v>
          </cell>
          <cell r="CE1144">
            <v>0</v>
          </cell>
          <cell r="CF1144">
            <v>0</v>
          </cell>
          <cell r="CG1144">
            <v>0</v>
          </cell>
          <cell r="CH1144">
            <v>0</v>
          </cell>
          <cell r="CI1144">
            <v>0</v>
          </cell>
          <cell r="CJ1144">
            <v>0</v>
          </cell>
          <cell r="CK1144">
            <v>0</v>
          </cell>
          <cell r="CL1144">
            <v>0</v>
          </cell>
          <cell r="CM1144">
            <v>0</v>
          </cell>
          <cell r="CN1144">
            <v>0</v>
          </cell>
          <cell r="CO1144">
            <v>0</v>
          </cell>
          <cell r="CP1144">
            <v>0</v>
          </cell>
          <cell r="CQ1144">
            <v>0</v>
          </cell>
          <cell r="CR1144">
            <v>0</v>
          </cell>
          <cell r="CS1144">
            <v>0</v>
          </cell>
          <cell r="CT1144">
            <v>0</v>
          </cell>
          <cell r="CU1144">
            <v>0</v>
          </cell>
          <cell r="CV1144">
            <v>0</v>
          </cell>
          <cell r="CW1144">
            <v>0</v>
          </cell>
          <cell r="CX1144">
            <v>0</v>
          </cell>
          <cell r="CY1144">
            <v>0</v>
          </cell>
          <cell r="CZ1144">
            <v>0</v>
          </cell>
          <cell r="DA1144">
            <v>0</v>
          </cell>
          <cell r="DB1144">
            <v>0</v>
          </cell>
          <cell r="DC1144">
            <v>0</v>
          </cell>
          <cell r="DD1144">
            <v>2896.9851341200006</v>
          </cell>
          <cell r="DE1144">
            <v>0</v>
          </cell>
          <cell r="DG1144">
            <v>2212.9835040000003</v>
          </cell>
          <cell r="DI1144">
            <v>0.03</v>
          </cell>
          <cell r="DJ1144">
            <v>66.38950512000001</v>
          </cell>
          <cell r="DK1144">
            <v>2.3454252680893968E-2</v>
          </cell>
          <cell r="DL1144">
            <v>0</v>
          </cell>
        </row>
        <row r="1145">
          <cell r="A1145" t="str">
            <v>B10421B1R1400L2871</v>
          </cell>
          <cell r="B1145" t="str">
            <v>RULLIERA A.C. M1 P95,7 LR1400 LT2871</v>
          </cell>
          <cell r="F1145">
            <v>6724.6999302978711</v>
          </cell>
          <cell r="H1145">
            <v>3160.6089672399994</v>
          </cell>
          <cell r="I1145">
            <v>0.53</v>
          </cell>
          <cell r="J1145" t="str">
            <v>OK</v>
          </cell>
          <cell r="K1145" t="str">
            <v>NEWZD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>
            <v>0</v>
          </cell>
          <cell r="AM1145">
            <v>0</v>
          </cell>
          <cell r="AN1145">
            <v>0</v>
          </cell>
          <cell r="AO1145">
            <v>0</v>
          </cell>
          <cell r="AP1145">
            <v>0</v>
          </cell>
          <cell r="AQ1145">
            <v>0</v>
          </cell>
          <cell r="AR1145">
            <v>0</v>
          </cell>
          <cell r="AS1145">
            <v>0</v>
          </cell>
          <cell r="AT1145">
            <v>0</v>
          </cell>
          <cell r="AU1145">
            <v>0</v>
          </cell>
          <cell r="AV1145">
            <v>2517.3640922399995</v>
          </cell>
          <cell r="AW1145">
            <v>72</v>
          </cell>
          <cell r="AX1145">
            <v>2</v>
          </cell>
          <cell r="AY1145">
            <v>0</v>
          </cell>
          <cell r="AZ1145">
            <v>0</v>
          </cell>
          <cell r="BA1145">
            <v>0</v>
          </cell>
          <cell r="BB1145">
            <v>0</v>
          </cell>
          <cell r="BC1145">
            <v>0</v>
          </cell>
          <cell r="BD1145">
            <v>0</v>
          </cell>
          <cell r="BE1145">
            <v>18</v>
          </cell>
          <cell r="BF1145">
            <v>0.5</v>
          </cell>
          <cell r="BG1145">
            <v>0</v>
          </cell>
          <cell r="BH1145">
            <v>0</v>
          </cell>
          <cell r="BI1145">
            <v>0</v>
          </cell>
          <cell r="BJ1145">
            <v>0</v>
          </cell>
          <cell r="BK1145">
            <v>49.4</v>
          </cell>
          <cell r="BL1145">
            <v>1.3</v>
          </cell>
          <cell r="BM1145">
            <v>0</v>
          </cell>
          <cell r="BN1145">
            <v>0</v>
          </cell>
          <cell r="BO1145">
            <v>286.05362499999995</v>
          </cell>
          <cell r="BP1145">
            <v>8.8016499999999986</v>
          </cell>
          <cell r="BQ1145">
            <v>0</v>
          </cell>
          <cell r="BR1145">
            <v>0</v>
          </cell>
          <cell r="BS1145">
            <v>140.09125</v>
          </cell>
          <cell r="BT1145">
            <v>4.3105000000000002</v>
          </cell>
          <cell r="BU1145">
            <v>0</v>
          </cell>
          <cell r="BV1145">
            <v>0</v>
          </cell>
          <cell r="BW1145">
            <v>0</v>
          </cell>
          <cell r="BX1145">
            <v>0</v>
          </cell>
          <cell r="BY1145">
            <v>0</v>
          </cell>
          <cell r="BZ1145">
            <v>0</v>
          </cell>
          <cell r="CA1145">
            <v>77.7</v>
          </cell>
          <cell r="CB1145">
            <v>2.1</v>
          </cell>
          <cell r="CC1145">
            <v>0</v>
          </cell>
          <cell r="CD1145">
            <v>0</v>
          </cell>
          <cell r="CE1145">
            <v>0</v>
          </cell>
          <cell r="CF1145">
            <v>0</v>
          </cell>
          <cell r="CG1145">
            <v>0</v>
          </cell>
          <cell r="CH1145">
            <v>0</v>
          </cell>
          <cell r="CI1145">
            <v>0</v>
          </cell>
          <cell r="CJ1145">
            <v>0</v>
          </cell>
          <cell r="CK1145">
            <v>0</v>
          </cell>
          <cell r="CL1145">
            <v>0</v>
          </cell>
          <cell r="CM1145">
            <v>0</v>
          </cell>
          <cell r="CN1145">
            <v>0</v>
          </cell>
          <cell r="CO1145">
            <v>0</v>
          </cell>
          <cell r="CP1145">
            <v>0</v>
          </cell>
          <cell r="CQ1145">
            <v>0</v>
          </cell>
          <cell r="CR1145">
            <v>0</v>
          </cell>
          <cell r="CS1145">
            <v>0</v>
          </cell>
          <cell r="CT1145">
            <v>0</v>
          </cell>
          <cell r="CU1145">
            <v>0</v>
          </cell>
          <cell r="CV1145">
            <v>0</v>
          </cell>
          <cell r="CW1145">
            <v>0</v>
          </cell>
          <cell r="CX1145">
            <v>0</v>
          </cell>
          <cell r="CY1145">
            <v>0</v>
          </cell>
          <cell r="CZ1145">
            <v>0</v>
          </cell>
          <cell r="DA1145">
            <v>0</v>
          </cell>
          <cell r="DB1145">
            <v>0</v>
          </cell>
          <cell r="DC1145">
            <v>0</v>
          </cell>
          <cell r="DD1145">
            <v>3160.6089672399994</v>
          </cell>
          <cell r="DE1145">
            <v>0</v>
          </cell>
          <cell r="DG1145">
            <v>2444.0428079999997</v>
          </cell>
          <cell r="DI1145">
            <v>0.03</v>
          </cell>
          <cell r="DJ1145">
            <v>73.321284239999983</v>
          </cell>
          <cell r="DK1145">
            <v>2.3749417536869044E-2</v>
          </cell>
          <cell r="DL1145">
            <v>0</v>
          </cell>
        </row>
        <row r="1146">
          <cell r="A1146" t="str">
            <v>B10421B1R1400L3062</v>
          </cell>
          <cell r="B1146" t="str">
            <v>RULLIERA A.C. M1 P95,7 LR1400 LT3062</v>
          </cell>
          <cell r="F1146">
            <v>6931.397238978725</v>
          </cell>
          <cell r="H1146">
            <v>3257.7567023200004</v>
          </cell>
          <cell r="I1146">
            <v>0.53</v>
          </cell>
          <cell r="J1146" t="str">
            <v>OK</v>
          </cell>
          <cell r="K1146" t="str">
            <v>NEWZD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>
            <v>0</v>
          </cell>
          <cell r="AM1146">
            <v>0</v>
          </cell>
          <cell r="AN1146">
            <v>0</v>
          </cell>
          <cell r="AO1146">
            <v>0</v>
          </cell>
          <cell r="AP1146">
            <v>0</v>
          </cell>
          <cell r="AQ1146">
            <v>0</v>
          </cell>
          <cell r="AR1146">
            <v>0</v>
          </cell>
          <cell r="AS1146">
            <v>0</v>
          </cell>
          <cell r="AT1146">
            <v>0</v>
          </cell>
          <cell r="AU1146">
            <v>0</v>
          </cell>
          <cell r="AV1146">
            <v>2604.2694523200003</v>
          </cell>
          <cell r="AW1146">
            <v>72</v>
          </cell>
          <cell r="AX1146">
            <v>2</v>
          </cell>
          <cell r="AY1146">
            <v>0</v>
          </cell>
          <cell r="AZ1146">
            <v>0</v>
          </cell>
          <cell r="BA1146">
            <v>0</v>
          </cell>
          <cell r="BB1146">
            <v>0</v>
          </cell>
          <cell r="BC1146">
            <v>0</v>
          </cell>
          <cell r="BD1146">
            <v>0</v>
          </cell>
          <cell r="BE1146">
            <v>18</v>
          </cell>
          <cell r="BF1146">
            <v>0.5</v>
          </cell>
          <cell r="BG1146">
            <v>0</v>
          </cell>
          <cell r="BH1146">
            <v>0</v>
          </cell>
          <cell r="BI1146">
            <v>0</v>
          </cell>
          <cell r="BJ1146">
            <v>0</v>
          </cell>
          <cell r="BK1146">
            <v>49.4</v>
          </cell>
          <cell r="BL1146">
            <v>1.3</v>
          </cell>
          <cell r="BM1146">
            <v>0</v>
          </cell>
          <cell r="BN1146">
            <v>0</v>
          </cell>
          <cell r="BO1146">
            <v>293.19225</v>
          </cell>
          <cell r="BP1146">
            <v>9.0213000000000001</v>
          </cell>
          <cell r="BQ1146">
            <v>0</v>
          </cell>
          <cell r="BR1146">
            <v>0</v>
          </cell>
          <cell r="BS1146">
            <v>143.19499999999999</v>
          </cell>
          <cell r="BT1146">
            <v>4.4059999999999997</v>
          </cell>
          <cell r="BU1146">
            <v>0</v>
          </cell>
          <cell r="BV1146">
            <v>0</v>
          </cell>
          <cell r="BW1146">
            <v>0</v>
          </cell>
          <cell r="BX1146">
            <v>0</v>
          </cell>
          <cell r="BY1146">
            <v>0</v>
          </cell>
          <cell r="BZ1146">
            <v>0</v>
          </cell>
          <cell r="CA1146">
            <v>77.7</v>
          </cell>
          <cell r="CB1146">
            <v>2.1</v>
          </cell>
          <cell r="CC1146">
            <v>0</v>
          </cell>
          <cell r="CD1146">
            <v>0</v>
          </cell>
          <cell r="CE1146">
            <v>0</v>
          </cell>
          <cell r="CF1146">
            <v>0</v>
          </cell>
          <cell r="CG1146">
            <v>0</v>
          </cell>
          <cell r="CH1146">
            <v>0</v>
          </cell>
          <cell r="CI1146">
            <v>0</v>
          </cell>
          <cell r="CJ1146">
            <v>0</v>
          </cell>
          <cell r="CK1146">
            <v>0</v>
          </cell>
          <cell r="CL1146">
            <v>0</v>
          </cell>
          <cell r="CM1146">
            <v>0</v>
          </cell>
          <cell r="CN1146">
            <v>0</v>
          </cell>
          <cell r="CO1146">
            <v>0</v>
          </cell>
          <cell r="CP1146">
            <v>0</v>
          </cell>
          <cell r="CQ1146">
            <v>0</v>
          </cell>
          <cell r="CR1146">
            <v>0</v>
          </cell>
          <cell r="CS1146">
            <v>0</v>
          </cell>
          <cell r="CT1146">
            <v>0</v>
          </cell>
          <cell r="CU1146">
            <v>0</v>
          </cell>
          <cell r="CV1146">
            <v>0</v>
          </cell>
          <cell r="CW1146">
            <v>0</v>
          </cell>
          <cell r="CX1146">
            <v>0</v>
          </cell>
          <cell r="CY1146">
            <v>0</v>
          </cell>
          <cell r="CZ1146">
            <v>0</v>
          </cell>
          <cell r="DA1146">
            <v>0</v>
          </cell>
          <cell r="DB1146">
            <v>0</v>
          </cell>
          <cell r="DC1146">
            <v>0</v>
          </cell>
          <cell r="DD1146">
            <v>3257.7567023200004</v>
          </cell>
          <cell r="DE1146">
            <v>0</v>
          </cell>
          <cell r="DG1146">
            <v>2528.4169440000001</v>
          </cell>
          <cell r="DI1146">
            <v>0.03</v>
          </cell>
          <cell r="DJ1146">
            <v>75.852508319999998</v>
          </cell>
          <cell r="DK1146">
            <v>2.3838715340025726E-2</v>
          </cell>
          <cell r="DL1146">
            <v>0</v>
          </cell>
        </row>
        <row r="1147">
          <cell r="A1147" t="str">
            <v>B10421B1R1400L3350</v>
          </cell>
          <cell r="B1147" t="str">
            <v>RULLIERA A.C. M1 P95,7 LR1400 LT3350</v>
          </cell>
          <cell r="F1147">
            <v>7286.1205228936169</v>
          </cell>
          <cell r="H1147">
            <v>3424.4766457599999</v>
          </cell>
          <cell r="I1147">
            <v>0.53</v>
          </cell>
          <cell r="J1147" t="str">
            <v>OK</v>
          </cell>
          <cell r="K1147" t="str">
            <v>NEWZD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>
            <v>0</v>
          </cell>
          <cell r="AM1147">
            <v>0</v>
          </cell>
          <cell r="AN1147">
            <v>0</v>
          </cell>
          <cell r="AO1147">
            <v>0</v>
          </cell>
          <cell r="AP1147">
            <v>0</v>
          </cell>
          <cell r="AQ1147">
            <v>0</v>
          </cell>
          <cell r="AR1147">
            <v>0</v>
          </cell>
          <cell r="AS1147">
            <v>0</v>
          </cell>
          <cell r="AT1147">
            <v>0</v>
          </cell>
          <cell r="AU1147">
            <v>0</v>
          </cell>
          <cell r="AV1147">
            <v>2755.5453957599998</v>
          </cell>
          <cell r="AW1147">
            <v>72</v>
          </cell>
          <cell r="AX1147">
            <v>2</v>
          </cell>
          <cell r="AY1147">
            <v>0</v>
          </cell>
          <cell r="AZ1147">
            <v>0</v>
          </cell>
          <cell r="BA1147">
            <v>0</v>
          </cell>
          <cell r="BB1147">
            <v>0</v>
          </cell>
          <cell r="BC1147">
            <v>0</v>
          </cell>
          <cell r="BD1147">
            <v>0</v>
          </cell>
          <cell r="BE1147">
            <v>18</v>
          </cell>
          <cell r="BF1147">
            <v>0.5</v>
          </cell>
          <cell r="BG1147">
            <v>0</v>
          </cell>
          <cell r="BH1147">
            <v>0</v>
          </cell>
          <cell r="BI1147">
            <v>0</v>
          </cell>
          <cell r="BJ1147">
            <v>0</v>
          </cell>
          <cell r="BK1147">
            <v>49.4</v>
          </cell>
          <cell r="BL1147">
            <v>1.3</v>
          </cell>
          <cell r="BM1147">
            <v>0</v>
          </cell>
          <cell r="BN1147">
            <v>0</v>
          </cell>
          <cell r="BO1147">
            <v>303.95624999999995</v>
          </cell>
          <cell r="BP1147">
            <v>9.3524999999999991</v>
          </cell>
          <cell r="BQ1147">
            <v>0</v>
          </cell>
          <cell r="BR1147">
            <v>0</v>
          </cell>
          <cell r="BS1147">
            <v>147.875</v>
          </cell>
          <cell r="BT1147">
            <v>4.55</v>
          </cell>
          <cell r="BU1147">
            <v>0</v>
          </cell>
          <cell r="BV1147">
            <v>0</v>
          </cell>
          <cell r="BW1147">
            <v>0</v>
          </cell>
          <cell r="BX1147">
            <v>0</v>
          </cell>
          <cell r="BY1147">
            <v>0</v>
          </cell>
          <cell r="BZ1147">
            <v>0</v>
          </cell>
          <cell r="CA1147">
            <v>77.7</v>
          </cell>
          <cell r="CB1147">
            <v>2.1</v>
          </cell>
          <cell r="CC1147">
            <v>0</v>
          </cell>
          <cell r="CD1147">
            <v>0</v>
          </cell>
          <cell r="CE1147">
            <v>0</v>
          </cell>
          <cell r="CF1147">
            <v>0</v>
          </cell>
          <cell r="CG1147">
            <v>0</v>
          </cell>
          <cell r="CH1147">
            <v>0</v>
          </cell>
          <cell r="CI1147">
            <v>0</v>
          </cell>
          <cell r="CJ1147">
            <v>0</v>
          </cell>
          <cell r="CK1147">
            <v>0</v>
          </cell>
          <cell r="CL1147">
            <v>0</v>
          </cell>
          <cell r="CM1147">
            <v>0</v>
          </cell>
          <cell r="CN1147">
            <v>0</v>
          </cell>
          <cell r="CO1147">
            <v>0</v>
          </cell>
          <cell r="CP1147">
            <v>0</v>
          </cell>
          <cell r="CQ1147">
            <v>0</v>
          </cell>
          <cell r="CR1147">
            <v>0</v>
          </cell>
          <cell r="CS1147">
            <v>0</v>
          </cell>
          <cell r="CT1147">
            <v>0</v>
          </cell>
          <cell r="CU1147">
            <v>0</v>
          </cell>
          <cell r="CV1147">
            <v>0</v>
          </cell>
          <cell r="CW1147">
            <v>0</v>
          </cell>
          <cell r="CX1147">
            <v>0</v>
          </cell>
          <cell r="CY1147">
            <v>0</v>
          </cell>
          <cell r="CZ1147">
            <v>0</v>
          </cell>
          <cell r="DA1147">
            <v>0</v>
          </cell>
          <cell r="DB1147">
            <v>0</v>
          </cell>
          <cell r="DC1147">
            <v>0</v>
          </cell>
          <cell r="DD1147">
            <v>3424.4766457599999</v>
          </cell>
          <cell r="DE1147">
            <v>0</v>
          </cell>
          <cell r="DG1147">
            <v>2675.2867919999999</v>
          </cell>
          <cell r="DI1147">
            <v>0.03</v>
          </cell>
          <cell r="DJ1147">
            <v>80.25860376</v>
          </cell>
          <cell r="DK1147">
            <v>2.3999213792890602E-2</v>
          </cell>
          <cell r="DL1147">
            <v>0</v>
          </cell>
        </row>
        <row r="1148">
          <cell r="A1148" t="str">
            <v>B10421B1R1400L3828</v>
          </cell>
          <cell r="B1148" t="str">
            <v>RULLIERA A.C. M1 P95,7 LR1400 LT3828</v>
          </cell>
          <cell r="F1148">
            <v>7847.0222954893625</v>
          </cell>
          <cell r="H1148">
            <v>3688.1004788800001</v>
          </cell>
          <cell r="I1148">
            <v>0.53</v>
          </cell>
          <cell r="J1148" t="str">
            <v>OK</v>
          </cell>
          <cell r="K1148" t="str">
            <v>NEWZD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>
            <v>0</v>
          </cell>
          <cell r="AM1148">
            <v>0</v>
          </cell>
          <cell r="AN1148">
            <v>0</v>
          </cell>
          <cell r="AO1148">
            <v>0</v>
          </cell>
          <cell r="AP1148">
            <v>0</v>
          </cell>
          <cell r="AQ1148">
            <v>0</v>
          </cell>
          <cell r="AR1148">
            <v>0</v>
          </cell>
          <cell r="AS1148">
            <v>0</v>
          </cell>
          <cell r="AT1148">
            <v>0</v>
          </cell>
          <cell r="AU1148">
            <v>0</v>
          </cell>
          <cell r="AV1148">
            <v>2993.5364788800002</v>
          </cell>
          <cell r="AW1148">
            <v>72</v>
          </cell>
          <cell r="AX1148">
            <v>2</v>
          </cell>
          <cell r="AY1148">
            <v>0</v>
          </cell>
          <cell r="AZ1148">
            <v>0</v>
          </cell>
          <cell r="BA1148">
            <v>0</v>
          </cell>
          <cell r="BB1148">
            <v>0</v>
          </cell>
          <cell r="BC1148">
            <v>0</v>
          </cell>
          <cell r="BD1148">
            <v>0</v>
          </cell>
          <cell r="BE1148">
            <v>18</v>
          </cell>
          <cell r="BF1148">
            <v>0.5</v>
          </cell>
          <cell r="BG1148">
            <v>0</v>
          </cell>
          <cell r="BH1148">
            <v>0</v>
          </cell>
          <cell r="BI1148">
            <v>0</v>
          </cell>
          <cell r="BJ1148">
            <v>0</v>
          </cell>
          <cell r="BK1148">
            <v>49.4</v>
          </cell>
          <cell r="BL1148">
            <v>1.3</v>
          </cell>
          <cell r="BM1148">
            <v>0</v>
          </cell>
          <cell r="BN1148">
            <v>0</v>
          </cell>
          <cell r="BO1148">
            <v>321.82150000000001</v>
          </cell>
          <cell r="BP1148">
            <v>9.9022000000000006</v>
          </cell>
          <cell r="BQ1148">
            <v>0</v>
          </cell>
          <cell r="BR1148">
            <v>0</v>
          </cell>
          <cell r="BS1148">
            <v>155.64249999999998</v>
          </cell>
          <cell r="BT1148">
            <v>4.7889999999999997</v>
          </cell>
          <cell r="BU1148">
            <v>0</v>
          </cell>
          <cell r="BV1148">
            <v>0</v>
          </cell>
          <cell r="BW1148">
            <v>0</v>
          </cell>
          <cell r="BX1148">
            <v>0</v>
          </cell>
          <cell r="BY1148">
            <v>0</v>
          </cell>
          <cell r="BZ1148">
            <v>0</v>
          </cell>
          <cell r="CA1148">
            <v>77.7</v>
          </cell>
          <cell r="CB1148">
            <v>2.1</v>
          </cell>
          <cell r="CC1148">
            <v>0</v>
          </cell>
          <cell r="CD1148">
            <v>0</v>
          </cell>
          <cell r="CE1148">
            <v>0</v>
          </cell>
          <cell r="CF1148">
            <v>0</v>
          </cell>
          <cell r="CG1148">
            <v>0</v>
          </cell>
          <cell r="CH1148">
            <v>0</v>
          </cell>
          <cell r="CI1148">
            <v>0</v>
          </cell>
          <cell r="CJ1148">
            <v>0</v>
          </cell>
          <cell r="CK1148">
            <v>0</v>
          </cell>
          <cell r="CL1148">
            <v>0</v>
          </cell>
          <cell r="CM1148">
            <v>0</v>
          </cell>
          <cell r="CN1148">
            <v>0</v>
          </cell>
          <cell r="CO1148">
            <v>0</v>
          </cell>
          <cell r="CP1148">
            <v>0</v>
          </cell>
          <cell r="CQ1148">
            <v>0</v>
          </cell>
          <cell r="CR1148">
            <v>0</v>
          </cell>
          <cell r="CS1148">
            <v>0</v>
          </cell>
          <cell r="CT1148">
            <v>0</v>
          </cell>
          <cell r="CU1148">
            <v>0</v>
          </cell>
          <cell r="CV1148">
            <v>0</v>
          </cell>
          <cell r="CW1148">
            <v>0</v>
          </cell>
          <cell r="CX1148">
            <v>0</v>
          </cell>
          <cell r="CY1148">
            <v>0</v>
          </cell>
          <cell r="CZ1148">
            <v>0</v>
          </cell>
          <cell r="DA1148">
            <v>0</v>
          </cell>
          <cell r="DB1148">
            <v>0</v>
          </cell>
          <cell r="DC1148">
            <v>0</v>
          </cell>
          <cell r="DD1148">
            <v>3688.1004788800001</v>
          </cell>
          <cell r="DE1148">
            <v>0</v>
          </cell>
          <cell r="DG1148">
            <v>2906.3460960000002</v>
          </cell>
          <cell r="DI1148">
            <v>0.03</v>
          </cell>
          <cell r="DJ1148">
            <v>87.190382880000001</v>
          </cell>
          <cell r="DK1148">
            <v>2.4213429537397704E-2</v>
          </cell>
          <cell r="DL1148">
            <v>0</v>
          </cell>
        </row>
        <row r="1149">
          <cell r="A1149" t="str">
            <v>B10421B2R0400L1914</v>
          </cell>
          <cell r="B1149" t="str">
            <v>RULLIERA A.C. M2 P95,7 LR0400 LT1914</v>
          </cell>
          <cell r="F1149">
            <v>6649.2528310297866</v>
          </cell>
          <cell r="H1149">
            <v>3125.1488305839994</v>
          </cell>
          <cell r="I1149">
            <v>0.53</v>
          </cell>
          <cell r="J1149" t="str">
            <v>OK</v>
          </cell>
          <cell r="K1149" t="str">
            <v>NEWZD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>
            <v>0</v>
          </cell>
          <cell r="AM1149">
            <v>0</v>
          </cell>
          <cell r="AN1149">
            <v>0</v>
          </cell>
          <cell r="AO1149">
            <v>0</v>
          </cell>
          <cell r="AP1149">
            <v>0</v>
          </cell>
          <cell r="AQ1149">
            <v>0</v>
          </cell>
          <cell r="AR1149">
            <v>0</v>
          </cell>
          <cell r="AS1149">
            <v>0</v>
          </cell>
          <cell r="AT1149">
            <v>0</v>
          </cell>
          <cell r="AU1149">
            <v>0</v>
          </cell>
          <cell r="AV1149">
            <v>2386.9730805839995</v>
          </cell>
          <cell r="AW1149">
            <v>72</v>
          </cell>
          <cell r="AX1149">
            <v>2</v>
          </cell>
          <cell r="AY1149">
            <v>0</v>
          </cell>
          <cell r="AZ1149">
            <v>0</v>
          </cell>
          <cell r="BA1149">
            <v>0</v>
          </cell>
          <cell r="BB1149">
            <v>0</v>
          </cell>
          <cell r="BC1149">
            <v>0</v>
          </cell>
          <cell r="BD1149">
            <v>0</v>
          </cell>
          <cell r="BE1149">
            <v>18</v>
          </cell>
          <cell r="BF1149">
            <v>0.5</v>
          </cell>
          <cell r="BG1149">
            <v>0</v>
          </cell>
          <cell r="BH1149">
            <v>0</v>
          </cell>
          <cell r="BI1149">
            <v>0</v>
          </cell>
          <cell r="BJ1149">
            <v>0</v>
          </cell>
          <cell r="BK1149">
            <v>49.4</v>
          </cell>
          <cell r="BL1149">
            <v>1.3</v>
          </cell>
          <cell r="BM1149">
            <v>0</v>
          </cell>
          <cell r="BN1149">
            <v>0</v>
          </cell>
          <cell r="BO1149">
            <v>347.78575000000001</v>
          </cell>
          <cell r="BP1149">
            <v>10.7011</v>
          </cell>
          <cell r="BQ1149">
            <v>0</v>
          </cell>
          <cell r="BR1149">
            <v>0</v>
          </cell>
          <cell r="BS1149">
            <v>173.29</v>
          </cell>
          <cell r="BT1149">
            <v>5.3319999999999999</v>
          </cell>
          <cell r="BU1149">
            <v>0</v>
          </cell>
          <cell r="BV1149">
            <v>0</v>
          </cell>
          <cell r="BW1149">
            <v>0</v>
          </cell>
          <cell r="BX1149">
            <v>0</v>
          </cell>
          <cell r="BY1149">
            <v>0</v>
          </cell>
          <cell r="BZ1149">
            <v>0</v>
          </cell>
          <cell r="CA1149">
            <v>77.7</v>
          </cell>
          <cell r="CB1149">
            <v>2.1</v>
          </cell>
          <cell r="CC1149">
            <v>0</v>
          </cell>
          <cell r="CD1149">
            <v>0</v>
          </cell>
          <cell r="CE1149">
            <v>0</v>
          </cell>
          <cell r="CF1149">
            <v>0</v>
          </cell>
          <cell r="CG1149">
            <v>0</v>
          </cell>
          <cell r="CH1149">
            <v>0</v>
          </cell>
          <cell r="CI1149">
            <v>0</v>
          </cell>
          <cell r="CJ1149">
            <v>0</v>
          </cell>
          <cell r="CK1149">
            <v>0</v>
          </cell>
          <cell r="CL1149">
            <v>0</v>
          </cell>
          <cell r="CM1149">
            <v>0</v>
          </cell>
          <cell r="CN1149">
            <v>0</v>
          </cell>
          <cell r="CO1149">
            <v>0</v>
          </cell>
          <cell r="CP1149">
            <v>0</v>
          </cell>
          <cell r="CQ1149">
            <v>0</v>
          </cell>
          <cell r="CR1149">
            <v>0</v>
          </cell>
          <cell r="CS1149">
            <v>0</v>
          </cell>
          <cell r="CT1149">
            <v>0</v>
          </cell>
          <cell r="CU1149">
            <v>0</v>
          </cell>
          <cell r="CV1149">
            <v>0</v>
          </cell>
          <cell r="CW1149">
            <v>0</v>
          </cell>
          <cell r="CX1149">
            <v>0</v>
          </cell>
          <cell r="CY1149">
            <v>0</v>
          </cell>
          <cell r="CZ1149">
            <v>0</v>
          </cell>
          <cell r="DA1149">
            <v>0</v>
          </cell>
          <cell r="DB1149">
            <v>0</v>
          </cell>
          <cell r="DC1149">
            <v>0</v>
          </cell>
          <cell r="DD1149">
            <v>3125.1488305839994</v>
          </cell>
          <cell r="DE1149">
            <v>0</v>
          </cell>
          <cell r="DG1149">
            <v>2317.4495927999997</v>
          </cell>
          <cell r="DI1149">
            <v>0.03</v>
          </cell>
          <cell r="DJ1149">
            <v>69.523487783999983</v>
          </cell>
          <cell r="DK1149">
            <v>2.2752621798944977E-2</v>
          </cell>
          <cell r="DL1149">
            <v>0</v>
          </cell>
        </row>
        <row r="1150">
          <cell r="A1150" t="str">
            <v>B10421B2R0400L2393</v>
          </cell>
          <cell r="B1150" t="str">
            <v>RULLIERA A.C. M2 P95,7 LR0400 LT2393</v>
          </cell>
          <cell r="F1150">
            <v>7412.9276248170227</v>
          </cell>
          <cell r="H1150">
            <v>3484.0759836640004</v>
          </cell>
          <cell r="I1150">
            <v>0.53</v>
          </cell>
          <cell r="J1150" t="str">
            <v>OK</v>
          </cell>
          <cell r="K1150" t="str">
            <v>NEWZD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>
            <v>0</v>
          </cell>
          <cell r="AM1150">
            <v>0</v>
          </cell>
          <cell r="AN1150">
            <v>0</v>
          </cell>
          <cell r="AO1150">
            <v>0</v>
          </cell>
          <cell r="AP1150">
            <v>0</v>
          </cell>
          <cell r="AQ1150">
            <v>0</v>
          </cell>
          <cell r="AR1150">
            <v>0</v>
          </cell>
          <cell r="AS1150">
            <v>0</v>
          </cell>
          <cell r="AT1150">
            <v>0</v>
          </cell>
          <cell r="AU1150">
            <v>0</v>
          </cell>
          <cell r="AV1150">
            <v>2720.2138586640003</v>
          </cell>
          <cell r="AW1150">
            <v>72</v>
          </cell>
          <cell r="AX1150">
            <v>2</v>
          </cell>
          <cell r="AY1150">
            <v>0</v>
          </cell>
          <cell r="AZ1150">
            <v>0</v>
          </cell>
          <cell r="BA1150">
            <v>0</v>
          </cell>
          <cell r="BB1150">
            <v>0</v>
          </cell>
          <cell r="BC1150">
            <v>0</v>
          </cell>
          <cell r="BD1150">
            <v>0</v>
          </cell>
          <cell r="BE1150">
            <v>18</v>
          </cell>
          <cell r="BF1150">
            <v>0.5</v>
          </cell>
          <cell r="BG1150">
            <v>0</v>
          </cell>
          <cell r="BH1150">
            <v>0</v>
          </cell>
          <cell r="BI1150">
            <v>0</v>
          </cell>
          <cell r="BJ1150">
            <v>0</v>
          </cell>
          <cell r="BK1150">
            <v>49.4</v>
          </cell>
          <cell r="BL1150">
            <v>1.3</v>
          </cell>
          <cell r="BM1150">
            <v>0</v>
          </cell>
          <cell r="BN1150">
            <v>0</v>
          </cell>
          <cell r="BO1150">
            <v>365.68837500000001</v>
          </cell>
          <cell r="BP1150">
            <v>11.251950000000001</v>
          </cell>
          <cell r="BQ1150">
            <v>0</v>
          </cell>
          <cell r="BR1150">
            <v>0</v>
          </cell>
          <cell r="BS1150">
            <v>181.07375000000002</v>
          </cell>
          <cell r="BT1150">
            <v>5.5715000000000003</v>
          </cell>
          <cell r="BU1150">
            <v>0</v>
          </cell>
          <cell r="BV1150">
            <v>0</v>
          </cell>
          <cell r="BW1150">
            <v>0</v>
          </cell>
          <cell r="BX1150">
            <v>0</v>
          </cell>
          <cell r="BY1150">
            <v>0</v>
          </cell>
          <cell r="BZ1150">
            <v>0</v>
          </cell>
          <cell r="CA1150">
            <v>77.7</v>
          </cell>
          <cell r="CB1150">
            <v>2.1</v>
          </cell>
          <cell r="CC1150">
            <v>0</v>
          </cell>
          <cell r="CD1150">
            <v>0</v>
          </cell>
          <cell r="CE1150">
            <v>0</v>
          </cell>
          <cell r="CF1150">
            <v>0</v>
          </cell>
          <cell r="CG1150">
            <v>0</v>
          </cell>
          <cell r="CH1150">
            <v>0</v>
          </cell>
          <cell r="CI1150">
            <v>0</v>
          </cell>
          <cell r="CJ1150">
            <v>0</v>
          </cell>
          <cell r="CK1150">
            <v>0</v>
          </cell>
          <cell r="CL1150">
            <v>0</v>
          </cell>
          <cell r="CM1150">
            <v>0</v>
          </cell>
          <cell r="CN1150">
            <v>0</v>
          </cell>
          <cell r="CO1150">
            <v>0</v>
          </cell>
          <cell r="CP1150">
            <v>0</v>
          </cell>
          <cell r="CQ1150">
            <v>0</v>
          </cell>
          <cell r="CR1150">
            <v>0</v>
          </cell>
          <cell r="CS1150">
            <v>0</v>
          </cell>
          <cell r="CT1150">
            <v>0</v>
          </cell>
          <cell r="CU1150">
            <v>0</v>
          </cell>
          <cell r="CV1150">
            <v>0</v>
          </cell>
          <cell r="CW1150">
            <v>0</v>
          </cell>
          <cell r="CX1150">
            <v>0</v>
          </cell>
          <cell r="CY1150">
            <v>0</v>
          </cell>
          <cell r="CZ1150">
            <v>0</v>
          </cell>
          <cell r="DA1150">
            <v>0</v>
          </cell>
          <cell r="DB1150">
            <v>0</v>
          </cell>
          <cell r="DC1150">
            <v>0</v>
          </cell>
          <cell r="DD1150">
            <v>3484.0759836640004</v>
          </cell>
          <cell r="DE1150">
            <v>0</v>
          </cell>
          <cell r="DG1150">
            <v>2640.9843288000002</v>
          </cell>
          <cell r="DI1150">
            <v>0.03</v>
          </cell>
          <cell r="DJ1150">
            <v>79.229529864</v>
          </cell>
          <cell r="DK1150">
            <v>2.3269633723299148E-2</v>
          </cell>
          <cell r="DL1150">
            <v>0</v>
          </cell>
        </row>
        <row r="1151">
          <cell r="A1151" t="str">
            <v>B10421B2R0400L2871</v>
          </cell>
          <cell r="B1151" t="str">
            <v>RULLIERA A.C. M2 P95,7 LR0400 LT2871</v>
          </cell>
          <cell r="F1151">
            <v>7902.9217078808506</v>
          </cell>
          <cell r="H1151">
            <v>3714.3732027039996</v>
          </cell>
          <cell r="I1151">
            <v>0.53</v>
          </cell>
          <cell r="J1151" t="str">
            <v>OK</v>
          </cell>
          <cell r="K1151" t="str">
            <v>NEWZD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>
            <v>0</v>
          </cell>
          <cell r="AM1151">
            <v>0</v>
          </cell>
          <cell r="AN1151">
            <v>0</v>
          </cell>
          <cell r="AO1151">
            <v>0</v>
          </cell>
          <cell r="AP1151">
            <v>0</v>
          </cell>
          <cell r="AQ1151">
            <v>0</v>
          </cell>
          <cell r="AR1151">
            <v>0</v>
          </cell>
          <cell r="AS1151">
            <v>0</v>
          </cell>
          <cell r="AT1151">
            <v>0</v>
          </cell>
          <cell r="AU1151">
            <v>0</v>
          </cell>
          <cell r="AV1151">
            <v>2924.8783277039997</v>
          </cell>
          <cell r="AW1151">
            <v>72</v>
          </cell>
          <cell r="AX1151">
            <v>2</v>
          </cell>
          <cell r="AY1151">
            <v>0</v>
          </cell>
          <cell r="AZ1151">
            <v>0</v>
          </cell>
          <cell r="BA1151">
            <v>0</v>
          </cell>
          <cell r="BB1151">
            <v>0</v>
          </cell>
          <cell r="BC1151">
            <v>0</v>
          </cell>
          <cell r="BD1151">
            <v>0</v>
          </cell>
          <cell r="BE1151">
            <v>18</v>
          </cell>
          <cell r="BF1151">
            <v>0.5</v>
          </cell>
          <cell r="BG1151">
            <v>0</v>
          </cell>
          <cell r="BH1151">
            <v>0</v>
          </cell>
          <cell r="BI1151">
            <v>0</v>
          </cell>
          <cell r="BJ1151">
            <v>0</v>
          </cell>
          <cell r="BK1151">
            <v>49.4</v>
          </cell>
          <cell r="BL1151">
            <v>1.3</v>
          </cell>
          <cell r="BM1151">
            <v>0</v>
          </cell>
          <cell r="BN1151">
            <v>0</v>
          </cell>
          <cell r="BO1151">
            <v>383.55362499999995</v>
          </cell>
          <cell r="BP1151">
            <v>11.801649999999999</v>
          </cell>
          <cell r="BQ1151">
            <v>0</v>
          </cell>
          <cell r="BR1151">
            <v>0</v>
          </cell>
          <cell r="BS1151">
            <v>188.84125</v>
          </cell>
          <cell r="BT1151">
            <v>5.8105000000000002</v>
          </cell>
          <cell r="BU1151">
            <v>0</v>
          </cell>
          <cell r="BV1151">
            <v>0</v>
          </cell>
          <cell r="BW1151">
            <v>0</v>
          </cell>
          <cell r="BX1151">
            <v>0</v>
          </cell>
          <cell r="BY1151">
            <v>0</v>
          </cell>
          <cell r="BZ1151">
            <v>0</v>
          </cell>
          <cell r="CA1151">
            <v>77.7</v>
          </cell>
          <cell r="CB1151">
            <v>2.1</v>
          </cell>
          <cell r="CC1151">
            <v>0</v>
          </cell>
          <cell r="CD1151">
            <v>0</v>
          </cell>
          <cell r="CE1151">
            <v>0</v>
          </cell>
          <cell r="CF1151">
            <v>0</v>
          </cell>
          <cell r="CG1151">
            <v>0</v>
          </cell>
          <cell r="CH1151">
            <v>0</v>
          </cell>
          <cell r="CI1151">
            <v>0</v>
          </cell>
          <cell r="CJ1151">
            <v>0</v>
          </cell>
          <cell r="CK1151">
            <v>0</v>
          </cell>
          <cell r="CL1151">
            <v>0</v>
          </cell>
          <cell r="CM1151">
            <v>0</v>
          </cell>
          <cell r="CN1151">
            <v>0</v>
          </cell>
          <cell r="CO1151">
            <v>0</v>
          </cell>
          <cell r="CP1151">
            <v>0</v>
          </cell>
          <cell r="CQ1151">
            <v>0</v>
          </cell>
          <cell r="CR1151">
            <v>0</v>
          </cell>
          <cell r="CS1151">
            <v>0</v>
          </cell>
          <cell r="CT1151">
            <v>0</v>
          </cell>
          <cell r="CU1151">
            <v>0</v>
          </cell>
          <cell r="CV1151">
            <v>0</v>
          </cell>
          <cell r="CW1151">
            <v>0</v>
          </cell>
          <cell r="CX1151">
            <v>0</v>
          </cell>
          <cell r="CY1151">
            <v>0</v>
          </cell>
          <cell r="CZ1151">
            <v>0</v>
          </cell>
          <cell r="DA1151">
            <v>0</v>
          </cell>
          <cell r="DB1151">
            <v>0</v>
          </cell>
          <cell r="DC1151">
            <v>0</v>
          </cell>
          <cell r="DD1151">
            <v>3714.3732027039996</v>
          </cell>
          <cell r="DE1151">
            <v>0</v>
          </cell>
          <cell r="DG1151">
            <v>2839.6876967999997</v>
          </cell>
          <cell r="DI1151">
            <v>0.03</v>
          </cell>
          <cell r="DJ1151">
            <v>85.190630903999988</v>
          </cell>
          <cell r="DK1151">
            <v>2.3473779347988877E-2</v>
          </cell>
          <cell r="DL1151">
            <v>0</v>
          </cell>
        </row>
        <row r="1152">
          <cell r="A1152" t="str">
            <v>B10421B2R0400L3350</v>
          </cell>
          <cell r="B1152" t="str">
            <v>RULLIERA A.C. M2 P95,7 LR0400 LT3350</v>
          </cell>
          <cell r="F1152">
            <v>8393.4076293276594</v>
          </cell>
          <cell r="H1152">
            <v>3944.9015857839995</v>
          </cell>
          <cell r="I1152">
            <v>0.53</v>
          </cell>
          <cell r="J1152" t="str">
            <v>OK</v>
          </cell>
          <cell r="K1152" t="str">
            <v>NEWZD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>
            <v>0</v>
          </cell>
          <cell r="AM1152">
            <v>0</v>
          </cell>
          <cell r="AN1152">
            <v>0</v>
          </cell>
          <cell r="AO1152">
            <v>0</v>
          </cell>
          <cell r="AP1152">
            <v>0</v>
          </cell>
          <cell r="AQ1152">
            <v>0</v>
          </cell>
          <cell r="AR1152">
            <v>0</v>
          </cell>
          <cell r="AS1152">
            <v>0</v>
          </cell>
          <cell r="AT1152">
            <v>0</v>
          </cell>
          <cell r="AU1152">
            <v>0</v>
          </cell>
          <cell r="AV1152">
            <v>3129.7203357839999</v>
          </cell>
          <cell r="AW1152">
            <v>72</v>
          </cell>
          <cell r="AX1152">
            <v>2</v>
          </cell>
          <cell r="AY1152">
            <v>0</v>
          </cell>
          <cell r="AZ1152">
            <v>0</v>
          </cell>
          <cell r="BA1152">
            <v>0</v>
          </cell>
          <cell r="BB1152">
            <v>0</v>
          </cell>
          <cell r="BC1152">
            <v>0</v>
          </cell>
          <cell r="BD1152">
            <v>0</v>
          </cell>
          <cell r="BE1152">
            <v>18</v>
          </cell>
          <cell r="BF1152">
            <v>0.5</v>
          </cell>
          <cell r="BG1152">
            <v>0</v>
          </cell>
          <cell r="BH1152">
            <v>0</v>
          </cell>
          <cell r="BI1152">
            <v>0</v>
          </cell>
          <cell r="BJ1152">
            <v>0</v>
          </cell>
          <cell r="BK1152">
            <v>49.4</v>
          </cell>
          <cell r="BL1152">
            <v>1.3</v>
          </cell>
          <cell r="BM1152">
            <v>0</v>
          </cell>
          <cell r="BN1152">
            <v>0</v>
          </cell>
          <cell r="BO1152">
            <v>401.45624999999995</v>
          </cell>
          <cell r="BP1152">
            <v>12.352499999999999</v>
          </cell>
          <cell r="BQ1152">
            <v>0</v>
          </cell>
          <cell r="BR1152">
            <v>0</v>
          </cell>
          <cell r="BS1152">
            <v>196.625</v>
          </cell>
          <cell r="BT1152">
            <v>6.05</v>
          </cell>
          <cell r="BU1152">
            <v>0</v>
          </cell>
          <cell r="BV1152">
            <v>0</v>
          </cell>
          <cell r="BW1152">
            <v>0</v>
          </cell>
          <cell r="BX1152">
            <v>0</v>
          </cell>
          <cell r="BY1152">
            <v>0</v>
          </cell>
          <cell r="BZ1152">
            <v>0</v>
          </cell>
          <cell r="CA1152">
            <v>77.7</v>
          </cell>
          <cell r="CB1152">
            <v>2.1</v>
          </cell>
          <cell r="CC1152">
            <v>0</v>
          </cell>
          <cell r="CD1152">
            <v>0</v>
          </cell>
          <cell r="CE1152">
            <v>0</v>
          </cell>
          <cell r="CF1152">
            <v>0</v>
          </cell>
          <cell r="CG1152">
            <v>0</v>
          </cell>
          <cell r="CH1152">
            <v>0</v>
          </cell>
          <cell r="CI1152">
            <v>0</v>
          </cell>
          <cell r="CJ1152">
            <v>0</v>
          </cell>
          <cell r="CK1152">
            <v>0</v>
          </cell>
          <cell r="CL1152">
            <v>0</v>
          </cell>
          <cell r="CM1152">
            <v>0</v>
          </cell>
          <cell r="CN1152">
            <v>0</v>
          </cell>
          <cell r="CO1152">
            <v>0</v>
          </cell>
          <cell r="CP1152">
            <v>0</v>
          </cell>
          <cell r="CQ1152">
            <v>0</v>
          </cell>
          <cell r="CR1152">
            <v>0</v>
          </cell>
          <cell r="CS1152">
            <v>0</v>
          </cell>
          <cell r="CT1152">
            <v>0</v>
          </cell>
          <cell r="CU1152">
            <v>0</v>
          </cell>
          <cell r="CV1152">
            <v>0</v>
          </cell>
          <cell r="CW1152">
            <v>0</v>
          </cell>
          <cell r="CX1152">
            <v>0</v>
          </cell>
          <cell r="CY1152">
            <v>0</v>
          </cell>
          <cell r="CZ1152">
            <v>0</v>
          </cell>
          <cell r="DA1152">
            <v>0</v>
          </cell>
          <cell r="DB1152">
            <v>0</v>
          </cell>
          <cell r="DC1152">
            <v>0</v>
          </cell>
          <cell r="DD1152">
            <v>3944.9015857839995</v>
          </cell>
          <cell r="DE1152">
            <v>0</v>
          </cell>
          <cell r="DG1152">
            <v>3038.5634328000001</v>
          </cell>
          <cell r="DI1152">
            <v>0.03</v>
          </cell>
          <cell r="DJ1152">
            <v>91.156902983999998</v>
          </cell>
          <cell r="DK1152">
            <v>2.365411060853375E-2</v>
          </cell>
          <cell r="DL1152">
            <v>0</v>
          </cell>
        </row>
        <row r="1153">
          <cell r="A1153" t="str">
            <v>B10421B2R0400L3828</v>
          </cell>
          <cell r="B1153" t="str">
            <v>RULLIERA A.C. M2 P95,7 LR0400 LT3828</v>
          </cell>
          <cell r="F1153">
            <v>8883.4017123914891</v>
          </cell>
          <cell r="H1153">
            <v>4175.198804824</v>
          </cell>
          <cell r="I1153">
            <v>0.53</v>
          </cell>
          <cell r="J1153" t="str">
            <v>OK</v>
          </cell>
          <cell r="K1153" t="str">
            <v>NEWZD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>
            <v>0</v>
          </cell>
          <cell r="AM1153">
            <v>0</v>
          </cell>
          <cell r="AN1153">
            <v>0</v>
          </cell>
          <cell r="AO1153">
            <v>0</v>
          </cell>
          <cell r="AP1153">
            <v>0</v>
          </cell>
          <cell r="AQ1153">
            <v>0</v>
          </cell>
          <cell r="AR1153">
            <v>0</v>
          </cell>
          <cell r="AS1153">
            <v>0</v>
          </cell>
          <cell r="AT1153">
            <v>0</v>
          </cell>
          <cell r="AU1153">
            <v>0</v>
          </cell>
          <cell r="AV1153">
            <v>3334.3848048240002</v>
          </cell>
          <cell r="AW1153">
            <v>72</v>
          </cell>
          <cell r="AX1153">
            <v>2</v>
          </cell>
          <cell r="AY1153">
            <v>0</v>
          </cell>
          <cell r="AZ1153">
            <v>0</v>
          </cell>
          <cell r="BA1153">
            <v>0</v>
          </cell>
          <cell r="BB1153">
            <v>0</v>
          </cell>
          <cell r="BC1153">
            <v>0</v>
          </cell>
          <cell r="BD1153">
            <v>0</v>
          </cell>
          <cell r="BE1153">
            <v>18</v>
          </cell>
          <cell r="BF1153">
            <v>0.5</v>
          </cell>
          <cell r="BG1153">
            <v>0</v>
          </cell>
          <cell r="BH1153">
            <v>0</v>
          </cell>
          <cell r="BI1153">
            <v>0</v>
          </cell>
          <cell r="BJ1153">
            <v>0</v>
          </cell>
          <cell r="BK1153">
            <v>49.4</v>
          </cell>
          <cell r="BL1153">
            <v>1.3</v>
          </cell>
          <cell r="BM1153">
            <v>0</v>
          </cell>
          <cell r="BN1153">
            <v>0</v>
          </cell>
          <cell r="BO1153">
            <v>419.32150000000001</v>
          </cell>
          <cell r="BP1153">
            <v>12.902200000000001</v>
          </cell>
          <cell r="BQ1153">
            <v>0</v>
          </cell>
          <cell r="BR1153">
            <v>0</v>
          </cell>
          <cell r="BS1153">
            <v>204.39249999999998</v>
          </cell>
          <cell r="BT1153">
            <v>6.2889999999999997</v>
          </cell>
          <cell r="BU1153">
            <v>0</v>
          </cell>
          <cell r="BV1153">
            <v>0</v>
          </cell>
          <cell r="BW1153">
            <v>0</v>
          </cell>
          <cell r="BX1153">
            <v>0</v>
          </cell>
          <cell r="BY1153">
            <v>0</v>
          </cell>
          <cell r="BZ1153">
            <v>0</v>
          </cell>
          <cell r="CA1153">
            <v>77.7</v>
          </cell>
          <cell r="CB1153">
            <v>2.1</v>
          </cell>
          <cell r="CC1153">
            <v>0</v>
          </cell>
          <cell r="CD1153">
            <v>0</v>
          </cell>
          <cell r="CE1153">
            <v>0</v>
          </cell>
          <cell r="CF1153">
            <v>0</v>
          </cell>
          <cell r="CG1153">
            <v>0</v>
          </cell>
          <cell r="CH1153">
            <v>0</v>
          </cell>
          <cell r="CI1153">
            <v>0</v>
          </cell>
          <cell r="CJ1153">
            <v>0</v>
          </cell>
          <cell r="CK1153">
            <v>0</v>
          </cell>
          <cell r="CL1153">
            <v>0</v>
          </cell>
          <cell r="CM1153">
            <v>0</v>
          </cell>
          <cell r="CN1153">
            <v>0</v>
          </cell>
          <cell r="CO1153">
            <v>0</v>
          </cell>
          <cell r="CP1153">
            <v>0</v>
          </cell>
          <cell r="CQ1153">
            <v>0</v>
          </cell>
          <cell r="CR1153">
            <v>0</v>
          </cell>
          <cell r="CS1153">
            <v>0</v>
          </cell>
          <cell r="CT1153">
            <v>0</v>
          </cell>
          <cell r="CU1153">
            <v>0</v>
          </cell>
          <cell r="CV1153">
            <v>0</v>
          </cell>
          <cell r="CW1153">
            <v>0</v>
          </cell>
          <cell r="CX1153">
            <v>0</v>
          </cell>
          <cell r="CY1153">
            <v>0</v>
          </cell>
          <cell r="CZ1153">
            <v>0</v>
          </cell>
          <cell r="DA1153">
            <v>0</v>
          </cell>
          <cell r="DB1153">
            <v>0</v>
          </cell>
          <cell r="DC1153">
            <v>0</v>
          </cell>
          <cell r="DD1153">
            <v>4175.198804824</v>
          </cell>
          <cell r="DE1153">
            <v>0</v>
          </cell>
          <cell r="DG1153">
            <v>3237.2668008000001</v>
          </cell>
          <cell r="DI1153">
            <v>0.03</v>
          </cell>
          <cell r="DJ1153">
            <v>97.118004024000001</v>
          </cell>
          <cell r="DK1153">
            <v>2.3814634571474969E-2</v>
          </cell>
          <cell r="DL1153">
            <v>0</v>
          </cell>
        </row>
        <row r="1154">
          <cell r="A1154" t="str">
            <v>B10421B2R0600L1914</v>
          </cell>
          <cell r="B1154" t="str">
            <v>RULLIERA A.C. M2 P95,7 LR0600 LT1914</v>
          </cell>
          <cell r="F1154">
            <v>6720.3763734978711</v>
          </cell>
          <cell r="H1154">
            <v>3158.5768955439994</v>
          </cell>
          <cell r="I1154">
            <v>0.53</v>
          </cell>
          <cell r="J1154" t="str">
            <v>OK</v>
          </cell>
          <cell r="K1154" t="str">
            <v>NEWZD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>
            <v>0</v>
          </cell>
          <cell r="AM1154">
            <v>0</v>
          </cell>
          <cell r="AN1154">
            <v>0</v>
          </cell>
          <cell r="AO1154">
            <v>0</v>
          </cell>
          <cell r="AP1154">
            <v>0</v>
          </cell>
          <cell r="AQ1154">
            <v>0</v>
          </cell>
          <cell r="AR1154">
            <v>0</v>
          </cell>
          <cell r="AS1154">
            <v>0</v>
          </cell>
          <cell r="AT1154">
            <v>0</v>
          </cell>
          <cell r="AU1154">
            <v>0</v>
          </cell>
          <cell r="AV1154">
            <v>2420.4011455439995</v>
          </cell>
          <cell r="AW1154">
            <v>72</v>
          </cell>
          <cell r="AX1154">
            <v>2</v>
          </cell>
          <cell r="AY1154">
            <v>0</v>
          </cell>
          <cell r="AZ1154">
            <v>0</v>
          </cell>
          <cell r="BA1154">
            <v>0</v>
          </cell>
          <cell r="BB1154">
            <v>0</v>
          </cell>
          <cell r="BC1154">
            <v>0</v>
          </cell>
          <cell r="BD1154">
            <v>0</v>
          </cell>
          <cell r="BE1154">
            <v>18</v>
          </cell>
          <cell r="BF1154">
            <v>0.5</v>
          </cell>
          <cell r="BG1154">
            <v>0</v>
          </cell>
          <cell r="BH1154">
            <v>0</v>
          </cell>
          <cell r="BI1154">
            <v>0</v>
          </cell>
          <cell r="BJ1154">
            <v>0</v>
          </cell>
          <cell r="BK1154">
            <v>49.4</v>
          </cell>
          <cell r="BL1154">
            <v>1.3</v>
          </cell>
          <cell r="BM1154">
            <v>0</v>
          </cell>
          <cell r="BN1154">
            <v>0</v>
          </cell>
          <cell r="BO1154">
            <v>347.78575000000001</v>
          </cell>
          <cell r="BP1154">
            <v>10.7011</v>
          </cell>
          <cell r="BQ1154">
            <v>0</v>
          </cell>
          <cell r="BR1154">
            <v>0</v>
          </cell>
          <cell r="BS1154">
            <v>173.29</v>
          </cell>
          <cell r="BT1154">
            <v>5.3319999999999999</v>
          </cell>
          <cell r="BU1154">
            <v>0</v>
          </cell>
          <cell r="BV1154">
            <v>0</v>
          </cell>
          <cell r="BW1154">
            <v>0</v>
          </cell>
          <cell r="BX1154">
            <v>0</v>
          </cell>
          <cell r="BY1154">
            <v>0</v>
          </cell>
          <cell r="BZ1154">
            <v>0</v>
          </cell>
          <cell r="CA1154">
            <v>77.7</v>
          </cell>
          <cell r="CB1154">
            <v>2.1</v>
          </cell>
          <cell r="CC1154">
            <v>0</v>
          </cell>
          <cell r="CD1154">
            <v>0</v>
          </cell>
          <cell r="CE1154">
            <v>0</v>
          </cell>
          <cell r="CF1154">
            <v>0</v>
          </cell>
          <cell r="CG1154">
            <v>0</v>
          </cell>
          <cell r="CH1154">
            <v>0</v>
          </cell>
          <cell r="CI1154">
            <v>0</v>
          </cell>
          <cell r="CJ1154">
            <v>0</v>
          </cell>
          <cell r="CK1154">
            <v>0</v>
          </cell>
          <cell r="CL1154">
            <v>0</v>
          </cell>
          <cell r="CM1154">
            <v>0</v>
          </cell>
          <cell r="CN1154">
            <v>0</v>
          </cell>
          <cell r="CO1154">
            <v>0</v>
          </cell>
          <cell r="CP1154">
            <v>0</v>
          </cell>
          <cell r="CQ1154">
            <v>0</v>
          </cell>
          <cell r="CR1154">
            <v>0</v>
          </cell>
          <cell r="CS1154">
            <v>0</v>
          </cell>
          <cell r="CT1154">
            <v>0</v>
          </cell>
          <cell r="CU1154">
            <v>0</v>
          </cell>
          <cell r="CV1154">
            <v>0</v>
          </cell>
          <cell r="CW1154">
            <v>0</v>
          </cell>
          <cell r="CX1154">
            <v>0</v>
          </cell>
          <cell r="CY1154">
            <v>0</v>
          </cell>
          <cell r="CZ1154">
            <v>0</v>
          </cell>
          <cell r="DA1154">
            <v>0</v>
          </cell>
          <cell r="DB1154">
            <v>0</v>
          </cell>
          <cell r="DC1154">
            <v>0</v>
          </cell>
          <cell r="DD1154">
            <v>3158.5768955439994</v>
          </cell>
          <cell r="DE1154">
            <v>0</v>
          </cell>
          <cell r="DG1154">
            <v>2349.9040247999997</v>
          </cell>
          <cell r="DI1154">
            <v>0.03</v>
          </cell>
          <cell r="DJ1154">
            <v>70.497120743999986</v>
          </cell>
          <cell r="DK1154">
            <v>2.2828788724723201E-2</v>
          </cell>
          <cell r="DL1154">
            <v>0</v>
          </cell>
        </row>
        <row r="1155">
          <cell r="A1155" t="str">
            <v>B10421B2R0600L2393</v>
          </cell>
          <cell r="B1155" t="str">
            <v>RULLIERA A.C. M2 P95,7 LR0600 LT2393</v>
          </cell>
          <cell r="F1155">
            <v>7499.8084316255317</v>
          </cell>
          <cell r="H1155">
            <v>3524.9099628639997</v>
          </cell>
          <cell r="I1155">
            <v>0.53</v>
          </cell>
          <cell r="J1155" t="str">
            <v>OK</v>
          </cell>
          <cell r="K1155" t="str">
            <v>NEWZD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>
            <v>0</v>
          </cell>
          <cell r="AM1155">
            <v>0</v>
          </cell>
          <cell r="AN1155">
            <v>0</v>
          </cell>
          <cell r="AO1155">
            <v>0</v>
          </cell>
          <cell r="AP1155">
            <v>0</v>
          </cell>
          <cell r="AQ1155">
            <v>0</v>
          </cell>
          <cell r="AR1155">
            <v>0</v>
          </cell>
          <cell r="AS1155">
            <v>0</v>
          </cell>
          <cell r="AT1155">
            <v>0</v>
          </cell>
          <cell r="AU1155">
            <v>0</v>
          </cell>
          <cell r="AV1155">
            <v>2761.0478378639996</v>
          </cell>
          <cell r="AW1155">
            <v>72</v>
          </cell>
          <cell r="AX1155">
            <v>2</v>
          </cell>
          <cell r="AY1155">
            <v>0</v>
          </cell>
          <cell r="AZ1155">
            <v>0</v>
          </cell>
          <cell r="BA1155">
            <v>0</v>
          </cell>
          <cell r="BB1155">
            <v>0</v>
          </cell>
          <cell r="BC1155">
            <v>0</v>
          </cell>
          <cell r="BD1155">
            <v>0</v>
          </cell>
          <cell r="BE1155">
            <v>18</v>
          </cell>
          <cell r="BF1155">
            <v>0.5</v>
          </cell>
          <cell r="BG1155">
            <v>0</v>
          </cell>
          <cell r="BH1155">
            <v>0</v>
          </cell>
          <cell r="BI1155">
            <v>0</v>
          </cell>
          <cell r="BJ1155">
            <v>0</v>
          </cell>
          <cell r="BK1155">
            <v>49.4</v>
          </cell>
          <cell r="BL1155">
            <v>1.3</v>
          </cell>
          <cell r="BM1155">
            <v>0</v>
          </cell>
          <cell r="BN1155">
            <v>0</v>
          </cell>
          <cell r="BO1155">
            <v>365.68837500000001</v>
          </cell>
          <cell r="BP1155">
            <v>11.251950000000001</v>
          </cell>
          <cell r="BQ1155">
            <v>0</v>
          </cell>
          <cell r="BR1155">
            <v>0</v>
          </cell>
          <cell r="BS1155">
            <v>181.07375000000002</v>
          </cell>
          <cell r="BT1155">
            <v>5.5715000000000003</v>
          </cell>
          <cell r="BU1155">
            <v>0</v>
          </cell>
          <cell r="BV1155">
            <v>0</v>
          </cell>
          <cell r="BW1155">
            <v>0</v>
          </cell>
          <cell r="BX1155">
            <v>0</v>
          </cell>
          <cell r="BY1155">
            <v>0</v>
          </cell>
          <cell r="BZ1155">
            <v>0</v>
          </cell>
          <cell r="CA1155">
            <v>77.7</v>
          </cell>
          <cell r="CB1155">
            <v>2.1</v>
          </cell>
          <cell r="CC1155">
            <v>0</v>
          </cell>
          <cell r="CD1155">
            <v>0</v>
          </cell>
          <cell r="CE1155">
            <v>0</v>
          </cell>
          <cell r="CF1155">
            <v>0</v>
          </cell>
          <cell r="CG1155">
            <v>0</v>
          </cell>
          <cell r="CH1155">
            <v>0</v>
          </cell>
          <cell r="CI1155">
            <v>0</v>
          </cell>
          <cell r="CJ1155">
            <v>0</v>
          </cell>
          <cell r="CK1155">
            <v>0</v>
          </cell>
          <cell r="CL1155">
            <v>0</v>
          </cell>
          <cell r="CM1155">
            <v>0</v>
          </cell>
          <cell r="CN1155">
            <v>0</v>
          </cell>
          <cell r="CO1155">
            <v>0</v>
          </cell>
          <cell r="CP1155">
            <v>0</v>
          </cell>
          <cell r="CQ1155">
            <v>0</v>
          </cell>
          <cell r="CR1155">
            <v>0</v>
          </cell>
          <cell r="CS1155">
            <v>0</v>
          </cell>
          <cell r="CT1155">
            <v>0</v>
          </cell>
          <cell r="CU1155">
            <v>0</v>
          </cell>
          <cell r="CV1155">
            <v>0</v>
          </cell>
          <cell r="CW1155">
            <v>0</v>
          </cell>
          <cell r="CX1155">
            <v>0</v>
          </cell>
          <cell r="CY1155">
            <v>0</v>
          </cell>
          <cell r="CZ1155">
            <v>0</v>
          </cell>
          <cell r="DA1155">
            <v>0</v>
          </cell>
          <cell r="DB1155">
            <v>0</v>
          </cell>
          <cell r="DC1155">
            <v>0</v>
          </cell>
          <cell r="DD1155">
            <v>3524.9099628639997</v>
          </cell>
          <cell r="DE1155">
            <v>0</v>
          </cell>
          <cell r="DG1155">
            <v>2680.6289687999997</v>
          </cell>
          <cell r="DI1155">
            <v>0.03</v>
          </cell>
          <cell r="DJ1155">
            <v>80.418869063999992</v>
          </cell>
          <cell r="DK1155">
            <v>2.3347097401050624E-2</v>
          </cell>
          <cell r="DL1155">
            <v>0</v>
          </cell>
        </row>
        <row r="1156">
          <cell r="A1156" t="str">
            <v>B10421B2R0600L2871</v>
          </cell>
          <cell r="B1156" t="str">
            <v>RULLIERA A.C. M2 P95,7 LR0600 LT2871</v>
          </cell>
          <cell r="F1156">
            <v>8005.5867606468091</v>
          </cell>
          <cell r="H1156">
            <v>3762.6257775039999</v>
          </cell>
          <cell r="I1156">
            <v>0.53</v>
          </cell>
          <cell r="J1156" t="str">
            <v>OK</v>
          </cell>
          <cell r="K1156" t="str">
            <v>NEWZD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>
            <v>0</v>
          </cell>
          <cell r="AM1156">
            <v>0</v>
          </cell>
          <cell r="AN1156">
            <v>0</v>
          </cell>
          <cell r="AO1156">
            <v>0</v>
          </cell>
          <cell r="AP1156">
            <v>0</v>
          </cell>
          <cell r="AQ1156">
            <v>0</v>
          </cell>
          <cell r="AR1156">
            <v>0</v>
          </cell>
          <cell r="AS1156">
            <v>0</v>
          </cell>
          <cell r="AT1156">
            <v>0</v>
          </cell>
          <cell r="AU1156">
            <v>0</v>
          </cell>
          <cell r="AV1156">
            <v>2973.130902504</v>
          </cell>
          <cell r="AW1156">
            <v>72</v>
          </cell>
          <cell r="AX1156">
            <v>2</v>
          </cell>
          <cell r="AY1156">
            <v>0</v>
          </cell>
          <cell r="AZ1156">
            <v>0</v>
          </cell>
          <cell r="BA1156">
            <v>0</v>
          </cell>
          <cell r="BB1156">
            <v>0</v>
          </cell>
          <cell r="BC1156">
            <v>0</v>
          </cell>
          <cell r="BD1156">
            <v>0</v>
          </cell>
          <cell r="BE1156">
            <v>18</v>
          </cell>
          <cell r="BF1156">
            <v>0.5</v>
          </cell>
          <cell r="BG1156">
            <v>0</v>
          </cell>
          <cell r="BH1156">
            <v>0</v>
          </cell>
          <cell r="BI1156">
            <v>0</v>
          </cell>
          <cell r="BJ1156">
            <v>0</v>
          </cell>
          <cell r="BK1156">
            <v>49.4</v>
          </cell>
          <cell r="BL1156">
            <v>1.3</v>
          </cell>
          <cell r="BM1156">
            <v>0</v>
          </cell>
          <cell r="BN1156">
            <v>0</v>
          </cell>
          <cell r="BO1156">
            <v>383.55362499999995</v>
          </cell>
          <cell r="BP1156">
            <v>11.801649999999999</v>
          </cell>
          <cell r="BQ1156">
            <v>0</v>
          </cell>
          <cell r="BR1156">
            <v>0</v>
          </cell>
          <cell r="BS1156">
            <v>188.84125</v>
          </cell>
          <cell r="BT1156">
            <v>5.8105000000000002</v>
          </cell>
          <cell r="BU1156">
            <v>0</v>
          </cell>
          <cell r="BV1156">
            <v>0</v>
          </cell>
          <cell r="BW1156">
            <v>0</v>
          </cell>
          <cell r="BX1156">
            <v>0</v>
          </cell>
          <cell r="BY1156">
            <v>0</v>
          </cell>
          <cell r="BZ1156">
            <v>0</v>
          </cell>
          <cell r="CA1156">
            <v>77.7</v>
          </cell>
          <cell r="CB1156">
            <v>2.1</v>
          </cell>
          <cell r="CC1156">
            <v>0</v>
          </cell>
          <cell r="CD1156">
            <v>0</v>
          </cell>
          <cell r="CE1156">
            <v>0</v>
          </cell>
          <cell r="CF1156">
            <v>0</v>
          </cell>
          <cell r="CG1156">
            <v>0</v>
          </cell>
          <cell r="CH1156">
            <v>0</v>
          </cell>
          <cell r="CI1156">
            <v>0</v>
          </cell>
          <cell r="CJ1156">
            <v>0</v>
          </cell>
          <cell r="CK1156">
            <v>0</v>
          </cell>
          <cell r="CL1156">
            <v>0</v>
          </cell>
          <cell r="CM1156">
            <v>0</v>
          </cell>
          <cell r="CN1156">
            <v>0</v>
          </cell>
          <cell r="CO1156">
            <v>0</v>
          </cell>
          <cell r="CP1156">
            <v>0</v>
          </cell>
          <cell r="CQ1156">
            <v>0</v>
          </cell>
          <cell r="CR1156">
            <v>0</v>
          </cell>
          <cell r="CS1156">
            <v>0</v>
          </cell>
          <cell r="CT1156">
            <v>0</v>
          </cell>
          <cell r="CU1156">
            <v>0</v>
          </cell>
          <cell r="CV1156">
            <v>0</v>
          </cell>
          <cell r="CW1156">
            <v>0</v>
          </cell>
          <cell r="CX1156">
            <v>0</v>
          </cell>
          <cell r="CY1156">
            <v>0</v>
          </cell>
          <cell r="CZ1156">
            <v>0</v>
          </cell>
          <cell r="DA1156">
            <v>0</v>
          </cell>
          <cell r="DB1156">
            <v>0</v>
          </cell>
          <cell r="DC1156">
            <v>0</v>
          </cell>
          <cell r="DD1156">
            <v>3762.6257775039999</v>
          </cell>
          <cell r="DE1156">
            <v>0</v>
          </cell>
          <cell r="DG1156">
            <v>2886.5348567999999</v>
          </cell>
          <cell r="DI1156">
            <v>0.03</v>
          </cell>
          <cell r="DJ1156">
            <v>86.596045703999991</v>
          </cell>
          <cell r="DK1156">
            <v>2.3556949214770764E-2</v>
          </cell>
          <cell r="DL1156">
            <v>0</v>
          </cell>
        </row>
        <row r="1157">
          <cell r="A1157" t="str">
            <v>B10421B2R0600L3350</v>
          </cell>
          <cell r="B1157" t="str">
            <v>RULLIERA A.C. M2 P95,7 LR0600 LT3350</v>
          </cell>
          <cell r="F1157">
            <v>8511.8569280510656</v>
          </cell>
          <cell r="H1157">
            <v>4000.5727561840004</v>
          </cell>
          <cell r="I1157">
            <v>0.53</v>
          </cell>
          <cell r="J1157" t="str">
            <v>OK</v>
          </cell>
          <cell r="K1157" t="str">
            <v>NEWZD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>
            <v>0</v>
          </cell>
          <cell r="AM1157">
            <v>0</v>
          </cell>
          <cell r="AN1157">
            <v>0</v>
          </cell>
          <cell r="AO1157">
            <v>0</v>
          </cell>
          <cell r="AP1157">
            <v>0</v>
          </cell>
          <cell r="AQ1157">
            <v>0</v>
          </cell>
          <cell r="AR1157">
            <v>0</v>
          </cell>
          <cell r="AS1157">
            <v>0</v>
          </cell>
          <cell r="AT1157">
            <v>0</v>
          </cell>
          <cell r="AU1157">
            <v>0</v>
          </cell>
          <cell r="AV1157">
            <v>3185.3915061840003</v>
          </cell>
          <cell r="AW1157">
            <v>72</v>
          </cell>
          <cell r="AX1157">
            <v>2</v>
          </cell>
          <cell r="AY1157">
            <v>0</v>
          </cell>
          <cell r="AZ1157">
            <v>0</v>
          </cell>
          <cell r="BA1157">
            <v>0</v>
          </cell>
          <cell r="BB1157">
            <v>0</v>
          </cell>
          <cell r="BC1157">
            <v>0</v>
          </cell>
          <cell r="BD1157">
            <v>0</v>
          </cell>
          <cell r="BE1157">
            <v>18</v>
          </cell>
          <cell r="BF1157">
            <v>0.5</v>
          </cell>
          <cell r="BG1157">
            <v>0</v>
          </cell>
          <cell r="BH1157">
            <v>0</v>
          </cell>
          <cell r="BI1157">
            <v>0</v>
          </cell>
          <cell r="BJ1157">
            <v>0</v>
          </cell>
          <cell r="BK1157">
            <v>49.4</v>
          </cell>
          <cell r="BL1157">
            <v>1.3</v>
          </cell>
          <cell r="BM1157">
            <v>0</v>
          </cell>
          <cell r="BN1157">
            <v>0</v>
          </cell>
          <cell r="BO1157">
            <v>401.45624999999995</v>
          </cell>
          <cell r="BP1157">
            <v>12.352499999999999</v>
          </cell>
          <cell r="BQ1157">
            <v>0</v>
          </cell>
          <cell r="BR1157">
            <v>0</v>
          </cell>
          <cell r="BS1157">
            <v>196.625</v>
          </cell>
          <cell r="BT1157">
            <v>6.05</v>
          </cell>
          <cell r="BU1157">
            <v>0</v>
          </cell>
          <cell r="BV1157">
            <v>0</v>
          </cell>
          <cell r="BW1157">
            <v>0</v>
          </cell>
          <cell r="BX1157">
            <v>0</v>
          </cell>
          <cell r="BY1157">
            <v>0</v>
          </cell>
          <cell r="BZ1157">
            <v>0</v>
          </cell>
          <cell r="CA1157">
            <v>77.7</v>
          </cell>
          <cell r="CB1157">
            <v>2.1</v>
          </cell>
          <cell r="CC1157">
            <v>0</v>
          </cell>
          <cell r="CD1157">
            <v>0</v>
          </cell>
          <cell r="CE1157">
            <v>0</v>
          </cell>
          <cell r="CF1157">
            <v>0</v>
          </cell>
          <cell r="CG1157">
            <v>0</v>
          </cell>
          <cell r="CH1157">
            <v>0</v>
          </cell>
          <cell r="CI1157">
            <v>0</v>
          </cell>
          <cell r="CJ1157">
            <v>0</v>
          </cell>
          <cell r="CK1157">
            <v>0</v>
          </cell>
          <cell r="CL1157">
            <v>0</v>
          </cell>
          <cell r="CM1157">
            <v>0</v>
          </cell>
          <cell r="CN1157">
            <v>0</v>
          </cell>
          <cell r="CO1157">
            <v>0</v>
          </cell>
          <cell r="CP1157">
            <v>0</v>
          </cell>
          <cell r="CQ1157">
            <v>0</v>
          </cell>
          <cell r="CR1157">
            <v>0</v>
          </cell>
          <cell r="CS1157">
            <v>0</v>
          </cell>
          <cell r="CT1157">
            <v>0</v>
          </cell>
          <cell r="CU1157">
            <v>0</v>
          </cell>
          <cell r="CV1157">
            <v>0</v>
          </cell>
          <cell r="CW1157">
            <v>0</v>
          </cell>
          <cell r="CX1157">
            <v>0</v>
          </cell>
          <cell r="CY1157">
            <v>0</v>
          </cell>
          <cell r="CZ1157">
            <v>0</v>
          </cell>
          <cell r="DA1157">
            <v>0</v>
          </cell>
          <cell r="DB1157">
            <v>0</v>
          </cell>
          <cell r="DC1157">
            <v>0</v>
          </cell>
          <cell r="DD1157">
            <v>4000.5727561840004</v>
          </cell>
          <cell r="DE1157">
            <v>0</v>
          </cell>
          <cell r="DG1157">
            <v>3092.6131128000002</v>
          </cell>
          <cell r="DI1157">
            <v>0.03</v>
          </cell>
          <cell r="DJ1157">
            <v>92.778393383999997</v>
          </cell>
          <cell r="DK1157">
            <v>2.374188218991204E-2</v>
          </cell>
          <cell r="DL1157">
            <v>0</v>
          </cell>
        </row>
        <row r="1158">
          <cell r="A1158" t="str">
            <v>B10421B2R0600L3828</v>
          </cell>
          <cell r="B1158" t="str">
            <v>RULLIERA A.C. M2 P95,7 LR0600 LT3828</v>
          </cell>
          <cell r="F1158">
            <v>9017.6352570723411</v>
          </cell>
          <cell r="H1158">
            <v>4238.2885708240001</v>
          </cell>
          <cell r="I1158">
            <v>0.53</v>
          </cell>
          <cell r="J1158" t="str">
            <v>OK</v>
          </cell>
          <cell r="K1158" t="str">
            <v>NEWZD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>
            <v>0</v>
          </cell>
          <cell r="AM1158">
            <v>0</v>
          </cell>
          <cell r="AN1158">
            <v>0</v>
          </cell>
          <cell r="AO1158">
            <v>0</v>
          </cell>
          <cell r="AP1158">
            <v>0</v>
          </cell>
          <cell r="AQ1158">
            <v>0</v>
          </cell>
          <cell r="AR1158">
            <v>0</v>
          </cell>
          <cell r="AS1158">
            <v>0</v>
          </cell>
          <cell r="AT1158">
            <v>0</v>
          </cell>
          <cell r="AU1158">
            <v>0</v>
          </cell>
          <cell r="AV1158">
            <v>3397.4745708239998</v>
          </cell>
          <cell r="AW1158">
            <v>72</v>
          </cell>
          <cell r="AX1158">
            <v>2</v>
          </cell>
          <cell r="AY1158">
            <v>0</v>
          </cell>
          <cell r="AZ1158">
            <v>0</v>
          </cell>
          <cell r="BA1158">
            <v>0</v>
          </cell>
          <cell r="BB1158">
            <v>0</v>
          </cell>
          <cell r="BC1158">
            <v>0</v>
          </cell>
          <cell r="BD1158">
            <v>0</v>
          </cell>
          <cell r="BE1158">
            <v>18</v>
          </cell>
          <cell r="BF1158">
            <v>0.5</v>
          </cell>
          <cell r="BG1158">
            <v>0</v>
          </cell>
          <cell r="BH1158">
            <v>0</v>
          </cell>
          <cell r="BI1158">
            <v>0</v>
          </cell>
          <cell r="BJ1158">
            <v>0</v>
          </cell>
          <cell r="BK1158">
            <v>49.4</v>
          </cell>
          <cell r="BL1158">
            <v>1.3</v>
          </cell>
          <cell r="BM1158">
            <v>0</v>
          </cell>
          <cell r="BN1158">
            <v>0</v>
          </cell>
          <cell r="BO1158">
            <v>419.32150000000001</v>
          </cell>
          <cell r="BP1158">
            <v>12.902200000000001</v>
          </cell>
          <cell r="BQ1158">
            <v>0</v>
          </cell>
          <cell r="BR1158">
            <v>0</v>
          </cell>
          <cell r="BS1158">
            <v>204.39249999999998</v>
          </cell>
          <cell r="BT1158">
            <v>6.2889999999999997</v>
          </cell>
          <cell r="BU1158">
            <v>0</v>
          </cell>
          <cell r="BV1158">
            <v>0</v>
          </cell>
          <cell r="BW1158">
            <v>0</v>
          </cell>
          <cell r="BX1158">
            <v>0</v>
          </cell>
          <cell r="BY1158">
            <v>0</v>
          </cell>
          <cell r="BZ1158">
            <v>0</v>
          </cell>
          <cell r="CA1158">
            <v>77.7</v>
          </cell>
          <cell r="CB1158">
            <v>2.1</v>
          </cell>
          <cell r="CC1158">
            <v>0</v>
          </cell>
          <cell r="CD1158">
            <v>0</v>
          </cell>
          <cell r="CE1158">
            <v>0</v>
          </cell>
          <cell r="CF1158">
            <v>0</v>
          </cell>
          <cell r="CG1158">
            <v>0</v>
          </cell>
          <cell r="CH1158">
            <v>0</v>
          </cell>
          <cell r="CI1158">
            <v>0</v>
          </cell>
          <cell r="CJ1158">
            <v>0</v>
          </cell>
          <cell r="CK1158">
            <v>0</v>
          </cell>
          <cell r="CL1158">
            <v>0</v>
          </cell>
          <cell r="CM1158">
            <v>0</v>
          </cell>
          <cell r="CN1158">
            <v>0</v>
          </cell>
          <cell r="CO1158">
            <v>0</v>
          </cell>
          <cell r="CP1158">
            <v>0</v>
          </cell>
          <cell r="CQ1158">
            <v>0</v>
          </cell>
          <cell r="CR1158">
            <v>0</v>
          </cell>
          <cell r="CS1158">
            <v>0</v>
          </cell>
          <cell r="CT1158">
            <v>0</v>
          </cell>
          <cell r="CU1158">
            <v>0</v>
          </cell>
          <cell r="CV1158">
            <v>0</v>
          </cell>
          <cell r="CW1158">
            <v>0</v>
          </cell>
          <cell r="CX1158">
            <v>0</v>
          </cell>
          <cell r="CY1158">
            <v>0</v>
          </cell>
          <cell r="CZ1158">
            <v>0</v>
          </cell>
          <cell r="DA1158">
            <v>0</v>
          </cell>
          <cell r="DB1158">
            <v>0</v>
          </cell>
          <cell r="DC1158">
            <v>0</v>
          </cell>
          <cell r="DD1158">
            <v>4238.2885708240001</v>
          </cell>
          <cell r="DE1158">
            <v>0</v>
          </cell>
          <cell r="DG1158">
            <v>3298.5190008</v>
          </cell>
          <cell r="DI1158">
            <v>0.03</v>
          </cell>
          <cell r="DJ1158">
            <v>98.955570023999996</v>
          </cell>
          <cell r="DK1158">
            <v>2.3906163143886966E-2</v>
          </cell>
          <cell r="DL1158">
            <v>0</v>
          </cell>
        </row>
        <row r="1159">
          <cell r="A1159" t="str">
            <v>B10421B2R0800L1914</v>
          </cell>
          <cell r="B1159" t="str">
            <v>RULLIERA A.C. M2 P95,7 LR0800 LT1914</v>
          </cell>
          <cell r="F1159">
            <v>6741.9077038808509</v>
          </cell>
          <cell r="H1159">
            <v>3168.6966208239996</v>
          </cell>
          <cell r="I1159">
            <v>0.53</v>
          </cell>
          <cell r="J1159" t="str">
            <v>OK</v>
          </cell>
          <cell r="K1159" t="str">
            <v>NEWZD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>
            <v>0</v>
          </cell>
          <cell r="AM1159">
            <v>0</v>
          </cell>
          <cell r="AN1159">
            <v>0</v>
          </cell>
          <cell r="AO1159">
            <v>0</v>
          </cell>
          <cell r="AP1159">
            <v>0</v>
          </cell>
          <cell r="AQ1159">
            <v>0</v>
          </cell>
          <cell r="AR1159">
            <v>0</v>
          </cell>
          <cell r="AS1159">
            <v>0</v>
          </cell>
          <cell r="AT1159">
            <v>0</v>
          </cell>
          <cell r="AU1159">
            <v>0</v>
          </cell>
          <cell r="AV1159">
            <v>2430.5208708239998</v>
          </cell>
          <cell r="AW1159">
            <v>72</v>
          </cell>
          <cell r="AX1159">
            <v>2</v>
          </cell>
          <cell r="AY1159">
            <v>0</v>
          </cell>
          <cell r="AZ1159">
            <v>0</v>
          </cell>
          <cell r="BA1159">
            <v>0</v>
          </cell>
          <cell r="BB1159">
            <v>0</v>
          </cell>
          <cell r="BC1159">
            <v>0</v>
          </cell>
          <cell r="BD1159">
            <v>0</v>
          </cell>
          <cell r="BE1159">
            <v>18</v>
          </cell>
          <cell r="BF1159">
            <v>0.5</v>
          </cell>
          <cell r="BG1159">
            <v>0</v>
          </cell>
          <cell r="BH1159">
            <v>0</v>
          </cell>
          <cell r="BI1159">
            <v>0</v>
          </cell>
          <cell r="BJ1159">
            <v>0</v>
          </cell>
          <cell r="BK1159">
            <v>49.4</v>
          </cell>
          <cell r="BL1159">
            <v>1.3</v>
          </cell>
          <cell r="BM1159">
            <v>0</v>
          </cell>
          <cell r="BN1159">
            <v>0</v>
          </cell>
          <cell r="BO1159">
            <v>347.78575000000001</v>
          </cell>
          <cell r="BP1159">
            <v>10.7011</v>
          </cell>
          <cell r="BQ1159">
            <v>0</v>
          </cell>
          <cell r="BR1159">
            <v>0</v>
          </cell>
          <cell r="BS1159">
            <v>173.29</v>
          </cell>
          <cell r="BT1159">
            <v>5.3319999999999999</v>
          </cell>
          <cell r="BU1159">
            <v>0</v>
          </cell>
          <cell r="BV1159">
            <v>0</v>
          </cell>
          <cell r="BW1159">
            <v>0</v>
          </cell>
          <cell r="BX1159">
            <v>0</v>
          </cell>
          <cell r="BY1159">
            <v>0</v>
          </cell>
          <cell r="BZ1159">
            <v>0</v>
          </cell>
          <cell r="CA1159">
            <v>77.7</v>
          </cell>
          <cell r="CB1159">
            <v>2.1</v>
          </cell>
          <cell r="CC1159">
            <v>0</v>
          </cell>
          <cell r="CD1159">
            <v>0</v>
          </cell>
          <cell r="CE1159">
            <v>0</v>
          </cell>
          <cell r="CF1159">
            <v>0</v>
          </cell>
          <cell r="CG1159">
            <v>0</v>
          </cell>
          <cell r="CH1159">
            <v>0</v>
          </cell>
          <cell r="CI1159">
            <v>0</v>
          </cell>
          <cell r="CJ1159">
            <v>0</v>
          </cell>
          <cell r="CK1159">
            <v>0</v>
          </cell>
          <cell r="CL1159">
            <v>0</v>
          </cell>
          <cell r="CM1159">
            <v>0</v>
          </cell>
          <cell r="CN1159">
            <v>0</v>
          </cell>
          <cell r="CO1159">
            <v>0</v>
          </cell>
          <cell r="CP1159">
            <v>0</v>
          </cell>
          <cell r="CQ1159">
            <v>0</v>
          </cell>
          <cell r="CR1159">
            <v>0</v>
          </cell>
          <cell r="CS1159">
            <v>0</v>
          </cell>
          <cell r="CT1159">
            <v>0</v>
          </cell>
          <cell r="CU1159">
            <v>0</v>
          </cell>
          <cell r="CV1159">
            <v>0</v>
          </cell>
          <cell r="CW1159">
            <v>0</v>
          </cell>
          <cell r="CX1159">
            <v>0</v>
          </cell>
          <cell r="CY1159">
            <v>0</v>
          </cell>
          <cell r="CZ1159">
            <v>0</v>
          </cell>
          <cell r="DA1159">
            <v>0</v>
          </cell>
          <cell r="DB1159">
            <v>0</v>
          </cell>
          <cell r="DC1159">
            <v>0</v>
          </cell>
          <cell r="DD1159">
            <v>3168.6966208239996</v>
          </cell>
          <cell r="DE1159">
            <v>0</v>
          </cell>
          <cell r="DG1159">
            <v>2359.7290008</v>
          </cell>
          <cell r="DI1159">
            <v>0.03</v>
          </cell>
          <cell r="DJ1159">
            <v>70.791870023999991</v>
          </cell>
          <cell r="DK1159">
            <v>2.2851532154343601E-2</v>
          </cell>
          <cell r="DL1159">
            <v>0</v>
          </cell>
        </row>
        <row r="1160">
          <cell r="A1160" t="str">
            <v>B10421B2R0800L2393</v>
          </cell>
          <cell r="B1160" t="str">
            <v>RULLIERA A.C. M2 P95,7 LR0800 LT2393</v>
          </cell>
          <cell r="F1160">
            <v>7527.1947729021276</v>
          </cell>
          <cell r="H1160">
            <v>3537.781543264</v>
          </cell>
          <cell r="I1160">
            <v>0.53</v>
          </cell>
          <cell r="J1160" t="str">
            <v>OK</v>
          </cell>
          <cell r="K1160" t="str">
            <v>NEWZD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>
            <v>0</v>
          </cell>
          <cell r="AM1160">
            <v>0</v>
          </cell>
          <cell r="AN1160">
            <v>0</v>
          </cell>
          <cell r="AO1160">
            <v>0</v>
          </cell>
          <cell r="AP1160">
            <v>0</v>
          </cell>
          <cell r="AQ1160">
            <v>0</v>
          </cell>
          <cell r="AR1160">
            <v>0</v>
          </cell>
          <cell r="AS1160">
            <v>0</v>
          </cell>
          <cell r="AT1160">
            <v>0</v>
          </cell>
          <cell r="AU1160">
            <v>0</v>
          </cell>
          <cell r="AV1160">
            <v>2773.9194182639999</v>
          </cell>
          <cell r="AW1160">
            <v>72</v>
          </cell>
          <cell r="AX1160">
            <v>2</v>
          </cell>
          <cell r="AY1160">
            <v>0</v>
          </cell>
          <cell r="AZ1160">
            <v>0</v>
          </cell>
          <cell r="BA1160">
            <v>0</v>
          </cell>
          <cell r="BB1160">
            <v>0</v>
          </cell>
          <cell r="BC1160">
            <v>0</v>
          </cell>
          <cell r="BD1160">
            <v>0</v>
          </cell>
          <cell r="BE1160">
            <v>18</v>
          </cell>
          <cell r="BF1160">
            <v>0.5</v>
          </cell>
          <cell r="BG1160">
            <v>0</v>
          </cell>
          <cell r="BH1160">
            <v>0</v>
          </cell>
          <cell r="BI1160">
            <v>0</v>
          </cell>
          <cell r="BJ1160">
            <v>0</v>
          </cell>
          <cell r="BK1160">
            <v>49.4</v>
          </cell>
          <cell r="BL1160">
            <v>1.3</v>
          </cell>
          <cell r="BM1160">
            <v>0</v>
          </cell>
          <cell r="BN1160">
            <v>0</v>
          </cell>
          <cell r="BO1160">
            <v>365.68837500000001</v>
          </cell>
          <cell r="BP1160">
            <v>11.251950000000001</v>
          </cell>
          <cell r="BQ1160">
            <v>0</v>
          </cell>
          <cell r="BR1160">
            <v>0</v>
          </cell>
          <cell r="BS1160">
            <v>181.07375000000002</v>
          </cell>
          <cell r="BT1160">
            <v>5.5715000000000003</v>
          </cell>
          <cell r="BU1160">
            <v>0</v>
          </cell>
          <cell r="BV1160">
            <v>0</v>
          </cell>
          <cell r="BW1160">
            <v>0</v>
          </cell>
          <cell r="BX1160">
            <v>0</v>
          </cell>
          <cell r="BY1160">
            <v>0</v>
          </cell>
          <cell r="BZ1160">
            <v>0</v>
          </cell>
          <cell r="CA1160">
            <v>77.7</v>
          </cell>
          <cell r="CB1160">
            <v>2.1</v>
          </cell>
          <cell r="CC1160">
            <v>0</v>
          </cell>
          <cell r="CD1160">
            <v>0</v>
          </cell>
          <cell r="CE1160">
            <v>0</v>
          </cell>
          <cell r="CF1160">
            <v>0</v>
          </cell>
          <cell r="CG1160">
            <v>0</v>
          </cell>
          <cell r="CH1160">
            <v>0</v>
          </cell>
          <cell r="CI1160">
            <v>0</v>
          </cell>
          <cell r="CJ1160">
            <v>0</v>
          </cell>
          <cell r="CK1160">
            <v>0</v>
          </cell>
          <cell r="CL1160">
            <v>0</v>
          </cell>
          <cell r="CM1160">
            <v>0</v>
          </cell>
          <cell r="CN1160">
            <v>0</v>
          </cell>
          <cell r="CO1160">
            <v>0</v>
          </cell>
          <cell r="CP1160">
            <v>0</v>
          </cell>
          <cell r="CQ1160">
            <v>0</v>
          </cell>
          <cell r="CR1160">
            <v>0</v>
          </cell>
          <cell r="CS1160">
            <v>0</v>
          </cell>
          <cell r="CT1160">
            <v>0</v>
          </cell>
          <cell r="CU1160">
            <v>0</v>
          </cell>
          <cell r="CV1160">
            <v>0</v>
          </cell>
          <cell r="CW1160">
            <v>0</v>
          </cell>
          <cell r="CX1160">
            <v>0</v>
          </cell>
          <cell r="CY1160">
            <v>0</v>
          </cell>
          <cell r="CZ1160">
            <v>0</v>
          </cell>
          <cell r="DA1160">
            <v>0</v>
          </cell>
          <cell r="DB1160">
            <v>0</v>
          </cell>
          <cell r="DC1160">
            <v>0</v>
          </cell>
          <cell r="DD1160">
            <v>3537.781543264</v>
          </cell>
          <cell r="DE1160">
            <v>0</v>
          </cell>
          <cell r="DG1160">
            <v>2693.1256487999999</v>
          </cell>
          <cell r="DI1160">
            <v>0.03</v>
          </cell>
          <cell r="DJ1160">
            <v>80.793769463999993</v>
          </cell>
          <cell r="DK1160">
            <v>2.3371147007323557E-2</v>
          </cell>
          <cell r="DL1160">
            <v>0</v>
          </cell>
        </row>
        <row r="1161">
          <cell r="A1161" t="str">
            <v>B10421B2R0800L2871</v>
          </cell>
          <cell r="B1161" t="str">
            <v>RULLIERA A.C. M2 P95,7 LR0800 LT2871</v>
          </cell>
          <cell r="F1161">
            <v>8038.828112817022</v>
          </cell>
          <cell r="H1161">
            <v>3778.2492130240003</v>
          </cell>
          <cell r="I1161">
            <v>0.53</v>
          </cell>
          <cell r="J1161" t="str">
            <v>OK</v>
          </cell>
          <cell r="K1161" t="str">
            <v>NEWZD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>
            <v>0</v>
          </cell>
          <cell r="AM1161">
            <v>0</v>
          </cell>
          <cell r="AN1161">
            <v>0</v>
          </cell>
          <cell r="AO1161">
            <v>0</v>
          </cell>
          <cell r="AP1161">
            <v>0</v>
          </cell>
          <cell r="AQ1161">
            <v>0</v>
          </cell>
          <cell r="AR1161">
            <v>0</v>
          </cell>
          <cell r="AS1161">
            <v>0</v>
          </cell>
          <cell r="AT1161">
            <v>0</v>
          </cell>
          <cell r="AU1161">
            <v>0</v>
          </cell>
          <cell r="AV1161">
            <v>2988.7543380240004</v>
          </cell>
          <cell r="AW1161">
            <v>72</v>
          </cell>
          <cell r="AX1161">
            <v>2</v>
          </cell>
          <cell r="AY1161">
            <v>0</v>
          </cell>
          <cell r="AZ1161">
            <v>0</v>
          </cell>
          <cell r="BA1161">
            <v>0</v>
          </cell>
          <cell r="BB1161">
            <v>0</v>
          </cell>
          <cell r="BC1161">
            <v>0</v>
          </cell>
          <cell r="BD1161">
            <v>0</v>
          </cell>
          <cell r="BE1161">
            <v>18</v>
          </cell>
          <cell r="BF1161">
            <v>0.5</v>
          </cell>
          <cell r="BG1161">
            <v>0</v>
          </cell>
          <cell r="BH1161">
            <v>0</v>
          </cell>
          <cell r="BI1161">
            <v>0</v>
          </cell>
          <cell r="BJ1161">
            <v>0</v>
          </cell>
          <cell r="BK1161">
            <v>49.4</v>
          </cell>
          <cell r="BL1161">
            <v>1.3</v>
          </cell>
          <cell r="BM1161">
            <v>0</v>
          </cell>
          <cell r="BN1161">
            <v>0</v>
          </cell>
          <cell r="BO1161">
            <v>383.55362499999995</v>
          </cell>
          <cell r="BP1161">
            <v>11.801649999999999</v>
          </cell>
          <cell r="BQ1161">
            <v>0</v>
          </cell>
          <cell r="BR1161">
            <v>0</v>
          </cell>
          <cell r="BS1161">
            <v>188.84125</v>
          </cell>
          <cell r="BT1161">
            <v>5.8105000000000002</v>
          </cell>
          <cell r="BU1161">
            <v>0</v>
          </cell>
          <cell r="BV1161">
            <v>0</v>
          </cell>
          <cell r="BW1161">
            <v>0</v>
          </cell>
          <cell r="BX1161">
            <v>0</v>
          </cell>
          <cell r="BY1161">
            <v>0</v>
          </cell>
          <cell r="BZ1161">
            <v>0</v>
          </cell>
          <cell r="CA1161">
            <v>77.7</v>
          </cell>
          <cell r="CB1161">
            <v>2.1</v>
          </cell>
          <cell r="CC1161">
            <v>0</v>
          </cell>
          <cell r="CD1161">
            <v>0</v>
          </cell>
          <cell r="CE1161">
            <v>0</v>
          </cell>
          <cell r="CF1161">
            <v>0</v>
          </cell>
          <cell r="CG1161">
            <v>0</v>
          </cell>
          <cell r="CH1161">
            <v>0</v>
          </cell>
          <cell r="CI1161">
            <v>0</v>
          </cell>
          <cell r="CJ1161">
            <v>0</v>
          </cell>
          <cell r="CK1161">
            <v>0</v>
          </cell>
          <cell r="CL1161">
            <v>0</v>
          </cell>
          <cell r="CM1161">
            <v>0</v>
          </cell>
          <cell r="CN1161">
            <v>0</v>
          </cell>
          <cell r="CO1161">
            <v>0</v>
          </cell>
          <cell r="CP1161">
            <v>0</v>
          </cell>
          <cell r="CQ1161">
            <v>0</v>
          </cell>
          <cell r="CR1161">
            <v>0</v>
          </cell>
          <cell r="CS1161">
            <v>0</v>
          </cell>
          <cell r="CT1161">
            <v>0</v>
          </cell>
          <cell r="CU1161">
            <v>0</v>
          </cell>
          <cell r="CV1161">
            <v>0</v>
          </cell>
          <cell r="CW1161">
            <v>0</v>
          </cell>
          <cell r="CX1161">
            <v>0</v>
          </cell>
          <cell r="CY1161">
            <v>0</v>
          </cell>
          <cell r="CZ1161">
            <v>0</v>
          </cell>
          <cell r="DA1161">
            <v>0</v>
          </cell>
          <cell r="DB1161">
            <v>0</v>
          </cell>
          <cell r="DC1161">
            <v>0</v>
          </cell>
          <cell r="DD1161">
            <v>3778.2492130240003</v>
          </cell>
          <cell r="DE1161">
            <v>0</v>
          </cell>
          <cell r="DG1161">
            <v>2901.7032408000005</v>
          </cell>
          <cell r="DI1161">
            <v>0.03</v>
          </cell>
          <cell r="DJ1161">
            <v>87.051097224000017</v>
          </cell>
          <cell r="DK1161">
            <v>2.3583425893988697E-2</v>
          </cell>
          <cell r="DL1161">
            <v>0</v>
          </cell>
        </row>
        <row r="1162">
          <cell r="A1162" t="str">
            <v>B10421B2R0800L3350</v>
          </cell>
          <cell r="B1162" t="str">
            <v>RULLIERA A.C. M2 P95,7 LR0800 LT3350</v>
          </cell>
          <cell r="F1162">
            <v>8550.9802727319147</v>
          </cell>
          <cell r="H1162">
            <v>4018.9607281839999</v>
          </cell>
          <cell r="I1162">
            <v>0.53</v>
          </cell>
          <cell r="J1162" t="str">
            <v>OK</v>
          </cell>
          <cell r="K1162" t="str">
            <v>NEWZD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>
            <v>0</v>
          </cell>
          <cell r="AM1162">
            <v>0</v>
          </cell>
          <cell r="AN1162">
            <v>0</v>
          </cell>
          <cell r="AO1162">
            <v>0</v>
          </cell>
          <cell r="AP1162">
            <v>0</v>
          </cell>
          <cell r="AQ1162">
            <v>0</v>
          </cell>
          <cell r="AR1162">
            <v>0</v>
          </cell>
          <cell r="AS1162">
            <v>0</v>
          </cell>
          <cell r="AT1162">
            <v>0</v>
          </cell>
          <cell r="AU1162">
            <v>0</v>
          </cell>
          <cell r="AV1162">
            <v>3203.7794781839998</v>
          </cell>
          <cell r="AW1162">
            <v>72</v>
          </cell>
          <cell r="AX1162">
            <v>2</v>
          </cell>
          <cell r="AY1162">
            <v>0</v>
          </cell>
          <cell r="AZ1162">
            <v>0</v>
          </cell>
          <cell r="BA1162">
            <v>0</v>
          </cell>
          <cell r="BB1162">
            <v>0</v>
          </cell>
          <cell r="BC1162">
            <v>0</v>
          </cell>
          <cell r="BD1162">
            <v>0</v>
          </cell>
          <cell r="BE1162">
            <v>18</v>
          </cell>
          <cell r="BF1162">
            <v>0.5</v>
          </cell>
          <cell r="BG1162">
            <v>0</v>
          </cell>
          <cell r="BH1162">
            <v>0</v>
          </cell>
          <cell r="BI1162">
            <v>0</v>
          </cell>
          <cell r="BJ1162">
            <v>0</v>
          </cell>
          <cell r="BK1162">
            <v>49.4</v>
          </cell>
          <cell r="BL1162">
            <v>1.3</v>
          </cell>
          <cell r="BM1162">
            <v>0</v>
          </cell>
          <cell r="BN1162">
            <v>0</v>
          </cell>
          <cell r="BO1162">
            <v>401.45624999999995</v>
          </cell>
          <cell r="BP1162">
            <v>12.352499999999999</v>
          </cell>
          <cell r="BQ1162">
            <v>0</v>
          </cell>
          <cell r="BR1162">
            <v>0</v>
          </cell>
          <cell r="BS1162">
            <v>196.625</v>
          </cell>
          <cell r="BT1162">
            <v>6.05</v>
          </cell>
          <cell r="BU1162">
            <v>0</v>
          </cell>
          <cell r="BV1162">
            <v>0</v>
          </cell>
          <cell r="BW1162">
            <v>0</v>
          </cell>
          <cell r="BX1162">
            <v>0</v>
          </cell>
          <cell r="BY1162">
            <v>0</v>
          </cell>
          <cell r="BZ1162">
            <v>0</v>
          </cell>
          <cell r="CA1162">
            <v>77.7</v>
          </cell>
          <cell r="CB1162">
            <v>2.1</v>
          </cell>
          <cell r="CC1162">
            <v>0</v>
          </cell>
          <cell r="CD1162">
            <v>0</v>
          </cell>
          <cell r="CE1162">
            <v>0</v>
          </cell>
          <cell r="CF1162">
            <v>0</v>
          </cell>
          <cell r="CG1162">
            <v>0</v>
          </cell>
          <cell r="CH1162">
            <v>0</v>
          </cell>
          <cell r="CI1162">
            <v>0</v>
          </cell>
          <cell r="CJ1162">
            <v>0</v>
          </cell>
          <cell r="CK1162">
            <v>0</v>
          </cell>
          <cell r="CL1162">
            <v>0</v>
          </cell>
          <cell r="CM1162">
            <v>0</v>
          </cell>
          <cell r="CN1162">
            <v>0</v>
          </cell>
          <cell r="CO1162">
            <v>0</v>
          </cell>
          <cell r="CP1162">
            <v>0</v>
          </cell>
          <cell r="CQ1162">
            <v>0</v>
          </cell>
          <cell r="CR1162">
            <v>0</v>
          </cell>
          <cell r="CS1162">
            <v>0</v>
          </cell>
          <cell r="CT1162">
            <v>0</v>
          </cell>
          <cell r="CU1162">
            <v>0</v>
          </cell>
          <cell r="CV1162">
            <v>0</v>
          </cell>
          <cell r="CW1162">
            <v>0</v>
          </cell>
          <cell r="CX1162">
            <v>0</v>
          </cell>
          <cell r="CY1162">
            <v>0</v>
          </cell>
          <cell r="CZ1162">
            <v>0</v>
          </cell>
          <cell r="DA1162">
            <v>0</v>
          </cell>
          <cell r="DB1162">
            <v>0</v>
          </cell>
          <cell r="DC1162">
            <v>0</v>
          </cell>
          <cell r="DD1162">
            <v>4018.9607281839999</v>
          </cell>
          <cell r="DE1162">
            <v>0</v>
          </cell>
          <cell r="DG1162">
            <v>3110.4655127999999</v>
          </cell>
          <cell r="DI1162">
            <v>0.03</v>
          </cell>
          <cell r="DJ1162">
            <v>93.313965383999999</v>
          </cell>
          <cell r="DK1162">
            <v>2.3770341811763789E-2</v>
          </cell>
          <cell r="DL1162">
            <v>0</v>
          </cell>
        </row>
        <row r="1163">
          <cell r="A1163" t="str">
            <v>B10421B2R0800L3828</v>
          </cell>
          <cell r="B1163" t="str">
            <v>RULLIERA A.C. M2 P95,7 LR0800 LT3828</v>
          </cell>
          <cell r="F1163">
            <v>9062.6136126468082</v>
          </cell>
          <cell r="H1163">
            <v>4259.4283979439997</v>
          </cell>
          <cell r="I1163">
            <v>0.53</v>
          </cell>
          <cell r="J1163" t="str">
            <v>OK</v>
          </cell>
          <cell r="K1163" t="str">
            <v>NEWZD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>
            <v>0</v>
          </cell>
          <cell r="AM1163">
            <v>0</v>
          </cell>
          <cell r="AN1163">
            <v>0</v>
          </cell>
          <cell r="AO1163">
            <v>0</v>
          </cell>
          <cell r="AP1163">
            <v>0</v>
          </cell>
          <cell r="AQ1163">
            <v>0</v>
          </cell>
          <cell r="AR1163">
            <v>0</v>
          </cell>
          <cell r="AS1163">
            <v>0</v>
          </cell>
          <cell r="AT1163">
            <v>0</v>
          </cell>
          <cell r="AU1163">
            <v>0</v>
          </cell>
          <cell r="AV1163">
            <v>3418.6143979439998</v>
          </cell>
          <cell r="AW1163">
            <v>72</v>
          </cell>
          <cell r="AX1163">
            <v>2</v>
          </cell>
          <cell r="AY1163">
            <v>0</v>
          </cell>
          <cell r="AZ1163">
            <v>0</v>
          </cell>
          <cell r="BA1163">
            <v>0</v>
          </cell>
          <cell r="BB1163">
            <v>0</v>
          </cell>
          <cell r="BC1163">
            <v>0</v>
          </cell>
          <cell r="BD1163">
            <v>0</v>
          </cell>
          <cell r="BE1163">
            <v>18</v>
          </cell>
          <cell r="BF1163">
            <v>0.5</v>
          </cell>
          <cell r="BG1163">
            <v>0</v>
          </cell>
          <cell r="BH1163">
            <v>0</v>
          </cell>
          <cell r="BI1163">
            <v>0</v>
          </cell>
          <cell r="BJ1163">
            <v>0</v>
          </cell>
          <cell r="BK1163">
            <v>49.4</v>
          </cell>
          <cell r="BL1163">
            <v>1.3</v>
          </cell>
          <cell r="BM1163">
            <v>0</v>
          </cell>
          <cell r="BN1163">
            <v>0</v>
          </cell>
          <cell r="BO1163">
            <v>419.32150000000001</v>
          </cell>
          <cell r="BP1163">
            <v>12.902200000000001</v>
          </cell>
          <cell r="BQ1163">
            <v>0</v>
          </cell>
          <cell r="BR1163">
            <v>0</v>
          </cell>
          <cell r="BS1163">
            <v>204.39249999999998</v>
          </cell>
          <cell r="BT1163">
            <v>6.2889999999999997</v>
          </cell>
          <cell r="BU1163">
            <v>0</v>
          </cell>
          <cell r="BV1163">
            <v>0</v>
          </cell>
          <cell r="BW1163">
            <v>0</v>
          </cell>
          <cell r="BX1163">
            <v>0</v>
          </cell>
          <cell r="BY1163">
            <v>0</v>
          </cell>
          <cell r="BZ1163">
            <v>0</v>
          </cell>
          <cell r="CA1163">
            <v>77.7</v>
          </cell>
          <cell r="CB1163">
            <v>2.1</v>
          </cell>
          <cell r="CC1163">
            <v>0</v>
          </cell>
          <cell r="CD1163">
            <v>0</v>
          </cell>
          <cell r="CE1163">
            <v>0</v>
          </cell>
          <cell r="CF1163">
            <v>0</v>
          </cell>
          <cell r="CG1163">
            <v>0</v>
          </cell>
          <cell r="CH1163">
            <v>0</v>
          </cell>
          <cell r="CI1163">
            <v>0</v>
          </cell>
          <cell r="CJ1163">
            <v>0</v>
          </cell>
          <cell r="CK1163">
            <v>0</v>
          </cell>
          <cell r="CL1163">
            <v>0</v>
          </cell>
          <cell r="CM1163">
            <v>0</v>
          </cell>
          <cell r="CN1163">
            <v>0</v>
          </cell>
          <cell r="CO1163">
            <v>0</v>
          </cell>
          <cell r="CP1163">
            <v>0</v>
          </cell>
          <cell r="CQ1163">
            <v>0</v>
          </cell>
          <cell r="CR1163">
            <v>0</v>
          </cell>
          <cell r="CS1163">
            <v>0</v>
          </cell>
          <cell r="CT1163">
            <v>0</v>
          </cell>
          <cell r="CU1163">
            <v>0</v>
          </cell>
          <cell r="CV1163">
            <v>0</v>
          </cell>
          <cell r="CW1163">
            <v>0</v>
          </cell>
          <cell r="CX1163">
            <v>0</v>
          </cell>
          <cell r="CY1163">
            <v>0</v>
          </cell>
          <cell r="CZ1163">
            <v>0</v>
          </cell>
          <cell r="DA1163">
            <v>0</v>
          </cell>
          <cell r="DB1163">
            <v>0</v>
          </cell>
          <cell r="DC1163">
            <v>0</v>
          </cell>
          <cell r="DD1163">
            <v>4259.4283979439997</v>
          </cell>
          <cell r="DE1163">
            <v>0</v>
          </cell>
          <cell r="DG1163">
            <v>3319.0431048</v>
          </cell>
          <cell r="DI1163">
            <v>0.03</v>
          </cell>
          <cell r="DJ1163">
            <v>99.571293143999995</v>
          </cell>
          <cell r="DK1163">
            <v>2.3936229210639499E-2</v>
          </cell>
          <cell r="DL1163">
            <v>0</v>
          </cell>
        </row>
        <row r="1164">
          <cell r="A1164" t="str">
            <v>B10421B2R1000L1914</v>
          </cell>
          <cell r="B1164" t="str">
            <v>RULLIERA A.C. M2 P95,7 LR1000 LT1914</v>
          </cell>
          <cell r="F1164">
            <v>6798.4341915404266</v>
          </cell>
          <cell r="H1164">
            <v>3195.2640700240004</v>
          </cell>
          <cell r="I1164">
            <v>0.53</v>
          </cell>
          <cell r="J1164" t="str">
            <v>OK</v>
          </cell>
          <cell r="K1164" t="str">
            <v>NEWZD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>
            <v>0</v>
          </cell>
          <cell r="AM1164">
            <v>0</v>
          </cell>
          <cell r="AN1164">
            <v>0</v>
          </cell>
          <cell r="AO1164">
            <v>0</v>
          </cell>
          <cell r="AP1164">
            <v>0</v>
          </cell>
          <cell r="AQ1164">
            <v>0</v>
          </cell>
          <cell r="AR1164">
            <v>0</v>
          </cell>
          <cell r="AS1164">
            <v>0</v>
          </cell>
          <cell r="AT1164">
            <v>0</v>
          </cell>
          <cell r="AU1164">
            <v>0</v>
          </cell>
          <cell r="AV1164">
            <v>2457.0883200240005</v>
          </cell>
          <cell r="AW1164">
            <v>72</v>
          </cell>
          <cell r="AX1164">
            <v>2</v>
          </cell>
          <cell r="AY1164">
            <v>0</v>
          </cell>
          <cell r="AZ1164">
            <v>0</v>
          </cell>
          <cell r="BA1164">
            <v>0</v>
          </cell>
          <cell r="BB1164">
            <v>0</v>
          </cell>
          <cell r="BC1164">
            <v>0</v>
          </cell>
          <cell r="BD1164">
            <v>0</v>
          </cell>
          <cell r="BE1164">
            <v>18</v>
          </cell>
          <cell r="BF1164">
            <v>0.5</v>
          </cell>
          <cell r="BG1164">
            <v>0</v>
          </cell>
          <cell r="BH1164">
            <v>0</v>
          </cell>
          <cell r="BI1164">
            <v>0</v>
          </cell>
          <cell r="BJ1164">
            <v>0</v>
          </cell>
          <cell r="BK1164">
            <v>49.4</v>
          </cell>
          <cell r="BL1164">
            <v>1.3</v>
          </cell>
          <cell r="BM1164">
            <v>0</v>
          </cell>
          <cell r="BN1164">
            <v>0</v>
          </cell>
          <cell r="BO1164">
            <v>347.78575000000001</v>
          </cell>
          <cell r="BP1164">
            <v>10.7011</v>
          </cell>
          <cell r="BQ1164">
            <v>0</v>
          </cell>
          <cell r="BR1164">
            <v>0</v>
          </cell>
          <cell r="BS1164">
            <v>173.29</v>
          </cell>
          <cell r="BT1164">
            <v>5.3319999999999999</v>
          </cell>
          <cell r="BU1164">
            <v>0</v>
          </cell>
          <cell r="BV1164">
            <v>0</v>
          </cell>
          <cell r="BW1164">
            <v>0</v>
          </cell>
          <cell r="BX1164">
            <v>0</v>
          </cell>
          <cell r="BY1164">
            <v>0</v>
          </cell>
          <cell r="BZ1164">
            <v>0</v>
          </cell>
          <cell r="CA1164">
            <v>77.7</v>
          </cell>
          <cell r="CB1164">
            <v>2.1</v>
          </cell>
          <cell r="CC1164">
            <v>0</v>
          </cell>
          <cell r="CD1164">
            <v>0</v>
          </cell>
          <cell r="CE1164">
            <v>0</v>
          </cell>
          <cell r="CF1164">
            <v>0</v>
          </cell>
          <cell r="CG1164">
            <v>0</v>
          </cell>
          <cell r="CH1164">
            <v>0</v>
          </cell>
          <cell r="CI1164">
            <v>0</v>
          </cell>
          <cell r="CJ1164">
            <v>0</v>
          </cell>
          <cell r="CK1164">
            <v>0</v>
          </cell>
          <cell r="CL1164">
            <v>0</v>
          </cell>
          <cell r="CM1164">
            <v>0</v>
          </cell>
          <cell r="CN1164">
            <v>0</v>
          </cell>
          <cell r="CO1164">
            <v>0</v>
          </cell>
          <cell r="CP1164">
            <v>0</v>
          </cell>
          <cell r="CQ1164">
            <v>0</v>
          </cell>
          <cell r="CR1164">
            <v>0</v>
          </cell>
          <cell r="CS1164">
            <v>0</v>
          </cell>
          <cell r="CT1164">
            <v>0</v>
          </cell>
          <cell r="CU1164">
            <v>0</v>
          </cell>
          <cell r="CV1164">
            <v>0</v>
          </cell>
          <cell r="CW1164">
            <v>0</v>
          </cell>
          <cell r="CX1164">
            <v>0</v>
          </cell>
          <cell r="CY1164">
            <v>0</v>
          </cell>
          <cell r="CZ1164">
            <v>0</v>
          </cell>
          <cell r="DA1164">
            <v>0</v>
          </cell>
          <cell r="DB1164">
            <v>0</v>
          </cell>
          <cell r="DC1164">
            <v>0</v>
          </cell>
          <cell r="DD1164">
            <v>3195.2640700240004</v>
          </cell>
          <cell r="DE1164">
            <v>0</v>
          </cell>
          <cell r="DG1164">
            <v>2385.5226408000003</v>
          </cell>
          <cell r="DI1164">
            <v>0.03</v>
          </cell>
          <cell r="DJ1164">
            <v>71.565679224000007</v>
          </cell>
          <cell r="DK1164">
            <v>2.2910559942271366E-2</v>
          </cell>
          <cell r="DL1164">
            <v>0</v>
          </cell>
        </row>
        <row r="1165">
          <cell r="A1165" t="str">
            <v>B10421B2R1000L2393</v>
          </cell>
          <cell r="B1165" t="str">
            <v>RULLIERA A.C. M2 P95,7 LR1000 LT2393</v>
          </cell>
          <cell r="F1165">
            <v>7596.2946940936181</v>
          </cell>
          <cell r="H1165">
            <v>3570.2585062240005</v>
          </cell>
          <cell r="I1165">
            <v>0.53</v>
          </cell>
          <cell r="J1165" t="str">
            <v>OK</v>
          </cell>
          <cell r="K1165" t="str">
            <v>NEWZD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>
            <v>0</v>
          </cell>
          <cell r="AM1165">
            <v>0</v>
          </cell>
          <cell r="AN1165">
            <v>0</v>
          </cell>
          <cell r="AO1165">
            <v>0</v>
          </cell>
          <cell r="AP1165">
            <v>0</v>
          </cell>
          <cell r="AQ1165">
            <v>0</v>
          </cell>
          <cell r="AR1165">
            <v>0</v>
          </cell>
          <cell r="AS1165">
            <v>0</v>
          </cell>
          <cell r="AT1165">
            <v>0</v>
          </cell>
          <cell r="AU1165">
            <v>0</v>
          </cell>
          <cell r="AV1165">
            <v>2806.3963812240004</v>
          </cell>
          <cell r="AW1165">
            <v>72</v>
          </cell>
          <cell r="AX1165">
            <v>2</v>
          </cell>
          <cell r="AY1165">
            <v>0</v>
          </cell>
          <cell r="AZ1165">
            <v>0</v>
          </cell>
          <cell r="BA1165">
            <v>0</v>
          </cell>
          <cell r="BB1165">
            <v>0</v>
          </cell>
          <cell r="BC1165">
            <v>0</v>
          </cell>
          <cell r="BD1165">
            <v>0</v>
          </cell>
          <cell r="BE1165">
            <v>18</v>
          </cell>
          <cell r="BF1165">
            <v>0.5</v>
          </cell>
          <cell r="BG1165">
            <v>0</v>
          </cell>
          <cell r="BH1165">
            <v>0</v>
          </cell>
          <cell r="BI1165">
            <v>0</v>
          </cell>
          <cell r="BJ1165">
            <v>0</v>
          </cell>
          <cell r="BK1165">
            <v>49.4</v>
          </cell>
          <cell r="BL1165">
            <v>1.3</v>
          </cell>
          <cell r="BM1165">
            <v>0</v>
          </cell>
          <cell r="BN1165">
            <v>0</v>
          </cell>
          <cell r="BO1165">
            <v>365.68837500000001</v>
          </cell>
          <cell r="BP1165">
            <v>11.251950000000001</v>
          </cell>
          <cell r="BQ1165">
            <v>0</v>
          </cell>
          <cell r="BR1165">
            <v>0</v>
          </cell>
          <cell r="BS1165">
            <v>181.07375000000002</v>
          </cell>
          <cell r="BT1165">
            <v>5.5715000000000003</v>
          </cell>
          <cell r="BU1165">
            <v>0</v>
          </cell>
          <cell r="BV1165">
            <v>0</v>
          </cell>
          <cell r="BW1165">
            <v>0</v>
          </cell>
          <cell r="BX1165">
            <v>0</v>
          </cell>
          <cell r="BY1165">
            <v>0</v>
          </cell>
          <cell r="BZ1165">
            <v>0</v>
          </cell>
          <cell r="CA1165">
            <v>77.7</v>
          </cell>
          <cell r="CB1165">
            <v>2.1</v>
          </cell>
          <cell r="CC1165">
            <v>0</v>
          </cell>
          <cell r="CD1165">
            <v>0</v>
          </cell>
          <cell r="CE1165">
            <v>0</v>
          </cell>
          <cell r="CF1165">
            <v>0</v>
          </cell>
          <cell r="CG1165">
            <v>0</v>
          </cell>
          <cell r="CH1165">
            <v>0</v>
          </cell>
          <cell r="CI1165">
            <v>0</v>
          </cell>
          <cell r="CJ1165">
            <v>0</v>
          </cell>
          <cell r="CK1165">
            <v>0</v>
          </cell>
          <cell r="CL1165">
            <v>0</v>
          </cell>
          <cell r="CM1165">
            <v>0</v>
          </cell>
          <cell r="CN1165">
            <v>0</v>
          </cell>
          <cell r="CO1165">
            <v>0</v>
          </cell>
          <cell r="CP1165">
            <v>0</v>
          </cell>
          <cell r="CQ1165">
            <v>0</v>
          </cell>
          <cell r="CR1165">
            <v>0</v>
          </cell>
          <cell r="CS1165">
            <v>0</v>
          </cell>
          <cell r="CT1165">
            <v>0</v>
          </cell>
          <cell r="CU1165">
            <v>0</v>
          </cell>
          <cell r="CV1165">
            <v>0</v>
          </cell>
          <cell r="CW1165">
            <v>0</v>
          </cell>
          <cell r="CX1165">
            <v>0</v>
          </cell>
          <cell r="CY1165">
            <v>0</v>
          </cell>
          <cell r="CZ1165">
            <v>0</v>
          </cell>
          <cell r="DA1165">
            <v>0</v>
          </cell>
          <cell r="DB1165">
            <v>0</v>
          </cell>
          <cell r="DC1165">
            <v>0</v>
          </cell>
          <cell r="DD1165">
            <v>3570.2585062240005</v>
          </cell>
          <cell r="DE1165">
            <v>0</v>
          </cell>
          <cell r="DG1165">
            <v>2724.6566808000002</v>
          </cell>
          <cell r="DI1165">
            <v>0.03</v>
          </cell>
          <cell r="DJ1165">
            <v>81.739700424000006</v>
          </cell>
          <cell r="DK1165">
            <v>2.3431061999178517E-2</v>
          </cell>
          <cell r="DL1165">
            <v>0</v>
          </cell>
        </row>
        <row r="1166">
          <cell r="A1166" t="str">
            <v>B10421B2R1000L2871</v>
          </cell>
          <cell r="B1166" t="str">
            <v>RULLIERA A.C. M2 P95,7 LR1000 LT2871</v>
          </cell>
          <cell r="F1166">
            <v>8120.5284491574475</v>
          </cell>
          <cell r="H1166">
            <v>3816.648371104</v>
          </cell>
          <cell r="I1166">
            <v>0.53</v>
          </cell>
          <cell r="J1166" t="str">
            <v>OK</v>
          </cell>
          <cell r="K1166" t="str">
            <v>NEWZD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>
            <v>0</v>
          </cell>
          <cell r="AM1166">
            <v>0</v>
          </cell>
          <cell r="AN1166">
            <v>0</v>
          </cell>
          <cell r="AO1166">
            <v>0</v>
          </cell>
          <cell r="AP1166">
            <v>0</v>
          </cell>
          <cell r="AQ1166">
            <v>0</v>
          </cell>
          <cell r="AR1166">
            <v>0</v>
          </cell>
          <cell r="AS1166">
            <v>0</v>
          </cell>
          <cell r="AT1166">
            <v>0</v>
          </cell>
          <cell r="AU1166">
            <v>0</v>
          </cell>
          <cell r="AV1166">
            <v>3027.1534961040002</v>
          </cell>
          <cell r="AW1166">
            <v>72</v>
          </cell>
          <cell r="AX1166">
            <v>2</v>
          </cell>
          <cell r="AY1166">
            <v>0</v>
          </cell>
          <cell r="AZ1166">
            <v>0</v>
          </cell>
          <cell r="BA1166">
            <v>0</v>
          </cell>
          <cell r="BB1166">
            <v>0</v>
          </cell>
          <cell r="BC1166">
            <v>0</v>
          </cell>
          <cell r="BD1166">
            <v>0</v>
          </cell>
          <cell r="BE1166">
            <v>18</v>
          </cell>
          <cell r="BF1166">
            <v>0.5</v>
          </cell>
          <cell r="BG1166">
            <v>0</v>
          </cell>
          <cell r="BH1166">
            <v>0</v>
          </cell>
          <cell r="BI1166">
            <v>0</v>
          </cell>
          <cell r="BJ1166">
            <v>0</v>
          </cell>
          <cell r="BK1166">
            <v>49.4</v>
          </cell>
          <cell r="BL1166">
            <v>1.3</v>
          </cell>
          <cell r="BM1166">
            <v>0</v>
          </cell>
          <cell r="BN1166">
            <v>0</v>
          </cell>
          <cell r="BO1166">
            <v>383.55362499999995</v>
          </cell>
          <cell r="BP1166">
            <v>11.801649999999999</v>
          </cell>
          <cell r="BQ1166">
            <v>0</v>
          </cell>
          <cell r="BR1166">
            <v>0</v>
          </cell>
          <cell r="BS1166">
            <v>188.84125</v>
          </cell>
          <cell r="BT1166">
            <v>5.8105000000000002</v>
          </cell>
          <cell r="BU1166">
            <v>0</v>
          </cell>
          <cell r="BV1166">
            <v>0</v>
          </cell>
          <cell r="BW1166">
            <v>0</v>
          </cell>
          <cell r="BX1166">
            <v>0</v>
          </cell>
          <cell r="BY1166">
            <v>0</v>
          </cell>
          <cell r="BZ1166">
            <v>0</v>
          </cell>
          <cell r="CA1166">
            <v>77.7</v>
          </cell>
          <cell r="CB1166">
            <v>2.1</v>
          </cell>
          <cell r="CC1166">
            <v>0</v>
          </cell>
          <cell r="CD1166">
            <v>0</v>
          </cell>
          <cell r="CE1166">
            <v>0</v>
          </cell>
          <cell r="CF1166">
            <v>0</v>
          </cell>
          <cell r="CG1166">
            <v>0</v>
          </cell>
          <cell r="CH1166">
            <v>0</v>
          </cell>
          <cell r="CI1166">
            <v>0</v>
          </cell>
          <cell r="CJ1166">
            <v>0</v>
          </cell>
          <cell r="CK1166">
            <v>0</v>
          </cell>
          <cell r="CL1166">
            <v>0</v>
          </cell>
          <cell r="CM1166">
            <v>0</v>
          </cell>
          <cell r="CN1166">
            <v>0</v>
          </cell>
          <cell r="CO1166">
            <v>0</v>
          </cell>
          <cell r="CP1166">
            <v>0</v>
          </cell>
          <cell r="CQ1166">
            <v>0</v>
          </cell>
          <cell r="CR1166">
            <v>0</v>
          </cell>
          <cell r="CS1166">
            <v>0</v>
          </cell>
          <cell r="CT1166">
            <v>0</v>
          </cell>
          <cell r="CU1166">
            <v>0</v>
          </cell>
          <cell r="CV1166">
            <v>0</v>
          </cell>
          <cell r="CW1166">
            <v>0</v>
          </cell>
          <cell r="CX1166">
            <v>0</v>
          </cell>
          <cell r="CY1166">
            <v>0</v>
          </cell>
          <cell r="CZ1166">
            <v>0</v>
          </cell>
          <cell r="DA1166">
            <v>0</v>
          </cell>
          <cell r="DB1166">
            <v>0</v>
          </cell>
          <cell r="DC1166">
            <v>0</v>
          </cell>
          <cell r="DD1166">
            <v>3816.648371104</v>
          </cell>
          <cell r="DE1166">
            <v>0</v>
          </cell>
          <cell r="DG1166">
            <v>2938.9839768000002</v>
          </cell>
          <cell r="DI1166">
            <v>0.03</v>
          </cell>
          <cell r="DJ1166">
            <v>88.169519304000005</v>
          </cell>
          <cell r="DK1166">
            <v>2.3647584660815322E-2</v>
          </cell>
          <cell r="DL1166">
            <v>0</v>
          </cell>
        </row>
        <row r="1167">
          <cell r="A1167" t="str">
            <v>B10421B2R1000L3350</v>
          </cell>
          <cell r="B1167" t="str">
            <v>RULLIERA A.C. M2 P95,7 LR1000 LT3350</v>
          </cell>
          <cell r="F1167">
            <v>8645.2270609872339</v>
          </cell>
          <cell r="H1167">
            <v>4063.2567186639999</v>
          </cell>
          <cell r="I1167">
            <v>0.53</v>
          </cell>
          <cell r="J1167" t="str">
            <v>OK</v>
          </cell>
          <cell r="K1167" t="str">
            <v>NEWZD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>
            <v>0</v>
          </cell>
          <cell r="AM1167">
            <v>0</v>
          </cell>
          <cell r="AN1167">
            <v>0</v>
          </cell>
          <cell r="AO1167">
            <v>0</v>
          </cell>
          <cell r="AP1167">
            <v>0</v>
          </cell>
          <cell r="AQ1167">
            <v>0</v>
          </cell>
          <cell r="AR1167">
            <v>0</v>
          </cell>
          <cell r="AS1167">
            <v>0</v>
          </cell>
          <cell r="AT1167">
            <v>0</v>
          </cell>
          <cell r="AU1167">
            <v>0</v>
          </cell>
          <cell r="AV1167">
            <v>3248.0754686640003</v>
          </cell>
          <cell r="AW1167">
            <v>72</v>
          </cell>
          <cell r="AX1167">
            <v>2</v>
          </cell>
          <cell r="AY1167">
            <v>0</v>
          </cell>
          <cell r="AZ1167">
            <v>0</v>
          </cell>
          <cell r="BA1167">
            <v>0</v>
          </cell>
          <cell r="BB1167">
            <v>0</v>
          </cell>
          <cell r="BC1167">
            <v>0</v>
          </cell>
          <cell r="BD1167">
            <v>0</v>
          </cell>
          <cell r="BE1167">
            <v>18</v>
          </cell>
          <cell r="BF1167">
            <v>0.5</v>
          </cell>
          <cell r="BG1167">
            <v>0</v>
          </cell>
          <cell r="BH1167">
            <v>0</v>
          </cell>
          <cell r="BI1167">
            <v>0</v>
          </cell>
          <cell r="BJ1167">
            <v>0</v>
          </cell>
          <cell r="BK1167">
            <v>49.4</v>
          </cell>
          <cell r="BL1167">
            <v>1.3</v>
          </cell>
          <cell r="BM1167">
            <v>0</v>
          </cell>
          <cell r="BN1167">
            <v>0</v>
          </cell>
          <cell r="BO1167">
            <v>401.45624999999995</v>
          </cell>
          <cell r="BP1167">
            <v>12.352499999999999</v>
          </cell>
          <cell r="BQ1167">
            <v>0</v>
          </cell>
          <cell r="BR1167">
            <v>0</v>
          </cell>
          <cell r="BS1167">
            <v>196.625</v>
          </cell>
          <cell r="BT1167">
            <v>6.05</v>
          </cell>
          <cell r="BU1167">
            <v>0</v>
          </cell>
          <cell r="BV1167">
            <v>0</v>
          </cell>
          <cell r="BW1167">
            <v>0</v>
          </cell>
          <cell r="BX1167">
            <v>0</v>
          </cell>
          <cell r="BY1167">
            <v>0</v>
          </cell>
          <cell r="BZ1167">
            <v>0</v>
          </cell>
          <cell r="CA1167">
            <v>77.7</v>
          </cell>
          <cell r="CB1167">
            <v>2.1</v>
          </cell>
          <cell r="CC1167">
            <v>0</v>
          </cell>
          <cell r="CD1167">
            <v>0</v>
          </cell>
          <cell r="CE1167">
            <v>0</v>
          </cell>
          <cell r="CF1167">
            <v>0</v>
          </cell>
          <cell r="CG1167">
            <v>0</v>
          </cell>
          <cell r="CH1167">
            <v>0</v>
          </cell>
          <cell r="CI1167">
            <v>0</v>
          </cell>
          <cell r="CJ1167">
            <v>0</v>
          </cell>
          <cell r="CK1167">
            <v>0</v>
          </cell>
          <cell r="CL1167">
            <v>0</v>
          </cell>
          <cell r="CM1167">
            <v>0</v>
          </cell>
          <cell r="CN1167">
            <v>0</v>
          </cell>
          <cell r="CO1167">
            <v>0</v>
          </cell>
          <cell r="CP1167">
            <v>0</v>
          </cell>
          <cell r="CQ1167">
            <v>0</v>
          </cell>
          <cell r="CR1167">
            <v>0</v>
          </cell>
          <cell r="CS1167">
            <v>0</v>
          </cell>
          <cell r="CT1167">
            <v>0</v>
          </cell>
          <cell r="CU1167">
            <v>0</v>
          </cell>
          <cell r="CV1167">
            <v>0</v>
          </cell>
          <cell r="CW1167">
            <v>0</v>
          </cell>
          <cell r="CX1167">
            <v>0</v>
          </cell>
          <cell r="CY1167">
            <v>0</v>
          </cell>
          <cell r="CZ1167">
            <v>0</v>
          </cell>
          <cell r="DA1167">
            <v>0</v>
          </cell>
          <cell r="DB1167">
            <v>0</v>
          </cell>
          <cell r="DC1167">
            <v>0</v>
          </cell>
          <cell r="DD1167">
            <v>4063.2567186639999</v>
          </cell>
          <cell r="DE1167">
            <v>0</v>
          </cell>
          <cell r="DG1167">
            <v>3153.4713288000003</v>
          </cell>
          <cell r="DI1167">
            <v>0.03</v>
          </cell>
          <cell r="DJ1167">
            <v>94.604139864000004</v>
          </cell>
          <cell r="DK1167">
            <v>2.3837848737216859E-2</v>
          </cell>
          <cell r="DL1167">
            <v>0</v>
          </cell>
        </row>
        <row r="1168">
          <cell r="A1168" t="str">
            <v>B10421B2R1000L3828</v>
          </cell>
          <cell r="B1168" t="str">
            <v>RULLIERA A.C. M2 P95,7 LR1000 LT3828</v>
          </cell>
          <cell r="F1168">
            <v>9169.4608160510634</v>
          </cell>
          <cell r="H1168">
            <v>4309.6465835439994</v>
          </cell>
          <cell r="I1168">
            <v>0.53</v>
          </cell>
          <cell r="J1168" t="str">
            <v>OK</v>
          </cell>
          <cell r="K1168" t="str">
            <v>NEWZD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>
            <v>0</v>
          </cell>
          <cell r="AM1168">
            <v>0</v>
          </cell>
          <cell r="AN1168">
            <v>0</v>
          </cell>
          <cell r="AO1168">
            <v>0</v>
          </cell>
          <cell r="AP1168">
            <v>0</v>
          </cell>
          <cell r="AQ1168">
            <v>0</v>
          </cell>
          <cell r="AR1168">
            <v>0</v>
          </cell>
          <cell r="AS1168">
            <v>0</v>
          </cell>
          <cell r="AT1168">
            <v>0</v>
          </cell>
          <cell r="AU1168">
            <v>0</v>
          </cell>
          <cell r="AV1168">
            <v>3468.8325835439996</v>
          </cell>
          <cell r="AW1168">
            <v>72</v>
          </cell>
          <cell r="AX1168">
            <v>2</v>
          </cell>
          <cell r="AY1168">
            <v>0</v>
          </cell>
          <cell r="AZ1168">
            <v>0</v>
          </cell>
          <cell r="BA1168">
            <v>0</v>
          </cell>
          <cell r="BB1168">
            <v>0</v>
          </cell>
          <cell r="BC1168">
            <v>0</v>
          </cell>
          <cell r="BD1168">
            <v>0</v>
          </cell>
          <cell r="BE1168">
            <v>18</v>
          </cell>
          <cell r="BF1168">
            <v>0.5</v>
          </cell>
          <cell r="BG1168">
            <v>0</v>
          </cell>
          <cell r="BH1168">
            <v>0</v>
          </cell>
          <cell r="BI1168">
            <v>0</v>
          </cell>
          <cell r="BJ1168">
            <v>0</v>
          </cell>
          <cell r="BK1168">
            <v>49.4</v>
          </cell>
          <cell r="BL1168">
            <v>1.3</v>
          </cell>
          <cell r="BM1168">
            <v>0</v>
          </cell>
          <cell r="BN1168">
            <v>0</v>
          </cell>
          <cell r="BO1168">
            <v>419.32150000000001</v>
          </cell>
          <cell r="BP1168">
            <v>12.902200000000001</v>
          </cell>
          <cell r="BQ1168">
            <v>0</v>
          </cell>
          <cell r="BR1168">
            <v>0</v>
          </cell>
          <cell r="BS1168">
            <v>204.39249999999998</v>
          </cell>
          <cell r="BT1168">
            <v>6.2889999999999997</v>
          </cell>
          <cell r="BU1168">
            <v>0</v>
          </cell>
          <cell r="BV1168">
            <v>0</v>
          </cell>
          <cell r="BW1168">
            <v>0</v>
          </cell>
          <cell r="BX1168">
            <v>0</v>
          </cell>
          <cell r="BY1168">
            <v>0</v>
          </cell>
          <cell r="BZ1168">
            <v>0</v>
          </cell>
          <cell r="CA1168">
            <v>77.7</v>
          </cell>
          <cell r="CB1168">
            <v>2.1</v>
          </cell>
          <cell r="CC1168">
            <v>0</v>
          </cell>
          <cell r="CD1168">
            <v>0</v>
          </cell>
          <cell r="CE1168">
            <v>0</v>
          </cell>
          <cell r="CF1168">
            <v>0</v>
          </cell>
          <cell r="CG1168">
            <v>0</v>
          </cell>
          <cell r="CH1168">
            <v>0</v>
          </cell>
          <cell r="CI1168">
            <v>0</v>
          </cell>
          <cell r="CJ1168">
            <v>0</v>
          </cell>
          <cell r="CK1168">
            <v>0</v>
          </cell>
          <cell r="CL1168">
            <v>0</v>
          </cell>
          <cell r="CM1168">
            <v>0</v>
          </cell>
          <cell r="CN1168">
            <v>0</v>
          </cell>
          <cell r="CO1168">
            <v>0</v>
          </cell>
          <cell r="CP1168">
            <v>0</v>
          </cell>
          <cell r="CQ1168">
            <v>0</v>
          </cell>
          <cell r="CR1168">
            <v>0</v>
          </cell>
          <cell r="CS1168">
            <v>0</v>
          </cell>
          <cell r="CT1168">
            <v>0</v>
          </cell>
          <cell r="CU1168">
            <v>0</v>
          </cell>
          <cell r="CV1168">
            <v>0</v>
          </cell>
          <cell r="CW1168">
            <v>0</v>
          </cell>
          <cell r="CX1168">
            <v>0</v>
          </cell>
          <cell r="CY1168">
            <v>0</v>
          </cell>
          <cell r="CZ1168">
            <v>0</v>
          </cell>
          <cell r="DA1168">
            <v>0</v>
          </cell>
          <cell r="DB1168">
            <v>0</v>
          </cell>
          <cell r="DC1168">
            <v>0</v>
          </cell>
          <cell r="DD1168">
            <v>4309.6465835439994</v>
          </cell>
          <cell r="DE1168">
            <v>0</v>
          </cell>
          <cell r="DG1168">
            <v>3367.7986247999997</v>
          </cell>
          <cell r="DI1168">
            <v>0.03</v>
          </cell>
          <cell r="DJ1168">
            <v>101.03395874399999</v>
          </cell>
          <cell r="DK1168">
            <v>2.4006476183775955E-2</v>
          </cell>
          <cell r="DL1168">
            <v>0</v>
          </cell>
        </row>
        <row r="1169">
          <cell r="A1169" t="str">
            <v>B10421B2R1200L1914</v>
          </cell>
          <cell r="B1169" t="str">
            <v>RULLIERA A.C. M2 P95,7 LR1200 LT1914</v>
          </cell>
          <cell r="F1169">
            <v>6834.9673009872349</v>
          </cell>
          <cell r="H1169">
            <v>3212.4346314640002</v>
          </cell>
          <cell r="I1169">
            <v>0.53</v>
          </cell>
          <cell r="J1169" t="str">
            <v>OK</v>
          </cell>
          <cell r="K1169" t="str">
            <v>NEWZD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>
            <v>0</v>
          </cell>
          <cell r="AM1169">
            <v>0</v>
          </cell>
          <cell r="AN1169">
            <v>0</v>
          </cell>
          <cell r="AO1169">
            <v>0</v>
          </cell>
          <cell r="AP1169">
            <v>0</v>
          </cell>
          <cell r="AQ1169">
            <v>0</v>
          </cell>
          <cell r="AR1169">
            <v>0</v>
          </cell>
          <cell r="AS1169">
            <v>0</v>
          </cell>
          <cell r="AT1169">
            <v>0</v>
          </cell>
          <cell r="AU1169">
            <v>0</v>
          </cell>
          <cell r="AV1169">
            <v>2474.2588814640003</v>
          </cell>
          <cell r="AW1169">
            <v>72</v>
          </cell>
          <cell r="AX1169">
            <v>2</v>
          </cell>
          <cell r="AY1169">
            <v>0</v>
          </cell>
          <cell r="AZ1169">
            <v>0</v>
          </cell>
          <cell r="BA1169">
            <v>0</v>
          </cell>
          <cell r="BB1169">
            <v>0</v>
          </cell>
          <cell r="BC1169">
            <v>0</v>
          </cell>
          <cell r="BD1169">
            <v>0</v>
          </cell>
          <cell r="BE1169">
            <v>18</v>
          </cell>
          <cell r="BF1169">
            <v>0.5</v>
          </cell>
          <cell r="BG1169">
            <v>0</v>
          </cell>
          <cell r="BH1169">
            <v>0</v>
          </cell>
          <cell r="BI1169">
            <v>0</v>
          </cell>
          <cell r="BJ1169">
            <v>0</v>
          </cell>
          <cell r="BK1169">
            <v>49.4</v>
          </cell>
          <cell r="BL1169">
            <v>1.3</v>
          </cell>
          <cell r="BM1169">
            <v>0</v>
          </cell>
          <cell r="BN1169">
            <v>0</v>
          </cell>
          <cell r="BO1169">
            <v>347.78575000000001</v>
          </cell>
          <cell r="BP1169">
            <v>10.7011</v>
          </cell>
          <cell r="BQ1169">
            <v>0</v>
          </cell>
          <cell r="BR1169">
            <v>0</v>
          </cell>
          <cell r="BS1169">
            <v>173.29</v>
          </cell>
          <cell r="BT1169">
            <v>5.3319999999999999</v>
          </cell>
          <cell r="BU1169">
            <v>0</v>
          </cell>
          <cell r="BV1169">
            <v>0</v>
          </cell>
          <cell r="BW1169">
            <v>0</v>
          </cell>
          <cell r="BX1169">
            <v>0</v>
          </cell>
          <cell r="BY1169">
            <v>0</v>
          </cell>
          <cell r="BZ1169">
            <v>0</v>
          </cell>
          <cell r="CA1169">
            <v>77.7</v>
          </cell>
          <cell r="CB1169">
            <v>2.1</v>
          </cell>
          <cell r="CC1169">
            <v>0</v>
          </cell>
          <cell r="CD1169">
            <v>0</v>
          </cell>
          <cell r="CE1169">
            <v>0</v>
          </cell>
          <cell r="CF1169">
            <v>0</v>
          </cell>
          <cell r="CG1169">
            <v>0</v>
          </cell>
          <cell r="CH1169">
            <v>0</v>
          </cell>
          <cell r="CI1169">
            <v>0</v>
          </cell>
          <cell r="CJ1169">
            <v>0</v>
          </cell>
          <cell r="CK1169">
            <v>0</v>
          </cell>
          <cell r="CL1169">
            <v>0</v>
          </cell>
          <cell r="CM1169">
            <v>0</v>
          </cell>
          <cell r="CN1169">
            <v>0</v>
          </cell>
          <cell r="CO1169">
            <v>0</v>
          </cell>
          <cell r="CP1169">
            <v>0</v>
          </cell>
          <cell r="CQ1169">
            <v>0</v>
          </cell>
          <cell r="CR1169">
            <v>0</v>
          </cell>
          <cell r="CS1169">
            <v>0</v>
          </cell>
          <cell r="CT1169">
            <v>0</v>
          </cell>
          <cell r="CU1169">
            <v>0</v>
          </cell>
          <cell r="CV1169">
            <v>0</v>
          </cell>
          <cell r="CW1169">
            <v>0</v>
          </cell>
          <cell r="CX1169">
            <v>0</v>
          </cell>
          <cell r="CY1169">
            <v>0</v>
          </cell>
          <cell r="CZ1169">
            <v>0</v>
          </cell>
          <cell r="DA1169">
            <v>0</v>
          </cell>
          <cell r="DB1169">
            <v>0</v>
          </cell>
          <cell r="DC1169">
            <v>0</v>
          </cell>
          <cell r="DD1169">
            <v>3212.4346314640002</v>
          </cell>
          <cell r="DE1169">
            <v>0</v>
          </cell>
          <cell r="DG1169">
            <v>2402.1930888000002</v>
          </cell>
          <cell r="DI1169">
            <v>0.03</v>
          </cell>
          <cell r="DJ1169">
            <v>72.065792664</v>
          </cell>
          <cell r="DK1169">
            <v>2.2948193783357572E-2</v>
          </cell>
          <cell r="DL1169">
            <v>0</v>
          </cell>
        </row>
        <row r="1170">
          <cell r="A1170" t="str">
            <v>B10421B2R1200L2393</v>
          </cell>
          <cell r="B1170" t="str">
            <v>RULLIERA A.C. M2 P95,7 LR1200 LT2393</v>
          </cell>
          <cell r="F1170">
            <v>7641.5968290723404</v>
          </cell>
          <cell r="H1170">
            <v>3591.5505096639999</v>
          </cell>
          <cell r="I1170">
            <v>0.53</v>
          </cell>
          <cell r="J1170" t="str">
            <v>OK</v>
          </cell>
          <cell r="K1170" t="str">
            <v>NEWZD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>
            <v>0</v>
          </cell>
          <cell r="AM1170">
            <v>0</v>
          </cell>
          <cell r="AN1170">
            <v>0</v>
          </cell>
          <cell r="AO1170">
            <v>0</v>
          </cell>
          <cell r="AP1170">
            <v>0</v>
          </cell>
          <cell r="AQ1170">
            <v>0</v>
          </cell>
          <cell r="AR1170">
            <v>0</v>
          </cell>
          <cell r="AS1170">
            <v>0</v>
          </cell>
          <cell r="AT1170">
            <v>0</v>
          </cell>
          <cell r="AU1170">
            <v>0</v>
          </cell>
          <cell r="AV1170">
            <v>2827.6883846639998</v>
          </cell>
          <cell r="AW1170">
            <v>72</v>
          </cell>
          <cell r="AX1170">
            <v>2</v>
          </cell>
          <cell r="AY1170">
            <v>0</v>
          </cell>
          <cell r="AZ1170">
            <v>0</v>
          </cell>
          <cell r="BA1170">
            <v>0</v>
          </cell>
          <cell r="BB1170">
            <v>0</v>
          </cell>
          <cell r="BC1170">
            <v>0</v>
          </cell>
          <cell r="BD1170">
            <v>0</v>
          </cell>
          <cell r="BE1170">
            <v>18</v>
          </cell>
          <cell r="BF1170">
            <v>0.5</v>
          </cell>
          <cell r="BG1170">
            <v>0</v>
          </cell>
          <cell r="BH1170">
            <v>0</v>
          </cell>
          <cell r="BI1170">
            <v>0</v>
          </cell>
          <cell r="BJ1170">
            <v>0</v>
          </cell>
          <cell r="BK1170">
            <v>49.4</v>
          </cell>
          <cell r="BL1170">
            <v>1.3</v>
          </cell>
          <cell r="BM1170">
            <v>0</v>
          </cell>
          <cell r="BN1170">
            <v>0</v>
          </cell>
          <cell r="BO1170">
            <v>365.68837500000001</v>
          </cell>
          <cell r="BP1170">
            <v>11.251950000000001</v>
          </cell>
          <cell r="BQ1170">
            <v>0</v>
          </cell>
          <cell r="BR1170">
            <v>0</v>
          </cell>
          <cell r="BS1170">
            <v>181.07375000000002</v>
          </cell>
          <cell r="BT1170">
            <v>5.5715000000000003</v>
          </cell>
          <cell r="BU1170">
            <v>0</v>
          </cell>
          <cell r="BV1170">
            <v>0</v>
          </cell>
          <cell r="BW1170">
            <v>0</v>
          </cell>
          <cell r="BX1170">
            <v>0</v>
          </cell>
          <cell r="BY1170">
            <v>0</v>
          </cell>
          <cell r="BZ1170">
            <v>0</v>
          </cell>
          <cell r="CA1170">
            <v>77.7</v>
          </cell>
          <cell r="CB1170">
            <v>2.1</v>
          </cell>
          <cell r="CC1170">
            <v>0</v>
          </cell>
          <cell r="CD1170">
            <v>0</v>
          </cell>
          <cell r="CE1170">
            <v>0</v>
          </cell>
          <cell r="CF1170">
            <v>0</v>
          </cell>
          <cell r="CG1170">
            <v>0</v>
          </cell>
          <cell r="CH1170">
            <v>0</v>
          </cell>
          <cell r="CI1170">
            <v>0</v>
          </cell>
          <cell r="CJ1170">
            <v>0</v>
          </cell>
          <cell r="CK1170">
            <v>0</v>
          </cell>
          <cell r="CL1170">
            <v>0</v>
          </cell>
          <cell r="CM1170">
            <v>0</v>
          </cell>
          <cell r="CN1170">
            <v>0</v>
          </cell>
          <cell r="CO1170">
            <v>0</v>
          </cell>
          <cell r="CP1170">
            <v>0</v>
          </cell>
          <cell r="CQ1170">
            <v>0</v>
          </cell>
          <cell r="CR1170">
            <v>0</v>
          </cell>
          <cell r="CS1170">
            <v>0</v>
          </cell>
          <cell r="CT1170">
            <v>0</v>
          </cell>
          <cell r="CU1170">
            <v>0</v>
          </cell>
          <cell r="CV1170">
            <v>0</v>
          </cell>
          <cell r="CW1170">
            <v>0</v>
          </cell>
          <cell r="CX1170">
            <v>0</v>
          </cell>
          <cell r="CY1170">
            <v>0</v>
          </cell>
          <cell r="CZ1170">
            <v>0</v>
          </cell>
          <cell r="DA1170">
            <v>0</v>
          </cell>
          <cell r="DB1170">
            <v>0</v>
          </cell>
          <cell r="DC1170">
            <v>0</v>
          </cell>
          <cell r="DD1170">
            <v>3591.5505096639999</v>
          </cell>
          <cell r="DE1170">
            <v>0</v>
          </cell>
          <cell r="DG1170">
            <v>2745.3285287999997</v>
          </cell>
          <cell r="DI1170">
            <v>0.03</v>
          </cell>
          <cell r="DJ1170">
            <v>82.359855863999982</v>
          </cell>
          <cell r="DK1170">
            <v>2.3469758126368798E-2</v>
          </cell>
          <cell r="DL1170">
            <v>0</v>
          </cell>
        </row>
        <row r="1171">
          <cell r="A1171" t="str">
            <v>B10421B2R1200L2871</v>
          </cell>
          <cell r="B1171" t="str">
            <v>RULLIERA A.C. M2 P95,7 LR1200 LT2871</v>
          </cell>
          <cell r="F1171">
            <v>8174.5726280510644</v>
          </cell>
          <cell r="H1171">
            <v>3842.0491351840001</v>
          </cell>
          <cell r="I1171">
            <v>0.53</v>
          </cell>
          <cell r="J1171" t="str">
            <v>OK</v>
          </cell>
          <cell r="K1171" t="str">
            <v>NEWZD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>
            <v>0</v>
          </cell>
          <cell r="AM1171">
            <v>0</v>
          </cell>
          <cell r="AN1171">
            <v>0</v>
          </cell>
          <cell r="AO1171">
            <v>0</v>
          </cell>
          <cell r="AP1171">
            <v>0</v>
          </cell>
          <cell r="AQ1171">
            <v>0</v>
          </cell>
          <cell r="AR1171">
            <v>0</v>
          </cell>
          <cell r="AS1171">
            <v>0</v>
          </cell>
          <cell r="AT1171">
            <v>0</v>
          </cell>
          <cell r="AU1171">
            <v>0</v>
          </cell>
          <cell r="AV1171">
            <v>3052.5542601840002</v>
          </cell>
          <cell r="AW1171">
            <v>72</v>
          </cell>
          <cell r="AX1171">
            <v>2</v>
          </cell>
          <cell r="AY1171">
            <v>0</v>
          </cell>
          <cell r="AZ1171">
            <v>0</v>
          </cell>
          <cell r="BA1171">
            <v>0</v>
          </cell>
          <cell r="BB1171">
            <v>0</v>
          </cell>
          <cell r="BC1171">
            <v>0</v>
          </cell>
          <cell r="BD1171">
            <v>0</v>
          </cell>
          <cell r="BE1171">
            <v>18</v>
          </cell>
          <cell r="BF1171">
            <v>0.5</v>
          </cell>
          <cell r="BG1171">
            <v>0</v>
          </cell>
          <cell r="BH1171">
            <v>0</v>
          </cell>
          <cell r="BI1171">
            <v>0</v>
          </cell>
          <cell r="BJ1171">
            <v>0</v>
          </cell>
          <cell r="BK1171">
            <v>49.4</v>
          </cell>
          <cell r="BL1171">
            <v>1.3</v>
          </cell>
          <cell r="BM1171">
            <v>0</v>
          </cell>
          <cell r="BN1171">
            <v>0</v>
          </cell>
          <cell r="BO1171">
            <v>383.55362499999995</v>
          </cell>
          <cell r="BP1171">
            <v>11.801649999999999</v>
          </cell>
          <cell r="BQ1171">
            <v>0</v>
          </cell>
          <cell r="BR1171">
            <v>0</v>
          </cell>
          <cell r="BS1171">
            <v>188.84125</v>
          </cell>
          <cell r="BT1171">
            <v>5.8105000000000002</v>
          </cell>
          <cell r="BU1171">
            <v>0</v>
          </cell>
          <cell r="BV1171">
            <v>0</v>
          </cell>
          <cell r="BW1171">
            <v>0</v>
          </cell>
          <cell r="BX1171">
            <v>0</v>
          </cell>
          <cell r="BY1171">
            <v>0</v>
          </cell>
          <cell r="BZ1171">
            <v>0</v>
          </cell>
          <cell r="CA1171">
            <v>77.7</v>
          </cell>
          <cell r="CB1171">
            <v>2.1</v>
          </cell>
          <cell r="CC1171">
            <v>0</v>
          </cell>
          <cell r="CD1171">
            <v>0</v>
          </cell>
          <cell r="CE1171">
            <v>0</v>
          </cell>
          <cell r="CF1171">
            <v>0</v>
          </cell>
          <cell r="CG1171">
            <v>0</v>
          </cell>
          <cell r="CH1171">
            <v>0</v>
          </cell>
          <cell r="CI1171">
            <v>0</v>
          </cell>
          <cell r="CJ1171">
            <v>0</v>
          </cell>
          <cell r="CK1171">
            <v>0</v>
          </cell>
          <cell r="CL1171">
            <v>0</v>
          </cell>
          <cell r="CM1171">
            <v>0</v>
          </cell>
          <cell r="CN1171">
            <v>0</v>
          </cell>
          <cell r="CO1171">
            <v>0</v>
          </cell>
          <cell r="CP1171">
            <v>0</v>
          </cell>
          <cell r="CQ1171">
            <v>0</v>
          </cell>
          <cell r="CR1171">
            <v>0</v>
          </cell>
          <cell r="CS1171">
            <v>0</v>
          </cell>
          <cell r="CT1171">
            <v>0</v>
          </cell>
          <cell r="CU1171">
            <v>0</v>
          </cell>
          <cell r="CV1171">
            <v>0</v>
          </cell>
          <cell r="CW1171">
            <v>0</v>
          </cell>
          <cell r="CX1171">
            <v>0</v>
          </cell>
          <cell r="CY1171">
            <v>0</v>
          </cell>
          <cell r="CZ1171">
            <v>0</v>
          </cell>
          <cell r="DA1171">
            <v>0</v>
          </cell>
          <cell r="DB1171">
            <v>0</v>
          </cell>
          <cell r="DC1171">
            <v>0</v>
          </cell>
          <cell r="DD1171">
            <v>3842.0491351840001</v>
          </cell>
          <cell r="DE1171">
            <v>0</v>
          </cell>
          <cell r="DG1171">
            <v>2963.6449128000004</v>
          </cell>
          <cell r="DI1171">
            <v>0.03</v>
          </cell>
          <cell r="DJ1171">
            <v>88.909347384000014</v>
          </cell>
          <cell r="DK1171">
            <v>2.368932478161612E-2</v>
          </cell>
          <cell r="DL1171">
            <v>0</v>
          </cell>
        </row>
        <row r="1172">
          <cell r="A1172" t="str">
            <v>B10421B2R1200L3350</v>
          </cell>
          <cell r="B1172" t="str">
            <v>RULLIERA A.C. M2 P95,7 LR1200 LT3350</v>
          </cell>
          <cell r="F1172">
            <v>8708.0402654127629</v>
          </cell>
          <cell r="H1172">
            <v>4092.7789247439987</v>
          </cell>
          <cell r="I1172">
            <v>0.53</v>
          </cell>
          <cell r="J1172" t="str">
            <v>OK</v>
          </cell>
          <cell r="K1172" t="str">
            <v>NEWZD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>
            <v>0</v>
          </cell>
          <cell r="AM1172">
            <v>0</v>
          </cell>
          <cell r="AN1172">
            <v>0</v>
          </cell>
          <cell r="AO1172">
            <v>0</v>
          </cell>
          <cell r="AP1172">
            <v>0</v>
          </cell>
          <cell r="AQ1172">
            <v>0</v>
          </cell>
          <cell r="AR1172">
            <v>0</v>
          </cell>
          <cell r="AS1172">
            <v>0</v>
          </cell>
          <cell r="AT1172">
            <v>0</v>
          </cell>
          <cell r="AU1172">
            <v>0</v>
          </cell>
          <cell r="AV1172">
            <v>3277.5976747439991</v>
          </cell>
          <cell r="AW1172">
            <v>72</v>
          </cell>
          <cell r="AX1172">
            <v>2</v>
          </cell>
          <cell r="AY1172">
            <v>0</v>
          </cell>
          <cell r="AZ1172">
            <v>0</v>
          </cell>
          <cell r="BA1172">
            <v>0</v>
          </cell>
          <cell r="BB1172">
            <v>0</v>
          </cell>
          <cell r="BC1172">
            <v>0</v>
          </cell>
          <cell r="BD1172">
            <v>0</v>
          </cell>
          <cell r="BE1172">
            <v>18</v>
          </cell>
          <cell r="BF1172">
            <v>0.5</v>
          </cell>
          <cell r="BG1172">
            <v>0</v>
          </cell>
          <cell r="BH1172">
            <v>0</v>
          </cell>
          <cell r="BI1172">
            <v>0</v>
          </cell>
          <cell r="BJ1172">
            <v>0</v>
          </cell>
          <cell r="BK1172">
            <v>49.4</v>
          </cell>
          <cell r="BL1172">
            <v>1.3</v>
          </cell>
          <cell r="BM1172">
            <v>0</v>
          </cell>
          <cell r="BN1172">
            <v>0</v>
          </cell>
          <cell r="BO1172">
            <v>401.45624999999995</v>
          </cell>
          <cell r="BP1172">
            <v>12.352499999999999</v>
          </cell>
          <cell r="BQ1172">
            <v>0</v>
          </cell>
          <cell r="BR1172">
            <v>0</v>
          </cell>
          <cell r="BS1172">
            <v>196.625</v>
          </cell>
          <cell r="BT1172">
            <v>6.05</v>
          </cell>
          <cell r="BU1172">
            <v>0</v>
          </cell>
          <cell r="BV1172">
            <v>0</v>
          </cell>
          <cell r="BW1172">
            <v>0</v>
          </cell>
          <cell r="BX1172">
            <v>0</v>
          </cell>
          <cell r="BY1172">
            <v>0</v>
          </cell>
          <cell r="BZ1172">
            <v>0</v>
          </cell>
          <cell r="CA1172">
            <v>77.7</v>
          </cell>
          <cell r="CB1172">
            <v>2.1</v>
          </cell>
          <cell r="CC1172">
            <v>0</v>
          </cell>
          <cell r="CD1172">
            <v>0</v>
          </cell>
          <cell r="CE1172">
            <v>0</v>
          </cell>
          <cell r="CF1172">
            <v>0</v>
          </cell>
          <cell r="CG1172">
            <v>0</v>
          </cell>
          <cell r="CH1172">
            <v>0</v>
          </cell>
          <cell r="CI1172">
            <v>0</v>
          </cell>
          <cell r="CJ1172">
            <v>0</v>
          </cell>
          <cell r="CK1172">
            <v>0</v>
          </cell>
          <cell r="CL1172">
            <v>0</v>
          </cell>
          <cell r="CM1172">
            <v>0</v>
          </cell>
          <cell r="CN1172">
            <v>0</v>
          </cell>
          <cell r="CO1172">
            <v>0</v>
          </cell>
          <cell r="CP1172">
            <v>0</v>
          </cell>
          <cell r="CQ1172">
            <v>0</v>
          </cell>
          <cell r="CR1172">
            <v>0</v>
          </cell>
          <cell r="CS1172">
            <v>0</v>
          </cell>
          <cell r="CT1172">
            <v>0</v>
          </cell>
          <cell r="CU1172">
            <v>0</v>
          </cell>
          <cell r="CV1172">
            <v>0</v>
          </cell>
          <cell r="CW1172">
            <v>0</v>
          </cell>
          <cell r="CX1172">
            <v>0</v>
          </cell>
          <cell r="CY1172">
            <v>0</v>
          </cell>
          <cell r="CZ1172">
            <v>0</v>
          </cell>
          <cell r="DA1172">
            <v>0</v>
          </cell>
          <cell r="DB1172">
            <v>0</v>
          </cell>
          <cell r="DC1172">
            <v>0</v>
          </cell>
          <cell r="DD1172">
            <v>4092.7789247439987</v>
          </cell>
          <cell r="DE1172">
            <v>0</v>
          </cell>
          <cell r="DG1172">
            <v>3182.1336647999992</v>
          </cell>
          <cell r="DI1172">
            <v>0.03</v>
          </cell>
          <cell r="DJ1172">
            <v>95.464009943999969</v>
          </cell>
          <cell r="DK1172">
            <v>2.3882033809882203E-2</v>
          </cell>
          <cell r="DL1172">
            <v>0</v>
          </cell>
        </row>
        <row r="1173">
          <cell r="A1173" t="str">
            <v>B10421B2R1200L3828</v>
          </cell>
          <cell r="B1173" t="str">
            <v>RULLIERA A.C. M2 P95,7 LR1200 LT3828</v>
          </cell>
          <cell r="F1173">
            <v>9241.0160643914896</v>
          </cell>
          <cell r="H1173">
            <v>4343.2775502639997</v>
          </cell>
          <cell r="I1173">
            <v>0.53</v>
          </cell>
          <cell r="J1173" t="str">
            <v>OK</v>
          </cell>
          <cell r="K1173" t="str">
            <v>NEWZD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>
            <v>0</v>
          </cell>
          <cell r="AM1173">
            <v>0</v>
          </cell>
          <cell r="AN1173">
            <v>0</v>
          </cell>
          <cell r="AO1173">
            <v>0</v>
          </cell>
          <cell r="AP1173">
            <v>0</v>
          </cell>
          <cell r="AQ1173">
            <v>0</v>
          </cell>
          <cell r="AR1173">
            <v>0</v>
          </cell>
          <cell r="AS1173">
            <v>0</v>
          </cell>
          <cell r="AT1173">
            <v>0</v>
          </cell>
          <cell r="AU1173">
            <v>0</v>
          </cell>
          <cell r="AV1173">
            <v>3502.4635502639999</v>
          </cell>
          <cell r="AW1173">
            <v>72</v>
          </cell>
          <cell r="AX1173">
            <v>2</v>
          </cell>
          <cell r="AY1173">
            <v>0</v>
          </cell>
          <cell r="AZ1173">
            <v>0</v>
          </cell>
          <cell r="BA1173">
            <v>0</v>
          </cell>
          <cell r="BB1173">
            <v>0</v>
          </cell>
          <cell r="BC1173">
            <v>0</v>
          </cell>
          <cell r="BD1173">
            <v>0</v>
          </cell>
          <cell r="BE1173">
            <v>18</v>
          </cell>
          <cell r="BF1173">
            <v>0.5</v>
          </cell>
          <cell r="BG1173">
            <v>0</v>
          </cell>
          <cell r="BH1173">
            <v>0</v>
          </cell>
          <cell r="BI1173">
            <v>0</v>
          </cell>
          <cell r="BJ1173">
            <v>0</v>
          </cell>
          <cell r="BK1173">
            <v>49.4</v>
          </cell>
          <cell r="BL1173">
            <v>1.3</v>
          </cell>
          <cell r="BM1173">
            <v>0</v>
          </cell>
          <cell r="BN1173">
            <v>0</v>
          </cell>
          <cell r="BO1173">
            <v>419.32150000000001</v>
          </cell>
          <cell r="BP1173">
            <v>12.902200000000001</v>
          </cell>
          <cell r="BQ1173">
            <v>0</v>
          </cell>
          <cell r="BR1173">
            <v>0</v>
          </cell>
          <cell r="BS1173">
            <v>204.39249999999998</v>
          </cell>
          <cell r="BT1173">
            <v>6.2889999999999997</v>
          </cell>
          <cell r="BU1173">
            <v>0</v>
          </cell>
          <cell r="BV1173">
            <v>0</v>
          </cell>
          <cell r="BW1173">
            <v>0</v>
          </cell>
          <cell r="BX1173">
            <v>0</v>
          </cell>
          <cell r="BY1173">
            <v>0</v>
          </cell>
          <cell r="BZ1173">
            <v>0</v>
          </cell>
          <cell r="CA1173">
            <v>77.7</v>
          </cell>
          <cell r="CB1173">
            <v>2.1</v>
          </cell>
          <cell r="CC1173">
            <v>0</v>
          </cell>
          <cell r="CD1173">
            <v>0</v>
          </cell>
          <cell r="CE1173">
            <v>0</v>
          </cell>
          <cell r="CF1173">
            <v>0</v>
          </cell>
          <cell r="CG1173">
            <v>0</v>
          </cell>
          <cell r="CH1173">
            <v>0</v>
          </cell>
          <cell r="CI1173">
            <v>0</v>
          </cell>
          <cell r="CJ1173">
            <v>0</v>
          </cell>
          <cell r="CK1173">
            <v>0</v>
          </cell>
          <cell r="CL1173">
            <v>0</v>
          </cell>
          <cell r="CM1173">
            <v>0</v>
          </cell>
          <cell r="CN1173">
            <v>0</v>
          </cell>
          <cell r="CO1173">
            <v>0</v>
          </cell>
          <cell r="CP1173">
            <v>0</v>
          </cell>
          <cell r="CQ1173">
            <v>0</v>
          </cell>
          <cell r="CR1173">
            <v>0</v>
          </cell>
          <cell r="CS1173">
            <v>0</v>
          </cell>
          <cell r="CT1173">
            <v>0</v>
          </cell>
          <cell r="CU1173">
            <v>0</v>
          </cell>
          <cell r="CV1173">
            <v>0</v>
          </cell>
          <cell r="CW1173">
            <v>0</v>
          </cell>
          <cell r="CX1173">
            <v>0</v>
          </cell>
          <cell r="CY1173">
            <v>0</v>
          </cell>
          <cell r="CZ1173">
            <v>0</v>
          </cell>
          <cell r="DA1173">
            <v>0</v>
          </cell>
          <cell r="DB1173">
            <v>0</v>
          </cell>
          <cell r="DC1173">
            <v>0</v>
          </cell>
          <cell r="DD1173">
            <v>4343.2775502639997</v>
          </cell>
          <cell r="DE1173">
            <v>0</v>
          </cell>
          <cell r="DG1173">
            <v>3400.4500487999999</v>
          </cell>
          <cell r="DI1173">
            <v>0.03</v>
          </cell>
          <cell r="DJ1173">
            <v>102.01350146399999</v>
          </cell>
          <cell r="DK1173">
            <v>2.4052617401376632E-2</v>
          </cell>
          <cell r="DL1173">
            <v>0</v>
          </cell>
        </row>
        <row r="1174">
          <cell r="A1174" t="str">
            <v>B10421B2R1400L1914</v>
          </cell>
          <cell r="B1174" t="str">
            <v>RULLIERA A.C. M2 P95,7 LR1400 LT1914</v>
          </cell>
          <cell r="F1174">
            <v>6947.8583866042554</v>
          </cell>
          <cell r="H1174">
            <v>3265.4934417039999</v>
          </cell>
          <cell r="I1174">
            <v>0.53</v>
          </cell>
          <cell r="J1174" t="str">
            <v>OK</v>
          </cell>
          <cell r="K1174" t="str">
            <v>NEWZD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>
            <v>0</v>
          </cell>
          <cell r="AM1174">
            <v>0</v>
          </cell>
          <cell r="AN1174">
            <v>0</v>
          </cell>
          <cell r="AO1174">
            <v>0</v>
          </cell>
          <cell r="AP1174">
            <v>0</v>
          </cell>
          <cell r="AQ1174">
            <v>0</v>
          </cell>
          <cell r="AR1174">
            <v>0</v>
          </cell>
          <cell r="AS1174">
            <v>0</v>
          </cell>
          <cell r="AT1174">
            <v>0</v>
          </cell>
          <cell r="AU1174">
            <v>0</v>
          </cell>
          <cell r="AV1174">
            <v>2527.317691704</v>
          </cell>
          <cell r="AW1174">
            <v>72</v>
          </cell>
          <cell r="AX1174">
            <v>2</v>
          </cell>
          <cell r="AY1174">
            <v>0</v>
          </cell>
          <cell r="AZ1174">
            <v>0</v>
          </cell>
          <cell r="BA1174">
            <v>0</v>
          </cell>
          <cell r="BB1174">
            <v>0</v>
          </cell>
          <cell r="BC1174">
            <v>0</v>
          </cell>
          <cell r="BD1174">
            <v>0</v>
          </cell>
          <cell r="BE1174">
            <v>18</v>
          </cell>
          <cell r="BF1174">
            <v>0.5</v>
          </cell>
          <cell r="BG1174">
            <v>0</v>
          </cell>
          <cell r="BH1174">
            <v>0</v>
          </cell>
          <cell r="BI1174">
            <v>0</v>
          </cell>
          <cell r="BJ1174">
            <v>0</v>
          </cell>
          <cell r="BK1174">
            <v>49.4</v>
          </cell>
          <cell r="BL1174">
            <v>1.3</v>
          </cell>
          <cell r="BM1174">
            <v>0</v>
          </cell>
          <cell r="BN1174">
            <v>0</v>
          </cell>
          <cell r="BO1174">
            <v>347.78575000000001</v>
          </cell>
          <cell r="BP1174">
            <v>10.7011</v>
          </cell>
          <cell r="BQ1174">
            <v>0</v>
          </cell>
          <cell r="BR1174">
            <v>0</v>
          </cell>
          <cell r="BS1174">
            <v>173.29</v>
          </cell>
          <cell r="BT1174">
            <v>5.3319999999999999</v>
          </cell>
          <cell r="BU1174">
            <v>0</v>
          </cell>
          <cell r="BV1174">
            <v>0</v>
          </cell>
          <cell r="BW1174">
            <v>0</v>
          </cell>
          <cell r="BX1174">
            <v>0</v>
          </cell>
          <cell r="BY1174">
            <v>0</v>
          </cell>
          <cell r="BZ1174">
            <v>0</v>
          </cell>
          <cell r="CA1174">
            <v>77.7</v>
          </cell>
          <cell r="CB1174">
            <v>2.1</v>
          </cell>
          <cell r="CC1174">
            <v>0</v>
          </cell>
          <cell r="CD1174">
            <v>0</v>
          </cell>
          <cell r="CE1174">
            <v>0</v>
          </cell>
          <cell r="CF1174">
            <v>0</v>
          </cell>
          <cell r="CG1174">
            <v>0</v>
          </cell>
          <cell r="CH1174">
            <v>0</v>
          </cell>
          <cell r="CI1174">
            <v>0</v>
          </cell>
          <cell r="CJ1174">
            <v>0</v>
          </cell>
          <cell r="CK1174">
            <v>0</v>
          </cell>
          <cell r="CL1174">
            <v>0</v>
          </cell>
          <cell r="CM1174">
            <v>0</v>
          </cell>
          <cell r="CN1174">
            <v>0</v>
          </cell>
          <cell r="CO1174">
            <v>0</v>
          </cell>
          <cell r="CP1174">
            <v>0</v>
          </cell>
          <cell r="CQ1174">
            <v>0</v>
          </cell>
          <cell r="CR1174">
            <v>0</v>
          </cell>
          <cell r="CS1174">
            <v>0</v>
          </cell>
          <cell r="CT1174">
            <v>0</v>
          </cell>
          <cell r="CU1174">
            <v>0</v>
          </cell>
          <cell r="CV1174">
            <v>0</v>
          </cell>
          <cell r="CW1174">
            <v>0</v>
          </cell>
          <cell r="CX1174">
            <v>0</v>
          </cell>
          <cell r="CY1174">
            <v>0</v>
          </cell>
          <cell r="CZ1174">
            <v>0</v>
          </cell>
          <cell r="DA1174">
            <v>0</v>
          </cell>
          <cell r="DB1174">
            <v>0</v>
          </cell>
          <cell r="DC1174">
            <v>0</v>
          </cell>
          <cell r="DD1174">
            <v>3265.4934417039999</v>
          </cell>
          <cell r="DE1174">
            <v>0</v>
          </cell>
          <cell r="DG1174">
            <v>2453.7064968</v>
          </cell>
          <cell r="DI1174">
            <v>0.03</v>
          </cell>
          <cell r="DJ1174">
            <v>73.611194904000001</v>
          </cell>
          <cell r="DK1174">
            <v>2.3062002045281717E-2</v>
          </cell>
          <cell r="DL1174">
            <v>0</v>
          </cell>
        </row>
        <row r="1175">
          <cell r="A1175" t="str">
            <v>B10421B2R1400L2393</v>
          </cell>
          <cell r="B1175" t="str">
            <v>RULLIERA A.C. M2 P95,7 LR1400 LT2393</v>
          </cell>
          <cell r="F1175">
            <v>7782.4408699234045</v>
          </cell>
          <cell r="H1175">
            <v>3657.7472088639997</v>
          </cell>
          <cell r="I1175">
            <v>0.53</v>
          </cell>
          <cell r="J1175" t="str">
            <v>OK</v>
          </cell>
          <cell r="K1175" t="str">
            <v>NEWZD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>
            <v>0</v>
          </cell>
          <cell r="AM1175">
            <v>0</v>
          </cell>
          <cell r="AN1175">
            <v>0</v>
          </cell>
          <cell r="AO1175">
            <v>0</v>
          </cell>
          <cell r="AP1175">
            <v>0</v>
          </cell>
          <cell r="AQ1175">
            <v>0</v>
          </cell>
          <cell r="AR1175">
            <v>0</v>
          </cell>
          <cell r="AS1175">
            <v>0</v>
          </cell>
          <cell r="AT1175">
            <v>0</v>
          </cell>
          <cell r="AU1175">
            <v>0</v>
          </cell>
          <cell r="AV1175">
            <v>2893.8850838639996</v>
          </cell>
          <cell r="AW1175">
            <v>72</v>
          </cell>
          <cell r="AX1175">
            <v>2</v>
          </cell>
          <cell r="AY1175">
            <v>0</v>
          </cell>
          <cell r="AZ1175">
            <v>0</v>
          </cell>
          <cell r="BA1175">
            <v>0</v>
          </cell>
          <cell r="BB1175">
            <v>0</v>
          </cell>
          <cell r="BC1175">
            <v>0</v>
          </cell>
          <cell r="BD1175">
            <v>0</v>
          </cell>
          <cell r="BE1175">
            <v>18</v>
          </cell>
          <cell r="BF1175">
            <v>0.5</v>
          </cell>
          <cell r="BG1175">
            <v>0</v>
          </cell>
          <cell r="BH1175">
            <v>0</v>
          </cell>
          <cell r="BI1175">
            <v>0</v>
          </cell>
          <cell r="BJ1175">
            <v>0</v>
          </cell>
          <cell r="BK1175">
            <v>49.4</v>
          </cell>
          <cell r="BL1175">
            <v>1.3</v>
          </cell>
          <cell r="BM1175">
            <v>0</v>
          </cell>
          <cell r="BN1175">
            <v>0</v>
          </cell>
          <cell r="BO1175">
            <v>365.68837500000001</v>
          </cell>
          <cell r="BP1175">
            <v>11.251950000000001</v>
          </cell>
          <cell r="BQ1175">
            <v>0</v>
          </cell>
          <cell r="BR1175">
            <v>0</v>
          </cell>
          <cell r="BS1175">
            <v>181.07375000000002</v>
          </cell>
          <cell r="BT1175">
            <v>5.5715000000000003</v>
          </cell>
          <cell r="BU1175">
            <v>0</v>
          </cell>
          <cell r="BV1175">
            <v>0</v>
          </cell>
          <cell r="BW1175">
            <v>0</v>
          </cell>
          <cell r="BX1175">
            <v>0</v>
          </cell>
          <cell r="BY1175">
            <v>0</v>
          </cell>
          <cell r="BZ1175">
            <v>0</v>
          </cell>
          <cell r="CA1175">
            <v>77.7</v>
          </cell>
          <cell r="CB1175">
            <v>2.1</v>
          </cell>
          <cell r="CC1175">
            <v>0</v>
          </cell>
          <cell r="CD1175">
            <v>0</v>
          </cell>
          <cell r="CE1175">
            <v>0</v>
          </cell>
          <cell r="CF1175">
            <v>0</v>
          </cell>
          <cell r="CG1175">
            <v>0</v>
          </cell>
          <cell r="CH1175">
            <v>0</v>
          </cell>
          <cell r="CI1175">
            <v>0</v>
          </cell>
          <cell r="CJ1175">
            <v>0</v>
          </cell>
          <cell r="CK1175">
            <v>0</v>
          </cell>
          <cell r="CL1175">
            <v>0</v>
          </cell>
          <cell r="CM1175">
            <v>0</v>
          </cell>
          <cell r="CN1175">
            <v>0</v>
          </cell>
          <cell r="CO1175">
            <v>0</v>
          </cell>
          <cell r="CP1175">
            <v>0</v>
          </cell>
          <cell r="CQ1175">
            <v>0</v>
          </cell>
          <cell r="CR1175">
            <v>0</v>
          </cell>
          <cell r="CS1175">
            <v>0</v>
          </cell>
          <cell r="CT1175">
            <v>0</v>
          </cell>
          <cell r="CU1175">
            <v>0</v>
          </cell>
          <cell r="CV1175">
            <v>0</v>
          </cell>
          <cell r="CW1175">
            <v>0</v>
          </cell>
          <cell r="CX1175">
            <v>0</v>
          </cell>
          <cell r="CY1175">
            <v>0</v>
          </cell>
          <cell r="CZ1175">
            <v>0</v>
          </cell>
          <cell r="DA1175">
            <v>0</v>
          </cell>
          <cell r="DB1175">
            <v>0</v>
          </cell>
          <cell r="DC1175">
            <v>0</v>
          </cell>
          <cell r="DD1175">
            <v>3657.7472088639997</v>
          </cell>
          <cell r="DE1175">
            <v>0</v>
          </cell>
          <cell r="DG1175">
            <v>2809.5971687999995</v>
          </cell>
          <cell r="DI1175">
            <v>0.03</v>
          </cell>
          <cell r="DJ1175">
            <v>84.287915063999989</v>
          </cell>
          <cell r="DK1175">
            <v>2.3587204480051211E-2</v>
          </cell>
          <cell r="DL1175">
            <v>0</v>
          </cell>
        </row>
        <row r="1176">
          <cell r="A1176" t="str">
            <v>B10421B2R1400L2871</v>
          </cell>
          <cell r="B1176" t="str">
            <v>RULLIERA A.C. M2 P95,7 LR1400 LT2871</v>
          </cell>
          <cell r="F1176">
            <v>8343.3426425191483</v>
          </cell>
          <cell r="H1176">
            <v>3921.3710419839995</v>
          </cell>
          <cell r="I1176">
            <v>0.53</v>
          </cell>
          <cell r="J1176" t="str">
            <v>OK</v>
          </cell>
          <cell r="K1176" t="str">
            <v>NEWZD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>
            <v>0</v>
          </cell>
          <cell r="AM1176">
            <v>0</v>
          </cell>
          <cell r="AN1176">
            <v>0</v>
          </cell>
          <cell r="AO1176">
            <v>0</v>
          </cell>
          <cell r="AP1176">
            <v>0</v>
          </cell>
          <cell r="AQ1176">
            <v>0</v>
          </cell>
          <cell r="AR1176">
            <v>0</v>
          </cell>
          <cell r="AS1176">
            <v>0</v>
          </cell>
          <cell r="AT1176">
            <v>0</v>
          </cell>
          <cell r="AU1176">
            <v>0</v>
          </cell>
          <cell r="AV1176">
            <v>3131.8761669839996</v>
          </cell>
          <cell r="AW1176">
            <v>72</v>
          </cell>
          <cell r="AX1176">
            <v>2</v>
          </cell>
          <cell r="AY1176">
            <v>0</v>
          </cell>
          <cell r="AZ1176">
            <v>0</v>
          </cell>
          <cell r="BA1176">
            <v>0</v>
          </cell>
          <cell r="BB1176">
            <v>0</v>
          </cell>
          <cell r="BC1176">
            <v>0</v>
          </cell>
          <cell r="BD1176">
            <v>0</v>
          </cell>
          <cell r="BE1176">
            <v>18</v>
          </cell>
          <cell r="BF1176">
            <v>0.5</v>
          </cell>
          <cell r="BG1176">
            <v>0</v>
          </cell>
          <cell r="BH1176">
            <v>0</v>
          </cell>
          <cell r="BI1176">
            <v>0</v>
          </cell>
          <cell r="BJ1176">
            <v>0</v>
          </cell>
          <cell r="BK1176">
            <v>49.4</v>
          </cell>
          <cell r="BL1176">
            <v>1.3</v>
          </cell>
          <cell r="BM1176">
            <v>0</v>
          </cell>
          <cell r="BN1176">
            <v>0</v>
          </cell>
          <cell r="BO1176">
            <v>383.55362499999995</v>
          </cell>
          <cell r="BP1176">
            <v>11.801649999999999</v>
          </cell>
          <cell r="BQ1176">
            <v>0</v>
          </cell>
          <cell r="BR1176">
            <v>0</v>
          </cell>
          <cell r="BS1176">
            <v>188.84125</v>
          </cell>
          <cell r="BT1176">
            <v>5.8105000000000002</v>
          </cell>
          <cell r="BU1176">
            <v>0</v>
          </cell>
          <cell r="BV1176">
            <v>0</v>
          </cell>
          <cell r="BW1176">
            <v>0</v>
          </cell>
          <cell r="BX1176">
            <v>0</v>
          </cell>
          <cell r="BY1176">
            <v>0</v>
          </cell>
          <cell r="BZ1176">
            <v>0</v>
          </cell>
          <cell r="CA1176">
            <v>77.7</v>
          </cell>
          <cell r="CB1176">
            <v>2.1</v>
          </cell>
          <cell r="CC1176">
            <v>0</v>
          </cell>
          <cell r="CD1176">
            <v>0</v>
          </cell>
          <cell r="CE1176">
            <v>0</v>
          </cell>
          <cell r="CF1176">
            <v>0</v>
          </cell>
          <cell r="CG1176">
            <v>0</v>
          </cell>
          <cell r="CH1176">
            <v>0</v>
          </cell>
          <cell r="CI1176">
            <v>0</v>
          </cell>
          <cell r="CJ1176">
            <v>0</v>
          </cell>
          <cell r="CK1176">
            <v>0</v>
          </cell>
          <cell r="CL1176">
            <v>0</v>
          </cell>
          <cell r="CM1176">
            <v>0</v>
          </cell>
          <cell r="CN1176">
            <v>0</v>
          </cell>
          <cell r="CO1176">
            <v>0</v>
          </cell>
          <cell r="CP1176">
            <v>0</v>
          </cell>
          <cell r="CQ1176">
            <v>0</v>
          </cell>
          <cell r="CR1176">
            <v>0</v>
          </cell>
          <cell r="CS1176">
            <v>0</v>
          </cell>
          <cell r="CT1176">
            <v>0</v>
          </cell>
          <cell r="CU1176">
            <v>0</v>
          </cell>
          <cell r="CV1176">
            <v>0</v>
          </cell>
          <cell r="CW1176">
            <v>0</v>
          </cell>
          <cell r="CX1176">
            <v>0</v>
          </cell>
          <cell r="CY1176">
            <v>0</v>
          </cell>
          <cell r="CZ1176">
            <v>0</v>
          </cell>
          <cell r="DA1176">
            <v>0</v>
          </cell>
          <cell r="DB1176">
            <v>0</v>
          </cell>
          <cell r="DC1176">
            <v>0</v>
          </cell>
          <cell r="DD1176">
            <v>3921.3710419839995</v>
          </cell>
          <cell r="DE1176">
            <v>0</v>
          </cell>
          <cell r="DG1176">
            <v>3040.6564727999998</v>
          </cell>
          <cell r="DI1176">
            <v>0.03</v>
          </cell>
          <cell r="DJ1176">
            <v>91.219694183999991</v>
          </cell>
          <cell r="DK1176">
            <v>2.3816211397598076E-2</v>
          </cell>
          <cell r="DL1176">
            <v>0</v>
          </cell>
        </row>
        <row r="1177">
          <cell r="A1177" t="str">
            <v>B10421B2R1400L3350</v>
          </cell>
          <cell r="B1177" t="str">
            <v>RULLIERA A.C. M2 P95,7 LR1400 LT3350</v>
          </cell>
          <cell r="F1177">
            <v>8904.7362534978711</v>
          </cell>
          <cell r="H1177">
            <v>4185.2260391439995</v>
          </cell>
          <cell r="I1177">
            <v>0.53</v>
          </cell>
          <cell r="J1177" t="str">
            <v>OK</v>
          </cell>
          <cell r="K1177" t="str">
            <v>NEWZD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>
            <v>0</v>
          </cell>
          <cell r="AM1177">
            <v>0</v>
          </cell>
          <cell r="AN1177">
            <v>0</v>
          </cell>
          <cell r="AO1177">
            <v>0</v>
          </cell>
          <cell r="AP1177">
            <v>0</v>
          </cell>
          <cell r="AQ1177">
            <v>0</v>
          </cell>
          <cell r="AR1177">
            <v>0</v>
          </cell>
          <cell r="AS1177">
            <v>0</v>
          </cell>
          <cell r="AT1177">
            <v>0</v>
          </cell>
          <cell r="AU1177">
            <v>0</v>
          </cell>
          <cell r="AV1177">
            <v>3370.0447891439999</v>
          </cell>
          <cell r="AW1177">
            <v>72</v>
          </cell>
          <cell r="AX1177">
            <v>2</v>
          </cell>
          <cell r="AY1177">
            <v>0</v>
          </cell>
          <cell r="AZ1177">
            <v>0</v>
          </cell>
          <cell r="BA1177">
            <v>0</v>
          </cell>
          <cell r="BB1177">
            <v>0</v>
          </cell>
          <cell r="BC1177">
            <v>0</v>
          </cell>
          <cell r="BD1177">
            <v>0</v>
          </cell>
          <cell r="BE1177">
            <v>18</v>
          </cell>
          <cell r="BF1177">
            <v>0.5</v>
          </cell>
          <cell r="BG1177">
            <v>0</v>
          </cell>
          <cell r="BH1177">
            <v>0</v>
          </cell>
          <cell r="BI1177">
            <v>0</v>
          </cell>
          <cell r="BJ1177">
            <v>0</v>
          </cell>
          <cell r="BK1177">
            <v>49.4</v>
          </cell>
          <cell r="BL1177">
            <v>1.3</v>
          </cell>
          <cell r="BM1177">
            <v>0</v>
          </cell>
          <cell r="BN1177">
            <v>0</v>
          </cell>
          <cell r="BO1177">
            <v>401.45624999999995</v>
          </cell>
          <cell r="BP1177">
            <v>12.352499999999999</v>
          </cell>
          <cell r="BQ1177">
            <v>0</v>
          </cell>
          <cell r="BR1177">
            <v>0</v>
          </cell>
          <cell r="BS1177">
            <v>196.625</v>
          </cell>
          <cell r="BT1177">
            <v>6.05</v>
          </cell>
          <cell r="BU1177">
            <v>0</v>
          </cell>
          <cell r="BV1177">
            <v>0</v>
          </cell>
          <cell r="BW1177">
            <v>0</v>
          </cell>
          <cell r="BX1177">
            <v>0</v>
          </cell>
          <cell r="BY1177">
            <v>0</v>
          </cell>
          <cell r="BZ1177">
            <v>0</v>
          </cell>
          <cell r="CA1177">
            <v>77.7</v>
          </cell>
          <cell r="CB1177">
            <v>2.1</v>
          </cell>
          <cell r="CC1177">
            <v>0</v>
          </cell>
          <cell r="CD1177">
            <v>0</v>
          </cell>
          <cell r="CE1177">
            <v>0</v>
          </cell>
          <cell r="CF1177">
            <v>0</v>
          </cell>
          <cell r="CG1177">
            <v>0</v>
          </cell>
          <cell r="CH1177">
            <v>0</v>
          </cell>
          <cell r="CI1177">
            <v>0</v>
          </cell>
          <cell r="CJ1177">
            <v>0</v>
          </cell>
          <cell r="CK1177">
            <v>0</v>
          </cell>
          <cell r="CL1177">
            <v>0</v>
          </cell>
          <cell r="CM1177">
            <v>0</v>
          </cell>
          <cell r="CN1177">
            <v>0</v>
          </cell>
          <cell r="CO1177">
            <v>0</v>
          </cell>
          <cell r="CP1177">
            <v>0</v>
          </cell>
          <cell r="CQ1177">
            <v>0</v>
          </cell>
          <cell r="CR1177">
            <v>0</v>
          </cell>
          <cell r="CS1177">
            <v>0</v>
          </cell>
          <cell r="CT1177">
            <v>0</v>
          </cell>
          <cell r="CU1177">
            <v>0</v>
          </cell>
          <cell r="CV1177">
            <v>0</v>
          </cell>
          <cell r="CW1177">
            <v>0</v>
          </cell>
          <cell r="CX1177">
            <v>0</v>
          </cell>
          <cell r="CY1177">
            <v>0</v>
          </cell>
          <cell r="CZ1177">
            <v>0</v>
          </cell>
          <cell r="DA1177">
            <v>0</v>
          </cell>
          <cell r="DB1177">
            <v>0</v>
          </cell>
          <cell r="DC1177">
            <v>0</v>
          </cell>
          <cell r="DD1177">
            <v>4185.2260391439995</v>
          </cell>
          <cell r="DE1177">
            <v>0</v>
          </cell>
          <cell r="DG1177">
            <v>3271.8881447999997</v>
          </cell>
          <cell r="DI1177">
            <v>0.03</v>
          </cell>
          <cell r="DJ1177">
            <v>98.156644343999986</v>
          </cell>
          <cell r="DK1177">
            <v>2.4016387994019679E-2</v>
          </cell>
          <cell r="DL1177">
            <v>0</v>
          </cell>
        </row>
        <row r="1178">
          <cell r="A1178" t="str">
            <v>B10421B2R1400L3828</v>
          </cell>
          <cell r="B1178" t="str">
            <v>RULLIERA A.C. M2 P95,7 LR1400 LT3828</v>
          </cell>
          <cell r="F1178">
            <v>9465.6380260936166</v>
          </cell>
          <cell r="H1178">
            <v>4448.8498722639997</v>
          </cell>
          <cell r="I1178">
            <v>0.53</v>
          </cell>
          <cell r="J1178" t="str">
            <v>OK</v>
          </cell>
          <cell r="K1178" t="str">
            <v>NEWZD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>
            <v>0</v>
          </cell>
          <cell r="AM1178">
            <v>0</v>
          </cell>
          <cell r="AN1178">
            <v>0</v>
          </cell>
          <cell r="AO1178">
            <v>0</v>
          </cell>
          <cell r="AP1178">
            <v>0</v>
          </cell>
          <cell r="AQ1178">
            <v>0</v>
          </cell>
          <cell r="AR1178">
            <v>0</v>
          </cell>
          <cell r="AS1178">
            <v>0</v>
          </cell>
          <cell r="AT1178">
            <v>0</v>
          </cell>
          <cell r="AU1178">
            <v>0</v>
          </cell>
          <cell r="AV1178">
            <v>3608.0358722639999</v>
          </cell>
          <cell r="AW1178">
            <v>72</v>
          </cell>
          <cell r="AX1178">
            <v>2</v>
          </cell>
          <cell r="AY1178">
            <v>0</v>
          </cell>
          <cell r="AZ1178">
            <v>0</v>
          </cell>
          <cell r="BA1178">
            <v>0</v>
          </cell>
          <cell r="BB1178">
            <v>0</v>
          </cell>
          <cell r="BC1178">
            <v>0</v>
          </cell>
          <cell r="BD1178">
            <v>0</v>
          </cell>
          <cell r="BE1178">
            <v>18</v>
          </cell>
          <cell r="BF1178">
            <v>0.5</v>
          </cell>
          <cell r="BG1178">
            <v>0</v>
          </cell>
          <cell r="BH1178">
            <v>0</v>
          </cell>
          <cell r="BI1178">
            <v>0</v>
          </cell>
          <cell r="BJ1178">
            <v>0</v>
          </cell>
          <cell r="BK1178">
            <v>49.4</v>
          </cell>
          <cell r="BL1178">
            <v>1.3</v>
          </cell>
          <cell r="BM1178">
            <v>0</v>
          </cell>
          <cell r="BN1178">
            <v>0</v>
          </cell>
          <cell r="BO1178">
            <v>419.32150000000001</v>
          </cell>
          <cell r="BP1178">
            <v>12.902200000000001</v>
          </cell>
          <cell r="BQ1178">
            <v>0</v>
          </cell>
          <cell r="BR1178">
            <v>0</v>
          </cell>
          <cell r="BS1178">
            <v>204.39249999999998</v>
          </cell>
          <cell r="BT1178">
            <v>6.2889999999999997</v>
          </cell>
          <cell r="BU1178">
            <v>0</v>
          </cell>
          <cell r="BV1178">
            <v>0</v>
          </cell>
          <cell r="BW1178">
            <v>0</v>
          </cell>
          <cell r="BX1178">
            <v>0</v>
          </cell>
          <cell r="BY1178">
            <v>0</v>
          </cell>
          <cell r="BZ1178">
            <v>0</v>
          </cell>
          <cell r="CA1178">
            <v>77.7</v>
          </cell>
          <cell r="CB1178">
            <v>2.1</v>
          </cell>
          <cell r="CC1178">
            <v>0</v>
          </cell>
          <cell r="CD1178">
            <v>0</v>
          </cell>
          <cell r="CE1178">
            <v>0</v>
          </cell>
          <cell r="CF1178">
            <v>0</v>
          </cell>
          <cell r="CG1178">
            <v>0</v>
          </cell>
          <cell r="CH1178">
            <v>0</v>
          </cell>
          <cell r="CI1178">
            <v>0</v>
          </cell>
          <cell r="CJ1178">
            <v>0</v>
          </cell>
          <cell r="CK1178">
            <v>0</v>
          </cell>
          <cell r="CL1178">
            <v>0</v>
          </cell>
          <cell r="CM1178">
            <v>0</v>
          </cell>
          <cell r="CN1178">
            <v>0</v>
          </cell>
          <cell r="CO1178">
            <v>0</v>
          </cell>
          <cell r="CP1178">
            <v>0</v>
          </cell>
          <cell r="CQ1178">
            <v>0</v>
          </cell>
          <cell r="CR1178">
            <v>0</v>
          </cell>
          <cell r="CS1178">
            <v>0</v>
          </cell>
          <cell r="CT1178">
            <v>0</v>
          </cell>
          <cell r="CU1178">
            <v>0</v>
          </cell>
          <cell r="CV1178">
            <v>0</v>
          </cell>
          <cell r="CW1178">
            <v>0</v>
          </cell>
          <cell r="CX1178">
            <v>0</v>
          </cell>
          <cell r="CY1178">
            <v>0</v>
          </cell>
          <cell r="CZ1178">
            <v>0</v>
          </cell>
          <cell r="DA1178">
            <v>0</v>
          </cell>
          <cell r="DB1178">
            <v>0</v>
          </cell>
          <cell r="DC1178">
            <v>0</v>
          </cell>
          <cell r="DD1178">
            <v>4448.8498722639997</v>
          </cell>
          <cell r="DE1178">
            <v>0</v>
          </cell>
          <cell r="DG1178">
            <v>3502.9474488000001</v>
          </cell>
          <cell r="DI1178">
            <v>0.03</v>
          </cell>
          <cell r="DJ1178">
            <v>105.088423464</v>
          </cell>
          <cell r="DK1178">
            <v>2.4192954586175895E-2</v>
          </cell>
          <cell r="DL1178">
            <v>0</v>
          </cell>
        </row>
        <row r="1179">
          <cell r="A1179" t="str">
            <v>B10426LR0400LT1000</v>
          </cell>
          <cell r="B1179" t="str">
            <v>RULLIERA FOLLE DR16/P44 LR0400 LT1000</v>
          </cell>
          <cell r="C1179" t="str">
            <v>IDLE ROLLER CONVEYOR DR16/P44 LR0400 LT1000</v>
          </cell>
          <cell r="F1179">
            <v>1450.4312609926415</v>
          </cell>
          <cell r="H1179">
            <v>681.70269266654145</v>
          </cell>
          <cell r="I1179">
            <v>0.53</v>
          </cell>
          <cell r="J1179" t="str">
            <v>OK</v>
          </cell>
          <cell r="K1179" t="str">
            <v>ICZZD</v>
          </cell>
          <cell r="L1179">
            <v>0.83575249690254239</v>
          </cell>
          <cell r="M1179">
            <v>2.2048536643521327E-2</v>
          </cell>
          <cell r="N1179">
            <v>0</v>
          </cell>
          <cell r="O1179">
            <v>0</v>
          </cell>
          <cell r="P1179">
            <v>0</v>
          </cell>
          <cell r="Q1179">
            <v>7.5957026778329167E-3</v>
          </cell>
          <cell r="R1179">
            <v>0</v>
          </cell>
          <cell r="S1179">
            <v>0</v>
          </cell>
          <cell r="T1179">
            <v>1.6457355801971319E-2</v>
          </cell>
          <cell r="U1179">
            <v>0</v>
          </cell>
          <cell r="V1179">
            <v>5.9859442844751108E-2</v>
          </cell>
          <cell r="W1179">
            <v>0</v>
          </cell>
          <cell r="X1179">
            <v>3.1809975462097739E-2</v>
          </cell>
          <cell r="Y1179">
            <v>0</v>
          </cell>
          <cell r="Z1179">
            <v>0</v>
          </cell>
          <cell r="AA1179">
            <v>0</v>
          </cell>
          <cell r="AB1179">
            <v>2.6476489667283106E-2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>
            <v>0</v>
          </cell>
          <cell r="AM1179">
            <v>0</v>
          </cell>
          <cell r="AN1179">
            <v>0</v>
          </cell>
          <cell r="AO1179">
            <v>0</v>
          </cell>
          <cell r="AP1179">
            <v>0</v>
          </cell>
          <cell r="AQ1179">
            <v>0</v>
          </cell>
          <cell r="AR1179">
            <v>0</v>
          </cell>
          <cell r="AS1179">
            <v>0</v>
          </cell>
          <cell r="AT1179">
            <v>0</v>
          </cell>
          <cell r="AU1179">
            <v>0</v>
          </cell>
          <cell r="AV1179">
            <v>569.7347275412485</v>
          </cell>
          <cell r="AW1179">
            <v>15.030546799245396</v>
          </cell>
          <cell r="AX1179">
            <v>0.41751518886792766</v>
          </cell>
          <cell r="AY1179">
            <v>0</v>
          </cell>
          <cell r="AZ1179">
            <v>0</v>
          </cell>
          <cell r="BA1179">
            <v>0</v>
          </cell>
          <cell r="BB1179">
            <v>0</v>
          </cell>
          <cell r="BC1179">
            <v>0</v>
          </cell>
          <cell r="BD1179">
            <v>0</v>
          </cell>
          <cell r="BE1179">
            <v>5.178010968173159</v>
          </cell>
          <cell r="BF1179">
            <v>0.14383363800480997</v>
          </cell>
          <cell r="BG1179">
            <v>0</v>
          </cell>
          <cell r="BH1179">
            <v>0</v>
          </cell>
          <cell r="BI1179">
            <v>0</v>
          </cell>
          <cell r="BJ1179">
            <v>0</v>
          </cell>
          <cell r="BK1179">
            <v>11.219023764375176</v>
          </cell>
          <cell r="BL1179">
            <v>0.29523746748355728</v>
          </cell>
          <cell r="BM1179">
            <v>0</v>
          </cell>
          <cell r="BN1179">
            <v>0</v>
          </cell>
          <cell r="BO1179">
            <v>40.806343368785768</v>
          </cell>
          <cell r="BP1179">
            <v>1.2555797959626389</v>
          </cell>
          <cell r="BQ1179">
            <v>0</v>
          </cell>
          <cell r="BR1179">
            <v>0</v>
          </cell>
          <cell r="BS1179">
            <v>21.684945926168641</v>
          </cell>
          <cell r="BT1179">
            <v>0.66722910542057356</v>
          </cell>
          <cell r="BU1179">
            <v>0</v>
          </cell>
          <cell r="BV1179">
            <v>0</v>
          </cell>
          <cell r="BW1179">
            <v>0</v>
          </cell>
          <cell r="BX1179">
            <v>0</v>
          </cell>
          <cell r="BY1179">
            <v>0</v>
          </cell>
          <cell r="BZ1179">
            <v>0</v>
          </cell>
          <cell r="CA1179">
            <v>18.049094298544755</v>
          </cell>
          <cell r="CB1179">
            <v>0.48781335942012855</v>
          </cell>
          <cell r="CC1179">
            <v>0</v>
          </cell>
          <cell r="CD1179">
            <v>0</v>
          </cell>
          <cell r="CE1179">
            <v>0</v>
          </cell>
          <cell r="CF1179">
            <v>0</v>
          </cell>
          <cell r="CG1179">
            <v>0</v>
          </cell>
          <cell r="CH1179">
            <v>0</v>
          </cell>
          <cell r="CI1179">
            <v>0</v>
          </cell>
          <cell r="CJ1179">
            <v>0</v>
          </cell>
          <cell r="CK1179">
            <v>0</v>
          </cell>
          <cell r="CL1179">
            <v>0</v>
          </cell>
          <cell r="CM1179">
            <v>0</v>
          </cell>
          <cell r="CN1179">
            <v>0</v>
          </cell>
          <cell r="CO1179">
            <v>0</v>
          </cell>
          <cell r="CP1179">
            <v>0</v>
          </cell>
          <cell r="CQ1179">
            <v>0</v>
          </cell>
          <cell r="CR1179">
            <v>0</v>
          </cell>
          <cell r="CS1179">
            <v>0</v>
          </cell>
          <cell r="CT1179">
            <v>0</v>
          </cell>
          <cell r="CU1179">
            <v>0</v>
          </cell>
          <cell r="CV1179">
            <v>0</v>
          </cell>
          <cell r="CW1179">
            <v>0</v>
          </cell>
          <cell r="CX1179">
            <v>0</v>
          </cell>
          <cell r="CY1179">
            <v>0</v>
          </cell>
          <cell r="CZ1179">
            <v>0</v>
          </cell>
          <cell r="DA1179">
            <v>0</v>
          </cell>
          <cell r="DB1179">
            <v>0</v>
          </cell>
          <cell r="DC1179">
            <v>0</v>
          </cell>
          <cell r="DD1179">
            <v>681.70269266654134</v>
          </cell>
          <cell r="DE1179">
            <v>0</v>
          </cell>
          <cell r="DG1179">
            <v>665.23973938717268</v>
          </cell>
          <cell r="DH1179">
            <v>0.82491330090687565</v>
          </cell>
          <cell r="DI1179">
            <v>0.03</v>
          </cell>
          <cell r="DJ1179">
            <v>16.462953279369071</v>
          </cell>
          <cell r="DK1179">
            <v>2.4747399027206272E-2</v>
          </cell>
          <cell r="DL1179">
            <v>0</v>
          </cell>
        </row>
        <row r="1180">
          <cell r="A1180" t="str">
            <v>B10426LR0400LT1500</v>
          </cell>
          <cell r="B1180" t="str">
            <v>RULLIERA FOLLE DR16/P44 LR0400 LT1500</v>
          </cell>
          <cell r="C1180" t="str">
            <v>IDLE ROLLER CONVEYOR DR16/P44 LR0400 LT1500</v>
          </cell>
          <cell r="F1180">
            <v>2091.8556454058808</v>
          </cell>
          <cell r="H1180">
            <v>983.172153340764</v>
          </cell>
          <cell r="I1180">
            <v>0.53</v>
          </cell>
          <cell r="J1180" t="str">
            <v>OK</v>
          </cell>
          <cell r="K1180" t="str">
            <v>ICZZD</v>
          </cell>
          <cell r="L1180">
            <v>0.83575249690254239</v>
          </cell>
          <cell r="M1180">
            <v>2.2048536643521327E-2</v>
          </cell>
          <cell r="N1180">
            <v>0</v>
          </cell>
          <cell r="O1180">
            <v>0</v>
          </cell>
          <cell r="P1180">
            <v>0</v>
          </cell>
          <cell r="Q1180">
            <v>7.5957026778329167E-3</v>
          </cell>
          <cell r="R1180">
            <v>0</v>
          </cell>
          <cell r="S1180">
            <v>0</v>
          </cell>
          <cell r="T1180">
            <v>1.6457355801971319E-2</v>
          </cell>
          <cell r="U1180">
            <v>0</v>
          </cell>
          <cell r="V1180">
            <v>5.9859442844751108E-2</v>
          </cell>
          <cell r="W1180">
            <v>0</v>
          </cell>
          <cell r="X1180">
            <v>3.1809975462097739E-2</v>
          </cell>
          <cell r="Y1180">
            <v>0</v>
          </cell>
          <cell r="Z1180">
            <v>0</v>
          </cell>
          <cell r="AA1180">
            <v>0</v>
          </cell>
          <cell r="AB1180">
            <v>2.6476489667283106E-2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>
            <v>0</v>
          </cell>
          <cell r="AM1180">
            <v>0</v>
          </cell>
          <cell r="AN1180">
            <v>0</v>
          </cell>
          <cell r="AO1180">
            <v>0</v>
          </cell>
          <cell r="AP1180">
            <v>0</v>
          </cell>
          <cell r="AQ1180">
            <v>0</v>
          </cell>
          <cell r="AR1180">
            <v>0</v>
          </cell>
          <cell r="AS1180">
            <v>0</v>
          </cell>
          <cell r="AT1180">
            <v>0</v>
          </cell>
          <cell r="AU1180">
            <v>0</v>
          </cell>
          <cell r="AV1180">
            <v>821.6885820395928</v>
          </cell>
          <cell r="AW1180">
            <v>21.677507249823606</v>
          </cell>
          <cell r="AX1180">
            <v>0.6021529791617668</v>
          </cell>
          <cell r="AY1180">
            <v>0</v>
          </cell>
          <cell r="AZ1180">
            <v>0</v>
          </cell>
          <cell r="BA1180">
            <v>0</v>
          </cell>
          <cell r="BB1180">
            <v>0</v>
          </cell>
          <cell r="BC1180">
            <v>0</v>
          </cell>
          <cell r="BD1180">
            <v>0</v>
          </cell>
          <cell r="BE1180">
            <v>7.4678833579011963</v>
          </cell>
          <cell r="BF1180">
            <v>0.20744120438614433</v>
          </cell>
          <cell r="BG1180">
            <v>0</v>
          </cell>
          <cell r="BH1180">
            <v>0</v>
          </cell>
          <cell r="BI1180">
            <v>0</v>
          </cell>
          <cell r="BJ1180">
            <v>0</v>
          </cell>
          <cell r="BK1180">
            <v>16.180413942119259</v>
          </cell>
          <cell r="BL1180">
            <v>0.4258003668978752</v>
          </cell>
          <cell r="BM1180">
            <v>0</v>
          </cell>
          <cell r="BN1180">
            <v>0</v>
          </cell>
          <cell r="BO1180">
            <v>58.852137319452332</v>
          </cell>
          <cell r="BP1180">
            <v>1.8108349944446871</v>
          </cell>
          <cell r="BQ1180">
            <v>0</v>
          </cell>
          <cell r="BR1180">
            <v>0</v>
          </cell>
          <cell r="BS1180">
            <v>31.274682072787499</v>
          </cell>
          <cell r="BT1180">
            <v>0.9622979099319231</v>
          </cell>
          <cell r="BU1180">
            <v>0</v>
          </cell>
          <cell r="BV1180">
            <v>0</v>
          </cell>
          <cell r="BW1180">
            <v>0</v>
          </cell>
          <cell r="BX1180">
            <v>0</v>
          </cell>
          <cell r="BY1180">
            <v>0</v>
          </cell>
          <cell r="BZ1180">
            <v>0</v>
          </cell>
          <cell r="CA1180">
            <v>26.030947359087218</v>
          </cell>
          <cell r="CB1180">
            <v>0.70353911781316802</v>
          </cell>
          <cell r="CC1180">
            <v>0</v>
          </cell>
          <cell r="CD1180">
            <v>0</v>
          </cell>
          <cell r="CE1180">
            <v>0</v>
          </cell>
          <cell r="CF1180">
            <v>0</v>
          </cell>
          <cell r="CG1180">
            <v>0</v>
          </cell>
          <cell r="CH1180">
            <v>0</v>
          </cell>
          <cell r="CI1180">
            <v>0</v>
          </cell>
          <cell r="CJ1180">
            <v>0</v>
          </cell>
          <cell r="CK1180">
            <v>0</v>
          </cell>
          <cell r="CL1180">
            <v>0</v>
          </cell>
          <cell r="CM1180">
            <v>0</v>
          </cell>
          <cell r="CN1180">
            <v>0</v>
          </cell>
          <cell r="CO1180">
            <v>0</v>
          </cell>
          <cell r="CP1180">
            <v>0</v>
          </cell>
          <cell r="CQ1180">
            <v>0</v>
          </cell>
          <cell r="CR1180">
            <v>0</v>
          </cell>
          <cell r="CS1180">
            <v>0</v>
          </cell>
          <cell r="CT1180">
            <v>0</v>
          </cell>
          <cell r="CU1180">
            <v>0</v>
          </cell>
          <cell r="CV1180">
            <v>0</v>
          </cell>
          <cell r="CW1180">
            <v>0</v>
          </cell>
          <cell r="CX1180">
            <v>0</v>
          </cell>
          <cell r="CY1180">
            <v>0</v>
          </cell>
          <cell r="CZ1180">
            <v>0</v>
          </cell>
          <cell r="DA1180">
            <v>0</v>
          </cell>
          <cell r="DB1180">
            <v>0</v>
          </cell>
          <cell r="DC1180">
            <v>0</v>
          </cell>
          <cell r="DD1180">
            <v>983.172153340764</v>
          </cell>
          <cell r="DE1180">
            <v>0</v>
          </cell>
          <cell r="DG1180">
            <v>959.42878632733323</v>
          </cell>
          <cell r="DH1180">
            <v>0.82491330090687565</v>
          </cell>
          <cell r="DI1180">
            <v>0.03</v>
          </cell>
          <cell r="DJ1180">
            <v>23.743367013430735</v>
          </cell>
          <cell r="DK1180">
            <v>2.4747399027206265E-2</v>
          </cell>
          <cell r="DL1180">
            <v>0</v>
          </cell>
        </row>
        <row r="1181">
          <cell r="A1181" t="str">
            <v>B10426LR0400LT2000</v>
          </cell>
          <cell r="B1181" t="str">
            <v>RULLIERA FOLLE DR16/P44 LR0400 LT2000</v>
          </cell>
          <cell r="C1181" t="str">
            <v>IDLE ROLLER CONVEYOR DR16/P44 LR0400 LT2000</v>
          </cell>
          <cell r="F1181">
            <v>2733.2800298191182</v>
          </cell>
          <cell r="H1181">
            <v>1284.6416140149854</v>
          </cell>
          <cell r="I1181">
            <v>0.53</v>
          </cell>
          <cell r="J1181" t="str">
            <v>OK</v>
          </cell>
          <cell r="K1181" t="str">
            <v>ICZZD</v>
          </cell>
          <cell r="L1181">
            <v>0.83575249690254239</v>
          </cell>
          <cell r="M1181">
            <v>2.2048536643521327E-2</v>
          </cell>
          <cell r="N1181">
            <v>0</v>
          </cell>
          <cell r="O1181">
            <v>0</v>
          </cell>
          <cell r="P1181">
            <v>0</v>
          </cell>
          <cell r="Q1181">
            <v>7.5957026778329167E-3</v>
          </cell>
          <cell r="R1181">
            <v>0</v>
          </cell>
          <cell r="S1181">
            <v>0</v>
          </cell>
          <cell r="T1181">
            <v>1.6457355801971319E-2</v>
          </cell>
          <cell r="U1181">
            <v>0</v>
          </cell>
          <cell r="V1181">
            <v>5.9859442844751108E-2</v>
          </cell>
          <cell r="W1181">
            <v>0</v>
          </cell>
          <cell r="X1181">
            <v>3.1809975462097739E-2</v>
          </cell>
          <cell r="Y1181">
            <v>0</v>
          </cell>
          <cell r="Z1181">
            <v>0</v>
          </cell>
          <cell r="AA1181">
            <v>0</v>
          </cell>
          <cell r="AB1181">
            <v>2.6476489667283106E-2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>
            <v>0</v>
          </cell>
          <cell r="AM1181">
            <v>0</v>
          </cell>
          <cell r="AN1181">
            <v>0</v>
          </cell>
          <cell r="AO1181">
            <v>0</v>
          </cell>
          <cell r="AP1181">
            <v>0</v>
          </cell>
          <cell r="AQ1181">
            <v>0</v>
          </cell>
          <cell r="AR1181">
            <v>0</v>
          </cell>
          <cell r="AS1181">
            <v>0</v>
          </cell>
          <cell r="AT1181">
            <v>0</v>
          </cell>
          <cell r="AU1181">
            <v>0</v>
          </cell>
          <cell r="AV1181">
            <v>1073.6424365379362</v>
          </cell>
          <cell r="AW1181">
            <v>28.324467700401787</v>
          </cell>
          <cell r="AX1181">
            <v>0.78679076945560522</v>
          </cell>
          <cell r="AY1181">
            <v>0</v>
          </cell>
          <cell r="AZ1181">
            <v>0</v>
          </cell>
          <cell r="BA1181">
            <v>0</v>
          </cell>
          <cell r="BB1181">
            <v>0</v>
          </cell>
          <cell r="BC1181">
            <v>0</v>
          </cell>
          <cell r="BD1181">
            <v>0</v>
          </cell>
          <cell r="BE1181">
            <v>9.7577557476292256</v>
          </cell>
          <cell r="BF1181">
            <v>0.27104877076747846</v>
          </cell>
          <cell r="BG1181">
            <v>0</v>
          </cell>
          <cell r="BH1181">
            <v>0</v>
          </cell>
          <cell r="BI1181">
            <v>0</v>
          </cell>
          <cell r="BJ1181">
            <v>0</v>
          </cell>
          <cell r="BK1181">
            <v>21.14180411986332</v>
          </cell>
          <cell r="BL1181">
            <v>0.55636326631219257</v>
          </cell>
          <cell r="BM1181">
            <v>0</v>
          </cell>
          <cell r="BN1181">
            <v>0</v>
          </cell>
          <cell r="BO1181">
            <v>76.897931270118832</v>
          </cell>
          <cell r="BP1181">
            <v>2.3660901929267335</v>
          </cell>
          <cell r="BQ1181">
            <v>0</v>
          </cell>
          <cell r="BR1181">
            <v>0</v>
          </cell>
          <cell r="BS1181">
            <v>40.864418219406318</v>
          </cell>
          <cell r="BT1181">
            <v>1.2573667144432714</v>
          </cell>
          <cell r="BU1181">
            <v>0</v>
          </cell>
          <cell r="BV1181">
            <v>0</v>
          </cell>
          <cell r="BW1181">
            <v>0</v>
          </cell>
          <cell r="BX1181">
            <v>0</v>
          </cell>
          <cell r="BY1181">
            <v>0</v>
          </cell>
          <cell r="BZ1181">
            <v>0</v>
          </cell>
          <cell r="CA1181">
            <v>34.012800419629656</v>
          </cell>
          <cell r="CB1181">
            <v>0.91926487620620689</v>
          </cell>
          <cell r="CC1181">
            <v>0</v>
          </cell>
          <cell r="CD1181">
            <v>0</v>
          </cell>
          <cell r="CE1181">
            <v>0</v>
          </cell>
          <cell r="CF1181">
            <v>0</v>
          </cell>
          <cell r="CG1181">
            <v>0</v>
          </cell>
          <cell r="CH1181">
            <v>0</v>
          </cell>
          <cell r="CI1181">
            <v>0</v>
          </cell>
          <cell r="CJ1181">
            <v>0</v>
          </cell>
          <cell r="CK1181">
            <v>0</v>
          </cell>
          <cell r="CL1181">
            <v>0</v>
          </cell>
          <cell r="CM1181">
            <v>0</v>
          </cell>
          <cell r="CN1181">
            <v>0</v>
          </cell>
          <cell r="CO1181">
            <v>0</v>
          </cell>
          <cell r="CP1181">
            <v>0</v>
          </cell>
          <cell r="CQ1181">
            <v>0</v>
          </cell>
          <cell r="CR1181">
            <v>0</v>
          </cell>
          <cell r="CS1181">
            <v>0</v>
          </cell>
          <cell r="CT1181">
            <v>0</v>
          </cell>
          <cell r="CU1181">
            <v>0</v>
          </cell>
          <cell r="CV1181">
            <v>0</v>
          </cell>
          <cell r="CW1181">
            <v>0</v>
          </cell>
          <cell r="CX1181">
            <v>0</v>
          </cell>
          <cell r="CY1181">
            <v>0</v>
          </cell>
          <cell r="CZ1181">
            <v>0</v>
          </cell>
          <cell r="DA1181">
            <v>0</v>
          </cell>
          <cell r="DB1181">
            <v>0</v>
          </cell>
          <cell r="DC1181">
            <v>0</v>
          </cell>
          <cell r="DD1181">
            <v>1284.6416140149854</v>
          </cell>
          <cell r="DE1181">
            <v>0</v>
          </cell>
          <cell r="DG1181">
            <v>1253.6178332674931</v>
          </cell>
          <cell r="DH1181">
            <v>0.82491330090687565</v>
          </cell>
          <cell r="DI1181">
            <v>0.03</v>
          </cell>
          <cell r="DJ1181">
            <v>31.023780747492385</v>
          </cell>
          <cell r="DK1181">
            <v>2.4747399027206265E-2</v>
          </cell>
          <cell r="DL1181">
            <v>0</v>
          </cell>
        </row>
        <row r="1182">
          <cell r="A1182" t="str">
            <v>B10426LR0400LT2500</v>
          </cell>
          <cell r="B1182" t="str">
            <v>RULLIERA FOLLE DR16/P44 LR0400 LT2500</v>
          </cell>
          <cell r="C1182" t="str">
            <v>IDLE ROLLER CONVEYOR DR16/P44 LR0400 LT2500</v>
          </cell>
          <cell r="F1182">
            <v>3374.7044142323552</v>
          </cell>
          <cell r="H1182">
            <v>1586.1110746892068</v>
          </cell>
          <cell r="I1182">
            <v>0.53</v>
          </cell>
          <cell r="J1182" t="str">
            <v>OK</v>
          </cell>
          <cell r="K1182" t="str">
            <v>ICZZD</v>
          </cell>
          <cell r="L1182">
            <v>0.83575249690254239</v>
          </cell>
          <cell r="M1182">
            <v>2.2048536643521327E-2</v>
          </cell>
          <cell r="N1182">
            <v>0</v>
          </cell>
          <cell r="O1182">
            <v>0</v>
          </cell>
          <cell r="P1182">
            <v>0</v>
          </cell>
          <cell r="Q1182">
            <v>7.5957026778329167E-3</v>
          </cell>
          <cell r="R1182">
            <v>0</v>
          </cell>
          <cell r="S1182">
            <v>0</v>
          </cell>
          <cell r="T1182">
            <v>1.6457355801971319E-2</v>
          </cell>
          <cell r="U1182">
            <v>0</v>
          </cell>
          <cell r="V1182">
            <v>5.9859442844751108E-2</v>
          </cell>
          <cell r="W1182">
            <v>0</v>
          </cell>
          <cell r="X1182">
            <v>3.1809975462097739E-2</v>
          </cell>
          <cell r="Y1182">
            <v>0</v>
          </cell>
          <cell r="Z1182">
            <v>0</v>
          </cell>
          <cell r="AA1182">
            <v>0</v>
          </cell>
          <cell r="AB1182">
            <v>2.6476489667283106E-2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>
            <v>0</v>
          </cell>
          <cell r="AM1182">
            <v>0</v>
          </cell>
          <cell r="AN1182">
            <v>0</v>
          </cell>
          <cell r="AO1182">
            <v>0</v>
          </cell>
          <cell r="AP1182">
            <v>0</v>
          </cell>
          <cell r="AQ1182">
            <v>0</v>
          </cell>
          <cell r="AR1182">
            <v>0</v>
          </cell>
          <cell r="AS1182">
            <v>0</v>
          </cell>
          <cell r="AT1182">
            <v>0</v>
          </cell>
          <cell r="AU1182">
            <v>0</v>
          </cell>
          <cell r="AV1182">
            <v>1325.5962910362796</v>
          </cell>
          <cell r="AW1182">
            <v>34.971428150979968</v>
          </cell>
          <cell r="AX1182">
            <v>0.97142855974944353</v>
          </cell>
          <cell r="AY1182">
            <v>0</v>
          </cell>
          <cell r="AZ1182">
            <v>0</v>
          </cell>
          <cell r="BA1182">
            <v>0</v>
          </cell>
          <cell r="BB1182">
            <v>0</v>
          </cell>
          <cell r="BC1182">
            <v>0</v>
          </cell>
          <cell r="BD1182">
            <v>0</v>
          </cell>
          <cell r="BE1182">
            <v>12.047628137357254</v>
          </cell>
          <cell r="BF1182">
            <v>0.3346563371488126</v>
          </cell>
          <cell r="BG1182">
            <v>0</v>
          </cell>
          <cell r="BH1182">
            <v>0</v>
          </cell>
          <cell r="BI1182">
            <v>0</v>
          </cell>
          <cell r="BJ1182">
            <v>0</v>
          </cell>
          <cell r="BK1182">
            <v>26.103194297607381</v>
          </cell>
          <cell r="BL1182">
            <v>0.68692616572651</v>
          </cell>
          <cell r="BM1182">
            <v>0</v>
          </cell>
          <cell r="BN1182">
            <v>0</v>
          </cell>
          <cell r="BO1182">
            <v>94.943725220785325</v>
          </cell>
          <cell r="BP1182">
            <v>2.9213453914087792</v>
          </cell>
          <cell r="BQ1182">
            <v>0</v>
          </cell>
          <cell r="BR1182">
            <v>0</v>
          </cell>
          <cell r="BS1182">
            <v>50.454154366025143</v>
          </cell>
          <cell r="BT1182">
            <v>1.5524355189546197</v>
          </cell>
          <cell r="BU1182">
            <v>0</v>
          </cell>
          <cell r="BV1182">
            <v>0</v>
          </cell>
          <cell r="BW1182">
            <v>0</v>
          </cell>
          <cell r="BX1182">
            <v>0</v>
          </cell>
          <cell r="BY1182">
            <v>0</v>
          </cell>
          <cell r="BZ1182">
            <v>0</v>
          </cell>
          <cell r="CA1182">
            <v>41.99465348017209</v>
          </cell>
          <cell r="CB1182">
            <v>1.1349906345992458</v>
          </cell>
          <cell r="CC1182">
            <v>0</v>
          </cell>
          <cell r="CD1182">
            <v>0</v>
          </cell>
          <cell r="CE1182">
            <v>0</v>
          </cell>
          <cell r="CF1182">
            <v>0</v>
          </cell>
          <cell r="CG1182">
            <v>0</v>
          </cell>
          <cell r="CH1182">
            <v>0</v>
          </cell>
          <cell r="CI1182">
            <v>0</v>
          </cell>
          <cell r="CJ1182">
            <v>0</v>
          </cell>
          <cell r="CK1182">
            <v>0</v>
          </cell>
          <cell r="CL1182">
            <v>0</v>
          </cell>
          <cell r="CM1182">
            <v>0</v>
          </cell>
          <cell r="CN1182">
            <v>0</v>
          </cell>
          <cell r="CO1182">
            <v>0</v>
          </cell>
          <cell r="CP1182">
            <v>0</v>
          </cell>
          <cell r="CQ1182">
            <v>0</v>
          </cell>
          <cell r="CR1182">
            <v>0</v>
          </cell>
          <cell r="CS1182">
            <v>0</v>
          </cell>
          <cell r="CT1182">
            <v>0</v>
          </cell>
          <cell r="CU1182">
            <v>0</v>
          </cell>
          <cell r="CV1182">
            <v>0</v>
          </cell>
          <cell r="CW1182">
            <v>0</v>
          </cell>
          <cell r="CX1182">
            <v>0</v>
          </cell>
          <cell r="CY1182">
            <v>0</v>
          </cell>
          <cell r="CZ1182">
            <v>0</v>
          </cell>
          <cell r="DA1182">
            <v>0</v>
          </cell>
          <cell r="DB1182">
            <v>0</v>
          </cell>
          <cell r="DC1182">
            <v>0</v>
          </cell>
          <cell r="DD1182">
            <v>1586.1110746892068</v>
          </cell>
          <cell r="DE1182">
            <v>0</v>
          </cell>
          <cell r="DG1182">
            <v>1547.806880207653</v>
          </cell>
          <cell r="DH1182">
            <v>0.82491330090687565</v>
          </cell>
          <cell r="DI1182">
            <v>0.03</v>
          </cell>
          <cell r="DJ1182">
            <v>38.304194481554042</v>
          </cell>
          <cell r="DK1182">
            <v>2.4747399027206268E-2</v>
          </cell>
          <cell r="DL1182">
            <v>0</v>
          </cell>
        </row>
        <row r="1183">
          <cell r="A1183" t="str">
            <v>B10426LR0600LT1000</v>
          </cell>
          <cell r="B1183" t="str">
            <v>RULLIERA FOLLE DR16/P44 LR0600 LT1000</v>
          </cell>
          <cell r="C1183" t="str">
            <v>IDLE ROLLER CONVEYOR DR16/P44 LR0600 LT1000</v>
          </cell>
          <cell r="F1183">
            <v>1821.4620209426002</v>
          </cell>
          <cell r="H1183">
            <v>856.08714984302208</v>
          </cell>
          <cell r="I1183">
            <v>0.53</v>
          </cell>
          <cell r="J1183" t="str">
            <v>OK</v>
          </cell>
          <cell r="K1183" t="str">
            <v>ICZZD</v>
          </cell>
          <cell r="L1183">
            <v>0.83575249690254239</v>
          </cell>
          <cell r="M1183">
            <v>2.2048536643521327E-2</v>
          </cell>
          <cell r="N1183">
            <v>0</v>
          </cell>
          <cell r="O1183">
            <v>0</v>
          </cell>
          <cell r="P1183">
            <v>0</v>
          </cell>
          <cell r="Q1183">
            <v>7.5957026778329167E-3</v>
          </cell>
          <cell r="R1183">
            <v>0</v>
          </cell>
          <cell r="S1183">
            <v>0</v>
          </cell>
          <cell r="T1183">
            <v>1.6457355801971319E-2</v>
          </cell>
          <cell r="U1183">
            <v>0</v>
          </cell>
          <cell r="V1183">
            <v>5.9859442844751108E-2</v>
          </cell>
          <cell r="W1183">
            <v>0</v>
          </cell>
          <cell r="X1183">
            <v>3.1809975462097739E-2</v>
          </cell>
          <cell r="Y1183">
            <v>0</v>
          </cell>
          <cell r="Z1183">
            <v>0</v>
          </cell>
          <cell r="AA1183">
            <v>0</v>
          </cell>
          <cell r="AB1183">
            <v>2.6476489667283106E-2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>
            <v>0</v>
          </cell>
          <cell r="AM1183">
            <v>0</v>
          </cell>
          <cell r="AN1183">
            <v>0</v>
          </cell>
          <cell r="AO1183">
            <v>0</v>
          </cell>
          <cell r="AP1183">
            <v>0</v>
          </cell>
          <cell r="AQ1183">
            <v>0</v>
          </cell>
          <cell r="AR1183">
            <v>0</v>
          </cell>
          <cell r="AS1183">
            <v>0</v>
          </cell>
          <cell r="AT1183">
            <v>0</v>
          </cell>
          <cell r="AU1183">
            <v>0</v>
          </cell>
          <cell r="AV1183">
            <v>715.47697304748669</v>
          </cell>
          <cell r="AW1183">
            <v>18.875468893361607</v>
          </cell>
          <cell r="AX1183">
            <v>0.52431858037115575</v>
          </cell>
          <cell r="AY1183">
            <v>0</v>
          </cell>
          <cell r="AZ1183">
            <v>0</v>
          </cell>
          <cell r="BA1183">
            <v>0</v>
          </cell>
          <cell r="BB1183">
            <v>0</v>
          </cell>
          <cell r="BC1183">
            <v>0</v>
          </cell>
          <cell r="BD1183">
            <v>0</v>
          </cell>
          <cell r="BE1183">
            <v>6.5025834565209921</v>
          </cell>
          <cell r="BF1183">
            <v>0.18062731823669423</v>
          </cell>
          <cell r="BG1183">
            <v>0</v>
          </cell>
          <cell r="BH1183">
            <v>0</v>
          </cell>
          <cell r="BI1183">
            <v>0</v>
          </cell>
          <cell r="BJ1183">
            <v>0</v>
          </cell>
          <cell r="BK1183">
            <v>14.088930822462149</v>
          </cell>
          <cell r="BL1183">
            <v>0.37076133743321443</v>
          </cell>
          <cell r="BM1183">
            <v>0</v>
          </cell>
          <cell r="BN1183">
            <v>0</v>
          </cell>
          <cell r="BO1183">
            <v>51.244899816154259</v>
          </cell>
          <cell r="BP1183">
            <v>1.5767661481893618</v>
          </cell>
          <cell r="BQ1183">
            <v>0</v>
          </cell>
          <cell r="BR1183">
            <v>0</v>
          </cell>
          <cell r="BS1183">
            <v>27.232111229923724</v>
          </cell>
          <cell r="BT1183">
            <v>0.83791111476688385</v>
          </cell>
          <cell r="BU1183">
            <v>0</v>
          </cell>
          <cell r="BV1183">
            <v>0</v>
          </cell>
          <cell r="BW1183">
            <v>0</v>
          </cell>
          <cell r="BX1183">
            <v>0</v>
          </cell>
          <cell r="BY1183">
            <v>0</v>
          </cell>
          <cell r="BZ1183">
            <v>0</v>
          </cell>
          <cell r="CA1183">
            <v>22.666182577112618</v>
          </cell>
          <cell r="CB1183">
            <v>0.6125995291111519</v>
          </cell>
          <cell r="CC1183">
            <v>0</v>
          </cell>
          <cell r="CD1183">
            <v>0</v>
          </cell>
          <cell r="CE1183">
            <v>0</v>
          </cell>
          <cell r="CF1183">
            <v>0</v>
          </cell>
          <cell r="CG1183">
            <v>0</v>
          </cell>
          <cell r="CH1183">
            <v>0</v>
          </cell>
          <cell r="CI1183">
            <v>0</v>
          </cell>
          <cell r="CJ1183">
            <v>0</v>
          </cell>
          <cell r="CK1183">
            <v>0</v>
          </cell>
          <cell r="CL1183">
            <v>0</v>
          </cell>
          <cell r="CM1183">
            <v>0</v>
          </cell>
          <cell r="CN1183">
            <v>0</v>
          </cell>
          <cell r="CO1183">
            <v>0</v>
          </cell>
          <cell r="CP1183">
            <v>0</v>
          </cell>
          <cell r="CQ1183">
            <v>0</v>
          </cell>
          <cell r="CR1183">
            <v>0</v>
          </cell>
          <cell r="CS1183">
            <v>0</v>
          </cell>
          <cell r="CT1183">
            <v>0</v>
          </cell>
          <cell r="CU1183">
            <v>0</v>
          </cell>
          <cell r="CV1183">
            <v>0</v>
          </cell>
          <cell r="CW1183">
            <v>0</v>
          </cell>
          <cell r="CX1183">
            <v>0</v>
          </cell>
          <cell r="CY1183">
            <v>0</v>
          </cell>
          <cell r="CZ1183">
            <v>0</v>
          </cell>
          <cell r="DA1183">
            <v>0</v>
          </cell>
          <cell r="DB1183">
            <v>0</v>
          </cell>
          <cell r="DC1183">
            <v>0</v>
          </cell>
          <cell r="DD1183">
            <v>856.08714984302208</v>
          </cell>
          <cell r="DE1183">
            <v>0</v>
          </cell>
          <cell r="DG1183">
            <v>835.4128545783152</v>
          </cell>
          <cell r="DH1183">
            <v>0.82491330090687565</v>
          </cell>
          <cell r="DI1183">
            <v>0.03</v>
          </cell>
          <cell r="DJ1183">
            <v>20.674295264707009</v>
          </cell>
          <cell r="DK1183">
            <v>2.4747399027206268E-2</v>
          </cell>
          <cell r="DL1183">
            <v>0</v>
          </cell>
        </row>
        <row r="1184">
          <cell r="A1184" t="str">
            <v>B10426LR0600LT1500</v>
          </cell>
          <cell r="B1184" t="str">
            <v>RULLIERA FOLLE DR16/P44 LR0600 LT1500</v>
          </cell>
          <cell r="C1184" t="str">
            <v>IDLE ROLLER CONVEYOR DR16/P44 LR0600 LT1500</v>
          </cell>
          <cell r="F1184">
            <v>2462.8864053558368</v>
          </cell>
          <cell r="H1184">
            <v>1157.5566105172431</v>
          </cell>
          <cell r="I1184">
            <v>0.53</v>
          </cell>
          <cell r="J1184" t="str">
            <v>OK</v>
          </cell>
          <cell r="K1184" t="str">
            <v>ICZZD</v>
          </cell>
          <cell r="L1184">
            <v>0.83575249690254239</v>
          </cell>
          <cell r="M1184">
            <v>2.2048536643521327E-2</v>
          </cell>
          <cell r="N1184">
            <v>0</v>
          </cell>
          <cell r="O1184">
            <v>0</v>
          </cell>
          <cell r="P1184">
            <v>0</v>
          </cell>
          <cell r="Q1184">
            <v>7.5957026778329167E-3</v>
          </cell>
          <cell r="R1184">
            <v>0</v>
          </cell>
          <cell r="S1184">
            <v>0</v>
          </cell>
          <cell r="T1184">
            <v>1.6457355801971319E-2</v>
          </cell>
          <cell r="U1184">
            <v>0</v>
          </cell>
          <cell r="V1184">
            <v>5.9859442844751108E-2</v>
          </cell>
          <cell r="W1184">
            <v>0</v>
          </cell>
          <cell r="X1184">
            <v>3.1809975462097739E-2</v>
          </cell>
          <cell r="Y1184">
            <v>0</v>
          </cell>
          <cell r="Z1184">
            <v>0</v>
          </cell>
          <cell r="AA1184">
            <v>0</v>
          </cell>
          <cell r="AB1184">
            <v>2.6476489667283106E-2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>
            <v>0</v>
          </cell>
          <cell r="AM1184">
            <v>0</v>
          </cell>
          <cell r="AN1184">
            <v>0</v>
          </cell>
          <cell r="AO1184">
            <v>0</v>
          </cell>
          <cell r="AP1184">
            <v>0</v>
          </cell>
          <cell r="AQ1184">
            <v>0</v>
          </cell>
          <cell r="AR1184">
            <v>0</v>
          </cell>
          <cell r="AS1184">
            <v>0</v>
          </cell>
          <cell r="AT1184">
            <v>0</v>
          </cell>
          <cell r="AU1184">
            <v>0</v>
          </cell>
          <cell r="AV1184">
            <v>967.43082754582974</v>
          </cell>
          <cell r="AW1184">
            <v>25.52242934393978</v>
          </cell>
          <cell r="AX1184">
            <v>0.70895637066499395</v>
          </cell>
          <cell r="AY1184">
            <v>0</v>
          </cell>
          <cell r="AZ1184">
            <v>0</v>
          </cell>
          <cell r="BA1184">
            <v>0</v>
          </cell>
          <cell r="BB1184">
            <v>0</v>
          </cell>
          <cell r="BC1184">
            <v>0</v>
          </cell>
          <cell r="BD1184">
            <v>0</v>
          </cell>
          <cell r="BE1184">
            <v>8.7924558462490179</v>
          </cell>
          <cell r="BF1184">
            <v>0.24423488461802828</v>
          </cell>
          <cell r="BG1184">
            <v>0</v>
          </cell>
          <cell r="BH1184">
            <v>0</v>
          </cell>
          <cell r="BI1184">
            <v>0</v>
          </cell>
          <cell r="BJ1184">
            <v>0</v>
          </cell>
          <cell r="BK1184">
            <v>19.050321000206207</v>
          </cell>
          <cell r="BL1184">
            <v>0.5013242368475318</v>
          </cell>
          <cell r="BM1184">
            <v>0</v>
          </cell>
          <cell r="BN1184">
            <v>0</v>
          </cell>
          <cell r="BO1184">
            <v>69.290693766820738</v>
          </cell>
          <cell r="BP1184">
            <v>2.1320213466714075</v>
          </cell>
          <cell r="BQ1184">
            <v>0</v>
          </cell>
          <cell r="BR1184">
            <v>0</v>
          </cell>
          <cell r="BS1184">
            <v>36.821847376542536</v>
          </cell>
          <cell r="BT1184">
            <v>1.1329799192782319</v>
          </cell>
          <cell r="BU1184">
            <v>0</v>
          </cell>
          <cell r="BV1184">
            <v>0</v>
          </cell>
          <cell r="BW1184">
            <v>0</v>
          </cell>
          <cell r="BX1184">
            <v>0</v>
          </cell>
          <cell r="BY1184">
            <v>0</v>
          </cell>
          <cell r="BZ1184">
            <v>0</v>
          </cell>
          <cell r="CA1184">
            <v>30.648035637655042</v>
          </cell>
          <cell r="CB1184">
            <v>0.82832528750419032</v>
          </cell>
          <cell r="CC1184">
            <v>0</v>
          </cell>
          <cell r="CD1184">
            <v>0</v>
          </cell>
          <cell r="CE1184">
            <v>0</v>
          </cell>
          <cell r="CF1184">
            <v>0</v>
          </cell>
          <cell r="CG1184">
            <v>0</v>
          </cell>
          <cell r="CH1184">
            <v>0</v>
          </cell>
          <cell r="CI1184">
            <v>0</v>
          </cell>
          <cell r="CJ1184">
            <v>0</v>
          </cell>
          <cell r="CK1184">
            <v>0</v>
          </cell>
          <cell r="CL1184">
            <v>0</v>
          </cell>
          <cell r="CM1184">
            <v>0</v>
          </cell>
          <cell r="CN1184">
            <v>0</v>
          </cell>
          <cell r="CO1184">
            <v>0</v>
          </cell>
          <cell r="CP1184">
            <v>0</v>
          </cell>
          <cell r="CQ1184">
            <v>0</v>
          </cell>
          <cell r="CR1184">
            <v>0</v>
          </cell>
          <cell r="CS1184">
            <v>0</v>
          </cell>
          <cell r="CT1184">
            <v>0</v>
          </cell>
          <cell r="CU1184">
            <v>0</v>
          </cell>
          <cell r="CV1184">
            <v>0</v>
          </cell>
          <cell r="CW1184">
            <v>0</v>
          </cell>
          <cell r="CX1184">
            <v>0</v>
          </cell>
          <cell r="CY1184">
            <v>0</v>
          </cell>
          <cell r="CZ1184">
            <v>0</v>
          </cell>
          <cell r="DA1184">
            <v>0</v>
          </cell>
          <cell r="DB1184">
            <v>0</v>
          </cell>
          <cell r="DC1184">
            <v>0</v>
          </cell>
          <cell r="DD1184">
            <v>1157.5566105172431</v>
          </cell>
          <cell r="DE1184">
            <v>0</v>
          </cell>
          <cell r="DG1184">
            <v>1129.601901518475</v>
          </cell>
          <cell r="DH1184">
            <v>0.82491330090687565</v>
          </cell>
          <cell r="DI1184">
            <v>0.03</v>
          </cell>
          <cell r="DJ1184">
            <v>27.954708998768655</v>
          </cell>
          <cell r="DK1184">
            <v>2.4747399027206265E-2</v>
          </cell>
          <cell r="DL1184">
            <v>0</v>
          </cell>
        </row>
        <row r="1185">
          <cell r="A1185" t="str">
            <v>B10426LR0600LT2000</v>
          </cell>
          <cell r="B1185" t="str">
            <v>RULLIERA FOLLE DR16/P44 LR0600 LT2000</v>
          </cell>
          <cell r="C1185" t="str">
            <v>IDLE ROLLER CONVEYOR DR16/P44 LR0600 LT2000</v>
          </cell>
          <cell r="F1185">
            <v>3104.3107897690766</v>
          </cell>
          <cell r="H1185">
            <v>1459.0260711914659</v>
          </cell>
          <cell r="I1185">
            <v>0.53</v>
          </cell>
          <cell r="J1185" t="str">
            <v>OK</v>
          </cell>
          <cell r="K1185" t="str">
            <v>ICZZD</v>
          </cell>
          <cell r="L1185">
            <v>0.83575249690254239</v>
          </cell>
          <cell r="M1185">
            <v>2.2048536643521327E-2</v>
          </cell>
          <cell r="N1185">
            <v>0</v>
          </cell>
          <cell r="O1185">
            <v>0</v>
          </cell>
          <cell r="P1185">
            <v>0</v>
          </cell>
          <cell r="Q1185">
            <v>7.5957026778329167E-3</v>
          </cell>
          <cell r="R1185">
            <v>0</v>
          </cell>
          <cell r="S1185">
            <v>0</v>
          </cell>
          <cell r="T1185">
            <v>1.6457355801971319E-2</v>
          </cell>
          <cell r="U1185">
            <v>0</v>
          </cell>
          <cell r="V1185">
            <v>5.9859442844751108E-2</v>
          </cell>
          <cell r="W1185">
            <v>0</v>
          </cell>
          <cell r="X1185">
            <v>3.1809975462097739E-2</v>
          </cell>
          <cell r="Y1185">
            <v>0</v>
          </cell>
          <cell r="Z1185">
            <v>0</v>
          </cell>
          <cell r="AA1185">
            <v>0</v>
          </cell>
          <cell r="AB1185">
            <v>2.6476489667283106E-2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>
            <v>0</v>
          </cell>
          <cell r="AM1185">
            <v>0</v>
          </cell>
          <cell r="AN1185">
            <v>0</v>
          </cell>
          <cell r="AO1185">
            <v>0</v>
          </cell>
          <cell r="AP1185">
            <v>0</v>
          </cell>
          <cell r="AQ1185">
            <v>0</v>
          </cell>
          <cell r="AR1185">
            <v>0</v>
          </cell>
          <cell r="AS1185">
            <v>0</v>
          </cell>
          <cell r="AT1185">
            <v>0</v>
          </cell>
          <cell r="AU1185">
            <v>0</v>
          </cell>
          <cell r="AV1185">
            <v>1219.3846820441743</v>
          </cell>
          <cell r="AW1185">
            <v>32.16938979451799</v>
          </cell>
          <cell r="AX1185">
            <v>0.89359416095883304</v>
          </cell>
          <cell r="AY1185">
            <v>0</v>
          </cell>
          <cell r="AZ1185">
            <v>0</v>
          </cell>
          <cell r="BA1185">
            <v>0</v>
          </cell>
          <cell r="BB1185">
            <v>0</v>
          </cell>
          <cell r="BC1185">
            <v>0</v>
          </cell>
          <cell r="BD1185">
            <v>0</v>
          </cell>
          <cell r="BE1185">
            <v>11.082328235977057</v>
          </cell>
          <cell r="BF1185">
            <v>0.30784245099936269</v>
          </cell>
          <cell r="BG1185">
            <v>0</v>
          </cell>
          <cell r="BH1185">
            <v>0</v>
          </cell>
          <cell r="BI1185">
            <v>0</v>
          </cell>
          <cell r="BJ1185">
            <v>0</v>
          </cell>
          <cell r="BK1185">
            <v>24.011711177950289</v>
          </cell>
          <cell r="BL1185">
            <v>0.63188713626184967</v>
          </cell>
          <cell r="BM1185">
            <v>0</v>
          </cell>
          <cell r="BN1185">
            <v>0</v>
          </cell>
          <cell r="BO1185">
            <v>87.336487717487316</v>
          </cell>
          <cell r="BP1185">
            <v>2.6872765451534559</v>
          </cell>
          <cell r="BQ1185">
            <v>0</v>
          </cell>
          <cell r="BR1185">
            <v>0</v>
          </cell>
          <cell r="BS1185">
            <v>46.411583523161397</v>
          </cell>
          <cell r="BT1185">
            <v>1.4280487237895814</v>
          </cell>
          <cell r="BU1185">
            <v>0</v>
          </cell>
          <cell r="BV1185">
            <v>0</v>
          </cell>
          <cell r="BW1185">
            <v>0</v>
          </cell>
          <cell r="BX1185">
            <v>0</v>
          </cell>
          <cell r="BY1185">
            <v>0</v>
          </cell>
          <cell r="BZ1185">
            <v>0</v>
          </cell>
          <cell r="CA1185">
            <v>38.629888698197512</v>
          </cell>
          <cell r="CB1185">
            <v>1.0440510458972301</v>
          </cell>
          <cell r="CC1185">
            <v>0</v>
          </cell>
          <cell r="CD1185">
            <v>0</v>
          </cell>
          <cell r="CE1185">
            <v>0</v>
          </cell>
          <cell r="CF1185">
            <v>0</v>
          </cell>
          <cell r="CG1185">
            <v>0</v>
          </cell>
          <cell r="CH1185">
            <v>0</v>
          </cell>
          <cell r="CI1185">
            <v>0</v>
          </cell>
          <cell r="CJ1185">
            <v>0</v>
          </cell>
          <cell r="CK1185">
            <v>0</v>
          </cell>
          <cell r="CL1185">
            <v>0</v>
          </cell>
          <cell r="CM1185">
            <v>0</v>
          </cell>
          <cell r="CN1185">
            <v>0</v>
          </cell>
          <cell r="CO1185">
            <v>0</v>
          </cell>
          <cell r="CP1185">
            <v>0</v>
          </cell>
          <cell r="CQ1185">
            <v>0</v>
          </cell>
          <cell r="CR1185">
            <v>0</v>
          </cell>
          <cell r="CS1185">
            <v>0</v>
          </cell>
          <cell r="CT1185">
            <v>0</v>
          </cell>
          <cell r="CU1185">
            <v>0</v>
          </cell>
          <cell r="CV1185">
            <v>0</v>
          </cell>
          <cell r="CW1185">
            <v>0</v>
          </cell>
          <cell r="CX1185">
            <v>0</v>
          </cell>
          <cell r="CY1185">
            <v>0</v>
          </cell>
          <cell r="CZ1185">
            <v>0</v>
          </cell>
          <cell r="DA1185">
            <v>0</v>
          </cell>
          <cell r="DB1185">
            <v>0</v>
          </cell>
          <cell r="DC1185">
            <v>0</v>
          </cell>
          <cell r="DD1185">
            <v>1459.0260711914655</v>
          </cell>
          <cell r="DE1185">
            <v>0</v>
          </cell>
          <cell r="DG1185">
            <v>1423.790948458636</v>
          </cell>
          <cell r="DH1185">
            <v>0.82491330090687565</v>
          </cell>
          <cell r="DI1185">
            <v>0.03</v>
          </cell>
          <cell r="DJ1185">
            <v>35.235122732830341</v>
          </cell>
          <cell r="DK1185">
            <v>2.4747399027206272E-2</v>
          </cell>
          <cell r="DL1185">
            <v>0</v>
          </cell>
        </row>
        <row r="1186">
          <cell r="A1186" t="str">
            <v>B10426LR0600LT2500</v>
          </cell>
          <cell r="B1186" t="str">
            <v>RULLIERA FOLLE DR16/P44 LR0600 LT2500</v>
          </cell>
          <cell r="C1186" t="str">
            <v>IDLE ROLLER CONVEYOR DR16/P44 LR0600 LT2500</v>
          </cell>
          <cell r="F1186">
            <v>3745.7351741823136</v>
          </cell>
          <cell r="H1186">
            <v>1760.4955318656873</v>
          </cell>
          <cell r="I1186">
            <v>0.53</v>
          </cell>
          <cell r="J1186" t="str">
            <v>OK</v>
          </cell>
          <cell r="K1186" t="str">
            <v>ICZZD</v>
          </cell>
          <cell r="L1186">
            <v>0.83575249690254239</v>
          </cell>
          <cell r="M1186">
            <v>2.2048536643521327E-2</v>
          </cell>
          <cell r="N1186">
            <v>0</v>
          </cell>
          <cell r="O1186">
            <v>0</v>
          </cell>
          <cell r="P1186">
            <v>0</v>
          </cell>
          <cell r="Q1186">
            <v>7.5957026778329167E-3</v>
          </cell>
          <cell r="R1186">
            <v>0</v>
          </cell>
          <cell r="S1186">
            <v>0</v>
          </cell>
          <cell r="T1186">
            <v>1.6457355801971319E-2</v>
          </cell>
          <cell r="U1186">
            <v>0</v>
          </cell>
          <cell r="V1186">
            <v>5.9859442844751108E-2</v>
          </cell>
          <cell r="W1186">
            <v>0</v>
          </cell>
          <cell r="X1186">
            <v>3.1809975462097739E-2</v>
          </cell>
          <cell r="Y1186">
            <v>0</v>
          </cell>
          <cell r="Z1186">
            <v>0</v>
          </cell>
          <cell r="AA1186">
            <v>0</v>
          </cell>
          <cell r="AB1186">
            <v>2.6476489667283106E-2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>
            <v>0</v>
          </cell>
          <cell r="AM1186">
            <v>0</v>
          </cell>
          <cell r="AN1186">
            <v>0</v>
          </cell>
          <cell r="AO1186">
            <v>0</v>
          </cell>
          <cell r="AP1186">
            <v>0</v>
          </cell>
          <cell r="AQ1186">
            <v>0</v>
          </cell>
          <cell r="AR1186">
            <v>0</v>
          </cell>
          <cell r="AS1186">
            <v>0</v>
          </cell>
          <cell r="AT1186">
            <v>0</v>
          </cell>
          <cell r="AU1186">
            <v>0</v>
          </cell>
          <cell r="AV1186">
            <v>1471.3385365425177</v>
          </cell>
          <cell r="AW1186">
            <v>38.816350245096174</v>
          </cell>
          <cell r="AX1186">
            <v>1.0782319512526715</v>
          </cell>
          <cell r="AY1186">
            <v>0</v>
          </cell>
          <cell r="AZ1186">
            <v>0</v>
          </cell>
          <cell r="BA1186">
            <v>0</v>
          </cell>
          <cell r="BB1186">
            <v>0</v>
          </cell>
          <cell r="BC1186">
            <v>0</v>
          </cell>
          <cell r="BD1186">
            <v>0</v>
          </cell>
          <cell r="BE1186">
            <v>13.372200625705085</v>
          </cell>
          <cell r="BF1186">
            <v>0.37145001738069683</v>
          </cell>
          <cell r="BG1186">
            <v>0</v>
          </cell>
          <cell r="BH1186">
            <v>0</v>
          </cell>
          <cell r="BI1186">
            <v>0</v>
          </cell>
          <cell r="BJ1186">
            <v>0</v>
          </cell>
          <cell r="BK1186">
            <v>28.973101355694354</v>
          </cell>
          <cell r="BL1186">
            <v>0.7624500356761672</v>
          </cell>
          <cell r="BM1186">
            <v>0</v>
          </cell>
          <cell r="BN1186">
            <v>0</v>
          </cell>
          <cell r="BO1186">
            <v>105.38228166815381</v>
          </cell>
          <cell r="BP1186">
            <v>3.2425317436355017</v>
          </cell>
          <cell r="BQ1186">
            <v>0</v>
          </cell>
          <cell r="BR1186">
            <v>0</v>
          </cell>
          <cell r="BS1186">
            <v>56.001319669780223</v>
          </cell>
          <cell r="BT1186">
            <v>1.7231175283009299</v>
          </cell>
          <cell r="BU1186">
            <v>0</v>
          </cell>
          <cell r="BV1186">
            <v>0</v>
          </cell>
          <cell r="BW1186">
            <v>0</v>
          </cell>
          <cell r="BX1186">
            <v>0</v>
          </cell>
          <cell r="BY1186">
            <v>0</v>
          </cell>
          <cell r="BZ1186">
            <v>0</v>
          </cell>
          <cell r="CA1186">
            <v>46.611741758739946</v>
          </cell>
          <cell r="CB1186">
            <v>1.2597768042902688</v>
          </cell>
          <cell r="CC1186">
            <v>0</v>
          </cell>
          <cell r="CD1186">
            <v>0</v>
          </cell>
          <cell r="CE1186">
            <v>0</v>
          </cell>
          <cell r="CF1186">
            <v>0</v>
          </cell>
          <cell r="CG1186">
            <v>0</v>
          </cell>
          <cell r="CH1186">
            <v>0</v>
          </cell>
          <cell r="CI1186">
            <v>0</v>
          </cell>
          <cell r="CJ1186">
            <v>0</v>
          </cell>
          <cell r="CK1186">
            <v>0</v>
          </cell>
          <cell r="CL1186">
            <v>0</v>
          </cell>
          <cell r="CM1186">
            <v>0</v>
          </cell>
          <cell r="CN1186">
            <v>0</v>
          </cell>
          <cell r="CO1186">
            <v>0</v>
          </cell>
          <cell r="CP1186">
            <v>0</v>
          </cell>
          <cell r="CQ1186">
            <v>0</v>
          </cell>
          <cell r="CR1186">
            <v>0</v>
          </cell>
          <cell r="CS1186">
            <v>0</v>
          </cell>
          <cell r="CT1186">
            <v>0</v>
          </cell>
          <cell r="CU1186">
            <v>0</v>
          </cell>
          <cell r="CV1186">
            <v>0</v>
          </cell>
          <cell r="CW1186">
            <v>0</v>
          </cell>
          <cell r="CX1186">
            <v>0</v>
          </cell>
          <cell r="CY1186">
            <v>0</v>
          </cell>
          <cell r="CZ1186">
            <v>0</v>
          </cell>
          <cell r="DA1186">
            <v>0</v>
          </cell>
          <cell r="DB1186">
            <v>0</v>
          </cell>
          <cell r="DC1186">
            <v>0</v>
          </cell>
          <cell r="DD1186">
            <v>1760.4955318656873</v>
          </cell>
          <cell r="DE1186">
            <v>0</v>
          </cell>
          <cell r="DG1186">
            <v>1717.9799953987956</v>
          </cell>
          <cell r="DH1186">
            <v>0.82491330090687565</v>
          </cell>
          <cell r="DI1186">
            <v>0.03</v>
          </cell>
          <cell r="DJ1186">
            <v>42.515536466891987</v>
          </cell>
          <cell r="DK1186">
            <v>2.4747399027206272E-2</v>
          </cell>
          <cell r="DL1186">
            <v>0</v>
          </cell>
        </row>
        <row r="1187">
          <cell r="A1187" t="str">
            <v>B10426LR0800LT1000</v>
          </cell>
          <cell r="B1187" t="str">
            <v>RULLIERA FOLLE DR16/P44 LR0800 LT1000</v>
          </cell>
          <cell r="C1187" t="str">
            <v>IDLE ROLLER CONVEYOR DR16/P44 LR0800 LT1000</v>
          </cell>
          <cell r="F1187">
            <v>2192.4927808925586</v>
          </cell>
          <cell r="H1187">
            <v>1030.4716070195025</v>
          </cell>
          <cell r="I1187">
            <v>0.53</v>
          </cell>
          <cell r="J1187" t="str">
            <v>OK</v>
          </cell>
          <cell r="K1187" t="str">
            <v>ICZZD</v>
          </cell>
          <cell r="L1187">
            <v>0.83575249690254239</v>
          </cell>
          <cell r="M1187">
            <v>2.2048536643521327E-2</v>
          </cell>
          <cell r="N1187">
            <v>0</v>
          </cell>
          <cell r="O1187">
            <v>0</v>
          </cell>
          <cell r="P1187">
            <v>0</v>
          </cell>
          <cell r="Q1187">
            <v>7.5957026778329167E-3</v>
          </cell>
          <cell r="R1187">
            <v>0</v>
          </cell>
          <cell r="S1187">
            <v>0</v>
          </cell>
          <cell r="T1187">
            <v>1.6457355801971319E-2</v>
          </cell>
          <cell r="U1187">
            <v>0</v>
          </cell>
          <cell r="V1187">
            <v>5.9859442844751108E-2</v>
          </cell>
          <cell r="W1187">
            <v>0</v>
          </cell>
          <cell r="X1187">
            <v>3.1809975462097739E-2</v>
          </cell>
          <cell r="Y1187">
            <v>0</v>
          </cell>
          <cell r="Z1187">
            <v>0</v>
          </cell>
          <cell r="AA1187">
            <v>0</v>
          </cell>
          <cell r="AB1187">
            <v>2.6476489667283106E-2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>
            <v>0</v>
          </cell>
          <cell r="AM1187">
            <v>0</v>
          </cell>
          <cell r="AN1187">
            <v>0</v>
          </cell>
          <cell r="AO1187">
            <v>0</v>
          </cell>
          <cell r="AP1187">
            <v>0</v>
          </cell>
          <cell r="AQ1187">
            <v>0</v>
          </cell>
          <cell r="AR1187">
            <v>0</v>
          </cell>
          <cell r="AS1187">
            <v>0</v>
          </cell>
          <cell r="AT1187">
            <v>0</v>
          </cell>
          <cell r="AU1187">
            <v>0</v>
          </cell>
          <cell r="AV1187">
            <v>861.21921855372466</v>
          </cell>
          <cell r="AW1187">
            <v>22.72039098747781</v>
          </cell>
          <cell r="AX1187">
            <v>0.63112197187438357</v>
          </cell>
          <cell r="AY1187">
            <v>0</v>
          </cell>
          <cell r="AZ1187">
            <v>0</v>
          </cell>
          <cell r="BA1187">
            <v>0</v>
          </cell>
          <cell r="BB1187">
            <v>0</v>
          </cell>
          <cell r="BC1187">
            <v>0</v>
          </cell>
          <cell r="BD1187">
            <v>0</v>
          </cell>
          <cell r="BE1187">
            <v>7.8271559448688244</v>
          </cell>
          <cell r="BF1187">
            <v>0.21742099846857846</v>
          </cell>
          <cell r="BG1187">
            <v>0</v>
          </cell>
          <cell r="BH1187">
            <v>0</v>
          </cell>
          <cell r="BI1187">
            <v>0</v>
          </cell>
          <cell r="BJ1187">
            <v>0</v>
          </cell>
          <cell r="BK1187">
            <v>16.958837880549119</v>
          </cell>
          <cell r="BL1187">
            <v>0.44628520738287153</v>
          </cell>
          <cell r="BM1187">
            <v>0</v>
          </cell>
          <cell r="BN1187">
            <v>0</v>
          </cell>
          <cell r="BO1187">
            <v>61.683456263522736</v>
          </cell>
          <cell r="BP1187">
            <v>1.8979525004160842</v>
          </cell>
          <cell r="BQ1187">
            <v>0</v>
          </cell>
          <cell r="BR1187">
            <v>0</v>
          </cell>
          <cell r="BS1187">
            <v>32.779276533678797</v>
          </cell>
          <cell r="BT1187">
            <v>1.0085931241131938</v>
          </cell>
          <cell r="BU1187">
            <v>0</v>
          </cell>
          <cell r="BV1187">
            <v>0</v>
          </cell>
          <cell r="BW1187">
            <v>0</v>
          </cell>
          <cell r="BX1187">
            <v>0</v>
          </cell>
          <cell r="BY1187">
            <v>0</v>
          </cell>
          <cell r="BZ1187">
            <v>0</v>
          </cell>
          <cell r="CA1187">
            <v>27.283270855680474</v>
          </cell>
          <cell r="CB1187">
            <v>0.73738569880217497</v>
          </cell>
          <cell r="CC1187">
            <v>0</v>
          </cell>
          <cell r="CD1187">
            <v>0</v>
          </cell>
          <cell r="CE1187">
            <v>0</v>
          </cell>
          <cell r="CF1187">
            <v>0</v>
          </cell>
          <cell r="CG1187">
            <v>0</v>
          </cell>
          <cell r="CH1187">
            <v>0</v>
          </cell>
          <cell r="CI1187">
            <v>0</v>
          </cell>
          <cell r="CJ1187">
            <v>0</v>
          </cell>
          <cell r="CK1187">
            <v>0</v>
          </cell>
          <cell r="CL1187">
            <v>0</v>
          </cell>
          <cell r="CM1187">
            <v>0</v>
          </cell>
          <cell r="CN1187">
            <v>0</v>
          </cell>
          <cell r="CO1187">
            <v>0</v>
          </cell>
          <cell r="CP1187">
            <v>0</v>
          </cell>
          <cell r="CQ1187">
            <v>0</v>
          </cell>
          <cell r="CR1187">
            <v>0</v>
          </cell>
          <cell r="CS1187">
            <v>0</v>
          </cell>
          <cell r="CT1187">
            <v>0</v>
          </cell>
          <cell r="CU1187">
            <v>0</v>
          </cell>
          <cell r="CV1187">
            <v>0</v>
          </cell>
          <cell r="CW1187">
            <v>0</v>
          </cell>
          <cell r="CX1187">
            <v>0</v>
          </cell>
          <cell r="CY1187">
            <v>0</v>
          </cell>
          <cell r="CZ1187">
            <v>0</v>
          </cell>
          <cell r="DA1187">
            <v>0</v>
          </cell>
          <cell r="DB1187">
            <v>0</v>
          </cell>
          <cell r="DC1187">
            <v>0</v>
          </cell>
          <cell r="DD1187">
            <v>1030.4716070195025</v>
          </cell>
          <cell r="DE1187">
            <v>0</v>
          </cell>
          <cell r="DG1187">
            <v>1005.5859697694575</v>
          </cell>
          <cell r="DH1187">
            <v>0.82491330090687565</v>
          </cell>
          <cell r="DI1187">
            <v>0.03</v>
          </cell>
          <cell r="DJ1187">
            <v>24.885637250044944</v>
          </cell>
          <cell r="DK1187">
            <v>2.4747399027206268E-2</v>
          </cell>
          <cell r="DL1187">
            <v>0</v>
          </cell>
        </row>
        <row r="1188">
          <cell r="A1188" t="str">
            <v>B10426LR0800LT1500</v>
          </cell>
          <cell r="B1188" t="str">
            <v>RULLIERA FOLLE DR16/P44 LR0800 LT1500</v>
          </cell>
          <cell r="C1188" t="str">
            <v>IDLE ROLLER CONVEYOR DR16/P44 LR0800 LT1500</v>
          </cell>
          <cell r="F1188">
            <v>2833.9171653057952</v>
          </cell>
          <cell r="H1188">
            <v>1331.9410676937237</v>
          </cell>
          <cell r="I1188">
            <v>0.53</v>
          </cell>
          <cell r="J1188" t="str">
            <v>OK</v>
          </cell>
          <cell r="K1188" t="str">
            <v>ICZZD</v>
          </cell>
          <cell r="L1188">
            <v>0.83575249690254239</v>
          </cell>
          <cell r="M1188">
            <v>2.2048536643521327E-2</v>
          </cell>
          <cell r="N1188">
            <v>0</v>
          </cell>
          <cell r="O1188">
            <v>0</v>
          </cell>
          <cell r="P1188">
            <v>0</v>
          </cell>
          <cell r="Q1188">
            <v>7.5957026778329167E-3</v>
          </cell>
          <cell r="R1188">
            <v>0</v>
          </cell>
          <cell r="S1188">
            <v>0</v>
          </cell>
          <cell r="T1188">
            <v>1.6457355801971319E-2</v>
          </cell>
          <cell r="U1188">
            <v>0</v>
          </cell>
          <cell r="V1188">
            <v>5.9859442844751108E-2</v>
          </cell>
          <cell r="W1188">
            <v>0</v>
          </cell>
          <cell r="X1188">
            <v>3.1809975462097739E-2</v>
          </cell>
          <cell r="Y1188">
            <v>0</v>
          </cell>
          <cell r="Z1188">
            <v>0</v>
          </cell>
          <cell r="AA1188">
            <v>0</v>
          </cell>
          <cell r="AB1188">
            <v>2.6476489667283106E-2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>
            <v>0</v>
          </cell>
          <cell r="AM1188">
            <v>0</v>
          </cell>
          <cell r="AN1188">
            <v>0</v>
          </cell>
          <cell r="AO1188">
            <v>0</v>
          </cell>
          <cell r="AP1188">
            <v>0</v>
          </cell>
          <cell r="AQ1188">
            <v>0</v>
          </cell>
          <cell r="AR1188">
            <v>0</v>
          </cell>
          <cell r="AS1188">
            <v>0</v>
          </cell>
          <cell r="AT1188">
            <v>0</v>
          </cell>
          <cell r="AU1188">
            <v>0</v>
          </cell>
          <cell r="AV1188">
            <v>1113.1730730520678</v>
          </cell>
          <cell r="AW1188">
            <v>29.367351438055987</v>
          </cell>
          <cell r="AX1188">
            <v>0.81575976216822188</v>
          </cell>
          <cell r="AY1188">
            <v>0</v>
          </cell>
          <cell r="AZ1188">
            <v>0</v>
          </cell>
          <cell r="BA1188">
            <v>0</v>
          </cell>
          <cell r="BB1188">
            <v>0</v>
          </cell>
          <cell r="BC1188">
            <v>0</v>
          </cell>
          <cell r="BD1188">
            <v>0</v>
          </cell>
          <cell r="BE1188">
            <v>10.117028334596851</v>
          </cell>
          <cell r="BF1188">
            <v>0.28102856484991251</v>
          </cell>
          <cell r="BG1188">
            <v>0</v>
          </cell>
          <cell r="BH1188">
            <v>0</v>
          </cell>
          <cell r="BI1188">
            <v>0</v>
          </cell>
          <cell r="BJ1188">
            <v>0</v>
          </cell>
          <cell r="BK1188">
            <v>21.920228058293176</v>
          </cell>
          <cell r="BL1188">
            <v>0.5768481067971889</v>
          </cell>
          <cell r="BM1188">
            <v>0</v>
          </cell>
          <cell r="BN1188">
            <v>0</v>
          </cell>
          <cell r="BO1188">
            <v>79.729250214189221</v>
          </cell>
          <cell r="BP1188">
            <v>2.45320769889813</v>
          </cell>
          <cell r="BQ1188">
            <v>0</v>
          </cell>
          <cell r="BR1188">
            <v>0</v>
          </cell>
          <cell r="BS1188">
            <v>42.369012680297615</v>
          </cell>
          <cell r="BT1188">
            <v>1.3036619286245421</v>
          </cell>
          <cell r="BU1188">
            <v>0</v>
          </cell>
          <cell r="BV1188">
            <v>0</v>
          </cell>
          <cell r="BW1188">
            <v>0</v>
          </cell>
          <cell r="BX1188">
            <v>0</v>
          </cell>
          <cell r="BY1188">
            <v>0</v>
          </cell>
          <cell r="BZ1188">
            <v>0</v>
          </cell>
          <cell r="CA1188">
            <v>35.265123916222905</v>
          </cell>
          <cell r="CB1188">
            <v>0.95311145719521362</v>
          </cell>
          <cell r="CC1188">
            <v>0</v>
          </cell>
          <cell r="CD1188">
            <v>0</v>
          </cell>
          <cell r="CE1188">
            <v>0</v>
          </cell>
          <cell r="CF1188">
            <v>0</v>
          </cell>
          <cell r="CG1188">
            <v>0</v>
          </cell>
          <cell r="CH1188">
            <v>0</v>
          </cell>
          <cell r="CI1188">
            <v>0</v>
          </cell>
          <cell r="CJ1188">
            <v>0</v>
          </cell>
          <cell r="CK1188">
            <v>0</v>
          </cell>
          <cell r="CL1188">
            <v>0</v>
          </cell>
          <cell r="CM1188">
            <v>0</v>
          </cell>
          <cell r="CN1188">
            <v>0</v>
          </cell>
          <cell r="CO1188">
            <v>0</v>
          </cell>
          <cell r="CP1188">
            <v>0</v>
          </cell>
          <cell r="CQ1188">
            <v>0</v>
          </cell>
          <cell r="CR1188">
            <v>0</v>
          </cell>
          <cell r="CS1188">
            <v>0</v>
          </cell>
          <cell r="CT1188">
            <v>0</v>
          </cell>
          <cell r="CU1188">
            <v>0</v>
          </cell>
          <cell r="CV1188">
            <v>0</v>
          </cell>
          <cell r="CW1188">
            <v>0</v>
          </cell>
          <cell r="CX1188">
            <v>0</v>
          </cell>
          <cell r="CY1188">
            <v>0</v>
          </cell>
          <cell r="CZ1188">
            <v>0</v>
          </cell>
          <cell r="DA1188">
            <v>0</v>
          </cell>
          <cell r="DB1188">
            <v>0</v>
          </cell>
          <cell r="DC1188">
            <v>0</v>
          </cell>
          <cell r="DD1188">
            <v>1331.9410676937234</v>
          </cell>
          <cell r="DE1188">
            <v>0</v>
          </cell>
          <cell r="DG1188">
            <v>1299.7750167096178</v>
          </cell>
          <cell r="DH1188">
            <v>0.82491330090687565</v>
          </cell>
          <cell r="DI1188">
            <v>0.03</v>
          </cell>
          <cell r="DJ1188">
            <v>32.166050984106612</v>
          </cell>
          <cell r="DK1188">
            <v>2.4747399027206272E-2</v>
          </cell>
          <cell r="DL1188">
            <v>0</v>
          </cell>
        </row>
        <row r="1189">
          <cell r="A1189" t="str">
            <v>B10426LR0800LT2000</v>
          </cell>
          <cell r="B1189" t="str">
            <v>RULLIERA FOLLE DR16/P44 LR0800 LT2000</v>
          </cell>
          <cell r="C1189" t="str">
            <v>IDLE ROLLER CONVEYOR DR16/P44 LR0800 LT2000</v>
          </cell>
          <cell r="F1189">
            <v>3475.3415497190331</v>
          </cell>
          <cell r="H1189">
            <v>1633.4105283679455</v>
          </cell>
          <cell r="I1189">
            <v>0.53</v>
          </cell>
          <cell r="J1189" t="str">
            <v>OK</v>
          </cell>
          <cell r="K1189" t="str">
            <v>ICZZD</v>
          </cell>
          <cell r="L1189">
            <v>0.83575249690254239</v>
          </cell>
          <cell r="M1189">
            <v>2.2048536643521327E-2</v>
          </cell>
          <cell r="N1189">
            <v>0</v>
          </cell>
          <cell r="O1189">
            <v>0</v>
          </cell>
          <cell r="P1189">
            <v>0</v>
          </cell>
          <cell r="Q1189">
            <v>7.5957026778329167E-3</v>
          </cell>
          <cell r="R1189">
            <v>0</v>
          </cell>
          <cell r="S1189">
            <v>0</v>
          </cell>
          <cell r="T1189">
            <v>1.6457355801971319E-2</v>
          </cell>
          <cell r="U1189">
            <v>0</v>
          </cell>
          <cell r="V1189">
            <v>5.9859442844751108E-2</v>
          </cell>
          <cell r="W1189">
            <v>0</v>
          </cell>
          <cell r="X1189">
            <v>3.1809975462097739E-2</v>
          </cell>
          <cell r="Y1189">
            <v>0</v>
          </cell>
          <cell r="Z1189">
            <v>0</v>
          </cell>
          <cell r="AA1189">
            <v>0</v>
          </cell>
          <cell r="AB1189">
            <v>2.6476489667283106E-2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>
            <v>0</v>
          </cell>
          <cell r="AM1189">
            <v>0</v>
          </cell>
          <cell r="AN1189">
            <v>0</v>
          </cell>
          <cell r="AO1189">
            <v>0</v>
          </cell>
          <cell r="AP1189">
            <v>0</v>
          </cell>
          <cell r="AQ1189">
            <v>0</v>
          </cell>
          <cell r="AR1189">
            <v>0</v>
          </cell>
          <cell r="AS1189">
            <v>0</v>
          </cell>
          <cell r="AT1189">
            <v>0</v>
          </cell>
          <cell r="AU1189">
            <v>0</v>
          </cell>
          <cell r="AV1189">
            <v>1365.1269275504114</v>
          </cell>
          <cell r="AW1189">
            <v>36.014311888634175</v>
          </cell>
          <cell r="AX1189">
            <v>1.0003975524620605</v>
          </cell>
          <cell r="AY1189">
            <v>0</v>
          </cell>
          <cell r="AZ1189">
            <v>0</v>
          </cell>
          <cell r="BA1189">
            <v>0</v>
          </cell>
          <cell r="BB1189">
            <v>0</v>
          </cell>
          <cell r="BC1189">
            <v>0</v>
          </cell>
          <cell r="BD1189">
            <v>0</v>
          </cell>
          <cell r="BE1189">
            <v>12.406900724324883</v>
          </cell>
          <cell r="BF1189">
            <v>0.34463613123124676</v>
          </cell>
          <cell r="BG1189">
            <v>0</v>
          </cell>
          <cell r="BH1189">
            <v>0</v>
          </cell>
          <cell r="BI1189">
            <v>0</v>
          </cell>
          <cell r="BJ1189">
            <v>0</v>
          </cell>
          <cell r="BK1189">
            <v>26.881618236037244</v>
          </cell>
          <cell r="BL1189">
            <v>0.70741100621150643</v>
          </cell>
          <cell r="BM1189">
            <v>0</v>
          </cell>
          <cell r="BN1189">
            <v>0</v>
          </cell>
          <cell r="BO1189">
            <v>97.775044164855743</v>
          </cell>
          <cell r="BP1189">
            <v>3.0084628973801766</v>
          </cell>
          <cell r="BQ1189">
            <v>0</v>
          </cell>
          <cell r="BR1189">
            <v>0</v>
          </cell>
          <cell r="BS1189">
            <v>51.958748826916448</v>
          </cell>
          <cell r="BT1189">
            <v>1.5987307331358906</v>
          </cell>
          <cell r="BU1189">
            <v>0</v>
          </cell>
          <cell r="BV1189">
            <v>0</v>
          </cell>
          <cell r="BW1189">
            <v>0</v>
          </cell>
          <cell r="BX1189">
            <v>0</v>
          </cell>
          <cell r="BY1189">
            <v>0</v>
          </cell>
          <cell r="BZ1189">
            <v>0</v>
          </cell>
          <cell r="CA1189">
            <v>43.246976976765346</v>
          </cell>
          <cell r="CB1189">
            <v>1.1688372155882525</v>
          </cell>
          <cell r="CC1189">
            <v>0</v>
          </cell>
          <cell r="CD1189">
            <v>0</v>
          </cell>
          <cell r="CE1189">
            <v>0</v>
          </cell>
          <cell r="CF1189">
            <v>0</v>
          </cell>
          <cell r="CG1189">
            <v>0</v>
          </cell>
          <cell r="CH1189">
            <v>0</v>
          </cell>
          <cell r="CI1189">
            <v>0</v>
          </cell>
          <cell r="CJ1189">
            <v>0</v>
          </cell>
          <cell r="CK1189">
            <v>0</v>
          </cell>
          <cell r="CL1189">
            <v>0</v>
          </cell>
          <cell r="CM1189">
            <v>0</v>
          </cell>
          <cell r="CN1189">
            <v>0</v>
          </cell>
          <cell r="CO1189">
            <v>0</v>
          </cell>
          <cell r="CP1189">
            <v>0</v>
          </cell>
          <cell r="CQ1189">
            <v>0</v>
          </cell>
          <cell r="CR1189">
            <v>0</v>
          </cell>
          <cell r="CS1189">
            <v>0</v>
          </cell>
          <cell r="CT1189">
            <v>0</v>
          </cell>
          <cell r="CU1189">
            <v>0</v>
          </cell>
          <cell r="CV1189">
            <v>0</v>
          </cell>
          <cell r="CW1189">
            <v>0</v>
          </cell>
          <cell r="CX1189">
            <v>0</v>
          </cell>
          <cell r="CY1189">
            <v>0</v>
          </cell>
          <cell r="CZ1189">
            <v>0</v>
          </cell>
          <cell r="DA1189">
            <v>0</v>
          </cell>
          <cell r="DB1189">
            <v>0</v>
          </cell>
          <cell r="DC1189">
            <v>0</v>
          </cell>
          <cell r="DD1189">
            <v>1633.4105283679453</v>
          </cell>
          <cell r="DE1189">
            <v>0</v>
          </cell>
          <cell r="DG1189">
            <v>1593.9640636497777</v>
          </cell>
          <cell r="DH1189">
            <v>0.82491330090687565</v>
          </cell>
          <cell r="DI1189">
            <v>0.03</v>
          </cell>
          <cell r="DJ1189">
            <v>39.446464718168265</v>
          </cell>
          <cell r="DK1189">
            <v>2.4747399027206272E-2</v>
          </cell>
          <cell r="DL1189">
            <v>0</v>
          </cell>
        </row>
        <row r="1190">
          <cell r="A1190" t="str">
            <v>B10426LR0800LT2500</v>
          </cell>
          <cell r="B1190" t="str">
            <v>RULLIERA FOLLE DR16/P44 LR0800 LT2500</v>
          </cell>
          <cell r="C1190" t="str">
            <v>IDLE ROLLER CONVEYOR DR16/P44 LR0800 LT2500</v>
          </cell>
          <cell r="F1190">
            <v>4116.7659341322715</v>
          </cell>
          <cell r="H1190">
            <v>1934.8799890421676</v>
          </cell>
          <cell r="I1190">
            <v>0.53</v>
          </cell>
          <cell r="J1190" t="str">
            <v>OK</v>
          </cell>
          <cell r="K1190" t="str">
            <v>ICZZD</v>
          </cell>
          <cell r="L1190">
            <v>0.83575249690254239</v>
          </cell>
          <cell r="M1190">
            <v>2.2048536643521327E-2</v>
          </cell>
          <cell r="N1190">
            <v>0</v>
          </cell>
          <cell r="O1190">
            <v>0</v>
          </cell>
          <cell r="P1190">
            <v>0</v>
          </cell>
          <cell r="Q1190">
            <v>7.5957026778329167E-3</v>
          </cell>
          <cell r="R1190">
            <v>0</v>
          </cell>
          <cell r="S1190">
            <v>0</v>
          </cell>
          <cell r="T1190">
            <v>1.6457355801971319E-2</v>
          </cell>
          <cell r="U1190">
            <v>0</v>
          </cell>
          <cell r="V1190">
            <v>5.9859442844751108E-2</v>
          </cell>
          <cell r="W1190">
            <v>0</v>
          </cell>
          <cell r="X1190">
            <v>3.1809975462097739E-2</v>
          </cell>
          <cell r="Y1190">
            <v>0</v>
          </cell>
          <cell r="Z1190">
            <v>0</v>
          </cell>
          <cell r="AA1190">
            <v>0</v>
          </cell>
          <cell r="AB1190">
            <v>2.6476489667283106E-2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>
            <v>0</v>
          </cell>
          <cell r="AM1190">
            <v>0</v>
          </cell>
          <cell r="AN1190">
            <v>0</v>
          </cell>
          <cell r="AO1190">
            <v>0</v>
          </cell>
          <cell r="AP1190">
            <v>0</v>
          </cell>
          <cell r="AQ1190">
            <v>0</v>
          </cell>
          <cell r="AR1190">
            <v>0</v>
          </cell>
          <cell r="AS1190">
            <v>0</v>
          </cell>
          <cell r="AT1190">
            <v>0</v>
          </cell>
          <cell r="AU1190">
            <v>0</v>
          </cell>
          <cell r="AV1190">
            <v>1617.0807820487555</v>
          </cell>
          <cell r="AW1190">
            <v>42.661272339212374</v>
          </cell>
          <cell r="AX1190">
            <v>1.1850353427558993</v>
          </cell>
          <cell r="AY1190">
            <v>0</v>
          </cell>
          <cell r="AZ1190">
            <v>0</v>
          </cell>
          <cell r="BA1190">
            <v>0</v>
          </cell>
          <cell r="BB1190">
            <v>0</v>
          </cell>
          <cell r="BC1190">
            <v>0</v>
          </cell>
          <cell r="BD1190">
            <v>0</v>
          </cell>
          <cell r="BE1190">
            <v>14.696773114052917</v>
          </cell>
          <cell r="BF1190">
            <v>0.408243697612581</v>
          </cell>
          <cell r="BG1190">
            <v>0</v>
          </cell>
          <cell r="BH1190">
            <v>0</v>
          </cell>
          <cell r="BI1190">
            <v>0</v>
          </cell>
          <cell r="BJ1190">
            <v>0</v>
          </cell>
          <cell r="BK1190">
            <v>31.84300841378132</v>
          </cell>
          <cell r="BL1190">
            <v>0.83797390562582419</v>
          </cell>
          <cell r="BM1190">
            <v>0</v>
          </cell>
          <cell r="BN1190">
            <v>0</v>
          </cell>
          <cell r="BO1190">
            <v>115.82083811552228</v>
          </cell>
          <cell r="BP1190">
            <v>3.5637180958622241</v>
          </cell>
          <cell r="BQ1190">
            <v>0</v>
          </cell>
          <cell r="BR1190">
            <v>0</v>
          </cell>
          <cell r="BS1190">
            <v>61.548484973535295</v>
          </cell>
          <cell r="BT1190">
            <v>1.8937995376472399</v>
          </cell>
          <cell r="BU1190">
            <v>0</v>
          </cell>
          <cell r="BV1190">
            <v>0</v>
          </cell>
          <cell r="BW1190">
            <v>0</v>
          </cell>
          <cell r="BX1190">
            <v>0</v>
          </cell>
          <cell r="BY1190">
            <v>0</v>
          </cell>
          <cell r="BZ1190">
            <v>0</v>
          </cell>
          <cell r="CA1190">
            <v>51.228830037307802</v>
          </cell>
          <cell r="CB1190">
            <v>1.3845629739812919</v>
          </cell>
          <cell r="CC1190">
            <v>0</v>
          </cell>
          <cell r="CD1190">
            <v>0</v>
          </cell>
          <cell r="CE1190">
            <v>0</v>
          </cell>
          <cell r="CF1190">
            <v>0</v>
          </cell>
          <cell r="CG1190">
            <v>0</v>
          </cell>
          <cell r="CH1190">
            <v>0</v>
          </cell>
          <cell r="CI1190">
            <v>0</v>
          </cell>
          <cell r="CJ1190">
            <v>0</v>
          </cell>
          <cell r="CK1190">
            <v>0</v>
          </cell>
          <cell r="CL1190">
            <v>0</v>
          </cell>
          <cell r="CM1190">
            <v>0</v>
          </cell>
          <cell r="CN1190">
            <v>0</v>
          </cell>
          <cell r="CO1190">
            <v>0</v>
          </cell>
          <cell r="CP1190">
            <v>0</v>
          </cell>
          <cell r="CQ1190">
            <v>0</v>
          </cell>
          <cell r="CR1190">
            <v>0</v>
          </cell>
          <cell r="CS1190">
            <v>0</v>
          </cell>
          <cell r="CT1190">
            <v>0</v>
          </cell>
          <cell r="CU1190">
            <v>0</v>
          </cell>
          <cell r="CV1190">
            <v>0</v>
          </cell>
          <cell r="CW1190">
            <v>0</v>
          </cell>
          <cell r="CX1190">
            <v>0</v>
          </cell>
          <cell r="CY1190">
            <v>0</v>
          </cell>
          <cell r="CZ1190">
            <v>0</v>
          </cell>
          <cell r="DA1190">
            <v>0</v>
          </cell>
          <cell r="DB1190">
            <v>0</v>
          </cell>
          <cell r="DC1190">
            <v>0</v>
          </cell>
          <cell r="DD1190">
            <v>1934.8799890421676</v>
          </cell>
          <cell r="DE1190">
            <v>0</v>
          </cell>
          <cell r="DG1190">
            <v>1888.1531105899378</v>
          </cell>
          <cell r="DH1190">
            <v>0.82491330090687565</v>
          </cell>
          <cell r="DI1190">
            <v>0.03</v>
          </cell>
          <cell r="DJ1190">
            <v>46.726878452229911</v>
          </cell>
          <cell r="DK1190">
            <v>2.4747399027206265E-2</v>
          </cell>
          <cell r="DL1190">
            <v>0</v>
          </cell>
        </row>
        <row r="1191">
          <cell r="A1191" t="str">
            <v>B10426LR1000LT1000</v>
          </cell>
          <cell r="B1191" t="str">
            <v>RULLIERA FOLLE DR16/P44 LR1000 LT1000</v>
          </cell>
          <cell r="C1191" t="str">
            <v>IDLE ROLLER CONVEYOR DR16/P44 LR1000 LT1000</v>
          </cell>
          <cell r="F1191">
            <v>2563.5235408425169</v>
          </cell>
          <cell r="H1191">
            <v>1204.856064195983</v>
          </cell>
          <cell r="I1191">
            <v>0.53</v>
          </cell>
          <cell r="J1191" t="str">
            <v>OK</v>
          </cell>
          <cell r="K1191" t="str">
            <v>ICZZD</v>
          </cell>
          <cell r="L1191">
            <v>0.83575249690254239</v>
          </cell>
          <cell r="M1191">
            <v>2.2048536643521327E-2</v>
          </cell>
          <cell r="N1191">
            <v>0</v>
          </cell>
          <cell r="O1191">
            <v>0</v>
          </cell>
          <cell r="P1191">
            <v>0</v>
          </cell>
          <cell r="Q1191">
            <v>7.5957026778329167E-3</v>
          </cell>
          <cell r="R1191">
            <v>0</v>
          </cell>
          <cell r="S1191">
            <v>0</v>
          </cell>
          <cell r="T1191">
            <v>1.6457355801971319E-2</v>
          </cell>
          <cell r="U1191">
            <v>0</v>
          </cell>
          <cell r="V1191">
            <v>5.9859442844751108E-2</v>
          </cell>
          <cell r="W1191">
            <v>0</v>
          </cell>
          <cell r="X1191">
            <v>3.1809975462097739E-2</v>
          </cell>
          <cell r="Y1191">
            <v>0</v>
          </cell>
          <cell r="Z1191">
            <v>0</v>
          </cell>
          <cell r="AA1191">
            <v>0</v>
          </cell>
          <cell r="AB1191">
            <v>2.6476489667283106E-2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>
            <v>0</v>
          </cell>
          <cell r="AM1191">
            <v>0</v>
          </cell>
          <cell r="AN1191">
            <v>0</v>
          </cell>
          <cell r="AO1191">
            <v>0</v>
          </cell>
          <cell r="AP1191">
            <v>0</v>
          </cell>
          <cell r="AQ1191">
            <v>0</v>
          </cell>
          <cell r="AR1191">
            <v>0</v>
          </cell>
          <cell r="AS1191">
            <v>0</v>
          </cell>
          <cell r="AT1191">
            <v>0</v>
          </cell>
          <cell r="AU1191">
            <v>0</v>
          </cell>
          <cell r="AV1191">
            <v>1006.9614640599626</v>
          </cell>
          <cell r="AW1191">
            <v>26.565313081594017</v>
          </cell>
          <cell r="AX1191">
            <v>0.73792536337761161</v>
          </cell>
          <cell r="AY1191">
            <v>0</v>
          </cell>
          <cell r="AZ1191">
            <v>0</v>
          </cell>
          <cell r="BA1191">
            <v>0</v>
          </cell>
          <cell r="BB1191">
            <v>0</v>
          </cell>
          <cell r="BC1191">
            <v>0</v>
          </cell>
          <cell r="BD1191">
            <v>0</v>
          </cell>
          <cell r="BE1191">
            <v>9.1517284332166557</v>
          </cell>
          <cell r="BF1191">
            <v>0.25421467870046266</v>
          </cell>
          <cell r="BG1191">
            <v>0</v>
          </cell>
          <cell r="BH1191">
            <v>0</v>
          </cell>
          <cell r="BI1191">
            <v>0</v>
          </cell>
          <cell r="BJ1191">
            <v>0</v>
          </cell>
          <cell r="BK1191">
            <v>19.828744938636088</v>
          </cell>
          <cell r="BL1191">
            <v>0.52180907733252868</v>
          </cell>
          <cell r="BM1191">
            <v>0</v>
          </cell>
          <cell r="BN1191">
            <v>0</v>
          </cell>
          <cell r="BO1191">
            <v>72.122012710891212</v>
          </cell>
          <cell r="BP1191">
            <v>2.2191388526428066</v>
          </cell>
          <cell r="BQ1191">
            <v>0</v>
          </cell>
          <cell r="BR1191">
            <v>0</v>
          </cell>
          <cell r="BS1191">
            <v>38.326441837433876</v>
          </cell>
          <cell r="BT1191">
            <v>1.179275133459504</v>
          </cell>
          <cell r="BU1191">
            <v>0</v>
          </cell>
          <cell r="BV1191">
            <v>0</v>
          </cell>
          <cell r="BW1191">
            <v>0</v>
          </cell>
          <cell r="BX1191">
            <v>0</v>
          </cell>
          <cell r="BY1191">
            <v>0</v>
          </cell>
          <cell r="BZ1191">
            <v>0</v>
          </cell>
          <cell r="CA1191">
            <v>31.900359134248333</v>
          </cell>
          <cell r="CB1191">
            <v>0.86217186849319816</v>
          </cell>
          <cell r="CC1191">
            <v>0</v>
          </cell>
          <cell r="CD1191">
            <v>0</v>
          </cell>
          <cell r="CE1191">
            <v>0</v>
          </cell>
          <cell r="CF1191">
            <v>0</v>
          </cell>
          <cell r="CG1191">
            <v>0</v>
          </cell>
          <cell r="CH1191">
            <v>0</v>
          </cell>
          <cell r="CI1191">
            <v>0</v>
          </cell>
          <cell r="CJ1191">
            <v>0</v>
          </cell>
          <cell r="CK1191">
            <v>0</v>
          </cell>
          <cell r="CL1191">
            <v>0</v>
          </cell>
          <cell r="CM1191">
            <v>0</v>
          </cell>
          <cell r="CN1191">
            <v>0</v>
          </cell>
          <cell r="CO1191">
            <v>0</v>
          </cell>
          <cell r="CP1191">
            <v>0</v>
          </cell>
          <cell r="CQ1191">
            <v>0</v>
          </cell>
          <cell r="CR1191">
            <v>0</v>
          </cell>
          <cell r="CS1191">
            <v>0</v>
          </cell>
          <cell r="CT1191">
            <v>0</v>
          </cell>
          <cell r="CU1191">
            <v>0</v>
          </cell>
          <cell r="CV1191">
            <v>0</v>
          </cell>
          <cell r="CW1191">
            <v>0</v>
          </cell>
          <cell r="CX1191">
            <v>0</v>
          </cell>
          <cell r="CY1191">
            <v>0</v>
          </cell>
          <cell r="CZ1191">
            <v>0</v>
          </cell>
          <cell r="DA1191">
            <v>0</v>
          </cell>
          <cell r="DB1191">
            <v>0</v>
          </cell>
          <cell r="DC1191">
            <v>0</v>
          </cell>
          <cell r="DD1191">
            <v>1204.856064195983</v>
          </cell>
          <cell r="DE1191">
            <v>0</v>
          </cell>
          <cell r="DG1191">
            <v>1175.7590849606001</v>
          </cell>
          <cell r="DH1191">
            <v>0.82491330090687565</v>
          </cell>
          <cell r="DI1191">
            <v>0.03</v>
          </cell>
          <cell r="DJ1191">
            <v>29.096979235382889</v>
          </cell>
          <cell r="DK1191">
            <v>2.4747399027206268E-2</v>
          </cell>
          <cell r="DL1191">
            <v>0</v>
          </cell>
        </row>
        <row r="1192">
          <cell r="A1192" t="str">
            <v>B10426LR1000LT1500</v>
          </cell>
          <cell r="B1192" t="str">
            <v>RULLIERA FOLLE DR16/P44 LR1000 LT1500</v>
          </cell>
          <cell r="C1192" t="str">
            <v>IDLE ROLLER CONVEYOR DR16/P44 LR1000 LT1500</v>
          </cell>
          <cell r="F1192">
            <v>3204.9479252557571</v>
          </cell>
          <cell r="H1192">
            <v>1506.3255248702058</v>
          </cell>
          <cell r="I1192">
            <v>0.53</v>
          </cell>
          <cell r="J1192" t="str">
            <v>OK</v>
          </cell>
          <cell r="K1192" t="str">
            <v>ICZZD</v>
          </cell>
          <cell r="L1192">
            <v>0.83575249690254239</v>
          </cell>
          <cell r="M1192">
            <v>2.2048536643521327E-2</v>
          </cell>
          <cell r="N1192">
            <v>0</v>
          </cell>
          <cell r="O1192">
            <v>0</v>
          </cell>
          <cell r="P1192">
            <v>0</v>
          </cell>
          <cell r="Q1192">
            <v>7.5957026778329167E-3</v>
          </cell>
          <cell r="R1192">
            <v>0</v>
          </cell>
          <cell r="S1192">
            <v>0</v>
          </cell>
          <cell r="T1192">
            <v>1.6457355801971319E-2</v>
          </cell>
          <cell r="U1192">
            <v>0</v>
          </cell>
          <cell r="V1192">
            <v>5.9859442844751108E-2</v>
          </cell>
          <cell r="W1192">
            <v>0</v>
          </cell>
          <cell r="X1192">
            <v>3.1809975462097739E-2</v>
          </cell>
          <cell r="Y1192">
            <v>0</v>
          </cell>
          <cell r="Z1192">
            <v>0</v>
          </cell>
          <cell r="AA1192">
            <v>0</v>
          </cell>
          <cell r="AB1192">
            <v>2.6476489667283106E-2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>
            <v>0</v>
          </cell>
          <cell r="AM1192">
            <v>0</v>
          </cell>
          <cell r="AN1192">
            <v>0</v>
          </cell>
          <cell r="AO1192">
            <v>0</v>
          </cell>
          <cell r="AP1192">
            <v>0</v>
          </cell>
          <cell r="AQ1192">
            <v>0</v>
          </cell>
          <cell r="AR1192">
            <v>0</v>
          </cell>
          <cell r="AS1192">
            <v>0</v>
          </cell>
          <cell r="AT1192">
            <v>0</v>
          </cell>
          <cell r="AU1192">
            <v>0</v>
          </cell>
          <cell r="AV1192">
            <v>1258.9153185583073</v>
          </cell>
          <cell r="AW1192">
            <v>33.212273532172226</v>
          </cell>
          <cell r="AX1192">
            <v>0.9225631536714507</v>
          </cell>
          <cell r="AY1192">
            <v>0</v>
          </cell>
          <cell r="AZ1192">
            <v>0</v>
          </cell>
          <cell r="BA1192">
            <v>0</v>
          </cell>
          <cell r="BB1192">
            <v>0</v>
          </cell>
          <cell r="BC1192">
            <v>0</v>
          </cell>
          <cell r="BD1192">
            <v>0</v>
          </cell>
          <cell r="BE1192">
            <v>11.441600822944695</v>
          </cell>
          <cell r="BF1192">
            <v>0.31782224508179707</v>
          </cell>
          <cell r="BG1192">
            <v>0</v>
          </cell>
          <cell r="BH1192">
            <v>0</v>
          </cell>
          <cell r="BI1192">
            <v>0</v>
          </cell>
          <cell r="BJ1192">
            <v>0</v>
          </cell>
          <cell r="BK1192">
            <v>24.790135116380174</v>
          </cell>
          <cell r="BL1192">
            <v>0.65237197674684666</v>
          </cell>
          <cell r="BM1192">
            <v>0</v>
          </cell>
          <cell r="BN1192">
            <v>0</v>
          </cell>
          <cell r="BO1192">
            <v>90.16780666155779</v>
          </cell>
          <cell r="BP1192">
            <v>2.774394051124855</v>
          </cell>
          <cell r="BQ1192">
            <v>0</v>
          </cell>
          <cell r="BR1192">
            <v>0</v>
          </cell>
          <cell r="BS1192">
            <v>47.916177984052744</v>
          </cell>
          <cell r="BT1192">
            <v>1.4743439379708536</v>
          </cell>
          <cell r="BU1192">
            <v>0</v>
          </cell>
          <cell r="BV1192">
            <v>0</v>
          </cell>
          <cell r="BW1192">
            <v>0</v>
          </cell>
          <cell r="BX1192">
            <v>0</v>
          </cell>
          <cell r="BY1192">
            <v>0</v>
          </cell>
          <cell r="BZ1192">
            <v>0</v>
          </cell>
          <cell r="CA1192">
            <v>39.882212194790803</v>
          </cell>
          <cell r="CB1192">
            <v>1.0778976268862379</v>
          </cell>
          <cell r="CC1192">
            <v>0</v>
          </cell>
          <cell r="CD1192">
            <v>0</v>
          </cell>
          <cell r="CE1192">
            <v>0</v>
          </cell>
          <cell r="CF1192">
            <v>0</v>
          </cell>
          <cell r="CG1192">
            <v>0</v>
          </cell>
          <cell r="CH1192">
            <v>0</v>
          </cell>
          <cell r="CI1192">
            <v>0</v>
          </cell>
          <cell r="CJ1192">
            <v>0</v>
          </cell>
          <cell r="CK1192">
            <v>0</v>
          </cell>
          <cell r="CL1192">
            <v>0</v>
          </cell>
          <cell r="CM1192">
            <v>0</v>
          </cell>
          <cell r="CN1192">
            <v>0</v>
          </cell>
          <cell r="CO1192">
            <v>0</v>
          </cell>
          <cell r="CP1192">
            <v>0</v>
          </cell>
          <cell r="CQ1192">
            <v>0</v>
          </cell>
          <cell r="CR1192">
            <v>0</v>
          </cell>
          <cell r="CS1192">
            <v>0</v>
          </cell>
          <cell r="CT1192">
            <v>0</v>
          </cell>
          <cell r="CU1192">
            <v>0</v>
          </cell>
          <cell r="CV1192">
            <v>0</v>
          </cell>
          <cell r="CW1192">
            <v>0</v>
          </cell>
          <cell r="CX1192">
            <v>0</v>
          </cell>
          <cell r="CY1192">
            <v>0</v>
          </cell>
          <cell r="CZ1192">
            <v>0</v>
          </cell>
          <cell r="DA1192">
            <v>0</v>
          </cell>
          <cell r="DB1192">
            <v>0</v>
          </cell>
          <cell r="DC1192">
            <v>0</v>
          </cell>
          <cell r="DD1192">
            <v>1506.3255248702058</v>
          </cell>
          <cell r="DE1192">
            <v>0</v>
          </cell>
          <cell r="DG1192">
            <v>1469.9481319007612</v>
          </cell>
          <cell r="DH1192">
            <v>0.82491330090687565</v>
          </cell>
          <cell r="DI1192">
            <v>0.03</v>
          </cell>
          <cell r="DJ1192">
            <v>36.377392969444564</v>
          </cell>
          <cell r="DK1192">
            <v>2.4747399027206265E-2</v>
          </cell>
          <cell r="DL1192">
            <v>0</v>
          </cell>
        </row>
        <row r="1193">
          <cell r="A1193" t="str">
            <v>B10426LR1000LT2000</v>
          </cell>
          <cell r="B1193" t="str">
            <v>RULLIERA FOLLE DR16/P44 LR1000 LT2000</v>
          </cell>
          <cell r="C1193" t="str">
            <v>IDLE ROLLER CONVEYOR DR16/P44 LR1000 LT2000</v>
          </cell>
          <cell r="F1193">
            <v>3846.3723096689901</v>
          </cell>
          <cell r="H1193">
            <v>1807.7949855444251</v>
          </cell>
          <cell r="I1193">
            <v>0.53</v>
          </cell>
          <cell r="J1193" t="str">
            <v>OK</v>
          </cell>
          <cell r="K1193" t="str">
            <v>ICZZD</v>
          </cell>
          <cell r="L1193">
            <v>0.83575249690254239</v>
          </cell>
          <cell r="M1193">
            <v>2.2048536643521327E-2</v>
          </cell>
          <cell r="N1193">
            <v>0</v>
          </cell>
          <cell r="O1193">
            <v>0</v>
          </cell>
          <cell r="P1193">
            <v>0</v>
          </cell>
          <cell r="Q1193">
            <v>7.5957026778329167E-3</v>
          </cell>
          <cell r="R1193">
            <v>0</v>
          </cell>
          <cell r="S1193">
            <v>0</v>
          </cell>
          <cell r="T1193">
            <v>1.6457355801971319E-2</v>
          </cell>
          <cell r="U1193">
            <v>0</v>
          </cell>
          <cell r="V1193">
            <v>5.9859442844751108E-2</v>
          </cell>
          <cell r="W1193">
            <v>0</v>
          </cell>
          <cell r="X1193">
            <v>3.1809975462097739E-2</v>
          </cell>
          <cell r="Y1193">
            <v>0</v>
          </cell>
          <cell r="Z1193">
            <v>0</v>
          </cell>
          <cell r="AA1193">
            <v>0</v>
          </cell>
          <cell r="AB1193">
            <v>2.6476489667283106E-2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>
            <v>0</v>
          </cell>
          <cell r="AM1193">
            <v>0</v>
          </cell>
          <cell r="AN1193">
            <v>0</v>
          </cell>
          <cell r="AO1193">
            <v>0</v>
          </cell>
          <cell r="AP1193">
            <v>0</v>
          </cell>
          <cell r="AQ1193">
            <v>0</v>
          </cell>
          <cell r="AR1193">
            <v>0</v>
          </cell>
          <cell r="AS1193">
            <v>0</v>
          </cell>
          <cell r="AT1193">
            <v>0</v>
          </cell>
          <cell r="AU1193">
            <v>0</v>
          </cell>
          <cell r="AV1193">
            <v>1510.8691730566488</v>
          </cell>
          <cell r="AW1193">
            <v>39.859233982750368</v>
          </cell>
          <cell r="AX1193">
            <v>1.1072009439652879</v>
          </cell>
          <cell r="AY1193">
            <v>0</v>
          </cell>
          <cell r="AZ1193">
            <v>0</v>
          </cell>
          <cell r="BA1193">
            <v>0</v>
          </cell>
          <cell r="BB1193">
            <v>0</v>
          </cell>
          <cell r="BC1193">
            <v>0</v>
          </cell>
          <cell r="BD1193">
            <v>0</v>
          </cell>
          <cell r="BE1193">
            <v>13.731473212672709</v>
          </cell>
          <cell r="BF1193">
            <v>0.38142981146313082</v>
          </cell>
          <cell r="BG1193">
            <v>0</v>
          </cell>
          <cell r="BH1193">
            <v>0</v>
          </cell>
          <cell r="BI1193">
            <v>0</v>
          </cell>
          <cell r="BJ1193">
            <v>0</v>
          </cell>
          <cell r="BK1193">
            <v>29.751525294124203</v>
          </cell>
          <cell r="BL1193">
            <v>0.7829348761611632</v>
          </cell>
          <cell r="BM1193">
            <v>0</v>
          </cell>
          <cell r="BN1193">
            <v>0</v>
          </cell>
          <cell r="BO1193">
            <v>108.21360061222417</v>
          </cell>
          <cell r="BP1193">
            <v>3.3296492496068977</v>
          </cell>
          <cell r="BQ1193">
            <v>0</v>
          </cell>
          <cell r="BR1193">
            <v>0</v>
          </cell>
          <cell r="BS1193">
            <v>57.505914130671499</v>
          </cell>
          <cell r="BT1193">
            <v>1.7694127424821999</v>
          </cell>
          <cell r="BU1193">
            <v>0</v>
          </cell>
          <cell r="BV1193">
            <v>0</v>
          </cell>
          <cell r="BW1193">
            <v>0</v>
          </cell>
          <cell r="BX1193">
            <v>0</v>
          </cell>
          <cell r="BY1193">
            <v>0</v>
          </cell>
          <cell r="BZ1193">
            <v>0</v>
          </cell>
          <cell r="CA1193">
            <v>47.86406525533318</v>
          </cell>
          <cell r="CB1193">
            <v>1.2936233852792751</v>
          </cell>
          <cell r="CC1193">
            <v>0</v>
          </cell>
          <cell r="CD1193">
            <v>0</v>
          </cell>
          <cell r="CE1193">
            <v>0</v>
          </cell>
          <cell r="CF1193">
            <v>0</v>
          </cell>
          <cell r="CG1193">
            <v>0</v>
          </cell>
          <cell r="CH1193">
            <v>0</v>
          </cell>
          <cell r="CI1193">
            <v>0</v>
          </cell>
          <cell r="CJ1193">
            <v>0</v>
          </cell>
          <cell r="CK1193">
            <v>0</v>
          </cell>
          <cell r="CL1193">
            <v>0</v>
          </cell>
          <cell r="CM1193">
            <v>0</v>
          </cell>
          <cell r="CN1193">
            <v>0</v>
          </cell>
          <cell r="CO1193">
            <v>0</v>
          </cell>
          <cell r="CP1193">
            <v>0</v>
          </cell>
          <cell r="CQ1193">
            <v>0</v>
          </cell>
          <cell r="CR1193">
            <v>0</v>
          </cell>
          <cell r="CS1193">
            <v>0</v>
          </cell>
          <cell r="CT1193">
            <v>0</v>
          </cell>
          <cell r="CU1193">
            <v>0</v>
          </cell>
          <cell r="CV1193">
            <v>0</v>
          </cell>
          <cell r="CW1193">
            <v>0</v>
          </cell>
          <cell r="CX1193">
            <v>0</v>
          </cell>
          <cell r="CY1193">
            <v>0</v>
          </cell>
          <cell r="CZ1193">
            <v>0</v>
          </cell>
          <cell r="DA1193">
            <v>0</v>
          </cell>
          <cell r="DB1193">
            <v>0</v>
          </cell>
          <cell r="DC1193">
            <v>0</v>
          </cell>
          <cell r="DD1193">
            <v>1807.7949855444247</v>
          </cell>
          <cell r="DE1193">
            <v>0</v>
          </cell>
          <cell r="DG1193">
            <v>1764.1371788409201</v>
          </cell>
          <cell r="DH1193">
            <v>0.82491330090687565</v>
          </cell>
          <cell r="DI1193">
            <v>0.03</v>
          </cell>
          <cell r="DJ1193">
            <v>43.657806703506196</v>
          </cell>
          <cell r="DK1193">
            <v>2.4747399027206268E-2</v>
          </cell>
          <cell r="DL1193">
            <v>0</v>
          </cell>
        </row>
        <row r="1194">
          <cell r="A1194" t="str">
            <v>B10426LR1000LT2500</v>
          </cell>
          <cell r="B1194" t="str">
            <v>RULLIERA FOLLE DR16/P44 LR1000 LT2500</v>
          </cell>
          <cell r="C1194" t="str">
            <v>IDLE ROLLER CONVEYOR DR16/P44 LR1000 LT2500</v>
          </cell>
          <cell r="F1194">
            <v>4487.7966940822307</v>
          </cell>
          <cell r="H1194">
            <v>2109.2644462186481</v>
          </cell>
          <cell r="I1194">
            <v>0.53</v>
          </cell>
          <cell r="J1194" t="str">
            <v>OK</v>
          </cell>
          <cell r="K1194" t="str">
            <v>ICZZD</v>
          </cell>
          <cell r="L1194">
            <v>0.83575249690254239</v>
          </cell>
          <cell r="M1194">
            <v>2.2048536643521327E-2</v>
          </cell>
          <cell r="N1194">
            <v>0</v>
          </cell>
          <cell r="O1194">
            <v>0</v>
          </cell>
          <cell r="P1194">
            <v>0</v>
          </cell>
          <cell r="Q1194">
            <v>7.5957026778329167E-3</v>
          </cell>
          <cell r="R1194">
            <v>0</v>
          </cell>
          <cell r="S1194">
            <v>0</v>
          </cell>
          <cell r="T1194">
            <v>1.6457355801971319E-2</v>
          </cell>
          <cell r="U1194">
            <v>0</v>
          </cell>
          <cell r="V1194">
            <v>5.9859442844751108E-2</v>
          </cell>
          <cell r="W1194">
            <v>0</v>
          </cell>
          <cell r="X1194">
            <v>3.1809975462097739E-2</v>
          </cell>
          <cell r="Y1194">
            <v>0</v>
          </cell>
          <cell r="Z1194">
            <v>0</v>
          </cell>
          <cell r="AA1194">
            <v>0</v>
          </cell>
          <cell r="AB1194">
            <v>2.6476489667283106E-2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>
            <v>0</v>
          </cell>
          <cell r="AM1194">
            <v>0</v>
          </cell>
          <cell r="AN1194">
            <v>0</v>
          </cell>
          <cell r="AO1194">
            <v>0</v>
          </cell>
          <cell r="AP1194">
            <v>0</v>
          </cell>
          <cell r="AQ1194">
            <v>0</v>
          </cell>
          <cell r="AR1194">
            <v>0</v>
          </cell>
          <cell r="AS1194">
            <v>0</v>
          </cell>
          <cell r="AT1194">
            <v>0</v>
          </cell>
          <cell r="AU1194">
            <v>0</v>
          </cell>
          <cell r="AV1194">
            <v>1762.8230275549936</v>
          </cell>
          <cell r="AW1194">
            <v>46.506194433328581</v>
          </cell>
          <cell r="AX1194">
            <v>1.2918387342591273</v>
          </cell>
          <cell r="AY1194">
            <v>0</v>
          </cell>
          <cell r="AZ1194">
            <v>0</v>
          </cell>
          <cell r="BA1194">
            <v>0</v>
          </cell>
          <cell r="BB1194">
            <v>0</v>
          </cell>
          <cell r="BC1194">
            <v>0</v>
          </cell>
          <cell r="BD1194">
            <v>0</v>
          </cell>
          <cell r="BE1194">
            <v>16.02134560240075</v>
          </cell>
          <cell r="BF1194">
            <v>0.44503737784446529</v>
          </cell>
          <cell r="BG1194">
            <v>0</v>
          </cell>
          <cell r="BH1194">
            <v>0</v>
          </cell>
          <cell r="BI1194">
            <v>0</v>
          </cell>
          <cell r="BJ1194">
            <v>0</v>
          </cell>
          <cell r="BK1194">
            <v>34.712915471868293</v>
          </cell>
          <cell r="BL1194">
            <v>0.9134977755754814</v>
          </cell>
          <cell r="BM1194">
            <v>0</v>
          </cell>
          <cell r="BN1194">
            <v>0</v>
          </cell>
          <cell r="BO1194">
            <v>126.25939456289076</v>
          </cell>
          <cell r="BP1194">
            <v>3.8849044480889465</v>
          </cell>
          <cell r="BQ1194">
            <v>0</v>
          </cell>
          <cell r="BR1194">
            <v>0</v>
          </cell>
          <cell r="BS1194">
            <v>67.095650277290375</v>
          </cell>
          <cell r="BT1194">
            <v>2.0644815469935498</v>
          </cell>
          <cell r="BU1194">
            <v>0</v>
          </cell>
          <cell r="BV1194">
            <v>0</v>
          </cell>
          <cell r="BW1194">
            <v>0</v>
          </cell>
          <cell r="BX1194">
            <v>0</v>
          </cell>
          <cell r="BY1194">
            <v>0</v>
          </cell>
          <cell r="BZ1194">
            <v>0</v>
          </cell>
          <cell r="CA1194">
            <v>55.845918315875657</v>
          </cell>
          <cell r="CB1194">
            <v>1.509349143672315</v>
          </cell>
          <cell r="CC1194">
            <v>0</v>
          </cell>
          <cell r="CD1194">
            <v>0</v>
          </cell>
          <cell r="CE1194">
            <v>0</v>
          </cell>
          <cell r="CF1194">
            <v>0</v>
          </cell>
          <cell r="CG1194">
            <v>0</v>
          </cell>
          <cell r="CH1194">
            <v>0</v>
          </cell>
          <cell r="CI1194">
            <v>0</v>
          </cell>
          <cell r="CJ1194">
            <v>0</v>
          </cell>
          <cell r="CK1194">
            <v>0</v>
          </cell>
          <cell r="CL1194">
            <v>0</v>
          </cell>
          <cell r="CM1194">
            <v>0</v>
          </cell>
          <cell r="CN1194">
            <v>0</v>
          </cell>
          <cell r="CO1194">
            <v>0</v>
          </cell>
          <cell r="CP1194">
            <v>0</v>
          </cell>
          <cell r="CQ1194">
            <v>0</v>
          </cell>
          <cell r="CR1194">
            <v>0</v>
          </cell>
          <cell r="CS1194">
            <v>0</v>
          </cell>
          <cell r="CT1194">
            <v>0</v>
          </cell>
          <cell r="CU1194">
            <v>0</v>
          </cell>
          <cell r="CV1194">
            <v>0</v>
          </cell>
          <cell r="CW1194">
            <v>0</v>
          </cell>
          <cell r="CX1194">
            <v>0</v>
          </cell>
          <cell r="CY1194">
            <v>0</v>
          </cell>
          <cell r="CZ1194">
            <v>0</v>
          </cell>
          <cell r="DA1194">
            <v>0</v>
          </cell>
          <cell r="DB1194">
            <v>0</v>
          </cell>
          <cell r="DC1194">
            <v>0</v>
          </cell>
          <cell r="DD1194">
            <v>2109.2644462186481</v>
          </cell>
          <cell r="DE1194">
            <v>0</v>
          </cell>
          <cell r="DG1194">
            <v>2058.3262257810811</v>
          </cell>
          <cell r="DH1194">
            <v>0.82491330090687565</v>
          </cell>
          <cell r="DI1194">
            <v>0.03</v>
          </cell>
          <cell r="DJ1194">
            <v>50.938220437567878</v>
          </cell>
          <cell r="DK1194">
            <v>2.4747399027206268E-2</v>
          </cell>
          <cell r="DL1194">
            <v>0</v>
          </cell>
        </row>
        <row r="1195">
          <cell r="A1195" t="str">
            <v>B10426LR1200LT1000</v>
          </cell>
          <cell r="B1195" t="str">
            <v>RULLIERA FOLLE DR16/P44 LR1200 LT1000</v>
          </cell>
          <cell r="C1195" t="str">
            <v>IDLE ROLLER CONVEYOR DR16/P44 LR1200 LT1000</v>
          </cell>
          <cell r="F1195">
            <v>2934.5543007924766</v>
          </cell>
          <cell r="H1195">
            <v>1379.2405213724639</v>
          </cell>
          <cell r="I1195">
            <v>0.53</v>
          </cell>
          <cell r="J1195" t="str">
            <v>OK</v>
          </cell>
          <cell r="K1195" t="str">
            <v>ICZZD</v>
          </cell>
          <cell r="L1195">
            <v>0.83575249690254239</v>
          </cell>
          <cell r="M1195">
            <v>2.2048536643521327E-2</v>
          </cell>
          <cell r="N1195">
            <v>0</v>
          </cell>
          <cell r="O1195">
            <v>0</v>
          </cell>
          <cell r="P1195">
            <v>0</v>
          </cell>
          <cell r="Q1195">
            <v>7.5957026778329167E-3</v>
          </cell>
          <cell r="R1195">
            <v>0</v>
          </cell>
          <cell r="S1195">
            <v>0</v>
          </cell>
          <cell r="T1195">
            <v>1.6457355801971319E-2</v>
          </cell>
          <cell r="U1195">
            <v>0</v>
          </cell>
          <cell r="V1195">
            <v>5.9859442844751108E-2</v>
          </cell>
          <cell r="W1195">
            <v>0</v>
          </cell>
          <cell r="X1195">
            <v>3.1809975462097739E-2</v>
          </cell>
          <cell r="Y1195">
            <v>0</v>
          </cell>
          <cell r="Z1195">
            <v>0</v>
          </cell>
          <cell r="AA1195">
            <v>0</v>
          </cell>
          <cell r="AB1195">
            <v>2.6476489667283106E-2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>
            <v>0</v>
          </cell>
          <cell r="AM1195">
            <v>0</v>
          </cell>
          <cell r="AN1195">
            <v>0</v>
          </cell>
          <cell r="AO1195">
            <v>0</v>
          </cell>
          <cell r="AP1195">
            <v>0</v>
          </cell>
          <cell r="AQ1195">
            <v>0</v>
          </cell>
          <cell r="AR1195">
            <v>0</v>
          </cell>
          <cell r="AS1195">
            <v>0</v>
          </cell>
          <cell r="AT1195">
            <v>0</v>
          </cell>
          <cell r="AU1195">
            <v>0</v>
          </cell>
          <cell r="AV1195">
            <v>1152.703709566201</v>
          </cell>
          <cell r="AW1195">
            <v>30.41023517571023</v>
          </cell>
          <cell r="AX1195">
            <v>0.84472875488083976</v>
          </cell>
          <cell r="AY1195">
            <v>0</v>
          </cell>
          <cell r="AZ1195">
            <v>0</v>
          </cell>
          <cell r="BA1195">
            <v>0</v>
          </cell>
          <cell r="BB1195">
            <v>0</v>
          </cell>
          <cell r="BC1195">
            <v>0</v>
          </cell>
          <cell r="BD1195">
            <v>0</v>
          </cell>
          <cell r="BE1195">
            <v>10.476300921564492</v>
          </cell>
          <cell r="BF1195">
            <v>0.291008358932347</v>
          </cell>
          <cell r="BG1195">
            <v>0</v>
          </cell>
          <cell r="BH1195">
            <v>0</v>
          </cell>
          <cell r="BI1195">
            <v>0</v>
          </cell>
          <cell r="BJ1195">
            <v>0</v>
          </cell>
          <cell r="BK1195">
            <v>22.698651996723068</v>
          </cell>
          <cell r="BL1195">
            <v>0.597332947282186</v>
          </cell>
          <cell r="BM1195">
            <v>0</v>
          </cell>
          <cell r="BN1195">
            <v>0</v>
          </cell>
          <cell r="BO1195">
            <v>82.560569158259725</v>
          </cell>
          <cell r="BP1195">
            <v>2.54032520486953</v>
          </cell>
          <cell r="BQ1195">
            <v>0</v>
          </cell>
          <cell r="BR1195">
            <v>0</v>
          </cell>
          <cell r="BS1195">
            <v>43.87360714118897</v>
          </cell>
          <cell r="BT1195">
            <v>1.3499571428058144</v>
          </cell>
          <cell r="BU1195">
            <v>0</v>
          </cell>
          <cell r="BV1195">
            <v>0</v>
          </cell>
          <cell r="BW1195">
            <v>0</v>
          </cell>
          <cell r="BX1195">
            <v>0</v>
          </cell>
          <cell r="BY1195">
            <v>0</v>
          </cell>
          <cell r="BZ1195">
            <v>0</v>
          </cell>
          <cell r="CA1195">
            <v>36.517447412816203</v>
          </cell>
          <cell r="CB1195">
            <v>0.98695803818422168</v>
          </cell>
          <cell r="CC1195">
            <v>0</v>
          </cell>
          <cell r="CD1195">
            <v>0</v>
          </cell>
          <cell r="CE1195">
            <v>0</v>
          </cell>
          <cell r="CF1195">
            <v>0</v>
          </cell>
          <cell r="CG1195">
            <v>0</v>
          </cell>
          <cell r="CH1195">
            <v>0</v>
          </cell>
          <cell r="CI1195">
            <v>0</v>
          </cell>
          <cell r="CJ1195">
            <v>0</v>
          </cell>
          <cell r="CK1195">
            <v>0</v>
          </cell>
          <cell r="CL1195">
            <v>0</v>
          </cell>
          <cell r="CM1195">
            <v>0</v>
          </cell>
          <cell r="CN1195">
            <v>0</v>
          </cell>
          <cell r="CO1195">
            <v>0</v>
          </cell>
          <cell r="CP1195">
            <v>0</v>
          </cell>
          <cell r="CQ1195">
            <v>0</v>
          </cell>
          <cell r="CR1195">
            <v>0</v>
          </cell>
          <cell r="CS1195">
            <v>0</v>
          </cell>
          <cell r="CT1195">
            <v>0</v>
          </cell>
          <cell r="CU1195">
            <v>0</v>
          </cell>
          <cell r="CV1195">
            <v>0</v>
          </cell>
          <cell r="CW1195">
            <v>0</v>
          </cell>
          <cell r="CX1195">
            <v>0</v>
          </cell>
          <cell r="CY1195">
            <v>0</v>
          </cell>
          <cell r="CZ1195">
            <v>0</v>
          </cell>
          <cell r="DA1195">
            <v>0</v>
          </cell>
          <cell r="DB1195">
            <v>0</v>
          </cell>
          <cell r="DC1195">
            <v>0</v>
          </cell>
          <cell r="DD1195">
            <v>1379.2405213724639</v>
          </cell>
          <cell r="DE1195">
            <v>0</v>
          </cell>
          <cell r="DG1195">
            <v>1345.9322001517428</v>
          </cell>
          <cell r="DH1195">
            <v>0.82491330090687565</v>
          </cell>
          <cell r="DI1195">
            <v>0.03</v>
          </cell>
          <cell r="DJ1195">
            <v>33.308321220720828</v>
          </cell>
          <cell r="DK1195">
            <v>2.4747399027206265E-2</v>
          </cell>
          <cell r="DL1195">
            <v>0</v>
          </cell>
        </row>
        <row r="1196">
          <cell r="A1196" t="str">
            <v>B10426LR1200LT1500</v>
          </cell>
          <cell r="B1196" t="str">
            <v>RULLIERA FOLLE DR16/P44 LR1200 LT1500</v>
          </cell>
          <cell r="C1196" t="str">
            <v>IDLE ROLLER CONVEYOR DR16/P44 LR1200 LT1500</v>
          </cell>
          <cell r="F1196">
            <v>3575.9786852057105</v>
          </cell>
          <cell r="H1196">
            <v>1680.7099820466838</v>
          </cell>
          <cell r="I1196">
            <v>0.53</v>
          </cell>
          <cell r="J1196" t="str">
            <v>OK</v>
          </cell>
          <cell r="K1196" t="str">
            <v>ICZZD</v>
          </cell>
          <cell r="L1196">
            <v>0.83575249690254239</v>
          </cell>
          <cell r="M1196">
            <v>2.2048536643521327E-2</v>
          </cell>
          <cell r="N1196">
            <v>0</v>
          </cell>
          <cell r="O1196">
            <v>0</v>
          </cell>
          <cell r="P1196">
            <v>0</v>
          </cell>
          <cell r="Q1196">
            <v>7.5957026778329167E-3</v>
          </cell>
          <cell r="R1196">
            <v>0</v>
          </cell>
          <cell r="S1196">
            <v>0</v>
          </cell>
          <cell r="T1196">
            <v>1.6457355801971319E-2</v>
          </cell>
          <cell r="U1196">
            <v>0</v>
          </cell>
          <cell r="V1196">
            <v>5.9859442844751108E-2</v>
          </cell>
          <cell r="W1196">
            <v>0</v>
          </cell>
          <cell r="X1196">
            <v>3.1809975462097739E-2</v>
          </cell>
          <cell r="Y1196">
            <v>0</v>
          </cell>
          <cell r="Z1196">
            <v>0</v>
          </cell>
          <cell r="AA1196">
            <v>0</v>
          </cell>
          <cell r="AB1196">
            <v>2.6476489667283106E-2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>
            <v>0</v>
          </cell>
          <cell r="AM1196">
            <v>0</v>
          </cell>
          <cell r="AN1196">
            <v>0</v>
          </cell>
          <cell r="AO1196">
            <v>0</v>
          </cell>
          <cell r="AP1196">
            <v>0</v>
          </cell>
          <cell r="AQ1196">
            <v>0</v>
          </cell>
          <cell r="AR1196">
            <v>0</v>
          </cell>
          <cell r="AS1196">
            <v>0</v>
          </cell>
          <cell r="AT1196">
            <v>0</v>
          </cell>
          <cell r="AU1196">
            <v>0</v>
          </cell>
          <cell r="AV1196">
            <v>1404.6575640645431</v>
          </cell>
          <cell r="AW1196">
            <v>37.057195626288376</v>
          </cell>
          <cell r="AX1196">
            <v>1.0293665451746772</v>
          </cell>
          <cell r="AY1196">
            <v>0</v>
          </cell>
          <cell r="AZ1196">
            <v>0</v>
          </cell>
          <cell r="BA1196">
            <v>0</v>
          </cell>
          <cell r="BB1196">
            <v>0</v>
          </cell>
          <cell r="BC1196">
            <v>0</v>
          </cell>
          <cell r="BD1196">
            <v>0</v>
          </cell>
          <cell r="BE1196">
            <v>12.766173311292508</v>
          </cell>
          <cell r="BF1196">
            <v>0.3546159253136808</v>
          </cell>
          <cell r="BG1196">
            <v>0</v>
          </cell>
          <cell r="BH1196">
            <v>0</v>
          </cell>
          <cell r="BI1196">
            <v>0</v>
          </cell>
          <cell r="BJ1196">
            <v>0</v>
          </cell>
          <cell r="BK1196">
            <v>27.660042174467101</v>
          </cell>
          <cell r="BL1196">
            <v>0.72789584669650265</v>
          </cell>
          <cell r="BM1196">
            <v>0</v>
          </cell>
          <cell r="BN1196">
            <v>0</v>
          </cell>
          <cell r="BO1196">
            <v>100.60636310892613</v>
          </cell>
          <cell r="BP1196">
            <v>3.0955804033515735</v>
          </cell>
          <cell r="BQ1196">
            <v>0</v>
          </cell>
          <cell r="BR1196">
            <v>0</v>
          </cell>
          <cell r="BS1196">
            <v>53.463343287807746</v>
          </cell>
          <cell r="BT1196">
            <v>1.6450259473171613</v>
          </cell>
          <cell r="BU1196">
            <v>0</v>
          </cell>
          <cell r="BV1196">
            <v>0</v>
          </cell>
          <cell r="BW1196">
            <v>0</v>
          </cell>
          <cell r="BX1196">
            <v>0</v>
          </cell>
          <cell r="BY1196">
            <v>0</v>
          </cell>
          <cell r="BZ1196">
            <v>0</v>
          </cell>
          <cell r="CA1196">
            <v>44.499300473358595</v>
          </cell>
          <cell r="CB1196">
            <v>1.2026837965772592</v>
          </cell>
          <cell r="CC1196">
            <v>0</v>
          </cell>
          <cell r="CD1196">
            <v>0</v>
          </cell>
          <cell r="CE1196">
            <v>0</v>
          </cell>
          <cell r="CF1196">
            <v>0</v>
          </cell>
          <cell r="CG1196">
            <v>0</v>
          </cell>
          <cell r="CH1196">
            <v>0</v>
          </cell>
          <cell r="CI1196">
            <v>0</v>
          </cell>
          <cell r="CJ1196">
            <v>0</v>
          </cell>
          <cell r="CK1196">
            <v>0</v>
          </cell>
          <cell r="CL1196">
            <v>0</v>
          </cell>
          <cell r="CM1196">
            <v>0</v>
          </cell>
          <cell r="CN1196">
            <v>0</v>
          </cell>
          <cell r="CO1196">
            <v>0</v>
          </cell>
          <cell r="CP1196">
            <v>0</v>
          </cell>
          <cell r="CQ1196">
            <v>0</v>
          </cell>
          <cell r="CR1196">
            <v>0</v>
          </cell>
          <cell r="CS1196">
            <v>0</v>
          </cell>
          <cell r="CT1196">
            <v>0</v>
          </cell>
          <cell r="CU1196">
            <v>0</v>
          </cell>
          <cell r="CV1196">
            <v>0</v>
          </cell>
          <cell r="CW1196">
            <v>0</v>
          </cell>
          <cell r="CX1196">
            <v>0</v>
          </cell>
          <cell r="CY1196">
            <v>0</v>
          </cell>
          <cell r="CZ1196">
            <v>0</v>
          </cell>
          <cell r="DA1196">
            <v>0</v>
          </cell>
          <cell r="DB1196">
            <v>0</v>
          </cell>
          <cell r="DC1196">
            <v>0</v>
          </cell>
          <cell r="DD1196">
            <v>1680.7099820466835</v>
          </cell>
          <cell r="DE1196">
            <v>0</v>
          </cell>
          <cell r="DG1196">
            <v>1640.1212470919018</v>
          </cell>
          <cell r="DH1196">
            <v>0.82491330090687565</v>
          </cell>
          <cell r="DI1196">
            <v>0.03</v>
          </cell>
          <cell r="DJ1196">
            <v>40.58873495478246</v>
          </cell>
          <cell r="DK1196">
            <v>2.4747399027206268E-2</v>
          </cell>
          <cell r="DL1196">
            <v>0</v>
          </cell>
        </row>
        <row r="1197">
          <cell r="A1197" t="str">
            <v>B10426LR1200LT2000</v>
          </cell>
          <cell r="B1197" t="str">
            <v>RULLIERA FOLLE DR16/P44 LR1200 LT2000</v>
          </cell>
          <cell r="C1197" t="str">
            <v>IDLE ROLLER CONVEYOR DR16/P44 LR1200 LT2000</v>
          </cell>
          <cell r="F1197">
            <v>4217.4030696189539</v>
          </cell>
          <cell r="H1197">
            <v>1982.1794427209081</v>
          </cell>
          <cell r="I1197">
            <v>0.53</v>
          </cell>
          <cell r="J1197" t="str">
            <v>OK</v>
          </cell>
          <cell r="K1197" t="str">
            <v>ICZZD</v>
          </cell>
          <cell r="L1197">
            <v>0.83575249690254239</v>
          </cell>
          <cell r="M1197">
            <v>2.2048536643521327E-2</v>
          </cell>
          <cell r="N1197">
            <v>0</v>
          </cell>
          <cell r="O1197">
            <v>0</v>
          </cell>
          <cell r="P1197">
            <v>0</v>
          </cell>
          <cell r="Q1197">
            <v>7.5957026778329167E-3</v>
          </cell>
          <cell r="R1197">
            <v>0</v>
          </cell>
          <cell r="S1197">
            <v>0</v>
          </cell>
          <cell r="T1197">
            <v>1.6457355801971319E-2</v>
          </cell>
          <cell r="U1197">
            <v>0</v>
          </cell>
          <cell r="V1197">
            <v>5.9859442844751108E-2</v>
          </cell>
          <cell r="W1197">
            <v>0</v>
          </cell>
          <cell r="X1197">
            <v>3.1809975462097739E-2</v>
          </cell>
          <cell r="Y1197">
            <v>0</v>
          </cell>
          <cell r="Z1197">
            <v>0</v>
          </cell>
          <cell r="AA1197">
            <v>0</v>
          </cell>
          <cell r="AB1197">
            <v>2.6476489667283106E-2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>
            <v>0</v>
          </cell>
          <cell r="AM1197">
            <v>0</v>
          </cell>
          <cell r="AN1197">
            <v>0</v>
          </cell>
          <cell r="AO1197">
            <v>0</v>
          </cell>
          <cell r="AP1197">
            <v>0</v>
          </cell>
          <cell r="AQ1197">
            <v>0</v>
          </cell>
          <cell r="AR1197">
            <v>0</v>
          </cell>
          <cell r="AS1197">
            <v>0</v>
          </cell>
          <cell r="AT1197">
            <v>0</v>
          </cell>
          <cell r="AU1197">
            <v>0</v>
          </cell>
          <cell r="AV1197">
            <v>1656.611418562889</v>
          </cell>
          <cell r="AW1197">
            <v>43.704156076866624</v>
          </cell>
          <cell r="AX1197">
            <v>1.2140043354685173</v>
          </cell>
          <cell r="AY1197">
            <v>0</v>
          </cell>
          <cell r="AZ1197">
            <v>0</v>
          </cell>
          <cell r="BA1197">
            <v>0</v>
          </cell>
          <cell r="BB1197">
            <v>0</v>
          </cell>
          <cell r="BC1197">
            <v>0</v>
          </cell>
          <cell r="BD1197">
            <v>0</v>
          </cell>
          <cell r="BE1197">
            <v>15.05604570102056</v>
          </cell>
          <cell r="BF1197">
            <v>0.41822349169501555</v>
          </cell>
          <cell r="BG1197">
            <v>0</v>
          </cell>
          <cell r="BH1197">
            <v>0</v>
          </cell>
          <cell r="BI1197">
            <v>0</v>
          </cell>
          <cell r="BJ1197">
            <v>0</v>
          </cell>
          <cell r="BK1197">
            <v>32.621432352211215</v>
          </cell>
          <cell r="BL1197">
            <v>0.8584587461108214</v>
          </cell>
          <cell r="BM1197">
            <v>0</v>
          </cell>
          <cell r="BN1197">
            <v>0</v>
          </cell>
          <cell r="BO1197">
            <v>118.65215705959281</v>
          </cell>
          <cell r="BP1197">
            <v>3.650835601833625</v>
          </cell>
          <cell r="BQ1197">
            <v>0</v>
          </cell>
          <cell r="BR1197">
            <v>0</v>
          </cell>
          <cell r="BS1197">
            <v>63.053079434426657</v>
          </cell>
          <cell r="BT1197">
            <v>1.9400947518285125</v>
          </cell>
          <cell r="BU1197">
            <v>0</v>
          </cell>
          <cell r="BV1197">
            <v>0</v>
          </cell>
          <cell r="BW1197">
            <v>0</v>
          </cell>
          <cell r="BX1197">
            <v>0</v>
          </cell>
          <cell r="BY1197">
            <v>0</v>
          </cell>
          <cell r="BZ1197">
            <v>0</v>
          </cell>
          <cell r="CA1197">
            <v>52.481153533901107</v>
          </cell>
          <cell r="CB1197">
            <v>1.4184095549703002</v>
          </cell>
          <cell r="CC1197">
            <v>0</v>
          </cell>
          <cell r="CD1197">
            <v>0</v>
          </cell>
          <cell r="CE1197">
            <v>0</v>
          </cell>
          <cell r="CF1197">
            <v>0</v>
          </cell>
          <cell r="CG1197">
            <v>0</v>
          </cell>
          <cell r="CH1197">
            <v>0</v>
          </cell>
          <cell r="CI1197">
            <v>0</v>
          </cell>
          <cell r="CJ1197">
            <v>0</v>
          </cell>
          <cell r="CK1197">
            <v>0</v>
          </cell>
          <cell r="CL1197">
            <v>0</v>
          </cell>
          <cell r="CM1197">
            <v>0</v>
          </cell>
          <cell r="CN1197">
            <v>0</v>
          </cell>
          <cell r="CO1197">
            <v>0</v>
          </cell>
          <cell r="CP1197">
            <v>0</v>
          </cell>
          <cell r="CQ1197">
            <v>0</v>
          </cell>
          <cell r="CR1197">
            <v>0</v>
          </cell>
          <cell r="CS1197">
            <v>0</v>
          </cell>
          <cell r="CT1197">
            <v>0</v>
          </cell>
          <cell r="CU1197">
            <v>0</v>
          </cell>
          <cell r="CV1197">
            <v>0</v>
          </cell>
          <cell r="CW1197">
            <v>0</v>
          </cell>
          <cell r="CX1197">
            <v>0</v>
          </cell>
          <cell r="CY1197">
            <v>0</v>
          </cell>
          <cell r="CZ1197">
            <v>0</v>
          </cell>
          <cell r="DA1197">
            <v>0</v>
          </cell>
          <cell r="DB1197">
            <v>0</v>
          </cell>
          <cell r="DC1197">
            <v>0</v>
          </cell>
          <cell r="DD1197">
            <v>1982.1794427209081</v>
          </cell>
          <cell r="DE1197">
            <v>0</v>
          </cell>
          <cell r="DG1197">
            <v>1934.3102940320639</v>
          </cell>
          <cell r="DH1197">
            <v>0.82491330090687565</v>
          </cell>
          <cell r="DI1197">
            <v>0.03</v>
          </cell>
          <cell r="DJ1197">
            <v>47.86914868884417</v>
          </cell>
          <cell r="DK1197">
            <v>2.4747399027206268E-2</v>
          </cell>
          <cell r="DL1197">
            <v>0</v>
          </cell>
        </row>
        <row r="1198">
          <cell r="A1198" t="str">
            <v>B10426LR1200LT2500</v>
          </cell>
          <cell r="B1198" t="str">
            <v>RULLIERA FOLLE DR16/P44 LR1200 LT2500</v>
          </cell>
          <cell r="C1198" t="str">
            <v>IDLE ROLLER CONVEYOR DR16/P44 LR1200 LT2500</v>
          </cell>
          <cell r="F1198">
            <v>4858.8274540321891</v>
          </cell>
          <cell r="H1198">
            <v>2283.6489033951289</v>
          </cell>
          <cell r="I1198">
            <v>0.53</v>
          </cell>
          <cell r="J1198" t="str">
            <v>OK</v>
          </cell>
          <cell r="K1198" t="str">
            <v>ICZZD</v>
          </cell>
          <cell r="L1198">
            <v>0.83575249690254239</v>
          </cell>
          <cell r="M1198">
            <v>2.2048536643521327E-2</v>
          </cell>
          <cell r="N1198">
            <v>0</v>
          </cell>
          <cell r="O1198">
            <v>0</v>
          </cell>
          <cell r="P1198">
            <v>0</v>
          </cell>
          <cell r="Q1198">
            <v>7.5957026778329167E-3</v>
          </cell>
          <cell r="R1198">
            <v>0</v>
          </cell>
          <cell r="S1198">
            <v>0</v>
          </cell>
          <cell r="T1198">
            <v>1.6457355801971319E-2</v>
          </cell>
          <cell r="U1198">
            <v>0</v>
          </cell>
          <cell r="V1198">
            <v>5.9859442844751108E-2</v>
          </cell>
          <cell r="W1198">
            <v>0</v>
          </cell>
          <cell r="X1198">
            <v>3.1809975462097739E-2</v>
          </cell>
          <cell r="Y1198">
            <v>0</v>
          </cell>
          <cell r="Z1198">
            <v>0</v>
          </cell>
          <cell r="AA1198">
            <v>0</v>
          </cell>
          <cell r="AB1198">
            <v>2.6476489667283106E-2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>
            <v>0</v>
          </cell>
          <cell r="AM1198">
            <v>0</v>
          </cell>
          <cell r="AN1198">
            <v>0</v>
          </cell>
          <cell r="AO1198">
            <v>0</v>
          </cell>
          <cell r="AP1198">
            <v>0</v>
          </cell>
          <cell r="AQ1198">
            <v>0</v>
          </cell>
          <cell r="AR1198">
            <v>0</v>
          </cell>
          <cell r="AS1198">
            <v>0</v>
          </cell>
          <cell r="AT1198">
            <v>0</v>
          </cell>
          <cell r="AU1198">
            <v>0</v>
          </cell>
          <cell r="AV1198">
            <v>1908.5652730612317</v>
          </cell>
          <cell r="AW1198">
            <v>50.351116527444795</v>
          </cell>
          <cell r="AX1198">
            <v>1.3986421257623554</v>
          </cell>
          <cell r="AY1198">
            <v>0</v>
          </cell>
          <cell r="AZ1198">
            <v>0</v>
          </cell>
          <cell r="BA1198">
            <v>0</v>
          </cell>
          <cell r="BB1198">
            <v>0</v>
          </cell>
          <cell r="BC1198">
            <v>0</v>
          </cell>
          <cell r="BD1198">
            <v>0</v>
          </cell>
          <cell r="BE1198">
            <v>17.345918090748583</v>
          </cell>
          <cell r="BF1198">
            <v>0.48183105807634952</v>
          </cell>
          <cell r="BG1198">
            <v>0</v>
          </cell>
          <cell r="BH1198">
            <v>0</v>
          </cell>
          <cell r="BI1198">
            <v>0</v>
          </cell>
          <cell r="BJ1198">
            <v>0</v>
          </cell>
          <cell r="BK1198">
            <v>37.582822529955266</v>
          </cell>
          <cell r="BL1198">
            <v>0.9890216455251386</v>
          </cell>
          <cell r="BM1198">
            <v>0</v>
          </cell>
          <cell r="BN1198">
            <v>0</v>
          </cell>
          <cell r="BO1198">
            <v>136.69795101025926</v>
          </cell>
          <cell r="BP1198">
            <v>4.2060908003156694</v>
          </cell>
          <cell r="BQ1198">
            <v>0</v>
          </cell>
          <cell r="BR1198">
            <v>0</v>
          </cell>
          <cell r="BS1198">
            <v>72.642815581045454</v>
          </cell>
          <cell r="BT1198">
            <v>2.23516355633986</v>
          </cell>
          <cell r="BU1198">
            <v>0</v>
          </cell>
          <cell r="BV1198">
            <v>0</v>
          </cell>
          <cell r="BW1198">
            <v>0</v>
          </cell>
          <cell r="BX1198">
            <v>0</v>
          </cell>
          <cell r="BY1198">
            <v>0</v>
          </cell>
          <cell r="BZ1198">
            <v>0</v>
          </cell>
          <cell r="CA1198">
            <v>60.463006594443527</v>
          </cell>
          <cell r="CB1198">
            <v>1.6341353133633385</v>
          </cell>
          <cell r="CC1198">
            <v>0</v>
          </cell>
          <cell r="CD1198">
            <v>0</v>
          </cell>
          <cell r="CE1198">
            <v>0</v>
          </cell>
          <cell r="CF1198">
            <v>0</v>
          </cell>
          <cell r="CG1198">
            <v>0</v>
          </cell>
          <cell r="CH1198">
            <v>0</v>
          </cell>
          <cell r="CI1198">
            <v>0</v>
          </cell>
          <cell r="CJ1198">
            <v>0</v>
          </cell>
          <cell r="CK1198">
            <v>0</v>
          </cell>
          <cell r="CL1198">
            <v>0</v>
          </cell>
          <cell r="CM1198">
            <v>0</v>
          </cell>
          <cell r="CN1198">
            <v>0</v>
          </cell>
          <cell r="CO1198">
            <v>0</v>
          </cell>
          <cell r="CP1198">
            <v>0</v>
          </cell>
          <cell r="CQ1198">
            <v>0</v>
          </cell>
          <cell r="CR1198">
            <v>0</v>
          </cell>
          <cell r="CS1198">
            <v>0</v>
          </cell>
          <cell r="CT1198">
            <v>0</v>
          </cell>
          <cell r="CU1198">
            <v>0</v>
          </cell>
          <cell r="CV1198">
            <v>0</v>
          </cell>
          <cell r="CW1198">
            <v>0</v>
          </cell>
          <cell r="CX1198">
            <v>0</v>
          </cell>
          <cell r="CY1198">
            <v>0</v>
          </cell>
          <cell r="CZ1198">
            <v>0</v>
          </cell>
          <cell r="DA1198">
            <v>0</v>
          </cell>
          <cell r="DB1198">
            <v>0</v>
          </cell>
          <cell r="DC1198">
            <v>0</v>
          </cell>
          <cell r="DD1198">
            <v>2283.6489033951289</v>
          </cell>
          <cell r="DE1198">
            <v>0</v>
          </cell>
          <cell r="DG1198">
            <v>2228.4993409722229</v>
          </cell>
          <cell r="DH1198">
            <v>0.82491330090687565</v>
          </cell>
          <cell r="DI1198">
            <v>0.03</v>
          </cell>
          <cell r="DJ1198">
            <v>55.149562422905795</v>
          </cell>
          <cell r="DK1198">
            <v>2.4747399027206268E-2</v>
          </cell>
          <cell r="DL1198">
            <v>0</v>
          </cell>
        </row>
        <row r="1199">
          <cell r="A1199" t="str">
            <v>B10426LR1400LT1000</v>
          </cell>
          <cell r="B1199" t="str">
            <v>RULLIERA FOLLE DR16/P44 LR1400 LT1000</v>
          </cell>
          <cell r="C1199" t="str">
            <v>IDLE ROLLER CONVEYOR DR16/P44 LR1400 LT1000</v>
          </cell>
          <cell r="F1199">
            <v>3305.5850607424345</v>
          </cell>
          <cell r="H1199">
            <v>1553.6249785489442</v>
          </cell>
          <cell r="I1199">
            <v>0.53</v>
          </cell>
          <cell r="J1199" t="str">
            <v>OK</v>
          </cell>
          <cell r="K1199" t="str">
            <v>ICZZD</v>
          </cell>
          <cell r="L1199">
            <v>0.83575249690254239</v>
          </cell>
          <cell r="M1199">
            <v>2.2048536643521327E-2</v>
          </cell>
          <cell r="N1199">
            <v>0</v>
          </cell>
          <cell r="O1199">
            <v>0</v>
          </cell>
          <cell r="P1199">
            <v>0</v>
          </cell>
          <cell r="Q1199">
            <v>7.5957026778329167E-3</v>
          </cell>
          <cell r="R1199">
            <v>0</v>
          </cell>
          <cell r="S1199">
            <v>0</v>
          </cell>
          <cell r="T1199">
            <v>1.6457355801971319E-2</v>
          </cell>
          <cell r="U1199">
            <v>0</v>
          </cell>
          <cell r="V1199">
            <v>5.9859442844751108E-2</v>
          </cell>
          <cell r="W1199">
            <v>0</v>
          </cell>
          <cell r="X1199">
            <v>3.1809975462097739E-2</v>
          </cell>
          <cell r="Y1199">
            <v>0</v>
          </cell>
          <cell r="Z1199">
            <v>0</v>
          </cell>
          <cell r="AA1199">
            <v>0</v>
          </cell>
          <cell r="AB1199">
            <v>2.6476489667283106E-2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>
            <v>0</v>
          </cell>
          <cell r="AM1199">
            <v>0</v>
          </cell>
          <cell r="AN1199">
            <v>0</v>
          </cell>
          <cell r="AO1199">
            <v>0</v>
          </cell>
          <cell r="AP1199">
            <v>0</v>
          </cell>
          <cell r="AQ1199">
            <v>0</v>
          </cell>
          <cell r="AR1199">
            <v>0</v>
          </cell>
          <cell r="AS1199">
            <v>0</v>
          </cell>
          <cell r="AT1199">
            <v>0</v>
          </cell>
          <cell r="AU1199">
            <v>0</v>
          </cell>
          <cell r="AV1199">
            <v>1298.4459550724389</v>
          </cell>
          <cell r="AW1199">
            <v>34.255157269826434</v>
          </cell>
          <cell r="AX1199">
            <v>0.95153214638406758</v>
          </cell>
          <cell r="AY1199">
            <v>0</v>
          </cell>
          <cell r="AZ1199">
            <v>0</v>
          </cell>
          <cell r="BA1199">
            <v>0</v>
          </cell>
          <cell r="BB1199">
            <v>0</v>
          </cell>
          <cell r="BC1199">
            <v>0</v>
          </cell>
          <cell r="BD1199">
            <v>0</v>
          </cell>
          <cell r="BE1199">
            <v>11.800873409912324</v>
          </cell>
          <cell r="BF1199">
            <v>0.32780203916423123</v>
          </cell>
          <cell r="BG1199">
            <v>0</v>
          </cell>
          <cell r="BH1199">
            <v>0</v>
          </cell>
          <cell r="BI1199">
            <v>0</v>
          </cell>
          <cell r="BJ1199">
            <v>0</v>
          </cell>
          <cell r="BK1199">
            <v>25.568559054810034</v>
          </cell>
          <cell r="BL1199">
            <v>0.67285681723184299</v>
          </cell>
          <cell r="BM1199">
            <v>0</v>
          </cell>
          <cell r="BN1199">
            <v>0</v>
          </cell>
          <cell r="BO1199">
            <v>92.999125605628194</v>
          </cell>
          <cell r="BP1199">
            <v>2.8615115570962519</v>
          </cell>
          <cell r="BQ1199">
            <v>0</v>
          </cell>
          <cell r="BR1199">
            <v>0</v>
          </cell>
          <cell r="BS1199">
            <v>49.420772444944042</v>
          </cell>
          <cell r="BT1199">
            <v>1.5206391521521243</v>
          </cell>
          <cell r="BU1199">
            <v>0</v>
          </cell>
          <cell r="BV1199">
            <v>0</v>
          </cell>
          <cell r="BW1199">
            <v>0</v>
          </cell>
          <cell r="BX1199">
            <v>0</v>
          </cell>
          <cell r="BY1199">
            <v>0</v>
          </cell>
          <cell r="BZ1199">
            <v>0</v>
          </cell>
          <cell r="CA1199">
            <v>41.134535691384059</v>
          </cell>
          <cell r="CB1199">
            <v>1.1117442078752449</v>
          </cell>
          <cell r="CC1199">
            <v>0</v>
          </cell>
          <cell r="CD1199">
            <v>0</v>
          </cell>
          <cell r="CE1199">
            <v>0</v>
          </cell>
          <cell r="CF1199">
            <v>0</v>
          </cell>
          <cell r="CG1199">
            <v>0</v>
          </cell>
          <cell r="CH1199">
            <v>0</v>
          </cell>
          <cell r="CI1199">
            <v>0</v>
          </cell>
          <cell r="CJ1199">
            <v>0</v>
          </cell>
          <cell r="CK1199">
            <v>0</v>
          </cell>
          <cell r="CL1199">
            <v>0</v>
          </cell>
          <cell r="CM1199">
            <v>0</v>
          </cell>
          <cell r="CN1199">
            <v>0</v>
          </cell>
          <cell r="CO1199">
            <v>0</v>
          </cell>
          <cell r="CP1199">
            <v>0</v>
          </cell>
          <cell r="CQ1199">
            <v>0</v>
          </cell>
          <cell r="CR1199">
            <v>0</v>
          </cell>
          <cell r="CS1199">
            <v>0</v>
          </cell>
          <cell r="CT1199">
            <v>0</v>
          </cell>
          <cell r="CU1199">
            <v>0</v>
          </cell>
          <cell r="CV1199">
            <v>0</v>
          </cell>
          <cell r="CW1199">
            <v>0</v>
          </cell>
          <cell r="CX1199">
            <v>0</v>
          </cell>
          <cell r="CY1199">
            <v>0</v>
          </cell>
          <cell r="CZ1199">
            <v>0</v>
          </cell>
          <cell r="DA1199">
            <v>0</v>
          </cell>
          <cell r="DB1199">
            <v>0</v>
          </cell>
          <cell r="DC1199">
            <v>0</v>
          </cell>
          <cell r="DD1199">
            <v>1553.6249785489442</v>
          </cell>
          <cell r="DE1199">
            <v>0</v>
          </cell>
          <cell r="DG1199">
            <v>1516.1053153428852</v>
          </cell>
          <cell r="DH1199">
            <v>0.82491330090687565</v>
          </cell>
          <cell r="DI1199">
            <v>0.03</v>
          </cell>
          <cell r="DJ1199">
            <v>37.519663206058766</v>
          </cell>
          <cell r="DK1199">
            <v>2.4747399027206265E-2</v>
          </cell>
          <cell r="DL1199">
            <v>0</v>
          </cell>
        </row>
        <row r="1200">
          <cell r="A1200" t="str">
            <v>B10426LR1400LT1500</v>
          </cell>
          <cell r="B1200" t="str">
            <v>RULLIERA FOLLE DR16/P44 LR1400 LT1500</v>
          </cell>
          <cell r="C1200" t="str">
            <v>IDLE ROLLER CONVEYOR DR16/P44 LR1400 LT1500</v>
          </cell>
          <cell r="F1200">
            <v>3947.0094451556747</v>
          </cell>
          <cell r="H1200">
            <v>1855.094439223167</v>
          </cell>
          <cell r="I1200">
            <v>0.53</v>
          </cell>
          <cell r="J1200" t="str">
            <v>OK</v>
          </cell>
          <cell r="K1200" t="str">
            <v>ICZZD</v>
          </cell>
          <cell r="L1200">
            <v>0.83575249690254239</v>
          </cell>
          <cell r="M1200">
            <v>2.2048536643521327E-2</v>
          </cell>
          <cell r="N1200">
            <v>0</v>
          </cell>
          <cell r="O1200">
            <v>0</v>
          </cell>
          <cell r="P1200">
            <v>0</v>
          </cell>
          <cell r="Q1200">
            <v>7.5957026778329167E-3</v>
          </cell>
          <cell r="R1200">
            <v>0</v>
          </cell>
          <cell r="S1200">
            <v>0</v>
          </cell>
          <cell r="T1200">
            <v>1.6457355801971319E-2</v>
          </cell>
          <cell r="U1200">
            <v>0</v>
          </cell>
          <cell r="V1200">
            <v>5.9859442844751108E-2</v>
          </cell>
          <cell r="W1200">
            <v>0</v>
          </cell>
          <cell r="X1200">
            <v>3.1809975462097739E-2</v>
          </cell>
          <cell r="Y1200">
            <v>0</v>
          </cell>
          <cell r="Z1200">
            <v>0</v>
          </cell>
          <cell r="AA1200">
            <v>0</v>
          </cell>
          <cell r="AB1200">
            <v>2.6476489667283106E-2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>
            <v>0</v>
          </cell>
          <cell r="AM1200">
            <v>0</v>
          </cell>
          <cell r="AN1200">
            <v>0</v>
          </cell>
          <cell r="AO1200">
            <v>0</v>
          </cell>
          <cell r="AP1200">
            <v>0</v>
          </cell>
          <cell r="AQ1200">
            <v>0</v>
          </cell>
          <cell r="AR1200">
            <v>0</v>
          </cell>
          <cell r="AS1200">
            <v>0</v>
          </cell>
          <cell r="AT1200">
            <v>0</v>
          </cell>
          <cell r="AU1200">
            <v>0</v>
          </cell>
          <cell r="AV1200">
            <v>1550.3998095707834</v>
          </cell>
          <cell r="AW1200">
            <v>40.902117720404647</v>
          </cell>
          <cell r="AX1200">
            <v>1.1361699366779068</v>
          </cell>
          <cell r="AY1200">
            <v>0</v>
          </cell>
          <cell r="AZ1200">
            <v>0</v>
          </cell>
          <cell r="BA1200">
            <v>0</v>
          </cell>
          <cell r="BB1200">
            <v>0</v>
          </cell>
          <cell r="BC1200">
            <v>0</v>
          </cell>
          <cell r="BD1200">
            <v>0</v>
          </cell>
          <cell r="BE1200">
            <v>14.090745799640363</v>
          </cell>
          <cell r="BF1200">
            <v>0.39140960554556564</v>
          </cell>
          <cell r="BG1200">
            <v>0</v>
          </cell>
          <cell r="BH1200">
            <v>0</v>
          </cell>
          <cell r="BI1200">
            <v>0</v>
          </cell>
          <cell r="BJ1200">
            <v>0</v>
          </cell>
          <cell r="BK1200">
            <v>30.529949232554117</v>
          </cell>
          <cell r="BL1200">
            <v>0.80341971664616096</v>
          </cell>
          <cell r="BM1200">
            <v>0</v>
          </cell>
          <cell r="BN1200">
            <v>0</v>
          </cell>
          <cell r="BO1200">
            <v>111.04491955629477</v>
          </cell>
          <cell r="BP1200">
            <v>3.4167667555783008</v>
          </cell>
          <cell r="BQ1200">
            <v>0</v>
          </cell>
          <cell r="BR1200">
            <v>0</v>
          </cell>
          <cell r="BS1200">
            <v>59.01050859156291</v>
          </cell>
          <cell r="BT1200">
            <v>1.8157079566634742</v>
          </cell>
          <cell r="BU1200">
            <v>0</v>
          </cell>
          <cell r="BV1200">
            <v>0</v>
          </cell>
          <cell r="BW1200">
            <v>0</v>
          </cell>
          <cell r="BX1200">
            <v>0</v>
          </cell>
          <cell r="BY1200">
            <v>0</v>
          </cell>
          <cell r="BZ1200">
            <v>0</v>
          </cell>
          <cell r="CA1200">
            <v>49.116388751926529</v>
          </cell>
          <cell r="CB1200">
            <v>1.3274699662682845</v>
          </cell>
          <cell r="CC1200">
            <v>0</v>
          </cell>
          <cell r="CD1200">
            <v>0</v>
          </cell>
          <cell r="CE1200">
            <v>0</v>
          </cell>
          <cell r="CF1200">
            <v>0</v>
          </cell>
          <cell r="CG1200">
            <v>0</v>
          </cell>
          <cell r="CH1200">
            <v>0</v>
          </cell>
          <cell r="CI1200">
            <v>0</v>
          </cell>
          <cell r="CJ1200">
            <v>0</v>
          </cell>
          <cell r="CK1200">
            <v>0</v>
          </cell>
          <cell r="CL1200">
            <v>0</v>
          </cell>
          <cell r="CM1200">
            <v>0</v>
          </cell>
          <cell r="CN1200">
            <v>0</v>
          </cell>
          <cell r="CO1200">
            <v>0</v>
          </cell>
          <cell r="CP1200">
            <v>0</v>
          </cell>
          <cell r="CQ1200">
            <v>0</v>
          </cell>
          <cell r="CR1200">
            <v>0</v>
          </cell>
          <cell r="CS1200">
            <v>0</v>
          </cell>
          <cell r="CT1200">
            <v>0</v>
          </cell>
          <cell r="CU1200">
            <v>0</v>
          </cell>
          <cell r="CV1200">
            <v>0</v>
          </cell>
          <cell r="CW1200">
            <v>0</v>
          </cell>
          <cell r="CX1200">
            <v>0</v>
          </cell>
          <cell r="CY1200">
            <v>0</v>
          </cell>
          <cell r="CZ1200">
            <v>0</v>
          </cell>
          <cell r="DA1200">
            <v>0</v>
          </cell>
          <cell r="DB1200">
            <v>0</v>
          </cell>
          <cell r="DC1200">
            <v>0</v>
          </cell>
          <cell r="DD1200">
            <v>1855.094439223167</v>
          </cell>
          <cell r="DE1200">
            <v>0</v>
          </cell>
          <cell r="DG1200">
            <v>1810.2943622830464</v>
          </cell>
          <cell r="DH1200">
            <v>0.82491330090687565</v>
          </cell>
          <cell r="DI1200">
            <v>0.03</v>
          </cell>
          <cell r="DJ1200">
            <v>44.800076940120455</v>
          </cell>
          <cell r="DK1200">
            <v>2.4747399027206268E-2</v>
          </cell>
          <cell r="DL1200">
            <v>0</v>
          </cell>
        </row>
        <row r="1201">
          <cell r="A1201" t="str">
            <v>B10426LR1400LT2000</v>
          </cell>
          <cell r="B1201" t="str">
            <v>RULLIERA FOLLE DR16/P44 LR1400 LT2000</v>
          </cell>
          <cell r="C1201" t="str">
            <v>IDLE ROLLER CONVEYOR DR16/P44 LR1400 LT2000</v>
          </cell>
          <cell r="F1201">
            <v>4588.4338295689076</v>
          </cell>
          <cell r="H1201">
            <v>2156.5638998973864</v>
          </cell>
          <cell r="I1201">
            <v>0.53</v>
          </cell>
          <cell r="J1201" t="str">
            <v>OK</v>
          </cell>
          <cell r="K1201" t="str">
            <v>ICZZD</v>
          </cell>
          <cell r="L1201">
            <v>0.83575249690254239</v>
          </cell>
          <cell r="M1201">
            <v>2.2048536643521327E-2</v>
          </cell>
          <cell r="N1201">
            <v>0</v>
          </cell>
          <cell r="O1201">
            <v>0</v>
          </cell>
          <cell r="P1201">
            <v>0</v>
          </cell>
          <cell r="Q1201">
            <v>7.5957026778329167E-3</v>
          </cell>
          <cell r="R1201">
            <v>0</v>
          </cell>
          <cell r="S1201">
            <v>0</v>
          </cell>
          <cell r="T1201">
            <v>1.6457355801971319E-2</v>
          </cell>
          <cell r="U1201">
            <v>0</v>
          </cell>
          <cell r="V1201">
            <v>5.9859442844751108E-2</v>
          </cell>
          <cell r="W1201">
            <v>0</v>
          </cell>
          <cell r="X1201">
            <v>3.1809975462097739E-2</v>
          </cell>
          <cell r="Y1201">
            <v>0</v>
          </cell>
          <cell r="Z1201">
            <v>0</v>
          </cell>
          <cell r="AA1201">
            <v>0</v>
          </cell>
          <cell r="AB1201">
            <v>2.6476489667283106E-2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>
            <v>0</v>
          </cell>
          <cell r="AM1201">
            <v>0</v>
          </cell>
          <cell r="AN1201">
            <v>0</v>
          </cell>
          <cell r="AO1201">
            <v>0</v>
          </cell>
          <cell r="AP1201">
            <v>0</v>
          </cell>
          <cell r="AQ1201">
            <v>0</v>
          </cell>
          <cell r="AR1201">
            <v>0</v>
          </cell>
          <cell r="AS1201">
            <v>0</v>
          </cell>
          <cell r="AT1201">
            <v>0</v>
          </cell>
          <cell r="AU1201">
            <v>0</v>
          </cell>
          <cell r="AV1201">
            <v>1802.3536640691252</v>
          </cell>
          <cell r="AW1201">
            <v>47.549078170982781</v>
          </cell>
          <cell r="AX1201">
            <v>1.320807726971744</v>
          </cell>
          <cell r="AY1201">
            <v>0</v>
          </cell>
          <cell r="AZ1201">
            <v>0</v>
          </cell>
          <cell r="BA1201">
            <v>0</v>
          </cell>
          <cell r="BB1201">
            <v>0</v>
          </cell>
          <cell r="BC1201">
            <v>0</v>
          </cell>
          <cell r="BD1201">
            <v>0</v>
          </cell>
          <cell r="BE1201">
            <v>16.380618189368377</v>
          </cell>
          <cell r="BF1201">
            <v>0.45501717192689939</v>
          </cell>
          <cell r="BG1201">
            <v>0</v>
          </cell>
          <cell r="BH1201">
            <v>0</v>
          </cell>
          <cell r="BI1201">
            <v>0</v>
          </cell>
          <cell r="BJ1201">
            <v>0</v>
          </cell>
          <cell r="BK1201">
            <v>35.491339410298146</v>
          </cell>
          <cell r="BL1201">
            <v>0.9339826160604775</v>
          </cell>
          <cell r="BM1201">
            <v>0</v>
          </cell>
          <cell r="BN1201">
            <v>0</v>
          </cell>
          <cell r="BO1201">
            <v>129.09071350696115</v>
          </cell>
          <cell r="BP1201">
            <v>3.972021954060343</v>
          </cell>
          <cell r="BQ1201">
            <v>0</v>
          </cell>
          <cell r="BR1201">
            <v>0</v>
          </cell>
          <cell r="BS1201">
            <v>68.600244738181672</v>
          </cell>
          <cell r="BT1201">
            <v>2.1107767611748205</v>
          </cell>
          <cell r="BU1201">
            <v>0</v>
          </cell>
          <cell r="BV1201">
            <v>0</v>
          </cell>
          <cell r="BW1201">
            <v>0</v>
          </cell>
          <cell r="BX1201">
            <v>0</v>
          </cell>
          <cell r="BY1201">
            <v>0</v>
          </cell>
          <cell r="BZ1201">
            <v>0</v>
          </cell>
          <cell r="CA1201">
            <v>57.098241812468906</v>
          </cell>
          <cell r="CB1201">
            <v>1.5431957246613217</v>
          </cell>
          <cell r="CC1201">
            <v>0</v>
          </cell>
          <cell r="CD1201">
            <v>0</v>
          </cell>
          <cell r="CE1201">
            <v>0</v>
          </cell>
          <cell r="CF1201">
            <v>0</v>
          </cell>
          <cell r="CG1201">
            <v>0</v>
          </cell>
          <cell r="CH1201">
            <v>0</v>
          </cell>
          <cell r="CI1201">
            <v>0</v>
          </cell>
          <cell r="CJ1201">
            <v>0</v>
          </cell>
          <cell r="CK1201">
            <v>0</v>
          </cell>
          <cell r="CL1201">
            <v>0</v>
          </cell>
          <cell r="CM1201">
            <v>0</v>
          </cell>
          <cell r="CN1201">
            <v>0</v>
          </cell>
          <cell r="CO1201">
            <v>0</v>
          </cell>
          <cell r="CP1201">
            <v>0</v>
          </cell>
          <cell r="CQ1201">
            <v>0</v>
          </cell>
          <cell r="CR1201">
            <v>0</v>
          </cell>
          <cell r="CS1201">
            <v>0</v>
          </cell>
          <cell r="CT1201">
            <v>0</v>
          </cell>
          <cell r="CU1201">
            <v>0</v>
          </cell>
          <cell r="CV1201">
            <v>0</v>
          </cell>
          <cell r="CW1201">
            <v>0</v>
          </cell>
          <cell r="CX1201">
            <v>0</v>
          </cell>
          <cell r="CY1201">
            <v>0</v>
          </cell>
          <cell r="CZ1201">
            <v>0</v>
          </cell>
          <cell r="DA1201">
            <v>0</v>
          </cell>
          <cell r="DB1201">
            <v>0</v>
          </cell>
          <cell r="DC1201">
            <v>0</v>
          </cell>
          <cell r="DD1201">
            <v>2156.5638998973864</v>
          </cell>
          <cell r="DE1201">
            <v>0</v>
          </cell>
          <cell r="DG1201">
            <v>2104.4834092232045</v>
          </cell>
          <cell r="DH1201">
            <v>0.82491330090687565</v>
          </cell>
          <cell r="DI1201">
            <v>0.03</v>
          </cell>
          <cell r="DJ1201">
            <v>52.080490674182059</v>
          </cell>
          <cell r="DK1201">
            <v>2.4747399027206268E-2</v>
          </cell>
          <cell r="DL1201">
            <v>0</v>
          </cell>
        </row>
        <row r="1202">
          <cell r="A1202" t="str">
            <v>B10426LR1400LT2500</v>
          </cell>
          <cell r="B1202" t="str">
            <v>RULLIERA FOLLE DR16/P44 LR1400 LT2500</v>
          </cell>
          <cell r="C1202" t="str">
            <v>IDLE ROLLER CONVEYOR DR16/P44 LR1400 LT2500</v>
          </cell>
          <cell r="F1202">
            <v>5229.8582139821492</v>
          </cell>
          <cell r="H1202">
            <v>2458.03336057161</v>
          </cell>
          <cell r="I1202">
            <v>0.53</v>
          </cell>
          <cell r="J1202" t="str">
            <v>OK</v>
          </cell>
          <cell r="K1202" t="str">
            <v>ICZZD</v>
          </cell>
          <cell r="L1202">
            <v>0.83575249690254239</v>
          </cell>
          <cell r="M1202">
            <v>2.2048536643521327E-2</v>
          </cell>
          <cell r="N1202">
            <v>0</v>
          </cell>
          <cell r="O1202">
            <v>0</v>
          </cell>
          <cell r="P1202">
            <v>0</v>
          </cell>
          <cell r="Q1202">
            <v>7.5957026778329167E-3</v>
          </cell>
          <cell r="R1202">
            <v>0</v>
          </cell>
          <cell r="S1202">
            <v>0</v>
          </cell>
          <cell r="T1202">
            <v>1.6457355801971319E-2</v>
          </cell>
          <cell r="U1202">
            <v>0</v>
          </cell>
          <cell r="V1202">
            <v>5.9859442844751108E-2</v>
          </cell>
          <cell r="W1202">
            <v>0</v>
          </cell>
          <cell r="X1202">
            <v>3.1809975462097739E-2</v>
          </cell>
          <cell r="Y1202">
            <v>0</v>
          </cell>
          <cell r="Z1202">
            <v>0</v>
          </cell>
          <cell r="AA1202">
            <v>0</v>
          </cell>
          <cell r="AB1202">
            <v>2.6476489667283106E-2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>
            <v>0</v>
          </cell>
          <cell r="AM1202">
            <v>0</v>
          </cell>
          <cell r="AN1202">
            <v>0</v>
          </cell>
          <cell r="AO1202">
            <v>0</v>
          </cell>
          <cell r="AP1202">
            <v>0</v>
          </cell>
          <cell r="AQ1202">
            <v>0</v>
          </cell>
          <cell r="AR1202">
            <v>0</v>
          </cell>
          <cell r="AS1202">
            <v>0</v>
          </cell>
          <cell r="AT1202">
            <v>0</v>
          </cell>
          <cell r="AU1202">
            <v>0</v>
          </cell>
          <cell r="AV1202">
            <v>2054.3075185674702</v>
          </cell>
          <cell r="AW1202">
            <v>54.196038621561016</v>
          </cell>
          <cell r="AX1202">
            <v>1.5054455172655838</v>
          </cell>
          <cell r="AY1202">
            <v>0</v>
          </cell>
          <cell r="AZ1202">
            <v>0</v>
          </cell>
          <cell r="BA1202">
            <v>0</v>
          </cell>
          <cell r="BB1202">
            <v>0</v>
          </cell>
          <cell r="BC1202">
            <v>0</v>
          </cell>
          <cell r="BD1202">
            <v>0</v>
          </cell>
          <cell r="BE1202">
            <v>18.670490579096423</v>
          </cell>
          <cell r="BF1202">
            <v>0.51862473830823397</v>
          </cell>
          <cell r="BG1202">
            <v>0</v>
          </cell>
          <cell r="BH1202">
            <v>0</v>
          </cell>
          <cell r="BI1202">
            <v>0</v>
          </cell>
          <cell r="BJ1202">
            <v>0</v>
          </cell>
          <cell r="BK1202">
            <v>40.452729588042246</v>
          </cell>
          <cell r="BL1202">
            <v>1.064545515474796</v>
          </cell>
          <cell r="BM1202">
            <v>0</v>
          </cell>
          <cell r="BN1202">
            <v>0</v>
          </cell>
          <cell r="BO1202">
            <v>147.13650745762777</v>
          </cell>
          <cell r="BP1202">
            <v>4.5272771525423927</v>
          </cell>
          <cell r="BQ1202">
            <v>0</v>
          </cell>
          <cell r="BR1202">
            <v>0</v>
          </cell>
          <cell r="BS1202">
            <v>78.189980884800562</v>
          </cell>
          <cell r="BT1202">
            <v>2.405845565686171</v>
          </cell>
          <cell r="BU1202">
            <v>0</v>
          </cell>
          <cell r="BV1202">
            <v>0</v>
          </cell>
          <cell r="BW1202">
            <v>0</v>
          </cell>
          <cell r="BX1202">
            <v>0</v>
          </cell>
          <cell r="BY1202">
            <v>0</v>
          </cell>
          <cell r="BZ1202">
            <v>0</v>
          </cell>
          <cell r="CA1202">
            <v>65.080094873011404</v>
          </cell>
          <cell r="CB1202">
            <v>1.7589214830543622</v>
          </cell>
          <cell r="CC1202">
            <v>0</v>
          </cell>
          <cell r="CD1202">
            <v>0</v>
          </cell>
          <cell r="CE1202">
            <v>0</v>
          </cell>
          <cell r="CF1202">
            <v>0</v>
          </cell>
          <cell r="CG1202">
            <v>0</v>
          </cell>
          <cell r="CH1202">
            <v>0</v>
          </cell>
          <cell r="CI1202">
            <v>0</v>
          </cell>
          <cell r="CJ1202">
            <v>0</v>
          </cell>
          <cell r="CK1202">
            <v>0</v>
          </cell>
          <cell r="CL1202">
            <v>0</v>
          </cell>
          <cell r="CM1202">
            <v>0</v>
          </cell>
          <cell r="CN1202">
            <v>0</v>
          </cell>
          <cell r="CO1202">
            <v>0</v>
          </cell>
          <cell r="CP1202">
            <v>0</v>
          </cell>
          <cell r="CQ1202">
            <v>0</v>
          </cell>
          <cell r="CR1202">
            <v>0</v>
          </cell>
          <cell r="CS1202">
            <v>0</v>
          </cell>
          <cell r="CT1202">
            <v>0</v>
          </cell>
          <cell r="CU1202">
            <v>0</v>
          </cell>
          <cell r="CV1202">
            <v>0</v>
          </cell>
          <cell r="CW1202">
            <v>0</v>
          </cell>
          <cell r="CX1202">
            <v>0</v>
          </cell>
          <cell r="CY1202">
            <v>0</v>
          </cell>
          <cell r="CZ1202">
            <v>0</v>
          </cell>
          <cell r="DA1202">
            <v>0</v>
          </cell>
          <cell r="DB1202">
            <v>0</v>
          </cell>
          <cell r="DC1202">
            <v>0</v>
          </cell>
          <cell r="DD1202">
            <v>2458.03336057161</v>
          </cell>
          <cell r="DE1202">
            <v>0</v>
          </cell>
          <cell r="DG1202">
            <v>2398.6724561633655</v>
          </cell>
          <cell r="DH1202">
            <v>0.82491330090687565</v>
          </cell>
          <cell r="DI1202">
            <v>0.03</v>
          </cell>
          <cell r="DJ1202">
            <v>59.360904408243741</v>
          </cell>
          <cell r="DK1202">
            <v>2.4747399027206268E-2</v>
          </cell>
          <cell r="DL1202">
            <v>0</v>
          </cell>
        </row>
        <row r="1203">
          <cell r="A1203" t="str">
            <v>B10433L0300R375M30</v>
          </cell>
          <cell r="B1203" t="str">
            <v>CURVA A RULLI MOT LR0300 Ri375-30°</v>
          </cell>
          <cell r="F1203">
            <v>3615.2505311557302</v>
          </cell>
          <cell r="H1203">
            <v>1699.167749643193</v>
          </cell>
          <cell r="I1203">
            <v>0.53</v>
          </cell>
          <cell r="J1203" t="str">
            <v>OK</v>
          </cell>
          <cell r="K1203" t="str">
            <v>ICZZD</v>
          </cell>
          <cell r="L1203">
            <v>0.83575249690254239</v>
          </cell>
          <cell r="M1203">
            <v>2.2048536643521327E-2</v>
          </cell>
          <cell r="N1203">
            <v>0</v>
          </cell>
          <cell r="O1203">
            <v>0</v>
          </cell>
          <cell r="P1203">
            <v>0</v>
          </cell>
          <cell r="Q1203">
            <v>7.5957026778329167E-3</v>
          </cell>
          <cell r="R1203">
            <v>0</v>
          </cell>
          <cell r="S1203">
            <v>0</v>
          </cell>
          <cell r="T1203">
            <v>1.6457355801971319E-2</v>
          </cell>
          <cell r="U1203">
            <v>0</v>
          </cell>
          <cell r="V1203">
            <v>5.9859442844751108E-2</v>
          </cell>
          <cell r="W1203">
            <v>0</v>
          </cell>
          <cell r="X1203">
            <v>3.1809975462097739E-2</v>
          </cell>
          <cell r="Y1203">
            <v>0</v>
          </cell>
          <cell r="Z1203">
            <v>0</v>
          </cell>
          <cell r="AA1203">
            <v>0</v>
          </cell>
          <cell r="AB1203">
            <v>2.6476489667283106E-2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>
            <v>0</v>
          </cell>
          <cell r="AM1203">
            <v>0</v>
          </cell>
          <cell r="AN1203">
            <v>0</v>
          </cell>
          <cell r="AO1203">
            <v>0</v>
          </cell>
          <cell r="AP1203">
            <v>0</v>
          </cell>
          <cell r="AQ1203">
            <v>0</v>
          </cell>
          <cell r="AR1203">
            <v>0</v>
          </cell>
          <cell r="AS1203">
            <v>0</v>
          </cell>
          <cell r="AT1203">
            <v>0</v>
          </cell>
          <cell r="AU1203">
            <v>0</v>
          </cell>
          <cell r="AV1203">
            <v>1420.0836894205727</v>
          </cell>
          <cell r="AW1203">
            <v>37.464162391497617</v>
          </cell>
          <cell r="AX1203">
            <v>1.0406711775416004</v>
          </cell>
          <cell r="AY1203">
            <v>0</v>
          </cell>
          <cell r="AZ1203">
            <v>0</v>
          </cell>
          <cell r="BA1203">
            <v>0</v>
          </cell>
          <cell r="BB1203">
            <v>0</v>
          </cell>
          <cell r="BC1203">
            <v>0</v>
          </cell>
          <cell r="BD1203">
            <v>0</v>
          </cell>
          <cell r="BE1203">
            <v>12.906373026052131</v>
          </cell>
          <cell r="BF1203">
            <v>0.35851036183478141</v>
          </cell>
          <cell r="BG1203">
            <v>0</v>
          </cell>
          <cell r="BH1203">
            <v>0</v>
          </cell>
          <cell r="BI1203">
            <v>0</v>
          </cell>
          <cell r="BJ1203">
            <v>0</v>
          </cell>
          <cell r="BK1203">
            <v>27.963808223112952</v>
          </cell>
          <cell r="BL1203">
            <v>0.73588969008191984</v>
          </cell>
          <cell r="BM1203">
            <v>0</v>
          </cell>
          <cell r="BN1203">
            <v>0</v>
          </cell>
          <cell r="BO1203">
            <v>101.71123479341107</v>
          </cell>
          <cell r="BP1203">
            <v>3.129576455181879</v>
          </cell>
          <cell r="BQ1203">
            <v>0</v>
          </cell>
          <cell r="BR1203">
            <v>0</v>
          </cell>
          <cell r="BS1203">
            <v>54.050484422137806</v>
          </cell>
          <cell r="BT1203">
            <v>1.663091828373471</v>
          </cell>
          <cell r="BU1203">
            <v>0</v>
          </cell>
          <cell r="BV1203">
            <v>0</v>
          </cell>
          <cell r="BW1203">
            <v>0</v>
          </cell>
          <cell r="BX1203">
            <v>0</v>
          </cell>
          <cell r="BY1203">
            <v>0</v>
          </cell>
          <cell r="BZ1203">
            <v>0</v>
          </cell>
          <cell r="CA1203">
            <v>44.987997366408685</v>
          </cell>
          <cell r="CB1203">
            <v>1.2158918207137481</v>
          </cell>
          <cell r="CC1203">
            <v>0</v>
          </cell>
          <cell r="CD1203">
            <v>0</v>
          </cell>
          <cell r="CE1203">
            <v>0</v>
          </cell>
          <cell r="CF1203">
            <v>0</v>
          </cell>
          <cell r="CG1203">
            <v>0</v>
          </cell>
          <cell r="CH1203">
            <v>0</v>
          </cell>
          <cell r="CI1203">
            <v>0</v>
          </cell>
          <cell r="CJ1203">
            <v>0</v>
          </cell>
          <cell r="CK1203">
            <v>0</v>
          </cell>
          <cell r="CL1203">
            <v>0</v>
          </cell>
          <cell r="CM1203">
            <v>0</v>
          </cell>
          <cell r="CN1203">
            <v>0</v>
          </cell>
          <cell r="CO1203">
            <v>0</v>
          </cell>
          <cell r="CP1203">
            <v>0</v>
          </cell>
          <cell r="CQ1203">
            <v>0</v>
          </cell>
          <cell r="CR1203">
            <v>0</v>
          </cell>
          <cell r="CS1203">
            <v>0</v>
          </cell>
          <cell r="CT1203">
            <v>0</v>
          </cell>
          <cell r="CU1203">
            <v>0</v>
          </cell>
          <cell r="CV1203">
            <v>0</v>
          </cell>
          <cell r="CW1203">
            <v>0</v>
          </cell>
          <cell r="CX1203">
            <v>0</v>
          </cell>
          <cell r="CY1203">
            <v>0</v>
          </cell>
          <cell r="CZ1203">
            <v>0</v>
          </cell>
          <cell r="DA1203">
            <v>0</v>
          </cell>
          <cell r="DB1203">
            <v>0</v>
          </cell>
          <cell r="DC1203">
            <v>0</v>
          </cell>
          <cell r="DD1203">
            <v>1699.1677496431928</v>
          </cell>
          <cell r="DE1203">
            <v>0</v>
          </cell>
          <cell r="DG1203">
            <v>1658.1332641158351</v>
          </cell>
          <cell r="DH1203">
            <v>0.82491330090687565</v>
          </cell>
          <cell r="DI1203">
            <v>0.03</v>
          </cell>
          <cell r="DJ1203">
            <v>41.034485527358569</v>
          </cell>
          <cell r="DK1203">
            <v>2.4747399027206265E-2</v>
          </cell>
          <cell r="DL1203">
            <v>0</v>
          </cell>
        </row>
        <row r="1204">
          <cell r="A1204" t="str">
            <v>B10433L0300R375M45</v>
          </cell>
          <cell r="B1204" t="str">
            <v>CURVA A RULLI MOT LR0300 Ri375-45°</v>
          </cell>
          <cell r="F1204">
            <v>4528.8047443564064</v>
          </cell>
          <cell r="H1204">
            <v>2128.538229847511</v>
          </cell>
          <cell r="I1204">
            <v>0.53</v>
          </cell>
          <cell r="J1204" t="str">
            <v>OK</v>
          </cell>
          <cell r="K1204" t="str">
            <v>ICZZD</v>
          </cell>
          <cell r="L1204">
            <v>0.83575249690254239</v>
          </cell>
          <cell r="M1204">
            <v>2.2048536643521327E-2</v>
          </cell>
          <cell r="N1204">
            <v>0</v>
          </cell>
          <cell r="O1204">
            <v>0</v>
          </cell>
          <cell r="P1204">
            <v>0</v>
          </cell>
          <cell r="Q1204">
            <v>7.5957026778329167E-3</v>
          </cell>
          <cell r="R1204">
            <v>0</v>
          </cell>
          <cell r="S1204">
            <v>0</v>
          </cell>
          <cell r="T1204">
            <v>1.6457355801971319E-2</v>
          </cell>
          <cell r="U1204">
            <v>0</v>
          </cell>
          <cell r="V1204">
            <v>5.9859442844751108E-2</v>
          </cell>
          <cell r="W1204">
            <v>0</v>
          </cell>
          <cell r="X1204">
            <v>3.1809975462097739E-2</v>
          </cell>
          <cell r="Y1204">
            <v>0</v>
          </cell>
          <cell r="Z1204">
            <v>0</v>
          </cell>
          <cell r="AA1204">
            <v>0</v>
          </cell>
          <cell r="AB1204">
            <v>2.6476489667283106E-2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>
            <v>0</v>
          </cell>
          <cell r="AM1204">
            <v>0</v>
          </cell>
          <cell r="AN1204">
            <v>0</v>
          </cell>
          <cell r="AO1204">
            <v>0</v>
          </cell>
          <cell r="AP1204">
            <v>0</v>
          </cell>
          <cell r="AQ1204">
            <v>0</v>
          </cell>
          <cell r="AR1204">
            <v>0</v>
          </cell>
          <cell r="AS1204">
            <v>0</v>
          </cell>
          <cell r="AT1204">
            <v>0</v>
          </cell>
          <cell r="AU1204">
            <v>0</v>
          </cell>
          <cell r="AV1204">
            <v>1778.9311403475751</v>
          </cell>
          <cell r="AW1204">
            <v>46.931153157928868</v>
          </cell>
          <cell r="AX1204">
            <v>1.303643143275802</v>
          </cell>
          <cell r="AY1204">
            <v>0</v>
          </cell>
          <cell r="AZ1204">
            <v>0</v>
          </cell>
          <cell r="BA1204">
            <v>0</v>
          </cell>
          <cell r="BB1204">
            <v>0</v>
          </cell>
          <cell r="BC1204">
            <v>0</v>
          </cell>
          <cell r="BD1204">
            <v>0</v>
          </cell>
          <cell r="BE1204">
            <v>16.167743532322476</v>
          </cell>
          <cell r="BF1204">
            <v>0.44910398700895765</v>
          </cell>
          <cell r="BG1204">
            <v>0</v>
          </cell>
          <cell r="BH1204">
            <v>0</v>
          </cell>
          <cell r="BI1204">
            <v>0</v>
          </cell>
          <cell r="BJ1204">
            <v>0</v>
          </cell>
          <cell r="BK1204">
            <v>35.030110986698695</v>
          </cell>
          <cell r="BL1204">
            <v>0.92184502596575513</v>
          </cell>
          <cell r="BM1204">
            <v>0</v>
          </cell>
          <cell r="BN1204">
            <v>0</v>
          </cell>
          <cell r="BO1204">
            <v>127.41311251242479</v>
          </cell>
          <cell r="BP1204">
            <v>3.9204034619207628</v>
          </cell>
          <cell r="BQ1204">
            <v>0</v>
          </cell>
          <cell r="BR1204">
            <v>0</v>
          </cell>
          <cell r="BS1204">
            <v>67.708748861586287</v>
          </cell>
          <cell r="BT1204">
            <v>2.0833461188180395</v>
          </cell>
          <cell r="BU1204">
            <v>0</v>
          </cell>
          <cell r="BV1204">
            <v>0</v>
          </cell>
          <cell r="BW1204">
            <v>0</v>
          </cell>
          <cell r="BX1204">
            <v>0</v>
          </cell>
          <cell r="BY1204">
            <v>0</v>
          </cell>
          <cell r="BZ1204">
            <v>0</v>
          </cell>
          <cell r="CA1204">
            <v>56.356220448974696</v>
          </cell>
          <cell r="CB1204">
            <v>1.5231410932155323</v>
          </cell>
          <cell r="CC1204">
            <v>0</v>
          </cell>
          <cell r="CD1204">
            <v>0</v>
          </cell>
          <cell r="CE1204">
            <v>0</v>
          </cell>
          <cell r="CF1204">
            <v>0</v>
          </cell>
          <cell r="CG1204">
            <v>0</v>
          </cell>
          <cell r="CH1204">
            <v>0</v>
          </cell>
          <cell r="CI1204">
            <v>0</v>
          </cell>
          <cell r="CJ1204">
            <v>0</v>
          </cell>
          <cell r="CK1204">
            <v>0</v>
          </cell>
          <cell r="CL1204">
            <v>0</v>
          </cell>
          <cell r="CM1204">
            <v>0</v>
          </cell>
          <cell r="CN1204">
            <v>0</v>
          </cell>
          <cell r="CO1204">
            <v>0</v>
          </cell>
          <cell r="CP1204">
            <v>0</v>
          </cell>
          <cell r="CQ1204">
            <v>0</v>
          </cell>
          <cell r="CR1204">
            <v>0</v>
          </cell>
          <cell r="CS1204">
            <v>0</v>
          </cell>
          <cell r="CT1204">
            <v>0</v>
          </cell>
          <cell r="CU1204">
            <v>0</v>
          </cell>
          <cell r="CV1204">
            <v>0</v>
          </cell>
          <cell r="CW1204">
            <v>0</v>
          </cell>
          <cell r="CX1204">
            <v>0</v>
          </cell>
          <cell r="CY1204">
            <v>0</v>
          </cell>
          <cell r="CZ1204">
            <v>0</v>
          </cell>
          <cell r="DA1204">
            <v>0</v>
          </cell>
          <cell r="DB1204">
            <v>0</v>
          </cell>
          <cell r="DC1204">
            <v>0</v>
          </cell>
          <cell r="DD1204">
            <v>2128.538229847511</v>
          </cell>
          <cell r="DE1204">
            <v>0</v>
          </cell>
          <cell r="DG1204">
            <v>2077.1345522497882</v>
          </cell>
          <cell r="DH1204">
            <v>0.82491330090687565</v>
          </cell>
          <cell r="DI1204">
            <v>0.03</v>
          </cell>
          <cell r="DJ1204">
            <v>51.40367759772294</v>
          </cell>
          <cell r="DK1204">
            <v>2.4747399027206272E-2</v>
          </cell>
          <cell r="DL1204">
            <v>0</v>
          </cell>
        </row>
        <row r="1205">
          <cell r="A1205" t="str">
            <v>B10433L0300R375M60</v>
          </cell>
          <cell r="B1205" t="str">
            <v>CURVA A RULLI MOT LR0300 Ri375-60°</v>
          </cell>
          <cell r="F1205">
            <v>5442.3589575570795</v>
          </cell>
          <cell r="H1205">
            <v>2557.9087100518273</v>
          </cell>
          <cell r="I1205">
            <v>0.53</v>
          </cell>
          <cell r="J1205" t="str">
            <v>OK</v>
          </cell>
          <cell r="K1205" t="str">
            <v>ICZZD</v>
          </cell>
          <cell r="L1205">
            <v>0.83575249690254239</v>
          </cell>
          <cell r="M1205">
            <v>2.2048536643521327E-2</v>
          </cell>
          <cell r="N1205">
            <v>0</v>
          </cell>
          <cell r="O1205">
            <v>0</v>
          </cell>
          <cell r="P1205">
            <v>0</v>
          </cell>
          <cell r="Q1205">
            <v>7.5957026778329167E-3</v>
          </cell>
          <cell r="R1205">
            <v>0</v>
          </cell>
          <cell r="S1205">
            <v>0</v>
          </cell>
          <cell r="T1205">
            <v>1.6457355801971319E-2</v>
          </cell>
          <cell r="U1205">
            <v>0</v>
          </cell>
          <cell r="V1205">
            <v>5.9859442844751108E-2</v>
          </cell>
          <cell r="W1205">
            <v>0</v>
          </cell>
          <cell r="X1205">
            <v>3.1809975462097739E-2</v>
          </cell>
          <cell r="Y1205">
            <v>0</v>
          </cell>
          <cell r="Z1205">
            <v>0</v>
          </cell>
          <cell r="AA1205">
            <v>0</v>
          </cell>
          <cell r="AB1205">
            <v>2.6476489667283106E-2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>
            <v>0</v>
          </cell>
          <cell r="AM1205">
            <v>0</v>
          </cell>
          <cell r="AN1205">
            <v>0</v>
          </cell>
          <cell r="AO1205">
            <v>0</v>
          </cell>
          <cell r="AP1205">
            <v>0</v>
          </cell>
          <cell r="AQ1205">
            <v>0</v>
          </cell>
          <cell r="AR1205">
            <v>0</v>
          </cell>
          <cell r="AS1205">
            <v>0</v>
          </cell>
          <cell r="AT1205">
            <v>0</v>
          </cell>
          <cell r="AU1205">
            <v>0</v>
          </cell>
          <cell r="AV1205">
            <v>2137.7785912745758</v>
          </cell>
          <cell r="AW1205">
            <v>56.398143924360085</v>
          </cell>
          <cell r="AX1205">
            <v>1.5666151090100024</v>
          </cell>
          <cell r="AY1205">
            <v>0</v>
          </cell>
          <cell r="AZ1205">
            <v>0</v>
          </cell>
          <cell r="BA1205">
            <v>0</v>
          </cell>
          <cell r="BB1205">
            <v>0</v>
          </cell>
          <cell r="BC1205">
            <v>0</v>
          </cell>
          <cell r="BD1205">
            <v>0</v>
          </cell>
          <cell r="BE1205">
            <v>19.429114038592807</v>
          </cell>
          <cell r="BF1205">
            <v>0.5396976121831335</v>
          </cell>
          <cell r="BG1205">
            <v>0</v>
          </cell>
          <cell r="BH1205">
            <v>0</v>
          </cell>
          <cell r="BI1205">
            <v>0</v>
          </cell>
          <cell r="BJ1205">
            <v>0</v>
          </cell>
          <cell r="BK1205">
            <v>42.096413750284412</v>
          </cell>
          <cell r="BL1205">
            <v>1.1078003618495897</v>
          </cell>
          <cell r="BM1205">
            <v>0</v>
          </cell>
          <cell r="BN1205">
            <v>0</v>
          </cell>
          <cell r="BO1205">
            <v>153.11499023143838</v>
          </cell>
          <cell r="BP1205">
            <v>4.7112304686596422</v>
          </cell>
          <cell r="BQ1205">
            <v>0</v>
          </cell>
          <cell r="BR1205">
            <v>0</v>
          </cell>
          <cell r="BS1205">
            <v>81.367013301034703</v>
          </cell>
          <cell r="BT1205">
            <v>2.5036004092626061</v>
          </cell>
          <cell r="BU1205">
            <v>0</v>
          </cell>
          <cell r="BV1205">
            <v>0</v>
          </cell>
          <cell r="BW1205">
            <v>0</v>
          </cell>
          <cell r="BX1205">
            <v>0</v>
          </cell>
          <cell r="BY1205">
            <v>0</v>
          </cell>
          <cell r="BZ1205">
            <v>0</v>
          </cell>
          <cell r="CA1205">
            <v>67.724443531540658</v>
          </cell>
          <cell r="CB1205">
            <v>1.8303903657173151</v>
          </cell>
          <cell r="CC1205">
            <v>0</v>
          </cell>
          <cell r="CD1205">
            <v>0</v>
          </cell>
          <cell r="CE1205">
            <v>0</v>
          </cell>
          <cell r="CF1205">
            <v>0</v>
          </cell>
          <cell r="CG1205">
            <v>0</v>
          </cell>
          <cell r="CH1205">
            <v>0</v>
          </cell>
          <cell r="CI1205">
            <v>0</v>
          </cell>
          <cell r="CJ1205">
            <v>0</v>
          </cell>
          <cell r="CK1205">
            <v>0</v>
          </cell>
          <cell r="CL1205">
            <v>0</v>
          </cell>
          <cell r="CM1205">
            <v>0</v>
          </cell>
          <cell r="CN1205">
            <v>0</v>
          </cell>
          <cell r="CO1205">
            <v>0</v>
          </cell>
          <cell r="CP1205">
            <v>0</v>
          </cell>
          <cell r="CQ1205">
            <v>0</v>
          </cell>
          <cell r="CR1205">
            <v>0</v>
          </cell>
          <cell r="CS1205">
            <v>0</v>
          </cell>
          <cell r="CT1205">
            <v>0</v>
          </cell>
          <cell r="CU1205">
            <v>0</v>
          </cell>
          <cell r="CV1205">
            <v>0</v>
          </cell>
          <cell r="CW1205">
            <v>0</v>
          </cell>
          <cell r="CX1205">
            <v>0</v>
          </cell>
          <cell r="CY1205">
            <v>0</v>
          </cell>
          <cell r="CZ1205">
            <v>0</v>
          </cell>
          <cell r="DA1205">
            <v>0</v>
          </cell>
          <cell r="DB1205">
            <v>0</v>
          </cell>
          <cell r="DC1205">
            <v>0</v>
          </cell>
          <cell r="DD1205">
            <v>2557.9087100518263</v>
          </cell>
          <cell r="DE1205">
            <v>0</v>
          </cell>
          <cell r="DG1205">
            <v>2496.1358403837412</v>
          </cell>
          <cell r="DH1205">
            <v>0.82491330090687565</v>
          </cell>
          <cell r="DI1205">
            <v>0.03</v>
          </cell>
          <cell r="DJ1205">
            <v>61.772869668087296</v>
          </cell>
          <cell r="DK1205">
            <v>2.4747399027206268E-2</v>
          </cell>
          <cell r="DL1205">
            <v>0</v>
          </cell>
        </row>
        <row r="1206">
          <cell r="A1206" t="str">
            <v>B10433L0300R375M90</v>
          </cell>
          <cell r="B1206" t="str">
            <v>CURVA A RULLI MOT LR0300 Ri375-90°</v>
          </cell>
          <cell r="F1206">
            <v>7269.4673839584275</v>
          </cell>
          <cell r="H1206">
            <v>3416.6496704604606</v>
          </cell>
          <cell r="I1206">
            <v>0.53</v>
          </cell>
          <cell r="J1206" t="str">
            <v>OK</v>
          </cell>
          <cell r="K1206" t="str">
            <v>ICZZD</v>
          </cell>
          <cell r="L1206">
            <v>0.83575249690254239</v>
          </cell>
          <cell r="M1206">
            <v>2.2048536643521327E-2</v>
          </cell>
          <cell r="N1206">
            <v>0</v>
          </cell>
          <cell r="O1206">
            <v>0</v>
          </cell>
          <cell r="P1206">
            <v>0</v>
          </cell>
          <cell r="Q1206">
            <v>7.5957026778329167E-3</v>
          </cell>
          <cell r="R1206">
            <v>0</v>
          </cell>
          <cell r="S1206">
            <v>0</v>
          </cell>
          <cell r="T1206">
            <v>1.6457355801971319E-2</v>
          </cell>
          <cell r="U1206">
            <v>0</v>
          </cell>
          <cell r="V1206">
            <v>5.9859442844751108E-2</v>
          </cell>
          <cell r="W1206">
            <v>0</v>
          </cell>
          <cell r="X1206">
            <v>3.1809975462097739E-2</v>
          </cell>
          <cell r="Y1206">
            <v>0</v>
          </cell>
          <cell r="Z1206">
            <v>0</v>
          </cell>
          <cell r="AA1206">
            <v>0</v>
          </cell>
          <cell r="AB1206">
            <v>2.6476489667283106E-2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>
            <v>0</v>
          </cell>
          <cell r="AM1206">
            <v>0</v>
          </cell>
          <cell r="AN1206">
            <v>0</v>
          </cell>
          <cell r="AO1206">
            <v>0</v>
          </cell>
          <cell r="AP1206">
            <v>0</v>
          </cell>
          <cell r="AQ1206">
            <v>0</v>
          </cell>
          <cell r="AR1206">
            <v>0</v>
          </cell>
          <cell r="AS1206">
            <v>0</v>
          </cell>
          <cell r="AT1206">
            <v>0</v>
          </cell>
          <cell r="AU1206">
            <v>0</v>
          </cell>
          <cell r="AV1206">
            <v>2855.4734931285784</v>
          </cell>
          <cell r="AW1206">
            <v>75.332125457222531</v>
          </cell>
          <cell r="AX1206">
            <v>2.0925590404784038</v>
          </cell>
          <cell r="AY1206">
            <v>0</v>
          </cell>
          <cell r="AZ1206">
            <v>0</v>
          </cell>
          <cell r="BA1206">
            <v>0</v>
          </cell>
          <cell r="BB1206">
            <v>0</v>
          </cell>
          <cell r="BC1206">
            <v>0</v>
          </cell>
          <cell r="BD1206">
            <v>0</v>
          </cell>
          <cell r="BE1206">
            <v>25.951855051133474</v>
          </cell>
          <cell r="BF1206">
            <v>0.72088486253148543</v>
          </cell>
          <cell r="BG1206">
            <v>0</v>
          </cell>
          <cell r="BH1206">
            <v>0</v>
          </cell>
          <cell r="BI1206">
            <v>0</v>
          </cell>
          <cell r="BJ1206">
            <v>0</v>
          </cell>
          <cell r="BK1206">
            <v>56.229019277455855</v>
          </cell>
          <cell r="BL1206">
            <v>1.4797110336172594</v>
          </cell>
          <cell r="BM1206">
            <v>0</v>
          </cell>
          <cell r="BN1206">
            <v>0</v>
          </cell>
          <cell r="BO1206">
            <v>204.51874566946566</v>
          </cell>
          <cell r="BP1206">
            <v>6.2928844821374046</v>
          </cell>
          <cell r="BQ1206">
            <v>0</v>
          </cell>
          <cell r="BR1206">
            <v>0</v>
          </cell>
          <cell r="BS1206">
            <v>108.68354217993158</v>
          </cell>
          <cell r="BT1206">
            <v>3.3441089901517409</v>
          </cell>
          <cell r="BU1206">
            <v>0</v>
          </cell>
          <cell r="BV1206">
            <v>0</v>
          </cell>
          <cell r="BW1206">
            <v>0</v>
          </cell>
          <cell r="BX1206">
            <v>0</v>
          </cell>
          <cell r="BY1206">
            <v>0</v>
          </cell>
          <cell r="BZ1206">
            <v>0</v>
          </cell>
          <cell r="CA1206">
            <v>90.460889696672609</v>
          </cell>
          <cell r="CB1206">
            <v>2.4448889107208815</v>
          </cell>
          <cell r="CC1206">
            <v>0</v>
          </cell>
          <cell r="CD1206">
            <v>0</v>
          </cell>
          <cell r="CE1206">
            <v>0</v>
          </cell>
          <cell r="CF1206">
            <v>0</v>
          </cell>
          <cell r="CG1206">
            <v>0</v>
          </cell>
          <cell r="CH1206">
            <v>0</v>
          </cell>
          <cell r="CI1206">
            <v>0</v>
          </cell>
          <cell r="CJ1206">
            <v>0</v>
          </cell>
          <cell r="CK1206">
            <v>0</v>
          </cell>
          <cell r="CL1206">
            <v>0</v>
          </cell>
          <cell r="CM1206">
            <v>0</v>
          </cell>
          <cell r="CN1206">
            <v>0</v>
          </cell>
          <cell r="CO1206">
            <v>0</v>
          </cell>
          <cell r="CP1206">
            <v>0</v>
          </cell>
          <cell r="CQ1206">
            <v>0</v>
          </cell>
          <cell r="CR1206">
            <v>0</v>
          </cell>
          <cell r="CS1206">
            <v>0</v>
          </cell>
          <cell r="CT1206">
            <v>0</v>
          </cell>
          <cell r="CU1206">
            <v>0</v>
          </cell>
          <cell r="CV1206">
            <v>0</v>
          </cell>
          <cell r="CW1206">
            <v>0</v>
          </cell>
          <cell r="CX1206">
            <v>0</v>
          </cell>
          <cell r="CY1206">
            <v>0</v>
          </cell>
          <cell r="CZ1206">
            <v>0</v>
          </cell>
          <cell r="DA1206">
            <v>0</v>
          </cell>
          <cell r="DB1206">
            <v>0</v>
          </cell>
          <cell r="DC1206">
            <v>0</v>
          </cell>
          <cell r="DD1206">
            <v>3416.6496704604597</v>
          </cell>
          <cell r="DE1206">
            <v>0</v>
          </cell>
          <cell r="DG1206">
            <v>3334.1384166516464</v>
          </cell>
          <cell r="DH1206">
            <v>0.82491330090687565</v>
          </cell>
          <cell r="DI1206">
            <v>0.03</v>
          </cell>
          <cell r="DJ1206">
            <v>82.511253808816008</v>
          </cell>
          <cell r="DK1206">
            <v>2.4747399027206272E-2</v>
          </cell>
          <cell r="DL1206">
            <v>0</v>
          </cell>
        </row>
        <row r="1207">
          <cell r="A1207" t="str">
            <v>B10433L0300R375T15</v>
          </cell>
          <cell r="B1207" t="str">
            <v>CURVA A RULLI MOT LR0300 Ri375-15°-TRA</v>
          </cell>
          <cell r="F1207">
            <v>1741.9743351970867</v>
          </cell>
          <cell r="H1207">
            <v>818.72793754263068</v>
          </cell>
          <cell r="I1207">
            <v>0.53</v>
          </cell>
          <cell r="J1207" t="str">
            <v>OK</v>
          </cell>
          <cell r="K1207" t="str">
            <v>ICZZD</v>
          </cell>
          <cell r="L1207">
            <v>0.83575249690254239</v>
          </cell>
          <cell r="M1207">
            <v>2.2048536643521327E-2</v>
          </cell>
          <cell r="N1207">
            <v>0</v>
          </cell>
          <cell r="O1207">
            <v>0</v>
          </cell>
          <cell r="P1207">
            <v>0</v>
          </cell>
          <cell r="Q1207">
            <v>7.5957026778329167E-3</v>
          </cell>
          <cell r="R1207">
            <v>0</v>
          </cell>
          <cell r="S1207">
            <v>0</v>
          </cell>
          <cell r="T1207">
            <v>1.6457355801971319E-2</v>
          </cell>
          <cell r="U1207">
            <v>0</v>
          </cell>
          <cell r="V1207">
            <v>5.9859442844751108E-2</v>
          </cell>
          <cell r="W1207">
            <v>0</v>
          </cell>
          <cell r="X1207">
            <v>3.1809975462097739E-2</v>
          </cell>
          <cell r="Y1207">
            <v>0</v>
          </cell>
          <cell r="Z1207">
            <v>0</v>
          </cell>
          <cell r="AA1207">
            <v>0</v>
          </cell>
          <cell r="AB1207">
            <v>2.6476489667283106E-2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>
            <v>0</v>
          </cell>
          <cell r="AM1207">
            <v>0</v>
          </cell>
          <cell r="AN1207">
            <v>0</v>
          </cell>
          <cell r="AO1207">
            <v>0</v>
          </cell>
          <cell r="AP1207">
            <v>0</v>
          </cell>
          <cell r="AQ1207">
            <v>0</v>
          </cell>
          <cell r="AR1207">
            <v>0</v>
          </cell>
          <cell r="AS1207">
            <v>0</v>
          </cell>
          <cell r="AT1207">
            <v>0</v>
          </cell>
          <cell r="AU1207">
            <v>0</v>
          </cell>
          <cell r="AV1207">
            <v>684.25391808512234</v>
          </cell>
          <cell r="AW1207">
            <v>18.051752931983334</v>
          </cell>
          <cell r="AX1207">
            <v>0.50143758144398154</v>
          </cell>
          <cell r="AY1207">
            <v>0</v>
          </cell>
          <cell r="AZ1207">
            <v>0</v>
          </cell>
          <cell r="BA1207">
            <v>0</v>
          </cell>
          <cell r="BB1207">
            <v>0</v>
          </cell>
          <cell r="BC1207">
            <v>0</v>
          </cell>
          <cell r="BD1207">
            <v>0</v>
          </cell>
          <cell r="BE1207">
            <v>6.218813987609181</v>
          </cell>
          <cell r="BF1207">
            <v>0.17274483298914392</v>
          </cell>
          <cell r="BG1207">
            <v>0</v>
          </cell>
          <cell r="BH1207">
            <v>0</v>
          </cell>
          <cell r="BI1207">
            <v>0</v>
          </cell>
          <cell r="BJ1207">
            <v>0</v>
          </cell>
          <cell r="BK1207">
            <v>13.474096973153225</v>
          </cell>
          <cell r="BL1207">
            <v>0.35458149929350591</v>
          </cell>
          <cell r="BM1207">
            <v>0</v>
          </cell>
          <cell r="BN1207">
            <v>0</v>
          </cell>
          <cell r="BO1207">
            <v>49.008598182734055</v>
          </cell>
          <cell r="BP1207">
            <v>1.5079568671610479</v>
          </cell>
          <cell r="BQ1207">
            <v>0</v>
          </cell>
          <cell r="BR1207">
            <v>0</v>
          </cell>
          <cell r="BS1207">
            <v>26.043715603364973</v>
          </cell>
          <cell r="BT1207">
            <v>0.80134509548815303</v>
          </cell>
          <cell r="BU1207">
            <v>0</v>
          </cell>
          <cell r="BV1207">
            <v>0</v>
          </cell>
          <cell r="BW1207">
            <v>0</v>
          </cell>
          <cell r="BX1207">
            <v>0</v>
          </cell>
          <cell r="BY1207">
            <v>0</v>
          </cell>
          <cell r="BZ1207">
            <v>0</v>
          </cell>
          <cell r="CA1207">
            <v>21.677041778663469</v>
          </cell>
          <cell r="CB1207">
            <v>0.5858659940179316</v>
          </cell>
          <cell r="CC1207">
            <v>0</v>
          </cell>
          <cell r="CD1207">
            <v>0</v>
          </cell>
          <cell r="CE1207">
            <v>0</v>
          </cell>
          <cell r="CF1207">
            <v>0</v>
          </cell>
          <cell r="CG1207">
            <v>0</v>
          </cell>
          <cell r="CH1207">
            <v>0</v>
          </cell>
          <cell r="CI1207">
            <v>0</v>
          </cell>
          <cell r="CJ1207">
            <v>0</v>
          </cell>
          <cell r="CK1207">
            <v>0</v>
          </cell>
          <cell r="CL1207">
            <v>0</v>
          </cell>
          <cell r="CM1207">
            <v>0</v>
          </cell>
          <cell r="CN1207">
            <v>0</v>
          </cell>
          <cell r="CO1207">
            <v>0</v>
          </cell>
          <cell r="CP1207">
            <v>0</v>
          </cell>
          <cell r="CQ1207">
            <v>0</v>
          </cell>
          <cell r="CR1207">
            <v>0</v>
          </cell>
          <cell r="CS1207">
            <v>0</v>
          </cell>
          <cell r="CT1207">
            <v>0</v>
          </cell>
          <cell r="CU1207">
            <v>0</v>
          </cell>
          <cell r="CV1207">
            <v>0</v>
          </cell>
          <cell r="CW1207">
            <v>0</v>
          </cell>
          <cell r="CX1207">
            <v>0</v>
          </cell>
          <cell r="CY1207">
            <v>0</v>
          </cell>
          <cell r="CZ1207">
            <v>0</v>
          </cell>
          <cell r="DA1207">
            <v>0</v>
          </cell>
          <cell r="DB1207">
            <v>0</v>
          </cell>
          <cell r="DC1207">
            <v>0</v>
          </cell>
          <cell r="DD1207">
            <v>818.72793754263057</v>
          </cell>
          <cell r="DE1207">
            <v>0</v>
          </cell>
          <cell r="DG1207">
            <v>798.95585811669309</v>
          </cell>
          <cell r="DH1207">
            <v>0.82491330090687565</v>
          </cell>
          <cell r="DI1207">
            <v>0.03</v>
          </cell>
          <cell r="DJ1207">
            <v>19.7720794259378</v>
          </cell>
          <cell r="DK1207">
            <v>2.4747399027206268E-2</v>
          </cell>
          <cell r="DL1207">
            <v>0</v>
          </cell>
        </row>
        <row r="1208">
          <cell r="A1208" t="str">
            <v>B10433L0300R375T30</v>
          </cell>
          <cell r="B1208" t="str">
            <v>CURVA A RULLI MOT LR0300 Ri375-30°-TRA</v>
          </cell>
          <cell r="F1208">
            <v>2544.6037435056669</v>
          </cell>
          <cell r="H1208">
            <v>1195.9637594476633</v>
          </cell>
          <cell r="I1208">
            <v>0.53</v>
          </cell>
          <cell r="J1208" t="str">
            <v>OK</v>
          </cell>
          <cell r="K1208" t="str">
            <v>ICZZD</v>
          </cell>
          <cell r="L1208">
            <v>0.83575249690254239</v>
          </cell>
          <cell r="M1208">
            <v>2.2048536643521327E-2</v>
          </cell>
          <cell r="N1208">
            <v>0</v>
          </cell>
          <cell r="O1208">
            <v>0</v>
          </cell>
          <cell r="P1208">
            <v>0</v>
          </cell>
          <cell r="Q1208">
            <v>7.5957026778329167E-3</v>
          </cell>
          <cell r="R1208">
            <v>0</v>
          </cell>
          <cell r="S1208">
            <v>0</v>
          </cell>
          <cell r="T1208">
            <v>1.6457355801971319E-2</v>
          </cell>
          <cell r="U1208">
            <v>0</v>
          </cell>
          <cell r="V1208">
            <v>5.9859442844751108E-2</v>
          </cell>
          <cell r="W1208">
            <v>0</v>
          </cell>
          <cell r="X1208">
            <v>3.1809975462097739E-2</v>
          </cell>
          <cell r="Y1208">
            <v>0</v>
          </cell>
          <cell r="Z1208">
            <v>0</v>
          </cell>
          <cell r="AA1208">
            <v>0</v>
          </cell>
          <cell r="AB1208">
            <v>2.6476489667283106E-2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>
            <v>0</v>
          </cell>
          <cell r="AM1208">
            <v>0</v>
          </cell>
          <cell r="AN1208">
            <v>0</v>
          </cell>
          <cell r="AO1208">
            <v>0</v>
          </cell>
          <cell r="AP1208">
            <v>0</v>
          </cell>
          <cell r="AQ1208">
            <v>0</v>
          </cell>
          <cell r="AR1208">
            <v>0</v>
          </cell>
          <cell r="AS1208">
            <v>0</v>
          </cell>
          <cell r="AT1208">
            <v>0</v>
          </cell>
          <cell r="AU1208">
            <v>0</v>
          </cell>
          <cell r="AV1208">
            <v>999.52969816333621</v>
          </cell>
          <cell r="AW1208">
            <v>26.369250774505328</v>
          </cell>
          <cell r="AX1208">
            <v>0.73247918818070357</v>
          </cell>
          <cell r="AY1208">
            <v>0</v>
          </cell>
          <cell r="AZ1208">
            <v>0</v>
          </cell>
          <cell r="BA1208">
            <v>0</v>
          </cell>
          <cell r="BB1208">
            <v>0</v>
          </cell>
          <cell r="BC1208">
            <v>0</v>
          </cell>
          <cell r="BD1208">
            <v>0</v>
          </cell>
          <cell r="BE1208">
            <v>9.0841851302277377</v>
          </cell>
          <cell r="BF1208">
            <v>0.2523384758396594</v>
          </cell>
          <cell r="BG1208">
            <v>0</v>
          </cell>
          <cell r="BH1208">
            <v>0</v>
          </cell>
          <cell r="BI1208">
            <v>0</v>
          </cell>
          <cell r="BJ1208">
            <v>0</v>
          </cell>
          <cell r="BK1208">
            <v>19.682401115493434</v>
          </cell>
          <cell r="BL1208">
            <v>0.51795792409193242</v>
          </cell>
          <cell r="BM1208">
            <v>0</v>
          </cell>
          <cell r="BN1208">
            <v>0</v>
          </cell>
          <cell r="BO1208">
            <v>71.589724303051057</v>
          </cell>
          <cell r="BP1208">
            <v>2.2027607477861864</v>
          </cell>
          <cell r="BQ1208">
            <v>0</v>
          </cell>
          <cell r="BR1208">
            <v>0</v>
          </cell>
          <cell r="BS1208">
            <v>38.043577841588331</v>
          </cell>
          <cell r="BT1208">
            <v>1.1705716258950256</v>
          </cell>
          <cell r="BU1208">
            <v>0</v>
          </cell>
          <cell r="BV1208">
            <v>0</v>
          </cell>
          <cell r="BW1208">
            <v>0</v>
          </cell>
          <cell r="BX1208">
            <v>0</v>
          </cell>
          <cell r="BY1208">
            <v>0</v>
          </cell>
          <cell r="BZ1208">
            <v>0</v>
          </cell>
          <cell r="CA1208">
            <v>31.664922119461114</v>
          </cell>
          <cell r="CB1208">
            <v>0.85580870593138147</v>
          </cell>
          <cell r="CC1208">
            <v>0</v>
          </cell>
          <cell r="CD1208">
            <v>0</v>
          </cell>
          <cell r="CE1208">
            <v>0</v>
          </cell>
          <cell r="CF1208">
            <v>0</v>
          </cell>
          <cell r="CG1208">
            <v>0</v>
          </cell>
          <cell r="CH1208">
            <v>0</v>
          </cell>
          <cell r="CI1208">
            <v>0</v>
          </cell>
          <cell r="CJ1208">
            <v>0</v>
          </cell>
          <cell r="CK1208">
            <v>0</v>
          </cell>
          <cell r="CL1208">
            <v>0</v>
          </cell>
          <cell r="CM1208">
            <v>0</v>
          </cell>
          <cell r="CN1208">
            <v>0</v>
          </cell>
          <cell r="CO1208">
            <v>0</v>
          </cell>
          <cell r="CP1208">
            <v>0</v>
          </cell>
          <cell r="CQ1208">
            <v>0</v>
          </cell>
          <cell r="CR1208">
            <v>0</v>
          </cell>
          <cell r="CS1208">
            <v>0</v>
          </cell>
          <cell r="CT1208">
            <v>0</v>
          </cell>
          <cell r="CU1208">
            <v>0</v>
          </cell>
          <cell r="CV1208">
            <v>0</v>
          </cell>
          <cell r="CW1208">
            <v>0</v>
          </cell>
          <cell r="CX1208">
            <v>0</v>
          </cell>
          <cell r="CY1208">
            <v>0</v>
          </cell>
          <cell r="CZ1208">
            <v>0</v>
          </cell>
          <cell r="DA1208">
            <v>0</v>
          </cell>
          <cell r="DB1208">
            <v>0</v>
          </cell>
          <cell r="DC1208">
            <v>0</v>
          </cell>
          <cell r="DD1208">
            <v>1195.9637594476633</v>
          </cell>
          <cell r="DE1208">
            <v>0</v>
          </cell>
          <cell r="DG1208">
            <v>1167.0815271968422</v>
          </cell>
          <cell r="DH1208">
            <v>0.82491330090687565</v>
          </cell>
          <cell r="DI1208">
            <v>0.03</v>
          </cell>
          <cell r="DJ1208">
            <v>28.882232250821538</v>
          </cell>
          <cell r="DK1208">
            <v>2.4747399027206268E-2</v>
          </cell>
          <cell r="DL1208">
            <v>0</v>
          </cell>
        </row>
        <row r="1209">
          <cell r="A1209" t="str">
            <v>B10433L0300R375T45</v>
          </cell>
          <cell r="B1209" t="str">
            <v>CURVA A RULLI MOT LR0300 Ri375-45°-TRA</v>
          </cell>
          <cell r="F1209">
            <v>3347.2331518142482</v>
          </cell>
          <cell r="H1209">
            <v>1573.1995813526967</v>
          </cell>
          <cell r="I1209">
            <v>0.53</v>
          </cell>
          <cell r="J1209" t="str">
            <v>OK</v>
          </cell>
          <cell r="K1209" t="str">
            <v>ICZZD</v>
          </cell>
          <cell r="L1209">
            <v>0.83575249690254239</v>
          </cell>
          <cell r="M1209">
            <v>2.2048536643521327E-2</v>
          </cell>
          <cell r="N1209">
            <v>0</v>
          </cell>
          <cell r="O1209">
            <v>0</v>
          </cell>
          <cell r="P1209">
            <v>0</v>
          </cell>
          <cell r="Q1209">
            <v>7.5957026778329167E-3</v>
          </cell>
          <cell r="R1209">
            <v>0</v>
          </cell>
          <cell r="S1209">
            <v>0</v>
          </cell>
          <cell r="T1209">
            <v>1.6457355801971319E-2</v>
          </cell>
          <cell r="U1209">
            <v>0</v>
          </cell>
          <cell r="V1209">
            <v>5.9859442844751108E-2</v>
          </cell>
          <cell r="W1209">
            <v>0</v>
          </cell>
          <cell r="X1209">
            <v>3.1809975462097739E-2</v>
          </cell>
          <cell r="Y1209">
            <v>0</v>
          </cell>
          <cell r="Z1209">
            <v>0</v>
          </cell>
          <cell r="AA1209">
            <v>0</v>
          </cell>
          <cell r="AB1209">
            <v>2.6476489667283106E-2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>
            <v>0</v>
          </cell>
          <cell r="AM1209">
            <v>0</v>
          </cell>
          <cell r="AN1209">
            <v>0</v>
          </cell>
          <cell r="AO1209">
            <v>0</v>
          </cell>
          <cell r="AP1209">
            <v>0</v>
          </cell>
          <cell r="AQ1209">
            <v>0</v>
          </cell>
          <cell r="AR1209">
            <v>0</v>
          </cell>
          <cell r="AS1209">
            <v>0</v>
          </cell>
          <cell r="AT1209">
            <v>0</v>
          </cell>
          <cell r="AU1209">
            <v>0</v>
          </cell>
          <cell r="AV1209">
            <v>1314.8054782415506</v>
          </cell>
          <cell r="AW1209">
            <v>34.686748617027341</v>
          </cell>
          <cell r="AX1209">
            <v>0.96352079491742615</v>
          </cell>
          <cell r="AY1209">
            <v>0</v>
          </cell>
          <cell r="AZ1209">
            <v>0</v>
          </cell>
          <cell r="BA1209">
            <v>0</v>
          </cell>
          <cell r="BB1209">
            <v>0</v>
          </cell>
          <cell r="BC1209">
            <v>0</v>
          </cell>
          <cell r="BD1209">
            <v>0</v>
          </cell>
          <cell r="BE1209">
            <v>11.949556272846301</v>
          </cell>
          <cell r="BF1209">
            <v>0.33193211869017503</v>
          </cell>
          <cell r="BG1209">
            <v>0</v>
          </cell>
          <cell r="BH1209">
            <v>0</v>
          </cell>
          <cell r="BI1209">
            <v>0</v>
          </cell>
          <cell r="BJ1209">
            <v>0</v>
          </cell>
          <cell r="BK1209">
            <v>25.890705257833652</v>
          </cell>
          <cell r="BL1209">
            <v>0.68133434889035926</v>
          </cell>
          <cell r="BM1209">
            <v>0</v>
          </cell>
          <cell r="BN1209">
            <v>0</v>
          </cell>
          <cell r="BO1209">
            <v>94.170850423368123</v>
          </cell>
          <cell r="BP1209">
            <v>2.897564628411327</v>
          </cell>
          <cell r="BQ1209">
            <v>0</v>
          </cell>
          <cell r="BR1209">
            <v>0</v>
          </cell>
          <cell r="BS1209">
            <v>50.043440079811717</v>
          </cell>
          <cell r="BT1209">
            <v>1.539798156301899</v>
          </cell>
          <cell r="BU1209">
            <v>0</v>
          </cell>
          <cell r="BV1209">
            <v>0</v>
          </cell>
          <cell r="BW1209">
            <v>0</v>
          </cell>
          <cell r="BX1209">
            <v>0</v>
          </cell>
          <cell r="BY1209">
            <v>0</v>
          </cell>
          <cell r="BZ1209">
            <v>0</v>
          </cell>
          <cell r="CA1209">
            <v>41.652802460258783</v>
          </cell>
          <cell r="CB1209">
            <v>1.125751417844832</v>
          </cell>
          <cell r="CC1209">
            <v>0</v>
          </cell>
          <cell r="CD1209">
            <v>0</v>
          </cell>
          <cell r="CE1209">
            <v>0</v>
          </cell>
          <cell r="CF1209">
            <v>0</v>
          </cell>
          <cell r="CG1209">
            <v>0</v>
          </cell>
          <cell r="CH1209">
            <v>0</v>
          </cell>
          <cell r="CI1209">
            <v>0</v>
          </cell>
          <cell r="CJ1209">
            <v>0</v>
          </cell>
          <cell r="CK1209">
            <v>0</v>
          </cell>
          <cell r="CL1209">
            <v>0</v>
          </cell>
          <cell r="CM1209">
            <v>0</v>
          </cell>
          <cell r="CN1209">
            <v>0</v>
          </cell>
          <cell r="CO1209">
            <v>0</v>
          </cell>
          <cell r="CP1209">
            <v>0</v>
          </cell>
          <cell r="CQ1209">
            <v>0</v>
          </cell>
          <cell r="CR1209">
            <v>0</v>
          </cell>
          <cell r="CS1209">
            <v>0</v>
          </cell>
          <cell r="CT1209">
            <v>0</v>
          </cell>
          <cell r="CU1209">
            <v>0</v>
          </cell>
          <cell r="CV1209">
            <v>0</v>
          </cell>
          <cell r="CW1209">
            <v>0</v>
          </cell>
          <cell r="CX1209">
            <v>0</v>
          </cell>
          <cell r="CY1209">
            <v>0</v>
          </cell>
          <cell r="CZ1209">
            <v>0</v>
          </cell>
          <cell r="DA1209">
            <v>0</v>
          </cell>
          <cell r="DB1209">
            <v>0</v>
          </cell>
          <cell r="DC1209">
            <v>0</v>
          </cell>
          <cell r="DD1209">
            <v>1573.1995813526967</v>
          </cell>
          <cell r="DE1209">
            <v>0</v>
          </cell>
          <cell r="DG1209">
            <v>1535.2071962769915</v>
          </cell>
          <cell r="DH1209">
            <v>0.82491330090687565</v>
          </cell>
          <cell r="DI1209">
            <v>0.03</v>
          </cell>
          <cell r="DJ1209">
            <v>37.992385075705279</v>
          </cell>
          <cell r="DK1209">
            <v>2.4747399027206268E-2</v>
          </cell>
          <cell r="DL1209">
            <v>0</v>
          </cell>
        </row>
        <row r="1210">
          <cell r="A1210" t="str">
            <v>B10433L0300R375T60</v>
          </cell>
          <cell r="B1210" t="str">
            <v>CURVA A RULLI MOT LR0300 Ri375-60°-TRA</v>
          </cell>
          <cell r="F1210">
            <v>4149.8625601228287</v>
          </cell>
          <cell r="H1210">
            <v>1950.4354032577291</v>
          </cell>
          <cell r="I1210">
            <v>0.53</v>
          </cell>
          <cell r="J1210" t="str">
            <v>OK</v>
          </cell>
          <cell r="K1210" t="str">
            <v>ICZZD</v>
          </cell>
          <cell r="L1210">
            <v>0.83575249690254239</v>
          </cell>
          <cell r="M1210">
            <v>2.2048536643521327E-2</v>
          </cell>
          <cell r="N1210">
            <v>0</v>
          </cell>
          <cell r="O1210">
            <v>0</v>
          </cell>
          <cell r="P1210">
            <v>0</v>
          </cell>
          <cell r="Q1210">
            <v>7.5957026778329167E-3</v>
          </cell>
          <cell r="R1210">
            <v>0</v>
          </cell>
          <cell r="S1210">
            <v>0</v>
          </cell>
          <cell r="T1210">
            <v>1.6457355801971319E-2</v>
          </cell>
          <cell r="U1210">
            <v>0</v>
          </cell>
          <cell r="V1210">
            <v>5.9859442844751108E-2</v>
          </cell>
          <cell r="W1210">
            <v>0</v>
          </cell>
          <cell r="X1210">
            <v>3.1809975462097739E-2</v>
          </cell>
          <cell r="Y1210">
            <v>0</v>
          </cell>
          <cell r="Z1210">
            <v>0</v>
          </cell>
          <cell r="AA1210">
            <v>0</v>
          </cell>
          <cell r="AB1210">
            <v>2.6476489667283106E-2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>
            <v>0</v>
          </cell>
          <cell r="AM1210">
            <v>0</v>
          </cell>
          <cell r="AN1210">
            <v>0</v>
          </cell>
          <cell r="AO1210">
            <v>0</v>
          </cell>
          <cell r="AP1210">
            <v>0</v>
          </cell>
          <cell r="AQ1210">
            <v>0</v>
          </cell>
          <cell r="AR1210">
            <v>0</v>
          </cell>
          <cell r="AS1210">
            <v>0</v>
          </cell>
          <cell r="AT1210">
            <v>0</v>
          </cell>
          <cell r="AU1210">
            <v>0</v>
          </cell>
          <cell r="AV1210">
            <v>1630.0812583197644</v>
          </cell>
          <cell r="AW1210">
            <v>43.004246459549336</v>
          </cell>
          <cell r="AX1210">
            <v>1.1945624016541483</v>
          </cell>
          <cell r="AY1210">
            <v>0</v>
          </cell>
          <cell r="AZ1210">
            <v>0</v>
          </cell>
          <cell r="BA1210">
            <v>0</v>
          </cell>
          <cell r="BB1210">
            <v>0</v>
          </cell>
          <cell r="BC1210">
            <v>0</v>
          </cell>
          <cell r="BD1210">
            <v>0</v>
          </cell>
          <cell r="BE1210">
            <v>14.814927415464858</v>
          </cell>
          <cell r="BF1210">
            <v>0.41152576154069048</v>
          </cell>
          <cell r="BG1210">
            <v>0</v>
          </cell>
          <cell r="BH1210">
            <v>0</v>
          </cell>
          <cell r="BI1210">
            <v>0</v>
          </cell>
          <cell r="BJ1210">
            <v>0</v>
          </cell>
          <cell r="BK1210">
            <v>32.099009400173856</v>
          </cell>
          <cell r="BL1210">
            <v>0.84471077368878567</v>
          </cell>
          <cell r="BM1210">
            <v>0</v>
          </cell>
          <cell r="BN1210">
            <v>0</v>
          </cell>
          <cell r="BO1210">
            <v>116.75197654368512</v>
          </cell>
          <cell r="BP1210">
            <v>3.592368509036465</v>
          </cell>
          <cell r="BQ1210">
            <v>0</v>
          </cell>
          <cell r="BR1210">
            <v>0</v>
          </cell>
          <cell r="BS1210">
            <v>62.043302318035074</v>
          </cell>
          <cell r="BT1210">
            <v>1.9090246867087715</v>
          </cell>
          <cell r="BU1210">
            <v>0</v>
          </cell>
          <cell r="BV1210">
            <v>0</v>
          </cell>
          <cell r="BW1210">
            <v>0</v>
          </cell>
          <cell r="BX1210">
            <v>0</v>
          </cell>
          <cell r="BY1210">
            <v>0</v>
          </cell>
          <cell r="BZ1210">
            <v>0</v>
          </cell>
          <cell r="CA1210">
            <v>51.640682801056421</v>
          </cell>
          <cell r="CB1210">
            <v>1.3956941297582817</v>
          </cell>
          <cell r="CC1210">
            <v>0</v>
          </cell>
          <cell r="CD1210">
            <v>0</v>
          </cell>
          <cell r="CE1210">
            <v>0</v>
          </cell>
          <cell r="CF1210">
            <v>0</v>
          </cell>
          <cell r="CG1210">
            <v>0</v>
          </cell>
          <cell r="CH1210">
            <v>0</v>
          </cell>
          <cell r="CI1210">
            <v>0</v>
          </cell>
          <cell r="CJ1210">
            <v>0</v>
          </cell>
          <cell r="CK1210">
            <v>0</v>
          </cell>
          <cell r="CL1210">
            <v>0</v>
          </cell>
          <cell r="CM1210">
            <v>0</v>
          </cell>
          <cell r="CN1210">
            <v>0</v>
          </cell>
          <cell r="CO1210">
            <v>0</v>
          </cell>
          <cell r="CP1210">
            <v>0</v>
          </cell>
          <cell r="CQ1210">
            <v>0</v>
          </cell>
          <cell r="CR1210">
            <v>0</v>
          </cell>
          <cell r="CS1210">
            <v>0</v>
          </cell>
          <cell r="CT1210">
            <v>0</v>
          </cell>
          <cell r="CU1210">
            <v>0</v>
          </cell>
          <cell r="CV1210">
            <v>0</v>
          </cell>
          <cell r="CW1210">
            <v>0</v>
          </cell>
          <cell r="CX1210">
            <v>0</v>
          </cell>
          <cell r="CY1210">
            <v>0</v>
          </cell>
          <cell r="CZ1210">
            <v>0</v>
          </cell>
          <cell r="DA1210">
            <v>0</v>
          </cell>
          <cell r="DB1210">
            <v>0</v>
          </cell>
          <cell r="DC1210">
            <v>0</v>
          </cell>
          <cell r="DD1210">
            <v>1950.4354032577291</v>
          </cell>
          <cell r="DE1210">
            <v>0</v>
          </cell>
          <cell r="DG1210">
            <v>1903.3328653571407</v>
          </cell>
          <cell r="DH1210">
            <v>0.82491330090687565</v>
          </cell>
          <cell r="DI1210">
            <v>0.03</v>
          </cell>
          <cell r="DJ1210">
            <v>47.10253790058902</v>
          </cell>
          <cell r="DK1210">
            <v>2.4747399027206268E-2</v>
          </cell>
          <cell r="DL1210">
            <v>0</v>
          </cell>
        </row>
        <row r="1211">
          <cell r="A1211" t="str">
            <v>B10433L0400R375M30</v>
          </cell>
          <cell r="B1211" t="str">
            <v>CURVA A RULLI MOT LR0400 Ri375-30°</v>
          </cell>
          <cell r="F1211">
            <v>3919.3588720114935</v>
          </cell>
          <cell r="H1211">
            <v>1842.0986698454019</v>
          </cell>
          <cell r="I1211">
            <v>0.53</v>
          </cell>
          <cell r="J1211" t="str">
            <v>OK</v>
          </cell>
          <cell r="K1211" t="str">
            <v>ICZZD</v>
          </cell>
          <cell r="L1211">
            <v>0.83575249690254239</v>
          </cell>
          <cell r="M1211">
            <v>2.2048536643521327E-2</v>
          </cell>
          <cell r="N1211">
            <v>0</v>
          </cell>
          <cell r="O1211">
            <v>0</v>
          </cell>
          <cell r="P1211">
            <v>0</v>
          </cell>
          <cell r="Q1211">
            <v>7.5957026778329167E-3</v>
          </cell>
          <cell r="R1211">
            <v>0</v>
          </cell>
          <cell r="S1211">
            <v>0</v>
          </cell>
          <cell r="T1211">
            <v>1.6457355801971319E-2</v>
          </cell>
          <cell r="U1211">
            <v>0</v>
          </cell>
          <cell r="V1211">
            <v>5.9859442844751108E-2</v>
          </cell>
          <cell r="W1211">
            <v>0</v>
          </cell>
          <cell r="X1211">
            <v>3.1809975462097739E-2</v>
          </cell>
          <cell r="Y1211">
            <v>0</v>
          </cell>
          <cell r="Z1211">
            <v>0</v>
          </cell>
          <cell r="AA1211">
            <v>0</v>
          </cell>
          <cell r="AB1211">
            <v>2.6476489667283106E-2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>
            <v>0</v>
          </cell>
          <cell r="AM1211">
            <v>0</v>
          </cell>
          <cell r="AN1211">
            <v>0</v>
          </cell>
          <cell r="AO1211">
            <v>0</v>
          </cell>
          <cell r="AP1211">
            <v>0</v>
          </cell>
          <cell r="AQ1211">
            <v>0</v>
          </cell>
          <cell r="AR1211">
            <v>0</v>
          </cell>
          <cell r="AS1211">
            <v>0</v>
          </cell>
          <cell r="AT1211">
            <v>0</v>
          </cell>
          <cell r="AU1211">
            <v>0</v>
          </cell>
          <cell r="AV1211">
            <v>1539.5385628641468</v>
          </cell>
          <cell r="AW1211">
            <v>40.61558002306824</v>
          </cell>
          <cell r="AX1211">
            <v>1.12821055619634</v>
          </cell>
          <cell r="AY1211">
            <v>0</v>
          </cell>
          <cell r="AZ1211">
            <v>0</v>
          </cell>
          <cell r="BA1211">
            <v>0</v>
          </cell>
          <cell r="BB1211">
            <v>0</v>
          </cell>
          <cell r="BC1211">
            <v>0</v>
          </cell>
          <cell r="BD1211">
            <v>0</v>
          </cell>
          <cell r="BE1211">
            <v>13.992033799377174</v>
          </cell>
          <cell r="BF1211">
            <v>0.3886676055382548</v>
          </cell>
          <cell r="BG1211">
            <v>0</v>
          </cell>
          <cell r="BH1211">
            <v>0</v>
          </cell>
          <cell r="BI1211">
            <v>0</v>
          </cell>
          <cell r="BJ1211">
            <v>0</v>
          </cell>
          <cell r="BK1211">
            <v>30.316073231983875</v>
          </cell>
          <cell r="BL1211">
            <v>0.79779140084168088</v>
          </cell>
          <cell r="BM1211">
            <v>0</v>
          </cell>
          <cell r="BN1211">
            <v>0</v>
          </cell>
          <cell r="BO1211">
            <v>110.26700004200288</v>
          </cell>
          <cell r="BP1211">
            <v>3.3928307705231653</v>
          </cell>
          <cell r="BQ1211">
            <v>0</v>
          </cell>
          <cell r="BR1211">
            <v>0</v>
          </cell>
          <cell r="BS1211">
            <v>58.597113486545119</v>
          </cell>
          <cell r="BT1211">
            <v>1.8029881072783114</v>
          </cell>
          <cell r="BU1211">
            <v>0</v>
          </cell>
          <cell r="BV1211">
            <v>0</v>
          </cell>
          <cell r="BW1211">
            <v>0</v>
          </cell>
          <cell r="BX1211">
            <v>0</v>
          </cell>
          <cell r="BY1211">
            <v>0</v>
          </cell>
          <cell r="BZ1211">
            <v>0</v>
          </cell>
          <cell r="CA1211">
            <v>48.772306398277735</v>
          </cell>
          <cell r="CB1211">
            <v>1.3181704431966956</v>
          </cell>
          <cell r="CC1211">
            <v>0</v>
          </cell>
          <cell r="CD1211">
            <v>0</v>
          </cell>
          <cell r="CE1211">
            <v>0</v>
          </cell>
          <cell r="CF1211">
            <v>0</v>
          </cell>
          <cell r="CG1211">
            <v>0</v>
          </cell>
          <cell r="CH1211">
            <v>0</v>
          </cell>
          <cell r="CI1211">
            <v>0</v>
          </cell>
          <cell r="CJ1211">
            <v>0</v>
          </cell>
          <cell r="CK1211">
            <v>0</v>
          </cell>
          <cell r="CL1211">
            <v>0</v>
          </cell>
          <cell r="CM1211">
            <v>0</v>
          </cell>
          <cell r="CN1211">
            <v>0</v>
          </cell>
          <cell r="CO1211">
            <v>0</v>
          </cell>
          <cell r="CP1211">
            <v>0</v>
          </cell>
          <cell r="CQ1211">
            <v>0</v>
          </cell>
          <cell r="CR1211">
            <v>0</v>
          </cell>
          <cell r="CS1211">
            <v>0</v>
          </cell>
          <cell r="CT1211">
            <v>0</v>
          </cell>
          <cell r="CU1211">
            <v>0</v>
          </cell>
          <cell r="CV1211">
            <v>0</v>
          </cell>
          <cell r="CW1211">
            <v>0</v>
          </cell>
          <cell r="CX1211">
            <v>0</v>
          </cell>
          <cell r="CY1211">
            <v>0</v>
          </cell>
          <cell r="CZ1211">
            <v>0</v>
          </cell>
          <cell r="DA1211">
            <v>0</v>
          </cell>
          <cell r="DB1211">
            <v>0</v>
          </cell>
          <cell r="DC1211">
            <v>0</v>
          </cell>
          <cell r="DD1211">
            <v>1842.0986698454019</v>
          </cell>
          <cell r="DE1211">
            <v>0</v>
          </cell>
          <cell r="DG1211">
            <v>1797.6124375569125</v>
          </cell>
          <cell r="DH1211">
            <v>0.82491330090687565</v>
          </cell>
          <cell r="DI1211">
            <v>0.03</v>
          </cell>
          <cell r="DJ1211">
            <v>44.486232288489823</v>
          </cell>
          <cell r="DK1211">
            <v>2.4747399027206268E-2</v>
          </cell>
          <cell r="DL1211">
            <v>0</v>
          </cell>
        </row>
        <row r="1212">
          <cell r="A1212" t="str">
            <v>B10433L0400R375M45</v>
          </cell>
          <cell r="B1212" t="str">
            <v>CURVA A RULLI MOT LR0400 Ri375-45°</v>
          </cell>
          <cell r="F1212">
            <v>4832.9130852121707</v>
          </cell>
          <cell r="H1212">
            <v>2271.4691500497202</v>
          </cell>
          <cell r="I1212">
            <v>0.53</v>
          </cell>
          <cell r="J1212" t="str">
            <v>OK</v>
          </cell>
          <cell r="K1212" t="str">
            <v>ICZZD</v>
          </cell>
          <cell r="L1212">
            <v>0.83575249690254239</v>
          </cell>
          <cell r="M1212">
            <v>2.2048536643521327E-2</v>
          </cell>
          <cell r="N1212">
            <v>0</v>
          </cell>
          <cell r="O1212">
            <v>0</v>
          </cell>
          <cell r="P1212">
            <v>0</v>
          </cell>
          <cell r="Q1212">
            <v>7.5957026778329167E-3</v>
          </cell>
          <cell r="R1212">
            <v>0</v>
          </cell>
          <cell r="S1212">
            <v>0</v>
          </cell>
          <cell r="T1212">
            <v>1.6457355801971319E-2</v>
          </cell>
          <cell r="U1212">
            <v>0</v>
          </cell>
          <cell r="V1212">
            <v>5.9859442844751108E-2</v>
          </cell>
          <cell r="W1212">
            <v>0</v>
          </cell>
          <cell r="X1212">
            <v>3.1809975462097739E-2</v>
          </cell>
          <cell r="Y1212">
            <v>0</v>
          </cell>
          <cell r="Z1212">
            <v>0</v>
          </cell>
          <cell r="AA1212">
            <v>0</v>
          </cell>
          <cell r="AB1212">
            <v>2.6476489667283106E-2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>
            <v>0</v>
          </cell>
          <cell r="AM1212">
            <v>0</v>
          </cell>
          <cell r="AN1212">
            <v>0</v>
          </cell>
          <cell r="AO1212">
            <v>0</v>
          </cell>
          <cell r="AP1212">
            <v>0</v>
          </cell>
          <cell r="AQ1212">
            <v>0</v>
          </cell>
          <cell r="AR1212">
            <v>0</v>
          </cell>
          <cell r="AS1212">
            <v>0</v>
          </cell>
          <cell r="AT1212">
            <v>0</v>
          </cell>
          <cell r="AU1212">
            <v>0</v>
          </cell>
          <cell r="AV1212">
            <v>1898.3860137911493</v>
          </cell>
          <cell r="AW1212">
            <v>50.082570789499499</v>
          </cell>
          <cell r="AX1212">
            <v>1.3911825219305416</v>
          </cell>
          <cell r="AY1212">
            <v>0</v>
          </cell>
          <cell r="AZ1212">
            <v>0</v>
          </cell>
          <cell r="BA1212">
            <v>0</v>
          </cell>
          <cell r="BB1212">
            <v>0</v>
          </cell>
          <cell r="BC1212">
            <v>0</v>
          </cell>
          <cell r="BD1212">
            <v>0</v>
          </cell>
          <cell r="BE1212">
            <v>17.253404305647518</v>
          </cell>
          <cell r="BF1212">
            <v>0.47926123071243104</v>
          </cell>
          <cell r="BG1212">
            <v>0</v>
          </cell>
          <cell r="BH1212">
            <v>0</v>
          </cell>
          <cell r="BI1212">
            <v>0</v>
          </cell>
          <cell r="BJ1212">
            <v>0</v>
          </cell>
          <cell r="BK1212">
            <v>37.382375995569625</v>
          </cell>
          <cell r="BL1212">
            <v>0.98374673672551649</v>
          </cell>
          <cell r="BM1212">
            <v>0</v>
          </cell>
          <cell r="BN1212">
            <v>0</v>
          </cell>
          <cell r="BO1212">
            <v>135.96887776101661</v>
          </cell>
          <cell r="BP1212">
            <v>4.1836577772620496</v>
          </cell>
          <cell r="BQ1212">
            <v>0</v>
          </cell>
          <cell r="BR1212">
            <v>0</v>
          </cell>
          <cell r="BS1212">
            <v>72.255377925993599</v>
          </cell>
          <cell r="BT1212">
            <v>2.2232423977228799</v>
          </cell>
          <cell r="BU1212">
            <v>0</v>
          </cell>
          <cell r="BV1212">
            <v>0</v>
          </cell>
          <cell r="BW1212">
            <v>0</v>
          </cell>
          <cell r="BX1212">
            <v>0</v>
          </cell>
          <cell r="BY1212">
            <v>0</v>
          </cell>
          <cell r="BZ1212">
            <v>0</v>
          </cell>
          <cell r="CA1212">
            <v>60.140529480843753</v>
          </cell>
          <cell r="CB1212">
            <v>1.6254197156984798</v>
          </cell>
          <cell r="CC1212">
            <v>0</v>
          </cell>
          <cell r="CD1212">
            <v>0</v>
          </cell>
          <cell r="CE1212">
            <v>0</v>
          </cell>
          <cell r="CF1212">
            <v>0</v>
          </cell>
          <cell r="CG1212">
            <v>0</v>
          </cell>
          <cell r="CH1212">
            <v>0</v>
          </cell>
          <cell r="CI1212">
            <v>0</v>
          </cell>
          <cell r="CJ1212">
            <v>0</v>
          </cell>
          <cell r="CK1212">
            <v>0</v>
          </cell>
          <cell r="CL1212">
            <v>0</v>
          </cell>
          <cell r="CM1212">
            <v>0</v>
          </cell>
          <cell r="CN1212">
            <v>0</v>
          </cell>
          <cell r="CO1212">
            <v>0</v>
          </cell>
          <cell r="CP1212">
            <v>0</v>
          </cell>
          <cell r="CQ1212">
            <v>0</v>
          </cell>
          <cell r="CR1212">
            <v>0</v>
          </cell>
          <cell r="CS1212">
            <v>0</v>
          </cell>
          <cell r="CT1212">
            <v>0</v>
          </cell>
          <cell r="CU1212">
            <v>0</v>
          </cell>
          <cell r="CV1212">
            <v>0</v>
          </cell>
          <cell r="CW1212">
            <v>0</v>
          </cell>
          <cell r="CX1212">
            <v>0</v>
          </cell>
          <cell r="CY1212">
            <v>0</v>
          </cell>
          <cell r="CZ1212">
            <v>0</v>
          </cell>
          <cell r="DA1212">
            <v>0</v>
          </cell>
          <cell r="DB1212">
            <v>0</v>
          </cell>
          <cell r="DC1212">
            <v>0</v>
          </cell>
          <cell r="DD1212">
            <v>2271.4691500497202</v>
          </cell>
          <cell r="DE1212">
            <v>0</v>
          </cell>
          <cell r="DG1212">
            <v>2216.613725690866</v>
          </cell>
          <cell r="DH1212">
            <v>0.82491330090687565</v>
          </cell>
          <cell r="DI1212">
            <v>0.03</v>
          </cell>
          <cell r="DJ1212">
            <v>54.855424358854201</v>
          </cell>
          <cell r="DK1212">
            <v>2.4747399027206268E-2</v>
          </cell>
          <cell r="DL1212">
            <v>0</v>
          </cell>
        </row>
        <row r="1213">
          <cell r="A1213" t="str">
            <v>B10433L0400R375M60</v>
          </cell>
          <cell r="B1213" t="str">
            <v>CURVA A RULLI MOT LR0400 Ri375-60°</v>
          </cell>
          <cell r="F1213">
            <v>5746.4675702373906</v>
          </cell>
          <cell r="H1213">
            <v>2700.8397580115734</v>
          </cell>
          <cell r="I1213">
            <v>0.53</v>
          </cell>
          <cell r="J1213" t="str">
            <v>OK</v>
          </cell>
          <cell r="K1213" t="str">
            <v>ICZZD</v>
          </cell>
          <cell r="L1213">
            <v>0.83575249690254239</v>
          </cell>
          <cell r="M1213">
            <v>2.2048536643521327E-2</v>
          </cell>
          <cell r="N1213">
            <v>0</v>
          </cell>
          <cell r="O1213">
            <v>0</v>
          </cell>
          <cell r="P1213">
            <v>0</v>
          </cell>
          <cell r="Q1213">
            <v>7.5957026778329167E-3</v>
          </cell>
          <cell r="R1213">
            <v>0</v>
          </cell>
          <cell r="S1213">
            <v>0</v>
          </cell>
          <cell r="T1213">
            <v>1.6457355801971319E-2</v>
          </cell>
          <cell r="U1213">
            <v>0</v>
          </cell>
          <cell r="V1213">
            <v>5.9859442844751108E-2</v>
          </cell>
          <cell r="W1213">
            <v>0</v>
          </cell>
          <cell r="X1213">
            <v>3.1809975462097739E-2</v>
          </cell>
          <cell r="Y1213">
            <v>0</v>
          </cell>
          <cell r="Z1213">
            <v>0</v>
          </cell>
          <cell r="AA1213">
            <v>0</v>
          </cell>
          <cell r="AB1213">
            <v>2.6476489667283106E-2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>
            <v>0</v>
          </cell>
          <cell r="AM1213">
            <v>0</v>
          </cell>
          <cell r="AN1213">
            <v>0</v>
          </cell>
          <cell r="AO1213">
            <v>0</v>
          </cell>
          <cell r="AP1213">
            <v>0</v>
          </cell>
          <cell r="AQ1213">
            <v>0</v>
          </cell>
          <cell r="AR1213">
            <v>0</v>
          </cell>
          <cell r="AS1213">
            <v>0</v>
          </cell>
          <cell r="AT1213">
            <v>0</v>
          </cell>
          <cell r="AU1213">
            <v>0</v>
          </cell>
          <cell r="AV1213">
            <v>2257.2335714918308</v>
          </cell>
          <cell r="AW1213">
            <v>59.549564372797448</v>
          </cell>
          <cell r="AX1213">
            <v>1.6541545659110402</v>
          </cell>
          <cell r="AY1213">
            <v>0</v>
          </cell>
          <cell r="AZ1213">
            <v>0</v>
          </cell>
          <cell r="BA1213">
            <v>0</v>
          </cell>
          <cell r="BB1213">
            <v>0</v>
          </cell>
          <cell r="BC1213">
            <v>0</v>
          </cell>
          <cell r="BD1213">
            <v>0</v>
          </cell>
          <cell r="BE1213">
            <v>20.514775782326115</v>
          </cell>
          <cell r="BF1213">
            <v>0.56985488284239205</v>
          </cell>
          <cell r="BG1213">
            <v>0</v>
          </cell>
          <cell r="BH1213">
            <v>0</v>
          </cell>
          <cell r="BI1213">
            <v>0</v>
          </cell>
          <cell r="BJ1213">
            <v>0</v>
          </cell>
          <cell r="BK1213">
            <v>44.448680861706578</v>
          </cell>
          <cell r="BL1213">
            <v>1.1697021279396467</v>
          </cell>
          <cell r="BM1213">
            <v>0</v>
          </cell>
          <cell r="BN1213">
            <v>0</v>
          </cell>
          <cell r="BO1213">
            <v>161.67076312752519</v>
          </cell>
          <cell r="BP1213">
            <v>4.9744850193084673</v>
          </cell>
          <cell r="BQ1213">
            <v>0</v>
          </cell>
          <cell r="BR1213">
            <v>0</v>
          </cell>
          <cell r="BS1213">
            <v>85.913646429406143</v>
          </cell>
          <cell r="BT1213">
            <v>2.6434968132124967</v>
          </cell>
          <cell r="BU1213">
            <v>0</v>
          </cell>
          <cell r="BV1213">
            <v>0</v>
          </cell>
          <cell r="BW1213">
            <v>0</v>
          </cell>
          <cell r="BX1213">
            <v>0</v>
          </cell>
          <cell r="BY1213">
            <v>0</v>
          </cell>
          <cell r="BZ1213">
            <v>0</v>
          </cell>
          <cell r="CA1213">
            <v>71.508755945980823</v>
          </cell>
          <cell r="CB1213">
            <v>1.9326690796211032</v>
          </cell>
          <cell r="CC1213">
            <v>0</v>
          </cell>
          <cell r="CD1213">
            <v>0</v>
          </cell>
          <cell r="CE1213">
            <v>0</v>
          </cell>
          <cell r="CF1213">
            <v>0</v>
          </cell>
          <cell r="CG1213">
            <v>0</v>
          </cell>
          <cell r="CH1213">
            <v>0</v>
          </cell>
          <cell r="CI1213">
            <v>0</v>
          </cell>
          <cell r="CJ1213">
            <v>0</v>
          </cell>
          <cell r="CK1213">
            <v>0</v>
          </cell>
          <cell r="CL1213">
            <v>0</v>
          </cell>
          <cell r="CM1213">
            <v>0</v>
          </cell>
          <cell r="CN1213">
            <v>0</v>
          </cell>
          <cell r="CO1213">
            <v>0</v>
          </cell>
          <cell r="CP1213">
            <v>0</v>
          </cell>
          <cell r="CQ1213">
            <v>0</v>
          </cell>
          <cell r="CR1213">
            <v>0</v>
          </cell>
          <cell r="CS1213">
            <v>0</v>
          </cell>
          <cell r="CT1213">
            <v>0</v>
          </cell>
          <cell r="CU1213">
            <v>0</v>
          </cell>
          <cell r="CV1213">
            <v>0</v>
          </cell>
          <cell r="CW1213">
            <v>0</v>
          </cell>
          <cell r="CX1213">
            <v>0</v>
          </cell>
          <cell r="CY1213">
            <v>0</v>
          </cell>
          <cell r="CZ1213">
            <v>0</v>
          </cell>
          <cell r="DA1213">
            <v>0</v>
          </cell>
          <cell r="DB1213">
            <v>0</v>
          </cell>
          <cell r="DC1213">
            <v>0</v>
          </cell>
          <cell r="DD1213">
            <v>2700.8397580115729</v>
          </cell>
          <cell r="DE1213">
            <v>0</v>
          </cell>
          <cell r="DG1213">
            <v>2635.6151384970426</v>
          </cell>
          <cell r="DH1213">
            <v>0.82491330090687565</v>
          </cell>
          <cell r="DI1213">
            <v>0.03</v>
          </cell>
          <cell r="DJ1213">
            <v>65.224619514531824</v>
          </cell>
          <cell r="DK1213">
            <v>2.4747399027206268E-2</v>
          </cell>
          <cell r="DL1213">
            <v>0</v>
          </cell>
        </row>
        <row r="1214">
          <cell r="A1214" t="str">
            <v>B10433L0400R375M90</v>
          </cell>
          <cell r="B1214" t="str">
            <v>CURVA A RULLI MOT LR0400 Ri375-90°</v>
          </cell>
          <cell r="F1214">
            <v>7573.5759966387504</v>
          </cell>
          <cell r="H1214">
            <v>3559.5807184202126</v>
          </cell>
          <cell r="I1214">
            <v>0.53</v>
          </cell>
          <cell r="J1214" t="str">
            <v>OK</v>
          </cell>
          <cell r="K1214" t="str">
            <v>ICZZD</v>
          </cell>
          <cell r="L1214">
            <v>0.83575249690254239</v>
          </cell>
          <cell r="M1214">
            <v>2.2048536643521327E-2</v>
          </cell>
          <cell r="N1214">
            <v>0</v>
          </cell>
          <cell r="O1214">
            <v>0</v>
          </cell>
          <cell r="P1214">
            <v>0</v>
          </cell>
          <cell r="Q1214">
            <v>7.5957026778329167E-3</v>
          </cell>
          <cell r="R1214">
            <v>0</v>
          </cell>
          <cell r="S1214">
            <v>0</v>
          </cell>
          <cell r="T1214">
            <v>1.6457355801971319E-2</v>
          </cell>
          <cell r="U1214">
            <v>0</v>
          </cell>
          <cell r="V1214">
            <v>5.9859442844751108E-2</v>
          </cell>
          <cell r="W1214">
            <v>0</v>
          </cell>
          <cell r="X1214">
            <v>3.1809975462097739E-2</v>
          </cell>
          <cell r="Y1214">
            <v>0</v>
          </cell>
          <cell r="Z1214">
            <v>0</v>
          </cell>
          <cell r="AA1214">
            <v>0</v>
          </cell>
          <cell r="AB1214">
            <v>2.6476489667283106E-2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>
            <v>0</v>
          </cell>
          <cell r="AM1214">
            <v>0</v>
          </cell>
          <cell r="AN1214">
            <v>0</v>
          </cell>
          <cell r="AO1214">
            <v>0</v>
          </cell>
          <cell r="AP1214">
            <v>0</v>
          </cell>
          <cell r="AQ1214">
            <v>0</v>
          </cell>
          <cell r="AR1214">
            <v>0</v>
          </cell>
          <cell r="AS1214">
            <v>0</v>
          </cell>
          <cell r="AT1214">
            <v>0</v>
          </cell>
          <cell r="AU1214">
            <v>0</v>
          </cell>
          <cell r="AV1214">
            <v>2974.9284733458385</v>
          </cell>
          <cell r="AW1214">
            <v>78.483545905660023</v>
          </cell>
          <cell r="AX1214">
            <v>2.1800984973794453</v>
          </cell>
          <cell r="AY1214">
            <v>0</v>
          </cell>
          <cell r="AZ1214">
            <v>0</v>
          </cell>
          <cell r="BA1214">
            <v>0</v>
          </cell>
          <cell r="BB1214">
            <v>0</v>
          </cell>
          <cell r="BC1214">
            <v>0</v>
          </cell>
          <cell r="BD1214">
            <v>0</v>
          </cell>
          <cell r="BE1214">
            <v>27.037516794866825</v>
          </cell>
          <cell r="BF1214">
            <v>0.75104213319074509</v>
          </cell>
          <cell r="BG1214">
            <v>0</v>
          </cell>
          <cell r="BH1214">
            <v>0</v>
          </cell>
          <cell r="BI1214">
            <v>0</v>
          </cell>
          <cell r="BJ1214">
            <v>0</v>
          </cell>
          <cell r="BK1214">
            <v>58.581286388878119</v>
          </cell>
          <cell r="BL1214">
            <v>1.541612799707319</v>
          </cell>
          <cell r="BM1214">
            <v>0</v>
          </cell>
          <cell r="BN1214">
            <v>0</v>
          </cell>
          <cell r="BO1214">
            <v>213.07451856555281</v>
          </cell>
          <cell r="BP1214">
            <v>6.5561390327862403</v>
          </cell>
          <cell r="BQ1214">
            <v>0</v>
          </cell>
          <cell r="BR1214">
            <v>0</v>
          </cell>
          <cell r="BS1214">
            <v>113.2301753083032</v>
          </cell>
          <cell r="BT1214">
            <v>3.4840053941016369</v>
          </cell>
          <cell r="BU1214">
            <v>0</v>
          </cell>
          <cell r="BV1214">
            <v>0</v>
          </cell>
          <cell r="BW1214">
            <v>0</v>
          </cell>
          <cell r="BX1214">
            <v>0</v>
          </cell>
          <cell r="BY1214">
            <v>0</v>
          </cell>
          <cell r="BZ1214">
            <v>0</v>
          </cell>
          <cell r="CA1214">
            <v>94.245202111112931</v>
          </cell>
          <cell r="CB1214">
            <v>2.5471676246246737</v>
          </cell>
          <cell r="CC1214">
            <v>0</v>
          </cell>
          <cell r="CD1214">
            <v>0</v>
          </cell>
          <cell r="CE1214">
            <v>0</v>
          </cell>
          <cell r="CF1214">
            <v>0</v>
          </cell>
          <cell r="CG1214">
            <v>0</v>
          </cell>
          <cell r="CH1214">
            <v>0</v>
          </cell>
          <cell r="CI1214">
            <v>0</v>
          </cell>
          <cell r="CJ1214">
            <v>0</v>
          </cell>
          <cell r="CK1214">
            <v>0</v>
          </cell>
          <cell r="CL1214">
            <v>0</v>
          </cell>
          <cell r="CM1214">
            <v>0</v>
          </cell>
          <cell r="CN1214">
            <v>0</v>
          </cell>
          <cell r="CO1214">
            <v>0</v>
          </cell>
          <cell r="CP1214">
            <v>0</v>
          </cell>
          <cell r="CQ1214">
            <v>0</v>
          </cell>
          <cell r="CR1214">
            <v>0</v>
          </cell>
          <cell r="CS1214">
            <v>0</v>
          </cell>
          <cell r="CT1214">
            <v>0</v>
          </cell>
          <cell r="CU1214">
            <v>0</v>
          </cell>
          <cell r="CV1214">
            <v>0</v>
          </cell>
          <cell r="CW1214">
            <v>0</v>
          </cell>
          <cell r="CX1214">
            <v>0</v>
          </cell>
          <cell r="CY1214">
            <v>0</v>
          </cell>
          <cell r="CZ1214">
            <v>0</v>
          </cell>
          <cell r="DA1214">
            <v>0</v>
          </cell>
          <cell r="DB1214">
            <v>0</v>
          </cell>
          <cell r="DC1214">
            <v>0</v>
          </cell>
          <cell r="DD1214">
            <v>3559.5807184202126</v>
          </cell>
          <cell r="DE1214">
            <v>0</v>
          </cell>
          <cell r="DG1214">
            <v>3473.6177147649519</v>
          </cell>
          <cell r="DH1214">
            <v>0.82491330090687565</v>
          </cell>
          <cell r="DI1214">
            <v>0.03</v>
          </cell>
          <cell r="DJ1214">
            <v>85.963003655260636</v>
          </cell>
          <cell r="DK1214">
            <v>2.4747399027206268E-2</v>
          </cell>
          <cell r="DL1214">
            <v>0</v>
          </cell>
        </row>
        <row r="1215">
          <cell r="A1215" t="str">
            <v>B10433L0400R375T15</v>
          </cell>
          <cell r="B1215" t="str">
            <v>CURVA A RULLI MOT LR0400 Ri375-15°-TRA</v>
          </cell>
          <cell r="F1215">
            <v>2046.0826760528466</v>
          </cell>
          <cell r="H1215">
            <v>961.65885774483786</v>
          </cell>
          <cell r="I1215">
            <v>0.53</v>
          </cell>
          <cell r="J1215" t="str">
            <v>OK</v>
          </cell>
          <cell r="K1215" t="str">
            <v>ICZZD</v>
          </cell>
          <cell r="L1215">
            <v>0.83575249690254239</v>
          </cell>
          <cell r="M1215">
            <v>2.2048536643521327E-2</v>
          </cell>
          <cell r="N1215">
            <v>0</v>
          </cell>
          <cell r="O1215">
            <v>0</v>
          </cell>
          <cell r="P1215">
            <v>0</v>
          </cell>
          <cell r="Q1215">
            <v>7.5957026778329167E-3</v>
          </cell>
          <cell r="R1215">
            <v>0</v>
          </cell>
          <cell r="S1215">
            <v>0</v>
          </cell>
          <cell r="T1215">
            <v>1.6457355801971319E-2</v>
          </cell>
          <cell r="U1215">
            <v>0</v>
          </cell>
          <cell r="V1215">
            <v>5.9859442844751108E-2</v>
          </cell>
          <cell r="W1215">
            <v>0</v>
          </cell>
          <cell r="X1215">
            <v>3.1809975462097739E-2</v>
          </cell>
          <cell r="Y1215">
            <v>0</v>
          </cell>
          <cell r="Z1215">
            <v>0</v>
          </cell>
          <cell r="AA1215">
            <v>0</v>
          </cell>
          <cell r="AB1215">
            <v>2.6476489667283106E-2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>
            <v>0</v>
          </cell>
          <cell r="AM1215">
            <v>0</v>
          </cell>
          <cell r="AN1215">
            <v>0</v>
          </cell>
          <cell r="AO1215">
            <v>0</v>
          </cell>
          <cell r="AP1215">
            <v>0</v>
          </cell>
          <cell r="AQ1215">
            <v>0</v>
          </cell>
          <cell r="AR1215">
            <v>0</v>
          </cell>
          <cell r="AS1215">
            <v>0</v>
          </cell>
          <cell r="AT1215">
            <v>0</v>
          </cell>
          <cell r="AU1215">
            <v>0</v>
          </cell>
          <cell r="AV1215">
            <v>803.70879152869509</v>
          </cell>
          <cell r="AW1215">
            <v>21.203170563553922</v>
          </cell>
          <cell r="AX1215">
            <v>0.58897696009872003</v>
          </cell>
          <cell r="AY1215">
            <v>0</v>
          </cell>
          <cell r="AZ1215">
            <v>0</v>
          </cell>
          <cell r="BA1215">
            <v>0</v>
          </cell>
          <cell r="BB1215">
            <v>0</v>
          </cell>
          <cell r="BC1215">
            <v>0</v>
          </cell>
          <cell r="BD1215">
            <v>0</v>
          </cell>
          <cell r="BE1215">
            <v>7.3044747609342089</v>
          </cell>
          <cell r="BF1215">
            <v>0.20290207669261692</v>
          </cell>
          <cell r="BG1215">
            <v>0</v>
          </cell>
          <cell r="BH1215">
            <v>0</v>
          </cell>
          <cell r="BI1215">
            <v>0</v>
          </cell>
          <cell r="BJ1215">
            <v>0</v>
          </cell>
          <cell r="BK1215">
            <v>15.826361982024119</v>
          </cell>
          <cell r="BL1215">
            <v>0.41648321005326627</v>
          </cell>
          <cell r="BM1215">
            <v>0</v>
          </cell>
          <cell r="BN1215">
            <v>0</v>
          </cell>
          <cell r="BO1215">
            <v>57.564363431325759</v>
          </cell>
          <cell r="BP1215">
            <v>1.7712111825023311</v>
          </cell>
          <cell r="BQ1215">
            <v>0</v>
          </cell>
          <cell r="BR1215">
            <v>0</v>
          </cell>
          <cell r="BS1215">
            <v>30.590344667772232</v>
          </cell>
          <cell r="BT1215">
            <v>0.94124137439299171</v>
          </cell>
          <cell r="BU1215">
            <v>0</v>
          </cell>
          <cell r="BV1215">
            <v>0</v>
          </cell>
          <cell r="BW1215">
            <v>0</v>
          </cell>
          <cell r="BX1215">
            <v>0</v>
          </cell>
          <cell r="BY1215">
            <v>0</v>
          </cell>
          <cell r="BZ1215">
            <v>0</v>
          </cell>
          <cell r="CA1215">
            <v>25.461350810532473</v>
          </cell>
          <cell r="CB1215">
            <v>0.68814461650087766</v>
          </cell>
          <cell r="CC1215">
            <v>0</v>
          </cell>
          <cell r="CD1215">
            <v>0</v>
          </cell>
          <cell r="CE1215">
            <v>0</v>
          </cell>
          <cell r="CF1215">
            <v>0</v>
          </cell>
          <cell r="CG1215">
            <v>0</v>
          </cell>
          <cell r="CH1215">
            <v>0</v>
          </cell>
          <cell r="CI1215">
            <v>0</v>
          </cell>
          <cell r="CJ1215">
            <v>0</v>
          </cell>
          <cell r="CK1215">
            <v>0</v>
          </cell>
          <cell r="CL1215">
            <v>0</v>
          </cell>
          <cell r="CM1215">
            <v>0</v>
          </cell>
          <cell r="CN1215">
            <v>0</v>
          </cell>
          <cell r="CO1215">
            <v>0</v>
          </cell>
          <cell r="CP1215">
            <v>0</v>
          </cell>
          <cell r="CQ1215">
            <v>0</v>
          </cell>
          <cell r="CR1215">
            <v>0</v>
          </cell>
          <cell r="CS1215">
            <v>0</v>
          </cell>
          <cell r="CT1215">
            <v>0</v>
          </cell>
          <cell r="CU1215">
            <v>0</v>
          </cell>
          <cell r="CV1215">
            <v>0</v>
          </cell>
          <cell r="CW1215">
            <v>0</v>
          </cell>
          <cell r="CX1215">
            <v>0</v>
          </cell>
          <cell r="CY1215">
            <v>0</v>
          </cell>
          <cell r="CZ1215">
            <v>0</v>
          </cell>
          <cell r="DA1215">
            <v>0</v>
          </cell>
          <cell r="DB1215">
            <v>0</v>
          </cell>
          <cell r="DC1215">
            <v>0</v>
          </cell>
          <cell r="DD1215">
            <v>961.65885774483786</v>
          </cell>
          <cell r="DE1215">
            <v>0</v>
          </cell>
          <cell r="DG1215">
            <v>938.43503155776887</v>
          </cell>
          <cell r="DH1215">
            <v>0.82491330090687565</v>
          </cell>
          <cell r="DI1215">
            <v>0.03</v>
          </cell>
          <cell r="DJ1215">
            <v>23.223826187069012</v>
          </cell>
          <cell r="DK1215">
            <v>2.4747399027206268E-2</v>
          </cell>
          <cell r="DL1215">
            <v>0</v>
          </cell>
        </row>
        <row r="1216">
          <cell r="A1216" t="str">
            <v>B10433L0400R375T30</v>
          </cell>
          <cell r="B1216" t="str">
            <v>CURVA A RULLI MOT LR0400 Ri375-30°-TRA</v>
          </cell>
          <cell r="F1216">
            <v>2848.7120843614307</v>
          </cell>
          <cell r="H1216">
            <v>1338.8946796498724</v>
          </cell>
          <cell r="I1216">
            <v>0.53</v>
          </cell>
          <cell r="J1216" t="str">
            <v>OK</v>
          </cell>
          <cell r="K1216" t="str">
            <v>ICZZD</v>
          </cell>
          <cell r="L1216">
            <v>0.83575249690254239</v>
          </cell>
          <cell r="M1216">
            <v>2.2048536643521327E-2</v>
          </cell>
          <cell r="N1216">
            <v>0</v>
          </cell>
          <cell r="O1216">
            <v>0</v>
          </cell>
          <cell r="P1216">
            <v>0</v>
          </cell>
          <cell r="Q1216">
            <v>7.5957026778329167E-3</v>
          </cell>
          <cell r="R1216">
            <v>0</v>
          </cell>
          <cell r="S1216">
            <v>0</v>
          </cell>
          <cell r="T1216">
            <v>1.6457355801971319E-2</v>
          </cell>
          <cell r="U1216">
            <v>0</v>
          </cell>
          <cell r="V1216">
            <v>5.9859442844751108E-2</v>
          </cell>
          <cell r="W1216">
            <v>0</v>
          </cell>
          <cell r="X1216">
            <v>3.1809975462097739E-2</v>
          </cell>
          <cell r="Y1216">
            <v>0</v>
          </cell>
          <cell r="Z1216">
            <v>0</v>
          </cell>
          <cell r="AA1216">
            <v>0</v>
          </cell>
          <cell r="AB1216">
            <v>2.6476489667283106E-2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>
            <v>0</v>
          </cell>
          <cell r="AM1216">
            <v>0</v>
          </cell>
          <cell r="AN1216">
            <v>0</v>
          </cell>
          <cell r="AO1216">
            <v>0</v>
          </cell>
          <cell r="AP1216">
            <v>0</v>
          </cell>
          <cell r="AQ1216">
            <v>0</v>
          </cell>
          <cell r="AR1216">
            <v>0</v>
          </cell>
          <cell r="AS1216">
            <v>0</v>
          </cell>
          <cell r="AT1216">
            <v>0</v>
          </cell>
          <cell r="AU1216">
            <v>0</v>
          </cell>
          <cell r="AV1216">
            <v>1118.9845716069105</v>
          </cell>
          <cell r="AW1216">
            <v>29.520668406075959</v>
          </cell>
          <cell r="AX1216">
            <v>0.82001856683544327</v>
          </cell>
          <cell r="AY1216">
            <v>0</v>
          </cell>
          <cell r="AZ1216">
            <v>0</v>
          </cell>
          <cell r="BA1216">
            <v>0</v>
          </cell>
          <cell r="BB1216">
            <v>0</v>
          </cell>
          <cell r="BC1216">
            <v>0</v>
          </cell>
          <cell r="BD1216">
            <v>0</v>
          </cell>
          <cell r="BE1216">
            <v>10.169845903552782</v>
          </cell>
          <cell r="BF1216">
            <v>0.28249571954313279</v>
          </cell>
          <cell r="BG1216">
            <v>0</v>
          </cell>
          <cell r="BH1216">
            <v>0</v>
          </cell>
          <cell r="BI1216">
            <v>0</v>
          </cell>
          <cell r="BJ1216">
            <v>0</v>
          </cell>
          <cell r="BK1216">
            <v>22.034666124364357</v>
          </cell>
          <cell r="BL1216">
            <v>0.57985963485169356</v>
          </cell>
          <cell r="BM1216">
            <v>0</v>
          </cell>
          <cell r="BN1216">
            <v>0</v>
          </cell>
          <cell r="BO1216">
            <v>80.145489551642882</v>
          </cell>
          <cell r="BP1216">
            <v>2.4660150631274731</v>
          </cell>
          <cell r="BQ1216">
            <v>0</v>
          </cell>
          <cell r="BR1216">
            <v>0</v>
          </cell>
          <cell r="BS1216">
            <v>42.590206905995657</v>
          </cell>
          <cell r="BT1216">
            <v>1.3104679047998664</v>
          </cell>
          <cell r="BU1216">
            <v>0</v>
          </cell>
          <cell r="BV1216">
            <v>0</v>
          </cell>
          <cell r="BW1216">
            <v>0</v>
          </cell>
          <cell r="BX1216">
            <v>0</v>
          </cell>
          <cell r="BY1216">
            <v>0</v>
          </cell>
          <cell r="BZ1216">
            <v>0</v>
          </cell>
          <cell r="CA1216">
            <v>35.449231151330167</v>
          </cell>
          <cell r="CB1216">
            <v>0.95808732841432886</v>
          </cell>
          <cell r="CC1216">
            <v>0</v>
          </cell>
          <cell r="CD1216">
            <v>0</v>
          </cell>
          <cell r="CE1216">
            <v>0</v>
          </cell>
          <cell r="CF1216">
            <v>0</v>
          </cell>
          <cell r="CG1216">
            <v>0</v>
          </cell>
          <cell r="CH1216">
            <v>0</v>
          </cell>
          <cell r="CI1216">
            <v>0</v>
          </cell>
          <cell r="CJ1216">
            <v>0</v>
          </cell>
          <cell r="CK1216">
            <v>0</v>
          </cell>
          <cell r="CL1216">
            <v>0</v>
          </cell>
          <cell r="CM1216">
            <v>0</v>
          </cell>
          <cell r="CN1216">
            <v>0</v>
          </cell>
          <cell r="CO1216">
            <v>0</v>
          </cell>
          <cell r="CP1216">
            <v>0</v>
          </cell>
          <cell r="CQ1216">
            <v>0</v>
          </cell>
          <cell r="CR1216">
            <v>0</v>
          </cell>
          <cell r="CS1216">
            <v>0</v>
          </cell>
          <cell r="CT1216">
            <v>0</v>
          </cell>
          <cell r="CU1216">
            <v>0</v>
          </cell>
          <cell r="CV1216">
            <v>0</v>
          </cell>
          <cell r="CW1216">
            <v>0</v>
          </cell>
          <cell r="CX1216">
            <v>0</v>
          </cell>
          <cell r="CY1216">
            <v>0</v>
          </cell>
          <cell r="CZ1216">
            <v>0</v>
          </cell>
          <cell r="DA1216">
            <v>0</v>
          </cell>
          <cell r="DB1216">
            <v>0</v>
          </cell>
          <cell r="DC1216">
            <v>0</v>
          </cell>
          <cell r="DD1216">
            <v>1338.8946796498724</v>
          </cell>
          <cell r="DE1216">
            <v>0</v>
          </cell>
          <cell r="DG1216">
            <v>1306.5607006379198</v>
          </cell>
          <cell r="DH1216">
            <v>0.82491330090687565</v>
          </cell>
          <cell r="DI1216">
            <v>0.03</v>
          </cell>
          <cell r="DJ1216">
            <v>32.333979011952799</v>
          </cell>
          <cell r="DK1216">
            <v>2.4747399027206268E-2</v>
          </cell>
          <cell r="DL1216">
            <v>0</v>
          </cell>
        </row>
        <row r="1217">
          <cell r="A1217" t="str">
            <v>B10433L0400R375T45</v>
          </cell>
          <cell r="B1217" t="str">
            <v>CURVA A RULLI MOT LR0400 Ri375-45°-TRA</v>
          </cell>
          <cell r="F1217">
            <v>3651.3414926700079</v>
          </cell>
          <cell r="H1217">
            <v>1716.1305015549037</v>
          </cell>
          <cell r="I1217">
            <v>0.53</v>
          </cell>
          <cell r="J1217" t="str">
            <v>OK</v>
          </cell>
          <cell r="K1217" t="str">
            <v>ICZZD</v>
          </cell>
          <cell r="L1217">
            <v>0.83575249690254239</v>
          </cell>
          <cell r="M1217">
            <v>2.2048536643521327E-2</v>
          </cell>
          <cell r="N1217">
            <v>0</v>
          </cell>
          <cell r="O1217">
            <v>0</v>
          </cell>
          <cell r="P1217">
            <v>0</v>
          </cell>
          <cell r="Q1217">
            <v>7.5957026778329167E-3</v>
          </cell>
          <cell r="R1217">
            <v>0</v>
          </cell>
          <cell r="S1217">
            <v>0</v>
          </cell>
          <cell r="T1217">
            <v>1.6457355801971319E-2</v>
          </cell>
          <cell r="U1217">
            <v>0</v>
          </cell>
          <cell r="V1217">
            <v>5.9859442844751108E-2</v>
          </cell>
          <cell r="W1217">
            <v>0</v>
          </cell>
          <cell r="X1217">
            <v>3.1809975462097739E-2</v>
          </cell>
          <cell r="Y1217">
            <v>0</v>
          </cell>
          <cell r="Z1217">
            <v>0</v>
          </cell>
          <cell r="AA1217">
            <v>0</v>
          </cell>
          <cell r="AB1217">
            <v>2.6476489667283106E-2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>
            <v>0</v>
          </cell>
          <cell r="AM1217">
            <v>0</v>
          </cell>
          <cell r="AN1217">
            <v>0</v>
          </cell>
          <cell r="AO1217">
            <v>0</v>
          </cell>
          <cell r="AP1217">
            <v>0</v>
          </cell>
          <cell r="AQ1217">
            <v>0</v>
          </cell>
          <cell r="AR1217">
            <v>0</v>
          </cell>
          <cell r="AS1217">
            <v>0</v>
          </cell>
          <cell r="AT1217">
            <v>0</v>
          </cell>
          <cell r="AU1217">
            <v>0</v>
          </cell>
          <cell r="AV1217">
            <v>1434.2603516851232</v>
          </cell>
          <cell r="AW1217">
            <v>37.838166248597929</v>
          </cell>
          <cell r="AX1217">
            <v>1.0510601735721647</v>
          </cell>
          <cell r="AY1217">
            <v>0</v>
          </cell>
          <cell r="AZ1217">
            <v>0</v>
          </cell>
          <cell r="BA1217">
            <v>0</v>
          </cell>
          <cell r="BB1217">
            <v>0</v>
          </cell>
          <cell r="BC1217">
            <v>0</v>
          </cell>
          <cell r="BD1217">
            <v>0</v>
          </cell>
          <cell r="BE1217">
            <v>13.035217046171329</v>
          </cell>
          <cell r="BF1217">
            <v>0.36208936239364803</v>
          </cell>
          <cell r="BG1217">
            <v>0</v>
          </cell>
          <cell r="BH1217">
            <v>0</v>
          </cell>
          <cell r="BI1217">
            <v>0</v>
          </cell>
          <cell r="BJ1217">
            <v>0</v>
          </cell>
          <cell r="BK1217">
            <v>28.242970266704546</v>
          </cell>
          <cell r="BL1217">
            <v>0.74323605965011963</v>
          </cell>
          <cell r="BM1217">
            <v>0</v>
          </cell>
          <cell r="BN1217">
            <v>0</v>
          </cell>
          <cell r="BO1217">
            <v>102.72661567195981</v>
          </cell>
          <cell r="BP1217">
            <v>3.1608189437526093</v>
          </cell>
          <cell r="BQ1217">
            <v>0</v>
          </cell>
          <cell r="BR1217">
            <v>0</v>
          </cell>
          <cell r="BS1217">
            <v>54.590069144218972</v>
          </cell>
          <cell r="BT1217">
            <v>1.6796944352067376</v>
          </cell>
          <cell r="BU1217">
            <v>0</v>
          </cell>
          <cell r="BV1217">
            <v>0</v>
          </cell>
          <cell r="BW1217">
            <v>0</v>
          </cell>
          <cell r="BX1217">
            <v>0</v>
          </cell>
          <cell r="BY1217">
            <v>0</v>
          </cell>
          <cell r="BZ1217">
            <v>0</v>
          </cell>
          <cell r="CA1217">
            <v>45.437111492127784</v>
          </cell>
          <cell r="CB1217">
            <v>1.228030040327778</v>
          </cell>
          <cell r="CC1217">
            <v>0</v>
          </cell>
          <cell r="CD1217">
            <v>0</v>
          </cell>
          <cell r="CE1217">
            <v>0</v>
          </cell>
          <cell r="CF1217">
            <v>0</v>
          </cell>
          <cell r="CG1217">
            <v>0</v>
          </cell>
          <cell r="CH1217">
            <v>0</v>
          </cell>
          <cell r="CI1217">
            <v>0</v>
          </cell>
          <cell r="CJ1217">
            <v>0</v>
          </cell>
          <cell r="CK1217">
            <v>0</v>
          </cell>
          <cell r="CL1217">
            <v>0</v>
          </cell>
          <cell r="CM1217">
            <v>0</v>
          </cell>
          <cell r="CN1217">
            <v>0</v>
          </cell>
          <cell r="CO1217">
            <v>0</v>
          </cell>
          <cell r="CP1217">
            <v>0</v>
          </cell>
          <cell r="CQ1217">
            <v>0</v>
          </cell>
          <cell r="CR1217">
            <v>0</v>
          </cell>
          <cell r="CS1217">
            <v>0</v>
          </cell>
          <cell r="CT1217">
            <v>0</v>
          </cell>
          <cell r="CU1217">
            <v>0</v>
          </cell>
          <cell r="CV1217">
            <v>0</v>
          </cell>
          <cell r="CW1217">
            <v>0</v>
          </cell>
          <cell r="CX1217">
            <v>0</v>
          </cell>
          <cell r="CY1217">
            <v>0</v>
          </cell>
          <cell r="CZ1217">
            <v>0</v>
          </cell>
          <cell r="DA1217">
            <v>0</v>
          </cell>
          <cell r="DB1217">
            <v>0</v>
          </cell>
          <cell r="DC1217">
            <v>0</v>
          </cell>
          <cell r="DD1217">
            <v>1716.1305015549033</v>
          </cell>
          <cell r="DE1217">
            <v>0</v>
          </cell>
          <cell r="DG1217">
            <v>1674.6863697180679</v>
          </cell>
          <cell r="DH1217">
            <v>0.82491330090687565</v>
          </cell>
          <cell r="DI1217">
            <v>0.03</v>
          </cell>
          <cell r="DJ1217">
            <v>41.444131836836505</v>
          </cell>
          <cell r="DK1217">
            <v>2.4747399027206265E-2</v>
          </cell>
          <cell r="DL1217">
            <v>0</v>
          </cell>
        </row>
        <row r="1218">
          <cell r="A1218" t="str">
            <v>B10433L0400R375T60</v>
          </cell>
          <cell r="B1218" t="str">
            <v>CURVA A RULLI MOT LR0400 Ri375-60°-TRA</v>
          </cell>
          <cell r="F1218">
            <v>4453.9709009785884</v>
          </cell>
          <cell r="H1218">
            <v>2093.3663234599362</v>
          </cell>
          <cell r="I1218">
            <v>0.53</v>
          </cell>
          <cell r="J1218" t="str">
            <v>OK</v>
          </cell>
          <cell r="K1218" t="str">
            <v>ICZZD</v>
          </cell>
          <cell r="L1218">
            <v>0.83575249690254239</v>
          </cell>
          <cell r="M1218">
            <v>2.2048536643521327E-2</v>
          </cell>
          <cell r="N1218">
            <v>0</v>
          </cell>
          <cell r="O1218">
            <v>0</v>
          </cell>
          <cell r="P1218">
            <v>0</v>
          </cell>
          <cell r="Q1218">
            <v>7.5957026778329167E-3</v>
          </cell>
          <cell r="R1218">
            <v>0</v>
          </cell>
          <cell r="S1218">
            <v>0</v>
          </cell>
          <cell r="T1218">
            <v>1.6457355801971319E-2</v>
          </cell>
          <cell r="U1218">
            <v>0</v>
          </cell>
          <cell r="V1218">
            <v>5.9859442844751108E-2</v>
          </cell>
          <cell r="W1218">
            <v>0</v>
          </cell>
          <cell r="X1218">
            <v>3.1809975462097739E-2</v>
          </cell>
          <cell r="Y1218">
            <v>0</v>
          </cell>
          <cell r="Z1218">
            <v>0</v>
          </cell>
          <cell r="AA1218">
            <v>0</v>
          </cell>
          <cell r="AB1218">
            <v>2.6476489667283106E-2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>
            <v>0</v>
          </cell>
          <cell r="AM1218">
            <v>0</v>
          </cell>
          <cell r="AN1218">
            <v>0</v>
          </cell>
          <cell r="AO1218">
            <v>0</v>
          </cell>
          <cell r="AP1218">
            <v>0</v>
          </cell>
          <cell r="AQ1218">
            <v>0</v>
          </cell>
          <cell r="AR1218">
            <v>0</v>
          </cell>
          <cell r="AS1218">
            <v>0</v>
          </cell>
          <cell r="AT1218">
            <v>0</v>
          </cell>
          <cell r="AU1218">
            <v>0</v>
          </cell>
          <cell r="AV1218">
            <v>1749.5361317633369</v>
          </cell>
          <cell r="AW1218">
            <v>46.155664091119924</v>
          </cell>
          <cell r="AX1218">
            <v>1.2821017803088868</v>
          </cell>
          <cell r="AY1218">
            <v>0</v>
          </cell>
          <cell r="AZ1218">
            <v>0</v>
          </cell>
          <cell r="BA1218">
            <v>0</v>
          </cell>
          <cell r="BB1218">
            <v>0</v>
          </cell>
          <cell r="BC1218">
            <v>0</v>
          </cell>
          <cell r="BD1218">
            <v>0</v>
          </cell>
          <cell r="BE1218">
            <v>15.900588188789886</v>
          </cell>
          <cell r="BF1218">
            <v>0.44168300524416348</v>
          </cell>
          <cell r="BG1218">
            <v>0</v>
          </cell>
          <cell r="BH1218">
            <v>0</v>
          </cell>
          <cell r="BI1218">
            <v>0</v>
          </cell>
          <cell r="BJ1218">
            <v>0</v>
          </cell>
          <cell r="BK1218">
            <v>34.45127440904475</v>
          </cell>
          <cell r="BL1218">
            <v>0.90661248444854603</v>
          </cell>
          <cell r="BM1218">
            <v>0</v>
          </cell>
          <cell r="BN1218">
            <v>0</v>
          </cell>
          <cell r="BO1218">
            <v>125.30774179227681</v>
          </cell>
          <cell r="BP1218">
            <v>3.8556228243777482</v>
          </cell>
          <cell r="BQ1218">
            <v>0</v>
          </cell>
          <cell r="BR1218">
            <v>0</v>
          </cell>
          <cell r="BS1218">
            <v>66.58993138244233</v>
          </cell>
          <cell r="BT1218">
            <v>2.0489209656136103</v>
          </cell>
          <cell r="BU1218">
            <v>0</v>
          </cell>
          <cell r="BV1218">
            <v>0</v>
          </cell>
          <cell r="BW1218">
            <v>0</v>
          </cell>
          <cell r="BX1218">
            <v>0</v>
          </cell>
          <cell r="BY1218">
            <v>0</v>
          </cell>
          <cell r="BZ1218">
            <v>0</v>
          </cell>
          <cell r="CA1218">
            <v>55.424991832925429</v>
          </cell>
          <cell r="CB1218">
            <v>1.4979727522412278</v>
          </cell>
          <cell r="CC1218">
            <v>0</v>
          </cell>
          <cell r="CD1218">
            <v>0</v>
          </cell>
          <cell r="CE1218">
            <v>0</v>
          </cell>
          <cell r="CF1218">
            <v>0</v>
          </cell>
          <cell r="CG1218">
            <v>0</v>
          </cell>
          <cell r="CH1218">
            <v>0</v>
          </cell>
          <cell r="CI1218">
            <v>0</v>
          </cell>
          <cell r="CJ1218">
            <v>0</v>
          </cell>
          <cell r="CK1218">
            <v>0</v>
          </cell>
          <cell r="CL1218">
            <v>0</v>
          </cell>
          <cell r="CM1218">
            <v>0</v>
          </cell>
          <cell r="CN1218">
            <v>0</v>
          </cell>
          <cell r="CO1218">
            <v>0</v>
          </cell>
          <cell r="CP1218">
            <v>0</v>
          </cell>
          <cell r="CQ1218">
            <v>0</v>
          </cell>
          <cell r="CR1218">
            <v>0</v>
          </cell>
          <cell r="CS1218">
            <v>0</v>
          </cell>
          <cell r="CT1218">
            <v>0</v>
          </cell>
          <cell r="CU1218">
            <v>0</v>
          </cell>
          <cell r="CV1218">
            <v>0</v>
          </cell>
          <cell r="CW1218">
            <v>0</v>
          </cell>
          <cell r="CX1218">
            <v>0</v>
          </cell>
          <cell r="CY1218">
            <v>0</v>
          </cell>
          <cell r="CZ1218">
            <v>0</v>
          </cell>
          <cell r="DA1218">
            <v>0</v>
          </cell>
          <cell r="DB1218">
            <v>0</v>
          </cell>
          <cell r="DC1218">
            <v>0</v>
          </cell>
          <cell r="DD1218">
            <v>2093.3663234599362</v>
          </cell>
          <cell r="DE1218">
            <v>0</v>
          </cell>
          <cell r="DG1218">
            <v>2042.8120387982162</v>
          </cell>
          <cell r="DH1218">
            <v>0.82491330090687565</v>
          </cell>
          <cell r="DI1218">
            <v>0.03</v>
          </cell>
          <cell r="DJ1218">
            <v>50.554284661720231</v>
          </cell>
          <cell r="DK1218">
            <v>2.4747399027206268E-2</v>
          </cell>
          <cell r="DL1218">
            <v>0</v>
          </cell>
        </row>
        <row r="1219">
          <cell r="A1219" t="str">
            <v>B10433L0500R375M30</v>
          </cell>
          <cell r="B1219" t="str">
            <v>CURVA A RULLI MOT LR0500 Ri375-30°</v>
          </cell>
          <cell r="F1219">
            <v>4223.467484691806</v>
          </cell>
          <cell r="H1219">
            <v>1985.0297178051487</v>
          </cell>
          <cell r="I1219">
            <v>0.53</v>
          </cell>
          <cell r="J1219" t="str">
            <v>OK</v>
          </cell>
          <cell r="K1219" t="str">
            <v>ICZZD</v>
          </cell>
          <cell r="L1219">
            <v>0.83575249690254239</v>
          </cell>
          <cell r="M1219">
            <v>2.2048536643521327E-2</v>
          </cell>
          <cell r="N1219">
            <v>0</v>
          </cell>
          <cell r="O1219">
            <v>0</v>
          </cell>
          <cell r="P1219">
            <v>0</v>
          </cell>
          <cell r="Q1219">
            <v>7.5957026778329167E-3</v>
          </cell>
          <cell r="R1219">
            <v>0</v>
          </cell>
          <cell r="S1219">
            <v>0</v>
          </cell>
          <cell r="T1219">
            <v>1.6457355801971319E-2</v>
          </cell>
          <cell r="U1219">
            <v>0</v>
          </cell>
          <cell r="V1219">
            <v>5.9859442844751108E-2</v>
          </cell>
          <cell r="W1219">
            <v>0</v>
          </cell>
          <cell r="X1219">
            <v>3.1809975462097739E-2</v>
          </cell>
          <cell r="Y1219">
            <v>0</v>
          </cell>
          <cell r="Z1219">
            <v>0</v>
          </cell>
          <cell r="AA1219">
            <v>0</v>
          </cell>
          <cell r="AB1219">
            <v>2.6476489667283106E-2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>
            <v>0</v>
          </cell>
          <cell r="AM1219">
            <v>0</v>
          </cell>
          <cell r="AN1219">
            <v>0</v>
          </cell>
          <cell r="AO1219">
            <v>0</v>
          </cell>
          <cell r="AP1219">
            <v>0</v>
          </cell>
          <cell r="AQ1219">
            <v>0</v>
          </cell>
          <cell r="AR1219">
            <v>0</v>
          </cell>
          <cell r="AS1219">
            <v>0</v>
          </cell>
          <cell r="AT1219">
            <v>0</v>
          </cell>
          <cell r="AU1219">
            <v>0</v>
          </cell>
          <cell r="AV1219">
            <v>1658.9935430814021</v>
          </cell>
          <cell r="AW1219">
            <v>43.767000471505618</v>
          </cell>
          <cell r="AX1219">
            <v>1.2157500130973782</v>
          </cell>
          <cell r="AY1219">
            <v>0</v>
          </cell>
          <cell r="AZ1219">
            <v>0</v>
          </cell>
          <cell r="BA1219">
            <v>0</v>
          </cell>
          <cell r="BB1219">
            <v>0</v>
          </cell>
          <cell r="BC1219">
            <v>0</v>
          </cell>
          <cell r="BD1219">
            <v>0</v>
          </cell>
          <cell r="BE1219">
            <v>15.077695543110487</v>
          </cell>
          <cell r="BF1219">
            <v>0.41882487619751352</v>
          </cell>
          <cell r="BG1219">
            <v>0</v>
          </cell>
          <cell r="BH1219">
            <v>0</v>
          </cell>
          <cell r="BI1219">
            <v>0</v>
          </cell>
          <cell r="BJ1219">
            <v>0</v>
          </cell>
          <cell r="BK1219">
            <v>32.668340343406058</v>
          </cell>
          <cell r="BL1219">
            <v>0.85969316693173836</v>
          </cell>
          <cell r="BM1219">
            <v>0</v>
          </cell>
          <cell r="BN1219">
            <v>0</v>
          </cell>
          <cell r="BO1219">
            <v>118.82277293808973</v>
          </cell>
          <cell r="BP1219">
            <v>3.6560853211719917</v>
          </cell>
          <cell r="BQ1219">
            <v>0</v>
          </cell>
          <cell r="BR1219">
            <v>0</v>
          </cell>
          <cell r="BS1219">
            <v>63.14374661491658</v>
          </cell>
          <cell r="BT1219">
            <v>1.9428845112282025</v>
          </cell>
          <cell r="BU1219">
            <v>0</v>
          </cell>
          <cell r="BV1219">
            <v>0</v>
          </cell>
          <cell r="BW1219">
            <v>0</v>
          </cell>
          <cell r="BX1219">
            <v>0</v>
          </cell>
          <cell r="BY1219">
            <v>0</v>
          </cell>
          <cell r="BZ1219">
            <v>0</v>
          </cell>
          <cell r="CA1219">
            <v>52.556618812717922</v>
          </cell>
          <cell r="CB1219">
            <v>1.4204491571004845</v>
          </cell>
          <cell r="CC1219">
            <v>0</v>
          </cell>
          <cell r="CD1219">
            <v>0</v>
          </cell>
          <cell r="CE1219">
            <v>0</v>
          </cell>
          <cell r="CF1219">
            <v>0</v>
          </cell>
          <cell r="CG1219">
            <v>0</v>
          </cell>
          <cell r="CH1219">
            <v>0</v>
          </cell>
          <cell r="CI1219">
            <v>0</v>
          </cell>
          <cell r="CJ1219">
            <v>0</v>
          </cell>
          <cell r="CK1219">
            <v>0</v>
          </cell>
          <cell r="CL1219">
            <v>0</v>
          </cell>
          <cell r="CM1219">
            <v>0</v>
          </cell>
          <cell r="CN1219">
            <v>0</v>
          </cell>
          <cell r="CO1219">
            <v>0</v>
          </cell>
          <cell r="CP1219">
            <v>0</v>
          </cell>
          <cell r="CQ1219">
            <v>0</v>
          </cell>
          <cell r="CR1219">
            <v>0</v>
          </cell>
          <cell r="CS1219">
            <v>0</v>
          </cell>
          <cell r="CT1219">
            <v>0</v>
          </cell>
          <cell r="CU1219">
            <v>0</v>
          </cell>
          <cell r="CV1219">
            <v>0</v>
          </cell>
          <cell r="CW1219">
            <v>0</v>
          </cell>
          <cell r="CX1219">
            <v>0</v>
          </cell>
          <cell r="CY1219">
            <v>0</v>
          </cell>
          <cell r="CZ1219">
            <v>0</v>
          </cell>
          <cell r="DA1219">
            <v>0</v>
          </cell>
          <cell r="DB1219">
            <v>0</v>
          </cell>
          <cell r="DC1219">
            <v>0</v>
          </cell>
          <cell r="DD1219">
            <v>1985.0297178051483</v>
          </cell>
          <cell r="DE1219">
            <v>0</v>
          </cell>
          <cell r="DG1219">
            <v>1937.0917356702153</v>
          </cell>
          <cell r="DH1219">
            <v>0.82491330090687565</v>
          </cell>
          <cell r="DI1219">
            <v>0.03</v>
          </cell>
          <cell r="DJ1219">
            <v>47.937982134934387</v>
          </cell>
          <cell r="DK1219">
            <v>2.4747399027206268E-2</v>
          </cell>
          <cell r="DL1219">
            <v>0</v>
          </cell>
        </row>
        <row r="1220">
          <cell r="A1220" t="str">
            <v>B10433L0500R375M45</v>
          </cell>
          <cell r="B1220" t="str">
            <v>CURVA A RULLI MOT LR0500 Ri375-45°</v>
          </cell>
          <cell r="F1220">
            <v>5137.0216978924827</v>
          </cell>
          <cell r="H1220">
            <v>2414.4001980094667</v>
          </cell>
          <cell r="I1220">
            <v>0.53</v>
          </cell>
          <cell r="J1220" t="str">
            <v>OK</v>
          </cell>
          <cell r="K1220" t="str">
            <v>ICZZD</v>
          </cell>
          <cell r="L1220">
            <v>0.83575249690254239</v>
          </cell>
          <cell r="M1220">
            <v>2.2048536643521327E-2</v>
          </cell>
          <cell r="N1220">
            <v>0</v>
          </cell>
          <cell r="O1220">
            <v>0</v>
          </cell>
          <cell r="P1220">
            <v>0</v>
          </cell>
          <cell r="Q1220">
            <v>7.5957026778329167E-3</v>
          </cell>
          <cell r="R1220">
            <v>0</v>
          </cell>
          <cell r="S1220">
            <v>0</v>
          </cell>
          <cell r="T1220">
            <v>1.6457355801971319E-2</v>
          </cell>
          <cell r="U1220">
            <v>0</v>
          </cell>
          <cell r="V1220">
            <v>5.9859442844751108E-2</v>
          </cell>
          <cell r="W1220">
            <v>0</v>
          </cell>
          <cell r="X1220">
            <v>3.1809975462097739E-2</v>
          </cell>
          <cell r="Y1220">
            <v>0</v>
          </cell>
          <cell r="Z1220">
            <v>0</v>
          </cell>
          <cell r="AA1220">
            <v>0</v>
          </cell>
          <cell r="AB1220">
            <v>2.6476489667283106E-2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>
            <v>0</v>
          </cell>
          <cell r="AM1220">
            <v>0</v>
          </cell>
          <cell r="AN1220">
            <v>0</v>
          </cell>
          <cell r="AO1220">
            <v>0</v>
          </cell>
          <cell r="AP1220">
            <v>0</v>
          </cell>
          <cell r="AQ1220">
            <v>0</v>
          </cell>
          <cell r="AR1220">
            <v>0</v>
          </cell>
          <cell r="AS1220">
            <v>0</v>
          </cell>
          <cell r="AT1220">
            <v>0</v>
          </cell>
          <cell r="AU1220">
            <v>0</v>
          </cell>
          <cell r="AV1220">
            <v>2017.8409940084046</v>
          </cell>
          <cell r="AW1220">
            <v>53.233991237936877</v>
          </cell>
          <cell r="AX1220">
            <v>1.47872197883158</v>
          </cell>
          <cell r="AY1220">
            <v>0</v>
          </cell>
          <cell r="AZ1220">
            <v>0</v>
          </cell>
          <cell r="BA1220">
            <v>0</v>
          </cell>
          <cell r="BB1220">
            <v>0</v>
          </cell>
          <cell r="BC1220">
            <v>0</v>
          </cell>
          <cell r="BD1220">
            <v>0</v>
          </cell>
          <cell r="BE1220">
            <v>18.339066049380833</v>
          </cell>
          <cell r="BF1220">
            <v>0.50941850137168976</v>
          </cell>
          <cell r="BG1220">
            <v>0</v>
          </cell>
          <cell r="BH1220">
            <v>0</v>
          </cell>
          <cell r="BI1220">
            <v>0</v>
          </cell>
          <cell r="BJ1220">
            <v>0</v>
          </cell>
          <cell r="BK1220">
            <v>39.734643106991797</v>
          </cell>
          <cell r="BL1220">
            <v>1.0456485028155735</v>
          </cell>
          <cell r="BM1220">
            <v>0</v>
          </cell>
          <cell r="BN1220">
            <v>0</v>
          </cell>
          <cell r="BO1220">
            <v>144.52465065710342</v>
          </cell>
          <cell r="BP1220">
            <v>4.4469123279108747</v>
          </cell>
          <cell r="BQ1220">
            <v>0</v>
          </cell>
          <cell r="BR1220">
            <v>0</v>
          </cell>
          <cell r="BS1220">
            <v>76.802011054365067</v>
          </cell>
          <cell r="BT1220">
            <v>2.3631388016727715</v>
          </cell>
          <cell r="BU1220">
            <v>0</v>
          </cell>
          <cell r="BV1220">
            <v>0</v>
          </cell>
          <cell r="BW1220">
            <v>0</v>
          </cell>
          <cell r="BX1220">
            <v>0</v>
          </cell>
          <cell r="BY1220">
            <v>0</v>
          </cell>
          <cell r="BZ1220">
            <v>0</v>
          </cell>
          <cell r="CA1220">
            <v>63.924841895283933</v>
          </cell>
          <cell r="CB1220">
            <v>1.7276984296022684</v>
          </cell>
          <cell r="CC1220">
            <v>0</v>
          </cell>
          <cell r="CD1220">
            <v>0</v>
          </cell>
          <cell r="CE1220">
            <v>0</v>
          </cell>
          <cell r="CF1220">
            <v>0</v>
          </cell>
          <cell r="CG1220">
            <v>0</v>
          </cell>
          <cell r="CH1220">
            <v>0</v>
          </cell>
          <cell r="CI1220">
            <v>0</v>
          </cell>
          <cell r="CJ1220">
            <v>0</v>
          </cell>
          <cell r="CK1220">
            <v>0</v>
          </cell>
          <cell r="CL1220">
            <v>0</v>
          </cell>
          <cell r="CM1220">
            <v>0</v>
          </cell>
          <cell r="CN1220">
            <v>0</v>
          </cell>
          <cell r="CO1220">
            <v>0</v>
          </cell>
          <cell r="CP1220">
            <v>0</v>
          </cell>
          <cell r="CQ1220">
            <v>0</v>
          </cell>
          <cell r="CR1220">
            <v>0</v>
          </cell>
          <cell r="CS1220">
            <v>0</v>
          </cell>
          <cell r="CT1220">
            <v>0</v>
          </cell>
          <cell r="CU1220">
            <v>0</v>
          </cell>
          <cell r="CV1220">
            <v>0</v>
          </cell>
          <cell r="CW1220">
            <v>0</v>
          </cell>
          <cell r="CX1220">
            <v>0</v>
          </cell>
          <cell r="CY1220">
            <v>0</v>
          </cell>
          <cell r="CZ1220">
            <v>0</v>
          </cell>
          <cell r="DA1220">
            <v>0</v>
          </cell>
          <cell r="DB1220">
            <v>0</v>
          </cell>
          <cell r="DC1220">
            <v>0</v>
          </cell>
          <cell r="DD1220">
            <v>2414.4001980094667</v>
          </cell>
          <cell r="DE1220">
            <v>0</v>
          </cell>
          <cell r="DG1220">
            <v>2356.0930238041678</v>
          </cell>
          <cell r="DH1220">
            <v>0.82491330090687565</v>
          </cell>
          <cell r="DI1220">
            <v>0.03</v>
          </cell>
          <cell r="DJ1220">
            <v>58.307174205298736</v>
          </cell>
          <cell r="DK1220">
            <v>2.4747399027206268E-2</v>
          </cell>
          <cell r="DL1220">
            <v>0</v>
          </cell>
        </row>
        <row r="1221">
          <cell r="A1221" t="str">
            <v>B10433L0500R375M60</v>
          </cell>
          <cell r="B1221" t="str">
            <v>CURVA A RULLI MOT LR0500 Ri375-60°</v>
          </cell>
          <cell r="F1221">
            <v>6050.5759110931576</v>
          </cell>
          <cell r="H1221">
            <v>2843.7706782137839</v>
          </cell>
          <cell r="I1221">
            <v>0.53</v>
          </cell>
          <cell r="J1221" t="str">
            <v>OK</v>
          </cell>
          <cell r="K1221" t="str">
            <v>ICZZD</v>
          </cell>
          <cell r="L1221">
            <v>0.83575249690254239</v>
          </cell>
          <cell r="M1221">
            <v>2.2048536643521327E-2</v>
          </cell>
          <cell r="N1221">
            <v>0</v>
          </cell>
          <cell r="O1221">
            <v>0</v>
          </cell>
          <cell r="P1221">
            <v>0</v>
          </cell>
          <cell r="Q1221">
            <v>7.5957026778329167E-3</v>
          </cell>
          <cell r="R1221">
            <v>0</v>
          </cell>
          <cell r="S1221">
            <v>0</v>
          </cell>
          <cell r="T1221">
            <v>1.6457355801971319E-2</v>
          </cell>
          <cell r="U1221">
            <v>0</v>
          </cell>
          <cell r="V1221">
            <v>5.9859442844751108E-2</v>
          </cell>
          <cell r="W1221">
            <v>0</v>
          </cell>
          <cell r="X1221">
            <v>3.1809975462097739E-2</v>
          </cell>
          <cell r="Y1221">
            <v>0</v>
          </cell>
          <cell r="Z1221">
            <v>0</v>
          </cell>
          <cell r="AA1221">
            <v>0</v>
          </cell>
          <cell r="AB1221">
            <v>2.6476489667283106E-2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>
            <v>0</v>
          </cell>
          <cell r="AM1221">
            <v>0</v>
          </cell>
          <cell r="AN1221">
            <v>0</v>
          </cell>
          <cell r="AO1221">
            <v>0</v>
          </cell>
          <cell r="AP1221">
            <v>0</v>
          </cell>
          <cell r="AQ1221">
            <v>0</v>
          </cell>
          <cell r="AR1221">
            <v>0</v>
          </cell>
          <cell r="AS1221">
            <v>0</v>
          </cell>
          <cell r="AT1221">
            <v>0</v>
          </cell>
          <cell r="AU1221">
            <v>0</v>
          </cell>
          <cell r="AV1221">
            <v>2376.6884449354061</v>
          </cell>
          <cell r="AW1221">
            <v>62.700982004368107</v>
          </cell>
          <cell r="AX1221">
            <v>1.7416939445657809</v>
          </cell>
          <cell r="AY1221">
            <v>0</v>
          </cell>
          <cell r="AZ1221">
            <v>0</v>
          </cell>
          <cell r="BA1221">
            <v>0</v>
          </cell>
          <cell r="BB1221">
            <v>0</v>
          </cell>
          <cell r="BC1221">
            <v>0</v>
          </cell>
          <cell r="BD1221">
            <v>0</v>
          </cell>
          <cell r="BE1221">
            <v>21.600436555651168</v>
          </cell>
          <cell r="BF1221">
            <v>0.60001212654586578</v>
          </cell>
          <cell r="BG1221">
            <v>0</v>
          </cell>
          <cell r="BH1221">
            <v>0</v>
          </cell>
          <cell r="BI1221">
            <v>0</v>
          </cell>
          <cell r="BJ1221">
            <v>0</v>
          </cell>
          <cell r="BK1221">
            <v>46.800945870577529</v>
          </cell>
          <cell r="BL1221">
            <v>1.2316038386994086</v>
          </cell>
          <cell r="BM1221">
            <v>0</v>
          </cell>
          <cell r="BN1221">
            <v>0</v>
          </cell>
          <cell r="BO1221">
            <v>170.2265283761171</v>
          </cell>
          <cell r="BP1221">
            <v>5.2377393346497572</v>
          </cell>
          <cell r="BQ1221">
            <v>0</v>
          </cell>
          <cell r="BR1221">
            <v>0</v>
          </cell>
          <cell r="BS1221">
            <v>90.460275493813512</v>
          </cell>
          <cell r="BT1221">
            <v>2.7833930921173389</v>
          </cell>
          <cell r="BU1221">
            <v>0</v>
          </cell>
          <cell r="BV1221">
            <v>0</v>
          </cell>
          <cell r="BW1221">
            <v>0</v>
          </cell>
          <cell r="BX1221">
            <v>0</v>
          </cell>
          <cell r="BY1221">
            <v>0</v>
          </cell>
          <cell r="BZ1221">
            <v>0</v>
          </cell>
          <cell r="CA1221">
            <v>75.293064977849923</v>
          </cell>
          <cell r="CB1221">
            <v>2.0349477021040521</v>
          </cell>
          <cell r="CC1221">
            <v>0</v>
          </cell>
          <cell r="CD1221">
            <v>0</v>
          </cell>
          <cell r="CE1221">
            <v>0</v>
          </cell>
          <cell r="CF1221">
            <v>0</v>
          </cell>
          <cell r="CG1221">
            <v>0</v>
          </cell>
          <cell r="CH1221">
            <v>0</v>
          </cell>
          <cell r="CI1221">
            <v>0</v>
          </cell>
          <cell r="CJ1221">
            <v>0</v>
          </cell>
          <cell r="CK1221">
            <v>0</v>
          </cell>
          <cell r="CL1221">
            <v>0</v>
          </cell>
          <cell r="CM1221">
            <v>0</v>
          </cell>
          <cell r="CN1221">
            <v>0</v>
          </cell>
          <cell r="CO1221">
            <v>0</v>
          </cell>
          <cell r="CP1221">
            <v>0</v>
          </cell>
          <cell r="CQ1221">
            <v>0</v>
          </cell>
          <cell r="CR1221">
            <v>0</v>
          </cell>
          <cell r="CS1221">
            <v>0</v>
          </cell>
          <cell r="CT1221">
            <v>0</v>
          </cell>
          <cell r="CU1221">
            <v>0</v>
          </cell>
          <cell r="CV1221">
            <v>0</v>
          </cell>
          <cell r="CW1221">
            <v>0</v>
          </cell>
          <cell r="CX1221">
            <v>0</v>
          </cell>
          <cell r="CY1221">
            <v>0</v>
          </cell>
          <cell r="CZ1221">
            <v>0</v>
          </cell>
          <cell r="DA1221">
            <v>0</v>
          </cell>
          <cell r="DB1221">
            <v>0</v>
          </cell>
          <cell r="DC1221">
            <v>0</v>
          </cell>
          <cell r="DD1221">
            <v>2843.7706782137834</v>
          </cell>
          <cell r="DE1221">
            <v>0</v>
          </cell>
          <cell r="DG1221">
            <v>2775.0943119381218</v>
          </cell>
          <cell r="DH1221">
            <v>0.82491330090687565</v>
          </cell>
          <cell r="DI1221">
            <v>0.03</v>
          </cell>
          <cell r="DJ1221">
            <v>68.676366275663128</v>
          </cell>
          <cell r="DK1221">
            <v>2.4747399027206268E-2</v>
          </cell>
          <cell r="DL1221">
            <v>0</v>
          </cell>
        </row>
        <row r="1222">
          <cell r="A1222" t="str">
            <v>B10433L0500R375M90</v>
          </cell>
          <cell r="B1222" t="str">
            <v>CURVA A RULLI MOT LR0500 Ri375-90°</v>
          </cell>
          <cell r="F1222">
            <v>7877.6843374945038</v>
          </cell>
          <cell r="H1222">
            <v>3702.5116386224167</v>
          </cell>
          <cell r="I1222">
            <v>0.53</v>
          </cell>
          <cell r="J1222" t="str">
            <v>OK</v>
          </cell>
          <cell r="K1222" t="str">
            <v>ICZZD</v>
          </cell>
          <cell r="L1222">
            <v>0.83575249690254239</v>
          </cell>
          <cell r="M1222">
            <v>2.2048536643521327E-2</v>
          </cell>
          <cell r="N1222">
            <v>0</v>
          </cell>
          <cell r="O1222">
            <v>0</v>
          </cell>
          <cell r="P1222">
            <v>0</v>
          </cell>
          <cell r="Q1222">
            <v>7.5957026778329167E-3</v>
          </cell>
          <cell r="R1222">
            <v>0</v>
          </cell>
          <cell r="S1222">
            <v>0</v>
          </cell>
          <cell r="T1222">
            <v>1.6457355801971319E-2</v>
          </cell>
          <cell r="U1222">
            <v>0</v>
          </cell>
          <cell r="V1222">
            <v>5.9859442844751108E-2</v>
          </cell>
          <cell r="W1222">
            <v>0</v>
          </cell>
          <cell r="X1222">
            <v>3.1809975462097739E-2</v>
          </cell>
          <cell r="Y1222">
            <v>0</v>
          </cell>
          <cell r="Z1222">
            <v>0</v>
          </cell>
          <cell r="AA1222">
            <v>0</v>
          </cell>
          <cell r="AB1222">
            <v>2.6476489667283106E-2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>
            <v>0</v>
          </cell>
          <cell r="AM1222">
            <v>0</v>
          </cell>
          <cell r="AN1222">
            <v>0</v>
          </cell>
          <cell r="AO1222">
            <v>0</v>
          </cell>
          <cell r="AP1222">
            <v>0</v>
          </cell>
          <cell r="AQ1222">
            <v>0</v>
          </cell>
          <cell r="AR1222">
            <v>0</v>
          </cell>
          <cell r="AS1222">
            <v>0</v>
          </cell>
          <cell r="AT1222">
            <v>0</v>
          </cell>
          <cell r="AU1222">
            <v>0</v>
          </cell>
          <cell r="AV1222">
            <v>3094.3833467894083</v>
          </cell>
          <cell r="AW1222">
            <v>81.634963537230547</v>
          </cell>
          <cell r="AX1222">
            <v>2.2676378760341818</v>
          </cell>
          <cell r="AY1222">
            <v>0</v>
          </cell>
          <cell r="AZ1222">
            <v>0</v>
          </cell>
          <cell r="BA1222">
            <v>0</v>
          </cell>
          <cell r="BB1222">
            <v>0</v>
          </cell>
          <cell r="BC1222">
            <v>0</v>
          </cell>
          <cell r="BD1222">
            <v>0</v>
          </cell>
          <cell r="BE1222">
            <v>28.123177568191831</v>
          </cell>
          <cell r="BF1222">
            <v>0.78119937689421759</v>
          </cell>
          <cell r="BG1222">
            <v>0</v>
          </cell>
          <cell r="BH1222">
            <v>0</v>
          </cell>
          <cell r="BI1222">
            <v>0</v>
          </cell>
          <cell r="BJ1222">
            <v>0</v>
          </cell>
          <cell r="BK1222">
            <v>60.933551397748964</v>
          </cell>
          <cell r="BL1222">
            <v>1.603514510467078</v>
          </cell>
          <cell r="BM1222">
            <v>0</v>
          </cell>
          <cell r="BN1222">
            <v>0</v>
          </cell>
          <cell r="BO1222">
            <v>221.63028381414432</v>
          </cell>
          <cell r="BP1222">
            <v>6.8193933481275177</v>
          </cell>
          <cell r="BQ1222">
            <v>0</v>
          </cell>
          <cell r="BR1222">
            <v>0</v>
          </cell>
          <cell r="BS1222">
            <v>117.77680437271037</v>
          </cell>
          <cell r="BT1222">
            <v>3.6239016730064728</v>
          </cell>
          <cell r="BU1222">
            <v>0</v>
          </cell>
          <cell r="BV1222">
            <v>0</v>
          </cell>
          <cell r="BW1222">
            <v>0</v>
          </cell>
          <cell r="BX1222">
            <v>0</v>
          </cell>
          <cell r="BY1222">
            <v>0</v>
          </cell>
          <cell r="BZ1222">
            <v>0</v>
          </cell>
          <cell r="CA1222">
            <v>98.02951114298186</v>
          </cell>
          <cell r="CB1222">
            <v>2.6494462471076177</v>
          </cell>
          <cell r="CC1222">
            <v>0</v>
          </cell>
          <cell r="CD1222">
            <v>0</v>
          </cell>
          <cell r="CE1222">
            <v>0</v>
          </cell>
          <cell r="CF1222">
            <v>0</v>
          </cell>
          <cell r="CG1222">
            <v>0</v>
          </cell>
          <cell r="CH1222">
            <v>0</v>
          </cell>
          <cell r="CI1222">
            <v>0</v>
          </cell>
          <cell r="CJ1222">
            <v>0</v>
          </cell>
          <cell r="CK1222">
            <v>0</v>
          </cell>
          <cell r="CL1222">
            <v>0</v>
          </cell>
          <cell r="CM1222">
            <v>0</v>
          </cell>
          <cell r="CN1222">
            <v>0</v>
          </cell>
          <cell r="CO1222">
            <v>0</v>
          </cell>
          <cell r="CP1222">
            <v>0</v>
          </cell>
          <cell r="CQ1222">
            <v>0</v>
          </cell>
          <cell r="CR1222">
            <v>0</v>
          </cell>
          <cell r="CS1222">
            <v>0</v>
          </cell>
          <cell r="CT1222">
            <v>0</v>
          </cell>
          <cell r="CU1222">
            <v>0</v>
          </cell>
          <cell r="CV1222">
            <v>0</v>
          </cell>
          <cell r="CW1222">
            <v>0</v>
          </cell>
          <cell r="CX1222">
            <v>0</v>
          </cell>
          <cell r="CY1222">
            <v>0</v>
          </cell>
          <cell r="CZ1222">
            <v>0</v>
          </cell>
          <cell r="DA1222">
            <v>0</v>
          </cell>
          <cell r="DB1222">
            <v>0</v>
          </cell>
          <cell r="DC1222">
            <v>0</v>
          </cell>
          <cell r="DD1222">
            <v>3702.5116386224163</v>
          </cell>
          <cell r="DE1222">
            <v>0</v>
          </cell>
          <cell r="DG1222">
            <v>3613.0968882060261</v>
          </cell>
          <cell r="DH1222">
            <v>0.82491330090687565</v>
          </cell>
          <cell r="DI1222">
            <v>0.03</v>
          </cell>
          <cell r="DJ1222">
            <v>89.414750416391797</v>
          </cell>
          <cell r="DK1222">
            <v>2.4747399027206265E-2</v>
          </cell>
          <cell r="DL1222">
            <v>0</v>
          </cell>
        </row>
        <row r="1223">
          <cell r="A1223" t="str">
            <v>B10433L0500R375T15</v>
          </cell>
          <cell r="B1223" t="str">
            <v>CURVA A RULLI MOT LR0500 Ri375-15°-TRA</v>
          </cell>
          <cell r="F1223">
            <v>2350.1912887331628</v>
          </cell>
          <cell r="H1223">
            <v>1104.5899057045865</v>
          </cell>
          <cell r="I1223">
            <v>0.53</v>
          </cell>
          <cell r="J1223" t="str">
            <v>OK</v>
          </cell>
          <cell r="K1223" t="str">
            <v>ICZZD</v>
          </cell>
          <cell r="L1223">
            <v>0.83575249690254239</v>
          </cell>
          <cell r="M1223">
            <v>2.2048536643521327E-2</v>
          </cell>
          <cell r="N1223">
            <v>0</v>
          </cell>
          <cell r="O1223">
            <v>0</v>
          </cell>
          <cell r="P1223">
            <v>0</v>
          </cell>
          <cell r="Q1223">
            <v>7.5957026778329167E-3</v>
          </cell>
          <cell r="R1223">
            <v>0</v>
          </cell>
          <cell r="S1223">
            <v>0</v>
          </cell>
          <cell r="T1223">
            <v>1.6457355801971319E-2</v>
          </cell>
          <cell r="U1223">
            <v>0</v>
          </cell>
          <cell r="V1223">
            <v>5.9859442844751108E-2</v>
          </cell>
          <cell r="W1223">
            <v>0</v>
          </cell>
          <cell r="X1223">
            <v>3.1809975462097739E-2</v>
          </cell>
          <cell r="Y1223">
            <v>0</v>
          </cell>
          <cell r="Z1223">
            <v>0</v>
          </cell>
          <cell r="AA1223">
            <v>0</v>
          </cell>
          <cell r="AB1223">
            <v>2.6476489667283106E-2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>
            <v>0</v>
          </cell>
          <cell r="AM1223">
            <v>0</v>
          </cell>
          <cell r="AN1223">
            <v>0</v>
          </cell>
          <cell r="AO1223">
            <v>0</v>
          </cell>
          <cell r="AP1223">
            <v>0</v>
          </cell>
          <cell r="AQ1223">
            <v>0</v>
          </cell>
          <cell r="AR1223">
            <v>0</v>
          </cell>
          <cell r="AS1223">
            <v>0</v>
          </cell>
          <cell r="AT1223">
            <v>0</v>
          </cell>
          <cell r="AU1223">
            <v>0</v>
          </cell>
          <cell r="AV1223">
            <v>923.16377174595198</v>
          </cell>
          <cell r="AW1223">
            <v>24.354591011991342</v>
          </cell>
          <cell r="AX1223">
            <v>0.67651641699975951</v>
          </cell>
          <cell r="AY1223">
            <v>0</v>
          </cell>
          <cell r="AZ1223">
            <v>0</v>
          </cell>
          <cell r="BA1223">
            <v>0</v>
          </cell>
          <cell r="BB1223">
            <v>0</v>
          </cell>
          <cell r="BC1223">
            <v>0</v>
          </cell>
          <cell r="BD1223">
            <v>0</v>
          </cell>
          <cell r="BE1223">
            <v>8.3901365046675362</v>
          </cell>
          <cell r="BF1223">
            <v>0.233059347351876</v>
          </cell>
          <cell r="BG1223">
            <v>0</v>
          </cell>
          <cell r="BH1223">
            <v>0</v>
          </cell>
          <cell r="BI1223">
            <v>0</v>
          </cell>
          <cell r="BJ1223">
            <v>0</v>
          </cell>
          <cell r="BK1223">
            <v>18.178629093446329</v>
          </cell>
          <cell r="BL1223">
            <v>0.47838497614332443</v>
          </cell>
          <cell r="BM1223">
            <v>0</v>
          </cell>
          <cell r="BN1223">
            <v>0</v>
          </cell>
          <cell r="BO1223">
            <v>66.120136327412709</v>
          </cell>
          <cell r="BP1223">
            <v>2.0344657331511602</v>
          </cell>
          <cell r="BQ1223">
            <v>0</v>
          </cell>
          <cell r="BR1223">
            <v>0</v>
          </cell>
          <cell r="BS1223">
            <v>35.136977796143753</v>
          </cell>
          <cell r="BT1223">
            <v>1.0811377783428848</v>
          </cell>
          <cell r="BU1223">
            <v>0</v>
          </cell>
          <cell r="BV1223">
            <v>0</v>
          </cell>
          <cell r="BW1223">
            <v>0</v>
          </cell>
          <cell r="BX1223">
            <v>0</v>
          </cell>
          <cell r="BY1223">
            <v>0</v>
          </cell>
          <cell r="BZ1223">
            <v>0</v>
          </cell>
          <cell r="CA1223">
            <v>29.245663224972706</v>
          </cell>
          <cell r="CB1223">
            <v>0.79042333040466772</v>
          </cell>
          <cell r="CC1223">
            <v>0</v>
          </cell>
          <cell r="CD1223">
            <v>0</v>
          </cell>
          <cell r="CE1223">
            <v>0</v>
          </cell>
          <cell r="CF1223">
            <v>0</v>
          </cell>
          <cell r="CG1223">
            <v>0</v>
          </cell>
          <cell r="CH1223">
            <v>0</v>
          </cell>
          <cell r="CI1223">
            <v>0</v>
          </cell>
          <cell r="CJ1223">
            <v>0</v>
          </cell>
          <cell r="CK1223">
            <v>0</v>
          </cell>
          <cell r="CL1223">
            <v>0</v>
          </cell>
          <cell r="CM1223">
            <v>0</v>
          </cell>
          <cell r="CN1223">
            <v>0</v>
          </cell>
          <cell r="CO1223">
            <v>0</v>
          </cell>
          <cell r="CP1223">
            <v>0</v>
          </cell>
          <cell r="CQ1223">
            <v>0</v>
          </cell>
          <cell r="CR1223">
            <v>0</v>
          </cell>
          <cell r="CS1223">
            <v>0</v>
          </cell>
          <cell r="CT1223">
            <v>0</v>
          </cell>
          <cell r="CU1223">
            <v>0</v>
          </cell>
          <cell r="CV1223">
            <v>0</v>
          </cell>
          <cell r="CW1223">
            <v>0</v>
          </cell>
          <cell r="CX1223">
            <v>0</v>
          </cell>
          <cell r="CY1223">
            <v>0</v>
          </cell>
          <cell r="CZ1223">
            <v>0</v>
          </cell>
          <cell r="DA1223">
            <v>0</v>
          </cell>
          <cell r="DB1223">
            <v>0</v>
          </cell>
          <cell r="DC1223">
            <v>0</v>
          </cell>
          <cell r="DD1223">
            <v>1104.5899057045865</v>
          </cell>
          <cell r="DE1223">
            <v>0</v>
          </cell>
          <cell r="DG1223">
            <v>1077.9143296710727</v>
          </cell>
          <cell r="DH1223">
            <v>0.82491330090687565</v>
          </cell>
          <cell r="DI1223">
            <v>0.03</v>
          </cell>
          <cell r="DJ1223">
            <v>26.6755760335136</v>
          </cell>
          <cell r="DK1223">
            <v>2.4747399027206268E-2</v>
          </cell>
          <cell r="DL1223">
            <v>0</v>
          </cell>
        </row>
        <row r="1224">
          <cell r="A1224" t="str">
            <v>B10433L0500R375T30</v>
          </cell>
          <cell r="B1224" t="str">
            <v>CURVA A RULLI MOT LR0500 Ri375-30°-TRA</v>
          </cell>
          <cell r="F1224">
            <v>3152.8206970417414</v>
          </cell>
          <cell r="H1224">
            <v>1481.8257276096183</v>
          </cell>
          <cell r="I1224">
            <v>0.53</v>
          </cell>
          <cell r="J1224" t="str">
            <v>OK</v>
          </cell>
          <cell r="K1224" t="str">
            <v>ICZZD</v>
          </cell>
          <cell r="L1224">
            <v>0.83575249690254239</v>
          </cell>
          <cell r="M1224">
            <v>2.2048536643521327E-2</v>
          </cell>
          <cell r="N1224">
            <v>0</v>
          </cell>
          <cell r="O1224">
            <v>0</v>
          </cell>
          <cell r="P1224">
            <v>0</v>
          </cell>
          <cell r="Q1224">
            <v>7.5957026778329167E-3</v>
          </cell>
          <cell r="R1224">
            <v>0</v>
          </cell>
          <cell r="S1224">
            <v>0</v>
          </cell>
          <cell r="T1224">
            <v>1.6457355801971319E-2</v>
          </cell>
          <cell r="U1224">
            <v>0</v>
          </cell>
          <cell r="V1224">
            <v>5.9859442844751108E-2</v>
          </cell>
          <cell r="W1224">
            <v>0</v>
          </cell>
          <cell r="X1224">
            <v>3.1809975462097739E-2</v>
          </cell>
          <cell r="Y1224">
            <v>0</v>
          </cell>
          <cell r="Z1224">
            <v>0</v>
          </cell>
          <cell r="AA1224">
            <v>0</v>
          </cell>
          <cell r="AB1224">
            <v>2.6476489667283106E-2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>
            <v>0</v>
          </cell>
          <cell r="AM1224">
            <v>0</v>
          </cell>
          <cell r="AN1224">
            <v>0</v>
          </cell>
          <cell r="AO1224">
            <v>0</v>
          </cell>
          <cell r="AP1224">
            <v>0</v>
          </cell>
          <cell r="AQ1224">
            <v>0</v>
          </cell>
          <cell r="AR1224">
            <v>0</v>
          </cell>
          <cell r="AS1224">
            <v>0</v>
          </cell>
          <cell r="AT1224">
            <v>0</v>
          </cell>
          <cell r="AU1224">
            <v>0</v>
          </cell>
          <cell r="AV1224">
            <v>1238.4395518241652</v>
          </cell>
          <cell r="AW1224">
            <v>32.672088854513319</v>
          </cell>
          <cell r="AX1224">
            <v>0.90755802373648109</v>
          </cell>
          <cell r="AY1224">
            <v>0</v>
          </cell>
          <cell r="AZ1224">
            <v>0</v>
          </cell>
          <cell r="BA1224">
            <v>0</v>
          </cell>
          <cell r="BB1224">
            <v>0</v>
          </cell>
          <cell r="BC1224">
            <v>0</v>
          </cell>
          <cell r="BD1224">
            <v>0</v>
          </cell>
          <cell r="BE1224">
            <v>11.255507647286088</v>
          </cell>
          <cell r="BF1224">
            <v>0.31265299020239135</v>
          </cell>
          <cell r="BG1224">
            <v>0</v>
          </cell>
          <cell r="BH1224">
            <v>0</v>
          </cell>
          <cell r="BI1224">
            <v>0</v>
          </cell>
          <cell r="BJ1224">
            <v>0</v>
          </cell>
          <cell r="BK1224">
            <v>24.386933235786522</v>
          </cell>
          <cell r="BL1224">
            <v>0.6417614009417506</v>
          </cell>
          <cell r="BM1224">
            <v>0</v>
          </cell>
          <cell r="BN1224">
            <v>0</v>
          </cell>
          <cell r="BO1224">
            <v>88.701262447729675</v>
          </cell>
          <cell r="BP1224">
            <v>2.7292696137762977</v>
          </cell>
          <cell r="BQ1224">
            <v>0</v>
          </cell>
          <cell r="BR1224">
            <v>0</v>
          </cell>
          <cell r="BS1224">
            <v>47.13684003436709</v>
          </cell>
          <cell r="BT1224">
            <v>1.4503643087497566</v>
          </cell>
          <cell r="BU1224">
            <v>0</v>
          </cell>
          <cell r="BV1224">
            <v>0</v>
          </cell>
          <cell r="BW1224">
            <v>0</v>
          </cell>
          <cell r="BX1224">
            <v>0</v>
          </cell>
          <cell r="BY1224">
            <v>0</v>
          </cell>
          <cell r="BZ1224">
            <v>0</v>
          </cell>
          <cell r="CA1224">
            <v>39.233543565770333</v>
          </cell>
          <cell r="CB1224">
            <v>1.0603660423181172</v>
          </cell>
          <cell r="CC1224">
            <v>0</v>
          </cell>
          <cell r="CD1224">
            <v>0</v>
          </cell>
          <cell r="CE1224">
            <v>0</v>
          </cell>
          <cell r="CF1224">
            <v>0</v>
          </cell>
          <cell r="CG1224">
            <v>0</v>
          </cell>
          <cell r="CH1224">
            <v>0</v>
          </cell>
          <cell r="CI1224">
            <v>0</v>
          </cell>
          <cell r="CJ1224">
            <v>0</v>
          </cell>
          <cell r="CK1224">
            <v>0</v>
          </cell>
          <cell r="CL1224">
            <v>0</v>
          </cell>
          <cell r="CM1224">
            <v>0</v>
          </cell>
          <cell r="CN1224">
            <v>0</v>
          </cell>
          <cell r="CO1224">
            <v>0</v>
          </cell>
          <cell r="CP1224">
            <v>0</v>
          </cell>
          <cell r="CQ1224">
            <v>0</v>
          </cell>
          <cell r="CR1224">
            <v>0</v>
          </cell>
          <cell r="CS1224">
            <v>0</v>
          </cell>
          <cell r="CT1224">
            <v>0</v>
          </cell>
          <cell r="CU1224">
            <v>0</v>
          </cell>
          <cell r="CV1224">
            <v>0</v>
          </cell>
          <cell r="CW1224">
            <v>0</v>
          </cell>
          <cell r="CX1224">
            <v>0</v>
          </cell>
          <cell r="CY1224">
            <v>0</v>
          </cell>
          <cell r="CZ1224">
            <v>0</v>
          </cell>
          <cell r="DA1224">
            <v>0</v>
          </cell>
          <cell r="DB1224">
            <v>0</v>
          </cell>
          <cell r="DC1224">
            <v>0</v>
          </cell>
          <cell r="DD1224">
            <v>1481.8257276096183</v>
          </cell>
          <cell r="DE1224">
            <v>0</v>
          </cell>
          <cell r="DG1224">
            <v>1446.039998751221</v>
          </cell>
          <cell r="DH1224">
            <v>0.82491330090687565</v>
          </cell>
          <cell r="DI1224">
            <v>0.03</v>
          </cell>
          <cell r="DJ1224">
            <v>35.78572885839732</v>
          </cell>
          <cell r="DK1224">
            <v>2.4747399027206268E-2</v>
          </cell>
          <cell r="DL1224">
            <v>0</v>
          </cell>
        </row>
        <row r="1225">
          <cell r="A1225" t="str">
            <v>B10433L0500R375T45</v>
          </cell>
          <cell r="B1225" t="str">
            <v>CURVA A RULLI MOT LR0500 Ri375-45°-TRA</v>
          </cell>
          <cell r="F1225">
            <v>3955.4501053503259</v>
          </cell>
          <cell r="H1225">
            <v>1859.0615495146531</v>
          </cell>
          <cell r="I1225">
            <v>0.53</v>
          </cell>
          <cell r="J1225" t="str">
            <v>OK</v>
          </cell>
          <cell r="K1225" t="str">
            <v>ICZZD</v>
          </cell>
          <cell r="L1225">
            <v>0.83575249690254239</v>
          </cell>
          <cell r="M1225">
            <v>2.2048536643521327E-2</v>
          </cell>
          <cell r="N1225">
            <v>0</v>
          </cell>
          <cell r="O1225">
            <v>0</v>
          </cell>
          <cell r="P1225">
            <v>0</v>
          </cell>
          <cell r="Q1225">
            <v>7.5957026778329167E-3</v>
          </cell>
          <cell r="R1225">
            <v>0</v>
          </cell>
          <cell r="S1225">
            <v>0</v>
          </cell>
          <cell r="T1225">
            <v>1.6457355801971319E-2</v>
          </cell>
          <cell r="U1225">
            <v>0</v>
          </cell>
          <cell r="V1225">
            <v>5.9859442844751108E-2</v>
          </cell>
          <cell r="W1225">
            <v>0</v>
          </cell>
          <cell r="X1225">
            <v>3.1809975462097739E-2</v>
          </cell>
          <cell r="Y1225">
            <v>0</v>
          </cell>
          <cell r="Z1225">
            <v>0</v>
          </cell>
          <cell r="AA1225">
            <v>0</v>
          </cell>
          <cell r="AB1225">
            <v>2.6476489667283106E-2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>
            <v>0</v>
          </cell>
          <cell r="AM1225">
            <v>0</v>
          </cell>
          <cell r="AN1225">
            <v>0</v>
          </cell>
          <cell r="AO1225">
            <v>0</v>
          </cell>
          <cell r="AP1225">
            <v>0</v>
          </cell>
          <cell r="AQ1225">
            <v>0</v>
          </cell>
          <cell r="AR1225">
            <v>0</v>
          </cell>
          <cell r="AS1225">
            <v>0</v>
          </cell>
          <cell r="AT1225">
            <v>0</v>
          </cell>
          <cell r="AU1225">
            <v>0</v>
          </cell>
          <cell r="AV1225">
            <v>1553.7153319023807</v>
          </cell>
          <cell r="AW1225">
            <v>40.989586697035364</v>
          </cell>
          <cell r="AX1225">
            <v>1.1385996304732044</v>
          </cell>
          <cell r="AY1225">
            <v>0</v>
          </cell>
          <cell r="AZ1225">
            <v>0</v>
          </cell>
          <cell r="BA1225">
            <v>0</v>
          </cell>
          <cell r="BB1225">
            <v>0</v>
          </cell>
          <cell r="BC1225">
            <v>0</v>
          </cell>
          <cell r="BD1225">
            <v>0</v>
          </cell>
          <cell r="BE1225">
            <v>14.120878789904662</v>
          </cell>
          <cell r="BF1225">
            <v>0.3922466330529073</v>
          </cell>
          <cell r="BG1225">
            <v>0</v>
          </cell>
          <cell r="BH1225">
            <v>0</v>
          </cell>
          <cell r="BI1225">
            <v>0</v>
          </cell>
          <cell r="BJ1225">
            <v>0</v>
          </cell>
          <cell r="BK1225">
            <v>30.595237378126765</v>
          </cell>
          <cell r="BL1225">
            <v>0.805137825740178</v>
          </cell>
          <cell r="BM1225">
            <v>0</v>
          </cell>
          <cell r="BN1225">
            <v>0</v>
          </cell>
          <cell r="BO1225">
            <v>111.28238856804681</v>
          </cell>
          <cell r="BP1225">
            <v>3.4240734944014406</v>
          </cell>
          <cell r="BQ1225">
            <v>0</v>
          </cell>
          <cell r="BR1225">
            <v>0</v>
          </cell>
          <cell r="BS1225">
            <v>59.136702272590512</v>
          </cell>
          <cell r="BT1225">
            <v>1.8195908391566311</v>
          </cell>
          <cell r="BU1225">
            <v>0</v>
          </cell>
          <cell r="BV1225">
            <v>0</v>
          </cell>
          <cell r="BW1225">
            <v>0</v>
          </cell>
          <cell r="BX1225">
            <v>0</v>
          </cell>
          <cell r="BY1225">
            <v>0</v>
          </cell>
          <cell r="BZ1225">
            <v>0</v>
          </cell>
          <cell r="CA1225">
            <v>49.221423906568035</v>
          </cell>
          <cell r="CB1225">
            <v>1.3303087542315686</v>
          </cell>
          <cell r="CC1225">
            <v>0</v>
          </cell>
          <cell r="CD1225">
            <v>0</v>
          </cell>
          <cell r="CE1225">
            <v>0</v>
          </cell>
          <cell r="CF1225">
            <v>0</v>
          </cell>
          <cell r="CG1225">
            <v>0</v>
          </cell>
          <cell r="CH1225">
            <v>0</v>
          </cell>
          <cell r="CI1225">
            <v>0</v>
          </cell>
          <cell r="CJ1225">
            <v>0</v>
          </cell>
          <cell r="CK1225">
            <v>0</v>
          </cell>
          <cell r="CL1225">
            <v>0</v>
          </cell>
          <cell r="CM1225">
            <v>0</v>
          </cell>
          <cell r="CN1225">
            <v>0</v>
          </cell>
          <cell r="CO1225">
            <v>0</v>
          </cell>
          <cell r="CP1225">
            <v>0</v>
          </cell>
          <cell r="CQ1225">
            <v>0</v>
          </cell>
          <cell r="CR1225">
            <v>0</v>
          </cell>
          <cell r="CS1225">
            <v>0</v>
          </cell>
          <cell r="CT1225">
            <v>0</v>
          </cell>
          <cell r="CU1225">
            <v>0</v>
          </cell>
          <cell r="CV1225">
            <v>0</v>
          </cell>
          <cell r="CW1225">
            <v>0</v>
          </cell>
          <cell r="CX1225">
            <v>0</v>
          </cell>
          <cell r="CY1225">
            <v>0</v>
          </cell>
          <cell r="CZ1225">
            <v>0</v>
          </cell>
          <cell r="DA1225">
            <v>0</v>
          </cell>
          <cell r="DB1225">
            <v>0</v>
          </cell>
          <cell r="DC1225">
            <v>0</v>
          </cell>
          <cell r="DD1225">
            <v>1859.0615495146531</v>
          </cell>
          <cell r="DE1225">
            <v>0</v>
          </cell>
          <cell r="DG1225">
            <v>1814.165667831372</v>
          </cell>
          <cell r="DH1225">
            <v>0.82491330090687565</v>
          </cell>
          <cell r="DI1225">
            <v>0.03</v>
          </cell>
          <cell r="DJ1225">
            <v>44.895881683281104</v>
          </cell>
          <cell r="DK1225">
            <v>2.4747399027206268E-2</v>
          </cell>
          <cell r="DL1225">
            <v>0</v>
          </cell>
        </row>
        <row r="1226">
          <cell r="A1226" t="str">
            <v>B10433L0500R375T60</v>
          </cell>
          <cell r="B1226" t="str">
            <v>CURVA A RULLI MOT LR0500 Ri375-60°-TRA</v>
          </cell>
          <cell r="F1226">
            <v>4758.0795136589031</v>
          </cell>
          <cell r="H1226">
            <v>2236.2973714196842</v>
          </cell>
          <cell r="I1226">
            <v>0.53</v>
          </cell>
          <cell r="J1226" t="str">
            <v>OK</v>
          </cell>
          <cell r="K1226" t="str">
            <v>ICZZD</v>
          </cell>
          <cell r="L1226">
            <v>0.83575249690254239</v>
          </cell>
          <cell r="M1226">
            <v>2.2048536643521327E-2</v>
          </cell>
          <cell r="N1226">
            <v>0</v>
          </cell>
          <cell r="O1226">
            <v>0</v>
          </cell>
          <cell r="P1226">
            <v>0</v>
          </cell>
          <cell r="Q1226">
            <v>7.5957026778329167E-3</v>
          </cell>
          <cell r="R1226">
            <v>0</v>
          </cell>
          <cell r="S1226">
            <v>0</v>
          </cell>
          <cell r="T1226">
            <v>1.6457355801971319E-2</v>
          </cell>
          <cell r="U1226">
            <v>0</v>
          </cell>
          <cell r="V1226">
            <v>5.9859442844751108E-2</v>
          </cell>
          <cell r="W1226">
            <v>0</v>
          </cell>
          <cell r="X1226">
            <v>3.1809975462097739E-2</v>
          </cell>
          <cell r="Y1226">
            <v>0</v>
          </cell>
          <cell r="Z1226">
            <v>0</v>
          </cell>
          <cell r="AA1226">
            <v>0</v>
          </cell>
          <cell r="AB1226">
            <v>2.6476489667283106E-2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>
            <v>0</v>
          </cell>
          <cell r="AM1226">
            <v>0</v>
          </cell>
          <cell r="AN1226">
            <v>0</v>
          </cell>
          <cell r="AO1226">
            <v>0</v>
          </cell>
          <cell r="AP1226">
            <v>0</v>
          </cell>
          <cell r="AQ1226">
            <v>0</v>
          </cell>
          <cell r="AR1226">
            <v>0</v>
          </cell>
          <cell r="AS1226">
            <v>0</v>
          </cell>
          <cell r="AT1226">
            <v>0</v>
          </cell>
          <cell r="AU1226">
            <v>0</v>
          </cell>
          <cell r="AV1226">
            <v>1868.9911119805934</v>
          </cell>
          <cell r="AW1226">
            <v>49.30708453955733</v>
          </cell>
          <cell r="AX1226">
            <v>1.3696412372099258</v>
          </cell>
          <cell r="AY1226">
            <v>0</v>
          </cell>
          <cell r="AZ1226">
            <v>0</v>
          </cell>
          <cell r="BA1226">
            <v>0</v>
          </cell>
          <cell r="BB1226">
            <v>0</v>
          </cell>
          <cell r="BC1226">
            <v>0</v>
          </cell>
          <cell r="BD1226">
            <v>0</v>
          </cell>
          <cell r="BE1226">
            <v>16.986249932523208</v>
          </cell>
          <cell r="BF1226">
            <v>0.47184027590342242</v>
          </cell>
          <cell r="BG1226">
            <v>0</v>
          </cell>
          <cell r="BH1226">
            <v>0</v>
          </cell>
          <cell r="BI1226">
            <v>0</v>
          </cell>
          <cell r="BJ1226">
            <v>0</v>
          </cell>
          <cell r="BK1226">
            <v>36.80354152046695</v>
          </cell>
          <cell r="BL1226">
            <v>0.96851425053860396</v>
          </cell>
          <cell r="BM1226">
            <v>0</v>
          </cell>
          <cell r="BN1226">
            <v>0</v>
          </cell>
          <cell r="BO1226">
            <v>133.86351468836372</v>
          </cell>
          <cell r="BP1226">
            <v>4.1188773750265764</v>
          </cell>
          <cell r="BQ1226">
            <v>0</v>
          </cell>
          <cell r="BR1226">
            <v>0</v>
          </cell>
          <cell r="BS1226">
            <v>71.136564510813827</v>
          </cell>
          <cell r="BT1226">
            <v>2.1888173695635023</v>
          </cell>
          <cell r="BU1226">
            <v>0</v>
          </cell>
          <cell r="BV1226">
            <v>0</v>
          </cell>
          <cell r="BW1226">
            <v>0</v>
          </cell>
          <cell r="BX1226">
            <v>0</v>
          </cell>
          <cell r="BY1226">
            <v>0</v>
          </cell>
          <cell r="BZ1226">
            <v>0</v>
          </cell>
          <cell r="CA1226">
            <v>59.209304247365637</v>
          </cell>
          <cell r="CB1226">
            <v>1.6002514661450171</v>
          </cell>
          <cell r="CC1226">
            <v>0</v>
          </cell>
          <cell r="CD1226">
            <v>0</v>
          </cell>
          <cell r="CE1226">
            <v>0</v>
          </cell>
          <cell r="CF1226">
            <v>0</v>
          </cell>
          <cell r="CG1226">
            <v>0</v>
          </cell>
          <cell r="CH1226">
            <v>0</v>
          </cell>
          <cell r="CI1226">
            <v>0</v>
          </cell>
          <cell r="CJ1226">
            <v>0</v>
          </cell>
          <cell r="CK1226">
            <v>0</v>
          </cell>
          <cell r="CL1226">
            <v>0</v>
          </cell>
          <cell r="CM1226">
            <v>0</v>
          </cell>
          <cell r="CN1226">
            <v>0</v>
          </cell>
          <cell r="CO1226">
            <v>0</v>
          </cell>
          <cell r="CP1226">
            <v>0</v>
          </cell>
          <cell r="CQ1226">
            <v>0</v>
          </cell>
          <cell r="CR1226">
            <v>0</v>
          </cell>
          <cell r="CS1226">
            <v>0</v>
          </cell>
          <cell r="CT1226">
            <v>0</v>
          </cell>
          <cell r="CU1226">
            <v>0</v>
          </cell>
          <cell r="CV1226">
            <v>0</v>
          </cell>
          <cell r="CW1226">
            <v>0</v>
          </cell>
          <cell r="CX1226">
            <v>0</v>
          </cell>
          <cell r="CY1226">
            <v>0</v>
          </cell>
          <cell r="CZ1226">
            <v>0</v>
          </cell>
          <cell r="DA1226">
            <v>0</v>
          </cell>
          <cell r="DB1226">
            <v>0</v>
          </cell>
          <cell r="DC1226">
            <v>0</v>
          </cell>
          <cell r="DD1226">
            <v>2236.2973714196842</v>
          </cell>
          <cell r="DE1226">
            <v>0</v>
          </cell>
          <cell r="DG1226">
            <v>2182.2913369115195</v>
          </cell>
          <cell r="DH1226">
            <v>0.82491330090687565</v>
          </cell>
          <cell r="DI1226">
            <v>0.03</v>
          </cell>
          <cell r="DJ1226">
            <v>54.006034508164802</v>
          </cell>
          <cell r="DK1226">
            <v>2.4747399027206268E-2</v>
          </cell>
          <cell r="DL1226">
            <v>0</v>
          </cell>
        </row>
        <row r="1227">
          <cell r="A1227" t="str">
            <v>B10433L0500R675M30</v>
          </cell>
          <cell r="B1227" t="str">
            <v>CURVA A RULLI MOT LR0500 Ri675-30°</v>
          </cell>
          <cell r="F1227">
            <v>4245.0829732295006</v>
          </cell>
          <cell r="H1227">
            <v>1995.1889974178653</v>
          </cell>
          <cell r="I1227">
            <v>0.53</v>
          </cell>
          <cell r="J1227" t="str">
            <v>OK</v>
          </cell>
          <cell r="K1227" t="str">
            <v>ICZZD</v>
          </cell>
          <cell r="L1227">
            <v>0.83575249690254239</v>
          </cell>
          <cell r="M1227">
            <v>2.2048536643521327E-2</v>
          </cell>
          <cell r="N1227">
            <v>0</v>
          </cell>
          <cell r="O1227">
            <v>0</v>
          </cell>
          <cell r="P1227">
            <v>0</v>
          </cell>
          <cell r="Q1227">
            <v>7.5957026778329167E-3</v>
          </cell>
          <cell r="R1227">
            <v>0</v>
          </cell>
          <cell r="S1227">
            <v>0</v>
          </cell>
          <cell r="T1227">
            <v>1.6457355801971319E-2</v>
          </cell>
          <cell r="U1227">
            <v>0</v>
          </cell>
          <cell r="V1227">
            <v>5.9859442844751108E-2</v>
          </cell>
          <cell r="W1227">
            <v>0</v>
          </cell>
          <cell r="X1227">
            <v>3.1809975462097739E-2</v>
          </cell>
          <cell r="Y1227">
            <v>0</v>
          </cell>
          <cell r="Z1227">
            <v>0</v>
          </cell>
          <cell r="AA1227">
            <v>0</v>
          </cell>
          <cell r="AB1227">
            <v>2.6476489667283106E-2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>
            <v>0</v>
          </cell>
          <cell r="AM1227">
            <v>0</v>
          </cell>
          <cell r="AN1227">
            <v>0</v>
          </cell>
          <cell r="AO1227">
            <v>0</v>
          </cell>
          <cell r="AP1227">
            <v>0</v>
          </cell>
          <cell r="AQ1227">
            <v>0</v>
          </cell>
          <cell r="AR1227">
            <v>0</v>
          </cell>
          <cell r="AS1227">
            <v>0</v>
          </cell>
          <cell r="AT1227">
            <v>0</v>
          </cell>
          <cell r="AU1227">
            <v>0</v>
          </cell>
          <cell r="AV1227">
            <v>1667.4841863844611</v>
          </cell>
          <cell r="AW1227">
            <v>43.990997720318383</v>
          </cell>
          <cell r="AX1227">
            <v>1.2219721588977328</v>
          </cell>
          <cell r="AY1227">
            <v>0</v>
          </cell>
          <cell r="AZ1227">
            <v>0</v>
          </cell>
          <cell r="BA1227">
            <v>0</v>
          </cell>
          <cell r="BB1227">
            <v>0</v>
          </cell>
          <cell r="BC1227">
            <v>0</v>
          </cell>
          <cell r="BD1227">
            <v>0</v>
          </cell>
          <cell r="BE1227">
            <v>15.154862410469651</v>
          </cell>
          <cell r="BF1227">
            <v>0.42096840029082361</v>
          </cell>
          <cell r="BG1227">
            <v>0</v>
          </cell>
          <cell r="BH1227">
            <v>0</v>
          </cell>
          <cell r="BI1227">
            <v>0</v>
          </cell>
          <cell r="BJ1227">
            <v>0</v>
          </cell>
          <cell r="BK1227">
            <v>32.835535222684243</v>
          </cell>
          <cell r="BL1227">
            <v>0.86409303217590117</v>
          </cell>
          <cell r="BM1227">
            <v>0</v>
          </cell>
          <cell r="BN1227">
            <v>0</v>
          </cell>
          <cell r="BO1227">
            <v>119.43090175541097</v>
          </cell>
          <cell r="BP1227">
            <v>3.6747969770895685</v>
          </cell>
          <cell r="BQ1227">
            <v>0</v>
          </cell>
          <cell r="BR1227">
            <v>0</v>
          </cell>
          <cell r="BS1227">
            <v>63.466913050109682</v>
          </cell>
          <cell r="BT1227">
            <v>1.9528280938495286</v>
          </cell>
          <cell r="BU1227">
            <v>0</v>
          </cell>
          <cell r="BV1227">
            <v>0</v>
          </cell>
          <cell r="BW1227">
            <v>0</v>
          </cell>
          <cell r="BX1227">
            <v>0</v>
          </cell>
          <cell r="BY1227">
            <v>0</v>
          </cell>
          <cell r="BZ1227">
            <v>0</v>
          </cell>
          <cell r="CA1227">
            <v>52.825600874411052</v>
          </cell>
          <cell r="CB1227">
            <v>1.4277189425516501</v>
          </cell>
          <cell r="CC1227">
            <v>0</v>
          </cell>
          <cell r="CD1227">
            <v>0</v>
          </cell>
          <cell r="CE1227">
            <v>0</v>
          </cell>
          <cell r="CF1227">
            <v>0</v>
          </cell>
          <cell r="CG1227">
            <v>0</v>
          </cell>
          <cell r="CH1227">
            <v>0</v>
          </cell>
          <cell r="CI1227">
            <v>0</v>
          </cell>
          <cell r="CJ1227">
            <v>0</v>
          </cell>
          <cell r="CK1227">
            <v>0</v>
          </cell>
          <cell r="CL1227">
            <v>0</v>
          </cell>
          <cell r="CM1227">
            <v>0</v>
          </cell>
          <cell r="CN1227">
            <v>0</v>
          </cell>
          <cell r="CO1227">
            <v>0</v>
          </cell>
          <cell r="CP1227">
            <v>0</v>
          </cell>
          <cell r="CQ1227">
            <v>0</v>
          </cell>
          <cell r="CR1227">
            <v>0</v>
          </cell>
          <cell r="CS1227">
            <v>0</v>
          </cell>
          <cell r="CT1227">
            <v>0</v>
          </cell>
          <cell r="CU1227">
            <v>0</v>
          </cell>
          <cell r="CV1227">
            <v>0</v>
          </cell>
          <cell r="CW1227">
            <v>0</v>
          </cell>
          <cell r="CX1227">
            <v>0</v>
          </cell>
          <cell r="CY1227">
            <v>0</v>
          </cell>
          <cell r="CZ1227">
            <v>0</v>
          </cell>
          <cell r="DA1227">
            <v>0</v>
          </cell>
          <cell r="DB1227">
            <v>0</v>
          </cell>
          <cell r="DC1227">
            <v>0</v>
          </cell>
          <cell r="DD1227">
            <v>1995.188997417865</v>
          </cell>
          <cell r="DE1227">
            <v>0</v>
          </cell>
          <cell r="DG1227">
            <v>1947.0056711653044</v>
          </cell>
          <cell r="DH1227">
            <v>0.82491330090687565</v>
          </cell>
          <cell r="DI1227">
            <v>0.03</v>
          </cell>
          <cell r="DJ1227">
            <v>48.183326252561343</v>
          </cell>
          <cell r="DK1227">
            <v>2.4747399027206268E-2</v>
          </cell>
          <cell r="DL1227">
            <v>0</v>
          </cell>
        </row>
        <row r="1228">
          <cell r="A1228" t="str">
            <v>B10433L0500R675M45</v>
          </cell>
          <cell r="B1228" t="str">
            <v>CURVA A RULLI MOT LR0500 Ri675-45°</v>
          </cell>
          <cell r="F1228">
            <v>5158.6371864301764</v>
          </cell>
          <cell r="H1228">
            <v>2424.5594776221828</v>
          </cell>
          <cell r="I1228">
            <v>0.53</v>
          </cell>
          <cell r="J1228" t="str">
            <v>OK</v>
          </cell>
          <cell r="K1228" t="str">
            <v>ICZZD</v>
          </cell>
          <cell r="L1228">
            <v>0.83575249690254239</v>
          </cell>
          <cell r="M1228">
            <v>2.2048536643521327E-2</v>
          </cell>
          <cell r="N1228">
            <v>0</v>
          </cell>
          <cell r="O1228">
            <v>0</v>
          </cell>
          <cell r="P1228">
            <v>0</v>
          </cell>
          <cell r="Q1228">
            <v>7.5957026778329167E-3</v>
          </cell>
          <cell r="R1228">
            <v>0</v>
          </cell>
          <cell r="S1228">
            <v>0</v>
          </cell>
          <cell r="T1228">
            <v>1.6457355801971319E-2</v>
          </cell>
          <cell r="U1228">
            <v>0</v>
          </cell>
          <cell r="V1228">
            <v>5.9859442844751108E-2</v>
          </cell>
          <cell r="W1228">
            <v>0</v>
          </cell>
          <cell r="X1228">
            <v>3.1809975462097739E-2</v>
          </cell>
          <cell r="Y1228">
            <v>0</v>
          </cell>
          <cell r="Z1228">
            <v>0</v>
          </cell>
          <cell r="AA1228">
            <v>0</v>
          </cell>
          <cell r="AB1228">
            <v>2.6476489667283106E-2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>
            <v>0</v>
          </cell>
          <cell r="AM1228">
            <v>0</v>
          </cell>
          <cell r="AN1228">
            <v>0</v>
          </cell>
          <cell r="AO1228">
            <v>0</v>
          </cell>
          <cell r="AP1228">
            <v>0</v>
          </cell>
          <cell r="AQ1228">
            <v>0</v>
          </cell>
          <cell r="AR1228">
            <v>0</v>
          </cell>
          <cell r="AS1228">
            <v>0</v>
          </cell>
          <cell r="AT1228">
            <v>0</v>
          </cell>
          <cell r="AU1228">
            <v>0</v>
          </cell>
          <cell r="AV1228">
            <v>2026.3316373114631</v>
          </cell>
          <cell r="AW1228">
            <v>53.457988486749628</v>
          </cell>
          <cell r="AX1228">
            <v>1.4849441246319341</v>
          </cell>
          <cell r="AY1228">
            <v>0</v>
          </cell>
          <cell r="AZ1228">
            <v>0</v>
          </cell>
          <cell r="BA1228">
            <v>0</v>
          </cell>
          <cell r="BB1228">
            <v>0</v>
          </cell>
          <cell r="BC1228">
            <v>0</v>
          </cell>
          <cell r="BD1228">
            <v>0</v>
          </cell>
          <cell r="BE1228">
            <v>18.416232916739993</v>
          </cell>
          <cell r="BF1228">
            <v>0.51156202546499985</v>
          </cell>
          <cell r="BG1228">
            <v>0</v>
          </cell>
          <cell r="BH1228">
            <v>0</v>
          </cell>
          <cell r="BI1228">
            <v>0</v>
          </cell>
          <cell r="BJ1228">
            <v>0</v>
          </cell>
          <cell r="BK1228">
            <v>39.901837986269982</v>
          </cell>
          <cell r="BL1228">
            <v>1.0500483680597363</v>
          </cell>
          <cell r="BM1228">
            <v>0</v>
          </cell>
          <cell r="BN1228">
            <v>0</v>
          </cell>
          <cell r="BO1228">
            <v>145.13277947442467</v>
          </cell>
          <cell r="BP1228">
            <v>4.4656239838284515</v>
          </cell>
          <cell r="BQ1228">
            <v>0</v>
          </cell>
          <cell r="BR1228">
            <v>0</v>
          </cell>
          <cell r="BS1228">
            <v>77.125177489558155</v>
          </cell>
          <cell r="BT1228">
            <v>2.3730823842940971</v>
          </cell>
          <cell r="BU1228">
            <v>0</v>
          </cell>
          <cell r="BV1228">
            <v>0</v>
          </cell>
          <cell r="BW1228">
            <v>0</v>
          </cell>
          <cell r="BX1228">
            <v>0</v>
          </cell>
          <cell r="BY1228">
            <v>0</v>
          </cell>
          <cell r="BZ1228">
            <v>0</v>
          </cell>
          <cell r="CA1228">
            <v>64.193823956977056</v>
          </cell>
          <cell r="CB1228">
            <v>1.734968215053434</v>
          </cell>
          <cell r="CC1228">
            <v>0</v>
          </cell>
          <cell r="CD1228">
            <v>0</v>
          </cell>
          <cell r="CE1228">
            <v>0</v>
          </cell>
          <cell r="CF1228">
            <v>0</v>
          </cell>
          <cell r="CG1228">
            <v>0</v>
          </cell>
          <cell r="CH1228">
            <v>0</v>
          </cell>
          <cell r="CI1228">
            <v>0</v>
          </cell>
          <cell r="CJ1228">
            <v>0</v>
          </cell>
          <cell r="CK1228">
            <v>0</v>
          </cell>
          <cell r="CL1228">
            <v>0</v>
          </cell>
          <cell r="CM1228">
            <v>0</v>
          </cell>
          <cell r="CN1228">
            <v>0</v>
          </cell>
          <cell r="CO1228">
            <v>0</v>
          </cell>
          <cell r="CP1228">
            <v>0</v>
          </cell>
          <cell r="CQ1228">
            <v>0</v>
          </cell>
          <cell r="CR1228">
            <v>0</v>
          </cell>
          <cell r="CS1228">
            <v>0</v>
          </cell>
          <cell r="CT1228">
            <v>0</v>
          </cell>
          <cell r="CU1228">
            <v>0</v>
          </cell>
          <cell r="CV1228">
            <v>0</v>
          </cell>
          <cell r="CW1228">
            <v>0</v>
          </cell>
          <cell r="CX1228">
            <v>0</v>
          </cell>
          <cell r="CY1228">
            <v>0</v>
          </cell>
          <cell r="CZ1228">
            <v>0</v>
          </cell>
          <cell r="DA1228">
            <v>0</v>
          </cell>
          <cell r="DB1228">
            <v>0</v>
          </cell>
          <cell r="DC1228">
            <v>0</v>
          </cell>
          <cell r="DD1228">
            <v>2424.5594776221828</v>
          </cell>
          <cell r="DE1228">
            <v>0</v>
          </cell>
          <cell r="DG1228">
            <v>2366.0069592992572</v>
          </cell>
          <cell r="DH1228">
            <v>0.82491330090687565</v>
          </cell>
          <cell r="DI1228">
            <v>0.03</v>
          </cell>
          <cell r="DJ1228">
            <v>58.5525183229257</v>
          </cell>
          <cell r="DK1228">
            <v>2.4747399027206268E-2</v>
          </cell>
          <cell r="DL1228">
            <v>0</v>
          </cell>
        </row>
        <row r="1229">
          <cell r="A1229" t="str">
            <v>B10433L0500R675M60</v>
          </cell>
          <cell r="B1229" t="str">
            <v>CURVA A RULLI MOT LR0500 Ri675-60°</v>
          </cell>
          <cell r="F1229">
            <v>6072.1916714554109</v>
          </cell>
          <cell r="H1229">
            <v>2853.9300855840429</v>
          </cell>
          <cell r="I1229">
            <v>0.53</v>
          </cell>
          <cell r="J1229" t="str">
            <v>OK</v>
          </cell>
          <cell r="K1229" t="str">
            <v>ICZZD</v>
          </cell>
          <cell r="L1229">
            <v>0.83575249690254239</v>
          </cell>
          <cell r="M1229">
            <v>2.2048536643521327E-2</v>
          </cell>
          <cell r="N1229">
            <v>0</v>
          </cell>
          <cell r="O1229">
            <v>0</v>
          </cell>
          <cell r="P1229">
            <v>0</v>
          </cell>
          <cell r="Q1229">
            <v>7.5957026778329167E-3</v>
          </cell>
          <cell r="R1229">
            <v>0</v>
          </cell>
          <cell r="S1229">
            <v>0</v>
          </cell>
          <cell r="T1229">
            <v>1.6457355801971319E-2</v>
          </cell>
          <cell r="U1229">
            <v>0</v>
          </cell>
          <cell r="V1229">
            <v>5.9859442844751108E-2</v>
          </cell>
          <cell r="W1229">
            <v>0</v>
          </cell>
          <cell r="X1229">
            <v>3.1809975462097739E-2</v>
          </cell>
          <cell r="Y1229">
            <v>0</v>
          </cell>
          <cell r="Z1229">
            <v>0</v>
          </cell>
          <cell r="AA1229">
            <v>0</v>
          </cell>
          <cell r="AB1229">
            <v>2.6476489667283106E-2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>
            <v>0</v>
          </cell>
          <cell r="AM1229">
            <v>0</v>
          </cell>
          <cell r="AN1229">
            <v>0</v>
          </cell>
          <cell r="AO1229">
            <v>0</v>
          </cell>
          <cell r="AP1229">
            <v>0</v>
          </cell>
          <cell r="AQ1229">
            <v>0</v>
          </cell>
          <cell r="AR1229">
            <v>0</v>
          </cell>
          <cell r="AS1229">
            <v>0</v>
          </cell>
          <cell r="AT1229">
            <v>0</v>
          </cell>
          <cell r="AU1229">
            <v>0</v>
          </cell>
          <cell r="AV1229">
            <v>2385.1791950121506</v>
          </cell>
          <cell r="AW1229">
            <v>62.924982070047726</v>
          </cell>
          <cell r="AX1229">
            <v>1.7479161686124369</v>
          </cell>
          <cell r="AY1229">
            <v>0</v>
          </cell>
          <cell r="AZ1229">
            <v>0</v>
          </cell>
          <cell r="BA1229">
            <v>0</v>
          </cell>
          <cell r="BB1229">
            <v>0</v>
          </cell>
          <cell r="BC1229">
            <v>0</v>
          </cell>
          <cell r="BD1229">
            <v>0</v>
          </cell>
          <cell r="BE1229">
            <v>21.67760439341864</v>
          </cell>
          <cell r="BF1229">
            <v>0.60215567759496225</v>
          </cell>
          <cell r="BG1229">
            <v>0</v>
          </cell>
          <cell r="BH1229">
            <v>0</v>
          </cell>
          <cell r="BI1229">
            <v>0</v>
          </cell>
          <cell r="BJ1229">
            <v>0</v>
          </cell>
          <cell r="BK1229">
            <v>46.968142852407048</v>
          </cell>
          <cell r="BL1229">
            <v>1.2360037592738697</v>
          </cell>
          <cell r="BM1229">
            <v>0</v>
          </cell>
          <cell r="BN1229">
            <v>0</v>
          </cell>
          <cell r="BO1229">
            <v>170.83466484093364</v>
          </cell>
          <cell r="BP1229">
            <v>5.2564512258748817</v>
          </cell>
          <cell r="BQ1229">
            <v>0</v>
          </cell>
          <cell r="BR1229">
            <v>0</v>
          </cell>
          <cell r="BS1229">
            <v>90.783445992970911</v>
          </cell>
          <cell r="BT1229">
            <v>2.7933367997837202</v>
          </cell>
          <cell r="BU1229">
            <v>0</v>
          </cell>
          <cell r="BV1229">
            <v>0</v>
          </cell>
          <cell r="BW1229">
            <v>0</v>
          </cell>
          <cell r="BX1229">
            <v>0</v>
          </cell>
          <cell r="BY1229">
            <v>0</v>
          </cell>
          <cell r="BZ1229">
            <v>0</v>
          </cell>
          <cell r="CA1229">
            <v>75.562050422114297</v>
          </cell>
          <cell r="CB1229">
            <v>2.0422175789760622</v>
          </cell>
          <cell r="CC1229">
            <v>0</v>
          </cell>
          <cell r="CD1229">
            <v>0</v>
          </cell>
          <cell r="CE1229">
            <v>0</v>
          </cell>
          <cell r="CF1229">
            <v>0</v>
          </cell>
          <cell r="CG1229">
            <v>0</v>
          </cell>
          <cell r="CH1229">
            <v>0</v>
          </cell>
          <cell r="CI1229">
            <v>0</v>
          </cell>
          <cell r="CJ1229">
            <v>0</v>
          </cell>
          <cell r="CK1229">
            <v>0</v>
          </cell>
          <cell r="CL1229">
            <v>0</v>
          </cell>
          <cell r="CM1229">
            <v>0</v>
          </cell>
          <cell r="CN1229">
            <v>0</v>
          </cell>
          <cell r="CO1229">
            <v>0</v>
          </cell>
          <cell r="CP1229">
            <v>0</v>
          </cell>
          <cell r="CQ1229">
            <v>0</v>
          </cell>
          <cell r="CR1229">
            <v>0</v>
          </cell>
          <cell r="CS1229">
            <v>0</v>
          </cell>
          <cell r="CT1229">
            <v>0</v>
          </cell>
          <cell r="CU1229">
            <v>0</v>
          </cell>
          <cell r="CV1229">
            <v>0</v>
          </cell>
          <cell r="CW1229">
            <v>0</v>
          </cell>
          <cell r="CX1229">
            <v>0</v>
          </cell>
          <cell r="CY1229">
            <v>0</v>
          </cell>
          <cell r="CZ1229">
            <v>0</v>
          </cell>
          <cell r="DA1229">
            <v>0</v>
          </cell>
          <cell r="DB1229">
            <v>0</v>
          </cell>
          <cell r="DC1229">
            <v>0</v>
          </cell>
          <cell r="DD1229">
            <v>2853.9300855840434</v>
          </cell>
          <cell r="DE1229">
            <v>0</v>
          </cell>
          <cell r="DG1229">
            <v>2785.0083721054384</v>
          </cell>
          <cell r="DH1229">
            <v>0.82491330090687565</v>
          </cell>
          <cell r="DI1229">
            <v>0.03</v>
          </cell>
          <cell r="DJ1229">
            <v>68.921713478603436</v>
          </cell>
          <cell r="DK1229">
            <v>2.4747399027206268E-2</v>
          </cell>
          <cell r="DL1229">
            <v>0</v>
          </cell>
        </row>
        <row r="1230">
          <cell r="A1230" t="str">
            <v>B10433L0500R675M90</v>
          </cell>
          <cell r="B1230" t="str">
            <v>CURVA A RULLI MOT LR0500 Ri675-90°</v>
          </cell>
          <cell r="F1230">
            <v>7899.3000978567561</v>
          </cell>
          <cell r="H1230">
            <v>3712.6710459926753</v>
          </cell>
          <cell r="I1230">
            <v>0.53</v>
          </cell>
          <cell r="J1230" t="str">
            <v>OK</v>
          </cell>
          <cell r="K1230" t="str">
            <v>ICZZD</v>
          </cell>
          <cell r="L1230">
            <v>0.83575249690254239</v>
          </cell>
          <cell r="M1230">
            <v>2.2048536643521327E-2</v>
          </cell>
          <cell r="N1230">
            <v>0</v>
          </cell>
          <cell r="O1230">
            <v>0</v>
          </cell>
          <cell r="P1230">
            <v>0</v>
          </cell>
          <cell r="Q1230">
            <v>7.5957026778329167E-3</v>
          </cell>
          <cell r="R1230">
            <v>0</v>
          </cell>
          <cell r="S1230">
            <v>0</v>
          </cell>
          <cell r="T1230">
            <v>1.6457355801971319E-2</v>
          </cell>
          <cell r="U1230">
            <v>0</v>
          </cell>
          <cell r="V1230">
            <v>5.9859442844751108E-2</v>
          </cell>
          <cell r="W1230">
            <v>0</v>
          </cell>
          <cell r="X1230">
            <v>3.1809975462097739E-2</v>
          </cell>
          <cell r="Y1230">
            <v>0</v>
          </cell>
          <cell r="Z1230">
            <v>0</v>
          </cell>
          <cell r="AA1230">
            <v>0</v>
          </cell>
          <cell r="AB1230">
            <v>2.6476489667283106E-2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G1230">
            <v>0</v>
          </cell>
          <cell r="AH1230">
            <v>0</v>
          </cell>
          <cell r="AI1230">
            <v>0</v>
          </cell>
          <cell r="AJ1230">
            <v>0</v>
          </cell>
          <cell r="AK1230">
            <v>0</v>
          </cell>
          <cell r="AL1230">
            <v>0</v>
          </cell>
          <cell r="AM1230">
            <v>0</v>
          </cell>
          <cell r="AN1230">
            <v>0</v>
          </cell>
          <cell r="AO1230">
            <v>0</v>
          </cell>
          <cell r="AP1230">
            <v>0</v>
          </cell>
          <cell r="AQ1230">
            <v>0</v>
          </cell>
          <cell r="AR1230">
            <v>0</v>
          </cell>
          <cell r="AS1230">
            <v>0</v>
          </cell>
          <cell r="AT1230">
            <v>0</v>
          </cell>
          <cell r="AU1230">
            <v>0</v>
          </cell>
          <cell r="AV1230">
            <v>3102.8740968661523</v>
          </cell>
          <cell r="AW1230">
            <v>81.858963602910151</v>
          </cell>
          <cell r="AX1230">
            <v>2.2738601000808374</v>
          </cell>
          <cell r="AY1230">
            <v>0</v>
          </cell>
          <cell r="AZ1230">
            <v>0</v>
          </cell>
          <cell r="BA1230">
            <v>0</v>
          </cell>
          <cell r="BB1230">
            <v>0</v>
          </cell>
          <cell r="BC1230">
            <v>0</v>
          </cell>
          <cell r="BD1230">
            <v>0</v>
          </cell>
          <cell r="BE1230">
            <v>28.2003454059593</v>
          </cell>
          <cell r="BF1230">
            <v>0.78334292794331395</v>
          </cell>
          <cell r="BG1230">
            <v>0</v>
          </cell>
          <cell r="BH1230">
            <v>0</v>
          </cell>
          <cell r="BI1230">
            <v>0</v>
          </cell>
          <cell r="BJ1230">
            <v>0</v>
          </cell>
          <cell r="BK1230">
            <v>61.100748379578484</v>
          </cell>
          <cell r="BL1230">
            <v>1.607914431041539</v>
          </cell>
          <cell r="BM1230">
            <v>0</v>
          </cell>
          <cell r="BN1230">
            <v>0</v>
          </cell>
          <cell r="BO1230">
            <v>222.23842027896086</v>
          </cell>
          <cell r="BP1230">
            <v>6.8381052393526423</v>
          </cell>
          <cell r="BQ1230">
            <v>0</v>
          </cell>
          <cell r="BR1230">
            <v>0</v>
          </cell>
          <cell r="BS1230">
            <v>118.09997487186774</v>
          </cell>
          <cell r="BT1230">
            <v>3.6338453806728537</v>
          </cell>
          <cell r="BU1230">
            <v>0</v>
          </cell>
          <cell r="BV1230">
            <v>0</v>
          </cell>
          <cell r="BW1230">
            <v>0</v>
          </cell>
          <cell r="BX1230">
            <v>0</v>
          </cell>
          <cell r="BY1230">
            <v>0</v>
          </cell>
          <cell r="BZ1230">
            <v>0</v>
          </cell>
          <cell r="CA1230">
            <v>98.298496587246234</v>
          </cell>
          <cell r="CB1230">
            <v>2.6567161239796278</v>
          </cell>
          <cell r="CC1230">
            <v>0</v>
          </cell>
          <cell r="CD1230">
            <v>0</v>
          </cell>
          <cell r="CE1230">
            <v>0</v>
          </cell>
          <cell r="CF1230">
            <v>0</v>
          </cell>
          <cell r="CG1230">
            <v>0</v>
          </cell>
          <cell r="CH1230">
            <v>0</v>
          </cell>
          <cell r="CI1230">
            <v>0</v>
          </cell>
          <cell r="CJ1230">
            <v>0</v>
          </cell>
          <cell r="CK1230">
            <v>0</v>
          </cell>
          <cell r="CL1230">
            <v>0</v>
          </cell>
          <cell r="CM1230">
            <v>0</v>
          </cell>
          <cell r="CN1230">
            <v>0</v>
          </cell>
          <cell r="CO1230">
            <v>0</v>
          </cell>
          <cell r="CP1230">
            <v>0</v>
          </cell>
          <cell r="CQ1230">
            <v>0</v>
          </cell>
          <cell r="CR1230">
            <v>0</v>
          </cell>
          <cell r="CS1230">
            <v>0</v>
          </cell>
          <cell r="CT1230">
            <v>0</v>
          </cell>
          <cell r="CU1230">
            <v>0</v>
          </cell>
          <cell r="CV1230">
            <v>0</v>
          </cell>
          <cell r="CW1230">
            <v>0</v>
          </cell>
          <cell r="CX1230">
            <v>0</v>
          </cell>
          <cell r="CY1230">
            <v>0</v>
          </cell>
          <cell r="CZ1230">
            <v>0</v>
          </cell>
          <cell r="DA1230">
            <v>0</v>
          </cell>
          <cell r="DB1230">
            <v>0</v>
          </cell>
          <cell r="DC1230">
            <v>0</v>
          </cell>
          <cell r="DD1230">
            <v>3712.6710459926749</v>
          </cell>
          <cell r="DE1230">
            <v>0</v>
          </cell>
          <cell r="DG1230">
            <v>3623.0109483733449</v>
          </cell>
          <cell r="DH1230">
            <v>0.82491330090687565</v>
          </cell>
          <cell r="DI1230">
            <v>0.03</v>
          </cell>
          <cell r="DJ1230">
            <v>89.660097619332177</v>
          </cell>
          <cell r="DK1230">
            <v>2.4747399027206268E-2</v>
          </cell>
          <cell r="DL1230">
            <v>0</v>
          </cell>
        </row>
        <row r="1231">
          <cell r="A1231" t="str">
            <v>B10433L0500R675T15</v>
          </cell>
          <cell r="B1231" t="str">
            <v>CURVA A RULLI MOT LR0500 Ri675-15°-TRA</v>
          </cell>
          <cell r="F1231">
            <v>2371.8067772708573</v>
          </cell>
          <cell r="H1231">
            <v>1114.7491853173028</v>
          </cell>
          <cell r="I1231">
            <v>0.53</v>
          </cell>
          <cell r="J1231" t="str">
            <v>OK</v>
          </cell>
          <cell r="K1231" t="str">
            <v>ICZZD</v>
          </cell>
          <cell r="L1231">
            <v>0.83575249690254239</v>
          </cell>
          <cell r="M1231">
            <v>2.2048536643521327E-2</v>
          </cell>
          <cell r="N1231">
            <v>0</v>
          </cell>
          <cell r="O1231">
            <v>0</v>
          </cell>
          <cell r="P1231">
            <v>0</v>
          </cell>
          <cell r="Q1231">
            <v>7.5957026778329167E-3</v>
          </cell>
          <cell r="R1231">
            <v>0</v>
          </cell>
          <cell r="S1231">
            <v>0</v>
          </cell>
          <cell r="T1231">
            <v>1.6457355801971319E-2</v>
          </cell>
          <cell r="U1231">
            <v>0</v>
          </cell>
          <cell r="V1231">
            <v>5.9859442844751108E-2</v>
          </cell>
          <cell r="W1231">
            <v>0</v>
          </cell>
          <cell r="X1231">
            <v>3.1809975462097739E-2</v>
          </cell>
          <cell r="Y1231">
            <v>0</v>
          </cell>
          <cell r="Z1231">
            <v>0</v>
          </cell>
          <cell r="AA1231">
            <v>0</v>
          </cell>
          <cell r="AB1231">
            <v>2.6476489667283106E-2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>
            <v>0</v>
          </cell>
          <cell r="AM1231">
            <v>0</v>
          </cell>
          <cell r="AN1231">
            <v>0</v>
          </cell>
          <cell r="AO1231">
            <v>0</v>
          </cell>
          <cell r="AP1231">
            <v>0</v>
          </cell>
          <cell r="AQ1231">
            <v>0</v>
          </cell>
          <cell r="AR1231">
            <v>0</v>
          </cell>
          <cell r="AS1231">
            <v>0</v>
          </cell>
          <cell r="AT1231">
            <v>0</v>
          </cell>
          <cell r="AU1231">
            <v>0</v>
          </cell>
          <cell r="AV1231">
            <v>931.65441504901082</v>
          </cell>
          <cell r="AW1231">
            <v>24.578588260804096</v>
          </cell>
          <cell r="AX1231">
            <v>0.6827385628001138</v>
          </cell>
          <cell r="AY1231">
            <v>0</v>
          </cell>
          <cell r="AZ1231">
            <v>0</v>
          </cell>
          <cell r="BA1231">
            <v>0</v>
          </cell>
          <cell r="BB1231">
            <v>0</v>
          </cell>
          <cell r="BC1231">
            <v>0</v>
          </cell>
          <cell r="BD1231">
            <v>0</v>
          </cell>
          <cell r="BE1231">
            <v>8.4673033720266986</v>
          </cell>
          <cell r="BF1231">
            <v>0.23520287144518606</v>
          </cell>
          <cell r="BG1231">
            <v>0</v>
          </cell>
          <cell r="BH1231">
            <v>0</v>
          </cell>
          <cell r="BI1231">
            <v>0</v>
          </cell>
          <cell r="BJ1231">
            <v>0</v>
          </cell>
          <cell r="BK1231">
            <v>18.345823972724514</v>
          </cell>
          <cell r="BL1231">
            <v>0.48278484138748717</v>
          </cell>
          <cell r="BM1231">
            <v>0</v>
          </cell>
          <cell r="BN1231">
            <v>0</v>
          </cell>
          <cell r="BO1231">
            <v>66.728265144733953</v>
          </cell>
          <cell r="BP1231">
            <v>2.053177389068737</v>
          </cell>
          <cell r="BQ1231">
            <v>0</v>
          </cell>
          <cell r="BR1231">
            <v>0</v>
          </cell>
          <cell r="BS1231">
            <v>35.460144231336848</v>
          </cell>
          <cell r="BT1231">
            <v>1.0910813609642107</v>
          </cell>
          <cell r="BU1231">
            <v>0</v>
          </cell>
          <cell r="BV1231">
            <v>0</v>
          </cell>
          <cell r="BW1231">
            <v>0</v>
          </cell>
          <cell r="BX1231">
            <v>0</v>
          </cell>
          <cell r="BY1231">
            <v>0</v>
          </cell>
          <cell r="BZ1231">
            <v>0</v>
          </cell>
          <cell r="CA1231">
            <v>29.514645286665829</v>
          </cell>
          <cell r="CB1231">
            <v>0.79769311585583325</v>
          </cell>
          <cell r="CC1231">
            <v>0</v>
          </cell>
          <cell r="CD1231">
            <v>0</v>
          </cell>
          <cell r="CE1231">
            <v>0</v>
          </cell>
          <cell r="CF1231">
            <v>0</v>
          </cell>
          <cell r="CG1231">
            <v>0</v>
          </cell>
          <cell r="CH1231">
            <v>0</v>
          </cell>
          <cell r="CI1231">
            <v>0</v>
          </cell>
          <cell r="CJ1231">
            <v>0</v>
          </cell>
          <cell r="CK1231">
            <v>0</v>
          </cell>
          <cell r="CL1231">
            <v>0</v>
          </cell>
          <cell r="CM1231">
            <v>0</v>
          </cell>
          <cell r="CN1231">
            <v>0</v>
          </cell>
          <cell r="CO1231">
            <v>0</v>
          </cell>
          <cell r="CP1231">
            <v>0</v>
          </cell>
          <cell r="CQ1231">
            <v>0</v>
          </cell>
          <cell r="CR1231">
            <v>0</v>
          </cell>
          <cell r="CS1231">
            <v>0</v>
          </cell>
          <cell r="CT1231">
            <v>0</v>
          </cell>
          <cell r="CU1231">
            <v>0</v>
          </cell>
          <cell r="CV1231">
            <v>0</v>
          </cell>
          <cell r="CW1231">
            <v>0</v>
          </cell>
          <cell r="CX1231">
            <v>0</v>
          </cell>
          <cell r="CY1231">
            <v>0</v>
          </cell>
          <cell r="CZ1231">
            <v>0</v>
          </cell>
          <cell r="DA1231">
            <v>0</v>
          </cell>
          <cell r="DB1231">
            <v>0</v>
          </cell>
          <cell r="DC1231">
            <v>0</v>
          </cell>
          <cell r="DD1231">
            <v>1114.7491853173028</v>
          </cell>
          <cell r="DE1231">
            <v>0</v>
          </cell>
          <cell r="DG1231">
            <v>1087.8282651661623</v>
          </cell>
          <cell r="DH1231">
            <v>0.82491330090687565</v>
          </cell>
          <cell r="DI1231">
            <v>0.03</v>
          </cell>
          <cell r="DJ1231">
            <v>26.920920151140567</v>
          </cell>
          <cell r="DK1231">
            <v>2.4747399027206268E-2</v>
          </cell>
          <cell r="DL1231">
            <v>0</v>
          </cell>
        </row>
        <row r="1232">
          <cell r="A1232" t="str">
            <v>B10433L0500R675T30</v>
          </cell>
          <cell r="B1232" t="str">
            <v>CURVA A RULLI MOT LR0500 Ri675-30°-TRA</v>
          </cell>
          <cell r="F1232">
            <v>3174.4361855794336</v>
          </cell>
          <cell r="H1232">
            <v>1491.9850072223337</v>
          </cell>
          <cell r="I1232">
            <v>0.53</v>
          </cell>
          <cell r="J1232" t="str">
            <v>OK</v>
          </cell>
          <cell r="K1232" t="str">
            <v>ICZZD</v>
          </cell>
          <cell r="L1232">
            <v>0.83575249690254239</v>
          </cell>
          <cell r="M1232">
            <v>2.2048536643521327E-2</v>
          </cell>
          <cell r="N1232">
            <v>0</v>
          </cell>
          <cell r="O1232">
            <v>0</v>
          </cell>
          <cell r="P1232">
            <v>0</v>
          </cell>
          <cell r="Q1232">
            <v>7.5957026778329167E-3</v>
          </cell>
          <cell r="R1232">
            <v>0</v>
          </cell>
          <cell r="S1232">
            <v>0</v>
          </cell>
          <cell r="T1232">
            <v>1.6457355801971319E-2</v>
          </cell>
          <cell r="U1232">
            <v>0</v>
          </cell>
          <cell r="V1232">
            <v>5.9859442844751108E-2</v>
          </cell>
          <cell r="W1232">
            <v>0</v>
          </cell>
          <cell r="X1232">
            <v>3.1809975462097739E-2</v>
          </cell>
          <cell r="Y1232">
            <v>0</v>
          </cell>
          <cell r="Z1232">
            <v>0</v>
          </cell>
          <cell r="AA1232">
            <v>0</v>
          </cell>
          <cell r="AB1232">
            <v>2.6476489667283106E-2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G1232">
            <v>0</v>
          </cell>
          <cell r="AH1232">
            <v>0</v>
          </cell>
          <cell r="AI1232">
            <v>0</v>
          </cell>
          <cell r="AJ1232">
            <v>0</v>
          </cell>
          <cell r="AK1232">
            <v>0</v>
          </cell>
          <cell r="AL1232">
            <v>0</v>
          </cell>
          <cell r="AM1232">
            <v>0</v>
          </cell>
          <cell r="AN1232">
            <v>0</v>
          </cell>
          <cell r="AO1232">
            <v>0</v>
          </cell>
          <cell r="AP1232">
            <v>0</v>
          </cell>
          <cell r="AQ1232">
            <v>0</v>
          </cell>
          <cell r="AR1232">
            <v>0</v>
          </cell>
          <cell r="AS1232">
            <v>0</v>
          </cell>
          <cell r="AT1232">
            <v>0</v>
          </cell>
          <cell r="AU1232">
            <v>0</v>
          </cell>
          <cell r="AV1232">
            <v>1246.9301951272232</v>
          </cell>
          <cell r="AW1232">
            <v>32.896086103326056</v>
          </cell>
          <cell r="AX1232">
            <v>0.91378016953683483</v>
          </cell>
          <cell r="AY1232">
            <v>0</v>
          </cell>
          <cell r="AZ1232">
            <v>0</v>
          </cell>
          <cell r="BA1232">
            <v>0</v>
          </cell>
          <cell r="BB1232">
            <v>0</v>
          </cell>
          <cell r="BC1232">
            <v>0</v>
          </cell>
          <cell r="BD1232">
            <v>0</v>
          </cell>
          <cell r="BE1232">
            <v>11.332674514645245</v>
          </cell>
          <cell r="BF1232">
            <v>0.31479651429570121</v>
          </cell>
          <cell r="BG1232">
            <v>0</v>
          </cell>
          <cell r="BH1232">
            <v>0</v>
          </cell>
          <cell r="BI1232">
            <v>0</v>
          </cell>
          <cell r="BJ1232">
            <v>0</v>
          </cell>
          <cell r="BK1232">
            <v>24.554128115064692</v>
          </cell>
          <cell r="BL1232">
            <v>0.64616126618591296</v>
          </cell>
          <cell r="BM1232">
            <v>0</v>
          </cell>
          <cell r="BN1232">
            <v>0</v>
          </cell>
          <cell r="BO1232">
            <v>89.309391265050849</v>
          </cell>
          <cell r="BP1232">
            <v>2.7479812696938724</v>
          </cell>
          <cell r="BQ1232">
            <v>0</v>
          </cell>
          <cell r="BR1232">
            <v>0</v>
          </cell>
          <cell r="BS1232">
            <v>47.460006469560156</v>
          </cell>
          <cell r="BT1232">
            <v>1.4603078913710816</v>
          </cell>
          <cell r="BU1232">
            <v>0</v>
          </cell>
          <cell r="BV1232">
            <v>0</v>
          </cell>
          <cell r="BW1232">
            <v>0</v>
          </cell>
          <cell r="BX1232">
            <v>0</v>
          </cell>
          <cell r="BY1232">
            <v>0</v>
          </cell>
          <cell r="BZ1232">
            <v>0</v>
          </cell>
          <cell r="CA1232">
            <v>39.502525627463427</v>
          </cell>
          <cell r="CB1232">
            <v>1.0676358277692819</v>
          </cell>
          <cell r="CC1232">
            <v>0</v>
          </cell>
          <cell r="CD1232">
            <v>0</v>
          </cell>
          <cell r="CE1232">
            <v>0</v>
          </cell>
          <cell r="CF1232">
            <v>0</v>
          </cell>
          <cell r="CG1232">
            <v>0</v>
          </cell>
          <cell r="CH1232">
            <v>0</v>
          </cell>
          <cell r="CI1232">
            <v>0</v>
          </cell>
          <cell r="CJ1232">
            <v>0</v>
          </cell>
          <cell r="CK1232">
            <v>0</v>
          </cell>
          <cell r="CL1232">
            <v>0</v>
          </cell>
          <cell r="CM1232">
            <v>0</v>
          </cell>
          <cell r="CN1232">
            <v>0</v>
          </cell>
          <cell r="CO1232">
            <v>0</v>
          </cell>
          <cell r="CP1232">
            <v>0</v>
          </cell>
          <cell r="CQ1232">
            <v>0</v>
          </cell>
          <cell r="CR1232">
            <v>0</v>
          </cell>
          <cell r="CS1232">
            <v>0</v>
          </cell>
          <cell r="CT1232">
            <v>0</v>
          </cell>
          <cell r="CU1232">
            <v>0</v>
          </cell>
          <cell r="CV1232">
            <v>0</v>
          </cell>
          <cell r="CW1232">
            <v>0</v>
          </cell>
          <cell r="CX1232">
            <v>0</v>
          </cell>
          <cell r="CY1232">
            <v>0</v>
          </cell>
          <cell r="CZ1232">
            <v>0</v>
          </cell>
          <cell r="DA1232">
            <v>0</v>
          </cell>
          <cell r="DB1232">
            <v>0</v>
          </cell>
          <cell r="DC1232">
            <v>0</v>
          </cell>
          <cell r="DD1232">
            <v>1491.9850072223337</v>
          </cell>
          <cell r="DE1232">
            <v>0</v>
          </cell>
          <cell r="DG1232">
            <v>1455.9539342463097</v>
          </cell>
          <cell r="DH1232">
            <v>0.82491330090687565</v>
          </cell>
          <cell r="DI1232">
            <v>0.03</v>
          </cell>
          <cell r="DJ1232">
            <v>36.031072976024262</v>
          </cell>
          <cell r="DK1232">
            <v>2.4747399027206268E-2</v>
          </cell>
          <cell r="DL1232">
            <v>0</v>
          </cell>
        </row>
        <row r="1233">
          <cell r="A1233" t="str">
            <v>B10433L0500R675T45</v>
          </cell>
          <cell r="B1233" t="str">
            <v>CURVA A RULLI MOT LR0500 Ri675-45°-TRA</v>
          </cell>
          <cell r="F1233">
            <v>3977.0655938880163</v>
          </cell>
          <cell r="H1233">
            <v>1869.2208291273676</v>
          </cell>
          <cell r="I1233">
            <v>0.53</v>
          </cell>
          <cell r="J1233" t="str">
            <v>OK</v>
          </cell>
          <cell r="K1233" t="str">
            <v>ICZZD</v>
          </cell>
          <cell r="L1233">
            <v>0.83575249690254239</v>
          </cell>
          <cell r="M1233">
            <v>2.2048536643521327E-2</v>
          </cell>
          <cell r="N1233">
            <v>0</v>
          </cell>
          <cell r="O1233">
            <v>0</v>
          </cell>
          <cell r="P1233">
            <v>0</v>
          </cell>
          <cell r="Q1233">
            <v>7.5957026778329167E-3</v>
          </cell>
          <cell r="R1233">
            <v>0</v>
          </cell>
          <cell r="S1233">
            <v>0</v>
          </cell>
          <cell r="T1233">
            <v>1.6457355801971319E-2</v>
          </cell>
          <cell r="U1233">
            <v>0</v>
          </cell>
          <cell r="V1233">
            <v>5.9859442844751108E-2</v>
          </cell>
          <cell r="W1233">
            <v>0</v>
          </cell>
          <cell r="X1233">
            <v>3.1809975462097739E-2</v>
          </cell>
          <cell r="Y1233">
            <v>0</v>
          </cell>
          <cell r="Z1233">
            <v>0</v>
          </cell>
          <cell r="AA1233">
            <v>0</v>
          </cell>
          <cell r="AB1233">
            <v>2.6476489667283106E-2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>
            <v>0</v>
          </cell>
          <cell r="AM1233">
            <v>0</v>
          </cell>
          <cell r="AN1233">
            <v>0</v>
          </cell>
          <cell r="AO1233">
            <v>0</v>
          </cell>
          <cell r="AP1233">
            <v>0</v>
          </cell>
          <cell r="AQ1233">
            <v>0</v>
          </cell>
          <cell r="AR1233">
            <v>0</v>
          </cell>
          <cell r="AS1233">
            <v>0</v>
          </cell>
          <cell r="AT1233">
            <v>0</v>
          </cell>
          <cell r="AU1233">
            <v>0</v>
          </cell>
          <cell r="AV1233">
            <v>1562.2059752054379</v>
          </cell>
          <cell r="AW1233">
            <v>41.213583945848079</v>
          </cell>
          <cell r="AX1233">
            <v>1.1448217762735577</v>
          </cell>
          <cell r="AY1233">
            <v>0</v>
          </cell>
          <cell r="AZ1233">
            <v>0</v>
          </cell>
          <cell r="BA1233">
            <v>0</v>
          </cell>
          <cell r="BB1233">
            <v>0</v>
          </cell>
          <cell r="BC1233">
            <v>0</v>
          </cell>
          <cell r="BD1233">
            <v>0</v>
          </cell>
          <cell r="BE1233">
            <v>14.19804565726381</v>
          </cell>
          <cell r="BF1233">
            <v>0.39439015714621695</v>
          </cell>
          <cell r="BG1233">
            <v>0</v>
          </cell>
          <cell r="BH1233">
            <v>0</v>
          </cell>
          <cell r="BI1233">
            <v>0</v>
          </cell>
          <cell r="BJ1233">
            <v>0</v>
          </cell>
          <cell r="BK1233">
            <v>30.762432257404921</v>
          </cell>
          <cell r="BL1233">
            <v>0.80953769098434003</v>
          </cell>
          <cell r="BM1233">
            <v>0</v>
          </cell>
          <cell r="BN1233">
            <v>0</v>
          </cell>
          <cell r="BO1233">
            <v>111.89051738536793</v>
          </cell>
          <cell r="BP1233">
            <v>3.442785150319013</v>
          </cell>
          <cell r="BQ1233">
            <v>0</v>
          </cell>
          <cell r="BR1233">
            <v>0</v>
          </cell>
          <cell r="BS1233">
            <v>59.459868707783556</v>
          </cell>
          <cell r="BT1233">
            <v>1.8295344217779557</v>
          </cell>
          <cell r="BU1233">
            <v>0</v>
          </cell>
          <cell r="BV1233">
            <v>0</v>
          </cell>
          <cell r="BW1233">
            <v>0</v>
          </cell>
          <cell r="BX1233">
            <v>0</v>
          </cell>
          <cell r="BY1233">
            <v>0</v>
          </cell>
          <cell r="BZ1233">
            <v>0</v>
          </cell>
          <cell r="CA1233">
            <v>49.490405968261108</v>
          </cell>
          <cell r="CB1233">
            <v>1.3375785396827327</v>
          </cell>
          <cell r="CC1233">
            <v>0</v>
          </cell>
          <cell r="CD1233">
            <v>0</v>
          </cell>
          <cell r="CE1233">
            <v>0</v>
          </cell>
          <cell r="CF1233">
            <v>0</v>
          </cell>
          <cell r="CG1233">
            <v>0</v>
          </cell>
          <cell r="CH1233">
            <v>0</v>
          </cell>
          <cell r="CI1233">
            <v>0</v>
          </cell>
          <cell r="CJ1233">
            <v>0</v>
          </cell>
          <cell r="CK1233">
            <v>0</v>
          </cell>
          <cell r="CL1233">
            <v>0</v>
          </cell>
          <cell r="CM1233">
            <v>0</v>
          </cell>
          <cell r="CN1233">
            <v>0</v>
          </cell>
          <cell r="CO1233">
            <v>0</v>
          </cell>
          <cell r="CP1233">
            <v>0</v>
          </cell>
          <cell r="CQ1233">
            <v>0</v>
          </cell>
          <cell r="CR1233">
            <v>0</v>
          </cell>
          <cell r="CS1233">
            <v>0</v>
          </cell>
          <cell r="CT1233">
            <v>0</v>
          </cell>
          <cell r="CU1233">
            <v>0</v>
          </cell>
          <cell r="CV1233">
            <v>0</v>
          </cell>
          <cell r="CW1233">
            <v>0</v>
          </cell>
          <cell r="CX1233">
            <v>0</v>
          </cell>
          <cell r="CY1233">
            <v>0</v>
          </cell>
          <cell r="CZ1233">
            <v>0</v>
          </cell>
          <cell r="DA1233">
            <v>0</v>
          </cell>
          <cell r="DB1233">
            <v>0</v>
          </cell>
          <cell r="DC1233">
            <v>0</v>
          </cell>
          <cell r="DD1233">
            <v>1869.2208291273671</v>
          </cell>
          <cell r="DE1233">
            <v>0</v>
          </cell>
          <cell r="DG1233">
            <v>1824.0796033264605</v>
          </cell>
          <cell r="DH1233">
            <v>0.82491330090687565</v>
          </cell>
          <cell r="DI1233">
            <v>0.03</v>
          </cell>
          <cell r="DJ1233">
            <v>45.141225800908039</v>
          </cell>
          <cell r="DK1233">
            <v>2.4747399027206265E-2</v>
          </cell>
          <cell r="DL1233">
            <v>0</v>
          </cell>
        </row>
        <row r="1234">
          <cell r="A1234" t="str">
            <v>B10433L0500R675T60</v>
          </cell>
          <cell r="B1234" t="str">
            <v>CURVA A RULLI MOT LR0500 Ri675-60°-TRA</v>
          </cell>
          <cell r="F1234">
            <v>4779.6950021965986</v>
          </cell>
          <cell r="H1234">
            <v>2246.4566510324012</v>
          </cell>
          <cell r="I1234">
            <v>0.53</v>
          </cell>
          <cell r="J1234" t="str">
            <v>OK</v>
          </cell>
          <cell r="K1234" t="str">
            <v>ICZZD</v>
          </cell>
          <cell r="L1234">
            <v>0.83575249690254239</v>
          </cell>
          <cell r="M1234">
            <v>2.2048536643521327E-2</v>
          </cell>
          <cell r="N1234">
            <v>0</v>
          </cell>
          <cell r="O1234">
            <v>0</v>
          </cell>
          <cell r="P1234">
            <v>0</v>
          </cell>
          <cell r="Q1234">
            <v>7.5957026778329167E-3</v>
          </cell>
          <cell r="R1234">
            <v>0</v>
          </cell>
          <cell r="S1234">
            <v>0</v>
          </cell>
          <cell r="T1234">
            <v>1.6457355801971319E-2</v>
          </cell>
          <cell r="U1234">
            <v>0</v>
          </cell>
          <cell r="V1234">
            <v>5.9859442844751108E-2</v>
          </cell>
          <cell r="W1234">
            <v>0</v>
          </cell>
          <cell r="X1234">
            <v>3.1809975462097739E-2</v>
          </cell>
          <cell r="Y1234">
            <v>0</v>
          </cell>
          <cell r="Z1234">
            <v>0</v>
          </cell>
          <cell r="AA1234">
            <v>0</v>
          </cell>
          <cell r="AB1234">
            <v>2.6476489667283106E-2</v>
          </cell>
          <cell r="AC1234">
            <v>0</v>
          </cell>
          <cell r="AD1234">
            <v>0</v>
          </cell>
          <cell r="AE1234">
            <v>0</v>
          </cell>
          <cell r="AF1234">
            <v>0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>
            <v>0</v>
          </cell>
          <cell r="AM1234">
            <v>0</v>
          </cell>
          <cell r="AN1234">
            <v>0</v>
          </cell>
          <cell r="AO1234">
            <v>0</v>
          </cell>
          <cell r="AP1234">
            <v>0</v>
          </cell>
          <cell r="AQ1234">
            <v>0</v>
          </cell>
          <cell r="AR1234">
            <v>0</v>
          </cell>
          <cell r="AS1234">
            <v>0</v>
          </cell>
          <cell r="AT1234">
            <v>0</v>
          </cell>
          <cell r="AU1234">
            <v>0</v>
          </cell>
          <cell r="AV1234">
            <v>1877.4817552836525</v>
          </cell>
          <cell r="AW1234">
            <v>49.531081788370102</v>
          </cell>
          <cell r="AX1234">
            <v>1.3758633830102807</v>
          </cell>
          <cell r="AY1234">
            <v>0</v>
          </cell>
          <cell r="AZ1234">
            <v>0</v>
          </cell>
          <cell r="BA1234">
            <v>0</v>
          </cell>
          <cell r="BB1234">
            <v>0</v>
          </cell>
          <cell r="BC1234">
            <v>0</v>
          </cell>
          <cell r="BD1234">
            <v>0</v>
          </cell>
          <cell r="BE1234">
            <v>17.063416799882376</v>
          </cell>
          <cell r="BF1234">
            <v>0.47398379999673268</v>
          </cell>
          <cell r="BG1234">
            <v>0</v>
          </cell>
          <cell r="BH1234">
            <v>0</v>
          </cell>
          <cell r="BI1234">
            <v>0</v>
          </cell>
          <cell r="BJ1234">
            <v>0</v>
          </cell>
          <cell r="BK1234">
            <v>36.970736399745149</v>
          </cell>
          <cell r="BL1234">
            <v>0.9729141157827671</v>
          </cell>
          <cell r="BM1234">
            <v>0</v>
          </cell>
          <cell r="BN1234">
            <v>0</v>
          </cell>
          <cell r="BO1234">
            <v>134.47164350568499</v>
          </cell>
          <cell r="BP1234">
            <v>4.1375890309441541</v>
          </cell>
          <cell r="BQ1234">
            <v>0</v>
          </cell>
          <cell r="BR1234">
            <v>0</v>
          </cell>
          <cell r="BS1234">
            <v>71.459730946006943</v>
          </cell>
          <cell r="BT1234">
            <v>2.1987609521848288</v>
          </cell>
          <cell r="BU1234">
            <v>0</v>
          </cell>
          <cell r="BV1234">
            <v>0</v>
          </cell>
          <cell r="BW1234">
            <v>0</v>
          </cell>
          <cell r="BX1234">
            <v>0</v>
          </cell>
          <cell r="BY1234">
            <v>0</v>
          </cell>
          <cell r="BZ1234">
            <v>0</v>
          </cell>
          <cell r="CA1234">
            <v>59.478286309058781</v>
          </cell>
          <cell r="CB1234">
            <v>1.6075212515961832</v>
          </cell>
          <cell r="CC1234">
            <v>0</v>
          </cell>
          <cell r="CD1234">
            <v>0</v>
          </cell>
          <cell r="CE1234">
            <v>0</v>
          </cell>
          <cell r="CF1234">
            <v>0</v>
          </cell>
          <cell r="CG1234">
            <v>0</v>
          </cell>
          <cell r="CH1234">
            <v>0</v>
          </cell>
          <cell r="CI1234">
            <v>0</v>
          </cell>
          <cell r="CJ1234">
            <v>0</v>
          </cell>
          <cell r="CK1234">
            <v>0</v>
          </cell>
          <cell r="CL1234">
            <v>0</v>
          </cell>
          <cell r="CM1234">
            <v>0</v>
          </cell>
          <cell r="CN1234">
            <v>0</v>
          </cell>
          <cell r="CO1234">
            <v>0</v>
          </cell>
          <cell r="CP1234">
            <v>0</v>
          </cell>
          <cell r="CQ1234">
            <v>0</v>
          </cell>
          <cell r="CR1234">
            <v>0</v>
          </cell>
          <cell r="CS1234">
            <v>0</v>
          </cell>
          <cell r="CT1234">
            <v>0</v>
          </cell>
          <cell r="CU1234">
            <v>0</v>
          </cell>
          <cell r="CV1234">
            <v>0</v>
          </cell>
          <cell r="CW1234">
            <v>0</v>
          </cell>
          <cell r="CX1234">
            <v>0</v>
          </cell>
          <cell r="CY1234">
            <v>0</v>
          </cell>
          <cell r="CZ1234">
            <v>0</v>
          </cell>
          <cell r="DA1234">
            <v>0</v>
          </cell>
          <cell r="DB1234">
            <v>0</v>
          </cell>
          <cell r="DC1234">
            <v>0</v>
          </cell>
          <cell r="DD1234">
            <v>2246.4566510324007</v>
          </cell>
          <cell r="DE1234">
            <v>0</v>
          </cell>
          <cell r="DG1234">
            <v>2192.2052724066102</v>
          </cell>
          <cell r="DH1234">
            <v>0.82491330090687565</v>
          </cell>
          <cell r="DI1234">
            <v>0.03</v>
          </cell>
          <cell r="DJ1234">
            <v>54.251378625791801</v>
          </cell>
          <cell r="DK1234">
            <v>2.4747399027206268E-2</v>
          </cell>
          <cell r="DL1234">
            <v>0</v>
          </cell>
        </row>
        <row r="1235">
          <cell r="A1235" t="str">
            <v>B10433L0510R795F30</v>
          </cell>
          <cell r="B1235" t="str">
            <v>CURVA A RULLI FOLLI LR0510 Ri795-30°</v>
          </cell>
          <cell r="C1235" t="str">
            <v>CURVA A RULLI FOLLI LR0510 Ri795-30°</v>
          </cell>
          <cell r="F1235">
            <v>2163.4046378435423</v>
          </cell>
          <cell r="H1235">
            <v>1016.8001797864649</v>
          </cell>
          <cell r="I1235">
            <v>0.53</v>
          </cell>
          <cell r="J1235" t="str">
            <v>OK</v>
          </cell>
          <cell r="K1235" t="str">
            <v>ICZZD</v>
          </cell>
          <cell r="L1235">
            <v>0.83575249690254239</v>
          </cell>
          <cell r="M1235">
            <v>2.2048536643521327E-2</v>
          </cell>
          <cell r="N1235">
            <v>0</v>
          </cell>
          <cell r="O1235">
            <v>0</v>
          </cell>
          <cell r="P1235">
            <v>0</v>
          </cell>
          <cell r="Q1235">
            <v>7.5957026778329167E-3</v>
          </cell>
          <cell r="R1235">
            <v>0</v>
          </cell>
          <cell r="S1235">
            <v>0</v>
          </cell>
          <cell r="T1235">
            <v>1.6457355801971319E-2</v>
          </cell>
          <cell r="U1235">
            <v>0</v>
          </cell>
          <cell r="V1235">
            <v>5.9859442844751108E-2</v>
          </cell>
          <cell r="W1235">
            <v>0</v>
          </cell>
          <cell r="X1235">
            <v>3.1809975462097739E-2</v>
          </cell>
          <cell r="Y1235">
            <v>0</v>
          </cell>
          <cell r="Z1235">
            <v>0</v>
          </cell>
          <cell r="AA1235">
            <v>0</v>
          </cell>
          <cell r="AB1235">
            <v>2.6476489667283106E-2</v>
          </cell>
          <cell r="AC1235">
            <v>0</v>
          </cell>
          <cell r="AD1235">
            <v>0</v>
          </cell>
          <cell r="AE1235">
            <v>0</v>
          </cell>
          <cell r="AF1235">
            <v>0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>
            <v>0</v>
          </cell>
          <cell r="AM1235">
            <v>0</v>
          </cell>
          <cell r="AN1235">
            <v>0</v>
          </cell>
          <cell r="AO1235">
            <v>0</v>
          </cell>
          <cell r="AP1235">
            <v>0</v>
          </cell>
          <cell r="AQ1235">
            <v>0</v>
          </cell>
          <cell r="AR1235">
            <v>0</v>
          </cell>
          <cell r="AS1235">
            <v>0</v>
          </cell>
          <cell r="AT1235">
            <v>0</v>
          </cell>
          <cell r="AU1235">
            <v>0</v>
          </cell>
          <cell r="AV1235">
            <v>849.79328910749211</v>
          </cell>
          <cell r="AW1235">
            <v>22.418956023160945</v>
          </cell>
          <cell r="AX1235">
            <v>0.62274877842113741</v>
          </cell>
          <cell r="AY1235">
            <v>0</v>
          </cell>
          <cell r="AZ1235">
            <v>0</v>
          </cell>
          <cell r="BA1235">
            <v>0</v>
          </cell>
          <cell r="BB1235">
            <v>0</v>
          </cell>
          <cell r="BC1235">
            <v>0</v>
          </cell>
          <cell r="BD1235">
            <v>0</v>
          </cell>
          <cell r="BE1235">
            <v>7.7233118484250429</v>
          </cell>
          <cell r="BF1235">
            <v>0.21453644023402896</v>
          </cell>
          <cell r="BG1235">
            <v>0</v>
          </cell>
          <cell r="BH1235">
            <v>0</v>
          </cell>
          <cell r="BI1235">
            <v>0</v>
          </cell>
          <cell r="BJ1235">
            <v>0</v>
          </cell>
          <cell r="BK1235">
            <v>16.733842338254259</v>
          </cell>
          <cell r="BL1235">
            <v>0.4403642720593226</v>
          </cell>
          <cell r="BM1235">
            <v>0</v>
          </cell>
          <cell r="BN1235">
            <v>0</v>
          </cell>
          <cell r="BO1235">
            <v>60.865092246460549</v>
          </cell>
          <cell r="BP1235">
            <v>1.872772069121863</v>
          </cell>
          <cell r="BQ1235">
            <v>0</v>
          </cell>
          <cell r="BR1235">
            <v>0</v>
          </cell>
          <cell r="BS1235">
            <v>32.344388768864022</v>
          </cell>
          <cell r="BT1235">
            <v>0.99521196211889296</v>
          </cell>
          <cell r="BU1235">
            <v>0</v>
          </cell>
          <cell r="BV1235">
            <v>0</v>
          </cell>
          <cell r="BW1235">
            <v>0</v>
          </cell>
          <cell r="BX1235">
            <v>0</v>
          </cell>
          <cell r="BY1235">
            <v>0</v>
          </cell>
          <cell r="BZ1235">
            <v>0</v>
          </cell>
          <cell r="CA1235">
            <v>26.921299453807944</v>
          </cell>
          <cell r="CB1235">
            <v>0.72760268794075522</v>
          </cell>
          <cell r="CC1235">
            <v>0</v>
          </cell>
          <cell r="CD1235">
            <v>0</v>
          </cell>
          <cell r="CE1235">
            <v>0</v>
          </cell>
          <cell r="CF1235">
            <v>0</v>
          </cell>
          <cell r="CG1235">
            <v>0</v>
          </cell>
          <cell r="CH1235">
            <v>0</v>
          </cell>
          <cell r="CI1235">
            <v>0</v>
          </cell>
          <cell r="CJ1235">
            <v>0</v>
          </cell>
          <cell r="CK1235">
            <v>0</v>
          </cell>
          <cell r="CL1235">
            <v>0</v>
          </cell>
          <cell r="CM1235">
            <v>0</v>
          </cell>
          <cell r="CN1235">
            <v>0</v>
          </cell>
          <cell r="CO1235">
            <v>0</v>
          </cell>
          <cell r="CP1235">
            <v>0</v>
          </cell>
          <cell r="CQ1235">
            <v>0</v>
          </cell>
          <cell r="CR1235">
            <v>0</v>
          </cell>
          <cell r="CS1235">
            <v>0</v>
          </cell>
          <cell r="CT1235">
            <v>0</v>
          </cell>
          <cell r="CU1235">
            <v>0</v>
          </cell>
          <cell r="CV1235">
            <v>0</v>
          </cell>
          <cell r="CW1235">
            <v>0</v>
          </cell>
          <cell r="CX1235">
            <v>0</v>
          </cell>
          <cell r="CY1235">
            <v>0</v>
          </cell>
          <cell r="CZ1235">
            <v>0</v>
          </cell>
          <cell r="DA1235">
            <v>0</v>
          </cell>
          <cell r="DB1235">
            <v>0</v>
          </cell>
          <cell r="DC1235">
            <v>0</v>
          </cell>
          <cell r="DD1235">
            <v>1016.8001797864649</v>
          </cell>
          <cell r="DE1235">
            <v>0</v>
          </cell>
          <cell r="DG1235">
            <v>992.24470415998576</v>
          </cell>
          <cell r="DH1235">
            <v>0.82491330090687565</v>
          </cell>
          <cell r="DI1235">
            <v>0.03</v>
          </cell>
          <cell r="DJ1235">
            <v>24.555475626479403</v>
          </cell>
          <cell r="DK1235">
            <v>2.4747399027206268E-2</v>
          </cell>
          <cell r="DL1235">
            <v>0</v>
          </cell>
        </row>
        <row r="1236">
          <cell r="A1236" t="str">
            <v>B10433L0510R795F45</v>
          </cell>
          <cell r="B1236" t="str">
            <v>CURVA A RULLI FOLLI LR0510 Ri795-45°</v>
          </cell>
          <cell r="C1236" t="str">
            <v>CURVA A RULLI FOLLI LR0510 Ri795-45°</v>
          </cell>
          <cell r="F1236">
            <v>2440.9896646839125</v>
          </cell>
          <cell r="H1236">
            <v>1147.2651424014389</v>
          </cell>
          <cell r="I1236">
            <v>0.53</v>
          </cell>
          <cell r="J1236" t="str">
            <v>OK</v>
          </cell>
          <cell r="K1236" t="str">
            <v>ICZZD</v>
          </cell>
          <cell r="L1236">
            <v>0.83575249690254239</v>
          </cell>
          <cell r="M1236">
            <v>2.2048536643521327E-2</v>
          </cell>
          <cell r="N1236">
            <v>0</v>
          </cell>
          <cell r="O1236">
            <v>0</v>
          </cell>
          <cell r="P1236">
            <v>0</v>
          </cell>
          <cell r="Q1236">
            <v>7.5957026778329167E-3</v>
          </cell>
          <cell r="R1236">
            <v>0</v>
          </cell>
          <cell r="S1236">
            <v>0</v>
          </cell>
          <cell r="T1236">
            <v>1.6457355801971319E-2</v>
          </cell>
          <cell r="U1236">
            <v>0</v>
          </cell>
          <cell r="V1236">
            <v>5.9859442844751108E-2</v>
          </cell>
          <cell r="W1236">
            <v>0</v>
          </cell>
          <cell r="X1236">
            <v>3.1809975462097739E-2</v>
          </cell>
          <cell r="Y1236">
            <v>0</v>
          </cell>
          <cell r="Z1236">
            <v>0</v>
          </cell>
          <cell r="AA1236">
            <v>0</v>
          </cell>
          <cell r="AB1236">
            <v>2.6476489667283106E-2</v>
          </cell>
          <cell r="AC1236">
            <v>0</v>
          </cell>
          <cell r="AD1236">
            <v>0</v>
          </cell>
          <cell r="AE1236">
            <v>0</v>
          </cell>
          <cell r="AF1236">
            <v>0</v>
          </cell>
          <cell r="AG1236">
            <v>0</v>
          </cell>
          <cell r="AH1236">
            <v>0</v>
          </cell>
          <cell r="AI1236">
            <v>0</v>
          </cell>
          <cell r="AJ1236">
            <v>0</v>
          </cell>
          <cell r="AK1236">
            <v>0</v>
          </cell>
          <cell r="AL1236">
            <v>0</v>
          </cell>
          <cell r="AM1236">
            <v>0</v>
          </cell>
          <cell r="AN1236">
            <v>0</v>
          </cell>
          <cell r="AO1236">
            <v>0</v>
          </cell>
          <cell r="AP1236">
            <v>0</v>
          </cell>
          <cell r="AQ1236">
            <v>0</v>
          </cell>
          <cell r="AR1236">
            <v>0</v>
          </cell>
          <cell r="AS1236">
            <v>0</v>
          </cell>
          <cell r="AT1236">
            <v>0</v>
          </cell>
          <cell r="AU1236">
            <v>0</v>
          </cell>
          <cell r="AV1236">
            <v>958.82970737125345</v>
          </cell>
          <cell r="AW1236">
            <v>25.295517532072839</v>
          </cell>
          <cell r="AX1236">
            <v>0.70265326477980106</v>
          </cell>
          <cell r="AY1236">
            <v>0</v>
          </cell>
          <cell r="AZ1236">
            <v>0</v>
          </cell>
          <cell r="BA1236">
            <v>0</v>
          </cell>
          <cell r="BB1236">
            <v>0</v>
          </cell>
          <cell r="BC1236">
            <v>0</v>
          </cell>
          <cell r="BD1236">
            <v>0</v>
          </cell>
          <cell r="BE1236">
            <v>8.7142849143229721</v>
          </cell>
          <cell r="BF1236">
            <v>0.24206346984230478</v>
          </cell>
          <cell r="BG1236">
            <v>0</v>
          </cell>
          <cell r="BH1236">
            <v>0</v>
          </cell>
          <cell r="BI1236">
            <v>0</v>
          </cell>
          <cell r="BJ1236">
            <v>0</v>
          </cell>
          <cell r="BK1236">
            <v>18.880950647699773</v>
          </cell>
          <cell r="BL1236">
            <v>0.49686712230788876</v>
          </cell>
          <cell r="BM1236">
            <v>0</v>
          </cell>
          <cell r="BN1236">
            <v>0</v>
          </cell>
          <cell r="BO1236">
            <v>68.674652219354172</v>
          </cell>
          <cell r="BP1236">
            <v>2.1130662221339747</v>
          </cell>
          <cell r="BQ1236">
            <v>0</v>
          </cell>
          <cell r="BR1236">
            <v>0</v>
          </cell>
          <cell r="BS1236">
            <v>36.49447602830984</v>
          </cell>
          <cell r="BT1236">
            <v>1.1229069547172259</v>
          </cell>
          <cell r="BU1236">
            <v>0</v>
          </cell>
          <cell r="BV1236">
            <v>0</v>
          </cell>
          <cell r="BW1236">
            <v>0</v>
          </cell>
          <cell r="BX1236">
            <v>0</v>
          </cell>
          <cell r="BY1236">
            <v>0</v>
          </cell>
          <cell r="BZ1236">
            <v>0</v>
          </cell>
          <cell r="CA1236">
            <v>30.375553688425779</v>
          </cell>
          <cell r="CB1236">
            <v>0.82096091049799402</v>
          </cell>
          <cell r="CC1236">
            <v>0</v>
          </cell>
          <cell r="CD1236">
            <v>0</v>
          </cell>
          <cell r="CE1236">
            <v>0</v>
          </cell>
          <cell r="CF1236">
            <v>0</v>
          </cell>
          <cell r="CG1236">
            <v>0</v>
          </cell>
          <cell r="CH1236">
            <v>0</v>
          </cell>
          <cell r="CI1236">
            <v>0</v>
          </cell>
          <cell r="CJ1236">
            <v>0</v>
          </cell>
          <cell r="CK1236">
            <v>0</v>
          </cell>
          <cell r="CL1236">
            <v>0</v>
          </cell>
          <cell r="CM1236">
            <v>0</v>
          </cell>
          <cell r="CN1236">
            <v>0</v>
          </cell>
          <cell r="CO1236">
            <v>0</v>
          </cell>
          <cell r="CP1236">
            <v>0</v>
          </cell>
          <cell r="CQ1236">
            <v>0</v>
          </cell>
          <cell r="CR1236">
            <v>0</v>
          </cell>
          <cell r="CS1236">
            <v>0</v>
          </cell>
          <cell r="CT1236">
            <v>0</v>
          </cell>
          <cell r="CU1236">
            <v>0</v>
          </cell>
          <cell r="CV1236">
            <v>0</v>
          </cell>
          <cell r="CW1236">
            <v>0</v>
          </cell>
          <cell r="CX1236">
            <v>0</v>
          </cell>
          <cell r="CY1236">
            <v>0</v>
          </cell>
          <cell r="CZ1236">
            <v>0</v>
          </cell>
          <cell r="DA1236">
            <v>0</v>
          </cell>
          <cell r="DB1236">
            <v>0</v>
          </cell>
          <cell r="DC1236">
            <v>0</v>
          </cell>
          <cell r="DD1236">
            <v>1147.2651424014389</v>
          </cell>
          <cell r="DE1236">
            <v>0</v>
          </cell>
          <cell r="DG1236">
            <v>1119.5589698403128</v>
          </cell>
          <cell r="DH1236">
            <v>0.82491330090687565</v>
          </cell>
          <cell r="DI1236">
            <v>0.03</v>
          </cell>
          <cell r="DJ1236">
            <v>27.706172561126209</v>
          </cell>
          <cell r="DK1236">
            <v>2.4747399027206268E-2</v>
          </cell>
          <cell r="DL1236">
            <v>0</v>
          </cell>
        </row>
        <row r="1237">
          <cell r="A1237" t="str">
            <v>B10433L0510R795F60</v>
          </cell>
          <cell r="B1237" t="str">
            <v>CURVA A RULLI FOLLI LR0510 Ri795-60°</v>
          </cell>
          <cell r="C1237" t="str">
            <v>CURVA A RULLI FOLLI LR0510 Ri795-60°</v>
          </cell>
          <cell r="F1237">
            <v>2718.5746915242853</v>
          </cell>
          <cell r="H1237">
            <v>1277.730105016414</v>
          </cell>
          <cell r="I1237">
            <v>0.53</v>
          </cell>
          <cell r="J1237" t="str">
            <v>OK</v>
          </cell>
          <cell r="K1237" t="str">
            <v>ICZZD</v>
          </cell>
          <cell r="L1237">
            <v>0.83575249690254239</v>
          </cell>
          <cell r="M1237">
            <v>2.2048536643521327E-2</v>
          </cell>
          <cell r="N1237">
            <v>0</v>
          </cell>
          <cell r="O1237">
            <v>0</v>
          </cell>
          <cell r="P1237">
            <v>0</v>
          </cell>
          <cell r="Q1237">
            <v>7.5957026778329167E-3</v>
          </cell>
          <cell r="R1237">
            <v>0</v>
          </cell>
          <cell r="S1237">
            <v>0</v>
          </cell>
          <cell r="T1237">
            <v>1.6457355801971319E-2</v>
          </cell>
          <cell r="U1237">
            <v>0</v>
          </cell>
          <cell r="V1237">
            <v>5.9859442844751108E-2</v>
          </cell>
          <cell r="W1237">
            <v>0</v>
          </cell>
          <cell r="X1237">
            <v>3.1809975462097739E-2</v>
          </cell>
          <cell r="Y1237">
            <v>0</v>
          </cell>
          <cell r="Z1237">
            <v>0</v>
          </cell>
          <cell r="AA1237">
            <v>0</v>
          </cell>
          <cell r="AB1237">
            <v>2.6476489667283106E-2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>
            <v>0</v>
          </cell>
          <cell r="AM1237">
            <v>0</v>
          </cell>
          <cell r="AN1237">
            <v>0</v>
          </cell>
          <cell r="AO1237">
            <v>0</v>
          </cell>
          <cell r="AP1237">
            <v>0</v>
          </cell>
          <cell r="AQ1237">
            <v>0</v>
          </cell>
          <cell r="AR1237">
            <v>0</v>
          </cell>
          <cell r="AS1237">
            <v>0</v>
          </cell>
          <cell r="AT1237">
            <v>0</v>
          </cell>
          <cell r="AU1237">
            <v>0</v>
          </cell>
          <cell r="AV1237">
            <v>1067.8661256350156</v>
          </cell>
          <cell r="AW1237">
            <v>28.172079040984755</v>
          </cell>
          <cell r="AX1237">
            <v>0.78255775113846537</v>
          </cell>
          <cell r="AY1237">
            <v>0</v>
          </cell>
          <cell r="AZ1237">
            <v>0</v>
          </cell>
          <cell r="BA1237">
            <v>0</v>
          </cell>
          <cell r="BB1237">
            <v>0</v>
          </cell>
          <cell r="BC1237">
            <v>0</v>
          </cell>
          <cell r="BD1237">
            <v>0</v>
          </cell>
          <cell r="BE1237">
            <v>9.7052579802209102</v>
          </cell>
          <cell r="BF1237">
            <v>0.26959049945058083</v>
          </cell>
          <cell r="BG1237">
            <v>0</v>
          </cell>
          <cell r="BH1237">
            <v>0</v>
          </cell>
          <cell r="BI1237">
            <v>0</v>
          </cell>
          <cell r="BJ1237">
            <v>0</v>
          </cell>
          <cell r="BK1237">
            <v>21.028058957145305</v>
          </cell>
          <cell r="BL1237">
            <v>0.55336997255645537</v>
          </cell>
          <cell r="BM1237">
            <v>0</v>
          </cell>
          <cell r="BN1237">
            <v>0</v>
          </cell>
          <cell r="BO1237">
            <v>76.484212192247867</v>
          </cell>
          <cell r="BP1237">
            <v>2.3533603751460883</v>
          </cell>
          <cell r="BQ1237">
            <v>0</v>
          </cell>
          <cell r="BR1237">
            <v>0</v>
          </cell>
          <cell r="BS1237">
            <v>40.644563287755695</v>
          </cell>
          <cell r="BT1237">
            <v>1.2506019473155598</v>
          </cell>
          <cell r="BU1237">
            <v>0</v>
          </cell>
          <cell r="BV1237">
            <v>0</v>
          </cell>
          <cell r="BW1237">
            <v>0</v>
          </cell>
          <cell r="BX1237">
            <v>0</v>
          </cell>
          <cell r="BY1237">
            <v>0</v>
          </cell>
          <cell r="BZ1237">
            <v>0</v>
          </cell>
          <cell r="CA1237">
            <v>33.829807923043646</v>
          </cell>
          <cell r="CB1237">
            <v>0.91431913305523371</v>
          </cell>
          <cell r="CC1237">
            <v>0</v>
          </cell>
          <cell r="CD1237">
            <v>0</v>
          </cell>
          <cell r="CE1237">
            <v>0</v>
          </cell>
          <cell r="CF1237">
            <v>0</v>
          </cell>
          <cell r="CG1237">
            <v>0</v>
          </cell>
          <cell r="CH1237">
            <v>0</v>
          </cell>
          <cell r="CI1237">
            <v>0</v>
          </cell>
          <cell r="CJ1237">
            <v>0</v>
          </cell>
          <cell r="CK1237">
            <v>0</v>
          </cell>
          <cell r="CL1237">
            <v>0</v>
          </cell>
          <cell r="CM1237">
            <v>0</v>
          </cell>
          <cell r="CN1237">
            <v>0</v>
          </cell>
          <cell r="CO1237">
            <v>0</v>
          </cell>
          <cell r="CP1237">
            <v>0</v>
          </cell>
          <cell r="CQ1237">
            <v>0</v>
          </cell>
          <cell r="CR1237">
            <v>0</v>
          </cell>
          <cell r="CS1237">
            <v>0</v>
          </cell>
          <cell r="CT1237">
            <v>0</v>
          </cell>
          <cell r="CU1237">
            <v>0</v>
          </cell>
          <cell r="CV1237">
            <v>0</v>
          </cell>
          <cell r="CW1237">
            <v>0</v>
          </cell>
          <cell r="CX1237">
            <v>0</v>
          </cell>
          <cell r="CY1237">
            <v>0</v>
          </cell>
          <cell r="CZ1237">
            <v>0</v>
          </cell>
          <cell r="DA1237">
            <v>0</v>
          </cell>
          <cell r="DB1237">
            <v>0</v>
          </cell>
          <cell r="DC1237">
            <v>0</v>
          </cell>
          <cell r="DD1237">
            <v>1277.730105016414</v>
          </cell>
          <cell r="DE1237">
            <v>0</v>
          </cell>
          <cell r="DG1237">
            <v>1246.8732355206409</v>
          </cell>
          <cell r="DH1237">
            <v>0.82491330090687565</v>
          </cell>
          <cell r="DI1237">
            <v>0.03</v>
          </cell>
          <cell r="DJ1237">
            <v>30.856869495773044</v>
          </cell>
          <cell r="DK1237">
            <v>2.4747399027206268E-2</v>
          </cell>
          <cell r="DL1237">
            <v>0</v>
          </cell>
        </row>
        <row r="1238">
          <cell r="A1238" t="str">
            <v>B10433L0510R795F90</v>
          </cell>
          <cell r="B1238" t="str">
            <v>CURVA A RULLI FOLLI LR0510 Ri795-90°</v>
          </cell>
          <cell r="C1238" t="str">
            <v>CURVA A RULLI FOLLI LR0510 Ri795-90°</v>
          </cell>
          <cell r="F1238">
            <v>3273.7447452050283</v>
          </cell>
          <cell r="H1238">
            <v>1538.6600302463632</v>
          </cell>
          <cell r="I1238">
            <v>0.53</v>
          </cell>
          <cell r="J1238" t="str">
            <v>OK</v>
          </cell>
          <cell r="K1238" t="str">
            <v>ICZZD</v>
          </cell>
          <cell r="L1238">
            <v>0.83575249690254239</v>
          </cell>
          <cell r="M1238">
            <v>2.2048536643521327E-2</v>
          </cell>
          <cell r="N1238">
            <v>0</v>
          </cell>
          <cell r="O1238">
            <v>0</v>
          </cell>
          <cell r="P1238">
            <v>0</v>
          </cell>
          <cell r="Q1238">
            <v>7.5957026778329167E-3</v>
          </cell>
          <cell r="R1238">
            <v>0</v>
          </cell>
          <cell r="S1238">
            <v>0</v>
          </cell>
          <cell r="T1238">
            <v>1.6457355801971319E-2</v>
          </cell>
          <cell r="U1238">
            <v>0</v>
          </cell>
          <cell r="V1238">
            <v>5.9859442844751108E-2</v>
          </cell>
          <cell r="W1238">
            <v>0</v>
          </cell>
          <cell r="X1238">
            <v>3.1809975462097739E-2</v>
          </cell>
          <cell r="Y1238">
            <v>0</v>
          </cell>
          <cell r="Z1238">
            <v>0</v>
          </cell>
          <cell r="AA1238">
            <v>0</v>
          </cell>
          <cell r="AB1238">
            <v>2.6476489667283106E-2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>
            <v>0</v>
          </cell>
          <cell r="AM1238">
            <v>0</v>
          </cell>
          <cell r="AN1238">
            <v>0</v>
          </cell>
          <cell r="AO1238">
            <v>0</v>
          </cell>
          <cell r="AP1238">
            <v>0</v>
          </cell>
          <cell r="AQ1238">
            <v>0</v>
          </cell>
          <cell r="AR1238">
            <v>0</v>
          </cell>
          <cell r="AS1238">
            <v>0</v>
          </cell>
          <cell r="AT1238">
            <v>0</v>
          </cell>
          <cell r="AU1238">
            <v>0</v>
          </cell>
          <cell r="AV1238">
            <v>1285.9389621625394</v>
          </cell>
          <cell r="AW1238">
            <v>33.925202058808573</v>
          </cell>
          <cell r="AX1238">
            <v>0.94236672385579368</v>
          </cell>
          <cell r="AY1238">
            <v>0</v>
          </cell>
          <cell r="AZ1238">
            <v>0</v>
          </cell>
          <cell r="BA1238">
            <v>0</v>
          </cell>
          <cell r="BB1238">
            <v>0</v>
          </cell>
          <cell r="BC1238">
            <v>0</v>
          </cell>
          <cell r="BD1238">
            <v>0</v>
          </cell>
          <cell r="BE1238">
            <v>11.687204112016778</v>
          </cell>
          <cell r="BF1238">
            <v>0.32464455866713271</v>
          </cell>
          <cell r="BG1238">
            <v>0</v>
          </cell>
          <cell r="BH1238">
            <v>0</v>
          </cell>
          <cell r="BI1238">
            <v>0</v>
          </cell>
          <cell r="BJ1238">
            <v>0</v>
          </cell>
          <cell r="BK1238">
            <v>25.32227557603635</v>
          </cell>
          <cell r="BL1238">
            <v>0.66637567305358814</v>
          </cell>
          <cell r="BM1238">
            <v>0</v>
          </cell>
          <cell r="BN1238">
            <v>0</v>
          </cell>
          <cell r="BO1238">
            <v>92.103332138035199</v>
          </cell>
          <cell r="BP1238">
            <v>2.8339486811703138</v>
          </cell>
          <cell r="BQ1238">
            <v>0</v>
          </cell>
          <cell r="BR1238">
            <v>0</v>
          </cell>
          <cell r="BS1238">
            <v>48.944737806647382</v>
          </cell>
          <cell r="BT1238">
            <v>1.5059919325122271</v>
          </cell>
          <cell r="BU1238">
            <v>0</v>
          </cell>
          <cell r="BV1238">
            <v>0</v>
          </cell>
          <cell r="BW1238">
            <v>0</v>
          </cell>
          <cell r="BX1238">
            <v>0</v>
          </cell>
          <cell r="BY1238">
            <v>0</v>
          </cell>
          <cell r="BZ1238">
            <v>0</v>
          </cell>
          <cell r="CA1238">
            <v>40.738316392279351</v>
          </cell>
          <cell r="CB1238">
            <v>1.1010355781697121</v>
          </cell>
          <cell r="CC1238">
            <v>0</v>
          </cell>
          <cell r="CD1238">
            <v>0</v>
          </cell>
          <cell r="CE1238">
            <v>0</v>
          </cell>
          <cell r="CF1238">
            <v>0</v>
          </cell>
          <cell r="CG1238">
            <v>0</v>
          </cell>
          <cell r="CH1238">
            <v>0</v>
          </cell>
          <cell r="CI1238">
            <v>0</v>
          </cell>
          <cell r="CJ1238">
            <v>0</v>
          </cell>
          <cell r="CK1238">
            <v>0</v>
          </cell>
          <cell r="CL1238">
            <v>0</v>
          </cell>
          <cell r="CM1238">
            <v>0</v>
          </cell>
          <cell r="CN1238">
            <v>0</v>
          </cell>
          <cell r="CO1238">
            <v>0</v>
          </cell>
          <cell r="CP1238">
            <v>0</v>
          </cell>
          <cell r="CQ1238">
            <v>0</v>
          </cell>
          <cell r="CR1238">
            <v>0</v>
          </cell>
          <cell r="CS1238">
            <v>0</v>
          </cell>
          <cell r="CT1238">
            <v>0</v>
          </cell>
          <cell r="CU1238">
            <v>0</v>
          </cell>
          <cell r="CV1238">
            <v>0</v>
          </cell>
          <cell r="CW1238">
            <v>0</v>
          </cell>
          <cell r="CX1238">
            <v>0</v>
          </cell>
          <cell r="CY1238">
            <v>0</v>
          </cell>
          <cell r="CZ1238">
            <v>0</v>
          </cell>
          <cell r="DA1238">
            <v>0</v>
          </cell>
          <cell r="DB1238">
            <v>0</v>
          </cell>
          <cell r="DC1238">
            <v>0</v>
          </cell>
          <cell r="DD1238">
            <v>1538.6600302463632</v>
          </cell>
          <cell r="DE1238">
            <v>0</v>
          </cell>
          <cell r="DG1238">
            <v>1501.5017668812966</v>
          </cell>
          <cell r="DH1238">
            <v>0.82491330090687565</v>
          </cell>
          <cell r="DI1238">
            <v>0.03</v>
          </cell>
          <cell r="DJ1238">
            <v>37.158263365066695</v>
          </cell>
          <cell r="DK1238">
            <v>2.4747399027206272E-2</v>
          </cell>
          <cell r="DL1238">
            <v>0</v>
          </cell>
        </row>
        <row r="1239">
          <cell r="A1239" t="str">
            <v>B10433L0600R375M30</v>
          </cell>
          <cell r="B1239" t="str">
            <v>CURVA A RULLI MOT LR0600 Ri375-30°</v>
          </cell>
          <cell r="F1239">
            <v>4527.5758255475685</v>
          </cell>
          <cell r="H1239">
            <v>2127.9606380073569</v>
          </cell>
          <cell r="I1239">
            <v>0.53</v>
          </cell>
          <cell r="J1239" t="str">
            <v>OK</v>
          </cell>
          <cell r="K1239" t="str">
            <v>ICZZD</v>
          </cell>
          <cell r="L1239">
            <v>0.83575249690254239</v>
          </cell>
          <cell r="M1239">
            <v>2.2048536643521327E-2</v>
          </cell>
          <cell r="N1239">
            <v>0</v>
          </cell>
          <cell r="O1239">
            <v>0</v>
          </cell>
          <cell r="P1239">
            <v>0</v>
          </cell>
          <cell r="Q1239">
            <v>7.5957026778329167E-3</v>
          </cell>
          <cell r="R1239">
            <v>0</v>
          </cell>
          <cell r="S1239">
            <v>0</v>
          </cell>
          <cell r="T1239">
            <v>1.6457355801971319E-2</v>
          </cell>
          <cell r="U1239">
            <v>0</v>
          </cell>
          <cell r="V1239">
            <v>5.9859442844751108E-2</v>
          </cell>
          <cell r="W1239">
            <v>0</v>
          </cell>
          <cell r="X1239">
            <v>3.1809975462097739E-2</v>
          </cell>
          <cell r="Y1239">
            <v>0</v>
          </cell>
          <cell r="Z1239">
            <v>0</v>
          </cell>
          <cell r="AA1239">
            <v>0</v>
          </cell>
          <cell r="AB1239">
            <v>2.6476489667283106E-2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>
            <v>0</v>
          </cell>
          <cell r="AM1239">
            <v>0</v>
          </cell>
          <cell r="AN1239">
            <v>0</v>
          </cell>
          <cell r="AO1239">
            <v>0</v>
          </cell>
          <cell r="AP1239">
            <v>0</v>
          </cell>
          <cell r="AQ1239">
            <v>0</v>
          </cell>
          <cell r="AR1239">
            <v>0</v>
          </cell>
          <cell r="AS1239">
            <v>0</v>
          </cell>
          <cell r="AT1239">
            <v>0</v>
          </cell>
          <cell r="AU1239">
            <v>0</v>
          </cell>
          <cell r="AV1239">
            <v>1778.4484165249758</v>
          </cell>
          <cell r="AW1239">
            <v>46.918418103076228</v>
          </cell>
          <cell r="AX1239">
            <v>1.3032893917521173</v>
          </cell>
          <cell r="AY1239">
            <v>0</v>
          </cell>
          <cell r="AZ1239">
            <v>0</v>
          </cell>
          <cell r="BA1239">
            <v>0</v>
          </cell>
          <cell r="BB1239">
            <v>0</v>
          </cell>
          <cell r="BC1239">
            <v>0</v>
          </cell>
          <cell r="BD1239">
            <v>0</v>
          </cell>
          <cell r="BE1239">
            <v>16.163356316435522</v>
          </cell>
          <cell r="BF1239">
            <v>0.44898211990098669</v>
          </cell>
          <cell r="BG1239">
            <v>0</v>
          </cell>
          <cell r="BH1239">
            <v>0</v>
          </cell>
          <cell r="BI1239">
            <v>0</v>
          </cell>
          <cell r="BJ1239">
            <v>0</v>
          </cell>
          <cell r="BK1239">
            <v>35.020605352276966</v>
          </cell>
          <cell r="BL1239">
            <v>0.92159487769149917</v>
          </cell>
          <cell r="BM1239">
            <v>0</v>
          </cell>
          <cell r="BN1239">
            <v>0</v>
          </cell>
          <cell r="BO1239">
            <v>127.37853818668148</v>
          </cell>
          <cell r="BP1239">
            <v>3.9193396365132762</v>
          </cell>
          <cell r="BQ1239">
            <v>0</v>
          </cell>
          <cell r="BR1239">
            <v>0</v>
          </cell>
          <cell r="BS1239">
            <v>67.690375679323878</v>
          </cell>
          <cell r="BT1239">
            <v>2.0827807901330426</v>
          </cell>
          <cell r="BU1239">
            <v>0</v>
          </cell>
          <cell r="BV1239">
            <v>0</v>
          </cell>
          <cell r="BW1239">
            <v>0</v>
          </cell>
          <cell r="BX1239">
            <v>0</v>
          </cell>
          <cell r="BY1239">
            <v>0</v>
          </cell>
          <cell r="BZ1239">
            <v>0</v>
          </cell>
          <cell r="CA1239">
            <v>56.34092784458695</v>
          </cell>
          <cell r="CB1239">
            <v>1.5227277795834311</v>
          </cell>
          <cell r="CC1239">
            <v>0</v>
          </cell>
          <cell r="CD1239">
            <v>0</v>
          </cell>
          <cell r="CE1239">
            <v>0</v>
          </cell>
          <cell r="CF1239">
            <v>0</v>
          </cell>
          <cell r="CG1239">
            <v>0</v>
          </cell>
          <cell r="CH1239">
            <v>0</v>
          </cell>
          <cell r="CI1239">
            <v>0</v>
          </cell>
          <cell r="CJ1239">
            <v>0</v>
          </cell>
          <cell r="CK1239">
            <v>0</v>
          </cell>
          <cell r="CL1239">
            <v>0</v>
          </cell>
          <cell r="CM1239">
            <v>0</v>
          </cell>
          <cell r="CN1239">
            <v>0</v>
          </cell>
          <cell r="CO1239">
            <v>0</v>
          </cell>
          <cell r="CP1239">
            <v>0</v>
          </cell>
          <cell r="CQ1239">
            <v>0</v>
          </cell>
          <cell r="CR1239">
            <v>0</v>
          </cell>
          <cell r="CS1239">
            <v>0</v>
          </cell>
          <cell r="CT1239">
            <v>0</v>
          </cell>
          <cell r="CU1239">
            <v>0</v>
          </cell>
          <cell r="CV1239">
            <v>0</v>
          </cell>
          <cell r="CW1239">
            <v>0</v>
          </cell>
          <cell r="CX1239">
            <v>0</v>
          </cell>
          <cell r="CY1239">
            <v>0</v>
          </cell>
          <cell r="CZ1239">
            <v>0</v>
          </cell>
          <cell r="DA1239">
            <v>0</v>
          </cell>
          <cell r="DB1239">
            <v>0</v>
          </cell>
          <cell r="DC1239">
            <v>0</v>
          </cell>
          <cell r="DD1239">
            <v>2127.9606380073569</v>
          </cell>
          <cell r="DE1239">
            <v>0</v>
          </cell>
          <cell r="DG1239">
            <v>2076.5709091112913</v>
          </cell>
          <cell r="DH1239">
            <v>0.82491330090687565</v>
          </cell>
          <cell r="DI1239">
            <v>0.03</v>
          </cell>
          <cell r="DJ1239">
            <v>51.389728896065606</v>
          </cell>
          <cell r="DK1239">
            <v>2.4747399027206268E-2</v>
          </cell>
          <cell r="DL1239">
            <v>0</v>
          </cell>
        </row>
        <row r="1240">
          <cell r="A1240" t="str">
            <v>B10433L0600R375M45</v>
          </cell>
          <cell r="B1240" t="str">
            <v>CURVA A RULLI MOT LR0600 Ri375-45°</v>
          </cell>
          <cell r="F1240">
            <v>5441.1300387482461</v>
          </cell>
          <cell r="H1240">
            <v>2557.3311182116754</v>
          </cell>
          <cell r="I1240">
            <v>0.53</v>
          </cell>
          <cell r="J1240" t="str">
            <v>OK</v>
          </cell>
          <cell r="K1240" t="str">
            <v>ICZZD</v>
          </cell>
          <cell r="L1240">
            <v>0.83575249690254239</v>
          </cell>
          <cell r="M1240">
            <v>2.2048536643521327E-2</v>
          </cell>
          <cell r="N1240">
            <v>0</v>
          </cell>
          <cell r="O1240">
            <v>0</v>
          </cell>
          <cell r="P1240">
            <v>0</v>
          </cell>
          <cell r="Q1240">
            <v>7.5957026778329167E-3</v>
          </cell>
          <cell r="R1240">
            <v>0</v>
          </cell>
          <cell r="S1240">
            <v>0</v>
          </cell>
          <cell r="T1240">
            <v>1.6457355801971319E-2</v>
          </cell>
          <cell r="U1240">
            <v>0</v>
          </cell>
          <cell r="V1240">
            <v>5.9859442844751108E-2</v>
          </cell>
          <cell r="W1240">
            <v>0</v>
          </cell>
          <cell r="X1240">
            <v>3.1809975462097739E-2</v>
          </cell>
          <cell r="Y1240">
            <v>0</v>
          </cell>
          <cell r="Z1240">
            <v>0</v>
          </cell>
          <cell r="AA1240">
            <v>0</v>
          </cell>
          <cell r="AB1240">
            <v>2.6476489667283106E-2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>
            <v>0</v>
          </cell>
          <cell r="AM1240">
            <v>0</v>
          </cell>
          <cell r="AN1240">
            <v>0</v>
          </cell>
          <cell r="AO1240">
            <v>0</v>
          </cell>
          <cell r="AP1240">
            <v>0</v>
          </cell>
          <cell r="AQ1240">
            <v>0</v>
          </cell>
          <cell r="AR1240">
            <v>0</v>
          </cell>
          <cell r="AS1240">
            <v>0</v>
          </cell>
          <cell r="AT1240">
            <v>0</v>
          </cell>
          <cell r="AU1240">
            <v>0</v>
          </cell>
          <cell r="AV1240">
            <v>2137.2958674519787</v>
          </cell>
          <cell r="AW1240">
            <v>56.385408869507494</v>
          </cell>
          <cell r="AX1240">
            <v>1.5662613574863193</v>
          </cell>
          <cell r="AY1240">
            <v>0</v>
          </cell>
          <cell r="AZ1240">
            <v>0</v>
          </cell>
          <cell r="BA1240">
            <v>0</v>
          </cell>
          <cell r="BB1240">
            <v>0</v>
          </cell>
          <cell r="BC1240">
            <v>0</v>
          </cell>
          <cell r="BD1240">
            <v>0</v>
          </cell>
          <cell r="BE1240">
            <v>19.424726822705871</v>
          </cell>
          <cell r="BF1240">
            <v>0.53957574507516304</v>
          </cell>
          <cell r="BG1240">
            <v>0</v>
          </cell>
          <cell r="BH1240">
            <v>0</v>
          </cell>
          <cell r="BI1240">
            <v>0</v>
          </cell>
          <cell r="BJ1240">
            <v>0</v>
          </cell>
          <cell r="BK1240">
            <v>42.08690811586272</v>
          </cell>
          <cell r="BL1240">
            <v>1.1075502135753348</v>
          </cell>
          <cell r="BM1240">
            <v>0</v>
          </cell>
          <cell r="BN1240">
            <v>0</v>
          </cell>
          <cell r="BO1240">
            <v>153.08041590569522</v>
          </cell>
          <cell r="BP1240">
            <v>4.7101666432521609</v>
          </cell>
          <cell r="BQ1240">
            <v>0</v>
          </cell>
          <cell r="BR1240">
            <v>0</v>
          </cell>
          <cell r="BS1240">
            <v>81.348640118772366</v>
          </cell>
          <cell r="BT1240">
            <v>2.5030350805776114</v>
          </cell>
          <cell r="BU1240">
            <v>0</v>
          </cell>
          <cell r="BV1240">
            <v>0</v>
          </cell>
          <cell r="BW1240">
            <v>0</v>
          </cell>
          <cell r="BX1240">
            <v>0</v>
          </cell>
          <cell r="BY1240">
            <v>0</v>
          </cell>
          <cell r="BZ1240">
            <v>0</v>
          </cell>
          <cell r="CA1240">
            <v>67.709150927152976</v>
          </cell>
          <cell r="CB1240">
            <v>1.8299770520852157</v>
          </cell>
          <cell r="CC1240">
            <v>0</v>
          </cell>
          <cell r="CD1240">
            <v>0</v>
          </cell>
          <cell r="CE1240">
            <v>0</v>
          </cell>
          <cell r="CF1240">
            <v>0</v>
          </cell>
          <cell r="CG1240">
            <v>0</v>
          </cell>
          <cell r="CH1240">
            <v>0</v>
          </cell>
          <cell r="CI1240">
            <v>0</v>
          </cell>
          <cell r="CJ1240">
            <v>0</v>
          </cell>
          <cell r="CK1240">
            <v>0</v>
          </cell>
          <cell r="CL1240">
            <v>0</v>
          </cell>
          <cell r="CM1240">
            <v>0</v>
          </cell>
          <cell r="CN1240">
            <v>0</v>
          </cell>
          <cell r="CO1240">
            <v>0</v>
          </cell>
          <cell r="CP1240">
            <v>0</v>
          </cell>
          <cell r="CQ1240">
            <v>0</v>
          </cell>
          <cell r="CR1240">
            <v>0</v>
          </cell>
          <cell r="CS1240">
            <v>0</v>
          </cell>
          <cell r="CT1240">
            <v>0</v>
          </cell>
          <cell r="CU1240">
            <v>0</v>
          </cell>
          <cell r="CV1240">
            <v>0</v>
          </cell>
          <cell r="CW1240">
            <v>0</v>
          </cell>
          <cell r="CX1240">
            <v>0</v>
          </cell>
          <cell r="CY1240">
            <v>0</v>
          </cell>
          <cell r="CZ1240">
            <v>0</v>
          </cell>
          <cell r="DA1240">
            <v>0</v>
          </cell>
          <cell r="DB1240">
            <v>0</v>
          </cell>
          <cell r="DC1240">
            <v>0</v>
          </cell>
          <cell r="DD1240">
            <v>2557.3311182116754</v>
          </cell>
          <cell r="DE1240">
            <v>0</v>
          </cell>
          <cell r="DG1240">
            <v>2495.5721972452452</v>
          </cell>
          <cell r="DH1240">
            <v>0.82491330090687565</v>
          </cell>
          <cell r="DI1240">
            <v>0.03</v>
          </cell>
          <cell r="DJ1240">
            <v>61.75892096642999</v>
          </cell>
          <cell r="DK1240">
            <v>2.4747399027206268E-2</v>
          </cell>
          <cell r="DL1240">
            <v>0</v>
          </cell>
        </row>
        <row r="1241">
          <cell r="A1241" t="str">
            <v>B10433L0600R375M60</v>
          </cell>
          <cell r="B1241" t="str">
            <v>CURVA A RULLI MOT LR0600 Ri375-60°</v>
          </cell>
          <cell r="F1241">
            <v>6354.6845237734706</v>
          </cell>
          <cell r="H1241">
            <v>2986.7017261735309</v>
          </cell>
          <cell r="I1241">
            <v>0.53</v>
          </cell>
          <cell r="J1241" t="str">
            <v>OK</v>
          </cell>
          <cell r="K1241" t="str">
            <v>ICZZD</v>
          </cell>
          <cell r="L1241">
            <v>0.83575249690254239</v>
          </cell>
          <cell r="M1241">
            <v>2.2048536643521327E-2</v>
          </cell>
          <cell r="N1241">
            <v>0</v>
          </cell>
          <cell r="O1241">
            <v>0</v>
          </cell>
          <cell r="P1241">
            <v>0</v>
          </cell>
          <cell r="Q1241">
            <v>7.5957026778329167E-3</v>
          </cell>
          <cell r="R1241">
            <v>0</v>
          </cell>
          <cell r="S1241">
            <v>0</v>
          </cell>
          <cell r="T1241">
            <v>1.6457355801971319E-2</v>
          </cell>
          <cell r="U1241">
            <v>0</v>
          </cell>
          <cell r="V1241">
            <v>5.9859442844751108E-2</v>
          </cell>
          <cell r="W1241">
            <v>0</v>
          </cell>
          <cell r="X1241">
            <v>3.1809975462097739E-2</v>
          </cell>
          <cell r="Y1241">
            <v>0</v>
          </cell>
          <cell r="Z1241">
            <v>0</v>
          </cell>
          <cell r="AA1241">
            <v>0</v>
          </cell>
          <cell r="AB1241">
            <v>2.6476489667283106E-2</v>
          </cell>
          <cell r="AC1241">
            <v>0</v>
          </cell>
          <cell r="AD1241">
            <v>0</v>
          </cell>
          <cell r="AE1241">
            <v>0</v>
          </cell>
          <cell r="AF1241">
            <v>0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>
            <v>0</v>
          </cell>
          <cell r="AM1241">
            <v>0</v>
          </cell>
          <cell r="AN1241">
            <v>0</v>
          </cell>
          <cell r="AO1241">
            <v>0</v>
          </cell>
          <cell r="AP1241">
            <v>0</v>
          </cell>
          <cell r="AQ1241">
            <v>0</v>
          </cell>
          <cell r="AR1241">
            <v>0</v>
          </cell>
          <cell r="AS1241">
            <v>0</v>
          </cell>
          <cell r="AT1241">
            <v>0</v>
          </cell>
          <cell r="AU1241">
            <v>0</v>
          </cell>
          <cell r="AV1241">
            <v>2496.1434251526621</v>
          </cell>
          <cell r="AW1241">
            <v>65.852402452805492</v>
          </cell>
          <cell r="AX1241">
            <v>1.8292334014668192</v>
          </cell>
          <cell r="AY1241">
            <v>0</v>
          </cell>
          <cell r="AZ1241">
            <v>0</v>
          </cell>
          <cell r="BA1241">
            <v>0</v>
          </cell>
          <cell r="BB1241">
            <v>0</v>
          </cell>
          <cell r="BC1241">
            <v>0</v>
          </cell>
          <cell r="BD1241">
            <v>0</v>
          </cell>
          <cell r="BE1241">
            <v>22.686098299384483</v>
          </cell>
          <cell r="BF1241">
            <v>0.63016939720512455</v>
          </cell>
          <cell r="BG1241">
            <v>0</v>
          </cell>
          <cell r="BH1241">
            <v>0</v>
          </cell>
          <cell r="BI1241">
            <v>0</v>
          </cell>
          <cell r="BJ1241">
            <v>0</v>
          </cell>
          <cell r="BK1241">
            <v>49.153212981999715</v>
          </cell>
          <cell r="BL1241">
            <v>1.2935056047894662</v>
          </cell>
          <cell r="BM1241">
            <v>0</v>
          </cell>
          <cell r="BN1241">
            <v>0</v>
          </cell>
          <cell r="BO1241">
            <v>178.78230127220394</v>
          </cell>
          <cell r="BP1241">
            <v>5.5009938852985831</v>
          </cell>
          <cell r="BQ1241">
            <v>0</v>
          </cell>
          <cell r="BR1241">
            <v>0</v>
          </cell>
          <cell r="BS1241">
            <v>95.00690862218498</v>
          </cell>
          <cell r="BT1241">
            <v>2.92328949606723</v>
          </cell>
          <cell r="BU1241">
            <v>0</v>
          </cell>
          <cell r="BV1241">
            <v>0</v>
          </cell>
          <cell r="BW1241">
            <v>0</v>
          </cell>
          <cell r="BX1241">
            <v>0</v>
          </cell>
          <cell r="BY1241">
            <v>0</v>
          </cell>
          <cell r="BZ1241">
            <v>0</v>
          </cell>
          <cell r="CA1241">
            <v>79.077377392290103</v>
          </cell>
          <cell r="CB1241">
            <v>2.1372264160078407</v>
          </cell>
          <cell r="CC1241">
            <v>0</v>
          </cell>
          <cell r="CD1241">
            <v>0</v>
          </cell>
          <cell r="CE1241">
            <v>0</v>
          </cell>
          <cell r="CF1241">
            <v>0</v>
          </cell>
          <cell r="CG1241">
            <v>0</v>
          </cell>
          <cell r="CH1241">
            <v>0</v>
          </cell>
          <cell r="CI1241">
            <v>0</v>
          </cell>
          <cell r="CJ1241">
            <v>0</v>
          </cell>
          <cell r="CK1241">
            <v>0</v>
          </cell>
          <cell r="CL1241">
            <v>0</v>
          </cell>
          <cell r="CM1241">
            <v>0</v>
          </cell>
          <cell r="CN1241">
            <v>0</v>
          </cell>
          <cell r="CO1241">
            <v>0</v>
          </cell>
          <cell r="CP1241">
            <v>0</v>
          </cell>
          <cell r="CQ1241">
            <v>0</v>
          </cell>
          <cell r="CR1241">
            <v>0</v>
          </cell>
          <cell r="CS1241">
            <v>0</v>
          </cell>
          <cell r="CT1241">
            <v>0</v>
          </cell>
          <cell r="CU1241">
            <v>0</v>
          </cell>
          <cell r="CV1241">
            <v>0</v>
          </cell>
          <cell r="CW1241">
            <v>0</v>
          </cell>
          <cell r="CX1241">
            <v>0</v>
          </cell>
          <cell r="CY1241">
            <v>0</v>
          </cell>
          <cell r="CZ1241">
            <v>0</v>
          </cell>
          <cell r="DA1241">
            <v>0</v>
          </cell>
          <cell r="DB1241">
            <v>0</v>
          </cell>
          <cell r="DC1241">
            <v>0</v>
          </cell>
          <cell r="DD1241">
            <v>2986.7017261735309</v>
          </cell>
          <cell r="DE1241">
            <v>0</v>
          </cell>
          <cell r="DG1241">
            <v>2914.5736100514232</v>
          </cell>
          <cell r="DH1241">
            <v>0.82491330090687565</v>
          </cell>
          <cell r="DI1241">
            <v>0.03</v>
          </cell>
          <cell r="DJ1241">
            <v>72.128116122107656</v>
          </cell>
          <cell r="DK1241">
            <v>2.4747399027206268E-2</v>
          </cell>
          <cell r="DL1241">
            <v>0</v>
          </cell>
        </row>
        <row r="1242">
          <cell r="A1242" t="str">
            <v>B10433L0600R375M90</v>
          </cell>
          <cell r="B1242" t="str">
            <v>CURVA A RULLI MOT LR0600 Ri375-90°</v>
          </cell>
          <cell r="F1242">
            <v>8181.792950174824</v>
          </cell>
          <cell r="H1242">
            <v>3845.442686582167</v>
          </cell>
          <cell r="I1242">
            <v>0.53</v>
          </cell>
          <cell r="J1242" t="str">
            <v>OK</v>
          </cell>
          <cell r="K1242" t="str">
            <v>ICZZD</v>
          </cell>
          <cell r="L1242">
            <v>0.83575249690254239</v>
          </cell>
          <cell r="M1242">
            <v>2.2048536643521327E-2</v>
          </cell>
          <cell r="N1242">
            <v>0</v>
          </cell>
          <cell r="O1242">
            <v>0</v>
          </cell>
          <cell r="P1242">
            <v>0</v>
          </cell>
          <cell r="Q1242">
            <v>7.5957026778329167E-3</v>
          </cell>
          <cell r="R1242">
            <v>0</v>
          </cell>
          <cell r="S1242">
            <v>0</v>
          </cell>
          <cell r="T1242">
            <v>1.6457355801971319E-2</v>
          </cell>
          <cell r="U1242">
            <v>0</v>
          </cell>
          <cell r="V1242">
            <v>5.9859442844751108E-2</v>
          </cell>
          <cell r="W1242">
            <v>0</v>
          </cell>
          <cell r="X1242">
            <v>3.1809975462097739E-2</v>
          </cell>
          <cell r="Y1242">
            <v>0</v>
          </cell>
          <cell r="Z1242">
            <v>0</v>
          </cell>
          <cell r="AA1242">
            <v>0</v>
          </cell>
          <cell r="AB1242">
            <v>2.6476489667283106E-2</v>
          </cell>
          <cell r="AC1242">
            <v>0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>
            <v>0</v>
          </cell>
          <cell r="AM1242">
            <v>0</v>
          </cell>
          <cell r="AN1242">
            <v>0</v>
          </cell>
          <cell r="AO1242">
            <v>0</v>
          </cell>
          <cell r="AP1242">
            <v>0</v>
          </cell>
          <cell r="AQ1242">
            <v>0</v>
          </cell>
          <cell r="AR1242">
            <v>0</v>
          </cell>
          <cell r="AS1242">
            <v>0</v>
          </cell>
          <cell r="AT1242">
            <v>0</v>
          </cell>
          <cell r="AU1242">
            <v>0</v>
          </cell>
          <cell r="AV1242">
            <v>3213.838327006667</v>
          </cell>
          <cell r="AW1242">
            <v>84.78638398566801</v>
          </cell>
          <cell r="AX1242">
            <v>2.3551773329352224</v>
          </cell>
          <cell r="AY1242">
            <v>0</v>
          </cell>
          <cell r="AZ1242">
            <v>0</v>
          </cell>
          <cell r="BA1242">
            <v>0</v>
          </cell>
          <cell r="BB1242">
            <v>0</v>
          </cell>
          <cell r="BC1242">
            <v>0</v>
          </cell>
          <cell r="BD1242">
            <v>0</v>
          </cell>
          <cell r="BE1242">
            <v>29.208839311925171</v>
          </cell>
          <cell r="BF1242">
            <v>0.81135664755347703</v>
          </cell>
          <cell r="BG1242">
            <v>0</v>
          </cell>
          <cell r="BH1242">
            <v>0</v>
          </cell>
          <cell r="BI1242">
            <v>0</v>
          </cell>
          <cell r="BJ1242">
            <v>0</v>
          </cell>
          <cell r="BK1242">
            <v>63.2858185091712</v>
          </cell>
          <cell r="BL1242">
            <v>1.6654162765571368</v>
          </cell>
          <cell r="BM1242">
            <v>0</v>
          </cell>
          <cell r="BN1242">
            <v>0</v>
          </cell>
          <cell r="BO1242">
            <v>230.18605671023138</v>
          </cell>
          <cell r="BP1242">
            <v>7.0826478987763499</v>
          </cell>
          <cell r="BQ1242">
            <v>0</v>
          </cell>
          <cell r="BR1242">
            <v>0</v>
          </cell>
          <cell r="BS1242">
            <v>122.32343750108194</v>
          </cell>
          <cell r="BT1242">
            <v>3.7637980769563675</v>
          </cell>
          <cell r="BU1242">
            <v>0</v>
          </cell>
          <cell r="BV1242">
            <v>0</v>
          </cell>
          <cell r="BW1242">
            <v>0</v>
          </cell>
          <cell r="BX1242">
            <v>0</v>
          </cell>
          <cell r="BY1242">
            <v>0</v>
          </cell>
          <cell r="BZ1242">
            <v>0</v>
          </cell>
          <cell r="CA1242">
            <v>101.81382355742213</v>
          </cell>
          <cell r="CB1242">
            <v>2.751724961011409</v>
          </cell>
          <cell r="CC1242">
            <v>0</v>
          </cell>
          <cell r="CD1242">
            <v>0</v>
          </cell>
          <cell r="CE1242">
            <v>0</v>
          </cell>
          <cell r="CF1242">
            <v>0</v>
          </cell>
          <cell r="CG1242">
            <v>0</v>
          </cell>
          <cell r="CH1242">
            <v>0</v>
          </cell>
          <cell r="CI1242">
            <v>0</v>
          </cell>
          <cell r="CJ1242">
            <v>0</v>
          </cell>
          <cell r="CK1242">
            <v>0</v>
          </cell>
          <cell r="CL1242">
            <v>0</v>
          </cell>
          <cell r="CM1242">
            <v>0</v>
          </cell>
          <cell r="CN1242">
            <v>0</v>
          </cell>
          <cell r="CO1242">
            <v>0</v>
          </cell>
          <cell r="CP1242">
            <v>0</v>
          </cell>
          <cell r="CQ1242">
            <v>0</v>
          </cell>
          <cell r="CR1242">
            <v>0</v>
          </cell>
          <cell r="CS1242">
            <v>0</v>
          </cell>
          <cell r="CT1242">
            <v>0</v>
          </cell>
          <cell r="CU1242">
            <v>0</v>
          </cell>
          <cell r="CV1242">
            <v>0</v>
          </cell>
          <cell r="CW1242">
            <v>0</v>
          </cell>
          <cell r="CX1242">
            <v>0</v>
          </cell>
          <cell r="CY1242">
            <v>0</v>
          </cell>
          <cell r="CZ1242">
            <v>0</v>
          </cell>
          <cell r="DA1242">
            <v>0</v>
          </cell>
          <cell r="DB1242">
            <v>0</v>
          </cell>
          <cell r="DC1242">
            <v>0</v>
          </cell>
          <cell r="DD1242">
            <v>3845.442686582167</v>
          </cell>
          <cell r="DE1242">
            <v>0</v>
          </cell>
          <cell r="DG1242">
            <v>3752.5761863193311</v>
          </cell>
          <cell r="DH1242">
            <v>0.82491330090687565</v>
          </cell>
          <cell r="DI1242">
            <v>0.03</v>
          </cell>
          <cell r="DJ1242">
            <v>92.866500262836411</v>
          </cell>
          <cell r="DK1242">
            <v>2.4747399027206265E-2</v>
          </cell>
          <cell r="DL1242">
            <v>0</v>
          </cell>
        </row>
        <row r="1243">
          <cell r="A1243" t="str">
            <v>B10433L0600R375T15</v>
          </cell>
          <cell r="B1243" t="str">
            <v>CURVA A RULLI MOT LR0600 Ri375-15°-TRA</v>
          </cell>
          <cell r="F1243">
            <v>2654.2996295889229</v>
          </cell>
          <cell r="H1243">
            <v>1247.5208259067938</v>
          </cell>
          <cell r="I1243">
            <v>0.53</v>
          </cell>
          <cell r="J1243" t="str">
            <v>OK</v>
          </cell>
          <cell r="K1243" t="str">
            <v>ICZZD</v>
          </cell>
          <cell r="L1243">
            <v>0.83575249690254239</v>
          </cell>
          <cell r="M1243">
            <v>2.2048536643521327E-2</v>
          </cell>
          <cell r="N1243">
            <v>0</v>
          </cell>
          <cell r="O1243">
            <v>0</v>
          </cell>
          <cell r="P1243">
            <v>0</v>
          </cell>
          <cell r="Q1243">
            <v>7.5957026778329167E-3</v>
          </cell>
          <cell r="R1243">
            <v>0</v>
          </cell>
          <cell r="S1243">
            <v>0</v>
          </cell>
          <cell r="T1243">
            <v>1.6457355801971319E-2</v>
          </cell>
          <cell r="U1243">
            <v>0</v>
          </cell>
          <cell r="V1243">
            <v>5.9859442844751108E-2</v>
          </cell>
          <cell r="W1243">
            <v>0</v>
          </cell>
          <cell r="X1243">
            <v>3.1809975462097739E-2</v>
          </cell>
          <cell r="Y1243">
            <v>0</v>
          </cell>
          <cell r="Z1243">
            <v>0</v>
          </cell>
          <cell r="AA1243">
            <v>0</v>
          </cell>
          <cell r="AB1243">
            <v>2.6476489667283106E-2</v>
          </cell>
          <cell r="AC1243">
            <v>0</v>
          </cell>
          <cell r="AD1243">
            <v>0</v>
          </cell>
          <cell r="AE1243">
            <v>0</v>
          </cell>
          <cell r="AF1243">
            <v>0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>
            <v>0</v>
          </cell>
          <cell r="AM1243">
            <v>0</v>
          </cell>
          <cell r="AN1243">
            <v>0</v>
          </cell>
          <cell r="AO1243">
            <v>0</v>
          </cell>
          <cell r="AP1243">
            <v>0</v>
          </cell>
          <cell r="AQ1243">
            <v>0</v>
          </cell>
          <cell r="AR1243">
            <v>0</v>
          </cell>
          <cell r="AS1243">
            <v>0</v>
          </cell>
          <cell r="AT1243">
            <v>0</v>
          </cell>
          <cell r="AU1243">
            <v>0</v>
          </cell>
          <cell r="AV1243">
            <v>1042.6186451895248</v>
          </cell>
          <cell r="AW1243">
            <v>27.506008643561934</v>
          </cell>
          <cell r="AX1243">
            <v>0.76405579565449822</v>
          </cell>
          <cell r="AY1243">
            <v>0</v>
          </cell>
          <cell r="AZ1243">
            <v>0</v>
          </cell>
          <cell r="BA1243">
            <v>0</v>
          </cell>
          <cell r="BB1243">
            <v>0</v>
          </cell>
          <cell r="BC1243">
            <v>0</v>
          </cell>
          <cell r="BD1243">
            <v>0</v>
          </cell>
          <cell r="BE1243">
            <v>9.4757972779925659</v>
          </cell>
          <cell r="BF1243">
            <v>0.26321659105534906</v>
          </cell>
          <cell r="BG1243">
            <v>0</v>
          </cell>
          <cell r="BH1243">
            <v>0</v>
          </cell>
          <cell r="BI1243">
            <v>0</v>
          </cell>
          <cell r="BJ1243">
            <v>0</v>
          </cell>
          <cell r="BK1243">
            <v>20.530894102317223</v>
          </cell>
          <cell r="BL1243">
            <v>0.54028668690308479</v>
          </cell>
          <cell r="BM1243">
            <v>0</v>
          </cell>
          <cell r="BN1243">
            <v>0</v>
          </cell>
          <cell r="BO1243">
            <v>74.675901576004421</v>
          </cell>
          <cell r="BP1243">
            <v>2.2977200484924438</v>
          </cell>
          <cell r="BQ1243">
            <v>0</v>
          </cell>
          <cell r="BR1243">
            <v>0</v>
          </cell>
          <cell r="BS1243">
            <v>39.683606860551016</v>
          </cell>
          <cell r="BT1243">
            <v>1.2210340572477236</v>
          </cell>
          <cell r="BU1243">
            <v>0</v>
          </cell>
          <cell r="BV1243">
            <v>0</v>
          </cell>
          <cell r="BW1243">
            <v>0</v>
          </cell>
          <cell r="BX1243">
            <v>0</v>
          </cell>
          <cell r="BY1243">
            <v>0</v>
          </cell>
          <cell r="BZ1243">
            <v>0</v>
          </cell>
          <cell r="CA1243">
            <v>33.02997225684171</v>
          </cell>
          <cell r="CB1243">
            <v>0.89270195288761378</v>
          </cell>
          <cell r="CC1243">
            <v>0</v>
          </cell>
          <cell r="CD1243">
            <v>0</v>
          </cell>
          <cell r="CE1243">
            <v>0</v>
          </cell>
          <cell r="CF1243">
            <v>0</v>
          </cell>
          <cell r="CG1243">
            <v>0</v>
          </cell>
          <cell r="CH1243">
            <v>0</v>
          </cell>
          <cell r="CI1243">
            <v>0</v>
          </cell>
          <cell r="CJ1243">
            <v>0</v>
          </cell>
          <cell r="CK1243">
            <v>0</v>
          </cell>
          <cell r="CL1243">
            <v>0</v>
          </cell>
          <cell r="CM1243">
            <v>0</v>
          </cell>
          <cell r="CN1243">
            <v>0</v>
          </cell>
          <cell r="CO1243">
            <v>0</v>
          </cell>
          <cell r="CP1243">
            <v>0</v>
          </cell>
          <cell r="CQ1243">
            <v>0</v>
          </cell>
          <cell r="CR1243">
            <v>0</v>
          </cell>
          <cell r="CS1243">
            <v>0</v>
          </cell>
          <cell r="CT1243">
            <v>0</v>
          </cell>
          <cell r="CU1243">
            <v>0</v>
          </cell>
          <cell r="CV1243">
            <v>0</v>
          </cell>
          <cell r="CW1243">
            <v>0</v>
          </cell>
          <cell r="CX1243">
            <v>0</v>
          </cell>
          <cell r="CY1243">
            <v>0</v>
          </cell>
          <cell r="CZ1243">
            <v>0</v>
          </cell>
          <cell r="DA1243">
            <v>0</v>
          </cell>
          <cell r="DB1243">
            <v>0</v>
          </cell>
          <cell r="DC1243">
            <v>0</v>
          </cell>
          <cell r="DD1243">
            <v>1247.5208259067938</v>
          </cell>
          <cell r="DE1243">
            <v>0</v>
          </cell>
          <cell r="DG1243">
            <v>1217.3935031121489</v>
          </cell>
          <cell r="DH1243">
            <v>0.82491330090687565</v>
          </cell>
          <cell r="DI1243">
            <v>0.03</v>
          </cell>
          <cell r="DJ1243">
            <v>30.127322794644826</v>
          </cell>
          <cell r="DK1243">
            <v>2.4747399027206268E-2</v>
          </cell>
          <cell r="DL1243">
            <v>0</v>
          </cell>
        </row>
        <row r="1244">
          <cell r="A1244" t="str">
            <v>B10433L0600R375T30</v>
          </cell>
          <cell r="B1244" t="str">
            <v>CURVA A RULLI MOT LR0600 Ri375-30°-TRA</v>
          </cell>
          <cell r="F1244">
            <v>3456.9290378975024</v>
          </cell>
          <cell r="H1244">
            <v>1624.756647811826</v>
          </cell>
          <cell r="I1244">
            <v>0.53</v>
          </cell>
          <cell r="J1244" t="str">
            <v>OK</v>
          </cell>
          <cell r="K1244" t="str">
            <v>ICZZD</v>
          </cell>
          <cell r="L1244">
            <v>0.83575249690254239</v>
          </cell>
          <cell r="M1244">
            <v>2.2048536643521327E-2</v>
          </cell>
          <cell r="N1244">
            <v>0</v>
          </cell>
          <cell r="O1244">
            <v>0</v>
          </cell>
          <cell r="P1244">
            <v>0</v>
          </cell>
          <cell r="Q1244">
            <v>7.5957026778329167E-3</v>
          </cell>
          <cell r="R1244">
            <v>0</v>
          </cell>
          <cell r="S1244">
            <v>0</v>
          </cell>
          <cell r="T1244">
            <v>1.6457355801971319E-2</v>
          </cell>
          <cell r="U1244">
            <v>0</v>
          </cell>
          <cell r="V1244">
            <v>5.9859442844751108E-2</v>
          </cell>
          <cell r="W1244">
            <v>0</v>
          </cell>
          <cell r="X1244">
            <v>3.1809975462097739E-2</v>
          </cell>
          <cell r="Y1244">
            <v>0</v>
          </cell>
          <cell r="Z1244">
            <v>0</v>
          </cell>
          <cell r="AA1244">
            <v>0</v>
          </cell>
          <cell r="AB1244">
            <v>2.6476489667283106E-2</v>
          </cell>
          <cell r="AC1244">
            <v>0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>
            <v>0</v>
          </cell>
          <cell r="AM1244">
            <v>0</v>
          </cell>
          <cell r="AN1244">
            <v>0</v>
          </cell>
          <cell r="AO1244">
            <v>0</v>
          </cell>
          <cell r="AP1244">
            <v>0</v>
          </cell>
          <cell r="AQ1244">
            <v>0</v>
          </cell>
          <cell r="AR1244">
            <v>0</v>
          </cell>
          <cell r="AS1244">
            <v>0</v>
          </cell>
          <cell r="AT1244">
            <v>0</v>
          </cell>
          <cell r="AU1244">
            <v>0</v>
          </cell>
          <cell r="AV1244">
            <v>1357.8944252677384</v>
          </cell>
          <cell r="AW1244">
            <v>35.823506486083922</v>
          </cell>
          <cell r="AX1244">
            <v>0.99509740239122002</v>
          </cell>
          <cell r="AY1244">
            <v>0</v>
          </cell>
          <cell r="AZ1244">
            <v>0</v>
          </cell>
          <cell r="BA1244">
            <v>0</v>
          </cell>
          <cell r="BB1244">
            <v>0</v>
          </cell>
          <cell r="BC1244">
            <v>0</v>
          </cell>
          <cell r="BD1244">
            <v>0</v>
          </cell>
          <cell r="BE1244">
            <v>12.341168420611121</v>
          </cell>
          <cell r="BF1244">
            <v>0.34281023390586446</v>
          </cell>
          <cell r="BG1244">
            <v>0</v>
          </cell>
          <cell r="BH1244">
            <v>0</v>
          </cell>
          <cell r="BI1244">
            <v>0</v>
          </cell>
          <cell r="BJ1244">
            <v>0</v>
          </cell>
          <cell r="BK1244">
            <v>26.739198244657427</v>
          </cell>
          <cell r="BL1244">
            <v>0.70366311170151119</v>
          </cell>
          <cell r="BM1244">
            <v>0</v>
          </cell>
          <cell r="BN1244">
            <v>0</v>
          </cell>
          <cell r="BO1244">
            <v>97.257027696321401</v>
          </cell>
          <cell r="BP1244">
            <v>2.9925239291175814</v>
          </cell>
          <cell r="BQ1244">
            <v>0</v>
          </cell>
          <cell r="BR1244">
            <v>0</v>
          </cell>
          <cell r="BS1244">
            <v>51.683469098774367</v>
          </cell>
          <cell r="BT1244">
            <v>1.5902605876545959</v>
          </cell>
          <cell r="BU1244">
            <v>0</v>
          </cell>
          <cell r="BV1244">
            <v>0</v>
          </cell>
          <cell r="BW1244">
            <v>0</v>
          </cell>
          <cell r="BX1244">
            <v>0</v>
          </cell>
          <cell r="BY1244">
            <v>0</v>
          </cell>
          <cell r="BZ1244">
            <v>0</v>
          </cell>
          <cell r="CA1244">
            <v>43.017852597639347</v>
          </cell>
          <cell r="CB1244">
            <v>1.1626446648010635</v>
          </cell>
          <cell r="CC1244">
            <v>0</v>
          </cell>
          <cell r="CD1244">
            <v>0</v>
          </cell>
          <cell r="CE1244">
            <v>0</v>
          </cell>
          <cell r="CF1244">
            <v>0</v>
          </cell>
          <cell r="CG1244">
            <v>0</v>
          </cell>
          <cell r="CH1244">
            <v>0</v>
          </cell>
          <cell r="CI1244">
            <v>0</v>
          </cell>
          <cell r="CJ1244">
            <v>0</v>
          </cell>
          <cell r="CK1244">
            <v>0</v>
          </cell>
          <cell r="CL1244">
            <v>0</v>
          </cell>
          <cell r="CM1244">
            <v>0</v>
          </cell>
          <cell r="CN1244">
            <v>0</v>
          </cell>
          <cell r="CO1244">
            <v>0</v>
          </cell>
          <cell r="CP1244">
            <v>0</v>
          </cell>
          <cell r="CQ1244">
            <v>0</v>
          </cell>
          <cell r="CR1244">
            <v>0</v>
          </cell>
          <cell r="CS1244">
            <v>0</v>
          </cell>
          <cell r="CT1244">
            <v>0</v>
          </cell>
          <cell r="CU1244">
            <v>0</v>
          </cell>
          <cell r="CV1244">
            <v>0</v>
          </cell>
          <cell r="CW1244">
            <v>0</v>
          </cell>
          <cell r="CX1244">
            <v>0</v>
          </cell>
          <cell r="CY1244">
            <v>0</v>
          </cell>
          <cell r="CZ1244">
            <v>0</v>
          </cell>
          <cell r="DA1244">
            <v>0</v>
          </cell>
          <cell r="DB1244">
            <v>0</v>
          </cell>
          <cell r="DC1244">
            <v>0</v>
          </cell>
          <cell r="DD1244">
            <v>1624.756647811826</v>
          </cell>
          <cell r="DE1244">
            <v>0</v>
          </cell>
          <cell r="DG1244">
            <v>1585.5191721922977</v>
          </cell>
          <cell r="DH1244">
            <v>0.82491330090687565</v>
          </cell>
          <cell r="DI1244">
            <v>0.03</v>
          </cell>
          <cell r="DJ1244">
            <v>39.237475619528553</v>
          </cell>
          <cell r="DK1244">
            <v>2.4747399027206268E-2</v>
          </cell>
          <cell r="DL1244">
            <v>0</v>
          </cell>
        </row>
        <row r="1245">
          <cell r="A1245" t="str">
            <v>B10433L0600R375T45</v>
          </cell>
          <cell r="B1245" t="str">
            <v>CURVA A RULLI MOT LR0600 Ri375-45°-TRA</v>
          </cell>
          <cell r="F1245">
            <v>4259.5584462060815</v>
          </cell>
          <cell r="H1245">
            <v>2001.9924697168583</v>
          </cell>
          <cell r="I1245">
            <v>0.53</v>
          </cell>
          <cell r="J1245" t="str">
            <v>OK</v>
          </cell>
          <cell r="K1245" t="str">
            <v>ICZZD</v>
          </cell>
          <cell r="L1245">
            <v>0.83575249690254239</v>
          </cell>
          <cell r="M1245">
            <v>2.2048536643521327E-2</v>
          </cell>
          <cell r="N1245">
            <v>0</v>
          </cell>
          <cell r="O1245">
            <v>0</v>
          </cell>
          <cell r="P1245">
            <v>0</v>
          </cell>
          <cell r="Q1245">
            <v>7.5957026778329167E-3</v>
          </cell>
          <cell r="R1245">
            <v>0</v>
          </cell>
          <cell r="S1245">
            <v>0</v>
          </cell>
          <cell r="T1245">
            <v>1.6457355801971319E-2</v>
          </cell>
          <cell r="U1245">
            <v>0</v>
          </cell>
          <cell r="V1245">
            <v>5.9859442844751108E-2</v>
          </cell>
          <cell r="W1245">
            <v>0</v>
          </cell>
          <cell r="X1245">
            <v>3.1809975462097739E-2</v>
          </cell>
          <cell r="Y1245">
            <v>0</v>
          </cell>
          <cell r="Z1245">
            <v>0</v>
          </cell>
          <cell r="AA1245">
            <v>0</v>
          </cell>
          <cell r="AB1245">
            <v>2.6476489667283106E-2</v>
          </cell>
          <cell r="AC1245">
            <v>0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>
            <v>0</v>
          </cell>
          <cell r="AM1245">
            <v>0</v>
          </cell>
          <cell r="AN1245">
            <v>0</v>
          </cell>
          <cell r="AO1245">
            <v>0</v>
          </cell>
          <cell r="AP1245">
            <v>0</v>
          </cell>
          <cell r="AQ1245">
            <v>0</v>
          </cell>
          <cell r="AR1245">
            <v>0</v>
          </cell>
          <cell r="AS1245">
            <v>0</v>
          </cell>
          <cell r="AT1245">
            <v>0</v>
          </cell>
          <cell r="AU1245">
            <v>0</v>
          </cell>
          <cell r="AV1245">
            <v>1673.1702053459519</v>
          </cell>
          <cell r="AW1245">
            <v>44.141004328605909</v>
          </cell>
          <cell r="AX1245">
            <v>1.2261390091279418</v>
          </cell>
          <cell r="AY1245">
            <v>0</v>
          </cell>
          <cell r="AZ1245">
            <v>0</v>
          </cell>
          <cell r="BA1245">
            <v>0</v>
          </cell>
          <cell r="BB1245">
            <v>0</v>
          </cell>
          <cell r="BC1245">
            <v>0</v>
          </cell>
          <cell r="BD1245">
            <v>0</v>
          </cell>
          <cell r="BE1245">
            <v>15.206539563229676</v>
          </cell>
          <cell r="BF1245">
            <v>0.42240387675637986</v>
          </cell>
          <cell r="BG1245">
            <v>0</v>
          </cell>
          <cell r="BH1245">
            <v>0</v>
          </cell>
          <cell r="BI1245">
            <v>0</v>
          </cell>
          <cell r="BJ1245">
            <v>0</v>
          </cell>
          <cell r="BK1245">
            <v>32.947502386997627</v>
          </cell>
          <cell r="BL1245">
            <v>0.86703953649993759</v>
          </cell>
          <cell r="BM1245">
            <v>0</v>
          </cell>
          <cell r="BN1245">
            <v>0</v>
          </cell>
          <cell r="BO1245">
            <v>119.8381538166384</v>
          </cell>
          <cell r="BP1245">
            <v>3.6873278097427198</v>
          </cell>
          <cell r="BQ1245">
            <v>0</v>
          </cell>
          <cell r="BR1245">
            <v>0</v>
          </cell>
          <cell r="BS1245">
            <v>63.683331336997711</v>
          </cell>
          <cell r="BT1245">
            <v>1.9594871180614679</v>
          </cell>
          <cell r="BU1245">
            <v>0</v>
          </cell>
          <cell r="BV1245">
            <v>0</v>
          </cell>
          <cell r="BW1245">
            <v>0</v>
          </cell>
          <cell r="BX1245">
            <v>0</v>
          </cell>
          <cell r="BY1245">
            <v>0</v>
          </cell>
          <cell r="BZ1245">
            <v>0</v>
          </cell>
          <cell r="CA1245">
            <v>53.005732938436985</v>
          </cell>
          <cell r="CB1245">
            <v>1.4325873767145132</v>
          </cell>
          <cell r="CC1245">
            <v>0</v>
          </cell>
          <cell r="CD1245">
            <v>0</v>
          </cell>
          <cell r="CE1245">
            <v>0</v>
          </cell>
          <cell r="CF1245">
            <v>0</v>
          </cell>
          <cell r="CG1245">
            <v>0</v>
          </cell>
          <cell r="CH1245">
            <v>0</v>
          </cell>
          <cell r="CI1245">
            <v>0</v>
          </cell>
          <cell r="CJ1245">
            <v>0</v>
          </cell>
          <cell r="CK1245">
            <v>0</v>
          </cell>
          <cell r="CL1245">
            <v>0</v>
          </cell>
          <cell r="CM1245">
            <v>0</v>
          </cell>
          <cell r="CN1245">
            <v>0</v>
          </cell>
          <cell r="CO1245">
            <v>0</v>
          </cell>
          <cell r="CP1245">
            <v>0</v>
          </cell>
          <cell r="CQ1245">
            <v>0</v>
          </cell>
          <cell r="CR1245">
            <v>0</v>
          </cell>
          <cell r="CS1245">
            <v>0</v>
          </cell>
          <cell r="CT1245">
            <v>0</v>
          </cell>
          <cell r="CU1245">
            <v>0</v>
          </cell>
          <cell r="CV1245">
            <v>0</v>
          </cell>
          <cell r="CW1245">
            <v>0</v>
          </cell>
          <cell r="CX1245">
            <v>0</v>
          </cell>
          <cell r="CY1245">
            <v>0</v>
          </cell>
          <cell r="CZ1245">
            <v>0</v>
          </cell>
          <cell r="DA1245">
            <v>0</v>
          </cell>
          <cell r="DB1245">
            <v>0</v>
          </cell>
          <cell r="DC1245">
            <v>0</v>
          </cell>
          <cell r="DD1245">
            <v>2001.9924697168583</v>
          </cell>
          <cell r="DE1245">
            <v>0</v>
          </cell>
          <cell r="DG1245">
            <v>1953.644841272446</v>
          </cell>
          <cell r="DH1245">
            <v>0.82491330090687565</v>
          </cell>
          <cell r="DI1245">
            <v>0.03</v>
          </cell>
          <cell r="DJ1245">
            <v>48.347628444412273</v>
          </cell>
          <cell r="DK1245">
            <v>2.4747399027206268E-2</v>
          </cell>
          <cell r="DL1245">
            <v>0</v>
          </cell>
        </row>
        <row r="1246">
          <cell r="A1246" t="str">
            <v>B10433L0600R375T60</v>
          </cell>
          <cell r="B1246" t="str">
            <v>CURVA A RULLI MOT LR0600 Ri375-60°-TRA</v>
          </cell>
          <cell r="F1246">
            <v>5062.1878545146656</v>
          </cell>
          <cell r="H1246">
            <v>2379.2282916218928</v>
          </cell>
          <cell r="I1246">
            <v>0.53</v>
          </cell>
          <cell r="J1246" t="str">
            <v>OK</v>
          </cell>
          <cell r="K1246" t="str">
            <v>ICZZD</v>
          </cell>
          <cell r="L1246">
            <v>0.83575249690254239</v>
          </cell>
          <cell r="M1246">
            <v>2.2048536643521327E-2</v>
          </cell>
          <cell r="N1246">
            <v>0</v>
          </cell>
          <cell r="O1246">
            <v>0</v>
          </cell>
          <cell r="P1246">
            <v>0</v>
          </cell>
          <cell r="Q1246">
            <v>7.5957026778329167E-3</v>
          </cell>
          <cell r="R1246">
            <v>0</v>
          </cell>
          <cell r="S1246">
            <v>0</v>
          </cell>
          <cell r="T1246">
            <v>1.6457355801971319E-2</v>
          </cell>
          <cell r="U1246">
            <v>0</v>
          </cell>
          <cell r="V1246">
            <v>5.9859442844751108E-2</v>
          </cell>
          <cell r="W1246">
            <v>0</v>
          </cell>
          <cell r="X1246">
            <v>3.1809975462097739E-2</v>
          </cell>
          <cell r="Y1246">
            <v>0</v>
          </cell>
          <cell r="Z1246">
            <v>0</v>
          </cell>
          <cell r="AA1246">
            <v>0</v>
          </cell>
          <cell r="AB1246">
            <v>2.6476489667283106E-2</v>
          </cell>
          <cell r="AC1246">
            <v>0</v>
          </cell>
          <cell r="AD1246">
            <v>0</v>
          </cell>
          <cell r="AE1246">
            <v>0</v>
          </cell>
          <cell r="AF1246">
            <v>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>
            <v>0</v>
          </cell>
          <cell r="AM1246">
            <v>0</v>
          </cell>
          <cell r="AN1246">
            <v>0</v>
          </cell>
          <cell r="AO1246">
            <v>0</v>
          </cell>
          <cell r="AP1246">
            <v>0</v>
          </cell>
          <cell r="AQ1246">
            <v>0</v>
          </cell>
          <cell r="AR1246">
            <v>0</v>
          </cell>
          <cell r="AS1246">
            <v>0</v>
          </cell>
          <cell r="AT1246">
            <v>0</v>
          </cell>
          <cell r="AU1246">
            <v>0</v>
          </cell>
          <cell r="AV1246">
            <v>1988.4459854241672</v>
          </cell>
          <cell r="AW1246">
            <v>52.458502171127947</v>
          </cell>
          <cell r="AX1246">
            <v>1.4571806158646652</v>
          </cell>
          <cell r="AY1246">
            <v>0</v>
          </cell>
          <cell r="AZ1246">
            <v>0</v>
          </cell>
          <cell r="BA1246">
            <v>0</v>
          </cell>
          <cell r="BB1246">
            <v>0</v>
          </cell>
          <cell r="BC1246">
            <v>0</v>
          </cell>
          <cell r="BD1246">
            <v>0</v>
          </cell>
          <cell r="BE1246">
            <v>18.071910705848246</v>
          </cell>
          <cell r="BF1246">
            <v>0.50199751960689576</v>
          </cell>
          <cell r="BG1246">
            <v>0</v>
          </cell>
          <cell r="BH1246">
            <v>0</v>
          </cell>
          <cell r="BI1246">
            <v>0</v>
          </cell>
          <cell r="BJ1246">
            <v>0</v>
          </cell>
          <cell r="BK1246">
            <v>39.155806529337866</v>
          </cell>
          <cell r="BL1246">
            <v>1.030415961298365</v>
          </cell>
          <cell r="BM1246">
            <v>0</v>
          </cell>
          <cell r="BN1246">
            <v>0</v>
          </cell>
          <cell r="BO1246">
            <v>142.41927993695552</v>
          </cell>
          <cell r="BP1246">
            <v>4.3821316903678618</v>
          </cell>
          <cell r="BQ1246">
            <v>0</v>
          </cell>
          <cell r="BR1246">
            <v>0</v>
          </cell>
          <cell r="BS1246">
            <v>75.683193575221139</v>
          </cell>
          <cell r="BT1246">
            <v>2.3287136484683426</v>
          </cell>
          <cell r="BU1246">
            <v>0</v>
          </cell>
          <cell r="BV1246">
            <v>0</v>
          </cell>
          <cell r="BW1246">
            <v>0</v>
          </cell>
          <cell r="BX1246">
            <v>0</v>
          </cell>
          <cell r="BY1246">
            <v>0</v>
          </cell>
          <cell r="BZ1246">
            <v>0</v>
          </cell>
          <cell r="CA1246">
            <v>62.99361327923468</v>
          </cell>
          <cell r="CB1246">
            <v>1.7025300886279644</v>
          </cell>
          <cell r="CC1246">
            <v>0</v>
          </cell>
          <cell r="CD1246">
            <v>0</v>
          </cell>
          <cell r="CE1246">
            <v>0</v>
          </cell>
          <cell r="CF1246">
            <v>0</v>
          </cell>
          <cell r="CG1246">
            <v>0</v>
          </cell>
          <cell r="CH1246">
            <v>0</v>
          </cell>
          <cell r="CI1246">
            <v>0</v>
          </cell>
          <cell r="CJ1246">
            <v>0</v>
          </cell>
          <cell r="CK1246">
            <v>0</v>
          </cell>
          <cell r="CL1246">
            <v>0</v>
          </cell>
          <cell r="CM1246">
            <v>0</v>
          </cell>
          <cell r="CN1246">
            <v>0</v>
          </cell>
          <cell r="CO1246">
            <v>0</v>
          </cell>
          <cell r="CP1246">
            <v>0</v>
          </cell>
          <cell r="CQ1246">
            <v>0</v>
          </cell>
          <cell r="CR1246">
            <v>0</v>
          </cell>
          <cell r="CS1246">
            <v>0</v>
          </cell>
          <cell r="CT1246">
            <v>0</v>
          </cell>
          <cell r="CU1246">
            <v>0</v>
          </cell>
          <cell r="CV1246">
            <v>0</v>
          </cell>
          <cell r="CW1246">
            <v>0</v>
          </cell>
          <cell r="CX1246">
            <v>0</v>
          </cell>
          <cell r="CY1246">
            <v>0</v>
          </cell>
          <cell r="CZ1246">
            <v>0</v>
          </cell>
          <cell r="DA1246">
            <v>0</v>
          </cell>
          <cell r="DB1246">
            <v>0</v>
          </cell>
          <cell r="DC1246">
            <v>0</v>
          </cell>
          <cell r="DD1246">
            <v>2379.2282916218928</v>
          </cell>
          <cell r="DE1246">
            <v>0</v>
          </cell>
          <cell r="DG1246">
            <v>2321.7705103525973</v>
          </cell>
          <cell r="DH1246">
            <v>0.82491330090687565</v>
          </cell>
          <cell r="DI1246">
            <v>0.03</v>
          </cell>
          <cell r="DJ1246">
            <v>57.457781269296063</v>
          </cell>
          <cell r="DK1246">
            <v>2.4747399027206268E-2</v>
          </cell>
          <cell r="DL1246">
            <v>0</v>
          </cell>
        </row>
        <row r="1247">
          <cell r="A1247" t="str">
            <v>B10433L0700R675M30</v>
          </cell>
          <cell r="B1247" t="str">
            <v>CURVA A RULLI MOT LR0700 Ri675-30°</v>
          </cell>
          <cell r="F1247">
            <v>4853.2999267655769</v>
          </cell>
          <cell r="H1247">
            <v>2281.050965579821</v>
          </cell>
          <cell r="I1247">
            <v>0.53</v>
          </cell>
          <cell r="J1247" t="str">
            <v>OK</v>
          </cell>
          <cell r="K1247" t="str">
            <v>ICZZD</v>
          </cell>
          <cell r="L1247">
            <v>0.83575249690254239</v>
          </cell>
          <cell r="M1247">
            <v>2.2048536643521327E-2</v>
          </cell>
          <cell r="N1247">
            <v>0</v>
          </cell>
          <cell r="O1247">
            <v>0</v>
          </cell>
          <cell r="P1247">
            <v>0</v>
          </cell>
          <cell r="Q1247">
            <v>7.5957026778329167E-3</v>
          </cell>
          <cell r="R1247">
            <v>0</v>
          </cell>
          <cell r="S1247">
            <v>0</v>
          </cell>
          <cell r="T1247">
            <v>1.6457355801971319E-2</v>
          </cell>
          <cell r="U1247">
            <v>0</v>
          </cell>
          <cell r="V1247">
            <v>5.9859442844751108E-2</v>
          </cell>
          <cell r="W1247">
            <v>0</v>
          </cell>
          <cell r="X1247">
            <v>3.1809975462097739E-2</v>
          </cell>
          <cell r="Y1247">
            <v>0</v>
          </cell>
          <cell r="Z1247">
            <v>0</v>
          </cell>
          <cell r="AA1247">
            <v>0</v>
          </cell>
          <cell r="AB1247">
            <v>2.6476489667283106E-2</v>
          </cell>
          <cell r="AC1247">
            <v>0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>
            <v>0</v>
          </cell>
          <cell r="AM1247">
            <v>0</v>
          </cell>
          <cell r="AN1247">
            <v>0</v>
          </cell>
          <cell r="AO1247">
            <v>0</v>
          </cell>
          <cell r="AP1247">
            <v>0</v>
          </cell>
          <cell r="AQ1247">
            <v>0</v>
          </cell>
          <cell r="AR1247">
            <v>0</v>
          </cell>
          <cell r="AS1247">
            <v>0</v>
          </cell>
          <cell r="AT1247">
            <v>0</v>
          </cell>
          <cell r="AU1247">
            <v>0</v>
          </cell>
          <cell r="AV1247">
            <v>1906.3940400452907</v>
          </cell>
          <cell r="AW1247">
            <v>50.293835800326384</v>
          </cell>
          <cell r="AX1247">
            <v>1.3970509944535108</v>
          </cell>
          <cell r="AY1247">
            <v>0</v>
          </cell>
          <cell r="AZ1247">
            <v>0</v>
          </cell>
          <cell r="BA1247">
            <v>0</v>
          </cell>
          <cell r="BB1247">
            <v>0</v>
          </cell>
          <cell r="BC1247">
            <v>0</v>
          </cell>
          <cell r="BD1247">
            <v>0</v>
          </cell>
          <cell r="BE1247">
            <v>17.326184927528008</v>
          </cell>
          <cell r="BF1247">
            <v>0.48128291465355577</v>
          </cell>
          <cell r="BG1247">
            <v>0</v>
          </cell>
          <cell r="BH1247">
            <v>0</v>
          </cell>
          <cell r="BI1247">
            <v>0</v>
          </cell>
          <cell r="BJ1247">
            <v>0</v>
          </cell>
          <cell r="BK1247">
            <v>37.540067342977345</v>
          </cell>
          <cell r="BL1247">
            <v>0.98789650902571957</v>
          </cell>
          <cell r="BM1247">
            <v>0</v>
          </cell>
          <cell r="BN1247">
            <v>0</v>
          </cell>
          <cell r="BO1247">
            <v>136.54243990008962</v>
          </cell>
          <cell r="BP1247">
            <v>4.2013058430796804</v>
          </cell>
          <cell r="BQ1247">
            <v>0</v>
          </cell>
          <cell r="BR1247">
            <v>0</v>
          </cell>
          <cell r="BS1247">
            <v>72.560175242888462</v>
          </cell>
          <cell r="BT1247">
            <v>2.2326207767042603</v>
          </cell>
          <cell r="BU1247">
            <v>0</v>
          </cell>
          <cell r="BV1247">
            <v>0</v>
          </cell>
          <cell r="BW1247">
            <v>0</v>
          </cell>
          <cell r="BX1247">
            <v>0</v>
          </cell>
          <cell r="BY1247">
            <v>0</v>
          </cell>
          <cell r="BZ1247">
            <v>0</v>
          </cell>
          <cell r="CA1247">
            <v>60.394222320720282</v>
          </cell>
          <cell r="CB1247">
            <v>1.632276278938386</v>
          </cell>
          <cell r="CC1247">
            <v>0</v>
          </cell>
          <cell r="CD1247">
            <v>0</v>
          </cell>
          <cell r="CE1247">
            <v>0</v>
          </cell>
          <cell r="CF1247">
            <v>0</v>
          </cell>
          <cell r="CG1247">
            <v>0</v>
          </cell>
          <cell r="CH1247">
            <v>0</v>
          </cell>
          <cell r="CI1247">
            <v>0</v>
          </cell>
          <cell r="CJ1247">
            <v>0</v>
          </cell>
          <cell r="CK1247">
            <v>0</v>
          </cell>
          <cell r="CL1247">
            <v>0</v>
          </cell>
          <cell r="CM1247">
            <v>0</v>
          </cell>
          <cell r="CN1247">
            <v>0</v>
          </cell>
          <cell r="CO1247">
            <v>0</v>
          </cell>
          <cell r="CP1247">
            <v>0</v>
          </cell>
          <cell r="CQ1247">
            <v>0</v>
          </cell>
          <cell r="CR1247">
            <v>0</v>
          </cell>
          <cell r="CS1247">
            <v>0</v>
          </cell>
          <cell r="CT1247">
            <v>0</v>
          </cell>
          <cell r="CU1247">
            <v>0</v>
          </cell>
          <cell r="CV1247">
            <v>0</v>
          </cell>
          <cell r="CW1247">
            <v>0</v>
          </cell>
          <cell r="CX1247">
            <v>0</v>
          </cell>
          <cell r="CY1247">
            <v>0</v>
          </cell>
          <cell r="CZ1247">
            <v>0</v>
          </cell>
          <cell r="DA1247">
            <v>0</v>
          </cell>
          <cell r="DB1247">
            <v>0</v>
          </cell>
          <cell r="DC1247">
            <v>0</v>
          </cell>
          <cell r="DD1247">
            <v>2281.050965579821</v>
          </cell>
          <cell r="DE1247">
            <v>0</v>
          </cell>
          <cell r="DG1247">
            <v>2225.9641427196839</v>
          </cell>
          <cell r="DH1247">
            <v>0.82491330090687565</v>
          </cell>
          <cell r="DI1247">
            <v>0.03</v>
          </cell>
          <cell r="DJ1247">
            <v>55.08682286013714</v>
          </cell>
          <cell r="DK1247">
            <v>2.4747399027206268E-2</v>
          </cell>
          <cell r="DL1247">
            <v>0</v>
          </cell>
        </row>
        <row r="1248">
          <cell r="A1248" t="str">
            <v>B10433L0700R675M45</v>
          </cell>
          <cell r="B1248" t="str">
            <v>CURVA A RULLI MOT LR0700 Ri675-45°</v>
          </cell>
          <cell r="F1248">
            <v>5766.8541399662527</v>
          </cell>
          <cell r="H1248">
            <v>2710.4214457841385</v>
          </cell>
          <cell r="I1248">
            <v>0.53</v>
          </cell>
          <cell r="J1248" t="str">
            <v>OK</v>
          </cell>
          <cell r="K1248" t="str">
            <v>ICZZD</v>
          </cell>
          <cell r="L1248">
            <v>0.83575249690254239</v>
          </cell>
          <cell r="M1248">
            <v>2.2048536643521327E-2</v>
          </cell>
          <cell r="N1248">
            <v>0</v>
          </cell>
          <cell r="O1248">
            <v>0</v>
          </cell>
          <cell r="P1248">
            <v>0</v>
          </cell>
          <cell r="Q1248">
            <v>7.5957026778329167E-3</v>
          </cell>
          <cell r="R1248">
            <v>0</v>
          </cell>
          <cell r="S1248">
            <v>0</v>
          </cell>
          <cell r="T1248">
            <v>1.6457355801971319E-2</v>
          </cell>
          <cell r="U1248">
            <v>0</v>
          </cell>
          <cell r="V1248">
            <v>5.9859442844751108E-2</v>
          </cell>
          <cell r="W1248">
            <v>0</v>
          </cell>
          <cell r="X1248">
            <v>3.1809975462097739E-2</v>
          </cell>
          <cell r="Y1248">
            <v>0</v>
          </cell>
          <cell r="Z1248">
            <v>0</v>
          </cell>
          <cell r="AA1248">
            <v>0</v>
          </cell>
          <cell r="AB1248">
            <v>2.6476489667283106E-2</v>
          </cell>
          <cell r="AC1248">
            <v>0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>
            <v>0</v>
          </cell>
          <cell r="AM1248">
            <v>0</v>
          </cell>
          <cell r="AN1248">
            <v>0</v>
          </cell>
          <cell r="AO1248">
            <v>0</v>
          </cell>
          <cell r="AP1248">
            <v>0</v>
          </cell>
          <cell r="AQ1248">
            <v>0</v>
          </cell>
          <cell r="AR1248">
            <v>0</v>
          </cell>
          <cell r="AS1248">
            <v>0</v>
          </cell>
          <cell r="AT1248">
            <v>0</v>
          </cell>
          <cell r="AU1248">
            <v>0</v>
          </cell>
          <cell r="AV1248">
            <v>2265.2414909722929</v>
          </cell>
          <cell r="AW1248">
            <v>59.760826566757629</v>
          </cell>
          <cell r="AX1248">
            <v>1.6600229601877119</v>
          </cell>
          <cell r="AY1248">
            <v>0</v>
          </cell>
          <cell r="AZ1248">
            <v>0</v>
          </cell>
          <cell r="BA1248">
            <v>0</v>
          </cell>
          <cell r="BB1248">
            <v>0</v>
          </cell>
          <cell r="BC1248">
            <v>0</v>
          </cell>
          <cell r="BD1248">
            <v>0</v>
          </cell>
          <cell r="BE1248">
            <v>20.587555433798347</v>
          </cell>
          <cell r="BF1248">
            <v>0.5718765398277319</v>
          </cell>
          <cell r="BG1248">
            <v>0</v>
          </cell>
          <cell r="BH1248">
            <v>0</v>
          </cell>
          <cell r="BI1248">
            <v>0</v>
          </cell>
          <cell r="BJ1248">
            <v>0</v>
          </cell>
          <cell r="BK1248">
            <v>44.606370106563084</v>
          </cell>
          <cell r="BL1248">
            <v>1.1738518449095547</v>
          </cell>
          <cell r="BM1248">
            <v>0</v>
          </cell>
          <cell r="BN1248">
            <v>0</v>
          </cell>
          <cell r="BO1248">
            <v>162.2443176191033</v>
          </cell>
          <cell r="BP1248">
            <v>4.9921328498185629</v>
          </cell>
          <cell r="BQ1248">
            <v>0</v>
          </cell>
          <cell r="BR1248">
            <v>0</v>
          </cell>
          <cell r="BS1248">
            <v>86.218439682336921</v>
          </cell>
          <cell r="BT1248">
            <v>2.6528750671488281</v>
          </cell>
          <cell r="BU1248">
            <v>0</v>
          </cell>
          <cell r="BV1248">
            <v>0</v>
          </cell>
          <cell r="BW1248">
            <v>0</v>
          </cell>
          <cell r="BX1248">
            <v>0</v>
          </cell>
          <cell r="BY1248">
            <v>0</v>
          </cell>
          <cell r="BZ1248">
            <v>0</v>
          </cell>
          <cell r="CA1248">
            <v>71.762445403286279</v>
          </cell>
          <cell r="CB1248">
            <v>1.9395255514401697</v>
          </cell>
          <cell r="CC1248">
            <v>0</v>
          </cell>
          <cell r="CD1248">
            <v>0</v>
          </cell>
          <cell r="CE1248">
            <v>0</v>
          </cell>
          <cell r="CF1248">
            <v>0</v>
          </cell>
          <cell r="CG1248">
            <v>0</v>
          </cell>
          <cell r="CH1248">
            <v>0</v>
          </cell>
          <cell r="CI1248">
            <v>0</v>
          </cell>
          <cell r="CJ1248">
            <v>0</v>
          </cell>
          <cell r="CK1248">
            <v>0</v>
          </cell>
          <cell r="CL1248">
            <v>0</v>
          </cell>
          <cell r="CM1248">
            <v>0</v>
          </cell>
          <cell r="CN1248">
            <v>0</v>
          </cell>
          <cell r="CO1248">
            <v>0</v>
          </cell>
          <cell r="CP1248">
            <v>0</v>
          </cell>
          <cell r="CQ1248">
            <v>0</v>
          </cell>
          <cell r="CR1248">
            <v>0</v>
          </cell>
          <cell r="CS1248">
            <v>0</v>
          </cell>
          <cell r="CT1248">
            <v>0</v>
          </cell>
          <cell r="CU1248">
            <v>0</v>
          </cell>
          <cell r="CV1248">
            <v>0</v>
          </cell>
          <cell r="CW1248">
            <v>0</v>
          </cell>
          <cell r="CX1248">
            <v>0</v>
          </cell>
          <cell r="CY1248">
            <v>0</v>
          </cell>
          <cell r="CZ1248">
            <v>0</v>
          </cell>
          <cell r="DA1248">
            <v>0</v>
          </cell>
          <cell r="DB1248">
            <v>0</v>
          </cell>
          <cell r="DC1248">
            <v>0</v>
          </cell>
          <cell r="DD1248">
            <v>2710.4214457841385</v>
          </cell>
          <cell r="DE1248">
            <v>0</v>
          </cell>
          <cell r="DG1248">
            <v>2644.9654308536378</v>
          </cell>
          <cell r="DH1248">
            <v>0.82491330090687565</v>
          </cell>
          <cell r="DI1248">
            <v>0.03</v>
          </cell>
          <cell r="DJ1248">
            <v>65.456014930501524</v>
          </cell>
          <cell r="DK1248">
            <v>2.4747399027206268E-2</v>
          </cell>
          <cell r="DL1248">
            <v>0</v>
          </cell>
        </row>
        <row r="1249">
          <cell r="A1249" t="str">
            <v>B10433L0700R675M60</v>
          </cell>
          <cell r="B1249" t="str">
            <v>CURVA A RULLI MOT LR0700 Ri675-60°</v>
          </cell>
          <cell r="F1249">
            <v>6680.4086249914817</v>
          </cell>
          <cell r="H1249">
            <v>3139.7920537459963</v>
          </cell>
          <cell r="I1249">
            <v>0.53</v>
          </cell>
          <cell r="J1249" t="str">
            <v>OK</v>
          </cell>
          <cell r="K1249" t="str">
            <v>ICZZD</v>
          </cell>
          <cell r="L1249">
            <v>0.83575249690254239</v>
          </cell>
          <cell r="M1249">
            <v>2.2048536643521327E-2</v>
          </cell>
          <cell r="N1249">
            <v>0</v>
          </cell>
          <cell r="O1249">
            <v>0</v>
          </cell>
          <cell r="P1249">
            <v>0</v>
          </cell>
          <cell r="Q1249">
            <v>7.5957026778329167E-3</v>
          </cell>
          <cell r="R1249">
            <v>0</v>
          </cell>
          <cell r="S1249">
            <v>0</v>
          </cell>
          <cell r="T1249">
            <v>1.6457355801971319E-2</v>
          </cell>
          <cell r="U1249">
            <v>0</v>
          </cell>
          <cell r="V1249">
            <v>5.9859442844751108E-2</v>
          </cell>
          <cell r="W1249">
            <v>0</v>
          </cell>
          <cell r="X1249">
            <v>3.1809975462097739E-2</v>
          </cell>
          <cell r="Y1249">
            <v>0</v>
          </cell>
          <cell r="Z1249">
            <v>0</v>
          </cell>
          <cell r="AA1249">
            <v>0</v>
          </cell>
          <cell r="AB1249">
            <v>2.6476489667283106E-2</v>
          </cell>
          <cell r="AC1249">
            <v>0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>
            <v>0</v>
          </cell>
          <cell r="AM1249">
            <v>0</v>
          </cell>
          <cell r="AN1249">
            <v>0</v>
          </cell>
          <cell r="AO1249">
            <v>0</v>
          </cell>
          <cell r="AP1249">
            <v>0</v>
          </cell>
          <cell r="AQ1249">
            <v>0</v>
          </cell>
          <cell r="AR1249">
            <v>0</v>
          </cell>
          <cell r="AS1249">
            <v>0</v>
          </cell>
          <cell r="AT1249">
            <v>0</v>
          </cell>
          <cell r="AU1249">
            <v>0</v>
          </cell>
          <cell r="AV1249">
            <v>2624.0890486729782</v>
          </cell>
          <cell r="AW1249">
            <v>69.227820150055678</v>
          </cell>
          <cell r="AX1249">
            <v>1.9229950041682133</v>
          </cell>
          <cell r="AY1249">
            <v>0</v>
          </cell>
          <cell r="AZ1249">
            <v>0</v>
          </cell>
          <cell r="BA1249">
            <v>0</v>
          </cell>
          <cell r="BB1249">
            <v>0</v>
          </cell>
          <cell r="BC1249">
            <v>0</v>
          </cell>
          <cell r="BD1249">
            <v>0</v>
          </cell>
          <cell r="BE1249">
            <v>23.848926910476976</v>
          </cell>
          <cell r="BF1249">
            <v>0.66247019195769374</v>
          </cell>
          <cell r="BG1249">
            <v>0</v>
          </cell>
          <cell r="BH1249">
            <v>0</v>
          </cell>
          <cell r="BI1249">
            <v>0</v>
          </cell>
          <cell r="BJ1249">
            <v>0</v>
          </cell>
          <cell r="BK1249">
            <v>51.672674972700115</v>
          </cell>
          <cell r="BL1249">
            <v>1.3598072361236873</v>
          </cell>
          <cell r="BM1249">
            <v>0</v>
          </cell>
          <cell r="BN1249">
            <v>0</v>
          </cell>
          <cell r="BO1249">
            <v>187.94620298561216</v>
          </cell>
          <cell r="BP1249">
            <v>5.7829600918649895</v>
          </cell>
          <cell r="BQ1249">
            <v>0</v>
          </cell>
          <cell r="BR1249">
            <v>0</v>
          </cell>
          <cell r="BS1249">
            <v>99.876708185749607</v>
          </cell>
          <cell r="BT1249">
            <v>3.0731294826384494</v>
          </cell>
          <cell r="BU1249">
            <v>0</v>
          </cell>
          <cell r="BV1249">
            <v>0</v>
          </cell>
          <cell r="BW1249">
            <v>0</v>
          </cell>
          <cell r="BX1249">
            <v>0</v>
          </cell>
          <cell r="BY1249">
            <v>0</v>
          </cell>
          <cell r="BZ1249">
            <v>0</v>
          </cell>
          <cell r="CA1249">
            <v>83.130671868423477</v>
          </cell>
          <cell r="CB1249">
            <v>2.2467749153627965</v>
          </cell>
          <cell r="CC1249">
            <v>0</v>
          </cell>
          <cell r="CD1249">
            <v>0</v>
          </cell>
          <cell r="CE1249">
            <v>0</v>
          </cell>
          <cell r="CF1249">
            <v>0</v>
          </cell>
          <cell r="CG1249">
            <v>0</v>
          </cell>
          <cell r="CH1249">
            <v>0</v>
          </cell>
          <cell r="CI1249">
            <v>0</v>
          </cell>
          <cell r="CJ1249">
            <v>0</v>
          </cell>
          <cell r="CK1249">
            <v>0</v>
          </cell>
          <cell r="CL1249">
            <v>0</v>
          </cell>
          <cell r="CM1249">
            <v>0</v>
          </cell>
          <cell r="CN1249">
            <v>0</v>
          </cell>
          <cell r="CO1249">
            <v>0</v>
          </cell>
          <cell r="CP1249">
            <v>0</v>
          </cell>
          <cell r="CQ1249">
            <v>0</v>
          </cell>
          <cell r="CR1249">
            <v>0</v>
          </cell>
          <cell r="CS1249">
            <v>0</v>
          </cell>
          <cell r="CT1249">
            <v>0</v>
          </cell>
          <cell r="CU1249">
            <v>0</v>
          </cell>
          <cell r="CV1249">
            <v>0</v>
          </cell>
          <cell r="CW1249">
            <v>0</v>
          </cell>
          <cell r="CX1249">
            <v>0</v>
          </cell>
          <cell r="CY1249">
            <v>0</v>
          </cell>
          <cell r="CZ1249">
            <v>0</v>
          </cell>
          <cell r="DA1249">
            <v>0</v>
          </cell>
          <cell r="DB1249">
            <v>0</v>
          </cell>
          <cell r="DC1249">
            <v>0</v>
          </cell>
          <cell r="DD1249">
            <v>3139.7920537459963</v>
          </cell>
          <cell r="DE1249">
            <v>0</v>
          </cell>
          <cell r="DG1249">
            <v>3063.9668436598176</v>
          </cell>
          <cell r="DH1249">
            <v>0.82491330090687565</v>
          </cell>
          <cell r="DI1249">
            <v>0.03</v>
          </cell>
          <cell r="DJ1249">
            <v>75.82521008617924</v>
          </cell>
          <cell r="DK1249">
            <v>2.4747399027206272E-2</v>
          </cell>
          <cell r="DL1249">
            <v>0</v>
          </cell>
        </row>
        <row r="1250">
          <cell r="A1250" t="str">
            <v>B10433L0700R675M90</v>
          </cell>
          <cell r="B1250" t="str">
            <v>CURVA A RULLI MOT LR0700 Ri675-90°</v>
          </cell>
          <cell r="F1250">
            <v>8507.5170513928333</v>
          </cell>
          <cell r="H1250">
            <v>3998.533014154631</v>
          </cell>
          <cell r="I1250">
            <v>0.53</v>
          </cell>
          <cell r="J1250" t="str">
            <v>OK</v>
          </cell>
          <cell r="K1250" t="str">
            <v>ICZZD</v>
          </cell>
          <cell r="L1250">
            <v>0.83575249690254239</v>
          </cell>
          <cell r="M1250">
            <v>2.2048536643521327E-2</v>
          </cell>
          <cell r="N1250">
            <v>0</v>
          </cell>
          <cell r="O1250">
            <v>0</v>
          </cell>
          <cell r="P1250">
            <v>0</v>
          </cell>
          <cell r="Q1250">
            <v>7.5957026778329167E-3</v>
          </cell>
          <cell r="R1250">
            <v>0</v>
          </cell>
          <cell r="S1250">
            <v>0</v>
          </cell>
          <cell r="T1250">
            <v>1.6457355801971319E-2</v>
          </cell>
          <cell r="U1250">
            <v>0</v>
          </cell>
          <cell r="V1250">
            <v>5.9859442844751108E-2</v>
          </cell>
          <cell r="W1250">
            <v>0</v>
          </cell>
          <cell r="X1250">
            <v>3.1809975462097739E-2</v>
          </cell>
          <cell r="Y1250">
            <v>0</v>
          </cell>
          <cell r="Z1250">
            <v>0</v>
          </cell>
          <cell r="AA1250">
            <v>0</v>
          </cell>
          <cell r="AB1250">
            <v>2.6476489667283106E-2</v>
          </cell>
          <cell r="AC1250">
            <v>0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>
            <v>0</v>
          </cell>
          <cell r="AM1250">
            <v>0</v>
          </cell>
          <cell r="AN1250">
            <v>0</v>
          </cell>
          <cell r="AO1250">
            <v>0</v>
          </cell>
          <cell r="AP1250">
            <v>0</v>
          </cell>
          <cell r="AQ1250">
            <v>0</v>
          </cell>
          <cell r="AR1250">
            <v>0</v>
          </cell>
          <cell r="AS1250">
            <v>0</v>
          </cell>
          <cell r="AT1250">
            <v>0</v>
          </cell>
          <cell r="AU1250">
            <v>0</v>
          </cell>
          <cell r="AV1250">
            <v>3341.7839505269817</v>
          </cell>
          <cell r="AW1250">
            <v>88.161801682918167</v>
          </cell>
          <cell r="AX1250">
            <v>2.4489389356366158</v>
          </cell>
          <cell r="AY1250">
            <v>0</v>
          </cell>
          <cell r="AZ1250">
            <v>0</v>
          </cell>
          <cell r="BA1250">
            <v>0</v>
          </cell>
          <cell r="BB1250">
            <v>0</v>
          </cell>
          <cell r="BC1250">
            <v>0</v>
          </cell>
          <cell r="BD1250">
            <v>0</v>
          </cell>
          <cell r="BE1250">
            <v>30.371667923017654</v>
          </cell>
          <cell r="BF1250">
            <v>0.84365744230604589</v>
          </cell>
          <cell r="BG1250">
            <v>0</v>
          </cell>
          <cell r="BH1250">
            <v>0</v>
          </cell>
          <cell r="BI1250">
            <v>0</v>
          </cell>
          <cell r="BJ1250">
            <v>0</v>
          </cell>
          <cell r="BK1250">
            <v>65.805280499871586</v>
          </cell>
          <cell r="BL1250">
            <v>1.7317179078913576</v>
          </cell>
          <cell r="BM1250">
            <v>0</v>
          </cell>
          <cell r="BN1250">
            <v>0</v>
          </cell>
          <cell r="BO1250">
            <v>239.34995842363952</v>
          </cell>
          <cell r="BP1250">
            <v>7.3646141053427545</v>
          </cell>
          <cell r="BQ1250">
            <v>0</v>
          </cell>
          <cell r="BR1250">
            <v>0</v>
          </cell>
          <cell r="BS1250">
            <v>127.19323706464652</v>
          </cell>
          <cell r="BT1250">
            <v>3.9136380635275856</v>
          </cell>
          <cell r="BU1250">
            <v>0</v>
          </cell>
          <cell r="BV1250">
            <v>0</v>
          </cell>
          <cell r="BW1250">
            <v>0</v>
          </cell>
          <cell r="BX1250">
            <v>0</v>
          </cell>
          <cell r="BY1250">
            <v>0</v>
          </cell>
          <cell r="BZ1250">
            <v>0</v>
          </cell>
          <cell r="CA1250">
            <v>105.86711803355546</v>
          </cell>
          <cell r="CB1250">
            <v>2.8612734603663639</v>
          </cell>
          <cell r="CC1250">
            <v>0</v>
          </cell>
          <cell r="CD1250">
            <v>0</v>
          </cell>
          <cell r="CE1250">
            <v>0</v>
          </cell>
          <cell r="CF1250">
            <v>0</v>
          </cell>
          <cell r="CG1250">
            <v>0</v>
          </cell>
          <cell r="CH1250">
            <v>0</v>
          </cell>
          <cell r="CI1250">
            <v>0</v>
          </cell>
          <cell r="CJ1250">
            <v>0</v>
          </cell>
          <cell r="CK1250">
            <v>0</v>
          </cell>
          <cell r="CL1250">
            <v>0</v>
          </cell>
          <cell r="CM1250">
            <v>0</v>
          </cell>
          <cell r="CN1250">
            <v>0</v>
          </cell>
          <cell r="CO1250">
            <v>0</v>
          </cell>
          <cell r="CP1250">
            <v>0</v>
          </cell>
          <cell r="CQ1250">
            <v>0</v>
          </cell>
          <cell r="CR1250">
            <v>0</v>
          </cell>
          <cell r="CS1250">
            <v>0</v>
          </cell>
          <cell r="CT1250">
            <v>0</v>
          </cell>
          <cell r="CU1250">
            <v>0</v>
          </cell>
          <cell r="CV1250">
            <v>0</v>
          </cell>
          <cell r="CW1250">
            <v>0</v>
          </cell>
          <cell r="CX1250">
            <v>0</v>
          </cell>
          <cell r="CY1250">
            <v>0</v>
          </cell>
          <cell r="CZ1250">
            <v>0</v>
          </cell>
          <cell r="DA1250">
            <v>0</v>
          </cell>
          <cell r="DB1250">
            <v>0</v>
          </cell>
          <cell r="DC1250">
            <v>0</v>
          </cell>
          <cell r="DD1250">
            <v>3998.533014154631</v>
          </cell>
          <cell r="DE1250">
            <v>0</v>
          </cell>
          <cell r="DG1250">
            <v>3901.9694199277233</v>
          </cell>
          <cell r="DH1250">
            <v>0.82491330090687565</v>
          </cell>
          <cell r="DI1250">
            <v>0.03</v>
          </cell>
          <cell r="DJ1250">
            <v>96.563594226907952</v>
          </cell>
          <cell r="DK1250">
            <v>2.4747399027206268E-2</v>
          </cell>
          <cell r="DL1250">
            <v>0</v>
          </cell>
        </row>
        <row r="1251">
          <cell r="A1251" t="str">
            <v>B10433L0700R675T15</v>
          </cell>
          <cell r="B1251" t="str">
            <v>CURVA A RULLI MOT LR0700 Ri675-15°-TRA</v>
          </cell>
          <cell r="F1251">
            <v>2980.0237308069322</v>
          </cell>
          <cell r="H1251">
            <v>1400.6111534792581</v>
          </cell>
          <cell r="I1251">
            <v>0.53</v>
          </cell>
          <cell r="J1251" t="str">
            <v>OK</v>
          </cell>
          <cell r="K1251" t="str">
            <v>ICZZD</v>
          </cell>
          <cell r="L1251">
            <v>0.83575249690254239</v>
          </cell>
          <cell r="M1251">
            <v>2.2048536643521327E-2</v>
          </cell>
          <cell r="N1251">
            <v>0</v>
          </cell>
          <cell r="O1251">
            <v>0</v>
          </cell>
          <cell r="P1251">
            <v>0</v>
          </cell>
          <cell r="Q1251">
            <v>7.5957026778329167E-3</v>
          </cell>
          <cell r="R1251">
            <v>0</v>
          </cell>
          <cell r="S1251">
            <v>0</v>
          </cell>
          <cell r="T1251">
            <v>1.6457355801971319E-2</v>
          </cell>
          <cell r="U1251">
            <v>0</v>
          </cell>
          <cell r="V1251">
            <v>5.9859442844751108E-2</v>
          </cell>
          <cell r="W1251">
            <v>0</v>
          </cell>
          <cell r="X1251">
            <v>3.1809975462097739E-2</v>
          </cell>
          <cell r="Y1251">
            <v>0</v>
          </cell>
          <cell r="Z1251">
            <v>0</v>
          </cell>
          <cell r="AA1251">
            <v>0</v>
          </cell>
          <cell r="AB1251">
            <v>2.6476489667283106E-2</v>
          </cell>
          <cell r="AC1251">
            <v>0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>
            <v>0</v>
          </cell>
          <cell r="AM1251">
            <v>0</v>
          </cell>
          <cell r="AN1251">
            <v>0</v>
          </cell>
          <cell r="AO1251">
            <v>0</v>
          </cell>
          <cell r="AP1251">
            <v>0</v>
          </cell>
          <cell r="AQ1251">
            <v>0</v>
          </cell>
          <cell r="AR1251">
            <v>0</v>
          </cell>
          <cell r="AS1251">
            <v>0</v>
          </cell>
          <cell r="AT1251">
            <v>0</v>
          </cell>
          <cell r="AU1251">
            <v>0</v>
          </cell>
          <cell r="AV1251">
            <v>1170.56426870984</v>
          </cell>
          <cell r="AW1251">
            <v>30.881426340812094</v>
          </cell>
          <cell r="AX1251">
            <v>0.85781739835589155</v>
          </cell>
          <cell r="AY1251">
            <v>0</v>
          </cell>
          <cell r="AZ1251">
            <v>0</v>
          </cell>
          <cell r="BA1251">
            <v>0</v>
          </cell>
          <cell r="BB1251">
            <v>0</v>
          </cell>
          <cell r="BC1251">
            <v>0</v>
          </cell>
          <cell r="BD1251">
            <v>0</v>
          </cell>
          <cell r="BE1251">
            <v>10.63862588908505</v>
          </cell>
          <cell r="BF1251">
            <v>0.29551738580791809</v>
          </cell>
          <cell r="BG1251">
            <v>0</v>
          </cell>
          <cell r="BH1251">
            <v>0</v>
          </cell>
          <cell r="BI1251">
            <v>0</v>
          </cell>
          <cell r="BJ1251">
            <v>0</v>
          </cell>
          <cell r="BK1251">
            <v>23.050356093017609</v>
          </cell>
          <cell r="BL1251">
            <v>0.60658831823730552</v>
          </cell>
          <cell r="BM1251">
            <v>0</v>
          </cell>
          <cell r="BN1251">
            <v>0</v>
          </cell>
          <cell r="BO1251">
            <v>83.839803289412572</v>
          </cell>
          <cell r="BP1251">
            <v>2.5796862550588484</v>
          </cell>
          <cell r="BQ1251">
            <v>0</v>
          </cell>
          <cell r="BR1251">
            <v>0</v>
          </cell>
          <cell r="BS1251">
            <v>44.553406424115607</v>
          </cell>
          <cell r="BT1251">
            <v>1.3708740438189417</v>
          </cell>
          <cell r="BU1251">
            <v>0</v>
          </cell>
          <cell r="BV1251">
            <v>0</v>
          </cell>
          <cell r="BW1251">
            <v>0</v>
          </cell>
          <cell r="BX1251">
            <v>0</v>
          </cell>
          <cell r="BY1251">
            <v>0</v>
          </cell>
          <cell r="BZ1251">
            <v>0</v>
          </cell>
          <cell r="CA1251">
            <v>37.083266732975048</v>
          </cell>
          <cell r="CB1251">
            <v>1.0022504522425688</v>
          </cell>
          <cell r="CC1251">
            <v>0</v>
          </cell>
          <cell r="CD1251">
            <v>0</v>
          </cell>
          <cell r="CE1251">
            <v>0</v>
          </cell>
          <cell r="CF1251">
            <v>0</v>
          </cell>
          <cell r="CG1251">
            <v>0</v>
          </cell>
          <cell r="CH1251">
            <v>0</v>
          </cell>
          <cell r="CI1251">
            <v>0</v>
          </cell>
          <cell r="CJ1251">
            <v>0</v>
          </cell>
          <cell r="CK1251">
            <v>0</v>
          </cell>
          <cell r="CL1251">
            <v>0</v>
          </cell>
          <cell r="CM1251">
            <v>0</v>
          </cell>
          <cell r="CN1251">
            <v>0</v>
          </cell>
          <cell r="CO1251">
            <v>0</v>
          </cell>
          <cell r="CP1251">
            <v>0</v>
          </cell>
          <cell r="CQ1251">
            <v>0</v>
          </cell>
          <cell r="CR1251">
            <v>0</v>
          </cell>
          <cell r="CS1251">
            <v>0</v>
          </cell>
          <cell r="CT1251">
            <v>0</v>
          </cell>
          <cell r="CU1251">
            <v>0</v>
          </cell>
          <cell r="CV1251">
            <v>0</v>
          </cell>
          <cell r="CW1251">
            <v>0</v>
          </cell>
          <cell r="CX1251">
            <v>0</v>
          </cell>
          <cell r="CY1251">
            <v>0</v>
          </cell>
          <cell r="CZ1251">
            <v>0</v>
          </cell>
          <cell r="DA1251">
            <v>0</v>
          </cell>
          <cell r="DB1251">
            <v>0</v>
          </cell>
          <cell r="DC1251">
            <v>0</v>
          </cell>
          <cell r="DD1251">
            <v>1400.6111534792581</v>
          </cell>
          <cell r="DE1251">
            <v>0</v>
          </cell>
          <cell r="DG1251">
            <v>1366.7867367205417</v>
          </cell>
          <cell r="DH1251">
            <v>0.82491330090687565</v>
          </cell>
          <cell r="DI1251">
            <v>0.03</v>
          </cell>
          <cell r="DJ1251">
            <v>33.82441675871636</v>
          </cell>
          <cell r="DK1251">
            <v>2.4747399027206265E-2</v>
          </cell>
          <cell r="DL1251">
            <v>0</v>
          </cell>
        </row>
        <row r="1252">
          <cell r="A1252" t="str">
            <v>B10433L0700R675T30</v>
          </cell>
          <cell r="B1252" t="str">
            <v>CURVA A RULLI MOT LR0700 Ri675-30°-TRA</v>
          </cell>
          <cell r="F1252">
            <v>3782.6531391155095</v>
          </cell>
          <cell r="H1252">
            <v>1777.8469753842894</v>
          </cell>
          <cell r="I1252">
            <v>0.53</v>
          </cell>
          <cell r="J1252" t="str">
            <v>OK</v>
          </cell>
          <cell r="K1252" t="str">
            <v>ICZZD</v>
          </cell>
          <cell r="L1252">
            <v>0.83575249690254239</v>
          </cell>
          <cell r="M1252">
            <v>2.2048536643521327E-2</v>
          </cell>
          <cell r="N1252">
            <v>0</v>
          </cell>
          <cell r="O1252">
            <v>0</v>
          </cell>
          <cell r="P1252">
            <v>0</v>
          </cell>
          <cell r="Q1252">
            <v>7.5957026778329167E-3</v>
          </cell>
          <cell r="R1252">
            <v>0</v>
          </cell>
          <cell r="S1252">
            <v>0</v>
          </cell>
          <cell r="T1252">
            <v>1.6457355801971319E-2</v>
          </cell>
          <cell r="U1252">
            <v>0</v>
          </cell>
          <cell r="V1252">
            <v>5.9859442844751108E-2</v>
          </cell>
          <cell r="W1252">
            <v>0</v>
          </cell>
          <cell r="X1252">
            <v>3.1809975462097739E-2</v>
          </cell>
          <cell r="Y1252">
            <v>0</v>
          </cell>
          <cell r="Z1252">
            <v>0</v>
          </cell>
          <cell r="AA1252">
            <v>0</v>
          </cell>
          <cell r="AB1252">
            <v>2.6476489667283106E-2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>
            <v>0</v>
          </cell>
          <cell r="AM1252">
            <v>0</v>
          </cell>
          <cell r="AN1252">
            <v>0</v>
          </cell>
          <cell r="AO1252">
            <v>0</v>
          </cell>
          <cell r="AP1252">
            <v>0</v>
          </cell>
          <cell r="AQ1252">
            <v>0</v>
          </cell>
          <cell r="AR1252">
            <v>0</v>
          </cell>
          <cell r="AS1252">
            <v>0</v>
          </cell>
          <cell r="AT1252">
            <v>0</v>
          </cell>
          <cell r="AU1252">
            <v>0</v>
          </cell>
          <cell r="AV1252">
            <v>1485.8400487880526</v>
          </cell>
          <cell r="AW1252">
            <v>39.198924183334064</v>
          </cell>
          <cell r="AX1252">
            <v>1.0888590050926128</v>
          </cell>
          <cell r="AY1252">
            <v>0</v>
          </cell>
          <cell r="AZ1252">
            <v>0</v>
          </cell>
          <cell r="BA1252">
            <v>0</v>
          </cell>
          <cell r="BB1252">
            <v>0</v>
          </cell>
          <cell r="BC1252">
            <v>0</v>
          </cell>
          <cell r="BD1252">
            <v>0</v>
          </cell>
          <cell r="BE1252">
            <v>13.503997031703598</v>
          </cell>
          <cell r="BF1252">
            <v>0.37511102865843327</v>
          </cell>
          <cell r="BG1252">
            <v>0</v>
          </cell>
          <cell r="BH1252">
            <v>0</v>
          </cell>
          <cell r="BI1252">
            <v>0</v>
          </cell>
          <cell r="BJ1252">
            <v>0</v>
          </cell>
          <cell r="BK1252">
            <v>29.258660235357794</v>
          </cell>
          <cell r="BL1252">
            <v>0.76996474303573148</v>
          </cell>
          <cell r="BM1252">
            <v>0</v>
          </cell>
          <cell r="BN1252">
            <v>0</v>
          </cell>
          <cell r="BO1252">
            <v>106.4209294097295</v>
          </cell>
          <cell r="BP1252">
            <v>3.2744901356839846</v>
          </cell>
          <cell r="BQ1252">
            <v>0</v>
          </cell>
          <cell r="BR1252">
            <v>0</v>
          </cell>
          <cell r="BS1252">
            <v>56.55326866233893</v>
          </cell>
          <cell r="BT1252">
            <v>1.7401005742258133</v>
          </cell>
          <cell r="BU1252">
            <v>0</v>
          </cell>
          <cell r="BV1252">
            <v>0</v>
          </cell>
          <cell r="BW1252">
            <v>0</v>
          </cell>
          <cell r="BX1252">
            <v>0</v>
          </cell>
          <cell r="BY1252">
            <v>0</v>
          </cell>
          <cell r="BZ1252">
            <v>0</v>
          </cell>
          <cell r="CA1252">
            <v>47.071147073772664</v>
          </cell>
          <cell r="CB1252">
            <v>1.272193164156018</v>
          </cell>
          <cell r="CC1252">
            <v>0</v>
          </cell>
          <cell r="CD1252">
            <v>0</v>
          </cell>
          <cell r="CE1252">
            <v>0</v>
          </cell>
          <cell r="CF1252">
            <v>0</v>
          </cell>
          <cell r="CG1252">
            <v>0</v>
          </cell>
          <cell r="CH1252">
            <v>0</v>
          </cell>
          <cell r="CI1252">
            <v>0</v>
          </cell>
          <cell r="CJ1252">
            <v>0</v>
          </cell>
          <cell r="CK1252">
            <v>0</v>
          </cell>
          <cell r="CL1252">
            <v>0</v>
          </cell>
          <cell r="CM1252">
            <v>0</v>
          </cell>
          <cell r="CN1252">
            <v>0</v>
          </cell>
          <cell r="CO1252">
            <v>0</v>
          </cell>
          <cell r="CP1252">
            <v>0</v>
          </cell>
          <cell r="CQ1252">
            <v>0</v>
          </cell>
          <cell r="CR1252">
            <v>0</v>
          </cell>
          <cell r="CS1252">
            <v>0</v>
          </cell>
          <cell r="CT1252">
            <v>0</v>
          </cell>
          <cell r="CU1252">
            <v>0</v>
          </cell>
          <cell r="CV1252">
            <v>0</v>
          </cell>
          <cell r="CW1252">
            <v>0</v>
          </cell>
          <cell r="CX1252">
            <v>0</v>
          </cell>
          <cell r="CY1252">
            <v>0</v>
          </cell>
          <cell r="CZ1252">
            <v>0</v>
          </cell>
          <cell r="DA1252">
            <v>0</v>
          </cell>
          <cell r="DB1252">
            <v>0</v>
          </cell>
          <cell r="DC1252">
            <v>0</v>
          </cell>
          <cell r="DD1252">
            <v>1777.8469753842894</v>
          </cell>
          <cell r="DE1252">
            <v>0</v>
          </cell>
          <cell r="DG1252">
            <v>1734.9124058006894</v>
          </cell>
          <cell r="DH1252">
            <v>0.82491330090687565</v>
          </cell>
          <cell r="DI1252">
            <v>0.03</v>
          </cell>
          <cell r="DJ1252">
            <v>42.934569583600066</v>
          </cell>
          <cell r="DK1252">
            <v>2.4747399027206268E-2</v>
          </cell>
          <cell r="DL1252">
            <v>0</v>
          </cell>
        </row>
        <row r="1253">
          <cell r="A1253" t="str">
            <v>B10433L0700R675T45</v>
          </cell>
          <cell r="B1253" t="str">
            <v>CURVA A RULLI MOT LR0700 Ri675-45°-TRA</v>
          </cell>
          <cell r="F1253">
            <v>4585.2825474240926</v>
          </cell>
          <cell r="H1253">
            <v>2155.0827972893235</v>
          </cell>
          <cell r="I1253">
            <v>0.53</v>
          </cell>
          <cell r="J1253" t="str">
            <v>OK</v>
          </cell>
          <cell r="K1253" t="str">
            <v>ICZZD</v>
          </cell>
          <cell r="L1253">
            <v>0.83575249690254239</v>
          </cell>
          <cell r="M1253">
            <v>2.2048536643521327E-2</v>
          </cell>
          <cell r="N1253">
            <v>0</v>
          </cell>
          <cell r="O1253">
            <v>0</v>
          </cell>
          <cell r="P1253">
            <v>0</v>
          </cell>
          <cell r="Q1253">
            <v>7.5957026778329167E-3</v>
          </cell>
          <cell r="R1253">
            <v>0</v>
          </cell>
          <cell r="S1253">
            <v>0</v>
          </cell>
          <cell r="T1253">
            <v>1.6457355801971319E-2</v>
          </cell>
          <cell r="U1253">
            <v>0</v>
          </cell>
          <cell r="V1253">
            <v>5.9859442844751108E-2</v>
          </cell>
          <cell r="W1253">
            <v>0</v>
          </cell>
          <cell r="X1253">
            <v>3.1809975462097739E-2</v>
          </cell>
          <cell r="Y1253">
            <v>0</v>
          </cell>
          <cell r="Z1253">
            <v>0</v>
          </cell>
          <cell r="AA1253">
            <v>0</v>
          </cell>
          <cell r="AB1253">
            <v>2.6476489667283106E-2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>
            <v>0</v>
          </cell>
          <cell r="AM1253">
            <v>0</v>
          </cell>
          <cell r="AN1253">
            <v>0</v>
          </cell>
          <cell r="AO1253">
            <v>0</v>
          </cell>
          <cell r="AP1253">
            <v>0</v>
          </cell>
          <cell r="AQ1253">
            <v>0</v>
          </cell>
          <cell r="AR1253">
            <v>0</v>
          </cell>
          <cell r="AS1253">
            <v>0</v>
          </cell>
          <cell r="AT1253">
            <v>0</v>
          </cell>
          <cell r="AU1253">
            <v>0</v>
          </cell>
          <cell r="AV1253">
            <v>1801.1158288662677</v>
          </cell>
          <cell r="AW1253">
            <v>47.516422025856095</v>
          </cell>
          <cell r="AX1253">
            <v>1.3199006118293359</v>
          </cell>
          <cell r="AY1253">
            <v>0</v>
          </cell>
          <cell r="AZ1253">
            <v>0</v>
          </cell>
          <cell r="BA1253">
            <v>0</v>
          </cell>
          <cell r="BB1253">
            <v>0</v>
          </cell>
          <cell r="BC1253">
            <v>0</v>
          </cell>
          <cell r="BD1253">
            <v>0</v>
          </cell>
          <cell r="BE1253">
            <v>16.369368174322169</v>
          </cell>
          <cell r="BF1253">
            <v>0.45470467150894911</v>
          </cell>
          <cell r="BG1253">
            <v>0</v>
          </cell>
          <cell r="BH1253">
            <v>0</v>
          </cell>
          <cell r="BI1253">
            <v>0</v>
          </cell>
          <cell r="BJ1253">
            <v>0</v>
          </cell>
          <cell r="BK1253">
            <v>35.466964377698027</v>
          </cell>
          <cell r="BL1253">
            <v>0.93334116783415855</v>
          </cell>
          <cell r="BM1253">
            <v>0</v>
          </cell>
          <cell r="BN1253">
            <v>0</v>
          </cell>
          <cell r="BO1253">
            <v>129.00205553004659</v>
          </cell>
          <cell r="BP1253">
            <v>3.9692940163091257</v>
          </cell>
          <cell r="BQ1253">
            <v>0</v>
          </cell>
          <cell r="BR1253">
            <v>0</v>
          </cell>
          <cell r="BS1253">
            <v>68.553130900562337</v>
          </cell>
          <cell r="BT1253">
            <v>2.1093271046326874</v>
          </cell>
          <cell r="BU1253">
            <v>0</v>
          </cell>
          <cell r="BV1253">
            <v>0</v>
          </cell>
          <cell r="BW1253">
            <v>0</v>
          </cell>
          <cell r="BX1253">
            <v>0</v>
          </cell>
          <cell r="BY1253">
            <v>0</v>
          </cell>
          <cell r="BZ1253">
            <v>0</v>
          </cell>
          <cell r="CA1253">
            <v>57.059027414570345</v>
          </cell>
          <cell r="CB1253">
            <v>1.5421358760694688</v>
          </cell>
          <cell r="CC1253">
            <v>0</v>
          </cell>
          <cell r="CD1253">
            <v>0</v>
          </cell>
          <cell r="CE1253">
            <v>0</v>
          </cell>
          <cell r="CF1253">
            <v>0</v>
          </cell>
          <cell r="CG1253">
            <v>0</v>
          </cell>
          <cell r="CH1253">
            <v>0</v>
          </cell>
          <cell r="CI1253">
            <v>0</v>
          </cell>
          <cell r="CJ1253">
            <v>0</v>
          </cell>
          <cell r="CK1253">
            <v>0</v>
          </cell>
          <cell r="CL1253">
            <v>0</v>
          </cell>
          <cell r="CM1253">
            <v>0</v>
          </cell>
          <cell r="CN1253">
            <v>0</v>
          </cell>
          <cell r="CO1253">
            <v>0</v>
          </cell>
          <cell r="CP1253">
            <v>0</v>
          </cell>
          <cell r="CQ1253">
            <v>0</v>
          </cell>
          <cell r="CR1253">
            <v>0</v>
          </cell>
          <cell r="CS1253">
            <v>0</v>
          </cell>
          <cell r="CT1253">
            <v>0</v>
          </cell>
          <cell r="CU1253">
            <v>0</v>
          </cell>
          <cell r="CV1253">
            <v>0</v>
          </cell>
          <cell r="CW1253">
            <v>0</v>
          </cell>
          <cell r="CX1253">
            <v>0</v>
          </cell>
          <cell r="CY1253">
            <v>0</v>
          </cell>
          <cell r="CZ1253">
            <v>0</v>
          </cell>
          <cell r="DA1253">
            <v>0</v>
          </cell>
          <cell r="DB1253">
            <v>0</v>
          </cell>
          <cell r="DC1253">
            <v>0</v>
          </cell>
          <cell r="DD1253">
            <v>2155.0827972893235</v>
          </cell>
          <cell r="DE1253">
            <v>0</v>
          </cell>
          <cell r="DG1253">
            <v>2103.0380748808398</v>
          </cell>
          <cell r="DH1253">
            <v>0.82491330090687565</v>
          </cell>
          <cell r="DI1253">
            <v>0.03</v>
          </cell>
          <cell r="DJ1253">
            <v>52.044722408483842</v>
          </cell>
          <cell r="DK1253">
            <v>2.4747399027206272E-2</v>
          </cell>
          <cell r="DL1253">
            <v>0</v>
          </cell>
        </row>
        <row r="1254">
          <cell r="A1254" t="str">
            <v>B10433L0700R675T60</v>
          </cell>
          <cell r="B1254" t="str">
            <v>CURVA A RULLI MOT LR0700 Ri675-60°-TRA</v>
          </cell>
          <cell r="F1254">
            <v>5387.9119557326749</v>
          </cell>
          <cell r="H1254">
            <v>2532.3186191943569</v>
          </cell>
          <cell r="I1254">
            <v>0.53</v>
          </cell>
          <cell r="J1254" t="str">
            <v>OK</v>
          </cell>
          <cell r="K1254" t="str">
            <v>ICZZD</v>
          </cell>
          <cell r="L1254">
            <v>0.83575249690254239</v>
          </cell>
          <cell r="M1254">
            <v>2.2048536643521327E-2</v>
          </cell>
          <cell r="N1254">
            <v>0</v>
          </cell>
          <cell r="O1254">
            <v>0</v>
          </cell>
          <cell r="P1254">
            <v>0</v>
          </cell>
          <cell r="Q1254">
            <v>7.5957026778329167E-3</v>
          </cell>
          <cell r="R1254">
            <v>0</v>
          </cell>
          <cell r="S1254">
            <v>0</v>
          </cell>
          <cell r="T1254">
            <v>1.6457355801971319E-2</v>
          </cell>
          <cell r="U1254">
            <v>0</v>
          </cell>
          <cell r="V1254">
            <v>5.9859442844751108E-2</v>
          </cell>
          <cell r="W1254">
            <v>0</v>
          </cell>
          <cell r="X1254">
            <v>3.1809975462097739E-2</v>
          </cell>
          <cell r="Y1254">
            <v>0</v>
          </cell>
          <cell r="Z1254">
            <v>0</v>
          </cell>
          <cell r="AA1254">
            <v>0</v>
          </cell>
          <cell r="AB1254">
            <v>2.6476489667283106E-2</v>
          </cell>
          <cell r="AC1254">
            <v>0</v>
          </cell>
          <cell r="AD1254">
            <v>0</v>
          </cell>
          <cell r="AE1254">
            <v>0</v>
          </cell>
          <cell r="AF1254">
            <v>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>
            <v>0</v>
          </cell>
          <cell r="AM1254">
            <v>0</v>
          </cell>
          <cell r="AN1254">
            <v>0</v>
          </cell>
          <cell r="AO1254">
            <v>0</v>
          </cell>
          <cell r="AP1254">
            <v>0</v>
          </cell>
          <cell r="AQ1254">
            <v>0</v>
          </cell>
          <cell r="AR1254">
            <v>0</v>
          </cell>
          <cell r="AS1254">
            <v>0</v>
          </cell>
          <cell r="AT1254">
            <v>0</v>
          </cell>
          <cell r="AU1254">
            <v>0</v>
          </cell>
          <cell r="AV1254">
            <v>2116.391608944482</v>
          </cell>
          <cell r="AW1254">
            <v>55.833919868378104</v>
          </cell>
          <cell r="AX1254">
            <v>1.5509422185660584</v>
          </cell>
          <cell r="AY1254">
            <v>0</v>
          </cell>
          <cell r="AZ1254">
            <v>0</v>
          </cell>
          <cell r="BA1254">
            <v>0</v>
          </cell>
          <cell r="BB1254">
            <v>0</v>
          </cell>
          <cell r="BC1254">
            <v>0</v>
          </cell>
          <cell r="BD1254">
            <v>0</v>
          </cell>
          <cell r="BE1254">
            <v>19.234739316940729</v>
          </cell>
          <cell r="BF1254">
            <v>0.53429831435946473</v>
          </cell>
          <cell r="BG1254">
            <v>0</v>
          </cell>
          <cell r="BH1254">
            <v>0</v>
          </cell>
          <cell r="BI1254">
            <v>0</v>
          </cell>
          <cell r="BJ1254">
            <v>0</v>
          </cell>
          <cell r="BK1254">
            <v>41.675268520038252</v>
          </cell>
          <cell r="BL1254">
            <v>1.0967175926325856</v>
          </cell>
          <cell r="BM1254">
            <v>0</v>
          </cell>
          <cell r="BN1254">
            <v>0</v>
          </cell>
          <cell r="BO1254">
            <v>151.58318165036366</v>
          </cell>
          <cell r="BP1254">
            <v>4.6640978969342664</v>
          </cell>
          <cell r="BQ1254">
            <v>0</v>
          </cell>
          <cell r="BR1254">
            <v>0</v>
          </cell>
          <cell r="BS1254">
            <v>80.552993138785723</v>
          </cell>
          <cell r="BT1254">
            <v>2.4785536350395607</v>
          </cell>
          <cell r="BU1254">
            <v>0</v>
          </cell>
          <cell r="BV1254">
            <v>0</v>
          </cell>
          <cell r="BW1254">
            <v>0</v>
          </cell>
          <cell r="BX1254">
            <v>0</v>
          </cell>
          <cell r="BY1254">
            <v>0</v>
          </cell>
          <cell r="BZ1254">
            <v>0</v>
          </cell>
          <cell r="CA1254">
            <v>67.046907755368011</v>
          </cell>
          <cell r="CB1254">
            <v>1.8120785879829193</v>
          </cell>
          <cell r="CC1254">
            <v>0</v>
          </cell>
          <cell r="CD1254">
            <v>0</v>
          </cell>
          <cell r="CE1254">
            <v>0</v>
          </cell>
          <cell r="CF1254">
            <v>0</v>
          </cell>
          <cell r="CG1254">
            <v>0</v>
          </cell>
          <cell r="CH1254">
            <v>0</v>
          </cell>
          <cell r="CI1254">
            <v>0</v>
          </cell>
          <cell r="CJ1254">
            <v>0</v>
          </cell>
          <cell r="CK1254">
            <v>0</v>
          </cell>
          <cell r="CL1254">
            <v>0</v>
          </cell>
          <cell r="CM1254">
            <v>0</v>
          </cell>
          <cell r="CN1254">
            <v>0</v>
          </cell>
          <cell r="CO1254">
            <v>0</v>
          </cell>
          <cell r="CP1254">
            <v>0</v>
          </cell>
          <cell r="CQ1254">
            <v>0</v>
          </cell>
          <cell r="CR1254">
            <v>0</v>
          </cell>
          <cell r="CS1254">
            <v>0</v>
          </cell>
          <cell r="CT1254">
            <v>0</v>
          </cell>
          <cell r="CU1254">
            <v>0</v>
          </cell>
          <cell r="CV1254">
            <v>0</v>
          </cell>
          <cell r="CW1254">
            <v>0</v>
          </cell>
          <cell r="CX1254">
            <v>0</v>
          </cell>
          <cell r="CY1254">
            <v>0</v>
          </cell>
          <cell r="CZ1254">
            <v>0</v>
          </cell>
          <cell r="DA1254">
            <v>0</v>
          </cell>
          <cell r="DB1254">
            <v>0</v>
          </cell>
          <cell r="DC1254">
            <v>0</v>
          </cell>
          <cell r="DD1254">
            <v>2532.318619194356</v>
          </cell>
          <cell r="DE1254">
            <v>0</v>
          </cell>
          <cell r="DG1254">
            <v>2471.1637439609904</v>
          </cell>
          <cell r="DH1254">
            <v>0.82491330090687565</v>
          </cell>
          <cell r="DI1254">
            <v>0.03</v>
          </cell>
          <cell r="DJ1254">
            <v>61.154875233367612</v>
          </cell>
          <cell r="DK1254">
            <v>2.4747399027206268E-2</v>
          </cell>
          <cell r="DL1254">
            <v>0</v>
          </cell>
        </row>
        <row r="1255">
          <cell r="A1255" t="str">
            <v>B10433L0710R795F30</v>
          </cell>
          <cell r="B1255" t="str">
            <v>CURVA A RULLI FOLLI LR0710 Ri795-30°</v>
          </cell>
          <cell r="C1255" t="str">
            <v>CURVA A RULLI FOLLI LR0710 Ri795-30°</v>
          </cell>
          <cell r="F1255">
            <v>2771.6215659421455</v>
          </cell>
          <cell r="H1255">
            <v>1302.6621359928083</v>
          </cell>
          <cell r="I1255">
            <v>0.53</v>
          </cell>
          <cell r="J1255" t="str">
            <v>OK</v>
          </cell>
          <cell r="K1255" t="str">
            <v>ICZZD</v>
          </cell>
          <cell r="L1255">
            <v>0.83575249690254239</v>
          </cell>
          <cell r="M1255">
            <v>2.2048536643521327E-2</v>
          </cell>
          <cell r="N1255">
            <v>0</v>
          </cell>
          <cell r="O1255">
            <v>0</v>
          </cell>
          <cell r="P1255">
            <v>0</v>
          </cell>
          <cell r="Q1255">
            <v>7.5957026778329167E-3</v>
          </cell>
          <cell r="R1255">
            <v>0</v>
          </cell>
          <cell r="S1255">
            <v>0</v>
          </cell>
          <cell r="T1255">
            <v>1.6457355801971319E-2</v>
          </cell>
          <cell r="U1255">
            <v>0</v>
          </cell>
          <cell r="V1255">
            <v>5.9859442844751108E-2</v>
          </cell>
          <cell r="W1255">
            <v>0</v>
          </cell>
          <cell r="X1255">
            <v>3.1809975462097739E-2</v>
          </cell>
          <cell r="Y1255">
            <v>0</v>
          </cell>
          <cell r="Z1255">
            <v>0</v>
          </cell>
          <cell r="AA1255">
            <v>0</v>
          </cell>
          <cell r="AB1255">
            <v>2.6476489667283106E-2</v>
          </cell>
          <cell r="AC1255">
            <v>0</v>
          </cell>
          <cell r="AD1255">
            <v>0</v>
          </cell>
          <cell r="AE1255">
            <v>0</v>
          </cell>
          <cell r="AF1255">
            <v>0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>
            <v>0</v>
          </cell>
          <cell r="AM1255">
            <v>0</v>
          </cell>
          <cell r="AN1255">
            <v>0</v>
          </cell>
          <cell r="AO1255">
            <v>0</v>
          </cell>
          <cell r="AP1255">
            <v>0</v>
          </cell>
          <cell r="AQ1255">
            <v>0</v>
          </cell>
          <cell r="AR1255">
            <v>0</v>
          </cell>
          <cell r="AS1255">
            <v>0</v>
          </cell>
          <cell r="AT1255">
            <v>0</v>
          </cell>
          <cell r="AU1255">
            <v>0</v>
          </cell>
          <cell r="AV1255">
            <v>1088.7031327763889</v>
          </cell>
          <cell r="AW1255">
            <v>28.721793839565198</v>
          </cell>
          <cell r="AX1255">
            <v>0.79782760665458885</v>
          </cell>
          <cell r="AY1255">
            <v>0</v>
          </cell>
          <cell r="AZ1255">
            <v>0</v>
          </cell>
          <cell r="BA1255">
            <v>0</v>
          </cell>
          <cell r="BB1255">
            <v>0</v>
          </cell>
          <cell r="BC1255">
            <v>0</v>
          </cell>
          <cell r="BD1255">
            <v>0</v>
          </cell>
          <cell r="BE1255">
            <v>9.8946342746721214</v>
          </cell>
          <cell r="BF1255">
            <v>0.27485095207422561</v>
          </cell>
          <cell r="BG1255">
            <v>0</v>
          </cell>
          <cell r="BH1255">
            <v>0</v>
          </cell>
          <cell r="BI1255">
            <v>0</v>
          </cell>
          <cell r="BJ1255">
            <v>0</v>
          </cell>
          <cell r="BK1255">
            <v>21.438374261789594</v>
          </cell>
          <cell r="BL1255">
            <v>0.56416774373130507</v>
          </cell>
          <cell r="BM1255">
            <v>0</v>
          </cell>
          <cell r="BN1255">
            <v>0</v>
          </cell>
          <cell r="BO1255">
            <v>77.976629675482911</v>
          </cell>
          <cell r="BP1255">
            <v>2.3992809130917818</v>
          </cell>
          <cell r="BQ1255">
            <v>0</v>
          </cell>
          <cell r="BR1255">
            <v>0</v>
          </cell>
          <cell r="BS1255">
            <v>41.437650581335063</v>
          </cell>
          <cell r="BT1255">
            <v>1.2750046332718481</v>
          </cell>
          <cell r="BU1255">
            <v>0</v>
          </cell>
          <cell r="BV1255">
            <v>0</v>
          </cell>
          <cell r="BW1255">
            <v>0</v>
          </cell>
          <cell r="BX1255">
            <v>0</v>
          </cell>
          <cell r="BY1255">
            <v>0</v>
          </cell>
          <cell r="BZ1255">
            <v>0</v>
          </cell>
          <cell r="CA1255">
            <v>34.489920583574531</v>
          </cell>
          <cell r="CB1255">
            <v>0.93216001577228458</v>
          </cell>
          <cell r="CC1255">
            <v>0</v>
          </cell>
          <cell r="CD1255">
            <v>0</v>
          </cell>
          <cell r="CE1255">
            <v>0</v>
          </cell>
          <cell r="CF1255">
            <v>0</v>
          </cell>
          <cell r="CG1255">
            <v>0</v>
          </cell>
          <cell r="CH1255">
            <v>0</v>
          </cell>
          <cell r="CI1255">
            <v>0</v>
          </cell>
          <cell r="CJ1255">
            <v>0</v>
          </cell>
          <cell r="CK1255">
            <v>0</v>
          </cell>
          <cell r="CL1255">
            <v>0</v>
          </cell>
          <cell r="CM1255">
            <v>0</v>
          </cell>
          <cell r="CN1255">
            <v>0</v>
          </cell>
          <cell r="CO1255">
            <v>0</v>
          </cell>
          <cell r="CP1255">
            <v>0</v>
          </cell>
          <cell r="CQ1255">
            <v>0</v>
          </cell>
          <cell r="CR1255">
            <v>0</v>
          </cell>
          <cell r="CS1255">
            <v>0</v>
          </cell>
          <cell r="CT1255">
            <v>0</v>
          </cell>
          <cell r="CU1255">
            <v>0</v>
          </cell>
          <cell r="CV1255">
            <v>0</v>
          </cell>
          <cell r="CW1255">
            <v>0</v>
          </cell>
          <cell r="CX1255">
            <v>0</v>
          </cell>
          <cell r="CY1255">
            <v>0</v>
          </cell>
          <cell r="CZ1255">
            <v>0</v>
          </cell>
          <cell r="DA1255">
            <v>0</v>
          </cell>
          <cell r="DB1255">
            <v>0</v>
          </cell>
          <cell r="DC1255">
            <v>0</v>
          </cell>
          <cell r="DD1255">
            <v>1302.6621359928083</v>
          </cell>
          <cell r="DE1255">
            <v>0</v>
          </cell>
          <cell r="DG1255">
            <v>1271.2031640474786</v>
          </cell>
          <cell r="DH1255">
            <v>0.82491330090687565</v>
          </cell>
          <cell r="DI1255">
            <v>0.03</v>
          </cell>
          <cell r="DJ1255">
            <v>31.458971945330106</v>
          </cell>
          <cell r="DK1255">
            <v>2.4747399027206272E-2</v>
          </cell>
          <cell r="DL1255">
            <v>0</v>
          </cell>
        </row>
        <row r="1256">
          <cell r="A1256" t="str">
            <v>B10433L0710R795F45</v>
          </cell>
          <cell r="B1256" t="str">
            <v>CURVA A RULLI FOLLI LR0710 Ri795-45°</v>
          </cell>
          <cell r="C1256" t="str">
            <v>CURVA A RULLI FOLLI LR0710 Ri795-45°</v>
          </cell>
          <cell r="F1256">
            <v>3049.2065927825165</v>
          </cell>
          <cell r="H1256">
            <v>1433.1270986077827</v>
          </cell>
          <cell r="I1256">
            <v>0.53</v>
          </cell>
          <cell r="J1256" t="str">
            <v>OK</v>
          </cell>
          <cell r="K1256" t="str">
            <v>ICZZD</v>
          </cell>
          <cell r="L1256">
            <v>0.83575249690254239</v>
          </cell>
          <cell r="M1256">
            <v>2.2048536643521327E-2</v>
          </cell>
          <cell r="N1256">
            <v>0</v>
          </cell>
          <cell r="O1256">
            <v>0</v>
          </cell>
          <cell r="P1256">
            <v>0</v>
          </cell>
          <cell r="Q1256">
            <v>7.5957026778329167E-3</v>
          </cell>
          <cell r="R1256">
            <v>0</v>
          </cell>
          <cell r="S1256">
            <v>0</v>
          </cell>
          <cell r="T1256">
            <v>1.6457355801971319E-2</v>
          </cell>
          <cell r="U1256">
            <v>0</v>
          </cell>
          <cell r="V1256">
            <v>5.9859442844751108E-2</v>
          </cell>
          <cell r="W1256">
            <v>0</v>
          </cell>
          <cell r="X1256">
            <v>3.1809975462097739E-2</v>
          </cell>
          <cell r="Y1256">
            <v>0</v>
          </cell>
          <cell r="Z1256">
            <v>0</v>
          </cell>
          <cell r="AA1256">
            <v>0</v>
          </cell>
          <cell r="AB1256">
            <v>2.6476489667283106E-2</v>
          </cell>
          <cell r="AC1256">
            <v>0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>
            <v>0</v>
          </cell>
          <cell r="AM1256">
            <v>0</v>
          </cell>
          <cell r="AN1256">
            <v>0</v>
          </cell>
          <cell r="AO1256">
            <v>0</v>
          </cell>
          <cell r="AP1256">
            <v>0</v>
          </cell>
          <cell r="AQ1256">
            <v>0</v>
          </cell>
          <cell r="AR1256">
            <v>0</v>
          </cell>
          <cell r="AS1256">
            <v>0</v>
          </cell>
          <cell r="AT1256">
            <v>0</v>
          </cell>
          <cell r="AU1256">
            <v>0</v>
          </cell>
          <cell r="AV1256">
            <v>1197.7395510401504</v>
          </cell>
          <cell r="AW1256">
            <v>31.598355348477099</v>
          </cell>
          <cell r="AX1256">
            <v>0.87773209301325272</v>
          </cell>
          <cell r="AY1256">
            <v>0</v>
          </cell>
          <cell r="AZ1256">
            <v>0</v>
          </cell>
          <cell r="BA1256">
            <v>0</v>
          </cell>
          <cell r="BB1256">
            <v>0</v>
          </cell>
          <cell r="BC1256">
            <v>0</v>
          </cell>
          <cell r="BD1256">
            <v>0</v>
          </cell>
          <cell r="BE1256">
            <v>10.885607340570054</v>
          </cell>
          <cell r="BF1256">
            <v>0.30237798168250152</v>
          </cell>
          <cell r="BG1256">
            <v>0</v>
          </cell>
          <cell r="BH1256">
            <v>0</v>
          </cell>
          <cell r="BI1256">
            <v>0</v>
          </cell>
          <cell r="BJ1256">
            <v>0</v>
          </cell>
          <cell r="BK1256">
            <v>23.585482571235115</v>
          </cell>
          <cell r="BL1256">
            <v>0.62067059397987145</v>
          </cell>
          <cell r="BM1256">
            <v>0</v>
          </cell>
          <cell r="BN1256">
            <v>0</v>
          </cell>
          <cell r="BO1256">
            <v>85.786189648376549</v>
          </cell>
          <cell r="BP1256">
            <v>2.6395750661038937</v>
          </cell>
          <cell r="BQ1256">
            <v>0</v>
          </cell>
          <cell r="BR1256">
            <v>0</v>
          </cell>
          <cell r="BS1256">
            <v>45.587737840780896</v>
          </cell>
          <cell r="BT1256">
            <v>1.4026996258701814</v>
          </cell>
          <cell r="BU1256">
            <v>0</v>
          </cell>
          <cell r="BV1256">
            <v>0</v>
          </cell>
          <cell r="BW1256">
            <v>0</v>
          </cell>
          <cell r="BX1256">
            <v>0</v>
          </cell>
          <cell r="BY1256">
            <v>0</v>
          </cell>
          <cell r="BZ1256">
            <v>0</v>
          </cell>
          <cell r="CA1256">
            <v>37.94417481819238</v>
          </cell>
          <cell r="CB1256">
            <v>1.0255182383295238</v>
          </cell>
          <cell r="CC1256">
            <v>0</v>
          </cell>
          <cell r="CD1256">
            <v>0</v>
          </cell>
          <cell r="CE1256">
            <v>0</v>
          </cell>
          <cell r="CF1256">
            <v>0</v>
          </cell>
          <cell r="CG1256">
            <v>0</v>
          </cell>
          <cell r="CH1256">
            <v>0</v>
          </cell>
          <cell r="CI1256">
            <v>0</v>
          </cell>
          <cell r="CJ1256">
            <v>0</v>
          </cell>
          <cell r="CK1256">
            <v>0</v>
          </cell>
          <cell r="CL1256">
            <v>0</v>
          </cell>
          <cell r="CM1256">
            <v>0</v>
          </cell>
          <cell r="CN1256">
            <v>0</v>
          </cell>
          <cell r="CO1256">
            <v>0</v>
          </cell>
          <cell r="CP1256">
            <v>0</v>
          </cell>
          <cell r="CQ1256">
            <v>0</v>
          </cell>
          <cell r="CR1256">
            <v>0</v>
          </cell>
          <cell r="CS1256">
            <v>0</v>
          </cell>
          <cell r="CT1256">
            <v>0</v>
          </cell>
          <cell r="CU1256">
            <v>0</v>
          </cell>
          <cell r="CV1256">
            <v>0</v>
          </cell>
          <cell r="CW1256">
            <v>0</v>
          </cell>
          <cell r="CX1256">
            <v>0</v>
          </cell>
          <cell r="CY1256">
            <v>0</v>
          </cell>
          <cell r="CZ1256">
            <v>0</v>
          </cell>
          <cell r="DA1256">
            <v>0</v>
          </cell>
          <cell r="DB1256">
            <v>0</v>
          </cell>
          <cell r="DC1256">
            <v>0</v>
          </cell>
          <cell r="DD1256">
            <v>1433.1270986077825</v>
          </cell>
          <cell r="DE1256">
            <v>0</v>
          </cell>
          <cell r="DG1256">
            <v>1398.5174297278063</v>
          </cell>
          <cell r="DH1256">
            <v>0.82491330090687565</v>
          </cell>
          <cell r="DI1256">
            <v>0.03</v>
          </cell>
          <cell r="DJ1256">
            <v>34.609668879976923</v>
          </cell>
          <cell r="DK1256">
            <v>2.4747399027206268E-2</v>
          </cell>
          <cell r="DL1256">
            <v>0</v>
          </cell>
        </row>
        <row r="1257">
          <cell r="A1257" t="str">
            <v>B10433L0710R795F60</v>
          </cell>
          <cell r="B1257" t="str">
            <v>CURVA A RULLI FOLLI LR0710 Ri795-60°</v>
          </cell>
          <cell r="C1257" t="str">
            <v>CURVA A RULLI FOLLI LR0710 Ri795-60°</v>
          </cell>
          <cell r="F1257">
            <v>3326.7916196228907</v>
          </cell>
          <cell r="H1257">
            <v>1563.5920612227585</v>
          </cell>
          <cell r="I1257">
            <v>0.53</v>
          </cell>
          <cell r="J1257" t="str">
            <v>OK</v>
          </cell>
          <cell r="K1257" t="str">
            <v>ICZZD</v>
          </cell>
          <cell r="L1257">
            <v>0.83575249690254239</v>
          </cell>
          <cell r="M1257">
            <v>2.2048536643521327E-2</v>
          </cell>
          <cell r="N1257">
            <v>0</v>
          </cell>
          <cell r="O1257">
            <v>0</v>
          </cell>
          <cell r="P1257">
            <v>0</v>
          </cell>
          <cell r="Q1257">
            <v>7.5957026778329167E-3</v>
          </cell>
          <cell r="R1257">
            <v>0</v>
          </cell>
          <cell r="S1257">
            <v>0</v>
          </cell>
          <cell r="T1257">
            <v>1.6457355801971319E-2</v>
          </cell>
          <cell r="U1257">
            <v>0</v>
          </cell>
          <cell r="V1257">
            <v>5.9859442844751108E-2</v>
          </cell>
          <cell r="W1257">
            <v>0</v>
          </cell>
          <cell r="X1257">
            <v>3.1809975462097739E-2</v>
          </cell>
          <cell r="Y1257">
            <v>0</v>
          </cell>
          <cell r="Z1257">
            <v>0</v>
          </cell>
          <cell r="AA1257">
            <v>0</v>
          </cell>
          <cell r="AB1257">
            <v>2.6476489667283106E-2</v>
          </cell>
          <cell r="AC1257">
            <v>0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>
            <v>0</v>
          </cell>
          <cell r="AM1257">
            <v>0</v>
          </cell>
          <cell r="AN1257">
            <v>0</v>
          </cell>
          <cell r="AO1257">
            <v>0</v>
          </cell>
          <cell r="AP1257">
            <v>0</v>
          </cell>
          <cell r="AQ1257">
            <v>0</v>
          </cell>
          <cell r="AR1257">
            <v>0</v>
          </cell>
          <cell r="AS1257">
            <v>0</v>
          </cell>
          <cell r="AT1257">
            <v>0</v>
          </cell>
          <cell r="AU1257">
            <v>0</v>
          </cell>
          <cell r="AV1257">
            <v>1306.7759693039134</v>
          </cell>
          <cell r="AW1257">
            <v>34.474916857389033</v>
          </cell>
          <cell r="AX1257">
            <v>0.9576365793719176</v>
          </cell>
          <cell r="AY1257">
            <v>0</v>
          </cell>
          <cell r="AZ1257">
            <v>0</v>
          </cell>
          <cell r="BA1257">
            <v>0</v>
          </cell>
          <cell r="BB1257">
            <v>0</v>
          </cell>
          <cell r="BC1257">
            <v>0</v>
          </cell>
          <cell r="BD1257">
            <v>0</v>
          </cell>
          <cell r="BE1257">
            <v>11.876580406467996</v>
          </cell>
          <cell r="BF1257">
            <v>0.32990501129077765</v>
          </cell>
          <cell r="BG1257">
            <v>0</v>
          </cell>
          <cell r="BH1257">
            <v>0</v>
          </cell>
          <cell r="BI1257">
            <v>0</v>
          </cell>
          <cell r="BJ1257">
            <v>0</v>
          </cell>
          <cell r="BK1257">
            <v>25.732590880680657</v>
          </cell>
          <cell r="BL1257">
            <v>0.67717344422843839</v>
          </cell>
          <cell r="BM1257">
            <v>0</v>
          </cell>
          <cell r="BN1257">
            <v>0</v>
          </cell>
          <cell r="BO1257">
            <v>93.595749621270286</v>
          </cell>
          <cell r="BP1257">
            <v>2.8798692191160087</v>
          </cell>
          <cell r="BQ1257">
            <v>0</v>
          </cell>
          <cell r="BR1257">
            <v>0</v>
          </cell>
          <cell r="BS1257">
            <v>49.737825100226772</v>
          </cell>
          <cell r="BT1257">
            <v>1.530394618468516</v>
          </cell>
          <cell r="BU1257">
            <v>0</v>
          </cell>
          <cell r="BV1257">
            <v>0</v>
          </cell>
          <cell r="BW1257">
            <v>0</v>
          </cell>
          <cell r="BX1257">
            <v>0</v>
          </cell>
          <cell r="BY1257">
            <v>0</v>
          </cell>
          <cell r="BZ1257">
            <v>0</v>
          </cell>
          <cell r="CA1257">
            <v>41.398429052810258</v>
          </cell>
          <cell r="CB1257">
            <v>1.1188764608867636</v>
          </cell>
          <cell r="CC1257">
            <v>0</v>
          </cell>
          <cell r="CD1257">
            <v>0</v>
          </cell>
          <cell r="CE1257">
            <v>0</v>
          </cell>
          <cell r="CF1257">
            <v>0</v>
          </cell>
          <cell r="CG1257">
            <v>0</v>
          </cell>
          <cell r="CH1257">
            <v>0</v>
          </cell>
          <cell r="CI1257">
            <v>0</v>
          </cell>
          <cell r="CJ1257">
            <v>0</v>
          </cell>
          <cell r="CK1257">
            <v>0</v>
          </cell>
          <cell r="CL1257">
            <v>0</v>
          </cell>
          <cell r="CM1257">
            <v>0</v>
          </cell>
          <cell r="CN1257">
            <v>0</v>
          </cell>
          <cell r="CO1257">
            <v>0</v>
          </cell>
          <cell r="CP1257">
            <v>0</v>
          </cell>
          <cell r="CQ1257">
            <v>0</v>
          </cell>
          <cell r="CR1257">
            <v>0</v>
          </cell>
          <cell r="CS1257">
            <v>0</v>
          </cell>
          <cell r="CT1257">
            <v>0</v>
          </cell>
          <cell r="CU1257">
            <v>0</v>
          </cell>
          <cell r="CV1257">
            <v>0</v>
          </cell>
          <cell r="CW1257">
            <v>0</v>
          </cell>
          <cell r="CX1257">
            <v>0</v>
          </cell>
          <cell r="CY1257">
            <v>0</v>
          </cell>
          <cell r="CZ1257">
            <v>0</v>
          </cell>
          <cell r="DA1257">
            <v>0</v>
          </cell>
          <cell r="DB1257">
            <v>0</v>
          </cell>
          <cell r="DC1257">
            <v>0</v>
          </cell>
          <cell r="DD1257">
            <v>1563.5920612227583</v>
          </cell>
          <cell r="DE1257">
            <v>0</v>
          </cell>
          <cell r="DG1257">
            <v>1525.8316954081351</v>
          </cell>
          <cell r="DH1257">
            <v>0.82491330090687565</v>
          </cell>
          <cell r="DI1257">
            <v>0.03</v>
          </cell>
          <cell r="DJ1257">
            <v>37.760365814623775</v>
          </cell>
          <cell r="DK1257">
            <v>2.4747399027206268E-2</v>
          </cell>
          <cell r="DL1257">
            <v>0</v>
          </cell>
        </row>
        <row r="1258">
          <cell r="A1258" t="str">
            <v>B10433L0710R795F90</v>
          </cell>
          <cell r="B1258" t="str">
            <v>CURVA A RULLI FOLLI LR0710 Ri795-90°</v>
          </cell>
          <cell r="C1258" t="str">
            <v>CURVA A RULLI FOLLI LR0710 Ri795-90°</v>
          </cell>
          <cell r="F1258">
            <v>3881.9616733036314</v>
          </cell>
          <cell r="H1258">
            <v>1824.5219864527066</v>
          </cell>
          <cell r="I1258">
            <v>0.53</v>
          </cell>
          <cell r="J1258" t="str">
            <v>OK</v>
          </cell>
          <cell r="K1258" t="str">
            <v>ICZZD</v>
          </cell>
          <cell r="L1258">
            <v>0.83575249690254239</v>
          </cell>
          <cell r="M1258">
            <v>2.2048536643521327E-2</v>
          </cell>
          <cell r="N1258">
            <v>0</v>
          </cell>
          <cell r="O1258">
            <v>0</v>
          </cell>
          <cell r="P1258">
            <v>0</v>
          </cell>
          <cell r="Q1258">
            <v>7.5957026778329167E-3</v>
          </cell>
          <cell r="R1258">
            <v>0</v>
          </cell>
          <cell r="S1258">
            <v>0</v>
          </cell>
          <cell r="T1258">
            <v>1.6457355801971319E-2</v>
          </cell>
          <cell r="U1258">
            <v>0</v>
          </cell>
          <cell r="V1258">
            <v>5.9859442844751108E-2</v>
          </cell>
          <cell r="W1258">
            <v>0</v>
          </cell>
          <cell r="X1258">
            <v>3.1809975462097739E-2</v>
          </cell>
          <cell r="Y1258">
            <v>0</v>
          </cell>
          <cell r="Z1258">
            <v>0</v>
          </cell>
          <cell r="AA1258">
            <v>0</v>
          </cell>
          <cell r="AB1258">
            <v>2.6476489667283106E-2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>
            <v>0</v>
          </cell>
          <cell r="AM1258">
            <v>0</v>
          </cell>
          <cell r="AN1258">
            <v>0</v>
          </cell>
          <cell r="AO1258">
            <v>0</v>
          </cell>
          <cell r="AP1258">
            <v>0</v>
          </cell>
          <cell r="AQ1258">
            <v>0</v>
          </cell>
          <cell r="AR1258">
            <v>0</v>
          </cell>
          <cell r="AS1258">
            <v>0</v>
          </cell>
          <cell r="AT1258">
            <v>0</v>
          </cell>
          <cell r="AU1258">
            <v>0</v>
          </cell>
          <cell r="AV1258">
            <v>1524.8488058314363</v>
          </cell>
          <cell r="AW1258">
            <v>40.228039875212822</v>
          </cell>
          <cell r="AX1258">
            <v>1.117445552089245</v>
          </cell>
          <cell r="AY1258">
            <v>0</v>
          </cell>
          <cell r="AZ1258">
            <v>0</v>
          </cell>
          <cell r="BA1258">
            <v>0</v>
          </cell>
          <cell r="BB1258">
            <v>0</v>
          </cell>
          <cell r="BC1258">
            <v>0</v>
          </cell>
          <cell r="BD1258">
            <v>0</v>
          </cell>
          <cell r="BE1258">
            <v>13.858526538263856</v>
          </cell>
          <cell r="BF1258">
            <v>0.38495907050732936</v>
          </cell>
          <cell r="BG1258">
            <v>0</v>
          </cell>
          <cell r="BH1258">
            <v>0</v>
          </cell>
          <cell r="BI1258">
            <v>0</v>
          </cell>
          <cell r="BJ1258">
            <v>0</v>
          </cell>
          <cell r="BK1258">
            <v>30.026807499571689</v>
          </cell>
          <cell r="BL1258">
            <v>0.79017914472557071</v>
          </cell>
          <cell r="BM1258">
            <v>0</v>
          </cell>
          <cell r="BN1258">
            <v>0</v>
          </cell>
          <cell r="BO1258">
            <v>109.21486956705755</v>
          </cell>
          <cell r="BP1258">
            <v>3.3604575251402324</v>
          </cell>
          <cell r="BQ1258">
            <v>0</v>
          </cell>
          <cell r="BR1258">
            <v>0</v>
          </cell>
          <cell r="BS1258">
            <v>58.037999619118423</v>
          </cell>
          <cell r="BT1258">
            <v>1.7857846036651823</v>
          </cell>
          <cell r="BU1258">
            <v>0</v>
          </cell>
          <cell r="BV1258">
            <v>0</v>
          </cell>
          <cell r="BW1258">
            <v>0</v>
          </cell>
          <cell r="BX1258">
            <v>0</v>
          </cell>
          <cell r="BY1258">
            <v>0</v>
          </cell>
          <cell r="BZ1258">
            <v>0</v>
          </cell>
          <cell r="CA1258">
            <v>48.306937522045935</v>
          </cell>
          <cell r="CB1258">
            <v>1.3055929060012414</v>
          </cell>
          <cell r="CC1258">
            <v>0</v>
          </cell>
          <cell r="CD1258">
            <v>0</v>
          </cell>
          <cell r="CE1258">
            <v>0</v>
          </cell>
          <cell r="CF1258">
            <v>0</v>
          </cell>
          <cell r="CG1258">
            <v>0</v>
          </cell>
          <cell r="CH1258">
            <v>0</v>
          </cell>
          <cell r="CI1258">
            <v>0</v>
          </cell>
          <cell r="CJ1258">
            <v>0</v>
          </cell>
          <cell r="CK1258">
            <v>0</v>
          </cell>
          <cell r="CL1258">
            <v>0</v>
          </cell>
          <cell r="CM1258">
            <v>0</v>
          </cell>
          <cell r="CN1258">
            <v>0</v>
          </cell>
          <cell r="CO1258">
            <v>0</v>
          </cell>
          <cell r="CP1258">
            <v>0</v>
          </cell>
          <cell r="CQ1258">
            <v>0</v>
          </cell>
          <cell r="CR1258">
            <v>0</v>
          </cell>
          <cell r="CS1258">
            <v>0</v>
          </cell>
          <cell r="CT1258">
            <v>0</v>
          </cell>
          <cell r="CU1258">
            <v>0</v>
          </cell>
          <cell r="CV1258">
            <v>0</v>
          </cell>
          <cell r="CW1258">
            <v>0</v>
          </cell>
          <cell r="CX1258">
            <v>0</v>
          </cell>
          <cell r="CY1258">
            <v>0</v>
          </cell>
          <cell r="CZ1258">
            <v>0</v>
          </cell>
          <cell r="DA1258">
            <v>0</v>
          </cell>
          <cell r="DB1258">
            <v>0</v>
          </cell>
          <cell r="DC1258">
            <v>0</v>
          </cell>
          <cell r="DD1258">
            <v>1824.5219864527066</v>
          </cell>
          <cell r="DE1258">
            <v>0</v>
          </cell>
          <cell r="DG1258">
            <v>1780.4602267687892</v>
          </cell>
          <cell r="DH1258">
            <v>0.82491330090687565</v>
          </cell>
          <cell r="DI1258">
            <v>0.03</v>
          </cell>
          <cell r="DJ1258">
            <v>44.061759683917387</v>
          </cell>
          <cell r="DK1258">
            <v>2.4747399027206268E-2</v>
          </cell>
          <cell r="DL1258">
            <v>0</v>
          </cell>
        </row>
        <row r="1259">
          <cell r="A1259" t="str">
            <v>B10433L0900R675M30</v>
          </cell>
          <cell r="B1259" t="str">
            <v>CURVA A RULLI MOT LR0900 Ri675-30°</v>
          </cell>
          <cell r="F1259">
            <v>5461.5168803016504</v>
          </cell>
          <cell r="H1259">
            <v>2566.9129337417758</v>
          </cell>
          <cell r="I1259">
            <v>0.53</v>
          </cell>
          <cell r="J1259" t="str">
            <v>OK</v>
          </cell>
          <cell r="K1259" t="str">
            <v>ICZZD</v>
          </cell>
          <cell r="L1259">
            <v>0.83575249690254239</v>
          </cell>
          <cell r="M1259">
            <v>2.2048536643521327E-2</v>
          </cell>
          <cell r="N1259">
            <v>0</v>
          </cell>
          <cell r="O1259">
            <v>0</v>
          </cell>
          <cell r="P1259">
            <v>0</v>
          </cell>
          <cell r="Q1259">
            <v>7.5957026778329167E-3</v>
          </cell>
          <cell r="R1259">
            <v>0</v>
          </cell>
          <cell r="S1259">
            <v>0</v>
          </cell>
          <cell r="T1259">
            <v>1.6457355801971319E-2</v>
          </cell>
          <cell r="U1259">
            <v>0</v>
          </cell>
          <cell r="V1259">
            <v>5.9859442844751108E-2</v>
          </cell>
          <cell r="W1259">
            <v>0</v>
          </cell>
          <cell r="X1259">
            <v>3.1809975462097739E-2</v>
          </cell>
          <cell r="Y1259">
            <v>0</v>
          </cell>
          <cell r="Z1259">
            <v>0</v>
          </cell>
          <cell r="AA1259">
            <v>0</v>
          </cell>
          <cell r="AB1259">
            <v>2.6476489667283106E-2</v>
          </cell>
          <cell r="AC1259">
            <v>0</v>
          </cell>
          <cell r="AD1259">
            <v>0</v>
          </cell>
          <cell r="AE1259">
            <v>0</v>
          </cell>
          <cell r="AF1259">
            <v>0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>
            <v>0</v>
          </cell>
          <cell r="AM1259">
            <v>0</v>
          </cell>
          <cell r="AN1259">
            <v>0</v>
          </cell>
          <cell r="AO1259">
            <v>0</v>
          </cell>
          <cell r="AP1259">
            <v>0</v>
          </cell>
          <cell r="AQ1259">
            <v>0</v>
          </cell>
          <cell r="AR1259">
            <v>0</v>
          </cell>
          <cell r="AS1259">
            <v>0</v>
          </cell>
          <cell r="AT1259">
            <v>0</v>
          </cell>
          <cell r="AU1259">
            <v>0</v>
          </cell>
          <cell r="AV1259">
            <v>2145.3038937061197</v>
          </cell>
          <cell r="AW1259">
            <v>56.596673880334372</v>
          </cell>
          <cell r="AX1259">
            <v>1.5721298300092881</v>
          </cell>
          <cell r="AY1259">
            <v>0</v>
          </cell>
          <cell r="AZ1259">
            <v>0</v>
          </cell>
          <cell r="BA1259">
            <v>0</v>
          </cell>
          <cell r="BB1259">
            <v>0</v>
          </cell>
          <cell r="BC1259">
            <v>0</v>
          </cell>
          <cell r="BD1259">
            <v>0</v>
          </cell>
          <cell r="BE1259">
            <v>19.497507444586354</v>
          </cell>
          <cell r="BF1259">
            <v>0.5415974290162876</v>
          </cell>
          <cell r="BG1259">
            <v>0</v>
          </cell>
          <cell r="BH1259">
            <v>0</v>
          </cell>
          <cell r="BI1259">
            <v>0</v>
          </cell>
          <cell r="BJ1259">
            <v>0</v>
          </cell>
          <cell r="BK1259">
            <v>42.244599463270433</v>
          </cell>
          <cell r="BL1259">
            <v>1.1116999858755376</v>
          </cell>
          <cell r="BM1259">
            <v>0</v>
          </cell>
          <cell r="BN1259">
            <v>0</v>
          </cell>
          <cell r="BO1259">
            <v>153.65397804476822</v>
          </cell>
          <cell r="BP1259">
            <v>4.7278147090697917</v>
          </cell>
          <cell r="BQ1259">
            <v>0</v>
          </cell>
          <cell r="BR1259">
            <v>0</v>
          </cell>
          <cell r="BS1259">
            <v>81.6534374356672</v>
          </cell>
          <cell r="BT1259">
            <v>2.5124134595589909</v>
          </cell>
          <cell r="BU1259">
            <v>0</v>
          </cell>
          <cell r="BV1259">
            <v>0</v>
          </cell>
          <cell r="BW1259">
            <v>0</v>
          </cell>
          <cell r="BX1259">
            <v>0</v>
          </cell>
          <cell r="BY1259">
            <v>0</v>
          </cell>
          <cell r="BZ1259">
            <v>0</v>
          </cell>
          <cell r="CA1259">
            <v>67.962843767029497</v>
          </cell>
          <cell r="CB1259">
            <v>1.8368336153251215</v>
          </cell>
          <cell r="CC1259">
            <v>0</v>
          </cell>
          <cell r="CD1259">
            <v>0</v>
          </cell>
          <cell r="CE1259">
            <v>0</v>
          </cell>
          <cell r="CF1259">
            <v>0</v>
          </cell>
          <cell r="CG1259">
            <v>0</v>
          </cell>
          <cell r="CH1259">
            <v>0</v>
          </cell>
          <cell r="CI1259">
            <v>0</v>
          </cell>
          <cell r="CJ1259">
            <v>0</v>
          </cell>
          <cell r="CK1259">
            <v>0</v>
          </cell>
          <cell r="CL1259">
            <v>0</v>
          </cell>
          <cell r="CM1259">
            <v>0</v>
          </cell>
          <cell r="CN1259">
            <v>0</v>
          </cell>
          <cell r="CO1259">
            <v>0</v>
          </cell>
          <cell r="CP1259">
            <v>0</v>
          </cell>
          <cell r="CQ1259">
            <v>0</v>
          </cell>
          <cell r="CR1259">
            <v>0</v>
          </cell>
          <cell r="CS1259">
            <v>0</v>
          </cell>
          <cell r="CT1259">
            <v>0</v>
          </cell>
          <cell r="CU1259">
            <v>0</v>
          </cell>
          <cell r="CV1259">
            <v>0</v>
          </cell>
          <cell r="CW1259">
            <v>0</v>
          </cell>
          <cell r="CX1259">
            <v>0</v>
          </cell>
          <cell r="CY1259">
            <v>0</v>
          </cell>
          <cell r="CZ1259">
            <v>0</v>
          </cell>
          <cell r="DA1259">
            <v>0</v>
          </cell>
          <cell r="DB1259">
            <v>0</v>
          </cell>
          <cell r="DC1259">
            <v>0</v>
          </cell>
          <cell r="DD1259">
            <v>2566.9129337417758</v>
          </cell>
          <cell r="DE1259">
            <v>0</v>
          </cell>
          <cell r="DG1259">
            <v>2504.9226142740631</v>
          </cell>
          <cell r="DH1259">
            <v>0.82491330090687565</v>
          </cell>
          <cell r="DI1259">
            <v>0.03</v>
          </cell>
          <cell r="DJ1259">
            <v>61.990319467712929</v>
          </cell>
          <cell r="DK1259">
            <v>2.4747399027206268E-2</v>
          </cell>
          <cell r="DL1259">
            <v>0</v>
          </cell>
        </row>
        <row r="1260">
          <cell r="A1260" t="str">
            <v>B10433L0900R675M45</v>
          </cell>
          <cell r="B1260" t="str">
            <v>CURVA A RULLI MOT LR0900 Ri675-45°</v>
          </cell>
          <cell r="F1260">
            <v>6375.0710935023299</v>
          </cell>
          <cell r="H1260">
            <v>2996.2834139460947</v>
          </cell>
          <cell r="I1260">
            <v>0.53</v>
          </cell>
          <cell r="J1260" t="str">
            <v>OK</v>
          </cell>
          <cell r="K1260" t="str">
            <v>ICZZD</v>
          </cell>
          <cell r="L1260">
            <v>0.83575249690254239</v>
          </cell>
          <cell r="M1260">
            <v>2.2048536643521327E-2</v>
          </cell>
          <cell r="N1260">
            <v>0</v>
          </cell>
          <cell r="O1260">
            <v>0</v>
          </cell>
          <cell r="P1260">
            <v>0</v>
          </cell>
          <cell r="Q1260">
            <v>7.5957026778329167E-3</v>
          </cell>
          <cell r="R1260">
            <v>0</v>
          </cell>
          <cell r="S1260">
            <v>0</v>
          </cell>
          <cell r="T1260">
            <v>1.6457355801971319E-2</v>
          </cell>
          <cell r="U1260">
            <v>0</v>
          </cell>
          <cell r="V1260">
            <v>5.9859442844751108E-2</v>
          </cell>
          <cell r="W1260">
            <v>0</v>
          </cell>
          <cell r="X1260">
            <v>3.1809975462097739E-2</v>
          </cell>
          <cell r="Y1260">
            <v>0</v>
          </cell>
          <cell r="Z1260">
            <v>0</v>
          </cell>
          <cell r="AA1260">
            <v>0</v>
          </cell>
          <cell r="AB1260">
            <v>2.6476489667283106E-2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>
            <v>0</v>
          </cell>
          <cell r="AM1260">
            <v>0</v>
          </cell>
          <cell r="AN1260">
            <v>0</v>
          </cell>
          <cell r="AO1260">
            <v>0</v>
          </cell>
          <cell r="AP1260">
            <v>0</v>
          </cell>
          <cell r="AQ1260">
            <v>0</v>
          </cell>
          <cell r="AR1260">
            <v>0</v>
          </cell>
          <cell r="AS1260">
            <v>0</v>
          </cell>
          <cell r="AT1260">
            <v>0</v>
          </cell>
          <cell r="AU1260">
            <v>0</v>
          </cell>
          <cell r="AV1260">
            <v>2504.1513446331228</v>
          </cell>
          <cell r="AW1260">
            <v>66.063664646765645</v>
          </cell>
          <cell r="AX1260">
            <v>1.8351017957434901</v>
          </cell>
          <cell r="AY1260">
            <v>0</v>
          </cell>
          <cell r="AZ1260">
            <v>0</v>
          </cell>
          <cell r="BA1260">
            <v>0</v>
          </cell>
          <cell r="BB1260">
            <v>0</v>
          </cell>
          <cell r="BC1260">
            <v>0</v>
          </cell>
          <cell r="BD1260">
            <v>0</v>
          </cell>
          <cell r="BE1260">
            <v>22.758877950856704</v>
          </cell>
          <cell r="BF1260">
            <v>0.63219105419046395</v>
          </cell>
          <cell r="BG1260">
            <v>0</v>
          </cell>
          <cell r="BH1260">
            <v>0</v>
          </cell>
          <cell r="BI1260">
            <v>0</v>
          </cell>
          <cell r="BJ1260">
            <v>0</v>
          </cell>
          <cell r="BK1260">
            <v>49.310902226856193</v>
          </cell>
          <cell r="BL1260">
            <v>1.2976553217593736</v>
          </cell>
          <cell r="BM1260">
            <v>0</v>
          </cell>
          <cell r="BN1260">
            <v>0</v>
          </cell>
          <cell r="BO1260">
            <v>179.35585576378199</v>
          </cell>
          <cell r="BP1260">
            <v>5.5186417158086769</v>
          </cell>
          <cell r="BQ1260">
            <v>0</v>
          </cell>
          <cell r="BR1260">
            <v>0</v>
          </cell>
          <cell r="BS1260">
            <v>95.311701875115716</v>
          </cell>
          <cell r="BT1260">
            <v>2.9326677500035605</v>
          </cell>
          <cell r="BU1260">
            <v>0</v>
          </cell>
          <cell r="BV1260">
            <v>0</v>
          </cell>
          <cell r="BW1260">
            <v>0</v>
          </cell>
          <cell r="BX1260">
            <v>0</v>
          </cell>
          <cell r="BY1260">
            <v>0</v>
          </cell>
          <cell r="BZ1260">
            <v>0</v>
          </cell>
          <cell r="CA1260">
            <v>79.33106684959553</v>
          </cell>
          <cell r="CB1260">
            <v>2.1440828878269063</v>
          </cell>
          <cell r="CC1260">
            <v>0</v>
          </cell>
          <cell r="CD1260">
            <v>0</v>
          </cell>
          <cell r="CE1260">
            <v>0</v>
          </cell>
          <cell r="CF1260">
            <v>0</v>
          </cell>
          <cell r="CG1260">
            <v>0</v>
          </cell>
          <cell r="CH1260">
            <v>0</v>
          </cell>
          <cell r="CI1260">
            <v>0</v>
          </cell>
          <cell r="CJ1260">
            <v>0</v>
          </cell>
          <cell r="CK1260">
            <v>0</v>
          </cell>
          <cell r="CL1260">
            <v>0</v>
          </cell>
          <cell r="CM1260">
            <v>0</v>
          </cell>
          <cell r="CN1260">
            <v>0</v>
          </cell>
          <cell r="CO1260">
            <v>0</v>
          </cell>
          <cell r="CP1260">
            <v>0</v>
          </cell>
          <cell r="CQ1260">
            <v>0</v>
          </cell>
          <cell r="CR1260">
            <v>0</v>
          </cell>
          <cell r="CS1260">
            <v>0</v>
          </cell>
          <cell r="CT1260">
            <v>0</v>
          </cell>
          <cell r="CU1260">
            <v>0</v>
          </cell>
          <cell r="CV1260">
            <v>0</v>
          </cell>
          <cell r="CW1260">
            <v>0</v>
          </cell>
          <cell r="CX1260">
            <v>0</v>
          </cell>
          <cell r="CY1260">
            <v>0</v>
          </cell>
          <cell r="CZ1260">
            <v>0</v>
          </cell>
          <cell r="DA1260">
            <v>0</v>
          </cell>
          <cell r="DB1260">
            <v>0</v>
          </cell>
          <cell r="DC1260">
            <v>0</v>
          </cell>
          <cell r="DD1260">
            <v>2996.2834139460952</v>
          </cell>
          <cell r="DE1260">
            <v>0</v>
          </cell>
          <cell r="DG1260">
            <v>2923.9239024080166</v>
          </cell>
          <cell r="DH1260">
            <v>0.82491330090687565</v>
          </cell>
          <cell r="DI1260">
            <v>0.03</v>
          </cell>
          <cell r="DJ1260">
            <v>72.3595115380773</v>
          </cell>
          <cell r="DK1260">
            <v>2.4747399027206265E-2</v>
          </cell>
          <cell r="DL1260">
            <v>0</v>
          </cell>
        </row>
        <row r="1261">
          <cell r="A1261" t="str">
            <v>B10433L0900R675M60</v>
          </cell>
          <cell r="B1261" t="str">
            <v>CURVA A RULLI MOT LR0900 Ri675-60°</v>
          </cell>
          <cell r="F1261">
            <v>7288.6253067030038</v>
          </cell>
          <cell r="H1261">
            <v>3425.6538941504118</v>
          </cell>
          <cell r="I1261">
            <v>0.53</v>
          </cell>
          <cell r="J1261" t="str">
            <v>OK</v>
          </cell>
          <cell r="K1261" t="str">
            <v>ICZZD</v>
          </cell>
          <cell r="L1261">
            <v>0.83575249690254239</v>
          </cell>
          <cell r="M1261">
            <v>2.2048536643521327E-2</v>
          </cell>
          <cell r="N1261">
            <v>0</v>
          </cell>
          <cell r="O1261">
            <v>0</v>
          </cell>
          <cell r="P1261">
            <v>0</v>
          </cell>
          <cell r="Q1261">
            <v>7.5957026778329167E-3</v>
          </cell>
          <cell r="R1261">
            <v>0</v>
          </cell>
          <cell r="S1261">
            <v>0</v>
          </cell>
          <cell r="T1261">
            <v>1.6457355801971319E-2</v>
          </cell>
          <cell r="U1261">
            <v>0</v>
          </cell>
          <cell r="V1261">
            <v>5.9859442844751108E-2</v>
          </cell>
          <cell r="W1261">
            <v>0</v>
          </cell>
          <cell r="X1261">
            <v>3.1809975462097739E-2</v>
          </cell>
          <cell r="Y1261">
            <v>0</v>
          </cell>
          <cell r="Z1261">
            <v>0</v>
          </cell>
          <cell r="AA1261">
            <v>0</v>
          </cell>
          <cell r="AB1261">
            <v>2.6476489667283106E-2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>
            <v>0</v>
          </cell>
          <cell r="AM1261">
            <v>0</v>
          </cell>
          <cell r="AN1261">
            <v>0</v>
          </cell>
          <cell r="AO1261">
            <v>0</v>
          </cell>
          <cell r="AP1261">
            <v>0</v>
          </cell>
          <cell r="AQ1261">
            <v>0</v>
          </cell>
          <cell r="AR1261">
            <v>0</v>
          </cell>
          <cell r="AS1261">
            <v>0</v>
          </cell>
          <cell r="AT1261">
            <v>0</v>
          </cell>
          <cell r="AU1261">
            <v>0</v>
          </cell>
          <cell r="AV1261">
            <v>2862.9987955601241</v>
          </cell>
          <cell r="AW1261">
            <v>75.530655413196882</v>
          </cell>
          <cell r="AX1261">
            <v>2.098073761477691</v>
          </cell>
          <cell r="AY1261">
            <v>0</v>
          </cell>
          <cell r="AZ1261">
            <v>0</v>
          </cell>
          <cell r="BA1261">
            <v>0</v>
          </cell>
          <cell r="BB1261">
            <v>0</v>
          </cell>
          <cell r="BC1261">
            <v>0</v>
          </cell>
          <cell r="BD1261">
            <v>0</v>
          </cell>
          <cell r="BE1261">
            <v>26.020248457127042</v>
          </cell>
          <cell r="BF1261">
            <v>0.72278467936464008</v>
          </cell>
          <cell r="BG1261">
            <v>0</v>
          </cell>
          <cell r="BH1261">
            <v>0</v>
          </cell>
          <cell r="BI1261">
            <v>0</v>
          </cell>
          <cell r="BJ1261">
            <v>0</v>
          </cell>
          <cell r="BK1261">
            <v>56.377204990441925</v>
          </cell>
          <cell r="BL1261">
            <v>1.4836106576432087</v>
          </cell>
          <cell r="BM1261">
            <v>0</v>
          </cell>
          <cell r="BN1261">
            <v>0</v>
          </cell>
          <cell r="BO1261">
            <v>205.05773348279564</v>
          </cell>
          <cell r="BP1261">
            <v>6.3094687225475585</v>
          </cell>
          <cell r="BQ1261">
            <v>0</v>
          </cell>
          <cell r="BR1261">
            <v>0</v>
          </cell>
          <cell r="BS1261">
            <v>108.96996631456416</v>
          </cell>
          <cell r="BT1261">
            <v>3.3529220404481279</v>
          </cell>
          <cell r="BU1261">
            <v>0</v>
          </cell>
          <cell r="BV1261">
            <v>0</v>
          </cell>
          <cell r="BW1261">
            <v>0</v>
          </cell>
          <cell r="BX1261">
            <v>0</v>
          </cell>
          <cell r="BY1261">
            <v>0</v>
          </cell>
          <cell r="BZ1261">
            <v>0</v>
          </cell>
          <cell r="CA1261">
            <v>90.69928993216152</v>
          </cell>
          <cell r="CB1261">
            <v>2.4513321603286897</v>
          </cell>
          <cell r="CC1261">
            <v>0</v>
          </cell>
          <cell r="CD1261">
            <v>0</v>
          </cell>
          <cell r="CE1261">
            <v>0</v>
          </cell>
          <cell r="CF1261">
            <v>0</v>
          </cell>
          <cell r="CG1261">
            <v>0</v>
          </cell>
          <cell r="CH1261">
            <v>0</v>
          </cell>
          <cell r="CI1261">
            <v>0</v>
          </cell>
          <cell r="CJ1261">
            <v>0</v>
          </cell>
          <cell r="CK1261">
            <v>0</v>
          </cell>
          <cell r="CL1261">
            <v>0</v>
          </cell>
          <cell r="CM1261">
            <v>0</v>
          </cell>
          <cell r="CN1261">
            <v>0</v>
          </cell>
          <cell r="CO1261">
            <v>0</v>
          </cell>
          <cell r="CP1261">
            <v>0</v>
          </cell>
          <cell r="CQ1261">
            <v>0</v>
          </cell>
          <cell r="CR1261">
            <v>0</v>
          </cell>
          <cell r="CS1261">
            <v>0</v>
          </cell>
          <cell r="CT1261">
            <v>0</v>
          </cell>
          <cell r="CU1261">
            <v>0</v>
          </cell>
          <cell r="CV1261">
            <v>0</v>
          </cell>
          <cell r="CW1261">
            <v>0</v>
          </cell>
          <cell r="CX1261">
            <v>0</v>
          </cell>
          <cell r="CY1261">
            <v>0</v>
          </cell>
          <cell r="CZ1261">
            <v>0</v>
          </cell>
          <cell r="DA1261">
            <v>0</v>
          </cell>
          <cell r="DB1261">
            <v>0</v>
          </cell>
          <cell r="DC1261">
            <v>0</v>
          </cell>
          <cell r="DD1261">
            <v>3425.6538941504118</v>
          </cell>
          <cell r="DE1261">
            <v>0</v>
          </cell>
          <cell r="DG1261">
            <v>3342.9251905419701</v>
          </cell>
          <cell r="DH1261">
            <v>0.82491330090687565</v>
          </cell>
          <cell r="DI1261">
            <v>0.03</v>
          </cell>
          <cell r="DJ1261">
            <v>82.728703608441677</v>
          </cell>
          <cell r="DK1261">
            <v>2.4747399027206268E-2</v>
          </cell>
          <cell r="DL1261">
            <v>0</v>
          </cell>
        </row>
        <row r="1262">
          <cell r="A1262" t="str">
            <v>B10433L0900R675M90</v>
          </cell>
          <cell r="B1262" t="str">
            <v>CURVA A RULLI MOT LR0900 Ri675-90°</v>
          </cell>
          <cell r="F1262">
            <v>9115.7340049289087</v>
          </cell>
          <cell r="H1262">
            <v>4284.3949823165867</v>
          </cell>
          <cell r="I1262">
            <v>0.53</v>
          </cell>
          <cell r="J1262" t="str">
            <v>OK</v>
          </cell>
          <cell r="K1262" t="str">
            <v>ICZZD</v>
          </cell>
          <cell r="L1262">
            <v>0.83575249690254239</v>
          </cell>
          <cell r="M1262">
            <v>2.2048536643521327E-2</v>
          </cell>
          <cell r="N1262">
            <v>0</v>
          </cell>
          <cell r="O1262">
            <v>0</v>
          </cell>
          <cell r="P1262">
            <v>0</v>
          </cell>
          <cell r="Q1262">
            <v>7.5957026778329167E-3</v>
          </cell>
          <cell r="R1262">
            <v>0</v>
          </cell>
          <cell r="S1262">
            <v>0</v>
          </cell>
          <cell r="T1262">
            <v>1.6457355801971319E-2</v>
          </cell>
          <cell r="U1262">
            <v>0</v>
          </cell>
          <cell r="V1262">
            <v>5.9859442844751108E-2</v>
          </cell>
          <cell r="W1262">
            <v>0</v>
          </cell>
          <cell r="X1262">
            <v>3.1809975462097739E-2</v>
          </cell>
          <cell r="Y1262">
            <v>0</v>
          </cell>
          <cell r="Z1262">
            <v>0</v>
          </cell>
          <cell r="AA1262">
            <v>0</v>
          </cell>
          <cell r="AB1262">
            <v>2.6476489667283106E-2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>
            <v>0</v>
          </cell>
          <cell r="AM1262">
            <v>0</v>
          </cell>
          <cell r="AN1262">
            <v>0</v>
          </cell>
          <cell r="AO1262">
            <v>0</v>
          </cell>
          <cell r="AP1262">
            <v>0</v>
          </cell>
          <cell r="AQ1262">
            <v>0</v>
          </cell>
          <cell r="AR1262">
            <v>0</v>
          </cell>
          <cell r="AS1262">
            <v>0</v>
          </cell>
          <cell r="AT1262">
            <v>0</v>
          </cell>
          <cell r="AU1262">
            <v>0</v>
          </cell>
          <cell r="AV1262">
            <v>3580.6938041878111</v>
          </cell>
          <cell r="AW1262">
            <v>94.464639762926168</v>
          </cell>
          <cell r="AX1262">
            <v>2.6240177711923938</v>
          </cell>
          <cell r="AY1262">
            <v>0</v>
          </cell>
          <cell r="AZ1262">
            <v>0</v>
          </cell>
          <cell r="BA1262">
            <v>0</v>
          </cell>
          <cell r="BB1262">
            <v>0</v>
          </cell>
          <cell r="BC1262">
            <v>0</v>
          </cell>
          <cell r="BD1262">
            <v>0</v>
          </cell>
          <cell r="BE1262">
            <v>32.542990440076011</v>
          </cell>
          <cell r="BF1262">
            <v>0.90397195666877805</v>
          </cell>
          <cell r="BG1262">
            <v>0</v>
          </cell>
          <cell r="BH1262">
            <v>0</v>
          </cell>
          <cell r="BI1262">
            <v>0</v>
          </cell>
          <cell r="BJ1262">
            <v>0</v>
          </cell>
          <cell r="BK1262">
            <v>70.509812620164681</v>
          </cell>
          <cell r="BL1262">
            <v>1.8555213847411758</v>
          </cell>
          <cell r="BM1262">
            <v>0</v>
          </cell>
          <cell r="BN1262">
            <v>0</v>
          </cell>
          <cell r="BO1262">
            <v>256.46149656831818</v>
          </cell>
          <cell r="BP1262">
            <v>7.8911229713328668</v>
          </cell>
          <cell r="BQ1262">
            <v>0</v>
          </cell>
          <cell r="BR1262">
            <v>0</v>
          </cell>
          <cell r="BS1262">
            <v>136.28649925742531</v>
          </cell>
          <cell r="BT1262">
            <v>4.1934307463823171</v>
          </cell>
          <cell r="BU1262">
            <v>0</v>
          </cell>
          <cell r="BV1262">
            <v>0</v>
          </cell>
          <cell r="BW1262">
            <v>0</v>
          </cell>
          <cell r="BX1262">
            <v>0</v>
          </cell>
          <cell r="BY1262">
            <v>0</v>
          </cell>
          <cell r="BZ1262">
            <v>0</v>
          </cell>
          <cell r="CA1262">
            <v>113.43573947986469</v>
          </cell>
          <cell r="CB1262">
            <v>3.0658307967531</v>
          </cell>
          <cell r="CC1262">
            <v>0</v>
          </cell>
          <cell r="CD1262">
            <v>0</v>
          </cell>
          <cell r="CE1262">
            <v>0</v>
          </cell>
          <cell r="CF1262">
            <v>0</v>
          </cell>
          <cell r="CG1262">
            <v>0</v>
          </cell>
          <cell r="CH1262">
            <v>0</v>
          </cell>
          <cell r="CI1262">
            <v>0</v>
          </cell>
          <cell r="CJ1262">
            <v>0</v>
          </cell>
          <cell r="CK1262">
            <v>0</v>
          </cell>
          <cell r="CL1262">
            <v>0</v>
          </cell>
          <cell r="CM1262">
            <v>0</v>
          </cell>
          <cell r="CN1262">
            <v>0</v>
          </cell>
          <cell r="CO1262">
            <v>0</v>
          </cell>
          <cell r="CP1262">
            <v>0</v>
          </cell>
          <cell r="CQ1262">
            <v>0</v>
          </cell>
          <cell r="CR1262">
            <v>0</v>
          </cell>
          <cell r="CS1262">
            <v>0</v>
          </cell>
          <cell r="CT1262">
            <v>0</v>
          </cell>
          <cell r="CU1262">
            <v>0</v>
          </cell>
          <cell r="CV1262">
            <v>0</v>
          </cell>
          <cell r="CW1262">
            <v>0</v>
          </cell>
          <cell r="CX1262">
            <v>0</v>
          </cell>
          <cell r="CY1262">
            <v>0</v>
          </cell>
          <cell r="CZ1262">
            <v>0</v>
          </cell>
          <cell r="DA1262">
            <v>0</v>
          </cell>
          <cell r="DB1262">
            <v>0</v>
          </cell>
          <cell r="DC1262">
            <v>0</v>
          </cell>
          <cell r="DD1262">
            <v>4284.3949823165858</v>
          </cell>
          <cell r="DE1262">
            <v>0</v>
          </cell>
          <cell r="DG1262">
            <v>4180.9278914821043</v>
          </cell>
          <cell r="DH1262">
            <v>0.82491330090687565</v>
          </cell>
          <cell r="DI1262">
            <v>0.03</v>
          </cell>
          <cell r="DJ1262">
            <v>103.46709083448378</v>
          </cell>
          <cell r="DK1262">
            <v>2.4747399027206268E-2</v>
          </cell>
          <cell r="DL1262">
            <v>0</v>
          </cell>
        </row>
        <row r="1263">
          <cell r="A1263" t="str">
            <v>B10433L0900R675T15</v>
          </cell>
          <cell r="B1263" t="str">
            <v>CURVA A RULLI MOT LR0900 Ri675-15°-TRA</v>
          </cell>
          <cell r="F1263">
            <v>3588.2406843430049</v>
          </cell>
          <cell r="H1263">
            <v>1686.4731216412122</v>
          </cell>
          <cell r="I1263">
            <v>0.53</v>
          </cell>
          <cell r="J1263" t="str">
            <v>OK</v>
          </cell>
          <cell r="K1263" t="str">
            <v>ICZZD</v>
          </cell>
          <cell r="L1263">
            <v>0.83575249690254239</v>
          </cell>
          <cell r="M1263">
            <v>2.2048536643521327E-2</v>
          </cell>
          <cell r="N1263">
            <v>0</v>
          </cell>
          <cell r="O1263">
            <v>0</v>
          </cell>
          <cell r="P1263">
            <v>0</v>
          </cell>
          <cell r="Q1263">
            <v>7.5957026778329167E-3</v>
          </cell>
          <cell r="R1263">
            <v>0</v>
          </cell>
          <cell r="S1263">
            <v>0</v>
          </cell>
          <cell r="T1263">
            <v>1.6457355801971319E-2</v>
          </cell>
          <cell r="U1263">
            <v>0</v>
          </cell>
          <cell r="V1263">
            <v>5.9859442844751108E-2</v>
          </cell>
          <cell r="W1263">
            <v>0</v>
          </cell>
          <cell r="X1263">
            <v>3.1809975462097739E-2</v>
          </cell>
          <cell r="Y1263">
            <v>0</v>
          </cell>
          <cell r="Z1263">
            <v>0</v>
          </cell>
          <cell r="AA1263">
            <v>0</v>
          </cell>
          <cell r="AB1263">
            <v>2.6476489667283106E-2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G1263">
            <v>0</v>
          </cell>
          <cell r="AH1263">
            <v>0</v>
          </cell>
          <cell r="AI1263">
            <v>0</v>
          </cell>
          <cell r="AJ1263">
            <v>0</v>
          </cell>
          <cell r="AK1263">
            <v>0</v>
          </cell>
          <cell r="AL1263">
            <v>0</v>
          </cell>
          <cell r="AM1263">
            <v>0</v>
          </cell>
          <cell r="AN1263">
            <v>0</v>
          </cell>
          <cell r="AO1263">
            <v>0</v>
          </cell>
          <cell r="AP1263">
            <v>0</v>
          </cell>
          <cell r="AQ1263">
            <v>0</v>
          </cell>
          <cell r="AR1263">
            <v>0</v>
          </cell>
          <cell r="AS1263">
            <v>0</v>
          </cell>
          <cell r="AT1263">
            <v>0</v>
          </cell>
          <cell r="AU1263">
            <v>0</v>
          </cell>
          <cell r="AV1263">
            <v>1409.4741223706681</v>
          </cell>
          <cell r="AW1263">
            <v>37.184264420820064</v>
          </cell>
          <cell r="AX1263">
            <v>1.0328962339116685</v>
          </cell>
          <cell r="AY1263">
            <v>0</v>
          </cell>
          <cell r="AZ1263">
            <v>0</v>
          </cell>
          <cell r="BA1263">
            <v>0</v>
          </cell>
          <cell r="BB1263">
            <v>0</v>
          </cell>
          <cell r="BC1263">
            <v>0</v>
          </cell>
          <cell r="BD1263">
            <v>0</v>
          </cell>
          <cell r="BE1263">
            <v>12.809948406143393</v>
          </cell>
          <cell r="BF1263">
            <v>0.35583190017064981</v>
          </cell>
          <cell r="BG1263">
            <v>0</v>
          </cell>
          <cell r="BH1263">
            <v>0</v>
          </cell>
          <cell r="BI1263">
            <v>0</v>
          </cell>
          <cell r="BJ1263">
            <v>0</v>
          </cell>
          <cell r="BK1263">
            <v>27.754888213310686</v>
          </cell>
          <cell r="BL1263">
            <v>0.73039179508712326</v>
          </cell>
          <cell r="BM1263">
            <v>0</v>
          </cell>
          <cell r="BN1263">
            <v>0</v>
          </cell>
          <cell r="BO1263">
            <v>100.95134143409112</v>
          </cell>
          <cell r="BP1263">
            <v>3.1061951210489576</v>
          </cell>
          <cell r="BQ1263">
            <v>0</v>
          </cell>
          <cell r="BR1263">
            <v>0</v>
          </cell>
          <cell r="BS1263">
            <v>53.646668616894338</v>
          </cell>
          <cell r="BT1263">
            <v>1.6506667266736719</v>
          </cell>
          <cell r="BU1263">
            <v>0</v>
          </cell>
          <cell r="BV1263">
            <v>0</v>
          </cell>
          <cell r="BW1263">
            <v>0</v>
          </cell>
          <cell r="BX1263">
            <v>0</v>
          </cell>
          <cell r="BY1263">
            <v>0</v>
          </cell>
          <cell r="BZ1263">
            <v>0</v>
          </cell>
          <cell r="CA1263">
            <v>44.651888179284242</v>
          </cell>
          <cell r="CB1263">
            <v>1.2068077886293038</v>
          </cell>
          <cell r="CC1263">
            <v>0</v>
          </cell>
          <cell r="CD1263">
            <v>0</v>
          </cell>
          <cell r="CE1263">
            <v>0</v>
          </cell>
          <cell r="CF1263">
            <v>0</v>
          </cell>
          <cell r="CG1263">
            <v>0</v>
          </cell>
          <cell r="CH1263">
            <v>0</v>
          </cell>
          <cell r="CI1263">
            <v>0</v>
          </cell>
          <cell r="CJ1263">
            <v>0</v>
          </cell>
          <cell r="CK1263">
            <v>0</v>
          </cell>
          <cell r="CL1263">
            <v>0</v>
          </cell>
          <cell r="CM1263">
            <v>0</v>
          </cell>
          <cell r="CN1263">
            <v>0</v>
          </cell>
          <cell r="CO1263">
            <v>0</v>
          </cell>
          <cell r="CP1263">
            <v>0</v>
          </cell>
          <cell r="CQ1263">
            <v>0</v>
          </cell>
          <cell r="CR1263">
            <v>0</v>
          </cell>
          <cell r="CS1263">
            <v>0</v>
          </cell>
          <cell r="CT1263">
            <v>0</v>
          </cell>
          <cell r="CU1263">
            <v>0</v>
          </cell>
          <cell r="CV1263">
            <v>0</v>
          </cell>
          <cell r="CW1263">
            <v>0</v>
          </cell>
          <cell r="CX1263">
            <v>0</v>
          </cell>
          <cell r="CY1263">
            <v>0</v>
          </cell>
          <cell r="CZ1263">
            <v>0</v>
          </cell>
          <cell r="DA1263">
            <v>0</v>
          </cell>
          <cell r="DB1263">
            <v>0</v>
          </cell>
          <cell r="DC1263">
            <v>0</v>
          </cell>
          <cell r="DD1263">
            <v>1686.4731216412119</v>
          </cell>
          <cell r="DE1263">
            <v>0</v>
          </cell>
          <cell r="DG1263">
            <v>1645.7452082749205</v>
          </cell>
          <cell r="DH1263">
            <v>0.82491330090687565</v>
          </cell>
          <cell r="DI1263">
            <v>0.03</v>
          </cell>
          <cell r="DJ1263">
            <v>40.72791336629215</v>
          </cell>
          <cell r="DK1263">
            <v>2.4747399027206272E-2</v>
          </cell>
          <cell r="DL1263">
            <v>0</v>
          </cell>
        </row>
        <row r="1264">
          <cell r="A1264" t="str">
            <v>B10433L0900R675T30</v>
          </cell>
          <cell r="B1264" t="str">
            <v>CURVA A RULLI MOT LR0900 Ri675-30°-TRA</v>
          </cell>
          <cell r="F1264">
            <v>4390.8700926515858</v>
          </cell>
          <cell r="H1264">
            <v>2063.7089435462453</v>
          </cell>
          <cell r="I1264">
            <v>0.53</v>
          </cell>
          <cell r="J1264" t="str">
            <v>OK</v>
          </cell>
          <cell r="K1264" t="str">
            <v>ICZZD</v>
          </cell>
          <cell r="L1264">
            <v>0.83575249690254239</v>
          </cell>
          <cell r="M1264">
            <v>2.2048536643521327E-2</v>
          </cell>
          <cell r="N1264">
            <v>0</v>
          </cell>
          <cell r="O1264">
            <v>0</v>
          </cell>
          <cell r="P1264">
            <v>0</v>
          </cell>
          <cell r="Q1264">
            <v>7.5957026778329167E-3</v>
          </cell>
          <cell r="R1264">
            <v>0</v>
          </cell>
          <cell r="S1264">
            <v>0</v>
          </cell>
          <cell r="T1264">
            <v>1.6457355801971319E-2</v>
          </cell>
          <cell r="U1264">
            <v>0</v>
          </cell>
          <cell r="V1264">
            <v>5.9859442844751108E-2</v>
          </cell>
          <cell r="W1264">
            <v>0</v>
          </cell>
          <cell r="X1264">
            <v>3.1809975462097739E-2</v>
          </cell>
          <cell r="Y1264">
            <v>0</v>
          </cell>
          <cell r="Z1264">
            <v>0</v>
          </cell>
          <cell r="AA1264">
            <v>0</v>
          </cell>
          <cell r="AB1264">
            <v>2.6476489667283106E-2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>
            <v>0</v>
          </cell>
          <cell r="AM1264">
            <v>0</v>
          </cell>
          <cell r="AN1264">
            <v>0</v>
          </cell>
          <cell r="AO1264">
            <v>0</v>
          </cell>
          <cell r="AP1264">
            <v>0</v>
          </cell>
          <cell r="AQ1264">
            <v>0</v>
          </cell>
          <cell r="AR1264">
            <v>0</v>
          </cell>
          <cell r="AS1264">
            <v>0</v>
          </cell>
          <cell r="AT1264">
            <v>0</v>
          </cell>
          <cell r="AU1264">
            <v>0</v>
          </cell>
          <cell r="AV1264">
            <v>1724.7499024488825</v>
          </cell>
          <cell r="AW1264">
            <v>45.501762263342073</v>
          </cell>
          <cell r="AX1264">
            <v>1.263937840648391</v>
          </cell>
          <cell r="AY1264">
            <v>0</v>
          </cell>
          <cell r="AZ1264">
            <v>0</v>
          </cell>
          <cell r="BA1264">
            <v>0</v>
          </cell>
          <cell r="BB1264">
            <v>0</v>
          </cell>
          <cell r="BC1264">
            <v>0</v>
          </cell>
          <cell r="BD1264">
            <v>0</v>
          </cell>
          <cell r="BE1264">
            <v>15.675319548761955</v>
          </cell>
          <cell r="BF1264">
            <v>0.43542554302116543</v>
          </cell>
          <cell r="BG1264">
            <v>0</v>
          </cell>
          <cell r="BH1264">
            <v>0</v>
          </cell>
          <cell r="BI1264">
            <v>0</v>
          </cell>
          <cell r="BJ1264">
            <v>0</v>
          </cell>
          <cell r="BK1264">
            <v>33.963192355650904</v>
          </cell>
          <cell r="BL1264">
            <v>0.89376821988555011</v>
          </cell>
          <cell r="BM1264">
            <v>0</v>
          </cell>
          <cell r="BN1264">
            <v>0</v>
          </cell>
          <cell r="BO1264">
            <v>123.53246755440816</v>
          </cell>
          <cell r="BP1264">
            <v>3.8009990016740973</v>
          </cell>
          <cell r="BQ1264">
            <v>0</v>
          </cell>
          <cell r="BR1264">
            <v>0</v>
          </cell>
          <cell r="BS1264">
            <v>65.646530855117717</v>
          </cell>
          <cell r="BT1264">
            <v>2.019893257080545</v>
          </cell>
          <cell r="BU1264">
            <v>0</v>
          </cell>
          <cell r="BV1264">
            <v>0</v>
          </cell>
          <cell r="BW1264">
            <v>0</v>
          </cell>
          <cell r="BX1264">
            <v>0</v>
          </cell>
          <cell r="BY1264">
            <v>0</v>
          </cell>
          <cell r="BZ1264">
            <v>0</v>
          </cell>
          <cell r="CA1264">
            <v>54.639768520081901</v>
          </cell>
          <cell r="CB1264">
            <v>1.4767505005427541</v>
          </cell>
          <cell r="CC1264">
            <v>0</v>
          </cell>
          <cell r="CD1264">
            <v>0</v>
          </cell>
          <cell r="CE1264">
            <v>0</v>
          </cell>
          <cell r="CF1264">
            <v>0</v>
          </cell>
          <cell r="CG1264">
            <v>0</v>
          </cell>
          <cell r="CH1264">
            <v>0</v>
          </cell>
          <cell r="CI1264">
            <v>0</v>
          </cell>
          <cell r="CJ1264">
            <v>0</v>
          </cell>
          <cell r="CK1264">
            <v>0</v>
          </cell>
          <cell r="CL1264">
            <v>0</v>
          </cell>
          <cell r="CM1264">
            <v>0</v>
          </cell>
          <cell r="CN1264">
            <v>0</v>
          </cell>
          <cell r="CO1264">
            <v>0</v>
          </cell>
          <cell r="CP1264">
            <v>0</v>
          </cell>
          <cell r="CQ1264">
            <v>0</v>
          </cell>
          <cell r="CR1264">
            <v>0</v>
          </cell>
          <cell r="CS1264">
            <v>0</v>
          </cell>
          <cell r="CT1264">
            <v>0</v>
          </cell>
          <cell r="CU1264">
            <v>0</v>
          </cell>
          <cell r="CV1264">
            <v>0</v>
          </cell>
          <cell r="CW1264">
            <v>0</v>
          </cell>
          <cell r="CX1264">
            <v>0</v>
          </cell>
          <cell r="CY1264">
            <v>0</v>
          </cell>
          <cell r="CZ1264">
            <v>0</v>
          </cell>
          <cell r="DA1264">
            <v>0</v>
          </cell>
          <cell r="DB1264">
            <v>0</v>
          </cell>
          <cell r="DC1264">
            <v>0</v>
          </cell>
          <cell r="DD1264">
            <v>2063.7089435462453</v>
          </cell>
          <cell r="DE1264">
            <v>0</v>
          </cell>
          <cell r="DG1264">
            <v>2013.8708773550693</v>
          </cell>
          <cell r="DH1264">
            <v>0.82491330090687565</v>
          </cell>
          <cell r="DI1264">
            <v>0.03</v>
          </cell>
          <cell r="DJ1264">
            <v>49.838066191175876</v>
          </cell>
          <cell r="DK1264">
            <v>2.4747399027206268E-2</v>
          </cell>
          <cell r="DL1264">
            <v>0</v>
          </cell>
        </row>
        <row r="1265">
          <cell r="A1265" t="str">
            <v>B10433L0900R675T45</v>
          </cell>
          <cell r="B1265" t="str">
            <v>CURVA A RULLI MOT LR0900 Ri675-45°-TRA</v>
          </cell>
          <cell r="F1265">
            <v>5193.4995009601662</v>
          </cell>
          <cell r="H1265">
            <v>2440.9447654512778</v>
          </cell>
          <cell r="I1265">
            <v>0.53</v>
          </cell>
          <cell r="J1265" t="str">
            <v>OK</v>
          </cell>
          <cell r="K1265" t="str">
            <v>ICZZD</v>
          </cell>
          <cell r="L1265">
            <v>0.83575249690254239</v>
          </cell>
          <cell r="M1265">
            <v>2.2048536643521327E-2</v>
          </cell>
          <cell r="N1265">
            <v>0</v>
          </cell>
          <cell r="O1265">
            <v>0</v>
          </cell>
          <cell r="P1265">
            <v>0</v>
          </cell>
          <cell r="Q1265">
            <v>7.5957026778329167E-3</v>
          </cell>
          <cell r="R1265">
            <v>0</v>
          </cell>
          <cell r="S1265">
            <v>0</v>
          </cell>
          <cell r="T1265">
            <v>1.6457355801971319E-2</v>
          </cell>
          <cell r="U1265">
            <v>0</v>
          </cell>
          <cell r="V1265">
            <v>5.9859442844751108E-2</v>
          </cell>
          <cell r="W1265">
            <v>0</v>
          </cell>
          <cell r="X1265">
            <v>3.1809975462097739E-2</v>
          </cell>
          <cell r="Y1265">
            <v>0</v>
          </cell>
          <cell r="Z1265">
            <v>0</v>
          </cell>
          <cell r="AA1265">
            <v>0</v>
          </cell>
          <cell r="AB1265">
            <v>2.6476489667283106E-2</v>
          </cell>
          <cell r="AC1265">
            <v>0</v>
          </cell>
          <cell r="AD1265">
            <v>0</v>
          </cell>
          <cell r="AE1265">
            <v>0</v>
          </cell>
          <cell r="AF1265">
            <v>0</v>
          </cell>
          <cell r="AG1265">
            <v>0</v>
          </cell>
          <cell r="AH1265">
            <v>0</v>
          </cell>
          <cell r="AI1265">
            <v>0</v>
          </cell>
          <cell r="AJ1265">
            <v>0</v>
          </cell>
          <cell r="AK1265">
            <v>0</v>
          </cell>
          <cell r="AL1265">
            <v>0</v>
          </cell>
          <cell r="AM1265">
            <v>0</v>
          </cell>
          <cell r="AN1265">
            <v>0</v>
          </cell>
          <cell r="AO1265">
            <v>0</v>
          </cell>
          <cell r="AP1265">
            <v>0</v>
          </cell>
          <cell r="AQ1265">
            <v>0</v>
          </cell>
          <cell r="AR1265">
            <v>0</v>
          </cell>
          <cell r="AS1265">
            <v>0</v>
          </cell>
          <cell r="AT1265">
            <v>0</v>
          </cell>
          <cell r="AU1265">
            <v>0</v>
          </cell>
          <cell r="AV1265">
            <v>2040.025682527096</v>
          </cell>
          <cell r="AW1265">
            <v>53.819260105864068</v>
          </cell>
          <cell r="AX1265">
            <v>1.494979447385113</v>
          </cell>
          <cell r="AY1265">
            <v>0</v>
          </cell>
          <cell r="AZ1265">
            <v>0</v>
          </cell>
          <cell r="BA1265">
            <v>0</v>
          </cell>
          <cell r="BB1265">
            <v>0</v>
          </cell>
          <cell r="BC1265">
            <v>0</v>
          </cell>
          <cell r="BD1265">
            <v>0</v>
          </cell>
          <cell r="BE1265">
            <v>18.540690691380512</v>
          </cell>
          <cell r="BF1265">
            <v>0.51501918587168083</v>
          </cell>
          <cell r="BG1265">
            <v>0</v>
          </cell>
          <cell r="BH1265">
            <v>0</v>
          </cell>
          <cell r="BI1265">
            <v>0</v>
          </cell>
          <cell r="BJ1265">
            <v>0</v>
          </cell>
          <cell r="BK1265">
            <v>40.171496497991107</v>
          </cell>
          <cell r="BL1265">
            <v>1.0571446446839765</v>
          </cell>
          <cell r="BM1265">
            <v>0</v>
          </cell>
          <cell r="BN1265">
            <v>0</v>
          </cell>
          <cell r="BO1265">
            <v>146.11359367472517</v>
          </cell>
          <cell r="BP1265">
            <v>4.4958028822992357</v>
          </cell>
          <cell r="BQ1265">
            <v>0</v>
          </cell>
          <cell r="BR1265">
            <v>0</v>
          </cell>
          <cell r="BS1265">
            <v>77.646393093341075</v>
          </cell>
          <cell r="BT1265">
            <v>2.3891197874874175</v>
          </cell>
          <cell r="BU1265">
            <v>0</v>
          </cell>
          <cell r="BV1265">
            <v>0</v>
          </cell>
          <cell r="BW1265">
            <v>0</v>
          </cell>
          <cell r="BX1265">
            <v>0</v>
          </cell>
          <cell r="BY1265">
            <v>0</v>
          </cell>
          <cell r="BZ1265">
            <v>0</v>
          </cell>
          <cell r="CA1265">
            <v>64.627648860879546</v>
          </cell>
          <cell r="CB1265">
            <v>1.746693212456204</v>
          </cell>
          <cell r="CC1265">
            <v>0</v>
          </cell>
          <cell r="CD1265">
            <v>0</v>
          </cell>
          <cell r="CE1265">
            <v>0</v>
          </cell>
          <cell r="CF1265">
            <v>0</v>
          </cell>
          <cell r="CG1265">
            <v>0</v>
          </cell>
          <cell r="CH1265">
            <v>0</v>
          </cell>
          <cell r="CI1265">
            <v>0</v>
          </cell>
          <cell r="CJ1265">
            <v>0</v>
          </cell>
          <cell r="CK1265">
            <v>0</v>
          </cell>
          <cell r="CL1265">
            <v>0</v>
          </cell>
          <cell r="CM1265">
            <v>0</v>
          </cell>
          <cell r="CN1265">
            <v>0</v>
          </cell>
          <cell r="CO1265">
            <v>0</v>
          </cell>
          <cell r="CP1265">
            <v>0</v>
          </cell>
          <cell r="CQ1265">
            <v>0</v>
          </cell>
          <cell r="CR1265">
            <v>0</v>
          </cell>
          <cell r="CS1265">
            <v>0</v>
          </cell>
          <cell r="CT1265">
            <v>0</v>
          </cell>
          <cell r="CU1265">
            <v>0</v>
          </cell>
          <cell r="CV1265">
            <v>0</v>
          </cell>
          <cell r="CW1265">
            <v>0</v>
          </cell>
          <cell r="CX1265">
            <v>0</v>
          </cell>
          <cell r="CY1265">
            <v>0</v>
          </cell>
          <cell r="CZ1265">
            <v>0</v>
          </cell>
          <cell r="DA1265">
            <v>0</v>
          </cell>
          <cell r="DB1265">
            <v>0</v>
          </cell>
          <cell r="DC1265">
            <v>0</v>
          </cell>
          <cell r="DD1265">
            <v>2440.9447654512774</v>
          </cell>
          <cell r="DE1265">
            <v>0</v>
          </cell>
          <cell r="DG1265">
            <v>2381.996546435219</v>
          </cell>
          <cell r="DH1265">
            <v>0.82491330090687565</v>
          </cell>
          <cell r="DI1265">
            <v>0.03</v>
          </cell>
          <cell r="DJ1265">
            <v>58.948219016059632</v>
          </cell>
          <cell r="DK1265">
            <v>2.4747399027206268E-2</v>
          </cell>
          <cell r="DL1265">
            <v>0</v>
          </cell>
        </row>
        <row r="1266">
          <cell r="A1266" t="str">
            <v>B10433L0900R675T60</v>
          </cell>
          <cell r="B1266" t="str">
            <v>CURVA A RULLI MOT LR0900 Ri675-60°-TRA</v>
          </cell>
          <cell r="F1266">
            <v>5996.1289092687475</v>
          </cell>
          <cell r="H1266">
            <v>2818.1805873563112</v>
          </cell>
          <cell r="I1266">
            <v>0.53</v>
          </cell>
          <cell r="J1266" t="str">
            <v>OK</v>
          </cell>
          <cell r="K1266" t="str">
            <v>ICZZD</v>
          </cell>
          <cell r="L1266">
            <v>0.83575249690254239</v>
          </cell>
          <cell r="M1266">
            <v>2.2048536643521327E-2</v>
          </cell>
          <cell r="N1266">
            <v>0</v>
          </cell>
          <cell r="O1266">
            <v>0</v>
          </cell>
          <cell r="P1266">
            <v>0</v>
          </cell>
          <cell r="Q1266">
            <v>7.5957026778329167E-3</v>
          </cell>
          <cell r="R1266">
            <v>0</v>
          </cell>
          <cell r="S1266">
            <v>0</v>
          </cell>
          <cell r="T1266">
            <v>1.6457355801971319E-2</v>
          </cell>
          <cell r="U1266">
            <v>0</v>
          </cell>
          <cell r="V1266">
            <v>5.9859442844751108E-2</v>
          </cell>
          <cell r="W1266">
            <v>0</v>
          </cell>
          <cell r="X1266">
            <v>3.1809975462097739E-2</v>
          </cell>
          <cell r="Y1266">
            <v>0</v>
          </cell>
          <cell r="Z1266">
            <v>0</v>
          </cell>
          <cell r="AA1266">
            <v>0</v>
          </cell>
          <cell r="AB1266">
            <v>2.6476489667283106E-2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>
            <v>0</v>
          </cell>
          <cell r="AM1266">
            <v>0</v>
          </cell>
          <cell r="AN1266">
            <v>0</v>
          </cell>
          <cell r="AO1266">
            <v>0</v>
          </cell>
          <cell r="AP1266">
            <v>0</v>
          </cell>
          <cell r="AQ1266">
            <v>0</v>
          </cell>
          <cell r="AR1266">
            <v>0</v>
          </cell>
          <cell r="AS1266">
            <v>0</v>
          </cell>
          <cell r="AT1266">
            <v>0</v>
          </cell>
          <cell r="AU1266">
            <v>0</v>
          </cell>
          <cell r="AV1266">
            <v>2355.3014626053105</v>
          </cell>
          <cell r="AW1266">
            <v>62.136757948386084</v>
          </cell>
          <cell r="AX1266">
            <v>1.7260210541218357</v>
          </cell>
          <cell r="AY1266">
            <v>0</v>
          </cell>
          <cell r="AZ1266">
            <v>0</v>
          </cell>
          <cell r="BA1266">
            <v>0</v>
          </cell>
          <cell r="BB1266">
            <v>0</v>
          </cell>
          <cell r="BC1266">
            <v>0</v>
          </cell>
          <cell r="BD1266">
            <v>0</v>
          </cell>
          <cell r="BE1266">
            <v>21.406061833999075</v>
          </cell>
          <cell r="BF1266">
            <v>0.59461282872219656</v>
          </cell>
          <cell r="BG1266">
            <v>0</v>
          </cell>
          <cell r="BH1266">
            <v>0</v>
          </cell>
          <cell r="BI1266">
            <v>0</v>
          </cell>
          <cell r="BJ1266">
            <v>0</v>
          </cell>
          <cell r="BK1266">
            <v>46.379800640331325</v>
          </cell>
          <cell r="BL1266">
            <v>1.2205210694824034</v>
          </cell>
          <cell r="BM1266">
            <v>0</v>
          </cell>
          <cell r="BN1266">
            <v>0</v>
          </cell>
          <cell r="BO1266">
            <v>168.69471979504223</v>
          </cell>
          <cell r="BP1266">
            <v>5.1906067629243759</v>
          </cell>
          <cell r="BQ1266">
            <v>0</v>
          </cell>
          <cell r="BR1266">
            <v>0</v>
          </cell>
          <cell r="BS1266">
            <v>89.646255331564447</v>
          </cell>
          <cell r="BT1266">
            <v>2.7583463178942909</v>
          </cell>
          <cell r="BU1266">
            <v>0</v>
          </cell>
          <cell r="BV1266">
            <v>0</v>
          </cell>
          <cell r="BW1266">
            <v>0</v>
          </cell>
          <cell r="BX1266">
            <v>0</v>
          </cell>
          <cell r="BY1266">
            <v>0</v>
          </cell>
          <cell r="BZ1266">
            <v>0</v>
          </cell>
          <cell r="CA1266">
            <v>74.615529201677205</v>
          </cell>
          <cell r="CB1266">
            <v>2.0166359243696541</v>
          </cell>
          <cell r="CC1266">
            <v>0</v>
          </cell>
          <cell r="CD1266">
            <v>0</v>
          </cell>
          <cell r="CE1266">
            <v>0</v>
          </cell>
          <cell r="CF1266">
            <v>0</v>
          </cell>
          <cell r="CG1266">
            <v>0</v>
          </cell>
          <cell r="CH1266">
            <v>0</v>
          </cell>
          <cell r="CI1266">
            <v>0</v>
          </cell>
          <cell r="CJ1266">
            <v>0</v>
          </cell>
          <cell r="CK1266">
            <v>0</v>
          </cell>
          <cell r="CL1266">
            <v>0</v>
          </cell>
          <cell r="CM1266">
            <v>0</v>
          </cell>
          <cell r="CN1266">
            <v>0</v>
          </cell>
          <cell r="CO1266">
            <v>0</v>
          </cell>
          <cell r="CP1266">
            <v>0</v>
          </cell>
          <cell r="CQ1266">
            <v>0</v>
          </cell>
          <cell r="CR1266">
            <v>0</v>
          </cell>
          <cell r="CS1266">
            <v>0</v>
          </cell>
          <cell r="CT1266">
            <v>0</v>
          </cell>
          <cell r="CU1266">
            <v>0</v>
          </cell>
          <cell r="CV1266">
            <v>0</v>
          </cell>
          <cell r="CW1266">
            <v>0</v>
          </cell>
          <cell r="CX1266">
            <v>0</v>
          </cell>
          <cell r="CY1266">
            <v>0</v>
          </cell>
          <cell r="CZ1266">
            <v>0</v>
          </cell>
          <cell r="DA1266">
            <v>0</v>
          </cell>
          <cell r="DB1266">
            <v>0</v>
          </cell>
          <cell r="DC1266">
            <v>0</v>
          </cell>
          <cell r="DD1266">
            <v>2818.1805873563112</v>
          </cell>
          <cell r="DE1266">
            <v>0</v>
          </cell>
          <cell r="DG1266">
            <v>2750.1222155153678</v>
          </cell>
          <cell r="DH1266">
            <v>0.82491330090687565</v>
          </cell>
          <cell r="DI1266">
            <v>0.03</v>
          </cell>
          <cell r="DJ1266">
            <v>68.058371840943352</v>
          </cell>
          <cell r="DK1266">
            <v>2.4747399027206265E-2</v>
          </cell>
          <cell r="DL1266">
            <v>0</v>
          </cell>
        </row>
        <row r="1267">
          <cell r="A1267" t="str">
            <v>B10433L0910R795F30</v>
          </cell>
          <cell r="B1267" t="str">
            <v>CURVA A RULLI FOLLI LR0910 Ri795-30°</v>
          </cell>
          <cell r="C1267" t="str">
            <v>CURVA A RULLI FOLLI LR0910 Ri795-30°</v>
          </cell>
          <cell r="F1267">
            <v>3379.8384940407509</v>
          </cell>
          <cell r="H1267">
            <v>1588.5240921991528</v>
          </cell>
          <cell r="I1267">
            <v>0.53</v>
          </cell>
          <cell r="J1267" t="str">
            <v>OK</v>
          </cell>
          <cell r="K1267" t="str">
            <v>ICZZD</v>
          </cell>
          <cell r="L1267">
            <v>0.83575249690254239</v>
          </cell>
          <cell r="M1267">
            <v>2.2048536643521327E-2</v>
          </cell>
          <cell r="N1267">
            <v>0</v>
          </cell>
          <cell r="O1267">
            <v>0</v>
          </cell>
          <cell r="P1267">
            <v>0</v>
          </cell>
          <cell r="Q1267">
            <v>7.5957026778329167E-3</v>
          </cell>
          <cell r="R1267">
            <v>0</v>
          </cell>
          <cell r="S1267">
            <v>0</v>
          </cell>
          <cell r="T1267">
            <v>1.6457355801971319E-2</v>
          </cell>
          <cell r="U1267">
            <v>0</v>
          </cell>
          <cell r="V1267">
            <v>5.9859442844751108E-2</v>
          </cell>
          <cell r="W1267">
            <v>0</v>
          </cell>
          <cell r="X1267">
            <v>3.1809975462097739E-2</v>
          </cell>
          <cell r="Y1267">
            <v>0</v>
          </cell>
          <cell r="Z1267">
            <v>0</v>
          </cell>
          <cell r="AA1267">
            <v>0</v>
          </cell>
          <cell r="AB1267">
            <v>2.6476489667283106E-2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>
            <v>0</v>
          </cell>
          <cell r="AM1267">
            <v>0</v>
          </cell>
          <cell r="AN1267">
            <v>0</v>
          </cell>
          <cell r="AO1267">
            <v>0</v>
          </cell>
          <cell r="AP1267">
            <v>0</v>
          </cell>
          <cell r="AQ1267">
            <v>0</v>
          </cell>
          <cell r="AR1267">
            <v>0</v>
          </cell>
          <cell r="AS1267">
            <v>0</v>
          </cell>
          <cell r="AT1267">
            <v>0</v>
          </cell>
          <cell r="AU1267">
            <v>0</v>
          </cell>
          <cell r="AV1267">
            <v>1327.6129764452864</v>
          </cell>
          <cell r="AW1267">
            <v>35.024631655969472</v>
          </cell>
          <cell r="AX1267">
            <v>0.97290643488804085</v>
          </cell>
          <cell r="AY1267">
            <v>0</v>
          </cell>
          <cell r="AZ1267">
            <v>0</v>
          </cell>
          <cell r="BA1267">
            <v>0</v>
          </cell>
          <cell r="BB1267">
            <v>0</v>
          </cell>
          <cell r="BC1267">
            <v>0</v>
          </cell>
          <cell r="BD1267">
            <v>0</v>
          </cell>
          <cell r="BE1267">
            <v>12.065956700919209</v>
          </cell>
          <cell r="BF1267">
            <v>0.33516546391442248</v>
          </cell>
          <cell r="BG1267">
            <v>0</v>
          </cell>
          <cell r="BH1267">
            <v>0</v>
          </cell>
          <cell r="BI1267">
            <v>0</v>
          </cell>
          <cell r="BJ1267">
            <v>0</v>
          </cell>
          <cell r="BK1267">
            <v>26.14290618532495</v>
          </cell>
          <cell r="BL1267">
            <v>0.68797121540328821</v>
          </cell>
          <cell r="BM1267">
            <v>0</v>
          </cell>
          <cell r="BN1267">
            <v>0</v>
          </cell>
          <cell r="BO1267">
            <v>95.088167104505331</v>
          </cell>
          <cell r="BP1267">
            <v>2.9257897570617026</v>
          </cell>
          <cell r="BQ1267">
            <v>0</v>
          </cell>
          <cell r="BR1267">
            <v>0</v>
          </cell>
          <cell r="BS1267">
            <v>50.53091239380614</v>
          </cell>
          <cell r="BT1267">
            <v>1.5547973044248042</v>
          </cell>
          <cell r="BU1267">
            <v>0</v>
          </cell>
          <cell r="BV1267">
            <v>0</v>
          </cell>
          <cell r="BW1267">
            <v>0</v>
          </cell>
          <cell r="BX1267">
            <v>0</v>
          </cell>
          <cell r="BY1267">
            <v>0</v>
          </cell>
          <cell r="BZ1267">
            <v>0</v>
          </cell>
          <cell r="CA1267">
            <v>42.05854171334115</v>
          </cell>
          <cell r="CB1267">
            <v>1.1367173436038149</v>
          </cell>
          <cell r="CC1267">
            <v>0</v>
          </cell>
          <cell r="CD1267">
            <v>0</v>
          </cell>
          <cell r="CE1267">
            <v>0</v>
          </cell>
          <cell r="CF1267">
            <v>0</v>
          </cell>
          <cell r="CG1267">
            <v>0</v>
          </cell>
          <cell r="CH1267">
            <v>0</v>
          </cell>
          <cell r="CI1267">
            <v>0</v>
          </cell>
          <cell r="CJ1267">
            <v>0</v>
          </cell>
          <cell r="CK1267">
            <v>0</v>
          </cell>
          <cell r="CL1267">
            <v>0</v>
          </cell>
          <cell r="CM1267">
            <v>0</v>
          </cell>
          <cell r="CN1267">
            <v>0</v>
          </cell>
          <cell r="CO1267">
            <v>0</v>
          </cell>
          <cell r="CP1267">
            <v>0</v>
          </cell>
          <cell r="CQ1267">
            <v>0</v>
          </cell>
          <cell r="CR1267">
            <v>0</v>
          </cell>
          <cell r="CS1267">
            <v>0</v>
          </cell>
          <cell r="CT1267">
            <v>0</v>
          </cell>
          <cell r="CU1267">
            <v>0</v>
          </cell>
          <cell r="CV1267">
            <v>0</v>
          </cell>
          <cell r="CW1267">
            <v>0</v>
          </cell>
          <cell r="CX1267">
            <v>0</v>
          </cell>
          <cell r="CY1267">
            <v>0</v>
          </cell>
          <cell r="CZ1267">
            <v>0</v>
          </cell>
          <cell r="DA1267">
            <v>0</v>
          </cell>
          <cell r="DB1267">
            <v>0</v>
          </cell>
          <cell r="DC1267">
            <v>0</v>
          </cell>
          <cell r="DD1267">
            <v>1588.5240921991528</v>
          </cell>
          <cell r="DE1267">
            <v>0</v>
          </cell>
          <cell r="DG1267">
            <v>1550.1616239349721</v>
          </cell>
          <cell r="DH1267">
            <v>0.82491330090687565</v>
          </cell>
          <cell r="DI1267">
            <v>0.03</v>
          </cell>
          <cell r="DJ1267">
            <v>38.362468264180819</v>
          </cell>
          <cell r="DK1267">
            <v>2.4747399027206268E-2</v>
          </cell>
          <cell r="DL1267">
            <v>0</v>
          </cell>
        </row>
        <row r="1268">
          <cell r="A1268" t="str">
            <v>B10433L0910R795F45</v>
          </cell>
          <cell r="B1268" t="str">
            <v>CURVA A RULLI FOLLI LR0910 Ri795-45°</v>
          </cell>
          <cell r="C1268" t="str">
            <v>CURVA A RULLI FOLLI LR0910 Ri795-45°</v>
          </cell>
          <cell r="F1268">
            <v>3657.4235208811206</v>
          </cell>
          <cell r="H1268">
            <v>1718.9890548141266</v>
          </cell>
          <cell r="I1268">
            <v>0.53</v>
          </cell>
          <cell r="J1268" t="str">
            <v>OK</v>
          </cell>
          <cell r="K1268" t="str">
            <v>ICZZD</v>
          </cell>
          <cell r="L1268">
            <v>0.83575249690254239</v>
          </cell>
          <cell r="M1268">
            <v>2.2048536643521327E-2</v>
          </cell>
          <cell r="N1268">
            <v>0</v>
          </cell>
          <cell r="O1268">
            <v>0</v>
          </cell>
          <cell r="P1268">
            <v>0</v>
          </cell>
          <cell r="Q1268">
            <v>7.5957026778329167E-3</v>
          </cell>
          <cell r="R1268">
            <v>0</v>
          </cell>
          <cell r="S1268">
            <v>0</v>
          </cell>
          <cell r="T1268">
            <v>1.6457355801971319E-2</v>
          </cell>
          <cell r="U1268">
            <v>0</v>
          </cell>
          <cell r="V1268">
            <v>5.9859442844751108E-2</v>
          </cell>
          <cell r="W1268">
            <v>0</v>
          </cell>
          <cell r="X1268">
            <v>3.1809975462097739E-2</v>
          </cell>
          <cell r="Y1268">
            <v>0</v>
          </cell>
          <cell r="Z1268">
            <v>0</v>
          </cell>
          <cell r="AA1268">
            <v>0</v>
          </cell>
          <cell r="AB1268">
            <v>2.6476489667283106E-2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>
            <v>0</v>
          </cell>
          <cell r="AM1268">
            <v>0</v>
          </cell>
          <cell r="AN1268">
            <v>0</v>
          </cell>
          <cell r="AO1268">
            <v>0</v>
          </cell>
          <cell r="AP1268">
            <v>0</v>
          </cell>
          <cell r="AQ1268">
            <v>0</v>
          </cell>
          <cell r="AR1268">
            <v>0</v>
          </cell>
          <cell r="AS1268">
            <v>0</v>
          </cell>
          <cell r="AT1268">
            <v>0</v>
          </cell>
          <cell r="AU1268">
            <v>0</v>
          </cell>
          <cell r="AV1268">
            <v>1436.6493947090476</v>
          </cell>
          <cell r="AW1268">
            <v>37.901193164881363</v>
          </cell>
          <cell r="AX1268">
            <v>1.0528109212467045</v>
          </cell>
          <cell r="AY1268">
            <v>0</v>
          </cell>
          <cell r="AZ1268">
            <v>0</v>
          </cell>
          <cell r="BA1268">
            <v>0</v>
          </cell>
          <cell r="BB1268">
            <v>0</v>
          </cell>
          <cell r="BC1268">
            <v>0</v>
          </cell>
          <cell r="BD1268">
            <v>0</v>
          </cell>
          <cell r="BE1268">
            <v>13.056929766817136</v>
          </cell>
          <cell r="BF1268">
            <v>0.36269249352269822</v>
          </cell>
          <cell r="BG1268">
            <v>0</v>
          </cell>
          <cell r="BH1268">
            <v>0</v>
          </cell>
          <cell r="BI1268">
            <v>0</v>
          </cell>
          <cell r="BJ1268">
            <v>0</v>
          </cell>
          <cell r="BK1268">
            <v>28.29001449477046</v>
          </cell>
          <cell r="BL1268">
            <v>0.74447406565185426</v>
          </cell>
          <cell r="BM1268">
            <v>0</v>
          </cell>
          <cell r="BN1268">
            <v>0</v>
          </cell>
          <cell r="BO1268">
            <v>102.89772707739894</v>
          </cell>
          <cell r="BP1268">
            <v>3.1660839100738136</v>
          </cell>
          <cell r="BQ1268">
            <v>0</v>
          </cell>
          <cell r="BR1268">
            <v>0</v>
          </cell>
          <cell r="BS1268">
            <v>54.680999653251952</v>
          </cell>
          <cell r="BT1268">
            <v>1.6824922970231371</v>
          </cell>
          <cell r="BU1268">
            <v>0</v>
          </cell>
          <cell r="BV1268">
            <v>0</v>
          </cell>
          <cell r="BW1268">
            <v>0</v>
          </cell>
          <cell r="BX1268">
            <v>0</v>
          </cell>
          <cell r="BY1268">
            <v>0</v>
          </cell>
          <cell r="BZ1268">
            <v>0</v>
          </cell>
          <cell r="CA1268">
            <v>45.512795947958978</v>
          </cell>
          <cell r="CB1268">
            <v>1.2300755661610534</v>
          </cell>
          <cell r="CC1268">
            <v>0</v>
          </cell>
          <cell r="CD1268">
            <v>0</v>
          </cell>
          <cell r="CE1268">
            <v>0</v>
          </cell>
          <cell r="CF1268">
            <v>0</v>
          </cell>
          <cell r="CG1268">
            <v>0</v>
          </cell>
          <cell r="CH1268">
            <v>0</v>
          </cell>
          <cell r="CI1268">
            <v>0</v>
          </cell>
          <cell r="CJ1268">
            <v>0</v>
          </cell>
          <cell r="CK1268">
            <v>0</v>
          </cell>
          <cell r="CL1268">
            <v>0</v>
          </cell>
          <cell r="CM1268">
            <v>0</v>
          </cell>
          <cell r="CN1268">
            <v>0</v>
          </cell>
          <cell r="CO1268">
            <v>0</v>
          </cell>
          <cell r="CP1268">
            <v>0</v>
          </cell>
          <cell r="CQ1268">
            <v>0</v>
          </cell>
          <cell r="CR1268">
            <v>0</v>
          </cell>
          <cell r="CS1268">
            <v>0</v>
          </cell>
          <cell r="CT1268">
            <v>0</v>
          </cell>
          <cell r="CU1268">
            <v>0</v>
          </cell>
          <cell r="CV1268">
            <v>0</v>
          </cell>
          <cell r="CW1268">
            <v>0</v>
          </cell>
          <cell r="CX1268">
            <v>0</v>
          </cell>
          <cell r="CY1268">
            <v>0</v>
          </cell>
          <cell r="CZ1268">
            <v>0</v>
          </cell>
          <cell r="DA1268">
            <v>0</v>
          </cell>
          <cell r="DB1268">
            <v>0</v>
          </cell>
          <cell r="DC1268">
            <v>0</v>
          </cell>
          <cell r="DD1268">
            <v>1718.9890548141263</v>
          </cell>
          <cell r="DE1268">
            <v>0</v>
          </cell>
          <cell r="DG1268">
            <v>1677.4758896152994</v>
          </cell>
          <cell r="DH1268">
            <v>0.82491330090687565</v>
          </cell>
          <cell r="DI1268">
            <v>0.03</v>
          </cell>
          <cell r="DJ1268">
            <v>41.513165198827629</v>
          </cell>
          <cell r="DK1268">
            <v>2.4747399027206268E-2</v>
          </cell>
          <cell r="DL1268">
            <v>0</v>
          </cell>
        </row>
        <row r="1269">
          <cell r="A1269" t="str">
            <v>B10433L0910R795F60</v>
          </cell>
          <cell r="B1269" t="str">
            <v>CURVA A RULLI FOLLI LR0910 Ri795-60°</v>
          </cell>
          <cell r="C1269" t="str">
            <v>CURVA A RULLI FOLLI LR0910 Ri795-60°</v>
          </cell>
          <cell r="F1269">
            <v>3935.0085477214911</v>
          </cell>
          <cell r="H1269">
            <v>1849.4540174291008</v>
          </cell>
          <cell r="I1269">
            <v>0.53</v>
          </cell>
          <cell r="J1269" t="str">
            <v>OK</v>
          </cell>
          <cell r="K1269" t="str">
            <v>ICZZD</v>
          </cell>
          <cell r="L1269">
            <v>0.83575249690254239</v>
          </cell>
          <cell r="M1269">
            <v>2.2048536643521327E-2</v>
          </cell>
          <cell r="N1269">
            <v>0</v>
          </cell>
          <cell r="O1269">
            <v>0</v>
          </cell>
          <cell r="P1269">
            <v>0</v>
          </cell>
          <cell r="Q1269">
            <v>7.5957026778329167E-3</v>
          </cell>
          <cell r="R1269">
            <v>0</v>
          </cell>
          <cell r="S1269">
            <v>0</v>
          </cell>
          <cell r="T1269">
            <v>1.6457355801971319E-2</v>
          </cell>
          <cell r="U1269">
            <v>0</v>
          </cell>
          <cell r="V1269">
            <v>5.9859442844751108E-2</v>
          </cell>
          <cell r="W1269">
            <v>0</v>
          </cell>
          <cell r="X1269">
            <v>3.1809975462097739E-2</v>
          </cell>
          <cell r="Y1269">
            <v>0</v>
          </cell>
          <cell r="Z1269">
            <v>0</v>
          </cell>
          <cell r="AA1269">
            <v>0</v>
          </cell>
          <cell r="AB1269">
            <v>2.6476489667283106E-2</v>
          </cell>
          <cell r="AC1269">
            <v>0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>
            <v>0</v>
          </cell>
          <cell r="AM1269">
            <v>0</v>
          </cell>
          <cell r="AN1269">
            <v>0</v>
          </cell>
          <cell r="AO1269">
            <v>0</v>
          </cell>
          <cell r="AP1269">
            <v>0</v>
          </cell>
          <cell r="AQ1269">
            <v>0</v>
          </cell>
          <cell r="AR1269">
            <v>0</v>
          </cell>
          <cell r="AS1269">
            <v>0</v>
          </cell>
          <cell r="AT1269">
            <v>0</v>
          </cell>
          <cell r="AU1269">
            <v>0</v>
          </cell>
          <cell r="AV1269">
            <v>1545.6858129728091</v>
          </cell>
          <cell r="AW1269">
            <v>40.777754673793261</v>
          </cell>
          <cell r="AX1269">
            <v>1.1327154076053683</v>
          </cell>
          <cell r="AY1269">
            <v>0</v>
          </cell>
          <cell r="AZ1269">
            <v>0</v>
          </cell>
          <cell r="BA1269">
            <v>0</v>
          </cell>
          <cell r="BB1269">
            <v>0</v>
          </cell>
          <cell r="BC1269">
            <v>0</v>
          </cell>
          <cell r="BD1269">
            <v>0</v>
          </cell>
          <cell r="BE1269">
            <v>14.047902832715067</v>
          </cell>
          <cell r="BF1269">
            <v>0.39021952313097408</v>
          </cell>
          <cell r="BG1269">
            <v>0</v>
          </cell>
          <cell r="BH1269">
            <v>0</v>
          </cell>
          <cell r="BI1269">
            <v>0</v>
          </cell>
          <cell r="BJ1269">
            <v>0</v>
          </cell>
          <cell r="BK1269">
            <v>30.437122804215978</v>
          </cell>
          <cell r="BL1269">
            <v>0.80097691590042042</v>
          </cell>
          <cell r="BM1269">
            <v>0</v>
          </cell>
          <cell r="BN1269">
            <v>0</v>
          </cell>
          <cell r="BO1269">
            <v>110.70728705029258</v>
          </cell>
          <cell r="BP1269">
            <v>3.4063780630859255</v>
          </cell>
          <cell r="BQ1269">
            <v>0</v>
          </cell>
          <cell r="BR1269">
            <v>0</v>
          </cell>
          <cell r="BS1269">
            <v>58.831086912697778</v>
          </cell>
          <cell r="BT1269">
            <v>1.8101872896214701</v>
          </cell>
          <cell r="BU1269">
            <v>0</v>
          </cell>
          <cell r="BV1269">
            <v>0</v>
          </cell>
          <cell r="BW1269">
            <v>0</v>
          </cell>
          <cell r="BX1269">
            <v>0</v>
          </cell>
          <cell r="BY1269">
            <v>0</v>
          </cell>
          <cell r="BZ1269">
            <v>0</v>
          </cell>
          <cell r="CA1269">
            <v>48.967050182576813</v>
          </cell>
          <cell r="CB1269">
            <v>1.3234337887182923</v>
          </cell>
          <cell r="CC1269">
            <v>0</v>
          </cell>
          <cell r="CD1269">
            <v>0</v>
          </cell>
          <cell r="CE1269">
            <v>0</v>
          </cell>
          <cell r="CF1269">
            <v>0</v>
          </cell>
          <cell r="CG1269">
            <v>0</v>
          </cell>
          <cell r="CH1269">
            <v>0</v>
          </cell>
          <cell r="CI1269">
            <v>0</v>
          </cell>
          <cell r="CJ1269">
            <v>0</v>
          </cell>
          <cell r="CK1269">
            <v>0</v>
          </cell>
          <cell r="CL1269">
            <v>0</v>
          </cell>
          <cell r="CM1269">
            <v>0</v>
          </cell>
          <cell r="CN1269">
            <v>0</v>
          </cell>
          <cell r="CO1269">
            <v>0</v>
          </cell>
          <cell r="CP1269">
            <v>0</v>
          </cell>
          <cell r="CQ1269">
            <v>0</v>
          </cell>
          <cell r="CR1269">
            <v>0</v>
          </cell>
          <cell r="CS1269">
            <v>0</v>
          </cell>
          <cell r="CT1269">
            <v>0</v>
          </cell>
          <cell r="CU1269">
            <v>0</v>
          </cell>
          <cell r="CV1269">
            <v>0</v>
          </cell>
          <cell r="CW1269">
            <v>0</v>
          </cell>
          <cell r="CX1269">
            <v>0</v>
          </cell>
          <cell r="CY1269">
            <v>0</v>
          </cell>
          <cell r="CZ1269">
            <v>0</v>
          </cell>
          <cell r="DA1269">
            <v>0</v>
          </cell>
          <cell r="DB1269">
            <v>0</v>
          </cell>
          <cell r="DC1269">
            <v>0</v>
          </cell>
          <cell r="DD1269">
            <v>1849.4540174291003</v>
          </cell>
          <cell r="DE1269">
            <v>0</v>
          </cell>
          <cell r="DG1269">
            <v>1804.7901552956268</v>
          </cell>
          <cell r="DH1269">
            <v>0.82491330090687565</v>
          </cell>
          <cell r="DI1269">
            <v>0.03</v>
          </cell>
          <cell r="DJ1269">
            <v>44.663862133474446</v>
          </cell>
          <cell r="DK1269">
            <v>2.4747399027206268E-2</v>
          </cell>
          <cell r="DL1269">
            <v>0</v>
          </cell>
        </row>
        <row r="1270">
          <cell r="A1270" t="str">
            <v>B10433L0910R795F90</v>
          </cell>
          <cell r="B1270" t="str">
            <v>CURVA A RULLI FOLLI LR0910 Ri795-90°</v>
          </cell>
          <cell r="C1270" t="str">
            <v>CURVA A RULLI FOLLI LR0910 Ri795-90°</v>
          </cell>
          <cell r="F1270">
            <v>4490.1786014022391</v>
          </cell>
          <cell r="H1270">
            <v>2110.3839426590521</v>
          </cell>
          <cell r="I1270">
            <v>0.53</v>
          </cell>
          <cell r="J1270" t="str">
            <v>OK</v>
          </cell>
          <cell r="K1270" t="str">
            <v>ICZZD</v>
          </cell>
          <cell r="L1270">
            <v>0.83575249690254239</v>
          </cell>
          <cell r="M1270">
            <v>2.2048536643521327E-2</v>
          </cell>
          <cell r="N1270">
            <v>0</v>
          </cell>
          <cell r="O1270">
            <v>0</v>
          </cell>
          <cell r="P1270">
            <v>0</v>
          </cell>
          <cell r="Q1270">
            <v>7.5957026778329167E-3</v>
          </cell>
          <cell r="R1270">
            <v>0</v>
          </cell>
          <cell r="S1270">
            <v>0</v>
          </cell>
          <cell r="T1270">
            <v>1.6457355801971319E-2</v>
          </cell>
          <cell r="U1270">
            <v>0</v>
          </cell>
          <cell r="V1270">
            <v>5.9859442844751108E-2</v>
          </cell>
          <cell r="W1270">
            <v>0</v>
          </cell>
          <cell r="X1270">
            <v>3.1809975462097739E-2</v>
          </cell>
          <cell r="Y1270">
            <v>0</v>
          </cell>
          <cell r="Z1270">
            <v>0</v>
          </cell>
          <cell r="AA1270">
            <v>0</v>
          </cell>
          <cell r="AB1270">
            <v>2.6476489667283106E-2</v>
          </cell>
          <cell r="AC1270">
            <v>0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>
            <v>0</v>
          </cell>
          <cell r="AM1270">
            <v>0</v>
          </cell>
          <cell r="AN1270">
            <v>0</v>
          </cell>
          <cell r="AO1270">
            <v>0</v>
          </cell>
          <cell r="AP1270">
            <v>0</v>
          </cell>
          <cell r="AQ1270">
            <v>0</v>
          </cell>
          <cell r="AR1270">
            <v>0</v>
          </cell>
          <cell r="AS1270">
            <v>0</v>
          </cell>
          <cell r="AT1270">
            <v>0</v>
          </cell>
          <cell r="AU1270">
            <v>0</v>
          </cell>
          <cell r="AV1270">
            <v>1763.7586495003345</v>
          </cell>
          <cell r="AW1270">
            <v>46.530877691617121</v>
          </cell>
          <cell r="AX1270">
            <v>1.2925243803226978</v>
          </cell>
          <cell r="AY1270">
            <v>0</v>
          </cell>
          <cell r="AZ1270">
            <v>0</v>
          </cell>
          <cell r="BA1270">
            <v>0</v>
          </cell>
          <cell r="BB1270">
            <v>0</v>
          </cell>
          <cell r="BC1270">
            <v>0</v>
          </cell>
          <cell r="BD1270">
            <v>0</v>
          </cell>
          <cell r="BE1270">
            <v>16.029848964510951</v>
          </cell>
          <cell r="BF1270">
            <v>0.4452735823475264</v>
          </cell>
          <cell r="BG1270">
            <v>0</v>
          </cell>
          <cell r="BH1270">
            <v>0</v>
          </cell>
          <cell r="BI1270">
            <v>0</v>
          </cell>
          <cell r="BJ1270">
            <v>0</v>
          </cell>
          <cell r="BK1270">
            <v>34.731339423107059</v>
          </cell>
          <cell r="BL1270">
            <v>0.91398261639755418</v>
          </cell>
          <cell r="BM1270">
            <v>0</v>
          </cell>
          <cell r="BN1270">
            <v>0</v>
          </cell>
          <cell r="BO1270">
            <v>126.32640699608002</v>
          </cell>
          <cell r="BP1270">
            <v>3.8869663691101546</v>
          </cell>
          <cell r="BQ1270">
            <v>0</v>
          </cell>
          <cell r="BR1270">
            <v>0</v>
          </cell>
          <cell r="BS1270">
            <v>67.131261431589536</v>
          </cell>
          <cell r="BT1270">
            <v>2.0655772748181396</v>
          </cell>
          <cell r="BU1270">
            <v>0</v>
          </cell>
          <cell r="BV1270">
            <v>0</v>
          </cell>
          <cell r="BW1270">
            <v>0</v>
          </cell>
          <cell r="BX1270">
            <v>0</v>
          </cell>
          <cell r="BY1270">
            <v>0</v>
          </cell>
          <cell r="BZ1270">
            <v>0</v>
          </cell>
          <cell r="CA1270">
            <v>55.875558651812575</v>
          </cell>
          <cell r="CB1270">
            <v>1.5101502338327724</v>
          </cell>
          <cell r="CC1270">
            <v>0</v>
          </cell>
          <cell r="CD1270">
            <v>0</v>
          </cell>
          <cell r="CE1270">
            <v>0</v>
          </cell>
          <cell r="CF1270">
            <v>0</v>
          </cell>
          <cell r="CG1270">
            <v>0</v>
          </cell>
          <cell r="CH1270">
            <v>0</v>
          </cell>
          <cell r="CI1270">
            <v>0</v>
          </cell>
          <cell r="CJ1270">
            <v>0</v>
          </cell>
          <cell r="CK1270">
            <v>0</v>
          </cell>
          <cell r="CL1270">
            <v>0</v>
          </cell>
          <cell r="CM1270">
            <v>0</v>
          </cell>
          <cell r="CN1270">
            <v>0</v>
          </cell>
          <cell r="CO1270">
            <v>0</v>
          </cell>
          <cell r="CP1270">
            <v>0</v>
          </cell>
          <cell r="CQ1270">
            <v>0</v>
          </cell>
          <cell r="CR1270">
            <v>0</v>
          </cell>
          <cell r="CS1270">
            <v>0</v>
          </cell>
          <cell r="CT1270">
            <v>0</v>
          </cell>
          <cell r="CU1270">
            <v>0</v>
          </cell>
          <cell r="CV1270">
            <v>0</v>
          </cell>
          <cell r="CW1270">
            <v>0</v>
          </cell>
          <cell r="CX1270">
            <v>0</v>
          </cell>
          <cell r="CY1270">
            <v>0</v>
          </cell>
          <cell r="CZ1270">
            <v>0</v>
          </cell>
          <cell r="DA1270">
            <v>0</v>
          </cell>
          <cell r="DB1270">
            <v>0</v>
          </cell>
          <cell r="DC1270">
            <v>0</v>
          </cell>
          <cell r="DD1270">
            <v>2110.3839426590521</v>
          </cell>
          <cell r="DE1270">
            <v>0</v>
          </cell>
          <cell r="DG1270">
            <v>2059.4186866562841</v>
          </cell>
          <cell r="DH1270">
            <v>0.82491330090687565</v>
          </cell>
          <cell r="DI1270">
            <v>0.03</v>
          </cell>
          <cell r="DJ1270">
            <v>50.965256002768136</v>
          </cell>
          <cell r="DK1270">
            <v>2.4747399027206268E-2</v>
          </cell>
          <cell r="DL1270">
            <v>0</v>
          </cell>
        </row>
        <row r="1271">
          <cell r="A1271" t="str">
            <v>B10433L1000R675M30</v>
          </cell>
          <cell r="B1271" t="str">
            <v>CURVA A RULLI MOT LR1000 Ri675-30°</v>
          </cell>
          <cell r="F1271">
            <v>5765.6254929819615</v>
          </cell>
          <cell r="H1271">
            <v>2709.8439817015219</v>
          </cell>
          <cell r="I1271">
            <v>0.53</v>
          </cell>
          <cell r="J1271" t="str">
            <v>OK</v>
          </cell>
          <cell r="K1271" t="str">
            <v>ICZZD</v>
          </cell>
          <cell r="L1271">
            <v>0.83575249690254239</v>
          </cell>
          <cell r="M1271">
            <v>2.2048536643521327E-2</v>
          </cell>
          <cell r="N1271">
            <v>0</v>
          </cell>
          <cell r="O1271">
            <v>0</v>
          </cell>
          <cell r="P1271">
            <v>0</v>
          </cell>
          <cell r="Q1271">
            <v>7.5957026778329167E-3</v>
          </cell>
          <cell r="R1271">
            <v>0</v>
          </cell>
          <cell r="S1271">
            <v>0</v>
          </cell>
          <cell r="T1271">
            <v>1.6457355801971319E-2</v>
          </cell>
          <cell r="U1271">
            <v>0</v>
          </cell>
          <cell r="V1271">
            <v>5.9859442844751108E-2</v>
          </cell>
          <cell r="W1271">
            <v>0</v>
          </cell>
          <cell r="X1271">
            <v>3.1809975462097739E-2</v>
          </cell>
          <cell r="Y1271">
            <v>0</v>
          </cell>
          <cell r="Z1271">
            <v>0</v>
          </cell>
          <cell r="AA1271">
            <v>0</v>
          </cell>
          <cell r="AB1271">
            <v>2.6476489667283106E-2</v>
          </cell>
          <cell r="AC1271">
            <v>0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>
            <v>0</v>
          </cell>
          <cell r="AM1271">
            <v>0</v>
          </cell>
          <cell r="AN1271">
            <v>0</v>
          </cell>
          <cell r="AO1271">
            <v>0</v>
          </cell>
          <cell r="AP1271">
            <v>0</v>
          </cell>
          <cell r="AQ1271">
            <v>0</v>
          </cell>
          <cell r="AR1271">
            <v>0</v>
          </cell>
          <cell r="AS1271">
            <v>0</v>
          </cell>
          <cell r="AT1271">
            <v>0</v>
          </cell>
          <cell r="AU1271">
            <v>0</v>
          </cell>
          <cell r="AV1271">
            <v>2264.7588739233743</v>
          </cell>
          <cell r="AW1271">
            <v>59.748094328771742</v>
          </cell>
          <cell r="AX1271">
            <v>1.6596692869103262</v>
          </cell>
          <cell r="AY1271">
            <v>0</v>
          </cell>
          <cell r="AZ1271">
            <v>0</v>
          </cell>
          <cell r="BA1271">
            <v>0</v>
          </cell>
          <cell r="BB1271">
            <v>0</v>
          </cell>
          <cell r="BC1271">
            <v>0</v>
          </cell>
          <cell r="BD1271">
            <v>0</v>
          </cell>
          <cell r="BE1271">
            <v>20.583169188319662</v>
          </cell>
          <cell r="BF1271">
            <v>0.57175469967554615</v>
          </cell>
          <cell r="BG1271">
            <v>0</v>
          </cell>
          <cell r="BH1271">
            <v>0</v>
          </cell>
          <cell r="BI1271">
            <v>0</v>
          </cell>
          <cell r="BJ1271">
            <v>0</v>
          </cell>
          <cell r="BK1271">
            <v>44.596866574692605</v>
          </cell>
          <cell r="BL1271">
            <v>1.1736017519655948</v>
          </cell>
          <cell r="BM1271">
            <v>0</v>
          </cell>
          <cell r="BN1271">
            <v>0</v>
          </cell>
          <cell r="BO1271">
            <v>162.20975094085503</v>
          </cell>
          <cell r="BP1271">
            <v>4.9910692597186159</v>
          </cell>
          <cell r="BQ1271">
            <v>0</v>
          </cell>
          <cell r="BR1271">
            <v>0</v>
          </cell>
          <cell r="BS1271">
            <v>86.20007056403864</v>
          </cell>
          <cell r="BT1271">
            <v>2.6523098635088811</v>
          </cell>
          <cell r="BU1271">
            <v>0</v>
          </cell>
          <cell r="BV1271">
            <v>0</v>
          </cell>
          <cell r="BW1271">
            <v>0</v>
          </cell>
          <cell r="BX1271">
            <v>0</v>
          </cell>
          <cell r="BY1271">
            <v>0</v>
          </cell>
          <cell r="BZ1271">
            <v>0</v>
          </cell>
          <cell r="CA1271">
            <v>71.747156181469649</v>
          </cell>
          <cell r="CB1271">
            <v>1.9391123292289094</v>
          </cell>
          <cell r="CC1271">
            <v>0</v>
          </cell>
          <cell r="CD1271">
            <v>0</v>
          </cell>
          <cell r="CE1271">
            <v>0</v>
          </cell>
          <cell r="CF1271">
            <v>0</v>
          </cell>
          <cell r="CG1271">
            <v>0</v>
          </cell>
          <cell r="CH1271">
            <v>0</v>
          </cell>
          <cell r="CI1271">
            <v>0</v>
          </cell>
          <cell r="CJ1271">
            <v>0</v>
          </cell>
          <cell r="CK1271">
            <v>0</v>
          </cell>
          <cell r="CL1271">
            <v>0</v>
          </cell>
          <cell r="CM1271">
            <v>0</v>
          </cell>
          <cell r="CN1271">
            <v>0</v>
          </cell>
          <cell r="CO1271">
            <v>0</v>
          </cell>
          <cell r="CP1271">
            <v>0</v>
          </cell>
          <cell r="CQ1271">
            <v>0</v>
          </cell>
          <cell r="CR1271">
            <v>0</v>
          </cell>
          <cell r="CS1271">
            <v>0</v>
          </cell>
          <cell r="CT1271">
            <v>0</v>
          </cell>
          <cell r="CU1271">
            <v>0</v>
          </cell>
          <cell r="CV1271">
            <v>0</v>
          </cell>
          <cell r="CW1271">
            <v>0</v>
          </cell>
          <cell r="CX1271">
            <v>0</v>
          </cell>
          <cell r="CY1271">
            <v>0</v>
          </cell>
          <cell r="CZ1271">
            <v>0</v>
          </cell>
          <cell r="DA1271">
            <v>0</v>
          </cell>
          <cell r="DB1271">
            <v>0</v>
          </cell>
          <cell r="DC1271">
            <v>0</v>
          </cell>
          <cell r="DD1271">
            <v>2709.8439817015214</v>
          </cell>
          <cell r="DE1271">
            <v>0</v>
          </cell>
          <cell r="DG1271">
            <v>2644.4019123873654</v>
          </cell>
          <cell r="DH1271">
            <v>0.82491330090687565</v>
          </cell>
          <cell r="DI1271">
            <v>0.03</v>
          </cell>
          <cell r="DJ1271">
            <v>65.442069314157493</v>
          </cell>
          <cell r="DK1271">
            <v>2.4747399027206272E-2</v>
          </cell>
          <cell r="DL1271">
            <v>0</v>
          </cell>
        </row>
        <row r="1272">
          <cell r="A1272" t="str">
            <v>B10433L1000R675M45</v>
          </cell>
          <cell r="B1272" t="str">
            <v>CURVA A RULLI MOT LR1000 Ri675-45°</v>
          </cell>
          <cell r="F1272">
            <v>6679.1797061826437</v>
          </cell>
          <cell r="H1272">
            <v>3139.2144619058422</v>
          </cell>
          <cell r="I1272">
            <v>0.53</v>
          </cell>
          <cell r="J1272" t="str">
            <v>OK</v>
          </cell>
          <cell r="K1272" t="str">
            <v>ICZZD</v>
          </cell>
          <cell r="L1272">
            <v>0.83575249690254239</v>
          </cell>
          <cell r="M1272">
            <v>2.2048536643521327E-2</v>
          </cell>
          <cell r="N1272">
            <v>0</v>
          </cell>
          <cell r="O1272">
            <v>0</v>
          </cell>
          <cell r="P1272">
            <v>0</v>
          </cell>
          <cell r="Q1272">
            <v>7.5957026778329167E-3</v>
          </cell>
          <cell r="R1272">
            <v>0</v>
          </cell>
          <cell r="S1272">
            <v>0</v>
          </cell>
          <cell r="T1272">
            <v>1.6457355801971319E-2</v>
          </cell>
          <cell r="U1272">
            <v>0</v>
          </cell>
          <cell r="V1272">
            <v>5.9859442844751108E-2</v>
          </cell>
          <cell r="W1272">
            <v>0</v>
          </cell>
          <cell r="X1272">
            <v>3.1809975462097739E-2</v>
          </cell>
          <cell r="Y1272">
            <v>0</v>
          </cell>
          <cell r="Z1272">
            <v>0</v>
          </cell>
          <cell r="AA1272">
            <v>0</v>
          </cell>
          <cell r="AB1272">
            <v>2.6476489667283106E-2</v>
          </cell>
          <cell r="AC1272">
            <v>0</v>
          </cell>
          <cell r="AD1272">
            <v>0</v>
          </cell>
          <cell r="AE1272">
            <v>0</v>
          </cell>
          <cell r="AF1272">
            <v>0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>
            <v>0</v>
          </cell>
          <cell r="AM1272">
            <v>0</v>
          </cell>
          <cell r="AN1272">
            <v>0</v>
          </cell>
          <cell r="AO1272">
            <v>0</v>
          </cell>
          <cell r="AP1272">
            <v>0</v>
          </cell>
          <cell r="AQ1272">
            <v>0</v>
          </cell>
          <cell r="AR1272">
            <v>0</v>
          </cell>
          <cell r="AS1272">
            <v>0</v>
          </cell>
          <cell r="AT1272">
            <v>0</v>
          </cell>
          <cell r="AU1272">
            <v>0</v>
          </cell>
          <cell r="AV1272">
            <v>2623.6063248503788</v>
          </cell>
          <cell r="AW1272">
            <v>69.215085095203051</v>
          </cell>
          <cell r="AX1272">
            <v>1.9226412526445291</v>
          </cell>
          <cell r="AY1272">
            <v>0</v>
          </cell>
          <cell r="AZ1272">
            <v>0</v>
          </cell>
          <cell r="BA1272">
            <v>0</v>
          </cell>
          <cell r="BB1272">
            <v>0</v>
          </cell>
          <cell r="BC1272">
            <v>0</v>
          </cell>
          <cell r="BD1272">
            <v>0</v>
          </cell>
          <cell r="BE1272">
            <v>23.844539694590026</v>
          </cell>
          <cell r="BF1272">
            <v>0.66234832484972295</v>
          </cell>
          <cell r="BG1272">
            <v>0</v>
          </cell>
          <cell r="BH1272">
            <v>0</v>
          </cell>
          <cell r="BI1272">
            <v>0</v>
          </cell>
          <cell r="BJ1272">
            <v>0</v>
          </cell>
          <cell r="BK1272">
            <v>51.663169338278387</v>
          </cell>
          <cell r="BL1272">
            <v>1.3595570878494312</v>
          </cell>
          <cell r="BM1272">
            <v>0</v>
          </cell>
          <cell r="BN1272">
            <v>0</v>
          </cell>
          <cell r="BO1272">
            <v>187.91162865986885</v>
          </cell>
          <cell r="BP1272">
            <v>5.7818962664575029</v>
          </cell>
          <cell r="BQ1272">
            <v>0</v>
          </cell>
          <cell r="BR1272">
            <v>0</v>
          </cell>
          <cell r="BS1272">
            <v>99.858335003487198</v>
          </cell>
          <cell r="BT1272">
            <v>3.0725641539534521</v>
          </cell>
          <cell r="BU1272">
            <v>0</v>
          </cell>
          <cell r="BV1272">
            <v>0</v>
          </cell>
          <cell r="BW1272">
            <v>0</v>
          </cell>
          <cell r="BX1272">
            <v>0</v>
          </cell>
          <cell r="BY1272">
            <v>0</v>
          </cell>
          <cell r="BZ1272">
            <v>0</v>
          </cell>
          <cell r="CA1272">
            <v>83.115379264035724</v>
          </cell>
          <cell r="CB1272">
            <v>2.2463616017306953</v>
          </cell>
          <cell r="CC1272">
            <v>0</v>
          </cell>
          <cell r="CD1272">
            <v>0</v>
          </cell>
          <cell r="CE1272">
            <v>0</v>
          </cell>
          <cell r="CF1272">
            <v>0</v>
          </cell>
          <cell r="CG1272">
            <v>0</v>
          </cell>
          <cell r="CH1272">
            <v>0</v>
          </cell>
          <cell r="CI1272">
            <v>0</v>
          </cell>
          <cell r="CJ1272">
            <v>0</v>
          </cell>
          <cell r="CK1272">
            <v>0</v>
          </cell>
          <cell r="CL1272">
            <v>0</v>
          </cell>
          <cell r="CM1272">
            <v>0</v>
          </cell>
          <cell r="CN1272">
            <v>0</v>
          </cell>
          <cell r="CO1272">
            <v>0</v>
          </cell>
          <cell r="CP1272">
            <v>0</v>
          </cell>
          <cell r="CQ1272">
            <v>0</v>
          </cell>
          <cell r="CR1272">
            <v>0</v>
          </cell>
          <cell r="CS1272">
            <v>0</v>
          </cell>
          <cell r="CT1272">
            <v>0</v>
          </cell>
          <cell r="CU1272">
            <v>0</v>
          </cell>
          <cell r="CV1272">
            <v>0</v>
          </cell>
          <cell r="CW1272">
            <v>0</v>
          </cell>
          <cell r="CX1272">
            <v>0</v>
          </cell>
          <cell r="CY1272">
            <v>0</v>
          </cell>
          <cell r="CZ1272">
            <v>0</v>
          </cell>
          <cell r="DA1272">
            <v>0</v>
          </cell>
          <cell r="DB1272">
            <v>0</v>
          </cell>
          <cell r="DC1272">
            <v>0</v>
          </cell>
          <cell r="DD1272">
            <v>3139.2144619058417</v>
          </cell>
          <cell r="DE1272">
            <v>0</v>
          </cell>
          <cell r="DG1272">
            <v>3063.4032005213217</v>
          </cell>
          <cell r="DH1272">
            <v>0.82491330090687565</v>
          </cell>
          <cell r="DI1272">
            <v>0.03</v>
          </cell>
          <cell r="DJ1272">
            <v>75.811261384521927</v>
          </cell>
          <cell r="DK1272">
            <v>2.4747399027206268E-2</v>
          </cell>
          <cell r="DL1272">
            <v>0</v>
          </cell>
        </row>
        <row r="1273">
          <cell r="A1273" t="str">
            <v>B10433L1000R675M60</v>
          </cell>
          <cell r="B1273" t="str">
            <v>CURVA A RULLI MOT LR1000 Ri675-60°</v>
          </cell>
          <cell r="F1273">
            <v>7592.7339193833168</v>
          </cell>
          <cell r="H1273">
            <v>3568.5849421101589</v>
          </cell>
          <cell r="I1273">
            <v>0.53</v>
          </cell>
          <cell r="J1273" t="str">
            <v>OK</v>
          </cell>
          <cell r="K1273" t="str">
            <v>ICZZD</v>
          </cell>
          <cell r="L1273">
            <v>0.83575249690254239</v>
          </cell>
          <cell r="M1273">
            <v>2.2048536643521327E-2</v>
          </cell>
          <cell r="N1273">
            <v>0</v>
          </cell>
          <cell r="O1273">
            <v>0</v>
          </cell>
          <cell r="P1273">
            <v>0</v>
          </cell>
          <cell r="Q1273">
            <v>7.5957026778329167E-3</v>
          </cell>
          <cell r="R1273">
            <v>0</v>
          </cell>
          <cell r="S1273">
            <v>0</v>
          </cell>
          <cell r="T1273">
            <v>1.6457355801971319E-2</v>
          </cell>
          <cell r="U1273">
            <v>0</v>
          </cell>
          <cell r="V1273">
            <v>5.9859442844751108E-2</v>
          </cell>
          <cell r="W1273">
            <v>0</v>
          </cell>
          <cell r="X1273">
            <v>3.1809975462097739E-2</v>
          </cell>
          <cell r="Y1273">
            <v>0</v>
          </cell>
          <cell r="Z1273">
            <v>0</v>
          </cell>
          <cell r="AA1273">
            <v>0</v>
          </cell>
          <cell r="AB1273">
            <v>2.6476489667283106E-2</v>
          </cell>
          <cell r="AC1273">
            <v>0</v>
          </cell>
          <cell r="AD1273">
            <v>0</v>
          </cell>
          <cell r="AE1273">
            <v>0</v>
          </cell>
          <cell r="AF1273">
            <v>0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>
            <v>0</v>
          </cell>
          <cell r="AM1273">
            <v>0</v>
          </cell>
          <cell r="AN1273">
            <v>0</v>
          </cell>
          <cell r="AO1273">
            <v>0</v>
          </cell>
          <cell r="AP1273">
            <v>0</v>
          </cell>
          <cell r="AQ1273">
            <v>0</v>
          </cell>
          <cell r="AR1273">
            <v>0</v>
          </cell>
          <cell r="AS1273">
            <v>0</v>
          </cell>
          <cell r="AT1273">
            <v>0</v>
          </cell>
          <cell r="AU1273">
            <v>0</v>
          </cell>
          <cell r="AV1273">
            <v>2982.4537757773801</v>
          </cell>
          <cell r="AW1273">
            <v>78.682075861634274</v>
          </cell>
          <cell r="AX1273">
            <v>2.1856132183787298</v>
          </cell>
          <cell r="AY1273">
            <v>0</v>
          </cell>
          <cell r="AZ1273">
            <v>0</v>
          </cell>
          <cell r="BA1273">
            <v>0</v>
          </cell>
          <cell r="BB1273">
            <v>0</v>
          </cell>
          <cell r="BC1273">
            <v>0</v>
          </cell>
          <cell r="BD1273">
            <v>0</v>
          </cell>
          <cell r="BE1273">
            <v>27.105910200860357</v>
          </cell>
          <cell r="BF1273">
            <v>0.75294195002389885</v>
          </cell>
          <cell r="BG1273">
            <v>0</v>
          </cell>
          <cell r="BH1273">
            <v>0</v>
          </cell>
          <cell r="BI1273">
            <v>0</v>
          </cell>
          <cell r="BJ1273">
            <v>0</v>
          </cell>
          <cell r="BK1273">
            <v>58.729472101864104</v>
          </cell>
          <cell r="BL1273">
            <v>1.5455124237332658</v>
          </cell>
          <cell r="BM1273">
            <v>0</v>
          </cell>
          <cell r="BN1273">
            <v>0</v>
          </cell>
          <cell r="BO1273">
            <v>213.61350637888251</v>
          </cell>
          <cell r="BP1273">
            <v>6.5727232731963845</v>
          </cell>
          <cell r="BQ1273">
            <v>0</v>
          </cell>
          <cell r="BR1273">
            <v>0</v>
          </cell>
          <cell r="BS1273">
            <v>113.51659944293563</v>
          </cell>
          <cell r="BT1273">
            <v>3.4928184443980195</v>
          </cell>
          <cell r="BU1273">
            <v>0</v>
          </cell>
          <cell r="BV1273">
            <v>0</v>
          </cell>
          <cell r="BW1273">
            <v>0</v>
          </cell>
          <cell r="BX1273">
            <v>0</v>
          </cell>
          <cell r="BY1273">
            <v>0</v>
          </cell>
          <cell r="BZ1273">
            <v>0</v>
          </cell>
          <cell r="CA1273">
            <v>94.4836023466017</v>
          </cell>
          <cell r="CB1273">
            <v>2.5536108742324783</v>
          </cell>
          <cell r="CC1273">
            <v>0</v>
          </cell>
          <cell r="CD1273">
            <v>0</v>
          </cell>
          <cell r="CE1273">
            <v>0</v>
          </cell>
          <cell r="CF1273">
            <v>0</v>
          </cell>
          <cell r="CG1273">
            <v>0</v>
          </cell>
          <cell r="CH1273">
            <v>0</v>
          </cell>
          <cell r="CI1273">
            <v>0</v>
          </cell>
          <cell r="CJ1273">
            <v>0</v>
          </cell>
          <cell r="CK1273">
            <v>0</v>
          </cell>
          <cell r="CL1273">
            <v>0</v>
          </cell>
          <cell r="CM1273">
            <v>0</v>
          </cell>
          <cell r="CN1273">
            <v>0</v>
          </cell>
          <cell r="CO1273">
            <v>0</v>
          </cell>
          <cell r="CP1273">
            <v>0</v>
          </cell>
          <cell r="CQ1273">
            <v>0</v>
          </cell>
          <cell r="CR1273">
            <v>0</v>
          </cell>
          <cell r="CS1273">
            <v>0</v>
          </cell>
          <cell r="CT1273">
            <v>0</v>
          </cell>
          <cell r="CU1273">
            <v>0</v>
          </cell>
          <cell r="CV1273">
            <v>0</v>
          </cell>
          <cell r="CW1273">
            <v>0</v>
          </cell>
          <cell r="CX1273">
            <v>0</v>
          </cell>
          <cell r="CY1273">
            <v>0</v>
          </cell>
          <cell r="CZ1273">
            <v>0</v>
          </cell>
          <cell r="DA1273">
            <v>0</v>
          </cell>
          <cell r="DB1273">
            <v>0</v>
          </cell>
          <cell r="DC1273">
            <v>0</v>
          </cell>
          <cell r="DD1273">
            <v>3568.5849421101589</v>
          </cell>
          <cell r="DE1273">
            <v>0</v>
          </cell>
          <cell r="DG1273">
            <v>3482.4044886552724</v>
          </cell>
          <cell r="DH1273">
            <v>0.82491330090687565</v>
          </cell>
          <cell r="DI1273">
            <v>0.03</v>
          </cell>
          <cell r="DJ1273">
            <v>86.180453454886234</v>
          </cell>
          <cell r="DK1273">
            <v>2.4747399027206268E-2</v>
          </cell>
          <cell r="DL1273">
            <v>0</v>
          </cell>
        </row>
        <row r="1274">
          <cell r="A1274" t="str">
            <v>B10433L1000R675M90</v>
          </cell>
          <cell r="B1274" t="str">
            <v>CURVA A RULLI MOT LR1000 Ri675-90°</v>
          </cell>
          <cell r="F1274">
            <v>9419.8423457846602</v>
          </cell>
          <cell r="H1274">
            <v>4427.3259025187899</v>
          </cell>
          <cell r="I1274">
            <v>0.53</v>
          </cell>
          <cell r="J1274" t="str">
            <v>OK</v>
          </cell>
          <cell r="K1274" t="str">
            <v>ICZZD</v>
          </cell>
          <cell r="L1274">
            <v>0.83575249690254239</v>
          </cell>
          <cell r="M1274">
            <v>2.2048536643521327E-2</v>
          </cell>
          <cell r="N1274">
            <v>0</v>
          </cell>
          <cell r="O1274">
            <v>0</v>
          </cell>
          <cell r="P1274">
            <v>0</v>
          </cell>
          <cell r="Q1274">
            <v>7.5957026778329167E-3</v>
          </cell>
          <cell r="R1274">
            <v>0</v>
          </cell>
          <cell r="S1274">
            <v>0</v>
          </cell>
          <cell r="T1274">
            <v>1.6457355801971319E-2</v>
          </cell>
          <cell r="U1274">
            <v>0</v>
          </cell>
          <cell r="V1274">
            <v>5.9859442844751108E-2</v>
          </cell>
          <cell r="W1274">
            <v>0</v>
          </cell>
          <cell r="X1274">
            <v>3.1809975462097739E-2</v>
          </cell>
          <cell r="Y1274">
            <v>0</v>
          </cell>
          <cell r="Z1274">
            <v>0</v>
          </cell>
          <cell r="AA1274">
            <v>0</v>
          </cell>
          <cell r="AB1274">
            <v>2.6476489667283106E-2</v>
          </cell>
          <cell r="AC1274">
            <v>0</v>
          </cell>
          <cell r="AD1274">
            <v>0</v>
          </cell>
          <cell r="AE1274">
            <v>0</v>
          </cell>
          <cell r="AF1274">
            <v>0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>
            <v>0</v>
          </cell>
          <cell r="AM1274">
            <v>0</v>
          </cell>
          <cell r="AN1274">
            <v>0</v>
          </cell>
          <cell r="AO1274">
            <v>0</v>
          </cell>
          <cell r="AP1274">
            <v>0</v>
          </cell>
          <cell r="AQ1274">
            <v>0</v>
          </cell>
          <cell r="AR1274">
            <v>0</v>
          </cell>
          <cell r="AS1274">
            <v>0</v>
          </cell>
          <cell r="AT1274">
            <v>0</v>
          </cell>
          <cell r="AU1274">
            <v>0</v>
          </cell>
          <cell r="AV1274">
            <v>3700.1486776313805</v>
          </cell>
          <cell r="AW1274">
            <v>97.616057394496664</v>
          </cell>
          <cell r="AX1274">
            <v>2.7115571498471294</v>
          </cell>
          <cell r="AY1274">
            <v>0</v>
          </cell>
          <cell r="AZ1274">
            <v>0</v>
          </cell>
          <cell r="BA1274">
            <v>0</v>
          </cell>
          <cell r="BB1274">
            <v>0</v>
          </cell>
          <cell r="BC1274">
            <v>0</v>
          </cell>
          <cell r="BD1274">
            <v>0</v>
          </cell>
          <cell r="BE1274">
            <v>33.628651213401007</v>
          </cell>
          <cell r="BF1274">
            <v>0.93412920037225022</v>
          </cell>
          <cell r="BG1274">
            <v>0</v>
          </cell>
          <cell r="BH1274">
            <v>0</v>
          </cell>
          <cell r="BI1274">
            <v>0</v>
          </cell>
          <cell r="BJ1274">
            <v>0</v>
          </cell>
          <cell r="BK1274">
            <v>72.862077629035511</v>
          </cell>
          <cell r="BL1274">
            <v>1.9174230955009346</v>
          </cell>
          <cell r="BM1274">
            <v>0</v>
          </cell>
          <cell r="BN1274">
            <v>0</v>
          </cell>
          <cell r="BO1274">
            <v>265.01726181690964</v>
          </cell>
          <cell r="BP1274">
            <v>8.1543772866741424</v>
          </cell>
          <cell r="BQ1274">
            <v>0</v>
          </cell>
          <cell r="BR1274">
            <v>0</v>
          </cell>
          <cell r="BS1274">
            <v>140.83312832183245</v>
          </cell>
          <cell r="BT1274">
            <v>4.3333270252871525</v>
          </cell>
          <cell r="BU1274">
            <v>0</v>
          </cell>
          <cell r="BV1274">
            <v>0</v>
          </cell>
          <cell r="BW1274">
            <v>0</v>
          </cell>
          <cell r="BX1274">
            <v>0</v>
          </cell>
          <cell r="BY1274">
            <v>0</v>
          </cell>
          <cell r="BZ1274">
            <v>0</v>
          </cell>
          <cell r="CA1274">
            <v>117.22004851173359</v>
          </cell>
          <cell r="CB1274">
            <v>3.1681094192360431</v>
          </cell>
          <cell r="CC1274">
            <v>0</v>
          </cell>
          <cell r="CD1274">
            <v>0</v>
          </cell>
          <cell r="CE1274">
            <v>0</v>
          </cell>
          <cell r="CF1274">
            <v>0</v>
          </cell>
          <cell r="CG1274">
            <v>0</v>
          </cell>
          <cell r="CH1274">
            <v>0</v>
          </cell>
          <cell r="CI1274">
            <v>0</v>
          </cell>
          <cell r="CJ1274">
            <v>0</v>
          </cell>
          <cell r="CK1274">
            <v>0</v>
          </cell>
          <cell r="CL1274">
            <v>0</v>
          </cell>
          <cell r="CM1274">
            <v>0</v>
          </cell>
          <cell r="CN1274">
            <v>0</v>
          </cell>
          <cell r="CO1274">
            <v>0</v>
          </cell>
          <cell r="CP1274">
            <v>0</v>
          </cell>
          <cell r="CQ1274">
            <v>0</v>
          </cell>
          <cell r="CR1274">
            <v>0</v>
          </cell>
          <cell r="CS1274">
            <v>0</v>
          </cell>
          <cell r="CT1274">
            <v>0</v>
          </cell>
          <cell r="CU1274">
            <v>0</v>
          </cell>
          <cell r="CV1274">
            <v>0</v>
          </cell>
          <cell r="CW1274">
            <v>0</v>
          </cell>
          <cell r="CX1274">
            <v>0</v>
          </cell>
          <cell r="CY1274">
            <v>0</v>
          </cell>
          <cell r="CZ1274">
            <v>0</v>
          </cell>
          <cell r="DA1274">
            <v>0</v>
          </cell>
          <cell r="DB1274">
            <v>0</v>
          </cell>
          <cell r="DC1274">
            <v>0</v>
          </cell>
          <cell r="DD1274">
            <v>4427.325902518789</v>
          </cell>
          <cell r="DE1274">
            <v>0</v>
          </cell>
          <cell r="DG1274">
            <v>4320.4070649231771</v>
          </cell>
          <cell r="DH1274">
            <v>0.82491330090687565</v>
          </cell>
          <cell r="DI1274">
            <v>0.03</v>
          </cell>
          <cell r="DJ1274">
            <v>106.91883759561493</v>
          </cell>
          <cell r="DK1274">
            <v>2.4747399027206272E-2</v>
          </cell>
          <cell r="DL1274">
            <v>0</v>
          </cell>
        </row>
        <row r="1275">
          <cell r="A1275" t="str">
            <v>B10433L1000R675T15</v>
          </cell>
          <cell r="B1275" t="str">
            <v>CURVA A RULLI MOT LR1000 Ri675-15°-TRA</v>
          </cell>
          <cell r="F1275">
            <v>3892.3492970233215</v>
          </cell>
          <cell r="H1275">
            <v>1829.404169600961</v>
          </cell>
          <cell r="I1275">
            <v>0.53</v>
          </cell>
          <cell r="J1275" t="str">
            <v>OK</v>
          </cell>
          <cell r="K1275" t="str">
            <v>ICZZD</v>
          </cell>
          <cell r="L1275">
            <v>0.83575249690254239</v>
          </cell>
          <cell r="M1275">
            <v>2.2048536643521327E-2</v>
          </cell>
          <cell r="N1275">
            <v>0</v>
          </cell>
          <cell r="O1275">
            <v>0</v>
          </cell>
          <cell r="P1275">
            <v>0</v>
          </cell>
          <cell r="Q1275">
            <v>7.5957026778329167E-3</v>
          </cell>
          <cell r="R1275">
            <v>0</v>
          </cell>
          <cell r="S1275">
            <v>0</v>
          </cell>
          <cell r="T1275">
            <v>1.6457355801971319E-2</v>
          </cell>
          <cell r="U1275">
            <v>0</v>
          </cell>
          <cell r="V1275">
            <v>5.9859442844751108E-2</v>
          </cell>
          <cell r="W1275">
            <v>0</v>
          </cell>
          <cell r="X1275">
            <v>3.1809975462097739E-2</v>
          </cell>
          <cell r="Y1275">
            <v>0</v>
          </cell>
          <cell r="Z1275">
            <v>0</v>
          </cell>
          <cell r="AA1275">
            <v>0</v>
          </cell>
          <cell r="AB1275">
            <v>2.6476489667283106E-2</v>
          </cell>
          <cell r="AC1275">
            <v>0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>
            <v>0</v>
          </cell>
          <cell r="AM1275">
            <v>0</v>
          </cell>
          <cell r="AN1275">
            <v>0</v>
          </cell>
          <cell r="AO1275">
            <v>0</v>
          </cell>
          <cell r="AP1275">
            <v>0</v>
          </cell>
          <cell r="AQ1275">
            <v>0</v>
          </cell>
          <cell r="AR1275">
            <v>0</v>
          </cell>
          <cell r="AS1275">
            <v>0</v>
          </cell>
          <cell r="AT1275">
            <v>0</v>
          </cell>
          <cell r="AU1275">
            <v>0</v>
          </cell>
          <cell r="AV1275">
            <v>1528.9291025879254</v>
          </cell>
          <cell r="AW1275">
            <v>40.335684869257491</v>
          </cell>
          <cell r="AX1275">
            <v>1.120435690812708</v>
          </cell>
          <cell r="AY1275">
            <v>0</v>
          </cell>
          <cell r="AZ1275">
            <v>0</v>
          </cell>
          <cell r="BA1275">
            <v>0</v>
          </cell>
          <cell r="BB1275">
            <v>0</v>
          </cell>
          <cell r="BC1275">
            <v>0</v>
          </cell>
          <cell r="BD1275">
            <v>0</v>
          </cell>
          <cell r="BE1275">
            <v>13.895610149876724</v>
          </cell>
          <cell r="BF1275">
            <v>0.38598917082990902</v>
          </cell>
          <cell r="BG1275">
            <v>0</v>
          </cell>
          <cell r="BH1275">
            <v>0</v>
          </cell>
          <cell r="BI1275">
            <v>0</v>
          </cell>
          <cell r="BJ1275">
            <v>0</v>
          </cell>
          <cell r="BK1275">
            <v>30.107155324732901</v>
          </cell>
          <cell r="BL1275">
            <v>0.79229356117718164</v>
          </cell>
          <cell r="BM1275">
            <v>0</v>
          </cell>
          <cell r="BN1275">
            <v>0</v>
          </cell>
          <cell r="BO1275">
            <v>109.50711433017808</v>
          </cell>
          <cell r="BP1275">
            <v>3.3694496716977871</v>
          </cell>
          <cell r="BQ1275">
            <v>0</v>
          </cell>
          <cell r="BR1275">
            <v>0</v>
          </cell>
          <cell r="BS1275">
            <v>58.193301745265863</v>
          </cell>
          <cell r="BT1275">
            <v>1.790563130623565</v>
          </cell>
          <cell r="BU1275">
            <v>0</v>
          </cell>
          <cell r="BV1275">
            <v>0</v>
          </cell>
          <cell r="BW1275">
            <v>0</v>
          </cell>
          <cell r="BX1275">
            <v>0</v>
          </cell>
          <cell r="BY1275">
            <v>0</v>
          </cell>
          <cell r="BZ1275">
            <v>0</v>
          </cell>
          <cell r="CA1275">
            <v>48.436200593724479</v>
          </cell>
          <cell r="CB1275">
            <v>1.309086502533094</v>
          </cell>
          <cell r="CC1275">
            <v>0</v>
          </cell>
          <cell r="CD1275">
            <v>0</v>
          </cell>
          <cell r="CE1275">
            <v>0</v>
          </cell>
          <cell r="CF1275">
            <v>0</v>
          </cell>
          <cell r="CG1275">
            <v>0</v>
          </cell>
          <cell r="CH1275">
            <v>0</v>
          </cell>
          <cell r="CI1275">
            <v>0</v>
          </cell>
          <cell r="CJ1275">
            <v>0</v>
          </cell>
          <cell r="CK1275">
            <v>0</v>
          </cell>
          <cell r="CL1275">
            <v>0</v>
          </cell>
          <cell r="CM1275">
            <v>0</v>
          </cell>
          <cell r="CN1275">
            <v>0</v>
          </cell>
          <cell r="CO1275">
            <v>0</v>
          </cell>
          <cell r="CP1275">
            <v>0</v>
          </cell>
          <cell r="CQ1275">
            <v>0</v>
          </cell>
          <cell r="CR1275">
            <v>0</v>
          </cell>
          <cell r="CS1275">
            <v>0</v>
          </cell>
          <cell r="CT1275">
            <v>0</v>
          </cell>
          <cell r="CU1275">
            <v>0</v>
          </cell>
          <cell r="CV1275">
            <v>0</v>
          </cell>
          <cell r="CW1275">
            <v>0</v>
          </cell>
          <cell r="CX1275">
            <v>0</v>
          </cell>
          <cell r="CY1275">
            <v>0</v>
          </cell>
          <cell r="CZ1275">
            <v>0</v>
          </cell>
          <cell r="DA1275">
            <v>0</v>
          </cell>
          <cell r="DB1275">
            <v>0</v>
          </cell>
          <cell r="DC1275">
            <v>0</v>
          </cell>
          <cell r="DD1275">
            <v>1829.404169600961</v>
          </cell>
          <cell r="DE1275">
            <v>0</v>
          </cell>
          <cell r="DG1275">
            <v>1785.2245063882247</v>
          </cell>
          <cell r="DH1275">
            <v>0.82491330090687565</v>
          </cell>
          <cell r="DI1275">
            <v>0.03</v>
          </cell>
          <cell r="DJ1275">
            <v>44.179663212736742</v>
          </cell>
          <cell r="DK1275">
            <v>2.4747399027206268E-2</v>
          </cell>
          <cell r="DL1275">
            <v>0</v>
          </cell>
        </row>
        <row r="1276">
          <cell r="A1276" t="str">
            <v>B10433L1000R675T30</v>
          </cell>
          <cell r="B1276" t="str">
            <v>CURVA A RULLI MOT LR1000 Ri675-30°-TRA</v>
          </cell>
          <cell r="F1276">
            <v>4694.9787053319014</v>
          </cell>
          <cell r="H1276">
            <v>2206.6399915059937</v>
          </cell>
          <cell r="I1276">
            <v>0.53</v>
          </cell>
          <cell r="J1276" t="str">
            <v>OK</v>
          </cell>
          <cell r="K1276" t="str">
            <v>ICZZD</v>
          </cell>
          <cell r="L1276">
            <v>0.83575249690254239</v>
          </cell>
          <cell r="M1276">
            <v>2.2048536643521327E-2</v>
          </cell>
          <cell r="N1276">
            <v>0</v>
          </cell>
          <cell r="O1276">
            <v>0</v>
          </cell>
          <cell r="P1276">
            <v>0</v>
          </cell>
          <cell r="Q1276">
            <v>7.5957026778329167E-3</v>
          </cell>
          <cell r="R1276">
            <v>0</v>
          </cell>
          <cell r="S1276">
            <v>0</v>
          </cell>
          <cell r="T1276">
            <v>1.6457355801971319E-2</v>
          </cell>
          <cell r="U1276">
            <v>0</v>
          </cell>
          <cell r="V1276">
            <v>5.9859442844751108E-2</v>
          </cell>
          <cell r="W1276">
            <v>0</v>
          </cell>
          <cell r="X1276">
            <v>3.1809975462097739E-2</v>
          </cell>
          <cell r="Y1276">
            <v>0</v>
          </cell>
          <cell r="Z1276">
            <v>0</v>
          </cell>
          <cell r="AA1276">
            <v>0</v>
          </cell>
          <cell r="AB1276">
            <v>2.6476489667283106E-2</v>
          </cell>
          <cell r="AC1276">
            <v>0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>
            <v>0</v>
          </cell>
          <cell r="AM1276">
            <v>0</v>
          </cell>
          <cell r="AN1276">
            <v>0</v>
          </cell>
          <cell r="AO1276">
            <v>0</v>
          </cell>
          <cell r="AP1276">
            <v>0</v>
          </cell>
          <cell r="AQ1276">
            <v>0</v>
          </cell>
          <cell r="AR1276">
            <v>0</v>
          </cell>
          <cell r="AS1276">
            <v>0</v>
          </cell>
          <cell r="AT1276">
            <v>0</v>
          </cell>
          <cell r="AU1276">
            <v>0</v>
          </cell>
          <cell r="AV1276">
            <v>1844.2048826661392</v>
          </cell>
          <cell r="AW1276">
            <v>48.653182711779493</v>
          </cell>
          <cell r="AX1276">
            <v>1.3514772975494305</v>
          </cell>
          <cell r="AY1276">
            <v>0</v>
          </cell>
          <cell r="AZ1276">
            <v>0</v>
          </cell>
          <cell r="BA1276">
            <v>0</v>
          </cell>
          <cell r="BB1276">
            <v>0</v>
          </cell>
          <cell r="BC1276">
            <v>0</v>
          </cell>
          <cell r="BD1276">
            <v>0</v>
          </cell>
          <cell r="BE1276">
            <v>16.760981292495281</v>
          </cell>
          <cell r="BF1276">
            <v>0.46558281368042448</v>
          </cell>
          <cell r="BG1276">
            <v>0</v>
          </cell>
          <cell r="BH1276">
            <v>0</v>
          </cell>
          <cell r="BI1276">
            <v>0</v>
          </cell>
          <cell r="BJ1276">
            <v>0</v>
          </cell>
          <cell r="BK1276">
            <v>36.315459467073111</v>
          </cell>
          <cell r="BL1276">
            <v>0.95566998597560815</v>
          </cell>
          <cell r="BM1276">
            <v>0</v>
          </cell>
          <cell r="BN1276">
            <v>0</v>
          </cell>
          <cell r="BO1276">
            <v>132.08824045049511</v>
          </cell>
          <cell r="BP1276">
            <v>4.064253552322926</v>
          </cell>
          <cell r="BQ1276">
            <v>0</v>
          </cell>
          <cell r="BR1276">
            <v>0</v>
          </cell>
          <cell r="BS1276">
            <v>70.193163983489228</v>
          </cell>
          <cell r="BT1276">
            <v>2.1597896610304379</v>
          </cell>
          <cell r="BU1276">
            <v>0</v>
          </cell>
          <cell r="BV1276">
            <v>0</v>
          </cell>
          <cell r="BW1276">
            <v>0</v>
          </cell>
          <cell r="BX1276">
            <v>0</v>
          </cell>
          <cell r="BY1276">
            <v>0</v>
          </cell>
          <cell r="BZ1276">
            <v>0</v>
          </cell>
          <cell r="CA1276">
            <v>58.424080934522124</v>
          </cell>
          <cell r="CB1276">
            <v>1.5790292144465439</v>
          </cell>
          <cell r="CC1276">
            <v>0</v>
          </cell>
          <cell r="CD1276">
            <v>0</v>
          </cell>
          <cell r="CE1276">
            <v>0</v>
          </cell>
          <cell r="CF1276">
            <v>0</v>
          </cell>
          <cell r="CG1276">
            <v>0</v>
          </cell>
          <cell r="CH1276">
            <v>0</v>
          </cell>
          <cell r="CI1276">
            <v>0</v>
          </cell>
          <cell r="CJ1276">
            <v>0</v>
          </cell>
          <cell r="CK1276">
            <v>0</v>
          </cell>
          <cell r="CL1276">
            <v>0</v>
          </cell>
          <cell r="CM1276">
            <v>0</v>
          </cell>
          <cell r="CN1276">
            <v>0</v>
          </cell>
          <cell r="CO1276">
            <v>0</v>
          </cell>
          <cell r="CP1276">
            <v>0</v>
          </cell>
          <cell r="CQ1276">
            <v>0</v>
          </cell>
          <cell r="CR1276">
            <v>0</v>
          </cell>
          <cell r="CS1276">
            <v>0</v>
          </cell>
          <cell r="CT1276">
            <v>0</v>
          </cell>
          <cell r="CU1276">
            <v>0</v>
          </cell>
          <cell r="CV1276">
            <v>0</v>
          </cell>
          <cell r="CW1276">
            <v>0</v>
          </cell>
          <cell r="CX1276">
            <v>0</v>
          </cell>
          <cell r="CY1276">
            <v>0</v>
          </cell>
          <cell r="CZ1276">
            <v>0</v>
          </cell>
          <cell r="DA1276">
            <v>0</v>
          </cell>
          <cell r="DB1276">
            <v>0</v>
          </cell>
          <cell r="DC1276">
            <v>0</v>
          </cell>
          <cell r="DD1276">
            <v>2206.6399915059933</v>
          </cell>
          <cell r="DE1276">
            <v>0</v>
          </cell>
          <cell r="DG1276">
            <v>2153.3501754683743</v>
          </cell>
          <cell r="DH1276">
            <v>0.82491330090687565</v>
          </cell>
          <cell r="DI1276">
            <v>0.03</v>
          </cell>
          <cell r="DJ1276">
            <v>53.28981603762049</v>
          </cell>
          <cell r="DK1276">
            <v>2.4747399027206265E-2</v>
          </cell>
          <cell r="DL1276">
            <v>0</v>
          </cell>
        </row>
        <row r="1277">
          <cell r="A1277" t="str">
            <v>B10433L1000R675T45</v>
          </cell>
          <cell r="B1277" t="str">
            <v>CURVA A RULLI MOT LR1000 Ri675-45°-TRA</v>
          </cell>
          <cell r="F1277">
            <v>5497.6078418159295</v>
          </cell>
          <cell r="H1277">
            <v>2583.8756856534869</v>
          </cell>
          <cell r="I1277">
            <v>0.53</v>
          </cell>
          <cell r="J1277" t="str">
            <v>OK</v>
          </cell>
          <cell r="K1277" t="str">
            <v>ICZZD</v>
          </cell>
          <cell r="L1277">
            <v>0.83575249690254239</v>
          </cell>
          <cell r="M1277">
            <v>2.2048536643521327E-2</v>
          </cell>
          <cell r="N1277">
            <v>0</v>
          </cell>
          <cell r="O1277">
            <v>0</v>
          </cell>
          <cell r="P1277">
            <v>0</v>
          </cell>
          <cell r="Q1277">
            <v>7.5957026778329167E-3</v>
          </cell>
          <cell r="R1277">
            <v>0</v>
          </cell>
          <cell r="S1277">
            <v>0</v>
          </cell>
          <cell r="T1277">
            <v>1.6457355801971319E-2</v>
          </cell>
          <cell r="U1277">
            <v>0</v>
          </cell>
          <cell r="V1277">
            <v>5.9859442844751108E-2</v>
          </cell>
          <cell r="W1277">
            <v>0</v>
          </cell>
          <cell r="X1277">
            <v>3.1809975462097739E-2</v>
          </cell>
          <cell r="Y1277">
            <v>0</v>
          </cell>
          <cell r="Z1277">
            <v>0</v>
          </cell>
          <cell r="AA1277">
            <v>0</v>
          </cell>
          <cell r="AB1277">
            <v>2.6476489667283106E-2</v>
          </cell>
          <cell r="AC1277">
            <v>0</v>
          </cell>
          <cell r="AD1277">
            <v>0</v>
          </cell>
          <cell r="AE1277">
            <v>0</v>
          </cell>
          <cell r="AF1277">
            <v>0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>
            <v>0</v>
          </cell>
          <cell r="AM1277">
            <v>0</v>
          </cell>
          <cell r="AN1277">
            <v>0</v>
          </cell>
          <cell r="AO1277">
            <v>0</v>
          </cell>
          <cell r="AP1277">
            <v>0</v>
          </cell>
          <cell r="AQ1277">
            <v>0</v>
          </cell>
          <cell r="AR1277">
            <v>0</v>
          </cell>
          <cell r="AS1277">
            <v>0</v>
          </cell>
          <cell r="AT1277">
            <v>0</v>
          </cell>
          <cell r="AU1277">
            <v>0</v>
          </cell>
          <cell r="AV1277">
            <v>2159.4805559706706</v>
          </cell>
          <cell r="AW1277">
            <v>56.970677737434698</v>
          </cell>
          <cell r="AX1277">
            <v>1.5825188260398528</v>
          </cell>
          <cell r="AY1277">
            <v>0</v>
          </cell>
          <cell r="AZ1277">
            <v>0</v>
          </cell>
          <cell r="BA1277">
            <v>0</v>
          </cell>
          <cell r="BB1277">
            <v>0</v>
          </cell>
          <cell r="BC1277">
            <v>0</v>
          </cell>
          <cell r="BD1277">
            <v>0</v>
          </cell>
          <cell r="BE1277">
            <v>19.626351464705554</v>
          </cell>
          <cell r="BF1277">
            <v>0.54517642957515422</v>
          </cell>
          <cell r="BG1277">
            <v>0</v>
          </cell>
          <cell r="BH1277">
            <v>0</v>
          </cell>
          <cell r="BI1277">
            <v>0</v>
          </cell>
          <cell r="BJ1277">
            <v>0</v>
          </cell>
          <cell r="BK1277">
            <v>42.52376150686203</v>
          </cell>
          <cell r="BL1277">
            <v>1.1190463554437375</v>
          </cell>
          <cell r="BM1277">
            <v>0</v>
          </cell>
          <cell r="BN1277">
            <v>0</v>
          </cell>
          <cell r="BO1277">
            <v>154.66935892331699</v>
          </cell>
          <cell r="BP1277">
            <v>4.7590571976405229</v>
          </cell>
          <cell r="BQ1277">
            <v>0</v>
          </cell>
          <cell r="BR1277">
            <v>0</v>
          </cell>
          <cell r="BS1277">
            <v>82.193022157748388</v>
          </cell>
          <cell r="BT1277">
            <v>2.5290160663922583</v>
          </cell>
          <cell r="BU1277">
            <v>0</v>
          </cell>
          <cell r="BV1277">
            <v>0</v>
          </cell>
          <cell r="BW1277">
            <v>0</v>
          </cell>
          <cell r="BX1277">
            <v>0</v>
          </cell>
          <cell r="BY1277">
            <v>0</v>
          </cell>
          <cell r="BZ1277">
            <v>0</v>
          </cell>
          <cell r="CA1277">
            <v>68.411957892748603</v>
          </cell>
          <cell r="CB1277">
            <v>1.8489718349391515</v>
          </cell>
          <cell r="CC1277">
            <v>0</v>
          </cell>
          <cell r="CD1277">
            <v>0</v>
          </cell>
          <cell r="CE1277">
            <v>0</v>
          </cell>
          <cell r="CF1277">
            <v>0</v>
          </cell>
          <cell r="CG1277">
            <v>0</v>
          </cell>
          <cell r="CH1277">
            <v>0</v>
          </cell>
          <cell r="CI1277">
            <v>0</v>
          </cell>
          <cell r="CJ1277">
            <v>0</v>
          </cell>
          <cell r="CK1277">
            <v>0</v>
          </cell>
          <cell r="CL1277">
            <v>0</v>
          </cell>
          <cell r="CM1277">
            <v>0</v>
          </cell>
          <cell r="CN1277">
            <v>0</v>
          </cell>
          <cell r="CO1277">
            <v>0</v>
          </cell>
          <cell r="CP1277">
            <v>0</v>
          </cell>
          <cell r="CQ1277">
            <v>0</v>
          </cell>
          <cell r="CR1277">
            <v>0</v>
          </cell>
          <cell r="CS1277">
            <v>0</v>
          </cell>
          <cell r="CT1277">
            <v>0</v>
          </cell>
          <cell r="CU1277">
            <v>0</v>
          </cell>
          <cell r="CV1277">
            <v>0</v>
          </cell>
          <cell r="CW1277">
            <v>0</v>
          </cell>
          <cell r="CX1277">
            <v>0</v>
          </cell>
          <cell r="CY1277">
            <v>0</v>
          </cell>
          <cell r="CZ1277">
            <v>0</v>
          </cell>
          <cell r="DA1277">
            <v>0</v>
          </cell>
          <cell r="DB1277">
            <v>0</v>
          </cell>
          <cell r="DC1277">
            <v>0</v>
          </cell>
          <cell r="DD1277">
            <v>2583.8756856534869</v>
          </cell>
          <cell r="DE1277">
            <v>0</v>
          </cell>
          <cell r="DG1277">
            <v>2521.4757198762959</v>
          </cell>
          <cell r="DH1277">
            <v>0.82491330090687565</v>
          </cell>
          <cell r="DI1277">
            <v>0.03</v>
          </cell>
          <cell r="DJ1277">
            <v>62.399965777190872</v>
          </cell>
          <cell r="DK1277">
            <v>2.4747399027206268E-2</v>
          </cell>
          <cell r="DL1277">
            <v>0</v>
          </cell>
        </row>
        <row r="1278">
          <cell r="A1278" t="str">
            <v>B10433L1000R675T60</v>
          </cell>
          <cell r="B1278" t="str">
            <v>CURVA A RULLI MOT LR1000 Ri675-60°-TRA</v>
          </cell>
          <cell r="F1278">
            <v>6300.2372501245036</v>
          </cell>
          <cell r="H1278">
            <v>2961.1115075585167</v>
          </cell>
          <cell r="I1278">
            <v>0.53</v>
          </cell>
          <cell r="J1278" t="str">
            <v>OK</v>
          </cell>
          <cell r="K1278" t="str">
            <v>ICZZD</v>
          </cell>
          <cell r="L1278">
            <v>0.83575249690254239</v>
          </cell>
          <cell r="M1278">
            <v>2.2048536643521327E-2</v>
          </cell>
          <cell r="N1278">
            <v>0</v>
          </cell>
          <cell r="O1278">
            <v>0</v>
          </cell>
          <cell r="P1278">
            <v>0</v>
          </cell>
          <cell r="Q1278">
            <v>7.5957026778329167E-3</v>
          </cell>
          <cell r="R1278">
            <v>0</v>
          </cell>
          <cell r="S1278">
            <v>0</v>
          </cell>
          <cell r="T1278">
            <v>1.6457355801971319E-2</v>
          </cell>
          <cell r="U1278">
            <v>0</v>
          </cell>
          <cell r="V1278">
            <v>5.9859442844751108E-2</v>
          </cell>
          <cell r="W1278">
            <v>0</v>
          </cell>
          <cell r="X1278">
            <v>3.1809975462097739E-2</v>
          </cell>
          <cell r="Y1278">
            <v>0</v>
          </cell>
          <cell r="Z1278">
            <v>0</v>
          </cell>
          <cell r="AA1278">
            <v>0</v>
          </cell>
          <cell r="AB1278">
            <v>2.6476489667283106E-2</v>
          </cell>
          <cell r="AC1278">
            <v>0</v>
          </cell>
          <cell r="AD1278">
            <v>0</v>
          </cell>
          <cell r="AE1278">
            <v>0</v>
          </cell>
          <cell r="AF1278">
            <v>0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>
            <v>0</v>
          </cell>
          <cell r="AM1278">
            <v>0</v>
          </cell>
          <cell r="AN1278">
            <v>0</v>
          </cell>
          <cell r="AO1278">
            <v>0</v>
          </cell>
          <cell r="AP1278">
            <v>0</v>
          </cell>
          <cell r="AQ1278">
            <v>0</v>
          </cell>
          <cell r="AR1278">
            <v>0</v>
          </cell>
          <cell r="AS1278">
            <v>0</v>
          </cell>
          <cell r="AT1278">
            <v>0</v>
          </cell>
          <cell r="AU1278">
            <v>0</v>
          </cell>
          <cell r="AV1278">
            <v>2474.7563360488816</v>
          </cell>
          <cell r="AW1278">
            <v>65.288175579956629</v>
          </cell>
          <cell r="AX1278">
            <v>1.8135604327765731</v>
          </cell>
          <cell r="AY1278">
            <v>0</v>
          </cell>
          <cell r="AZ1278">
            <v>0</v>
          </cell>
          <cell r="BA1278">
            <v>0</v>
          </cell>
          <cell r="BB1278">
            <v>0</v>
          </cell>
          <cell r="BC1278">
            <v>0</v>
          </cell>
          <cell r="BD1278">
            <v>0</v>
          </cell>
          <cell r="BE1278">
            <v>22.491722607324089</v>
          </cell>
          <cell r="BF1278">
            <v>0.62477007242566918</v>
          </cell>
          <cell r="BG1278">
            <v>0</v>
          </cell>
          <cell r="BH1278">
            <v>0</v>
          </cell>
          <cell r="BI1278">
            <v>0</v>
          </cell>
          <cell r="BJ1278">
            <v>0</v>
          </cell>
          <cell r="BK1278">
            <v>48.732065649202191</v>
          </cell>
          <cell r="BL1278">
            <v>1.2824227802421628</v>
          </cell>
          <cell r="BM1278">
            <v>0</v>
          </cell>
          <cell r="BN1278">
            <v>0</v>
          </cell>
          <cell r="BO1278">
            <v>177.25048504363383</v>
          </cell>
          <cell r="BP1278">
            <v>5.453861078265656</v>
          </cell>
          <cell r="BQ1278">
            <v>0</v>
          </cell>
          <cell r="BR1278">
            <v>0</v>
          </cell>
          <cell r="BS1278">
            <v>94.19288439597166</v>
          </cell>
          <cell r="BT1278">
            <v>2.8982425967991281</v>
          </cell>
          <cell r="BU1278">
            <v>0</v>
          </cell>
          <cell r="BV1278">
            <v>0</v>
          </cell>
          <cell r="BW1278">
            <v>0</v>
          </cell>
          <cell r="BX1278">
            <v>0</v>
          </cell>
          <cell r="BY1278">
            <v>0</v>
          </cell>
          <cell r="BZ1278">
            <v>0</v>
          </cell>
          <cell r="CA1278">
            <v>78.399838233546163</v>
          </cell>
          <cell r="CB1278">
            <v>2.1189145468525989</v>
          </cell>
          <cell r="CC1278">
            <v>0</v>
          </cell>
          <cell r="CD1278">
            <v>0</v>
          </cell>
          <cell r="CE1278">
            <v>0</v>
          </cell>
          <cell r="CF1278">
            <v>0</v>
          </cell>
          <cell r="CG1278">
            <v>0</v>
          </cell>
          <cell r="CH1278">
            <v>0</v>
          </cell>
          <cell r="CI1278">
            <v>0</v>
          </cell>
          <cell r="CJ1278">
            <v>0</v>
          </cell>
          <cell r="CK1278">
            <v>0</v>
          </cell>
          <cell r="CL1278">
            <v>0</v>
          </cell>
          <cell r="CM1278">
            <v>0</v>
          </cell>
          <cell r="CN1278">
            <v>0</v>
          </cell>
          <cell r="CO1278">
            <v>0</v>
          </cell>
          <cell r="CP1278">
            <v>0</v>
          </cell>
          <cell r="CQ1278">
            <v>0</v>
          </cell>
          <cell r="CR1278">
            <v>0</v>
          </cell>
          <cell r="CS1278">
            <v>0</v>
          </cell>
          <cell r="CT1278">
            <v>0</v>
          </cell>
          <cell r="CU1278">
            <v>0</v>
          </cell>
          <cell r="CV1278">
            <v>0</v>
          </cell>
          <cell r="CW1278">
            <v>0</v>
          </cell>
          <cell r="CX1278">
            <v>0</v>
          </cell>
          <cell r="CY1278">
            <v>0</v>
          </cell>
          <cell r="CZ1278">
            <v>0</v>
          </cell>
          <cell r="DA1278">
            <v>0</v>
          </cell>
          <cell r="DB1278">
            <v>0</v>
          </cell>
          <cell r="DC1278">
            <v>0</v>
          </cell>
          <cell r="DD1278">
            <v>2961.1115075585162</v>
          </cell>
          <cell r="DE1278">
            <v>0</v>
          </cell>
          <cell r="DG1278">
            <v>2889.6013889564429</v>
          </cell>
          <cell r="DH1278">
            <v>0.82491330090687565</v>
          </cell>
          <cell r="DI1278">
            <v>0.03</v>
          </cell>
          <cell r="DJ1278">
            <v>71.510118602074556</v>
          </cell>
          <cell r="DK1278">
            <v>2.4747399027206268E-2</v>
          </cell>
          <cell r="DL1278">
            <v>0</v>
          </cell>
        </row>
        <row r="1279">
          <cell r="A1279" t="str">
            <v>B10475C05LR0600</v>
          </cell>
          <cell r="B1279" t="str">
            <v>DEVIO A CINGHIOLI 05C LR0600</v>
          </cell>
          <cell r="F1279">
            <v>8811.793290212765</v>
          </cell>
          <cell r="H1279">
            <v>4141.5428463999997</v>
          </cell>
          <cell r="I1279">
            <v>0.53</v>
          </cell>
          <cell r="J1279" t="str">
            <v>OK</v>
          </cell>
          <cell r="K1279" t="str">
            <v>NEWZD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0</v>
          </cell>
          <cell r="AA1279">
            <v>0</v>
          </cell>
          <cell r="AB1279">
            <v>0</v>
          </cell>
          <cell r="AC1279">
            <v>0</v>
          </cell>
          <cell r="AD1279">
            <v>0</v>
          </cell>
          <cell r="AE1279">
            <v>0</v>
          </cell>
          <cell r="AF1279">
            <v>0</v>
          </cell>
          <cell r="AG1279">
            <v>0</v>
          </cell>
          <cell r="AH1279">
            <v>0</v>
          </cell>
          <cell r="AI1279">
            <v>0</v>
          </cell>
          <cell r="AJ1279">
            <v>0</v>
          </cell>
          <cell r="AK1279">
            <v>0</v>
          </cell>
          <cell r="AL1279">
            <v>0</v>
          </cell>
          <cell r="AM1279">
            <v>0</v>
          </cell>
          <cell r="AN1279">
            <v>0</v>
          </cell>
          <cell r="AO1279">
            <v>0</v>
          </cell>
          <cell r="AP1279">
            <v>0</v>
          </cell>
          <cell r="AQ1279">
            <v>0</v>
          </cell>
          <cell r="AR1279">
            <v>0</v>
          </cell>
          <cell r="AS1279">
            <v>0</v>
          </cell>
          <cell r="AT1279">
            <v>0</v>
          </cell>
          <cell r="AU1279">
            <v>0</v>
          </cell>
          <cell r="AV1279">
            <v>3167.0428464000001</v>
          </cell>
          <cell r="AW1279">
            <v>432</v>
          </cell>
          <cell r="AX1279">
            <v>12</v>
          </cell>
          <cell r="AY1279">
            <v>0</v>
          </cell>
          <cell r="AZ1279">
            <v>0</v>
          </cell>
          <cell r="BA1279">
            <v>0</v>
          </cell>
          <cell r="BB1279">
            <v>0</v>
          </cell>
          <cell r="BC1279">
            <v>0</v>
          </cell>
          <cell r="BD1279">
            <v>0</v>
          </cell>
          <cell r="BE1279">
            <v>90</v>
          </cell>
          <cell r="BF1279">
            <v>2.5</v>
          </cell>
          <cell r="BG1279">
            <v>0</v>
          </cell>
          <cell r="BH1279">
            <v>0</v>
          </cell>
          <cell r="BI1279">
            <v>0</v>
          </cell>
          <cell r="BJ1279">
            <v>0</v>
          </cell>
          <cell r="BK1279">
            <v>114</v>
          </cell>
          <cell r="BL1279">
            <v>3</v>
          </cell>
          <cell r="BM1279">
            <v>0</v>
          </cell>
          <cell r="BN1279">
            <v>0</v>
          </cell>
          <cell r="BO1279">
            <v>65</v>
          </cell>
          <cell r="BP1279">
            <v>2</v>
          </cell>
          <cell r="BQ1279">
            <v>0</v>
          </cell>
          <cell r="BR1279">
            <v>0</v>
          </cell>
          <cell r="BS1279">
            <v>162.5</v>
          </cell>
          <cell r="BT1279">
            <v>5</v>
          </cell>
          <cell r="BU1279">
            <v>0</v>
          </cell>
          <cell r="BV1279">
            <v>0</v>
          </cell>
          <cell r="BW1279">
            <v>0</v>
          </cell>
          <cell r="BX1279">
            <v>0</v>
          </cell>
          <cell r="BY1279">
            <v>0</v>
          </cell>
          <cell r="BZ1279">
            <v>0</v>
          </cell>
          <cell r="CA1279">
            <v>111</v>
          </cell>
          <cell r="CB1279">
            <v>3</v>
          </cell>
          <cell r="CC1279">
            <v>0</v>
          </cell>
          <cell r="CD1279">
            <v>0</v>
          </cell>
          <cell r="CE1279">
            <v>0</v>
          </cell>
          <cell r="CF1279">
            <v>0</v>
          </cell>
          <cell r="CG1279">
            <v>0</v>
          </cell>
          <cell r="CH1279">
            <v>0</v>
          </cell>
          <cell r="CI1279">
            <v>0</v>
          </cell>
          <cell r="CJ1279">
            <v>0</v>
          </cell>
          <cell r="CK1279">
            <v>0</v>
          </cell>
          <cell r="CL1279">
            <v>0</v>
          </cell>
          <cell r="CM1279">
            <v>0</v>
          </cell>
          <cell r="CN1279">
            <v>0</v>
          </cell>
          <cell r="CO1279">
            <v>0</v>
          </cell>
          <cell r="CP1279">
            <v>0</v>
          </cell>
          <cell r="CQ1279">
            <v>0</v>
          </cell>
          <cell r="CR1279">
            <v>0</v>
          </cell>
          <cell r="CS1279">
            <v>0</v>
          </cell>
          <cell r="CT1279">
            <v>0</v>
          </cell>
          <cell r="CU1279">
            <v>0</v>
          </cell>
          <cell r="CV1279">
            <v>0</v>
          </cell>
          <cell r="CW1279">
            <v>0</v>
          </cell>
          <cell r="CX1279">
            <v>0</v>
          </cell>
          <cell r="CY1279">
            <v>0</v>
          </cell>
          <cell r="CZ1279">
            <v>0</v>
          </cell>
          <cell r="DA1279">
            <v>0</v>
          </cell>
          <cell r="DB1279">
            <v>0</v>
          </cell>
          <cell r="DC1279">
            <v>0</v>
          </cell>
          <cell r="DD1279">
            <v>4141.5428463999997</v>
          </cell>
          <cell r="DE1279">
            <v>0</v>
          </cell>
          <cell r="DG1279">
            <v>3074.7988800000003</v>
          </cell>
          <cell r="DI1279">
            <v>0.03</v>
          </cell>
          <cell r="DJ1279">
            <v>92.243966400000005</v>
          </cell>
          <cell r="DK1279">
            <v>2.2780231623702719E-2</v>
          </cell>
          <cell r="DL1279">
            <v>0</v>
          </cell>
        </row>
        <row r="1280">
          <cell r="A1280" t="str">
            <v>B10475C05LR0800</v>
          </cell>
          <cell r="B1280" t="str">
            <v>DEVIO A CINGHIOLI 05C LR0800</v>
          </cell>
          <cell r="F1280">
            <v>8811.793290212765</v>
          </cell>
          <cell r="H1280">
            <v>4141.5428463999997</v>
          </cell>
          <cell r="I1280">
            <v>0.53</v>
          </cell>
          <cell r="J1280" t="str">
            <v>OK</v>
          </cell>
          <cell r="K1280" t="str">
            <v>NEWZD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0</v>
          </cell>
          <cell r="AA1280">
            <v>0</v>
          </cell>
          <cell r="AB1280">
            <v>0</v>
          </cell>
          <cell r="AC1280">
            <v>0</v>
          </cell>
          <cell r="AD1280">
            <v>0</v>
          </cell>
          <cell r="AE1280">
            <v>0</v>
          </cell>
          <cell r="AF1280">
            <v>0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>
            <v>0</v>
          </cell>
          <cell r="AM1280">
            <v>0</v>
          </cell>
          <cell r="AN1280">
            <v>0</v>
          </cell>
          <cell r="AO1280">
            <v>0</v>
          </cell>
          <cell r="AP1280">
            <v>0</v>
          </cell>
          <cell r="AQ1280">
            <v>0</v>
          </cell>
          <cell r="AR1280">
            <v>0</v>
          </cell>
          <cell r="AS1280">
            <v>0</v>
          </cell>
          <cell r="AT1280">
            <v>0</v>
          </cell>
          <cell r="AU1280">
            <v>0</v>
          </cell>
          <cell r="AV1280">
            <v>3167.0428464000001</v>
          </cell>
          <cell r="AW1280">
            <v>432</v>
          </cell>
          <cell r="AX1280">
            <v>12</v>
          </cell>
          <cell r="AY1280">
            <v>0</v>
          </cell>
          <cell r="AZ1280">
            <v>0</v>
          </cell>
          <cell r="BA1280">
            <v>0</v>
          </cell>
          <cell r="BB1280">
            <v>0</v>
          </cell>
          <cell r="BC1280">
            <v>0</v>
          </cell>
          <cell r="BD1280">
            <v>0</v>
          </cell>
          <cell r="BE1280">
            <v>90</v>
          </cell>
          <cell r="BF1280">
            <v>2.5</v>
          </cell>
          <cell r="BG1280">
            <v>0</v>
          </cell>
          <cell r="BH1280">
            <v>0</v>
          </cell>
          <cell r="BI1280">
            <v>0</v>
          </cell>
          <cell r="BJ1280">
            <v>0</v>
          </cell>
          <cell r="BK1280">
            <v>114</v>
          </cell>
          <cell r="BL1280">
            <v>3</v>
          </cell>
          <cell r="BM1280">
            <v>0</v>
          </cell>
          <cell r="BN1280">
            <v>0</v>
          </cell>
          <cell r="BO1280">
            <v>65</v>
          </cell>
          <cell r="BP1280">
            <v>2</v>
          </cell>
          <cell r="BQ1280">
            <v>0</v>
          </cell>
          <cell r="BR1280">
            <v>0</v>
          </cell>
          <cell r="BS1280">
            <v>162.5</v>
          </cell>
          <cell r="BT1280">
            <v>5</v>
          </cell>
          <cell r="BU1280">
            <v>0</v>
          </cell>
          <cell r="BV1280">
            <v>0</v>
          </cell>
          <cell r="BW1280">
            <v>0</v>
          </cell>
          <cell r="BX1280">
            <v>0</v>
          </cell>
          <cell r="BY1280">
            <v>0</v>
          </cell>
          <cell r="BZ1280">
            <v>0</v>
          </cell>
          <cell r="CA1280">
            <v>111</v>
          </cell>
          <cell r="CB1280">
            <v>3</v>
          </cell>
          <cell r="CC1280">
            <v>0</v>
          </cell>
          <cell r="CD1280">
            <v>0</v>
          </cell>
          <cell r="CE1280">
            <v>0</v>
          </cell>
          <cell r="CF1280">
            <v>0</v>
          </cell>
          <cell r="CG1280">
            <v>0</v>
          </cell>
          <cell r="CH1280">
            <v>0</v>
          </cell>
          <cell r="CI1280">
            <v>0</v>
          </cell>
          <cell r="CJ1280">
            <v>0</v>
          </cell>
          <cell r="CK1280">
            <v>0</v>
          </cell>
          <cell r="CL1280">
            <v>0</v>
          </cell>
          <cell r="CM1280">
            <v>0</v>
          </cell>
          <cell r="CN1280">
            <v>0</v>
          </cell>
          <cell r="CO1280">
            <v>0</v>
          </cell>
          <cell r="CP1280">
            <v>0</v>
          </cell>
          <cell r="CQ1280">
            <v>0</v>
          </cell>
          <cell r="CR1280">
            <v>0</v>
          </cell>
          <cell r="CS1280">
            <v>0</v>
          </cell>
          <cell r="CT1280">
            <v>0</v>
          </cell>
          <cell r="CU1280">
            <v>0</v>
          </cell>
          <cell r="CV1280">
            <v>0</v>
          </cell>
          <cell r="CW1280">
            <v>0</v>
          </cell>
          <cell r="CX1280">
            <v>0</v>
          </cell>
          <cell r="CY1280">
            <v>0</v>
          </cell>
          <cell r="CZ1280">
            <v>0</v>
          </cell>
          <cell r="DA1280">
            <v>0</v>
          </cell>
          <cell r="DB1280">
            <v>0</v>
          </cell>
          <cell r="DC1280">
            <v>0</v>
          </cell>
          <cell r="DD1280">
            <v>4141.5428463999997</v>
          </cell>
          <cell r="DE1280">
            <v>0</v>
          </cell>
          <cell r="DG1280">
            <v>3074.7988800000003</v>
          </cell>
          <cell r="DI1280">
            <v>0.03</v>
          </cell>
          <cell r="DJ1280">
            <v>92.243966400000005</v>
          </cell>
          <cell r="DK1280">
            <v>2.2780231623702719E-2</v>
          </cell>
          <cell r="DL1280">
            <v>0</v>
          </cell>
        </row>
        <row r="1281">
          <cell r="A1281" t="str">
            <v>B10475C05LR1000</v>
          </cell>
          <cell r="B1281" t="str">
            <v>DEVIO A CINGHIOLI 05C LR1000</v>
          </cell>
          <cell r="F1281">
            <v>8811.793290212765</v>
          </cell>
          <cell r="H1281">
            <v>4141.5428463999997</v>
          </cell>
          <cell r="I1281">
            <v>0.53</v>
          </cell>
          <cell r="J1281" t="str">
            <v>OK</v>
          </cell>
          <cell r="K1281" t="str">
            <v>NEWZD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0</v>
          </cell>
          <cell r="AA1281">
            <v>0</v>
          </cell>
          <cell r="AB1281">
            <v>0</v>
          </cell>
          <cell r="AC1281">
            <v>0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>
            <v>0</v>
          </cell>
          <cell r="AM1281">
            <v>0</v>
          </cell>
          <cell r="AN1281">
            <v>0</v>
          </cell>
          <cell r="AO1281">
            <v>0</v>
          </cell>
          <cell r="AP1281">
            <v>0</v>
          </cell>
          <cell r="AQ1281">
            <v>0</v>
          </cell>
          <cell r="AR1281">
            <v>0</v>
          </cell>
          <cell r="AS1281">
            <v>0</v>
          </cell>
          <cell r="AT1281">
            <v>0</v>
          </cell>
          <cell r="AU1281">
            <v>0</v>
          </cell>
          <cell r="AV1281">
            <v>3167.0428464000001</v>
          </cell>
          <cell r="AW1281">
            <v>432</v>
          </cell>
          <cell r="AX1281">
            <v>12</v>
          </cell>
          <cell r="AY1281">
            <v>0</v>
          </cell>
          <cell r="AZ1281">
            <v>0</v>
          </cell>
          <cell r="BA1281">
            <v>0</v>
          </cell>
          <cell r="BB1281">
            <v>0</v>
          </cell>
          <cell r="BC1281">
            <v>0</v>
          </cell>
          <cell r="BD1281">
            <v>0</v>
          </cell>
          <cell r="BE1281">
            <v>90</v>
          </cell>
          <cell r="BF1281">
            <v>2.5</v>
          </cell>
          <cell r="BG1281">
            <v>0</v>
          </cell>
          <cell r="BH1281">
            <v>0</v>
          </cell>
          <cell r="BI1281">
            <v>0</v>
          </cell>
          <cell r="BJ1281">
            <v>0</v>
          </cell>
          <cell r="BK1281">
            <v>114</v>
          </cell>
          <cell r="BL1281">
            <v>3</v>
          </cell>
          <cell r="BM1281">
            <v>0</v>
          </cell>
          <cell r="BN1281">
            <v>0</v>
          </cell>
          <cell r="BO1281">
            <v>65</v>
          </cell>
          <cell r="BP1281">
            <v>2</v>
          </cell>
          <cell r="BQ1281">
            <v>0</v>
          </cell>
          <cell r="BR1281">
            <v>0</v>
          </cell>
          <cell r="BS1281">
            <v>162.5</v>
          </cell>
          <cell r="BT1281">
            <v>5</v>
          </cell>
          <cell r="BU1281">
            <v>0</v>
          </cell>
          <cell r="BV1281">
            <v>0</v>
          </cell>
          <cell r="BW1281">
            <v>0</v>
          </cell>
          <cell r="BX1281">
            <v>0</v>
          </cell>
          <cell r="BY1281">
            <v>0</v>
          </cell>
          <cell r="BZ1281">
            <v>0</v>
          </cell>
          <cell r="CA1281">
            <v>111</v>
          </cell>
          <cell r="CB1281">
            <v>3</v>
          </cell>
          <cell r="CC1281">
            <v>0</v>
          </cell>
          <cell r="CD1281">
            <v>0</v>
          </cell>
          <cell r="CE1281">
            <v>0</v>
          </cell>
          <cell r="CF1281">
            <v>0</v>
          </cell>
          <cell r="CG1281">
            <v>0</v>
          </cell>
          <cell r="CH1281">
            <v>0</v>
          </cell>
          <cell r="CI1281">
            <v>0</v>
          </cell>
          <cell r="CJ1281">
            <v>0</v>
          </cell>
          <cell r="CK1281">
            <v>0</v>
          </cell>
          <cell r="CL1281">
            <v>0</v>
          </cell>
          <cell r="CM1281">
            <v>0</v>
          </cell>
          <cell r="CN1281">
            <v>0</v>
          </cell>
          <cell r="CO1281">
            <v>0</v>
          </cell>
          <cell r="CP1281">
            <v>0</v>
          </cell>
          <cell r="CQ1281">
            <v>0</v>
          </cell>
          <cell r="CR1281">
            <v>0</v>
          </cell>
          <cell r="CS1281">
            <v>0</v>
          </cell>
          <cell r="CT1281">
            <v>0</v>
          </cell>
          <cell r="CU1281">
            <v>0</v>
          </cell>
          <cell r="CV1281">
            <v>0</v>
          </cell>
          <cell r="CW1281">
            <v>0</v>
          </cell>
          <cell r="CX1281">
            <v>0</v>
          </cell>
          <cell r="CY1281">
            <v>0</v>
          </cell>
          <cell r="CZ1281">
            <v>0</v>
          </cell>
          <cell r="DA1281">
            <v>0</v>
          </cell>
          <cell r="DB1281">
            <v>0</v>
          </cell>
          <cell r="DC1281">
            <v>0</v>
          </cell>
          <cell r="DD1281">
            <v>4141.5428463999997</v>
          </cell>
          <cell r="DE1281">
            <v>0</v>
          </cell>
          <cell r="DG1281">
            <v>3074.7988800000003</v>
          </cell>
          <cell r="DI1281">
            <v>0.03</v>
          </cell>
          <cell r="DJ1281">
            <v>92.243966400000005</v>
          </cell>
          <cell r="DK1281">
            <v>2.2780231623702719E-2</v>
          </cell>
          <cell r="DL1281">
            <v>0</v>
          </cell>
        </row>
        <row r="1282">
          <cell r="A1282" t="str">
            <v>B10475C05LR1200</v>
          </cell>
          <cell r="B1282" t="str">
            <v>DEVIO A CINGHIOLI 05C LR1200</v>
          </cell>
          <cell r="F1282">
            <v>8811.793290212765</v>
          </cell>
          <cell r="H1282">
            <v>4141.5428463999997</v>
          </cell>
          <cell r="I1282">
            <v>0.53</v>
          </cell>
          <cell r="J1282" t="str">
            <v>OK</v>
          </cell>
          <cell r="K1282" t="str">
            <v>NEWZD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0</v>
          </cell>
          <cell r="AA1282">
            <v>0</v>
          </cell>
          <cell r="AB1282">
            <v>0</v>
          </cell>
          <cell r="AC1282">
            <v>0</v>
          </cell>
          <cell r="AD1282">
            <v>0</v>
          </cell>
          <cell r="AE1282">
            <v>0</v>
          </cell>
          <cell r="AF1282">
            <v>0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>
            <v>0</v>
          </cell>
          <cell r="AM1282">
            <v>0</v>
          </cell>
          <cell r="AN1282">
            <v>0</v>
          </cell>
          <cell r="AO1282">
            <v>0</v>
          </cell>
          <cell r="AP1282">
            <v>0</v>
          </cell>
          <cell r="AQ1282">
            <v>0</v>
          </cell>
          <cell r="AR1282">
            <v>0</v>
          </cell>
          <cell r="AS1282">
            <v>0</v>
          </cell>
          <cell r="AT1282">
            <v>0</v>
          </cell>
          <cell r="AU1282">
            <v>0</v>
          </cell>
          <cell r="AV1282">
            <v>3167.0428464000001</v>
          </cell>
          <cell r="AW1282">
            <v>432</v>
          </cell>
          <cell r="AX1282">
            <v>12</v>
          </cell>
          <cell r="AY1282">
            <v>0</v>
          </cell>
          <cell r="AZ1282">
            <v>0</v>
          </cell>
          <cell r="BA1282">
            <v>0</v>
          </cell>
          <cell r="BB1282">
            <v>0</v>
          </cell>
          <cell r="BC1282">
            <v>0</v>
          </cell>
          <cell r="BD1282">
            <v>0</v>
          </cell>
          <cell r="BE1282">
            <v>90</v>
          </cell>
          <cell r="BF1282">
            <v>2.5</v>
          </cell>
          <cell r="BG1282">
            <v>0</v>
          </cell>
          <cell r="BH1282">
            <v>0</v>
          </cell>
          <cell r="BI1282">
            <v>0</v>
          </cell>
          <cell r="BJ1282">
            <v>0</v>
          </cell>
          <cell r="BK1282">
            <v>114</v>
          </cell>
          <cell r="BL1282">
            <v>3</v>
          </cell>
          <cell r="BM1282">
            <v>0</v>
          </cell>
          <cell r="BN1282">
            <v>0</v>
          </cell>
          <cell r="BO1282">
            <v>65</v>
          </cell>
          <cell r="BP1282">
            <v>2</v>
          </cell>
          <cell r="BQ1282">
            <v>0</v>
          </cell>
          <cell r="BR1282">
            <v>0</v>
          </cell>
          <cell r="BS1282">
            <v>162.5</v>
          </cell>
          <cell r="BT1282">
            <v>5</v>
          </cell>
          <cell r="BU1282">
            <v>0</v>
          </cell>
          <cell r="BV1282">
            <v>0</v>
          </cell>
          <cell r="BW1282">
            <v>0</v>
          </cell>
          <cell r="BX1282">
            <v>0</v>
          </cell>
          <cell r="BY1282">
            <v>0</v>
          </cell>
          <cell r="BZ1282">
            <v>0</v>
          </cell>
          <cell r="CA1282">
            <v>111</v>
          </cell>
          <cell r="CB1282">
            <v>3</v>
          </cell>
          <cell r="CC1282">
            <v>0</v>
          </cell>
          <cell r="CD1282">
            <v>0</v>
          </cell>
          <cell r="CE1282">
            <v>0</v>
          </cell>
          <cell r="CF1282">
            <v>0</v>
          </cell>
          <cell r="CG1282">
            <v>0</v>
          </cell>
          <cell r="CH1282">
            <v>0</v>
          </cell>
          <cell r="CI1282">
            <v>0</v>
          </cell>
          <cell r="CJ1282">
            <v>0</v>
          </cell>
          <cell r="CK1282">
            <v>0</v>
          </cell>
          <cell r="CL1282">
            <v>0</v>
          </cell>
          <cell r="CM1282">
            <v>0</v>
          </cell>
          <cell r="CN1282">
            <v>0</v>
          </cell>
          <cell r="CO1282">
            <v>0</v>
          </cell>
          <cell r="CP1282">
            <v>0</v>
          </cell>
          <cell r="CQ1282">
            <v>0</v>
          </cell>
          <cell r="CR1282">
            <v>0</v>
          </cell>
          <cell r="CS1282">
            <v>0</v>
          </cell>
          <cell r="CT1282">
            <v>0</v>
          </cell>
          <cell r="CU1282">
            <v>0</v>
          </cell>
          <cell r="CV1282">
            <v>0</v>
          </cell>
          <cell r="CW1282">
            <v>0</v>
          </cell>
          <cell r="CX1282">
            <v>0</v>
          </cell>
          <cell r="CY1282">
            <v>0</v>
          </cell>
          <cell r="CZ1282">
            <v>0</v>
          </cell>
          <cell r="DA1282">
            <v>0</v>
          </cell>
          <cell r="DB1282">
            <v>0</v>
          </cell>
          <cell r="DC1282">
            <v>0</v>
          </cell>
          <cell r="DD1282">
            <v>4141.5428463999997</v>
          </cell>
          <cell r="DE1282">
            <v>0</v>
          </cell>
          <cell r="DG1282">
            <v>3074.7988800000003</v>
          </cell>
          <cell r="DI1282">
            <v>0.03</v>
          </cell>
          <cell r="DJ1282">
            <v>92.243966400000005</v>
          </cell>
          <cell r="DK1282">
            <v>2.2780231623702719E-2</v>
          </cell>
          <cell r="DL1282">
            <v>0</v>
          </cell>
        </row>
        <row r="1283">
          <cell r="A1283" t="str">
            <v>B10475C05LR1400</v>
          </cell>
          <cell r="B1283" t="str">
            <v>DEVIO A CINGHIOLI 05C LR1400</v>
          </cell>
          <cell r="F1283">
            <v>8811.793290212765</v>
          </cell>
          <cell r="H1283">
            <v>4141.5428463999997</v>
          </cell>
          <cell r="I1283">
            <v>0.53</v>
          </cell>
          <cell r="J1283" t="str">
            <v>OK</v>
          </cell>
          <cell r="K1283" t="str">
            <v>NEWZD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0</v>
          </cell>
          <cell r="AA1283">
            <v>0</v>
          </cell>
          <cell r="AB1283">
            <v>0</v>
          </cell>
          <cell r="AC1283">
            <v>0</v>
          </cell>
          <cell r="AD1283">
            <v>0</v>
          </cell>
          <cell r="AE1283">
            <v>0</v>
          </cell>
          <cell r="AF1283">
            <v>0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>
            <v>0</v>
          </cell>
          <cell r="AM1283">
            <v>0</v>
          </cell>
          <cell r="AN1283">
            <v>0</v>
          </cell>
          <cell r="AO1283">
            <v>0</v>
          </cell>
          <cell r="AP1283">
            <v>0</v>
          </cell>
          <cell r="AQ1283">
            <v>0</v>
          </cell>
          <cell r="AR1283">
            <v>0</v>
          </cell>
          <cell r="AS1283">
            <v>0</v>
          </cell>
          <cell r="AT1283">
            <v>0</v>
          </cell>
          <cell r="AU1283">
            <v>0</v>
          </cell>
          <cell r="AV1283">
            <v>3167.0428464000001</v>
          </cell>
          <cell r="AW1283">
            <v>432</v>
          </cell>
          <cell r="AX1283">
            <v>12</v>
          </cell>
          <cell r="AY1283">
            <v>0</v>
          </cell>
          <cell r="AZ1283">
            <v>0</v>
          </cell>
          <cell r="BA1283">
            <v>0</v>
          </cell>
          <cell r="BB1283">
            <v>0</v>
          </cell>
          <cell r="BC1283">
            <v>0</v>
          </cell>
          <cell r="BD1283">
            <v>0</v>
          </cell>
          <cell r="BE1283">
            <v>90</v>
          </cell>
          <cell r="BF1283">
            <v>2.5</v>
          </cell>
          <cell r="BG1283">
            <v>0</v>
          </cell>
          <cell r="BH1283">
            <v>0</v>
          </cell>
          <cell r="BI1283">
            <v>0</v>
          </cell>
          <cell r="BJ1283">
            <v>0</v>
          </cell>
          <cell r="BK1283">
            <v>114</v>
          </cell>
          <cell r="BL1283">
            <v>3</v>
          </cell>
          <cell r="BM1283">
            <v>0</v>
          </cell>
          <cell r="BN1283">
            <v>0</v>
          </cell>
          <cell r="BO1283">
            <v>65</v>
          </cell>
          <cell r="BP1283">
            <v>2</v>
          </cell>
          <cell r="BQ1283">
            <v>0</v>
          </cell>
          <cell r="BR1283">
            <v>0</v>
          </cell>
          <cell r="BS1283">
            <v>162.5</v>
          </cell>
          <cell r="BT1283">
            <v>5</v>
          </cell>
          <cell r="BU1283">
            <v>0</v>
          </cell>
          <cell r="BV1283">
            <v>0</v>
          </cell>
          <cell r="BW1283">
            <v>0</v>
          </cell>
          <cell r="BX1283">
            <v>0</v>
          </cell>
          <cell r="BY1283">
            <v>0</v>
          </cell>
          <cell r="BZ1283">
            <v>0</v>
          </cell>
          <cell r="CA1283">
            <v>111</v>
          </cell>
          <cell r="CB1283">
            <v>3</v>
          </cell>
          <cell r="CC1283">
            <v>0</v>
          </cell>
          <cell r="CD1283">
            <v>0</v>
          </cell>
          <cell r="CE1283">
            <v>0</v>
          </cell>
          <cell r="CF1283">
            <v>0</v>
          </cell>
          <cell r="CG1283">
            <v>0</v>
          </cell>
          <cell r="CH1283">
            <v>0</v>
          </cell>
          <cell r="CI1283">
            <v>0</v>
          </cell>
          <cell r="CJ1283">
            <v>0</v>
          </cell>
          <cell r="CK1283">
            <v>0</v>
          </cell>
          <cell r="CL1283">
            <v>0</v>
          </cell>
          <cell r="CM1283">
            <v>0</v>
          </cell>
          <cell r="CN1283">
            <v>0</v>
          </cell>
          <cell r="CO1283">
            <v>0</v>
          </cell>
          <cell r="CP1283">
            <v>0</v>
          </cell>
          <cell r="CQ1283">
            <v>0</v>
          </cell>
          <cell r="CR1283">
            <v>0</v>
          </cell>
          <cell r="CS1283">
            <v>0</v>
          </cell>
          <cell r="CT1283">
            <v>0</v>
          </cell>
          <cell r="CU1283">
            <v>0</v>
          </cell>
          <cell r="CV1283">
            <v>0</v>
          </cell>
          <cell r="CW1283">
            <v>0</v>
          </cell>
          <cell r="CX1283">
            <v>0</v>
          </cell>
          <cell r="CY1283">
            <v>0</v>
          </cell>
          <cell r="CZ1283">
            <v>0</v>
          </cell>
          <cell r="DA1283">
            <v>0</v>
          </cell>
          <cell r="DB1283">
            <v>0</v>
          </cell>
          <cell r="DC1283">
            <v>0</v>
          </cell>
          <cell r="DD1283">
            <v>4141.5428463999997</v>
          </cell>
          <cell r="DE1283">
            <v>0</v>
          </cell>
          <cell r="DG1283">
            <v>3074.7988800000003</v>
          </cell>
          <cell r="DI1283">
            <v>0.03</v>
          </cell>
          <cell r="DJ1283">
            <v>92.243966400000005</v>
          </cell>
          <cell r="DK1283">
            <v>2.2780231623702719E-2</v>
          </cell>
          <cell r="DL1283">
            <v>0</v>
          </cell>
        </row>
        <row r="1284">
          <cell r="A1284" t="str">
            <v>B10475C10LR0600</v>
          </cell>
          <cell r="B1284" t="str">
            <v>DEVIO A CINGHIOLI 10C LR0600</v>
          </cell>
          <cell r="F1284">
            <v>11800.816823829788</v>
          </cell>
          <cell r="H1284">
            <v>5546.3839072000001</v>
          </cell>
          <cell r="I1284">
            <v>0.53</v>
          </cell>
          <cell r="J1284" t="str">
            <v>OK</v>
          </cell>
          <cell r="K1284" t="str">
            <v>NEWZD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0</v>
          </cell>
          <cell r="AA1284">
            <v>0</v>
          </cell>
          <cell r="AB1284">
            <v>0</v>
          </cell>
          <cell r="AC1284">
            <v>0</v>
          </cell>
          <cell r="AD1284">
            <v>0</v>
          </cell>
          <cell r="AE1284">
            <v>0</v>
          </cell>
          <cell r="AF1284">
            <v>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>
            <v>0</v>
          </cell>
          <cell r="AM1284">
            <v>0</v>
          </cell>
          <cell r="AN1284">
            <v>0</v>
          </cell>
          <cell r="AO1284">
            <v>0</v>
          </cell>
          <cell r="AP1284">
            <v>0</v>
          </cell>
          <cell r="AQ1284">
            <v>0</v>
          </cell>
          <cell r="AR1284">
            <v>0</v>
          </cell>
          <cell r="AS1284">
            <v>0</v>
          </cell>
          <cell r="AT1284">
            <v>0</v>
          </cell>
          <cell r="AU1284">
            <v>0</v>
          </cell>
          <cell r="AV1284">
            <v>4571.8839072000001</v>
          </cell>
          <cell r="AW1284">
            <v>432</v>
          </cell>
          <cell r="AX1284">
            <v>12</v>
          </cell>
          <cell r="AY1284">
            <v>0</v>
          </cell>
          <cell r="AZ1284">
            <v>0</v>
          </cell>
          <cell r="BA1284">
            <v>0</v>
          </cell>
          <cell r="BB1284">
            <v>0</v>
          </cell>
          <cell r="BC1284">
            <v>0</v>
          </cell>
          <cell r="BD1284">
            <v>0</v>
          </cell>
          <cell r="BE1284">
            <v>90</v>
          </cell>
          <cell r="BF1284">
            <v>2.5</v>
          </cell>
          <cell r="BG1284">
            <v>0</v>
          </cell>
          <cell r="BH1284">
            <v>0</v>
          </cell>
          <cell r="BI1284">
            <v>0</v>
          </cell>
          <cell r="BJ1284">
            <v>0</v>
          </cell>
          <cell r="BK1284">
            <v>114</v>
          </cell>
          <cell r="BL1284">
            <v>3</v>
          </cell>
          <cell r="BM1284">
            <v>0</v>
          </cell>
          <cell r="BN1284">
            <v>0</v>
          </cell>
          <cell r="BO1284">
            <v>65</v>
          </cell>
          <cell r="BP1284">
            <v>2</v>
          </cell>
          <cell r="BQ1284">
            <v>0</v>
          </cell>
          <cell r="BR1284">
            <v>0</v>
          </cell>
          <cell r="BS1284">
            <v>162.5</v>
          </cell>
          <cell r="BT1284">
            <v>5</v>
          </cell>
          <cell r="BU1284">
            <v>0</v>
          </cell>
          <cell r="BV1284">
            <v>0</v>
          </cell>
          <cell r="BW1284">
            <v>0</v>
          </cell>
          <cell r="BX1284">
            <v>0</v>
          </cell>
          <cell r="BY1284">
            <v>0</v>
          </cell>
          <cell r="BZ1284">
            <v>0</v>
          </cell>
          <cell r="CA1284">
            <v>111</v>
          </cell>
          <cell r="CB1284">
            <v>3</v>
          </cell>
          <cell r="CC1284">
            <v>0</v>
          </cell>
          <cell r="CD1284">
            <v>0</v>
          </cell>
          <cell r="CE1284">
            <v>0</v>
          </cell>
          <cell r="CF1284">
            <v>0</v>
          </cell>
          <cell r="CG1284">
            <v>0</v>
          </cell>
          <cell r="CH1284">
            <v>0</v>
          </cell>
          <cell r="CI1284">
            <v>0</v>
          </cell>
          <cell r="CJ1284">
            <v>0</v>
          </cell>
          <cell r="CK1284">
            <v>0</v>
          </cell>
          <cell r="CL1284">
            <v>0</v>
          </cell>
          <cell r="CM1284">
            <v>0</v>
          </cell>
          <cell r="CN1284">
            <v>0</v>
          </cell>
          <cell r="CO1284">
            <v>0</v>
          </cell>
          <cell r="CP1284">
            <v>0</v>
          </cell>
          <cell r="CQ1284">
            <v>0</v>
          </cell>
          <cell r="CR1284">
            <v>0</v>
          </cell>
          <cell r="CS1284">
            <v>0</v>
          </cell>
          <cell r="CT1284">
            <v>0</v>
          </cell>
          <cell r="CU1284">
            <v>0</v>
          </cell>
          <cell r="CV1284">
            <v>0</v>
          </cell>
          <cell r="CW1284">
            <v>0</v>
          </cell>
          <cell r="CX1284">
            <v>0</v>
          </cell>
          <cell r="CY1284">
            <v>0</v>
          </cell>
          <cell r="CZ1284">
            <v>0</v>
          </cell>
          <cell r="DA1284">
            <v>0</v>
          </cell>
          <cell r="DB1284">
            <v>0</v>
          </cell>
          <cell r="DC1284">
            <v>0</v>
          </cell>
          <cell r="DD1284">
            <v>5546.3839072000001</v>
          </cell>
          <cell r="DE1284">
            <v>0</v>
          </cell>
          <cell r="DG1284">
            <v>4438.7222400000001</v>
          </cell>
          <cell r="DI1284">
            <v>0.03</v>
          </cell>
          <cell r="DJ1284">
            <v>133.16166720000001</v>
          </cell>
          <cell r="DK1284">
            <v>2.4599334979455788E-2</v>
          </cell>
          <cell r="DL1284">
            <v>0</v>
          </cell>
        </row>
        <row r="1285">
          <cell r="A1285" t="str">
            <v>B10475C10LR0800</v>
          </cell>
          <cell r="B1285" t="str">
            <v>DEVIO A CINGHIOLI 10C LR0800</v>
          </cell>
          <cell r="F1285">
            <v>11800.816823829788</v>
          </cell>
          <cell r="H1285">
            <v>5546.3839072000001</v>
          </cell>
          <cell r="I1285">
            <v>0.53</v>
          </cell>
          <cell r="J1285" t="str">
            <v>OK</v>
          </cell>
          <cell r="K1285" t="str">
            <v>NEWZD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0</v>
          </cell>
          <cell r="AA1285">
            <v>0</v>
          </cell>
          <cell r="AB1285">
            <v>0</v>
          </cell>
          <cell r="AC1285">
            <v>0</v>
          </cell>
          <cell r="AD1285">
            <v>0</v>
          </cell>
          <cell r="AE1285">
            <v>0</v>
          </cell>
          <cell r="AF1285">
            <v>0</v>
          </cell>
          <cell r="AG1285">
            <v>0</v>
          </cell>
          <cell r="AH1285">
            <v>0</v>
          </cell>
          <cell r="AI1285">
            <v>0</v>
          </cell>
          <cell r="AJ1285">
            <v>0</v>
          </cell>
          <cell r="AK1285">
            <v>0</v>
          </cell>
          <cell r="AL1285">
            <v>0</v>
          </cell>
          <cell r="AM1285">
            <v>0</v>
          </cell>
          <cell r="AN1285">
            <v>0</v>
          </cell>
          <cell r="AO1285">
            <v>0</v>
          </cell>
          <cell r="AP1285">
            <v>0</v>
          </cell>
          <cell r="AQ1285">
            <v>0</v>
          </cell>
          <cell r="AR1285">
            <v>0</v>
          </cell>
          <cell r="AS1285">
            <v>0</v>
          </cell>
          <cell r="AT1285">
            <v>0</v>
          </cell>
          <cell r="AU1285">
            <v>0</v>
          </cell>
          <cell r="AV1285">
            <v>4571.8839072000001</v>
          </cell>
          <cell r="AW1285">
            <v>432</v>
          </cell>
          <cell r="AX1285">
            <v>12</v>
          </cell>
          <cell r="AY1285">
            <v>0</v>
          </cell>
          <cell r="AZ1285">
            <v>0</v>
          </cell>
          <cell r="BA1285">
            <v>0</v>
          </cell>
          <cell r="BB1285">
            <v>0</v>
          </cell>
          <cell r="BC1285">
            <v>0</v>
          </cell>
          <cell r="BD1285">
            <v>0</v>
          </cell>
          <cell r="BE1285">
            <v>90</v>
          </cell>
          <cell r="BF1285">
            <v>2.5</v>
          </cell>
          <cell r="BG1285">
            <v>0</v>
          </cell>
          <cell r="BH1285">
            <v>0</v>
          </cell>
          <cell r="BI1285">
            <v>0</v>
          </cell>
          <cell r="BJ1285">
            <v>0</v>
          </cell>
          <cell r="BK1285">
            <v>114</v>
          </cell>
          <cell r="BL1285">
            <v>3</v>
          </cell>
          <cell r="BM1285">
            <v>0</v>
          </cell>
          <cell r="BN1285">
            <v>0</v>
          </cell>
          <cell r="BO1285">
            <v>65</v>
          </cell>
          <cell r="BP1285">
            <v>2</v>
          </cell>
          <cell r="BQ1285">
            <v>0</v>
          </cell>
          <cell r="BR1285">
            <v>0</v>
          </cell>
          <cell r="BS1285">
            <v>162.5</v>
          </cell>
          <cell r="BT1285">
            <v>5</v>
          </cell>
          <cell r="BU1285">
            <v>0</v>
          </cell>
          <cell r="BV1285">
            <v>0</v>
          </cell>
          <cell r="BW1285">
            <v>0</v>
          </cell>
          <cell r="BX1285">
            <v>0</v>
          </cell>
          <cell r="BY1285">
            <v>0</v>
          </cell>
          <cell r="BZ1285">
            <v>0</v>
          </cell>
          <cell r="CA1285">
            <v>111</v>
          </cell>
          <cell r="CB1285">
            <v>3</v>
          </cell>
          <cell r="CC1285">
            <v>0</v>
          </cell>
          <cell r="CD1285">
            <v>0</v>
          </cell>
          <cell r="CE1285">
            <v>0</v>
          </cell>
          <cell r="CF1285">
            <v>0</v>
          </cell>
          <cell r="CG1285">
            <v>0</v>
          </cell>
          <cell r="CH1285">
            <v>0</v>
          </cell>
          <cell r="CI1285">
            <v>0</v>
          </cell>
          <cell r="CJ1285">
            <v>0</v>
          </cell>
          <cell r="CK1285">
            <v>0</v>
          </cell>
          <cell r="CL1285">
            <v>0</v>
          </cell>
          <cell r="CM1285">
            <v>0</v>
          </cell>
          <cell r="CN1285">
            <v>0</v>
          </cell>
          <cell r="CO1285">
            <v>0</v>
          </cell>
          <cell r="CP1285">
            <v>0</v>
          </cell>
          <cell r="CQ1285">
            <v>0</v>
          </cell>
          <cell r="CR1285">
            <v>0</v>
          </cell>
          <cell r="CS1285">
            <v>0</v>
          </cell>
          <cell r="CT1285">
            <v>0</v>
          </cell>
          <cell r="CU1285">
            <v>0</v>
          </cell>
          <cell r="CV1285">
            <v>0</v>
          </cell>
          <cell r="CW1285">
            <v>0</v>
          </cell>
          <cell r="CX1285">
            <v>0</v>
          </cell>
          <cell r="CY1285">
            <v>0</v>
          </cell>
          <cell r="CZ1285">
            <v>0</v>
          </cell>
          <cell r="DA1285">
            <v>0</v>
          </cell>
          <cell r="DB1285">
            <v>0</v>
          </cell>
          <cell r="DC1285">
            <v>0</v>
          </cell>
          <cell r="DD1285">
            <v>5546.3839072000001</v>
          </cell>
          <cell r="DE1285">
            <v>0</v>
          </cell>
          <cell r="DG1285">
            <v>4438.7222400000001</v>
          </cell>
          <cell r="DI1285">
            <v>0.03</v>
          </cell>
          <cell r="DJ1285">
            <v>133.16166720000001</v>
          </cell>
          <cell r="DK1285">
            <v>2.4599334979455788E-2</v>
          </cell>
          <cell r="DL1285">
            <v>0</v>
          </cell>
        </row>
        <row r="1286">
          <cell r="A1286" t="str">
            <v>B10475C10LR1000</v>
          </cell>
          <cell r="B1286" t="str">
            <v>DEVIO A CINGHIOLI 10C LR1000</v>
          </cell>
          <cell r="F1286">
            <v>11800.816823829788</v>
          </cell>
          <cell r="H1286">
            <v>5546.3839072000001</v>
          </cell>
          <cell r="I1286">
            <v>0.53</v>
          </cell>
          <cell r="J1286" t="str">
            <v>OK</v>
          </cell>
          <cell r="K1286" t="str">
            <v>NEWZD</v>
          </cell>
          <cell r="L1286">
            <v>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0</v>
          </cell>
          <cell r="AA1286">
            <v>0</v>
          </cell>
          <cell r="AB1286">
            <v>0</v>
          </cell>
          <cell r="AC1286">
            <v>0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>
            <v>0</v>
          </cell>
          <cell r="AM1286">
            <v>0</v>
          </cell>
          <cell r="AN1286">
            <v>0</v>
          </cell>
          <cell r="AO1286">
            <v>0</v>
          </cell>
          <cell r="AP1286">
            <v>0</v>
          </cell>
          <cell r="AQ1286">
            <v>0</v>
          </cell>
          <cell r="AR1286">
            <v>0</v>
          </cell>
          <cell r="AS1286">
            <v>0</v>
          </cell>
          <cell r="AT1286">
            <v>0</v>
          </cell>
          <cell r="AU1286">
            <v>0</v>
          </cell>
          <cell r="AV1286">
            <v>4571.8839072000001</v>
          </cell>
          <cell r="AW1286">
            <v>432</v>
          </cell>
          <cell r="AX1286">
            <v>12</v>
          </cell>
          <cell r="AY1286">
            <v>0</v>
          </cell>
          <cell r="AZ1286">
            <v>0</v>
          </cell>
          <cell r="BA1286">
            <v>0</v>
          </cell>
          <cell r="BB1286">
            <v>0</v>
          </cell>
          <cell r="BC1286">
            <v>0</v>
          </cell>
          <cell r="BD1286">
            <v>0</v>
          </cell>
          <cell r="BE1286">
            <v>90</v>
          </cell>
          <cell r="BF1286">
            <v>2.5</v>
          </cell>
          <cell r="BG1286">
            <v>0</v>
          </cell>
          <cell r="BH1286">
            <v>0</v>
          </cell>
          <cell r="BI1286">
            <v>0</v>
          </cell>
          <cell r="BJ1286">
            <v>0</v>
          </cell>
          <cell r="BK1286">
            <v>114</v>
          </cell>
          <cell r="BL1286">
            <v>3</v>
          </cell>
          <cell r="BM1286">
            <v>0</v>
          </cell>
          <cell r="BN1286">
            <v>0</v>
          </cell>
          <cell r="BO1286">
            <v>65</v>
          </cell>
          <cell r="BP1286">
            <v>2</v>
          </cell>
          <cell r="BQ1286">
            <v>0</v>
          </cell>
          <cell r="BR1286">
            <v>0</v>
          </cell>
          <cell r="BS1286">
            <v>162.5</v>
          </cell>
          <cell r="BT1286">
            <v>5</v>
          </cell>
          <cell r="BU1286">
            <v>0</v>
          </cell>
          <cell r="BV1286">
            <v>0</v>
          </cell>
          <cell r="BW1286">
            <v>0</v>
          </cell>
          <cell r="BX1286">
            <v>0</v>
          </cell>
          <cell r="BY1286">
            <v>0</v>
          </cell>
          <cell r="BZ1286">
            <v>0</v>
          </cell>
          <cell r="CA1286">
            <v>111</v>
          </cell>
          <cell r="CB1286">
            <v>3</v>
          </cell>
          <cell r="CC1286">
            <v>0</v>
          </cell>
          <cell r="CD1286">
            <v>0</v>
          </cell>
          <cell r="CE1286">
            <v>0</v>
          </cell>
          <cell r="CF1286">
            <v>0</v>
          </cell>
          <cell r="CG1286">
            <v>0</v>
          </cell>
          <cell r="CH1286">
            <v>0</v>
          </cell>
          <cell r="CI1286">
            <v>0</v>
          </cell>
          <cell r="CJ1286">
            <v>0</v>
          </cell>
          <cell r="CK1286">
            <v>0</v>
          </cell>
          <cell r="CL1286">
            <v>0</v>
          </cell>
          <cell r="CM1286">
            <v>0</v>
          </cell>
          <cell r="CN1286">
            <v>0</v>
          </cell>
          <cell r="CO1286">
            <v>0</v>
          </cell>
          <cell r="CP1286">
            <v>0</v>
          </cell>
          <cell r="CQ1286">
            <v>0</v>
          </cell>
          <cell r="CR1286">
            <v>0</v>
          </cell>
          <cell r="CS1286">
            <v>0</v>
          </cell>
          <cell r="CT1286">
            <v>0</v>
          </cell>
          <cell r="CU1286">
            <v>0</v>
          </cell>
          <cell r="CV1286">
            <v>0</v>
          </cell>
          <cell r="CW1286">
            <v>0</v>
          </cell>
          <cell r="CX1286">
            <v>0</v>
          </cell>
          <cell r="CY1286">
            <v>0</v>
          </cell>
          <cell r="CZ1286">
            <v>0</v>
          </cell>
          <cell r="DA1286">
            <v>0</v>
          </cell>
          <cell r="DB1286">
            <v>0</v>
          </cell>
          <cell r="DC1286">
            <v>0</v>
          </cell>
          <cell r="DD1286">
            <v>5546.3839072000001</v>
          </cell>
          <cell r="DE1286">
            <v>0</v>
          </cell>
          <cell r="DG1286">
            <v>4438.7222400000001</v>
          </cell>
          <cell r="DI1286">
            <v>0.03</v>
          </cell>
          <cell r="DJ1286">
            <v>133.16166720000001</v>
          </cell>
          <cell r="DK1286">
            <v>2.4599334979455788E-2</v>
          </cell>
          <cell r="DL1286">
            <v>0</v>
          </cell>
        </row>
        <row r="1287">
          <cell r="A1287" t="str">
            <v>B10475C10LR1200</v>
          </cell>
          <cell r="B1287" t="str">
            <v>DEVIO A CINGHIOLI 10C LR1200</v>
          </cell>
          <cell r="F1287">
            <v>11800.816823829788</v>
          </cell>
          <cell r="H1287">
            <v>5546.3839072000001</v>
          </cell>
          <cell r="I1287">
            <v>0.53</v>
          </cell>
          <cell r="J1287" t="str">
            <v>OK</v>
          </cell>
          <cell r="K1287" t="str">
            <v>NEWZD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0</v>
          </cell>
          <cell r="AA1287">
            <v>0</v>
          </cell>
          <cell r="AB1287">
            <v>0</v>
          </cell>
          <cell r="AC1287">
            <v>0</v>
          </cell>
          <cell r="AD1287">
            <v>0</v>
          </cell>
          <cell r="AE1287">
            <v>0</v>
          </cell>
          <cell r="AF1287">
            <v>0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>
            <v>0</v>
          </cell>
          <cell r="AM1287">
            <v>0</v>
          </cell>
          <cell r="AN1287">
            <v>0</v>
          </cell>
          <cell r="AO1287">
            <v>0</v>
          </cell>
          <cell r="AP1287">
            <v>0</v>
          </cell>
          <cell r="AQ1287">
            <v>0</v>
          </cell>
          <cell r="AR1287">
            <v>0</v>
          </cell>
          <cell r="AS1287">
            <v>0</v>
          </cell>
          <cell r="AT1287">
            <v>0</v>
          </cell>
          <cell r="AU1287">
            <v>0</v>
          </cell>
          <cell r="AV1287">
            <v>4571.8839072000001</v>
          </cell>
          <cell r="AW1287">
            <v>432</v>
          </cell>
          <cell r="AX1287">
            <v>12</v>
          </cell>
          <cell r="AY1287">
            <v>0</v>
          </cell>
          <cell r="AZ1287">
            <v>0</v>
          </cell>
          <cell r="BA1287">
            <v>0</v>
          </cell>
          <cell r="BB1287">
            <v>0</v>
          </cell>
          <cell r="BC1287">
            <v>0</v>
          </cell>
          <cell r="BD1287">
            <v>0</v>
          </cell>
          <cell r="BE1287">
            <v>90</v>
          </cell>
          <cell r="BF1287">
            <v>2.5</v>
          </cell>
          <cell r="BG1287">
            <v>0</v>
          </cell>
          <cell r="BH1287">
            <v>0</v>
          </cell>
          <cell r="BI1287">
            <v>0</v>
          </cell>
          <cell r="BJ1287">
            <v>0</v>
          </cell>
          <cell r="BK1287">
            <v>114</v>
          </cell>
          <cell r="BL1287">
            <v>3</v>
          </cell>
          <cell r="BM1287">
            <v>0</v>
          </cell>
          <cell r="BN1287">
            <v>0</v>
          </cell>
          <cell r="BO1287">
            <v>65</v>
          </cell>
          <cell r="BP1287">
            <v>2</v>
          </cell>
          <cell r="BQ1287">
            <v>0</v>
          </cell>
          <cell r="BR1287">
            <v>0</v>
          </cell>
          <cell r="BS1287">
            <v>162.5</v>
          </cell>
          <cell r="BT1287">
            <v>5</v>
          </cell>
          <cell r="BU1287">
            <v>0</v>
          </cell>
          <cell r="BV1287">
            <v>0</v>
          </cell>
          <cell r="BW1287">
            <v>0</v>
          </cell>
          <cell r="BX1287">
            <v>0</v>
          </cell>
          <cell r="BY1287">
            <v>0</v>
          </cell>
          <cell r="BZ1287">
            <v>0</v>
          </cell>
          <cell r="CA1287">
            <v>111</v>
          </cell>
          <cell r="CB1287">
            <v>3</v>
          </cell>
          <cell r="CC1287">
            <v>0</v>
          </cell>
          <cell r="CD1287">
            <v>0</v>
          </cell>
          <cell r="CE1287">
            <v>0</v>
          </cell>
          <cell r="CF1287">
            <v>0</v>
          </cell>
          <cell r="CG1287">
            <v>0</v>
          </cell>
          <cell r="CH1287">
            <v>0</v>
          </cell>
          <cell r="CI1287">
            <v>0</v>
          </cell>
          <cell r="CJ1287">
            <v>0</v>
          </cell>
          <cell r="CK1287">
            <v>0</v>
          </cell>
          <cell r="CL1287">
            <v>0</v>
          </cell>
          <cell r="CM1287">
            <v>0</v>
          </cell>
          <cell r="CN1287">
            <v>0</v>
          </cell>
          <cell r="CO1287">
            <v>0</v>
          </cell>
          <cell r="CP1287">
            <v>0</v>
          </cell>
          <cell r="CQ1287">
            <v>0</v>
          </cell>
          <cell r="CR1287">
            <v>0</v>
          </cell>
          <cell r="CS1287">
            <v>0</v>
          </cell>
          <cell r="CT1287">
            <v>0</v>
          </cell>
          <cell r="CU1287">
            <v>0</v>
          </cell>
          <cell r="CV1287">
            <v>0</v>
          </cell>
          <cell r="CW1287">
            <v>0</v>
          </cell>
          <cell r="CX1287">
            <v>0</v>
          </cell>
          <cell r="CY1287">
            <v>0</v>
          </cell>
          <cell r="CZ1287">
            <v>0</v>
          </cell>
          <cell r="DA1287">
            <v>0</v>
          </cell>
          <cell r="DB1287">
            <v>0</v>
          </cell>
          <cell r="DC1287">
            <v>0</v>
          </cell>
          <cell r="DD1287">
            <v>5546.3839072000001</v>
          </cell>
          <cell r="DE1287">
            <v>0</v>
          </cell>
          <cell r="DG1287">
            <v>4438.7222400000001</v>
          </cell>
          <cell r="DI1287">
            <v>0.03</v>
          </cell>
          <cell r="DJ1287">
            <v>133.16166720000001</v>
          </cell>
          <cell r="DK1287">
            <v>2.4599334979455788E-2</v>
          </cell>
          <cell r="DL1287">
            <v>0</v>
          </cell>
        </row>
        <row r="1288">
          <cell r="A1288" t="str">
            <v>B10475C10LR1400</v>
          </cell>
          <cell r="B1288" t="str">
            <v>DEVIO A CINGHIOLI 10C LR1400</v>
          </cell>
          <cell r="F1288">
            <v>11800.816823829788</v>
          </cell>
          <cell r="H1288">
            <v>5546.3839072000001</v>
          </cell>
          <cell r="I1288">
            <v>0.53</v>
          </cell>
          <cell r="J1288" t="str">
            <v>OK</v>
          </cell>
          <cell r="K1288" t="str">
            <v>NEWZD</v>
          </cell>
          <cell r="L1288">
            <v>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0</v>
          </cell>
          <cell r="AA1288">
            <v>0</v>
          </cell>
          <cell r="AB1288">
            <v>0</v>
          </cell>
          <cell r="AC1288">
            <v>0</v>
          </cell>
          <cell r="AD1288">
            <v>0</v>
          </cell>
          <cell r="AE1288">
            <v>0</v>
          </cell>
          <cell r="AF1288">
            <v>0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>
            <v>0</v>
          </cell>
          <cell r="AM1288">
            <v>0</v>
          </cell>
          <cell r="AN1288">
            <v>0</v>
          </cell>
          <cell r="AO1288">
            <v>0</v>
          </cell>
          <cell r="AP1288">
            <v>0</v>
          </cell>
          <cell r="AQ1288">
            <v>0</v>
          </cell>
          <cell r="AR1288">
            <v>0</v>
          </cell>
          <cell r="AS1288">
            <v>0</v>
          </cell>
          <cell r="AT1288">
            <v>0</v>
          </cell>
          <cell r="AU1288">
            <v>0</v>
          </cell>
          <cell r="AV1288">
            <v>4571.8839072000001</v>
          </cell>
          <cell r="AW1288">
            <v>432</v>
          </cell>
          <cell r="AX1288">
            <v>12</v>
          </cell>
          <cell r="AY1288">
            <v>0</v>
          </cell>
          <cell r="AZ1288">
            <v>0</v>
          </cell>
          <cell r="BA1288">
            <v>0</v>
          </cell>
          <cell r="BB1288">
            <v>0</v>
          </cell>
          <cell r="BC1288">
            <v>0</v>
          </cell>
          <cell r="BD1288">
            <v>0</v>
          </cell>
          <cell r="BE1288">
            <v>90</v>
          </cell>
          <cell r="BF1288">
            <v>2.5</v>
          </cell>
          <cell r="BG1288">
            <v>0</v>
          </cell>
          <cell r="BH1288">
            <v>0</v>
          </cell>
          <cell r="BI1288">
            <v>0</v>
          </cell>
          <cell r="BJ1288">
            <v>0</v>
          </cell>
          <cell r="BK1288">
            <v>114</v>
          </cell>
          <cell r="BL1288">
            <v>3</v>
          </cell>
          <cell r="BM1288">
            <v>0</v>
          </cell>
          <cell r="BN1288">
            <v>0</v>
          </cell>
          <cell r="BO1288">
            <v>65</v>
          </cell>
          <cell r="BP1288">
            <v>2</v>
          </cell>
          <cell r="BQ1288">
            <v>0</v>
          </cell>
          <cell r="BR1288">
            <v>0</v>
          </cell>
          <cell r="BS1288">
            <v>162.5</v>
          </cell>
          <cell r="BT1288">
            <v>5</v>
          </cell>
          <cell r="BU1288">
            <v>0</v>
          </cell>
          <cell r="BV1288">
            <v>0</v>
          </cell>
          <cell r="BW1288">
            <v>0</v>
          </cell>
          <cell r="BX1288">
            <v>0</v>
          </cell>
          <cell r="BY1288">
            <v>0</v>
          </cell>
          <cell r="BZ1288">
            <v>0</v>
          </cell>
          <cell r="CA1288">
            <v>111</v>
          </cell>
          <cell r="CB1288">
            <v>3</v>
          </cell>
          <cell r="CC1288">
            <v>0</v>
          </cell>
          <cell r="CD1288">
            <v>0</v>
          </cell>
          <cell r="CE1288">
            <v>0</v>
          </cell>
          <cell r="CF1288">
            <v>0</v>
          </cell>
          <cell r="CG1288">
            <v>0</v>
          </cell>
          <cell r="CH1288">
            <v>0</v>
          </cell>
          <cell r="CI1288">
            <v>0</v>
          </cell>
          <cell r="CJ1288">
            <v>0</v>
          </cell>
          <cell r="CK1288">
            <v>0</v>
          </cell>
          <cell r="CL1288">
            <v>0</v>
          </cell>
          <cell r="CM1288">
            <v>0</v>
          </cell>
          <cell r="CN1288">
            <v>0</v>
          </cell>
          <cell r="CO1288">
            <v>0</v>
          </cell>
          <cell r="CP1288">
            <v>0</v>
          </cell>
          <cell r="CQ1288">
            <v>0</v>
          </cell>
          <cell r="CR1288">
            <v>0</v>
          </cell>
          <cell r="CS1288">
            <v>0</v>
          </cell>
          <cell r="CT1288">
            <v>0</v>
          </cell>
          <cell r="CU1288">
            <v>0</v>
          </cell>
          <cell r="CV1288">
            <v>0</v>
          </cell>
          <cell r="CW1288">
            <v>0</v>
          </cell>
          <cell r="CX1288">
            <v>0</v>
          </cell>
          <cell r="CY1288">
            <v>0</v>
          </cell>
          <cell r="CZ1288">
            <v>0</v>
          </cell>
          <cell r="DA1288">
            <v>0</v>
          </cell>
          <cell r="DB1288">
            <v>0</v>
          </cell>
          <cell r="DC1288">
            <v>0</v>
          </cell>
          <cell r="DD1288">
            <v>5546.3839072000001</v>
          </cell>
          <cell r="DE1288">
            <v>0</v>
          </cell>
          <cell r="DG1288">
            <v>4438.7222400000001</v>
          </cell>
          <cell r="DI1288">
            <v>0.03</v>
          </cell>
          <cell r="DJ1288">
            <v>133.16166720000001</v>
          </cell>
          <cell r="DK1288">
            <v>2.4599334979455788E-2</v>
          </cell>
          <cell r="DL1288">
            <v>0</v>
          </cell>
        </row>
        <row r="1289">
          <cell r="A1289" t="str">
            <v>B10488-FIT-101</v>
          </cell>
          <cell r="B1289" t="str">
            <v>NASTRO DOSATORE L=1500 W=550 M=1</v>
          </cell>
          <cell r="C1289" t="str">
            <v>DOUBLE SPEED BELT CONVEYOR L=1500 W=550 M=1</v>
          </cell>
          <cell r="F1289">
            <v>8265.3828678658574</v>
          </cell>
          <cell r="H1289">
            <v>3884.7299478969526</v>
          </cell>
          <cell r="I1289">
            <v>0.53</v>
          </cell>
          <cell r="J1289" t="str">
            <v>OK</v>
          </cell>
          <cell r="K1289" t="str">
            <v>ICZZD</v>
          </cell>
          <cell r="L1289">
            <v>0.83575249690254239</v>
          </cell>
          <cell r="M1289">
            <v>2.2048536643521327E-2</v>
          </cell>
          <cell r="N1289">
            <v>0</v>
          </cell>
          <cell r="O1289">
            <v>0</v>
          </cell>
          <cell r="P1289">
            <v>0</v>
          </cell>
          <cell r="Q1289">
            <v>7.5957026778329167E-3</v>
          </cell>
          <cell r="R1289">
            <v>0</v>
          </cell>
          <cell r="S1289">
            <v>0</v>
          </cell>
          <cell r="T1289">
            <v>1.6457355801971319E-2</v>
          </cell>
          <cell r="U1289">
            <v>0</v>
          </cell>
          <cell r="V1289">
            <v>5.9859442844751108E-2</v>
          </cell>
          <cell r="W1289">
            <v>0</v>
          </cell>
          <cell r="X1289">
            <v>3.1809975462097739E-2</v>
          </cell>
          <cell r="Y1289">
            <v>0</v>
          </cell>
          <cell r="Z1289">
            <v>0</v>
          </cell>
          <cell r="AA1289">
            <v>0</v>
          </cell>
          <cell r="AB1289">
            <v>2.6476489667283106E-2</v>
          </cell>
          <cell r="AC1289">
            <v>0</v>
          </cell>
          <cell r="AD1289">
            <v>0</v>
          </cell>
          <cell r="AE1289">
            <v>0</v>
          </cell>
          <cell r="AF1289">
            <v>0</v>
          </cell>
          <cell r="AG1289">
            <v>0</v>
          </cell>
          <cell r="AH1289">
            <v>0</v>
          </cell>
          <cell r="AI1289">
            <v>0</v>
          </cell>
          <cell r="AJ1289">
            <v>0</v>
          </cell>
          <cell r="AK1289">
            <v>0</v>
          </cell>
          <cell r="AL1289">
            <v>0</v>
          </cell>
          <cell r="AM1289">
            <v>0</v>
          </cell>
          <cell r="AN1289">
            <v>0</v>
          </cell>
          <cell r="AO1289">
            <v>0</v>
          </cell>
          <cell r="AP1289">
            <v>0</v>
          </cell>
          <cell r="AQ1289">
            <v>0</v>
          </cell>
          <cell r="AR1289">
            <v>0</v>
          </cell>
          <cell r="AS1289">
            <v>0</v>
          </cell>
          <cell r="AT1289">
            <v>0</v>
          </cell>
          <cell r="AU1289">
            <v>0</v>
          </cell>
          <cell r="AV1289">
            <v>3246.6727537469615</v>
          </cell>
          <cell r="AW1289">
            <v>85.652610606390652</v>
          </cell>
          <cell r="AX1289">
            <v>2.3792391835108515</v>
          </cell>
          <cell r="AY1289">
            <v>0</v>
          </cell>
          <cell r="AZ1289">
            <v>0</v>
          </cell>
          <cell r="BA1289">
            <v>0</v>
          </cell>
          <cell r="BB1289">
            <v>0</v>
          </cell>
          <cell r="BC1289">
            <v>0</v>
          </cell>
          <cell r="BD1289">
            <v>0</v>
          </cell>
          <cell r="BE1289">
            <v>29.50725366789861</v>
          </cell>
          <cell r="BF1289">
            <v>0.81964593521940587</v>
          </cell>
          <cell r="BG1289">
            <v>0</v>
          </cell>
          <cell r="BH1289">
            <v>0</v>
          </cell>
          <cell r="BI1289">
            <v>0</v>
          </cell>
          <cell r="BJ1289">
            <v>0</v>
          </cell>
          <cell r="BK1289">
            <v>63.932382947113652</v>
          </cell>
          <cell r="BL1289">
            <v>1.6824311301872015</v>
          </cell>
          <cell r="BM1289">
            <v>0</v>
          </cell>
          <cell r="BN1289">
            <v>0</v>
          </cell>
          <cell r="BO1289">
            <v>232.53777028343058</v>
          </cell>
          <cell r="BP1289">
            <v>7.1550083164132481</v>
          </cell>
          <cell r="BQ1289">
            <v>0</v>
          </cell>
          <cell r="BR1289">
            <v>0</v>
          </cell>
          <cell r="BS1289">
            <v>123.57316431947829</v>
          </cell>
          <cell r="BT1289">
            <v>3.8022512098301013</v>
          </cell>
          <cell r="BU1289">
            <v>0</v>
          </cell>
          <cell r="BV1289">
            <v>0</v>
          </cell>
          <cell r="BW1289">
            <v>0</v>
          </cell>
          <cell r="BX1289">
            <v>0</v>
          </cell>
          <cell r="BY1289">
            <v>0</v>
          </cell>
          <cell r="BZ1289">
            <v>0</v>
          </cell>
          <cell r="CA1289">
            <v>102.85401232567891</v>
          </cell>
          <cell r="CB1289">
            <v>2.779838170964295</v>
          </cell>
          <cell r="CC1289">
            <v>0</v>
          </cell>
          <cell r="CD1289">
            <v>0</v>
          </cell>
          <cell r="CE1289">
            <v>0</v>
          </cell>
          <cell r="CF1289">
            <v>0</v>
          </cell>
          <cell r="CG1289">
            <v>0</v>
          </cell>
          <cell r="CH1289">
            <v>0</v>
          </cell>
          <cell r="CI1289">
            <v>0</v>
          </cell>
          <cell r="CJ1289">
            <v>0</v>
          </cell>
          <cell r="CK1289">
            <v>0</v>
          </cell>
          <cell r="CL1289">
            <v>0</v>
          </cell>
          <cell r="CM1289">
            <v>0</v>
          </cell>
          <cell r="CN1289">
            <v>0</v>
          </cell>
          <cell r="CO1289">
            <v>0</v>
          </cell>
          <cell r="CP1289">
            <v>0</v>
          </cell>
          <cell r="CQ1289">
            <v>0</v>
          </cell>
          <cell r="CR1289">
            <v>0</v>
          </cell>
          <cell r="CS1289">
            <v>0</v>
          </cell>
          <cell r="CT1289">
            <v>0</v>
          </cell>
          <cell r="CU1289">
            <v>0</v>
          </cell>
          <cell r="CV1289">
            <v>0</v>
          </cell>
          <cell r="CW1289">
            <v>0</v>
          </cell>
          <cell r="CX1289">
            <v>0</v>
          </cell>
          <cell r="CY1289">
            <v>0</v>
          </cell>
          <cell r="CZ1289">
            <v>0</v>
          </cell>
          <cell r="DA1289">
            <v>0</v>
          </cell>
          <cell r="DB1289">
            <v>0</v>
          </cell>
          <cell r="DC1289">
            <v>0</v>
          </cell>
          <cell r="DD1289">
            <v>3884.7299478969521</v>
          </cell>
          <cell r="DE1289">
            <v>0</v>
          </cell>
          <cell r="DG1289">
            <v>3790.9146698832624</v>
          </cell>
          <cell r="DH1289">
            <v>0.82491330090687565</v>
          </cell>
          <cell r="DI1289">
            <v>0.03</v>
          </cell>
          <cell r="DJ1289">
            <v>93.815278013691014</v>
          </cell>
          <cell r="DK1289">
            <v>2.4747399027206268E-2</v>
          </cell>
          <cell r="DL1289">
            <v>0</v>
          </cell>
        </row>
        <row r="1290">
          <cell r="A1290" t="str">
            <v>B10488-FIT-102</v>
          </cell>
          <cell r="B1290" t="str">
            <v>NASTRO DOSATORE L=2000 W=550 M=1</v>
          </cell>
          <cell r="C1290" t="str">
            <v>DOUBLE SPEED BELT CONVEYOR L=2000 W=550 M=1</v>
          </cell>
          <cell r="F1290">
            <v>8988.9860826995773</v>
          </cell>
          <cell r="H1290">
            <v>4224.823458868801</v>
          </cell>
          <cell r="I1290">
            <v>0.53</v>
          </cell>
          <cell r="J1290" t="str">
            <v>OK</v>
          </cell>
          <cell r="K1290" t="str">
            <v>ICZZD</v>
          </cell>
          <cell r="L1290">
            <v>0.83575249690254239</v>
          </cell>
          <cell r="M1290">
            <v>2.2048536643521327E-2</v>
          </cell>
          <cell r="N1290">
            <v>0</v>
          </cell>
          <cell r="O1290">
            <v>0</v>
          </cell>
          <cell r="P1290">
            <v>0</v>
          </cell>
          <cell r="Q1290">
            <v>7.5957026778329167E-3</v>
          </cell>
          <cell r="R1290">
            <v>0</v>
          </cell>
          <cell r="S1290">
            <v>0</v>
          </cell>
          <cell r="T1290">
            <v>1.6457355801971319E-2</v>
          </cell>
          <cell r="U1290">
            <v>0</v>
          </cell>
          <cell r="V1290">
            <v>5.9859442844751108E-2</v>
          </cell>
          <cell r="W1290">
            <v>0</v>
          </cell>
          <cell r="X1290">
            <v>3.1809975462097739E-2</v>
          </cell>
          <cell r="Y1290">
            <v>0</v>
          </cell>
          <cell r="Z1290">
            <v>0</v>
          </cell>
          <cell r="AA1290">
            <v>0</v>
          </cell>
          <cell r="AB1290">
            <v>2.6476489667283106E-2</v>
          </cell>
          <cell r="AC1290">
            <v>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>
            <v>0</v>
          </cell>
          <cell r="AM1290">
            <v>0</v>
          </cell>
          <cell r="AN1290">
            <v>0</v>
          </cell>
          <cell r="AO1290">
            <v>0</v>
          </cell>
          <cell r="AP1290">
            <v>0</v>
          </cell>
          <cell r="AQ1290">
            <v>0</v>
          </cell>
          <cell r="AR1290">
            <v>0</v>
          </cell>
          <cell r="AS1290">
            <v>0</v>
          </cell>
          <cell r="AT1290">
            <v>0</v>
          </cell>
          <cell r="AU1290">
            <v>0</v>
          </cell>
          <cell r="AV1290">
            <v>3530.9067547220361</v>
          </cell>
          <cell r="AW1290">
            <v>93.151174845277282</v>
          </cell>
          <cell r="AX1290">
            <v>2.5875326345910357</v>
          </cell>
          <cell r="AY1290">
            <v>0</v>
          </cell>
          <cell r="AZ1290">
            <v>0</v>
          </cell>
          <cell r="BA1290">
            <v>0</v>
          </cell>
          <cell r="BB1290">
            <v>0</v>
          </cell>
          <cell r="BC1290">
            <v>0</v>
          </cell>
          <cell r="BD1290">
            <v>0</v>
          </cell>
          <cell r="BE1290">
            <v>32.090502859901079</v>
          </cell>
          <cell r="BF1290">
            <v>0.89140285721947443</v>
          </cell>
          <cell r="BG1290">
            <v>0</v>
          </cell>
          <cell r="BH1290">
            <v>0</v>
          </cell>
          <cell r="BI1290">
            <v>0</v>
          </cell>
          <cell r="BJ1290">
            <v>0</v>
          </cell>
          <cell r="BK1290">
            <v>69.529422863118995</v>
          </cell>
          <cell r="BL1290">
            <v>1.8297216542926051</v>
          </cell>
          <cell r="BM1290">
            <v>0</v>
          </cell>
          <cell r="BN1290">
            <v>0</v>
          </cell>
          <cell r="BO1290">
            <v>252.89557836532069</v>
          </cell>
          <cell r="BP1290">
            <v>7.7814024112406361</v>
          </cell>
          <cell r="BQ1290">
            <v>0</v>
          </cell>
          <cell r="BR1290">
            <v>0</v>
          </cell>
          <cell r="BS1290">
            <v>134.39153055831144</v>
          </cell>
          <cell r="BT1290">
            <v>4.1351240171788133</v>
          </cell>
          <cell r="BU1290">
            <v>0</v>
          </cell>
          <cell r="BV1290">
            <v>0</v>
          </cell>
          <cell r="BW1290">
            <v>0</v>
          </cell>
          <cell r="BX1290">
            <v>0</v>
          </cell>
          <cell r="BY1290">
            <v>0</v>
          </cell>
          <cell r="BZ1290">
            <v>0</v>
          </cell>
          <cell r="CA1290">
            <v>111.85849465483508</v>
          </cell>
          <cell r="CB1290">
            <v>3.0232025582387863</v>
          </cell>
          <cell r="CC1290">
            <v>0</v>
          </cell>
          <cell r="CD1290">
            <v>0</v>
          </cell>
          <cell r="CE1290">
            <v>0</v>
          </cell>
          <cell r="CF1290">
            <v>0</v>
          </cell>
          <cell r="CG1290">
            <v>0</v>
          </cell>
          <cell r="CH1290">
            <v>0</v>
          </cell>
          <cell r="CI1290">
            <v>0</v>
          </cell>
          <cell r="CJ1290">
            <v>0</v>
          </cell>
          <cell r="CK1290">
            <v>0</v>
          </cell>
          <cell r="CL1290">
            <v>0</v>
          </cell>
          <cell r="CM1290">
            <v>0</v>
          </cell>
          <cell r="CN1290">
            <v>0</v>
          </cell>
          <cell r="CO1290">
            <v>0</v>
          </cell>
          <cell r="CP1290">
            <v>0</v>
          </cell>
          <cell r="CQ1290">
            <v>0</v>
          </cell>
          <cell r="CR1290">
            <v>0</v>
          </cell>
          <cell r="CS1290">
            <v>0</v>
          </cell>
          <cell r="CT1290">
            <v>0</v>
          </cell>
          <cell r="CU1290">
            <v>0</v>
          </cell>
          <cell r="CV1290">
            <v>0</v>
          </cell>
          <cell r="CW1290">
            <v>0</v>
          </cell>
          <cell r="CX1290">
            <v>0</v>
          </cell>
          <cell r="CY1290">
            <v>0</v>
          </cell>
          <cell r="CZ1290">
            <v>0</v>
          </cell>
          <cell r="DA1290">
            <v>0</v>
          </cell>
          <cell r="DB1290">
            <v>0</v>
          </cell>
          <cell r="DC1290">
            <v>0</v>
          </cell>
          <cell r="DD1290">
            <v>4224.823458868801</v>
          </cell>
          <cell r="DE1290">
            <v>0</v>
          </cell>
          <cell r="DG1290">
            <v>4122.7950057540329</v>
          </cell>
          <cell r="DH1290">
            <v>0.82491330090687565</v>
          </cell>
          <cell r="DI1290">
            <v>0.03</v>
          </cell>
          <cell r="DJ1290">
            <v>102.02845311476821</v>
          </cell>
          <cell r="DK1290">
            <v>2.4747399027206268E-2</v>
          </cell>
          <cell r="DL1290">
            <v>0</v>
          </cell>
        </row>
        <row r="1291">
          <cell r="A1291" t="str">
            <v>B10488-FIT-201</v>
          </cell>
          <cell r="B1291" t="str">
            <v>NASTRO DOSATORE L=1500 W=550 M=2 PER ISOLA CON ROBOT PREFORMATORE</v>
          </cell>
          <cell r="C1291" t="str">
            <v>DOUBLE SPEED BELT CONVEYOR L=1500 W=550 M=2 FOR ISLAND WITH FANUC 20/50</v>
          </cell>
          <cell r="F1291">
            <v>10883.399084156244</v>
          </cell>
          <cell r="H1291">
            <v>5115.1975695534347</v>
          </cell>
          <cell r="I1291">
            <v>0.53</v>
          </cell>
          <cell r="J1291" t="str">
            <v>OK</v>
          </cell>
          <cell r="K1291" t="str">
            <v>ICZZD</v>
          </cell>
          <cell r="L1291">
            <v>0.83575249690254239</v>
          </cell>
          <cell r="M1291">
            <v>2.2048536643521327E-2</v>
          </cell>
          <cell r="N1291">
            <v>0</v>
          </cell>
          <cell r="O1291">
            <v>0</v>
          </cell>
          <cell r="P1291">
            <v>0</v>
          </cell>
          <cell r="Q1291">
            <v>7.5957026778329167E-3</v>
          </cell>
          <cell r="R1291">
            <v>0</v>
          </cell>
          <cell r="S1291">
            <v>0</v>
          </cell>
          <cell r="T1291">
            <v>1.6457355801971319E-2</v>
          </cell>
          <cell r="U1291">
            <v>0</v>
          </cell>
          <cell r="V1291">
            <v>5.9859442844751108E-2</v>
          </cell>
          <cell r="W1291">
            <v>0</v>
          </cell>
          <cell r="X1291">
            <v>3.1809975462097739E-2</v>
          </cell>
          <cell r="Y1291">
            <v>0</v>
          </cell>
          <cell r="Z1291">
            <v>0</v>
          </cell>
          <cell r="AA1291">
            <v>0</v>
          </cell>
          <cell r="AB1291">
            <v>2.6476489667283106E-2</v>
          </cell>
          <cell r="AC1291">
            <v>0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>
            <v>0</v>
          </cell>
          <cell r="AM1291">
            <v>0</v>
          </cell>
          <cell r="AN1291">
            <v>0</v>
          </cell>
          <cell r="AO1291">
            <v>0</v>
          </cell>
          <cell r="AP1291">
            <v>0</v>
          </cell>
          <cell r="AQ1291">
            <v>0</v>
          </cell>
          <cell r="AR1291">
            <v>0</v>
          </cell>
          <cell r="AS1291">
            <v>0</v>
          </cell>
          <cell r="AT1291">
            <v>0</v>
          </cell>
          <cell r="AU1291">
            <v>0</v>
          </cell>
          <cell r="AV1291">
            <v>4275.0391409040994</v>
          </cell>
          <cell r="AW1291">
            <v>112.78262105115014</v>
          </cell>
          <cell r="AX1291">
            <v>3.1328505847541708</v>
          </cell>
          <cell r="AY1291">
            <v>0</v>
          </cell>
          <cell r="AZ1291">
            <v>0</v>
          </cell>
          <cell r="BA1291">
            <v>0</v>
          </cell>
          <cell r="BB1291">
            <v>0</v>
          </cell>
          <cell r="BC1291">
            <v>0</v>
          </cell>
          <cell r="BD1291">
            <v>0</v>
          </cell>
          <cell r="BE1291">
            <v>38.853519876701455</v>
          </cell>
          <cell r="BF1291">
            <v>1.0792644410194849</v>
          </cell>
          <cell r="BG1291">
            <v>0</v>
          </cell>
          <cell r="BH1291">
            <v>0</v>
          </cell>
          <cell r="BI1291">
            <v>0</v>
          </cell>
          <cell r="BJ1291">
            <v>0</v>
          </cell>
          <cell r="BK1291">
            <v>84.182626399519805</v>
          </cell>
          <cell r="BL1291">
            <v>2.2153322736715739</v>
          </cell>
          <cell r="BM1291">
            <v>0</v>
          </cell>
          <cell r="BN1291">
            <v>0</v>
          </cell>
          <cell r="BO1291">
            <v>306.1928765542936</v>
          </cell>
          <cell r="BP1291">
            <v>9.4213192785936499</v>
          </cell>
          <cell r="BQ1291">
            <v>0</v>
          </cell>
          <cell r="BR1291">
            <v>0</v>
          </cell>
          <cell r="BS1291">
            <v>162.71430917127677</v>
          </cell>
          <cell r="BT1291">
            <v>5.0065941283469773</v>
          </cell>
          <cell r="BU1291">
            <v>0</v>
          </cell>
          <cell r="BV1291">
            <v>0</v>
          </cell>
          <cell r="BW1291">
            <v>0</v>
          </cell>
          <cell r="BX1291">
            <v>0</v>
          </cell>
          <cell r="BY1291">
            <v>0</v>
          </cell>
          <cell r="BZ1291">
            <v>0</v>
          </cell>
          <cell r="CA1291">
            <v>135.43247559639318</v>
          </cell>
          <cell r="CB1291">
            <v>3.6603371782808964</v>
          </cell>
          <cell r="CC1291">
            <v>0</v>
          </cell>
          <cell r="CD1291">
            <v>0</v>
          </cell>
          <cell r="CE1291">
            <v>0</v>
          </cell>
          <cell r="CF1291">
            <v>0</v>
          </cell>
          <cell r="CG1291">
            <v>0</v>
          </cell>
          <cell r="CH1291">
            <v>0</v>
          </cell>
          <cell r="CI1291">
            <v>0</v>
          </cell>
          <cell r="CJ1291">
            <v>0</v>
          </cell>
          <cell r="CK1291">
            <v>0</v>
          </cell>
          <cell r="CL1291">
            <v>0</v>
          </cell>
          <cell r="CM1291">
            <v>0</v>
          </cell>
          <cell r="CN1291">
            <v>0</v>
          </cell>
          <cell r="CO1291">
            <v>0</v>
          </cell>
          <cell r="CP1291">
            <v>0</v>
          </cell>
          <cell r="CQ1291">
            <v>0</v>
          </cell>
          <cell r="CR1291">
            <v>0</v>
          </cell>
          <cell r="CS1291">
            <v>0</v>
          </cell>
          <cell r="CT1291">
            <v>0</v>
          </cell>
          <cell r="CU1291">
            <v>0</v>
          </cell>
          <cell r="CV1291">
            <v>0</v>
          </cell>
          <cell r="CW1291">
            <v>0</v>
          </cell>
          <cell r="CX1291">
            <v>0</v>
          </cell>
          <cell r="CY1291">
            <v>0</v>
          </cell>
          <cell r="CZ1291">
            <v>0</v>
          </cell>
          <cell r="DA1291">
            <v>0</v>
          </cell>
          <cell r="DB1291">
            <v>0</v>
          </cell>
          <cell r="DC1291">
            <v>0</v>
          </cell>
          <cell r="DD1291">
            <v>5115.1975695534347</v>
          </cell>
          <cell r="DE1291">
            <v>0</v>
          </cell>
          <cell r="DG1291">
            <v>4991.6667994564286</v>
          </cell>
          <cell r="DH1291">
            <v>0.82491330090687565</v>
          </cell>
          <cell r="DI1291">
            <v>0.03</v>
          </cell>
          <cell r="DJ1291">
            <v>123.53077009700584</v>
          </cell>
          <cell r="DK1291">
            <v>2.4747399027206268E-2</v>
          </cell>
          <cell r="DL1291">
            <v>0</v>
          </cell>
        </row>
        <row r="1292">
          <cell r="A1292" t="str">
            <v>B10488-FIT-202</v>
          </cell>
          <cell r="B1292" t="str">
            <v>NASTRO DOSATORE L=2000 W=550 M=2 PER ISOLA CON ROBOT PREFORMATORE</v>
          </cell>
          <cell r="C1292" t="str">
            <v>DOUBLE SPEED BELT CONVEYOR L=2000 W=550 M=2 FOR ISLAND WITH FANUC 20/50</v>
          </cell>
          <cell r="F1292">
            <v>12387.824631872894</v>
          </cell>
          <cell r="H1292">
            <v>5822.2775769802602</v>
          </cell>
          <cell r="I1292">
            <v>0.53</v>
          </cell>
          <cell r="J1292" t="str">
            <v>OK</v>
          </cell>
          <cell r="K1292" t="str">
            <v>ICZZD</v>
          </cell>
          <cell r="L1292">
            <v>0.83575249690254239</v>
          </cell>
          <cell r="M1292">
            <v>2.2048536643521327E-2</v>
          </cell>
          <cell r="N1292">
            <v>0</v>
          </cell>
          <cell r="O1292">
            <v>0</v>
          </cell>
          <cell r="P1292">
            <v>0</v>
          </cell>
          <cell r="Q1292">
            <v>7.5957026778329167E-3</v>
          </cell>
          <cell r="R1292">
            <v>0</v>
          </cell>
          <cell r="S1292">
            <v>0</v>
          </cell>
          <cell r="T1292">
            <v>1.6457355801971319E-2</v>
          </cell>
          <cell r="U1292">
            <v>0</v>
          </cell>
          <cell r="V1292">
            <v>5.9859442844751108E-2</v>
          </cell>
          <cell r="W1292">
            <v>0</v>
          </cell>
          <cell r="X1292">
            <v>3.1809975462097739E-2</v>
          </cell>
          <cell r="Y1292">
            <v>0</v>
          </cell>
          <cell r="Z1292">
            <v>0</v>
          </cell>
          <cell r="AA1292">
            <v>0</v>
          </cell>
          <cell r="AB1292">
            <v>2.6476489667283106E-2</v>
          </cell>
          <cell r="AC1292">
            <v>0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>
            <v>0</v>
          </cell>
          <cell r="AM1292">
            <v>0</v>
          </cell>
          <cell r="AN1292">
            <v>0</v>
          </cell>
          <cell r="AO1292">
            <v>0</v>
          </cell>
          <cell r="AP1292">
            <v>0</v>
          </cell>
          <cell r="AQ1292">
            <v>0</v>
          </cell>
          <cell r="AR1292">
            <v>0</v>
          </cell>
          <cell r="AS1292">
            <v>0</v>
          </cell>
          <cell r="AT1292">
            <v>0</v>
          </cell>
          <cell r="AU1292">
            <v>0</v>
          </cell>
          <cell r="AV1292">
            <v>4865.9830226209369</v>
          </cell>
          <cell r="AW1292">
            <v>128.37270050480183</v>
          </cell>
          <cell r="AX1292">
            <v>3.5659083473556064</v>
          </cell>
          <cell r="AY1292">
            <v>0</v>
          </cell>
          <cell r="AZ1292">
            <v>0</v>
          </cell>
          <cell r="BA1292">
            <v>0</v>
          </cell>
          <cell r="BB1292">
            <v>0</v>
          </cell>
          <cell r="BC1292">
            <v>0</v>
          </cell>
          <cell r="BD1292">
            <v>0</v>
          </cell>
          <cell r="BE1292">
            <v>44.224289382555511</v>
          </cell>
          <cell r="BF1292">
            <v>1.2284524828487642</v>
          </cell>
          <cell r="BG1292">
            <v>0</v>
          </cell>
          <cell r="BH1292">
            <v>0</v>
          </cell>
          <cell r="BI1292">
            <v>0</v>
          </cell>
          <cell r="BJ1292">
            <v>0</v>
          </cell>
          <cell r="BK1292">
            <v>95.819293662203592</v>
          </cell>
          <cell r="BL1292">
            <v>2.5215603595316733</v>
          </cell>
          <cell r="BM1292">
            <v>0</v>
          </cell>
          <cell r="BN1292">
            <v>0</v>
          </cell>
          <cell r="BO1292">
            <v>348.51829184552588</v>
          </cell>
          <cell r="BP1292">
            <v>10.723639749093104</v>
          </cell>
          <cell r="BQ1292">
            <v>0</v>
          </cell>
          <cell r="BR1292">
            <v>0</v>
          </cell>
          <cell r="BS1292">
            <v>185.20650685726395</v>
          </cell>
          <cell r="BT1292">
            <v>5.6986617494542751</v>
          </cell>
          <cell r="BU1292">
            <v>0</v>
          </cell>
          <cell r="BV1292">
            <v>0</v>
          </cell>
          <cell r="BW1292">
            <v>0</v>
          </cell>
          <cell r="BX1292">
            <v>0</v>
          </cell>
          <cell r="BY1292">
            <v>0</v>
          </cell>
          <cell r="BZ1292">
            <v>0</v>
          </cell>
          <cell r="CA1292">
            <v>154.15347210697198</v>
          </cell>
          <cell r="CB1292">
            <v>4.1663100569451883</v>
          </cell>
          <cell r="CC1292">
            <v>0</v>
          </cell>
          <cell r="CD1292">
            <v>0</v>
          </cell>
          <cell r="CE1292">
            <v>0</v>
          </cell>
          <cell r="CF1292">
            <v>0</v>
          </cell>
          <cell r="CG1292">
            <v>0</v>
          </cell>
          <cell r="CH1292">
            <v>0</v>
          </cell>
          <cell r="CI1292">
            <v>0</v>
          </cell>
          <cell r="CJ1292">
            <v>0</v>
          </cell>
          <cell r="CK1292">
            <v>0</v>
          </cell>
          <cell r="CL1292">
            <v>0</v>
          </cell>
          <cell r="CM1292">
            <v>0</v>
          </cell>
          <cell r="CN1292">
            <v>0</v>
          </cell>
          <cell r="CO1292">
            <v>0</v>
          </cell>
          <cell r="CP1292">
            <v>0</v>
          </cell>
          <cell r="CQ1292">
            <v>0</v>
          </cell>
          <cell r="CR1292">
            <v>0</v>
          </cell>
          <cell r="CS1292">
            <v>0</v>
          </cell>
          <cell r="CT1292">
            <v>0</v>
          </cell>
          <cell r="CU1292">
            <v>0</v>
          </cell>
          <cell r="CV1292">
            <v>0</v>
          </cell>
          <cell r="CW1292">
            <v>0</v>
          </cell>
          <cell r="CX1292">
            <v>0</v>
          </cell>
          <cell r="CY1292">
            <v>0</v>
          </cell>
          <cell r="CZ1292">
            <v>0</v>
          </cell>
          <cell r="DA1292">
            <v>0</v>
          </cell>
          <cell r="DB1292">
            <v>0</v>
          </cell>
          <cell r="DC1292">
            <v>0</v>
          </cell>
          <cell r="DD1292">
            <v>5822.2775769802593</v>
          </cell>
          <cell r="DE1292">
            <v>0</v>
          </cell>
          <cell r="DG1292">
            <v>5681.6709976598677</v>
          </cell>
          <cell r="DH1292">
            <v>0.82491330090687565</v>
          </cell>
          <cell r="DI1292">
            <v>0.03</v>
          </cell>
          <cell r="DJ1292">
            <v>140.60657932039388</v>
          </cell>
          <cell r="DK1292">
            <v>2.4747399027206268E-2</v>
          </cell>
          <cell r="DL1292">
            <v>0</v>
          </cell>
        </row>
        <row r="1293">
          <cell r="A1293" t="str">
            <v>B10488LR1068LT0900</v>
          </cell>
          <cell r="B1293" t="str">
            <v>NASTRO COMPACT LR1068 LT0900</v>
          </cell>
          <cell r="C1293" t="str">
            <v>BELT CONVEYOR "COMPACT" TYPE LR1068 LT0900</v>
          </cell>
          <cell r="F1293">
            <v>4917.0413761438167</v>
          </cell>
          <cell r="H1293">
            <v>2311.0094467875938</v>
          </cell>
          <cell r="I1293">
            <v>0.53</v>
          </cell>
          <cell r="J1293" t="str">
            <v>OK</v>
          </cell>
          <cell r="K1293" t="str">
            <v>ICZZD</v>
          </cell>
          <cell r="L1293">
            <v>0.83575249690254239</v>
          </cell>
          <cell r="M1293">
            <v>2.2048536643521327E-2</v>
          </cell>
          <cell r="N1293">
            <v>0</v>
          </cell>
          <cell r="O1293">
            <v>0</v>
          </cell>
          <cell r="P1293">
            <v>0</v>
          </cell>
          <cell r="Q1293">
            <v>7.5957026778329167E-3</v>
          </cell>
          <cell r="R1293">
            <v>0</v>
          </cell>
          <cell r="S1293">
            <v>0</v>
          </cell>
          <cell r="T1293">
            <v>1.6457355801971319E-2</v>
          </cell>
          <cell r="U1293">
            <v>0</v>
          </cell>
          <cell r="V1293">
            <v>5.9859442844751108E-2</v>
          </cell>
          <cell r="W1293">
            <v>0</v>
          </cell>
          <cell r="X1293">
            <v>3.1809975462097739E-2</v>
          </cell>
          <cell r="Y1293">
            <v>0</v>
          </cell>
          <cell r="Z1293">
            <v>0</v>
          </cell>
          <cell r="AA1293">
            <v>0</v>
          </cell>
          <cell r="AB1293">
            <v>2.6476489667283106E-2</v>
          </cell>
          <cell r="AC1293">
            <v>0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>
            <v>0</v>
          </cell>
          <cell r="AM1293">
            <v>0</v>
          </cell>
          <cell r="AN1293">
            <v>0</v>
          </cell>
          <cell r="AO1293">
            <v>0</v>
          </cell>
          <cell r="AP1293">
            <v>0</v>
          </cell>
          <cell r="AQ1293">
            <v>0</v>
          </cell>
          <cell r="AR1293">
            <v>0</v>
          </cell>
          <cell r="AS1293">
            <v>0</v>
          </cell>
          <cell r="AT1293">
            <v>0</v>
          </cell>
          <cell r="AU1293">
            <v>0</v>
          </cell>
          <cell r="AV1293">
            <v>1931.4319155180947</v>
          </cell>
          <cell r="AW1293">
            <v>50.954376471020211</v>
          </cell>
          <cell r="AX1293">
            <v>1.4153993464172281</v>
          </cell>
          <cell r="AY1293">
            <v>0</v>
          </cell>
          <cell r="AZ1293">
            <v>0</v>
          </cell>
          <cell r="BA1293">
            <v>0</v>
          </cell>
          <cell r="BB1293">
            <v>0</v>
          </cell>
          <cell r="BC1293">
            <v>0</v>
          </cell>
          <cell r="BD1293">
            <v>0</v>
          </cell>
          <cell r="BE1293">
            <v>17.553740643461694</v>
          </cell>
          <cell r="BF1293">
            <v>0.48760390676282483</v>
          </cell>
          <cell r="BG1293">
            <v>0</v>
          </cell>
          <cell r="BH1293">
            <v>0</v>
          </cell>
          <cell r="BI1293">
            <v>0</v>
          </cell>
          <cell r="BJ1293">
            <v>0</v>
          </cell>
          <cell r="BK1293">
            <v>38.033104727500337</v>
          </cell>
          <cell r="BL1293">
            <v>1.0008711770394825</v>
          </cell>
          <cell r="BM1293">
            <v>0</v>
          </cell>
          <cell r="BN1293">
            <v>0</v>
          </cell>
          <cell r="BO1293">
            <v>138.33573789366184</v>
          </cell>
          <cell r="BP1293">
            <v>4.2564842428819025</v>
          </cell>
          <cell r="BQ1293">
            <v>0</v>
          </cell>
          <cell r="BR1293">
            <v>0</v>
          </cell>
          <cell r="BS1293">
            <v>73.513153794989435</v>
          </cell>
          <cell r="BT1293">
            <v>2.2619431936919825</v>
          </cell>
          <cell r="BU1293">
            <v>0</v>
          </cell>
          <cell r="BV1293">
            <v>0</v>
          </cell>
          <cell r="BW1293">
            <v>0</v>
          </cell>
          <cell r="BX1293">
            <v>0</v>
          </cell>
          <cell r="BY1293">
            <v>0</v>
          </cell>
          <cell r="BZ1293">
            <v>0</v>
          </cell>
          <cell r="CA1293">
            <v>61.187417738865378</v>
          </cell>
          <cell r="CB1293">
            <v>1.6537139929423075</v>
          </cell>
          <cell r="CC1293">
            <v>0</v>
          </cell>
          <cell r="CD1293">
            <v>0</v>
          </cell>
          <cell r="CE1293">
            <v>0</v>
          </cell>
          <cell r="CF1293">
            <v>0</v>
          </cell>
          <cell r="CG1293">
            <v>0</v>
          </cell>
          <cell r="CH1293">
            <v>0</v>
          </cell>
          <cell r="CI1293">
            <v>0</v>
          </cell>
          <cell r="CJ1293">
            <v>0</v>
          </cell>
          <cell r="CK1293">
            <v>0</v>
          </cell>
          <cell r="CL1293">
            <v>0</v>
          </cell>
          <cell r="CM1293">
            <v>0</v>
          </cell>
          <cell r="CN1293">
            <v>0</v>
          </cell>
          <cell r="CO1293">
            <v>0</v>
          </cell>
          <cell r="CP1293">
            <v>0</v>
          </cell>
          <cell r="CQ1293">
            <v>0</v>
          </cell>
          <cell r="CR1293">
            <v>0</v>
          </cell>
          <cell r="CS1293">
            <v>0</v>
          </cell>
          <cell r="CT1293">
            <v>0</v>
          </cell>
          <cell r="CU1293">
            <v>0</v>
          </cell>
          <cell r="CV1293">
            <v>0</v>
          </cell>
          <cell r="CW1293">
            <v>0</v>
          </cell>
          <cell r="CX1293">
            <v>0</v>
          </cell>
          <cell r="CY1293">
            <v>0</v>
          </cell>
          <cell r="CZ1293">
            <v>0</v>
          </cell>
          <cell r="DA1293">
            <v>0</v>
          </cell>
          <cell r="DB1293">
            <v>0</v>
          </cell>
          <cell r="DC1293">
            <v>0</v>
          </cell>
          <cell r="DD1293">
            <v>2311.0094467875938</v>
          </cell>
          <cell r="DE1293">
            <v>0</v>
          </cell>
          <cell r="DG1293">
            <v>2255.1991339343112</v>
          </cell>
          <cell r="DH1293">
            <v>0.82491330090687565</v>
          </cell>
          <cell r="DI1293">
            <v>0.03</v>
          </cell>
          <cell r="DJ1293">
            <v>55.810312853282397</v>
          </cell>
          <cell r="DK1293">
            <v>2.4747399027206272E-2</v>
          </cell>
          <cell r="DL1293">
            <v>0</v>
          </cell>
        </row>
        <row r="1294">
          <cell r="A1294" t="str">
            <v>B10488LR1068LT1050</v>
          </cell>
          <cell r="B1294" t="str">
            <v>NASTRO COMPACT LR1068 LT1050</v>
          </cell>
          <cell r="C1294" t="str">
            <v>BELT CONVEYOR "COMPACT" TYPE LR1068 LT1050</v>
          </cell>
          <cell r="F1294">
            <v>5171.8579913992517</v>
          </cell>
          <cell r="H1294">
            <v>2430.773255957648</v>
          </cell>
          <cell r="I1294">
            <v>0.53</v>
          </cell>
          <cell r="J1294" t="str">
            <v>OK</v>
          </cell>
          <cell r="K1294" t="str">
            <v>ICZZD</v>
          </cell>
          <cell r="L1294">
            <v>0.83575249690254239</v>
          </cell>
          <cell r="M1294">
            <v>2.2048536643521327E-2</v>
          </cell>
          <cell r="N1294">
            <v>0</v>
          </cell>
          <cell r="O1294">
            <v>0</v>
          </cell>
          <cell r="P1294">
            <v>0</v>
          </cell>
          <cell r="Q1294">
            <v>7.5957026778329167E-3</v>
          </cell>
          <cell r="R1294">
            <v>0</v>
          </cell>
          <cell r="S1294">
            <v>0</v>
          </cell>
          <cell r="T1294">
            <v>1.6457355801971319E-2</v>
          </cell>
          <cell r="U1294">
            <v>0</v>
          </cell>
          <cell r="V1294">
            <v>5.9859442844751108E-2</v>
          </cell>
          <cell r="W1294">
            <v>0</v>
          </cell>
          <cell r="X1294">
            <v>3.1809975462097739E-2</v>
          </cell>
          <cell r="Y1294">
            <v>0</v>
          </cell>
          <cell r="Z1294">
            <v>0</v>
          </cell>
          <cell r="AA1294">
            <v>0</v>
          </cell>
          <cell r="AB1294">
            <v>2.6476489667283106E-2</v>
          </cell>
          <cell r="AC1294">
            <v>0</v>
          </cell>
          <cell r="AD1294">
            <v>0</v>
          </cell>
          <cell r="AE1294">
            <v>0</v>
          </cell>
          <cell r="AF1294">
            <v>0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>
            <v>0</v>
          </cell>
          <cell r="AM1294">
            <v>0</v>
          </cell>
          <cell r="AN1294">
            <v>0</v>
          </cell>
          <cell r="AO1294">
            <v>0</v>
          </cell>
          <cell r="AP1294">
            <v>0</v>
          </cell>
          <cell r="AQ1294">
            <v>0</v>
          </cell>
          <cell r="AR1294">
            <v>0</v>
          </cell>
          <cell r="AS1294">
            <v>0</v>
          </cell>
          <cell r="AT1294">
            <v>0</v>
          </cell>
          <cell r="AU1294">
            <v>0</v>
          </cell>
          <cell r="AV1294">
            <v>2031.5248180705271</v>
          </cell>
          <cell r="AW1294">
            <v>53.594993206073845</v>
          </cell>
          <cell r="AX1294">
            <v>1.488749811279829</v>
          </cell>
          <cell r="AY1294">
            <v>0</v>
          </cell>
          <cell r="AZ1294">
            <v>0</v>
          </cell>
          <cell r="BA1294">
            <v>0</v>
          </cell>
          <cell r="BB1294">
            <v>0</v>
          </cell>
          <cell r="BC1294">
            <v>0</v>
          </cell>
          <cell r="BD1294">
            <v>0</v>
          </cell>
          <cell r="BE1294">
            <v>18.463430929482143</v>
          </cell>
          <cell r="BF1294">
            <v>0.51287308137450394</v>
          </cell>
          <cell r="BG1294">
            <v>0</v>
          </cell>
          <cell r="BH1294">
            <v>0</v>
          </cell>
          <cell r="BI1294">
            <v>0</v>
          </cell>
          <cell r="BJ1294">
            <v>0</v>
          </cell>
          <cell r="BK1294">
            <v>40.004100347211313</v>
          </cell>
          <cell r="BL1294">
            <v>1.0527394828213503</v>
          </cell>
          <cell r="BM1294">
            <v>0</v>
          </cell>
          <cell r="BN1294">
            <v>0</v>
          </cell>
          <cell r="BO1294">
            <v>145.50473278354639</v>
          </cell>
          <cell r="BP1294">
            <v>4.4770687010321968</v>
          </cell>
          <cell r="BQ1294">
            <v>0</v>
          </cell>
          <cell r="BR1294">
            <v>0</v>
          </cell>
          <cell r="BS1294">
            <v>77.322837625936202</v>
          </cell>
          <cell r="BT1294">
            <v>2.379164234644191</v>
          </cell>
          <cell r="BU1294">
            <v>0</v>
          </cell>
          <cell r="BV1294">
            <v>0</v>
          </cell>
          <cell r="BW1294">
            <v>0</v>
          </cell>
          <cell r="BX1294">
            <v>0</v>
          </cell>
          <cell r="BY1294">
            <v>0</v>
          </cell>
          <cell r="BZ1294">
            <v>0</v>
          </cell>
          <cell r="CA1294">
            <v>64.358342994870782</v>
          </cell>
          <cell r="CB1294">
            <v>1.7394146755370481</v>
          </cell>
          <cell r="CC1294">
            <v>0</v>
          </cell>
          <cell r="CD1294">
            <v>0</v>
          </cell>
          <cell r="CE1294">
            <v>0</v>
          </cell>
          <cell r="CF1294">
            <v>0</v>
          </cell>
          <cell r="CG1294">
            <v>0</v>
          </cell>
          <cell r="CH1294">
            <v>0</v>
          </cell>
          <cell r="CI1294">
            <v>0</v>
          </cell>
          <cell r="CJ1294">
            <v>0</v>
          </cell>
          <cell r="CK1294">
            <v>0</v>
          </cell>
          <cell r="CL1294">
            <v>0</v>
          </cell>
          <cell r="CM1294">
            <v>0</v>
          </cell>
          <cell r="CN1294">
            <v>0</v>
          </cell>
          <cell r="CO1294">
            <v>0</v>
          </cell>
          <cell r="CP1294">
            <v>0</v>
          </cell>
          <cell r="CQ1294">
            <v>0</v>
          </cell>
          <cell r="CR1294">
            <v>0</v>
          </cell>
          <cell r="CS1294">
            <v>0</v>
          </cell>
          <cell r="CT1294">
            <v>0</v>
          </cell>
          <cell r="CU1294">
            <v>0</v>
          </cell>
          <cell r="CV1294">
            <v>0</v>
          </cell>
          <cell r="CW1294">
            <v>0</v>
          </cell>
          <cell r="CX1294">
            <v>0</v>
          </cell>
          <cell r="CY1294">
            <v>0</v>
          </cell>
          <cell r="CZ1294">
            <v>0</v>
          </cell>
          <cell r="DA1294">
            <v>0</v>
          </cell>
          <cell r="DB1294">
            <v>0</v>
          </cell>
          <cell r="DC1294">
            <v>0</v>
          </cell>
          <cell r="DD1294">
            <v>2430.773255957648</v>
          </cell>
          <cell r="DE1294">
            <v>0</v>
          </cell>
          <cell r="DG1294">
            <v>2372.0706764078486</v>
          </cell>
          <cell r="DH1294">
            <v>0.82491330090687565</v>
          </cell>
          <cell r="DI1294">
            <v>0.03</v>
          </cell>
          <cell r="DJ1294">
            <v>58.702579549800106</v>
          </cell>
          <cell r="DK1294">
            <v>2.4747399027206268E-2</v>
          </cell>
          <cell r="DL1294">
            <v>0</v>
          </cell>
        </row>
        <row r="1295">
          <cell r="A1295" t="str">
            <v>B10488LR1068LT1200</v>
          </cell>
          <cell r="B1295" t="str">
            <v>NASTRO COMPACT LR1068 LT1200</v>
          </cell>
          <cell r="C1295" t="str">
            <v>BELT CONVEYOR "COMPACT" TYPE LR1068 LT1200</v>
          </cell>
          <cell r="F1295">
            <v>5426.6746066546875</v>
          </cell>
          <cell r="H1295">
            <v>2550.537065127703</v>
          </cell>
          <cell r="I1295">
            <v>0.53</v>
          </cell>
          <cell r="J1295" t="str">
            <v>OK</v>
          </cell>
          <cell r="K1295" t="str">
            <v>ICZZD</v>
          </cell>
          <cell r="L1295">
            <v>0.83575249690254239</v>
          </cell>
          <cell r="M1295">
            <v>2.2048536643521327E-2</v>
          </cell>
          <cell r="N1295">
            <v>0</v>
          </cell>
          <cell r="O1295">
            <v>0</v>
          </cell>
          <cell r="P1295">
            <v>0</v>
          </cell>
          <cell r="Q1295">
            <v>7.5957026778329167E-3</v>
          </cell>
          <cell r="R1295">
            <v>0</v>
          </cell>
          <cell r="S1295">
            <v>0</v>
          </cell>
          <cell r="T1295">
            <v>1.6457355801971319E-2</v>
          </cell>
          <cell r="U1295">
            <v>0</v>
          </cell>
          <cell r="V1295">
            <v>5.9859442844751108E-2</v>
          </cell>
          <cell r="W1295">
            <v>0</v>
          </cell>
          <cell r="X1295">
            <v>3.1809975462097739E-2</v>
          </cell>
          <cell r="Y1295">
            <v>0</v>
          </cell>
          <cell r="Z1295">
            <v>0</v>
          </cell>
          <cell r="AA1295">
            <v>0</v>
          </cell>
          <cell r="AB1295">
            <v>2.6476489667283106E-2</v>
          </cell>
          <cell r="AC1295">
            <v>0</v>
          </cell>
          <cell r="AD1295">
            <v>0</v>
          </cell>
          <cell r="AE1295">
            <v>0</v>
          </cell>
          <cell r="AF1295">
            <v>0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>
            <v>0</v>
          </cell>
          <cell r="AM1295">
            <v>0</v>
          </cell>
          <cell r="AN1295">
            <v>0</v>
          </cell>
          <cell r="AO1295">
            <v>0</v>
          </cell>
          <cell r="AP1295">
            <v>0</v>
          </cell>
          <cell r="AQ1295">
            <v>0</v>
          </cell>
          <cell r="AR1295">
            <v>0</v>
          </cell>
          <cell r="AS1295">
            <v>0</v>
          </cell>
          <cell r="AT1295">
            <v>0</v>
          </cell>
          <cell r="AU1295">
            <v>0</v>
          </cell>
          <cell r="AV1295">
            <v>2131.6177206229604</v>
          </cell>
          <cell r="AW1295">
            <v>56.2356099411275</v>
          </cell>
          <cell r="AX1295">
            <v>1.5621002761424305</v>
          </cell>
          <cell r="AY1295">
            <v>0</v>
          </cell>
          <cell r="AZ1295">
            <v>0</v>
          </cell>
          <cell r="BA1295">
            <v>0</v>
          </cell>
          <cell r="BB1295">
            <v>0</v>
          </cell>
          <cell r="BC1295">
            <v>0</v>
          </cell>
          <cell r="BD1295">
            <v>0</v>
          </cell>
          <cell r="BE1295">
            <v>19.373121215502604</v>
          </cell>
          <cell r="BF1295">
            <v>0.53814225598618348</v>
          </cell>
          <cell r="BG1295">
            <v>0</v>
          </cell>
          <cell r="BH1295">
            <v>0</v>
          </cell>
          <cell r="BI1295">
            <v>0</v>
          </cell>
          <cell r="BJ1295">
            <v>0</v>
          </cell>
          <cell r="BK1295">
            <v>41.975095966922304</v>
          </cell>
          <cell r="BL1295">
            <v>1.1046077886032186</v>
          </cell>
          <cell r="BM1295">
            <v>0</v>
          </cell>
          <cell r="BN1295">
            <v>0</v>
          </cell>
          <cell r="BO1295">
            <v>152.67372767343099</v>
          </cell>
          <cell r="BP1295">
            <v>4.6976531591824919</v>
          </cell>
          <cell r="BQ1295">
            <v>0</v>
          </cell>
          <cell r="BR1295">
            <v>0</v>
          </cell>
          <cell r="BS1295">
            <v>81.132521456883012</v>
          </cell>
          <cell r="BT1295">
            <v>2.4963852755964004</v>
          </cell>
          <cell r="BU1295">
            <v>0</v>
          </cell>
          <cell r="BV1295">
            <v>0</v>
          </cell>
          <cell r="BW1295">
            <v>0</v>
          </cell>
          <cell r="BX1295">
            <v>0</v>
          </cell>
          <cell r="BY1295">
            <v>0</v>
          </cell>
          <cell r="BZ1295">
            <v>0</v>
          </cell>
          <cell r="CA1295">
            <v>67.529268250876214</v>
          </cell>
          <cell r="CB1295">
            <v>1.8251153581317896</v>
          </cell>
          <cell r="CC1295">
            <v>0</v>
          </cell>
          <cell r="CD1295">
            <v>0</v>
          </cell>
          <cell r="CE1295">
            <v>0</v>
          </cell>
          <cell r="CF1295">
            <v>0</v>
          </cell>
          <cell r="CG1295">
            <v>0</v>
          </cell>
          <cell r="CH1295">
            <v>0</v>
          </cell>
          <cell r="CI1295">
            <v>0</v>
          </cell>
          <cell r="CJ1295">
            <v>0</v>
          </cell>
          <cell r="CK1295">
            <v>0</v>
          </cell>
          <cell r="CL1295">
            <v>0</v>
          </cell>
          <cell r="CM1295">
            <v>0</v>
          </cell>
          <cell r="CN1295">
            <v>0</v>
          </cell>
          <cell r="CO1295">
            <v>0</v>
          </cell>
          <cell r="CP1295">
            <v>0</v>
          </cell>
          <cell r="CQ1295">
            <v>0</v>
          </cell>
          <cell r="CR1295">
            <v>0</v>
          </cell>
          <cell r="CS1295">
            <v>0</v>
          </cell>
          <cell r="CT1295">
            <v>0</v>
          </cell>
          <cell r="CU1295">
            <v>0</v>
          </cell>
          <cell r="CV1295">
            <v>0</v>
          </cell>
          <cell r="CW1295">
            <v>0</v>
          </cell>
          <cell r="CX1295">
            <v>0</v>
          </cell>
          <cell r="CY1295">
            <v>0</v>
          </cell>
          <cell r="CZ1295">
            <v>0</v>
          </cell>
          <cell r="DA1295">
            <v>0</v>
          </cell>
          <cell r="DB1295">
            <v>0</v>
          </cell>
          <cell r="DC1295">
            <v>0</v>
          </cell>
          <cell r="DD1295">
            <v>2550.537065127703</v>
          </cell>
          <cell r="DE1295">
            <v>0</v>
          </cell>
          <cell r="DG1295">
            <v>2488.9422188813855</v>
          </cell>
          <cell r="DH1295">
            <v>0.82491330090687565</v>
          </cell>
          <cell r="DI1295">
            <v>0.03</v>
          </cell>
          <cell r="DJ1295">
            <v>61.594846246317815</v>
          </cell>
          <cell r="DK1295">
            <v>2.4747399027206268E-2</v>
          </cell>
          <cell r="DL1295">
            <v>0</v>
          </cell>
        </row>
        <row r="1296">
          <cell r="A1296" t="str">
            <v>B10488LR1068LT1500</v>
          </cell>
          <cell r="B1296" t="str">
            <v>NASTRO COMPACT LR1068 LT1500</v>
          </cell>
          <cell r="C1296" t="str">
            <v>BELT CONVEYOR "COMPACT" TYPE LR1068 LT1500</v>
          </cell>
          <cell r="F1296">
            <v>5936.3075776966707</v>
          </cell>
          <cell r="H1296">
            <v>2790.0645615174349</v>
          </cell>
          <cell r="I1296">
            <v>0.53</v>
          </cell>
          <cell r="J1296" t="str">
            <v>OK</v>
          </cell>
          <cell r="K1296" t="str">
            <v>ICZZD</v>
          </cell>
          <cell r="L1296">
            <v>0.83575249690254239</v>
          </cell>
          <cell r="M1296">
            <v>2.2048536643521327E-2</v>
          </cell>
          <cell r="N1296">
            <v>0</v>
          </cell>
          <cell r="O1296">
            <v>0</v>
          </cell>
          <cell r="P1296">
            <v>0</v>
          </cell>
          <cell r="Q1296">
            <v>7.5957026778329167E-3</v>
          </cell>
          <cell r="R1296">
            <v>0</v>
          </cell>
          <cell r="S1296">
            <v>0</v>
          </cell>
          <cell r="T1296">
            <v>1.6457355801971319E-2</v>
          </cell>
          <cell r="U1296">
            <v>0</v>
          </cell>
          <cell r="V1296">
            <v>5.9859442844751108E-2</v>
          </cell>
          <cell r="W1296">
            <v>0</v>
          </cell>
          <cell r="X1296">
            <v>3.1809975462097739E-2</v>
          </cell>
          <cell r="Y1296">
            <v>0</v>
          </cell>
          <cell r="Z1296">
            <v>0</v>
          </cell>
          <cell r="AA1296">
            <v>0</v>
          </cell>
          <cell r="AB1296">
            <v>2.6476489667283106E-2</v>
          </cell>
          <cell r="AC1296">
            <v>0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>
            <v>0</v>
          </cell>
          <cell r="AM1296">
            <v>0</v>
          </cell>
          <cell r="AN1296">
            <v>0</v>
          </cell>
          <cell r="AO1296">
            <v>0</v>
          </cell>
          <cell r="AP1296">
            <v>0</v>
          </cell>
          <cell r="AQ1296">
            <v>0</v>
          </cell>
          <cell r="AR1296">
            <v>0</v>
          </cell>
          <cell r="AS1296">
            <v>0</v>
          </cell>
          <cell r="AT1296">
            <v>0</v>
          </cell>
          <cell r="AU1296">
            <v>0</v>
          </cell>
          <cell r="AV1296">
            <v>2331.8034238074933</v>
          </cell>
          <cell r="AW1296">
            <v>61.516840722407423</v>
          </cell>
          <cell r="AX1296">
            <v>1.708801131177984</v>
          </cell>
          <cell r="AY1296">
            <v>0</v>
          </cell>
          <cell r="AZ1296">
            <v>0</v>
          </cell>
          <cell r="BA1296">
            <v>0</v>
          </cell>
          <cell r="BB1296">
            <v>0</v>
          </cell>
          <cell r="BC1296">
            <v>0</v>
          </cell>
          <cell r="BD1296">
            <v>0</v>
          </cell>
          <cell r="BE1296">
            <v>21.192500861244703</v>
          </cell>
          <cell r="BF1296">
            <v>0.58868057947901953</v>
          </cell>
          <cell r="BG1296">
            <v>0</v>
          </cell>
          <cell r="BH1296">
            <v>0</v>
          </cell>
          <cell r="BI1296">
            <v>0</v>
          </cell>
          <cell r="BJ1296">
            <v>0</v>
          </cell>
          <cell r="BK1296">
            <v>45.91708519936352</v>
          </cell>
          <cell r="BL1296">
            <v>1.2083443473516715</v>
          </cell>
          <cell r="BM1296">
            <v>0</v>
          </cell>
          <cell r="BN1296">
            <v>0</v>
          </cell>
          <cell r="BO1296">
            <v>167.01171015331846</v>
          </cell>
          <cell r="BP1296">
            <v>5.138821850871337</v>
          </cell>
          <cell r="BQ1296">
            <v>0</v>
          </cell>
          <cell r="BR1296">
            <v>0</v>
          </cell>
          <cell r="BS1296">
            <v>88.751885239538097</v>
          </cell>
          <cell r="BT1296">
            <v>2.7308272381396339</v>
          </cell>
          <cell r="BU1296">
            <v>0</v>
          </cell>
          <cell r="BV1296">
            <v>0</v>
          </cell>
          <cell r="BW1296">
            <v>0</v>
          </cell>
          <cell r="BX1296">
            <v>0</v>
          </cell>
          <cell r="BY1296">
            <v>0</v>
          </cell>
          <cell r="BZ1296">
            <v>0</v>
          </cell>
          <cell r="CA1296">
            <v>73.871115534069133</v>
          </cell>
          <cell r="CB1296">
            <v>1.9965166360559226</v>
          </cell>
          <cell r="CC1296">
            <v>0</v>
          </cell>
          <cell r="CD1296">
            <v>0</v>
          </cell>
          <cell r="CE1296">
            <v>0</v>
          </cell>
          <cell r="CF1296">
            <v>0</v>
          </cell>
          <cell r="CG1296">
            <v>0</v>
          </cell>
          <cell r="CH1296">
            <v>0</v>
          </cell>
          <cell r="CI1296">
            <v>0</v>
          </cell>
          <cell r="CJ1296">
            <v>0</v>
          </cell>
          <cell r="CK1296">
            <v>0</v>
          </cell>
          <cell r="CL1296">
            <v>0</v>
          </cell>
          <cell r="CM1296">
            <v>0</v>
          </cell>
          <cell r="CN1296">
            <v>0</v>
          </cell>
          <cell r="CO1296">
            <v>0</v>
          </cell>
          <cell r="CP1296">
            <v>0</v>
          </cell>
          <cell r="CQ1296">
            <v>0</v>
          </cell>
          <cell r="CR1296">
            <v>0</v>
          </cell>
          <cell r="CS1296">
            <v>0</v>
          </cell>
          <cell r="CT1296">
            <v>0</v>
          </cell>
          <cell r="CU1296">
            <v>0</v>
          </cell>
          <cell r="CV1296">
            <v>0</v>
          </cell>
          <cell r="CW1296">
            <v>0</v>
          </cell>
          <cell r="CX1296">
            <v>0</v>
          </cell>
          <cell r="CY1296">
            <v>0</v>
          </cell>
          <cell r="CZ1296">
            <v>0</v>
          </cell>
          <cell r="DA1296">
            <v>0</v>
          </cell>
          <cell r="DB1296">
            <v>0</v>
          </cell>
          <cell r="DC1296">
            <v>0</v>
          </cell>
          <cell r="DD1296">
            <v>2790.0645615174349</v>
          </cell>
          <cell r="DE1296">
            <v>0</v>
          </cell>
          <cell r="DG1296">
            <v>2722.6851848231536</v>
          </cell>
          <cell r="DH1296">
            <v>0.82491330090687565</v>
          </cell>
          <cell r="DI1296">
            <v>0.03</v>
          </cell>
          <cell r="DJ1296">
            <v>67.379376694281433</v>
          </cell>
          <cell r="DK1296">
            <v>2.4747399027206268E-2</v>
          </cell>
          <cell r="DL1296">
            <v>0</v>
          </cell>
        </row>
        <row r="1297">
          <cell r="A1297" t="str">
            <v>B10488LR1068LT1800</v>
          </cell>
          <cell r="B1297" t="str">
            <v>NASTRO COMPACT LR1068 LT1800</v>
          </cell>
          <cell r="C1297" t="str">
            <v>BELT CONVEYOR "COMPACT" TYPE LR1068 LT1800</v>
          </cell>
          <cell r="F1297">
            <v>6445.9408082075479</v>
          </cell>
          <cell r="H1297">
            <v>3029.5921798575473</v>
          </cell>
          <cell r="I1297">
            <v>0.53</v>
          </cell>
          <cell r="J1297" t="str">
            <v>OK</v>
          </cell>
          <cell r="K1297" t="str">
            <v>ICZZD</v>
          </cell>
          <cell r="L1297">
            <v>0.83575249690254239</v>
          </cell>
          <cell r="M1297">
            <v>2.2048536643521327E-2</v>
          </cell>
          <cell r="N1297">
            <v>0</v>
          </cell>
          <cell r="O1297">
            <v>0</v>
          </cell>
          <cell r="P1297">
            <v>0</v>
          </cell>
          <cell r="Q1297">
            <v>7.5957026778329167E-3</v>
          </cell>
          <cell r="R1297">
            <v>0</v>
          </cell>
          <cell r="S1297">
            <v>0</v>
          </cell>
          <cell r="T1297">
            <v>1.6457355801971319E-2</v>
          </cell>
          <cell r="U1297">
            <v>0</v>
          </cell>
          <cell r="V1297">
            <v>5.9859442844751108E-2</v>
          </cell>
          <cell r="W1297">
            <v>0</v>
          </cell>
          <cell r="X1297">
            <v>3.1809975462097739E-2</v>
          </cell>
          <cell r="Y1297">
            <v>0</v>
          </cell>
          <cell r="Z1297">
            <v>0</v>
          </cell>
          <cell r="AA1297">
            <v>0</v>
          </cell>
          <cell r="AB1297">
            <v>2.6476489667283106E-2</v>
          </cell>
          <cell r="AC1297">
            <v>0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>
            <v>0</v>
          </cell>
          <cell r="AM1297">
            <v>0</v>
          </cell>
          <cell r="AN1297">
            <v>0</v>
          </cell>
          <cell r="AO1297">
            <v>0</v>
          </cell>
          <cell r="AP1297">
            <v>0</v>
          </cell>
          <cell r="AQ1297">
            <v>0</v>
          </cell>
          <cell r="AR1297">
            <v>0</v>
          </cell>
          <cell r="AS1297">
            <v>0</v>
          </cell>
          <cell r="AT1297">
            <v>0</v>
          </cell>
          <cell r="AU1297">
            <v>0</v>
          </cell>
          <cell r="AV1297">
            <v>2531.9892289123613</v>
          </cell>
          <cell r="AW1297">
            <v>66.79807419251479</v>
          </cell>
          <cell r="AX1297">
            <v>1.8555020609031887</v>
          </cell>
          <cell r="AY1297">
            <v>0</v>
          </cell>
          <cell r="AZ1297">
            <v>0</v>
          </cell>
          <cell r="BA1297">
            <v>0</v>
          </cell>
          <cell r="BB1297">
            <v>0</v>
          </cell>
          <cell r="BC1297">
            <v>0</v>
          </cell>
          <cell r="BD1297">
            <v>0</v>
          </cell>
          <cell r="BE1297">
            <v>23.011881433285634</v>
          </cell>
          <cell r="BF1297">
            <v>0.63921892870237873</v>
          </cell>
          <cell r="BG1297">
            <v>0</v>
          </cell>
          <cell r="BH1297">
            <v>0</v>
          </cell>
          <cell r="BI1297">
            <v>0</v>
          </cell>
          <cell r="BJ1297">
            <v>0</v>
          </cell>
          <cell r="BK1297">
            <v>49.859076438785543</v>
          </cell>
          <cell r="BL1297">
            <v>1.312080958915409</v>
          </cell>
          <cell r="BM1297">
            <v>0</v>
          </cell>
          <cell r="BN1297">
            <v>0</v>
          </cell>
          <cell r="BO1297">
            <v>181.34969993308778</v>
          </cell>
          <cell r="BP1297">
            <v>5.5799907671719318</v>
          </cell>
          <cell r="BQ1297">
            <v>0</v>
          </cell>
          <cell r="BR1297">
            <v>0</v>
          </cell>
          <cell r="BS1297">
            <v>96.371252901431774</v>
          </cell>
          <cell r="BT1297">
            <v>2.9652693200440545</v>
          </cell>
          <cell r="BU1297">
            <v>0</v>
          </cell>
          <cell r="BV1297">
            <v>0</v>
          </cell>
          <cell r="BW1297">
            <v>0</v>
          </cell>
          <cell r="BX1297">
            <v>0</v>
          </cell>
          <cell r="BY1297">
            <v>0</v>
          </cell>
          <cell r="BZ1297">
            <v>0</v>
          </cell>
          <cell r="CA1297">
            <v>80.212966046080055</v>
          </cell>
          <cell r="CB1297">
            <v>2.1679180012454067</v>
          </cell>
          <cell r="CC1297">
            <v>0</v>
          </cell>
          <cell r="CD1297">
            <v>0</v>
          </cell>
          <cell r="CE1297">
            <v>0</v>
          </cell>
          <cell r="CF1297">
            <v>0</v>
          </cell>
          <cell r="CG1297">
            <v>0</v>
          </cell>
          <cell r="CH1297">
            <v>0</v>
          </cell>
          <cell r="CI1297">
            <v>0</v>
          </cell>
          <cell r="CJ1297">
            <v>0</v>
          </cell>
          <cell r="CK1297">
            <v>0</v>
          </cell>
          <cell r="CL1297">
            <v>0</v>
          </cell>
          <cell r="CM1297">
            <v>0</v>
          </cell>
          <cell r="CN1297">
            <v>0</v>
          </cell>
          <cell r="CO1297">
            <v>0</v>
          </cell>
          <cell r="CP1297">
            <v>0</v>
          </cell>
          <cell r="CQ1297">
            <v>0</v>
          </cell>
          <cell r="CR1297">
            <v>0</v>
          </cell>
          <cell r="CS1297">
            <v>0</v>
          </cell>
          <cell r="CT1297">
            <v>0</v>
          </cell>
          <cell r="CU1297">
            <v>0</v>
          </cell>
          <cell r="CV1297">
            <v>0</v>
          </cell>
          <cell r="CW1297">
            <v>0</v>
          </cell>
          <cell r="CX1297">
            <v>0</v>
          </cell>
          <cell r="CY1297">
            <v>0</v>
          </cell>
          <cell r="CZ1297">
            <v>0</v>
          </cell>
          <cell r="DA1297">
            <v>0</v>
          </cell>
          <cell r="DB1297">
            <v>0</v>
          </cell>
          <cell r="DC1297">
            <v>0</v>
          </cell>
          <cell r="DD1297">
            <v>3029.5921798575469</v>
          </cell>
          <cell r="DE1297">
            <v>0</v>
          </cell>
          <cell r="DG1297">
            <v>2956.4282697702315</v>
          </cell>
          <cell r="DH1297">
            <v>0.82491330090687565</v>
          </cell>
          <cell r="DI1297">
            <v>0.03</v>
          </cell>
          <cell r="DJ1297">
            <v>73.163910087316935</v>
          </cell>
          <cell r="DK1297">
            <v>2.4747399027206268E-2</v>
          </cell>
          <cell r="DL1297">
            <v>0</v>
          </cell>
        </row>
        <row r="1298">
          <cell r="A1298" t="str">
            <v>B10488LR1268LT0900</v>
          </cell>
          <cell r="B1298" t="str">
            <v>NASTRO COMPACT LR1268 LT0900</v>
          </cell>
          <cell r="C1298" t="str">
            <v>BELT CONVEYOR "COMPACT" TYPE LR1268 LT0900</v>
          </cell>
          <cell r="F1298">
            <v>5010.4626319499102</v>
          </cell>
          <cell r="H1298">
            <v>2354.9174370164578</v>
          </cell>
          <cell r="I1298">
            <v>0.53</v>
          </cell>
          <cell r="J1298" t="str">
            <v>OK</v>
          </cell>
          <cell r="K1298" t="str">
            <v>ICZZD</v>
          </cell>
          <cell r="L1298">
            <v>0.83575249690254239</v>
          </cell>
          <cell r="M1298">
            <v>2.2048536643521327E-2</v>
          </cell>
          <cell r="N1298">
            <v>0</v>
          </cell>
          <cell r="O1298">
            <v>0</v>
          </cell>
          <cell r="P1298">
            <v>0</v>
          </cell>
          <cell r="Q1298">
            <v>7.5957026778329167E-3</v>
          </cell>
          <cell r="R1298">
            <v>0</v>
          </cell>
          <cell r="S1298">
            <v>0</v>
          </cell>
          <cell r="T1298">
            <v>1.6457355801971319E-2</v>
          </cell>
          <cell r="U1298">
            <v>0</v>
          </cell>
          <cell r="V1298">
            <v>5.9859442844751108E-2</v>
          </cell>
          <cell r="W1298">
            <v>0</v>
          </cell>
          <cell r="X1298">
            <v>3.1809975462097739E-2</v>
          </cell>
          <cell r="Y1298">
            <v>0</v>
          </cell>
          <cell r="Z1298">
            <v>0</v>
          </cell>
          <cell r="AA1298">
            <v>0</v>
          </cell>
          <cell r="AB1298">
            <v>2.6476489667283106E-2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>
            <v>0</v>
          </cell>
          <cell r="AM1298">
            <v>0</v>
          </cell>
          <cell r="AN1298">
            <v>0</v>
          </cell>
          <cell r="AO1298">
            <v>0</v>
          </cell>
          <cell r="AP1298">
            <v>0</v>
          </cell>
          <cell r="AQ1298">
            <v>0</v>
          </cell>
          <cell r="AR1298">
            <v>0</v>
          </cell>
          <cell r="AS1298">
            <v>0</v>
          </cell>
          <cell r="AT1298">
            <v>0</v>
          </cell>
          <cell r="AU1298">
            <v>0</v>
          </cell>
          <cell r="AV1298">
            <v>1968.1281279858401</v>
          </cell>
          <cell r="AW1298">
            <v>51.922483402524698</v>
          </cell>
          <cell r="AX1298">
            <v>1.442291205625686</v>
          </cell>
          <cell r="AY1298">
            <v>0</v>
          </cell>
          <cell r="AZ1298">
            <v>0</v>
          </cell>
          <cell r="BA1298">
            <v>0</v>
          </cell>
          <cell r="BB1298">
            <v>0</v>
          </cell>
          <cell r="BC1298">
            <v>0</v>
          </cell>
          <cell r="BD1298">
            <v>0</v>
          </cell>
          <cell r="BE1298">
            <v>17.887252682421337</v>
          </cell>
          <cell r="BF1298">
            <v>0.49686813006725938</v>
          </cell>
          <cell r="BG1298">
            <v>0</v>
          </cell>
          <cell r="BH1298">
            <v>0</v>
          </cell>
          <cell r="BI1298">
            <v>0</v>
          </cell>
          <cell r="BJ1298">
            <v>0</v>
          </cell>
          <cell r="BK1298">
            <v>38.75571414524623</v>
          </cell>
          <cell r="BL1298">
            <v>1.0198872143485851</v>
          </cell>
          <cell r="BM1298">
            <v>0</v>
          </cell>
          <cell r="BN1298">
            <v>0</v>
          </cell>
          <cell r="BO1298">
            <v>140.96404572519444</v>
          </cell>
          <cell r="BP1298">
            <v>4.3373552530829054</v>
          </cell>
          <cell r="BQ1298">
            <v>0</v>
          </cell>
          <cell r="BR1298">
            <v>0</v>
          </cell>
          <cell r="BS1298">
            <v>74.909865886759619</v>
          </cell>
          <cell r="BT1298">
            <v>2.3049189503618344</v>
          </cell>
          <cell r="BU1298">
            <v>0</v>
          </cell>
          <cell r="BV1298">
            <v>0</v>
          </cell>
          <cell r="BW1298">
            <v>0</v>
          </cell>
          <cell r="BX1298">
            <v>0</v>
          </cell>
          <cell r="BY1298">
            <v>0</v>
          </cell>
          <cell r="BZ1298">
            <v>0</v>
          </cell>
          <cell r="CA1298">
            <v>62.349947188471063</v>
          </cell>
          <cell r="CB1298">
            <v>1.6851337077965152</v>
          </cell>
          <cell r="CC1298">
            <v>0</v>
          </cell>
          <cell r="CD1298">
            <v>0</v>
          </cell>
          <cell r="CE1298">
            <v>0</v>
          </cell>
          <cell r="CF1298">
            <v>0</v>
          </cell>
          <cell r="CG1298">
            <v>0</v>
          </cell>
          <cell r="CH1298">
            <v>0</v>
          </cell>
          <cell r="CI1298">
            <v>0</v>
          </cell>
          <cell r="CJ1298">
            <v>0</v>
          </cell>
          <cell r="CK1298">
            <v>0</v>
          </cell>
          <cell r="CL1298">
            <v>0</v>
          </cell>
          <cell r="CM1298">
            <v>0</v>
          </cell>
          <cell r="CN1298">
            <v>0</v>
          </cell>
          <cell r="CO1298">
            <v>0</v>
          </cell>
          <cell r="CP1298">
            <v>0</v>
          </cell>
          <cell r="CQ1298">
            <v>0</v>
          </cell>
          <cell r="CR1298">
            <v>0</v>
          </cell>
          <cell r="CS1298">
            <v>0</v>
          </cell>
          <cell r="CT1298">
            <v>0</v>
          </cell>
          <cell r="CU1298">
            <v>0</v>
          </cell>
          <cell r="CV1298">
            <v>0</v>
          </cell>
          <cell r="CW1298">
            <v>0</v>
          </cell>
          <cell r="CX1298">
            <v>0</v>
          </cell>
          <cell r="CY1298">
            <v>0</v>
          </cell>
          <cell r="CZ1298">
            <v>0</v>
          </cell>
          <cell r="DA1298">
            <v>0</v>
          </cell>
          <cell r="DB1298">
            <v>0</v>
          </cell>
          <cell r="DC1298">
            <v>0</v>
          </cell>
          <cell r="DD1298">
            <v>2354.9174370164578</v>
          </cell>
          <cell r="DE1298">
            <v>0</v>
          </cell>
          <cell r="DG1298">
            <v>2298.0467569393036</v>
          </cell>
          <cell r="DH1298">
            <v>0.82491330090687565</v>
          </cell>
          <cell r="DI1298">
            <v>0.03</v>
          </cell>
          <cell r="DJ1298">
            <v>56.87068007715424</v>
          </cell>
          <cell r="DK1298">
            <v>2.4747399027206268E-2</v>
          </cell>
          <cell r="DL1298">
            <v>0</v>
          </cell>
        </row>
        <row r="1299">
          <cell r="A1299" t="str">
            <v>B10488LR1268LT1050</v>
          </cell>
          <cell r="B1299" t="str">
            <v>NASTRO COMPACT LR1268 LT1050</v>
          </cell>
          <cell r="C1299" t="str">
            <v>BELT CONVEYOR "COMPACT" TYPE LR1268 LT1050</v>
          </cell>
          <cell r="F1299">
            <v>5265.2792472053479</v>
          </cell>
          <cell r="H1299">
            <v>2474.6812461865134</v>
          </cell>
          <cell r="I1299">
            <v>0.53</v>
          </cell>
          <cell r="J1299" t="str">
            <v>OK</v>
          </cell>
          <cell r="K1299" t="str">
            <v>ICZZD</v>
          </cell>
          <cell r="L1299">
            <v>0.83575249690254239</v>
          </cell>
          <cell r="M1299">
            <v>2.2048536643521327E-2</v>
          </cell>
          <cell r="N1299">
            <v>0</v>
          </cell>
          <cell r="O1299">
            <v>0</v>
          </cell>
          <cell r="P1299">
            <v>0</v>
          </cell>
          <cell r="Q1299">
            <v>7.5957026778329167E-3</v>
          </cell>
          <cell r="R1299">
            <v>0</v>
          </cell>
          <cell r="S1299">
            <v>0</v>
          </cell>
          <cell r="T1299">
            <v>1.6457355801971319E-2</v>
          </cell>
          <cell r="U1299">
            <v>0</v>
          </cell>
          <cell r="V1299">
            <v>5.9859442844751108E-2</v>
          </cell>
          <cell r="W1299">
            <v>0</v>
          </cell>
          <cell r="X1299">
            <v>3.1809975462097739E-2</v>
          </cell>
          <cell r="Y1299">
            <v>0</v>
          </cell>
          <cell r="Z1299">
            <v>0</v>
          </cell>
          <cell r="AA1299">
            <v>0</v>
          </cell>
          <cell r="AB1299">
            <v>2.6476489667283106E-2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>
            <v>0</v>
          </cell>
          <cell r="AM1299">
            <v>0</v>
          </cell>
          <cell r="AN1299">
            <v>0</v>
          </cell>
          <cell r="AO1299">
            <v>0</v>
          </cell>
          <cell r="AP1299">
            <v>0</v>
          </cell>
          <cell r="AQ1299">
            <v>0</v>
          </cell>
          <cell r="AR1299">
            <v>0</v>
          </cell>
          <cell r="AS1299">
            <v>0</v>
          </cell>
          <cell r="AT1299">
            <v>0</v>
          </cell>
          <cell r="AU1299">
            <v>0</v>
          </cell>
          <cell r="AV1299">
            <v>2068.2210305382737</v>
          </cell>
          <cell r="AW1299">
            <v>54.56310013757836</v>
          </cell>
          <cell r="AX1299">
            <v>1.5156416704882878</v>
          </cell>
          <cell r="AY1299">
            <v>0</v>
          </cell>
          <cell r="AZ1299">
            <v>0</v>
          </cell>
          <cell r="BA1299">
            <v>0</v>
          </cell>
          <cell r="BB1299">
            <v>0</v>
          </cell>
          <cell r="BC1299">
            <v>0</v>
          </cell>
          <cell r="BD1299">
            <v>0</v>
          </cell>
          <cell r="BE1299">
            <v>18.796942968441797</v>
          </cell>
          <cell r="BF1299">
            <v>0.52213730467893882</v>
          </cell>
          <cell r="BG1299">
            <v>0</v>
          </cell>
          <cell r="BH1299">
            <v>0</v>
          </cell>
          <cell r="BI1299">
            <v>0</v>
          </cell>
          <cell r="BJ1299">
            <v>0</v>
          </cell>
          <cell r="BK1299">
            <v>40.726709764957228</v>
          </cell>
          <cell r="BL1299">
            <v>1.0717555201304534</v>
          </cell>
          <cell r="BM1299">
            <v>0</v>
          </cell>
          <cell r="BN1299">
            <v>0</v>
          </cell>
          <cell r="BO1299">
            <v>148.13304061507904</v>
          </cell>
          <cell r="BP1299">
            <v>4.5579397112332014</v>
          </cell>
          <cell r="BQ1299">
            <v>0</v>
          </cell>
          <cell r="BR1299">
            <v>0</v>
          </cell>
          <cell r="BS1299">
            <v>78.719549717706442</v>
          </cell>
          <cell r="BT1299">
            <v>2.4221399913140442</v>
          </cell>
          <cell r="BU1299">
            <v>0</v>
          </cell>
          <cell r="BV1299">
            <v>0</v>
          </cell>
          <cell r="BW1299">
            <v>0</v>
          </cell>
          <cell r="BX1299">
            <v>0</v>
          </cell>
          <cell r="BY1299">
            <v>0</v>
          </cell>
          <cell r="BZ1299">
            <v>0</v>
          </cell>
          <cell r="CA1299">
            <v>65.520872444476495</v>
          </cell>
          <cell r="CB1299">
            <v>1.7708343903912567</v>
          </cell>
          <cell r="CC1299">
            <v>0</v>
          </cell>
          <cell r="CD1299">
            <v>0</v>
          </cell>
          <cell r="CE1299">
            <v>0</v>
          </cell>
          <cell r="CF1299">
            <v>0</v>
          </cell>
          <cell r="CG1299">
            <v>0</v>
          </cell>
          <cell r="CH1299">
            <v>0</v>
          </cell>
          <cell r="CI1299">
            <v>0</v>
          </cell>
          <cell r="CJ1299">
            <v>0</v>
          </cell>
          <cell r="CK1299">
            <v>0</v>
          </cell>
          <cell r="CL1299">
            <v>0</v>
          </cell>
          <cell r="CM1299">
            <v>0</v>
          </cell>
          <cell r="CN1299">
            <v>0</v>
          </cell>
          <cell r="CO1299">
            <v>0</v>
          </cell>
          <cell r="CP1299">
            <v>0</v>
          </cell>
          <cell r="CQ1299">
            <v>0</v>
          </cell>
          <cell r="CR1299">
            <v>0</v>
          </cell>
          <cell r="CS1299">
            <v>0</v>
          </cell>
          <cell r="CT1299">
            <v>0</v>
          </cell>
          <cell r="CU1299">
            <v>0</v>
          </cell>
          <cell r="CV1299">
            <v>0</v>
          </cell>
          <cell r="CW1299">
            <v>0</v>
          </cell>
          <cell r="CX1299">
            <v>0</v>
          </cell>
          <cell r="CY1299">
            <v>0</v>
          </cell>
          <cell r="CZ1299">
            <v>0</v>
          </cell>
          <cell r="DA1299">
            <v>0</v>
          </cell>
          <cell r="DB1299">
            <v>0</v>
          </cell>
          <cell r="DC1299">
            <v>0</v>
          </cell>
          <cell r="DD1299">
            <v>2474.6812461865129</v>
          </cell>
          <cell r="DE1299">
            <v>0</v>
          </cell>
          <cell r="DG1299">
            <v>2414.9182994128423</v>
          </cell>
          <cell r="DH1299">
            <v>0.82491330090687565</v>
          </cell>
          <cell r="DI1299">
            <v>0.03</v>
          </cell>
          <cell r="DJ1299">
            <v>59.762946773671992</v>
          </cell>
          <cell r="DK1299">
            <v>2.4747399027206268E-2</v>
          </cell>
          <cell r="DL1299">
            <v>0</v>
          </cell>
        </row>
        <row r="1300">
          <cell r="A1300" t="str">
            <v>B10488LR1268LT1200</v>
          </cell>
          <cell r="B1300" t="str">
            <v>NASTRO COMPACT LR1268 LT1200</v>
          </cell>
          <cell r="C1300" t="str">
            <v>BELT CONVEYOR "COMPACT" TYPE LR1268 LT1200</v>
          </cell>
          <cell r="F1300">
            <v>5520.0958624607802</v>
          </cell>
          <cell r="H1300">
            <v>2594.4450553565666</v>
          </cell>
          <cell r="I1300">
            <v>0.53</v>
          </cell>
          <cell r="J1300" t="str">
            <v>OK</v>
          </cell>
          <cell r="K1300" t="str">
            <v>ICZZD</v>
          </cell>
          <cell r="L1300">
            <v>0.83575249690254239</v>
          </cell>
          <cell r="M1300">
            <v>2.2048536643521327E-2</v>
          </cell>
          <cell r="N1300">
            <v>0</v>
          </cell>
          <cell r="O1300">
            <v>0</v>
          </cell>
          <cell r="P1300">
            <v>0</v>
          </cell>
          <cell r="Q1300">
            <v>7.5957026778329167E-3</v>
          </cell>
          <cell r="R1300">
            <v>0</v>
          </cell>
          <cell r="S1300">
            <v>0</v>
          </cell>
          <cell r="T1300">
            <v>1.6457355801971319E-2</v>
          </cell>
          <cell r="U1300">
            <v>0</v>
          </cell>
          <cell r="V1300">
            <v>5.9859442844751108E-2</v>
          </cell>
          <cell r="W1300">
            <v>0</v>
          </cell>
          <cell r="X1300">
            <v>3.1809975462097739E-2</v>
          </cell>
          <cell r="Y1300">
            <v>0</v>
          </cell>
          <cell r="Z1300">
            <v>0</v>
          </cell>
          <cell r="AA1300">
            <v>0</v>
          </cell>
          <cell r="AB1300">
            <v>2.6476489667283106E-2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G1300">
            <v>0</v>
          </cell>
          <cell r="AH1300">
            <v>0</v>
          </cell>
          <cell r="AI1300">
            <v>0</v>
          </cell>
          <cell r="AJ1300">
            <v>0</v>
          </cell>
          <cell r="AK1300">
            <v>0</v>
          </cell>
          <cell r="AL1300">
            <v>0</v>
          </cell>
          <cell r="AM1300">
            <v>0</v>
          </cell>
          <cell r="AN1300">
            <v>0</v>
          </cell>
          <cell r="AO1300">
            <v>0</v>
          </cell>
          <cell r="AP1300">
            <v>0</v>
          </cell>
          <cell r="AQ1300">
            <v>0</v>
          </cell>
          <cell r="AR1300">
            <v>0</v>
          </cell>
          <cell r="AS1300">
            <v>0</v>
          </cell>
          <cell r="AT1300">
            <v>0</v>
          </cell>
          <cell r="AU1300">
            <v>0</v>
          </cell>
          <cell r="AV1300">
            <v>2168.3139330907052</v>
          </cell>
          <cell r="AW1300">
            <v>57.203716872631979</v>
          </cell>
          <cell r="AX1300">
            <v>1.5889921353508882</v>
          </cell>
          <cell r="AY1300">
            <v>0</v>
          </cell>
          <cell r="AZ1300">
            <v>0</v>
          </cell>
          <cell r="BA1300">
            <v>0</v>
          </cell>
          <cell r="BB1300">
            <v>0</v>
          </cell>
          <cell r="BC1300">
            <v>0</v>
          </cell>
          <cell r="BD1300">
            <v>0</v>
          </cell>
          <cell r="BE1300">
            <v>19.706633254462243</v>
          </cell>
          <cell r="BF1300">
            <v>0.54740647929061792</v>
          </cell>
          <cell r="BG1300">
            <v>0</v>
          </cell>
          <cell r="BH1300">
            <v>0</v>
          </cell>
          <cell r="BI1300">
            <v>0</v>
          </cell>
          <cell r="BJ1300">
            <v>0</v>
          </cell>
          <cell r="BK1300">
            <v>42.69770538466819</v>
          </cell>
          <cell r="BL1300">
            <v>1.1236238259123208</v>
          </cell>
          <cell r="BM1300">
            <v>0</v>
          </cell>
          <cell r="BN1300">
            <v>0</v>
          </cell>
          <cell r="BO1300">
            <v>155.30203550496353</v>
          </cell>
          <cell r="BP1300">
            <v>4.778524169383493</v>
          </cell>
          <cell r="BQ1300">
            <v>0</v>
          </cell>
          <cell r="BR1300">
            <v>0</v>
          </cell>
          <cell r="BS1300">
            <v>82.529233548653195</v>
          </cell>
          <cell r="BT1300">
            <v>2.5393610322662523</v>
          </cell>
          <cell r="BU1300">
            <v>0</v>
          </cell>
          <cell r="BV1300">
            <v>0</v>
          </cell>
          <cell r="BW1300">
            <v>0</v>
          </cell>
          <cell r="BX1300">
            <v>0</v>
          </cell>
          <cell r="BY1300">
            <v>0</v>
          </cell>
          <cell r="BZ1300">
            <v>0</v>
          </cell>
          <cell r="CA1300">
            <v>68.691797700481885</v>
          </cell>
          <cell r="CB1300">
            <v>1.8565350729859968</v>
          </cell>
          <cell r="CC1300">
            <v>0</v>
          </cell>
          <cell r="CD1300">
            <v>0</v>
          </cell>
          <cell r="CE1300">
            <v>0</v>
          </cell>
          <cell r="CF1300">
            <v>0</v>
          </cell>
          <cell r="CG1300">
            <v>0</v>
          </cell>
          <cell r="CH1300">
            <v>0</v>
          </cell>
          <cell r="CI1300">
            <v>0</v>
          </cell>
          <cell r="CJ1300">
            <v>0</v>
          </cell>
          <cell r="CK1300">
            <v>0</v>
          </cell>
          <cell r="CL1300">
            <v>0</v>
          </cell>
          <cell r="CM1300">
            <v>0</v>
          </cell>
          <cell r="CN1300">
            <v>0</v>
          </cell>
          <cell r="CO1300">
            <v>0</v>
          </cell>
          <cell r="CP1300">
            <v>0</v>
          </cell>
          <cell r="CQ1300">
            <v>0</v>
          </cell>
          <cell r="CR1300">
            <v>0</v>
          </cell>
          <cell r="CS1300">
            <v>0</v>
          </cell>
          <cell r="CT1300">
            <v>0</v>
          </cell>
          <cell r="CU1300">
            <v>0</v>
          </cell>
          <cell r="CV1300">
            <v>0</v>
          </cell>
          <cell r="CW1300">
            <v>0</v>
          </cell>
          <cell r="CX1300">
            <v>0</v>
          </cell>
          <cell r="CY1300">
            <v>0</v>
          </cell>
          <cell r="CZ1300">
            <v>0</v>
          </cell>
          <cell r="DA1300">
            <v>0</v>
          </cell>
          <cell r="DB1300">
            <v>0</v>
          </cell>
          <cell r="DC1300">
            <v>0</v>
          </cell>
          <cell r="DD1300">
            <v>2594.4450553565662</v>
          </cell>
          <cell r="DE1300">
            <v>0</v>
          </cell>
          <cell r="DG1300">
            <v>2531.7898418863779</v>
          </cell>
          <cell r="DH1300">
            <v>0.82491330090687565</v>
          </cell>
          <cell r="DI1300">
            <v>0.03</v>
          </cell>
          <cell r="DJ1300">
            <v>62.655213470189658</v>
          </cell>
          <cell r="DK1300">
            <v>2.4747399027206268E-2</v>
          </cell>
          <cell r="DL1300">
            <v>0</v>
          </cell>
        </row>
        <row r="1301">
          <cell r="A1301" t="str">
            <v>B10488LR1268LT1500</v>
          </cell>
          <cell r="B1301" t="str">
            <v>NASTRO COMPACT LR1268 LT1500</v>
          </cell>
          <cell r="C1301" t="str">
            <v>BELT CONVEYOR "COMPACT" TYPE LR1268 LT1500</v>
          </cell>
          <cell r="F1301">
            <v>6029.7288335027697</v>
          </cell>
          <cell r="H1301">
            <v>2833.9725517463016</v>
          </cell>
          <cell r="I1301">
            <v>0.53</v>
          </cell>
          <cell r="J1301" t="str">
            <v>OK</v>
          </cell>
          <cell r="K1301" t="str">
            <v>ICZZD</v>
          </cell>
          <cell r="L1301">
            <v>0.83575249690254239</v>
          </cell>
          <cell r="M1301">
            <v>2.2048536643521327E-2</v>
          </cell>
          <cell r="N1301">
            <v>0</v>
          </cell>
          <cell r="O1301">
            <v>0</v>
          </cell>
          <cell r="P1301">
            <v>0</v>
          </cell>
          <cell r="Q1301">
            <v>7.5957026778329167E-3</v>
          </cell>
          <cell r="R1301">
            <v>0</v>
          </cell>
          <cell r="S1301">
            <v>0</v>
          </cell>
          <cell r="T1301">
            <v>1.6457355801971319E-2</v>
          </cell>
          <cell r="U1301">
            <v>0</v>
          </cell>
          <cell r="V1301">
            <v>5.9859442844751108E-2</v>
          </cell>
          <cell r="W1301">
            <v>0</v>
          </cell>
          <cell r="X1301">
            <v>3.1809975462097739E-2</v>
          </cell>
          <cell r="Y1301">
            <v>0</v>
          </cell>
          <cell r="Z1301">
            <v>0</v>
          </cell>
          <cell r="AA1301">
            <v>0</v>
          </cell>
          <cell r="AB1301">
            <v>2.6476489667283106E-2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>
            <v>0</v>
          </cell>
          <cell r="AM1301">
            <v>0</v>
          </cell>
          <cell r="AN1301">
            <v>0</v>
          </cell>
          <cell r="AO1301">
            <v>0</v>
          </cell>
          <cell r="AP1301">
            <v>0</v>
          </cell>
          <cell r="AQ1301">
            <v>0</v>
          </cell>
          <cell r="AR1301">
            <v>0</v>
          </cell>
          <cell r="AS1301">
            <v>0</v>
          </cell>
          <cell r="AT1301">
            <v>0</v>
          </cell>
          <cell r="AU1301">
            <v>0</v>
          </cell>
          <cell r="AV1301">
            <v>2368.4996362752413</v>
          </cell>
          <cell r="AW1301">
            <v>62.484947653911973</v>
          </cell>
          <cell r="AX1301">
            <v>1.7356929903864438</v>
          </cell>
          <cell r="AY1301">
            <v>0</v>
          </cell>
          <cell r="AZ1301">
            <v>0</v>
          </cell>
          <cell r="BA1301">
            <v>0</v>
          </cell>
          <cell r="BB1301">
            <v>0</v>
          </cell>
          <cell r="BC1301">
            <v>0</v>
          </cell>
          <cell r="BD1301">
            <v>0</v>
          </cell>
          <cell r="BE1301">
            <v>21.526012900204368</v>
          </cell>
          <cell r="BF1301">
            <v>0.59794480278345463</v>
          </cell>
          <cell r="BG1301">
            <v>0</v>
          </cell>
          <cell r="BH1301">
            <v>0</v>
          </cell>
          <cell r="BI1301">
            <v>0</v>
          </cell>
          <cell r="BJ1301">
            <v>0</v>
          </cell>
          <cell r="BK1301">
            <v>46.639694617109463</v>
          </cell>
          <cell r="BL1301">
            <v>1.2273603846607752</v>
          </cell>
          <cell r="BM1301">
            <v>0</v>
          </cell>
          <cell r="BN1301">
            <v>0</v>
          </cell>
          <cell r="BO1301">
            <v>169.6400179848512</v>
          </cell>
          <cell r="BP1301">
            <v>5.2196928610723443</v>
          </cell>
          <cell r="BQ1301">
            <v>0</v>
          </cell>
          <cell r="BR1301">
            <v>0</v>
          </cell>
          <cell r="BS1301">
            <v>90.148597331308366</v>
          </cell>
          <cell r="BT1301">
            <v>2.773802994809488</v>
          </cell>
          <cell r="BU1301">
            <v>0</v>
          </cell>
          <cell r="BV1301">
            <v>0</v>
          </cell>
          <cell r="BW1301">
            <v>0</v>
          </cell>
          <cell r="BX1301">
            <v>0</v>
          </cell>
          <cell r="BY1301">
            <v>0</v>
          </cell>
          <cell r="BZ1301">
            <v>0</v>
          </cell>
          <cell r="CA1301">
            <v>75.03364498367489</v>
          </cell>
          <cell r="CB1301">
            <v>2.027936350910132</v>
          </cell>
          <cell r="CC1301">
            <v>0</v>
          </cell>
          <cell r="CD1301">
            <v>0</v>
          </cell>
          <cell r="CE1301">
            <v>0</v>
          </cell>
          <cell r="CF1301">
            <v>0</v>
          </cell>
          <cell r="CG1301">
            <v>0</v>
          </cell>
          <cell r="CH1301">
            <v>0</v>
          </cell>
          <cell r="CI1301">
            <v>0</v>
          </cell>
          <cell r="CJ1301">
            <v>0</v>
          </cell>
          <cell r="CK1301">
            <v>0</v>
          </cell>
          <cell r="CL1301">
            <v>0</v>
          </cell>
          <cell r="CM1301">
            <v>0</v>
          </cell>
          <cell r="CN1301">
            <v>0</v>
          </cell>
          <cell r="CO1301">
            <v>0</v>
          </cell>
          <cell r="CP1301">
            <v>0</v>
          </cell>
          <cell r="CQ1301">
            <v>0</v>
          </cell>
          <cell r="CR1301">
            <v>0</v>
          </cell>
          <cell r="CS1301">
            <v>0</v>
          </cell>
          <cell r="CT1301">
            <v>0</v>
          </cell>
          <cell r="CU1301">
            <v>0</v>
          </cell>
          <cell r="CV1301">
            <v>0</v>
          </cell>
          <cell r="CW1301">
            <v>0</v>
          </cell>
          <cell r="CX1301">
            <v>0</v>
          </cell>
          <cell r="CY1301">
            <v>0</v>
          </cell>
          <cell r="CZ1301">
            <v>0</v>
          </cell>
          <cell r="DA1301">
            <v>0</v>
          </cell>
          <cell r="DB1301">
            <v>0</v>
          </cell>
          <cell r="DC1301">
            <v>0</v>
          </cell>
          <cell r="DD1301">
            <v>2833.9725517463016</v>
          </cell>
          <cell r="DE1301">
            <v>0</v>
          </cell>
          <cell r="DG1301">
            <v>2765.5328078281482</v>
          </cell>
          <cell r="DH1301">
            <v>0.82491330090687565</v>
          </cell>
          <cell r="DI1301">
            <v>0.03</v>
          </cell>
          <cell r="DJ1301">
            <v>68.439743918153326</v>
          </cell>
          <cell r="DK1301">
            <v>2.4747399027206265E-2</v>
          </cell>
          <cell r="DL1301">
            <v>0</v>
          </cell>
        </row>
        <row r="1302">
          <cell r="A1302" t="str">
            <v>B10488LR1268LT1800</v>
          </cell>
          <cell r="B1302" t="str">
            <v>NASTRO COMPACT LR1268 LT1800</v>
          </cell>
          <cell r="C1302" t="str">
            <v>BELT CONVEYOR "COMPACT" TYPE LR1268 LT1800</v>
          </cell>
          <cell r="F1302">
            <v>6539.3620640136369</v>
          </cell>
          <cell r="H1302">
            <v>3073.5001700864091</v>
          </cell>
          <cell r="I1302">
            <v>0.53</v>
          </cell>
          <cell r="J1302" t="str">
            <v>OK</v>
          </cell>
          <cell r="K1302" t="str">
            <v>ICZZD</v>
          </cell>
          <cell r="L1302">
            <v>0.83575249690254239</v>
          </cell>
          <cell r="M1302">
            <v>2.2048536643521327E-2</v>
          </cell>
          <cell r="N1302">
            <v>0</v>
          </cell>
          <cell r="O1302">
            <v>0</v>
          </cell>
          <cell r="P1302">
            <v>0</v>
          </cell>
          <cell r="Q1302">
            <v>7.5957026778329167E-3</v>
          </cell>
          <cell r="R1302">
            <v>0</v>
          </cell>
          <cell r="S1302">
            <v>0</v>
          </cell>
          <cell r="T1302">
            <v>1.6457355801971319E-2</v>
          </cell>
          <cell r="U1302">
            <v>0</v>
          </cell>
          <cell r="V1302">
            <v>5.9859442844751108E-2</v>
          </cell>
          <cell r="W1302">
            <v>0</v>
          </cell>
          <cell r="X1302">
            <v>3.1809975462097739E-2</v>
          </cell>
          <cell r="Y1302">
            <v>0</v>
          </cell>
          <cell r="Z1302">
            <v>0</v>
          </cell>
          <cell r="AA1302">
            <v>0</v>
          </cell>
          <cell r="AB1302">
            <v>2.6476489667283106E-2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>
            <v>0</v>
          </cell>
          <cell r="AM1302">
            <v>0</v>
          </cell>
          <cell r="AN1302">
            <v>0</v>
          </cell>
          <cell r="AO1302">
            <v>0</v>
          </cell>
          <cell r="AP1302">
            <v>0</v>
          </cell>
          <cell r="AQ1302">
            <v>0</v>
          </cell>
          <cell r="AR1302">
            <v>0</v>
          </cell>
          <cell r="AS1302">
            <v>0</v>
          </cell>
          <cell r="AT1302">
            <v>0</v>
          </cell>
          <cell r="AU1302">
            <v>0</v>
          </cell>
          <cell r="AV1302">
            <v>2568.6854413801052</v>
          </cell>
          <cell r="AW1302">
            <v>67.766181124019226</v>
          </cell>
          <cell r="AX1302">
            <v>1.8823939201116451</v>
          </cell>
          <cell r="AY1302">
            <v>0</v>
          </cell>
          <cell r="AZ1302">
            <v>0</v>
          </cell>
          <cell r="BA1302">
            <v>0</v>
          </cell>
          <cell r="BB1302">
            <v>0</v>
          </cell>
          <cell r="BC1302">
            <v>0</v>
          </cell>
          <cell r="BD1302">
            <v>0</v>
          </cell>
          <cell r="BE1302">
            <v>23.345393472245263</v>
          </cell>
          <cell r="BF1302">
            <v>0.64848315200681284</v>
          </cell>
          <cell r="BG1302">
            <v>0</v>
          </cell>
          <cell r="BH1302">
            <v>0</v>
          </cell>
          <cell r="BI1302">
            <v>0</v>
          </cell>
          <cell r="BJ1302">
            <v>0</v>
          </cell>
          <cell r="BK1302">
            <v>50.581685856531401</v>
          </cell>
          <cell r="BL1302">
            <v>1.3310969962245105</v>
          </cell>
          <cell r="BM1302">
            <v>0</v>
          </cell>
          <cell r="BN1302">
            <v>0</v>
          </cell>
          <cell r="BO1302">
            <v>183.9780077646202</v>
          </cell>
          <cell r="BP1302">
            <v>5.6608617773729293</v>
          </cell>
          <cell r="BQ1302">
            <v>0</v>
          </cell>
          <cell r="BR1302">
            <v>0</v>
          </cell>
          <cell r="BS1302">
            <v>97.7679649932019</v>
          </cell>
          <cell r="BT1302">
            <v>3.0082450767139046</v>
          </cell>
          <cell r="BU1302">
            <v>0</v>
          </cell>
          <cell r="BV1302">
            <v>0</v>
          </cell>
          <cell r="BW1302">
            <v>0</v>
          </cell>
          <cell r="BX1302">
            <v>0</v>
          </cell>
          <cell r="BY1302">
            <v>0</v>
          </cell>
          <cell r="BZ1302">
            <v>0</v>
          </cell>
          <cell r="CA1302">
            <v>81.375495495685684</v>
          </cell>
          <cell r="CB1302">
            <v>2.1993377160996133</v>
          </cell>
          <cell r="CC1302">
            <v>0</v>
          </cell>
          <cell r="CD1302">
            <v>0</v>
          </cell>
          <cell r="CE1302">
            <v>0</v>
          </cell>
          <cell r="CF1302">
            <v>0</v>
          </cell>
          <cell r="CG1302">
            <v>0</v>
          </cell>
          <cell r="CH1302">
            <v>0</v>
          </cell>
          <cell r="CI1302">
            <v>0</v>
          </cell>
          <cell r="CJ1302">
            <v>0</v>
          </cell>
          <cell r="CK1302">
            <v>0</v>
          </cell>
          <cell r="CL1302">
            <v>0</v>
          </cell>
          <cell r="CM1302">
            <v>0</v>
          </cell>
          <cell r="CN1302">
            <v>0</v>
          </cell>
          <cell r="CO1302">
            <v>0</v>
          </cell>
          <cell r="CP1302">
            <v>0</v>
          </cell>
          <cell r="CQ1302">
            <v>0</v>
          </cell>
          <cell r="CR1302">
            <v>0</v>
          </cell>
          <cell r="CS1302">
            <v>0</v>
          </cell>
          <cell r="CT1302">
            <v>0</v>
          </cell>
          <cell r="CU1302">
            <v>0</v>
          </cell>
          <cell r="CV1302">
            <v>0</v>
          </cell>
          <cell r="CW1302">
            <v>0</v>
          </cell>
          <cell r="CX1302">
            <v>0</v>
          </cell>
          <cell r="CY1302">
            <v>0</v>
          </cell>
          <cell r="CZ1302">
            <v>0</v>
          </cell>
          <cell r="DA1302">
            <v>0</v>
          </cell>
          <cell r="DB1302">
            <v>0</v>
          </cell>
          <cell r="DC1302">
            <v>0</v>
          </cell>
          <cell r="DD1302">
            <v>3073.5001700864086</v>
          </cell>
          <cell r="DE1302">
            <v>0</v>
          </cell>
          <cell r="DG1302">
            <v>2999.2758927752216</v>
          </cell>
          <cell r="DH1302">
            <v>0.82491330090687565</v>
          </cell>
          <cell r="DI1302">
            <v>0.03</v>
          </cell>
          <cell r="DJ1302">
            <v>74.224277311188729</v>
          </cell>
          <cell r="DK1302">
            <v>2.4747399027206268E-2</v>
          </cell>
          <cell r="DL1302">
            <v>0</v>
          </cell>
        </row>
        <row r="1303">
          <cell r="A1303" t="str">
            <v>B10488LR1468LT0900</v>
          </cell>
          <cell r="B1303" t="str">
            <v>NASTRO COMPACT LR1468 LT0900</v>
          </cell>
          <cell r="C1303" t="str">
            <v>BELT CONVEYOR "COMPACT" TYPE LR1468 LT0900</v>
          </cell>
          <cell r="F1303">
            <v>5103.8839440003712</v>
          </cell>
          <cell r="H1303">
            <v>2398.8254536801742</v>
          </cell>
          <cell r="I1303">
            <v>0.53</v>
          </cell>
          <cell r="J1303" t="str">
            <v>OK</v>
          </cell>
          <cell r="K1303" t="str">
            <v>ICZZD</v>
          </cell>
          <cell r="L1303">
            <v>0.83575249690254239</v>
          </cell>
          <cell r="M1303">
            <v>2.2048536643521327E-2</v>
          </cell>
          <cell r="N1303">
            <v>0</v>
          </cell>
          <cell r="O1303">
            <v>0</v>
          </cell>
          <cell r="P1303">
            <v>0</v>
          </cell>
          <cell r="Q1303">
            <v>7.5957026778329167E-3</v>
          </cell>
          <cell r="R1303">
            <v>0</v>
          </cell>
          <cell r="S1303">
            <v>0</v>
          </cell>
          <cell r="T1303">
            <v>1.6457355801971319E-2</v>
          </cell>
          <cell r="U1303">
            <v>0</v>
          </cell>
          <cell r="V1303">
            <v>5.9859442844751108E-2</v>
          </cell>
          <cell r="W1303">
            <v>0</v>
          </cell>
          <cell r="X1303">
            <v>3.1809975462097739E-2</v>
          </cell>
          <cell r="Y1303">
            <v>0</v>
          </cell>
          <cell r="Z1303">
            <v>0</v>
          </cell>
          <cell r="AA1303">
            <v>0</v>
          </cell>
          <cell r="AB1303">
            <v>2.6476489667283106E-2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>
            <v>0</v>
          </cell>
          <cell r="AM1303">
            <v>0</v>
          </cell>
          <cell r="AN1303">
            <v>0</v>
          </cell>
          <cell r="AO1303">
            <v>0</v>
          </cell>
          <cell r="AP1303">
            <v>0</v>
          </cell>
          <cell r="AQ1303">
            <v>0</v>
          </cell>
          <cell r="AR1303">
            <v>0</v>
          </cell>
          <cell r="AS1303">
            <v>0</v>
          </cell>
          <cell r="AT1303">
            <v>0</v>
          </cell>
          <cell r="AU1303">
            <v>0</v>
          </cell>
          <cell r="AV1303">
            <v>2004.8243625465796</v>
          </cell>
          <cell r="AW1303">
            <v>52.890590916878992</v>
          </cell>
          <cell r="AX1303">
            <v>1.4691830810244164</v>
          </cell>
          <cell r="AY1303">
            <v>0</v>
          </cell>
          <cell r="AZ1303">
            <v>0</v>
          </cell>
          <cell r="BA1303">
            <v>0</v>
          </cell>
          <cell r="BB1303">
            <v>0</v>
          </cell>
          <cell r="BC1303">
            <v>0</v>
          </cell>
          <cell r="BD1303">
            <v>0</v>
          </cell>
          <cell r="BE1303">
            <v>18.220764922172261</v>
          </cell>
          <cell r="BF1303">
            <v>0.50613235894922948</v>
          </cell>
          <cell r="BG1303">
            <v>0</v>
          </cell>
          <cell r="BH1303">
            <v>0</v>
          </cell>
          <cell r="BI1303">
            <v>0</v>
          </cell>
          <cell r="BJ1303">
            <v>0</v>
          </cell>
          <cell r="BK1303">
            <v>39.478323998039897</v>
          </cell>
          <cell r="BL1303">
            <v>1.0389032631063131</v>
          </cell>
          <cell r="BM1303">
            <v>0</v>
          </cell>
          <cell r="BN1303">
            <v>0</v>
          </cell>
          <cell r="BO1303">
            <v>143.59235513910252</v>
          </cell>
          <cell r="BP1303">
            <v>4.4182263119723855</v>
          </cell>
          <cell r="BQ1303">
            <v>0</v>
          </cell>
          <cell r="BR1303">
            <v>0</v>
          </cell>
          <cell r="BS1303">
            <v>76.306578819421816</v>
          </cell>
          <cell r="BT1303">
            <v>2.3478947329052868</v>
          </cell>
          <cell r="BU1303">
            <v>0</v>
          </cell>
          <cell r="BV1303">
            <v>0</v>
          </cell>
          <cell r="BW1303">
            <v>0</v>
          </cell>
          <cell r="BX1303">
            <v>0</v>
          </cell>
          <cell r="BY1303">
            <v>0</v>
          </cell>
          <cell r="BZ1303">
            <v>0</v>
          </cell>
          <cell r="CA1303">
            <v>63.512477337978844</v>
          </cell>
          <cell r="CB1303">
            <v>1.7165534415669959</v>
          </cell>
          <cell r="CC1303">
            <v>0</v>
          </cell>
          <cell r="CD1303">
            <v>0</v>
          </cell>
          <cell r="CE1303">
            <v>0</v>
          </cell>
          <cell r="CF1303">
            <v>0</v>
          </cell>
          <cell r="CG1303">
            <v>0</v>
          </cell>
          <cell r="CH1303">
            <v>0</v>
          </cell>
          <cell r="CI1303">
            <v>0</v>
          </cell>
          <cell r="CJ1303">
            <v>0</v>
          </cell>
          <cell r="CK1303">
            <v>0</v>
          </cell>
          <cell r="CL1303">
            <v>0</v>
          </cell>
          <cell r="CM1303">
            <v>0</v>
          </cell>
          <cell r="CN1303">
            <v>0</v>
          </cell>
          <cell r="CO1303">
            <v>0</v>
          </cell>
          <cell r="CP1303">
            <v>0</v>
          </cell>
          <cell r="CQ1303">
            <v>0</v>
          </cell>
          <cell r="CR1303">
            <v>0</v>
          </cell>
          <cell r="CS1303">
            <v>0</v>
          </cell>
          <cell r="CT1303">
            <v>0</v>
          </cell>
          <cell r="CU1303">
            <v>0</v>
          </cell>
          <cell r="CV1303">
            <v>0</v>
          </cell>
          <cell r="CW1303">
            <v>0</v>
          </cell>
          <cell r="CX1303">
            <v>0</v>
          </cell>
          <cell r="CY1303">
            <v>0</v>
          </cell>
          <cell r="CZ1303">
            <v>0</v>
          </cell>
          <cell r="DA1303">
            <v>0</v>
          </cell>
          <cell r="DB1303">
            <v>0</v>
          </cell>
          <cell r="DC1303">
            <v>0</v>
          </cell>
          <cell r="DD1303">
            <v>2398.8254536801737</v>
          </cell>
          <cell r="DE1303">
            <v>0</v>
          </cell>
          <cell r="DG1303">
            <v>2340.8944057407543</v>
          </cell>
          <cell r="DH1303">
            <v>0.82491330090687565</v>
          </cell>
          <cell r="DI1303">
            <v>0.03</v>
          </cell>
          <cell r="DJ1303">
            <v>57.93104793942134</v>
          </cell>
          <cell r="DK1303">
            <v>2.4747399027206268E-2</v>
          </cell>
          <cell r="DL1303">
            <v>0</v>
          </cell>
        </row>
        <row r="1304">
          <cell r="A1304" t="str">
            <v>B10488LR1468LT1050</v>
          </cell>
          <cell r="B1304" t="str">
            <v>NASTRO COMPACT LR1468 LT1050</v>
          </cell>
          <cell r="C1304" t="str">
            <v>BELT CONVEYOR "COMPACT" TYPE LR1468 LT1050</v>
          </cell>
          <cell r="F1304">
            <v>5358.7004926548179</v>
          </cell>
          <cell r="H1304">
            <v>2518.5892315477645</v>
          </cell>
          <cell r="I1304">
            <v>0.53</v>
          </cell>
          <cell r="J1304" t="str">
            <v>OK</v>
          </cell>
          <cell r="K1304" t="str">
            <v>ICZZD</v>
          </cell>
          <cell r="L1304">
            <v>0.83575249690254239</v>
          </cell>
          <cell r="M1304">
            <v>2.2048536643521327E-2</v>
          </cell>
          <cell r="N1304">
            <v>0</v>
          </cell>
          <cell r="O1304">
            <v>0</v>
          </cell>
          <cell r="P1304">
            <v>0</v>
          </cell>
          <cell r="Q1304">
            <v>7.5957026778329167E-3</v>
          </cell>
          <cell r="R1304">
            <v>0</v>
          </cell>
          <cell r="S1304">
            <v>0</v>
          </cell>
          <cell r="T1304">
            <v>1.6457355801971319E-2</v>
          </cell>
          <cell r="U1304">
            <v>0</v>
          </cell>
          <cell r="V1304">
            <v>5.9859442844751108E-2</v>
          </cell>
          <cell r="W1304">
            <v>0</v>
          </cell>
          <cell r="X1304">
            <v>3.1809975462097739E-2</v>
          </cell>
          <cell r="Y1304">
            <v>0</v>
          </cell>
          <cell r="Z1304">
            <v>0</v>
          </cell>
          <cell r="AA1304">
            <v>0</v>
          </cell>
          <cell r="AB1304">
            <v>2.6476489667283106E-2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G1304">
            <v>0</v>
          </cell>
          <cell r="AH1304">
            <v>0</v>
          </cell>
          <cell r="AI1304">
            <v>0</v>
          </cell>
          <cell r="AJ1304">
            <v>0</v>
          </cell>
          <cell r="AK1304">
            <v>0</v>
          </cell>
          <cell r="AL1304">
            <v>0</v>
          </cell>
          <cell r="AM1304">
            <v>0</v>
          </cell>
          <cell r="AN1304">
            <v>0</v>
          </cell>
          <cell r="AO1304">
            <v>0</v>
          </cell>
          <cell r="AP1304">
            <v>0</v>
          </cell>
          <cell r="AQ1304">
            <v>0</v>
          </cell>
          <cell r="AR1304">
            <v>0</v>
          </cell>
          <cell r="AS1304">
            <v>0</v>
          </cell>
          <cell r="AT1304">
            <v>0</v>
          </cell>
          <cell r="AU1304">
            <v>0</v>
          </cell>
          <cell r="AV1304">
            <v>2104.9172389378996</v>
          </cell>
          <cell r="AW1304">
            <v>55.531206961759104</v>
          </cell>
          <cell r="AX1304">
            <v>1.5425335267155307</v>
          </cell>
          <cell r="AY1304">
            <v>0</v>
          </cell>
          <cell r="AZ1304">
            <v>0</v>
          </cell>
          <cell r="BA1304">
            <v>0</v>
          </cell>
          <cell r="BB1304">
            <v>0</v>
          </cell>
          <cell r="BC1304">
            <v>0</v>
          </cell>
          <cell r="BD1304">
            <v>0</v>
          </cell>
          <cell r="BE1304">
            <v>19.130454970428502</v>
          </cell>
          <cell r="BF1304">
            <v>0.53140152695634724</v>
          </cell>
          <cell r="BG1304">
            <v>0</v>
          </cell>
          <cell r="BH1304">
            <v>0</v>
          </cell>
          <cell r="BI1304">
            <v>0</v>
          </cell>
          <cell r="BJ1304">
            <v>0</v>
          </cell>
          <cell r="BK1304">
            <v>41.449319102595091</v>
          </cell>
          <cell r="BL1304">
            <v>1.0907715553314496</v>
          </cell>
          <cell r="BM1304">
            <v>0</v>
          </cell>
          <cell r="BN1304">
            <v>0</v>
          </cell>
          <cell r="BO1304">
            <v>150.76134815523903</v>
          </cell>
          <cell r="BP1304">
            <v>4.6388107124688931</v>
          </cell>
          <cell r="BQ1304">
            <v>0</v>
          </cell>
          <cell r="BR1304">
            <v>0</v>
          </cell>
          <cell r="BS1304">
            <v>80.116261654637995</v>
          </cell>
          <cell r="BT1304">
            <v>2.4651157432196307</v>
          </cell>
          <cell r="BU1304">
            <v>0</v>
          </cell>
          <cell r="BV1304">
            <v>0</v>
          </cell>
          <cell r="BW1304">
            <v>0</v>
          </cell>
          <cell r="BX1304">
            <v>0</v>
          </cell>
          <cell r="BY1304">
            <v>0</v>
          </cell>
          <cell r="BZ1304">
            <v>0</v>
          </cell>
          <cell r="CA1304">
            <v>66.683401765204891</v>
          </cell>
          <cell r="CB1304">
            <v>1.8022541017622944</v>
          </cell>
          <cell r="CC1304">
            <v>0</v>
          </cell>
          <cell r="CD1304">
            <v>0</v>
          </cell>
          <cell r="CE1304">
            <v>0</v>
          </cell>
          <cell r="CF1304">
            <v>0</v>
          </cell>
          <cell r="CG1304">
            <v>0</v>
          </cell>
          <cell r="CH1304">
            <v>0</v>
          </cell>
          <cell r="CI1304">
            <v>0</v>
          </cell>
          <cell r="CJ1304">
            <v>0</v>
          </cell>
          <cell r="CK1304">
            <v>0</v>
          </cell>
          <cell r="CL1304">
            <v>0</v>
          </cell>
          <cell r="CM1304">
            <v>0</v>
          </cell>
          <cell r="CN1304">
            <v>0</v>
          </cell>
          <cell r="CO1304">
            <v>0</v>
          </cell>
          <cell r="CP1304">
            <v>0</v>
          </cell>
          <cell r="CQ1304">
            <v>0</v>
          </cell>
          <cell r="CR1304">
            <v>0</v>
          </cell>
          <cell r="CS1304">
            <v>0</v>
          </cell>
          <cell r="CT1304">
            <v>0</v>
          </cell>
          <cell r="CU1304">
            <v>0</v>
          </cell>
          <cell r="CV1304">
            <v>0</v>
          </cell>
          <cell r="CW1304">
            <v>0</v>
          </cell>
          <cell r="CX1304">
            <v>0</v>
          </cell>
          <cell r="CY1304">
            <v>0</v>
          </cell>
          <cell r="CZ1304">
            <v>0</v>
          </cell>
          <cell r="DA1304">
            <v>0</v>
          </cell>
          <cell r="DB1304">
            <v>0</v>
          </cell>
          <cell r="DC1304">
            <v>0</v>
          </cell>
          <cell r="DD1304">
            <v>2518.589231547764</v>
          </cell>
          <cell r="DE1304">
            <v>0</v>
          </cell>
          <cell r="DG1304">
            <v>2457.765917667773</v>
          </cell>
          <cell r="DH1304">
            <v>0.82491330090687565</v>
          </cell>
          <cell r="DI1304">
            <v>0.03</v>
          </cell>
          <cell r="DJ1304">
            <v>60.82331387999217</v>
          </cell>
          <cell r="DK1304">
            <v>2.4747399027206268E-2</v>
          </cell>
          <cell r="DL1304">
            <v>0</v>
          </cell>
        </row>
        <row r="1305">
          <cell r="A1305" t="str">
            <v>B10488LR1468LT1200</v>
          </cell>
          <cell r="B1305" t="str">
            <v>NASTRO COMPACT LR1468 LT1200</v>
          </cell>
          <cell r="C1305" t="str">
            <v>BELT CONVEYOR "COMPACT" TYPE LR1468 LT1200</v>
          </cell>
          <cell r="F1305">
            <v>5613.5170413092601</v>
          </cell>
          <cell r="H1305">
            <v>2638.3530094153521</v>
          </cell>
          <cell r="I1305">
            <v>0.53</v>
          </cell>
          <cell r="J1305" t="str">
            <v>OK</v>
          </cell>
          <cell r="K1305" t="str">
            <v>ICZZD</v>
          </cell>
          <cell r="L1305">
            <v>0.83575249690254239</v>
          </cell>
          <cell r="M1305">
            <v>2.2048536643521327E-2</v>
          </cell>
          <cell r="N1305">
            <v>0</v>
          </cell>
          <cell r="O1305">
            <v>0</v>
          </cell>
          <cell r="P1305">
            <v>0</v>
          </cell>
          <cell r="Q1305">
            <v>7.5957026778329167E-3</v>
          </cell>
          <cell r="R1305">
            <v>0</v>
          </cell>
          <cell r="S1305">
            <v>0</v>
          </cell>
          <cell r="T1305">
            <v>1.6457355801971319E-2</v>
          </cell>
          <cell r="U1305">
            <v>0</v>
          </cell>
          <cell r="V1305">
            <v>5.9859442844751108E-2</v>
          </cell>
          <cell r="W1305">
            <v>0</v>
          </cell>
          <cell r="X1305">
            <v>3.1809975462097739E-2</v>
          </cell>
          <cell r="Y1305">
            <v>0</v>
          </cell>
          <cell r="Z1305">
            <v>0</v>
          </cell>
          <cell r="AA1305">
            <v>0</v>
          </cell>
          <cell r="AB1305">
            <v>2.6476489667283106E-2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>
            <v>0</v>
          </cell>
          <cell r="AM1305">
            <v>0</v>
          </cell>
          <cell r="AN1305">
            <v>0</v>
          </cell>
          <cell r="AO1305">
            <v>0</v>
          </cell>
          <cell r="AP1305">
            <v>0</v>
          </cell>
          <cell r="AQ1305">
            <v>0</v>
          </cell>
          <cell r="AR1305">
            <v>0</v>
          </cell>
          <cell r="AS1305">
            <v>0</v>
          </cell>
          <cell r="AT1305">
            <v>0</v>
          </cell>
          <cell r="AU1305">
            <v>0</v>
          </cell>
          <cell r="AV1305">
            <v>2205.0101153292176</v>
          </cell>
          <cell r="AW1305">
            <v>58.171823006639158</v>
          </cell>
          <cell r="AX1305">
            <v>1.6158839724066434</v>
          </cell>
          <cell r="AY1305">
            <v>0</v>
          </cell>
          <cell r="AZ1305">
            <v>0</v>
          </cell>
          <cell r="BA1305">
            <v>0</v>
          </cell>
          <cell r="BB1305">
            <v>0</v>
          </cell>
          <cell r="BC1305">
            <v>0</v>
          </cell>
          <cell r="BD1305">
            <v>0</v>
          </cell>
          <cell r="BE1305">
            <v>20.040145018684726</v>
          </cell>
          <cell r="BF1305">
            <v>0.55667069496346455</v>
          </cell>
          <cell r="BG1305">
            <v>0</v>
          </cell>
          <cell r="BH1305">
            <v>0</v>
          </cell>
          <cell r="BI1305">
            <v>0</v>
          </cell>
          <cell r="BJ1305">
            <v>0</v>
          </cell>
          <cell r="BK1305">
            <v>43.420314207150234</v>
          </cell>
          <cell r="BL1305">
            <v>1.1426398475565851</v>
          </cell>
          <cell r="BM1305">
            <v>0</v>
          </cell>
          <cell r="BN1305">
            <v>0</v>
          </cell>
          <cell r="BO1305">
            <v>157.93034117137535</v>
          </cell>
          <cell r="BP1305">
            <v>4.8593951129653954</v>
          </cell>
          <cell r="BQ1305">
            <v>0</v>
          </cell>
          <cell r="BR1305">
            <v>0</v>
          </cell>
          <cell r="BS1305">
            <v>83.925944489854075</v>
          </cell>
          <cell r="BT1305">
            <v>2.5823367535339714</v>
          </cell>
          <cell r="BU1305">
            <v>0</v>
          </cell>
          <cell r="BV1305">
            <v>0</v>
          </cell>
          <cell r="BW1305">
            <v>0</v>
          </cell>
          <cell r="BX1305">
            <v>0</v>
          </cell>
          <cell r="BY1305">
            <v>0</v>
          </cell>
          <cell r="BZ1305">
            <v>0</v>
          </cell>
          <cell r="CA1305">
            <v>69.854326192430861</v>
          </cell>
          <cell r="CB1305">
            <v>1.8879547619575909</v>
          </cell>
          <cell r="CC1305">
            <v>0</v>
          </cell>
          <cell r="CD1305">
            <v>0</v>
          </cell>
          <cell r="CE1305">
            <v>0</v>
          </cell>
          <cell r="CF1305">
            <v>0</v>
          </cell>
          <cell r="CG1305">
            <v>0</v>
          </cell>
          <cell r="CH1305">
            <v>0</v>
          </cell>
          <cell r="CI1305">
            <v>0</v>
          </cell>
          <cell r="CJ1305">
            <v>0</v>
          </cell>
          <cell r="CK1305">
            <v>0</v>
          </cell>
          <cell r="CL1305">
            <v>0</v>
          </cell>
          <cell r="CM1305">
            <v>0</v>
          </cell>
          <cell r="CN1305">
            <v>0</v>
          </cell>
          <cell r="CO1305">
            <v>0</v>
          </cell>
          <cell r="CP1305">
            <v>0</v>
          </cell>
          <cell r="CQ1305">
            <v>0</v>
          </cell>
          <cell r="CR1305">
            <v>0</v>
          </cell>
          <cell r="CS1305">
            <v>0</v>
          </cell>
          <cell r="CT1305">
            <v>0</v>
          </cell>
          <cell r="CU1305">
            <v>0</v>
          </cell>
          <cell r="CV1305">
            <v>0</v>
          </cell>
          <cell r="CW1305">
            <v>0</v>
          </cell>
          <cell r="CX1305">
            <v>0</v>
          </cell>
          <cell r="CY1305">
            <v>0</v>
          </cell>
          <cell r="CZ1305">
            <v>0</v>
          </cell>
          <cell r="DA1305">
            <v>0</v>
          </cell>
          <cell r="DB1305">
            <v>0</v>
          </cell>
          <cell r="DC1305">
            <v>0</v>
          </cell>
          <cell r="DD1305">
            <v>2638.3530094153516</v>
          </cell>
          <cell r="DE1305">
            <v>0</v>
          </cell>
          <cell r="DG1305">
            <v>2574.6374295947908</v>
          </cell>
          <cell r="DH1305">
            <v>0.82491330090687565</v>
          </cell>
          <cell r="DI1305">
            <v>0.03</v>
          </cell>
          <cell r="DJ1305">
            <v>63.715579820562972</v>
          </cell>
          <cell r="DK1305">
            <v>2.4747399027206268E-2</v>
          </cell>
          <cell r="DL1305">
            <v>0</v>
          </cell>
        </row>
        <row r="1306">
          <cell r="A1306" t="str">
            <v>B10488LR1468LT1500</v>
          </cell>
          <cell r="B1306" t="str">
            <v>NASTRO COMPACT LR1468 LT1500</v>
          </cell>
          <cell r="C1306" t="str">
            <v>BELT CONVEYOR "COMPACT" TYPE LR1468 LT1500</v>
          </cell>
          <cell r="F1306">
            <v>6123.1501386181571</v>
          </cell>
          <cell r="H1306">
            <v>2877.8805651505336</v>
          </cell>
          <cell r="I1306">
            <v>0.53</v>
          </cell>
          <cell r="J1306" t="str">
            <v>OK</v>
          </cell>
          <cell r="K1306" t="str">
            <v>ICZZD</v>
          </cell>
          <cell r="L1306">
            <v>0.83575249690254239</v>
          </cell>
          <cell r="M1306">
            <v>2.2048536643521327E-2</v>
          </cell>
          <cell r="N1306">
            <v>0</v>
          </cell>
          <cell r="O1306">
            <v>0</v>
          </cell>
          <cell r="P1306">
            <v>0</v>
          </cell>
          <cell r="Q1306">
            <v>7.5957026778329167E-3</v>
          </cell>
          <cell r="R1306">
            <v>0</v>
          </cell>
          <cell r="S1306">
            <v>0</v>
          </cell>
          <cell r="T1306">
            <v>1.6457355801971319E-2</v>
          </cell>
          <cell r="U1306">
            <v>0</v>
          </cell>
          <cell r="V1306">
            <v>5.9859442844751108E-2</v>
          </cell>
          <cell r="W1306">
            <v>0</v>
          </cell>
          <cell r="X1306">
            <v>3.1809975462097739E-2</v>
          </cell>
          <cell r="Y1306">
            <v>0</v>
          </cell>
          <cell r="Z1306">
            <v>0</v>
          </cell>
          <cell r="AA1306">
            <v>0</v>
          </cell>
          <cell r="AB1306">
            <v>2.6476489667283106E-2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>
            <v>0</v>
          </cell>
          <cell r="AM1306">
            <v>0</v>
          </cell>
          <cell r="AN1306">
            <v>0</v>
          </cell>
          <cell r="AO1306">
            <v>0</v>
          </cell>
          <cell r="AP1306">
            <v>0</v>
          </cell>
          <cell r="AQ1306">
            <v>0</v>
          </cell>
          <cell r="AR1306">
            <v>0</v>
          </cell>
          <cell r="AS1306">
            <v>0</v>
          </cell>
          <cell r="AT1306">
            <v>0</v>
          </cell>
          <cell r="AU1306">
            <v>0</v>
          </cell>
          <cell r="AV1306">
            <v>2405.1958681118581</v>
          </cell>
          <cell r="AW1306">
            <v>63.453055096399403</v>
          </cell>
          <cell r="AX1306">
            <v>1.7625848637888724</v>
          </cell>
          <cell r="AY1306">
            <v>0</v>
          </cell>
          <cell r="AZ1306">
            <v>0</v>
          </cell>
          <cell r="BA1306">
            <v>0</v>
          </cell>
          <cell r="BB1306">
            <v>0</v>
          </cell>
          <cell r="BC1306">
            <v>0</v>
          </cell>
          <cell r="BD1306">
            <v>0</v>
          </cell>
          <cell r="BE1306">
            <v>21.859525115197215</v>
          </cell>
          <cell r="BF1306">
            <v>0.6072090309777004</v>
          </cell>
          <cell r="BG1306">
            <v>0</v>
          </cell>
          <cell r="BH1306">
            <v>0</v>
          </cell>
          <cell r="BI1306">
            <v>0</v>
          </cell>
          <cell r="BJ1306">
            <v>0</v>
          </cell>
          <cell r="BK1306">
            <v>47.362304416260635</v>
          </cell>
          <cell r="BL1306">
            <v>1.2463764320068589</v>
          </cell>
          <cell r="BM1306">
            <v>0</v>
          </cell>
          <cell r="BN1306">
            <v>0</v>
          </cell>
          <cell r="BO1306">
            <v>172.2683272036484</v>
          </cell>
          <cell r="BP1306">
            <v>5.3005639139584124</v>
          </cell>
          <cell r="BQ1306">
            <v>0</v>
          </cell>
          <cell r="BR1306">
            <v>0</v>
          </cell>
          <cell r="BS1306">
            <v>91.545310160286448</v>
          </cell>
          <cell r="BT1306">
            <v>2.81677877416266</v>
          </cell>
          <cell r="BU1306">
            <v>0</v>
          </cell>
          <cell r="BV1306">
            <v>0</v>
          </cell>
          <cell r="BW1306">
            <v>0</v>
          </cell>
          <cell r="BX1306">
            <v>0</v>
          </cell>
          <cell r="BY1306">
            <v>0</v>
          </cell>
          <cell r="BZ1306">
            <v>0</v>
          </cell>
          <cell r="CA1306">
            <v>76.196175046882971</v>
          </cell>
          <cell r="CB1306">
            <v>2.0593560823481885</v>
          </cell>
          <cell r="CC1306">
            <v>0</v>
          </cell>
          <cell r="CD1306">
            <v>0</v>
          </cell>
          <cell r="CE1306">
            <v>0</v>
          </cell>
          <cell r="CF1306">
            <v>0</v>
          </cell>
          <cell r="CG1306">
            <v>0</v>
          </cell>
          <cell r="CH1306">
            <v>0</v>
          </cell>
          <cell r="CI1306">
            <v>0</v>
          </cell>
          <cell r="CJ1306">
            <v>0</v>
          </cell>
          <cell r="CK1306">
            <v>0</v>
          </cell>
          <cell r="CL1306">
            <v>0</v>
          </cell>
          <cell r="CM1306">
            <v>0</v>
          </cell>
          <cell r="CN1306">
            <v>0</v>
          </cell>
          <cell r="CO1306">
            <v>0</v>
          </cell>
          <cell r="CP1306">
            <v>0</v>
          </cell>
          <cell r="CQ1306">
            <v>0</v>
          </cell>
          <cell r="CR1306">
            <v>0</v>
          </cell>
          <cell r="CS1306">
            <v>0</v>
          </cell>
          <cell r="CT1306">
            <v>0</v>
          </cell>
          <cell r="CU1306">
            <v>0</v>
          </cell>
          <cell r="CV1306">
            <v>0</v>
          </cell>
          <cell r="CW1306">
            <v>0</v>
          </cell>
          <cell r="CX1306">
            <v>0</v>
          </cell>
          <cell r="CY1306">
            <v>0</v>
          </cell>
          <cell r="CZ1306">
            <v>0</v>
          </cell>
          <cell r="DA1306">
            <v>0</v>
          </cell>
          <cell r="DB1306">
            <v>0</v>
          </cell>
          <cell r="DC1306">
            <v>0</v>
          </cell>
          <cell r="DD1306">
            <v>2877.8805651505336</v>
          </cell>
          <cell r="DE1306">
            <v>0</v>
          </cell>
          <cell r="DG1306">
            <v>2808.3804534488286</v>
          </cell>
          <cell r="DH1306">
            <v>0.82491330090687565</v>
          </cell>
          <cell r="DI1306">
            <v>0.03</v>
          </cell>
          <cell r="DJ1306">
            <v>69.50011170170464</v>
          </cell>
          <cell r="DK1306">
            <v>2.4747399027206268E-2</v>
          </cell>
          <cell r="DL1306">
            <v>0</v>
          </cell>
        </row>
        <row r="1307">
          <cell r="A1307" t="str">
            <v>B10488LR1468LT1800</v>
          </cell>
          <cell r="B1307" t="str">
            <v>NASTRO COMPACT LR1468 LT1800</v>
          </cell>
          <cell r="C1307" t="str">
            <v>BELT CONVEYOR "COMPACT" TYPE LR1468 LT1800</v>
          </cell>
          <cell r="F1307">
            <v>6632.7832359270524</v>
          </cell>
          <cell r="H1307">
            <v>3117.4081208857147</v>
          </cell>
          <cell r="I1307">
            <v>0.53</v>
          </cell>
          <cell r="J1307" t="str">
            <v>OK</v>
          </cell>
          <cell r="K1307" t="str">
            <v>ICZZD</v>
          </cell>
          <cell r="L1307">
            <v>0.83575249690254239</v>
          </cell>
          <cell r="M1307">
            <v>2.2048536643521327E-2</v>
          </cell>
          <cell r="N1307">
            <v>0</v>
          </cell>
          <cell r="O1307">
            <v>0</v>
          </cell>
          <cell r="P1307">
            <v>0</v>
          </cell>
          <cell r="Q1307">
            <v>7.5957026778329167E-3</v>
          </cell>
          <cell r="R1307">
            <v>0</v>
          </cell>
          <cell r="S1307">
            <v>0</v>
          </cell>
          <cell r="T1307">
            <v>1.6457355801971319E-2</v>
          </cell>
          <cell r="U1307">
            <v>0</v>
          </cell>
          <cell r="V1307">
            <v>5.9859442844751108E-2</v>
          </cell>
          <cell r="W1307">
            <v>0</v>
          </cell>
          <cell r="X1307">
            <v>3.1809975462097739E-2</v>
          </cell>
          <cell r="Y1307">
            <v>0</v>
          </cell>
          <cell r="Z1307">
            <v>0</v>
          </cell>
          <cell r="AA1307">
            <v>0</v>
          </cell>
          <cell r="AB1307">
            <v>2.6476489667283106E-2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>
            <v>0</v>
          </cell>
          <cell r="AM1307">
            <v>0</v>
          </cell>
          <cell r="AN1307">
            <v>0</v>
          </cell>
          <cell r="AO1307">
            <v>0</v>
          </cell>
          <cell r="AP1307">
            <v>0</v>
          </cell>
          <cell r="AQ1307">
            <v>0</v>
          </cell>
          <cell r="AR1307">
            <v>0</v>
          </cell>
          <cell r="AS1307">
            <v>0</v>
          </cell>
          <cell r="AT1307">
            <v>0</v>
          </cell>
          <cell r="AU1307">
            <v>0</v>
          </cell>
          <cell r="AV1307">
            <v>2605.3816208944986</v>
          </cell>
          <cell r="AW1307">
            <v>68.734287186159648</v>
          </cell>
          <cell r="AX1307">
            <v>1.9092857551711013</v>
          </cell>
          <cell r="AY1307">
            <v>0</v>
          </cell>
          <cell r="AZ1307">
            <v>0</v>
          </cell>
          <cell r="BA1307">
            <v>0</v>
          </cell>
          <cell r="BB1307">
            <v>0</v>
          </cell>
          <cell r="BC1307">
            <v>0</v>
          </cell>
          <cell r="BD1307">
            <v>0</v>
          </cell>
          <cell r="BE1307">
            <v>23.678905211709704</v>
          </cell>
          <cell r="BF1307">
            <v>0.65774736699193626</v>
          </cell>
          <cell r="BG1307">
            <v>0</v>
          </cell>
          <cell r="BH1307">
            <v>0</v>
          </cell>
          <cell r="BI1307">
            <v>0</v>
          </cell>
          <cell r="BJ1307">
            <v>0</v>
          </cell>
          <cell r="BK1307">
            <v>51.304294625371021</v>
          </cell>
          <cell r="BL1307">
            <v>1.3501130164571322</v>
          </cell>
          <cell r="BM1307">
            <v>0</v>
          </cell>
          <cell r="BN1307">
            <v>0</v>
          </cell>
          <cell r="BO1307">
            <v>186.60631323592139</v>
          </cell>
          <cell r="BP1307">
            <v>5.7417327149514277</v>
          </cell>
          <cell r="BQ1307">
            <v>0</v>
          </cell>
          <cell r="BR1307">
            <v>0</v>
          </cell>
          <cell r="BS1307">
            <v>99.164675830718807</v>
          </cell>
          <cell r="BT1307">
            <v>3.0512207947913481</v>
          </cell>
          <cell r="BU1307">
            <v>0</v>
          </cell>
          <cell r="BV1307">
            <v>0</v>
          </cell>
          <cell r="BW1307">
            <v>0</v>
          </cell>
          <cell r="BX1307">
            <v>0</v>
          </cell>
          <cell r="BY1307">
            <v>0</v>
          </cell>
          <cell r="BZ1307">
            <v>0</v>
          </cell>
          <cell r="CA1307">
            <v>82.538023901335066</v>
          </cell>
          <cell r="CB1307">
            <v>2.2307574027387855</v>
          </cell>
          <cell r="CC1307">
            <v>0</v>
          </cell>
          <cell r="CD1307">
            <v>0</v>
          </cell>
          <cell r="CE1307">
            <v>0</v>
          </cell>
          <cell r="CF1307">
            <v>0</v>
          </cell>
          <cell r="CG1307">
            <v>0</v>
          </cell>
          <cell r="CH1307">
            <v>0</v>
          </cell>
          <cell r="CI1307">
            <v>0</v>
          </cell>
          <cell r="CJ1307">
            <v>0</v>
          </cell>
          <cell r="CK1307">
            <v>0</v>
          </cell>
          <cell r="CL1307">
            <v>0</v>
          </cell>
          <cell r="CM1307">
            <v>0</v>
          </cell>
          <cell r="CN1307">
            <v>0</v>
          </cell>
          <cell r="CO1307">
            <v>0</v>
          </cell>
          <cell r="CP1307">
            <v>0</v>
          </cell>
          <cell r="CQ1307">
            <v>0</v>
          </cell>
          <cell r="CR1307">
            <v>0</v>
          </cell>
          <cell r="CS1307">
            <v>0</v>
          </cell>
          <cell r="CT1307">
            <v>0</v>
          </cell>
          <cell r="CU1307">
            <v>0</v>
          </cell>
          <cell r="CV1307">
            <v>0</v>
          </cell>
          <cell r="CW1307">
            <v>0</v>
          </cell>
          <cell r="CX1307">
            <v>0</v>
          </cell>
          <cell r="CY1307">
            <v>0</v>
          </cell>
          <cell r="CZ1307">
            <v>0</v>
          </cell>
          <cell r="DA1307">
            <v>0</v>
          </cell>
          <cell r="DB1307">
            <v>0</v>
          </cell>
          <cell r="DC1307">
            <v>0</v>
          </cell>
          <cell r="DD1307">
            <v>3117.4081208857142</v>
          </cell>
          <cell r="DE1307">
            <v>0</v>
          </cell>
          <cell r="DG1307">
            <v>3042.1234773028691</v>
          </cell>
          <cell r="DH1307">
            <v>0.82491330090687565</v>
          </cell>
          <cell r="DI1307">
            <v>0.03</v>
          </cell>
          <cell r="DJ1307">
            <v>75.284643582846371</v>
          </cell>
          <cell r="DK1307">
            <v>2.4747399027206268E-2</v>
          </cell>
          <cell r="DL1307">
            <v>0</v>
          </cell>
        </row>
        <row r="1308">
          <cell r="A1308" t="str">
            <v>B10731-FIT-101</v>
          </cell>
          <cell r="B1308" t="str">
            <v>MAGAZZINO PALETTE AUTOCENTRANTE MOT=1</v>
          </cell>
          <cell r="C1308" t="str">
            <v>AUTO CENTERING PALLET DISPENSER</v>
          </cell>
          <cell r="D1308" t="str">
            <v>MAGASIN PALETTES</v>
          </cell>
          <cell r="E1308" t="str">
            <v> ALMACEN PALETS</v>
          </cell>
          <cell r="F1308">
            <v>25305.133994893615</v>
          </cell>
          <cell r="H1308">
            <v>11893.412977599999</v>
          </cell>
          <cell r="I1308">
            <v>0.53</v>
          </cell>
          <cell r="J1308" t="str">
            <v>OK</v>
          </cell>
          <cell r="K1308" t="str">
            <v>NEWZD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0</v>
          </cell>
          <cell r="AB1308">
            <v>0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G1308">
            <v>0</v>
          </cell>
          <cell r="AH1308">
            <v>0</v>
          </cell>
          <cell r="AI1308">
            <v>0</v>
          </cell>
          <cell r="AJ1308">
            <v>0</v>
          </cell>
          <cell r="AK1308">
            <v>0</v>
          </cell>
          <cell r="AL1308">
            <v>0</v>
          </cell>
          <cell r="AM1308">
            <v>0</v>
          </cell>
          <cell r="AN1308">
            <v>0</v>
          </cell>
          <cell r="AO1308">
            <v>0</v>
          </cell>
          <cell r="AP1308">
            <v>0</v>
          </cell>
          <cell r="AQ1308">
            <v>0</v>
          </cell>
          <cell r="AR1308">
            <v>0</v>
          </cell>
          <cell r="AS1308">
            <v>0</v>
          </cell>
          <cell r="AT1308">
            <v>0</v>
          </cell>
          <cell r="AU1308">
            <v>0</v>
          </cell>
          <cell r="AV1308">
            <v>10762.162977599999</v>
          </cell>
          <cell r="AW1308">
            <v>288</v>
          </cell>
          <cell r="AX1308">
            <v>8</v>
          </cell>
          <cell r="AY1308">
            <v>0</v>
          </cell>
          <cell r="AZ1308">
            <v>0</v>
          </cell>
          <cell r="BA1308">
            <v>0</v>
          </cell>
          <cell r="BB1308">
            <v>0</v>
          </cell>
          <cell r="BC1308">
            <v>0</v>
          </cell>
          <cell r="BD1308">
            <v>0</v>
          </cell>
          <cell r="BE1308">
            <v>72</v>
          </cell>
          <cell r="BF1308">
            <v>2</v>
          </cell>
          <cell r="BG1308">
            <v>0</v>
          </cell>
          <cell r="BH1308">
            <v>0</v>
          </cell>
          <cell r="BI1308">
            <v>0</v>
          </cell>
          <cell r="BJ1308">
            <v>0</v>
          </cell>
          <cell r="BK1308">
            <v>152</v>
          </cell>
          <cell r="BL1308">
            <v>4</v>
          </cell>
          <cell r="BM1308">
            <v>0</v>
          </cell>
          <cell r="BN1308">
            <v>0</v>
          </cell>
          <cell r="BO1308">
            <v>32.5</v>
          </cell>
          <cell r="BP1308">
            <v>1</v>
          </cell>
          <cell r="BQ1308">
            <v>0</v>
          </cell>
          <cell r="BR1308">
            <v>0</v>
          </cell>
          <cell r="BS1308">
            <v>438.75</v>
          </cell>
          <cell r="BT1308">
            <v>13.5</v>
          </cell>
          <cell r="BU1308">
            <v>0</v>
          </cell>
          <cell r="BV1308">
            <v>0</v>
          </cell>
          <cell r="BW1308">
            <v>0</v>
          </cell>
          <cell r="BX1308">
            <v>0</v>
          </cell>
          <cell r="BY1308">
            <v>0</v>
          </cell>
          <cell r="BZ1308">
            <v>0</v>
          </cell>
          <cell r="CA1308">
            <v>148</v>
          </cell>
          <cell r="CB1308">
            <v>4</v>
          </cell>
          <cell r="CC1308">
            <v>0</v>
          </cell>
          <cell r="CD1308">
            <v>0</v>
          </cell>
          <cell r="CE1308">
            <v>0</v>
          </cell>
          <cell r="CF1308">
            <v>0</v>
          </cell>
          <cell r="CG1308">
            <v>0</v>
          </cell>
          <cell r="CH1308">
            <v>0</v>
          </cell>
          <cell r="CI1308">
            <v>0</v>
          </cell>
          <cell r="CJ1308">
            <v>0</v>
          </cell>
          <cell r="CK1308">
            <v>0</v>
          </cell>
          <cell r="CL1308">
            <v>0</v>
          </cell>
          <cell r="CM1308">
            <v>0</v>
          </cell>
          <cell r="CN1308">
            <v>0</v>
          </cell>
          <cell r="CO1308">
            <v>0</v>
          </cell>
          <cell r="CP1308">
            <v>0</v>
          </cell>
          <cell r="CQ1308">
            <v>0</v>
          </cell>
          <cell r="CR1308">
            <v>0</v>
          </cell>
          <cell r="CS1308">
            <v>0</v>
          </cell>
          <cell r="CT1308">
            <v>0</v>
          </cell>
          <cell r="CU1308">
            <v>0</v>
          </cell>
          <cell r="CV1308">
            <v>0</v>
          </cell>
          <cell r="CW1308">
            <v>0</v>
          </cell>
          <cell r="CX1308">
            <v>0</v>
          </cell>
          <cell r="CY1308">
            <v>0</v>
          </cell>
          <cell r="CZ1308">
            <v>0</v>
          </cell>
          <cell r="DA1308">
            <v>0</v>
          </cell>
          <cell r="DB1308">
            <v>0</v>
          </cell>
          <cell r="DC1308">
            <v>0</v>
          </cell>
          <cell r="DD1308">
            <v>11893.412977599999</v>
          </cell>
          <cell r="DE1308">
            <v>0</v>
          </cell>
          <cell r="DG1308">
            <v>10448.70192</v>
          </cell>
          <cell r="DI1308">
            <v>0.03</v>
          </cell>
          <cell r="DJ1308">
            <v>313.46105759999995</v>
          </cell>
          <cell r="DK1308">
            <v>2.7069288349860433E-2</v>
          </cell>
          <cell r="DL1308">
            <v>0</v>
          </cell>
        </row>
        <row r="1309">
          <cell r="A1309" t="str">
            <v>B10737MFCU1900</v>
          </cell>
          <cell r="B1309" t="str">
            <v>METTIFALDE A 2 ASSI - CORSA ORIZZ.1900 CORSA VERTICALE 1000 - INV=1</v>
          </cell>
          <cell r="F1309">
            <v>25101.936654899651</v>
          </cell>
          <cell r="H1309">
            <v>11797.910227802835</v>
          </cell>
          <cell r="I1309">
            <v>0.53</v>
          </cell>
          <cell r="J1309" t="str">
            <v>OK</v>
          </cell>
          <cell r="K1309" t="str">
            <v>F0ZZD</v>
          </cell>
          <cell r="L1309">
            <v>0.80417329741636889</v>
          </cell>
          <cell r="M1309">
            <v>2.7154303783427782E-2</v>
          </cell>
          <cell r="N1309">
            <v>0</v>
          </cell>
          <cell r="O1309">
            <v>0</v>
          </cell>
          <cell r="P1309">
            <v>0</v>
          </cell>
          <cell r="Q1309">
            <v>9.3546352439256592E-3</v>
          </cell>
          <cell r="R1309">
            <v>0</v>
          </cell>
          <cell r="S1309">
            <v>0</v>
          </cell>
          <cell r="T1309">
            <v>2.0268376361838925E-2</v>
          </cell>
          <cell r="U1309">
            <v>0</v>
          </cell>
          <cell r="V1309">
            <v>8.2608741030110566E-2</v>
          </cell>
          <cell r="W1309">
            <v>0</v>
          </cell>
          <cell r="X1309">
            <v>3.1948354617012391E-2</v>
          </cell>
          <cell r="Y1309">
            <v>0</v>
          </cell>
          <cell r="Z1309">
            <v>0</v>
          </cell>
          <cell r="AA1309">
            <v>0</v>
          </cell>
          <cell r="AB1309">
            <v>2.449229154731589E-2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G1309">
            <v>0</v>
          </cell>
          <cell r="AH1309">
            <v>0</v>
          </cell>
          <cell r="AI1309">
            <v>0</v>
          </cell>
          <cell r="AJ1309">
            <v>0</v>
          </cell>
          <cell r="AK1309">
            <v>0</v>
          </cell>
          <cell r="AL1309">
            <v>0</v>
          </cell>
          <cell r="AM1309">
            <v>0</v>
          </cell>
          <cell r="AN1309">
            <v>0</v>
          </cell>
          <cell r="AO1309">
            <v>0</v>
          </cell>
          <cell r="AP1309">
            <v>0</v>
          </cell>
          <cell r="AQ1309">
            <v>0</v>
          </cell>
          <cell r="AR1309">
            <v>0</v>
          </cell>
          <cell r="AS1309">
            <v>0</v>
          </cell>
          <cell r="AT1309">
            <v>0</v>
          </cell>
          <cell r="AU1309">
            <v>0</v>
          </cell>
          <cell r="AV1309">
            <v>9487.5643705145103</v>
          </cell>
          <cell r="AW1309">
            <v>320.36403833536787</v>
          </cell>
          <cell r="AX1309">
            <v>8.8990010648713298</v>
          </cell>
          <cell r="AY1309">
            <v>0</v>
          </cell>
          <cell r="AZ1309">
            <v>0</v>
          </cell>
          <cell r="BA1309">
            <v>0</v>
          </cell>
          <cell r="BB1309">
            <v>0</v>
          </cell>
          <cell r="BC1309">
            <v>0</v>
          </cell>
          <cell r="BD1309">
            <v>0</v>
          </cell>
          <cell r="BE1309">
            <v>110.3651468216754</v>
          </cell>
          <cell r="BF1309">
            <v>3.0656985228243165</v>
          </cell>
          <cell r="BG1309">
            <v>0</v>
          </cell>
          <cell r="BH1309">
            <v>0</v>
          </cell>
          <cell r="BI1309">
            <v>0</v>
          </cell>
          <cell r="BJ1309">
            <v>0</v>
          </cell>
          <cell r="BK1309">
            <v>239.12448478029665</v>
          </cell>
          <cell r="BL1309">
            <v>6.2927495994814908</v>
          </cell>
          <cell r="BM1309">
            <v>0</v>
          </cell>
          <cell r="BN1309">
            <v>0</v>
          </cell>
          <cell r="BO1309">
            <v>974.6105107050571</v>
          </cell>
          <cell r="BP1309">
            <v>29.988015714001758</v>
          </cell>
          <cell r="BQ1309">
            <v>0</v>
          </cell>
          <cell r="BR1309">
            <v>0</v>
          </cell>
          <cell r="BS1309">
            <v>376.92381969752239</v>
          </cell>
          <cell r="BT1309">
            <v>11.597655990692997</v>
          </cell>
          <cell r="BU1309">
            <v>0</v>
          </cell>
          <cell r="BV1309">
            <v>0</v>
          </cell>
          <cell r="BW1309">
            <v>0</v>
          </cell>
          <cell r="BX1309">
            <v>0</v>
          </cell>
          <cell r="BY1309">
            <v>0</v>
          </cell>
          <cell r="BZ1309">
            <v>0</v>
          </cell>
          <cell r="CA1309">
            <v>288.95785694840708</v>
          </cell>
          <cell r="CB1309">
            <v>7.8096718094164075</v>
          </cell>
          <cell r="CC1309">
            <v>0</v>
          </cell>
          <cell r="CD1309">
            <v>0</v>
          </cell>
          <cell r="CE1309">
            <v>0</v>
          </cell>
          <cell r="CF1309">
            <v>0</v>
          </cell>
          <cell r="CG1309">
            <v>0</v>
          </cell>
          <cell r="CH1309">
            <v>0</v>
          </cell>
          <cell r="CI1309">
            <v>0</v>
          </cell>
          <cell r="CJ1309">
            <v>0</v>
          </cell>
          <cell r="CK1309">
            <v>0</v>
          </cell>
          <cell r="CL1309">
            <v>0</v>
          </cell>
          <cell r="CM1309">
            <v>0</v>
          </cell>
          <cell r="CN1309">
            <v>0</v>
          </cell>
          <cell r="CO1309">
            <v>0</v>
          </cell>
          <cell r="CP1309">
            <v>0</v>
          </cell>
          <cell r="CQ1309">
            <v>0</v>
          </cell>
          <cell r="CR1309">
            <v>0</v>
          </cell>
          <cell r="CS1309">
            <v>0</v>
          </cell>
          <cell r="CT1309">
            <v>0</v>
          </cell>
          <cell r="CU1309">
            <v>0</v>
          </cell>
          <cell r="CV1309">
            <v>0</v>
          </cell>
          <cell r="CW1309">
            <v>0</v>
          </cell>
          <cell r="CX1309">
            <v>0</v>
          </cell>
          <cell r="CY1309">
            <v>0</v>
          </cell>
          <cell r="CZ1309">
            <v>0</v>
          </cell>
          <cell r="DA1309">
            <v>0</v>
          </cell>
          <cell r="DB1309">
            <v>0</v>
          </cell>
          <cell r="DC1309">
            <v>0</v>
          </cell>
          <cell r="DD1309">
            <v>11797.910227802839</v>
          </cell>
          <cell r="DE1309">
            <v>0</v>
          </cell>
          <cell r="DG1309">
            <v>11519.988220400905</v>
          </cell>
          <cell r="DH1309">
            <v>0.80417329741636867</v>
          </cell>
          <cell r="DI1309">
            <v>0.03</v>
          </cell>
          <cell r="DJ1309">
            <v>277.92200740192561</v>
          </cell>
          <cell r="DK1309">
            <v>2.412519892249106E-2</v>
          </cell>
          <cell r="DL1309">
            <v>0</v>
          </cell>
        </row>
        <row r="1310">
          <cell r="A1310" t="str">
            <v>B10737MF-GANTRY</v>
          </cell>
          <cell r="B1310" t="str">
            <v>METTIFALDE A PORTALE - CORSA ORIZZONTALE=2300 - VERTICALE=1000 [RIF.B10737003]</v>
          </cell>
          <cell r="F1310">
            <v>29436.636121106385</v>
          </cell>
          <cell r="H1310">
            <v>13835.218976919999</v>
          </cell>
          <cell r="I1310">
            <v>0.53</v>
          </cell>
          <cell r="J1310" t="str">
            <v>OK</v>
          </cell>
          <cell r="K1310" t="str">
            <v>NEWZD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0</v>
          </cell>
          <cell r="AA1310">
            <v>0</v>
          </cell>
          <cell r="AB1310">
            <v>0</v>
          </cell>
          <cell r="AC1310">
            <v>0</v>
          </cell>
          <cell r="AD1310">
            <v>0</v>
          </cell>
          <cell r="AE1310">
            <v>0</v>
          </cell>
          <cell r="AF1310">
            <v>0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>
            <v>0</v>
          </cell>
          <cell r="AM1310">
            <v>0</v>
          </cell>
          <cell r="AN1310">
            <v>0</v>
          </cell>
          <cell r="AO1310">
            <v>0</v>
          </cell>
          <cell r="AP1310">
            <v>0</v>
          </cell>
          <cell r="AQ1310">
            <v>0</v>
          </cell>
          <cell r="AR1310">
            <v>0</v>
          </cell>
          <cell r="AS1310">
            <v>0</v>
          </cell>
          <cell r="AT1310">
            <v>0</v>
          </cell>
          <cell r="AU1310">
            <v>0</v>
          </cell>
          <cell r="AV1310">
            <v>10923.843976919999</v>
          </cell>
          <cell r="AW1310">
            <v>720</v>
          </cell>
          <cell r="AX1310">
            <v>20</v>
          </cell>
          <cell r="AY1310">
            <v>0</v>
          </cell>
          <cell r="AZ1310">
            <v>0</v>
          </cell>
          <cell r="BA1310">
            <v>0</v>
          </cell>
          <cell r="BB1310">
            <v>0</v>
          </cell>
          <cell r="BC1310">
            <v>0</v>
          </cell>
          <cell r="BD1310">
            <v>0</v>
          </cell>
          <cell r="BE1310">
            <v>72</v>
          </cell>
          <cell r="BF1310">
            <v>2</v>
          </cell>
          <cell r="BG1310">
            <v>0</v>
          </cell>
          <cell r="BH1310">
            <v>0</v>
          </cell>
          <cell r="BI1310">
            <v>0</v>
          </cell>
          <cell r="BJ1310">
            <v>0</v>
          </cell>
          <cell r="BK1310">
            <v>304</v>
          </cell>
          <cell r="BL1310">
            <v>8</v>
          </cell>
          <cell r="BM1310">
            <v>0</v>
          </cell>
          <cell r="BN1310">
            <v>0</v>
          </cell>
          <cell r="BO1310">
            <v>975</v>
          </cell>
          <cell r="BP1310">
            <v>30</v>
          </cell>
          <cell r="BQ1310">
            <v>0</v>
          </cell>
          <cell r="BR1310">
            <v>0</v>
          </cell>
          <cell r="BS1310">
            <v>544.375</v>
          </cell>
          <cell r="BT1310">
            <v>16.75</v>
          </cell>
          <cell r="BU1310">
            <v>0</v>
          </cell>
          <cell r="BV1310">
            <v>0</v>
          </cell>
          <cell r="BW1310">
            <v>0</v>
          </cell>
          <cell r="BX1310">
            <v>0</v>
          </cell>
          <cell r="BY1310">
            <v>0</v>
          </cell>
          <cell r="BZ1310">
            <v>0</v>
          </cell>
          <cell r="CA1310">
            <v>296</v>
          </cell>
          <cell r="CB1310">
            <v>8</v>
          </cell>
          <cell r="CC1310">
            <v>0</v>
          </cell>
          <cell r="CD1310">
            <v>0</v>
          </cell>
          <cell r="CE1310">
            <v>0</v>
          </cell>
          <cell r="CF1310">
            <v>0</v>
          </cell>
          <cell r="CG1310">
            <v>0</v>
          </cell>
          <cell r="CH1310">
            <v>0</v>
          </cell>
          <cell r="CI1310">
            <v>0</v>
          </cell>
          <cell r="CJ1310">
            <v>0</v>
          </cell>
          <cell r="CK1310">
            <v>0</v>
          </cell>
          <cell r="CL1310">
            <v>0</v>
          </cell>
          <cell r="CM1310">
            <v>0</v>
          </cell>
          <cell r="CN1310">
            <v>0</v>
          </cell>
          <cell r="CO1310">
            <v>0</v>
          </cell>
          <cell r="CP1310">
            <v>0</v>
          </cell>
          <cell r="CQ1310">
            <v>0</v>
          </cell>
          <cell r="CR1310">
            <v>0</v>
          </cell>
          <cell r="CS1310">
            <v>0</v>
          </cell>
          <cell r="CT1310">
            <v>0</v>
          </cell>
          <cell r="CU1310">
            <v>0</v>
          </cell>
          <cell r="CV1310">
            <v>0</v>
          </cell>
          <cell r="CW1310">
            <v>0</v>
          </cell>
          <cell r="CX1310">
            <v>0</v>
          </cell>
          <cell r="CY1310">
            <v>0</v>
          </cell>
          <cell r="CZ1310">
            <v>0</v>
          </cell>
          <cell r="DA1310">
            <v>0</v>
          </cell>
          <cell r="DB1310">
            <v>0</v>
          </cell>
          <cell r="DC1310">
            <v>0</v>
          </cell>
          <cell r="DD1310">
            <v>13835.218976919999</v>
          </cell>
          <cell r="DE1310">
            <v>0</v>
          </cell>
          <cell r="DG1310">
            <v>10605.673763999999</v>
          </cell>
          <cell r="DI1310">
            <v>0.03</v>
          </cell>
          <cell r="DJ1310">
            <v>318.17021291999998</v>
          </cell>
          <cell r="DK1310">
            <v>2.3538437899801305E-2</v>
          </cell>
          <cell r="DL1310">
            <v>0</v>
          </cell>
        </row>
        <row r="1311">
          <cell r="A1311" t="str">
            <v>B10737MF-GANTRY-3000</v>
          </cell>
          <cell r="B1311" t="str">
            <v>METTIFALDE A PORTALE - EXTRA CORSA ORIZZONTALE=3000</v>
          </cell>
          <cell r="F1311">
            <v>7155.2974888851068</v>
          </cell>
          <cell r="H1311">
            <v>3362.9898197759999</v>
          </cell>
          <cell r="I1311">
            <v>0.53</v>
          </cell>
          <cell r="J1311" t="str">
            <v>OK</v>
          </cell>
          <cell r="K1311" t="str">
            <v>NEWZD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0</v>
          </cell>
          <cell r="AA1311">
            <v>0</v>
          </cell>
          <cell r="AB1311">
            <v>0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>
            <v>0</v>
          </cell>
          <cell r="AM1311">
            <v>0</v>
          </cell>
          <cell r="AN1311">
            <v>0</v>
          </cell>
          <cell r="AO1311">
            <v>0</v>
          </cell>
          <cell r="AP1311">
            <v>0</v>
          </cell>
          <cell r="AQ1311">
            <v>0</v>
          </cell>
          <cell r="AR1311">
            <v>0</v>
          </cell>
          <cell r="AS1311">
            <v>0</v>
          </cell>
          <cell r="AT1311">
            <v>0</v>
          </cell>
          <cell r="AU1311">
            <v>0</v>
          </cell>
          <cell r="AV1311">
            <v>2654.9898197759999</v>
          </cell>
          <cell r="AW1311">
            <v>144</v>
          </cell>
          <cell r="AX1311">
            <v>4</v>
          </cell>
          <cell r="AY1311">
            <v>0</v>
          </cell>
          <cell r="AZ1311">
            <v>0</v>
          </cell>
          <cell r="BA1311">
            <v>0</v>
          </cell>
          <cell r="BB1311">
            <v>0</v>
          </cell>
          <cell r="BC1311">
            <v>0</v>
          </cell>
          <cell r="BD1311">
            <v>0</v>
          </cell>
          <cell r="BE1311">
            <v>0</v>
          </cell>
          <cell r="BF1311">
            <v>0</v>
          </cell>
          <cell r="BG1311">
            <v>0</v>
          </cell>
          <cell r="BH1311">
            <v>0</v>
          </cell>
          <cell r="BI1311">
            <v>0</v>
          </cell>
          <cell r="BJ1311">
            <v>0</v>
          </cell>
          <cell r="BK1311">
            <v>304</v>
          </cell>
          <cell r="BL1311">
            <v>8</v>
          </cell>
          <cell r="BM1311">
            <v>0</v>
          </cell>
          <cell r="BN1311">
            <v>0</v>
          </cell>
          <cell r="BO1311">
            <v>260</v>
          </cell>
          <cell r="BP1311">
            <v>8</v>
          </cell>
          <cell r="BQ1311">
            <v>0</v>
          </cell>
          <cell r="BR1311">
            <v>0</v>
          </cell>
          <cell r="BS1311">
            <v>0</v>
          </cell>
          <cell r="BT1311">
            <v>0</v>
          </cell>
          <cell r="BU1311">
            <v>0</v>
          </cell>
          <cell r="BV1311">
            <v>0</v>
          </cell>
          <cell r="BW1311">
            <v>0</v>
          </cell>
          <cell r="BX1311">
            <v>0</v>
          </cell>
          <cell r="BY1311">
            <v>0</v>
          </cell>
          <cell r="BZ1311">
            <v>0</v>
          </cell>
          <cell r="CA1311">
            <v>0</v>
          </cell>
          <cell r="CB1311">
            <v>0</v>
          </cell>
          <cell r="CC1311">
            <v>0</v>
          </cell>
          <cell r="CD1311">
            <v>0</v>
          </cell>
          <cell r="CE1311">
            <v>0</v>
          </cell>
          <cell r="CF1311">
            <v>0</v>
          </cell>
          <cell r="CG1311">
            <v>0</v>
          </cell>
          <cell r="CH1311">
            <v>0</v>
          </cell>
          <cell r="CI1311">
            <v>0</v>
          </cell>
          <cell r="CJ1311">
            <v>0</v>
          </cell>
          <cell r="CK1311">
            <v>0</v>
          </cell>
          <cell r="CL1311">
            <v>0</v>
          </cell>
          <cell r="CM1311">
            <v>0</v>
          </cell>
          <cell r="CN1311">
            <v>0</v>
          </cell>
          <cell r="CO1311">
            <v>0</v>
          </cell>
          <cell r="CP1311">
            <v>0</v>
          </cell>
          <cell r="CQ1311">
            <v>0</v>
          </cell>
          <cell r="CR1311">
            <v>0</v>
          </cell>
          <cell r="CS1311">
            <v>0</v>
          </cell>
          <cell r="CT1311">
            <v>0</v>
          </cell>
          <cell r="CU1311">
            <v>0</v>
          </cell>
          <cell r="CV1311">
            <v>0</v>
          </cell>
          <cell r="CW1311">
            <v>0</v>
          </cell>
          <cell r="CX1311">
            <v>0</v>
          </cell>
          <cell r="CY1311">
            <v>0</v>
          </cell>
          <cell r="CZ1311">
            <v>0</v>
          </cell>
          <cell r="DA1311">
            <v>0</v>
          </cell>
          <cell r="DB1311">
            <v>0</v>
          </cell>
          <cell r="DC1311">
            <v>0</v>
          </cell>
          <cell r="DD1311">
            <v>3362.9898197759999</v>
          </cell>
          <cell r="DE1311">
            <v>0</v>
          </cell>
          <cell r="DG1311">
            <v>2577.6600192000001</v>
          </cell>
          <cell r="DI1311">
            <v>0.03</v>
          </cell>
          <cell r="DJ1311">
            <v>77.329800575999997</v>
          </cell>
          <cell r="DK1311">
            <v>2.3535545407655546E-2</v>
          </cell>
          <cell r="DL1311">
            <v>0</v>
          </cell>
        </row>
        <row r="1312">
          <cell r="A1312" t="str">
            <v>B10760-FIT-101</v>
          </cell>
          <cell r="B1312" t="str">
            <v>MAGAZZINO PALETTE A FORCHE MOT=2</v>
          </cell>
          <cell r="C1312" t="str">
            <v>RETRACTILE-FORKS PALLET DISPENSER</v>
          </cell>
          <cell r="D1312" t="str">
            <v>MAGASIN PALETTES A FOURCHES RETRACTILES</v>
          </cell>
          <cell r="E1312" t="str">
            <v> ALMACEN PALETS DE HORQUILLAS RETRACTILES</v>
          </cell>
          <cell r="F1312">
            <v>27627.48966672341</v>
          </cell>
          <cell r="H1312">
            <v>12984.920143360001</v>
          </cell>
          <cell r="I1312">
            <v>0.53</v>
          </cell>
          <cell r="J1312" t="str">
            <v>OK</v>
          </cell>
          <cell r="K1312" t="str">
            <v>NEWZD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0</v>
          </cell>
          <cell r="AB1312">
            <v>0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>
            <v>0</v>
          </cell>
          <cell r="AM1312">
            <v>0</v>
          </cell>
          <cell r="AN1312">
            <v>0</v>
          </cell>
          <cell r="AO1312">
            <v>0</v>
          </cell>
          <cell r="AP1312">
            <v>0</v>
          </cell>
          <cell r="AQ1312">
            <v>0</v>
          </cell>
          <cell r="AR1312">
            <v>0</v>
          </cell>
          <cell r="AS1312">
            <v>0</v>
          </cell>
          <cell r="AT1312">
            <v>0</v>
          </cell>
          <cell r="AU1312">
            <v>0</v>
          </cell>
          <cell r="AV1312">
            <v>11902.420143360001</v>
          </cell>
          <cell r="AW1312">
            <v>288</v>
          </cell>
          <cell r="AX1312">
            <v>8</v>
          </cell>
          <cell r="AY1312">
            <v>0</v>
          </cell>
          <cell r="AZ1312">
            <v>0</v>
          </cell>
          <cell r="BA1312">
            <v>0</v>
          </cell>
          <cell r="BB1312">
            <v>0</v>
          </cell>
          <cell r="BC1312">
            <v>0</v>
          </cell>
          <cell r="BD1312">
            <v>0</v>
          </cell>
          <cell r="BE1312">
            <v>72</v>
          </cell>
          <cell r="BF1312">
            <v>2</v>
          </cell>
          <cell r="BG1312">
            <v>0</v>
          </cell>
          <cell r="BH1312">
            <v>0</v>
          </cell>
          <cell r="BI1312">
            <v>0</v>
          </cell>
          <cell r="BJ1312">
            <v>0</v>
          </cell>
          <cell r="BK1312">
            <v>152</v>
          </cell>
          <cell r="BL1312">
            <v>4</v>
          </cell>
          <cell r="BM1312">
            <v>0</v>
          </cell>
          <cell r="BN1312">
            <v>0</v>
          </cell>
          <cell r="BO1312">
            <v>32.5</v>
          </cell>
          <cell r="BP1312">
            <v>1</v>
          </cell>
          <cell r="BQ1312">
            <v>0</v>
          </cell>
          <cell r="BR1312">
            <v>0</v>
          </cell>
          <cell r="BS1312">
            <v>390</v>
          </cell>
          <cell r="BT1312">
            <v>12</v>
          </cell>
          <cell r="BU1312">
            <v>0</v>
          </cell>
          <cell r="BV1312">
            <v>0</v>
          </cell>
          <cell r="BW1312">
            <v>0</v>
          </cell>
          <cell r="BX1312">
            <v>0</v>
          </cell>
          <cell r="BY1312">
            <v>0</v>
          </cell>
          <cell r="BZ1312">
            <v>0</v>
          </cell>
          <cell r="CA1312">
            <v>148</v>
          </cell>
          <cell r="CB1312">
            <v>4</v>
          </cell>
          <cell r="CC1312">
            <v>0</v>
          </cell>
          <cell r="CD1312">
            <v>0</v>
          </cell>
          <cell r="CE1312">
            <v>0</v>
          </cell>
          <cell r="CF1312">
            <v>0</v>
          </cell>
          <cell r="CG1312">
            <v>0</v>
          </cell>
          <cell r="CH1312">
            <v>0</v>
          </cell>
          <cell r="CI1312">
            <v>0</v>
          </cell>
          <cell r="CJ1312">
            <v>0</v>
          </cell>
          <cell r="CK1312">
            <v>0</v>
          </cell>
          <cell r="CL1312">
            <v>0</v>
          </cell>
          <cell r="CM1312">
            <v>0</v>
          </cell>
          <cell r="CN1312">
            <v>0</v>
          </cell>
          <cell r="CO1312">
            <v>0</v>
          </cell>
          <cell r="CP1312">
            <v>0</v>
          </cell>
          <cell r="CQ1312">
            <v>0</v>
          </cell>
          <cell r="CR1312">
            <v>0</v>
          </cell>
          <cell r="CS1312">
            <v>0</v>
          </cell>
          <cell r="CT1312">
            <v>0</v>
          </cell>
          <cell r="CU1312">
            <v>0</v>
          </cell>
          <cell r="CV1312">
            <v>0</v>
          </cell>
          <cell r="CW1312">
            <v>0</v>
          </cell>
          <cell r="CX1312">
            <v>0</v>
          </cell>
          <cell r="CY1312">
            <v>0</v>
          </cell>
          <cell r="CZ1312">
            <v>0</v>
          </cell>
          <cell r="DA1312">
            <v>0</v>
          </cell>
          <cell r="DB1312">
            <v>0</v>
          </cell>
          <cell r="DC1312">
            <v>0</v>
          </cell>
          <cell r="DD1312">
            <v>12984.920143360001</v>
          </cell>
          <cell r="DE1312">
            <v>0</v>
          </cell>
          <cell r="DG1312">
            <v>11555.747712</v>
          </cell>
          <cell r="DI1312">
            <v>0.03</v>
          </cell>
          <cell r="DJ1312">
            <v>346.67243136000002</v>
          </cell>
          <cell r="DK1312">
            <v>2.7430419094478974E-2</v>
          </cell>
          <cell r="DL1312">
            <v>0</v>
          </cell>
        </row>
        <row r="1313">
          <cell r="A1313" t="str">
            <v>B10760-FIT-201</v>
          </cell>
          <cell r="B1313" t="str">
            <v>SOVRAPPOSITORE PALLET A FORCHE H-PAL=1000 MOT=2</v>
          </cell>
          <cell r="C1313" t="str">
            <v>PALLETS DOUBLE STACKER H.PAL=1000</v>
          </cell>
          <cell r="D1313" t="str">
            <v>SOVRAPPOSITORE PALETTE</v>
          </cell>
          <cell r="E1313" t="str">
            <v>SOVRAPPOSITORE PALETTE</v>
          </cell>
          <cell r="F1313">
            <v>31370.347650042553</v>
          </cell>
          <cell r="H1313">
            <v>14744.063395519999</v>
          </cell>
          <cell r="I1313">
            <v>0.53</v>
          </cell>
          <cell r="J1313" t="str">
            <v>OK</v>
          </cell>
          <cell r="K1313" t="str">
            <v>NEWZD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0</v>
          </cell>
          <cell r="AB1313">
            <v>0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G1313">
            <v>0</v>
          </cell>
          <cell r="AH1313">
            <v>0</v>
          </cell>
          <cell r="AI1313">
            <v>0</v>
          </cell>
          <cell r="AJ1313">
            <v>0</v>
          </cell>
          <cell r="AK1313">
            <v>0</v>
          </cell>
          <cell r="AL1313">
            <v>0</v>
          </cell>
          <cell r="AM1313">
            <v>0</v>
          </cell>
          <cell r="AN1313">
            <v>0</v>
          </cell>
          <cell r="AO1313">
            <v>0</v>
          </cell>
          <cell r="AP1313">
            <v>0</v>
          </cell>
          <cell r="AQ1313">
            <v>0</v>
          </cell>
          <cell r="AR1313">
            <v>0</v>
          </cell>
          <cell r="AS1313">
            <v>0</v>
          </cell>
          <cell r="AT1313">
            <v>0</v>
          </cell>
          <cell r="AU1313">
            <v>0</v>
          </cell>
          <cell r="AV1313">
            <v>13629.063395519999</v>
          </cell>
          <cell r="AW1313">
            <v>288</v>
          </cell>
          <cell r="AX1313">
            <v>8</v>
          </cell>
          <cell r="AY1313">
            <v>0</v>
          </cell>
          <cell r="AZ1313">
            <v>0</v>
          </cell>
          <cell r="BA1313">
            <v>0</v>
          </cell>
          <cell r="BB1313">
            <v>0</v>
          </cell>
          <cell r="BC1313">
            <v>0</v>
          </cell>
          <cell r="BD1313">
            <v>0</v>
          </cell>
          <cell r="BE1313">
            <v>72</v>
          </cell>
          <cell r="BF1313">
            <v>2</v>
          </cell>
          <cell r="BG1313">
            <v>0</v>
          </cell>
          <cell r="BH1313">
            <v>0</v>
          </cell>
          <cell r="BI1313">
            <v>0</v>
          </cell>
          <cell r="BJ1313">
            <v>0</v>
          </cell>
          <cell r="BK1313">
            <v>152</v>
          </cell>
          <cell r="BL1313">
            <v>4</v>
          </cell>
          <cell r="BM1313">
            <v>0</v>
          </cell>
          <cell r="BN1313">
            <v>0</v>
          </cell>
          <cell r="BO1313">
            <v>32.5</v>
          </cell>
          <cell r="BP1313">
            <v>1</v>
          </cell>
          <cell r="BQ1313">
            <v>0</v>
          </cell>
          <cell r="BR1313">
            <v>0</v>
          </cell>
          <cell r="BS1313">
            <v>422.5</v>
          </cell>
          <cell r="BT1313">
            <v>13</v>
          </cell>
          <cell r="BU1313">
            <v>0</v>
          </cell>
          <cell r="BV1313">
            <v>0</v>
          </cell>
          <cell r="BW1313">
            <v>0</v>
          </cell>
          <cell r="BX1313">
            <v>0</v>
          </cell>
          <cell r="BY1313">
            <v>0</v>
          </cell>
          <cell r="BZ1313">
            <v>0</v>
          </cell>
          <cell r="CA1313">
            <v>148</v>
          </cell>
          <cell r="CB1313">
            <v>4</v>
          </cell>
          <cell r="CC1313">
            <v>0</v>
          </cell>
          <cell r="CD1313">
            <v>0</v>
          </cell>
          <cell r="CE1313">
            <v>0</v>
          </cell>
          <cell r="CF1313">
            <v>0</v>
          </cell>
          <cell r="CG1313">
            <v>0</v>
          </cell>
          <cell r="CH1313">
            <v>0</v>
          </cell>
          <cell r="CI1313">
            <v>0</v>
          </cell>
          <cell r="CJ1313">
            <v>0</v>
          </cell>
          <cell r="CK1313">
            <v>0</v>
          </cell>
          <cell r="CL1313">
            <v>0</v>
          </cell>
          <cell r="CM1313">
            <v>0</v>
          </cell>
          <cell r="CN1313">
            <v>0</v>
          </cell>
          <cell r="CO1313">
            <v>0</v>
          </cell>
          <cell r="CP1313">
            <v>0</v>
          </cell>
          <cell r="CQ1313">
            <v>0</v>
          </cell>
          <cell r="CR1313">
            <v>0</v>
          </cell>
          <cell r="CS1313">
            <v>0</v>
          </cell>
          <cell r="CT1313">
            <v>0</v>
          </cell>
          <cell r="CU1313">
            <v>0</v>
          </cell>
          <cell r="CV1313">
            <v>0</v>
          </cell>
          <cell r="CW1313">
            <v>0</v>
          </cell>
          <cell r="CX1313">
            <v>0</v>
          </cell>
          <cell r="CY1313">
            <v>0</v>
          </cell>
          <cell r="CZ1313">
            <v>0</v>
          </cell>
          <cell r="DA1313">
            <v>0</v>
          </cell>
          <cell r="DB1313">
            <v>0</v>
          </cell>
          <cell r="DC1313">
            <v>0</v>
          </cell>
          <cell r="DD1313">
            <v>14744.063395519999</v>
          </cell>
          <cell r="DE1313">
            <v>0</v>
          </cell>
          <cell r="DG1313">
            <v>13232.100383999999</v>
          </cell>
          <cell r="DI1313">
            <v>0.03</v>
          </cell>
          <cell r="DJ1313">
            <v>396.96301151999995</v>
          </cell>
          <cell r="DK1313">
            <v>2.7668518438938104E-2</v>
          </cell>
          <cell r="DL1313">
            <v>0</v>
          </cell>
        </row>
        <row r="1314">
          <cell r="A1314" t="str">
            <v>B10760-FIT-202</v>
          </cell>
          <cell r="B1314" t="str">
            <v>SOVRAPPOSITORE PALLET A FORCHE H-PAL=2200 MOT=2</v>
          </cell>
          <cell r="C1314" t="str">
            <v>PALLETS DOUBLE STACKER H.PAL=2200</v>
          </cell>
          <cell r="D1314" t="str">
            <v>SOVRAPPOSITORE PALETTE</v>
          </cell>
          <cell r="E1314" t="str">
            <v>SOVRAPPOSITORE PALETTE</v>
          </cell>
          <cell r="F1314">
            <v>31823.638815999999</v>
          </cell>
          <cell r="H1314">
            <v>14957.110243519999</v>
          </cell>
          <cell r="I1314">
            <v>0.53</v>
          </cell>
          <cell r="J1314" t="str">
            <v>OK</v>
          </cell>
          <cell r="K1314" t="str">
            <v>NEWZD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0</v>
          </cell>
          <cell r="AB1314">
            <v>0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>
            <v>0</v>
          </cell>
          <cell r="AM1314">
            <v>0</v>
          </cell>
          <cell r="AN1314">
            <v>0</v>
          </cell>
          <cell r="AO1314">
            <v>0</v>
          </cell>
          <cell r="AP1314">
            <v>0</v>
          </cell>
          <cell r="AQ1314">
            <v>0</v>
          </cell>
          <cell r="AR1314">
            <v>0</v>
          </cell>
          <cell r="AS1314">
            <v>0</v>
          </cell>
          <cell r="AT1314">
            <v>0</v>
          </cell>
          <cell r="AU1314">
            <v>0</v>
          </cell>
          <cell r="AV1314">
            <v>13842.110243519999</v>
          </cell>
          <cell r="AW1314">
            <v>288</v>
          </cell>
          <cell r="AX1314">
            <v>8</v>
          </cell>
          <cell r="AY1314">
            <v>0</v>
          </cell>
          <cell r="AZ1314">
            <v>0</v>
          </cell>
          <cell r="BA1314">
            <v>0</v>
          </cell>
          <cell r="BB1314">
            <v>0</v>
          </cell>
          <cell r="BC1314">
            <v>0</v>
          </cell>
          <cell r="BD1314">
            <v>0</v>
          </cell>
          <cell r="BE1314">
            <v>72</v>
          </cell>
          <cell r="BF1314">
            <v>2</v>
          </cell>
          <cell r="BG1314">
            <v>0</v>
          </cell>
          <cell r="BH1314">
            <v>0</v>
          </cell>
          <cell r="BI1314">
            <v>0</v>
          </cell>
          <cell r="BJ1314">
            <v>0</v>
          </cell>
          <cell r="BK1314">
            <v>152</v>
          </cell>
          <cell r="BL1314">
            <v>4</v>
          </cell>
          <cell r="BM1314">
            <v>0</v>
          </cell>
          <cell r="BN1314">
            <v>0</v>
          </cell>
          <cell r="BO1314">
            <v>32.5</v>
          </cell>
          <cell r="BP1314">
            <v>1</v>
          </cell>
          <cell r="BQ1314">
            <v>0</v>
          </cell>
          <cell r="BR1314">
            <v>0</v>
          </cell>
          <cell r="BS1314">
            <v>422.5</v>
          </cell>
          <cell r="BT1314">
            <v>13</v>
          </cell>
          <cell r="BU1314">
            <v>0</v>
          </cell>
          <cell r="BV1314">
            <v>0</v>
          </cell>
          <cell r="BW1314">
            <v>0</v>
          </cell>
          <cell r="BX1314">
            <v>0</v>
          </cell>
          <cell r="BY1314">
            <v>0</v>
          </cell>
          <cell r="BZ1314">
            <v>0</v>
          </cell>
          <cell r="CA1314">
            <v>148</v>
          </cell>
          <cell r="CB1314">
            <v>4</v>
          </cell>
          <cell r="CC1314">
            <v>0</v>
          </cell>
          <cell r="CD1314">
            <v>0</v>
          </cell>
          <cell r="CE1314">
            <v>0</v>
          </cell>
          <cell r="CF1314">
            <v>0</v>
          </cell>
          <cell r="CG1314">
            <v>0</v>
          </cell>
          <cell r="CH1314">
            <v>0</v>
          </cell>
          <cell r="CI1314">
            <v>0</v>
          </cell>
          <cell r="CJ1314">
            <v>0</v>
          </cell>
          <cell r="CK1314">
            <v>0</v>
          </cell>
          <cell r="CL1314">
            <v>0</v>
          </cell>
          <cell r="CM1314">
            <v>0</v>
          </cell>
          <cell r="CN1314">
            <v>0</v>
          </cell>
          <cell r="CO1314">
            <v>0</v>
          </cell>
          <cell r="CP1314">
            <v>0</v>
          </cell>
          <cell r="CQ1314">
            <v>0</v>
          </cell>
          <cell r="CR1314">
            <v>0</v>
          </cell>
          <cell r="CS1314">
            <v>0</v>
          </cell>
          <cell r="CT1314">
            <v>0</v>
          </cell>
          <cell r="CU1314">
            <v>0</v>
          </cell>
          <cell r="CV1314">
            <v>0</v>
          </cell>
          <cell r="CW1314">
            <v>0</v>
          </cell>
          <cell r="CX1314">
            <v>0</v>
          </cell>
          <cell r="CY1314">
            <v>0</v>
          </cell>
          <cell r="CZ1314">
            <v>0</v>
          </cell>
          <cell r="DA1314">
            <v>0</v>
          </cell>
          <cell r="DB1314">
            <v>0</v>
          </cell>
          <cell r="DC1314">
            <v>0</v>
          </cell>
          <cell r="DD1314">
            <v>14957.110243519999</v>
          </cell>
          <cell r="DE1314">
            <v>0</v>
          </cell>
          <cell r="DG1314">
            <v>13438.941983999999</v>
          </cell>
          <cell r="DI1314">
            <v>0.03</v>
          </cell>
          <cell r="DJ1314">
            <v>403.16825951999994</v>
          </cell>
          <cell r="DK1314">
            <v>2.7701653611318943E-2</v>
          </cell>
          <cell r="DL1314">
            <v>0</v>
          </cell>
        </row>
        <row r="1315">
          <cell r="A1315" t="str">
            <v>B10788CSCENT-M</v>
          </cell>
          <cell r="B1315" t="str">
            <v>MAGAZZINO FALDE: CASTELLO + CENTRAGGIO MOTORIZZATO</v>
          </cell>
          <cell r="F1315">
            <v>20519.38661913617</v>
          </cell>
          <cell r="H1315">
            <v>9644.1117109939987</v>
          </cell>
          <cell r="I1315">
            <v>0.53</v>
          </cell>
          <cell r="J1315" t="str">
            <v>OK</v>
          </cell>
          <cell r="K1315" t="str">
            <v>NEWZD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0</v>
          </cell>
          <cell r="AA1315">
            <v>0</v>
          </cell>
          <cell r="AB1315">
            <v>0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>
            <v>0</v>
          </cell>
          <cell r="AM1315">
            <v>0</v>
          </cell>
          <cell r="AN1315">
            <v>0</v>
          </cell>
          <cell r="AO1315">
            <v>0</v>
          </cell>
          <cell r="AP1315">
            <v>0</v>
          </cell>
          <cell r="AQ1315">
            <v>0</v>
          </cell>
          <cell r="AR1315">
            <v>0</v>
          </cell>
          <cell r="AS1315">
            <v>0</v>
          </cell>
          <cell r="AT1315">
            <v>0</v>
          </cell>
          <cell r="AU1315">
            <v>0</v>
          </cell>
          <cell r="AV1315">
            <v>7901.7367109939987</v>
          </cell>
          <cell r="AW1315">
            <v>576</v>
          </cell>
          <cell r="AX1315">
            <v>16</v>
          </cell>
          <cell r="AY1315">
            <v>0</v>
          </cell>
          <cell r="AZ1315">
            <v>0</v>
          </cell>
          <cell r="BA1315">
            <v>0</v>
          </cell>
          <cell r="BB1315">
            <v>0</v>
          </cell>
          <cell r="BC1315">
            <v>0</v>
          </cell>
          <cell r="BD1315">
            <v>0</v>
          </cell>
          <cell r="BE1315">
            <v>72</v>
          </cell>
          <cell r="BF1315">
            <v>2</v>
          </cell>
          <cell r="BG1315">
            <v>0</v>
          </cell>
          <cell r="BH1315">
            <v>0</v>
          </cell>
          <cell r="BI1315">
            <v>0</v>
          </cell>
          <cell r="BJ1315">
            <v>0</v>
          </cell>
          <cell r="BK1315">
            <v>114</v>
          </cell>
          <cell r="BL1315">
            <v>3</v>
          </cell>
          <cell r="BM1315">
            <v>0</v>
          </cell>
          <cell r="BN1315">
            <v>0</v>
          </cell>
          <cell r="BO1315">
            <v>325</v>
          </cell>
          <cell r="BP1315">
            <v>10</v>
          </cell>
          <cell r="BQ1315">
            <v>0</v>
          </cell>
          <cell r="BR1315">
            <v>0</v>
          </cell>
          <cell r="BS1315">
            <v>544.375</v>
          </cell>
          <cell r="BT1315">
            <v>16.75</v>
          </cell>
          <cell r="BU1315">
            <v>0</v>
          </cell>
          <cell r="BV1315">
            <v>0</v>
          </cell>
          <cell r="BW1315">
            <v>0</v>
          </cell>
          <cell r="BX1315">
            <v>0</v>
          </cell>
          <cell r="BY1315">
            <v>0</v>
          </cell>
          <cell r="BZ1315">
            <v>0</v>
          </cell>
          <cell r="CA1315">
            <v>111</v>
          </cell>
          <cell r="CB1315">
            <v>3</v>
          </cell>
          <cell r="CC1315">
            <v>0</v>
          </cell>
          <cell r="CD1315">
            <v>0</v>
          </cell>
          <cell r="CE1315">
            <v>0</v>
          </cell>
          <cell r="CF1315">
            <v>0</v>
          </cell>
          <cell r="CG1315">
            <v>0</v>
          </cell>
          <cell r="CH1315">
            <v>0</v>
          </cell>
          <cell r="CI1315">
            <v>0</v>
          </cell>
          <cell r="CJ1315">
            <v>0</v>
          </cell>
          <cell r="CK1315">
            <v>0</v>
          </cell>
          <cell r="CL1315">
            <v>0</v>
          </cell>
          <cell r="CM1315">
            <v>0</v>
          </cell>
          <cell r="CN1315">
            <v>0</v>
          </cell>
          <cell r="CO1315">
            <v>0</v>
          </cell>
          <cell r="CP1315">
            <v>0</v>
          </cell>
          <cell r="CQ1315">
            <v>0</v>
          </cell>
          <cell r="CR1315">
            <v>0</v>
          </cell>
          <cell r="CS1315">
            <v>0</v>
          </cell>
          <cell r="CT1315">
            <v>0</v>
          </cell>
          <cell r="CU1315">
            <v>0</v>
          </cell>
          <cell r="CV1315">
            <v>0</v>
          </cell>
          <cell r="CW1315">
            <v>0</v>
          </cell>
          <cell r="CX1315">
            <v>0</v>
          </cell>
          <cell r="CY1315">
            <v>0</v>
          </cell>
          <cell r="CZ1315">
            <v>0</v>
          </cell>
          <cell r="DA1315">
            <v>0</v>
          </cell>
          <cell r="DB1315">
            <v>0</v>
          </cell>
          <cell r="DC1315">
            <v>0</v>
          </cell>
          <cell r="DD1315">
            <v>9644.1117109939987</v>
          </cell>
          <cell r="DE1315">
            <v>0</v>
          </cell>
          <cell r="DG1315">
            <v>7671.5890397999983</v>
          </cell>
          <cell r="DI1315">
            <v>0.03</v>
          </cell>
          <cell r="DJ1315">
            <v>230.14767119399994</v>
          </cell>
          <cell r="DK1315">
            <v>2.4447477196746278E-2</v>
          </cell>
          <cell r="DL1315">
            <v>0</v>
          </cell>
        </row>
        <row r="1316">
          <cell r="A1316" t="str">
            <v>B10788CSCENT-OPT-P</v>
          </cell>
          <cell r="B1316" t="str">
            <v>MAGAZZINO FALDE: CASTELLO + CENTRAGGIO MOTORIZZATO - OPZIONE PARACADUTE</v>
          </cell>
          <cell r="F1316">
            <v>957.9144004765958</v>
          </cell>
          <cell r="H1316">
            <v>450.21976822400001</v>
          </cell>
          <cell r="I1316">
            <v>0.53</v>
          </cell>
          <cell r="J1316" t="str">
            <v>OK</v>
          </cell>
          <cell r="K1316" t="str">
            <v>NEWZD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0</v>
          </cell>
          <cell r="AA1316">
            <v>0</v>
          </cell>
          <cell r="AB1316">
            <v>0</v>
          </cell>
          <cell r="AC1316">
            <v>0</v>
          </cell>
          <cell r="AD1316">
            <v>0</v>
          </cell>
          <cell r="AE1316">
            <v>0</v>
          </cell>
          <cell r="AF1316">
            <v>0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>
            <v>0</v>
          </cell>
          <cell r="AM1316">
            <v>0</v>
          </cell>
          <cell r="AN1316">
            <v>0</v>
          </cell>
          <cell r="AO1316">
            <v>0</v>
          </cell>
          <cell r="AP1316">
            <v>0</v>
          </cell>
          <cell r="AQ1316">
            <v>0</v>
          </cell>
          <cell r="AR1316">
            <v>0</v>
          </cell>
          <cell r="AS1316">
            <v>0</v>
          </cell>
          <cell r="AT1316">
            <v>0</v>
          </cell>
          <cell r="AU1316">
            <v>0</v>
          </cell>
          <cell r="AV1316">
            <v>287.71976822400001</v>
          </cell>
          <cell r="AW1316">
            <v>0</v>
          </cell>
          <cell r="AX1316">
            <v>0</v>
          </cell>
          <cell r="AY1316">
            <v>0</v>
          </cell>
          <cell r="AZ1316">
            <v>0</v>
          </cell>
          <cell r="BA1316">
            <v>0</v>
          </cell>
          <cell r="BB1316">
            <v>0</v>
          </cell>
          <cell r="BC1316">
            <v>0</v>
          </cell>
          <cell r="BD1316">
            <v>0</v>
          </cell>
          <cell r="BE1316">
            <v>0</v>
          </cell>
          <cell r="BF1316">
            <v>0</v>
          </cell>
          <cell r="BG1316">
            <v>0</v>
          </cell>
          <cell r="BH1316">
            <v>0</v>
          </cell>
          <cell r="BI1316">
            <v>0</v>
          </cell>
          <cell r="BJ1316">
            <v>0</v>
          </cell>
          <cell r="BK1316">
            <v>0</v>
          </cell>
          <cell r="BL1316">
            <v>0</v>
          </cell>
          <cell r="BM1316">
            <v>0</v>
          </cell>
          <cell r="BN1316">
            <v>0</v>
          </cell>
          <cell r="BO1316">
            <v>65</v>
          </cell>
          <cell r="BP1316">
            <v>2</v>
          </cell>
          <cell r="BQ1316">
            <v>0</v>
          </cell>
          <cell r="BR1316">
            <v>0</v>
          </cell>
          <cell r="BS1316">
            <v>97.5</v>
          </cell>
          <cell r="BT1316">
            <v>3</v>
          </cell>
          <cell r="BU1316">
            <v>0</v>
          </cell>
          <cell r="BV1316">
            <v>0</v>
          </cell>
          <cell r="BW1316">
            <v>0</v>
          </cell>
          <cell r="BX1316">
            <v>0</v>
          </cell>
          <cell r="BY1316">
            <v>0</v>
          </cell>
          <cell r="BZ1316">
            <v>0</v>
          </cell>
          <cell r="CA1316">
            <v>0</v>
          </cell>
          <cell r="CB1316">
            <v>0</v>
          </cell>
          <cell r="CC1316">
            <v>0</v>
          </cell>
          <cell r="CD1316">
            <v>0</v>
          </cell>
          <cell r="CE1316">
            <v>0</v>
          </cell>
          <cell r="CF1316">
            <v>0</v>
          </cell>
          <cell r="CG1316">
            <v>0</v>
          </cell>
          <cell r="CH1316">
            <v>0</v>
          </cell>
          <cell r="CI1316">
            <v>0</v>
          </cell>
          <cell r="CJ1316">
            <v>0</v>
          </cell>
          <cell r="CK1316">
            <v>0</v>
          </cell>
          <cell r="CL1316">
            <v>0</v>
          </cell>
          <cell r="CM1316">
            <v>0</v>
          </cell>
          <cell r="CN1316">
            <v>0</v>
          </cell>
          <cell r="CO1316">
            <v>0</v>
          </cell>
          <cell r="CP1316">
            <v>0</v>
          </cell>
          <cell r="CQ1316">
            <v>0</v>
          </cell>
          <cell r="CR1316">
            <v>0</v>
          </cell>
          <cell r="CS1316">
            <v>0</v>
          </cell>
          <cell r="CT1316">
            <v>0</v>
          </cell>
          <cell r="CU1316">
            <v>0</v>
          </cell>
          <cell r="CV1316">
            <v>0</v>
          </cell>
          <cell r="CW1316">
            <v>0</v>
          </cell>
          <cell r="CX1316">
            <v>0</v>
          </cell>
          <cell r="CY1316">
            <v>0</v>
          </cell>
          <cell r="CZ1316">
            <v>0</v>
          </cell>
          <cell r="DA1316">
            <v>0</v>
          </cell>
          <cell r="DB1316">
            <v>0</v>
          </cell>
          <cell r="DC1316">
            <v>0</v>
          </cell>
          <cell r="DD1316">
            <v>450.21976822400001</v>
          </cell>
          <cell r="DE1316">
            <v>0</v>
          </cell>
          <cell r="DG1316">
            <v>279.33958080000002</v>
          </cell>
          <cell r="DI1316">
            <v>0.03</v>
          </cell>
          <cell r="DJ1316">
            <v>8.3801874240000007</v>
          </cell>
          <cell r="DK1316">
            <v>1.8966583774198621E-2</v>
          </cell>
          <cell r="DL1316">
            <v>0</v>
          </cell>
        </row>
        <row r="1317">
          <cell r="A1317" t="str">
            <v>B10788-FIT-002</v>
          </cell>
          <cell r="B1317" t="str">
            <v>MAGAZZINO FALDE SU PIATTAFORMA IDRAULICA M=1</v>
          </cell>
          <cell r="C1317" t="str">
            <v>INTERLAYER DISPENSER ON HYDRAULIC PLATFORM M=1</v>
          </cell>
          <cell r="D1317" t="str">
            <v>MAG. INTERCALAIRES SUR PLATEFORME HYDR.</v>
          </cell>
          <cell r="E1317" t="str">
            <v> ALMACEN FALDAS SOBRE PLATAFORMA HIDRAULICA</v>
          </cell>
          <cell r="F1317">
            <v>13721.143998019932</v>
          </cell>
          <cell r="H1317">
            <v>6448.9376790693677</v>
          </cell>
          <cell r="I1317">
            <v>0.53</v>
          </cell>
          <cell r="J1317" t="str">
            <v>OK</v>
          </cell>
          <cell r="K1317" t="str">
            <v>F0ZZD</v>
          </cell>
          <cell r="L1317">
            <v>0.80417329741636889</v>
          </cell>
          <cell r="M1317">
            <v>2.7154303783427782E-2</v>
          </cell>
          <cell r="N1317">
            <v>0</v>
          </cell>
          <cell r="O1317">
            <v>0</v>
          </cell>
          <cell r="P1317">
            <v>0</v>
          </cell>
          <cell r="Q1317">
            <v>9.3546352439256592E-3</v>
          </cell>
          <cell r="R1317">
            <v>0</v>
          </cell>
          <cell r="S1317">
            <v>0</v>
          </cell>
          <cell r="T1317">
            <v>2.0268376361838925E-2</v>
          </cell>
          <cell r="U1317">
            <v>0</v>
          </cell>
          <cell r="V1317">
            <v>8.2608741030110566E-2</v>
          </cell>
          <cell r="W1317">
            <v>0</v>
          </cell>
          <cell r="X1317">
            <v>3.1948354617012391E-2</v>
          </cell>
          <cell r="Y1317">
            <v>0</v>
          </cell>
          <cell r="Z1317">
            <v>0</v>
          </cell>
          <cell r="AA1317">
            <v>0</v>
          </cell>
          <cell r="AB1317">
            <v>2.449229154731589E-2</v>
          </cell>
          <cell r="AC1317">
            <v>0</v>
          </cell>
          <cell r="AD1317">
            <v>0</v>
          </cell>
          <cell r="AE1317">
            <v>0</v>
          </cell>
          <cell r="AF1317">
            <v>0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>
            <v>0</v>
          </cell>
          <cell r="AM1317">
            <v>0</v>
          </cell>
          <cell r="AN1317">
            <v>0</v>
          </cell>
          <cell r="AO1317">
            <v>0</v>
          </cell>
          <cell r="AP1317">
            <v>0</v>
          </cell>
          <cell r="AQ1317">
            <v>0</v>
          </cell>
          <cell r="AR1317">
            <v>0</v>
          </cell>
          <cell r="AS1317">
            <v>0</v>
          </cell>
          <cell r="AT1317">
            <v>0</v>
          </cell>
          <cell r="AU1317">
            <v>0</v>
          </cell>
          <cell r="AV1317">
            <v>5186.0634782098787</v>
          </cell>
          <cell r="AW1317">
            <v>175.11641281784333</v>
          </cell>
          <cell r="AX1317">
            <v>4.8643448004956475</v>
          </cell>
          <cell r="AY1317">
            <v>0</v>
          </cell>
          <cell r="AZ1317">
            <v>0</v>
          </cell>
          <cell r="BA1317">
            <v>0</v>
          </cell>
          <cell r="BB1317">
            <v>0</v>
          </cell>
          <cell r="BC1317">
            <v>0</v>
          </cell>
          <cell r="BD1317">
            <v>0</v>
          </cell>
          <cell r="BE1317">
            <v>60.327459698502452</v>
          </cell>
          <cell r="BF1317">
            <v>1.6757627694028459</v>
          </cell>
          <cell r="BG1317">
            <v>0</v>
          </cell>
          <cell r="BH1317">
            <v>0</v>
          </cell>
          <cell r="BI1317">
            <v>0</v>
          </cell>
          <cell r="BJ1317">
            <v>0</v>
          </cell>
          <cell r="BK1317">
            <v>130.70949601342195</v>
          </cell>
          <cell r="BL1317">
            <v>3.4397235793005776</v>
          </cell>
          <cell r="BM1317">
            <v>0</v>
          </cell>
          <cell r="BN1317">
            <v>0</v>
          </cell>
          <cell r="BO1317">
            <v>532.73862264956369</v>
          </cell>
          <cell r="BP1317">
            <v>16.391957619986574</v>
          </cell>
          <cell r="BQ1317">
            <v>0</v>
          </cell>
          <cell r="BR1317">
            <v>0</v>
          </cell>
          <cell r="BS1317">
            <v>206.03294787392102</v>
          </cell>
          <cell r="BT1317">
            <v>6.3394753191975699</v>
          </cell>
          <cell r="BU1317">
            <v>0</v>
          </cell>
          <cell r="BV1317">
            <v>0</v>
          </cell>
          <cell r="BW1317">
            <v>0</v>
          </cell>
          <cell r="BX1317">
            <v>0</v>
          </cell>
          <cell r="BY1317">
            <v>0</v>
          </cell>
          <cell r="BZ1317">
            <v>0</v>
          </cell>
          <cell r="CA1317">
            <v>157.94926180623762</v>
          </cell>
          <cell r="CB1317">
            <v>4.2688989677361517</v>
          </cell>
          <cell r="CC1317">
            <v>0</v>
          </cell>
          <cell r="CD1317">
            <v>0</v>
          </cell>
          <cell r="CE1317">
            <v>0</v>
          </cell>
          <cell r="CF1317">
            <v>0</v>
          </cell>
          <cell r="CG1317">
            <v>0</v>
          </cell>
          <cell r="CH1317">
            <v>0</v>
          </cell>
          <cell r="CI1317">
            <v>0</v>
          </cell>
          <cell r="CJ1317">
            <v>0</v>
          </cell>
          <cell r="CK1317">
            <v>0</v>
          </cell>
          <cell r="CL1317">
            <v>0</v>
          </cell>
          <cell r="CM1317">
            <v>0</v>
          </cell>
          <cell r="CN1317">
            <v>0</v>
          </cell>
          <cell r="CO1317">
            <v>0</v>
          </cell>
          <cell r="CP1317">
            <v>0</v>
          </cell>
          <cell r="CQ1317">
            <v>0</v>
          </cell>
          <cell r="CR1317">
            <v>0</v>
          </cell>
          <cell r="CS1317">
            <v>0</v>
          </cell>
          <cell r="CT1317">
            <v>0</v>
          </cell>
          <cell r="CU1317">
            <v>0</v>
          </cell>
          <cell r="CV1317">
            <v>0</v>
          </cell>
          <cell r="CW1317">
            <v>0</v>
          </cell>
          <cell r="CX1317">
            <v>0</v>
          </cell>
          <cell r="CY1317">
            <v>0</v>
          </cell>
          <cell r="CZ1317">
            <v>0</v>
          </cell>
          <cell r="DA1317">
            <v>0</v>
          </cell>
          <cell r="DB1317">
            <v>0</v>
          </cell>
          <cell r="DC1317">
            <v>0</v>
          </cell>
          <cell r="DD1317">
            <v>6448.9376790693686</v>
          </cell>
          <cell r="DE1317">
            <v>0</v>
          </cell>
          <cell r="DG1317">
            <v>6297.0207996585395</v>
          </cell>
          <cell r="DH1317">
            <v>0.80417329741636867</v>
          </cell>
          <cell r="DI1317">
            <v>0.03</v>
          </cell>
          <cell r="DJ1317">
            <v>151.916879410826</v>
          </cell>
          <cell r="DK1317">
            <v>2.412519892249106E-2</v>
          </cell>
          <cell r="DL1317">
            <v>0</v>
          </cell>
        </row>
        <row r="1318">
          <cell r="A1318" t="str">
            <v>B10788-FIT-004</v>
          </cell>
          <cell r="B1318" t="str">
            <v>MAGAZZINO FALDE A  TERRA</v>
          </cell>
          <cell r="C1318" t="str">
            <v>INTERLAYER DISPENSER</v>
          </cell>
          <cell r="D1318" t="str">
            <v>MAGASIN INTERCALAIRES</v>
          </cell>
          <cell r="E1318" t="str">
            <v> ALMACEN FALDAS</v>
          </cell>
          <cell r="F1318">
            <v>2805.8659676969196</v>
          </cell>
          <cell r="H1318">
            <v>1318.7570048175521</v>
          </cell>
          <cell r="I1318">
            <v>0.53</v>
          </cell>
          <cell r="J1318" t="str">
            <v>OK</v>
          </cell>
          <cell r="K1318" t="str">
            <v>F0ZZD</v>
          </cell>
          <cell r="L1318">
            <v>0.80417329741636889</v>
          </cell>
          <cell r="M1318">
            <v>2.7154303783427782E-2</v>
          </cell>
          <cell r="N1318">
            <v>0</v>
          </cell>
          <cell r="O1318">
            <v>0</v>
          </cell>
          <cell r="P1318">
            <v>0</v>
          </cell>
          <cell r="Q1318">
            <v>9.3546352439256592E-3</v>
          </cell>
          <cell r="R1318">
            <v>0</v>
          </cell>
          <cell r="S1318">
            <v>0</v>
          </cell>
          <cell r="T1318">
            <v>2.0268376361838925E-2</v>
          </cell>
          <cell r="U1318">
            <v>0</v>
          </cell>
          <cell r="V1318">
            <v>8.2608741030110566E-2</v>
          </cell>
          <cell r="W1318">
            <v>0</v>
          </cell>
          <cell r="X1318">
            <v>3.1948354617012391E-2</v>
          </cell>
          <cell r="Y1318">
            <v>0</v>
          </cell>
          <cell r="Z1318">
            <v>0</v>
          </cell>
          <cell r="AA1318">
            <v>0</v>
          </cell>
          <cell r="AB1318">
            <v>2.449229154731589E-2</v>
          </cell>
          <cell r="AC1318">
            <v>0</v>
          </cell>
          <cell r="AD1318">
            <v>0</v>
          </cell>
          <cell r="AE1318">
            <v>0</v>
          </cell>
          <cell r="AF1318">
            <v>0</v>
          </cell>
          <cell r="AG1318">
            <v>0</v>
          </cell>
          <cell r="AH1318">
            <v>0</v>
          </cell>
          <cell r="AI1318">
            <v>0</v>
          </cell>
          <cell r="AJ1318">
            <v>0</v>
          </cell>
          <cell r="AK1318">
            <v>0</v>
          </cell>
          <cell r="AL1318">
            <v>0</v>
          </cell>
          <cell r="AM1318">
            <v>0</v>
          </cell>
          <cell r="AN1318">
            <v>0</v>
          </cell>
          <cell r="AO1318">
            <v>0</v>
          </cell>
          <cell r="AP1318">
            <v>0</v>
          </cell>
          <cell r="AQ1318">
            <v>0</v>
          </cell>
          <cell r="AR1318">
            <v>0</v>
          </cell>
          <cell r="AS1318">
            <v>0</v>
          </cell>
          <cell r="AT1318">
            <v>0</v>
          </cell>
          <cell r="AU1318">
            <v>0</v>
          </cell>
          <cell r="AV1318">
            <v>1060.5091690550651</v>
          </cell>
          <cell r="AW1318">
            <v>35.809928325339143</v>
          </cell>
          <cell r="AX1318">
            <v>0.99472023125942066</v>
          </cell>
          <cell r="AY1318">
            <v>0</v>
          </cell>
          <cell r="AZ1318">
            <v>0</v>
          </cell>
          <cell r="BA1318">
            <v>0</v>
          </cell>
          <cell r="BB1318">
            <v>0</v>
          </cell>
          <cell r="BC1318">
            <v>0</v>
          </cell>
          <cell r="BD1318">
            <v>0</v>
          </cell>
          <cell r="BE1318">
            <v>12.336490755440114</v>
          </cell>
          <cell r="BF1318">
            <v>0.34268029876222539</v>
          </cell>
          <cell r="BG1318">
            <v>0</v>
          </cell>
          <cell r="BH1318">
            <v>0</v>
          </cell>
          <cell r="BI1318">
            <v>0</v>
          </cell>
          <cell r="BJ1318">
            <v>0</v>
          </cell>
          <cell r="BK1318">
            <v>26.729063303453575</v>
          </cell>
          <cell r="BL1318">
            <v>0.70339640272246251</v>
          </cell>
          <cell r="BM1318">
            <v>0</v>
          </cell>
          <cell r="BN1318">
            <v>0</v>
          </cell>
          <cell r="BO1318">
            <v>108.94085589261744</v>
          </cell>
          <cell r="BP1318">
            <v>3.3520263351574595</v>
          </cell>
          <cell r="BQ1318">
            <v>0</v>
          </cell>
          <cell r="BR1318">
            <v>0</v>
          </cell>
          <cell r="BS1318">
            <v>42.132116443580273</v>
          </cell>
          <cell r="BT1318">
            <v>1.2963728136486239</v>
          </cell>
          <cell r="BU1318">
            <v>0</v>
          </cell>
          <cell r="BV1318">
            <v>0</v>
          </cell>
          <cell r="BW1318">
            <v>0</v>
          </cell>
          <cell r="BX1318">
            <v>0</v>
          </cell>
          <cell r="BY1318">
            <v>0</v>
          </cell>
          <cell r="BZ1318">
            <v>0</v>
          </cell>
          <cell r="CA1318">
            <v>32.299381042056552</v>
          </cell>
          <cell r="CB1318">
            <v>0.87295624437990682</v>
          </cell>
          <cell r="CC1318">
            <v>0</v>
          </cell>
          <cell r="CD1318">
            <v>0</v>
          </cell>
          <cell r="CE1318">
            <v>0</v>
          </cell>
          <cell r="CF1318">
            <v>0</v>
          </cell>
          <cell r="CG1318">
            <v>0</v>
          </cell>
          <cell r="CH1318">
            <v>0</v>
          </cell>
          <cell r="CI1318">
            <v>0</v>
          </cell>
          <cell r="CJ1318">
            <v>0</v>
          </cell>
          <cell r="CK1318">
            <v>0</v>
          </cell>
          <cell r="CL1318">
            <v>0</v>
          </cell>
          <cell r="CM1318">
            <v>0</v>
          </cell>
          <cell r="CN1318">
            <v>0</v>
          </cell>
          <cell r="CO1318">
            <v>0</v>
          </cell>
          <cell r="CP1318">
            <v>0</v>
          </cell>
          <cell r="CQ1318">
            <v>0</v>
          </cell>
          <cell r="CR1318">
            <v>0</v>
          </cell>
          <cell r="CS1318">
            <v>0</v>
          </cell>
          <cell r="CT1318">
            <v>0</v>
          </cell>
          <cell r="CU1318">
            <v>0</v>
          </cell>
          <cell r="CV1318">
            <v>0</v>
          </cell>
          <cell r="CW1318">
            <v>0</v>
          </cell>
          <cell r="CX1318">
            <v>0</v>
          </cell>
          <cell r="CY1318">
            <v>0</v>
          </cell>
          <cell r="CZ1318">
            <v>0</v>
          </cell>
          <cell r="DA1318">
            <v>0</v>
          </cell>
          <cell r="DB1318">
            <v>0</v>
          </cell>
          <cell r="DC1318">
            <v>0</v>
          </cell>
          <cell r="DD1318">
            <v>1318.7570048175521</v>
          </cell>
          <cell r="DE1318">
            <v>0</v>
          </cell>
          <cell r="DG1318">
            <v>1287.6911985029278</v>
          </cell>
          <cell r="DH1318">
            <v>0.80417329741636867</v>
          </cell>
          <cell r="DI1318">
            <v>0.03</v>
          </cell>
          <cell r="DJ1318">
            <v>31.065806314624055</v>
          </cell>
          <cell r="DK1318">
            <v>2.412519892249106E-2</v>
          </cell>
          <cell r="DL1318">
            <v>0</v>
          </cell>
        </row>
        <row r="1319">
          <cell r="A1319" t="str">
            <v>B10788-FIT-006</v>
          </cell>
          <cell r="B1319" t="str">
            <v>MAGAZZINO FALDE + SOPPALCO</v>
          </cell>
          <cell r="F1319">
            <v>3962.4285600024878</v>
          </cell>
          <cell r="H1319">
            <v>1862.3414232011692</v>
          </cell>
          <cell r="I1319">
            <v>0.53</v>
          </cell>
          <cell r="J1319" t="str">
            <v>OK</v>
          </cell>
          <cell r="K1319" t="str">
            <v>F0ZZD</v>
          </cell>
          <cell r="L1319">
            <v>0.80417329741636889</v>
          </cell>
          <cell r="M1319">
            <v>2.7154303783427782E-2</v>
          </cell>
          <cell r="N1319">
            <v>0</v>
          </cell>
          <cell r="O1319">
            <v>0</v>
          </cell>
          <cell r="P1319">
            <v>0</v>
          </cell>
          <cell r="Q1319">
            <v>9.3546352439256592E-3</v>
          </cell>
          <cell r="R1319">
            <v>0</v>
          </cell>
          <cell r="S1319">
            <v>0</v>
          </cell>
          <cell r="T1319">
            <v>2.0268376361838925E-2</v>
          </cell>
          <cell r="U1319">
            <v>0</v>
          </cell>
          <cell r="V1319">
            <v>8.2608741030110566E-2</v>
          </cell>
          <cell r="W1319">
            <v>0</v>
          </cell>
          <cell r="X1319">
            <v>3.1948354617012391E-2</v>
          </cell>
          <cell r="Y1319">
            <v>0</v>
          </cell>
          <cell r="Z1319">
            <v>0</v>
          </cell>
          <cell r="AA1319">
            <v>0</v>
          </cell>
          <cell r="AB1319">
            <v>2.449229154731589E-2</v>
          </cell>
          <cell r="AC1319">
            <v>0</v>
          </cell>
          <cell r="AD1319">
            <v>0</v>
          </cell>
          <cell r="AE1319">
            <v>0</v>
          </cell>
          <cell r="AF1319">
            <v>0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>
            <v>0</v>
          </cell>
          <cell r="AM1319">
            <v>0</v>
          </cell>
          <cell r="AN1319">
            <v>0</v>
          </cell>
          <cell r="AO1319">
            <v>0</v>
          </cell>
          <cell r="AP1319">
            <v>0</v>
          </cell>
          <cell r="AQ1319">
            <v>0</v>
          </cell>
          <cell r="AR1319">
            <v>0</v>
          </cell>
          <cell r="AS1319">
            <v>0</v>
          </cell>
          <cell r="AT1319">
            <v>0</v>
          </cell>
          <cell r="AU1319">
            <v>0</v>
          </cell>
          <cell r="AV1319">
            <v>1497.6452432107776</v>
          </cell>
          <cell r="AW1319">
            <v>50.570584754065791</v>
          </cell>
          <cell r="AX1319">
            <v>1.4047384653907165</v>
          </cell>
          <cell r="AY1319">
            <v>0</v>
          </cell>
          <cell r="AZ1319">
            <v>0</v>
          </cell>
          <cell r="BA1319">
            <v>0</v>
          </cell>
          <cell r="BB1319">
            <v>0</v>
          </cell>
          <cell r="BC1319">
            <v>0</v>
          </cell>
          <cell r="BD1319">
            <v>0</v>
          </cell>
          <cell r="BE1319">
            <v>17.421524713700329</v>
          </cell>
          <cell r="BF1319">
            <v>0.48393124204723137</v>
          </cell>
          <cell r="BG1319">
            <v>0</v>
          </cell>
          <cell r="BH1319">
            <v>0</v>
          </cell>
          <cell r="BI1319">
            <v>0</v>
          </cell>
          <cell r="BJ1319">
            <v>0</v>
          </cell>
          <cell r="BK1319">
            <v>37.74663687968404</v>
          </cell>
          <cell r="BL1319">
            <v>0.99333254946536942</v>
          </cell>
          <cell r="BM1319">
            <v>0</v>
          </cell>
          <cell r="BN1319">
            <v>0</v>
          </cell>
          <cell r="BO1319">
            <v>153.84568033887294</v>
          </cell>
          <cell r="BP1319">
            <v>4.7337132411960905</v>
          </cell>
          <cell r="BQ1319">
            <v>0</v>
          </cell>
          <cell r="BR1319">
            <v>0</v>
          </cell>
          <cell r="BS1319">
            <v>59.498744206382497</v>
          </cell>
          <cell r="BT1319">
            <v>1.8307305909656153</v>
          </cell>
          <cell r="BU1319">
            <v>0</v>
          </cell>
          <cell r="BV1319">
            <v>0</v>
          </cell>
          <cell r="BW1319">
            <v>0</v>
          </cell>
          <cell r="BX1319">
            <v>0</v>
          </cell>
          <cell r="BY1319">
            <v>0</v>
          </cell>
          <cell r="BZ1319">
            <v>0</v>
          </cell>
          <cell r="CA1319">
            <v>45.613009097686238</v>
          </cell>
          <cell r="CB1319">
            <v>1.2327840296671957</v>
          </cell>
          <cell r="CC1319">
            <v>0</v>
          </cell>
          <cell r="CD1319">
            <v>0</v>
          </cell>
          <cell r="CE1319">
            <v>0</v>
          </cell>
          <cell r="CF1319">
            <v>0</v>
          </cell>
          <cell r="CG1319">
            <v>0</v>
          </cell>
          <cell r="CH1319">
            <v>0</v>
          </cell>
          <cell r="CI1319">
            <v>0</v>
          </cell>
          <cell r="CJ1319">
            <v>0</v>
          </cell>
          <cell r="CK1319">
            <v>0</v>
          </cell>
          <cell r="CL1319">
            <v>0</v>
          </cell>
          <cell r="CM1319">
            <v>0</v>
          </cell>
          <cell r="CN1319">
            <v>0</v>
          </cell>
          <cell r="CO1319">
            <v>0</v>
          </cell>
          <cell r="CP1319">
            <v>0</v>
          </cell>
          <cell r="CQ1319">
            <v>0</v>
          </cell>
          <cell r="CR1319">
            <v>0</v>
          </cell>
          <cell r="CS1319">
            <v>0</v>
          </cell>
          <cell r="CT1319">
            <v>0</v>
          </cell>
          <cell r="CU1319">
            <v>0</v>
          </cell>
          <cell r="CV1319">
            <v>0</v>
          </cell>
          <cell r="CW1319">
            <v>0</v>
          </cell>
          <cell r="CX1319">
            <v>0</v>
          </cell>
          <cell r="CY1319">
            <v>0</v>
          </cell>
          <cell r="CZ1319">
            <v>0</v>
          </cell>
          <cell r="DA1319">
            <v>0</v>
          </cell>
          <cell r="DB1319">
            <v>0</v>
          </cell>
          <cell r="DC1319">
            <v>0</v>
          </cell>
          <cell r="DD1319">
            <v>1862.3414232011694</v>
          </cell>
          <cell r="DE1319">
            <v>0</v>
          </cell>
          <cell r="DG1319">
            <v>1818.4704615808564</v>
          </cell>
          <cell r="DH1319">
            <v>0.80417329741636867</v>
          </cell>
          <cell r="DI1319">
            <v>0.03</v>
          </cell>
          <cell r="DJ1319">
            <v>43.870961620312301</v>
          </cell>
          <cell r="DK1319">
            <v>2.4125198922491063E-2</v>
          </cell>
          <cell r="DL1319">
            <v>0</v>
          </cell>
        </row>
        <row r="1320">
          <cell r="A1320" t="str">
            <v>B10788-FIT-007</v>
          </cell>
          <cell r="B1320" t="str">
            <v>MAGAZZINO FALDE PRELEVABILE CON LGV</v>
          </cell>
          <cell r="F1320">
            <v>5429.8169204304895</v>
          </cell>
          <cell r="H1320">
            <v>2552.0139526023299</v>
          </cell>
          <cell r="I1320">
            <v>0.53</v>
          </cell>
          <cell r="J1320" t="str">
            <v>OK</v>
          </cell>
          <cell r="K1320" t="str">
            <v>F0ZZD</v>
          </cell>
          <cell r="L1320">
            <v>0.80417329741636889</v>
          </cell>
          <cell r="M1320">
            <v>2.7154303783427782E-2</v>
          </cell>
          <cell r="N1320">
            <v>0</v>
          </cell>
          <cell r="O1320">
            <v>0</v>
          </cell>
          <cell r="P1320">
            <v>0</v>
          </cell>
          <cell r="Q1320">
            <v>9.3546352439256592E-3</v>
          </cell>
          <cell r="R1320">
            <v>0</v>
          </cell>
          <cell r="S1320">
            <v>0</v>
          </cell>
          <cell r="T1320">
            <v>2.0268376361838925E-2</v>
          </cell>
          <cell r="U1320">
            <v>0</v>
          </cell>
          <cell r="V1320">
            <v>8.2608741030110566E-2</v>
          </cell>
          <cell r="W1320">
            <v>0</v>
          </cell>
          <cell r="X1320">
            <v>3.1948354617012391E-2</v>
          </cell>
          <cell r="Y1320">
            <v>0</v>
          </cell>
          <cell r="Z1320">
            <v>0</v>
          </cell>
          <cell r="AA1320">
            <v>0</v>
          </cell>
          <cell r="AB1320">
            <v>2.449229154731589E-2</v>
          </cell>
          <cell r="AC1320">
            <v>0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>
            <v>0</v>
          </cell>
          <cell r="AM1320">
            <v>0</v>
          </cell>
          <cell r="AN1320">
            <v>0</v>
          </cell>
          <cell r="AO1320">
            <v>0</v>
          </cell>
          <cell r="AP1320">
            <v>0</v>
          </cell>
          <cell r="AQ1320">
            <v>0</v>
          </cell>
          <cell r="AR1320">
            <v>0</v>
          </cell>
          <cell r="AS1320">
            <v>0</v>
          </cell>
          <cell r="AT1320">
            <v>0</v>
          </cell>
          <cell r="AU1320">
            <v>0</v>
          </cell>
          <cell r="AV1320">
            <v>2052.2614753167968</v>
          </cell>
          <cell r="AW1320">
            <v>69.298162128509929</v>
          </cell>
          <cell r="AX1320">
            <v>1.9249489480141646</v>
          </cell>
          <cell r="AY1320">
            <v>0</v>
          </cell>
          <cell r="AZ1320">
            <v>0</v>
          </cell>
          <cell r="BA1320">
            <v>0</v>
          </cell>
          <cell r="BB1320">
            <v>0</v>
          </cell>
          <cell r="BC1320">
            <v>0</v>
          </cell>
          <cell r="BD1320">
            <v>0</v>
          </cell>
          <cell r="BE1320">
            <v>23.873159664003783</v>
          </cell>
          <cell r="BF1320">
            <v>0.66314332400010512</v>
          </cell>
          <cell r="BG1320">
            <v>0</v>
          </cell>
          <cell r="BH1320">
            <v>0</v>
          </cell>
          <cell r="BI1320">
            <v>0</v>
          </cell>
          <cell r="BJ1320">
            <v>0</v>
          </cell>
          <cell r="BK1320">
            <v>51.725179272008184</v>
          </cell>
          <cell r="BL1320">
            <v>1.3611889282107417</v>
          </cell>
          <cell r="BM1320">
            <v>0</v>
          </cell>
          <cell r="BN1320">
            <v>0</v>
          </cell>
          <cell r="BO1320">
            <v>210.81865971575473</v>
          </cell>
          <cell r="BP1320">
            <v>6.4867279912539919</v>
          </cell>
          <cell r="BQ1320">
            <v>0</v>
          </cell>
          <cell r="BR1320">
            <v>0</v>
          </cell>
          <cell r="BS1320">
            <v>81.532646745302685</v>
          </cell>
          <cell r="BT1320">
            <v>2.5086968229323903</v>
          </cell>
          <cell r="BU1320">
            <v>0</v>
          </cell>
          <cell r="BV1320">
            <v>0</v>
          </cell>
          <cell r="BW1320">
            <v>0</v>
          </cell>
          <cell r="BX1320">
            <v>0</v>
          </cell>
          <cell r="BY1320">
            <v>0</v>
          </cell>
          <cell r="BZ1320">
            <v>0</v>
          </cell>
          <cell r="CA1320">
            <v>62.504669759954261</v>
          </cell>
          <cell r="CB1320">
            <v>1.6893153989176828</v>
          </cell>
          <cell r="CC1320">
            <v>0</v>
          </cell>
          <cell r="CD1320">
            <v>0</v>
          </cell>
          <cell r="CE1320">
            <v>0</v>
          </cell>
          <cell r="CF1320">
            <v>0</v>
          </cell>
          <cell r="CG1320">
            <v>0</v>
          </cell>
          <cell r="CH1320">
            <v>0</v>
          </cell>
          <cell r="CI1320">
            <v>0</v>
          </cell>
          <cell r="CJ1320">
            <v>0</v>
          </cell>
          <cell r="CK1320">
            <v>0</v>
          </cell>
          <cell r="CL1320">
            <v>0</v>
          </cell>
          <cell r="CM1320">
            <v>0</v>
          </cell>
          <cell r="CN1320">
            <v>0</v>
          </cell>
          <cell r="CO1320">
            <v>0</v>
          </cell>
          <cell r="CP1320">
            <v>0</v>
          </cell>
          <cell r="CQ1320">
            <v>0</v>
          </cell>
          <cell r="CR1320">
            <v>0</v>
          </cell>
          <cell r="CS1320">
            <v>0</v>
          </cell>
          <cell r="CT1320">
            <v>0</v>
          </cell>
          <cell r="CU1320">
            <v>0</v>
          </cell>
          <cell r="CV1320">
            <v>0</v>
          </cell>
          <cell r="CW1320">
            <v>0</v>
          </cell>
          <cell r="CX1320">
            <v>0</v>
          </cell>
          <cell r="CY1320">
            <v>0</v>
          </cell>
          <cell r="CZ1320">
            <v>0</v>
          </cell>
          <cell r="DA1320">
            <v>0</v>
          </cell>
          <cell r="DB1320">
            <v>0</v>
          </cell>
          <cell r="DC1320">
            <v>0</v>
          </cell>
          <cell r="DD1320">
            <v>2552.0139526023299</v>
          </cell>
          <cell r="DE1320">
            <v>0</v>
          </cell>
          <cell r="DG1320">
            <v>2491.8964549328261</v>
          </cell>
          <cell r="DH1320">
            <v>0.80417329741636867</v>
          </cell>
          <cell r="DI1320">
            <v>0.03</v>
          </cell>
          <cell r="DJ1320">
            <v>60.117497669504708</v>
          </cell>
          <cell r="DK1320">
            <v>2.412519892249106E-2</v>
          </cell>
          <cell r="DL1320">
            <v>0</v>
          </cell>
        </row>
        <row r="1321">
          <cell r="A1321" t="str">
            <v>B10788-FIT-008</v>
          </cell>
          <cell r="B1321" t="str">
            <v>MAGAZZINO FALDE: CASTELLO + CENTRAGGIO PNEUMATICO</v>
          </cell>
          <cell r="F1321">
            <v>10967.699450956065</v>
          </cell>
          <cell r="H1321">
            <v>5154.8187419493497</v>
          </cell>
          <cell r="I1321">
            <v>0.53</v>
          </cell>
          <cell r="J1321" t="str">
            <v>OK</v>
          </cell>
          <cell r="K1321" t="str">
            <v>F0ZZD</v>
          </cell>
          <cell r="L1321">
            <v>0.80417329741636889</v>
          </cell>
          <cell r="M1321">
            <v>2.7154303783427782E-2</v>
          </cell>
          <cell r="N1321">
            <v>0</v>
          </cell>
          <cell r="O1321">
            <v>0</v>
          </cell>
          <cell r="P1321">
            <v>0</v>
          </cell>
          <cell r="Q1321">
            <v>9.3546352439256592E-3</v>
          </cell>
          <cell r="R1321">
            <v>0</v>
          </cell>
          <cell r="S1321">
            <v>0</v>
          </cell>
          <cell r="T1321">
            <v>2.0268376361838925E-2</v>
          </cell>
          <cell r="U1321">
            <v>0</v>
          </cell>
          <cell r="V1321">
            <v>8.2608741030110566E-2</v>
          </cell>
          <cell r="W1321">
            <v>0</v>
          </cell>
          <cell r="X1321">
            <v>3.1948354617012391E-2</v>
          </cell>
          <cell r="Y1321">
            <v>0</v>
          </cell>
          <cell r="Z1321">
            <v>0</v>
          </cell>
          <cell r="AA1321">
            <v>0</v>
          </cell>
          <cell r="AB1321">
            <v>2.449229154731589E-2</v>
          </cell>
          <cell r="AC1321">
            <v>0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>
            <v>0</v>
          </cell>
          <cell r="AM1321">
            <v>0</v>
          </cell>
          <cell r="AN1321">
            <v>0</v>
          </cell>
          <cell r="AO1321">
            <v>0</v>
          </cell>
          <cell r="AP1321">
            <v>0</v>
          </cell>
          <cell r="AQ1321">
            <v>0</v>
          </cell>
          <cell r="AR1321">
            <v>0</v>
          </cell>
          <cell r="AS1321">
            <v>0</v>
          </cell>
          <cell r="AT1321">
            <v>0</v>
          </cell>
          <cell r="AU1321">
            <v>0</v>
          </cell>
          <cell r="AV1321">
            <v>4145.3675852971073</v>
          </cell>
          <cell r="AW1321">
            <v>139.97551406739967</v>
          </cell>
          <cell r="AX1321">
            <v>3.8882087240944352</v>
          </cell>
          <cell r="AY1321">
            <v>0</v>
          </cell>
          <cell r="AZ1321">
            <v>0</v>
          </cell>
          <cell r="BA1321">
            <v>0</v>
          </cell>
          <cell r="BB1321">
            <v>0</v>
          </cell>
          <cell r="BC1321">
            <v>0</v>
          </cell>
          <cell r="BD1321">
            <v>0</v>
          </cell>
          <cell r="BE1321">
            <v>48.221449079487918</v>
          </cell>
          <cell r="BF1321">
            <v>1.3394846966524421</v>
          </cell>
          <cell r="BG1321">
            <v>0</v>
          </cell>
          <cell r="BH1321">
            <v>0</v>
          </cell>
          <cell r="BI1321">
            <v>0</v>
          </cell>
          <cell r="BJ1321">
            <v>0</v>
          </cell>
          <cell r="BK1321">
            <v>104.47980633889047</v>
          </cell>
          <cell r="BL1321">
            <v>2.7494685878655387</v>
          </cell>
          <cell r="BM1321">
            <v>0</v>
          </cell>
          <cell r="BN1321">
            <v>0</v>
          </cell>
          <cell r="BO1321">
            <v>425.83308651085417</v>
          </cell>
          <cell r="BP1321">
            <v>13.102556508026282</v>
          </cell>
          <cell r="BQ1321">
            <v>0</v>
          </cell>
          <cell r="BR1321">
            <v>0</v>
          </cell>
          <cell r="BS1321">
            <v>164.68797715421951</v>
          </cell>
          <cell r="BT1321">
            <v>5.0673223739759852</v>
          </cell>
          <cell r="BU1321">
            <v>0</v>
          </cell>
          <cell r="BV1321">
            <v>0</v>
          </cell>
          <cell r="BW1321">
            <v>0</v>
          </cell>
          <cell r="BX1321">
            <v>0</v>
          </cell>
          <cell r="BY1321">
            <v>0</v>
          </cell>
          <cell r="BZ1321">
            <v>0</v>
          </cell>
          <cell r="CA1321">
            <v>126.25332350139159</v>
          </cell>
          <cell r="CB1321">
            <v>3.412251986524097</v>
          </cell>
          <cell r="CC1321">
            <v>0</v>
          </cell>
          <cell r="CD1321">
            <v>0</v>
          </cell>
          <cell r="CE1321">
            <v>0</v>
          </cell>
          <cell r="CF1321">
            <v>0</v>
          </cell>
          <cell r="CG1321">
            <v>0</v>
          </cell>
          <cell r="CH1321">
            <v>0</v>
          </cell>
          <cell r="CI1321">
            <v>0</v>
          </cell>
          <cell r="CJ1321">
            <v>0</v>
          </cell>
          <cell r="CK1321">
            <v>0</v>
          </cell>
          <cell r="CL1321">
            <v>0</v>
          </cell>
          <cell r="CM1321">
            <v>0</v>
          </cell>
          <cell r="CN1321">
            <v>0</v>
          </cell>
          <cell r="CO1321">
            <v>0</v>
          </cell>
          <cell r="CP1321">
            <v>0</v>
          </cell>
          <cell r="CQ1321">
            <v>0</v>
          </cell>
          <cell r="CR1321">
            <v>0</v>
          </cell>
          <cell r="CS1321">
            <v>0</v>
          </cell>
          <cell r="CT1321">
            <v>0</v>
          </cell>
          <cell r="CU1321">
            <v>0</v>
          </cell>
          <cell r="CV1321">
            <v>0</v>
          </cell>
          <cell r="CW1321">
            <v>0</v>
          </cell>
          <cell r="CX1321">
            <v>0</v>
          </cell>
          <cell r="CY1321">
            <v>0</v>
          </cell>
          <cell r="CZ1321">
            <v>0</v>
          </cell>
          <cell r="DA1321">
            <v>0</v>
          </cell>
          <cell r="DB1321">
            <v>0</v>
          </cell>
          <cell r="DC1321">
            <v>0</v>
          </cell>
          <cell r="DD1321">
            <v>5154.8187419493515</v>
          </cell>
          <cell r="DE1321">
            <v>0</v>
          </cell>
          <cell r="DG1321">
            <v>5033.3872727405478</v>
          </cell>
          <cell r="DH1321">
            <v>0.80417329741636867</v>
          </cell>
          <cell r="DI1321">
            <v>0.03</v>
          </cell>
          <cell r="DJ1321">
            <v>121.43146920880048</v>
          </cell>
          <cell r="DK1321">
            <v>2.412519892249106E-2</v>
          </cell>
          <cell r="DL1321">
            <v>0</v>
          </cell>
        </row>
        <row r="1322">
          <cell r="A1322" t="str">
            <v>B10788-FIT-009</v>
          </cell>
          <cell r="B1322" t="str">
            <v>MAGAZZINO FALDE EAGLE SU SOPPALCO CON FTC LASER</v>
          </cell>
          <cell r="C1322" t="str">
            <v>EAGLE SLIP-SHEET DISPENSER ON SUPPORT WITH LASER PHOTOEYE</v>
          </cell>
          <cell r="F1322">
            <v>3380.9587797955023</v>
          </cell>
          <cell r="H1322">
            <v>1589.050626503886</v>
          </cell>
          <cell r="I1322">
            <v>0.53</v>
          </cell>
          <cell r="J1322" t="str">
            <v>OK</v>
          </cell>
          <cell r="K1322" t="str">
            <v>F0ZZD</v>
          </cell>
          <cell r="L1322">
            <v>0.80417329741636889</v>
          </cell>
          <cell r="M1322">
            <v>2.7154303783427782E-2</v>
          </cell>
          <cell r="N1322">
            <v>0</v>
          </cell>
          <cell r="O1322">
            <v>0</v>
          </cell>
          <cell r="P1322">
            <v>0</v>
          </cell>
          <cell r="Q1322">
            <v>9.3546352439256592E-3</v>
          </cell>
          <cell r="R1322">
            <v>0</v>
          </cell>
          <cell r="S1322">
            <v>0</v>
          </cell>
          <cell r="T1322">
            <v>2.0268376361838925E-2</v>
          </cell>
          <cell r="U1322">
            <v>0</v>
          </cell>
          <cell r="V1322">
            <v>8.2608741030110566E-2</v>
          </cell>
          <cell r="W1322">
            <v>0</v>
          </cell>
          <cell r="X1322">
            <v>3.1948354617012391E-2</v>
          </cell>
          <cell r="Y1322">
            <v>0</v>
          </cell>
          <cell r="Z1322">
            <v>0</v>
          </cell>
          <cell r="AA1322">
            <v>0</v>
          </cell>
          <cell r="AB1322">
            <v>2.449229154731589E-2</v>
          </cell>
          <cell r="AC1322">
            <v>0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>
            <v>0</v>
          </cell>
          <cell r="AM1322">
            <v>0</v>
          </cell>
          <cell r="AN1322">
            <v>0</v>
          </cell>
          <cell r="AO1322">
            <v>0</v>
          </cell>
          <cell r="AP1322">
            <v>0</v>
          </cell>
          <cell r="AQ1322">
            <v>0</v>
          </cell>
          <cell r="AR1322">
            <v>0</v>
          </cell>
          <cell r="AS1322">
            <v>0</v>
          </cell>
          <cell r="AT1322">
            <v>0</v>
          </cell>
          <cell r="AU1322">
            <v>0</v>
          </cell>
          <cell r="AV1322">
            <v>1277.8720820771769</v>
          </cell>
          <cell r="AW1322">
            <v>43.149563439332759</v>
          </cell>
          <cell r="AX1322">
            <v>1.19859898442591</v>
          </cell>
          <cell r="AY1322">
            <v>0</v>
          </cell>
          <cell r="AZ1322">
            <v>0</v>
          </cell>
          <cell r="BA1322">
            <v>0</v>
          </cell>
          <cell r="BB1322">
            <v>0</v>
          </cell>
          <cell r="BC1322">
            <v>0</v>
          </cell>
          <cell r="BD1322">
            <v>0</v>
          </cell>
          <cell r="BE1322">
            <v>14.8649889950754</v>
          </cell>
          <cell r="BF1322">
            <v>0.41291636097431667</v>
          </cell>
          <cell r="BG1322">
            <v>0</v>
          </cell>
          <cell r="BH1322">
            <v>0</v>
          </cell>
          <cell r="BI1322">
            <v>0</v>
          </cell>
          <cell r="BJ1322">
            <v>0</v>
          </cell>
          <cell r="BK1322">
            <v>32.207476155996694</v>
          </cell>
          <cell r="BL1322">
            <v>0.84756516199991305</v>
          </cell>
          <cell r="BM1322">
            <v>0</v>
          </cell>
          <cell r="BN1322">
            <v>0</v>
          </cell>
          <cell r="BO1322">
            <v>131.26947168859445</v>
          </cell>
          <cell r="BP1322">
            <v>4.039060667341368</v>
          </cell>
          <cell r="BQ1322">
            <v>0</v>
          </cell>
          <cell r="BR1322">
            <v>0</v>
          </cell>
          <cell r="BS1322">
            <v>50.767552919931859</v>
          </cell>
          <cell r="BT1322">
            <v>1.5620785513825188</v>
          </cell>
          <cell r="BU1322">
            <v>0</v>
          </cell>
          <cell r="BV1322">
            <v>0</v>
          </cell>
          <cell r="BW1322">
            <v>0</v>
          </cell>
          <cell r="BX1322">
            <v>0</v>
          </cell>
          <cell r="BY1322">
            <v>0</v>
          </cell>
          <cell r="BZ1322">
            <v>0</v>
          </cell>
          <cell r="CA1322">
            <v>38.919491227778146</v>
          </cell>
          <cell r="CB1322">
            <v>1.0518781412913012</v>
          </cell>
          <cell r="CC1322">
            <v>0</v>
          </cell>
          <cell r="CD1322">
            <v>0</v>
          </cell>
          <cell r="CE1322">
            <v>0</v>
          </cell>
          <cell r="CF1322">
            <v>0</v>
          </cell>
          <cell r="CG1322">
            <v>0</v>
          </cell>
          <cell r="CH1322">
            <v>0</v>
          </cell>
          <cell r="CI1322">
            <v>0</v>
          </cell>
          <cell r="CJ1322">
            <v>0</v>
          </cell>
          <cell r="CK1322">
            <v>0</v>
          </cell>
          <cell r="CL1322">
            <v>0</v>
          </cell>
          <cell r="CM1322">
            <v>0</v>
          </cell>
          <cell r="CN1322">
            <v>0</v>
          </cell>
          <cell r="CO1322">
            <v>0</v>
          </cell>
          <cell r="CP1322">
            <v>0</v>
          </cell>
          <cell r="CQ1322">
            <v>0</v>
          </cell>
          <cell r="CR1322">
            <v>0</v>
          </cell>
          <cell r="CS1322">
            <v>0</v>
          </cell>
          <cell r="CT1322">
            <v>0</v>
          </cell>
          <cell r="CU1322">
            <v>0</v>
          </cell>
          <cell r="CV1322">
            <v>0</v>
          </cell>
          <cell r="CW1322">
            <v>0</v>
          </cell>
          <cell r="CX1322">
            <v>0</v>
          </cell>
          <cell r="CY1322">
            <v>0</v>
          </cell>
          <cell r="CZ1322">
            <v>0</v>
          </cell>
          <cell r="DA1322">
            <v>0</v>
          </cell>
          <cell r="DB1322">
            <v>0</v>
          </cell>
          <cell r="DC1322">
            <v>0</v>
          </cell>
          <cell r="DD1322">
            <v>1589.0506265038862</v>
          </cell>
          <cell r="DE1322">
            <v>0</v>
          </cell>
          <cell r="DG1322">
            <v>1551.6175445890476</v>
          </cell>
          <cell r="DH1322">
            <v>0.80417329741636867</v>
          </cell>
          <cell r="DI1322">
            <v>0.03</v>
          </cell>
          <cell r="DJ1322">
            <v>37.433081914837913</v>
          </cell>
          <cell r="DK1322">
            <v>2.412519892249106E-2</v>
          </cell>
          <cell r="DL1322">
            <v>0</v>
          </cell>
        </row>
        <row r="1323">
          <cell r="A1323" t="str">
            <v>B10788-FIT-010</v>
          </cell>
          <cell r="B1323" t="str">
            <v>SUPPORTO PER MAGAZZINO FALDE PRELEVABILE</v>
          </cell>
          <cell r="C1323" t="str">
            <v>SUPPORT FOR COLLECTABLE INTERLAYER DISPENSER</v>
          </cell>
          <cell r="F1323">
            <v>1535.5464926834013</v>
          </cell>
          <cell r="H1323">
            <v>721.70685156119862</v>
          </cell>
          <cell r="I1323">
            <v>0.53</v>
          </cell>
          <cell r="J1323" t="str">
            <v>OK</v>
          </cell>
          <cell r="K1323" t="str">
            <v>F0ZZD</v>
          </cell>
          <cell r="L1323">
            <v>0.80417329741636889</v>
          </cell>
          <cell r="M1323">
            <v>2.7154303783427782E-2</v>
          </cell>
          <cell r="N1323">
            <v>0</v>
          </cell>
          <cell r="O1323">
            <v>0</v>
          </cell>
          <cell r="P1323">
            <v>0</v>
          </cell>
          <cell r="Q1323">
            <v>9.3546352439256592E-3</v>
          </cell>
          <cell r="R1323">
            <v>0</v>
          </cell>
          <cell r="S1323">
            <v>0</v>
          </cell>
          <cell r="T1323">
            <v>2.0268376361838925E-2</v>
          </cell>
          <cell r="U1323">
            <v>0</v>
          </cell>
          <cell r="V1323">
            <v>8.2608741030110566E-2</v>
          </cell>
          <cell r="W1323">
            <v>0</v>
          </cell>
          <cell r="X1323">
            <v>3.1948354617012391E-2</v>
          </cell>
          <cell r="Y1323">
            <v>0</v>
          </cell>
          <cell r="Z1323">
            <v>0</v>
          </cell>
          <cell r="AA1323">
            <v>0</v>
          </cell>
          <cell r="AB1323">
            <v>2.449229154731589E-2</v>
          </cell>
          <cell r="AC1323">
            <v>0</v>
          </cell>
          <cell r="AD1323">
            <v>0</v>
          </cell>
          <cell r="AE1323">
            <v>0</v>
          </cell>
          <cell r="AF1323">
            <v>0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>
            <v>0</v>
          </cell>
          <cell r="AM1323">
            <v>0</v>
          </cell>
          <cell r="AN1323">
            <v>0</v>
          </cell>
          <cell r="AO1323">
            <v>0</v>
          </cell>
          <cell r="AP1323">
            <v>0</v>
          </cell>
          <cell r="AQ1323">
            <v>0</v>
          </cell>
          <cell r="AR1323">
            <v>0</v>
          </cell>
          <cell r="AS1323">
            <v>0</v>
          </cell>
          <cell r="AT1323">
            <v>0</v>
          </cell>
          <cell r="AU1323">
            <v>0</v>
          </cell>
          <cell r="AV1323">
            <v>580.37737858795492</v>
          </cell>
          <cell r="AW1323">
            <v>19.597447089874009</v>
          </cell>
          <cell r="AX1323">
            <v>0.54437353027427804</v>
          </cell>
          <cell r="AY1323">
            <v>0</v>
          </cell>
          <cell r="AZ1323">
            <v>0</v>
          </cell>
          <cell r="BA1323">
            <v>0</v>
          </cell>
          <cell r="BB1323">
            <v>0</v>
          </cell>
          <cell r="BC1323">
            <v>0</v>
          </cell>
          <cell r="BD1323">
            <v>0</v>
          </cell>
          <cell r="BE1323">
            <v>6.7513043493970128</v>
          </cell>
          <cell r="BF1323">
            <v>0.18753623192769481</v>
          </cell>
          <cell r="BG1323">
            <v>0</v>
          </cell>
          <cell r="BH1323">
            <v>0</v>
          </cell>
          <cell r="BI1323">
            <v>0</v>
          </cell>
          <cell r="BJ1323">
            <v>0</v>
          </cell>
          <cell r="BK1323">
            <v>14.627826090360191</v>
          </cell>
          <cell r="BL1323">
            <v>0.38494279185158398</v>
          </cell>
          <cell r="BM1323">
            <v>0</v>
          </cell>
          <cell r="BN1323">
            <v>0</v>
          </cell>
          <cell r="BO1323">
            <v>59.619294400275507</v>
          </cell>
          <cell r="BP1323">
            <v>1.8344398277007847</v>
          </cell>
          <cell r="BQ1323">
            <v>0</v>
          </cell>
          <cell r="BR1323">
            <v>0</v>
          </cell>
          <cell r="BS1323">
            <v>23.057346423204695</v>
          </cell>
          <cell r="BT1323">
            <v>0.70945681302168295</v>
          </cell>
          <cell r="BU1323">
            <v>0</v>
          </cell>
          <cell r="BV1323">
            <v>0</v>
          </cell>
          <cell r="BW1323">
            <v>0</v>
          </cell>
          <cell r="BX1323">
            <v>0</v>
          </cell>
          <cell r="BY1323">
            <v>0</v>
          </cell>
          <cell r="BZ1323">
            <v>0</v>
          </cell>
          <cell r="CA1323">
            <v>17.676254620132308</v>
          </cell>
          <cell r="CB1323">
            <v>0.47773661135492723</v>
          </cell>
          <cell r="CC1323">
            <v>0</v>
          </cell>
          <cell r="CD1323">
            <v>0</v>
          </cell>
          <cell r="CE1323">
            <v>0</v>
          </cell>
          <cell r="CF1323">
            <v>0</v>
          </cell>
          <cell r="CG1323">
            <v>0</v>
          </cell>
          <cell r="CH1323">
            <v>0</v>
          </cell>
          <cell r="CI1323">
            <v>0</v>
          </cell>
          <cell r="CJ1323">
            <v>0</v>
          </cell>
          <cell r="CK1323">
            <v>0</v>
          </cell>
          <cell r="CL1323">
            <v>0</v>
          </cell>
          <cell r="CM1323">
            <v>0</v>
          </cell>
          <cell r="CN1323">
            <v>0</v>
          </cell>
          <cell r="CO1323">
            <v>0</v>
          </cell>
          <cell r="CP1323">
            <v>0</v>
          </cell>
          <cell r="CQ1323">
            <v>0</v>
          </cell>
          <cell r="CR1323">
            <v>0</v>
          </cell>
          <cell r="CS1323">
            <v>0</v>
          </cell>
          <cell r="CT1323">
            <v>0</v>
          </cell>
          <cell r="CU1323">
            <v>0</v>
          </cell>
          <cell r="CV1323">
            <v>0</v>
          </cell>
          <cell r="CW1323">
            <v>0</v>
          </cell>
          <cell r="CX1323">
            <v>0</v>
          </cell>
          <cell r="CY1323">
            <v>0</v>
          </cell>
          <cell r="CZ1323">
            <v>0</v>
          </cell>
          <cell r="DA1323">
            <v>0</v>
          </cell>
          <cell r="DB1323">
            <v>0</v>
          </cell>
          <cell r="DC1323">
            <v>0</v>
          </cell>
          <cell r="DD1323">
            <v>721.70685156119862</v>
          </cell>
          <cell r="DE1323">
            <v>0</v>
          </cell>
          <cell r="DG1323">
            <v>704.7056866880389</v>
          </cell>
          <cell r="DH1323">
            <v>0.80417329741636867</v>
          </cell>
          <cell r="DI1323">
            <v>0.03</v>
          </cell>
          <cell r="DJ1323">
            <v>17.001164873159599</v>
          </cell>
          <cell r="DK1323">
            <v>2.412519892249106E-2</v>
          </cell>
          <cell r="DL1323">
            <v>0</v>
          </cell>
        </row>
        <row r="1324">
          <cell r="A1324" t="str">
            <v>B10788-FIT-011</v>
          </cell>
          <cell r="B1324" t="str">
            <v>MAGAZZINO FALDE FISSO SENZA REGOLAZIONE CON FTC DI PRESENZA</v>
          </cell>
          <cell r="C1324" t="str">
            <v>FIXED SLIP-SHEET DISPENSER WITH PRESENCE PHOTOEYE</v>
          </cell>
          <cell r="F1324">
            <v>1761.5517280091358</v>
          </cell>
          <cell r="H1324">
            <v>827.92931216429372</v>
          </cell>
          <cell r="I1324">
            <v>0.53</v>
          </cell>
          <cell r="J1324" t="str">
            <v>OK</v>
          </cell>
          <cell r="K1324" t="str">
            <v>F0ZZD</v>
          </cell>
          <cell r="L1324">
            <v>0.80417329741636889</v>
          </cell>
          <cell r="M1324">
            <v>2.7154303783427782E-2</v>
          </cell>
          <cell r="N1324">
            <v>0</v>
          </cell>
          <cell r="O1324">
            <v>0</v>
          </cell>
          <cell r="P1324">
            <v>0</v>
          </cell>
          <cell r="Q1324">
            <v>9.3546352439256592E-3</v>
          </cell>
          <cell r="R1324">
            <v>0</v>
          </cell>
          <cell r="S1324">
            <v>0</v>
          </cell>
          <cell r="T1324">
            <v>2.0268376361838925E-2</v>
          </cell>
          <cell r="U1324">
            <v>0</v>
          </cell>
          <cell r="V1324">
            <v>8.2608741030110566E-2</v>
          </cell>
          <cell r="W1324">
            <v>0</v>
          </cell>
          <cell r="X1324">
            <v>3.1948354617012391E-2</v>
          </cell>
          <cell r="Y1324">
            <v>0</v>
          </cell>
          <cell r="Z1324">
            <v>0</v>
          </cell>
          <cell r="AA1324">
            <v>0</v>
          </cell>
          <cell r="AB1324">
            <v>2.449229154731589E-2</v>
          </cell>
          <cell r="AC1324">
            <v>0</v>
          </cell>
          <cell r="AD1324">
            <v>0</v>
          </cell>
          <cell r="AE1324">
            <v>0</v>
          </cell>
          <cell r="AF1324">
            <v>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>
            <v>0</v>
          </cell>
          <cell r="AM1324">
            <v>0</v>
          </cell>
          <cell r="AN1324">
            <v>0</v>
          </cell>
          <cell r="AO1324">
            <v>0</v>
          </cell>
          <cell r="AP1324">
            <v>0</v>
          </cell>
          <cell r="AQ1324">
            <v>0</v>
          </cell>
          <cell r="AR1324">
            <v>0</v>
          </cell>
          <cell r="AS1324">
            <v>0</v>
          </cell>
          <cell r="AT1324">
            <v>0</v>
          </cell>
          <cell r="AU1324">
            <v>0</v>
          </cell>
          <cell r="AV1324">
            <v>665.79864499082635</v>
          </cell>
          <cell r="AW1324">
            <v>22.481844053713644</v>
          </cell>
          <cell r="AX1324">
            <v>0.62449566815871238</v>
          </cell>
          <cell r="AY1324">
            <v>0</v>
          </cell>
          <cell r="AZ1324">
            <v>0</v>
          </cell>
          <cell r="BA1324">
            <v>0</v>
          </cell>
          <cell r="BB1324">
            <v>0</v>
          </cell>
          <cell r="BC1324">
            <v>0</v>
          </cell>
          <cell r="BD1324">
            <v>0</v>
          </cell>
          <cell r="BE1324">
            <v>7.7449767230512307</v>
          </cell>
          <cell r="BF1324">
            <v>0.21513824230697864</v>
          </cell>
          <cell r="BG1324">
            <v>0</v>
          </cell>
          <cell r="BH1324">
            <v>0</v>
          </cell>
          <cell r="BI1324">
            <v>0</v>
          </cell>
          <cell r="BJ1324">
            <v>0</v>
          </cell>
          <cell r="BK1324">
            <v>16.780782899944331</v>
          </cell>
          <cell r="BL1324">
            <v>0.44159954999853501</v>
          </cell>
          <cell r="BM1324">
            <v>0</v>
          </cell>
          <cell r="BN1324">
            <v>0</v>
          </cell>
          <cell r="BO1324">
            <v>68.394198139817703</v>
          </cell>
          <cell r="BP1324">
            <v>2.1044368658405448</v>
          </cell>
          <cell r="BQ1324">
            <v>0</v>
          </cell>
          <cell r="BR1324">
            <v>0</v>
          </cell>
          <cell r="BS1324">
            <v>26.450979262844005</v>
          </cell>
          <cell r="BT1324">
            <v>0.81387628501058473</v>
          </cell>
          <cell r="BU1324">
            <v>0</v>
          </cell>
          <cell r="BV1324">
            <v>0</v>
          </cell>
          <cell r="BW1324">
            <v>0</v>
          </cell>
          <cell r="BX1324">
            <v>0</v>
          </cell>
          <cell r="BY1324">
            <v>0</v>
          </cell>
          <cell r="BZ1324">
            <v>0</v>
          </cell>
          <cell r="CA1324">
            <v>20.277886094096591</v>
          </cell>
          <cell r="CB1324">
            <v>0.54805097551612403</v>
          </cell>
          <cell r="CC1324">
            <v>0</v>
          </cell>
          <cell r="CD1324">
            <v>0</v>
          </cell>
          <cell r="CE1324">
            <v>0</v>
          </cell>
          <cell r="CF1324">
            <v>0</v>
          </cell>
          <cell r="CG1324">
            <v>0</v>
          </cell>
          <cell r="CH1324">
            <v>0</v>
          </cell>
          <cell r="CI1324">
            <v>0</v>
          </cell>
          <cell r="CJ1324">
            <v>0</v>
          </cell>
          <cell r="CK1324">
            <v>0</v>
          </cell>
          <cell r="CL1324">
            <v>0</v>
          </cell>
          <cell r="CM1324">
            <v>0</v>
          </cell>
          <cell r="CN1324">
            <v>0</v>
          </cell>
          <cell r="CO1324">
            <v>0</v>
          </cell>
          <cell r="CP1324">
            <v>0</v>
          </cell>
          <cell r="CQ1324">
            <v>0</v>
          </cell>
          <cell r="CR1324">
            <v>0</v>
          </cell>
          <cell r="CS1324">
            <v>0</v>
          </cell>
          <cell r="CT1324">
            <v>0</v>
          </cell>
          <cell r="CU1324">
            <v>0</v>
          </cell>
          <cell r="CV1324">
            <v>0</v>
          </cell>
          <cell r="CW1324">
            <v>0</v>
          </cell>
          <cell r="CX1324">
            <v>0</v>
          </cell>
          <cell r="CY1324">
            <v>0</v>
          </cell>
          <cell r="CZ1324">
            <v>0</v>
          </cell>
          <cell r="DA1324">
            <v>0</v>
          </cell>
          <cell r="DB1324">
            <v>0</v>
          </cell>
          <cell r="DC1324">
            <v>0</v>
          </cell>
          <cell r="DD1324">
            <v>827.92931216429395</v>
          </cell>
          <cell r="DE1324">
            <v>0</v>
          </cell>
          <cell r="DG1324">
            <v>808.42587706598704</v>
          </cell>
          <cell r="DH1324">
            <v>0.80417329741636867</v>
          </cell>
          <cell r="DI1324">
            <v>0.03</v>
          </cell>
          <cell r="DJ1324">
            <v>19.503435098306237</v>
          </cell>
          <cell r="DK1324">
            <v>2.4125198922491056E-2</v>
          </cell>
          <cell r="DL1324">
            <v>0</v>
          </cell>
        </row>
        <row r="1325">
          <cell r="A1325" t="str">
            <v>B10788-FIT-202</v>
          </cell>
          <cell r="B1325" t="str">
            <v>EXTRA STANDARD NORD AMERICA MAG. FALDE SU PIATTAFORMA</v>
          </cell>
          <cell r="C1325" t="str">
            <v>EXTRA STANDARD NORTH AMERICA FOR INTERLAYER MAGAZINE ON HYDRAULIC PLATFORM</v>
          </cell>
          <cell r="F1325">
            <v>1088.744858233719</v>
          </cell>
          <cell r="H1325">
            <v>601.4019735359999</v>
          </cell>
          <cell r="I1325">
            <v>0.44761899999999999</v>
          </cell>
          <cell r="J1325" t="str">
            <v>OK</v>
          </cell>
          <cell r="K1325" t="str">
            <v>MATTD</v>
          </cell>
          <cell r="L1325">
            <v>1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0</v>
          </cell>
          <cell r="AA1325">
            <v>0</v>
          </cell>
          <cell r="AB1325">
            <v>0</v>
          </cell>
          <cell r="AC1325">
            <v>0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>
            <v>0</v>
          </cell>
          <cell r="AM1325">
            <v>0</v>
          </cell>
          <cell r="AN1325">
            <v>0</v>
          </cell>
          <cell r="AO1325">
            <v>0</v>
          </cell>
          <cell r="AP1325">
            <v>0</v>
          </cell>
          <cell r="AQ1325">
            <v>0</v>
          </cell>
          <cell r="AR1325">
            <v>0</v>
          </cell>
          <cell r="AS1325">
            <v>0</v>
          </cell>
          <cell r="AT1325">
            <v>0</v>
          </cell>
          <cell r="AU1325">
            <v>0</v>
          </cell>
          <cell r="AV1325">
            <v>601.4019735359999</v>
          </cell>
          <cell r="AW1325">
            <v>0</v>
          </cell>
          <cell r="AX1325">
            <v>0</v>
          </cell>
          <cell r="AY1325">
            <v>0</v>
          </cell>
          <cell r="AZ1325">
            <v>0</v>
          </cell>
          <cell r="BA1325">
            <v>0</v>
          </cell>
          <cell r="BB1325">
            <v>0</v>
          </cell>
          <cell r="BC1325">
            <v>0</v>
          </cell>
          <cell r="BD1325">
            <v>0</v>
          </cell>
          <cell r="BE1325">
            <v>0</v>
          </cell>
          <cell r="BF1325">
            <v>0</v>
          </cell>
          <cell r="BG1325">
            <v>0</v>
          </cell>
          <cell r="BH1325">
            <v>0</v>
          </cell>
          <cell r="BI1325">
            <v>0</v>
          </cell>
          <cell r="BJ1325">
            <v>0</v>
          </cell>
          <cell r="BK1325">
            <v>0</v>
          </cell>
          <cell r="BL1325">
            <v>0</v>
          </cell>
          <cell r="BM1325">
            <v>0</v>
          </cell>
          <cell r="BN1325">
            <v>0</v>
          </cell>
          <cell r="BO1325">
            <v>0</v>
          </cell>
          <cell r="BP1325">
            <v>0</v>
          </cell>
          <cell r="BQ1325">
            <v>0</v>
          </cell>
          <cell r="BR1325">
            <v>0</v>
          </cell>
          <cell r="BS1325">
            <v>0</v>
          </cell>
          <cell r="BT1325">
            <v>0</v>
          </cell>
          <cell r="BU1325">
            <v>0</v>
          </cell>
          <cell r="BV1325">
            <v>0</v>
          </cell>
          <cell r="BW1325">
            <v>0</v>
          </cell>
          <cell r="BX1325">
            <v>0</v>
          </cell>
          <cell r="BY1325">
            <v>0</v>
          </cell>
          <cell r="BZ1325">
            <v>0</v>
          </cell>
          <cell r="CA1325">
            <v>0</v>
          </cell>
          <cell r="CB1325">
            <v>0</v>
          </cell>
          <cell r="CC1325">
            <v>0</v>
          </cell>
          <cell r="CD1325">
            <v>0</v>
          </cell>
          <cell r="CE1325">
            <v>0</v>
          </cell>
          <cell r="CF1325">
            <v>0</v>
          </cell>
          <cell r="CG1325">
            <v>0</v>
          </cell>
          <cell r="CH1325">
            <v>0</v>
          </cell>
          <cell r="CI1325">
            <v>0</v>
          </cell>
          <cell r="CJ1325">
            <v>0</v>
          </cell>
          <cell r="CK1325">
            <v>0</v>
          </cell>
          <cell r="CL1325">
            <v>0</v>
          </cell>
          <cell r="CM1325">
            <v>0</v>
          </cell>
          <cell r="CN1325">
            <v>0</v>
          </cell>
          <cell r="CO1325">
            <v>0</v>
          </cell>
          <cell r="CP1325">
            <v>0</v>
          </cell>
          <cell r="CQ1325">
            <v>0</v>
          </cell>
          <cell r="CR1325">
            <v>0</v>
          </cell>
          <cell r="CS1325">
            <v>0</v>
          </cell>
          <cell r="CT1325">
            <v>0</v>
          </cell>
          <cell r="CU1325">
            <v>0</v>
          </cell>
          <cell r="CV1325">
            <v>0</v>
          </cell>
          <cell r="CW1325">
            <v>0</v>
          </cell>
          <cell r="CX1325">
            <v>0</v>
          </cell>
          <cell r="CY1325">
            <v>0</v>
          </cell>
          <cell r="CZ1325">
            <v>0</v>
          </cell>
          <cell r="DA1325">
            <v>0</v>
          </cell>
          <cell r="DB1325">
            <v>0</v>
          </cell>
          <cell r="DC1325">
            <v>0</v>
          </cell>
          <cell r="DD1325">
            <v>601.4019735359999</v>
          </cell>
          <cell r="DE1325">
            <v>0</v>
          </cell>
          <cell r="DG1325">
            <v>583.88541119999991</v>
          </cell>
          <cell r="DH1325">
            <v>1</v>
          </cell>
          <cell r="DI1325">
            <v>0.03</v>
          </cell>
          <cell r="DJ1325">
            <v>17.516562335999996</v>
          </cell>
          <cell r="DK1325">
            <v>0.03</v>
          </cell>
          <cell r="DL1325">
            <v>0</v>
          </cell>
        </row>
        <row r="1326">
          <cell r="A1326" t="str">
            <v>B10788-SOPP</v>
          </cell>
          <cell r="B1326" t="str">
            <v>MAGAZZINO FALDE SU SOPPALCO</v>
          </cell>
          <cell r="C1326" t="str">
            <v>INTERLAYER DISPENSER OVER SUPPORT</v>
          </cell>
          <cell r="F1326">
            <v>7700.5319148936169</v>
          </cell>
          <cell r="H1326">
            <v>3619.2499999999995</v>
          </cell>
          <cell r="I1326">
            <v>0.53</v>
          </cell>
          <cell r="J1326" t="str">
            <v>OK</v>
          </cell>
          <cell r="K1326" t="str">
            <v>NEWZD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0</v>
          </cell>
          <cell r="AA1326">
            <v>0</v>
          </cell>
          <cell r="AB1326">
            <v>0</v>
          </cell>
          <cell r="AC1326">
            <v>0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>
            <v>0</v>
          </cell>
          <cell r="AM1326">
            <v>0</v>
          </cell>
          <cell r="AN1326">
            <v>0</v>
          </cell>
          <cell r="AO1326">
            <v>0</v>
          </cell>
          <cell r="AP1326">
            <v>0</v>
          </cell>
          <cell r="AQ1326">
            <v>0</v>
          </cell>
          <cell r="AR1326">
            <v>0</v>
          </cell>
          <cell r="AS1326">
            <v>0</v>
          </cell>
          <cell r="AT1326">
            <v>0</v>
          </cell>
          <cell r="AU1326">
            <v>0</v>
          </cell>
          <cell r="AV1326">
            <v>3298.7499999999995</v>
          </cell>
          <cell r="AW1326">
            <v>288</v>
          </cell>
          <cell r="AX1326">
            <v>8</v>
          </cell>
          <cell r="AY1326">
            <v>0</v>
          </cell>
          <cell r="AZ1326">
            <v>0</v>
          </cell>
          <cell r="BA1326">
            <v>0</v>
          </cell>
          <cell r="BB1326">
            <v>0</v>
          </cell>
          <cell r="BC1326">
            <v>0</v>
          </cell>
          <cell r="BD1326">
            <v>0</v>
          </cell>
          <cell r="BE1326">
            <v>0</v>
          </cell>
          <cell r="BF1326">
            <v>0</v>
          </cell>
          <cell r="BG1326">
            <v>0</v>
          </cell>
          <cell r="BH1326">
            <v>0</v>
          </cell>
          <cell r="BI1326">
            <v>0</v>
          </cell>
          <cell r="BJ1326">
            <v>0</v>
          </cell>
          <cell r="BK1326">
            <v>0</v>
          </cell>
          <cell r="BL1326">
            <v>0</v>
          </cell>
          <cell r="BM1326">
            <v>0</v>
          </cell>
          <cell r="BN1326">
            <v>0</v>
          </cell>
          <cell r="BO1326">
            <v>32.5</v>
          </cell>
          <cell r="BP1326">
            <v>1</v>
          </cell>
          <cell r="BQ1326">
            <v>0</v>
          </cell>
          <cell r="BR1326">
            <v>0</v>
          </cell>
          <cell r="BS1326">
            <v>0</v>
          </cell>
          <cell r="BT1326">
            <v>0</v>
          </cell>
          <cell r="BU1326">
            <v>0</v>
          </cell>
          <cell r="BV1326">
            <v>0</v>
          </cell>
          <cell r="BW1326">
            <v>0</v>
          </cell>
          <cell r="BX1326">
            <v>0</v>
          </cell>
          <cell r="BY1326">
            <v>0</v>
          </cell>
          <cell r="BZ1326">
            <v>0</v>
          </cell>
          <cell r="CA1326">
            <v>0</v>
          </cell>
          <cell r="CB1326">
            <v>0</v>
          </cell>
          <cell r="CC1326">
            <v>0</v>
          </cell>
          <cell r="CD1326">
            <v>0</v>
          </cell>
          <cell r="CE1326">
            <v>0</v>
          </cell>
          <cell r="CF1326">
            <v>0</v>
          </cell>
          <cell r="CG1326">
            <v>0</v>
          </cell>
          <cell r="CH1326">
            <v>0</v>
          </cell>
          <cell r="CI1326">
            <v>0</v>
          </cell>
          <cell r="CJ1326">
            <v>0</v>
          </cell>
          <cell r="CK1326">
            <v>0</v>
          </cell>
          <cell r="CL1326">
            <v>0</v>
          </cell>
          <cell r="CM1326">
            <v>0</v>
          </cell>
          <cell r="CN1326">
            <v>0</v>
          </cell>
          <cell r="CO1326">
            <v>0</v>
          </cell>
          <cell r="CP1326">
            <v>0</v>
          </cell>
          <cell r="CQ1326">
            <v>0</v>
          </cell>
          <cell r="CR1326">
            <v>0</v>
          </cell>
          <cell r="CS1326">
            <v>0</v>
          </cell>
          <cell r="CT1326">
            <v>0</v>
          </cell>
          <cell r="CU1326">
            <v>0</v>
          </cell>
          <cell r="CV1326">
            <v>0</v>
          </cell>
          <cell r="CW1326">
            <v>0</v>
          </cell>
          <cell r="CX1326">
            <v>0</v>
          </cell>
          <cell r="CY1326">
            <v>0</v>
          </cell>
          <cell r="CZ1326">
            <v>0</v>
          </cell>
          <cell r="DA1326">
            <v>0</v>
          </cell>
          <cell r="DB1326">
            <v>0</v>
          </cell>
          <cell r="DC1326">
            <v>0</v>
          </cell>
          <cell r="DD1326">
            <v>3619.2499999999995</v>
          </cell>
          <cell r="DE1326">
            <v>0</v>
          </cell>
          <cell r="DG1326">
            <v>3298.7499999999995</v>
          </cell>
          <cell r="DI1326">
            <v>0</v>
          </cell>
          <cell r="DJ1326">
            <v>0</v>
          </cell>
          <cell r="DK1326">
            <v>0</v>
          </cell>
          <cell r="DL1326">
            <v>0</v>
          </cell>
        </row>
        <row r="1327">
          <cell r="A1327" t="str">
            <v>B10788-SOPP-PIDR</v>
          </cell>
          <cell r="B1327" t="str">
            <v>MAGAZZINO FALDE SU PIATTAFORMA IDR. SU SOPPALCO</v>
          </cell>
          <cell r="C1327" t="str">
            <v>INTERLAYER DISPENSER ON LIFT PLATFORM OVER SUPPORT</v>
          </cell>
          <cell r="F1327">
            <v>17665.375425531911</v>
          </cell>
          <cell r="H1327">
            <v>8302.7264499999983</v>
          </cell>
          <cell r="I1327">
            <v>0.53</v>
          </cell>
          <cell r="J1327" t="str">
            <v>OK</v>
          </cell>
          <cell r="K1327" t="str">
            <v>NEWZD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0</v>
          </cell>
          <cell r="AA1327">
            <v>0</v>
          </cell>
          <cell r="AB1327">
            <v>0</v>
          </cell>
          <cell r="AC1327">
            <v>0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>
            <v>0</v>
          </cell>
          <cell r="AM1327">
            <v>0</v>
          </cell>
          <cell r="AN1327">
            <v>0</v>
          </cell>
          <cell r="AO1327">
            <v>0</v>
          </cell>
          <cell r="AP1327">
            <v>0</v>
          </cell>
          <cell r="AQ1327">
            <v>0</v>
          </cell>
          <cell r="AR1327">
            <v>0</v>
          </cell>
          <cell r="AS1327">
            <v>0</v>
          </cell>
          <cell r="AT1327">
            <v>0</v>
          </cell>
          <cell r="AU1327">
            <v>0</v>
          </cell>
          <cell r="AV1327">
            <v>7192.7264499999974</v>
          </cell>
          <cell r="AW1327">
            <v>432</v>
          </cell>
          <cell r="AX1327">
            <v>12</v>
          </cell>
          <cell r="AY1327">
            <v>0</v>
          </cell>
          <cell r="AZ1327">
            <v>0</v>
          </cell>
          <cell r="BA1327">
            <v>0</v>
          </cell>
          <cell r="BB1327">
            <v>0</v>
          </cell>
          <cell r="BC1327">
            <v>0</v>
          </cell>
          <cell r="BD1327">
            <v>0</v>
          </cell>
          <cell r="BE1327">
            <v>72</v>
          </cell>
          <cell r="BF1327">
            <v>2</v>
          </cell>
          <cell r="BG1327">
            <v>0</v>
          </cell>
          <cell r="BH1327">
            <v>0</v>
          </cell>
          <cell r="BI1327">
            <v>0</v>
          </cell>
          <cell r="BJ1327">
            <v>0</v>
          </cell>
          <cell r="BK1327">
            <v>133</v>
          </cell>
          <cell r="BL1327">
            <v>3.5</v>
          </cell>
          <cell r="BM1327">
            <v>0</v>
          </cell>
          <cell r="BN1327">
            <v>0</v>
          </cell>
          <cell r="BO1327">
            <v>65</v>
          </cell>
          <cell r="BP1327">
            <v>2</v>
          </cell>
          <cell r="BQ1327">
            <v>0</v>
          </cell>
          <cell r="BR1327">
            <v>0</v>
          </cell>
          <cell r="BS1327">
            <v>260</v>
          </cell>
          <cell r="BT1327">
            <v>8</v>
          </cell>
          <cell r="BU1327">
            <v>0</v>
          </cell>
          <cell r="BV1327">
            <v>0</v>
          </cell>
          <cell r="BW1327">
            <v>0</v>
          </cell>
          <cell r="BX1327">
            <v>0</v>
          </cell>
          <cell r="BY1327">
            <v>0</v>
          </cell>
          <cell r="BZ1327">
            <v>0</v>
          </cell>
          <cell r="CA1327">
            <v>148</v>
          </cell>
          <cell r="CB1327">
            <v>4</v>
          </cell>
          <cell r="CC1327">
            <v>0</v>
          </cell>
          <cell r="CD1327">
            <v>0</v>
          </cell>
          <cell r="CE1327">
            <v>0</v>
          </cell>
          <cell r="CF1327">
            <v>0</v>
          </cell>
          <cell r="CG1327">
            <v>0</v>
          </cell>
          <cell r="CH1327">
            <v>0</v>
          </cell>
          <cell r="CI1327">
            <v>0</v>
          </cell>
          <cell r="CJ1327">
            <v>0</v>
          </cell>
          <cell r="CK1327">
            <v>0</v>
          </cell>
          <cell r="CL1327">
            <v>0</v>
          </cell>
          <cell r="CM1327">
            <v>0</v>
          </cell>
          <cell r="CN1327">
            <v>0</v>
          </cell>
          <cell r="CO1327">
            <v>0</v>
          </cell>
          <cell r="CP1327">
            <v>0</v>
          </cell>
          <cell r="CQ1327">
            <v>0</v>
          </cell>
          <cell r="CR1327">
            <v>0</v>
          </cell>
          <cell r="CS1327">
            <v>0</v>
          </cell>
          <cell r="CT1327">
            <v>0</v>
          </cell>
          <cell r="CU1327">
            <v>0</v>
          </cell>
          <cell r="CV1327">
            <v>0</v>
          </cell>
          <cell r="CW1327">
            <v>0</v>
          </cell>
          <cell r="CX1327">
            <v>0</v>
          </cell>
          <cell r="CY1327">
            <v>0</v>
          </cell>
          <cell r="CZ1327">
            <v>0</v>
          </cell>
          <cell r="DA1327">
            <v>0</v>
          </cell>
          <cell r="DB1327">
            <v>0</v>
          </cell>
          <cell r="DC1327">
            <v>0</v>
          </cell>
          <cell r="DD1327">
            <v>8302.7264499999983</v>
          </cell>
          <cell r="DE1327">
            <v>0</v>
          </cell>
          <cell r="DG1327">
            <v>7192.7264499999974</v>
          </cell>
          <cell r="DI1327">
            <v>0</v>
          </cell>
          <cell r="DJ1327">
            <v>0</v>
          </cell>
          <cell r="DK1327">
            <v>0</v>
          </cell>
          <cell r="DL1327">
            <v>0</v>
          </cell>
        </row>
        <row r="1328">
          <cell r="A1328" t="str">
            <v>B10900-CTRL-PAL-B-2VIE</v>
          </cell>
          <cell r="B1328" t="str">
            <v>CTRL INTEGRITA' ASSI A 2 RULLI</v>
          </cell>
          <cell r="F1328">
            <v>4569.3655663506397</v>
          </cell>
          <cell r="H1328">
            <v>2147.6018161848006</v>
          </cell>
          <cell r="I1328">
            <v>0.53</v>
          </cell>
          <cell r="J1328" t="str">
            <v>OK</v>
          </cell>
          <cell r="K1328" t="str">
            <v>NEWZD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0</v>
          </cell>
          <cell r="AA1328">
            <v>0</v>
          </cell>
          <cell r="AB1328">
            <v>0</v>
          </cell>
          <cell r="AC1328">
            <v>0</v>
          </cell>
          <cell r="AD1328">
            <v>0</v>
          </cell>
          <cell r="AE1328">
            <v>0</v>
          </cell>
          <cell r="AF1328">
            <v>0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>
            <v>0</v>
          </cell>
          <cell r="AM1328">
            <v>0</v>
          </cell>
          <cell r="AN1328">
            <v>0</v>
          </cell>
          <cell r="AO1328">
            <v>0</v>
          </cell>
          <cell r="AP1328">
            <v>0</v>
          </cell>
          <cell r="AQ1328">
            <v>0</v>
          </cell>
          <cell r="AR1328">
            <v>0</v>
          </cell>
          <cell r="AS1328">
            <v>0</v>
          </cell>
          <cell r="AT1328">
            <v>0</v>
          </cell>
          <cell r="AU1328">
            <v>0</v>
          </cell>
          <cell r="AV1328">
            <v>1396.4768161848003</v>
          </cell>
          <cell r="AW1328">
            <v>144</v>
          </cell>
          <cell r="AX1328">
            <v>4</v>
          </cell>
          <cell r="AY1328">
            <v>0</v>
          </cell>
          <cell r="AZ1328">
            <v>0</v>
          </cell>
          <cell r="BA1328">
            <v>0</v>
          </cell>
          <cell r="BB1328">
            <v>0</v>
          </cell>
          <cell r="BC1328">
            <v>0</v>
          </cell>
          <cell r="BD1328">
            <v>0</v>
          </cell>
          <cell r="BE1328">
            <v>54</v>
          </cell>
          <cell r="BF1328">
            <v>1.5</v>
          </cell>
          <cell r="BG1328">
            <v>0</v>
          </cell>
          <cell r="BH1328">
            <v>0</v>
          </cell>
          <cell r="BI1328">
            <v>0</v>
          </cell>
          <cell r="BJ1328">
            <v>0</v>
          </cell>
          <cell r="BK1328">
            <v>95</v>
          </cell>
          <cell r="BL1328">
            <v>2.5</v>
          </cell>
          <cell r="BM1328">
            <v>0</v>
          </cell>
          <cell r="BN1328">
            <v>0</v>
          </cell>
          <cell r="BO1328">
            <v>195</v>
          </cell>
          <cell r="BP1328">
            <v>6</v>
          </cell>
          <cell r="BQ1328">
            <v>0</v>
          </cell>
          <cell r="BR1328">
            <v>0</v>
          </cell>
          <cell r="BS1328">
            <v>170.625</v>
          </cell>
          <cell r="BT1328">
            <v>5.25</v>
          </cell>
          <cell r="BU1328">
            <v>0</v>
          </cell>
          <cell r="BV1328">
            <v>0</v>
          </cell>
          <cell r="BW1328">
            <v>0</v>
          </cell>
          <cell r="BX1328">
            <v>0</v>
          </cell>
          <cell r="BY1328">
            <v>0</v>
          </cell>
          <cell r="BZ1328">
            <v>0</v>
          </cell>
          <cell r="CA1328">
            <v>92.5</v>
          </cell>
          <cell r="CB1328">
            <v>2.5</v>
          </cell>
          <cell r="CC1328">
            <v>0</v>
          </cell>
          <cell r="CD1328">
            <v>0</v>
          </cell>
          <cell r="CE1328">
            <v>0</v>
          </cell>
          <cell r="CF1328">
            <v>0</v>
          </cell>
          <cell r="CG1328">
            <v>0</v>
          </cell>
          <cell r="CH1328">
            <v>0</v>
          </cell>
          <cell r="CI1328">
            <v>0</v>
          </cell>
          <cell r="CJ1328">
            <v>0</v>
          </cell>
          <cell r="CK1328">
            <v>0</v>
          </cell>
          <cell r="CL1328">
            <v>0</v>
          </cell>
          <cell r="CM1328">
            <v>0</v>
          </cell>
          <cell r="CN1328">
            <v>0</v>
          </cell>
          <cell r="CO1328">
            <v>0</v>
          </cell>
          <cell r="CP1328">
            <v>0</v>
          </cell>
          <cell r="CQ1328">
            <v>0</v>
          </cell>
          <cell r="CR1328">
            <v>0</v>
          </cell>
          <cell r="CS1328">
            <v>0</v>
          </cell>
          <cell r="CT1328">
            <v>0</v>
          </cell>
          <cell r="CU1328">
            <v>0</v>
          </cell>
          <cell r="CV1328">
            <v>0</v>
          </cell>
          <cell r="CW1328">
            <v>0</v>
          </cell>
          <cell r="CX1328">
            <v>0</v>
          </cell>
          <cell r="CY1328">
            <v>0</v>
          </cell>
          <cell r="CZ1328">
            <v>0</v>
          </cell>
          <cell r="DA1328">
            <v>0</v>
          </cell>
          <cell r="DB1328">
            <v>0</v>
          </cell>
          <cell r="DC1328">
            <v>0</v>
          </cell>
          <cell r="DD1328">
            <v>2147.6018161848006</v>
          </cell>
          <cell r="DE1328">
            <v>0</v>
          </cell>
          <cell r="DG1328">
            <v>1355.8027341600002</v>
          </cell>
          <cell r="DI1328">
            <v>0.03</v>
          </cell>
          <cell r="DJ1328">
            <v>40.674082024800008</v>
          </cell>
          <cell r="DK1328">
            <v>1.9304925064748905E-2</v>
          </cell>
          <cell r="DL1328">
            <v>0</v>
          </cell>
        </row>
        <row r="1329">
          <cell r="A1329" t="str">
            <v>B10900-CTRL-PAL-B-3VIE</v>
          </cell>
          <cell r="B1329" t="str">
            <v>CTRL INTEGRITA' ASSI A 3 RULLI</v>
          </cell>
          <cell r="F1329">
            <v>5824.5020424272352</v>
          </cell>
          <cell r="H1329">
            <v>2737.5159599408003</v>
          </cell>
          <cell r="I1329">
            <v>0.53</v>
          </cell>
          <cell r="J1329" t="str">
            <v>OK</v>
          </cell>
          <cell r="K1329" t="str">
            <v>NEWZD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0</v>
          </cell>
          <cell r="AA1329">
            <v>0</v>
          </cell>
          <cell r="AB1329">
            <v>0</v>
          </cell>
          <cell r="AC1329">
            <v>0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>
            <v>0</v>
          </cell>
          <cell r="AM1329">
            <v>0</v>
          </cell>
          <cell r="AN1329">
            <v>0</v>
          </cell>
          <cell r="AO1329">
            <v>0</v>
          </cell>
          <cell r="AP1329">
            <v>0</v>
          </cell>
          <cell r="AQ1329">
            <v>0</v>
          </cell>
          <cell r="AR1329">
            <v>0</v>
          </cell>
          <cell r="AS1329">
            <v>0</v>
          </cell>
          <cell r="AT1329">
            <v>0</v>
          </cell>
          <cell r="AU1329">
            <v>0</v>
          </cell>
          <cell r="AV1329">
            <v>1872.6409599408003</v>
          </cell>
          <cell r="AW1329">
            <v>144</v>
          </cell>
          <cell r="AX1329">
            <v>4</v>
          </cell>
          <cell r="AY1329">
            <v>0</v>
          </cell>
          <cell r="AZ1329">
            <v>0</v>
          </cell>
          <cell r="BA1329">
            <v>0</v>
          </cell>
          <cell r="BB1329">
            <v>0</v>
          </cell>
          <cell r="BC1329">
            <v>0</v>
          </cell>
          <cell r="BD1329">
            <v>0</v>
          </cell>
          <cell r="BE1329">
            <v>54</v>
          </cell>
          <cell r="BF1329">
            <v>1.5</v>
          </cell>
          <cell r="BG1329">
            <v>0</v>
          </cell>
          <cell r="BH1329">
            <v>0</v>
          </cell>
          <cell r="BI1329">
            <v>0</v>
          </cell>
          <cell r="BJ1329">
            <v>0</v>
          </cell>
          <cell r="BK1329">
            <v>95</v>
          </cell>
          <cell r="BL1329">
            <v>2.5</v>
          </cell>
          <cell r="BM1329">
            <v>0</v>
          </cell>
          <cell r="BN1329">
            <v>0</v>
          </cell>
          <cell r="BO1329">
            <v>260</v>
          </cell>
          <cell r="BP1329">
            <v>8</v>
          </cell>
          <cell r="BQ1329">
            <v>0</v>
          </cell>
          <cell r="BR1329">
            <v>0</v>
          </cell>
          <cell r="BS1329">
            <v>219.375</v>
          </cell>
          <cell r="BT1329">
            <v>6.75</v>
          </cell>
          <cell r="BU1329">
            <v>0</v>
          </cell>
          <cell r="BV1329">
            <v>0</v>
          </cell>
          <cell r="BW1329">
            <v>0</v>
          </cell>
          <cell r="BX1329">
            <v>0</v>
          </cell>
          <cell r="BY1329">
            <v>0</v>
          </cell>
          <cell r="BZ1329">
            <v>0</v>
          </cell>
          <cell r="CA1329">
            <v>92.5</v>
          </cell>
          <cell r="CB1329">
            <v>2.5</v>
          </cell>
          <cell r="CC1329">
            <v>0</v>
          </cell>
          <cell r="CD1329">
            <v>0</v>
          </cell>
          <cell r="CE1329">
            <v>0</v>
          </cell>
          <cell r="CF1329">
            <v>0</v>
          </cell>
          <cell r="CG1329">
            <v>0</v>
          </cell>
          <cell r="CH1329">
            <v>0</v>
          </cell>
          <cell r="CI1329">
            <v>0</v>
          </cell>
          <cell r="CJ1329">
            <v>0</v>
          </cell>
          <cell r="CK1329">
            <v>0</v>
          </cell>
          <cell r="CL1329">
            <v>0</v>
          </cell>
          <cell r="CM1329">
            <v>0</v>
          </cell>
          <cell r="CN1329">
            <v>0</v>
          </cell>
          <cell r="CO1329">
            <v>0</v>
          </cell>
          <cell r="CP1329">
            <v>0</v>
          </cell>
          <cell r="CQ1329">
            <v>0</v>
          </cell>
          <cell r="CR1329">
            <v>0</v>
          </cell>
          <cell r="CS1329">
            <v>0</v>
          </cell>
          <cell r="CT1329">
            <v>0</v>
          </cell>
          <cell r="CU1329">
            <v>0</v>
          </cell>
          <cell r="CV1329">
            <v>0</v>
          </cell>
          <cell r="CW1329">
            <v>0</v>
          </cell>
          <cell r="CX1329">
            <v>0</v>
          </cell>
          <cell r="CY1329">
            <v>0</v>
          </cell>
          <cell r="CZ1329">
            <v>0</v>
          </cell>
          <cell r="DA1329">
            <v>0</v>
          </cell>
          <cell r="DB1329">
            <v>0</v>
          </cell>
          <cell r="DC1329">
            <v>0</v>
          </cell>
          <cell r="DD1329">
            <v>2737.5159599408003</v>
          </cell>
          <cell r="DE1329">
            <v>0</v>
          </cell>
          <cell r="DG1329">
            <v>1818.0980193600003</v>
          </cell>
          <cell r="DI1329">
            <v>0.03</v>
          </cell>
          <cell r="DJ1329">
            <v>54.542940580800007</v>
          </cell>
          <cell r="DK1329">
            <v>2.0329291493885671E-2</v>
          </cell>
          <cell r="DL1329">
            <v>0</v>
          </cell>
        </row>
        <row r="1330">
          <cell r="A1330" t="str">
            <v>B10900-CTRL-SAG-1-FTC</v>
          </cell>
          <cell r="B1330" t="str">
            <v>CTRL FUORISAGOMA PER 1 SAGOMA</v>
          </cell>
          <cell r="F1330">
            <v>7749.0639197531909</v>
          </cell>
          <cell r="H1330">
            <v>3642.0600422839993</v>
          </cell>
          <cell r="I1330">
            <v>0.53</v>
          </cell>
          <cell r="J1330" t="str">
            <v>OK</v>
          </cell>
          <cell r="K1330" t="str">
            <v>NEWZD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0</v>
          </cell>
          <cell r="AA1330">
            <v>0</v>
          </cell>
          <cell r="AB1330">
            <v>0</v>
          </cell>
          <cell r="AC1330">
            <v>0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>
            <v>0</v>
          </cell>
          <cell r="AM1330">
            <v>0</v>
          </cell>
          <cell r="AN1330">
            <v>0</v>
          </cell>
          <cell r="AO1330">
            <v>0</v>
          </cell>
          <cell r="AP1330">
            <v>0</v>
          </cell>
          <cell r="AQ1330">
            <v>0</v>
          </cell>
          <cell r="AR1330">
            <v>0</v>
          </cell>
          <cell r="AS1330">
            <v>0</v>
          </cell>
          <cell r="AT1330">
            <v>0</v>
          </cell>
          <cell r="AU1330">
            <v>0</v>
          </cell>
          <cell r="AV1330">
            <v>2573.5600422839993</v>
          </cell>
          <cell r="AW1330">
            <v>144</v>
          </cell>
          <cell r="AX1330">
            <v>4</v>
          </cell>
          <cell r="AY1330">
            <v>0</v>
          </cell>
          <cell r="AZ1330">
            <v>0</v>
          </cell>
          <cell r="BA1330">
            <v>0</v>
          </cell>
          <cell r="BB1330">
            <v>0</v>
          </cell>
          <cell r="BC1330">
            <v>0</v>
          </cell>
          <cell r="BD1330">
            <v>0</v>
          </cell>
          <cell r="BE1330">
            <v>72</v>
          </cell>
          <cell r="BF1330">
            <v>2</v>
          </cell>
          <cell r="BG1330">
            <v>0</v>
          </cell>
          <cell r="BH1330">
            <v>0</v>
          </cell>
          <cell r="BI1330">
            <v>0</v>
          </cell>
          <cell r="BJ1330">
            <v>0</v>
          </cell>
          <cell r="BK1330">
            <v>152</v>
          </cell>
          <cell r="BL1330">
            <v>4</v>
          </cell>
          <cell r="BM1330">
            <v>0</v>
          </cell>
          <cell r="BN1330">
            <v>0</v>
          </cell>
          <cell r="BO1330">
            <v>130</v>
          </cell>
          <cell r="BP1330">
            <v>4</v>
          </cell>
          <cell r="BQ1330">
            <v>0</v>
          </cell>
          <cell r="BR1330">
            <v>0</v>
          </cell>
          <cell r="BS1330">
            <v>422.5</v>
          </cell>
          <cell r="BT1330">
            <v>13</v>
          </cell>
          <cell r="BU1330">
            <v>0</v>
          </cell>
          <cell r="BV1330">
            <v>0</v>
          </cell>
          <cell r="BW1330">
            <v>0</v>
          </cell>
          <cell r="BX1330">
            <v>0</v>
          </cell>
          <cell r="BY1330">
            <v>0</v>
          </cell>
          <cell r="BZ1330">
            <v>0</v>
          </cell>
          <cell r="CA1330">
            <v>148</v>
          </cell>
          <cell r="CB1330">
            <v>4</v>
          </cell>
          <cell r="CC1330">
            <v>0</v>
          </cell>
          <cell r="CD1330">
            <v>0</v>
          </cell>
          <cell r="CE1330">
            <v>0</v>
          </cell>
          <cell r="CF1330">
            <v>0</v>
          </cell>
          <cell r="CG1330">
            <v>0</v>
          </cell>
          <cell r="CH1330">
            <v>0</v>
          </cell>
          <cell r="CI1330">
            <v>0</v>
          </cell>
          <cell r="CJ1330">
            <v>0</v>
          </cell>
          <cell r="CK1330">
            <v>0</v>
          </cell>
          <cell r="CL1330">
            <v>0</v>
          </cell>
          <cell r="CM1330">
            <v>0</v>
          </cell>
          <cell r="CN1330">
            <v>0</v>
          </cell>
          <cell r="CO1330">
            <v>0</v>
          </cell>
          <cell r="CP1330">
            <v>0</v>
          </cell>
          <cell r="CQ1330">
            <v>0</v>
          </cell>
          <cell r="CR1330">
            <v>0</v>
          </cell>
          <cell r="CS1330">
            <v>0</v>
          </cell>
          <cell r="CT1330">
            <v>0</v>
          </cell>
          <cell r="CU1330">
            <v>0</v>
          </cell>
          <cell r="CV1330">
            <v>0</v>
          </cell>
          <cell r="CW1330">
            <v>0</v>
          </cell>
          <cell r="CX1330">
            <v>0</v>
          </cell>
          <cell r="CY1330">
            <v>0</v>
          </cell>
          <cell r="CZ1330">
            <v>0</v>
          </cell>
          <cell r="DA1330">
            <v>0</v>
          </cell>
          <cell r="DB1330">
            <v>0</v>
          </cell>
          <cell r="DC1330">
            <v>0</v>
          </cell>
          <cell r="DD1330">
            <v>3642.0600422839993</v>
          </cell>
          <cell r="DE1330">
            <v>0</v>
          </cell>
          <cell r="DG1330">
            <v>2498.6019827999994</v>
          </cell>
          <cell r="DI1330">
            <v>0.03</v>
          </cell>
          <cell r="DJ1330">
            <v>74.958059483999975</v>
          </cell>
          <cell r="DK1330">
            <v>2.1013713609937663E-2</v>
          </cell>
          <cell r="DL1330">
            <v>0</v>
          </cell>
        </row>
        <row r="1331">
          <cell r="A1331" t="str">
            <v>B10900-CTRL-SAG-2-FTC-BAR</v>
          </cell>
          <cell r="B1331" t="str">
            <v>CTRL FUORISAGOMA PER 2 SAGOME</v>
          </cell>
          <cell r="F1331">
            <v>10271.937112340427</v>
          </cell>
          <cell r="H1331">
            <v>4827.8104428000006</v>
          </cell>
          <cell r="I1331">
            <v>0.53</v>
          </cell>
          <cell r="J1331" t="str">
            <v>OK</v>
          </cell>
          <cell r="K1331" t="str">
            <v>NEWZD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0</v>
          </cell>
          <cell r="AA1331">
            <v>0</v>
          </cell>
          <cell r="AB1331">
            <v>0</v>
          </cell>
          <cell r="AC1331">
            <v>0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>
            <v>0</v>
          </cell>
          <cell r="AM1331">
            <v>0</v>
          </cell>
          <cell r="AN1331">
            <v>0</v>
          </cell>
          <cell r="AO1331">
            <v>0</v>
          </cell>
          <cell r="AP1331">
            <v>0</v>
          </cell>
          <cell r="AQ1331">
            <v>0</v>
          </cell>
          <cell r="AR1331">
            <v>0</v>
          </cell>
          <cell r="AS1331">
            <v>0</v>
          </cell>
          <cell r="AT1331">
            <v>0</v>
          </cell>
          <cell r="AU1331">
            <v>0</v>
          </cell>
          <cell r="AV1331">
            <v>3862.9354428000006</v>
          </cell>
          <cell r="AW1331">
            <v>72</v>
          </cell>
          <cell r="AX1331">
            <v>2</v>
          </cell>
          <cell r="AY1331">
            <v>0</v>
          </cell>
          <cell r="AZ1331">
            <v>0</v>
          </cell>
          <cell r="BA1331">
            <v>0</v>
          </cell>
          <cell r="BB1331">
            <v>0</v>
          </cell>
          <cell r="BC1331">
            <v>0</v>
          </cell>
          <cell r="BD1331">
            <v>0</v>
          </cell>
          <cell r="BE1331">
            <v>36</v>
          </cell>
          <cell r="BF1331">
            <v>1</v>
          </cell>
          <cell r="BG1331">
            <v>0</v>
          </cell>
          <cell r="BH1331">
            <v>0</v>
          </cell>
          <cell r="BI1331">
            <v>0</v>
          </cell>
          <cell r="BJ1331">
            <v>0</v>
          </cell>
          <cell r="BK1331">
            <v>76</v>
          </cell>
          <cell r="BL1331">
            <v>2</v>
          </cell>
          <cell r="BM1331">
            <v>0</v>
          </cell>
          <cell r="BN1331">
            <v>0</v>
          </cell>
          <cell r="BO1331">
            <v>65</v>
          </cell>
          <cell r="BP1331">
            <v>2</v>
          </cell>
          <cell r="BQ1331">
            <v>0</v>
          </cell>
          <cell r="BR1331">
            <v>0</v>
          </cell>
          <cell r="BS1331">
            <v>641.875</v>
          </cell>
          <cell r="BT1331">
            <v>19.75</v>
          </cell>
          <cell r="BU1331">
            <v>0</v>
          </cell>
          <cell r="BV1331">
            <v>0</v>
          </cell>
          <cell r="BW1331">
            <v>0</v>
          </cell>
          <cell r="BX1331">
            <v>0</v>
          </cell>
          <cell r="BY1331">
            <v>0</v>
          </cell>
          <cell r="BZ1331">
            <v>0</v>
          </cell>
          <cell r="CA1331">
            <v>74</v>
          </cell>
          <cell r="CB1331">
            <v>2</v>
          </cell>
          <cell r="CC1331">
            <v>0</v>
          </cell>
          <cell r="CD1331">
            <v>0</v>
          </cell>
          <cell r="CE1331">
            <v>0</v>
          </cell>
          <cell r="CF1331">
            <v>0</v>
          </cell>
          <cell r="CG1331">
            <v>0</v>
          </cell>
          <cell r="CH1331">
            <v>0</v>
          </cell>
          <cell r="CI1331">
            <v>0</v>
          </cell>
          <cell r="CJ1331">
            <v>0</v>
          </cell>
          <cell r="CK1331">
            <v>0</v>
          </cell>
          <cell r="CL1331">
            <v>0</v>
          </cell>
          <cell r="CM1331">
            <v>0</v>
          </cell>
          <cell r="CN1331">
            <v>0</v>
          </cell>
          <cell r="CO1331">
            <v>0</v>
          </cell>
          <cell r="CP1331">
            <v>0</v>
          </cell>
          <cell r="CQ1331">
            <v>0</v>
          </cell>
          <cell r="CR1331">
            <v>0</v>
          </cell>
          <cell r="CS1331">
            <v>0</v>
          </cell>
          <cell r="CT1331">
            <v>0</v>
          </cell>
          <cell r="CU1331">
            <v>0</v>
          </cell>
          <cell r="CV1331">
            <v>0</v>
          </cell>
          <cell r="CW1331">
            <v>0</v>
          </cell>
          <cell r="CX1331">
            <v>0</v>
          </cell>
          <cell r="CY1331">
            <v>0</v>
          </cell>
          <cell r="CZ1331">
            <v>0</v>
          </cell>
          <cell r="DA1331">
            <v>0</v>
          </cell>
          <cell r="DB1331">
            <v>0</v>
          </cell>
          <cell r="DC1331">
            <v>0</v>
          </cell>
          <cell r="DD1331">
            <v>4827.8104428000006</v>
          </cell>
          <cell r="DE1331">
            <v>0</v>
          </cell>
          <cell r="DG1331">
            <v>3750.4227600000004</v>
          </cell>
          <cell r="DI1331">
            <v>0.03</v>
          </cell>
          <cell r="DJ1331">
            <v>112.51268280000001</v>
          </cell>
          <cell r="DK1331">
            <v>2.3861204217991951E-2</v>
          </cell>
          <cell r="DL1331">
            <v>0</v>
          </cell>
        </row>
        <row r="1332">
          <cell r="A1332" t="str">
            <v>B10900-CTRL-SAG-M-BAR-A</v>
          </cell>
          <cell r="B1332" t="str">
            <v>CTRL FUORISAGOMA A 3 BARRIERE 1440x1440x1890</v>
          </cell>
          <cell r="F1332">
            <v>14556.303671557451</v>
          </cell>
          <cell r="H1332">
            <v>6841.4627256320018</v>
          </cell>
          <cell r="I1332">
            <v>0.53</v>
          </cell>
          <cell r="J1332" t="str">
            <v>OK</v>
          </cell>
          <cell r="K1332" t="str">
            <v>NEWZD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0</v>
          </cell>
          <cell r="AA1332">
            <v>0</v>
          </cell>
          <cell r="AB1332">
            <v>0</v>
          </cell>
          <cell r="AC1332">
            <v>0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>
            <v>0</v>
          </cell>
          <cell r="AM1332">
            <v>0</v>
          </cell>
          <cell r="AN1332">
            <v>0</v>
          </cell>
          <cell r="AO1332">
            <v>0</v>
          </cell>
          <cell r="AP1332">
            <v>0</v>
          </cell>
          <cell r="AQ1332">
            <v>0</v>
          </cell>
          <cell r="AR1332">
            <v>0</v>
          </cell>
          <cell r="AS1332">
            <v>0</v>
          </cell>
          <cell r="AT1332">
            <v>0</v>
          </cell>
          <cell r="AU1332">
            <v>0</v>
          </cell>
          <cell r="AV1332">
            <v>5909.0877256320018</v>
          </cell>
          <cell r="AW1332">
            <v>72</v>
          </cell>
          <cell r="AX1332">
            <v>2</v>
          </cell>
          <cell r="AY1332">
            <v>0</v>
          </cell>
          <cell r="AZ1332">
            <v>0</v>
          </cell>
          <cell r="BA1332">
            <v>0</v>
          </cell>
          <cell r="BB1332">
            <v>0</v>
          </cell>
          <cell r="BC1332">
            <v>0</v>
          </cell>
          <cell r="BD1332">
            <v>0</v>
          </cell>
          <cell r="BE1332">
            <v>36</v>
          </cell>
          <cell r="BF1332">
            <v>1</v>
          </cell>
          <cell r="BG1332">
            <v>0</v>
          </cell>
          <cell r="BH1332">
            <v>0</v>
          </cell>
          <cell r="BI1332">
            <v>0</v>
          </cell>
          <cell r="BJ1332">
            <v>0</v>
          </cell>
          <cell r="BK1332">
            <v>76</v>
          </cell>
          <cell r="BL1332">
            <v>2</v>
          </cell>
          <cell r="BM1332">
            <v>0</v>
          </cell>
          <cell r="BN1332">
            <v>0</v>
          </cell>
          <cell r="BO1332">
            <v>65</v>
          </cell>
          <cell r="BP1332">
            <v>2</v>
          </cell>
          <cell r="BQ1332">
            <v>0</v>
          </cell>
          <cell r="BR1332">
            <v>0</v>
          </cell>
          <cell r="BS1332">
            <v>609.375</v>
          </cell>
          <cell r="BT1332">
            <v>18.75</v>
          </cell>
          <cell r="BU1332">
            <v>0</v>
          </cell>
          <cell r="BV1332">
            <v>0</v>
          </cell>
          <cell r="BW1332">
            <v>0</v>
          </cell>
          <cell r="BX1332">
            <v>0</v>
          </cell>
          <cell r="BY1332">
            <v>0</v>
          </cell>
          <cell r="BZ1332">
            <v>0</v>
          </cell>
          <cell r="CA1332">
            <v>74</v>
          </cell>
          <cell r="CB1332">
            <v>2</v>
          </cell>
          <cell r="CC1332">
            <v>0</v>
          </cell>
          <cell r="CD1332">
            <v>0</v>
          </cell>
          <cell r="CE1332">
            <v>0</v>
          </cell>
          <cell r="CF1332">
            <v>0</v>
          </cell>
          <cell r="CG1332">
            <v>0</v>
          </cell>
          <cell r="CH1332">
            <v>0</v>
          </cell>
          <cell r="CI1332">
            <v>0</v>
          </cell>
          <cell r="CJ1332">
            <v>0</v>
          </cell>
          <cell r="CK1332">
            <v>0</v>
          </cell>
          <cell r="CL1332">
            <v>0</v>
          </cell>
          <cell r="CM1332">
            <v>0</v>
          </cell>
          <cell r="CN1332">
            <v>0</v>
          </cell>
          <cell r="CO1332">
            <v>0</v>
          </cell>
          <cell r="CP1332">
            <v>0</v>
          </cell>
          <cell r="CQ1332">
            <v>0</v>
          </cell>
          <cell r="CR1332">
            <v>0</v>
          </cell>
          <cell r="CS1332">
            <v>0</v>
          </cell>
          <cell r="CT1332">
            <v>0</v>
          </cell>
          <cell r="CU1332">
            <v>0</v>
          </cell>
          <cell r="CV1332">
            <v>0</v>
          </cell>
          <cell r="CW1332">
            <v>0</v>
          </cell>
          <cell r="CX1332">
            <v>0</v>
          </cell>
          <cell r="CY1332">
            <v>0</v>
          </cell>
          <cell r="CZ1332">
            <v>0</v>
          </cell>
          <cell r="DA1332">
            <v>0</v>
          </cell>
          <cell r="DB1332">
            <v>0</v>
          </cell>
          <cell r="DC1332">
            <v>0</v>
          </cell>
          <cell r="DD1332">
            <v>6841.4627256320018</v>
          </cell>
          <cell r="DE1332">
            <v>0</v>
          </cell>
          <cell r="DG1332">
            <v>5736.9783744000015</v>
          </cell>
          <cell r="DI1332">
            <v>0.03</v>
          </cell>
          <cell r="DJ1332">
            <v>172.10935123200005</v>
          </cell>
          <cell r="DK1332">
            <v>2.5806002706744206E-2</v>
          </cell>
          <cell r="DL1332">
            <v>0</v>
          </cell>
        </row>
        <row r="1333">
          <cell r="A1333" t="str">
            <v>B10900-CTRL-SAG-M-BAR-B</v>
          </cell>
          <cell r="B1333" t="str">
            <v>CTRL FUORISAGOMA A 3 BARRIERE 1440x1440x2530</v>
          </cell>
          <cell r="F1333">
            <v>14990.480176408513</v>
          </cell>
          <cell r="H1333">
            <v>7045.5256829120008</v>
          </cell>
          <cell r="I1333">
            <v>0.53</v>
          </cell>
          <cell r="J1333" t="str">
            <v>OK</v>
          </cell>
          <cell r="K1333" t="str">
            <v>NEWZD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0</v>
          </cell>
          <cell r="AA1333">
            <v>0</v>
          </cell>
          <cell r="AB1333">
            <v>0</v>
          </cell>
          <cell r="AC1333">
            <v>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>
            <v>0</v>
          </cell>
          <cell r="AM1333">
            <v>0</v>
          </cell>
          <cell r="AN1333">
            <v>0</v>
          </cell>
          <cell r="AO1333">
            <v>0</v>
          </cell>
          <cell r="AP1333">
            <v>0</v>
          </cell>
          <cell r="AQ1333">
            <v>0</v>
          </cell>
          <cell r="AR1333">
            <v>0</v>
          </cell>
          <cell r="AS1333">
            <v>0</v>
          </cell>
          <cell r="AT1333">
            <v>0</v>
          </cell>
          <cell r="AU1333">
            <v>0</v>
          </cell>
          <cell r="AV1333">
            <v>6113.1506829120008</v>
          </cell>
          <cell r="AW1333">
            <v>72</v>
          </cell>
          <cell r="AX1333">
            <v>2</v>
          </cell>
          <cell r="AY1333">
            <v>0</v>
          </cell>
          <cell r="AZ1333">
            <v>0</v>
          </cell>
          <cell r="BA1333">
            <v>0</v>
          </cell>
          <cell r="BB1333">
            <v>0</v>
          </cell>
          <cell r="BC1333">
            <v>0</v>
          </cell>
          <cell r="BD1333">
            <v>0</v>
          </cell>
          <cell r="BE1333">
            <v>36</v>
          </cell>
          <cell r="BF1333">
            <v>1</v>
          </cell>
          <cell r="BG1333">
            <v>0</v>
          </cell>
          <cell r="BH1333">
            <v>0</v>
          </cell>
          <cell r="BI1333">
            <v>0</v>
          </cell>
          <cell r="BJ1333">
            <v>0</v>
          </cell>
          <cell r="BK1333">
            <v>76</v>
          </cell>
          <cell r="BL1333">
            <v>2</v>
          </cell>
          <cell r="BM1333">
            <v>0</v>
          </cell>
          <cell r="BN1333">
            <v>0</v>
          </cell>
          <cell r="BO1333">
            <v>65</v>
          </cell>
          <cell r="BP1333">
            <v>2</v>
          </cell>
          <cell r="BQ1333">
            <v>0</v>
          </cell>
          <cell r="BR1333">
            <v>0</v>
          </cell>
          <cell r="BS1333">
            <v>609.375</v>
          </cell>
          <cell r="BT1333">
            <v>18.75</v>
          </cell>
          <cell r="BU1333">
            <v>0</v>
          </cell>
          <cell r="BV1333">
            <v>0</v>
          </cell>
          <cell r="BW1333">
            <v>0</v>
          </cell>
          <cell r="BX1333">
            <v>0</v>
          </cell>
          <cell r="BY1333">
            <v>0</v>
          </cell>
          <cell r="BZ1333">
            <v>0</v>
          </cell>
          <cell r="CA1333">
            <v>74</v>
          </cell>
          <cell r="CB1333">
            <v>2</v>
          </cell>
          <cell r="CC1333">
            <v>0</v>
          </cell>
          <cell r="CD1333">
            <v>0</v>
          </cell>
          <cell r="CE1333">
            <v>0</v>
          </cell>
          <cell r="CF1333">
            <v>0</v>
          </cell>
          <cell r="CG1333">
            <v>0</v>
          </cell>
          <cell r="CH1333">
            <v>0</v>
          </cell>
          <cell r="CI1333">
            <v>0</v>
          </cell>
          <cell r="CJ1333">
            <v>0</v>
          </cell>
          <cell r="CK1333">
            <v>0</v>
          </cell>
          <cell r="CL1333">
            <v>0</v>
          </cell>
          <cell r="CM1333">
            <v>0</v>
          </cell>
          <cell r="CN1333">
            <v>0</v>
          </cell>
          <cell r="CO1333">
            <v>0</v>
          </cell>
          <cell r="CP1333">
            <v>0</v>
          </cell>
          <cell r="CQ1333">
            <v>0</v>
          </cell>
          <cell r="CR1333">
            <v>0</v>
          </cell>
          <cell r="CS1333">
            <v>0</v>
          </cell>
          <cell r="CT1333">
            <v>0</v>
          </cell>
          <cell r="CU1333">
            <v>0</v>
          </cell>
          <cell r="CV1333">
            <v>0</v>
          </cell>
          <cell r="CW1333">
            <v>0</v>
          </cell>
          <cell r="CX1333">
            <v>0</v>
          </cell>
          <cell r="CY1333">
            <v>0</v>
          </cell>
          <cell r="CZ1333">
            <v>0</v>
          </cell>
          <cell r="DA1333">
            <v>0</v>
          </cell>
          <cell r="DB1333">
            <v>0</v>
          </cell>
          <cell r="DC1333">
            <v>0</v>
          </cell>
          <cell r="DD1333">
            <v>7045.5256829120008</v>
          </cell>
          <cell r="DE1333">
            <v>0</v>
          </cell>
          <cell r="DG1333">
            <v>5935.0977504000011</v>
          </cell>
          <cell r="DI1333">
            <v>0.03</v>
          </cell>
          <cell r="DJ1333">
            <v>178.05293251200004</v>
          </cell>
          <cell r="DK1333">
            <v>2.5926995123734451E-2</v>
          </cell>
          <cell r="DL1333">
            <v>0</v>
          </cell>
        </row>
        <row r="1334">
          <cell r="A1334" t="str">
            <v>B10900-CTRL-SAG-M-BAR-C</v>
          </cell>
          <cell r="B1334" t="str">
            <v>CTRL FUORISAGOMA A 3 BARRIERE 1440x1760x1890</v>
          </cell>
          <cell r="F1334">
            <v>15229.134146314895</v>
          </cell>
          <cell r="H1334">
            <v>7157.6930487680002</v>
          </cell>
          <cell r="I1334">
            <v>0.53</v>
          </cell>
          <cell r="J1334" t="str">
            <v>OK</v>
          </cell>
          <cell r="K1334" t="str">
            <v>NEWZD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0</v>
          </cell>
          <cell r="AA1334">
            <v>0</v>
          </cell>
          <cell r="AB1334">
            <v>0</v>
          </cell>
          <cell r="AC1334">
            <v>0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>
            <v>0</v>
          </cell>
          <cell r="AM1334">
            <v>0</v>
          </cell>
          <cell r="AN1334">
            <v>0</v>
          </cell>
          <cell r="AO1334">
            <v>0</v>
          </cell>
          <cell r="AP1334">
            <v>0</v>
          </cell>
          <cell r="AQ1334">
            <v>0</v>
          </cell>
          <cell r="AR1334">
            <v>0</v>
          </cell>
          <cell r="AS1334">
            <v>0</v>
          </cell>
          <cell r="AT1334">
            <v>0</v>
          </cell>
          <cell r="AU1334">
            <v>0</v>
          </cell>
          <cell r="AV1334">
            <v>6225.3180487680002</v>
          </cell>
          <cell r="AW1334">
            <v>72</v>
          </cell>
          <cell r="AX1334">
            <v>2</v>
          </cell>
          <cell r="AY1334">
            <v>0</v>
          </cell>
          <cell r="AZ1334">
            <v>0</v>
          </cell>
          <cell r="BA1334">
            <v>0</v>
          </cell>
          <cell r="BB1334">
            <v>0</v>
          </cell>
          <cell r="BC1334">
            <v>0</v>
          </cell>
          <cell r="BD1334">
            <v>0</v>
          </cell>
          <cell r="BE1334">
            <v>36</v>
          </cell>
          <cell r="BF1334">
            <v>1</v>
          </cell>
          <cell r="BG1334">
            <v>0</v>
          </cell>
          <cell r="BH1334">
            <v>0</v>
          </cell>
          <cell r="BI1334">
            <v>0</v>
          </cell>
          <cell r="BJ1334">
            <v>0</v>
          </cell>
          <cell r="BK1334">
            <v>76</v>
          </cell>
          <cell r="BL1334">
            <v>2</v>
          </cell>
          <cell r="BM1334">
            <v>0</v>
          </cell>
          <cell r="BN1334">
            <v>0</v>
          </cell>
          <cell r="BO1334">
            <v>65</v>
          </cell>
          <cell r="BP1334">
            <v>2</v>
          </cell>
          <cell r="BQ1334">
            <v>0</v>
          </cell>
          <cell r="BR1334">
            <v>0</v>
          </cell>
          <cell r="BS1334">
            <v>609.375</v>
          </cell>
          <cell r="BT1334">
            <v>18.75</v>
          </cell>
          <cell r="BU1334">
            <v>0</v>
          </cell>
          <cell r="BV1334">
            <v>0</v>
          </cell>
          <cell r="BW1334">
            <v>0</v>
          </cell>
          <cell r="BX1334">
            <v>0</v>
          </cell>
          <cell r="BY1334">
            <v>0</v>
          </cell>
          <cell r="BZ1334">
            <v>0</v>
          </cell>
          <cell r="CA1334">
            <v>74</v>
          </cell>
          <cell r="CB1334">
            <v>2</v>
          </cell>
          <cell r="CC1334">
            <v>0</v>
          </cell>
          <cell r="CD1334">
            <v>0</v>
          </cell>
          <cell r="CE1334">
            <v>0</v>
          </cell>
          <cell r="CF1334">
            <v>0</v>
          </cell>
          <cell r="CG1334">
            <v>0</v>
          </cell>
          <cell r="CH1334">
            <v>0</v>
          </cell>
          <cell r="CI1334">
            <v>0</v>
          </cell>
          <cell r="CJ1334">
            <v>0</v>
          </cell>
          <cell r="CK1334">
            <v>0</v>
          </cell>
          <cell r="CL1334">
            <v>0</v>
          </cell>
          <cell r="CM1334">
            <v>0</v>
          </cell>
          <cell r="CN1334">
            <v>0</v>
          </cell>
          <cell r="CO1334">
            <v>0</v>
          </cell>
          <cell r="CP1334">
            <v>0</v>
          </cell>
          <cell r="CQ1334">
            <v>0</v>
          </cell>
          <cell r="CR1334">
            <v>0</v>
          </cell>
          <cell r="CS1334">
            <v>0</v>
          </cell>
          <cell r="CT1334">
            <v>0</v>
          </cell>
          <cell r="CU1334">
            <v>0</v>
          </cell>
          <cell r="CV1334">
            <v>0</v>
          </cell>
          <cell r="CW1334">
            <v>0</v>
          </cell>
          <cell r="CX1334">
            <v>0</v>
          </cell>
          <cell r="CY1334">
            <v>0</v>
          </cell>
          <cell r="CZ1334">
            <v>0</v>
          </cell>
          <cell r="DA1334">
            <v>0</v>
          </cell>
          <cell r="DB1334">
            <v>0</v>
          </cell>
          <cell r="DC1334">
            <v>0</v>
          </cell>
          <cell r="DD1334">
            <v>7157.6930487680002</v>
          </cell>
          <cell r="DE1334">
            <v>0</v>
          </cell>
          <cell r="DG1334">
            <v>6043.9981056000006</v>
          </cell>
          <cell r="DI1334">
            <v>0.03</v>
          </cell>
          <cell r="DJ1334">
            <v>181.31994316800001</v>
          </cell>
          <cell r="DK1334">
            <v>2.5990574245871798E-2</v>
          </cell>
          <cell r="DL1334">
            <v>0</v>
          </cell>
        </row>
        <row r="1335">
          <cell r="A1335" t="str">
            <v>B10900-CTRL-SAG-M-BAR-D</v>
          </cell>
          <cell r="B1335" t="str">
            <v>CTRL FUORISAGOMA A 3 BARRIERE 1440x1760x2530</v>
          </cell>
          <cell r="F1335">
            <v>15663.310651165963</v>
          </cell>
          <cell r="H1335">
            <v>7361.7560060480018</v>
          </cell>
          <cell r="I1335">
            <v>0.53</v>
          </cell>
          <cell r="J1335" t="str">
            <v>OK</v>
          </cell>
          <cell r="K1335" t="str">
            <v>NEWZD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0</v>
          </cell>
          <cell r="AA1335">
            <v>0</v>
          </cell>
          <cell r="AB1335">
            <v>0</v>
          </cell>
          <cell r="AC1335">
            <v>0</v>
          </cell>
          <cell r="AD1335">
            <v>0</v>
          </cell>
          <cell r="AE1335">
            <v>0</v>
          </cell>
          <cell r="AF1335">
            <v>0</v>
          </cell>
          <cell r="AG1335">
            <v>0</v>
          </cell>
          <cell r="AH1335">
            <v>0</v>
          </cell>
          <cell r="AI1335">
            <v>0</v>
          </cell>
          <cell r="AJ1335">
            <v>0</v>
          </cell>
          <cell r="AK1335">
            <v>0</v>
          </cell>
          <cell r="AL1335">
            <v>0</v>
          </cell>
          <cell r="AM1335">
            <v>0</v>
          </cell>
          <cell r="AN1335">
            <v>0</v>
          </cell>
          <cell r="AO1335">
            <v>0</v>
          </cell>
          <cell r="AP1335">
            <v>0</v>
          </cell>
          <cell r="AQ1335">
            <v>0</v>
          </cell>
          <cell r="AR1335">
            <v>0</v>
          </cell>
          <cell r="AS1335">
            <v>0</v>
          </cell>
          <cell r="AT1335">
            <v>0</v>
          </cell>
          <cell r="AU1335">
            <v>0</v>
          </cell>
          <cell r="AV1335">
            <v>6429.3810060480018</v>
          </cell>
          <cell r="AW1335">
            <v>72</v>
          </cell>
          <cell r="AX1335">
            <v>2</v>
          </cell>
          <cell r="AY1335">
            <v>0</v>
          </cell>
          <cell r="AZ1335">
            <v>0</v>
          </cell>
          <cell r="BA1335">
            <v>0</v>
          </cell>
          <cell r="BB1335">
            <v>0</v>
          </cell>
          <cell r="BC1335">
            <v>0</v>
          </cell>
          <cell r="BD1335">
            <v>0</v>
          </cell>
          <cell r="BE1335">
            <v>36</v>
          </cell>
          <cell r="BF1335">
            <v>1</v>
          </cell>
          <cell r="BG1335">
            <v>0</v>
          </cell>
          <cell r="BH1335">
            <v>0</v>
          </cell>
          <cell r="BI1335">
            <v>0</v>
          </cell>
          <cell r="BJ1335">
            <v>0</v>
          </cell>
          <cell r="BK1335">
            <v>76</v>
          </cell>
          <cell r="BL1335">
            <v>2</v>
          </cell>
          <cell r="BM1335">
            <v>0</v>
          </cell>
          <cell r="BN1335">
            <v>0</v>
          </cell>
          <cell r="BO1335">
            <v>65</v>
          </cell>
          <cell r="BP1335">
            <v>2</v>
          </cell>
          <cell r="BQ1335">
            <v>0</v>
          </cell>
          <cell r="BR1335">
            <v>0</v>
          </cell>
          <cell r="BS1335">
            <v>609.375</v>
          </cell>
          <cell r="BT1335">
            <v>18.75</v>
          </cell>
          <cell r="BU1335">
            <v>0</v>
          </cell>
          <cell r="BV1335">
            <v>0</v>
          </cell>
          <cell r="BW1335">
            <v>0</v>
          </cell>
          <cell r="BX1335">
            <v>0</v>
          </cell>
          <cell r="BY1335">
            <v>0</v>
          </cell>
          <cell r="BZ1335">
            <v>0</v>
          </cell>
          <cell r="CA1335">
            <v>74</v>
          </cell>
          <cell r="CB1335">
            <v>2</v>
          </cell>
          <cell r="CC1335">
            <v>0</v>
          </cell>
          <cell r="CD1335">
            <v>0</v>
          </cell>
          <cell r="CE1335">
            <v>0</v>
          </cell>
          <cell r="CF1335">
            <v>0</v>
          </cell>
          <cell r="CG1335">
            <v>0</v>
          </cell>
          <cell r="CH1335">
            <v>0</v>
          </cell>
          <cell r="CI1335">
            <v>0</v>
          </cell>
          <cell r="CJ1335">
            <v>0</v>
          </cell>
          <cell r="CK1335">
            <v>0</v>
          </cell>
          <cell r="CL1335">
            <v>0</v>
          </cell>
          <cell r="CM1335">
            <v>0</v>
          </cell>
          <cell r="CN1335">
            <v>0</v>
          </cell>
          <cell r="CO1335">
            <v>0</v>
          </cell>
          <cell r="CP1335">
            <v>0</v>
          </cell>
          <cell r="CQ1335">
            <v>0</v>
          </cell>
          <cell r="CR1335">
            <v>0</v>
          </cell>
          <cell r="CS1335">
            <v>0</v>
          </cell>
          <cell r="CT1335">
            <v>0</v>
          </cell>
          <cell r="CU1335">
            <v>0</v>
          </cell>
          <cell r="CV1335">
            <v>0</v>
          </cell>
          <cell r="CW1335">
            <v>0</v>
          </cell>
          <cell r="CX1335">
            <v>0</v>
          </cell>
          <cell r="CY1335">
            <v>0</v>
          </cell>
          <cell r="CZ1335">
            <v>0</v>
          </cell>
          <cell r="DA1335">
            <v>0</v>
          </cell>
          <cell r="DB1335">
            <v>0</v>
          </cell>
          <cell r="DC1335">
            <v>0</v>
          </cell>
          <cell r="DD1335">
            <v>7361.7560060480018</v>
          </cell>
          <cell r="DE1335">
            <v>0</v>
          </cell>
          <cell r="DG1335">
            <v>6242.1174816000021</v>
          </cell>
          <cell r="DI1335">
            <v>0.03</v>
          </cell>
          <cell r="DJ1335">
            <v>187.26352444800006</v>
          </cell>
          <cell r="DK1335">
            <v>2.6101292171991787E-2</v>
          </cell>
          <cell r="DL1335">
            <v>0</v>
          </cell>
        </row>
        <row r="1336">
          <cell r="A1336" t="str">
            <v>B10900-CTRL-SAG-SALOON-D</v>
          </cell>
          <cell r="B1336" t="str">
            <v>CTRL FUORISAGOMA MECCANICO DOPPIO - TIPO SALOON -</v>
          </cell>
          <cell r="F1336">
            <v>20410.015340178721</v>
          </cell>
          <cell r="H1336">
            <v>9592.7072098839981</v>
          </cell>
          <cell r="I1336">
            <v>0.53</v>
          </cell>
          <cell r="J1336" t="str">
            <v>OK</v>
          </cell>
          <cell r="K1336" t="str">
            <v>NEWZD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0</v>
          </cell>
          <cell r="AA1336">
            <v>0</v>
          </cell>
          <cell r="AB1336">
            <v>0</v>
          </cell>
          <cell r="AC1336">
            <v>0</v>
          </cell>
          <cell r="AD1336">
            <v>0</v>
          </cell>
          <cell r="AE1336">
            <v>0</v>
          </cell>
          <cell r="AF1336">
            <v>0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>
            <v>0</v>
          </cell>
          <cell r="AM1336">
            <v>0</v>
          </cell>
          <cell r="AN1336">
            <v>0</v>
          </cell>
          <cell r="AO1336">
            <v>0</v>
          </cell>
          <cell r="AP1336">
            <v>0</v>
          </cell>
          <cell r="AQ1336">
            <v>0</v>
          </cell>
          <cell r="AR1336">
            <v>0</v>
          </cell>
          <cell r="AS1336">
            <v>0</v>
          </cell>
          <cell r="AT1336">
            <v>0</v>
          </cell>
          <cell r="AU1336">
            <v>0</v>
          </cell>
          <cell r="AV1336">
            <v>8155.2072098839981</v>
          </cell>
          <cell r="AW1336">
            <v>216</v>
          </cell>
          <cell r="AX1336">
            <v>6</v>
          </cell>
          <cell r="AY1336">
            <v>0</v>
          </cell>
          <cell r="AZ1336">
            <v>0</v>
          </cell>
          <cell r="BA1336">
            <v>0</v>
          </cell>
          <cell r="BB1336">
            <v>0</v>
          </cell>
          <cell r="BC1336">
            <v>0</v>
          </cell>
          <cell r="BD1336">
            <v>0</v>
          </cell>
          <cell r="BE1336">
            <v>54</v>
          </cell>
          <cell r="BF1336">
            <v>1.5</v>
          </cell>
          <cell r="BG1336">
            <v>0</v>
          </cell>
          <cell r="BH1336">
            <v>0</v>
          </cell>
          <cell r="BI1336">
            <v>0</v>
          </cell>
          <cell r="BJ1336">
            <v>0</v>
          </cell>
          <cell r="BK1336">
            <v>114</v>
          </cell>
          <cell r="BL1336">
            <v>3</v>
          </cell>
          <cell r="BM1336">
            <v>0</v>
          </cell>
          <cell r="BN1336">
            <v>0</v>
          </cell>
          <cell r="BO1336">
            <v>585</v>
          </cell>
          <cell r="BP1336">
            <v>18</v>
          </cell>
          <cell r="BQ1336">
            <v>0</v>
          </cell>
          <cell r="BR1336">
            <v>0</v>
          </cell>
          <cell r="BS1336">
            <v>357.5</v>
          </cell>
          <cell r="BT1336">
            <v>11</v>
          </cell>
          <cell r="BU1336">
            <v>0</v>
          </cell>
          <cell r="BV1336">
            <v>0</v>
          </cell>
          <cell r="BW1336">
            <v>0</v>
          </cell>
          <cell r="BX1336">
            <v>0</v>
          </cell>
          <cell r="BY1336">
            <v>0</v>
          </cell>
          <cell r="BZ1336">
            <v>0</v>
          </cell>
          <cell r="CA1336">
            <v>111</v>
          </cell>
          <cell r="CB1336">
            <v>3</v>
          </cell>
          <cell r="CC1336">
            <v>0</v>
          </cell>
          <cell r="CD1336">
            <v>0</v>
          </cell>
          <cell r="CE1336">
            <v>0</v>
          </cell>
          <cell r="CF1336">
            <v>0</v>
          </cell>
          <cell r="CG1336">
            <v>0</v>
          </cell>
          <cell r="CH1336">
            <v>0</v>
          </cell>
          <cell r="CI1336">
            <v>0</v>
          </cell>
          <cell r="CJ1336">
            <v>0</v>
          </cell>
          <cell r="CK1336">
            <v>0</v>
          </cell>
          <cell r="CL1336">
            <v>0</v>
          </cell>
          <cell r="CM1336">
            <v>0</v>
          </cell>
          <cell r="CN1336">
            <v>0</v>
          </cell>
          <cell r="CO1336">
            <v>0</v>
          </cell>
          <cell r="CP1336">
            <v>0</v>
          </cell>
          <cell r="CQ1336">
            <v>0</v>
          </cell>
          <cell r="CR1336">
            <v>0</v>
          </cell>
          <cell r="CS1336">
            <v>0</v>
          </cell>
          <cell r="CT1336">
            <v>0</v>
          </cell>
          <cell r="CU1336">
            <v>0</v>
          </cell>
          <cell r="CV1336">
            <v>0</v>
          </cell>
          <cell r="CW1336">
            <v>0</v>
          </cell>
          <cell r="CX1336">
            <v>0</v>
          </cell>
          <cell r="CY1336">
            <v>0</v>
          </cell>
          <cell r="CZ1336">
            <v>0</v>
          </cell>
          <cell r="DA1336">
            <v>0</v>
          </cell>
          <cell r="DB1336">
            <v>0</v>
          </cell>
          <cell r="DC1336">
            <v>0</v>
          </cell>
          <cell r="DD1336">
            <v>9592.7072098839981</v>
          </cell>
          <cell r="DE1336">
            <v>0</v>
          </cell>
          <cell r="DG1336">
            <v>7917.6769027999981</v>
          </cell>
          <cell r="DI1336">
            <v>0.03</v>
          </cell>
          <cell r="DJ1336">
            <v>237.53030708399993</v>
          </cell>
          <cell r="DK1336">
            <v>2.5390252856993787E-2</v>
          </cell>
          <cell r="DL1336">
            <v>0</v>
          </cell>
        </row>
        <row r="1337">
          <cell r="A1337" t="str">
            <v>B10900-CTRL-SAG-SALOON-S</v>
          </cell>
          <cell r="B1337" t="str">
            <v>CTRL FUORISAGOMA MECCANICO SINGOLO - TIPO SALOON -</v>
          </cell>
          <cell r="F1337">
            <v>13258.213786893619</v>
          </cell>
          <cell r="H1337">
            <v>6231.3604798400002</v>
          </cell>
          <cell r="I1337">
            <v>0.53</v>
          </cell>
          <cell r="J1337" t="str">
            <v>OK</v>
          </cell>
          <cell r="K1337" t="str">
            <v>NEWZD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0</v>
          </cell>
          <cell r="AA1337">
            <v>0</v>
          </cell>
          <cell r="AB1337">
            <v>0</v>
          </cell>
          <cell r="AC1337">
            <v>0</v>
          </cell>
          <cell r="AD1337">
            <v>0</v>
          </cell>
          <cell r="AE1337">
            <v>0</v>
          </cell>
          <cell r="AF1337">
            <v>0</v>
          </cell>
          <cell r="AG1337">
            <v>0</v>
          </cell>
          <cell r="AH1337">
            <v>0</v>
          </cell>
          <cell r="AI1337">
            <v>0</v>
          </cell>
          <cell r="AJ1337">
            <v>0</v>
          </cell>
          <cell r="AK1337">
            <v>0</v>
          </cell>
          <cell r="AL1337">
            <v>0</v>
          </cell>
          <cell r="AM1337">
            <v>0</v>
          </cell>
          <cell r="AN1337">
            <v>0</v>
          </cell>
          <cell r="AO1337">
            <v>0</v>
          </cell>
          <cell r="AP1337">
            <v>0</v>
          </cell>
          <cell r="AQ1337">
            <v>0</v>
          </cell>
          <cell r="AR1337">
            <v>0</v>
          </cell>
          <cell r="AS1337">
            <v>0</v>
          </cell>
          <cell r="AT1337">
            <v>0</v>
          </cell>
          <cell r="AU1337">
            <v>0</v>
          </cell>
          <cell r="AV1337">
            <v>5332.6104798400002</v>
          </cell>
          <cell r="AW1337">
            <v>144</v>
          </cell>
          <cell r="AX1337">
            <v>4</v>
          </cell>
          <cell r="AY1337">
            <v>0</v>
          </cell>
          <cell r="AZ1337">
            <v>0</v>
          </cell>
          <cell r="BA1337">
            <v>0</v>
          </cell>
          <cell r="BB1337">
            <v>0</v>
          </cell>
          <cell r="BC1337">
            <v>0</v>
          </cell>
          <cell r="BD1337">
            <v>0</v>
          </cell>
          <cell r="BE1337">
            <v>36</v>
          </cell>
          <cell r="BF1337">
            <v>1</v>
          </cell>
          <cell r="BG1337">
            <v>0</v>
          </cell>
          <cell r="BH1337">
            <v>0</v>
          </cell>
          <cell r="BI1337">
            <v>0</v>
          </cell>
          <cell r="BJ1337">
            <v>0</v>
          </cell>
          <cell r="BK1337">
            <v>76</v>
          </cell>
          <cell r="BL1337">
            <v>2</v>
          </cell>
          <cell r="BM1337">
            <v>0</v>
          </cell>
          <cell r="BN1337">
            <v>0</v>
          </cell>
          <cell r="BO1337">
            <v>390</v>
          </cell>
          <cell r="BP1337">
            <v>12</v>
          </cell>
          <cell r="BQ1337">
            <v>0</v>
          </cell>
          <cell r="BR1337">
            <v>0</v>
          </cell>
          <cell r="BS1337">
            <v>178.75</v>
          </cell>
          <cell r="BT1337">
            <v>5.5</v>
          </cell>
          <cell r="BU1337">
            <v>0</v>
          </cell>
          <cell r="BV1337">
            <v>0</v>
          </cell>
          <cell r="BW1337">
            <v>0</v>
          </cell>
          <cell r="BX1337">
            <v>0</v>
          </cell>
          <cell r="BY1337">
            <v>0</v>
          </cell>
          <cell r="BZ1337">
            <v>0</v>
          </cell>
          <cell r="CA1337">
            <v>74</v>
          </cell>
          <cell r="CB1337">
            <v>2</v>
          </cell>
          <cell r="CC1337">
            <v>0</v>
          </cell>
          <cell r="CD1337">
            <v>0</v>
          </cell>
          <cell r="CE1337">
            <v>0</v>
          </cell>
          <cell r="CF1337">
            <v>0</v>
          </cell>
          <cell r="CG1337">
            <v>0</v>
          </cell>
          <cell r="CH1337">
            <v>0</v>
          </cell>
          <cell r="CI1337">
            <v>0</v>
          </cell>
          <cell r="CJ1337">
            <v>0</v>
          </cell>
          <cell r="CK1337">
            <v>0</v>
          </cell>
          <cell r="CL1337">
            <v>0</v>
          </cell>
          <cell r="CM1337">
            <v>0</v>
          </cell>
          <cell r="CN1337">
            <v>0</v>
          </cell>
          <cell r="CO1337">
            <v>0</v>
          </cell>
          <cell r="CP1337">
            <v>0</v>
          </cell>
          <cell r="CQ1337">
            <v>0</v>
          </cell>
          <cell r="CR1337">
            <v>0</v>
          </cell>
          <cell r="CS1337">
            <v>0</v>
          </cell>
          <cell r="CT1337">
            <v>0</v>
          </cell>
          <cell r="CU1337">
            <v>0</v>
          </cell>
          <cell r="CV1337">
            <v>0</v>
          </cell>
          <cell r="CW1337">
            <v>0</v>
          </cell>
          <cell r="CX1337">
            <v>0</v>
          </cell>
          <cell r="CY1337">
            <v>0</v>
          </cell>
          <cell r="CZ1337">
            <v>0</v>
          </cell>
          <cell r="DA1337">
            <v>0</v>
          </cell>
          <cell r="DB1337">
            <v>0</v>
          </cell>
          <cell r="DC1337">
            <v>0</v>
          </cell>
          <cell r="DD1337">
            <v>6231.3604798400002</v>
          </cell>
          <cell r="DE1337">
            <v>0</v>
          </cell>
          <cell r="DG1337">
            <v>5177.2917280000001</v>
          </cell>
          <cell r="DI1337">
            <v>0.03</v>
          </cell>
          <cell r="DJ1337">
            <v>155.31875184</v>
          </cell>
          <cell r="DK1337">
            <v>2.5562489329895532E-2</v>
          </cell>
          <cell r="DL1337">
            <v>0</v>
          </cell>
        </row>
        <row r="1338">
          <cell r="A1338" t="str">
            <v>B10900LR0800</v>
          </cell>
          <cell r="B1338" t="str">
            <v>RADDRIZZA SACCHI FRONTALE LR0800</v>
          </cell>
          <cell r="F1338">
            <v>4709.8316289361701</v>
          </cell>
          <cell r="H1338">
            <v>2213.6208655999999</v>
          </cell>
          <cell r="I1338">
            <v>0.53</v>
          </cell>
          <cell r="J1338" t="str">
            <v>OK</v>
          </cell>
          <cell r="K1338" t="str">
            <v>NEWZD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0</v>
          </cell>
          <cell r="AA1338">
            <v>0</v>
          </cell>
          <cell r="AB1338">
            <v>0</v>
          </cell>
          <cell r="AC1338">
            <v>0</v>
          </cell>
          <cell r="AD1338">
            <v>0</v>
          </cell>
          <cell r="AE1338">
            <v>0</v>
          </cell>
          <cell r="AF1338">
            <v>0</v>
          </cell>
          <cell r="AG1338">
            <v>0</v>
          </cell>
          <cell r="AH1338">
            <v>0</v>
          </cell>
          <cell r="AI1338">
            <v>0</v>
          </cell>
          <cell r="AJ1338">
            <v>0</v>
          </cell>
          <cell r="AK1338">
            <v>0</v>
          </cell>
          <cell r="AL1338">
            <v>0</v>
          </cell>
          <cell r="AM1338">
            <v>0</v>
          </cell>
          <cell r="AN1338">
            <v>0</v>
          </cell>
          <cell r="AO1338">
            <v>0</v>
          </cell>
          <cell r="AP1338">
            <v>0</v>
          </cell>
          <cell r="AQ1338">
            <v>0</v>
          </cell>
          <cell r="AR1338">
            <v>0</v>
          </cell>
          <cell r="AS1338">
            <v>0</v>
          </cell>
          <cell r="AT1338">
            <v>0</v>
          </cell>
          <cell r="AU1338">
            <v>0</v>
          </cell>
          <cell r="AV1338">
            <v>1800.2458655999997</v>
          </cell>
          <cell r="AW1338">
            <v>45</v>
          </cell>
          <cell r="AX1338">
            <v>1.25</v>
          </cell>
          <cell r="AY1338">
            <v>0</v>
          </cell>
          <cell r="AZ1338">
            <v>0</v>
          </cell>
          <cell r="BA1338">
            <v>0</v>
          </cell>
          <cell r="BB1338">
            <v>0</v>
          </cell>
          <cell r="BC1338">
            <v>0</v>
          </cell>
          <cell r="BD1338">
            <v>0</v>
          </cell>
          <cell r="BE1338">
            <v>18</v>
          </cell>
          <cell r="BF1338">
            <v>0.5</v>
          </cell>
          <cell r="BG1338">
            <v>0</v>
          </cell>
          <cell r="BH1338">
            <v>0</v>
          </cell>
          <cell r="BI1338">
            <v>0</v>
          </cell>
          <cell r="BJ1338">
            <v>0</v>
          </cell>
          <cell r="BK1338">
            <v>28.5</v>
          </cell>
          <cell r="BL1338">
            <v>0.75</v>
          </cell>
          <cell r="BM1338">
            <v>0</v>
          </cell>
          <cell r="BN1338">
            <v>0</v>
          </cell>
          <cell r="BO1338">
            <v>123.5</v>
          </cell>
          <cell r="BP1338">
            <v>3.8</v>
          </cell>
          <cell r="BQ1338">
            <v>0</v>
          </cell>
          <cell r="BR1338">
            <v>0</v>
          </cell>
          <cell r="BS1338">
            <v>170.625</v>
          </cell>
          <cell r="BT1338">
            <v>5.25</v>
          </cell>
          <cell r="BU1338">
            <v>0</v>
          </cell>
          <cell r="BV1338">
            <v>0</v>
          </cell>
          <cell r="BW1338">
            <v>0</v>
          </cell>
          <cell r="BX1338">
            <v>0</v>
          </cell>
          <cell r="BY1338">
            <v>0</v>
          </cell>
          <cell r="BZ1338">
            <v>0</v>
          </cell>
          <cell r="CA1338">
            <v>27.75</v>
          </cell>
          <cell r="CB1338">
            <v>0.75</v>
          </cell>
          <cell r="CC1338">
            <v>0</v>
          </cell>
          <cell r="CD1338">
            <v>0</v>
          </cell>
          <cell r="CE1338">
            <v>0</v>
          </cell>
          <cell r="CF1338">
            <v>0</v>
          </cell>
          <cell r="CG1338">
            <v>0</v>
          </cell>
          <cell r="CH1338">
            <v>0</v>
          </cell>
          <cell r="CI1338">
            <v>0</v>
          </cell>
          <cell r="CJ1338">
            <v>0</v>
          </cell>
          <cell r="CK1338">
            <v>0</v>
          </cell>
          <cell r="CL1338">
            <v>0</v>
          </cell>
          <cell r="CM1338">
            <v>0</v>
          </cell>
          <cell r="CN1338">
            <v>0</v>
          </cell>
          <cell r="CO1338">
            <v>0</v>
          </cell>
          <cell r="CP1338">
            <v>0</v>
          </cell>
          <cell r="CQ1338">
            <v>0</v>
          </cell>
          <cell r="CR1338">
            <v>0</v>
          </cell>
          <cell r="CS1338">
            <v>0</v>
          </cell>
          <cell r="CT1338">
            <v>0</v>
          </cell>
          <cell r="CU1338">
            <v>0</v>
          </cell>
          <cell r="CV1338">
            <v>0</v>
          </cell>
          <cell r="CW1338">
            <v>0</v>
          </cell>
          <cell r="CX1338">
            <v>0</v>
          </cell>
          <cell r="CY1338">
            <v>0</v>
          </cell>
          <cell r="CZ1338">
            <v>0</v>
          </cell>
          <cell r="DA1338">
            <v>0</v>
          </cell>
          <cell r="DB1338">
            <v>0</v>
          </cell>
          <cell r="DC1338">
            <v>0</v>
          </cell>
          <cell r="DD1338">
            <v>2213.6208655999999</v>
          </cell>
          <cell r="DE1338">
            <v>0</v>
          </cell>
          <cell r="DG1338">
            <v>1747.8115199999997</v>
          </cell>
          <cell r="DI1338">
            <v>0.03</v>
          </cell>
          <cell r="DJ1338">
            <v>52.434345599999993</v>
          </cell>
          <cell r="DK1338">
            <v>2.4261832615909522E-2</v>
          </cell>
          <cell r="DL1338">
            <v>0</v>
          </cell>
        </row>
        <row r="1339">
          <cell r="A1339" t="str">
            <v>B10900LR1000</v>
          </cell>
          <cell r="B1339" t="str">
            <v>RADDRIZZA SACCHI FRONTALE LR1000</v>
          </cell>
          <cell r="F1339">
            <v>4709.8316289361701</v>
          </cell>
          <cell r="H1339">
            <v>2213.6208655999999</v>
          </cell>
          <cell r="I1339">
            <v>0.53</v>
          </cell>
          <cell r="J1339" t="str">
            <v>OK</v>
          </cell>
          <cell r="K1339" t="str">
            <v>NEWZD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0</v>
          </cell>
          <cell r="AA1339">
            <v>0</v>
          </cell>
          <cell r="AB1339">
            <v>0</v>
          </cell>
          <cell r="AC1339">
            <v>0</v>
          </cell>
          <cell r="AD1339">
            <v>0</v>
          </cell>
          <cell r="AE1339">
            <v>0</v>
          </cell>
          <cell r="AF1339">
            <v>0</v>
          </cell>
          <cell r="AG1339">
            <v>0</v>
          </cell>
          <cell r="AH1339">
            <v>0</v>
          </cell>
          <cell r="AI1339">
            <v>0</v>
          </cell>
          <cell r="AJ1339">
            <v>0</v>
          </cell>
          <cell r="AK1339">
            <v>0</v>
          </cell>
          <cell r="AL1339">
            <v>0</v>
          </cell>
          <cell r="AM1339">
            <v>0</v>
          </cell>
          <cell r="AN1339">
            <v>0</v>
          </cell>
          <cell r="AO1339">
            <v>0</v>
          </cell>
          <cell r="AP1339">
            <v>0</v>
          </cell>
          <cell r="AQ1339">
            <v>0</v>
          </cell>
          <cell r="AR1339">
            <v>0</v>
          </cell>
          <cell r="AS1339">
            <v>0</v>
          </cell>
          <cell r="AT1339">
            <v>0</v>
          </cell>
          <cell r="AU1339">
            <v>0</v>
          </cell>
          <cell r="AV1339">
            <v>1800.2458655999997</v>
          </cell>
          <cell r="AW1339">
            <v>45</v>
          </cell>
          <cell r="AX1339">
            <v>1.25</v>
          </cell>
          <cell r="AY1339">
            <v>0</v>
          </cell>
          <cell r="AZ1339">
            <v>0</v>
          </cell>
          <cell r="BA1339">
            <v>0</v>
          </cell>
          <cell r="BB1339">
            <v>0</v>
          </cell>
          <cell r="BC1339">
            <v>0</v>
          </cell>
          <cell r="BD1339">
            <v>0</v>
          </cell>
          <cell r="BE1339">
            <v>18</v>
          </cell>
          <cell r="BF1339">
            <v>0.5</v>
          </cell>
          <cell r="BG1339">
            <v>0</v>
          </cell>
          <cell r="BH1339">
            <v>0</v>
          </cell>
          <cell r="BI1339">
            <v>0</v>
          </cell>
          <cell r="BJ1339">
            <v>0</v>
          </cell>
          <cell r="BK1339">
            <v>28.5</v>
          </cell>
          <cell r="BL1339">
            <v>0.75</v>
          </cell>
          <cell r="BM1339">
            <v>0</v>
          </cell>
          <cell r="BN1339">
            <v>0</v>
          </cell>
          <cell r="BO1339">
            <v>123.5</v>
          </cell>
          <cell r="BP1339">
            <v>3.8</v>
          </cell>
          <cell r="BQ1339">
            <v>0</v>
          </cell>
          <cell r="BR1339">
            <v>0</v>
          </cell>
          <cell r="BS1339">
            <v>170.625</v>
          </cell>
          <cell r="BT1339">
            <v>5.25</v>
          </cell>
          <cell r="BU1339">
            <v>0</v>
          </cell>
          <cell r="BV1339">
            <v>0</v>
          </cell>
          <cell r="BW1339">
            <v>0</v>
          </cell>
          <cell r="BX1339">
            <v>0</v>
          </cell>
          <cell r="BY1339">
            <v>0</v>
          </cell>
          <cell r="BZ1339">
            <v>0</v>
          </cell>
          <cell r="CA1339">
            <v>27.75</v>
          </cell>
          <cell r="CB1339">
            <v>0.75</v>
          </cell>
          <cell r="CC1339">
            <v>0</v>
          </cell>
          <cell r="CD1339">
            <v>0</v>
          </cell>
          <cell r="CE1339">
            <v>0</v>
          </cell>
          <cell r="CF1339">
            <v>0</v>
          </cell>
          <cell r="CG1339">
            <v>0</v>
          </cell>
          <cell r="CH1339">
            <v>0</v>
          </cell>
          <cell r="CI1339">
            <v>0</v>
          </cell>
          <cell r="CJ1339">
            <v>0</v>
          </cell>
          <cell r="CK1339">
            <v>0</v>
          </cell>
          <cell r="CL1339">
            <v>0</v>
          </cell>
          <cell r="CM1339">
            <v>0</v>
          </cell>
          <cell r="CN1339">
            <v>0</v>
          </cell>
          <cell r="CO1339">
            <v>0</v>
          </cell>
          <cell r="CP1339">
            <v>0</v>
          </cell>
          <cell r="CQ1339">
            <v>0</v>
          </cell>
          <cell r="CR1339">
            <v>0</v>
          </cell>
          <cell r="CS1339">
            <v>0</v>
          </cell>
          <cell r="CT1339">
            <v>0</v>
          </cell>
          <cell r="CU1339">
            <v>0</v>
          </cell>
          <cell r="CV1339">
            <v>0</v>
          </cell>
          <cell r="CW1339">
            <v>0</v>
          </cell>
          <cell r="CX1339">
            <v>0</v>
          </cell>
          <cell r="CY1339">
            <v>0</v>
          </cell>
          <cell r="CZ1339">
            <v>0</v>
          </cell>
          <cell r="DA1339">
            <v>0</v>
          </cell>
          <cell r="DB1339">
            <v>0</v>
          </cell>
          <cell r="DC1339">
            <v>0</v>
          </cell>
          <cell r="DD1339">
            <v>2213.6208655999999</v>
          </cell>
          <cell r="DE1339">
            <v>0</v>
          </cell>
          <cell r="DG1339">
            <v>1747.8115199999997</v>
          </cell>
          <cell r="DI1339">
            <v>0.03</v>
          </cell>
          <cell r="DJ1339">
            <v>52.434345599999993</v>
          </cell>
          <cell r="DK1339">
            <v>2.4261832615909522E-2</v>
          </cell>
          <cell r="DL1339">
            <v>0</v>
          </cell>
        </row>
        <row r="1340">
          <cell r="A1340" t="str">
            <v>B10900LR1200</v>
          </cell>
          <cell r="B1340" t="str">
            <v>RADDRIZZA SACCHI FRONTALE LR1200</v>
          </cell>
          <cell r="F1340">
            <v>4709.8316289361701</v>
          </cell>
          <cell r="H1340">
            <v>2213.6208655999999</v>
          </cell>
          <cell r="I1340">
            <v>0.53</v>
          </cell>
          <cell r="J1340" t="str">
            <v>OK</v>
          </cell>
          <cell r="K1340" t="str">
            <v>NEWZD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0</v>
          </cell>
          <cell r="AA1340">
            <v>0</v>
          </cell>
          <cell r="AB1340">
            <v>0</v>
          </cell>
          <cell r="AC1340">
            <v>0</v>
          </cell>
          <cell r="AD1340">
            <v>0</v>
          </cell>
          <cell r="AE1340">
            <v>0</v>
          </cell>
          <cell r="AF1340">
            <v>0</v>
          </cell>
          <cell r="AG1340">
            <v>0</v>
          </cell>
          <cell r="AH1340">
            <v>0</v>
          </cell>
          <cell r="AI1340">
            <v>0</v>
          </cell>
          <cell r="AJ1340">
            <v>0</v>
          </cell>
          <cell r="AK1340">
            <v>0</v>
          </cell>
          <cell r="AL1340">
            <v>0</v>
          </cell>
          <cell r="AM1340">
            <v>0</v>
          </cell>
          <cell r="AN1340">
            <v>0</v>
          </cell>
          <cell r="AO1340">
            <v>0</v>
          </cell>
          <cell r="AP1340">
            <v>0</v>
          </cell>
          <cell r="AQ1340">
            <v>0</v>
          </cell>
          <cell r="AR1340">
            <v>0</v>
          </cell>
          <cell r="AS1340">
            <v>0</v>
          </cell>
          <cell r="AT1340">
            <v>0</v>
          </cell>
          <cell r="AU1340">
            <v>0</v>
          </cell>
          <cell r="AV1340">
            <v>1800.2458655999997</v>
          </cell>
          <cell r="AW1340">
            <v>45</v>
          </cell>
          <cell r="AX1340">
            <v>1.25</v>
          </cell>
          <cell r="AY1340">
            <v>0</v>
          </cell>
          <cell r="AZ1340">
            <v>0</v>
          </cell>
          <cell r="BA1340">
            <v>0</v>
          </cell>
          <cell r="BB1340">
            <v>0</v>
          </cell>
          <cell r="BC1340">
            <v>0</v>
          </cell>
          <cell r="BD1340">
            <v>0</v>
          </cell>
          <cell r="BE1340">
            <v>18</v>
          </cell>
          <cell r="BF1340">
            <v>0.5</v>
          </cell>
          <cell r="BG1340">
            <v>0</v>
          </cell>
          <cell r="BH1340">
            <v>0</v>
          </cell>
          <cell r="BI1340">
            <v>0</v>
          </cell>
          <cell r="BJ1340">
            <v>0</v>
          </cell>
          <cell r="BK1340">
            <v>28.5</v>
          </cell>
          <cell r="BL1340">
            <v>0.75</v>
          </cell>
          <cell r="BM1340">
            <v>0</v>
          </cell>
          <cell r="BN1340">
            <v>0</v>
          </cell>
          <cell r="BO1340">
            <v>123.5</v>
          </cell>
          <cell r="BP1340">
            <v>3.8</v>
          </cell>
          <cell r="BQ1340">
            <v>0</v>
          </cell>
          <cell r="BR1340">
            <v>0</v>
          </cell>
          <cell r="BS1340">
            <v>170.625</v>
          </cell>
          <cell r="BT1340">
            <v>5.25</v>
          </cell>
          <cell r="BU1340">
            <v>0</v>
          </cell>
          <cell r="BV1340">
            <v>0</v>
          </cell>
          <cell r="BW1340">
            <v>0</v>
          </cell>
          <cell r="BX1340">
            <v>0</v>
          </cell>
          <cell r="BY1340">
            <v>0</v>
          </cell>
          <cell r="BZ1340">
            <v>0</v>
          </cell>
          <cell r="CA1340">
            <v>27.75</v>
          </cell>
          <cell r="CB1340">
            <v>0.75</v>
          </cell>
          <cell r="CC1340">
            <v>0</v>
          </cell>
          <cell r="CD1340">
            <v>0</v>
          </cell>
          <cell r="CE1340">
            <v>0</v>
          </cell>
          <cell r="CF1340">
            <v>0</v>
          </cell>
          <cell r="CG1340">
            <v>0</v>
          </cell>
          <cell r="CH1340">
            <v>0</v>
          </cell>
          <cell r="CI1340">
            <v>0</v>
          </cell>
          <cell r="CJ1340">
            <v>0</v>
          </cell>
          <cell r="CK1340">
            <v>0</v>
          </cell>
          <cell r="CL1340">
            <v>0</v>
          </cell>
          <cell r="CM1340">
            <v>0</v>
          </cell>
          <cell r="CN1340">
            <v>0</v>
          </cell>
          <cell r="CO1340">
            <v>0</v>
          </cell>
          <cell r="CP1340">
            <v>0</v>
          </cell>
          <cell r="CQ1340">
            <v>0</v>
          </cell>
          <cell r="CR1340">
            <v>0</v>
          </cell>
          <cell r="CS1340">
            <v>0</v>
          </cell>
          <cell r="CT1340">
            <v>0</v>
          </cell>
          <cell r="CU1340">
            <v>0</v>
          </cell>
          <cell r="CV1340">
            <v>0</v>
          </cell>
          <cell r="CW1340">
            <v>0</v>
          </cell>
          <cell r="CX1340">
            <v>0</v>
          </cell>
          <cell r="CY1340">
            <v>0</v>
          </cell>
          <cell r="CZ1340">
            <v>0</v>
          </cell>
          <cell r="DA1340">
            <v>0</v>
          </cell>
          <cell r="DB1340">
            <v>0</v>
          </cell>
          <cell r="DC1340">
            <v>0</v>
          </cell>
          <cell r="DD1340">
            <v>2213.6208655999999</v>
          </cell>
          <cell r="DE1340">
            <v>0</v>
          </cell>
          <cell r="DG1340">
            <v>1747.8115199999997</v>
          </cell>
          <cell r="DI1340">
            <v>0.03</v>
          </cell>
          <cell r="DJ1340">
            <v>52.434345599999993</v>
          </cell>
          <cell r="DK1340">
            <v>2.4261832615909522E-2</v>
          </cell>
          <cell r="DL1340">
            <v>0</v>
          </cell>
        </row>
        <row r="1341">
          <cell r="A1341" t="str">
            <v>B10900LRN1068</v>
          </cell>
          <cell r="B1341" t="str">
            <v>RADDRIZZA SACCHI IN LINEA NASTRO TISSUE LR1068 - RIF. B10900179</v>
          </cell>
          <cell r="F1341">
            <v>4165.7570709787242</v>
          </cell>
          <cell r="H1341">
            <v>1957.9058233600001</v>
          </cell>
          <cell r="I1341">
            <v>0.53</v>
          </cell>
          <cell r="J1341" t="str">
            <v>OK</v>
          </cell>
          <cell r="K1341" t="str">
            <v>NEWZD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0</v>
          </cell>
          <cell r="AA1341">
            <v>0</v>
          </cell>
          <cell r="AB1341">
            <v>0</v>
          </cell>
          <cell r="AC1341">
            <v>0</v>
          </cell>
          <cell r="AD1341">
            <v>0</v>
          </cell>
          <cell r="AE1341">
            <v>0</v>
          </cell>
          <cell r="AF1341">
            <v>0</v>
          </cell>
          <cell r="AG1341">
            <v>0</v>
          </cell>
          <cell r="AH1341">
            <v>0</v>
          </cell>
          <cell r="AI1341">
            <v>0</v>
          </cell>
          <cell r="AJ1341">
            <v>0</v>
          </cell>
          <cell r="AK1341">
            <v>0</v>
          </cell>
          <cell r="AL1341">
            <v>0</v>
          </cell>
          <cell r="AM1341">
            <v>0</v>
          </cell>
          <cell r="AN1341">
            <v>0</v>
          </cell>
          <cell r="AO1341">
            <v>0</v>
          </cell>
          <cell r="AP1341">
            <v>0</v>
          </cell>
          <cell r="AQ1341">
            <v>0</v>
          </cell>
          <cell r="AR1341">
            <v>0</v>
          </cell>
          <cell r="AS1341">
            <v>0</v>
          </cell>
          <cell r="AT1341">
            <v>0</v>
          </cell>
          <cell r="AU1341">
            <v>0</v>
          </cell>
          <cell r="AV1341">
            <v>1605.1558233600001</v>
          </cell>
          <cell r="AW1341">
            <v>90</v>
          </cell>
          <cell r="AX1341">
            <v>2.5</v>
          </cell>
          <cell r="AY1341">
            <v>0</v>
          </cell>
          <cell r="AZ1341">
            <v>0</v>
          </cell>
          <cell r="BA1341">
            <v>0</v>
          </cell>
          <cell r="BB1341">
            <v>0</v>
          </cell>
          <cell r="BC1341">
            <v>0</v>
          </cell>
          <cell r="BD1341">
            <v>0</v>
          </cell>
          <cell r="BE1341">
            <v>9</v>
          </cell>
          <cell r="BF1341">
            <v>0.25</v>
          </cell>
          <cell r="BG1341">
            <v>0</v>
          </cell>
          <cell r="BH1341">
            <v>0</v>
          </cell>
          <cell r="BI1341">
            <v>0</v>
          </cell>
          <cell r="BJ1341">
            <v>0</v>
          </cell>
          <cell r="BK1341">
            <v>38</v>
          </cell>
          <cell r="BL1341">
            <v>1</v>
          </cell>
          <cell r="BM1341">
            <v>0</v>
          </cell>
          <cell r="BN1341">
            <v>0</v>
          </cell>
          <cell r="BO1341">
            <v>81.25</v>
          </cell>
          <cell r="BP1341">
            <v>2.5</v>
          </cell>
          <cell r="BQ1341">
            <v>0</v>
          </cell>
          <cell r="BR1341">
            <v>0</v>
          </cell>
          <cell r="BS1341">
            <v>97.5</v>
          </cell>
          <cell r="BT1341">
            <v>3</v>
          </cell>
          <cell r="BU1341">
            <v>0</v>
          </cell>
          <cell r="BV1341">
            <v>0</v>
          </cell>
          <cell r="BW1341">
            <v>0</v>
          </cell>
          <cell r="BX1341">
            <v>0</v>
          </cell>
          <cell r="BY1341">
            <v>0</v>
          </cell>
          <cell r="BZ1341">
            <v>0</v>
          </cell>
          <cell r="CA1341">
            <v>37</v>
          </cell>
          <cell r="CB1341">
            <v>1</v>
          </cell>
          <cell r="CC1341">
            <v>0</v>
          </cell>
          <cell r="CD1341">
            <v>0</v>
          </cell>
          <cell r="CE1341">
            <v>0</v>
          </cell>
          <cell r="CF1341">
            <v>0</v>
          </cell>
          <cell r="CG1341">
            <v>0</v>
          </cell>
          <cell r="CH1341">
            <v>0</v>
          </cell>
          <cell r="CI1341">
            <v>0</v>
          </cell>
          <cell r="CJ1341">
            <v>0</v>
          </cell>
          <cell r="CK1341">
            <v>0</v>
          </cell>
          <cell r="CL1341">
            <v>0</v>
          </cell>
          <cell r="CM1341">
            <v>0</v>
          </cell>
          <cell r="CN1341">
            <v>0</v>
          </cell>
          <cell r="CO1341">
            <v>0</v>
          </cell>
          <cell r="CP1341">
            <v>0</v>
          </cell>
          <cell r="CQ1341">
            <v>0</v>
          </cell>
          <cell r="CR1341">
            <v>0</v>
          </cell>
          <cell r="CS1341">
            <v>0</v>
          </cell>
          <cell r="CT1341">
            <v>0</v>
          </cell>
          <cell r="CU1341">
            <v>0</v>
          </cell>
          <cell r="CV1341">
            <v>0</v>
          </cell>
          <cell r="CW1341">
            <v>0</v>
          </cell>
          <cell r="CX1341">
            <v>0</v>
          </cell>
          <cell r="CY1341">
            <v>0</v>
          </cell>
          <cell r="CZ1341">
            <v>0</v>
          </cell>
          <cell r="DA1341">
            <v>0</v>
          </cell>
          <cell r="DB1341">
            <v>0</v>
          </cell>
          <cell r="DC1341">
            <v>0</v>
          </cell>
          <cell r="DD1341">
            <v>1957.9058233600001</v>
          </cell>
          <cell r="DE1341">
            <v>0</v>
          </cell>
          <cell r="DG1341">
            <v>1558.403712</v>
          </cell>
          <cell r="DI1341">
            <v>0.03</v>
          </cell>
          <cell r="DJ1341">
            <v>46.752111360000001</v>
          </cell>
          <cell r="DK1341">
            <v>2.4462768780159742E-2</v>
          </cell>
          <cell r="DL1341">
            <v>0</v>
          </cell>
        </row>
        <row r="1342">
          <cell r="A1342" t="str">
            <v>B10900LRN1268</v>
          </cell>
          <cell r="B1342" t="str">
            <v>RADDRIZZA SACCHI IN LINEA NASTRO TISSUE LR1268 - RIF. B10900179</v>
          </cell>
          <cell r="F1342">
            <v>4165.7570709787242</v>
          </cell>
          <cell r="H1342">
            <v>1957.9058233600001</v>
          </cell>
          <cell r="I1342">
            <v>0.53</v>
          </cell>
          <cell r="J1342" t="str">
            <v>OK</v>
          </cell>
          <cell r="K1342" t="str">
            <v>NEWZD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0</v>
          </cell>
          <cell r="AA1342">
            <v>0</v>
          </cell>
          <cell r="AB1342">
            <v>0</v>
          </cell>
          <cell r="AC1342">
            <v>0</v>
          </cell>
          <cell r="AD1342">
            <v>0</v>
          </cell>
          <cell r="AE1342">
            <v>0</v>
          </cell>
          <cell r="AF1342">
            <v>0</v>
          </cell>
          <cell r="AG1342">
            <v>0</v>
          </cell>
          <cell r="AH1342">
            <v>0</v>
          </cell>
          <cell r="AI1342">
            <v>0</v>
          </cell>
          <cell r="AJ1342">
            <v>0</v>
          </cell>
          <cell r="AK1342">
            <v>0</v>
          </cell>
          <cell r="AL1342">
            <v>0</v>
          </cell>
          <cell r="AM1342">
            <v>0</v>
          </cell>
          <cell r="AN1342">
            <v>0</v>
          </cell>
          <cell r="AO1342">
            <v>0</v>
          </cell>
          <cell r="AP1342">
            <v>0</v>
          </cell>
          <cell r="AQ1342">
            <v>0</v>
          </cell>
          <cell r="AR1342">
            <v>0</v>
          </cell>
          <cell r="AS1342">
            <v>0</v>
          </cell>
          <cell r="AT1342">
            <v>0</v>
          </cell>
          <cell r="AU1342">
            <v>0</v>
          </cell>
          <cell r="AV1342">
            <v>1605.1558233600001</v>
          </cell>
          <cell r="AW1342">
            <v>90</v>
          </cell>
          <cell r="AX1342">
            <v>2.5</v>
          </cell>
          <cell r="AY1342">
            <v>0</v>
          </cell>
          <cell r="AZ1342">
            <v>0</v>
          </cell>
          <cell r="BA1342">
            <v>0</v>
          </cell>
          <cell r="BB1342">
            <v>0</v>
          </cell>
          <cell r="BC1342">
            <v>0</v>
          </cell>
          <cell r="BD1342">
            <v>0</v>
          </cell>
          <cell r="BE1342">
            <v>9</v>
          </cell>
          <cell r="BF1342">
            <v>0.25</v>
          </cell>
          <cell r="BG1342">
            <v>0</v>
          </cell>
          <cell r="BH1342">
            <v>0</v>
          </cell>
          <cell r="BI1342">
            <v>0</v>
          </cell>
          <cell r="BJ1342">
            <v>0</v>
          </cell>
          <cell r="BK1342">
            <v>38</v>
          </cell>
          <cell r="BL1342">
            <v>1</v>
          </cell>
          <cell r="BM1342">
            <v>0</v>
          </cell>
          <cell r="BN1342">
            <v>0</v>
          </cell>
          <cell r="BO1342">
            <v>81.25</v>
          </cell>
          <cell r="BP1342">
            <v>2.5</v>
          </cell>
          <cell r="BQ1342">
            <v>0</v>
          </cell>
          <cell r="BR1342">
            <v>0</v>
          </cell>
          <cell r="BS1342">
            <v>97.5</v>
          </cell>
          <cell r="BT1342">
            <v>3</v>
          </cell>
          <cell r="BU1342">
            <v>0</v>
          </cell>
          <cell r="BV1342">
            <v>0</v>
          </cell>
          <cell r="BW1342">
            <v>0</v>
          </cell>
          <cell r="BX1342">
            <v>0</v>
          </cell>
          <cell r="BY1342">
            <v>0</v>
          </cell>
          <cell r="BZ1342">
            <v>0</v>
          </cell>
          <cell r="CA1342">
            <v>37</v>
          </cell>
          <cell r="CB1342">
            <v>1</v>
          </cell>
          <cell r="CC1342">
            <v>0</v>
          </cell>
          <cell r="CD1342">
            <v>0</v>
          </cell>
          <cell r="CE1342">
            <v>0</v>
          </cell>
          <cell r="CF1342">
            <v>0</v>
          </cell>
          <cell r="CG1342">
            <v>0</v>
          </cell>
          <cell r="CH1342">
            <v>0</v>
          </cell>
          <cell r="CI1342">
            <v>0</v>
          </cell>
          <cell r="CJ1342">
            <v>0</v>
          </cell>
          <cell r="CK1342">
            <v>0</v>
          </cell>
          <cell r="CL1342">
            <v>0</v>
          </cell>
          <cell r="CM1342">
            <v>0</v>
          </cell>
          <cell r="CN1342">
            <v>0</v>
          </cell>
          <cell r="CO1342">
            <v>0</v>
          </cell>
          <cell r="CP1342">
            <v>0</v>
          </cell>
          <cell r="CQ1342">
            <v>0</v>
          </cell>
          <cell r="CR1342">
            <v>0</v>
          </cell>
          <cell r="CS1342">
            <v>0</v>
          </cell>
          <cell r="CT1342">
            <v>0</v>
          </cell>
          <cell r="CU1342">
            <v>0</v>
          </cell>
          <cell r="CV1342">
            <v>0</v>
          </cell>
          <cell r="CW1342">
            <v>0</v>
          </cell>
          <cell r="CX1342">
            <v>0</v>
          </cell>
          <cell r="CY1342">
            <v>0</v>
          </cell>
          <cell r="CZ1342">
            <v>0</v>
          </cell>
          <cell r="DA1342">
            <v>0</v>
          </cell>
          <cell r="DB1342">
            <v>0</v>
          </cell>
          <cell r="DC1342">
            <v>0</v>
          </cell>
          <cell r="DD1342">
            <v>1957.9058233600001</v>
          </cell>
          <cell r="DE1342">
            <v>0</v>
          </cell>
          <cell r="DG1342">
            <v>1558.403712</v>
          </cell>
          <cell r="DI1342">
            <v>0.03</v>
          </cell>
          <cell r="DJ1342">
            <v>46.752111360000001</v>
          </cell>
          <cell r="DK1342">
            <v>2.4462768780159742E-2</v>
          </cell>
          <cell r="DL1342">
            <v>0</v>
          </cell>
        </row>
        <row r="1343">
          <cell r="A1343" t="str">
            <v>B10900LRN1468</v>
          </cell>
          <cell r="B1343" t="str">
            <v>RADDRIZZA SACCHI IN LINEA NASTRO TISSUE LR1468 - RIF. B10900179</v>
          </cell>
          <cell r="F1343">
            <v>4165.7570709787242</v>
          </cell>
          <cell r="H1343">
            <v>1957.9058233600001</v>
          </cell>
          <cell r="I1343">
            <v>0.53</v>
          </cell>
          <cell r="J1343" t="str">
            <v>OK</v>
          </cell>
          <cell r="K1343" t="str">
            <v>NEWZD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0</v>
          </cell>
          <cell r="AA1343">
            <v>0</v>
          </cell>
          <cell r="AB1343">
            <v>0</v>
          </cell>
          <cell r="AC1343">
            <v>0</v>
          </cell>
          <cell r="AD1343">
            <v>0</v>
          </cell>
          <cell r="AE1343">
            <v>0</v>
          </cell>
          <cell r="AF1343">
            <v>0</v>
          </cell>
          <cell r="AG1343">
            <v>0</v>
          </cell>
          <cell r="AH1343">
            <v>0</v>
          </cell>
          <cell r="AI1343">
            <v>0</v>
          </cell>
          <cell r="AJ1343">
            <v>0</v>
          </cell>
          <cell r="AK1343">
            <v>0</v>
          </cell>
          <cell r="AL1343">
            <v>0</v>
          </cell>
          <cell r="AM1343">
            <v>0</v>
          </cell>
          <cell r="AN1343">
            <v>0</v>
          </cell>
          <cell r="AO1343">
            <v>0</v>
          </cell>
          <cell r="AP1343">
            <v>0</v>
          </cell>
          <cell r="AQ1343">
            <v>0</v>
          </cell>
          <cell r="AR1343">
            <v>0</v>
          </cell>
          <cell r="AS1343">
            <v>0</v>
          </cell>
          <cell r="AT1343">
            <v>0</v>
          </cell>
          <cell r="AU1343">
            <v>0</v>
          </cell>
          <cell r="AV1343">
            <v>1605.1558233600001</v>
          </cell>
          <cell r="AW1343">
            <v>90</v>
          </cell>
          <cell r="AX1343">
            <v>2.5</v>
          </cell>
          <cell r="AY1343">
            <v>0</v>
          </cell>
          <cell r="AZ1343">
            <v>0</v>
          </cell>
          <cell r="BA1343">
            <v>0</v>
          </cell>
          <cell r="BB1343">
            <v>0</v>
          </cell>
          <cell r="BC1343">
            <v>0</v>
          </cell>
          <cell r="BD1343">
            <v>0</v>
          </cell>
          <cell r="BE1343">
            <v>9</v>
          </cell>
          <cell r="BF1343">
            <v>0.25</v>
          </cell>
          <cell r="BG1343">
            <v>0</v>
          </cell>
          <cell r="BH1343">
            <v>0</v>
          </cell>
          <cell r="BI1343">
            <v>0</v>
          </cell>
          <cell r="BJ1343">
            <v>0</v>
          </cell>
          <cell r="BK1343">
            <v>38</v>
          </cell>
          <cell r="BL1343">
            <v>1</v>
          </cell>
          <cell r="BM1343">
            <v>0</v>
          </cell>
          <cell r="BN1343">
            <v>0</v>
          </cell>
          <cell r="BO1343">
            <v>81.25</v>
          </cell>
          <cell r="BP1343">
            <v>2.5</v>
          </cell>
          <cell r="BQ1343">
            <v>0</v>
          </cell>
          <cell r="BR1343">
            <v>0</v>
          </cell>
          <cell r="BS1343">
            <v>97.5</v>
          </cell>
          <cell r="BT1343">
            <v>3</v>
          </cell>
          <cell r="BU1343">
            <v>0</v>
          </cell>
          <cell r="BV1343">
            <v>0</v>
          </cell>
          <cell r="BW1343">
            <v>0</v>
          </cell>
          <cell r="BX1343">
            <v>0</v>
          </cell>
          <cell r="BY1343">
            <v>0</v>
          </cell>
          <cell r="BZ1343">
            <v>0</v>
          </cell>
          <cell r="CA1343">
            <v>37</v>
          </cell>
          <cell r="CB1343">
            <v>1</v>
          </cell>
          <cell r="CC1343">
            <v>0</v>
          </cell>
          <cell r="CD1343">
            <v>0</v>
          </cell>
          <cell r="CE1343">
            <v>0</v>
          </cell>
          <cell r="CF1343">
            <v>0</v>
          </cell>
          <cell r="CG1343">
            <v>0</v>
          </cell>
          <cell r="CH1343">
            <v>0</v>
          </cell>
          <cell r="CI1343">
            <v>0</v>
          </cell>
          <cell r="CJ1343">
            <v>0</v>
          </cell>
          <cell r="CK1343">
            <v>0</v>
          </cell>
          <cell r="CL1343">
            <v>0</v>
          </cell>
          <cell r="CM1343">
            <v>0</v>
          </cell>
          <cell r="CN1343">
            <v>0</v>
          </cell>
          <cell r="CO1343">
            <v>0</v>
          </cell>
          <cell r="CP1343">
            <v>0</v>
          </cell>
          <cell r="CQ1343">
            <v>0</v>
          </cell>
          <cell r="CR1343">
            <v>0</v>
          </cell>
          <cell r="CS1343">
            <v>0</v>
          </cell>
          <cell r="CT1343">
            <v>0</v>
          </cell>
          <cell r="CU1343">
            <v>0</v>
          </cell>
          <cell r="CV1343">
            <v>0</v>
          </cell>
          <cell r="CW1343">
            <v>0</v>
          </cell>
          <cell r="CX1343">
            <v>0</v>
          </cell>
          <cell r="CY1343">
            <v>0</v>
          </cell>
          <cell r="CZ1343">
            <v>0</v>
          </cell>
          <cell r="DA1343">
            <v>0</v>
          </cell>
          <cell r="DB1343">
            <v>0</v>
          </cell>
          <cell r="DC1343">
            <v>0</v>
          </cell>
          <cell r="DD1343">
            <v>1957.9058233600001</v>
          </cell>
          <cell r="DE1343">
            <v>0</v>
          </cell>
          <cell r="DG1343">
            <v>1558.403712</v>
          </cell>
          <cell r="DI1343">
            <v>0.03</v>
          </cell>
          <cell r="DJ1343">
            <v>46.752111360000001</v>
          </cell>
          <cell r="DK1343">
            <v>2.4462768780159742E-2</v>
          </cell>
          <cell r="DL1343">
            <v>0</v>
          </cell>
        </row>
        <row r="1344">
          <cell r="A1344" t="str">
            <v>B10900-MICRO-FUNE</v>
          </cell>
          <cell r="B1344" t="str">
            <v>FUNE DI SICUREZZA CON MICRO</v>
          </cell>
          <cell r="C1344" t="str">
            <v>SAFETY PULL CORD</v>
          </cell>
          <cell r="F1344">
            <v>176.64682893617021</v>
          </cell>
          <cell r="H1344">
            <v>83.024009599999999</v>
          </cell>
          <cell r="I1344">
            <v>0.53</v>
          </cell>
          <cell r="J1344" t="str">
            <v>OK</v>
          </cell>
          <cell r="K1344" t="str">
            <v>NEWZD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0</v>
          </cell>
          <cell r="AA1344">
            <v>0</v>
          </cell>
          <cell r="AB1344">
            <v>0</v>
          </cell>
          <cell r="AC1344">
            <v>0</v>
          </cell>
          <cell r="AD1344">
            <v>0</v>
          </cell>
          <cell r="AE1344">
            <v>0</v>
          </cell>
          <cell r="AF1344">
            <v>0</v>
          </cell>
          <cell r="AG1344">
            <v>0</v>
          </cell>
          <cell r="AH1344">
            <v>0</v>
          </cell>
          <cell r="AI1344">
            <v>0</v>
          </cell>
          <cell r="AJ1344">
            <v>0</v>
          </cell>
          <cell r="AK1344">
            <v>0</v>
          </cell>
          <cell r="AL1344">
            <v>0</v>
          </cell>
          <cell r="AM1344">
            <v>0</v>
          </cell>
          <cell r="AN1344">
            <v>0</v>
          </cell>
          <cell r="AO1344">
            <v>0</v>
          </cell>
          <cell r="AP1344">
            <v>0</v>
          </cell>
          <cell r="AQ1344">
            <v>0</v>
          </cell>
          <cell r="AR1344">
            <v>0</v>
          </cell>
          <cell r="AS1344">
            <v>0</v>
          </cell>
          <cell r="AT1344">
            <v>0</v>
          </cell>
          <cell r="AU1344">
            <v>0</v>
          </cell>
          <cell r="AV1344">
            <v>28.0740096</v>
          </cell>
          <cell r="AW1344">
            <v>18</v>
          </cell>
          <cell r="AX1344">
            <v>0.5</v>
          </cell>
          <cell r="AY1344">
            <v>0</v>
          </cell>
          <cell r="AZ1344">
            <v>0</v>
          </cell>
          <cell r="BA1344">
            <v>0</v>
          </cell>
          <cell r="BB1344">
            <v>0</v>
          </cell>
          <cell r="BC1344">
            <v>0</v>
          </cell>
          <cell r="BD1344">
            <v>0</v>
          </cell>
          <cell r="BE1344">
            <v>7.2</v>
          </cell>
          <cell r="BF1344">
            <v>0.2</v>
          </cell>
          <cell r="BG1344">
            <v>0</v>
          </cell>
          <cell r="BH1344">
            <v>0</v>
          </cell>
          <cell r="BI1344">
            <v>0</v>
          </cell>
          <cell r="BJ1344">
            <v>0</v>
          </cell>
          <cell r="BK1344">
            <v>6.84</v>
          </cell>
          <cell r="BL1344">
            <v>0.18</v>
          </cell>
          <cell r="BM1344">
            <v>0</v>
          </cell>
          <cell r="BN1344">
            <v>0</v>
          </cell>
          <cell r="BO1344">
            <v>8.125</v>
          </cell>
          <cell r="BP1344">
            <v>0.25</v>
          </cell>
          <cell r="BQ1344">
            <v>0</v>
          </cell>
          <cell r="BR1344">
            <v>0</v>
          </cell>
          <cell r="BS1344">
            <v>8.125</v>
          </cell>
          <cell r="BT1344">
            <v>0.25</v>
          </cell>
          <cell r="BU1344">
            <v>0</v>
          </cell>
          <cell r="BV1344">
            <v>0</v>
          </cell>
          <cell r="BW1344">
            <v>0</v>
          </cell>
          <cell r="BX1344">
            <v>0</v>
          </cell>
          <cell r="BY1344">
            <v>0</v>
          </cell>
          <cell r="BZ1344">
            <v>0</v>
          </cell>
          <cell r="CA1344">
            <v>6.66</v>
          </cell>
          <cell r="CB1344">
            <v>0.18</v>
          </cell>
          <cell r="CC1344">
            <v>0</v>
          </cell>
          <cell r="CD1344">
            <v>0</v>
          </cell>
          <cell r="CE1344">
            <v>0</v>
          </cell>
          <cell r="CF1344">
            <v>0</v>
          </cell>
          <cell r="CG1344">
            <v>0</v>
          </cell>
          <cell r="CH1344">
            <v>0</v>
          </cell>
          <cell r="CI1344">
            <v>0</v>
          </cell>
          <cell r="CJ1344">
            <v>0</v>
          </cell>
          <cell r="CK1344">
            <v>0</v>
          </cell>
          <cell r="CL1344">
            <v>0</v>
          </cell>
          <cell r="CM1344">
            <v>0</v>
          </cell>
          <cell r="CN1344">
            <v>0</v>
          </cell>
          <cell r="CO1344">
            <v>0</v>
          </cell>
          <cell r="CP1344">
            <v>0</v>
          </cell>
          <cell r="CQ1344">
            <v>0</v>
          </cell>
          <cell r="CR1344">
            <v>0</v>
          </cell>
          <cell r="CS1344">
            <v>0</v>
          </cell>
          <cell r="CT1344">
            <v>0</v>
          </cell>
          <cell r="CU1344">
            <v>0</v>
          </cell>
          <cell r="CV1344">
            <v>0</v>
          </cell>
          <cell r="CW1344">
            <v>0</v>
          </cell>
          <cell r="CX1344">
            <v>0</v>
          </cell>
          <cell r="CY1344">
            <v>0</v>
          </cell>
          <cell r="CZ1344">
            <v>0</v>
          </cell>
          <cell r="DA1344">
            <v>0</v>
          </cell>
          <cell r="DB1344">
            <v>0</v>
          </cell>
          <cell r="DC1344">
            <v>0</v>
          </cell>
          <cell r="DD1344">
            <v>83.024009599999999</v>
          </cell>
          <cell r="DE1344">
            <v>0</v>
          </cell>
          <cell r="DG1344">
            <v>27.256319999999999</v>
          </cell>
          <cell r="DI1344">
            <v>0.03</v>
          </cell>
          <cell r="DJ1344">
            <v>0.81768959999999991</v>
          </cell>
          <cell r="DK1344">
            <v>9.9467972778735248E-3</v>
          </cell>
          <cell r="DL1344">
            <v>0</v>
          </cell>
        </row>
        <row r="1345">
          <cell r="A1345" t="str">
            <v>B10900-RPS</v>
          </cell>
          <cell r="B1345" t="str">
            <v>RPS E3FLEX/A3COMPACT</v>
          </cell>
          <cell r="F1345">
            <v>13421.276595744681</v>
          </cell>
          <cell r="H1345">
            <v>6308</v>
          </cell>
          <cell r="I1345">
            <v>0.53</v>
          </cell>
          <cell r="J1345" t="str">
            <v>OK</v>
          </cell>
          <cell r="K1345" t="str">
            <v>NEWZD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0</v>
          </cell>
          <cell r="AA1345">
            <v>0</v>
          </cell>
          <cell r="AB1345">
            <v>0</v>
          </cell>
          <cell r="AC1345">
            <v>0</v>
          </cell>
          <cell r="AD1345">
            <v>0</v>
          </cell>
          <cell r="AE1345">
            <v>0</v>
          </cell>
          <cell r="AF1345">
            <v>0</v>
          </cell>
          <cell r="AG1345">
            <v>0</v>
          </cell>
          <cell r="AH1345">
            <v>0</v>
          </cell>
          <cell r="AI1345">
            <v>0</v>
          </cell>
          <cell r="AJ1345">
            <v>0</v>
          </cell>
          <cell r="AK1345">
            <v>0</v>
          </cell>
          <cell r="AL1345">
            <v>0</v>
          </cell>
          <cell r="AM1345">
            <v>0</v>
          </cell>
          <cell r="AN1345">
            <v>0</v>
          </cell>
          <cell r="AO1345">
            <v>0</v>
          </cell>
          <cell r="AP1345">
            <v>0</v>
          </cell>
          <cell r="AQ1345">
            <v>0</v>
          </cell>
          <cell r="AR1345">
            <v>0</v>
          </cell>
          <cell r="AS1345">
            <v>0</v>
          </cell>
          <cell r="AT1345">
            <v>0</v>
          </cell>
          <cell r="AU1345">
            <v>0</v>
          </cell>
          <cell r="AV1345">
            <v>4904</v>
          </cell>
          <cell r="AW1345">
            <v>0</v>
          </cell>
          <cell r="AX1345">
            <v>0</v>
          </cell>
          <cell r="AY1345">
            <v>352</v>
          </cell>
          <cell r="AZ1345">
            <v>8</v>
          </cell>
          <cell r="BA1345">
            <v>0</v>
          </cell>
          <cell r="BB1345">
            <v>0</v>
          </cell>
          <cell r="BC1345">
            <v>0</v>
          </cell>
          <cell r="BD1345">
            <v>0</v>
          </cell>
          <cell r="BE1345">
            <v>144</v>
          </cell>
          <cell r="BF1345">
            <v>4</v>
          </cell>
          <cell r="BG1345">
            <v>0</v>
          </cell>
          <cell r="BH1345">
            <v>0</v>
          </cell>
          <cell r="BI1345">
            <v>0</v>
          </cell>
          <cell r="BJ1345">
            <v>0</v>
          </cell>
          <cell r="BK1345">
            <v>0</v>
          </cell>
          <cell r="BL1345">
            <v>0</v>
          </cell>
          <cell r="BM1345">
            <v>64</v>
          </cell>
          <cell r="BN1345">
            <v>2</v>
          </cell>
          <cell r="BO1345">
            <v>520</v>
          </cell>
          <cell r="BP1345">
            <v>16</v>
          </cell>
          <cell r="BQ1345">
            <v>0</v>
          </cell>
          <cell r="BR1345">
            <v>0</v>
          </cell>
          <cell r="BS1345">
            <v>260</v>
          </cell>
          <cell r="BT1345">
            <v>8</v>
          </cell>
          <cell r="BU1345">
            <v>0</v>
          </cell>
          <cell r="BV1345">
            <v>0</v>
          </cell>
          <cell r="BW1345">
            <v>0</v>
          </cell>
          <cell r="BX1345">
            <v>0</v>
          </cell>
          <cell r="BY1345">
            <v>0</v>
          </cell>
          <cell r="BZ1345">
            <v>0</v>
          </cell>
          <cell r="CA1345">
            <v>0</v>
          </cell>
          <cell r="CB1345">
            <v>0</v>
          </cell>
          <cell r="CC1345">
            <v>64</v>
          </cell>
          <cell r="CD1345">
            <v>2</v>
          </cell>
          <cell r="CE1345">
            <v>0</v>
          </cell>
          <cell r="CF1345">
            <v>0</v>
          </cell>
          <cell r="CG1345">
            <v>0</v>
          </cell>
          <cell r="CH1345">
            <v>0</v>
          </cell>
          <cell r="CI1345">
            <v>0</v>
          </cell>
          <cell r="CJ1345">
            <v>0</v>
          </cell>
          <cell r="CK1345">
            <v>0</v>
          </cell>
          <cell r="CL1345">
            <v>0</v>
          </cell>
          <cell r="CM1345">
            <v>0</v>
          </cell>
          <cell r="CN1345">
            <v>0</v>
          </cell>
          <cell r="CO1345">
            <v>0</v>
          </cell>
          <cell r="CP1345">
            <v>0</v>
          </cell>
          <cell r="CQ1345">
            <v>0</v>
          </cell>
          <cell r="CR1345">
            <v>0</v>
          </cell>
          <cell r="CS1345">
            <v>0</v>
          </cell>
          <cell r="CT1345">
            <v>0</v>
          </cell>
          <cell r="CU1345">
            <v>0</v>
          </cell>
          <cell r="CV1345">
            <v>0</v>
          </cell>
          <cell r="CW1345">
            <v>0</v>
          </cell>
          <cell r="CX1345">
            <v>0</v>
          </cell>
          <cell r="CY1345">
            <v>0</v>
          </cell>
          <cell r="CZ1345">
            <v>0</v>
          </cell>
          <cell r="DA1345">
            <v>0</v>
          </cell>
          <cell r="DB1345">
            <v>0</v>
          </cell>
          <cell r="DC1345">
            <v>0</v>
          </cell>
          <cell r="DD1345">
            <v>6308</v>
          </cell>
          <cell r="DE1345">
            <v>0</v>
          </cell>
          <cell r="DG1345">
            <v>4904</v>
          </cell>
          <cell r="DI1345">
            <v>0</v>
          </cell>
          <cell r="DJ1345">
            <v>0</v>
          </cell>
          <cell r="DK1345">
            <v>0</v>
          </cell>
          <cell r="DL1345">
            <v>0</v>
          </cell>
        </row>
        <row r="1346">
          <cell r="A1346" t="str">
            <v>B10900SVR-SACCHI-A</v>
          </cell>
          <cell r="B1346" t="str">
            <v>SOVRAPPOSITORE SACCHI TISSUE ALTA VELOCITA' - TIPO A</v>
          </cell>
          <cell r="C1346" t="str">
            <v>HIGH SPEED TISSUE BAGS OVERSTACKER - TYPE A</v>
          </cell>
          <cell r="F1346">
            <v>25440.709394382975</v>
          </cell>
          <cell r="H1346">
            <v>11957.133415359998</v>
          </cell>
          <cell r="I1346">
            <v>0.53</v>
          </cell>
          <cell r="J1346" t="str">
            <v>OK</v>
          </cell>
          <cell r="K1346" t="str">
            <v>NEWZD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>
            <v>0</v>
          </cell>
          <cell r="AM1346">
            <v>0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  <cell r="AR1346">
            <v>0</v>
          </cell>
          <cell r="AS1346">
            <v>0</v>
          </cell>
          <cell r="AT1346">
            <v>0</v>
          </cell>
          <cell r="AU1346">
            <v>0</v>
          </cell>
          <cell r="AV1346">
            <v>8893.1334153599983</v>
          </cell>
          <cell r="AW1346">
            <v>432</v>
          </cell>
          <cell r="AX1346">
            <v>12</v>
          </cell>
          <cell r="AY1346">
            <v>0</v>
          </cell>
          <cell r="AZ1346">
            <v>0</v>
          </cell>
          <cell r="BA1346">
            <v>0</v>
          </cell>
          <cell r="BB1346">
            <v>0</v>
          </cell>
          <cell r="BC1346">
            <v>0</v>
          </cell>
          <cell r="BD1346">
            <v>0</v>
          </cell>
          <cell r="BE1346">
            <v>108</v>
          </cell>
          <cell r="BF1346">
            <v>3</v>
          </cell>
          <cell r="BG1346">
            <v>0</v>
          </cell>
          <cell r="BH1346">
            <v>0</v>
          </cell>
          <cell r="BI1346">
            <v>0</v>
          </cell>
          <cell r="BJ1346">
            <v>0</v>
          </cell>
          <cell r="BK1346">
            <v>380</v>
          </cell>
          <cell r="BL1346">
            <v>10</v>
          </cell>
          <cell r="BM1346">
            <v>0</v>
          </cell>
          <cell r="BN1346">
            <v>0</v>
          </cell>
          <cell r="BO1346">
            <v>1300</v>
          </cell>
          <cell r="BP1346">
            <v>40</v>
          </cell>
          <cell r="BQ1346">
            <v>0</v>
          </cell>
          <cell r="BR1346">
            <v>0</v>
          </cell>
          <cell r="BS1346">
            <v>585</v>
          </cell>
          <cell r="BT1346">
            <v>18</v>
          </cell>
          <cell r="BU1346">
            <v>0</v>
          </cell>
          <cell r="BV1346">
            <v>0</v>
          </cell>
          <cell r="BW1346">
            <v>0</v>
          </cell>
          <cell r="BX1346">
            <v>0</v>
          </cell>
          <cell r="BY1346">
            <v>0</v>
          </cell>
          <cell r="BZ1346">
            <v>0</v>
          </cell>
          <cell r="CA1346">
            <v>259</v>
          </cell>
          <cell r="CB1346">
            <v>7</v>
          </cell>
          <cell r="CC1346">
            <v>0</v>
          </cell>
          <cell r="CD1346">
            <v>0</v>
          </cell>
          <cell r="CE1346">
            <v>0</v>
          </cell>
          <cell r="CF1346">
            <v>0</v>
          </cell>
          <cell r="CG1346">
            <v>0</v>
          </cell>
          <cell r="CH1346">
            <v>0</v>
          </cell>
          <cell r="CI1346">
            <v>0</v>
          </cell>
          <cell r="CJ1346">
            <v>0</v>
          </cell>
          <cell r="CK1346">
            <v>0</v>
          </cell>
          <cell r="CL1346">
            <v>0</v>
          </cell>
          <cell r="CM1346">
            <v>0</v>
          </cell>
          <cell r="CN1346">
            <v>0</v>
          </cell>
          <cell r="CO1346">
            <v>0</v>
          </cell>
          <cell r="CP1346">
            <v>0</v>
          </cell>
          <cell r="CQ1346">
            <v>0</v>
          </cell>
          <cell r="CR1346">
            <v>0</v>
          </cell>
          <cell r="CS1346">
            <v>0</v>
          </cell>
          <cell r="CT1346">
            <v>0</v>
          </cell>
          <cell r="CU1346">
            <v>0</v>
          </cell>
          <cell r="CV1346">
            <v>0</v>
          </cell>
          <cell r="CW1346">
            <v>0</v>
          </cell>
          <cell r="CX1346">
            <v>0</v>
          </cell>
          <cell r="CY1346">
            <v>0</v>
          </cell>
          <cell r="CZ1346">
            <v>0</v>
          </cell>
          <cell r="DA1346">
            <v>0</v>
          </cell>
          <cell r="DB1346">
            <v>0</v>
          </cell>
          <cell r="DC1346">
            <v>0</v>
          </cell>
          <cell r="DD1346">
            <v>11957.133415359998</v>
          </cell>
          <cell r="DE1346">
            <v>0</v>
          </cell>
          <cell r="DG1346">
            <v>8634.1101119999985</v>
          </cell>
          <cell r="DI1346">
            <v>0.03</v>
          </cell>
          <cell r="DJ1346">
            <v>259.02330335999994</v>
          </cell>
          <cell r="DK1346">
            <v>2.2142320501351079E-2</v>
          </cell>
          <cell r="DL1346">
            <v>0</v>
          </cell>
        </row>
        <row r="1347">
          <cell r="A1347" t="str">
            <v>B10900SVR-SACCHI-B</v>
          </cell>
          <cell r="B1347" t="str">
            <v>SOVRAPPOSITORE SACCHI TISSUE ALTA VELOCITA' - TIPO B</v>
          </cell>
          <cell r="C1347" t="str">
            <v>HIGH SPEED TISSUE BAGS OVERSTACKER - TYPE B</v>
          </cell>
          <cell r="F1347">
            <v>26129.702070127663</v>
          </cell>
          <cell r="H1347">
            <v>12280.959972960001</v>
          </cell>
          <cell r="I1347">
            <v>0.53</v>
          </cell>
          <cell r="J1347" t="str">
            <v>OK</v>
          </cell>
          <cell r="K1347" t="str">
            <v>NEWZD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>
            <v>0</v>
          </cell>
          <cell r="AM1347">
            <v>0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  <cell r="AR1347">
            <v>0</v>
          </cell>
          <cell r="AS1347">
            <v>0</v>
          </cell>
          <cell r="AT1347">
            <v>0</v>
          </cell>
          <cell r="AU1347">
            <v>0</v>
          </cell>
          <cell r="AV1347">
            <v>9151.9599729600013</v>
          </cell>
          <cell r="AW1347">
            <v>432</v>
          </cell>
          <cell r="AX1347">
            <v>12</v>
          </cell>
          <cell r="AY1347">
            <v>0</v>
          </cell>
          <cell r="AZ1347">
            <v>0</v>
          </cell>
          <cell r="BA1347">
            <v>0</v>
          </cell>
          <cell r="BB1347">
            <v>0</v>
          </cell>
          <cell r="BC1347">
            <v>0</v>
          </cell>
          <cell r="BD1347">
            <v>0</v>
          </cell>
          <cell r="BE1347">
            <v>108</v>
          </cell>
          <cell r="BF1347">
            <v>3</v>
          </cell>
          <cell r="BG1347">
            <v>0</v>
          </cell>
          <cell r="BH1347">
            <v>0</v>
          </cell>
          <cell r="BI1347">
            <v>0</v>
          </cell>
          <cell r="BJ1347">
            <v>0</v>
          </cell>
          <cell r="BK1347">
            <v>380</v>
          </cell>
          <cell r="BL1347">
            <v>10</v>
          </cell>
          <cell r="BM1347">
            <v>0</v>
          </cell>
          <cell r="BN1347">
            <v>0</v>
          </cell>
          <cell r="BO1347">
            <v>1300</v>
          </cell>
          <cell r="BP1347">
            <v>40</v>
          </cell>
          <cell r="BQ1347">
            <v>0</v>
          </cell>
          <cell r="BR1347">
            <v>0</v>
          </cell>
          <cell r="BS1347">
            <v>650</v>
          </cell>
          <cell r="BT1347">
            <v>20</v>
          </cell>
          <cell r="BU1347">
            <v>0</v>
          </cell>
          <cell r="BV1347">
            <v>0</v>
          </cell>
          <cell r="BW1347">
            <v>0</v>
          </cell>
          <cell r="BX1347">
            <v>0</v>
          </cell>
          <cell r="BY1347">
            <v>0</v>
          </cell>
          <cell r="BZ1347">
            <v>0</v>
          </cell>
          <cell r="CA1347">
            <v>259</v>
          </cell>
          <cell r="CB1347">
            <v>7</v>
          </cell>
          <cell r="CC1347">
            <v>0</v>
          </cell>
          <cell r="CD1347">
            <v>0</v>
          </cell>
          <cell r="CE1347">
            <v>0</v>
          </cell>
          <cell r="CF1347">
            <v>0</v>
          </cell>
          <cell r="CG1347">
            <v>0</v>
          </cell>
          <cell r="CH1347">
            <v>0</v>
          </cell>
          <cell r="CI1347">
            <v>0</v>
          </cell>
          <cell r="CJ1347">
            <v>0</v>
          </cell>
          <cell r="CK1347">
            <v>0</v>
          </cell>
          <cell r="CL1347">
            <v>0</v>
          </cell>
          <cell r="CM1347">
            <v>0</v>
          </cell>
          <cell r="CN1347">
            <v>0</v>
          </cell>
          <cell r="CO1347">
            <v>0</v>
          </cell>
          <cell r="CP1347">
            <v>0</v>
          </cell>
          <cell r="CQ1347">
            <v>0</v>
          </cell>
          <cell r="CR1347">
            <v>0</v>
          </cell>
          <cell r="CS1347">
            <v>0</v>
          </cell>
          <cell r="CT1347">
            <v>0</v>
          </cell>
          <cell r="CU1347">
            <v>0</v>
          </cell>
          <cell r="CV1347">
            <v>0</v>
          </cell>
          <cell r="CW1347">
            <v>0</v>
          </cell>
          <cell r="CX1347">
            <v>0</v>
          </cell>
          <cell r="CY1347">
            <v>0</v>
          </cell>
          <cell r="CZ1347">
            <v>0</v>
          </cell>
          <cell r="DA1347">
            <v>0</v>
          </cell>
          <cell r="DB1347">
            <v>0</v>
          </cell>
          <cell r="DC1347">
            <v>0</v>
          </cell>
          <cell r="DD1347">
            <v>12280.959972960001</v>
          </cell>
          <cell r="DE1347">
            <v>0</v>
          </cell>
          <cell r="DG1347">
            <v>8885.398032000001</v>
          </cell>
          <cell r="DI1347">
            <v>0.03</v>
          </cell>
          <cell r="DJ1347">
            <v>266.56194096000002</v>
          </cell>
          <cell r="DK1347">
            <v>2.218687446928427E-2</v>
          </cell>
          <cell r="DL1347">
            <v>0</v>
          </cell>
        </row>
        <row r="1348">
          <cell r="A1348" t="str">
            <v>B10900TRAINO-L01</v>
          </cell>
          <cell r="B1348" t="str">
            <v>ATTREZZATURA PER TRAINO LGV TIPO CB1X/CB2X/RCHXX (B10900151)</v>
          </cell>
          <cell r="F1348">
            <v>6047.655706763635</v>
          </cell>
          <cell r="H1348">
            <v>3326.2106387199997</v>
          </cell>
          <cell r="I1348">
            <v>0.44999999999999996</v>
          </cell>
          <cell r="J1348" t="str">
            <v>OK</v>
          </cell>
          <cell r="K1348" t="str">
            <v>NEWZD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>
            <v>0</v>
          </cell>
          <cell r="AM1348">
            <v>0</v>
          </cell>
          <cell r="AN1348">
            <v>0</v>
          </cell>
          <cell r="AO1348">
            <v>0</v>
          </cell>
          <cell r="AP1348">
            <v>0</v>
          </cell>
          <cell r="AQ1348">
            <v>0</v>
          </cell>
          <cell r="AR1348">
            <v>0</v>
          </cell>
          <cell r="AS1348">
            <v>0</v>
          </cell>
          <cell r="AT1348">
            <v>0</v>
          </cell>
          <cell r="AU1348">
            <v>0</v>
          </cell>
          <cell r="AV1348">
            <v>3238.2106387199997</v>
          </cell>
          <cell r="AW1348">
            <v>0</v>
          </cell>
          <cell r="AX1348">
            <v>0</v>
          </cell>
          <cell r="AY1348">
            <v>88</v>
          </cell>
          <cell r="AZ1348">
            <v>2</v>
          </cell>
          <cell r="BA1348">
            <v>0</v>
          </cell>
          <cell r="BB1348">
            <v>0</v>
          </cell>
          <cell r="BC1348">
            <v>0</v>
          </cell>
          <cell r="BD1348">
            <v>0</v>
          </cell>
          <cell r="BE1348">
            <v>0</v>
          </cell>
          <cell r="BF1348">
            <v>0</v>
          </cell>
          <cell r="BG1348">
            <v>0</v>
          </cell>
          <cell r="BH1348">
            <v>0</v>
          </cell>
          <cell r="BI1348">
            <v>0</v>
          </cell>
          <cell r="BJ1348">
            <v>0</v>
          </cell>
          <cell r="BK1348">
            <v>0</v>
          </cell>
          <cell r="BL1348">
            <v>0</v>
          </cell>
          <cell r="BM1348">
            <v>0</v>
          </cell>
          <cell r="BN1348">
            <v>0</v>
          </cell>
          <cell r="BO1348">
            <v>0</v>
          </cell>
          <cell r="BP1348">
            <v>0</v>
          </cell>
          <cell r="BQ1348">
            <v>0</v>
          </cell>
          <cell r="BR1348">
            <v>0</v>
          </cell>
          <cell r="BS1348">
            <v>0</v>
          </cell>
          <cell r="BT1348">
            <v>0</v>
          </cell>
          <cell r="BU1348">
            <v>0</v>
          </cell>
          <cell r="BV1348">
            <v>0</v>
          </cell>
          <cell r="BW1348">
            <v>0</v>
          </cell>
          <cell r="BX1348">
            <v>0</v>
          </cell>
          <cell r="BY1348">
            <v>0</v>
          </cell>
          <cell r="BZ1348">
            <v>0</v>
          </cell>
          <cell r="CA1348">
            <v>0</v>
          </cell>
          <cell r="CB1348">
            <v>0</v>
          </cell>
          <cell r="CC1348">
            <v>0</v>
          </cell>
          <cell r="CD1348">
            <v>0</v>
          </cell>
          <cell r="CE1348">
            <v>0</v>
          </cell>
          <cell r="CF1348">
            <v>0</v>
          </cell>
          <cell r="CG1348">
            <v>0</v>
          </cell>
          <cell r="CH1348">
            <v>0</v>
          </cell>
          <cell r="CI1348">
            <v>0</v>
          </cell>
          <cell r="CJ1348">
            <v>0</v>
          </cell>
          <cell r="CK1348">
            <v>0</v>
          </cell>
          <cell r="CL1348">
            <v>0</v>
          </cell>
          <cell r="CM1348">
            <v>0</v>
          </cell>
          <cell r="CN1348">
            <v>0</v>
          </cell>
          <cell r="CO1348">
            <v>0</v>
          </cell>
          <cell r="CP1348">
            <v>0</v>
          </cell>
          <cell r="CQ1348">
            <v>0</v>
          </cell>
          <cell r="CR1348">
            <v>0</v>
          </cell>
          <cell r="CS1348">
            <v>0</v>
          </cell>
          <cell r="CT1348">
            <v>0</v>
          </cell>
          <cell r="CU1348">
            <v>0</v>
          </cell>
          <cell r="CV1348">
            <v>0</v>
          </cell>
          <cell r="CW1348">
            <v>0</v>
          </cell>
          <cell r="CX1348">
            <v>0</v>
          </cell>
          <cell r="CY1348">
            <v>0</v>
          </cell>
          <cell r="CZ1348">
            <v>0</v>
          </cell>
          <cell r="DA1348">
            <v>0</v>
          </cell>
          <cell r="DB1348">
            <v>0</v>
          </cell>
          <cell r="DC1348">
            <v>0</v>
          </cell>
          <cell r="DD1348">
            <v>3326.2106387199997</v>
          </cell>
          <cell r="DE1348">
            <v>0</v>
          </cell>
          <cell r="DG1348">
            <v>3143.8938239999998</v>
          </cell>
          <cell r="DI1348">
            <v>0.03</v>
          </cell>
          <cell r="DJ1348">
            <v>94.316814719999996</v>
          </cell>
          <cell r="DK1348">
            <v>2.9183141481816204E-2</v>
          </cell>
          <cell r="DL1348">
            <v>0</v>
          </cell>
        </row>
        <row r="1349">
          <cell r="A1349" t="str">
            <v>B10900TRAINO-L02</v>
          </cell>
          <cell r="B1349" t="str">
            <v>ATTREZZATURA PER TRAINO LGV ALTRI TIPI (B10900151 + 5%)</v>
          </cell>
          <cell r="F1349">
            <v>6342.0384921018185</v>
          </cell>
          <cell r="H1349">
            <v>3488.1211706560002</v>
          </cell>
          <cell r="I1349">
            <v>0.44999999999999996</v>
          </cell>
          <cell r="J1349" t="str">
            <v>OK</v>
          </cell>
          <cell r="K1349" t="str">
            <v>NEWZD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>
            <v>0</v>
          </cell>
          <cell r="AM1349">
            <v>0</v>
          </cell>
          <cell r="AN1349">
            <v>0</v>
          </cell>
          <cell r="AO1349">
            <v>0</v>
          </cell>
          <cell r="AP1349">
            <v>0</v>
          </cell>
          <cell r="AQ1349">
            <v>0</v>
          </cell>
          <cell r="AR1349">
            <v>0</v>
          </cell>
          <cell r="AS1349">
            <v>0</v>
          </cell>
          <cell r="AT1349">
            <v>0</v>
          </cell>
          <cell r="AU1349">
            <v>0</v>
          </cell>
          <cell r="AV1349">
            <v>3400.1211706560002</v>
          </cell>
          <cell r="AW1349">
            <v>0</v>
          </cell>
          <cell r="AX1349">
            <v>0</v>
          </cell>
          <cell r="AY1349">
            <v>88</v>
          </cell>
          <cell r="AZ1349">
            <v>2</v>
          </cell>
          <cell r="BA1349">
            <v>0</v>
          </cell>
          <cell r="BB1349">
            <v>0</v>
          </cell>
          <cell r="BC1349">
            <v>0</v>
          </cell>
          <cell r="BD1349">
            <v>0</v>
          </cell>
          <cell r="BE1349">
            <v>0</v>
          </cell>
          <cell r="BF1349">
            <v>0</v>
          </cell>
          <cell r="BG1349">
            <v>0</v>
          </cell>
          <cell r="BH1349">
            <v>0</v>
          </cell>
          <cell r="BI1349">
            <v>0</v>
          </cell>
          <cell r="BJ1349">
            <v>0</v>
          </cell>
          <cell r="BK1349">
            <v>0</v>
          </cell>
          <cell r="BL1349">
            <v>0</v>
          </cell>
          <cell r="BM1349">
            <v>0</v>
          </cell>
          <cell r="BN1349">
            <v>0</v>
          </cell>
          <cell r="BO1349">
            <v>0</v>
          </cell>
          <cell r="BP1349">
            <v>0</v>
          </cell>
          <cell r="BQ1349">
            <v>0</v>
          </cell>
          <cell r="BR1349">
            <v>0</v>
          </cell>
          <cell r="BS1349">
            <v>0</v>
          </cell>
          <cell r="BT1349">
            <v>0</v>
          </cell>
          <cell r="BU1349">
            <v>0</v>
          </cell>
          <cell r="BV1349">
            <v>0</v>
          </cell>
          <cell r="BW1349">
            <v>0</v>
          </cell>
          <cell r="BX1349">
            <v>0</v>
          </cell>
          <cell r="BY1349">
            <v>0</v>
          </cell>
          <cell r="BZ1349">
            <v>0</v>
          </cell>
          <cell r="CA1349">
            <v>0</v>
          </cell>
          <cell r="CB1349">
            <v>0</v>
          </cell>
          <cell r="CC1349">
            <v>0</v>
          </cell>
          <cell r="CD1349">
            <v>0</v>
          </cell>
          <cell r="CE1349">
            <v>0</v>
          </cell>
          <cell r="CF1349">
            <v>0</v>
          </cell>
          <cell r="CG1349">
            <v>0</v>
          </cell>
          <cell r="CH1349">
            <v>0</v>
          </cell>
          <cell r="CI1349">
            <v>0</v>
          </cell>
          <cell r="CJ1349">
            <v>0</v>
          </cell>
          <cell r="CK1349">
            <v>0</v>
          </cell>
          <cell r="CL1349">
            <v>0</v>
          </cell>
          <cell r="CM1349">
            <v>0</v>
          </cell>
          <cell r="CN1349">
            <v>0</v>
          </cell>
          <cell r="CO1349">
            <v>0</v>
          </cell>
          <cell r="CP1349">
            <v>0</v>
          </cell>
          <cell r="CQ1349">
            <v>0</v>
          </cell>
          <cell r="CR1349">
            <v>0</v>
          </cell>
          <cell r="CS1349">
            <v>0</v>
          </cell>
          <cell r="CT1349">
            <v>0</v>
          </cell>
          <cell r="CU1349">
            <v>0</v>
          </cell>
          <cell r="CV1349">
            <v>0</v>
          </cell>
          <cell r="CW1349">
            <v>0</v>
          </cell>
          <cell r="CX1349">
            <v>0</v>
          </cell>
          <cell r="CY1349">
            <v>0</v>
          </cell>
          <cell r="CZ1349">
            <v>0</v>
          </cell>
          <cell r="DA1349">
            <v>0</v>
          </cell>
          <cell r="DB1349">
            <v>0</v>
          </cell>
          <cell r="DC1349">
            <v>0</v>
          </cell>
          <cell r="DD1349">
            <v>3488.1211706560002</v>
          </cell>
          <cell r="DE1349">
            <v>0</v>
          </cell>
          <cell r="DG1349">
            <v>3301.0885152000001</v>
          </cell>
          <cell r="DI1349">
            <v>0.03</v>
          </cell>
          <cell r="DJ1349">
            <v>99.032655456000001</v>
          </cell>
          <cell r="DK1349">
            <v>2.9221029492691133E-2</v>
          </cell>
          <cell r="DL1349">
            <v>0</v>
          </cell>
        </row>
        <row r="1350">
          <cell r="A1350" t="str">
            <v>B10900TRAINO-L03</v>
          </cell>
          <cell r="B1350" t="str">
            <v>DISPOSITIVO ELETTRONICO SBLOCCAGGIO RUOTE MOTORIZZATE POSTERIORI</v>
          </cell>
          <cell r="F1350">
            <v>181.51297745577779</v>
          </cell>
          <cell r="H1350">
            <v>100.26432</v>
          </cell>
          <cell r="I1350">
            <v>0.44761899999999999</v>
          </cell>
          <cell r="J1350" t="str">
            <v>OK</v>
          </cell>
          <cell r="K1350" t="str">
            <v>NEWZD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>
            <v>0</v>
          </cell>
          <cell r="AM1350">
            <v>0</v>
          </cell>
          <cell r="AN1350">
            <v>0</v>
          </cell>
          <cell r="AO1350">
            <v>0</v>
          </cell>
          <cell r="AP1350">
            <v>0</v>
          </cell>
          <cell r="AQ1350">
            <v>0</v>
          </cell>
          <cell r="AR1350">
            <v>0</v>
          </cell>
          <cell r="AS1350">
            <v>0</v>
          </cell>
          <cell r="AT1350">
            <v>0</v>
          </cell>
          <cell r="AU1350">
            <v>0</v>
          </cell>
          <cell r="AV1350">
            <v>100.26432</v>
          </cell>
          <cell r="AW1350">
            <v>0</v>
          </cell>
          <cell r="AX1350">
            <v>0</v>
          </cell>
          <cell r="AY1350">
            <v>0</v>
          </cell>
          <cell r="AZ1350">
            <v>0</v>
          </cell>
          <cell r="BA1350">
            <v>0</v>
          </cell>
          <cell r="BB1350">
            <v>0</v>
          </cell>
          <cell r="BC1350">
            <v>0</v>
          </cell>
          <cell r="BD1350">
            <v>0</v>
          </cell>
          <cell r="BE1350">
            <v>0</v>
          </cell>
          <cell r="BF1350">
            <v>0</v>
          </cell>
          <cell r="BG1350">
            <v>0</v>
          </cell>
          <cell r="BH1350">
            <v>0</v>
          </cell>
          <cell r="BI1350">
            <v>0</v>
          </cell>
          <cell r="BJ1350">
            <v>0</v>
          </cell>
          <cell r="BK1350">
            <v>0</v>
          </cell>
          <cell r="BL1350">
            <v>0</v>
          </cell>
          <cell r="BM1350">
            <v>0</v>
          </cell>
          <cell r="BN1350">
            <v>0</v>
          </cell>
          <cell r="BO1350">
            <v>0</v>
          </cell>
          <cell r="BP1350">
            <v>0</v>
          </cell>
          <cell r="BQ1350">
            <v>0</v>
          </cell>
          <cell r="BR1350">
            <v>0</v>
          </cell>
          <cell r="BS1350">
            <v>0</v>
          </cell>
          <cell r="BT1350">
            <v>0</v>
          </cell>
          <cell r="BU1350">
            <v>0</v>
          </cell>
          <cell r="BV1350">
            <v>0</v>
          </cell>
          <cell r="BW1350">
            <v>0</v>
          </cell>
          <cell r="BX1350">
            <v>0</v>
          </cell>
          <cell r="BY1350">
            <v>0</v>
          </cell>
          <cell r="BZ1350">
            <v>0</v>
          </cell>
          <cell r="CA1350">
            <v>0</v>
          </cell>
          <cell r="CB1350">
            <v>0</v>
          </cell>
          <cell r="CC1350">
            <v>0</v>
          </cell>
          <cell r="CD1350">
            <v>0</v>
          </cell>
          <cell r="CE1350">
            <v>0</v>
          </cell>
          <cell r="CF1350">
            <v>0</v>
          </cell>
          <cell r="CG1350">
            <v>0</v>
          </cell>
          <cell r="CH1350">
            <v>0</v>
          </cell>
          <cell r="CI1350">
            <v>0</v>
          </cell>
          <cell r="CJ1350">
            <v>0</v>
          </cell>
          <cell r="CK1350">
            <v>0</v>
          </cell>
          <cell r="CL1350">
            <v>0</v>
          </cell>
          <cell r="CM1350">
            <v>0</v>
          </cell>
          <cell r="CN1350">
            <v>0</v>
          </cell>
          <cell r="CO1350">
            <v>0</v>
          </cell>
          <cell r="CP1350">
            <v>0</v>
          </cell>
          <cell r="CQ1350">
            <v>0</v>
          </cell>
          <cell r="CR1350">
            <v>0</v>
          </cell>
          <cell r="CS1350">
            <v>0</v>
          </cell>
          <cell r="CT1350">
            <v>0</v>
          </cell>
          <cell r="CU1350">
            <v>0</v>
          </cell>
          <cell r="CV1350">
            <v>0</v>
          </cell>
          <cell r="CW1350">
            <v>0</v>
          </cell>
          <cell r="CX1350">
            <v>0</v>
          </cell>
          <cell r="CY1350">
            <v>0</v>
          </cell>
          <cell r="CZ1350">
            <v>0</v>
          </cell>
          <cell r="DA1350">
            <v>0</v>
          </cell>
          <cell r="DB1350">
            <v>0</v>
          </cell>
          <cell r="DC1350">
            <v>0</v>
          </cell>
          <cell r="DD1350">
            <v>100.26432</v>
          </cell>
          <cell r="DE1350">
            <v>0</v>
          </cell>
          <cell r="DG1350">
            <v>97.343999999999994</v>
          </cell>
          <cell r="DI1350">
            <v>0.03</v>
          </cell>
          <cell r="DJ1350">
            <v>2.9203199999999998</v>
          </cell>
          <cell r="DK1350">
            <v>0.03</v>
          </cell>
          <cell r="DL1350">
            <v>0</v>
          </cell>
        </row>
        <row r="1351">
          <cell r="A1351" t="str">
            <v>B10900TRAINO-L04</v>
          </cell>
          <cell r="B1351" t="str">
            <v>ATTREZZATURA PER TRAINO LGV QUAD (B10900151 + 2xB21110463 + B21110461)</v>
          </cell>
          <cell r="F1351">
            <v>9681.5801143272729</v>
          </cell>
          <cell r="H1351">
            <v>5324.8690628800005</v>
          </cell>
          <cell r="I1351">
            <v>0.44999999999999996</v>
          </cell>
          <cell r="J1351" t="str">
            <v>OK</v>
          </cell>
          <cell r="K1351" t="str">
            <v>NEWZD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>
            <v>0</v>
          </cell>
          <cell r="AM1351">
            <v>0</v>
          </cell>
          <cell r="AN1351">
            <v>0</v>
          </cell>
          <cell r="AO1351">
            <v>0</v>
          </cell>
          <cell r="AP1351">
            <v>0</v>
          </cell>
          <cell r="AQ1351">
            <v>0</v>
          </cell>
          <cell r="AR1351">
            <v>0</v>
          </cell>
          <cell r="AS1351">
            <v>0</v>
          </cell>
          <cell r="AT1351">
            <v>0</v>
          </cell>
          <cell r="AU1351">
            <v>0</v>
          </cell>
          <cell r="AV1351">
            <v>5236.8690628800005</v>
          </cell>
          <cell r="AW1351">
            <v>0</v>
          </cell>
          <cell r="AX1351">
            <v>0</v>
          </cell>
          <cell r="AY1351">
            <v>88</v>
          </cell>
          <cell r="AZ1351">
            <v>2</v>
          </cell>
          <cell r="BA1351">
            <v>0</v>
          </cell>
          <cell r="BB1351">
            <v>0</v>
          </cell>
          <cell r="BC1351">
            <v>0</v>
          </cell>
          <cell r="BD1351">
            <v>0</v>
          </cell>
          <cell r="BE1351">
            <v>0</v>
          </cell>
          <cell r="BF1351">
            <v>0</v>
          </cell>
          <cell r="BG1351">
            <v>0</v>
          </cell>
          <cell r="BH1351">
            <v>0</v>
          </cell>
          <cell r="BI1351">
            <v>0</v>
          </cell>
          <cell r="BJ1351">
            <v>0</v>
          </cell>
          <cell r="BK1351">
            <v>0</v>
          </cell>
          <cell r="BL1351">
            <v>0</v>
          </cell>
          <cell r="BM1351">
            <v>0</v>
          </cell>
          <cell r="BN1351">
            <v>0</v>
          </cell>
          <cell r="BO1351">
            <v>0</v>
          </cell>
          <cell r="BP1351">
            <v>0</v>
          </cell>
          <cell r="BQ1351">
            <v>0</v>
          </cell>
          <cell r="BR1351">
            <v>0</v>
          </cell>
          <cell r="BS1351">
            <v>0</v>
          </cell>
          <cell r="BT1351">
            <v>0</v>
          </cell>
          <cell r="BU1351">
            <v>0</v>
          </cell>
          <cell r="BV1351">
            <v>0</v>
          </cell>
          <cell r="BW1351">
            <v>0</v>
          </cell>
          <cell r="BX1351">
            <v>0</v>
          </cell>
          <cell r="BY1351">
            <v>0</v>
          </cell>
          <cell r="BZ1351">
            <v>0</v>
          </cell>
          <cell r="CA1351">
            <v>0</v>
          </cell>
          <cell r="CB1351">
            <v>0</v>
          </cell>
          <cell r="CC1351">
            <v>0</v>
          </cell>
          <cell r="CD1351">
            <v>0</v>
          </cell>
          <cell r="CE1351">
            <v>0</v>
          </cell>
          <cell r="CF1351">
            <v>0</v>
          </cell>
          <cell r="CG1351">
            <v>0</v>
          </cell>
          <cell r="CH1351">
            <v>0</v>
          </cell>
          <cell r="CI1351">
            <v>0</v>
          </cell>
          <cell r="CJ1351">
            <v>0</v>
          </cell>
          <cell r="CK1351">
            <v>0</v>
          </cell>
          <cell r="CL1351">
            <v>0</v>
          </cell>
          <cell r="CM1351">
            <v>0</v>
          </cell>
          <cell r="CN1351">
            <v>0</v>
          </cell>
          <cell r="CO1351">
            <v>0</v>
          </cell>
          <cell r="CP1351">
            <v>0</v>
          </cell>
          <cell r="CQ1351">
            <v>0</v>
          </cell>
          <cell r="CR1351">
            <v>0</v>
          </cell>
          <cell r="CS1351">
            <v>0</v>
          </cell>
          <cell r="CT1351">
            <v>0</v>
          </cell>
          <cell r="CU1351">
            <v>0</v>
          </cell>
          <cell r="CV1351">
            <v>0</v>
          </cell>
          <cell r="CW1351">
            <v>0</v>
          </cell>
          <cell r="CX1351">
            <v>0</v>
          </cell>
          <cell r="CY1351">
            <v>0</v>
          </cell>
          <cell r="CZ1351">
            <v>0</v>
          </cell>
          <cell r="DA1351">
            <v>0</v>
          </cell>
          <cell r="DB1351">
            <v>0</v>
          </cell>
          <cell r="DC1351">
            <v>0</v>
          </cell>
          <cell r="DD1351">
            <v>5324.8690628800005</v>
          </cell>
          <cell r="DE1351">
            <v>0</v>
          </cell>
          <cell r="DG1351">
            <v>5084.3388960000002</v>
          </cell>
          <cell r="DI1351">
            <v>0.03</v>
          </cell>
          <cell r="DJ1351">
            <v>152.53016688</v>
          </cell>
          <cell r="DK1351">
            <v>2.9489592609246537E-2</v>
          </cell>
          <cell r="DL1351">
            <v>0</v>
          </cell>
        </row>
        <row r="1352">
          <cell r="A1352" t="str">
            <v>B10900TRAINO-L21</v>
          </cell>
          <cell r="B1352" t="str">
            <v>BINDA IDRAULICA (CRICK) - B4460600005</v>
          </cell>
          <cell r="F1352">
            <v>1185.0982298087733</v>
          </cell>
          <cell r="H1352">
            <v>654.62574528000005</v>
          </cell>
          <cell r="I1352">
            <v>0.44761899999999999</v>
          </cell>
          <cell r="J1352" t="str">
            <v>OK</v>
          </cell>
          <cell r="K1352" t="str">
            <v>NEWZD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>
            <v>0</v>
          </cell>
          <cell r="AM1352">
            <v>0</v>
          </cell>
          <cell r="AN1352">
            <v>0</v>
          </cell>
          <cell r="AO1352">
            <v>0</v>
          </cell>
          <cell r="AP1352">
            <v>0</v>
          </cell>
          <cell r="AQ1352">
            <v>0</v>
          </cell>
          <cell r="AR1352">
            <v>0</v>
          </cell>
          <cell r="AS1352">
            <v>0</v>
          </cell>
          <cell r="AT1352">
            <v>0</v>
          </cell>
          <cell r="AU1352">
            <v>0</v>
          </cell>
          <cell r="AV1352">
            <v>654.62574528000005</v>
          </cell>
          <cell r="AW1352">
            <v>0</v>
          </cell>
          <cell r="AX1352">
            <v>0</v>
          </cell>
          <cell r="AY1352">
            <v>0</v>
          </cell>
          <cell r="AZ1352">
            <v>0</v>
          </cell>
          <cell r="BA1352">
            <v>0</v>
          </cell>
          <cell r="BB1352">
            <v>0</v>
          </cell>
          <cell r="BC1352">
            <v>0</v>
          </cell>
          <cell r="BD1352">
            <v>0</v>
          </cell>
          <cell r="BE1352">
            <v>0</v>
          </cell>
          <cell r="BF1352">
            <v>0</v>
          </cell>
          <cell r="BG1352">
            <v>0</v>
          </cell>
          <cell r="BH1352">
            <v>0</v>
          </cell>
          <cell r="BI1352">
            <v>0</v>
          </cell>
          <cell r="BJ1352">
            <v>0</v>
          </cell>
          <cell r="BK1352">
            <v>0</v>
          </cell>
          <cell r="BL1352">
            <v>0</v>
          </cell>
          <cell r="BM1352">
            <v>0</v>
          </cell>
          <cell r="BN1352">
            <v>0</v>
          </cell>
          <cell r="BO1352">
            <v>0</v>
          </cell>
          <cell r="BP1352">
            <v>0</v>
          </cell>
          <cell r="BQ1352">
            <v>0</v>
          </cell>
          <cell r="BR1352">
            <v>0</v>
          </cell>
          <cell r="BS1352">
            <v>0</v>
          </cell>
          <cell r="BT1352">
            <v>0</v>
          </cell>
          <cell r="BU1352">
            <v>0</v>
          </cell>
          <cell r="BV1352">
            <v>0</v>
          </cell>
          <cell r="BW1352">
            <v>0</v>
          </cell>
          <cell r="BX1352">
            <v>0</v>
          </cell>
          <cell r="BY1352">
            <v>0</v>
          </cell>
          <cell r="BZ1352">
            <v>0</v>
          </cell>
          <cell r="CA1352">
            <v>0</v>
          </cell>
          <cell r="CB1352">
            <v>0</v>
          </cell>
          <cell r="CC1352">
            <v>0</v>
          </cell>
          <cell r="CD1352">
            <v>0</v>
          </cell>
          <cell r="CE1352">
            <v>0</v>
          </cell>
          <cell r="CF1352">
            <v>0</v>
          </cell>
          <cell r="CG1352">
            <v>0</v>
          </cell>
          <cell r="CH1352">
            <v>0</v>
          </cell>
          <cell r="CI1352">
            <v>0</v>
          </cell>
          <cell r="CJ1352">
            <v>0</v>
          </cell>
          <cell r="CK1352">
            <v>0</v>
          </cell>
          <cell r="CL1352">
            <v>0</v>
          </cell>
          <cell r="CM1352">
            <v>0</v>
          </cell>
          <cell r="CN1352">
            <v>0</v>
          </cell>
          <cell r="CO1352">
            <v>0</v>
          </cell>
          <cell r="CP1352">
            <v>0</v>
          </cell>
          <cell r="CQ1352">
            <v>0</v>
          </cell>
          <cell r="CR1352">
            <v>0</v>
          </cell>
          <cell r="CS1352">
            <v>0</v>
          </cell>
          <cell r="CT1352">
            <v>0</v>
          </cell>
          <cell r="CU1352">
            <v>0</v>
          </cell>
          <cell r="CV1352">
            <v>0</v>
          </cell>
          <cell r="CW1352">
            <v>0</v>
          </cell>
          <cell r="CX1352">
            <v>0</v>
          </cell>
          <cell r="CY1352">
            <v>0</v>
          </cell>
          <cell r="CZ1352">
            <v>0</v>
          </cell>
          <cell r="DA1352">
            <v>0</v>
          </cell>
          <cell r="DB1352">
            <v>0</v>
          </cell>
          <cell r="DC1352">
            <v>0</v>
          </cell>
          <cell r="DD1352">
            <v>654.62574528000005</v>
          </cell>
          <cell r="DE1352">
            <v>0</v>
          </cell>
          <cell r="DG1352">
            <v>635.55897600000003</v>
          </cell>
          <cell r="DI1352">
            <v>0.03</v>
          </cell>
          <cell r="DJ1352">
            <v>19.066769279999999</v>
          </cell>
          <cell r="DK1352">
            <v>2.9999999999999995E-2</v>
          </cell>
          <cell r="DL1352">
            <v>0</v>
          </cell>
        </row>
        <row r="1353">
          <cell r="A1353" t="str">
            <v>B10901-CTRL-PAL-K</v>
          </cell>
          <cell r="B1353" t="str">
            <v>CTRL PIANO PALETTA CON S100</v>
          </cell>
          <cell r="F1353">
            <v>2900.5694054808509</v>
          </cell>
          <cell r="H1353">
            <v>1363.2676205759999</v>
          </cell>
          <cell r="I1353">
            <v>0.53</v>
          </cell>
          <cell r="J1353" t="str">
            <v>OK</v>
          </cell>
          <cell r="K1353" t="str">
            <v>NEWZD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>
            <v>0</v>
          </cell>
          <cell r="AM1353">
            <v>0</v>
          </cell>
          <cell r="AN1353">
            <v>0</v>
          </cell>
          <cell r="AO1353">
            <v>0</v>
          </cell>
          <cell r="AP1353">
            <v>0</v>
          </cell>
          <cell r="AQ1353">
            <v>0</v>
          </cell>
          <cell r="AR1353">
            <v>0</v>
          </cell>
          <cell r="AS1353">
            <v>0</v>
          </cell>
          <cell r="AT1353">
            <v>0</v>
          </cell>
          <cell r="AU1353">
            <v>0</v>
          </cell>
          <cell r="AV1353">
            <v>1076.3926205759999</v>
          </cell>
          <cell r="AW1353">
            <v>72</v>
          </cell>
          <cell r="AX1353">
            <v>2</v>
          </cell>
          <cell r="AY1353">
            <v>0</v>
          </cell>
          <cell r="AZ1353">
            <v>0</v>
          </cell>
          <cell r="BA1353">
            <v>0</v>
          </cell>
          <cell r="BB1353">
            <v>0</v>
          </cell>
          <cell r="BC1353">
            <v>0</v>
          </cell>
          <cell r="BD1353">
            <v>0</v>
          </cell>
          <cell r="BE1353">
            <v>18</v>
          </cell>
          <cell r="BF1353">
            <v>0.5</v>
          </cell>
          <cell r="BG1353">
            <v>0</v>
          </cell>
          <cell r="BH1353">
            <v>0</v>
          </cell>
          <cell r="BI1353">
            <v>0</v>
          </cell>
          <cell r="BJ1353">
            <v>0</v>
          </cell>
          <cell r="BK1353">
            <v>38</v>
          </cell>
          <cell r="BL1353">
            <v>1</v>
          </cell>
          <cell r="BM1353">
            <v>0</v>
          </cell>
          <cell r="BN1353">
            <v>0</v>
          </cell>
          <cell r="BO1353">
            <v>24.375</v>
          </cell>
          <cell r="BP1353">
            <v>0.75</v>
          </cell>
          <cell r="BQ1353">
            <v>0</v>
          </cell>
          <cell r="BR1353">
            <v>0</v>
          </cell>
          <cell r="BS1353">
            <v>97.5</v>
          </cell>
          <cell r="BT1353">
            <v>3</v>
          </cell>
          <cell r="BU1353">
            <v>0</v>
          </cell>
          <cell r="BV1353">
            <v>0</v>
          </cell>
          <cell r="BW1353">
            <v>0</v>
          </cell>
          <cell r="BX1353">
            <v>0</v>
          </cell>
          <cell r="BY1353">
            <v>0</v>
          </cell>
          <cell r="BZ1353">
            <v>0</v>
          </cell>
          <cell r="CA1353">
            <v>37</v>
          </cell>
          <cell r="CB1353">
            <v>1</v>
          </cell>
          <cell r="CC1353">
            <v>0</v>
          </cell>
          <cell r="CD1353">
            <v>0</v>
          </cell>
          <cell r="CE1353">
            <v>0</v>
          </cell>
          <cell r="CF1353">
            <v>0</v>
          </cell>
          <cell r="CG1353">
            <v>0</v>
          </cell>
          <cell r="CH1353">
            <v>0</v>
          </cell>
          <cell r="CI1353">
            <v>0</v>
          </cell>
          <cell r="CJ1353">
            <v>0</v>
          </cell>
          <cell r="CK1353">
            <v>0</v>
          </cell>
          <cell r="CL1353">
            <v>0</v>
          </cell>
          <cell r="CM1353">
            <v>0</v>
          </cell>
          <cell r="CN1353">
            <v>0</v>
          </cell>
          <cell r="CO1353">
            <v>0</v>
          </cell>
          <cell r="CP1353">
            <v>0</v>
          </cell>
          <cell r="CQ1353">
            <v>0</v>
          </cell>
          <cell r="CR1353">
            <v>0</v>
          </cell>
          <cell r="CS1353">
            <v>0</v>
          </cell>
          <cell r="CT1353">
            <v>0</v>
          </cell>
          <cell r="CU1353">
            <v>0</v>
          </cell>
          <cell r="CV1353">
            <v>0</v>
          </cell>
          <cell r="CW1353">
            <v>0</v>
          </cell>
          <cell r="CX1353">
            <v>0</v>
          </cell>
          <cell r="CY1353">
            <v>0</v>
          </cell>
          <cell r="CZ1353">
            <v>0</v>
          </cell>
          <cell r="DA1353">
            <v>0</v>
          </cell>
          <cell r="DB1353">
            <v>0</v>
          </cell>
          <cell r="DC1353">
            <v>0</v>
          </cell>
          <cell r="DD1353">
            <v>1363.2676205759999</v>
          </cell>
          <cell r="DE1353">
            <v>0</v>
          </cell>
          <cell r="DG1353">
            <v>1045.0413791999999</v>
          </cell>
          <cell r="DI1353">
            <v>0.03</v>
          </cell>
          <cell r="DJ1353">
            <v>31.351241375999997</v>
          </cell>
          <cell r="DK1353">
            <v>2.3538445705450935E-2</v>
          </cell>
          <cell r="DL1353">
            <v>0</v>
          </cell>
        </row>
        <row r="1354">
          <cell r="A1354" t="str">
            <v>B11007-SCRUBBER-001</v>
          </cell>
          <cell r="B1354" t="str">
            <v>LGV LAVAPAVIMENTI</v>
          </cell>
          <cell r="C1354" t="str">
            <v>LGV SCRUBBER</v>
          </cell>
          <cell r="F1354">
            <v>230483.50000000003</v>
          </cell>
          <cell r="H1354">
            <v>69145.05</v>
          </cell>
          <cell r="I1354">
            <v>0.7</v>
          </cell>
          <cell r="J1354" t="str">
            <v>OK</v>
          </cell>
          <cell r="K1354" t="str">
            <v>NEWZD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>
            <v>0</v>
          </cell>
          <cell r="AM1354">
            <v>0</v>
          </cell>
          <cell r="AN1354">
            <v>0</v>
          </cell>
          <cell r="AO1354">
            <v>0</v>
          </cell>
          <cell r="AP1354">
            <v>0</v>
          </cell>
          <cell r="AQ1354">
            <v>0</v>
          </cell>
          <cell r="AR1354">
            <v>0</v>
          </cell>
          <cell r="AS1354">
            <v>0</v>
          </cell>
          <cell r="AT1354">
            <v>0</v>
          </cell>
          <cell r="AU1354">
            <v>0</v>
          </cell>
          <cell r="AV1354">
            <v>61205.05</v>
          </cell>
          <cell r="AW1354">
            <v>0</v>
          </cell>
          <cell r="AX1354">
            <v>0</v>
          </cell>
          <cell r="AY1354">
            <v>1760</v>
          </cell>
          <cell r="AZ1354">
            <v>40</v>
          </cell>
          <cell r="BA1354">
            <v>0</v>
          </cell>
          <cell r="BB1354">
            <v>0</v>
          </cell>
          <cell r="BC1354">
            <v>0</v>
          </cell>
          <cell r="BD1354">
            <v>0</v>
          </cell>
          <cell r="BE1354">
            <v>360</v>
          </cell>
          <cell r="BF1354">
            <v>10</v>
          </cell>
          <cell r="BG1354">
            <v>0</v>
          </cell>
          <cell r="BH1354">
            <v>0</v>
          </cell>
          <cell r="BI1354">
            <v>0</v>
          </cell>
          <cell r="BJ1354">
            <v>0</v>
          </cell>
          <cell r="BK1354">
            <v>0</v>
          </cell>
          <cell r="BL1354">
            <v>0</v>
          </cell>
          <cell r="BM1354">
            <v>1280</v>
          </cell>
          <cell r="BN1354">
            <v>40</v>
          </cell>
          <cell r="BO1354">
            <v>1950</v>
          </cell>
          <cell r="BP1354">
            <v>60</v>
          </cell>
          <cell r="BQ1354">
            <v>0</v>
          </cell>
          <cell r="BR1354">
            <v>0</v>
          </cell>
          <cell r="BS1354">
            <v>1950</v>
          </cell>
          <cell r="BT1354">
            <v>60</v>
          </cell>
          <cell r="BU1354">
            <v>0</v>
          </cell>
          <cell r="BV1354">
            <v>0</v>
          </cell>
          <cell r="BW1354">
            <v>0</v>
          </cell>
          <cell r="BX1354">
            <v>0</v>
          </cell>
          <cell r="BY1354">
            <v>0</v>
          </cell>
          <cell r="BZ1354">
            <v>0</v>
          </cell>
          <cell r="CA1354">
            <v>0</v>
          </cell>
          <cell r="CB1354">
            <v>0</v>
          </cell>
          <cell r="CC1354">
            <v>640</v>
          </cell>
          <cell r="CD1354">
            <v>20</v>
          </cell>
          <cell r="CE1354">
            <v>0</v>
          </cell>
          <cell r="CF1354">
            <v>0</v>
          </cell>
          <cell r="CG1354">
            <v>0</v>
          </cell>
          <cell r="CH1354">
            <v>0</v>
          </cell>
          <cell r="CI1354">
            <v>0</v>
          </cell>
          <cell r="CJ1354">
            <v>0</v>
          </cell>
          <cell r="CK1354">
            <v>0</v>
          </cell>
          <cell r="CL1354">
            <v>0</v>
          </cell>
          <cell r="CM1354">
            <v>0</v>
          </cell>
          <cell r="CN1354">
            <v>0</v>
          </cell>
          <cell r="CO1354">
            <v>0</v>
          </cell>
          <cell r="CP1354">
            <v>0</v>
          </cell>
          <cell r="CQ1354">
            <v>0</v>
          </cell>
          <cell r="CR1354">
            <v>0</v>
          </cell>
          <cell r="CS1354">
            <v>0</v>
          </cell>
          <cell r="CT1354">
            <v>0</v>
          </cell>
          <cell r="CU1354">
            <v>0</v>
          </cell>
          <cell r="CV1354">
            <v>0</v>
          </cell>
          <cell r="CW1354">
            <v>0</v>
          </cell>
          <cell r="CX1354">
            <v>0</v>
          </cell>
          <cell r="CY1354">
            <v>0</v>
          </cell>
          <cell r="CZ1354">
            <v>0</v>
          </cell>
          <cell r="DA1354">
            <v>0</v>
          </cell>
          <cell r="DB1354">
            <v>0</v>
          </cell>
          <cell r="DC1354">
            <v>0</v>
          </cell>
          <cell r="DD1354">
            <v>69145.05</v>
          </cell>
          <cell r="DE1354">
            <v>0</v>
          </cell>
          <cell r="DG1354">
            <v>59261.05</v>
          </cell>
          <cell r="DI1354">
            <v>3.2804008703861985E-2</v>
          </cell>
          <cell r="DJ1354">
            <v>1944.0000000000005</v>
          </cell>
          <cell r="DK1354">
            <v>2.8928119426705392E-2</v>
          </cell>
          <cell r="DL1354">
            <v>0</v>
          </cell>
        </row>
        <row r="1355">
          <cell r="A1355" t="str">
            <v>B11007-SWEEPER-001</v>
          </cell>
          <cell r="B1355" t="str">
            <v>LGV MOTOSCOPA</v>
          </cell>
          <cell r="C1355" t="str">
            <v>LGV SWEEPER</v>
          </cell>
          <cell r="F1355">
            <v>203016.83333333334</v>
          </cell>
          <cell r="H1355">
            <v>60905.05</v>
          </cell>
          <cell r="I1355">
            <v>0.7</v>
          </cell>
          <cell r="J1355" t="str">
            <v>OK</v>
          </cell>
          <cell r="K1355" t="str">
            <v>NEWZD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>
            <v>0</v>
          </cell>
          <cell r="AM1355">
            <v>0</v>
          </cell>
          <cell r="AN1355">
            <v>0</v>
          </cell>
          <cell r="AO1355">
            <v>0</v>
          </cell>
          <cell r="AP1355">
            <v>0</v>
          </cell>
          <cell r="AQ1355">
            <v>0</v>
          </cell>
          <cell r="AR1355">
            <v>0</v>
          </cell>
          <cell r="AS1355">
            <v>0</v>
          </cell>
          <cell r="AT1355">
            <v>0</v>
          </cell>
          <cell r="AU1355">
            <v>0</v>
          </cell>
          <cell r="AV1355">
            <v>52965.05</v>
          </cell>
          <cell r="AW1355">
            <v>0</v>
          </cell>
          <cell r="AX1355">
            <v>0</v>
          </cell>
          <cell r="AY1355">
            <v>1760</v>
          </cell>
          <cell r="AZ1355">
            <v>40</v>
          </cell>
          <cell r="BA1355">
            <v>0</v>
          </cell>
          <cell r="BB1355">
            <v>0</v>
          </cell>
          <cell r="BC1355">
            <v>0</v>
          </cell>
          <cell r="BD1355">
            <v>0</v>
          </cell>
          <cell r="BE1355">
            <v>360</v>
          </cell>
          <cell r="BF1355">
            <v>10</v>
          </cell>
          <cell r="BG1355">
            <v>0</v>
          </cell>
          <cell r="BH1355">
            <v>0</v>
          </cell>
          <cell r="BI1355">
            <v>0</v>
          </cell>
          <cell r="BJ1355">
            <v>0</v>
          </cell>
          <cell r="BK1355">
            <v>0</v>
          </cell>
          <cell r="BL1355">
            <v>0</v>
          </cell>
          <cell r="BM1355">
            <v>1280</v>
          </cell>
          <cell r="BN1355">
            <v>40</v>
          </cell>
          <cell r="BO1355">
            <v>1950</v>
          </cell>
          <cell r="BP1355">
            <v>60</v>
          </cell>
          <cell r="BQ1355">
            <v>0</v>
          </cell>
          <cell r="BR1355">
            <v>0</v>
          </cell>
          <cell r="BS1355">
            <v>1950</v>
          </cell>
          <cell r="BT1355">
            <v>60</v>
          </cell>
          <cell r="BU1355">
            <v>0</v>
          </cell>
          <cell r="BV1355">
            <v>0</v>
          </cell>
          <cell r="BW1355">
            <v>0</v>
          </cell>
          <cell r="BX1355">
            <v>0</v>
          </cell>
          <cell r="BY1355">
            <v>0</v>
          </cell>
          <cell r="BZ1355">
            <v>0</v>
          </cell>
          <cell r="CA1355">
            <v>0</v>
          </cell>
          <cell r="CB1355">
            <v>0</v>
          </cell>
          <cell r="CC1355">
            <v>640</v>
          </cell>
          <cell r="CD1355">
            <v>20</v>
          </cell>
          <cell r="CE1355">
            <v>0</v>
          </cell>
          <cell r="CF1355">
            <v>0</v>
          </cell>
          <cell r="CG1355">
            <v>0</v>
          </cell>
          <cell r="CH1355">
            <v>0</v>
          </cell>
          <cell r="CI1355">
            <v>0</v>
          </cell>
          <cell r="CJ1355">
            <v>0</v>
          </cell>
          <cell r="CK1355">
            <v>0</v>
          </cell>
          <cell r="CL1355">
            <v>0</v>
          </cell>
          <cell r="CM1355">
            <v>0</v>
          </cell>
          <cell r="CN1355">
            <v>0</v>
          </cell>
          <cell r="CO1355">
            <v>0</v>
          </cell>
          <cell r="CP1355">
            <v>0</v>
          </cell>
          <cell r="CQ1355">
            <v>0</v>
          </cell>
          <cell r="CR1355">
            <v>0</v>
          </cell>
          <cell r="CS1355">
            <v>0</v>
          </cell>
          <cell r="CT1355">
            <v>0</v>
          </cell>
          <cell r="CU1355">
            <v>0</v>
          </cell>
          <cell r="CV1355">
            <v>0</v>
          </cell>
          <cell r="CW1355">
            <v>0</v>
          </cell>
          <cell r="CX1355">
            <v>0</v>
          </cell>
          <cell r="CY1355">
            <v>0</v>
          </cell>
          <cell r="CZ1355">
            <v>0</v>
          </cell>
          <cell r="DA1355">
            <v>0</v>
          </cell>
          <cell r="DB1355">
            <v>0</v>
          </cell>
          <cell r="DC1355">
            <v>0</v>
          </cell>
          <cell r="DD1355">
            <v>60905.05</v>
          </cell>
          <cell r="DE1355">
            <v>0</v>
          </cell>
          <cell r="DG1355">
            <v>51021.05</v>
          </cell>
          <cell r="DI1355">
            <v>3.8101920677837867E-2</v>
          </cell>
          <cell r="DJ1355">
            <v>1943.9999999999998</v>
          </cell>
          <cell r="DK1355">
            <v>3.2970918937162752E-2</v>
          </cell>
          <cell r="DL1355">
            <v>0</v>
          </cell>
        </row>
        <row r="1356">
          <cell r="A1356" t="str">
            <v>B11102ECB30CTF-1750</v>
          </cell>
          <cell r="B1356" t="str">
            <v>LGV ELEPHANT ECB30 D.1750 1900KG</v>
          </cell>
          <cell r="F1356">
            <v>331349.05170731706</v>
          </cell>
          <cell r="H1356">
            <v>135853.11119999998</v>
          </cell>
          <cell r="I1356">
            <v>0.59000000000000008</v>
          </cell>
          <cell r="J1356" t="str">
            <v>OK</v>
          </cell>
          <cell r="K1356" t="str">
            <v>NEWZD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>
            <v>0</v>
          </cell>
          <cell r="AM1356">
            <v>0</v>
          </cell>
          <cell r="AN1356">
            <v>0</v>
          </cell>
          <cell r="AO1356">
            <v>0</v>
          </cell>
          <cell r="AP1356">
            <v>0</v>
          </cell>
          <cell r="AQ1356">
            <v>0</v>
          </cell>
          <cell r="AR1356">
            <v>0</v>
          </cell>
          <cell r="AS1356">
            <v>0</v>
          </cell>
          <cell r="AT1356">
            <v>0</v>
          </cell>
          <cell r="AU1356">
            <v>0</v>
          </cell>
          <cell r="AV1356">
            <v>122938.1112</v>
          </cell>
          <cell r="AW1356">
            <v>0</v>
          </cell>
          <cell r="AX1356">
            <v>0</v>
          </cell>
          <cell r="AY1356">
            <v>3520</v>
          </cell>
          <cell r="AZ1356">
            <v>80</v>
          </cell>
          <cell r="BA1356">
            <v>0</v>
          </cell>
          <cell r="BB1356">
            <v>0</v>
          </cell>
          <cell r="BC1356">
            <v>0</v>
          </cell>
          <cell r="BD1356">
            <v>0</v>
          </cell>
          <cell r="BE1356">
            <v>360</v>
          </cell>
          <cell r="BF1356">
            <v>10</v>
          </cell>
          <cell r="BG1356">
            <v>0</v>
          </cell>
          <cell r="BH1356">
            <v>0</v>
          </cell>
          <cell r="BI1356">
            <v>0</v>
          </cell>
          <cell r="BJ1356">
            <v>0</v>
          </cell>
          <cell r="BK1356">
            <v>0</v>
          </cell>
          <cell r="BL1356">
            <v>0</v>
          </cell>
          <cell r="BM1356">
            <v>2560</v>
          </cell>
          <cell r="BN1356">
            <v>80</v>
          </cell>
          <cell r="BO1356">
            <v>2437.5</v>
          </cell>
          <cell r="BP1356">
            <v>75</v>
          </cell>
          <cell r="BQ1356">
            <v>0</v>
          </cell>
          <cell r="BR1356">
            <v>0</v>
          </cell>
          <cell r="BS1356">
            <v>2437.5</v>
          </cell>
          <cell r="BT1356">
            <v>75</v>
          </cell>
          <cell r="BU1356">
            <v>0</v>
          </cell>
          <cell r="BV1356">
            <v>0</v>
          </cell>
          <cell r="BW1356">
            <v>0</v>
          </cell>
          <cell r="BX1356">
            <v>0</v>
          </cell>
          <cell r="BY1356">
            <v>0</v>
          </cell>
          <cell r="BZ1356">
            <v>0</v>
          </cell>
          <cell r="CA1356">
            <v>0</v>
          </cell>
          <cell r="CB1356">
            <v>0</v>
          </cell>
          <cell r="CC1356">
            <v>1600</v>
          </cell>
          <cell r="CD1356">
            <v>50</v>
          </cell>
          <cell r="CE1356">
            <v>0</v>
          </cell>
          <cell r="CF1356">
            <v>0</v>
          </cell>
          <cell r="CG1356">
            <v>0</v>
          </cell>
          <cell r="CH1356">
            <v>0</v>
          </cell>
          <cell r="CI1356">
            <v>0</v>
          </cell>
          <cell r="CJ1356">
            <v>0</v>
          </cell>
          <cell r="CK1356">
            <v>0</v>
          </cell>
          <cell r="CL1356">
            <v>0</v>
          </cell>
          <cell r="CM1356">
            <v>0</v>
          </cell>
          <cell r="CN1356">
            <v>0</v>
          </cell>
          <cell r="CO1356">
            <v>0</v>
          </cell>
          <cell r="CP1356">
            <v>0</v>
          </cell>
          <cell r="CQ1356">
            <v>0</v>
          </cell>
          <cell r="CR1356">
            <v>0</v>
          </cell>
          <cell r="CS1356">
            <v>0</v>
          </cell>
          <cell r="CT1356">
            <v>0</v>
          </cell>
          <cell r="CU1356">
            <v>0</v>
          </cell>
          <cell r="CV1356">
            <v>0</v>
          </cell>
          <cell r="CW1356">
            <v>0</v>
          </cell>
          <cell r="CX1356">
            <v>0</v>
          </cell>
          <cell r="CY1356">
            <v>0</v>
          </cell>
          <cell r="CZ1356">
            <v>0</v>
          </cell>
          <cell r="DA1356">
            <v>0</v>
          </cell>
          <cell r="DB1356">
            <v>0</v>
          </cell>
          <cell r="DC1356">
            <v>0</v>
          </cell>
          <cell r="DD1356">
            <v>135853.11119999998</v>
          </cell>
          <cell r="DE1356">
            <v>0</v>
          </cell>
          <cell r="DG1356">
            <v>122938.1112</v>
          </cell>
          <cell r="DI1356">
            <v>0</v>
          </cell>
          <cell r="DJ1356">
            <v>0</v>
          </cell>
          <cell r="DK1356">
            <v>0</v>
          </cell>
          <cell r="DL1356">
            <v>0</v>
          </cell>
        </row>
        <row r="1357">
          <cell r="A1357" t="str">
            <v>B11102ECB30CTF-2600</v>
          </cell>
          <cell r="B1357" t="str">
            <v>LGV ELEPHANT ECB30 D.2600 1500KG</v>
          </cell>
          <cell r="F1357">
            <v>326178.39804878051</v>
          </cell>
          <cell r="H1357">
            <v>133733.14319999999</v>
          </cell>
          <cell r="I1357">
            <v>0.59000000000000008</v>
          </cell>
          <cell r="J1357" t="str">
            <v>OK</v>
          </cell>
          <cell r="K1357" t="str">
            <v>NEWZD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>
            <v>0</v>
          </cell>
          <cell r="AM1357">
            <v>0</v>
          </cell>
          <cell r="AN1357">
            <v>0</v>
          </cell>
          <cell r="AO1357">
            <v>0</v>
          </cell>
          <cell r="AP1357">
            <v>0</v>
          </cell>
          <cell r="AQ1357">
            <v>0</v>
          </cell>
          <cell r="AR1357">
            <v>0</v>
          </cell>
          <cell r="AS1357">
            <v>0</v>
          </cell>
          <cell r="AT1357">
            <v>0</v>
          </cell>
          <cell r="AU1357">
            <v>0</v>
          </cell>
          <cell r="AV1357">
            <v>120818.14320000001</v>
          </cell>
          <cell r="AW1357">
            <v>0</v>
          </cell>
          <cell r="AX1357">
            <v>0</v>
          </cell>
          <cell r="AY1357">
            <v>3520</v>
          </cell>
          <cell r="AZ1357">
            <v>80</v>
          </cell>
          <cell r="BA1357">
            <v>0</v>
          </cell>
          <cell r="BB1357">
            <v>0</v>
          </cell>
          <cell r="BC1357">
            <v>0</v>
          </cell>
          <cell r="BD1357">
            <v>0</v>
          </cell>
          <cell r="BE1357">
            <v>360</v>
          </cell>
          <cell r="BF1357">
            <v>10</v>
          </cell>
          <cell r="BG1357">
            <v>0</v>
          </cell>
          <cell r="BH1357">
            <v>0</v>
          </cell>
          <cell r="BI1357">
            <v>0</v>
          </cell>
          <cell r="BJ1357">
            <v>0</v>
          </cell>
          <cell r="BK1357">
            <v>0</v>
          </cell>
          <cell r="BL1357">
            <v>0</v>
          </cell>
          <cell r="BM1357">
            <v>2560</v>
          </cell>
          <cell r="BN1357">
            <v>80</v>
          </cell>
          <cell r="BO1357">
            <v>2437.5</v>
          </cell>
          <cell r="BP1357">
            <v>75</v>
          </cell>
          <cell r="BQ1357">
            <v>0</v>
          </cell>
          <cell r="BR1357">
            <v>0</v>
          </cell>
          <cell r="BS1357">
            <v>2437.5</v>
          </cell>
          <cell r="BT1357">
            <v>75</v>
          </cell>
          <cell r="BU1357">
            <v>0</v>
          </cell>
          <cell r="BV1357">
            <v>0</v>
          </cell>
          <cell r="BW1357">
            <v>0</v>
          </cell>
          <cell r="BX1357">
            <v>0</v>
          </cell>
          <cell r="BY1357">
            <v>0</v>
          </cell>
          <cell r="BZ1357">
            <v>0</v>
          </cell>
          <cell r="CA1357">
            <v>0</v>
          </cell>
          <cell r="CB1357">
            <v>0</v>
          </cell>
          <cell r="CC1357">
            <v>1600</v>
          </cell>
          <cell r="CD1357">
            <v>50</v>
          </cell>
          <cell r="CE1357">
            <v>0</v>
          </cell>
          <cell r="CF1357">
            <v>0</v>
          </cell>
          <cell r="CG1357">
            <v>0</v>
          </cell>
          <cell r="CH1357">
            <v>0</v>
          </cell>
          <cell r="CI1357">
            <v>0</v>
          </cell>
          <cell r="CJ1357">
            <v>0</v>
          </cell>
          <cell r="CK1357">
            <v>0</v>
          </cell>
          <cell r="CL1357">
            <v>0</v>
          </cell>
          <cell r="CM1357">
            <v>0</v>
          </cell>
          <cell r="CN1357">
            <v>0</v>
          </cell>
          <cell r="CO1357">
            <v>0</v>
          </cell>
          <cell r="CP1357">
            <v>0</v>
          </cell>
          <cell r="CQ1357">
            <v>0</v>
          </cell>
          <cell r="CR1357">
            <v>0</v>
          </cell>
          <cell r="CS1357">
            <v>0</v>
          </cell>
          <cell r="CT1357">
            <v>0</v>
          </cell>
          <cell r="CU1357">
            <v>0</v>
          </cell>
          <cell r="CV1357">
            <v>0</v>
          </cell>
          <cell r="CW1357">
            <v>0</v>
          </cell>
          <cell r="CX1357">
            <v>0</v>
          </cell>
          <cell r="CY1357">
            <v>0</v>
          </cell>
          <cell r="CZ1357">
            <v>0</v>
          </cell>
          <cell r="DA1357">
            <v>0</v>
          </cell>
          <cell r="DB1357">
            <v>0</v>
          </cell>
          <cell r="DC1357">
            <v>0</v>
          </cell>
          <cell r="DD1357">
            <v>133733.14319999999</v>
          </cell>
          <cell r="DE1357">
            <v>0</v>
          </cell>
          <cell r="DG1357">
            <v>120818.14320000001</v>
          </cell>
          <cell r="DI1357">
            <v>0</v>
          </cell>
          <cell r="DJ1357">
            <v>0</v>
          </cell>
          <cell r="DK1357">
            <v>0</v>
          </cell>
          <cell r="DL1357">
            <v>0</v>
          </cell>
        </row>
        <row r="1358">
          <cell r="A1358" t="str">
            <v>B11102ECB45CTF-1750</v>
          </cell>
          <cell r="B1358" t="str">
            <v>LGV ELEPHANT ECB45 D.1750 3500KG</v>
          </cell>
          <cell r="F1358">
            <v>397015.71902439033</v>
          </cell>
          <cell r="H1358">
            <v>162776.44480000003</v>
          </cell>
          <cell r="I1358">
            <v>0.59000000000000008</v>
          </cell>
          <cell r="J1358" t="str">
            <v>OK</v>
          </cell>
          <cell r="K1358" t="str">
            <v>NEWZD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>
            <v>0</v>
          </cell>
          <cell r="AM1358">
            <v>0</v>
          </cell>
          <cell r="AN1358">
            <v>0</v>
          </cell>
          <cell r="AO1358">
            <v>0</v>
          </cell>
          <cell r="AP1358">
            <v>0</v>
          </cell>
          <cell r="AQ1358">
            <v>0</v>
          </cell>
          <cell r="AR1358">
            <v>0</v>
          </cell>
          <cell r="AS1358">
            <v>0</v>
          </cell>
          <cell r="AT1358">
            <v>0</v>
          </cell>
          <cell r="AU1358">
            <v>0</v>
          </cell>
          <cell r="AV1358">
            <v>148981.44480000003</v>
          </cell>
          <cell r="AW1358">
            <v>0</v>
          </cell>
          <cell r="AX1358">
            <v>0</v>
          </cell>
          <cell r="AY1358">
            <v>4400</v>
          </cell>
          <cell r="AZ1358">
            <v>100</v>
          </cell>
          <cell r="BA1358">
            <v>0</v>
          </cell>
          <cell r="BB1358">
            <v>0</v>
          </cell>
          <cell r="BC1358">
            <v>0</v>
          </cell>
          <cell r="BD1358">
            <v>0</v>
          </cell>
          <cell r="BE1358">
            <v>360</v>
          </cell>
          <cell r="BF1358">
            <v>10</v>
          </cell>
          <cell r="BG1358">
            <v>0</v>
          </cell>
          <cell r="BH1358">
            <v>0</v>
          </cell>
          <cell r="BI1358">
            <v>0</v>
          </cell>
          <cell r="BJ1358">
            <v>0</v>
          </cell>
          <cell r="BK1358">
            <v>0</v>
          </cell>
          <cell r="BL1358">
            <v>0</v>
          </cell>
          <cell r="BM1358">
            <v>2560</v>
          </cell>
          <cell r="BN1358">
            <v>80</v>
          </cell>
          <cell r="BO1358">
            <v>2437.5</v>
          </cell>
          <cell r="BP1358">
            <v>75</v>
          </cell>
          <cell r="BQ1358">
            <v>0</v>
          </cell>
          <cell r="BR1358">
            <v>0</v>
          </cell>
          <cell r="BS1358">
            <v>2437.5</v>
          </cell>
          <cell r="BT1358">
            <v>75</v>
          </cell>
          <cell r="BU1358">
            <v>0</v>
          </cell>
          <cell r="BV1358">
            <v>0</v>
          </cell>
          <cell r="BW1358">
            <v>0</v>
          </cell>
          <cell r="BX1358">
            <v>0</v>
          </cell>
          <cell r="BY1358">
            <v>0</v>
          </cell>
          <cell r="BZ1358">
            <v>0</v>
          </cell>
          <cell r="CA1358">
            <v>0</v>
          </cell>
          <cell r="CB1358">
            <v>0</v>
          </cell>
          <cell r="CC1358">
            <v>1600</v>
          </cell>
          <cell r="CD1358">
            <v>50</v>
          </cell>
          <cell r="CE1358">
            <v>0</v>
          </cell>
          <cell r="CF1358">
            <v>0</v>
          </cell>
          <cell r="CG1358">
            <v>0</v>
          </cell>
          <cell r="CH1358">
            <v>0</v>
          </cell>
          <cell r="CI1358">
            <v>0</v>
          </cell>
          <cell r="CJ1358">
            <v>0</v>
          </cell>
          <cell r="CK1358">
            <v>0</v>
          </cell>
          <cell r="CL1358">
            <v>0</v>
          </cell>
          <cell r="CM1358">
            <v>0</v>
          </cell>
          <cell r="CN1358">
            <v>0</v>
          </cell>
          <cell r="CO1358">
            <v>0</v>
          </cell>
          <cell r="CP1358">
            <v>0</v>
          </cell>
          <cell r="CQ1358">
            <v>0</v>
          </cell>
          <cell r="CR1358">
            <v>0</v>
          </cell>
          <cell r="CS1358">
            <v>0</v>
          </cell>
          <cell r="CT1358">
            <v>0</v>
          </cell>
          <cell r="CU1358">
            <v>0</v>
          </cell>
          <cell r="CV1358">
            <v>0</v>
          </cell>
          <cell r="CW1358">
            <v>0</v>
          </cell>
          <cell r="CX1358">
            <v>0</v>
          </cell>
          <cell r="CY1358">
            <v>0</v>
          </cell>
          <cell r="CZ1358">
            <v>0</v>
          </cell>
          <cell r="DA1358">
            <v>0</v>
          </cell>
          <cell r="DB1358">
            <v>0</v>
          </cell>
          <cell r="DC1358">
            <v>0</v>
          </cell>
          <cell r="DD1358">
            <v>162776.44480000003</v>
          </cell>
          <cell r="DE1358">
            <v>0</v>
          </cell>
          <cell r="DG1358">
            <v>148981.44480000003</v>
          </cell>
          <cell r="DI1358">
            <v>0</v>
          </cell>
          <cell r="DJ1358">
            <v>0</v>
          </cell>
          <cell r="DK1358">
            <v>0</v>
          </cell>
          <cell r="DL1358">
            <v>0</v>
          </cell>
        </row>
        <row r="1359">
          <cell r="A1359" t="str">
            <v>B11102ELMTPCDN</v>
          </cell>
          <cell r="B1359" t="str">
            <v>LGV ELEPHANT MICRO MONTANTE ELETTRICO TETRA PAK - TIPO CC1658</v>
          </cell>
          <cell r="F1359">
            <v>277143.90243902442</v>
          </cell>
          <cell r="H1359">
            <v>113629</v>
          </cell>
          <cell r="I1359">
            <v>0.59000000000000008</v>
          </cell>
          <cell r="J1359" t="str">
            <v>OK</v>
          </cell>
          <cell r="K1359" t="str">
            <v>NEWZD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>
            <v>0</v>
          </cell>
          <cell r="AM1359">
            <v>0</v>
          </cell>
          <cell r="AN1359">
            <v>0</v>
          </cell>
          <cell r="AO1359">
            <v>0</v>
          </cell>
          <cell r="AP1359">
            <v>0</v>
          </cell>
          <cell r="AQ1359">
            <v>0</v>
          </cell>
          <cell r="AR1359">
            <v>0</v>
          </cell>
          <cell r="AS1359">
            <v>0</v>
          </cell>
          <cell r="AT1359">
            <v>0</v>
          </cell>
          <cell r="AU1359">
            <v>0</v>
          </cell>
          <cell r="AV1359">
            <v>98464</v>
          </cell>
          <cell r="AW1359">
            <v>0</v>
          </cell>
          <cell r="AX1359">
            <v>0</v>
          </cell>
          <cell r="AY1359">
            <v>4400</v>
          </cell>
          <cell r="AZ1359">
            <v>100</v>
          </cell>
          <cell r="BA1359">
            <v>0</v>
          </cell>
          <cell r="BB1359">
            <v>0</v>
          </cell>
          <cell r="BC1359">
            <v>0</v>
          </cell>
          <cell r="BD1359">
            <v>0</v>
          </cell>
          <cell r="BE1359">
            <v>1440</v>
          </cell>
          <cell r="BF1359">
            <v>40</v>
          </cell>
          <cell r="BG1359">
            <v>0</v>
          </cell>
          <cell r="BH1359">
            <v>0</v>
          </cell>
          <cell r="BI1359">
            <v>0</v>
          </cell>
          <cell r="BJ1359">
            <v>0</v>
          </cell>
          <cell r="BK1359">
            <v>0</v>
          </cell>
          <cell r="BL1359">
            <v>0</v>
          </cell>
          <cell r="BM1359">
            <v>3200</v>
          </cell>
          <cell r="BN1359">
            <v>100</v>
          </cell>
          <cell r="BO1359">
            <v>2600</v>
          </cell>
          <cell r="BP1359">
            <v>80</v>
          </cell>
          <cell r="BQ1359">
            <v>0</v>
          </cell>
          <cell r="BR1359">
            <v>0</v>
          </cell>
          <cell r="BS1359">
            <v>325</v>
          </cell>
          <cell r="BT1359">
            <v>10</v>
          </cell>
          <cell r="BU1359">
            <v>0</v>
          </cell>
          <cell r="BV1359">
            <v>0</v>
          </cell>
          <cell r="BW1359">
            <v>0</v>
          </cell>
          <cell r="BX1359">
            <v>0</v>
          </cell>
          <cell r="BY1359">
            <v>0</v>
          </cell>
          <cell r="BZ1359">
            <v>0</v>
          </cell>
          <cell r="CA1359">
            <v>0</v>
          </cell>
          <cell r="CB1359">
            <v>0</v>
          </cell>
          <cell r="CC1359">
            <v>3200</v>
          </cell>
          <cell r="CD1359">
            <v>100</v>
          </cell>
          <cell r="CE1359">
            <v>0</v>
          </cell>
          <cell r="CF1359">
            <v>0</v>
          </cell>
          <cell r="CG1359">
            <v>0</v>
          </cell>
          <cell r="CH1359">
            <v>0</v>
          </cell>
          <cell r="CI1359">
            <v>0</v>
          </cell>
          <cell r="CJ1359">
            <v>0</v>
          </cell>
          <cell r="CK1359">
            <v>0</v>
          </cell>
          <cell r="CL1359">
            <v>0</v>
          </cell>
          <cell r="CM1359">
            <v>0</v>
          </cell>
          <cell r="CN1359">
            <v>0</v>
          </cell>
          <cell r="CO1359">
            <v>0</v>
          </cell>
          <cell r="CP1359">
            <v>0</v>
          </cell>
          <cell r="CQ1359">
            <v>0</v>
          </cell>
          <cell r="CR1359">
            <v>0</v>
          </cell>
          <cell r="CS1359">
            <v>0</v>
          </cell>
          <cell r="CT1359">
            <v>0</v>
          </cell>
          <cell r="CU1359">
            <v>0</v>
          </cell>
          <cell r="CV1359">
            <v>0</v>
          </cell>
          <cell r="CW1359">
            <v>0</v>
          </cell>
          <cell r="CX1359">
            <v>0</v>
          </cell>
          <cell r="CY1359">
            <v>0</v>
          </cell>
          <cell r="CZ1359">
            <v>0</v>
          </cell>
          <cell r="DA1359">
            <v>0</v>
          </cell>
          <cell r="DB1359">
            <v>0</v>
          </cell>
          <cell r="DC1359">
            <v>0</v>
          </cell>
          <cell r="DD1359">
            <v>113629</v>
          </cell>
          <cell r="DE1359">
            <v>0</v>
          </cell>
          <cell r="DG1359">
            <v>98464</v>
          </cell>
          <cell r="DI1359">
            <v>0</v>
          </cell>
          <cell r="DJ1359">
            <v>0</v>
          </cell>
          <cell r="DK1359">
            <v>0</v>
          </cell>
          <cell r="DL1359">
            <v>0</v>
          </cell>
        </row>
        <row r="1360">
          <cell r="A1360" t="str">
            <v>B11102ELZ30CTF</v>
          </cell>
          <cell r="B1360" t="str">
            <v>LGV ELEPHANT TISSUE ELZ30 - TFFL</v>
          </cell>
          <cell r="C1360" t="str">
            <v>LGV ELEPHANT TISSUE ELZ30 - TFFL</v>
          </cell>
          <cell r="F1360">
            <v>406538.20831916976</v>
          </cell>
          <cell r="H1360">
            <v>191072.95791000978</v>
          </cell>
          <cell r="I1360">
            <v>0.53</v>
          </cell>
          <cell r="J1360" t="str">
            <v>OK</v>
          </cell>
          <cell r="K1360" t="str">
            <v>NEWZD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>
            <v>0</v>
          </cell>
          <cell r="AM1360">
            <v>0</v>
          </cell>
          <cell r="AN1360">
            <v>0</v>
          </cell>
          <cell r="AO1360">
            <v>0</v>
          </cell>
          <cell r="AP1360">
            <v>0</v>
          </cell>
          <cell r="AQ1360">
            <v>0</v>
          </cell>
          <cell r="AR1360">
            <v>0</v>
          </cell>
          <cell r="AS1360">
            <v>0</v>
          </cell>
          <cell r="AT1360">
            <v>0</v>
          </cell>
          <cell r="AU1360">
            <v>0</v>
          </cell>
          <cell r="AV1360">
            <v>175332.95791000978</v>
          </cell>
          <cell r="AW1360">
            <v>0</v>
          </cell>
          <cell r="AX1360">
            <v>0</v>
          </cell>
          <cell r="AY1360">
            <v>4400</v>
          </cell>
          <cell r="AZ1360">
            <v>100</v>
          </cell>
          <cell r="BA1360">
            <v>0</v>
          </cell>
          <cell r="BB1360">
            <v>0</v>
          </cell>
          <cell r="BC1360">
            <v>0</v>
          </cell>
          <cell r="BD1360">
            <v>0</v>
          </cell>
          <cell r="BE1360">
            <v>360</v>
          </cell>
          <cell r="BF1360">
            <v>10</v>
          </cell>
          <cell r="BG1360">
            <v>0</v>
          </cell>
          <cell r="BH1360">
            <v>0</v>
          </cell>
          <cell r="BI1360">
            <v>0</v>
          </cell>
          <cell r="BJ1360">
            <v>0</v>
          </cell>
          <cell r="BK1360">
            <v>0</v>
          </cell>
          <cell r="BL1360">
            <v>0</v>
          </cell>
          <cell r="BM1360">
            <v>2880</v>
          </cell>
          <cell r="BN1360">
            <v>90</v>
          </cell>
          <cell r="BO1360">
            <v>3250</v>
          </cell>
          <cell r="BP1360">
            <v>100</v>
          </cell>
          <cell r="BQ1360">
            <v>0</v>
          </cell>
          <cell r="BR1360">
            <v>0</v>
          </cell>
          <cell r="BS1360">
            <v>3250</v>
          </cell>
          <cell r="BT1360">
            <v>100</v>
          </cell>
          <cell r="BU1360">
            <v>0</v>
          </cell>
          <cell r="BV1360">
            <v>0</v>
          </cell>
          <cell r="BW1360">
            <v>0</v>
          </cell>
          <cell r="BX1360">
            <v>0</v>
          </cell>
          <cell r="BY1360">
            <v>0</v>
          </cell>
          <cell r="BZ1360">
            <v>0</v>
          </cell>
          <cell r="CA1360">
            <v>0</v>
          </cell>
          <cell r="CB1360">
            <v>0</v>
          </cell>
          <cell r="CC1360">
            <v>1600</v>
          </cell>
          <cell r="CD1360">
            <v>50</v>
          </cell>
          <cell r="CE1360">
            <v>0</v>
          </cell>
          <cell r="CF1360">
            <v>0</v>
          </cell>
          <cell r="CG1360">
            <v>0</v>
          </cell>
          <cell r="CH1360">
            <v>0</v>
          </cell>
          <cell r="CI1360">
            <v>0</v>
          </cell>
          <cell r="CJ1360">
            <v>0</v>
          </cell>
          <cell r="CK1360">
            <v>0</v>
          </cell>
          <cell r="CL1360">
            <v>0</v>
          </cell>
          <cell r="CM1360">
            <v>0</v>
          </cell>
          <cell r="CN1360">
            <v>0</v>
          </cell>
          <cell r="CO1360">
            <v>0</v>
          </cell>
          <cell r="CP1360">
            <v>0</v>
          </cell>
          <cell r="CQ1360">
            <v>0</v>
          </cell>
          <cell r="CR1360">
            <v>0</v>
          </cell>
          <cell r="CS1360">
            <v>0</v>
          </cell>
          <cell r="CT1360">
            <v>0</v>
          </cell>
          <cell r="CU1360">
            <v>0</v>
          </cell>
          <cell r="CV1360">
            <v>0</v>
          </cell>
          <cell r="CW1360">
            <v>0</v>
          </cell>
          <cell r="CX1360">
            <v>0</v>
          </cell>
          <cell r="CY1360">
            <v>0</v>
          </cell>
          <cell r="CZ1360">
            <v>0</v>
          </cell>
          <cell r="DA1360">
            <v>0</v>
          </cell>
          <cell r="DB1360">
            <v>0</v>
          </cell>
          <cell r="DC1360">
            <v>0</v>
          </cell>
          <cell r="DD1360">
            <v>191072.95791000978</v>
          </cell>
          <cell r="DE1360">
            <v>0</v>
          </cell>
          <cell r="DG1360">
            <v>173388.95791000978</v>
          </cell>
          <cell r="DI1360">
            <v>1.1211786629509309E-2</v>
          </cell>
          <cell r="DJ1360">
            <v>1944</v>
          </cell>
          <cell r="DK1360">
            <v>1.0278700953478433E-2</v>
          </cell>
          <cell r="DL1360">
            <v>0</v>
          </cell>
        </row>
        <row r="1361">
          <cell r="A1361" t="str">
            <v>B11102ELZ30STF</v>
          </cell>
          <cell r="B1361" t="str">
            <v>LGV ELEPHANT TISSUE ELZ30 - TFFL - TILTING CLAMP - TIPO "KRUGER"</v>
          </cell>
          <cell r="F1361">
            <v>409304.16576597875</v>
          </cell>
          <cell r="H1361">
            <v>192372.95791001001</v>
          </cell>
          <cell r="I1361">
            <v>0.53</v>
          </cell>
          <cell r="J1361" t="str">
            <v>OK</v>
          </cell>
          <cell r="K1361" t="str">
            <v>NEWZD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>
            <v>0</v>
          </cell>
          <cell r="AM1361">
            <v>0</v>
          </cell>
          <cell r="AN1361">
            <v>0</v>
          </cell>
          <cell r="AO1361">
            <v>0</v>
          </cell>
          <cell r="AP1361">
            <v>0</v>
          </cell>
          <cell r="AQ1361">
            <v>0</v>
          </cell>
          <cell r="AR1361">
            <v>0</v>
          </cell>
          <cell r="AS1361">
            <v>0</v>
          </cell>
          <cell r="AT1361">
            <v>0</v>
          </cell>
          <cell r="AU1361">
            <v>0</v>
          </cell>
          <cell r="AV1361">
            <v>176632.95791001001</v>
          </cell>
          <cell r="AW1361">
            <v>0</v>
          </cell>
          <cell r="AX1361">
            <v>0</v>
          </cell>
          <cell r="AY1361">
            <v>4400</v>
          </cell>
          <cell r="AZ1361">
            <v>100</v>
          </cell>
          <cell r="BA1361">
            <v>0</v>
          </cell>
          <cell r="BB1361">
            <v>0</v>
          </cell>
          <cell r="BC1361">
            <v>0</v>
          </cell>
          <cell r="BD1361">
            <v>0</v>
          </cell>
          <cell r="BE1361">
            <v>360</v>
          </cell>
          <cell r="BF1361">
            <v>10</v>
          </cell>
          <cell r="BG1361">
            <v>0</v>
          </cell>
          <cell r="BH1361">
            <v>0</v>
          </cell>
          <cell r="BI1361">
            <v>0</v>
          </cell>
          <cell r="BJ1361">
            <v>0</v>
          </cell>
          <cell r="BK1361">
            <v>0</v>
          </cell>
          <cell r="BL1361">
            <v>0</v>
          </cell>
          <cell r="BM1361">
            <v>2880</v>
          </cell>
          <cell r="BN1361">
            <v>90</v>
          </cell>
          <cell r="BO1361">
            <v>3250</v>
          </cell>
          <cell r="BP1361">
            <v>100</v>
          </cell>
          <cell r="BQ1361">
            <v>0</v>
          </cell>
          <cell r="BR1361">
            <v>0</v>
          </cell>
          <cell r="BS1361">
            <v>3250</v>
          </cell>
          <cell r="BT1361">
            <v>100</v>
          </cell>
          <cell r="BU1361">
            <v>0</v>
          </cell>
          <cell r="BV1361">
            <v>0</v>
          </cell>
          <cell r="BW1361">
            <v>0</v>
          </cell>
          <cell r="BX1361">
            <v>0</v>
          </cell>
          <cell r="BY1361">
            <v>0</v>
          </cell>
          <cell r="BZ1361">
            <v>0</v>
          </cell>
          <cell r="CA1361">
            <v>0</v>
          </cell>
          <cell r="CB1361">
            <v>0</v>
          </cell>
          <cell r="CC1361">
            <v>1600</v>
          </cell>
          <cell r="CD1361">
            <v>50</v>
          </cell>
          <cell r="CE1361">
            <v>0</v>
          </cell>
          <cell r="CF1361">
            <v>0</v>
          </cell>
          <cell r="CG1361">
            <v>0</v>
          </cell>
          <cell r="CH1361">
            <v>0</v>
          </cell>
          <cell r="CI1361">
            <v>0</v>
          </cell>
          <cell r="CJ1361">
            <v>0</v>
          </cell>
          <cell r="CK1361">
            <v>0</v>
          </cell>
          <cell r="CL1361">
            <v>0</v>
          </cell>
          <cell r="CM1361">
            <v>0</v>
          </cell>
          <cell r="CN1361">
            <v>0</v>
          </cell>
          <cell r="CO1361">
            <v>0</v>
          </cell>
          <cell r="CP1361">
            <v>0</v>
          </cell>
          <cell r="CQ1361">
            <v>0</v>
          </cell>
          <cell r="CR1361">
            <v>0</v>
          </cell>
          <cell r="CS1361">
            <v>0</v>
          </cell>
          <cell r="CT1361">
            <v>0</v>
          </cell>
          <cell r="CU1361">
            <v>0</v>
          </cell>
          <cell r="CV1361">
            <v>0</v>
          </cell>
          <cell r="CW1361">
            <v>0</v>
          </cell>
          <cell r="CX1361">
            <v>0</v>
          </cell>
          <cell r="CY1361">
            <v>0</v>
          </cell>
          <cell r="CZ1361">
            <v>0</v>
          </cell>
          <cell r="DA1361">
            <v>0</v>
          </cell>
          <cell r="DB1361">
            <v>0</v>
          </cell>
          <cell r="DC1361">
            <v>0</v>
          </cell>
          <cell r="DD1361">
            <v>192372.95791001001</v>
          </cell>
          <cell r="DE1361">
            <v>0</v>
          </cell>
          <cell r="DG1361">
            <v>176632.95791001001</v>
          </cell>
          <cell r="DI1361">
            <v>0</v>
          </cell>
          <cell r="DJ1361">
            <v>0</v>
          </cell>
          <cell r="DK1361">
            <v>0</v>
          </cell>
          <cell r="DL1361">
            <v>0</v>
          </cell>
        </row>
        <row r="1362">
          <cell r="A1362" t="str">
            <v>B11102ELZ45CTF</v>
          </cell>
          <cell r="B1362" t="str">
            <v>LGV ELEPHANT TISSUE ELZ45 - TFFL</v>
          </cell>
          <cell r="C1362" t="str">
            <v>LGV ELEPHANT TISSUE ELZ45 - TFFL</v>
          </cell>
          <cell r="F1362">
            <v>420107.00360017229</v>
          </cell>
          <cell r="H1362">
            <v>197450.29169208097</v>
          </cell>
          <cell r="I1362">
            <v>0.53</v>
          </cell>
          <cell r="J1362" t="str">
            <v>OK</v>
          </cell>
          <cell r="K1362" t="str">
            <v>NEWZD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>
            <v>0</v>
          </cell>
          <cell r="AM1362">
            <v>0</v>
          </cell>
          <cell r="AN1362">
            <v>0</v>
          </cell>
          <cell r="AO1362">
            <v>0</v>
          </cell>
          <cell r="AP1362">
            <v>0</v>
          </cell>
          <cell r="AQ1362">
            <v>0</v>
          </cell>
          <cell r="AR1362">
            <v>0</v>
          </cell>
          <cell r="AS1362">
            <v>0</v>
          </cell>
          <cell r="AT1362">
            <v>0</v>
          </cell>
          <cell r="AU1362">
            <v>0</v>
          </cell>
          <cell r="AV1362">
            <v>181710.29169208097</v>
          </cell>
          <cell r="AW1362">
            <v>0</v>
          </cell>
          <cell r="AX1362">
            <v>0</v>
          </cell>
          <cell r="AY1362">
            <v>4400</v>
          </cell>
          <cell r="AZ1362">
            <v>100</v>
          </cell>
          <cell r="BA1362">
            <v>0</v>
          </cell>
          <cell r="BB1362">
            <v>0</v>
          </cell>
          <cell r="BC1362">
            <v>0</v>
          </cell>
          <cell r="BD1362">
            <v>0</v>
          </cell>
          <cell r="BE1362">
            <v>360</v>
          </cell>
          <cell r="BF1362">
            <v>10</v>
          </cell>
          <cell r="BG1362">
            <v>0</v>
          </cell>
          <cell r="BH1362">
            <v>0</v>
          </cell>
          <cell r="BI1362">
            <v>0</v>
          </cell>
          <cell r="BJ1362">
            <v>0</v>
          </cell>
          <cell r="BK1362">
            <v>0</v>
          </cell>
          <cell r="BL1362">
            <v>0</v>
          </cell>
          <cell r="BM1362">
            <v>2880</v>
          </cell>
          <cell r="BN1362">
            <v>90</v>
          </cell>
          <cell r="BO1362">
            <v>3250</v>
          </cell>
          <cell r="BP1362">
            <v>100</v>
          </cell>
          <cell r="BQ1362">
            <v>0</v>
          </cell>
          <cell r="BR1362">
            <v>0</v>
          </cell>
          <cell r="BS1362">
            <v>3250</v>
          </cell>
          <cell r="BT1362">
            <v>100</v>
          </cell>
          <cell r="BU1362">
            <v>0</v>
          </cell>
          <cell r="BV1362">
            <v>0</v>
          </cell>
          <cell r="BW1362">
            <v>0</v>
          </cell>
          <cell r="BX1362">
            <v>0</v>
          </cell>
          <cell r="BY1362">
            <v>0</v>
          </cell>
          <cell r="BZ1362">
            <v>0</v>
          </cell>
          <cell r="CA1362">
            <v>0</v>
          </cell>
          <cell r="CB1362">
            <v>0</v>
          </cell>
          <cell r="CC1362">
            <v>1600</v>
          </cell>
          <cell r="CD1362">
            <v>50</v>
          </cell>
          <cell r="CE1362">
            <v>0</v>
          </cell>
          <cell r="CF1362">
            <v>0</v>
          </cell>
          <cell r="CG1362">
            <v>0</v>
          </cell>
          <cell r="CH1362">
            <v>0</v>
          </cell>
          <cell r="CI1362">
            <v>0</v>
          </cell>
          <cell r="CJ1362">
            <v>0</v>
          </cell>
          <cell r="CK1362">
            <v>0</v>
          </cell>
          <cell r="CL1362">
            <v>0</v>
          </cell>
          <cell r="CM1362">
            <v>0</v>
          </cell>
          <cell r="CN1362">
            <v>0</v>
          </cell>
          <cell r="CO1362">
            <v>0</v>
          </cell>
          <cell r="CP1362">
            <v>0</v>
          </cell>
          <cell r="CQ1362">
            <v>0</v>
          </cell>
          <cell r="CR1362">
            <v>0</v>
          </cell>
          <cell r="CS1362">
            <v>0</v>
          </cell>
          <cell r="CT1362">
            <v>0</v>
          </cell>
          <cell r="CU1362">
            <v>0</v>
          </cell>
          <cell r="CV1362">
            <v>0</v>
          </cell>
          <cell r="CW1362">
            <v>0</v>
          </cell>
          <cell r="CX1362">
            <v>0</v>
          </cell>
          <cell r="CY1362">
            <v>0</v>
          </cell>
          <cell r="CZ1362">
            <v>0</v>
          </cell>
          <cell r="DA1362">
            <v>0</v>
          </cell>
          <cell r="DB1362">
            <v>0</v>
          </cell>
          <cell r="DC1362">
            <v>0</v>
          </cell>
          <cell r="DD1362">
            <v>197450.29169208097</v>
          </cell>
          <cell r="DE1362">
            <v>0</v>
          </cell>
          <cell r="DG1362">
            <v>179766.29169208097</v>
          </cell>
          <cell r="DI1362">
            <v>1.0814040728669249E-2</v>
          </cell>
          <cell r="DJ1362">
            <v>1944</v>
          </cell>
          <cell r="DK1362">
            <v>9.9434140107458359E-3</v>
          </cell>
          <cell r="DL1362">
            <v>0</v>
          </cell>
        </row>
        <row r="1363">
          <cell r="A1363" t="str">
            <v>B11102ELZ50CTF</v>
          </cell>
          <cell r="B1363" t="str">
            <v>LGV ELEPHANT TISSUE ELZ50 - TFFL</v>
          </cell>
          <cell r="C1363" t="str">
            <v>LGV ELEPHANT TISSUE ELZ50 - TFFL</v>
          </cell>
          <cell r="F1363">
            <v>432894.45973634254</v>
          </cell>
          <cell r="H1363">
            <v>203460.39607608097</v>
          </cell>
          <cell r="I1363">
            <v>0.53</v>
          </cell>
          <cell r="J1363" t="str">
            <v>OK</v>
          </cell>
          <cell r="K1363" t="str">
            <v>NEWZD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>
            <v>0</v>
          </cell>
          <cell r="AM1363">
            <v>0</v>
          </cell>
          <cell r="AN1363">
            <v>0</v>
          </cell>
          <cell r="AO1363">
            <v>0</v>
          </cell>
          <cell r="AP1363">
            <v>0</v>
          </cell>
          <cell r="AQ1363">
            <v>0</v>
          </cell>
          <cell r="AR1363">
            <v>0</v>
          </cell>
          <cell r="AS1363">
            <v>0</v>
          </cell>
          <cell r="AT1363">
            <v>0</v>
          </cell>
          <cell r="AU1363">
            <v>0</v>
          </cell>
          <cell r="AV1363">
            <v>187720.39607608097</v>
          </cell>
          <cell r="AW1363">
            <v>0</v>
          </cell>
          <cell r="AX1363">
            <v>0</v>
          </cell>
          <cell r="AY1363">
            <v>4400</v>
          </cell>
          <cell r="AZ1363">
            <v>100</v>
          </cell>
          <cell r="BA1363">
            <v>0</v>
          </cell>
          <cell r="BB1363">
            <v>0</v>
          </cell>
          <cell r="BC1363">
            <v>0</v>
          </cell>
          <cell r="BD1363">
            <v>0</v>
          </cell>
          <cell r="BE1363">
            <v>360</v>
          </cell>
          <cell r="BF1363">
            <v>10</v>
          </cell>
          <cell r="BG1363">
            <v>0</v>
          </cell>
          <cell r="BH1363">
            <v>0</v>
          </cell>
          <cell r="BI1363">
            <v>0</v>
          </cell>
          <cell r="BJ1363">
            <v>0</v>
          </cell>
          <cell r="BK1363">
            <v>0</v>
          </cell>
          <cell r="BL1363">
            <v>0</v>
          </cell>
          <cell r="BM1363">
            <v>2880</v>
          </cell>
          <cell r="BN1363">
            <v>90</v>
          </cell>
          <cell r="BO1363">
            <v>3250</v>
          </cell>
          <cell r="BP1363">
            <v>100</v>
          </cell>
          <cell r="BQ1363">
            <v>0</v>
          </cell>
          <cell r="BR1363">
            <v>0</v>
          </cell>
          <cell r="BS1363">
            <v>3250</v>
          </cell>
          <cell r="BT1363">
            <v>100</v>
          </cell>
          <cell r="BU1363">
            <v>0</v>
          </cell>
          <cell r="BV1363">
            <v>0</v>
          </cell>
          <cell r="BW1363">
            <v>0</v>
          </cell>
          <cell r="BX1363">
            <v>0</v>
          </cell>
          <cell r="BY1363">
            <v>0</v>
          </cell>
          <cell r="BZ1363">
            <v>0</v>
          </cell>
          <cell r="CA1363">
            <v>0</v>
          </cell>
          <cell r="CB1363">
            <v>0</v>
          </cell>
          <cell r="CC1363">
            <v>1600</v>
          </cell>
          <cell r="CD1363">
            <v>50</v>
          </cell>
          <cell r="CE1363">
            <v>0</v>
          </cell>
          <cell r="CF1363">
            <v>0</v>
          </cell>
          <cell r="CG1363">
            <v>0</v>
          </cell>
          <cell r="CH1363">
            <v>0</v>
          </cell>
          <cell r="CI1363">
            <v>0</v>
          </cell>
          <cell r="CJ1363">
            <v>0</v>
          </cell>
          <cell r="CK1363">
            <v>0</v>
          </cell>
          <cell r="CL1363">
            <v>0</v>
          </cell>
          <cell r="CM1363">
            <v>0</v>
          </cell>
          <cell r="CN1363">
            <v>0</v>
          </cell>
          <cell r="CO1363">
            <v>0</v>
          </cell>
          <cell r="CP1363">
            <v>0</v>
          </cell>
          <cell r="CQ1363">
            <v>0</v>
          </cell>
          <cell r="CR1363">
            <v>0</v>
          </cell>
          <cell r="CS1363">
            <v>0</v>
          </cell>
          <cell r="CT1363">
            <v>0</v>
          </cell>
          <cell r="CU1363">
            <v>0</v>
          </cell>
          <cell r="CV1363">
            <v>0</v>
          </cell>
          <cell r="CW1363">
            <v>0</v>
          </cell>
          <cell r="CX1363">
            <v>0</v>
          </cell>
          <cell r="CY1363">
            <v>0</v>
          </cell>
          <cell r="CZ1363">
            <v>0</v>
          </cell>
          <cell r="DA1363">
            <v>0</v>
          </cell>
          <cell r="DB1363">
            <v>0</v>
          </cell>
          <cell r="DC1363">
            <v>0</v>
          </cell>
          <cell r="DD1363">
            <v>203460.39607608097</v>
          </cell>
          <cell r="DE1363">
            <v>0</v>
          </cell>
          <cell r="DG1363">
            <v>185776.39607608097</v>
          </cell>
          <cell r="DI1363">
            <v>1.0464192658812661E-2</v>
          </cell>
          <cell r="DJ1363">
            <v>1943.9999999999998</v>
          </cell>
          <cell r="DK1363">
            <v>9.6468577140792922E-3</v>
          </cell>
          <cell r="DL1363">
            <v>0</v>
          </cell>
        </row>
        <row r="1364">
          <cell r="A1364" t="str">
            <v>B11103ELZ30PTF</v>
          </cell>
          <cell r="B1364" t="str">
            <v>LGV ELEPHANT TISSUE ELZ30 - TFFL - PRONG</v>
          </cell>
          <cell r="F1364">
            <v>348818.23286585364</v>
          </cell>
          <cell r="H1364">
            <v>143015.47547499998</v>
          </cell>
          <cell r="I1364">
            <v>0.59000000000000008</v>
          </cell>
          <cell r="J1364" t="str">
            <v>OK</v>
          </cell>
          <cell r="K1364" t="str">
            <v>NEWZD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>
            <v>0</v>
          </cell>
          <cell r="AM1364">
            <v>0</v>
          </cell>
          <cell r="AN1364">
            <v>0</v>
          </cell>
          <cell r="AO1364">
            <v>0</v>
          </cell>
          <cell r="AP1364">
            <v>0</v>
          </cell>
          <cell r="AQ1364">
            <v>0</v>
          </cell>
          <cell r="AR1364">
            <v>0</v>
          </cell>
          <cell r="AS1364">
            <v>0</v>
          </cell>
          <cell r="AT1364">
            <v>0</v>
          </cell>
          <cell r="AU1364">
            <v>0</v>
          </cell>
          <cell r="AV1364">
            <v>127555.475475</v>
          </cell>
          <cell r="AW1364">
            <v>0</v>
          </cell>
          <cell r="AX1364">
            <v>0</v>
          </cell>
          <cell r="AY1364">
            <v>4400</v>
          </cell>
          <cell r="AZ1364">
            <v>100</v>
          </cell>
          <cell r="BA1364">
            <v>0</v>
          </cell>
          <cell r="BB1364">
            <v>0</v>
          </cell>
          <cell r="BC1364">
            <v>0</v>
          </cell>
          <cell r="BD1364">
            <v>0</v>
          </cell>
          <cell r="BE1364">
            <v>720</v>
          </cell>
          <cell r="BF1364">
            <v>20</v>
          </cell>
          <cell r="BG1364">
            <v>0</v>
          </cell>
          <cell r="BH1364">
            <v>0</v>
          </cell>
          <cell r="BI1364">
            <v>0</v>
          </cell>
          <cell r="BJ1364">
            <v>0</v>
          </cell>
          <cell r="BK1364">
            <v>0</v>
          </cell>
          <cell r="BL1364">
            <v>0</v>
          </cell>
          <cell r="BM1364">
            <v>1920</v>
          </cell>
          <cell r="BN1364">
            <v>60</v>
          </cell>
          <cell r="BO1364">
            <v>3250</v>
          </cell>
          <cell r="BP1364">
            <v>100</v>
          </cell>
          <cell r="BQ1364">
            <v>0</v>
          </cell>
          <cell r="BR1364">
            <v>0</v>
          </cell>
          <cell r="BS1364">
            <v>3250</v>
          </cell>
          <cell r="BT1364">
            <v>100</v>
          </cell>
          <cell r="BU1364">
            <v>0</v>
          </cell>
          <cell r="BV1364">
            <v>0</v>
          </cell>
          <cell r="BW1364">
            <v>0</v>
          </cell>
          <cell r="BX1364">
            <v>0</v>
          </cell>
          <cell r="BY1364">
            <v>0</v>
          </cell>
          <cell r="BZ1364">
            <v>0</v>
          </cell>
          <cell r="CA1364">
            <v>0</v>
          </cell>
          <cell r="CB1364">
            <v>0</v>
          </cell>
          <cell r="CC1364">
            <v>1920</v>
          </cell>
          <cell r="CD1364">
            <v>60</v>
          </cell>
          <cell r="CE1364">
            <v>0</v>
          </cell>
          <cell r="CF1364">
            <v>0</v>
          </cell>
          <cell r="CG1364">
            <v>0</v>
          </cell>
          <cell r="CH1364">
            <v>0</v>
          </cell>
          <cell r="CI1364">
            <v>0</v>
          </cell>
          <cell r="CJ1364">
            <v>0</v>
          </cell>
          <cell r="CK1364">
            <v>0</v>
          </cell>
          <cell r="CL1364">
            <v>0</v>
          </cell>
          <cell r="CM1364">
            <v>0</v>
          </cell>
          <cell r="CN1364">
            <v>0</v>
          </cell>
          <cell r="CO1364">
            <v>0</v>
          </cell>
          <cell r="CP1364">
            <v>0</v>
          </cell>
          <cell r="CQ1364">
            <v>0</v>
          </cell>
          <cell r="CR1364">
            <v>0</v>
          </cell>
          <cell r="CS1364">
            <v>0</v>
          </cell>
          <cell r="CT1364">
            <v>0</v>
          </cell>
          <cell r="CU1364">
            <v>0</v>
          </cell>
          <cell r="CV1364">
            <v>0</v>
          </cell>
          <cell r="CW1364">
            <v>0</v>
          </cell>
          <cell r="CX1364">
            <v>0</v>
          </cell>
          <cell r="CY1364">
            <v>0</v>
          </cell>
          <cell r="CZ1364">
            <v>0</v>
          </cell>
          <cell r="DA1364">
            <v>0</v>
          </cell>
          <cell r="DB1364">
            <v>0</v>
          </cell>
          <cell r="DC1364">
            <v>0</v>
          </cell>
          <cell r="DD1364">
            <v>143015.47547499998</v>
          </cell>
          <cell r="DE1364">
            <v>0</v>
          </cell>
          <cell r="DG1364">
            <v>125611.475475</v>
          </cell>
          <cell r="DI1364">
            <v>1.5476293011038688E-2</v>
          </cell>
          <cell r="DJ1364">
            <v>1944</v>
          </cell>
          <cell r="DK1364">
            <v>1.378024858288596E-2</v>
          </cell>
          <cell r="DL1364">
            <v>0</v>
          </cell>
        </row>
        <row r="1365">
          <cell r="A1365" t="str">
            <v>B11103ELZ50UTF</v>
          </cell>
          <cell r="B1365" t="str">
            <v>LGV ELEPHANT TISSUE ELZ50 - TFFL - UNICORNO</v>
          </cell>
          <cell r="C1365" t="str">
            <v>LGV UNICORN ELEPHANT TISSUE ELZ50 - TFFL</v>
          </cell>
          <cell r="F1365">
            <v>567943.81822975981</v>
          </cell>
          <cell r="H1365">
            <v>266933.59456798708</v>
          </cell>
          <cell r="I1365">
            <v>0.53</v>
          </cell>
          <cell r="J1365" t="str">
            <v>OK</v>
          </cell>
          <cell r="K1365" t="str">
            <v>NEWZD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>
            <v>0</v>
          </cell>
          <cell r="AM1365">
            <v>0</v>
          </cell>
          <cell r="AN1365">
            <v>0</v>
          </cell>
          <cell r="AO1365">
            <v>0</v>
          </cell>
          <cell r="AP1365">
            <v>0</v>
          </cell>
          <cell r="AQ1365">
            <v>0</v>
          </cell>
          <cell r="AR1365">
            <v>0</v>
          </cell>
          <cell r="AS1365">
            <v>0</v>
          </cell>
          <cell r="AT1365">
            <v>0</v>
          </cell>
          <cell r="AU1365">
            <v>0</v>
          </cell>
          <cell r="AV1365">
            <v>251193.59456798708</v>
          </cell>
          <cell r="AW1365">
            <v>0</v>
          </cell>
          <cell r="AX1365">
            <v>0</v>
          </cell>
          <cell r="AY1365">
            <v>4400</v>
          </cell>
          <cell r="AZ1365">
            <v>100</v>
          </cell>
          <cell r="BA1365">
            <v>0</v>
          </cell>
          <cell r="BB1365">
            <v>0</v>
          </cell>
          <cell r="BC1365">
            <v>0</v>
          </cell>
          <cell r="BD1365">
            <v>0</v>
          </cell>
          <cell r="BE1365">
            <v>360</v>
          </cell>
          <cell r="BF1365">
            <v>10</v>
          </cell>
          <cell r="BG1365">
            <v>0</v>
          </cell>
          <cell r="BH1365">
            <v>0</v>
          </cell>
          <cell r="BI1365">
            <v>0</v>
          </cell>
          <cell r="BJ1365">
            <v>0</v>
          </cell>
          <cell r="BK1365">
            <v>0</v>
          </cell>
          <cell r="BL1365">
            <v>0</v>
          </cell>
          <cell r="BM1365">
            <v>2880</v>
          </cell>
          <cell r="BN1365">
            <v>90</v>
          </cell>
          <cell r="BO1365">
            <v>3250</v>
          </cell>
          <cell r="BP1365">
            <v>100</v>
          </cell>
          <cell r="BQ1365">
            <v>0</v>
          </cell>
          <cell r="BR1365">
            <v>0</v>
          </cell>
          <cell r="BS1365">
            <v>3250</v>
          </cell>
          <cell r="BT1365">
            <v>100</v>
          </cell>
          <cell r="BU1365">
            <v>0</v>
          </cell>
          <cell r="BV1365">
            <v>0</v>
          </cell>
          <cell r="BW1365">
            <v>0</v>
          </cell>
          <cell r="BX1365">
            <v>0</v>
          </cell>
          <cell r="BY1365">
            <v>0</v>
          </cell>
          <cell r="BZ1365">
            <v>0</v>
          </cell>
          <cell r="CA1365">
            <v>0</v>
          </cell>
          <cell r="CB1365">
            <v>0</v>
          </cell>
          <cell r="CC1365">
            <v>1600</v>
          </cell>
          <cell r="CD1365">
            <v>50</v>
          </cell>
          <cell r="CE1365">
            <v>0</v>
          </cell>
          <cell r="CF1365">
            <v>0</v>
          </cell>
          <cell r="CG1365">
            <v>0</v>
          </cell>
          <cell r="CH1365">
            <v>0</v>
          </cell>
          <cell r="CI1365">
            <v>0</v>
          </cell>
          <cell r="CJ1365">
            <v>0</v>
          </cell>
          <cell r="CK1365">
            <v>0</v>
          </cell>
          <cell r="CL1365">
            <v>0</v>
          </cell>
          <cell r="CM1365">
            <v>0</v>
          </cell>
          <cell r="CN1365">
            <v>0</v>
          </cell>
          <cell r="CO1365">
            <v>0</v>
          </cell>
          <cell r="CP1365">
            <v>0</v>
          </cell>
          <cell r="CQ1365">
            <v>0</v>
          </cell>
          <cell r="CR1365">
            <v>0</v>
          </cell>
          <cell r="CS1365">
            <v>0</v>
          </cell>
          <cell r="CT1365">
            <v>0</v>
          </cell>
          <cell r="CU1365">
            <v>0</v>
          </cell>
          <cell r="CV1365">
            <v>0</v>
          </cell>
          <cell r="CW1365">
            <v>0</v>
          </cell>
          <cell r="CX1365">
            <v>0</v>
          </cell>
          <cell r="CY1365">
            <v>0</v>
          </cell>
          <cell r="CZ1365">
            <v>0</v>
          </cell>
          <cell r="DA1365">
            <v>0</v>
          </cell>
          <cell r="DB1365">
            <v>0</v>
          </cell>
          <cell r="DC1365">
            <v>0</v>
          </cell>
          <cell r="DD1365">
            <v>266933.59456798708</v>
          </cell>
          <cell r="DE1365">
            <v>0</v>
          </cell>
          <cell r="DG1365">
            <v>249249.59456798708</v>
          </cell>
          <cell r="DI1365">
            <v>7.7994108811669125E-3</v>
          </cell>
          <cell r="DJ1365">
            <v>1943.9999999999998</v>
          </cell>
          <cell r="DK1365">
            <v>7.3361371157584726E-3</v>
          </cell>
          <cell r="DL1365">
            <v>0</v>
          </cell>
        </row>
        <row r="1366">
          <cell r="A1366" t="str">
            <v>B11103-SPECIALE</v>
          </cell>
          <cell r="B1366" t="str">
            <v>LGV SPECIALE</v>
          </cell>
          <cell r="C1366" t="str">
            <v>LGV SPECIAL</v>
          </cell>
          <cell r="F1366">
            <v>1</v>
          </cell>
          <cell r="G1366" t="str">
            <v>X</v>
          </cell>
          <cell r="H1366">
            <v>0.41</v>
          </cell>
          <cell r="I1366">
            <v>0.59000000000000008</v>
          </cell>
          <cell r="J1366" t="str">
            <v>OK</v>
          </cell>
          <cell r="K1366" t="str">
            <v>NEWZD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>
            <v>0</v>
          </cell>
          <cell r="AM1366">
            <v>0</v>
          </cell>
          <cell r="AN1366">
            <v>0</v>
          </cell>
          <cell r="AO1366">
            <v>0</v>
          </cell>
          <cell r="AP1366">
            <v>0</v>
          </cell>
          <cell r="AQ1366">
            <v>0</v>
          </cell>
          <cell r="AR1366">
            <v>0</v>
          </cell>
          <cell r="AS1366">
            <v>0</v>
          </cell>
          <cell r="AT1366">
            <v>0</v>
          </cell>
          <cell r="AU1366">
            <v>0</v>
          </cell>
          <cell r="AV1366">
            <v>0.41</v>
          </cell>
          <cell r="AW1366">
            <v>0</v>
          </cell>
          <cell r="AX1366">
            <v>0</v>
          </cell>
          <cell r="AY1366">
            <v>0</v>
          </cell>
          <cell r="AZ1366">
            <v>0</v>
          </cell>
          <cell r="BA1366">
            <v>0</v>
          </cell>
          <cell r="BB1366">
            <v>0</v>
          </cell>
          <cell r="BC1366">
            <v>0</v>
          </cell>
          <cell r="BD1366">
            <v>0</v>
          </cell>
          <cell r="BE1366">
            <v>0</v>
          </cell>
          <cell r="BF1366">
            <v>0</v>
          </cell>
          <cell r="BG1366">
            <v>0</v>
          </cell>
          <cell r="BH1366">
            <v>0</v>
          </cell>
          <cell r="BI1366">
            <v>0</v>
          </cell>
          <cell r="BJ1366">
            <v>0</v>
          </cell>
          <cell r="BK1366">
            <v>0</v>
          </cell>
          <cell r="BL1366">
            <v>0</v>
          </cell>
          <cell r="BM1366">
            <v>0</v>
          </cell>
          <cell r="BN1366">
            <v>0</v>
          </cell>
          <cell r="BO1366">
            <v>0</v>
          </cell>
          <cell r="BP1366">
            <v>0</v>
          </cell>
          <cell r="BQ1366">
            <v>0</v>
          </cell>
          <cell r="BR1366">
            <v>0</v>
          </cell>
          <cell r="BS1366">
            <v>0</v>
          </cell>
          <cell r="BT1366">
            <v>0</v>
          </cell>
          <cell r="BU1366">
            <v>0</v>
          </cell>
          <cell r="BV1366">
            <v>0</v>
          </cell>
          <cell r="BW1366">
            <v>0</v>
          </cell>
          <cell r="BX1366">
            <v>0</v>
          </cell>
          <cell r="BY1366">
            <v>0</v>
          </cell>
          <cell r="BZ1366">
            <v>0</v>
          </cell>
          <cell r="CA1366">
            <v>0</v>
          </cell>
          <cell r="CB1366">
            <v>0</v>
          </cell>
          <cell r="CC1366">
            <v>0</v>
          </cell>
          <cell r="CD1366">
            <v>0</v>
          </cell>
          <cell r="CE1366">
            <v>0</v>
          </cell>
          <cell r="CF1366">
            <v>0</v>
          </cell>
          <cell r="CG1366">
            <v>0</v>
          </cell>
          <cell r="CH1366">
            <v>0</v>
          </cell>
          <cell r="CI1366">
            <v>0</v>
          </cell>
          <cell r="CJ1366">
            <v>0</v>
          </cell>
          <cell r="CK1366">
            <v>0</v>
          </cell>
          <cell r="CL1366">
            <v>0</v>
          </cell>
          <cell r="CM1366">
            <v>0</v>
          </cell>
          <cell r="CN1366">
            <v>0</v>
          </cell>
          <cell r="CO1366">
            <v>0</v>
          </cell>
          <cell r="CP1366">
            <v>0</v>
          </cell>
          <cell r="CQ1366">
            <v>0</v>
          </cell>
          <cell r="CR1366">
            <v>0</v>
          </cell>
          <cell r="CS1366">
            <v>0</v>
          </cell>
          <cell r="CT1366">
            <v>0</v>
          </cell>
          <cell r="CU1366">
            <v>0</v>
          </cell>
          <cell r="CV1366">
            <v>0</v>
          </cell>
          <cell r="CW1366">
            <v>0</v>
          </cell>
          <cell r="CX1366">
            <v>0</v>
          </cell>
          <cell r="CY1366">
            <v>0</v>
          </cell>
          <cell r="CZ1366">
            <v>0</v>
          </cell>
          <cell r="DA1366">
            <v>0</v>
          </cell>
          <cell r="DB1366">
            <v>0</v>
          </cell>
          <cell r="DC1366">
            <v>0</v>
          </cell>
          <cell r="DD1366">
            <v>0.41</v>
          </cell>
          <cell r="DE1366">
            <v>0</v>
          </cell>
        </row>
        <row r="1367">
          <cell r="A1367" t="str">
            <v>B11108ANT1PP</v>
          </cell>
          <cell r="B1367" t="str">
            <v>LGV ANT 1PP (RIF. B11108008 + MCS3-9M)</v>
          </cell>
          <cell r="F1367">
            <v>99726.107551219524</v>
          </cell>
          <cell r="H1367">
            <v>40887.704096000001</v>
          </cell>
          <cell r="I1367">
            <v>0.59000000000000008</v>
          </cell>
          <cell r="J1367" t="str">
            <v>OK</v>
          </cell>
          <cell r="K1367" t="str">
            <v>NEWZD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>
            <v>0</v>
          </cell>
          <cell r="AM1367">
            <v>0</v>
          </cell>
          <cell r="AN1367">
            <v>0</v>
          </cell>
          <cell r="AO1367">
            <v>0</v>
          </cell>
          <cell r="AP1367">
            <v>0</v>
          </cell>
          <cell r="AQ1367">
            <v>0</v>
          </cell>
          <cell r="AR1367">
            <v>0</v>
          </cell>
          <cell r="AS1367">
            <v>0</v>
          </cell>
          <cell r="AT1367">
            <v>0</v>
          </cell>
          <cell r="AU1367">
            <v>0</v>
          </cell>
          <cell r="AV1367">
            <v>36834.204096000001</v>
          </cell>
          <cell r="AW1367">
            <v>0</v>
          </cell>
          <cell r="AX1367">
            <v>0</v>
          </cell>
          <cell r="AY1367">
            <v>704</v>
          </cell>
          <cell r="AZ1367">
            <v>16</v>
          </cell>
          <cell r="BA1367">
            <v>0</v>
          </cell>
          <cell r="BB1367">
            <v>0</v>
          </cell>
          <cell r="BC1367">
            <v>0</v>
          </cell>
          <cell r="BD1367">
            <v>0</v>
          </cell>
          <cell r="BE1367">
            <v>144</v>
          </cell>
          <cell r="BF1367">
            <v>4</v>
          </cell>
          <cell r="BG1367">
            <v>0</v>
          </cell>
          <cell r="BH1367">
            <v>0</v>
          </cell>
          <cell r="BI1367">
            <v>0</v>
          </cell>
          <cell r="BJ1367">
            <v>0</v>
          </cell>
          <cell r="BK1367">
            <v>0</v>
          </cell>
          <cell r="BL1367">
            <v>0</v>
          </cell>
          <cell r="BM1367">
            <v>512</v>
          </cell>
          <cell r="BN1367">
            <v>16</v>
          </cell>
          <cell r="BO1367">
            <v>1625</v>
          </cell>
          <cell r="BP1367">
            <v>50</v>
          </cell>
          <cell r="BQ1367">
            <v>0</v>
          </cell>
          <cell r="BR1367">
            <v>0</v>
          </cell>
          <cell r="BS1367">
            <v>812.5</v>
          </cell>
          <cell r="BT1367">
            <v>25</v>
          </cell>
          <cell r="BU1367">
            <v>0</v>
          </cell>
          <cell r="BV1367">
            <v>0</v>
          </cell>
          <cell r="BW1367">
            <v>0</v>
          </cell>
          <cell r="BX1367">
            <v>0</v>
          </cell>
          <cell r="BY1367">
            <v>0</v>
          </cell>
          <cell r="BZ1367">
            <v>0</v>
          </cell>
          <cell r="CA1367">
            <v>0</v>
          </cell>
          <cell r="CB1367">
            <v>0</v>
          </cell>
          <cell r="CC1367">
            <v>256</v>
          </cell>
          <cell r="CD1367">
            <v>8</v>
          </cell>
          <cell r="CE1367">
            <v>0</v>
          </cell>
          <cell r="CF1367">
            <v>0</v>
          </cell>
          <cell r="CG1367">
            <v>0</v>
          </cell>
          <cell r="CH1367">
            <v>0</v>
          </cell>
          <cell r="CI1367">
            <v>0</v>
          </cell>
          <cell r="CJ1367">
            <v>0</v>
          </cell>
          <cell r="CK1367">
            <v>0</v>
          </cell>
          <cell r="CL1367">
            <v>0</v>
          </cell>
          <cell r="CM1367">
            <v>0</v>
          </cell>
          <cell r="CN1367">
            <v>0</v>
          </cell>
          <cell r="CO1367">
            <v>0</v>
          </cell>
          <cell r="CP1367">
            <v>0</v>
          </cell>
          <cell r="CQ1367">
            <v>0</v>
          </cell>
          <cell r="CR1367">
            <v>0</v>
          </cell>
          <cell r="CS1367">
            <v>0</v>
          </cell>
          <cell r="CT1367">
            <v>0</v>
          </cell>
          <cell r="CU1367">
            <v>0</v>
          </cell>
          <cell r="CV1367">
            <v>0</v>
          </cell>
          <cell r="CW1367">
            <v>0</v>
          </cell>
          <cell r="CX1367">
            <v>0</v>
          </cell>
          <cell r="CY1367">
            <v>0</v>
          </cell>
          <cell r="CZ1367">
            <v>0</v>
          </cell>
          <cell r="DA1367">
            <v>0</v>
          </cell>
          <cell r="DB1367">
            <v>0</v>
          </cell>
          <cell r="DC1367">
            <v>0</v>
          </cell>
          <cell r="DD1367">
            <v>40887.704096000001</v>
          </cell>
          <cell r="DE1367">
            <v>0</v>
          </cell>
          <cell r="DG1367">
            <v>35761.3632</v>
          </cell>
          <cell r="DI1367">
            <v>0.03</v>
          </cell>
          <cell r="DJ1367">
            <v>1072.8408959999999</v>
          </cell>
          <cell r="DK1367">
            <v>2.6945738595429859E-2</v>
          </cell>
          <cell r="DL1367">
            <v>0</v>
          </cell>
        </row>
        <row r="1368">
          <cell r="A1368" t="str">
            <v>B11108ANT1PP-R1200</v>
          </cell>
          <cell r="B1368" t="str">
            <v>LGV ANT CON RULLIERA LR1200 LT1500</v>
          </cell>
          <cell r="C1368" t="str">
            <v>LGV ANT WITH ROLLER CONVEYOR LR1200 LT1500</v>
          </cell>
          <cell r="F1368">
            <v>107653.42266341471</v>
          </cell>
          <cell r="H1368">
            <v>44137.903292000025</v>
          </cell>
          <cell r="I1368">
            <v>0.59000000000000008</v>
          </cell>
          <cell r="J1368" t="str">
            <v>OK</v>
          </cell>
          <cell r="K1368" t="str">
            <v>NEWZD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>
            <v>0</v>
          </cell>
          <cell r="AM1368">
            <v>0</v>
          </cell>
          <cell r="AN1368">
            <v>0</v>
          </cell>
          <cell r="AO1368">
            <v>0</v>
          </cell>
          <cell r="AP1368">
            <v>0</v>
          </cell>
          <cell r="AQ1368">
            <v>0</v>
          </cell>
          <cell r="AR1368">
            <v>0</v>
          </cell>
          <cell r="AS1368">
            <v>0</v>
          </cell>
          <cell r="AT1368">
            <v>0</v>
          </cell>
          <cell r="AU1368">
            <v>0</v>
          </cell>
          <cell r="AV1368">
            <v>40084.403292000025</v>
          </cell>
          <cell r="AW1368">
            <v>0</v>
          </cell>
          <cell r="AX1368">
            <v>0</v>
          </cell>
          <cell r="AY1368">
            <v>704</v>
          </cell>
          <cell r="AZ1368">
            <v>16</v>
          </cell>
          <cell r="BA1368">
            <v>0</v>
          </cell>
          <cell r="BB1368">
            <v>0</v>
          </cell>
          <cell r="BC1368">
            <v>0</v>
          </cell>
          <cell r="BD1368">
            <v>0</v>
          </cell>
          <cell r="BE1368">
            <v>144</v>
          </cell>
          <cell r="BF1368">
            <v>4</v>
          </cell>
          <cell r="BG1368">
            <v>0</v>
          </cell>
          <cell r="BH1368">
            <v>0</v>
          </cell>
          <cell r="BI1368">
            <v>0</v>
          </cell>
          <cell r="BJ1368">
            <v>0</v>
          </cell>
          <cell r="BK1368">
            <v>0</v>
          </cell>
          <cell r="BL1368">
            <v>0</v>
          </cell>
          <cell r="BM1368">
            <v>512</v>
          </cell>
          <cell r="BN1368">
            <v>16</v>
          </cell>
          <cell r="BO1368">
            <v>1625</v>
          </cell>
          <cell r="BP1368">
            <v>50</v>
          </cell>
          <cell r="BQ1368">
            <v>0</v>
          </cell>
          <cell r="BR1368">
            <v>0</v>
          </cell>
          <cell r="BS1368">
            <v>812.5</v>
          </cell>
          <cell r="BT1368">
            <v>25</v>
          </cell>
          <cell r="BU1368">
            <v>0</v>
          </cell>
          <cell r="BV1368">
            <v>0</v>
          </cell>
          <cell r="BW1368">
            <v>0</v>
          </cell>
          <cell r="BX1368">
            <v>0</v>
          </cell>
          <cell r="BY1368">
            <v>0</v>
          </cell>
          <cell r="BZ1368">
            <v>0</v>
          </cell>
          <cell r="CA1368">
            <v>0</v>
          </cell>
          <cell r="CB1368">
            <v>0</v>
          </cell>
          <cell r="CC1368">
            <v>256</v>
          </cell>
          <cell r="CD1368">
            <v>8</v>
          </cell>
          <cell r="CE1368">
            <v>0</v>
          </cell>
          <cell r="CF1368">
            <v>0</v>
          </cell>
          <cell r="CG1368">
            <v>0</v>
          </cell>
          <cell r="CH1368">
            <v>0</v>
          </cell>
          <cell r="CI1368">
            <v>0</v>
          </cell>
          <cell r="CJ1368">
            <v>0</v>
          </cell>
          <cell r="CK1368">
            <v>0</v>
          </cell>
          <cell r="CL1368">
            <v>0</v>
          </cell>
          <cell r="CM1368">
            <v>0</v>
          </cell>
          <cell r="CN1368">
            <v>0</v>
          </cell>
          <cell r="CO1368">
            <v>0</v>
          </cell>
          <cell r="CP1368">
            <v>0</v>
          </cell>
          <cell r="CQ1368">
            <v>0</v>
          </cell>
          <cell r="CR1368">
            <v>0</v>
          </cell>
          <cell r="CS1368">
            <v>0</v>
          </cell>
          <cell r="CT1368">
            <v>0</v>
          </cell>
          <cell r="CU1368">
            <v>0</v>
          </cell>
          <cell r="CV1368">
            <v>0</v>
          </cell>
          <cell r="CW1368">
            <v>0</v>
          </cell>
          <cell r="CX1368">
            <v>0</v>
          </cell>
          <cell r="CY1368">
            <v>0</v>
          </cell>
          <cell r="CZ1368">
            <v>0</v>
          </cell>
          <cell r="DA1368">
            <v>0</v>
          </cell>
          <cell r="DB1368">
            <v>0</v>
          </cell>
          <cell r="DC1368">
            <v>0</v>
          </cell>
          <cell r="DD1368">
            <v>44137.903292000025</v>
          </cell>
          <cell r="DE1368">
            <v>0</v>
          </cell>
          <cell r="DG1368">
            <v>38916.896400000027</v>
          </cell>
          <cell r="DI1368">
            <v>0.03</v>
          </cell>
          <cell r="DJ1368">
            <v>1167.5068920000008</v>
          </cell>
          <cell r="DK1368">
            <v>2.7170028433807981E-2</v>
          </cell>
          <cell r="DL1368">
            <v>0</v>
          </cell>
        </row>
        <row r="1369">
          <cell r="A1369" t="str">
            <v>B11108ANT1PP-R1550</v>
          </cell>
          <cell r="B1369" t="str">
            <v>LGV ANT CON RULLIERA LR1550 LT1500</v>
          </cell>
          <cell r="C1369" t="str">
            <v>LGV ANT WITH ROLLER CONVEYOR LR1550 LT1500</v>
          </cell>
          <cell r="F1369">
            <v>108771.51730731715</v>
          </cell>
          <cell r="H1369">
            <v>44596.322096000025</v>
          </cell>
          <cell r="I1369">
            <v>0.59000000000000008</v>
          </cell>
          <cell r="J1369" t="str">
            <v>OK</v>
          </cell>
          <cell r="K1369" t="str">
            <v>NEWZD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>
            <v>0</v>
          </cell>
          <cell r="AM1369">
            <v>0</v>
          </cell>
          <cell r="AN1369">
            <v>0</v>
          </cell>
          <cell r="AO1369">
            <v>0</v>
          </cell>
          <cell r="AP1369">
            <v>0</v>
          </cell>
          <cell r="AQ1369">
            <v>0</v>
          </cell>
          <cell r="AR1369">
            <v>0</v>
          </cell>
          <cell r="AS1369">
            <v>0</v>
          </cell>
          <cell r="AT1369">
            <v>0</v>
          </cell>
          <cell r="AU1369">
            <v>0</v>
          </cell>
          <cell r="AV1369">
            <v>40542.822096000025</v>
          </cell>
          <cell r="AW1369">
            <v>0</v>
          </cell>
          <cell r="AX1369">
            <v>0</v>
          </cell>
          <cell r="AY1369">
            <v>704</v>
          </cell>
          <cell r="AZ1369">
            <v>16</v>
          </cell>
          <cell r="BA1369">
            <v>0</v>
          </cell>
          <cell r="BB1369">
            <v>0</v>
          </cell>
          <cell r="BC1369">
            <v>0</v>
          </cell>
          <cell r="BD1369">
            <v>0</v>
          </cell>
          <cell r="BE1369">
            <v>144</v>
          </cell>
          <cell r="BF1369">
            <v>4</v>
          </cell>
          <cell r="BG1369">
            <v>0</v>
          </cell>
          <cell r="BH1369">
            <v>0</v>
          </cell>
          <cell r="BI1369">
            <v>0</v>
          </cell>
          <cell r="BJ1369">
            <v>0</v>
          </cell>
          <cell r="BK1369">
            <v>0</v>
          </cell>
          <cell r="BL1369">
            <v>0</v>
          </cell>
          <cell r="BM1369">
            <v>512</v>
          </cell>
          <cell r="BN1369">
            <v>16</v>
          </cell>
          <cell r="BO1369">
            <v>1625</v>
          </cell>
          <cell r="BP1369">
            <v>50</v>
          </cell>
          <cell r="BQ1369">
            <v>0</v>
          </cell>
          <cell r="BR1369">
            <v>0</v>
          </cell>
          <cell r="BS1369">
            <v>812.5</v>
          </cell>
          <cell r="BT1369">
            <v>25</v>
          </cell>
          <cell r="BU1369">
            <v>0</v>
          </cell>
          <cell r="BV1369">
            <v>0</v>
          </cell>
          <cell r="BW1369">
            <v>0</v>
          </cell>
          <cell r="BX1369">
            <v>0</v>
          </cell>
          <cell r="BY1369">
            <v>0</v>
          </cell>
          <cell r="BZ1369">
            <v>0</v>
          </cell>
          <cell r="CA1369">
            <v>0</v>
          </cell>
          <cell r="CB1369">
            <v>0</v>
          </cell>
          <cell r="CC1369">
            <v>256</v>
          </cell>
          <cell r="CD1369">
            <v>8</v>
          </cell>
          <cell r="CE1369">
            <v>0</v>
          </cell>
          <cell r="CF1369">
            <v>0</v>
          </cell>
          <cell r="CG1369">
            <v>0</v>
          </cell>
          <cell r="CH1369">
            <v>0</v>
          </cell>
          <cell r="CI1369">
            <v>0</v>
          </cell>
          <cell r="CJ1369">
            <v>0</v>
          </cell>
          <cell r="CK1369">
            <v>0</v>
          </cell>
          <cell r="CL1369">
            <v>0</v>
          </cell>
          <cell r="CM1369">
            <v>0</v>
          </cell>
          <cell r="CN1369">
            <v>0</v>
          </cell>
          <cell r="CO1369">
            <v>0</v>
          </cell>
          <cell r="CP1369">
            <v>0</v>
          </cell>
          <cell r="CQ1369">
            <v>0</v>
          </cell>
          <cell r="CR1369">
            <v>0</v>
          </cell>
          <cell r="CS1369">
            <v>0</v>
          </cell>
          <cell r="CT1369">
            <v>0</v>
          </cell>
          <cell r="CU1369">
            <v>0</v>
          </cell>
          <cell r="CV1369">
            <v>0</v>
          </cell>
          <cell r="CW1369">
            <v>0</v>
          </cell>
          <cell r="CX1369">
            <v>0</v>
          </cell>
          <cell r="CY1369">
            <v>0</v>
          </cell>
          <cell r="CZ1369">
            <v>0</v>
          </cell>
          <cell r="DA1369">
            <v>0</v>
          </cell>
          <cell r="DB1369">
            <v>0</v>
          </cell>
          <cell r="DC1369">
            <v>0</v>
          </cell>
          <cell r="DD1369">
            <v>44596.322096000025</v>
          </cell>
          <cell r="DE1369">
            <v>0</v>
          </cell>
          <cell r="DG1369">
            <v>39361.963200000027</v>
          </cell>
          <cell r="DI1369">
            <v>0.03</v>
          </cell>
          <cell r="DJ1369">
            <v>1180.8588960000009</v>
          </cell>
          <cell r="DK1369">
            <v>2.7199039442702529E-2</v>
          </cell>
          <cell r="DL1369">
            <v>0</v>
          </cell>
        </row>
        <row r="1370">
          <cell r="A1370" t="str">
            <v>B11108ANT1PR-N1320</v>
          </cell>
          <cell r="B1370" t="str">
            <v>LGV ANT CON TRASPORTO A NASTRO PER BOBINE DI CARTA</v>
          </cell>
          <cell r="C1370" t="str">
            <v>LGV ANT WITH BELT CONVEYOR FOR PAPER REEL</v>
          </cell>
          <cell r="F1370">
            <v>223780.4878048781</v>
          </cell>
          <cell r="H1370">
            <v>91750.000000000015</v>
          </cell>
          <cell r="I1370">
            <v>0.59000000000000008</v>
          </cell>
          <cell r="J1370" t="str">
            <v>OK</v>
          </cell>
          <cell r="K1370" t="str">
            <v>NEWZD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>
            <v>0</v>
          </cell>
          <cell r="AM1370">
            <v>0</v>
          </cell>
          <cell r="AN1370">
            <v>0</v>
          </cell>
          <cell r="AO1370">
            <v>0</v>
          </cell>
          <cell r="AP1370">
            <v>0</v>
          </cell>
          <cell r="AQ1370">
            <v>0</v>
          </cell>
          <cell r="AR1370">
            <v>0</v>
          </cell>
          <cell r="AS1370">
            <v>0</v>
          </cell>
          <cell r="AT1370">
            <v>0</v>
          </cell>
          <cell r="AU1370">
            <v>0</v>
          </cell>
          <cell r="AV1370">
            <v>81510.000000000015</v>
          </cell>
          <cell r="AW1370">
            <v>0</v>
          </cell>
          <cell r="AX1370">
            <v>0</v>
          </cell>
          <cell r="AY1370">
            <v>1760</v>
          </cell>
          <cell r="AZ1370">
            <v>40</v>
          </cell>
          <cell r="BA1370">
            <v>0</v>
          </cell>
          <cell r="BB1370">
            <v>0</v>
          </cell>
          <cell r="BC1370">
            <v>0</v>
          </cell>
          <cell r="BD1370">
            <v>0</v>
          </cell>
          <cell r="BE1370">
            <v>720</v>
          </cell>
          <cell r="BF1370">
            <v>20</v>
          </cell>
          <cell r="BG1370">
            <v>0</v>
          </cell>
          <cell r="BH1370">
            <v>0</v>
          </cell>
          <cell r="BI1370">
            <v>0</v>
          </cell>
          <cell r="BJ1370">
            <v>0</v>
          </cell>
          <cell r="BK1370">
            <v>0</v>
          </cell>
          <cell r="BL1370">
            <v>0</v>
          </cell>
          <cell r="BM1370">
            <v>1280</v>
          </cell>
          <cell r="BN1370">
            <v>40</v>
          </cell>
          <cell r="BO1370">
            <v>2600</v>
          </cell>
          <cell r="BP1370">
            <v>80</v>
          </cell>
          <cell r="BQ1370">
            <v>0</v>
          </cell>
          <cell r="BR1370">
            <v>0</v>
          </cell>
          <cell r="BS1370">
            <v>2600</v>
          </cell>
          <cell r="BT1370">
            <v>80</v>
          </cell>
          <cell r="BU1370">
            <v>0</v>
          </cell>
          <cell r="BV1370">
            <v>0</v>
          </cell>
          <cell r="BW1370">
            <v>0</v>
          </cell>
          <cell r="BX1370">
            <v>0</v>
          </cell>
          <cell r="BY1370">
            <v>0</v>
          </cell>
          <cell r="BZ1370">
            <v>0</v>
          </cell>
          <cell r="CA1370">
            <v>0</v>
          </cell>
          <cell r="CB1370">
            <v>0</v>
          </cell>
          <cell r="CC1370">
            <v>1280</v>
          </cell>
          <cell r="CD1370">
            <v>40</v>
          </cell>
          <cell r="CE1370">
            <v>0</v>
          </cell>
          <cell r="CF1370">
            <v>0</v>
          </cell>
          <cell r="CG1370">
            <v>0</v>
          </cell>
          <cell r="CH1370">
            <v>0</v>
          </cell>
          <cell r="CI1370">
            <v>0</v>
          </cell>
          <cell r="CJ1370">
            <v>0</v>
          </cell>
          <cell r="CK1370">
            <v>0</v>
          </cell>
          <cell r="CL1370">
            <v>0</v>
          </cell>
          <cell r="CM1370">
            <v>0</v>
          </cell>
          <cell r="CN1370">
            <v>0</v>
          </cell>
          <cell r="CO1370">
            <v>0</v>
          </cell>
          <cell r="CP1370">
            <v>0</v>
          </cell>
          <cell r="CQ1370">
            <v>0</v>
          </cell>
          <cell r="CR1370">
            <v>0</v>
          </cell>
          <cell r="CS1370">
            <v>0</v>
          </cell>
          <cell r="CT1370">
            <v>0</v>
          </cell>
          <cell r="CU1370">
            <v>0</v>
          </cell>
          <cell r="CV1370">
            <v>0</v>
          </cell>
          <cell r="CW1370">
            <v>0</v>
          </cell>
          <cell r="CX1370">
            <v>0</v>
          </cell>
          <cell r="CY1370">
            <v>0</v>
          </cell>
          <cell r="CZ1370">
            <v>0</v>
          </cell>
          <cell r="DA1370">
            <v>0</v>
          </cell>
          <cell r="DB1370">
            <v>0</v>
          </cell>
          <cell r="DC1370">
            <v>0</v>
          </cell>
          <cell r="DD1370">
            <v>91750.000000000015</v>
          </cell>
          <cell r="DE1370">
            <v>0</v>
          </cell>
          <cell r="DG1370">
            <v>81510.000000000015</v>
          </cell>
          <cell r="DI1370">
            <v>0</v>
          </cell>
          <cell r="DJ1370">
            <v>0</v>
          </cell>
          <cell r="DK1370">
            <v>0</v>
          </cell>
          <cell r="DL1370">
            <v>0</v>
          </cell>
        </row>
        <row r="1371">
          <cell r="A1371" t="str">
            <v>B11200LR3940L05700</v>
          </cell>
          <cell r="B1371" t="str">
            <v>STRUTTURA+CARRO LR3940-LT05700</v>
          </cell>
          <cell r="F1371">
            <v>75314.071429949618</v>
          </cell>
          <cell r="H1371">
            <v>35397.61357207632</v>
          </cell>
          <cell r="I1371">
            <v>0.53</v>
          </cell>
          <cell r="J1371" t="str">
            <v>OK</v>
          </cell>
          <cell r="K1371" t="str">
            <v>RPZZD</v>
          </cell>
          <cell r="L1371">
            <v>0.691360903458482</v>
          </cell>
          <cell r="M1371">
            <v>2.6163248064744172E-2</v>
          </cell>
          <cell r="N1371">
            <v>0</v>
          </cell>
          <cell r="O1371">
            <v>0</v>
          </cell>
          <cell r="P1371">
            <v>0</v>
          </cell>
          <cell r="Q1371">
            <v>5.6456416472871595E-3</v>
          </cell>
          <cell r="R1371">
            <v>0</v>
          </cell>
          <cell r="S1371">
            <v>2.478321565556323E-3</v>
          </cell>
          <cell r="T1371">
            <v>1.8701962542557148E-2</v>
          </cell>
          <cell r="U1371">
            <v>0</v>
          </cell>
          <cell r="V1371">
            <v>0.1547467735288483</v>
          </cell>
          <cell r="W1371">
            <v>0</v>
          </cell>
          <cell r="X1371">
            <v>3.5551099064084227E-2</v>
          </cell>
          <cell r="Y1371">
            <v>0</v>
          </cell>
          <cell r="Z1371">
            <v>0</v>
          </cell>
          <cell r="AA1371">
            <v>7.6468943645845557E-3</v>
          </cell>
          <cell r="AB1371">
            <v>5.7705155763856257E-2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>
            <v>0</v>
          </cell>
          <cell r="AM1371">
            <v>0</v>
          </cell>
          <cell r="AN1371">
            <v>0</v>
          </cell>
          <cell r="AO1371">
            <v>0</v>
          </cell>
          <cell r="AP1371">
            <v>0</v>
          </cell>
          <cell r="AQ1371">
            <v>0</v>
          </cell>
          <cell r="AR1371">
            <v>0</v>
          </cell>
          <cell r="AS1371">
            <v>0</v>
          </cell>
          <cell r="AT1371">
            <v>0</v>
          </cell>
          <cell r="AU1371">
            <v>0</v>
          </cell>
          <cell r="AV1371">
            <v>24472.526099464907</v>
          </cell>
          <cell r="AW1371">
            <v>926.11654478618777</v>
          </cell>
          <cell r="AX1371">
            <v>25.725459577394105</v>
          </cell>
          <cell r="AY1371">
            <v>0</v>
          </cell>
          <cell r="AZ1371">
            <v>0</v>
          </cell>
          <cell r="BA1371">
            <v>0</v>
          </cell>
          <cell r="BB1371">
            <v>0</v>
          </cell>
          <cell r="BC1371">
            <v>0</v>
          </cell>
          <cell r="BD1371">
            <v>0</v>
          </cell>
          <cell r="BE1371">
            <v>199.84224139709127</v>
          </cell>
          <cell r="BF1371">
            <v>5.5511733721414238</v>
          </cell>
          <cell r="BG1371">
            <v>0</v>
          </cell>
          <cell r="BH1371">
            <v>0</v>
          </cell>
          <cell r="BI1371">
            <v>87.726669084905936</v>
          </cell>
          <cell r="BJ1371">
            <v>2.113895640600143</v>
          </cell>
          <cell r="BK1371">
            <v>662.00484312088383</v>
          </cell>
          <cell r="BL1371">
            <v>17.421180082128522</v>
          </cell>
          <cell r="BM1371">
            <v>0</v>
          </cell>
          <cell r="BN1371">
            <v>0</v>
          </cell>
          <cell r="BO1371">
            <v>5477.6664908997809</v>
          </cell>
          <cell r="BP1371">
            <v>168.54358433537789</v>
          </cell>
          <cell r="BQ1371">
            <v>0</v>
          </cell>
          <cell r="BR1371">
            <v>0</v>
          </cell>
          <cell r="BS1371">
            <v>1258.4240667330575</v>
          </cell>
          <cell r="BT1371">
            <v>38.720740514863309</v>
          </cell>
          <cell r="BU1371">
            <v>0</v>
          </cell>
          <cell r="BV1371">
            <v>0</v>
          </cell>
          <cell r="BW1371">
            <v>0</v>
          </cell>
          <cell r="BX1371">
            <v>0</v>
          </cell>
          <cell r="BY1371">
            <v>270.6818117440522</v>
          </cell>
          <cell r="BZ1371">
            <v>7.4159400477822519</v>
          </cell>
          <cell r="CA1371">
            <v>2042.6248048454563</v>
          </cell>
          <cell r="CB1371">
            <v>55.206075806633955</v>
          </cell>
          <cell r="CC1371">
            <v>0</v>
          </cell>
          <cell r="CD1371">
            <v>0</v>
          </cell>
          <cell r="CE1371">
            <v>0</v>
          </cell>
          <cell r="CF1371">
            <v>0</v>
          </cell>
          <cell r="CG1371">
            <v>0</v>
          </cell>
          <cell r="CH1371">
            <v>0</v>
          </cell>
          <cell r="CI1371">
            <v>0</v>
          </cell>
          <cell r="CJ1371">
            <v>0</v>
          </cell>
          <cell r="CK1371">
            <v>0</v>
          </cell>
          <cell r="CL1371">
            <v>0</v>
          </cell>
          <cell r="CM1371">
            <v>0</v>
          </cell>
          <cell r="CN1371">
            <v>0</v>
          </cell>
          <cell r="CO1371">
            <v>0</v>
          </cell>
          <cell r="CP1371">
            <v>0</v>
          </cell>
          <cell r="CQ1371">
            <v>0</v>
          </cell>
          <cell r="CR1371">
            <v>0</v>
          </cell>
          <cell r="CS1371">
            <v>0</v>
          </cell>
          <cell r="CT1371">
            <v>0</v>
          </cell>
          <cell r="CU1371">
            <v>0</v>
          </cell>
          <cell r="CV1371">
            <v>0</v>
          </cell>
          <cell r="CW1371">
            <v>0</v>
          </cell>
          <cell r="CX1371">
            <v>0</v>
          </cell>
          <cell r="CY1371">
            <v>0</v>
          </cell>
          <cell r="CZ1371">
            <v>0</v>
          </cell>
          <cell r="DA1371">
            <v>0</v>
          </cell>
          <cell r="DB1371">
            <v>0</v>
          </cell>
          <cell r="DC1371">
            <v>0</v>
          </cell>
          <cell r="DD1371">
            <v>35397.613572076327</v>
          </cell>
          <cell r="DE1371">
            <v>0</v>
          </cell>
          <cell r="DG1371">
            <v>34695.343300353663</v>
          </cell>
          <cell r="DH1371">
            <v>0.67470175622049244</v>
          </cell>
          <cell r="DI1371">
            <v>0.03</v>
          </cell>
          <cell r="DJ1371">
            <v>702.27027172264536</v>
          </cell>
          <cell r="DK1371">
            <v>2.0241052686614771E-2</v>
          </cell>
          <cell r="DL1371">
            <v>0</v>
          </cell>
        </row>
        <row r="1372">
          <cell r="A1372" t="str">
            <v>B11200LR3940L08900</v>
          </cell>
          <cell r="B1372" t="str">
            <v>STRUTTURA+CARRO LR3940-LT08900</v>
          </cell>
          <cell r="F1372">
            <v>89142.18747809442</v>
          </cell>
          <cell r="H1372">
            <v>41896.828114704374</v>
          </cell>
          <cell r="I1372">
            <v>0.53</v>
          </cell>
          <cell r="J1372" t="str">
            <v>OK</v>
          </cell>
          <cell r="K1372" t="str">
            <v>RPZZD</v>
          </cell>
          <cell r="L1372">
            <v>0.691360903458482</v>
          </cell>
          <cell r="M1372">
            <v>2.6163248064744172E-2</v>
          </cell>
          <cell r="N1372">
            <v>0</v>
          </cell>
          <cell r="O1372">
            <v>0</v>
          </cell>
          <cell r="P1372">
            <v>0</v>
          </cell>
          <cell r="Q1372">
            <v>5.6456416472871595E-3</v>
          </cell>
          <cell r="R1372">
            <v>0</v>
          </cell>
          <cell r="S1372">
            <v>2.478321565556323E-3</v>
          </cell>
          <cell r="T1372">
            <v>1.8701962542557148E-2</v>
          </cell>
          <cell r="U1372">
            <v>0</v>
          </cell>
          <cell r="V1372">
            <v>0.1547467735288483</v>
          </cell>
          <cell r="W1372">
            <v>0</v>
          </cell>
          <cell r="X1372">
            <v>3.5551099064084227E-2</v>
          </cell>
          <cell r="Y1372">
            <v>0</v>
          </cell>
          <cell r="Z1372">
            <v>0</v>
          </cell>
          <cell r="AA1372">
            <v>7.6468943645845557E-3</v>
          </cell>
          <cell r="AB1372">
            <v>5.7705155763856257E-2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>
            <v>0</v>
          </cell>
          <cell r="AM1372">
            <v>0</v>
          </cell>
          <cell r="AN1372">
            <v>0</v>
          </cell>
          <cell r="AO1372">
            <v>0</v>
          </cell>
          <cell r="AP1372">
            <v>0</v>
          </cell>
          <cell r="AQ1372">
            <v>0</v>
          </cell>
          <cell r="AR1372">
            <v>0</v>
          </cell>
          <cell r="AS1372">
            <v>0</v>
          </cell>
          <cell r="AT1372">
            <v>0</v>
          </cell>
          <cell r="AU1372">
            <v>0</v>
          </cell>
          <cell r="AV1372">
            <v>28965.828937426744</v>
          </cell>
          <cell r="AW1372">
            <v>1096.1571070909583</v>
          </cell>
          <cell r="AX1372">
            <v>30.448808530304397</v>
          </cell>
          <cell r="AY1372">
            <v>0</v>
          </cell>
          <cell r="AZ1372">
            <v>0</v>
          </cell>
          <cell r="BA1372">
            <v>0</v>
          </cell>
          <cell r="BB1372">
            <v>0</v>
          </cell>
          <cell r="BC1372">
            <v>0</v>
          </cell>
          <cell r="BD1372">
            <v>0</v>
          </cell>
          <cell r="BE1372">
            <v>236.53447769360659</v>
          </cell>
          <cell r="BF1372">
            <v>6.5704021581557388</v>
          </cell>
          <cell r="BG1372">
            <v>0</v>
          </cell>
          <cell r="BH1372">
            <v>0</v>
          </cell>
          <cell r="BI1372">
            <v>103.83381264507831</v>
          </cell>
          <cell r="BJ1372">
            <v>2.5020195818091158</v>
          </cell>
          <cell r="BK1372">
            <v>783.55291005315644</v>
          </cell>
          <cell r="BL1372">
            <v>20.619813422451486</v>
          </cell>
          <cell r="BM1372">
            <v>0</v>
          </cell>
          <cell r="BN1372">
            <v>0</v>
          </cell>
          <cell r="BO1372">
            <v>6483.3989718432422</v>
          </cell>
          <cell r="BP1372">
            <v>199.48919913363821</v>
          </cell>
          <cell r="BQ1372">
            <v>0</v>
          </cell>
          <cell r="BR1372">
            <v>0</v>
          </cell>
          <cell r="BS1372">
            <v>1489.4782867767644</v>
          </cell>
          <cell r="BT1372">
            <v>45.830101131592755</v>
          </cell>
          <cell r="BU1372">
            <v>0</v>
          </cell>
          <cell r="BV1372">
            <v>0</v>
          </cell>
          <cell r="BW1372">
            <v>0</v>
          </cell>
          <cell r="BX1372">
            <v>0</v>
          </cell>
          <cell r="BY1372">
            <v>320.38061880430064</v>
          </cell>
          <cell r="BZ1372">
            <v>8.7775512001178253</v>
          </cell>
          <cell r="CA1372">
            <v>2417.6629923705282</v>
          </cell>
          <cell r="CB1372">
            <v>65.3422430370413</v>
          </cell>
          <cell r="CC1372">
            <v>0</v>
          </cell>
          <cell r="CD1372">
            <v>0</v>
          </cell>
          <cell r="CE1372">
            <v>0</v>
          </cell>
          <cell r="CF1372">
            <v>0</v>
          </cell>
          <cell r="CG1372">
            <v>0</v>
          </cell>
          <cell r="CH1372">
            <v>0</v>
          </cell>
          <cell r="CI1372">
            <v>0</v>
          </cell>
          <cell r="CJ1372">
            <v>0</v>
          </cell>
          <cell r="CK1372">
            <v>0</v>
          </cell>
          <cell r="CL1372">
            <v>0</v>
          </cell>
          <cell r="CM1372">
            <v>0</v>
          </cell>
          <cell r="CN1372">
            <v>0</v>
          </cell>
          <cell r="CO1372">
            <v>0</v>
          </cell>
          <cell r="CP1372">
            <v>0</v>
          </cell>
          <cell r="CQ1372">
            <v>0</v>
          </cell>
          <cell r="CR1372">
            <v>0</v>
          </cell>
          <cell r="CS1372">
            <v>0</v>
          </cell>
          <cell r="CT1372">
            <v>0</v>
          </cell>
          <cell r="CU1372">
            <v>0</v>
          </cell>
          <cell r="CV1372">
            <v>0</v>
          </cell>
          <cell r="CW1372">
            <v>0</v>
          </cell>
          <cell r="CX1372">
            <v>0</v>
          </cell>
          <cell r="CY1372">
            <v>0</v>
          </cell>
          <cell r="CZ1372">
            <v>0</v>
          </cell>
          <cell r="DA1372">
            <v>0</v>
          </cell>
          <cell r="DB1372">
            <v>0</v>
          </cell>
          <cell r="DC1372">
            <v>0</v>
          </cell>
          <cell r="DD1372">
            <v>41896.828114704382</v>
          </cell>
          <cell r="DE1372">
            <v>0</v>
          </cell>
          <cell r="DG1372">
            <v>41065.61680141851</v>
          </cell>
          <cell r="DH1372">
            <v>0.67470175622049244</v>
          </cell>
          <cell r="DI1372">
            <v>0.03</v>
          </cell>
          <cell r="DJ1372">
            <v>831.21131328584488</v>
          </cell>
          <cell r="DK1372">
            <v>2.0241052686614774E-2</v>
          </cell>
          <cell r="DL1372">
            <v>0</v>
          </cell>
        </row>
        <row r="1373">
          <cell r="A1373" t="str">
            <v>B11200LR3940L11500</v>
          </cell>
          <cell r="B1373" t="str">
            <v>STRUTTURA+CARRO LR3940-LT11500</v>
          </cell>
          <cell r="F1373">
            <v>100376.74393015397</v>
          </cell>
          <cell r="H1373">
            <v>47177.069647172364</v>
          </cell>
          <cell r="I1373">
            <v>0.53</v>
          </cell>
          <cell r="J1373" t="str">
            <v>OK</v>
          </cell>
          <cell r="K1373" t="str">
            <v>RPZZD</v>
          </cell>
          <cell r="L1373">
            <v>0.691360903458482</v>
          </cell>
          <cell r="M1373">
            <v>2.6163248064744172E-2</v>
          </cell>
          <cell r="N1373">
            <v>0</v>
          </cell>
          <cell r="O1373">
            <v>0</v>
          </cell>
          <cell r="P1373">
            <v>0</v>
          </cell>
          <cell r="Q1373">
            <v>5.6456416472871595E-3</v>
          </cell>
          <cell r="R1373">
            <v>0</v>
          </cell>
          <cell r="S1373">
            <v>2.478321565556323E-3</v>
          </cell>
          <cell r="T1373">
            <v>1.8701962542557148E-2</v>
          </cell>
          <cell r="U1373">
            <v>0</v>
          </cell>
          <cell r="V1373">
            <v>0.1547467735288483</v>
          </cell>
          <cell r="W1373">
            <v>0</v>
          </cell>
          <cell r="X1373">
            <v>3.5551099064084227E-2</v>
          </cell>
          <cell r="Y1373">
            <v>0</v>
          </cell>
          <cell r="Z1373">
            <v>0</v>
          </cell>
          <cell r="AA1373">
            <v>7.6468943645845557E-3</v>
          </cell>
          <cell r="AB1373">
            <v>5.7705155763856257E-2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>
            <v>0</v>
          </cell>
          <cell r="AM1373">
            <v>0</v>
          </cell>
          <cell r="AN1373">
            <v>0</v>
          </cell>
          <cell r="AO1373">
            <v>0</v>
          </cell>
          <cell r="AP1373">
            <v>0</v>
          </cell>
          <cell r="AQ1373">
            <v>0</v>
          </cell>
          <cell r="AR1373">
            <v>0</v>
          </cell>
          <cell r="AS1373">
            <v>0</v>
          </cell>
          <cell r="AT1373">
            <v>0</v>
          </cell>
          <cell r="AU1373">
            <v>0</v>
          </cell>
          <cell r="AV1373">
            <v>32616.381493792815</v>
          </cell>
          <cell r="AW1373">
            <v>1234.3053761466833</v>
          </cell>
          <cell r="AX1373">
            <v>34.286260448518981</v>
          </cell>
          <cell r="AY1373">
            <v>0</v>
          </cell>
          <cell r="AZ1373">
            <v>0</v>
          </cell>
          <cell r="BA1373">
            <v>0</v>
          </cell>
          <cell r="BB1373">
            <v>0</v>
          </cell>
          <cell r="BC1373">
            <v>0</v>
          </cell>
          <cell r="BD1373">
            <v>0</v>
          </cell>
          <cell r="BE1373">
            <v>266.34482919704323</v>
          </cell>
          <cell r="BF1373">
            <v>7.3984674776956449</v>
          </cell>
          <cell r="BG1373">
            <v>0</v>
          </cell>
          <cell r="BH1373">
            <v>0</v>
          </cell>
          <cell r="BI1373">
            <v>116.9199491063399</v>
          </cell>
          <cell r="BJ1373">
            <v>2.8173481712371058</v>
          </cell>
          <cell r="BK1373">
            <v>882.30378940902733</v>
          </cell>
          <cell r="BL1373">
            <v>23.218520773921771</v>
          </cell>
          <cell r="BM1373">
            <v>0</v>
          </cell>
          <cell r="BN1373">
            <v>0</v>
          </cell>
          <cell r="BO1373">
            <v>7300.4993124456851</v>
          </cell>
          <cell r="BP1373">
            <v>224.63074807525186</v>
          </cell>
          <cell r="BQ1373">
            <v>0</v>
          </cell>
          <cell r="BR1373">
            <v>0</v>
          </cell>
          <cell r="BS1373">
            <v>1677.1966765798259</v>
          </cell>
          <cell r="BT1373">
            <v>51.606051587071562</v>
          </cell>
          <cell r="BU1373">
            <v>0</v>
          </cell>
          <cell r="BV1373">
            <v>0</v>
          </cell>
          <cell r="BW1373">
            <v>0</v>
          </cell>
          <cell r="BX1373">
            <v>0</v>
          </cell>
          <cell r="BY1373">
            <v>360.75806802257546</v>
          </cell>
          <cell r="BZ1373">
            <v>9.8837826855500133</v>
          </cell>
          <cell r="CA1373">
            <v>2722.3601524723763</v>
          </cell>
          <cell r="CB1373">
            <v>73.577301418172325</v>
          </cell>
          <cell r="CC1373">
            <v>0</v>
          </cell>
          <cell r="CD1373">
            <v>0</v>
          </cell>
          <cell r="CE1373">
            <v>0</v>
          </cell>
          <cell r="CF1373">
            <v>0</v>
          </cell>
          <cell r="CG1373">
            <v>0</v>
          </cell>
          <cell r="CH1373">
            <v>0</v>
          </cell>
          <cell r="CI1373">
            <v>0</v>
          </cell>
          <cell r="CJ1373">
            <v>0</v>
          </cell>
          <cell r="CK1373">
            <v>0</v>
          </cell>
          <cell r="CL1373">
            <v>0</v>
          </cell>
          <cell r="CM1373">
            <v>0</v>
          </cell>
          <cell r="CN1373">
            <v>0</v>
          </cell>
          <cell r="CO1373">
            <v>0</v>
          </cell>
          <cell r="CP1373">
            <v>0</v>
          </cell>
          <cell r="CQ1373">
            <v>0</v>
          </cell>
          <cell r="CR1373">
            <v>0</v>
          </cell>
          <cell r="CS1373">
            <v>0</v>
          </cell>
          <cell r="CT1373">
            <v>0</v>
          </cell>
          <cell r="CU1373">
            <v>0</v>
          </cell>
          <cell r="CV1373">
            <v>0</v>
          </cell>
          <cell r="CW1373">
            <v>0</v>
          </cell>
          <cell r="CX1373">
            <v>0</v>
          </cell>
          <cell r="CY1373">
            <v>0</v>
          </cell>
          <cell r="CZ1373">
            <v>0</v>
          </cell>
          <cell r="DA1373">
            <v>0</v>
          </cell>
          <cell r="DB1373">
            <v>0</v>
          </cell>
          <cell r="DC1373">
            <v>0</v>
          </cell>
          <cell r="DD1373">
            <v>47177.069647172371</v>
          </cell>
          <cell r="DE1373">
            <v>0</v>
          </cell>
          <cell r="DG1373">
            <v>46241.101083847119</v>
          </cell>
          <cell r="DH1373">
            <v>0.67470175622049244</v>
          </cell>
          <cell r="DI1373">
            <v>0.03</v>
          </cell>
          <cell r="DJ1373">
            <v>935.96856332522896</v>
          </cell>
          <cell r="DK1373">
            <v>2.0241052686614771E-2</v>
          </cell>
          <cell r="DL1373">
            <v>0</v>
          </cell>
        </row>
        <row r="1374">
          <cell r="A1374" t="str">
            <v>B11200LR3940L12400</v>
          </cell>
          <cell r="B1374" t="str">
            <v>STRUTTURA+CARRO LR3940-LT12400</v>
          </cell>
          <cell r="F1374">
            <v>104265.50765016592</v>
          </cell>
          <cell r="H1374">
            <v>49004.788595577978</v>
          </cell>
          <cell r="I1374">
            <v>0.53</v>
          </cell>
          <cell r="J1374" t="str">
            <v>OK</v>
          </cell>
          <cell r="K1374" t="str">
            <v>RPZZD</v>
          </cell>
          <cell r="L1374">
            <v>0.691360903458482</v>
          </cell>
          <cell r="M1374">
            <v>2.6163248064744172E-2</v>
          </cell>
          <cell r="N1374">
            <v>0</v>
          </cell>
          <cell r="O1374">
            <v>0</v>
          </cell>
          <cell r="P1374">
            <v>0</v>
          </cell>
          <cell r="Q1374">
            <v>5.6456416472871595E-3</v>
          </cell>
          <cell r="R1374">
            <v>0</v>
          </cell>
          <cell r="S1374">
            <v>2.478321565556323E-3</v>
          </cell>
          <cell r="T1374">
            <v>1.8701962542557148E-2</v>
          </cell>
          <cell r="U1374">
            <v>0</v>
          </cell>
          <cell r="V1374">
            <v>0.1547467735288483</v>
          </cell>
          <cell r="W1374">
            <v>0</v>
          </cell>
          <cell r="X1374">
            <v>3.5551099064084227E-2</v>
          </cell>
          <cell r="Y1374">
            <v>0</v>
          </cell>
          <cell r="Z1374">
            <v>0</v>
          </cell>
          <cell r="AA1374">
            <v>7.6468943645845557E-3</v>
          </cell>
          <cell r="AB1374">
            <v>5.7705155763856257E-2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>
            <v>0</v>
          </cell>
          <cell r="AM1374">
            <v>0</v>
          </cell>
          <cell r="AN1374">
            <v>0</v>
          </cell>
          <cell r="AO1374">
            <v>0</v>
          </cell>
          <cell r="AP1374">
            <v>0</v>
          </cell>
          <cell r="AQ1374">
            <v>0</v>
          </cell>
          <cell r="AR1374">
            <v>0</v>
          </cell>
          <cell r="AS1374">
            <v>0</v>
          </cell>
          <cell r="AT1374">
            <v>0</v>
          </cell>
          <cell r="AU1374">
            <v>0</v>
          </cell>
          <cell r="AV1374">
            <v>33879.99491723071</v>
          </cell>
          <cell r="AW1374">
            <v>1282.1244403864528</v>
          </cell>
          <cell r="AX1374">
            <v>35.614567788512574</v>
          </cell>
          <cell r="AY1374">
            <v>0</v>
          </cell>
          <cell r="AZ1374">
            <v>0</v>
          </cell>
          <cell r="BA1374">
            <v>0</v>
          </cell>
          <cell r="BB1374">
            <v>0</v>
          </cell>
          <cell r="BC1374">
            <v>0</v>
          </cell>
          <cell r="BD1374">
            <v>0</v>
          </cell>
          <cell r="BE1374">
            <v>276.66347541169785</v>
          </cell>
          <cell r="BF1374">
            <v>7.6850965392138288</v>
          </cell>
          <cell r="BG1374">
            <v>0</v>
          </cell>
          <cell r="BH1374">
            <v>0</v>
          </cell>
          <cell r="BI1374">
            <v>121.44962439194946</v>
          </cell>
          <cell r="BJ1374">
            <v>2.926496973299987</v>
          </cell>
          <cell r="BK1374">
            <v>916.485720720431</v>
          </cell>
          <cell r="BL1374">
            <v>24.118045282116604</v>
          </cell>
          <cell r="BM1374">
            <v>0</v>
          </cell>
          <cell r="BN1374">
            <v>0</v>
          </cell>
          <cell r="BO1374">
            <v>7583.3329226289934</v>
          </cell>
          <cell r="BP1374">
            <v>233.33332069627673</v>
          </cell>
          <cell r="BQ1374">
            <v>0</v>
          </cell>
          <cell r="BR1374">
            <v>0</v>
          </cell>
          <cell r="BS1374">
            <v>1742.1740939758977</v>
          </cell>
          <cell r="BT1374">
            <v>53.60535673771993</v>
          </cell>
          <cell r="BU1374">
            <v>0</v>
          </cell>
          <cell r="BV1374">
            <v>0</v>
          </cell>
          <cell r="BW1374">
            <v>0</v>
          </cell>
          <cell r="BX1374">
            <v>0</v>
          </cell>
          <cell r="BY1374">
            <v>374.73444174918274</v>
          </cell>
          <cell r="BZ1374">
            <v>10.266697034224185</v>
          </cell>
          <cell r="CA1374">
            <v>2827.8289590826739</v>
          </cell>
          <cell r="CB1374">
            <v>76.427809704937133</v>
          </cell>
          <cell r="CC1374">
            <v>0</v>
          </cell>
          <cell r="CD1374">
            <v>0</v>
          </cell>
          <cell r="CE1374">
            <v>0</v>
          </cell>
          <cell r="CF1374">
            <v>0</v>
          </cell>
          <cell r="CG1374">
            <v>0</v>
          </cell>
          <cell r="CH1374">
            <v>0</v>
          </cell>
          <cell r="CI1374">
            <v>0</v>
          </cell>
          <cell r="CJ1374">
            <v>0</v>
          </cell>
          <cell r="CK1374">
            <v>0</v>
          </cell>
          <cell r="CL1374">
            <v>0</v>
          </cell>
          <cell r="CM1374">
            <v>0</v>
          </cell>
          <cell r="CN1374">
            <v>0</v>
          </cell>
          <cell r="CO1374">
            <v>0</v>
          </cell>
          <cell r="CP1374">
            <v>0</v>
          </cell>
          <cell r="CQ1374">
            <v>0</v>
          </cell>
          <cell r="CR1374">
            <v>0</v>
          </cell>
          <cell r="CS1374">
            <v>0</v>
          </cell>
          <cell r="CT1374">
            <v>0</v>
          </cell>
          <cell r="CU1374">
            <v>0</v>
          </cell>
          <cell r="CV1374">
            <v>0</v>
          </cell>
          <cell r="CW1374">
            <v>0</v>
          </cell>
          <cell r="CX1374">
            <v>0</v>
          </cell>
          <cell r="CY1374">
            <v>0</v>
          </cell>
          <cell r="CZ1374">
            <v>0</v>
          </cell>
          <cell r="DA1374">
            <v>0</v>
          </cell>
          <cell r="DB1374">
            <v>0</v>
          </cell>
          <cell r="DC1374">
            <v>0</v>
          </cell>
          <cell r="DD1374">
            <v>49004.788595577993</v>
          </cell>
          <cell r="DE1374">
            <v>0</v>
          </cell>
          <cell r="DG1374">
            <v>48032.559037428429</v>
          </cell>
          <cell r="DH1374">
            <v>0.67470175622049244</v>
          </cell>
          <cell r="DI1374">
            <v>0.03</v>
          </cell>
          <cell r="DJ1374">
            <v>972.22955814952331</v>
          </cell>
          <cell r="DK1374">
            <v>2.0241052686614771E-2</v>
          </cell>
          <cell r="DL1374">
            <v>0</v>
          </cell>
        </row>
        <row r="1375">
          <cell r="A1375" t="str">
            <v>B11200LR3940L15150</v>
          </cell>
          <cell r="B1375" t="str">
            <v>STRUTTURA+CARRO LR3940-LT15150</v>
          </cell>
          <cell r="F1375">
            <v>116149.24183830486</v>
          </cell>
          <cell r="H1375">
            <v>54590.143664003284</v>
          </cell>
          <cell r="I1375">
            <v>0.53</v>
          </cell>
          <cell r="J1375" t="str">
            <v>OK</v>
          </cell>
          <cell r="K1375" t="str">
            <v>RPZZD</v>
          </cell>
          <cell r="L1375">
            <v>0.691360903458482</v>
          </cell>
          <cell r="M1375">
            <v>2.6163248064744172E-2</v>
          </cell>
          <cell r="N1375">
            <v>0</v>
          </cell>
          <cell r="O1375">
            <v>0</v>
          </cell>
          <cell r="P1375">
            <v>0</v>
          </cell>
          <cell r="Q1375">
            <v>5.6456416472871595E-3</v>
          </cell>
          <cell r="R1375">
            <v>0</v>
          </cell>
          <cell r="S1375">
            <v>2.478321565556323E-3</v>
          </cell>
          <cell r="T1375">
            <v>1.8701962542557148E-2</v>
          </cell>
          <cell r="U1375">
            <v>0</v>
          </cell>
          <cell r="V1375">
            <v>0.1547467735288483</v>
          </cell>
          <cell r="W1375">
            <v>0</v>
          </cell>
          <cell r="X1375">
            <v>3.5551099064084227E-2</v>
          </cell>
          <cell r="Y1375">
            <v>0</v>
          </cell>
          <cell r="Z1375">
            <v>0</v>
          </cell>
          <cell r="AA1375">
            <v>7.6468943645845557E-3</v>
          </cell>
          <cell r="AB1375">
            <v>5.7705155763856257E-2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>
            <v>0</v>
          </cell>
          <cell r="AM1375">
            <v>0</v>
          </cell>
          <cell r="AN1375">
            <v>0</v>
          </cell>
          <cell r="AO1375">
            <v>0</v>
          </cell>
          <cell r="AP1375">
            <v>0</v>
          </cell>
          <cell r="AQ1375">
            <v>0</v>
          </cell>
          <cell r="AR1375">
            <v>0</v>
          </cell>
          <cell r="AS1375">
            <v>0</v>
          </cell>
          <cell r="AT1375">
            <v>0</v>
          </cell>
          <cell r="AU1375">
            <v>0</v>
          </cell>
          <cell r="AV1375">
            <v>37741.491043473638</v>
          </cell>
          <cell r="AW1375">
            <v>1428.2554705713403</v>
          </cell>
          <cell r="AX1375">
            <v>39.673763071426123</v>
          </cell>
          <cell r="AY1375">
            <v>0</v>
          </cell>
          <cell r="AZ1375">
            <v>0</v>
          </cell>
          <cell r="BA1375">
            <v>0</v>
          </cell>
          <cell r="BB1375">
            <v>0</v>
          </cell>
          <cell r="BC1375">
            <v>0</v>
          </cell>
          <cell r="BD1375">
            <v>0</v>
          </cell>
          <cell r="BE1375">
            <v>308.19638860088617</v>
          </cell>
          <cell r="BF1375">
            <v>8.5610107944690608</v>
          </cell>
          <cell r="BG1375">
            <v>0</v>
          </cell>
          <cell r="BH1375">
            <v>0</v>
          </cell>
          <cell r="BI1375">
            <v>135.29193030931719</v>
          </cell>
          <cell r="BJ1375">
            <v>3.2600465134775227</v>
          </cell>
          <cell r="BK1375">
            <v>1020.9428219970029</v>
          </cell>
          <cell r="BL1375">
            <v>26.866916368342181</v>
          </cell>
          <cell r="BM1375">
            <v>0</v>
          </cell>
          <cell r="BN1375">
            <v>0</v>
          </cell>
          <cell r="BO1375">
            <v>8447.6485984808096</v>
          </cell>
          <cell r="BP1375">
            <v>259.92764918402492</v>
          </cell>
          <cell r="BQ1375">
            <v>0</v>
          </cell>
          <cell r="BR1375">
            <v>0</v>
          </cell>
          <cell r="BS1375">
            <v>1940.7396053215707</v>
          </cell>
          <cell r="BT1375">
            <v>59.71506477912525</v>
          </cell>
          <cell r="BU1375">
            <v>0</v>
          </cell>
          <cell r="BV1375">
            <v>0</v>
          </cell>
          <cell r="BW1375">
            <v>0</v>
          </cell>
          <cell r="BX1375">
            <v>0</v>
          </cell>
          <cell r="BY1375">
            <v>417.44506194612802</v>
          </cell>
          <cell r="BZ1375">
            <v>11.436851012222686</v>
          </cell>
          <cell r="CA1375">
            <v>3150.1327433026004</v>
          </cell>
          <cell r="CB1375">
            <v>85.138722791962167</v>
          </cell>
          <cell r="CC1375">
            <v>0</v>
          </cell>
          <cell r="CD1375">
            <v>0</v>
          </cell>
          <cell r="CE1375">
            <v>0</v>
          </cell>
          <cell r="CF1375">
            <v>0</v>
          </cell>
          <cell r="CG1375">
            <v>0</v>
          </cell>
          <cell r="CH1375">
            <v>0</v>
          </cell>
          <cell r="CI1375">
            <v>0</v>
          </cell>
          <cell r="CJ1375">
            <v>0</v>
          </cell>
          <cell r="CK1375">
            <v>0</v>
          </cell>
          <cell r="CL1375">
            <v>0</v>
          </cell>
          <cell r="CM1375">
            <v>0</v>
          </cell>
          <cell r="CN1375">
            <v>0</v>
          </cell>
          <cell r="CO1375">
            <v>0</v>
          </cell>
          <cell r="CP1375">
            <v>0</v>
          </cell>
          <cell r="CQ1375">
            <v>0</v>
          </cell>
          <cell r="CR1375">
            <v>0</v>
          </cell>
          <cell r="CS1375">
            <v>0</v>
          </cell>
          <cell r="CT1375">
            <v>0</v>
          </cell>
          <cell r="CU1375">
            <v>0</v>
          </cell>
          <cell r="CV1375">
            <v>0</v>
          </cell>
          <cell r="CW1375">
            <v>0</v>
          </cell>
          <cell r="CX1375">
            <v>0</v>
          </cell>
          <cell r="CY1375">
            <v>0</v>
          </cell>
          <cell r="CZ1375">
            <v>0</v>
          </cell>
          <cell r="DA1375">
            <v>0</v>
          </cell>
          <cell r="DB1375">
            <v>0</v>
          </cell>
          <cell r="DC1375">
            <v>0</v>
          </cell>
          <cell r="DD1375">
            <v>54590.143664003292</v>
          </cell>
          <cell r="DE1375">
            <v>0</v>
          </cell>
          <cell r="DG1375">
            <v>53507.103561702686</v>
          </cell>
          <cell r="DH1375">
            <v>0.67470175622049244</v>
          </cell>
          <cell r="DI1375">
            <v>0.03</v>
          </cell>
          <cell r="DJ1375">
            <v>1083.040102300577</v>
          </cell>
          <cell r="DK1375">
            <v>2.0241052686614771E-2</v>
          </cell>
          <cell r="DL1375">
            <v>0</v>
          </cell>
        </row>
        <row r="1376">
          <cell r="A1376" t="str">
            <v>B11200LR4420L05700</v>
          </cell>
          <cell r="B1376" t="str">
            <v>STRUTTURA+CARRO LR4420-LT05700</v>
          </cell>
          <cell r="F1376">
            <v>75342.433564050283</v>
          </cell>
          <cell r="H1376">
            <v>35410.943775103631</v>
          </cell>
          <cell r="I1376">
            <v>0.53</v>
          </cell>
          <cell r="J1376" t="str">
            <v>OK</v>
          </cell>
          <cell r="K1376" t="str">
            <v>RPZZD</v>
          </cell>
          <cell r="L1376">
            <v>0.691360903458482</v>
          </cell>
          <cell r="M1376">
            <v>2.6163248064744172E-2</v>
          </cell>
          <cell r="N1376">
            <v>0</v>
          </cell>
          <cell r="O1376">
            <v>0</v>
          </cell>
          <cell r="P1376">
            <v>0</v>
          </cell>
          <cell r="Q1376">
            <v>5.6456416472871595E-3</v>
          </cell>
          <cell r="R1376">
            <v>0</v>
          </cell>
          <cell r="S1376">
            <v>2.478321565556323E-3</v>
          </cell>
          <cell r="T1376">
            <v>1.8701962542557148E-2</v>
          </cell>
          <cell r="U1376">
            <v>0</v>
          </cell>
          <cell r="V1376">
            <v>0.1547467735288483</v>
          </cell>
          <cell r="W1376">
            <v>0</v>
          </cell>
          <cell r="X1376">
            <v>3.5551099064084227E-2</v>
          </cell>
          <cell r="Y1376">
            <v>0</v>
          </cell>
          <cell r="Z1376">
            <v>0</v>
          </cell>
          <cell r="AA1376">
            <v>7.6468943645845557E-3</v>
          </cell>
          <cell r="AB1376">
            <v>5.7705155763856257E-2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>
            <v>0</v>
          </cell>
          <cell r="AM1376">
            <v>0</v>
          </cell>
          <cell r="AN1376">
            <v>0</v>
          </cell>
          <cell r="AO1376">
            <v>0</v>
          </cell>
          <cell r="AP1376">
            <v>0</v>
          </cell>
          <cell r="AQ1376">
            <v>0</v>
          </cell>
          <cell r="AR1376">
            <v>0</v>
          </cell>
          <cell r="AS1376">
            <v>0</v>
          </cell>
          <cell r="AT1376">
            <v>0</v>
          </cell>
          <cell r="AU1376">
            <v>0</v>
          </cell>
          <cell r="AV1376">
            <v>24481.742080673157</v>
          </cell>
          <cell r="AW1376">
            <v>926.46530619474481</v>
          </cell>
          <cell r="AX1376">
            <v>25.735147394298465</v>
          </cell>
          <cell r="AY1376">
            <v>0</v>
          </cell>
          <cell r="AZ1376">
            <v>0</v>
          </cell>
          <cell r="BA1376">
            <v>0</v>
          </cell>
          <cell r="BB1376">
            <v>0</v>
          </cell>
          <cell r="BC1376">
            <v>0</v>
          </cell>
          <cell r="BD1376">
            <v>0</v>
          </cell>
          <cell r="BE1376">
            <v>199.91749894646904</v>
          </cell>
          <cell r="BF1376">
            <v>5.5532638596241402</v>
          </cell>
          <cell r="BG1376">
            <v>0</v>
          </cell>
          <cell r="BH1376">
            <v>0</v>
          </cell>
          <cell r="BI1376">
            <v>87.759705614541758</v>
          </cell>
          <cell r="BJ1376">
            <v>2.1146917015552229</v>
          </cell>
          <cell r="BK1376">
            <v>662.25414407858534</v>
          </cell>
          <cell r="BL1376">
            <v>17.427740633646984</v>
          </cell>
          <cell r="BM1376">
            <v>0</v>
          </cell>
          <cell r="BN1376">
            <v>0</v>
          </cell>
          <cell r="BO1376">
            <v>5479.7292968087422</v>
          </cell>
          <cell r="BP1376">
            <v>168.60705528642285</v>
          </cell>
          <cell r="BQ1376">
            <v>0</v>
          </cell>
          <cell r="BR1376">
            <v>0</v>
          </cell>
          <cell r="BS1376">
            <v>1258.8979701014259</v>
          </cell>
          <cell r="BT1376">
            <v>38.735322156966951</v>
          </cell>
          <cell r="BU1376">
            <v>0</v>
          </cell>
          <cell r="BV1376">
            <v>0</v>
          </cell>
          <cell r="BW1376">
            <v>0</v>
          </cell>
          <cell r="BX1376">
            <v>0</v>
          </cell>
          <cell r="BY1376">
            <v>270.78374639846049</v>
          </cell>
          <cell r="BZ1376">
            <v>7.4187327780400132</v>
          </cell>
          <cell r="CA1376">
            <v>2043.3940262875112</v>
          </cell>
          <cell r="CB1376">
            <v>55.226865575338138</v>
          </cell>
          <cell r="CC1376">
            <v>0</v>
          </cell>
          <cell r="CD1376">
            <v>0</v>
          </cell>
          <cell r="CE1376">
            <v>0</v>
          </cell>
          <cell r="CF1376">
            <v>0</v>
          </cell>
          <cell r="CG1376">
            <v>0</v>
          </cell>
          <cell r="CH1376">
            <v>0</v>
          </cell>
          <cell r="CI1376">
            <v>0</v>
          </cell>
          <cell r="CJ1376">
            <v>0</v>
          </cell>
          <cell r="CK1376">
            <v>0</v>
          </cell>
          <cell r="CL1376">
            <v>0</v>
          </cell>
          <cell r="CM1376">
            <v>0</v>
          </cell>
          <cell r="CN1376">
            <v>0</v>
          </cell>
          <cell r="CO1376">
            <v>0</v>
          </cell>
          <cell r="CP1376">
            <v>0</v>
          </cell>
          <cell r="CQ1376">
            <v>0</v>
          </cell>
          <cell r="CR1376">
            <v>0</v>
          </cell>
          <cell r="CS1376">
            <v>0</v>
          </cell>
          <cell r="CT1376">
            <v>0</v>
          </cell>
          <cell r="CU1376">
            <v>0</v>
          </cell>
          <cell r="CV1376">
            <v>0</v>
          </cell>
          <cell r="CW1376">
            <v>0</v>
          </cell>
          <cell r="CX1376">
            <v>0</v>
          </cell>
          <cell r="CY1376">
            <v>0</v>
          </cell>
          <cell r="CZ1376">
            <v>0</v>
          </cell>
          <cell r="DA1376">
            <v>0</v>
          </cell>
          <cell r="DB1376">
            <v>0</v>
          </cell>
          <cell r="DC1376">
            <v>0</v>
          </cell>
          <cell r="DD1376">
            <v>35410.943775103646</v>
          </cell>
          <cell r="DE1376">
            <v>0</v>
          </cell>
          <cell r="DG1376">
            <v>34708.409039075123</v>
          </cell>
          <cell r="DH1376">
            <v>0.67470175622049244</v>
          </cell>
          <cell r="DI1376">
            <v>0.03</v>
          </cell>
          <cell r="DJ1376">
            <v>702.53473602849601</v>
          </cell>
          <cell r="DK1376">
            <v>2.0241052686614774E-2</v>
          </cell>
          <cell r="DL1376">
            <v>0</v>
          </cell>
        </row>
        <row r="1377">
          <cell r="A1377" t="str">
            <v>B11200LR4420L08900</v>
          </cell>
          <cell r="B1377" t="str">
            <v>STRUTTURA+CARRO LR4420-LT08900</v>
          </cell>
          <cell r="F1377">
            <v>89170.549612195013</v>
          </cell>
          <cell r="H1377">
            <v>41910.158317731657</v>
          </cell>
          <cell r="I1377">
            <v>0.53</v>
          </cell>
          <cell r="J1377" t="str">
            <v>OK</v>
          </cell>
          <cell r="K1377" t="str">
            <v>RPZZD</v>
          </cell>
          <cell r="L1377">
            <v>0.691360903458482</v>
          </cell>
          <cell r="M1377">
            <v>2.6163248064744172E-2</v>
          </cell>
          <cell r="N1377">
            <v>0</v>
          </cell>
          <cell r="O1377">
            <v>0</v>
          </cell>
          <cell r="P1377">
            <v>0</v>
          </cell>
          <cell r="Q1377">
            <v>5.6456416472871595E-3</v>
          </cell>
          <cell r="R1377">
            <v>0</v>
          </cell>
          <cell r="S1377">
            <v>2.478321565556323E-3</v>
          </cell>
          <cell r="T1377">
            <v>1.8701962542557148E-2</v>
          </cell>
          <cell r="U1377">
            <v>0</v>
          </cell>
          <cell r="V1377">
            <v>0.1547467735288483</v>
          </cell>
          <cell r="W1377">
            <v>0</v>
          </cell>
          <cell r="X1377">
            <v>3.5551099064084227E-2</v>
          </cell>
          <cell r="Y1377">
            <v>0</v>
          </cell>
          <cell r="Z1377">
            <v>0</v>
          </cell>
          <cell r="AA1377">
            <v>7.6468943645845557E-3</v>
          </cell>
          <cell r="AB1377">
            <v>5.7705155763856257E-2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>
            <v>0</v>
          </cell>
          <cell r="AM1377">
            <v>0</v>
          </cell>
          <cell r="AN1377">
            <v>0</v>
          </cell>
          <cell r="AO1377">
            <v>0</v>
          </cell>
          <cell r="AP1377">
            <v>0</v>
          </cell>
          <cell r="AQ1377">
            <v>0</v>
          </cell>
          <cell r="AR1377">
            <v>0</v>
          </cell>
          <cell r="AS1377">
            <v>0</v>
          </cell>
          <cell r="AT1377">
            <v>0</v>
          </cell>
          <cell r="AU1377">
            <v>0</v>
          </cell>
          <cell r="AV1377">
            <v>28975.044918634972</v>
          </cell>
          <cell r="AW1377">
            <v>1096.5058684995147</v>
          </cell>
          <cell r="AX1377">
            <v>30.45849634720874</v>
          </cell>
          <cell r="AY1377">
            <v>0</v>
          </cell>
          <cell r="AZ1377">
            <v>0</v>
          </cell>
          <cell r="BA1377">
            <v>0</v>
          </cell>
          <cell r="BB1377">
            <v>0</v>
          </cell>
          <cell r="BC1377">
            <v>0</v>
          </cell>
          <cell r="BD1377">
            <v>0</v>
          </cell>
          <cell r="BE1377">
            <v>236.60973524298421</v>
          </cell>
          <cell r="BF1377">
            <v>6.5724926456384507</v>
          </cell>
          <cell r="BG1377">
            <v>0</v>
          </cell>
          <cell r="BH1377">
            <v>0</v>
          </cell>
          <cell r="BI1377">
            <v>103.86684917471408</v>
          </cell>
          <cell r="BJ1377">
            <v>2.5028156427641948</v>
          </cell>
          <cell r="BK1377">
            <v>783.80221101085738</v>
          </cell>
          <cell r="BL1377">
            <v>20.62637397396993</v>
          </cell>
          <cell r="BM1377">
            <v>0</v>
          </cell>
          <cell r="BN1377">
            <v>0</v>
          </cell>
          <cell r="BO1377">
            <v>6485.4617777521989</v>
          </cell>
          <cell r="BP1377">
            <v>199.55267008468306</v>
          </cell>
          <cell r="BQ1377">
            <v>0</v>
          </cell>
          <cell r="BR1377">
            <v>0</v>
          </cell>
          <cell r="BS1377">
            <v>1489.9521901451317</v>
          </cell>
          <cell r="BT1377">
            <v>45.844682773696363</v>
          </cell>
          <cell r="BU1377">
            <v>0</v>
          </cell>
          <cell r="BV1377">
            <v>0</v>
          </cell>
          <cell r="BW1377">
            <v>0</v>
          </cell>
          <cell r="BX1377">
            <v>0</v>
          </cell>
          <cell r="BY1377">
            <v>320.48255345870876</v>
          </cell>
          <cell r="BZ1377">
            <v>8.780343930375583</v>
          </cell>
          <cell r="CA1377">
            <v>2418.4322138125813</v>
          </cell>
          <cell r="CB1377">
            <v>65.363032805745434</v>
          </cell>
          <cell r="CC1377">
            <v>0</v>
          </cell>
          <cell r="CD1377">
            <v>0</v>
          </cell>
          <cell r="CE1377">
            <v>0</v>
          </cell>
          <cell r="CF1377">
            <v>0</v>
          </cell>
          <cell r="CG1377">
            <v>0</v>
          </cell>
          <cell r="CH1377">
            <v>0</v>
          </cell>
          <cell r="CI1377">
            <v>0</v>
          </cell>
          <cell r="CJ1377">
            <v>0</v>
          </cell>
          <cell r="CK1377">
            <v>0</v>
          </cell>
          <cell r="CL1377">
            <v>0</v>
          </cell>
          <cell r="CM1377">
            <v>0</v>
          </cell>
          <cell r="CN1377">
            <v>0</v>
          </cell>
          <cell r="CO1377">
            <v>0</v>
          </cell>
          <cell r="CP1377">
            <v>0</v>
          </cell>
          <cell r="CQ1377">
            <v>0</v>
          </cell>
          <cell r="CR1377">
            <v>0</v>
          </cell>
          <cell r="CS1377">
            <v>0</v>
          </cell>
          <cell r="CT1377">
            <v>0</v>
          </cell>
          <cell r="CU1377">
            <v>0</v>
          </cell>
          <cell r="CV1377">
            <v>0</v>
          </cell>
          <cell r="CW1377">
            <v>0</v>
          </cell>
          <cell r="CX1377">
            <v>0</v>
          </cell>
          <cell r="CY1377">
            <v>0</v>
          </cell>
          <cell r="CZ1377">
            <v>0</v>
          </cell>
          <cell r="DA1377">
            <v>0</v>
          </cell>
          <cell r="DB1377">
            <v>0</v>
          </cell>
          <cell r="DC1377">
            <v>0</v>
          </cell>
          <cell r="DD1377">
            <v>41910.158317731657</v>
          </cell>
          <cell r="DE1377">
            <v>0</v>
          </cell>
          <cell r="DG1377">
            <v>41078.682540139962</v>
          </cell>
          <cell r="DH1377">
            <v>0.67470175622049244</v>
          </cell>
          <cell r="DI1377">
            <v>0.03</v>
          </cell>
          <cell r="DJ1377">
            <v>831.47577759169531</v>
          </cell>
          <cell r="DK1377">
            <v>2.0241052686614771E-2</v>
          </cell>
          <cell r="DL1377">
            <v>0</v>
          </cell>
        </row>
        <row r="1378">
          <cell r="A1378" t="str">
            <v>B11200LR4420L11500</v>
          </cell>
          <cell r="B1378" t="str">
            <v>STRUTTURA+CARRO LR4420-LT11500</v>
          </cell>
          <cell r="F1378">
            <v>100405.10606425461</v>
          </cell>
          <cell r="H1378">
            <v>47190.399850199661</v>
          </cell>
          <cell r="I1378">
            <v>0.53</v>
          </cell>
          <cell r="J1378" t="str">
            <v>OK</v>
          </cell>
          <cell r="K1378" t="str">
            <v>RPZZD</v>
          </cell>
          <cell r="L1378">
            <v>0.691360903458482</v>
          </cell>
          <cell r="M1378">
            <v>2.6163248064744172E-2</v>
          </cell>
          <cell r="N1378">
            <v>0</v>
          </cell>
          <cell r="O1378">
            <v>0</v>
          </cell>
          <cell r="P1378">
            <v>0</v>
          </cell>
          <cell r="Q1378">
            <v>5.6456416472871595E-3</v>
          </cell>
          <cell r="R1378">
            <v>0</v>
          </cell>
          <cell r="S1378">
            <v>2.478321565556323E-3</v>
          </cell>
          <cell r="T1378">
            <v>1.8701962542557148E-2</v>
          </cell>
          <cell r="U1378">
            <v>0</v>
          </cell>
          <cell r="V1378">
            <v>0.1547467735288483</v>
          </cell>
          <cell r="W1378">
            <v>0</v>
          </cell>
          <cell r="X1378">
            <v>3.5551099064084227E-2</v>
          </cell>
          <cell r="Y1378">
            <v>0</v>
          </cell>
          <cell r="Z1378">
            <v>0</v>
          </cell>
          <cell r="AA1378">
            <v>7.6468943645845557E-3</v>
          </cell>
          <cell r="AB1378">
            <v>5.7705155763856257E-2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>
            <v>0</v>
          </cell>
          <cell r="AM1378">
            <v>0</v>
          </cell>
          <cell r="AN1378">
            <v>0</v>
          </cell>
          <cell r="AO1378">
            <v>0</v>
          </cell>
          <cell r="AP1378">
            <v>0</v>
          </cell>
          <cell r="AQ1378">
            <v>0</v>
          </cell>
          <cell r="AR1378">
            <v>0</v>
          </cell>
          <cell r="AS1378">
            <v>0</v>
          </cell>
          <cell r="AT1378">
            <v>0</v>
          </cell>
          <cell r="AU1378">
            <v>0</v>
          </cell>
          <cell r="AV1378">
            <v>32625.59747500105</v>
          </cell>
          <cell r="AW1378">
            <v>1234.6541375552399</v>
          </cell>
          <cell r="AX1378">
            <v>34.295948265423334</v>
          </cell>
          <cell r="AY1378">
            <v>0</v>
          </cell>
          <cell r="AZ1378">
            <v>0</v>
          </cell>
          <cell r="BA1378">
            <v>0</v>
          </cell>
          <cell r="BB1378">
            <v>0</v>
          </cell>
          <cell r="BC1378">
            <v>0</v>
          </cell>
          <cell r="BD1378">
            <v>0</v>
          </cell>
          <cell r="BE1378">
            <v>266.42008674642096</v>
          </cell>
          <cell r="BF1378">
            <v>7.4005579651783604</v>
          </cell>
          <cell r="BG1378">
            <v>0</v>
          </cell>
          <cell r="BH1378">
            <v>0</v>
          </cell>
          <cell r="BI1378">
            <v>116.95298563597569</v>
          </cell>
          <cell r="BJ1378">
            <v>2.8181442321921852</v>
          </cell>
          <cell r="BK1378">
            <v>882.5530903667285</v>
          </cell>
          <cell r="BL1378">
            <v>23.225081325440225</v>
          </cell>
          <cell r="BM1378">
            <v>0</v>
          </cell>
          <cell r="BN1378">
            <v>0</v>
          </cell>
          <cell r="BO1378">
            <v>7302.5621183546436</v>
          </cell>
          <cell r="BP1378">
            <v>224.69421902629674</v>
          </cell>
          <cell r="BQ1378">
            <v>0</v>
          </cell>
          <cell r="BR1378">
            <v>0</v>
          </cell>
          <cell r="BS1378">
            <v>1677.6705799481936</v>
          </cell>
          <cell r="BT1378">
            <v>51.620633229175183</v>
          </cell>
          <cell r="BU1378">
            <v>0</v>
          </cell>
          <cell r="BV1378">
            <v>0</v>
          </cell>
          <cell r="BW1378">
            <v>0</v>
          </cell>
          <cell r="BX1378">
            <v>0</v>
          </cell>
          <cell r="BY1378">
            <v>360.86000267698364</v>
          </cell>
          <cell r="BZ1378">
            <v>9.886575415807771</v>
          </cell>
          <cell r="CA1378">
            <v>2723.1293739144303</v>
          </cell>
          <cell r="CB1378">
            <v>73.598091186876488</v>
          </cell>
          <cell r="CC1378">
            <v>0</v>
          </cell>
          <cell r="CD1378">
            <v>0</v>
          </cell>
          <cell r="CE1378">
            <v>0</v>
          </cell>
          <cell r="CF1378">
            <v>0</v>
          </cell>
          <cell r="CG1378">
            <v>0</v>
          </cell>
          <cell r="CH1378">
            <v>0</v>
          </cell>
          <cell r="CI1378">
            <v>0</v>
          </cell>
          <cell r="CJ1378">
            <v>0</v>
          </cell>
          <cell r="CK1378">
            <v>0</v>
          </cell>
          <cell r="CL1378">
            <v>0</v>
          </cell>
          <cell r="CM1378">
            <v>0</v>
          </cell>
          <cell r="CN1378">
            <v>0</v>
          </cell>
          <cell r="CO1378">
            <v>0</v>
          </cell>
          <cell r="CP1378">
            <v>0</v>
          </cell>
          <cell r="CQ1378">
            <v>0</v>
          </cell>
          <cell r="CR1378">
            <v>0</v>
          </cell>
          <cell r="CS1378">
            <v>0</v>
          </cell>
          <cell r="CT1378">
            <v>0</v>
          </cell>
          <cell r="CU1378">
            <v>0</v>
          </cell>
          <cell r="CV1378">
            <v>0</v>
          </cell>
          <cell r="CW1378">
            <v>0</v>
          </cell>
          <cell r="CX1378">
            <v>0</v>
          </cell>
          <cell r="CY1378">
            <v>0</v>
          </cell>
          <cell r="CZ1378">
            <v>0</v>
          </cell>
          <cell r="DA1378">
            <v>0</v>
          </cell>
          <cell r="DB1378">
            <v>0</v>
          </cell>
          <cell r="DC1378">
            <v>0</v>
          </cell>
          <cell r="DD1378">
            <v>47190.399850199676</v>
          </cell>
          <cell r="DE1378">
            <v>0</v>
          </cell>
          <cell r="DG1378">
            <v>46254.16682256855</v>
          </cell>
          <cell r="DH1378">
            <v>0.67470175622049244</v>
          </cell>
          <cell r="DI1378">
            <v>0.03</v>
          </cell>
          <cell r="DJ1378">
            <v>936.23302763107904</v>
          </cell>
          <cell r="DK1378">
            <v>2.0241052686614774E-2</v>
          </cell>
          <cell r="DL1378">
            <v>0</v>
          </cell>
        </row>
        <row r="1379">
          <cell r="A1379" t="str">
            <v>B11200LR4420L12400</v>
          </cell>
          <cell r="B1379" t="str">
            <v>STRUTTURA+CARRO LR4420-LT12400</v>
          </cell>
          <cell r="F1379">
            <v>104293.86978426613</v>
          </cell>
          <cell r="H1379">
            <v>49018.118798605079</v>
          </cell>
          <cell r="I1379">
            <v>0.53</v>
          </cell>
          <cell r="J1379" t="str">
            <v>OK</v>
          </cell>
          <cell r="K1379" t="str">
            <v>RPZZD</v>
          </cell>
          <cell r="L1379">
            <v>0.691360903458482</v>
          </cell>
          <cell r="M1379">
            <v>2.6163248064744172E-2</v>
          </cell>
          <cell r="N1379">
            <v>0</v>
          </cell>
          <cell r="O1379">
            <v>0</v>
          </cell>
          <cell r="P1379">
            <v>0</v>
          </cell>
          <cell r="Q1379">
            <v>5.6456416472871595E-3</v>
          </cell>
          <cell r="R1379">
            <v>0</v>
          </cell>
          <cell r="S1379">
            <v>2.478321565556323E-3</v>
          </cell>
          <cell r="T1379">
            <v>1.8701962542557148E-2</v>
          </cell>
          <cell r="U1379">
            <v>0</v>
          </cell>
          <cell r="V1379">
            <v>0.1547467735288483</v>
          </cell>
          <cell r="W1379">
            <v>0</v>
          </cell>
          <cell r="X1379">
            <v>3.5551099064084227E-2</v>
          </cell>
          <cell r="Y1379">
            <v>0</v>
          </cell>
          <cell r="Z1379">
            <v>0</v>
          </cell>
          <cell r="AA1379">
            <v>7.6468943645845557E-3</v>
          </cell>
          <cell r="AB1379">
            <v>5.7705155763856257E-2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>
            <v>0</v>
          </cell>
          <cell r="AM1379">
            <v>0</v>
          </cell>
          <cell r="AN1379">
            <v>0</v>
          </cell>
          <cell r="AO1379">
            <v>0</v>
          </cell>
          <cell r="AP1379">
            <v>0</v>
          </cell>
          <cell r="AQ1379">
            <v>0</v>
          </cell>
          <cell r="AR1379">
            <v>0</v>
          </cell>
          <cell r="AS1379">
            <v>0</v>
          </cell>
          <cell r="AT1379">
            <v>0</v>
          </cell>
          <cell r="AU1379">
            <v>0</v>
          </cell>
          <cell r="AV1379">
            <v>33889.210898438811</v>
          </cell>
          <cell r="AW1379">
            <v>1282.4732017950043</v>
          </cell>
          <cell r="AX1379">
            <v>35.624255605416785</v>
          </cell>
          <cell r="AY1379">
            <v>0</v>
          </cell>
          <cell r="AZ1379">
            <v>0</v>
          </cell>
          <cell r="BA1379">
            <v>0</v>
          </cell>
          <cell r="BB1379">
            <v>0</v>
          </cell>
          <cell r="BC1379">
            <v>0</v>
          </cell>
          <cell r="BD1379">
            <v>0</v>
          </cell>
          <cell r="BE1379">
            <v>276.73873296107445</v>
          </cell>
          <cell r="BF1379">
            <v>7.6871870266965123</v>
          </cell>
          <cell r="BG1379">
            <v>0</v>
          </cell>
          <cell r="BH1379">
            <v>0</v>
          </cell>
          <cell r="BI1379">
            <v>121.48266092158477</v>
          </cell>
          <cell r="BJ1379">
            <v>2.9272930342550545</v>
          </cell>
          <cell r="BK1379">
            <v>916.73502167812853</v>
          </cell>
          <cell r="BL1379">
            <v>24.124605833634963</v>
          </cell>
          <cell r="BM1379">
            <v>0</v>
          </cell>
          <cell r="BN1379">
            <v>0</v>
          </cell>
          <cell r="BO1379">
            <v>7585.395728537922</v>
          </cell>
          <cell r="BP1379">
            <v>233.39679164732067</v>
          </cell>
          <cell r="BQ1379">
            <v>0</v>
          </cell>
          <cell r="BR1379">
            <v>0</v>
          </cell>
          <cell r="BS1379">
            <v>1742.6479973442586</v>
          </cell>
          <cell r="BT1379">
            <v>53.619938379823338</v>
          </cell>
          <cell r="BU1379">
            <v>0</v>
          </cell>
          <cell r="BV1379">
            <v>0</v>
          </cell>
          <cell r="BW1379">
            <v>0</v>
          </cell>
          <cell r="BX1379">
            <v>0</v>
          </cell>
          <cell r="BY1379">
            <v>374.83637640358944</v>
          </cell>
          <cell r="BZ1379">
            <v>10.269489764481902</v>
          </cell>
          <cell r="CA1379">
            <v>2828.5981805247166</v>
          </cell>
          <cell r="CB1379">
            <v>76.448599473640982</v>
          </cell>
          <cell r="CC1379">
            <v>0</v>
          </cell>
          <cell r="CD1379">
            <v>0</v>
          </cell>
          <cell r="CE1379">
            <v>0</v>
          </cell>
          <cell r="CF1379">
            <v>0</v>
          </cell>
          <cell r="CG1379">
            <v>0</v>
          </cell>
          <cell r="CH1379">
            <v>0</v>
          </cell>
          <cell r="CI1379">
            <v>0</v>
          </cell>
          <cell r="CJ1379">
            <v>0</v>
          </cell>
          <cell r="CK1379">
            <v>0</v>
          </cell>
          <cell r="CL1379">
            <v>0</v>
          </cell>
          <cell r="CM1379">
            <v>0</v>
          </cell>
          <cell r="CN1379">
            <v>0</v>
          </cell>
          <cell r="CO1379">
            <v>0</v>
          </cell>
          <cell r="CP1379">
            <v>0</v>
          </cell>
          <cell r="CQ1379">
            <v>0</v>
          </cell>
          <cell r="CR1379">
            <v>0</v>
          </cell>
          <cell r="CS1379">
            <v>0</v>
          </cell>
          <cell r="CT1379">
            <v>0</v>
          </cell>
          <cell r="CU1379">
            <v>0</v>
          </cell>
          <cell r="CV1379">
            <v>0</v>
          </cell>
          <cell r="CW1379">
            <v>0</v>
          </cell>
          <cell r="CX1379">
            <v>0</v>
          </cell>
          <cell r="CY1379">
            <v>0</v>
          </cell>
          <cell r="CZ1379">
            <v>0</v>
          </cell>
          <cell r="DA1379">
            <v>0</v>
          </cell>
          <cell r="DB1379">
            <v>0</v>
          </cell>
          <cell r="DC1379">
            <v>0</v>
          </cell>
          <cell r="DD1379">
            <v>49018.118798605079</v>
          </cell>
          <cell r="DE1379">
            <v>0</v>
          </cell>
          <cell r="DG1379">
            <v>48045.624776149707</v>
          </cell>
          <cell r="DH1379">
            <v>0.67470175622049244</v>
          </cell>
          <cell r="DI1379">
            <v>0.03</v>
          </cell>
          <cell r="DJ1379">
            <v>972.49402245537033</v>
          </cell>
          <cell r="DK1379">
            <v>2.0241052686614774E-2</v>
          </cell>
          <cell r="DL1379">
            <v>0</v>
          </cell>
        </row>
        <row r="1380">
          <cell r="A1380" t="str">
            <v>B11200LR4420L15150</v>
          </cell>
          <cell r="B1380" t="str">
            <v>STRUTTURA+CARRO LR4420-LT15150</v>
          </cell>
          <cell r="F1380">
            <v>116177.60397240537</v>
          </cell>
          <cell r="H1380">
            <v>54603.473867030523</v>
          </cell>
          <cell r="I1380">
            <v>0.53</v>
          </cell>
          <cell r="J1380" t="str">
            <v>OK</v>
          </cell>
          <cell r="K1380" t="str">
            <v>RPZZD</v>
          </cell>
          <cell r="L1380">
            <v>0.691360903458482</v>
          </cell>
          <cell r="M1380">
            <v>2.6163248064744172E-2</v>
          </cell>
          <cell r="N1380">
            <v>0</v>
          </cell>
          <cell r="O1380">
            <v>0</v>
          </cell>
          <cell r="P1380">
            <v>0</v>
          </cell>
          <cell r="Q1380">
            <v>5.6456416472871595E-3</v>
          </cell>
          <cell r="R1380">
            <v>0</v>
          </cell>
          <cell r="S1380">
            <v>2.478321565556323E-3</v>
          </cell>
          <cell r="T1380">
            <v>1.8701962542557148E-2</v>
          </cell>
          <cell r="U1380">
            <v>0</v>
          </cell>
          <cell r="V1380">
            <v>0.1547467735288483</v>
          </cell>
          <cell r="W1380">
            <v>0</v>
          </cell>
          <cell r="X1380">
            <v>3.5551099064084227E-2</v>
          </cell>
          <cell r="Y1380">
            <v>0</v>
          </cell>
          <cell r="Z1380">
            <v>0</v>
          </cell>
          <cell r="AA1380">
            <v>7.6468943645845557E-3</v>
          </cell>
          <cell r="AB1380">
            <v>5.7705155763856257E-2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>
            <v>0</v>
          </cell>
          <cell r="AM1380">
            <v>0</v>
          </cell>
          <cell r="AN1380">
            <v>0</v>
          </cell>
          <cell r="AO1380">
            <v>0</v>
          </cell>
          <cell r="AP1380">
            <v>0</v>
          </cell>
          <cell r="AQ1380">
            <v>0</v>
          </cell>
          <cell r="AR1380">
            <v>0</v>
          </cell>
          <cell r="AS1380">
            <v>0</v>
          </cell>
          <cell r="AT1380">
            <v>0</v>
          </cell>
          <cell r="AU1380">
            <v>0</v>
          </cell>
          <cell r="AV1380">
            <v>37750.707024681833</v>
          </cell>
          <cell r="AW1380">
            <v>1428.6042319798953</v>
          </cell>
          <cell r="AX1380">
            <v>39.683450888330427</v>
          </cell>
          <cell r="AY1380">
            <v>0</v>
          </cell>
          <cell r="AZ1380">
            <v>0</v>
          </cell>
          <cell r="BA1380">
            <v>0</v>
          </cell>
          <cell r="BB1380">
            <v>0</v>
          </cell>
          <cell r="BC1380">
            <v>0</v>
          </cell>
          <cell r="BD1380">
            <v>0</v>
          </cell>
          <cell r="BE1380">
            <v>308.27164615026356</v>
          </cell>
          <cell r="BF1380">
            <v>8.5631012819517665</v>
          </cell>
          <cell r="BG1380">
            <v>0</v>
          </cell>
          <cell r="BH1380">
            <v>0</v>
          </cell>
          <cell r="BI1380">
            <v>135.32496683895286</v>
          </cell>
          <cell r="BJ1380">
            <v>3.2608425744325991</v>
          </cell>
          <cell r="BK1380">
            <v>1021.1921229547029</v>
          </cell>
          <cell r="BL1380">
            <v>26.873476919860604</v>
          </cell>
          <cell r="BM1380">
            <v>0</v>
          </cell>
          <cell r="BN1380">
            <v>0</v>
          </cell>
          <cell r="BO1380">
            <v>8449.7114043897582</v>
          </cell>
          <cell r="BP1380">
            <v>259.99112013506948</v>
          </cell>
          <cell r="BQ1380">
            <v>0</v>
          </cell>
          <cell r="BR1380">
            <v>0</v>
          </cell>
          <cell r="BS1380">
            <v>1941.2135086899364</v>
          </cell>
          <cell r="BT1380">
            <v>59.729646421228814</v>
          </cell>
          <cell r="BU1380">
            <v>0</v>
          </cell>
          <cell r="BV1380">
            <v>0</v>
          </cell>
          <cell r="BW1380">
            <v>0</v>
          </cell>
          <cell r="BX1380">
            <v>0</v>
          </cell>
          <cell r="BY1380">
            <v>417.54699660053575</v>
          </cell>
          <cell r="BZ1380">
            <v>11.439643742480431</v>
          </cell>
          <cell r="CA1380">
            <v>3150.9019647446507</v>
          </cell>
          <cell r="CB1380">
            <v>85.159512560666229</v>
          </cell>
          <cell r="CC1380">
            <v>0</v>
          </cell>
          <cell r="CD1380">
            <v>0</v>
          </cell>
          <cell r="CE1380">
            <v>0</v>
          </cell>
          <cell r="CF1380">
            <v>0</v>
          </cell>
          <cell r="CG1380">
            <v>0</v>
          </cell>
          <cell r="CH1380">
            <v>0</v>
          </cell>
          <cell r="CI1380">
            <v>0</v>
          </cell>
          <cell r="CJ1380">
            <v>0</v>
          </cell>
          <cell r="CK1380">
            <v>0</v>
          </cell>
          <cell r="CL1380">
            <v>0</v>
          </cell>
          <cell r="CM1380">
            <v>0</v>
          </cell>
          <cell r="CN1380">
            <v>0</v>
          </cell>
          <cell r="CO1380">
            <v>0</v>
          </cell>
          <cell r="CP1380">
            <v>0</v>
          </cell>
          <cell r="CQ1380">
            <v>0</v>
          </cell>
          <cell r="CR1380">
            <v>0</v>
          </cell>
          <cell r="CS1380">
            <v>0</v>
          </cell>
          <cell r="CT1380">
            <v>0</v>
          </cell>
          <cell r="CU1380">
            <v>0</v>
          </cell>
          <cell r="CV1380">
            <v>0</v>
          </cell>
          <cell r="CW1380">
            <v>0</v>
          </cell>
          <cell r="CX1380">
            <v>0</v>
          </cell>
          <cell r="CY1380">
            <v>0</v>
          </cell>
          <cell r="CZ1380">
            <v>0</v>
          </cell>
          <cell r="DA1380">
            <v>0</v>
          </cell>
          <cell r="DB1380">
            <v>0</v>
          </cell>
          <cell r="DC1380">
            <v>0</v>
          </cell>
          <cell r="DD1380">
            <v>54603.473867030523</v>
          </cell>
          <cell r="DE1380">
            <v>0</v>
          </cell>
          <cell r="DG1380">
            <v>53520.169300424095</v>
          </cell>
          <cell r="DH1380">
            <v>0.67470175622049244</v>
          </cell>
          <cell r="DI1380">
            <v>0.03</v>
          </cell>
          <cell r="DJ1380">
            <v>1083.3045666064265</v>
          </cell>
          <cell r="DK1380">
            <v>2.0241052686614771E-2</v>
          </cell>
          <cell r="DL1380">
            <v>0</v>
          </cell>
        </row>
        <row r="1381">
          <cell r="A1381" t="str">
            <v>B11200LR4900L05700</v>
          </cell>
          <cell r="B1381" t="str">
            <v>STRUTTURA+CARRO LR4900-LT05700</v>
          </cell>
          <cell r="F1381">
            <v>75370.79569815057</v>
          </cell>
          <cell r="H1381">
            <v>35424.273978130768</v>
          </cell>
          <cell r="I1381">
            <v>0.53</v>
          </cell>
          <cell r="J1381" t="str">
            <v>OK</v>
          </cell>
          <cell r="K1381" t="str">
            <v>RPZZD</v>
          </cell>
          <cell r="L1381">
            <v>0.691360903458482</v>
          </cell>
          <cell r="M1381">
            <v>2.6163248064744172E-2</v>
          </cell>
          <cell r="N1381">
            <v>0</v>
          </cell>
          <cell r="O1381">
            <v>0</v>
          </cell>
          <cell r="P1381">
            <v>0</v>
          </cell>
          <cell r="Q1381">
            <v>5.6456416472871595E-3</v>
          </cell>
          <cell r="R1381">
            <v>0</v>
          </cell>
          <cell r="S1381">
            <v>2.478321565556323E-3</v>
          </cell>
          <cell r="T1381">
            <v>1.8701962542557148E-2</v>
          </cell>
          <cell r="U1381">
            <v>0</v>
          </cell>
          <cell r="V1381">
            <v>0.1547467735288483</v>
          </cell>
          <cell r="W1381">
            <v>0</v>
          </cell>
          <cell r="X1381">
            <v>3.5551099064084227E-2</v>
          </cell>
          <cell r="Y1381">
            <v>0</v>
          </cell>
          <cell r="Z1381">
            <v>0</v>
          </cell>
          <cell r="AA1381">
            <v>7.6468943645845557E-3</v>
          </cell>
          <cell r="AB1381">
            <v>5.7705155763856257E-2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>
            <v>0</v>
          </cell>
          <cell r="AM1381">
            <v>0</v>
          </cell>
          <cell r="AN1381">
            <v>0</v>
          </cell>
          <cell r="AO1381">
            <v>0</v>
          </cell>
          <cell r="AP1381">
            <v>0</v>
          </cell>
          <cell r="AQ1381">
            <v>0</v>
          </cell>
          <cell r="AR1381">
            <v>0</v>
          </cell>
          <cell r="AS1381">
            <v>0</v>
          </cell>
          <cell r="AT1381">
            <v>0</v>
          </cell>
          <cell r="AU1381">
            <v>0</v>
          </cell>
          <cell r="AV1381">
            <v>24490.958061881283</v>
          </cell>
          <cell r="AW1381">
            <v>926.81406760329719</v>
          </cell>
          <cell r="AX1381">
            <v>25.744835211202698</v>
          </cell>
          <cell r="AY1381">
            <v>0</v>
          </cell>
          <cell r="AZ1381">
            <v>0</v>
          </cell>
          <cell r="BA1381">
            <v>0</v>
          </cell>
          <cell r="BB1381">
            <v>0</v>
          </cell>
          <cell r="BC1381">
            <v>0</v>
          </cell>
          <cell r="BD1381">
            <v>0</v>
          </cell>
          <cell r="BE1381">
            <v>199.99275649584584</v>
          </cell>
          <cell r="BF1381">
            <v>5.555354347106829</v>
          </cell>
          <cell r="BG1381">
            <v>0</v>
          </cell>
          <cell r="BH1381">
            <v>0</v>
          </cell>
          <cell r="BI1381">
            <v>87.792742144177154</v>
          </cell>
          <cell r="BJ1381">
            <v>2.115487762510293</v>
          </cell>
          <cell r="BK1381">
            <v>662.50344503628355</v>
          </cell>
          <cell r="BL1381">
            <v>17.434301185165356</v>
          </cell>
          <cell r="BM1381">
            <v>0</v>
          </cell>
          <cell r="BN1381">
            <v>0</v>
          </cell>
          <cell r="BO1381">
            <v>5481.7921027176762</v>
          </cell>
          <cell r="BP1381">
            <v>168.67052623746696</v>
          </cell>
          <cell r="BQ1381">
            <v>0</v>
          </cell>
          <cell r="BR1381">
            <v>0</v>
          </cell>
          <cell r="BS1381">
            <v>1259.3718734697879</v>
          </cell>
          <cell r="BT1381">
            <v>38.749903799070395</v>
          </cell>
          <cell r="BU1381">
            <v>0</v>
          </cell>
          <cell r="BV1381">
            <v>0</v>
          </cell>
          <cell r="BW1381">
            <v>0</v>
          </cell>
          <cell r="BX1381">
            <v>0</v>
          </cell>
          <cell r="BY1381">
            <v>270.88568105286748</v>
          </cell>
          <cell r="BZ1381">
            <v>7.4215255082977389</v>
          </cell>
          <cell r="CA1381">
            <v>2044.1632477295559</v>
          </cell>
          <cell r="CB1381">
            <v>55.247655344042052</v>
          </cell>
          <cell r="CC1381">
            <v>0</v>
          </cell>
          <cell r="CD1381">
            <v>0</v>
          </cell>
          <cell r="CE1381">
            <v>0</v>
          </cell>
          <cell r="CF1381">
            <v>0</v>
          </cell>
          <cell r="CG1381">
            <v>0</v>
          </cell>
          <cell r="CH1381">
            <v>0</v>
          </cell>
          <cell r="CI1381">
            <v>0</v>
          </cell>
          <cell r="CJ1381">
            <v>0</v>
          </cell>
          <cell r="CK1381">
            <v>0</v>
          </cell>
          <cell r="CL1381">
            <v>0</v>
          </cell>
          <cell r="CM1381">
            <v>0</v>
          </cell>
          <cell r="CN1381">
            <v>0</v>
          </cell>
          <cell r="CO1381">
            <v>0</v>
          </cell>
          <cell r="CP1381">
            <v>0</v>
          </cell>
          <cell r="CQ1381">
            <v>0</v>
          </cell>
          <cell r="CR1381">
            <v>0</v>
          </cell>
          <cell r="CS1381">
            <v>0</v>
          </cell>
          <cell r="CT1381">
            <v>0</v>
          </cell>
          <cell r="CU1381">
            <v>0</v>
          </cell>
          <cell r="CV1381">
            <v>0</v>
          </cell>
          <cell r="CW1381">
            <v>0</v>
          </cell>
          <cell r="CX1381">
            <v>0</v>
          </cell>
          <cell r="CY1381">
            <v>0</v>
          </cell>
          <cell r="CZ1381">
            <v>0</v>
          </cell>
          <cell r="DA1381">
            <v>0</v>
          </cell>
          <cell r="DB1381">
            <v>0</v>
          </cell>
          <cell r="DC1381">
            <v>0</v>
          </cell>
          <cell r="DD1381">
            <v>35424.273978130776</v>
          </cell>
          <cell r="DE1381">
            <v>0</v>
          </cell>
          <cell r="DG1381">
            <v>34721.4747777964</v>
          </cell>
          <cell r="DH1381">
            <v>0.67470175622049244</v>
          </cell>
          <cell r="DI1381">
            <v>0.03</v>
          </cell>
          <cell r="DJ1381">
            <v>702.79920033434291</v>
          </cell>
          <cell r="DK1381">
            <v>2.0241052686614774E-2</v>
          </cell>
          <cell r="DL1381">
            <v>0</v>
          </cell>
        </row>
        <row r="1382">
          <cell r="A1382" t="str">
            <v>B11200LR4900L08900</v>
          </cell>
          <cell r="B1382" t="str">
            <v>STRUTTURA+CARRO LR4900-LT08900</v>
          </cell>
          <cell r="F1382">
            <v>89198.911746295766</v>
          </cell>
          <cell r="H1382">
            <v>41923.488520759005</v>
          </cell>
          <cell r="I1382">
            <v>0.53</v>
          </cell>
          <cell r="J1382" t="str">
            <v>OK</v>
          </cell>
          <cell r="K1382" t="str">
            <v>RPZZD</v>
          </cell>
          <cell r="L1382">
            <v>0.691360903458482</v>
          </cell>
          <cell r="M1382">
            <v>2.6163248064744172E-2</v>
          </cell>
          <cell r="N1382">
            <v>0</v>
          </cell>
          <cell r="O1382">
            <v>0</v>
          </cell>
          <cell r="P1382">
            <v>0</v>
          </cell>
          <cell r="Q1382">
            <v>5.6456416472871595E-3</v>
          </cell>
          <cell r="R1382">
            <v>0</v>
          </cell>
          <cell r="S1382">
            <v>2.478321565556323E-3</v>
          </cell>
          <cell r="T1382">
            <v>1.8701962542557148E-2</v>
          </cell>
          <cell r="U1382">
            <v>0</v>
          </cell>
          <cell r="V1382">
            <v>0.1547467735288483</v>
          </cell>
          <cell r="W1382">
            <v>0</v>
          </cell>
          <cell r="X1382">
            <v>3.5551099064084227E-2</v>
          </cell>
          <cell r="Y1382">
            <v>0</v>
          </cell>
          <cell r="Z1382">
            <v>0</v>
          </cell>
          <cell r="AA1382">
            <v>7.6468943645845557E-3</v>
          </cell>
          <cell r="AB1382">
            <v>5.7705155763856257E-2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>
            <v>0</v>
          </cell>
          <cell r="AM1382">
            <v>0</v>
          </cell>
          <cell r="AN1382">
            <v>0</v>
          </cell>
          <cell r="AO1382">
            <v>0</v>
          </cell>
          <cell r="AP1382">
            <v>0</v>
          </cell>
          <cell r="AQ1382">
            <v>0</v>
          </cell>
          <cell r="AR1382">
            <v>0</v>
          </cell>
          <cell r="AS1382">
            <v>0</v>
          </cell>
          <cell r="AT1382">
            <v>0</v>
          </cell>
          <cell r="AU1382">
            <v>0</v>
          </cell>
          <cell r="AV1382">
            <v>28984.260899843244</v>
          </cell>
          <cell r="AW1382">
            <v>1096.8546299080726</v>
          </cell>
          <cell r="AX1382">
            <v>30.468184164113129</v>
          </cell>
          <cell r="AY1382">
            <v>0</v>
          </cell>
          <cell r="AZ1382">
            <v>0</v>
          </cell>
          <cell r="BA1382">
            <v>0</v>
          </cell>
          <cell r="BB1382">
            <v>0</v>
          </cell>
          <cell r="BC1382">
            <v>0</v>
          </cell>
          <cell r="BD1382">
            <v>0</v>
          </cell>
          <cell r="BE1382">
            <v>236.68499279236218</v>
          </cell>
          <cell r="BF1382">
            <v>6.5745831331211715</v>
          </cell>
          <cell r="BG1382">
            <v>0</v>
          </cell>
          <cell r="BH1382">
            <v>0</v>
          </cell>
          <cell r="BI1382">
            <v>103.89988570435</v>
          </cell>
          <cell r="BJ1382">
            <v>2.5036117037192769</v>
          </cell>
          <cell r="BK1382">
            <v>784.05151196855945</v>
          </cell>
          <cell r="BL1382">
            <v>20.632934525488405</v>
          </cell>
          <cell r="BM1382">
            <v>0</v>
          </cell>
          <cell r="BN1382">
            <v>0</v>
          </cell>
          <cell r="BO1382">
            <v>6487.5245836611657</v>
          </cell>
          <cell r="BP1382">
            <v>199.61614103572816</v>
          </cell>
          <cell r="BQ1382">
            <v>0</v>
          </cell>
          <cell r="BR1382">
            <v>0</v>
          </cell>
          <cell r="BS1382">
            <v>1490.4260935135012</v>
          </cell>
          <cell r="BT1382">
            <v>45.859264415800034</v>
          </cell>
          <cell r="BU1382">
            <v>0</v>
          </cell>
          <cell r="BV1382">
            <v>0</v>
          </cell>
          <cell r="BW1382">
            <v>0</v>
          </cell>
          <cell r="BX1382">
            <v>0</v>
          </cell>
          <cell r="BY1382">
            <v>320.58448811311735</v>
          </cell>
          <cell r="BZ1382">
            <v>8.7831366606333514</v>
          </cell>
          <cell r="CA1382">
            <v>2419.201435254638</v>
          </cell>
          <cell r="CB1382">
            <v>65.383822574449681</v>
          </cell>
          <cell r="CC1382">
            <v>0</v>
          </cell>
          <cell r="CD1382">
            <v>0</v>
          </cell>
          <cell r="CE1382">
            <v>0</v>
          </cell>
          <cell r="CF1382">
            <v>0</v>
          </cell>
          <cell r="CG1382">
            <v>0</v>
          </cell>
          <cell r="CH1382">
            <v>0</v>
          </cell>
          <cell r="CI1382">
            <v>0</v>
          </cell>
          <cell r="CJ1382">
            <v>0</v>
          </cell>
          <cell r="CK1382">
            <v>0</v>
          </cell>
          <cell r="CL1382">
            <v>0</v>
          </cell>
          <cell r="CM1382">
            <v>0</v>
          </cell>
          <cell r="CN1382">
            <v>0</v>
          </cell>
          <cell r="CO1382">
            <v>0</v>
          </cell>
          <cell r="CP1382">
            <v>0</v>
          </cell>
          <cell r="CQ1382">
            <v>0</v>
          </cell>
          <cell r="CR1382">
            <v>0</v>
          </cell>
          <cell r="CS1382">
            <v>0</v>
          </cell>
          <cell r="CT1382">
            <v>0</v>
          </cell>
          <cell r="CU1382">
            <v>0</v>
          </cell>
          <cell r="CV1382">
            <v>0</v>
          </cell>
          <cell r="CW1382">
            <v>0</v>
          </cell>
          <cell r="CX1382">
            <v>0</v>
          </cell>
          <cell r="CY1382">
            <v>0</v>
          </cell>
          <cell r="CZ1382">
            <v>0</v>
          </cell>
          <cell r="DA1382">
            <v>0</v>
          </cell>
          <cell r="DB1382">
            <v>0</v>
          </cell>
          <cell r="DC1382">
            <v>0</v>
          </cell>
          <cell r="DD1382">
            <v>41923.48852075902</v>
          </cell>
          <cell r="DE1382">
            <v>0</v>
          </cell>
          <cell r="DG1382">
            <v>41091.748278861429</v>
          </cell>
          <cell r="DH1382">
            <v>0.67470175622049244</v>
          </cell>
          <cell r="DI1382">
            <v>0.03</v>
          </cell>
          <cell r="DJ1382">
            <v>831.74024189754607</v>
          </cell>
          <cell r="DK1382">
            <v>2.0241052686614771E-2</v>
          </cell>
          <cell r="DL1382">
            <v>0</v>
          </cell>
        </row>
        <row r="1383">
          <cell r="A1383" t="str">
            <v>B11200LR4900L11500</v>
          </cell>
          <cell r="B1383" t="str">
            <v>STRUTTURA+CARRO LR4900-LT11500</v>
          </cell>
          <cell r="F1383">
            <v>100433.46819835526</v>
          </cell>
          <cell r="H1383">
            <v>47203.730053226966</v>
          </cell>
          <cell r="I1383">
            <v>0.53</v>
          </cell>
          <cell r="J1383" t="str">
            <v>OK</v>
          </cell>
          <cell r="K1383" t="str">
            <v>RPZZD</v>
          </cell>
          <cell r="L1383">
            <v>0.691360903458482</v>
          </cell>
          <cell r="M1383">
            <v>2.6163248064744172E-2</v>
          </cell>
          <cell r="N1383">
            <v>0</v>
          </cell>
          <cell r="O1383">
            <v>0</v>
          </cell>
          <cell r="P1383">
            <v>0</v>
          </cell>
          <cell r="Q1383">
            <v>5.6456416472871595E-3</v>
          </cell>
          <cell r="R1383">
            <v>0</v>
          </cell>
          <cell r="S1383">
            <v>2.478321565556323E-3</v>
          </cell>
          <cell r="T1383">
            <v>1.8701962542557148E-2</v>
          </cell>
          <cell r="U1383">
            <v>0</v>
          </cell>
          <cell r="V1383">
            <v>0.1547467735288483</v>
          </cell>
          <cell r="W1383">
            <v>0</v>
          </cell>
          <cell r="X1383">
            <v>3.5551099064084227E-2</v>
          </cell>
          <cell r="Y1383">
            <v>0</v>
          </cell>
          <cell r="Z1383">
            <v>0</v>
          </cell>
          <cell r="AA1383">
            <v>7.6468943645845557E-3</v>
          </cell>
          <cell r="AB1383">
            <v>5.7705155763856257E-2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>
            <v>0</v>
          </cell>
          <cell r="AM1383">
            <v>0</v>
          </cell>
          <cell r="AN1383">
            <v>0</v>
          </cell>
          <cell r="AO1383">
            <v>0</v>
          </cell>
          <cell r="AP1383">
            <v>0</v>
          </cell>
          <cell r="AQ1383">
            <v>0</v>
          </cell>
          <cell r="AR1383">
            <v>0</v>
          </cell>
          <cell r="AS1383">
            <v>0</v>
          </cell>
          <cell r="AT1383">
            <v>0</v>
          </cell>
          <cell r="AU1383">
            <v>0</v>
          </cell>
          <cell r="AV1383">
            <v>32634.813456209293</v>
          </cell>
          <cell r="AW1383">
            <v>1235.0028989637967</v>
          </cell>
          <cell r="AX1383">
            <v>34.305636082327688</v>
          </cell>
          <cell r="AY1383">
            <v>0</v>
          </cell>
          <cell r="AZ1383">
            <v>0</v>
          </cell>
          <cell r="BA1383">
            <v>0</v>
          </cell>
          <cell r="BB1383">
            <v>0</v>
          </cell>
          <cell r="BC1383">
            <v>0</v>
          </cell>
          <cell r="BD1383">
            <v>0</v>
          </cell>
          <cell r="BE1383">
            <v>266.4953442957987</v>
          </cell>
          <cell r="BF1383">
            <v>7.402648452661075</v>
          </cell>
          <cell r="BG1383">
            <v>0</v>
          </cell>
          <cell r="BH1383">
            <v>0</v>
          </cell>
          <cell r="BI1383">
            <v>116.98602216561152</v>
          </cell>
          <cell r="BJ1383">
            <v>2.8189402931472656</v>
          </cell>
          <cell r="BK1383">
            <v>882.80239132442978</v>
          </cell>
          <cell r="BL1383">
            <v>23.23164187695868</v>
          </cell>
          <cell r="BM1383">
            <v>0</v>
          </cell>
          <cell r="BN1383">
            <v>0</v>
          </cell>
          <cell r="BO1383">
            <v>7304.624924263604</v>
          </cell>
          <cell r="BP1383">
            <v>224.75768997734167</v>
          </cell>
          <cell r="BQ1383">
            <v>0</v>
          </cell>
          <cell r="BR1383">
            <v>0</v>
          </cell>
          <cell r="BS1383">
            <v>1678.1444833165617</v>
          </cell>
          <cell r="BT1383">
            <v>51.635214871278819</v>
          </cell>
          <cell r="BU1383">
            <v>0</v>
          </cell>
          <cell r="BV1383">
            <v>0</v>
          </cell>
          <cell r="BW1383">
            <v>0</v>
          </cell>
          <cell r="BX1383">
            <v>0</v>
          </cell>
          <cell r="BY1383">
            <v>360.96193733139194</v>
          </cell>
          <cell r="BZ1383">
            <v>9.8893681460655323</v>
          </cell>
          <cell r="CA1383">
            <v>2723.8985953564847</v>
          </cell>
          <cell r="CB1383">
            <v>73.618880955580664</v>
          </cell>
          <cell r="CC1383">
            <v>0</v>
          </cell>
          <cell r="CD1383">
            <v>0</v>
          </cell>
          <cell r="CE1383">
            <v>0</v>
          </cell>
          <cell r="CF1383">
            <v>0</v>
          </cell>
          <cell r="CG1383">
            <v>0</v>
          </cell>
          <cell r="CH1383">
            <v>0</v>
          </cell>
          <cell r="CI1383">
            <v>0</v>
          </cell>
          <cell r="CJ1383">
            <v>0</v>
          </cell>
          <cell r="CK1383">
            <v>0</v>
          </cell>
          <cell r="CL1383">
            <v>0</v>
          </cell>
          <cell r="CM1383">
            <v>0</v>
          </cell>
          <cell r="CN1383">
            <v>0</v>
          </cell>
          <cell r="CO1383">
            <v>0</v>
          </cell>
          <cell r="CP1383">
            <v>0</v>
          </cell>
          <cell r="CQ1383">
            <v>0</v>
          </cell>
          <cell r="CR1383">
            <v>0</v>
          </cell>
          <cell r="CS1383">
            <v>0</v>
          </cell>
          <cell r="CT1383">
            <v>0</v>
          </cell>
          <cell r="CU1383">
            <v>0</v>
          </cell>
          <cell r="CV1383">
            <v>0</v>
          </cell>
          <cell r="CW1383">
            <v>0</v>
          </cell>
          <cell r="CX1383">
            <v>0</v>
          </cell>
          <cell r="CY1383">
            <v>0</v>
          </cell>
          <cell r="CZ1383">
            <v>0</v>
          </cell>
          <cell r="DA1383">
            <v>0</v>
          </cell>
          <cell r="DB1383">
            <v>0</v>
          </cell>
          <cell r="DC1383">
            <v>0</v>
          </cell>
          <cell r="DD1383">
            <v>47203.730053226973</v>
          </cell>
          <cell r="DE1383">
            <v>0</v>
          </cell>
          <cell r="DG1383">
            <v>46267.232561290024</v>
          </cell>
          <cell r="DH1383">
            <v>0.67470175622049244</v>
          </cell>
          <cell r="DI1383">
            <v>0.03</v>
          </cell>
          <cell r="DJ1383">
            <v>936.49749193692992</v>
          </cell>
          <cell r="DK1383">
            <v>2.0241052686614771E-2</v>
          </cell>
          <cell r="DL1383">
            <v>0</v>
          </cell>
        </row>
        <row r="1384">
          <cell r="A1384" t="str">
            <v>B11200LR4900L12400</v>
          </cell>
          <cell r="B1384" t="str">
            <v>STRUTTURA+CARRO LR4900-LT12400</v>
          </cell>
          <cell r="F1384">
            <v>104325.38326660026</v>
          </cell>
          <cell r="H1384">
            <v>49032.930135302115</v>
          </cell>
          <cell r="I1384">
            <v>0.53</v>
          </cell>
          <cell r="J1384" t="str">
            <v>OK</v>
          </cell>
          <cell r="K1384" t="str">
            <v>RPZZD</v>
          </cell>
          <cell r="L1384">
            <v>0.691360903458482</v>
          </cell>
          <cell r="M1384">
            <v>2.6163248064744172E-2</v>
          </cell>
          <cell r="N1384">
            <v>0</v>
          </cell>
          <cell r="O1384">
            <v>0</v>
          </cell>
          <cell r="P1384">
            <v>0</v>
          </cell>
          <cell r="Q1384">
            <v>5.6456416472871595E-3</v>
          </cell>
          <cell r="R1384">
            <v>0</v>
          </cell>
          <cell r="S1384">
            <v>2.478321565556323E-3</v>
          </cell>
          <cell r="T1384">
            <v>1.8701962542557148E-2</v>
          </cell>
          <cell r="U1384">
            <v>0</v>
          </cell>
          <cell r="V1384">
            <v>0.1547467735288483</v>
          </cell>
          <cell r="W1384">
            <v>0</v>
          </cell>
          <cell r="X1384">
            <v>3.5551099064084227E-2</v>
          </cell>
          <cell r="Y1384">
            <v>0</v>
          </cell>
          <cell r="Z1384">
            <v>0</v>
          </cell>
          <cell r="AA1384">
            <v>7.6468943645845557E-3</v>
          </cell>
          <cell r="AB1384">
            <v>5.7705155763856257E-2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>
            <v>0</v>
          </cell>
          <cell r="AM1384">
            <v>0</v>
          </cell>
          <cell r="AN1384">
            <v>0</v>
          </cell>
          <cell r="AO1384">
            <v>0</v>
          </cell>
          <cell r="AP1384">
            <v>0</v>
          </cell>
          <cell r="AQ1384">
            <v>0</v>
          </cell>
          <cell r="AR1384">
            <v>0</v>
          </cell>
          <cell r="AS1384">
            <v>0</v>
          </cell>
          <cell r="AT1384">
            <v>0</v>
          </cell>
          <cell r="AU1384">
            <v>0</v>
          </cell>
          <cell r="AV1384">
            <v>33899.450877559095</v>
          </cell>
          <cell r="AW1384">
            <v>1282.8607144711793</v>
          </cell>
          <cell r="AX1384">
            <v>35.635019846421649</v>
          </cell>
          <cell r="AY1384">
            <v>0</v>
          </cell>
          <cell r="AZ1384">
            <v>0</v>
          </cell>
          <cell r="BA1384">
            <v>0</v>
          </cell>
          <cell r="BB1384">
            <v>0</v>
          </cell>
          <cell r="BC1384">
            <v>0</v>
          </cell>
          <cell r="BD1384">
            <v>0</v>
          </cell>
          <cell r="BE1384">
            <v>276.82235246038323</v>
          </cell>
          <cell r="BF1384">
            <v>7.6895097905662011</v>
          </cell>
          <cell r="BG1384">
            <v>0</v>
          </cell>
          <cell r="BH1384">
            <v>0</v>
          </cell>
          <cell r="BI1384">
            <v>121.51936817673575</v>
          </cell>
          <cell r="BJ1384">
            <v>2.9281775464273676</v>
          </cell>
          <cell r="BK1384">
            <v>917.0120227422417</v>
          </cell>
          <cell r="BL1384">
            <v>24.131895335322149</v>
          </cell>
          <cell r="BM1384">
            <v>0</v>
          </cell>
          <cell r="BN1384">
            <v>0</v>
          </cell>
          <cell r="BO1384">
            <v>7587.6877351034373</v>
          </cell>
          <cell r="BP1384">
            <v>233.4673149262596</v>
          </cell>
          <cell r="BQ1384">
            <v>0</v>
          </cell>
          <cell r="BR1384">
            <v>0</v>
          </cell>
          <cell r="BS1384">
            <v>1743.1745566424463</v>
          </cell>
          <cell r="BT1384">
            <v>53.636140204382961</v>
          </cell>
          <cell r="BU1384">
            <v>0</v>
          </cell>
          <cell r="BV1384">
            <v>0</v>
          </cell>
          <cell r="BW1384">
            <v>0</v>
          </cell>
          <cell r="BX1384">
            <v>0</v>
          </cell>
          <cell r="BY1384">
            <v>374.94963713070996</v>
          </cell>
          <cell r="BZ1384">
            <v>10.272592798101643</v>
          </cell>
          <cell r="CA1384">
            <v>2829.4528710158902</v>
          </cell>
          <cell r="CB1384">
            <v>76.471699216645675</v>
          </cell>
          <cell r="CC1384">
            <v>0</v>
          </cell>
          <cell r="CD1384">
            <v>0</v>
          </cell>
          <cell r="CE1384">
            <v>0</v>
          </cell>
          <cell r="CF1384">
            <v>0</v>
          </cell>
          <cell r="CG1384">
            <v>0</v>
          </cell>
          <cell r="CH1384">
            <v>0</v>
          </cell>
          <cell r="CI1384">
            <v>0</v>
          </cell>
          <cell r="CJ1384">
            <v>0</v>
          </cell>
          <cell r="CK1384">
            <v>0</v>
          </cell>
          <cell r="CL1384">
            <v>0</v>
          </cell>
          <cell r="CM1384">
            <v>0</v>
          </cell>
          <cell r="CN1384">
            <v>0</v>
          </cell>
          <cell r="CO1384">
            <v>0</v>
          </cell>
          <cell r="CP1384">
            <v>0</v>
          </cell>
          <cell r="CQ1384">
            <v>0</v>
          </cell>
          <cell r="CR1384">
            <v>0</v>
          </cell>
          <cell r="CS1384">
            <v>0</v>
          </cell>
          <cell r="CT1384">
            <v>0</v>
          </cell>
          <cell r="CU1384">
            <v>0</v>
          </cell>
          <cell r="CV1384">
            <v>0</v>
          </cell>
          <cell r="CW1384">
            <v>0</v>
          </cell>
          <cell r="CX1384">
            <v>0</v>
          </cell>
          <cell r="CY1384">
            <v>0</v>
          </cell>
          <cell r="CZ1384">
            <v>0</v>
          </cell>
          <cell r="DA1384">
            <v>0</v>
          </cell>
          <cell r="DB1384">
            <v>0</v>
          </cell>
          <cell r="DC1384">
            <v>0</v>
          </cell>
          <cell r="DD1384">
            <v>49032.930135302115</v>
          </cell>
          <cell r="DE1384">
            <v>0</v>
          </cell>
          <cell r="DG1384">
            <v>48060.142263618014</v>
          </cell>
          <cell r="DH1384">
            <v>0.67470175622049244</v>
          </cell>
          <cell r="DI1384">
            <v>0.03</v>
          </cell>
          <cell r="DJ1384">
            <v>972.7878716840936</v>
          </cell>
          <cell r="DK1384">
            <v>2.0241052686614774E-2</v>
          </cell>
          <cell r="DL1384">
            <v>0</v>
          </cell>
        </row>
        <row r="1385">
          <cell r="A1385" t="str">
            <v>B11200LR4900L15150</v>
          </cell>
          <cell r="B1385" t="str">
            <v>STRUTTURA+CARRO LR4900-LT15150</v>
          </cell>
          <cell r="F1385">
            <v>116205.96610650612</v>
          </cell>
          <cell r="H1385">
            <v>54616.804070057871</v>
          </cell>
          <cell r="I1385">
            <v>0.53</v>
          </cell>
          <cell r="J1385" t="str">
            <v>OK</v>
          </cell>
          <cell r="K1385" t="str">
            <v>RPZZD</v>
          </cell>
          <cell r="L1385">
            <v>0.691360903458482</v>
          </cell>
          <cell r="M1385">
            <v>2.6163248064744172E-2</v>
          </cell>
          <cell r="N1385">
            <v>0</v>
          </cell>
          <cell r="O1385">
            <v>0</v>
          </cell>
          <cell r="P1385">
            <v>0</v>
          </cell>
          <cell r="Q1385">
            <v>5.6456416472871595E-3</v>
          </cell>
          <cell r="R1385">
            <v>0</v>
          </cell>
          <cell r="S1385">
            <v>2.478321565556323E-3</v>
          </cell>
          <cell r="T1385">
            <v>1.8701962542557148E-2</v>
          </cell>
          <cell r="U1385">
            <v>0</v>
          </cell>
          <cell r="V1385">
            <v>0.1547467735288483</v>
          </cell>
          <cell r="W1385">
            <v>0</v>
          </cell>
          <cell r="X1385">
            <v>3.5551099064084227E-2</v>
          </cell>
          <cell r="Y1385">
            <v>0</v>
          </cell>
          <cell r="Z1385">
            <v>0</v>
          </cell>
          <cell r="AA1385">
            <v>7.6468943645845557E-3</v>
          </cell>
          <cell r="AB1385">
            <v>5.7705155763856257E-2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>
            <v>0</v>
          </cell>
          <cell r="AM1385">
            <v>0</v>
          </cell>
          <cell r="AN1385">
            <v>0</v>
          </cell>
          <cell r="AO1385">
            <v>0</v>
          </cell>
          <cell r="AP1385">
            <v>0</v>
          </cell>
          <cell r="AQ1385">
            <v>0</v>
          </cell>
          <cell r="AR1385">
            <v>0</v>
          </cell>
          <cell r="AS1385">
            <v>0</v>
          </cell>
          <cell r="AT1385">
            <v>0</v>
          </cell>
          <cell r="AU1385">
            <v>0</v>
          </cell>
          <cell r="AV1385">
            <v>37759.923005890108</v>
          </cell>
          <cell r="AW1385">
            <v>1428.9529933884533</v>
          </cell>
          <cell r="AX1385">
            <v>39.693138705234816</v>
          </cell>
          <cell r="AY1385">
            <v>0</v>
          </cell>
          <cell r="AZ1385">
            <v>0</v>
          </cell>
          <cell r="BA1385">
            <v>0</v>
          </cell>
          <cell r="BB1385">
            <v>0</v>
          </cell>
          <cell r="BC1385">
            <v>0</v>
          </cell>
          <cell r="BD1385">
            <v>0</v>
          </cell>
          <cell r="BE1385">
            <v>308.34690369964153</v>
          </cell>
          <cell r="BF1385">
            <v>8.5651917694344863</v>
          </cell>
          <cell r="BG1385">
            <v>0</v>
          </cell>
          <cell r="BH1385">
            <v>0</v>
          </cell>
          <cell r="BI1385">
            <v>135.35800336858878</v>
          </cell>
          <cell r="BJ1385">
            <v>3.2616386353876816</v>
          </cell>
          <cell r="BK1385">
            <v>1021.4414239124051</v>
          </cell>
          <cell r="BL1385">
            <v>26.88003747137908</v>
          </cell>
          <cell r="BM1385">
            <v>0</v>
          </cell>
          <cell r="BN1385">
            <v>0</v>
          </cell>
          <cell r="BO1385">
            <v>8451.7742102987249</v>
          </cell>
          <cell r="BP1385">
            <v>260.05459108611461</v>
          </cell>
          <cell r="BQ1385">
            <v>0</v>
          </cell>
          <cell r="BR1385">
            <v>0</v>
          </cell>
          <cell r="BS1385">
            <v>1941.6874120583059</v>
          </cell>
          <cell r="BT1385">
            <v>59.744228063332486</v>
          </cell>
          <cell r="BU1385">
            <v>0</v>
          </cell>
          <cell r="BV1385">
            <v>0</v>
          </cell>
          <cell r="BW1385">
            <v>0</v>
          </cell>
          <cell r="BX1385">
            <v>0</v>
          </cell>
          <cell r="BY1385">
            <v>417.64893125494439</v>
          </cell>
          <cell r="BZ1385">
            <v>11.442436472738203</v>
          </cell>
          <cell r="CA1385">
            <v>3151.6711861867079</v>
          </cell>
          <cell r="CB1385">
            <v>85.180302329370491</v>
          </cell>
          <cell r="CC1385">
            <v>0</v>
          </cell>
          <cell r="CD1385">
            <v>0</v>
          </cell>
          <cell r="CE1385">
            <v>0</v>
          </cell>
          <cell r="CF1385">
            <v>0</v>
          </cell>
          <cell r="CG1385">
            <v>0</v>
          </cell>
          <cell r="CH1385">
            <v>0</v>
          </cell>
          <cell r="CI1385">
            <v>0</v>
          </cell>
          <cell r="CJ1385">
            <v>0</v>
          </cell>
          <cell r="CK1385">
            <v>0</v>
          </cell>
          <cell r="CL1385">
            <v>0</v>
          </cell>
          <cell r="CM1385">
            <v>0</v>
          </cell>
          <cell r="CN1385">
            <v>0</v>
          </cell>
          <cell r="CO1385">
            <v>0</v>
          </cell>
          <cell r="CP1385">
            <v>0</v>
          </cell>
          <cell r="CQ1385">
            <v>0</v>
          </cell>
          <cell r="CR1385">
            <v>0</v>
          </cell>
          <cell r="CS1385">
            <v>0</v>
          </cell>
          <cell r="CT1385">
            <v>0</v>
          </cell>
          <cell r="CU1385">
            <v>0</v>
          </cell>
          <cell r="CV1385">
            <v>0</v>
          </cell>
          <cell r="CW1385">
            <v>0</v>
          </cell>
          <cell r="CX1385">
            <v>0</v>
          </cell>
          <cell r="CY1385">
            <v>0</v>
          </cell>
          <cell r="CZ1385">
            <v>0</v>
          </cell>
          <cell r="DA1385">
            <v>0</v>
          </cell>
          <cell r="DB1385">
            <v>0</v>
          </cell>
          <cell r="DC1385">
            <v>0</v>
          </cell>
          <cell r="DD1385">
            <v>54616.804070057879</v>
          </cell>
          <cell r="DE1385">
            <v>0</v>
          </cell>
          <cell r="DG1385">
            <v>53533.235039145569</v>
          </cell>
          <cell r="DH1385">
            <v>0.67470175622049244</v>
          </cell>
          <cell r="DI1385">
            <v>0.03</v>
          </cell>
          <cell r="DJ1385">
            <v>1083.5690309122774</v>
          </cell>
          <cell r="DK1385">
            <v>2.0241052686614771E-2</v>
          </cell>
          <cell r="DL1385">
            <v>0</v>
          </cell>
        </row>
        <row r="1386">
          <cell r="A1386" t="str">
            <v>B11200LR5620L05700</v>
          </cell>
          <cell r="B1386" t="str">
            <v>STRUTTURA+CARRO LR5620-LT05700</v>
          </cell>
          <cell r="F1386">
            <v>75418.065921651592</v>
          </cell>
          <cell r="H1386">
            <v>35446.490983176249</v>
          </cell>
          <cell r="I1386">
            <v>0.53</v>
          </cell>
          <cell r="J1386" t="str">
            <v>OK</v>
          </cell>
          <cell r="K1386" t="str">
            <v>RPZZD</v>
          </cell>
          <cell r="L1386">
            <v>0.691360903458482</v>
          </cell>
          <cell r="M1386">
            <v>2.6163248064744172E-2</v>
          </cell>
          <cell r="N1386">
            <v>0</v>
          </cell>
          <cell r="O1386">
            <v>0</v>
          </cell>
          <cell r="P1386">
            <v>0</v>
          </cell>
          <cell r="Q1386">
            <v>5.6456416472871595E-3</v>
          </cell>
          <cell r="R1386">
            <v>0</v>
          </cell>
          <cell r="S1386">
            <v>2.478321565556323E-3</v>
          </cell>
          <cell r="T1386">
            <v>1.8701962542557148E-2</v>
          </cell>
          <cell r="U1386">
            <v>0</v>
          </cell>
          <cell r="V1386">
            <v>0.1547467735288483</v>
          </cell>
          <cell r="W1386">
            <v>0</v>
          </cell>
          <cell r="X1386">
            <v>3.5551099064084227E-2</v>
          </cell>
          <cell r="Y1386">
            <v>0</v>
          </cell>
          <cell r="Z1386">
            <v>0</v>
          </cell>
          <cell r="AA1386">
            <v>7.6468943645845557E-3</v>
          </cell>
          <cell r="AB1386">
            <v>5.7705155763856257E-2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>
            <v>0</v>
          </cell>
          <cell r="AM1386">
            <v>0</v>
          </cell>
          <cell r="AN1386">
            <v>0</v>
          </cell>
          <cell r="AO1386">
            <v>0</v>
          </cell>
          <cell r="AP1386">
            <v>0</v>
          </cell>
          <cell r="AQ1386">
            <v>0</v>
          </cell>
          <cell r="AR1386">
            <v>0</v>
          </cell>
          <cell r="AS1386">
            <v>0</v>
          </cell>
          <cell r="AT1386">
            <v>0</v>
          </cell>
          <cell r="AU1386">
            <v>0</v>
          </cell>
          <cell r="AV1386">
            <v>24506.318030561666</v>
          </cell>
          <cell r="AW1386">
            <v>927.39533661755775</v>
          </cell>
          <cell r="AX1386">
            <v>25.760981572709937</v>
          </cell>
          <cell r="AY1386">
            <v>0</v>
          </cell>
          <cell r="AZ1386">
            <v>0</v>
          </cell>
          <cell r="BA1386">
            <v>0</v>
          </cell>
          <cell r="BB1386">
            <v>0</v>
          </cell>
          <cell r="BC1386">
            <v>0</v>
          </cell>
          <cell r="BD1386">
            <v>0</v>
          </cell>
          <cell r="BE1386">
            <v>200.11818574480861</v>
          </cell>
          <cell r="BF1386">
            <v>5.5588384929113506</v>
          </cell>
          <cell r="BG1386">
            <v>0</v>
          </cell>
          <cell r="BH1386">
            <v>0</v>
          </cell>
          <cell r="BI1386">
            <v>87.847803026903449</v>
          </cell>
          <cell r="BJ1386">
            <v>2.116814530768758</v>
          </cell>
          <cell r="BK1386">
            <v>662.91894663245193</v>
          </cell>
          <cell r="BL1386">
            <v>17.445235437696102</v>
          </cell>
          <cell r="BM1386">
            <v>0</v>
          </cell>
          <cell r="BN1386">
            <v>0</v>
          </cell>
          <cell r="BO1386">
            <v>5485.2301125659387</v>
          </cell>
          <cell r="BP1386">
            <v>168.77631115587505</v>
          </cell>
          <cell r="BQ1386">
            <v>0</v>
          </cell>
          <cell r="BR1386">
            <v>0</v>
          </cell>
          <cell r="BS1386">
            <v>1260.1617124170671</v>
          </cell>
          <cell r="BT1386">
            <v>38.774206535909755</v>
          </cell>
          <cell r="BU1386">
            <v>0</v>
          </cell>
          <cell r="BV1386">
            <v>0</v>
          </cell>
          <cell r="BW1386">
            <v>0</v>
          </cell>
          <cell r="BX1386">
            <v>0</v>
          </cell>
          <cell r="BY1386">
            <v>271.05557214354775</v>
          </cell>
          <cell r="BZ1386">
            <v>7.4261800587273354</v>
          </cell>
          <cell r="CA1386">
            <v>2045.4452834663118</v>
          </cell>
          <cell r="CB1386">
            <v>55.28230495854897</v>
          </cell>
          <cell r="CC1386">
            <v>0</v>
          </cell>
          <cell r="CD1386">
            <v>0</v>
          </cell>
          <cell r="CE1386">
            <v>0</v>
          </cell>
          <cell r="CF1386">
            <v>0</v>
          </cell>
          <cell r="CG1386">
            <v>0</v>
          </cell>
          <cell r="CH1386">
            <v>0</v>
          </cell>
          <cell r="CI1386">
            <v>0</v>
          </cell>
          <cell r="CJ1386">
            <v>0</v>
          </cell>
          <cell r="CK1386">
            <v>0</v>
          </cell>
          <cell r="CL1386">
            <v>0</v>
          </cell>
          <cell r="CM1386">
            <v>0</v>
          </cell>
          <cell r="CN1386">
            <v>0</v>
          </cell>
          <cell r="CO1386">
            <v>0</v>
          </cell>
          <cell r="CP1386">
            <v>0</v>
          </cell>
          <cell r="CQ1386">
            <v>0</v>
          </cell>
          <cell r="CR1386">
            <v>0</v>
          </cell>
          <cell r="CS1386">
            <v>0</v>
          </cell>
          <cell r="CT1386">
            <v>0</v>
          </cell>
          <cell r="CU1386">
            <v>0</v>
          </cell>
          <cell r="CV1386">
            <v>0</v>
          </cell>
          <cell r="CW1386">
            <v>0</v>
          </cell>
          <cell r="CX1386">
            <v>0</v>
          </cell>
          <cell r="CY1386">
            <v>0</v>
          </cell>
          <cell r="CZ1386">
            <v>0</v>
          </cell>
          <cell r="DA1386">
            <v>0</v>
          </cell>
          <cell r="DB1386">
            <v>0</v>
          </cell>
          <cell r="DC1386">
            <v>0</v>
          </cell>
          <cell r="DD1386">
            <v>35446.490983176256</v>
          </cell>
          <cell r="DE1386">
            <v>0</v>
          </cell>
          <cell r="DG1386">
            <v>34743.251008998806</v>
          </cell>
          <cell r="DH1386">
            <v>0.67470175622049244</v>
          </cell>
          <cell r="DI1386">
            <v>0.03</v>
          </cell>
          <cell r="DJ1386">
            <v>703.2399741774268</v>
          </cell>
          <cell r="DK1386">
            <v>2.0241052686614774E-2</v>
          </cell>
          <cell r="DL1386">
            <v>0</v>
          </cell>
        </row>
        <row r="1387">
          <cell r="A1387" t="str">
            <v>B11200LR5620L08900</v>
          </cell>
          <cell r="B1387" t="str">
            <v>STRUTTURA+CARRO LR5620-LT08900</v>
          </cell>
          <cell r="F1387">
            <v>89243.030621563114</v>
          </cell>
          <cell r="H1387">
            <v>41944.22439213466</v>
          </cell>
          <cell r="I1387">
            <v>0.53</v>
          </cell>
          <cell r="J1387" t="str">
            <v>OK</v>
          </cell>
          <cell r="K1387" t="str">
            <v>RPZZD</v>
          </cell>
          <cell r="L1387">
            <v>0.691360903458482</v>
          </cell>
          <cell r="M1387">
            <v>2.6163248064744172E-2</v>
          </cell>
          <cell r="N1387">
            <v>0</v>
          </cell>
          <cell r="O1387">
            <v>0</v>
          </cell>
          <cell r="P1387">
            <v>0</v>
          </cell>
          <cell r="Q1387">
            <v>5.6456416472871595E-3</v>
          </cell>
          <cell r="R1387">
            <v>0</v>
          </cell>
          <cell r="S1387">
            <v>2.478321565556323E-3</v>
          </cell>
          <cell r="T1387">
            <v>1.8701962542557148E-2</v>
          </cell>
          <cell r="U1387">
            <v>0</v>
          </cell>
          <cell r="V1387">
            <v>0.1547467735288483</v>
          </cell>
          <cell r="W1387">
            <v>0</v>
          </cell>
          <cell r="X1387">
            <v>3.5551099064084227E-2</v>
          </cell>
          <cell r="Y1387">
            <v>0</v>
          </cell>
          <cell r="Z1387">
            <v>0</v>
          </cell>
          <cell r="AA1387">
            <v>7.6468943645845557E-3</v>
          </cell>
          <cell r="AB1387">
            <v>5.7705155763856257E-2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>
            <v>0</v>
          </cell>
          <cell r="AM1387">
            <v>0</v>
          </cell>
          <cell r="AN1387">
            <v>0</v>
          </cell>
          <cell r="AO1387">
            <v>0</v>
          </cell>
          <cell r="AP1387">
            <v>0</v>
          </cell>
          <cell r="AQ1387">
            <v>0</v>
          </cell>
          <cell r="AR1387">
            <v>0</v>
          </cell>
          <cell r="AS1387">
            <v>0</v>
          </cell>
          <cell r="AT1387">
            <v>0</v>
          </cell>
          <cell r="AU1387">
            <v>0</v>
          </cell>
          <cell r="AV1387">
            <v>28998.596870611516</v>
          </cell>
          <cell r="AW1387">
            <v>1097.3971476547124</v>
          </cell>
          <cell r="AX1387">
            <v>30.48325410151979</v>
          </cell>
          <cell r="AY1387">
            <v>0</v>
          </cell>
          <cell r="AZ1387">
            <v>0</v>
          </cell>
          <cell r="BA1387">
            <v>0</v>
          </cell>
          <cell r="BB1387">
            <v>0</v>
          </cell>
          <cell r="BC1387">
            <v>0</v>
          </cell>
          <cell r="BD1387">
            <v>0</v>
          </cell>
          <cell r="BE1387">
            <v>236.80206009139337</v>
          </cell>
          <cell r="BF1387">
            <v>6.5778350025387047</v>
          </cell>
          <cell r="BG1387">
            <v>0</v>
          </cell>
          <cell r="BH1387">
            <v>0</v>
          </cell>
          <cell r="BI1387">
            <v>103.95127586156089</v>
          </cell>
          <cell r="BJ1387">
            <v>2.5048500207605033</v>
          </cell>
          <cell r="BK1387">
            <v>784.43931345831425</v>
          </cell>
          <cell r="BL1387">
            <v>20.643139827850376</v>
          </cell>
          <cell r="BM1387">
            <v>0</v>
          </cell>
          <cell r="BN1387">
            <v>0</v>
          </cell>
          <cell r="BO1387">
            <v>6490.7333928528569</v>
          </cell>
          <cell r="BP1387">
            <v>199.71487362624174</v>
          </cell>
          <cell r="BQ1387">
            <v>0</v>
          </cell>
          <cell r="BR1387">
            <v>0</v>
          </cell>
          <cell r="BS1387">
            <v>1491.1632765309573</v>
          </cell>
          <cell r="BT1387">
            <v>45.8819469701833</v>
          </cell>
          <cell r="BU1387">
            <v>0</v>
          </cell>
          <cell r="BV1387">
            <v>0</v>
          </cell>
          <cell r="BW1387">
            <v>0</v>
          </cell>
          <cell r="BX1387">
            <v>0</v>
          </cell>
          <cell r="BY1387">
            <v>320.74305313108459</v>
          </cell>
          <cell r="BZ1387">
            <v>8.7874809077009477</v>
          </cell>
          <cell r="CA1387">
            <v>2420.3980019422697</v>
          </cell>
          <cell r="CB1387">
            <v>65.416162214655941</v>
          </cell>
          <cell r="CC1387">
            <v>0</v>
          </cell>
          <cell r="CD1387">
            <v>0</v>
          </cell>
          <cell r="CE1387">
            <v>0</v>
          </cell>
          <cell r="CF1387">
            <v>0</v>
          </cell>
          <cell r="CG1387">
            <v>0</v>
          </cell>
          <cell r="CH1387">
            <v>0</v>
          </cell>
          <cell r="CI1387">
            <v>0</v>
          </cell>
          <cell r="CJ1387">
            <v>0</v>
          </cell>
          <cell r="CK1387">
            <v>0</v>
          </cell>
          <cell r="CL1387">
            <v>0</v>
          </cell>
          <cell r="CM1387">
            <v>0</v>
          </cell>
          <cell r="CN1387">
            <v>0</v>
          </cell>
          <cell r="CO1387">
            <v>0</v>
          </cell>
          <cell r="CP1387">
            <v>0</v>
          </cell>
          <cell r="CQ1387">
            <v>0</v>
          </cell>
          <cell r="CR1387">
            <v>0</v>
          </cell>
          <cell r="CS1387">
            <v>0</v>
          </cell>
          <cell r="CT1387">
            <v>0</v>
          </cell>
          <cell r="CU1387">
            <v>0</v>
          </cell>
          <cell r="CV1387">
            <v>0</v>
          </cell>
          <cell r="CW1387">
            <v>0</v>
          </cell>
          <cell r="CX1387">
            <v>0</v>
          </cell>
          <cell r="CY1387">
            <v>0</v>
          </cell>
          <cell r="CZ1387">
            <v>0</v>
          </cell>
          <cell r="DA1387">
            <v>0</v>
          </cell>
          <cell r="DB1387">
            <v>0</v>
          </cell>
          <cell r="DC1387">
            <v>0</v>
          </cell>
          <cell r="DD1387">
            <v>41944.22439213466</v>
          </cell>
          <cell r="DE1387">
            <v>0</v>
          </cell>
          <cell r="DG1387">
            <v>41112.072761316907</v>
          </cell>
          <cell r="DH1387">
            <v>0.67470175622049244</v>
          </cell>
          <cell r="DI1387">
            <v>0.03</v>
          </cell>
          <cell r="DJ1387">
            <v>832.15163081775552</v>
          </cell>
          <cell r="DK1387">
            <v>2.0241052686614771E-2</v>
          </cell>
          <cell r="DL1387">
            <v>0</v>
          </cell>
        </row>
        <row r="1388">
          <cell r="A1388" t="str">
            <v>B11200LR5620L11500</v>
          </cell>
          <cell r="B1388" t="str">
            <v>STRUTTURA+CARRO LR5620-LT11500</v>
          </cell>
          <cell r="F1388">
            <v>100480.73842185624</v>
          </cell>
          <cell r="H1388">
            <v>47225.947058272432</v>
          </cell>
          <cell r="I1388">
            <v>0.53</v>
          </cell>
          <cell r="J1388" t="str">
            <v>OK</v>
          </cell>
          <cell r="K1388" t="str">
            <v>RPZZD</v>
          </cell>
          <cell r="L1388">
            <v>0.691360903458482</v>
          </cell>
          <cell r="M1388">
            <v>2.6163248064744172E-2</v>
          </cell>
          <cell r="N1388">
            <v>0</v>
          </cell>
          <cell r="O1388">
            <v>0</v>
          </cell>
          <cell r="P1388">
            <v>0</v>
          </cell>
          <cell r="Q1388">
            <v>5.6456416472871595E-3</v>
          </cell>
          <cell r="R1388">
            <v>0</v>
          </cell>
          <cell r="S1388">
            <v>2.478321565556323E-3</v>
          </cell>
          <cell r="T1388">
            <v>1.8701962542557148E-2</v>
          </cell>
          <cell r="U1388">
            <v>0</v>
          </cell>
          <cell r="V1388">
            <v>0.1547467735288483</v>
          </cell>
          <cell r="W1388">
            <v>0</v>
          </cell>
          <cell r="X1388">
            <v>3.5551099064084227E-2</v>
          </cell>
          <cell r="Y1388">
            <v>0</v>
          </cell>
          <cell r="Z1388">
            <v>0</v>
          </cell>
          <cell r="AA1388">
            <v>7.6468943645845557E-3</v>
          </cell>
          <cell r="AB1388">
            <v>5.7705155763856257E-2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>
            <v>0</v>
          </cell>
          <cell r="AM1388">
            <v>0</v>
          </cell>
          <cell r="AN1388">
            <v>0</v>
          </cell>
          <cell r="AO1388">
            <v>0</v>
          </cell>
          <cell r="AP1388">
            <v>0</v>
          </cell>
          <cell r="AQ1388">
            <v>0</v>
          </cell>
          <cell r="AR1388">
            <v>0</v>
          </cell>
          <cell r="AS1388">
            <v>0</v>
          </cell>
          <cell r="AT1388">
            <v>0</v>
          </cell>
          <cell r="AU1388">
            <v>0</v>
          </cell>
          <cell r="AV1388">
            <v>32650.173424889668</v>
          </cell>
          <cell r="AW1388">
            <v>1235.5841679780569</v>
          </cell>
          <cell r="AX1388">
            <v>34.321782443834913</v>
          </cell>
          <cell r="AY1388">
            <v>0</v>
          </cell>
          <cell r="AZ1388">
            <v>0</v>
          </cell>
          <cell r="BA1388">
            <v>0</v>
          </cell>
          <cell r="BB1388">
            <v>0</v>
          </cell>
          <cell r="BC1388">
            <v>0</v>
          </cell>
          <cell r="BD1388">
            <v>0</v>
          </cell>
          <cell r="BE1388">
            <v>266.62077354476133</v>
          </cell>
          <cell r="BF1388">
            <v>7.406132598465593</v>
          </cell>
          <cell r="BG1388">
            <v>0</v>
          </cell>
          <cell r="BH1388">
            <v>0</v>
          </cell>
          <cell r="BI1388">
            <v>117.04108304833777</v>
          </cell>
          <cell r="BJ1388">
            <v>2.8202670614057292</v>
          </cell>
          <cell r="BK1388">
            <v>883.21789292059793</v>
          </cell>
          <cell r="BL1388">
            <v>23.242576129489418</v>
          </cell>
          <cell r="BM1388">
            <v>0</v>
          </cell>
          <cell r="BN1388">
            <v>0</v>
          </cell>
          <cell r="BO1388">
            <v>7308.0629341118638</v>
          </cell>
          <cell r="BP1388">
            <v>224.86347489574965</v>
          </cell>
          <cell r="BQ1388">
            <v>0</v>
          </cell>
          <cell r="BR1388">
            <v>0</v>
          </cell>
          <cell r="BS1388">
            <v>1678.9343222638404</v>
          </cell>
          <cell r="BT1388">
            <v>51.659517608118165</v>
          </cell>
          <cell r="BU1388">
            <v>0</v>
          </cell>
          <cell r="BV1388">
            <v>0</v>
          </cell>
          <cell r="BW1388">
            <v>0</v>
          </cell>
          <cell r="BX1388">
            <v>0</v>
          </cell>
          <cell r="BY1388">
            <v>361.13182842207203</v>
          </cell>
          <cell r="BZ1388">
            <v>9.8940226964951243</v>
          </cell>
          <cell r="CA1388">
            <v>2725.1806310932398</v>
          </cell>
          <cell r="CB1388">
            <v>73.653530570087554</v>
          </cell>
          <cell r="CC1388">
            <v>0</v>
          </cell>
          <cell r="CD1388">
            <v>0</v>
          </cell>
          <cell r="CE1388">
            <v>0</v>
          </cell>
          <cell r="CF1388">
            <v>0</v>
          </cell>
          <cell r="CG1388">
            <v>0</v>
          </cell>
          <cell r="CH1388">
            <v>0</v>
          </cell>
          <cell r="CI1388">
            <v>0</v>
          </cell>
          <cell r="CJ1388">
            <v>0</v>
          </cell>
          <cell r="CK1388">
            <v>0</v>
          </cell>
          <cell r="CL1388">
            <v>0</v>
          </cell>
          <cell r="CM1388">
            <v>0</v>
          </cell>
          <cell r="CN1388">
            <v>0</v>
          </cell>
          <cell r="CO1388">
            <v>0</v>
          </cell>
          <cell r="CP1388">
            <v>0</v>
          </cell>
          <cell r="CQ1388">
            <v>0</v>
          </cell>
          <cell r="CR1388">
            <v>0</v>
          </cell>
          <cell r="CS1388">
            <v>0</v>
          </cell>
          <cell r="CT1388">
            <v>0</v>
          </cell>
          <cell r="CU1388">
            <v>0</v>
          </cell>
          <cell r="CV1388">
            <v>0</v>
          </cell>
          <cell r="CW1388">
            <v>0</v>
          </cell>
          <cell r="CX1388">
            <v>0</v>
          </cell>
          <cell r="CY1388">
            <v>0</v>
          </cell>
          <cell r="CZ1388">
            <v>0</v>
          </cell>
          <cell r="DA1388">
            <v>0</v>
          </cell>
          <cell r="DB1388">
            <v>0</v>
          </cell>
          <cell r="DC1388">
            <v>0</v>
          </cell>
          <cell r="DD1388">
            <v>47225.947058272432</v>
          </cell>
          <cell r="DE1388">
            <v>0</v>
          </cell>
          <cell r="DG1388">
            <v>46289.008792492416</v>
          </cell>
          <cell r="DH1388">
            <v>0.67470175622049244</v>
          </cell>
          <cell r="DI1388">
            <v>0.03</v>
          </cell>
          <cell r="DJ1388">
            <v>936.93826578001347</v>
          </cell>
          <cell r="DK1388">
            <v>2.0241052686614774E-2</v>
          </cell>
          <cell r="DL1388">
            <v>0</v>
          </cell>
        </row>
        <row r="1389">
          <cell r="A1389" t="str">
            <v>B11200LR5620L12400</v>
          </cell>
          <cell r="B1389" t="str">
            <v>STRUTTURA+CARRO LR5620-LT12400</v>
          </cell>
          <cell r="F1389">
            <v>104369.50214186782</v>
          </cell>
          <cell r="H1389">
            <v>49053.666006677871</v>
          </cell>
          <cell r="I1389">
            <v>0.53</v>
          </cell>
          <cell r="J1389" t="str">
            <v>OK</v>
          </cell>
          <cell r="K1389" t="str">
            <v>RPZZD</v>
          </cell>
          <cell r="L1389">
            <v>0.691360903458482</v>
          </cell>
          <cell r="M1389">
            <v>2.6163248064744172E-2</v>
          </cell>
          <cell r="N1389">
            <v>0</v>
          </cell>
          <cell r="O1389">
            <v>0</v>
          </cell>
          <cell r="P1389">
            <v>0</v>
          </cell>
          <cell r="Q1389">
            <v>5.6456416472871595E-3</v>
          </cell>
          <cell r="R1389">
            <v>0</v>
          </cell>
          <cell r="S1389">
            <v>2.478321565556323E-3</v>
          </cell>
          <cell r="T1389">
            <v>1.8701962542557148E-2</v>
          </cell>
          <cell r="U1389">
            <v>0</v>
          </cell>
          <cell r="V1389">
            <v>0.1547467735288483</v>
          </cell>
          <cell r="W1389">
            <v>0</v>
          </cell>
          <cell r="X1389">
            <v>3.5551099064084227E-2</v>
          </cell>
          <cell r="Y1389">
            <v>0</v>
          </cell>
          <cell r="Z1389">
            <v>0</v>
          </cell>
          <cell r="AA1389">
            <v>7.6468943645845557E-3</v>
          </cell>
          <cell r="AB1389">
            <v>5.7705155763856257E-2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>
            <v>0</v>
          </cell>
          <cell r="AM1389">
            <v>0</v>
          </cell>
          <cell r="AN1389">
            <v>0</v>
          </cell>
          <cell r="AO1389">
            <v>0</v>
          </cell>
          <cell r="AP1389">
            <v>0</v>
          </cell>
          <cell r="AQ1389">
            <v>0</v>
          </cell>
          <cell r="AR1389">
            <v>0</v>
          </cell>
          <cell r="AS1389">
            <v>0</v>
          </cell>
          <cell r="AT1389">
            <v>0</v>
          </cell>
          <cell r="AU1389">
            <v>0</v>
          </cell>
          <cell r="AV1389">
            <v>33913.786848327443</v>
          </cell>
          <cell r="AW1389">
            <v>1283.4032322178218</v>
          </cell>
          <cell r="AX1389">
            <v>35.650089783828385</v>
          </cell>
          <cell r="AY1389">
            <v>0</v>
          </cell>
          <cell r="AZ1389">
            <v>0</v>
          </cell>
          <cell r="BA1389">
            <v>0</v>
          </cell>
          <cell r="BB1389">
            <v>0</v>
          </cell>
          <cell r="BC1389">
            <v>0</v>
          </cell>
          <cell r="BD1389">
            <v>0</v>
          </cell>
          <cell r="BE1389">
            <v>276.93941975941499</v>
          </cell>
          <cell r="BF1389">
            <v>7.6927616599837494</v>
          </cell>
          <cell r="BG1389">
            <v>0</v>
          </cell>
          <cell r="BH1389">
            <v>0</v>
          </cell>
          <cell r="BI1389">
            <v>121.57075833394688</v>
          </cell>
          <cell r="BJ1389">
            <v>2.9294158634685998</v>
          </cell>
          <cell r="BK1389">
            <v>917.39982423199842</v>
          </cell>
          <cell r="BL1389">
            <v>24.14210063768417</v>
          </cell>
          <cell r="BM1389">
            <v>0</v>
          </cell>
          <cell r="BN1389">
            <v>0</v>
          </cell>
          <cell r="BO1389">
            <v>7590.8965442951448</v>
          </cell>
          <cell r="BP1389">
            <v>233.56604751677369</v>
          </cell>
          <cell r="BQ1389">
            <v>0</v>
          </cell>
          <cell r="BR1389">
            <v>0</v>
          </cell>
          <cell r="BS1389">
            <v>1743.9117396599058</v>
          </cell>
          <cell r="BT1389">
            <v>53.658822758766334</v>
          </cell>
          <cell r="BU1389">
            <v>0</v>
          </cell>
          <cell r="BV1389">
            <v>0</v>
          </cell>
          <cell r="BW1389">
            <v>0</v>
          </cell>
          <cell r="BX1389">
            <v>0</v>
          </cell>
          <cell r="BY1389">
            <v>375.108202148678</v>
          </cell>
          <cell r="BZ1389">
            <v>10.276937045169261</v>
          </cell>
          <cell r="CA1389">
            <v>2830.6494377035274</v>
          </cell>
          <cell r="CB1389">
            <v>76.504038856852091</v>
          </cell>
          <cell r="CC1389">
            <v>0</v>
          </cell>
          <cell r="CD1389">
            <v>0</v>
          </cell>
          <cell r="CE1389">
            <v>0</v>
          </cell>
          <cell r="CF1389">
            <v>0</v>
          </cell>
          <cell r="CG1389">
            <v>0</v>
          </cell>
          <cell r="CH1389">
            <v>0</v>
          </cell>
          <cell r="CI1389">
            <v>0</v>
          </cell>
          <cell r="CJ1389">
            <v>0</v>
          </cell>
          <cell r="CK1389">
            <v>0</v>
          </cell>
          <cell r="CL1389">
            <v>0</v>
          </cell>
          <cell r="CM1389">
            <v>0</v>
          </cell>
          <cell r="CN1389">
            <v>0</v>
          </cell>
          <cell r="CO1389">
            <v>0</v>
          </cell>
          <cell r="CP1389">
            <v>0</v>
          </cell>
          <cell r="CQ1389">
            <v>0</v>
          </cell>
          <cell r="CR1389">
            <v>0</v>
          </cell>
          <cell r="CS1389">
            <v>0</v>
          </cell>
          <cell r="CT1389">
            <v>0</v>
          </cell>
          <cell r="CU1389">
            <v>0</v>
          </cell>
          <cell r="CV1389">
            <v>0</v>
          </cell>
          <cell r="CW1389">
            <v>0</v>
          </cell>
          <cell r="CX1389">
            <v>0</v>
          </cell>
          <cell r="CY1389">
            <v>0</v>
          </cell>
          <cell r="CZ1389">
            <v>0</v>
          </cell>
          <cell r="DA1389">
            <v>0</v>
          </cell>
          <cell r="DB1389">
            <v>0</v>
          </cell>
          <cell r="DC1389">
            <v>0</v>
          </cell>
          <cell r="DD1389">
            <v>49053.666006677886</v>
          </cell>
          <cell r="DE1389">
            <v>0</v>
          </cell>
          <cell r="DG1389">
            <v>48080.466746073536</v>
          </cell>
          <cell r="DH1389">
            <v>0.67470175622049244</v>
          </cell>
          <cell r="DI1389">
            <v>0.03</v>
          </cell>
          <cell r="DJ1389">
            <v>973.19926060430407</v>
          </cell>
          <cell r="DK1389">
            <v>2.0241052686614774E-2</v>
          </cell>
          <cell r="DL1389">
            <v>0</v>
          </cell>
        </row>
        <row r="1390">
          <cell r="A1390" t="str">
            <v>B11200LR5620L15150</v>
          </cell>
          <cell r="B1390" t="str">
            <v>STRUTTURA+CARRO LR5620-LT15150</v>
          </cell>
          <cell r="F1390">
            <v>116250.08498177356</v>
          </cell>
          <cell r="H1390">
            <v>54637.53994143357</v>
          </cell>
          <cell r="I1390">
            <v>0.53</v>
          </cell>
          <cell r="J1390" t="str">
            <v>OK</v>
          </cell>
          <cell r="K1390" t="str">
            <v>RPZZD</v>
          </cell>
          <cell r="L1390">
            <v>0.691360903458482</v>
          </cell>
          <cell r="M1390">
            <v>2.6163248064744172E-2</v>
          </cell>
          <cell r="N1390">
            <v>0</v>
          </cell>
          <cell r="O1390">
            <v>0</v>
          </cell>
          <cell r="P1390">
            <v>0</v>
          </cell>
          <cell r="Q1390">
            <v>5.6456416472871595E-3</v>
          </cell>
          <cell r="R1390">
            <v>0</v>
          </cell>
          <cell r="S1390">
            <v>2.478321565556323E-3</v>
          </cell>
          <cell r="T1390">
            <v>1.8701962542557148E-2</v>
          </cell>
          <cell r="U1390">
            <v>0</v>
          </cell>
          <cell r="V1390">
            <v>0.1547467735288483</v>
          </cell>
          <cell r="W1390">
            <v>0</v>
          </cell>
          <cell r="X1390">
            <v>3.5551099064084227E-2</v>
          </cell>
          <cell r="Y1390">
            <v>0</v>
          </cell>
          <cell r="Z1390">
            <v>0</v>
          </cell>
          <cell r="AA1390">
            <v>7.6468943645845557E-3</v>
          </cell>
          <cell r="AB1390">
            <v>5.7705155763856257E-2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>
            <v>0</v>
          </cell>
          <cell r="AM1390">
            <v>0</v>
          </cell>
          <cell r="AN1390">
            <v>0</v>
          </cell>
          <cell r="AO1390">
            <v>0</v>
          </cell>
          <cell r="AP1390">
            <v>0</v>
          </cell>
          <cell r="AQ1390">
            <v>0</v>
          </cell>
          <cell r="AR1390">
            <v>0</v>
          </cell>
          <cell r="AS1390">
            <v>0</v>
          </cell>
          <cell r="AT1390">
            <v>0</v>
          </cell>
          <cell r="AU1390">
            <v>0</v>
          </cell>
          <cell r="AV1390">
            <v>37774.258976658406</v>
          </cell>
          <cell r="AW1390">
            <v>1429.4955111350941</v>
          </cell>
          <cell r="AX1390">
            <v>39.708208642641502</v>
          </cell>
          <cell r="AY1390">
            <v>0</v>
          </cell>
          <cell r="AZ1390">
            <v>0</v>
          </cell>
          <cell r="BA1390">
            <v>0</v>
          </cell>
          <cell r="BB1390">
            <v>0</v>
          </cell>
          <cell r="BC1390">
            <v>0</v>
          </cell>
          <cell r="BD1390">
            <v>0</v>
          </cell>
          <cell r="BE1390">
            <v>308.46397099867301</v>
          </cell>
          <cell r="BF1390">
            <v>8.5684436388520275</v>
          </cell>
          <cell r="BG1390">
            <v>0</v>
          </cell>
          <cell r="BH1390">
            <v>0</v>
          </cell>
          <cell r="BI1390">
            <v>135.40939352579977</v>
          </cell>
          <cell r="BJ1390">
            <v>3.2628769524289103</v>
          </cell>
          <cell r="BK1390">
            <v>1021.8292254021607</v>
          </cell>
          <cell r="BL1390">
            <v>26.890242773741068</v>
          </cell>
          <cell r="BM1390">
            <v>0</v>
          </cell>
          <cell r="BN1390">
            <v>0</v>
          </cell>
          <cell r="BO1390">
            <v>8454.9830194904243</v>
          </cell>
          <cell r="BP1390">
            <v>260.15332367662842</v>
          </cell>
          <cell r="BQ1390">
            <v>0</v>
          </cell>
          <cell r="BR1390">
            <v>0</v>
          </cell>
          <cell r="BS1390">
            <v>1942.4245950757636</v>
          </cell>
          <cell r="BT1390">
            <v>59.766910617715801</v>
          </cell>
          <cell r="BU1390">
            <v>0</v>
          </cell>
          <cell r="BV1390">
            <v>0</v>
          </cell>
          <cell r="BW1390">
            <v>0</v>
          </cell>
          <cell r="BX1390">
            <v>0</v>
          </cell>
          <cell r="BY1390">
            <v>417.80749627291192</v>
          </cell>
          <cell r="BZ1390">
            <v>11.446780719805806</v>
          </cell>
          <cell r="CA1390">
            <v>3152.8677528743419</v>
          </cell>
          <cell r="CB1390">
            <v>85.212641969576808</v>
          </cell>
          <cell r="CC1390">
            <v>0</v>
          </cell>
          <cell r="CD1390">
            <v>0</v>
          </cell>
          <cell r="CE1390">
            <v>0</v>
          </cell>
          <cell r="CF1390">
            <v>0</v>
          </cell>
          <cell r="CG1390">
            <v>0</v>
          </cell>
          <cell r="CH1390">
            <v>0</v>
          </cell>
          <cell r="CI1390">
            <v>0</v>
          </cell>
          <cell r="CJ1390">
            <v>0</v>
          </cell>
          <cell r="CK1390">
            <v>0</v>
          </cell>
          <cell r="CL1390">
            <v>0</v>
          </cell>
          <cell r="CM1390">
            <v>0</v>
          </cell>
          <cell r="CN1390">
            <v>0</v>
          </cell>
          <cell r="CO1390">
            <v>0</v>
          </cell>
          <cell r="CP1390">
            <v>0</v>
          </cell>
          <cell r="CQ1390">
            <v>0</v>
          </cell>
          <cell r="CR1390">
            <v>0</v>
          </cell>
          <cell r="CS1390">
            <v>0</v>
          </cell>
          <cell r="CT1390">
            <v>0</v>
          </cell>
          <cell r="CU1390">
            <v>0</v>
          </cell>
          <cell r="CV1390">
            <v>0</v>
          </cell>
          <cell r="CW1390">
            <v>0</v>
          </cell>
          <cell r="CX1390">
            <v>0</v>
          </cell>
          <cell r="CY1390">
            <v>0</v>
          </cell>
          <cell r="CZ1390">
            <v>0</v>
          </cell>
          <cell r="DA1390">
            <v>0</v>
          </cell>
          <cell r="DB1390">
            <v>0</v>
          </cell>
          <cell r="DC1390">
            <v>0</v>
          </cell>
          <cell r="DD1390">
            <v>54637.53994143357</v>
          </cell>
          <cell r="DE1390">
            <v>0</v>
          </cell>
          <cell r="DG1390">
            <v>53553.559521601084</v>
          </cell>
          <cell r="DH1390">
            <v>0.67470175622049244</v>
          </cell>
          <cell r="DI1390">
            <v>0.03</v>
          </cell>
          <cell r="DJ1390">
            <v>1083.9804198324878</v>
          </cell>
          <cell r="DK1390">
            <v>2.0241052686614774E-2</v>
          </cell>
          <cell r="DL1390">
            <v>0</v>
          </cell>
        </row>
        <row r="1391">
          <cell r="A1391" t="str">
            <v>B11201S1CU1820</v>
          </cell>
          <cell r="B1391" t="str">
            <v>SOLLEVAMENTO 1 SFILO CU1820</v>
          </cell>
          <cell r="F1391">
            <v>34771.976407300026</v>
          </cell>
          <cell r="H1391">
            <v>16342.82891143101</v>
          </cell>
          <cell r="I1391">
            <v>0.53</v>
          </cell>
          <cell r="J1391" t="str">
            <v>OK</v>
          </cell>
          <cell r="K1391" t="str">
            <v>RPZZD</v>
          </cell>
          <cell r="L1391">
            <v>0.691360903458482</v>
          </cell>
          <cell r="M1391">
            <v>2.6163248064744172E-2</v>
          </cell>
          <cell r="N1391">
            <v>0</v>
          </cell>
          <cell r="O1391">
            <v>0</v>
          </cell>
          <cell r="P1391">
            <v>0</v>
          </cell>
          <cell r="Q1391">
            <v>5.6456416472871595E-3</v>
          </cell>
          <cell r="R1391">
            <v>0</v>
          </cell>
          <cell r="S1391">
            <v>2.478321565556323E-3</v>
          </cell>
          <cell r="T1391">
            <v>1.8701962542557148E-2</v>
          </cell>
          <cell r="U1391">
            <v>0</v>
          </cell>
          <cell r="V1391">
            <v>0.1547467735288483</v>
          </cell>
          <cell r="W1391">
            <v>0</v>
          </cell>
          <cell r="X1391">
            <v>3.5551099064084227E-2</v>
          </cell>
          <cell r="Y1391">
            <v>0</v>
          </cell>
          <cell r="Z1391">
            <v>0</v>
          </cell>
          <cell r="AA1391">
            <v>7.6468943645845557E-3</v>
          </cell>
          <cell r="AB1391">
            <v>5.7705155763856257E-2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>
            <v>0</v>
          </cell>
          <cell r="AM1391">
            <v>0</v>
          </cell>
          <cell r="AN1391">
            <v>0</v>
          </cell>
          <cell r="AO1391">
            <v>0</v>
          </cell>
          <cell r="AP1391">
            <v>0</v>
          </cell>
          <cell r="AQ1391">
            <v>0</v>
          </cell>
          <cell r="AR1391">
            <v>0</v>
          </cell>
          <cell r="AS1391">
            <v>0</v>
          </cell>
          <cell r="AT1391">
            <v>0</v>
          </cell>
          <cell r="AU1391">
            <v>0</v>
          </cell>
          <cell r="AV1391">
            <v>11298.792961274343</v>
          </cell>
          <cell r="AW1391">
            <v>427.58148688944249</v>
          </cell>
          <cell r="AX1391">
            <v>11.877263524706736</v>
          </cell>
          <cell r="AY1391">
            <v>0</v>
          </cell>
          <cell r="AZ1391">
            <v>0</v>
          </cell>
          <cell r="BA1391">
            <v>0</v>
          </cell>
          <cell r="BB1391">
            <v>0</v>
          </cell>
          <cell r="BC1391">
            <v>0</v>
          </cell>
          <cell r="BD1391">
            <v>0</v>
          </cell>
          <cell r="BE1391">
            <v>92.26575553686358</v>
          </cell>
          <cell r="BF1391">
            <v>2.5629376538017663</v>
          </cell>
          <cell r="BG1391">
            <v>0</v>
          </cell>
          <cell r="BH1391">
            <v>0</v>
          </cell>
          <cell r="BI1391">
            <v>40.502785333396837</v>
          </cell>
          <cell r="BJ1391">
            <v>0.97597073092522502</v>
          </cell>
          <cell r="BK1391">
            <v>305.64297414100275</v>
          </cell>
          <cell r="BL1391">
            <v>8.0432361616053356</v>
          </cell>
          <cell r="BM1391">
            <v>0</v>
          </cell>
          <cell r="BN1391">
            <v>0</v>
          </cell>
          <cell r="BO1391">
            <v>2529.000044377929</v>
          </cell>
          <cell r="BP1391">
            <v>77.815385980859361</v>
          </cell>
          <cell r="BQ1391">
            <v>0</v>
          </cell>
          <cell r="BR1391">
            <v>0</v>
          </cell>
          <cell r="BS1391">
            <v>581.00552961766357</v>
          </cell>
          <cell r="BT1391">
            <v>17.877093219005033</v>
          </cell>
          <cell r="BU1391">
            <v>0</v>
          </cell>
          <cell r="BV1391">
            <v>0</v>
          </cell>
          <cell r="BW1391">
            <v>0</v>
          </cell>
          <cell r="BX1391">
            <v>0</v>
          </cell>
          <cell r="BY1391">
            <v>124.97188630419134</v>
          </cell>
          <cell r="BZ1391">
            <v>3.4238872960052422</v>
          </cell>
          <cell r="CA1391">
            <v>943.06548795617982</v>
          </cell>
          <cell r="CB1391">
            <v>25.488256431248104</v>
          </cell>
          <cell r="CC1391">
            <v>0</v>
          </cell>
          <cell r="CD1391">
            <v>0</v>
          </cell>
          <cell r="CE1391">
            <v>0</v>
          </cell>
          <cell r="CF1391">
            <v>0</v>
          </cell>
          <cell r="CG1391">
            <v>0</v>
          </cell>
          <cell r="CH1391">
            <v>0</v>
          </cell>
          <cell r="CI1391">
            <v>0</v>
          </cell>
          <cell r="CJ1391">
            <v>0</v>
          </cell>
          <cell r="CK1391">
            <v>0</v>
          </cell>
          <cell r="CL1391">
            <v>0</v>
          </cell>
          <cell r="CM1391">
            <v>0</v>
          </cell>
          <cell r="CN1391">
            <v>0</v>
          </cell>
          <cell r="CO1391">
            <v>0</v>
          </cell>
          <cell r="CP1391">
            <v>0</v>
          </cell>
          <cell r="CQ1391">
            <v>0</v>
          </cell>
          <cell r="CR1391">
            <v>0</v>
          </cell>
          <cell r="CS1391">
            <v>0</v>
          </cell>
          <cell r="CT1391">
            <v>0</v>
          </cell>
          <cell r="CU1391">
            <v>0</v>
          </cell>
          <cell r="CV1391">
            <v>0</v>
          </cell>
          <cell r="CW1391">
            <v>0</v>
          </cell>
          <cell r="CX1391">
            <v>0</v>
          </cell>
          <cell r="CY1391">
            <v>0</v>
          </cell>
          <cell r="CZ1391">
            <v>0</v>
          </cell>
          <cell r="DA1391">
            <v>0</v>
          </cell>
          <cell r="DB1391">
            <v>0</v>
          </cell>
          <cell r="DC1391">
            <v>0</v>
          </cell>
          <cell r="DD1391">
            <v>16342.828911431014</v>
          </cell>
          <cell r="DE1391">
            <v>0</v>
          </cell>
          <cell r="DG1391">
            <v>16018.595672459176</v>
          </cell>
          <cell r="DH1391">
            <v>0.67470175622049244</v>
          </cell>
          <cell r="DI1391">
            <v>0.03</v>
          </cell>
          <cell r="DJ1391">
            <v>324.23323897182559</v>
          </cell>
          <cell r="DK1391">
            <v>2.0241052686614774E-2</v>
          </cell>
          <cell r="DL1391">
            <v>0</v>
          </cell>
        </row>
        <row r="1392">
          <cell r="A1392" t="str">
            <v>B11201S1CU2240</v>
          </cell>
          <cell r="B1392" t="str">
            <v>SOLLEVAMENTO 1 SFILO CU2240</v>
          </cell>
          <cell r="F1392">
            <v>36675.390740271527</v>
          </cell>
          <cell r="H1392">
            <v>17237.433647927617</v>
          </cell>
          <cell r="I1392">
            <v>0.53</v>
          </cell>
          <cell r="J1392" t="str">
            <v>OK</v>
          </cell>
          <cell r="K1392" t="str">
            <v>RPZZD</v>
          </cell>
          <cell r="L1392">
            <v>0.691360903458482</v>
          </cell>
          <cell r="M1392">
            <v>2.6163248064744172E-2</v>
          </cell>
          <cell r="N1392">
            <v>0</v>
          </cell>
          <cell r="O1392">
            <v>0</v>
          </cell>
          <cell r="P1392">
            <v>0</v>
          </cell>
          <cell r="Q1392">
            <v>5.6456416472871595E-3</v>
          </cell>
          <cell r="R1392">
            <v>0</v>
          </cell>
          <cell r="S1392">
            <v>2.478321565556323E-3</v>
          </cell>
          <cell r="T1392">
            <v>1.8701962542557148E-2</v>
          </cell>
          <cell r="U1392">
            <v>0</v>
          </cell>
          <cell r="V1392">
            <v>0.1547467735288483</v>
          </cell>
          <cell r="W1392">
            <v>0</v>
          </cell>
          <cell r="X1392">
            <v>3.5551099064084227E-2</v>
          </cell>
          <cell r="Y1392">
            <v>0</v>
          </cell>
          <cell r="Z1392">
            <v>0</v>
          </cell>
          <cell r="AA1392">
            <v>7.6468943645845557E-3</v>
          </cell>
          <cell r="AB1392">
            <v>5.7705155763856257E-2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>
            <v>0</v>
          </cell>
          <cell r="AM1392">
            <v>0</v>
          </cell>
          <cell r="AN1392">
            <v>0</v>
          </cell>
          <cell r="AO1392">
            <v>0</v>
          </cell>
          <cell r="AP1392">
            <v>0</v>
          </cell>
          <cell r="AQ1392">
            <v>0</v>
          </cell>
          <cell r="AR1392">
            <v>0</v>
          </cell>
          <cell r="AS1392">
            <v>0</v>
          </cell>
          <cell r="AT1392">
            <v>0</v>
          </cell>
          <cell r="AU1392">
            <v>0</v>
          </cell>
          <cell r="AV1392">
            <v>11917.287700136874</v>
          </cell>
          <cell r="AW1392">
            <v>450.98725253029829</v>
          </cell>
          <cell r="AX1392">
            <v>12.527423681397174</v>
          </cell>
          <cell r="AY1392">
            <v>0</v>
          </cell>
          <cell r="AZ1392">
            <v>0</v>
          </cell>
          <cell r="BA1392">
            <v>0</v>
          </cell>
          <cell r="BB1392">
            <v>0</v>
          </cell>
          <cell r="BC1392">
            <v>0</v>
          </cell>
          <cell r="BD1392">
            <v>0</v>
          </cell>
          <cell r="BE1392">
            <v>97.316373295089178</v>
          </cell>
          <cell r="BF1392">
            <v>2.7032325915302549</v>
          </cell>
          <cell r="BG1392">
            <v>0</v>
          </cell>
          <cell r="BH1392">
            <v>0</v>
          </cell>
          <cell r="BI1392">
            <v>42.719903544505215</v>
          </cell>
          <cell r="BJ1392">
            <v>1.0293952661326558</v>
          </cell>
          <cell r="BK1392">
            <v>322.37383841335651</v>
          </cell>
          <cell r="BL1392">
            <v>8.4835220635093815</v>
          </cell>
          <cell r="BM1392">
            <v>0</v>
          </cell>
          <cell r="BN1392">
            <v>0</v>
          </cell>
          <cell r="BO1392">
            <v>2667.4372409344046</v>
          </cell>
          <cell r="BP1392">
            <v>82.074992028750913</v>
          </cell>
          <cell r="BQ1392">
            <v>0</v>
          </cell>
          <cell r="BR1392">
            <v>0</v>
          </cell>
          <cell r="BS1392">
            <v>612.80971122805352</v>
          </cell>
          <cell r="BT1392">
            <v>18.855683422401647</v>
          </cell>
          <cell r="BU1392">
            <v>0</v>
          </cell>
          <cell r="BV1392">
            <v>0</v>
          </cell>
          <cell r="BW1392">
            <v>0</v>
          </cell>
          <cell r="BX1392">
            <v>0</v>
          </cell>
          <cell r="BY1392">
            <v>131.81283422223788</v>
          </cell>
          <cell r="BZ1392">
            <v>3.6113105266366543</v>
          </cell>
          <cell r="CA1392">
            <v>994.68879362280018</v>
          </cell>
          <cell r="CB1392">
            <v>26.88348090872433</v>
          </cell>
          <cell r="CC1392">
            <v>0</v>
          </cell>
          <cell r="CD1392">
            <v>0</v>
          </cell>
          <cell r="CE1392">
            <v>0</v>
          </cell>
          <cell r="CF1392">
            <v>0</v>
          </cell>
          <cell r="CG1392">
            <v>0</v>
          </cell>
          <cell r="CH1392">
            <v>0</v>
          </cell>
          <cell r="CI1392">
            <v>0</v>
          </cell>
          <cell r="CJ1392">
            <v>0</v>
          </cell>
          <cell r="CK1392">
            <v>0</v>
          </cell>
          <cell r="CL1392">
            <v>0</v>
          </cell>
          <cell r="CM1392">
            <v>0</v>
          </cell>
          <cell r="CN1392">
            <v>0</v>
          </cell>
          <cell r="CO1392">
            <v>0</v>
          </cell>
          <cell r="CP1392">
            <v>0</v>
          </cell>
          <cell r="CQ1392">
            <v>0</v>
          </cell>
          <cell r="CR1392">
            <v>0</v>
          </cell>
          <cell r="CS1392">
            <v>0</v>
          </cell>
          <cell r="CT1392">
            <v>0</v>
          </cell>
          <cell r="CU1392">
            <v>0</v>
          </cell>
          <cell r="CV1392">
            <v>0</v>
          </cell>
          <cell r="CW1392">
            <v>0</v>
          </cell>
          <cell r="CX1392">
            <v>0</v>
          </cell>
          <cell r="CY1392">
            <v>0</v>
          </cell>
          <cell r="CZ1392">
            <v>0</v>
          </cell>
          <cell r="DA1392">
            <v>0</v>
          </cell>
          <cell r="DB1392">
            <v>0</v>
          </cell>
          <cell r="DC1392">
            <v>0</v>
          </cell>
          <cell r="DD1392">
            <v>17237.433647927617</v>
          </cell>
          <cell r="DE1392">
            <v>0</v>
          </cell>
          <cell r="DG1392">
            <v>16895.451915540987</v>
          </cell>
          <cell r="DH1392">
            <v>0.67470175622049244</v>
          </cell>
          <cell r="DI1392">
            <v>0.03</v>
          </cell>
          <cell r="DJ1392">
            <v>341.98173238663162</v>
          </cell>
          <cell r="DK1392">
            <v>2.0241052686614774E-2</v>
          </cell>
          <cell r="DL1392">
            <v>0</v>
          </cell>
        </row>
        <row r="1393">
          <cell r="A1393" t="str">
            <v>B11201S1CU2600</v>
          </cell>
          <cell r="B1393" t="str">
            <v>SOLLEVAMENTO 1 SFILO CU2600</v>
          </cell>
          <cell r="F1393">
            <v>38307.789125171141</v>
          </cell>
          <cell r="H1393">
            <v>18004.660888830436</v>
          </cell>
          <cell r="I1393">
            <v>0.53</v>
          </cell>
          <cell r="J1393" t="str">
            <v>OK</v>
          </cell>
          <cell r="K1393" t="str">
            <v>RPZZD</v>
          </cell>
          <cell r="L1393">
            <v>0.691360903458482</v>
          </cell>
          <cell r="M1393">
            <v>2.6163248064744172E-2</v>
          </cell>
          <cell r="N1393">
            <v>0</v>
          </cell>
          <cell r="O1393">
            <v>0</v>
          </cell>
          <cell r="P1393">
            <v>0</v>
          </cell>
          <cell r="Q1393">
            <v>5.6456416472871595E-3</v>
          </cell>
          <cell r="R1393">
            <v>0</v>
          </cell>
          <cell r="S1393">
            <v>2.478321565556323E-3</v>
          </cell>
          <cell r="T1393">
            <v>1.8701962542557148E-2</v>
          </cell>
          <cell r="U1393">
            <v>0</v>
          </cell>
          <cell r="V1393">
            <v>0.1547467735288483</v>
          </cell>
          <cell r="W1393">
            <v>0</v>
          </cell>
          <cell r="X1393">
            <v>3.5551099064084227E-2</v>
          </cell>
          <cell r="Y1393">
            <v>0</v>
          </cell>
          <cell r="Z1393">
            <v>0</v>
          </cell>
          <cell r="AA1393">
            <v>7.6468943645845557E-3</v>
          </cell>
          <cell r="AB1393">
            <v>5.7705155763856257E-2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>
            <v>0</v>
          </cell>
          <cell r="AM1393">
            <v>0</v>
          </cell>
          <cell r="AN1393">
            <v>0</v>
          </cell>
          <cell r="AO1393">
            <v>0</v>
          </cell>
          <cell r="AP1393">
            <v>0</v>
          </cell>
          <cell r="AQ1393">
            <v>0</v>
          </cell>
          <cell r="AR1393">
            <v>0</v>
          </cell>
          <cell r="AS1393">
            <v>0</v>
          </cell>
          <cell r="AT1393">
            <v>0</v>
          </cell>
          <cell r="AU1393">
            <v>0</v>
          </cell>
          <cell r="AV1393">
            <v>12447.718618565406</v>
          </cell>
          <cell r="AW1393">
            <v>471.06040915606798</v>
          </cell>
          <cell r="AX1393">
            <v>13.085011365446332</v>
          </cell>
          <cell r="AY1393">
            <v>0</v>
          </cell>
          <cell r="AZ1393">
            <v>0</v>
          </cell>
          <cell r="BA1393">
            <v>0</v>
          </cell>
          <cell r="BB1393">
            <v>0</v>
          </cell>
          <cell r="BC1393">
            <v>0</v>
          </cell>
          <cell r="BD1393">
            <v>0</v>
          </cell>
          <cell r="BE1393">
            <v>101.64786335926335</v>
          </cell>
          <cell r="BF1393">
            <v>2.8235517599795377</v>
          </cell>
          <cell r="BG1393">
            <v>0</v>
          </cell>
          <cell r="BH1393">
            <v>0</v>
          </cell>
          <cell r="BI1393">
            <v>44.621339361316949</v>
          </cell>
          <cell r="BJ1393">
            <v>1.0752129966582398</v>
          </cell>
          <cell r="BK1393">
            <v>336.72249353435052</v>
          </cell>
          <cell r="BL1393">
            <v>8.8611182509039619</v>
          </cell>
          <cell r="BM1393">
            <v>0</v>
          </cell>
          <cell r="BN1393">
            <v>0</v>
          </cell>
          <cell r="BO1393">
            <v>2786.1631810275562</v>
          </cell>
          <cell r="BP1393">
            <v>85.728097877770963</v>
          </cell>
          <cell r="BQ1393">
            <v>0</v>
          </cell>
          <cell r="BR1393">
            <v>0</v>
          </cell>
          <cell r="BS1393">
            <v>640.08548287405358</v>
          </cell>
          <cell r="BT1393">
            <v>19.694937934586264</v>
          </cell>
          <cell r="BU1393">
            <v>0</v>
          </cell>
          <cell r="BV1393">
            <v>0</v>
          </cell>
          <cell r="BW1393">
            <v>0</v>
          </cell>
          <cell r="BX1393">
            <v>0</v>
          </cell>
          <cell r="BY1393">
            <v>137.67973988705342</v>
          </cell>
          <cell r="BZ1393">
            <v>3.7720476681384496</v>
          </cell>
          <cell r="CA1393">
            <v>1038.9617610653709</v>
          </cell>
          <cell r="CB1393">
            <v>28.080047596361375</v>
          </cell>
          <cell r="CC1393">
            <v>0</v>
          </cell>
          <cell r="CD1393">
            <v>0</v>
          </cell>
          <cell r="CE1393">
            <v>0</v>
          </cell>
          <cell r="CF1393">
            <v>0</v>
          </cell>
          <cell r="CG1393">
            <v>0</v>
          </cell>
          <cell r="CH1393">
            <v>0</v>
          </cell>
          <cell r="CI1393">
            <v>0</v>
          </cell>
          <cell r="CJ1393">
            <v>0</v>
          </cell>
          <cell r="CK1393">
            <v>0</v>
          </cell>
          <cell r="CL1393">
            <v>0</v>
          </cell>
          <cell r="CM1393">
            <v>0</v>
          </cell>
          <cell r="CN1393">
            <v>0</v>
          </cell>
          <cell r="CO1393">
            <v>0</v>
          </cell>
          <cell r="CP1393">
            <v>0</v>
          </cell>
          <cell r="CQ1393">
            <v>0</v>
          </cell>
          <cell r="CR1393">
            <v>0</v>
          </cell>
          <cell r="CS1393">
            <v>0</v>
          </cell>
          <cell r="CT1393">
            <v>0</v>
          </cell>
          <cell r="CU1393">
            <v>0</v>
          </cell>
          <cell r="CV1393">
            <v>0</v>
          </cell>
          <cell r="CW1393">
            <v>0</v>
          </cell>
          <cell r="CX1393">
            <v>0</v>
          </cell>
          <cell r="CY1393">
            <v>0</v>
          </cell>
          <cell r="CZ1393">
            <v>0</v>
          </cell>
          <cell r="DA1393">
            <v>0</v>
          </cell>
          <cell r="DB1393">
            <v>0</v>
          </cell>
          <cell r="DC1393">
            <v>0</v>
          </cell>
          <cell r="DD1393">
            <v>18004.660888830436</v>
          </cell>
          <cell r="DE1393">
            <v>0</v>
          </cell>
          <cell r="DG1393">
            <v>17647.457766396004</v>
          </cell>
          <cell r="DH1393">
            <v>0.67470175622049244</v>
          </cell>
          <cell r="DI1393">
            <v>0.03</v>
          </cell>
          <cell r="DJ1393">
            <v>357.20312243443055</v>
          </cell>
          <cell r="DK1393">
            <v>2.0241052686614771E-2</v>
          </cell>
          <cell r="DL1393">
            <v>0</v>
          </cell>
        </row>
        <row r="1394">
          <cell r="A1394" t="str">
            <v>B11201S1CU2800</v>
          </cell>
          <cell r="B1394" t="str">
            <v>SOLLEVAMENTO 1 SFILO CU2800</v>
          </cell>
          <cell r="F1394">
            <v>39215.377416389332</v>
          </cell>
          <cell r="H1394">
            <v>18431.227385702987</v>
          </cell>
          <cell r="I1394">
            <v>0.53</v>
          </cell>
          <cell r="J1394" t="str">
            <v>OK</v>
          </cell>
          <cell r="K1394" t="str">
            <v>RPZZD</v>
          </cell>
          <cell r="L1394">
            <v>0.691360903458482</v>
          </cell>
          <cell r="M1394">
            <v>2.6163248064744172E-2</v>
          </cell>
          <cell r="N1394">
            <v>0</v>
          </cell>
          <cell r="O1394">
            <v>0</v>
          </cell>
          <cell r="P1394">
            <v>0</v>
          </cell>
          <cell r="Q1394">
            <v>5.6456416472871595E-3</v>
          </cell>
          <cell r="R1394">
            <v>0</v>
          </cell>
          <cell r="S1394">
            <v>2.478321565556323E-3</v>
          </cell>
          <cell r="T1394">
            <v>1.8701962542557148E-2</v>
          </cell>
          <cell r="U1394">
            <v>0</v>
          </cell>
          <cell r="V1394">
            <v>0.1547467735288483</v>
          </cell>
          <cell r="W1394">
            <v>0</v>
          </cell>
          <cell r="X1394">
            <v>3.5551099064084227E-2</v>
          </cell>
          <cell r="Y1394">
            <v>0</v>
          </cell>
          <cell r="Z1394">
            <v>0</v>
          </cell>
          <cell r="AA1394">
            <v>7.6468943645845557E-3</v>
          </cell>
          <cell r="AB1394">
            <v>5.7705155763856257E-2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>
            <v>0</v>
          </cell>
          <cell r="AM1394">
            <v>0</v>
          </cell>
          <cell r="AN1394">
            <v>0</v>
          </cell>
          <cell r="AO1394">
            <v>0</v>
          </cell>
          <cell r="AP1394">
            <v>0</v>
          </cell>
          <cell r="AQ1394">
            <v>0</v>
          </cell>
          <cell r="AR1394">
            <v>0</v>
          </cell>
          <cell r="AS1394">
            <v>0</v>
          </cell>
          <cell r="AT1394">
            <v>0</v>
          </cell>
          <cell r="AU1394">
            <v>0</v>
          </cell>
          <cell r="AV1394">
            <v>12742.630017228332</v>
          </cell>
          <cell r="AW1394">
            <v>482.22077422985348</v>
          </cell>
          <cell r="AX1394">
            <v>13.395021506384818</v>
          </cell>
          <cell r="AY1394">
            <v>0</v>
          </cell>
          <cell r="AZ1394">
            <v>0</v>
          </cell>
          <cell r="BA1394">
            <v>0</v>
          </cell>
          <cell r="BB1394">
            <v>0</v>
          </cell>
          <cell r="BC1394">
            <v>0</v>
          </cell>
          <cell r="BD1394">
            <v>0</v>
          </cell>
          <cell r="BE1394">
            <v>104.05610493934442</v>
          </cell>
          <cell r="BF1394">
            <v>2.8904473594262341</v>
          </cell>
          <cell r="BG1394">
            <v>0</v>
          </cell>
          <cell r="BH1394">
            <v>0</v>
          </cell>
          <cell r="BI1394">
            <v>45.678508309660003</v>
          </cell>
          <cell r="BJ1394">
            <v>1.100686947220723</v>
          </cell>
          <cell r="BK1394">
            <v>344.70012418077079</v>
          </cell>
          <cell r="BL1394">
            <v>9.0710558994939685</v>
          </cell>
          <cell r="BM1394">
            <v>0</v>
          </cell>
          <cell r="BN1394">
            <v>0</v>
          </cell>
          <cell r="BO1394">
            <v>2852.1729701140866</v>
          </cell>
          <cell r="BP1394">
            <v>87.759168311202671</v>
          </cell>
          <cell r="BQ1394">
            <v>0</v>
          </cell>
          <cell r="BR1394">
            <v>0</v>
          </cell>
          <cell r="BS1394">
            <v>655.25039066178897</v>
          </cell>
          <cell r="BT1394">
            <v>20.161550481901198</v>
          </cell>
          <cell r="BU1394">
            <v>0</v>
          </cell>
          <cell r="BV1394">
            <v>0</v>
          </cell>
          <cell r="BW1394">
            <v>0</v>
          </cell>
          <cell r="BX1394">
            <v>0</v>
          </cell>
          <cell r="BY1394">
            <v>140.9416488281087</v>
          </cell>
          <cell r="BZ1394">
            <v>3.8614150363865396</v>
          </cell>
          <cell r="CA1394">
            <v>1063.576847211044</v>
          </cell>
          <cell r="CB1394">
            <v>28.745320194893079</v>
          </cell>
          <cell r="CC1394">
            <v>0</v>
          </cell>
          <cell r="CD1394">
            <v>0</v>
          </cell>
          <cell r="CE1394">
            <v>0</v>
          </cell>
          <cell r="CF1394">
            <v>0</v>
          </cell>
          <cell r="CG1394">
            <v>0</v>
          </cell>
          <cell r="CH1394">
            <v>0</v>
          </cell>
          <cell r="CI1394">
            <v>0</v>
          </cell>
          <cell r="CJ1394">
            <v>0</v>
          </cell>
          <cell r="CK1394">
            <v>0</v>
          </cell>
          <cell r="CL1394">
            <v>0</v>
          </cell>
          <cell r="CM1394">
            <v>0</v>
          </cell>
          <cell r="CN1394">
            <v>0</v>
          </cell>
          <cell r="CO1394">
            <v>0</v>
          </cell>
          <cell r="CP1394">
            <v>0</v>
          </cell>
          <cell r="CQ1394">
            <v>0</v>
          </cell>
          <cell r="CR1394">
            <v>0</v>
          </cell>
          <cell r="CS1394">
            <v>0</v>
          </cell>
          <cell r="CT1394">
            <v>0</v>
          </cell>
          <cell r="CU1394">
            <v>0</v>
          </cell>
          <cell r="CV1394">
            <v>0</v>
          </cell>
          <cell r="CW1394">
            <v>0</v>
          </cell>
          <cell r="CX1394">
            <v>0</v>
          </cell>
          <cell r="CY1394">
            <v>0</v>
          </cell>
          <cell r="CZ1394">
            <v>0</v>
          </cell>
          <cell r="DA1394">
            <v>0</v>
          </cell>
          <cell r="DB1394">
            <v>0</v>
          </cell>
          <cell r="DC1394">
            <v>0</v>
          </cell>
          <cell r="DD1394">
            <v>18431.227385702987</v>
          </cell>
          <cell r="DE1394">
            <v>0</v>
          </cell>
          <cell r="DG1394">
            <v>18065.561405481363</v>
          </cell>
          <cell r="DH1394">
            <v>0.67470175622049244</v>
          </cell>
          <cell r="DI1394">
            <v>0.03</v>
          </cell>
          <cell r="DJ1394">
            <v>365.6659802216227</v>
          </cell>
          <cell r="DK1394">
            <v>2.0241052686614774E-2</v>
          </cell>
          <cell r="DL1394">
            <v>0</v>
          </cell>
        </row>
        <row r="1395">
          <cell r="A1395" t="str">
            <v>B11201S1CU3200</v>
          </cell>
          <cell r="B1395" t="str">
            <v>SOLLEVAMENTO 1 SFILO CU3200</v>
          </cell>
          <cell r="F1395">
            <v>41027.402650592536</v>
          </cell>
          <cell r="H1395">
            <v>19282.879245778491</v>
          </cell>
          <cell r="I1395">
            <v>0.53</v>
          </cell>
          <cell r="J1395" t="str">
            <v>OK</v>
          </cell>
          <cell r="K1395" t="str">
            <v>RPZZD</v>
          </cell>
          <cell r="L1395">
            <v>0.691360903458482</v>
          </cell>
          <cell r="M1395">
            <v>2.6163248064744172E-2</v>
          </cell>
          <cell r="N1395">
            <v>0</v>
          </cell>
          <cell r="O1395">
            <v>0</v>
          </cell>
          <cell r="P1395">
            <v>0</v>
          </cell>
          <cell r="Q1395">
            <v>5.6456416472871595E-3</v>
          </cell>
          <cell r="R1395">
            <v>0</v>
          </cell>
          <cell r="S1395">
            <v>2.478321565556323E-3</v>
          </cell>
          <cell r="T1395">
            <v>1.8701962542557148E-2</v>
          </cell>
          <cell r="U1395">
            <v>0</v>
          </cell>
          <cell r="V1395">
            <v>0.1547467735288483</v>
          </cell>
          <cell r="W1395">
            <v>0</v>
          </cell>
          <cell r="X1395">
            <v>3.5551099064084227E-2</v>
          </cell>
          <cell r="Y1395">
            <v>0</v>
          </cell>
          <cell r="Z1395">
            <v>0</v>
          </cell>
          <cell r="AA1395">
            <v>7.6468943645845557E-3</v>
          </cell>
          <cell r="AB1395">
            <v>5.7705155763856257E-2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>
            <v>0</v>
          </cell>
          <cell r="AM1395">
            <v>0</v>
          </cell>
          <cell r="AN1395">
            <v>0</v>
          </cell>
          <cell r="AO1395">
            <v>0</v>
          </cell>
          <cell r="AP1395">
            <v>0</v>
          </cell>
          <cell r="AQ1395">
            <v>0</v>
          </cell>
          <cell r="AR1395">
            <v>0</v>
          </cell>
          <cell r="AS1395">
            <v>0</v>
          </cell>
          <cell r="AT1395">
            <v>0</v>
          </cell>
          <cell r="AU1395">
            <v>0</v>
          </cell>
          <cell r="AV1395">
            <v>13331.42881664223</v>
          </cell>
          <cell r="AW1395">
            <v>504.50275310980965</v>
          </cell>
          <cell r="AX1395">
            <v>14.013965364161379</v>
          </cell>
          <cell r="AY1395">
            <v>0</v>
          </cell>
          <cell r="AZ1395">
            <v>0</v>
          </cell>
          <cell r="BA1395">
            <v>0</v>
          </cell>
          <cell r="BB1395">
            <v>0</v>
          </cell>
          <cell r="BC1395">
            <v>0</v>
          </cell>
          <cell r="BD1395">
            <v>0</v>
          </cell>
          <cell r="BE1395">
            <v>108.86422614957625</v>
          </cell>
          <cell r="BF1395">
            <v>3.0240062819326736</v>
          </cell>
          <cell r="BG1395">
            <v>0</v>
          </cell>
          <cell r="BH1395">
            <v>0</v>
          </cell>
          <cell r="BI1395">
            <v>47.789175480831283</v>
          </cell>
          <cell r="BJ1395">
            <v>1.1515463971284647</v>
          </cell>
          <cell r="BK1395">
            <v>360.62768536720199</v>
          </cell>
          <cell r="BL1395">
            <v>9.4902022465053157</v>
          </cell>
          <cell r="BM1395">
            <v>0</v>
          </cell>
          <cell r="BN1395">
            <v>0</v>
          </cell>
          <cell r="BO1395">
            <v>2983.9633476306135</v>
          </cell>
          <cell r="BP1395">
            <v>91.814256850172725</v>
          </cell>
          <cell r="BQ1395">
            <v>0</v>
          </cell>
          <cell r="BR1395">
            <v>0</v>
          </cell>
          <cell r="BS1395">
            <v>685.52755030744493</v>
          </cell>
          <cell r="BT1395">
            <v>21.093155394075229</v>
          </cell>
          <cell r="BU1395">
            <v>0</v>
          </cell>
          <cell r="BV1395">
            <v>0</v>
          </cell>
          <cell r="BW1395">
            <v>0</v>
          </cell>
          <cell r="BX1395">
            <v>0</v>
          </cell>
          <cell r="BY1395">
            <v>147.45414063750803</v>
          </cell>
          <cell r="BZ1395">
            <v>4.0398394695207678</v>
          </cell>
          <cell r="CA1395">
            <v>1112.721550453279</v>
          </cell>
          <cell r="CB1395">
            <v>30.073555417656188</v>
          </cell>
          <cell r="CC1395">
            <v>0</v>
          </cell>
          <cell r="CD1395">
            <v>0</v>
          </cell>
          <cell r="CE1395">
            <v>0</v>
          </cell>
          <cell r="CF1395">
            <v>0</v>
          </cell>
          <cell r="CG1395">
            <v>0</v>
          </cell>
          <cell r="CH1395">
            <v>0</v>
          </cell>
          <cell r="CI1395">
            <v>0</v>
          </cell>
          <cell r="CJ1395">
            <v>0</v>
          </cell>
          <cell r="CK1395">
            <v>0</v>
          </cell>
          <cell r="CL1395">
            <v>0</v>
          </cell>
          <cell r="CM1395">
            <v>0</v>
          </cell>
          <cell r="CN1395">
            <v>0</v>
          </cell>
          <cell r="CO1395">
            <v>0</v>
          </cell>
          <cell r="CP1395">
            <v>0</v>
          </cell>
          <cell r="CQ1395">
            <v>0</v>
          </cell>
          <cell r="CR1395">
            <v>0</v>
          </cell>
          <cell r="CS1395">
            <v>0</v>
          </cell>
          <cell r="CT1395">
            <v>0</v>
          </cell>
          <cell r="CU1395">
            <v>0</v>
          </cell>
          <cell r="CV1395">
            <v>0</v>
          </cell>
          <cell r="CW1395">
            <v>0</v>
          </cell>
          <cell r="CX1395">
            <v>0</v>
          </cell>
          <cell r="CY1395">
            <v>0</v>
          </cell>
          <cell r="CZ1395">
            <v>0</v>
          </cell>
          <cell r="DA1395">
            <v>0</v>
          </cell>
          <cell r="DB1395">
            <v>0</v>
          </cell>
          <cell r="DC1395">
            <v>0</v>
          </cell>
          <cell r="DD1395">
            <v>19282.879245778495</v>
          </cell>
          <cell r="DE1395">
            <v>0</v>
          </cell>
          <cell r="DG1395">
            <v>18900.316934905342</v>
          </cell>
          <cell r="DH1395">
            <v>0.67470175622049244</v>
          </cell>
          <cell r="DI1395">
            <v>0.03</v>
          </cell>
          <cell r="DJ1395">
            <v>382.56231087313648</v>
          </cell>
          <cell r="DK1395">
            <v>2.0241052686614774E-2</v>
          </cell>
          <cell r="DL1395">
            <v>0</v>
          </cell>
        </row>
        <row r="1396">
          <cell r="A1396" t="str">
            <v>B11201S2CU2040</v>
          </cell>
          <cell r="B1396" t="str">
            <v>SOLLEVAMENTO 2 SFILI CU2040</v>
          </cell>
          <cell r="F1396">
            <v>50216.734099177629</v>
          </cell>
          <cell r="H1396">
            <v>23601.865026613483</v>
          </cell>
          <cell r="I1396">
            <v>0.53</v>
          </cell>
          <cell r="J1396" t="str">
            <v>OK</v>
          </cell>
          <cell r="K1396" t="str">
            <v>RPZZD</v>
          </cell>
          <cell r="L1396">
            <v>0.691360903458482</v>
          </cell>
          <cell r="M1396">
            <v>2.6163248064744172E-2</v>
          </cell>
          <cell r="N1396">
            <v>0</v>
          </cell>
          <cell r="O1396">
            <v>0</v>
          </cell>
          <cell r="P1396">
            <v>0</v>
          </cell>
          <cell r="Q1396">
            <v>5.6456416472871595E-3</v>
          </cell>
          <cell r="R1396">
            <v>0</v>
          </cell>
          <cell r="S1396">
            <v>2.478321565556323E-3</v>
          </cell>
          <cell r="T1396">
            <v>1.8701962542557148E-2</v>
          </cell>
          <cell r="U1396">
            <v>0</v>
          </cell>
          <cell r="V1396">
            <v>0.1547467735288483</v>
          </cell>
          <cell r="W1396">
            <v>0</v>
          </cell>
          <cell r="X1396">
            <v>3.5551099064084227E-2</v>
          </cell>
          <cell r="Y1396">
            <v>0</v>
          </cell>
          <cell r="Z1396">
            <v>0</v>
          </cell>
          <cell r="AA1396">
            <v>7.6468943645845557E-3</v>
          </cell>
          <cell r="AB1396">
            <v>5.7705155763856257E-2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>
            <v>0</v>
          </cell>
          <cell r="AM1396">
            <v>0</v>
          </cell>
          <cell r="AN1396">
            <v>0</v>
          </cell>
          <cell r="AO1396">
            <v>0</v>
          </cell>
          <cell r="AP1396">
            <v>0</v>
          </cell>
          <cell r="AQ1396">
            <v>0</v>
          </cell>
          <cell r="AR1396">
            <v>0</v>
          </cell>
          <cell r="AS1396">
            <v>0</v>
          </cell>
          <cell r="AT1396">
            <v>0</v>
          </cell>
          <cell r="AU1396">
            <v>0</v>
          </cell>
          <cell r="AV1396">
            <v>16317.406728104646</v>
          </cell>
          <cell r="AW1396">
            <v>617.50144948189836</v>
          </cell>
          <cell r="AX1396">
            <v>17.152818041163844</v>
          </cell>
          <cell r="AY1396">
            <v>0</v>
          </cell>
          <cell r="AZ1396">
            <v>0</v>
          </cell>
          <cell r="BA1396">
            <v>0</v>
          </cell>
          <cell r="BB1396">
            <v>0</v>
          </cell>
          <cell r="BC1396">
            <v>0</v>
          </cell>
          <cell r="BD1396">
            <v>0</v>
          </cell>
          <cell r="BE1396">
            <v>133.24767214789935</v>
          </cell>
          <cell r="BF1396">
            <v>3.7013242263305375</v>
          </cell>
          <cell r="BG1396">
            <v>0</v>
          </cell>
          <cell r="BH1396">
            <v>0</v>
          </cell>
          <cell r="BI1396">
            <v>58.493011082805758</v>
          </cell>
          <cell r="BJ1396">
            <v>1.4094701465736328</v>
          </cell>
          <cell r="BK1396">
            <v>441.40119566221489</v>
          </cell>
          <cell r="BL1396">
            <v>11.61582093847934</v>
          </cell>
          <cell r="BM1396">
            <v>0</v>
          </cell>
          <cell r="BN1396">
            <v>0</v>
          </cell>
          <cell r="BO1396">
            <v>3652.312462131802</v>
          </cell>
          <cell r="BP1396">
            <v>112.37884498867083</v>
          </cell>
          <cell r="BQ1396">
            <v>0</v>
          </cell>
          <cell r="BR1396">
            <v>0</v>
          </cell>
          <cell r="BS1396">
            <v>839.07224165828086</v>
          </cell>
          <cell r="BT1396">
            <v>25.81760743563941</v>
          </cell>
          <cell r="BU1396">
            <v>0</v>
          </cell>
          <cell r="BV1396">
            <v>0</v>
          </cell>
          <cell r="BW1396">
            <v>0</v>
          </cell>
          <cell r="BX1396">
            <v>0</v>
          </cell>
          <cell r="BY1396">
            <v>180.48096866569597</v>
          </cell>
          <cell r="BZ1396">
            <v>4.9446840730327661</v>
          </cell>
          <cell r="CA1396">
            <v>1361.9492976782424</v>
          </cell>
          <cell r="CB1396">
            <v>36.809440477790332</v>
          </cell>
          <cell r="CC1396">
            <v>0</v>
          </cell>
          <cell r="CD1396">
            <v>0</v>
          </cell>
          <cell r="CE1396">
            <v>0</v>
          </cell>
          <cell r="CF1396">
            <v>0</v>
          </cell>
          <cell r="CG1396">
            <v>0</v>
          </cell>
          <cell r="CH1396">
            <v>0</v>
          </cell>
          <cell r="CI1396">
            <v>0</v>
          </cell>
          <cell r="CJ1396">
            <v>0</v>
          </cell>
          <cell r="CK1396">
            <v>0</v>
          </cell>
          <cell r="CL1396">
            <v>0</v>
          </cell>
          <cell r="CM1396">
            <v>0</v>
          </cell>
          <cell r="CN1396">
            <v>0</v>
          </cell>
          <cell r="CO1396">
            <v>0</v>
          </cell>
          <cell r="CP1396">
            <v>0</v>
          </cell>
          <cell r="CQ1396">
            <v>0</v>
          </cell>
          <cell r="CR1396">
            <v>0</v>
          </cell>
          <cell r="CS1396">
            <v>0</v>
          </cell>
          <cell r="CT1396">
            <v>0</v>
          </cell>
          <cell r="CU1396">
            <v>0</v>
          </cell>
          <cell r="CV1396">
            <v>0</v>
          </cell>
          <cell r="CW1396">
            <v>0</v>
          </cell>
          <cell r="CX1396">
            <v>0</v>
          </cell>
          <cell r="CY1396">
            <v>0</v>
          </cell>
          <cell r="CZ1396">
            <v>0</v>
          </cell>
          <cell r="DA1396">
            <v>0</v>
          </cell>
          <cell r="DB1396">
            <v>0</v>
          </cell>
          <cell r="DC1396">
            <v>0</v>
          </cell>
          <cell r="DD1396">
            <v>23601.865026613486</v>
          </cell>
          <cell r="DE1396">
            <v>0</v>
          </cell>
          <cell r="DG1396">
            <v>23133.616280645012</v>
          </cell>
          <cell r="DH1396">
            <v>0.67470175622049244</v>
          </cell>
          <cell r="DI1396">
            <v>0.03</v>
          </cell>
          <cell r="DJ1396">
            <v>468.24874596846496</v>
          </cell>
          <cell r="DK1396">
            <v>2.0241052686614771E-2</v>
          </cell>
          <cell r="DL1396">
            <v>0</v>
          </cell>
        </row>
        <row r="1397">
          <cell r="A1397" t="str">
            <v>B11201S2CU2360</v>
          </cell>
          <cell r="B1397" t="str">
            <v>SOLLEVAMENTO 2 SFILI CU2360</v>
          </cell>
          <cell r="F1397">
            <v>50459.387913149141</v>
          </cell>
          <cell r="H1397">
            <v>23715.912319180094</v>
          </cell>
          <cell r="I1397">
            <v>0.53</v>
          </cell>
          <cell r="J1397" t="str">
            <v>OK</v>
          </cell>
          <cell r="K1397" t="str">
            <v>RPZZD</v>
          </cell>
          <cell r="L1397">
            <v>0.691360903458482</v>
          </cell>
          <cell r="M1397">
            <v>2.6163248064744172E-2</v>
          </cell>
          <cell r="N1397">
            <v>0</v>
          </cell>
          <cell r="O1397">
            <v>0</v>
          </cell>
          <cell r="P1397">
            <v>0</v>
          </cell>
          <cell r="Q1397">
            <v>5.6456416472871595E-3</v>
          </cell>
          <cell r="R1397">
            <v>0</v>
          </cell>
          <cell r="S1397">
            <v>2.478321565556323E-3</v>
          </cell>
          <cell r="T1397">
            <v>1.8701962542557148E-2</v>
          </cell>
          <cell r="U1397">
            <v>0</v>
          </cell>
          <cell r="V1397">
            <v>0.1547467735288483</v>
          </cell>
          <cell r="W1397">
            <v>0</v>
          </cell>
          <cell r="X1397">
            <v>3.5551099064084227E-2</v>
          </cell>
          <cell r="Y1397">
            <v>0</v>
          </cell>
          <cell r="Z1397">
            <v>0</v>
          </cell>
          <cell r="AA1397">
            <v>7.6468943645845557E-3</v>
          </cell>
          <cell r="AB1397">
            <v>5.7705155763856257E-2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>
            <v>0</v>
          </cell>
          <cell r="AM1397">
            <v>0</v>
          </cell>
          <cell r="AN1397">
            <v>0</v>
          </cell>
          <cell r="AO1397">
            <v>0</v>
          </cell>
          <cell r="AP1397">
            <v>0</v>
          </cell>
          <cell r="AQ1397">
            <v>0</v>
          </cell>
          <cell r="AR1397">
            <v>0</v>
          </cell>
          <cell r="AS1397">
            <v>0</v>
          </cell>
          <cell r="AT1397">
            <v>0</v>
          </cell>
          <cell r="AU1397">
            <v>0</v>
          </cell>
          <cell r="AV1397">
            <v>16396.254567330492</v>
          </cell>
          <cell r="AW1397">
            <v>620.48529708843103</v>
          </cell>
          <cell r="AX1397">
            <v>17.235702696900862</v>
          </cell>
          <cell r="AY1397">
            <v>0</v>
          </cell>
          <cell r="AZ1397">
            <v>0</v>
          </cell>
          <cell r="BA1397">
            <v>0</v>
          </cell>
          <cell r="BB1397">
            <v>0</v>
          </cell>
          <cell r="BC1397">
            <v>0</v>
          </cell>
          <cell r="BD1397">
            <v>0</v>
          </cell>
          <cell r="BE1397">
            <v>133.89154229257375</v>
          </cell>
          <cell r="BF1397">
            <v>3.7192095081270486</v>
          </cell>
          <cell r="BG1397">
            <v>0</v>
          </cell>
          <cell r="BH1397">
            <v>0</v>
          </cell>
          <cell r="BI1397">
            <v>58.775656947466899</v>
          </cell>
          <cell r="BJ1397">
            <v>1.4162808903004072</v>
          </cell>
          <cell r="BK1397">
            <v>443.53410385587574</v>
          </cell>
          <cell r="BL1397">
            <v>11.671950101470415</v>
          </cell>
          <cell r="BM1397">
            <v>0</v>
          </cell>
          <cell r="BN1397">
            <v>0</v>
          </cell>
          <cell r="BO1397">
            <v>3669.9609126861856</v>
          </cell>
          <cell r="BP1397">
            <v>112.92187423649801</v>
          </cell>
          <cell r="BQ1397">
            <v>0</v>
          </cell>
          <cell r="BR1397">
            <v>0</v>
          </cell>
          <cell r="BS1397">
            <v>843.12674825430702</v>
          </cell>
          <cell r="BT1397">
            <v>25.942361484747909</v>
          </cell>
          <cell r="BU1397">
            <v>0</v>
          </cell>
          <cell r="BV1397">
            <v>0</v>
          </cell>
          <cell r="BW1397">
            <v>0</v>
          </cell>
          <cell r="BX1397">
            <v>0</v>
          </cell>
          <cell r="BY1397">
            <v>181.3530762645197</v>
          </cell>
          <cell r="BZ1397">
            <v>4.9685774319046496</v>
          </cell>
          <cell r="CA1397">
            <v>1368.5304144602449</v>
          </cell>
          <cell r="CB1397">
            <v>36.987308498925536</v>
          </cell>
          <cell r="CC1397">
            <v>0</v>
          </cell>
          <cell r="CD1397">
            <v>0</v>
          </cell>
          <cell r="CE1397">
            <v>0</v>
          </cell>
          <cell r="CF1397">
            <v>0</v>
          </cell>
          <cell r="CG1397">
            <v>0</v>
          </cell>
          <cell r="CH1397">
            <v>0</v>
          </cell>
          <cell r="CI1397">
            <v>0</v>
          </cell>
          <cell r="CJ1397">
            <v>0</v>
          </cell>
          <cell r="CK1397">
            <v>0</v>
          </cell>
          <cell r="CL1397">
            <v>0</v>
          </cell>
          <cell r="CM1397">
            <v>0</v>
          </cell>
          <cell r="CN1397">
            <v>0</v>
          </cell>
          <cell r="CO1397">
            <v>0</v>
          </cell>
          <cell r="CP1397">
            <v>0</v>
          </cell>
          <cell r="CQ1397">
            <v>0</v>
          </cell>
          <cell r="CR1397">
            <v>0</v>
          </cell>
          <cell r="CS1397">
            <v>0</v>
          </cell>
          <cell r="CT1397">
            <v>0</v>
          </cell>
          <cell r="CU1397">
            <v>0</v>
          </cell>
          <cell r="CV1397">
            <v>0</v>
          </cell>
          <cell r="CW1397">
            <v>0</v>
          </cell>
          <cell r="CX1397">
            <v>0</v>
          </cell>
          <cell r="CY1397">
            <v>0</v>
          </cell>
          <cell r="CZ1397">
            <v>0</v>
          </cell>
          <cell r="DA1397">
            <v>0</v>
          </cell>
          <cell r="DB1397">
            <v>0</v>
          </cell>
          <cell r="DC1397">
            <v>0</v>
          </cell>
          <cell r="DD1397">
            <v>23715.912319180101</v>
          </cell>
          <cell r="DE1397">
            <v>0</v>
          </cell>
          <cell r="DG1397">
            <v>23245.400934150457</v>
          </cell>
          <cell r="DH1397">
            <v>0.67470175622049244</v>
          </cell>
          <cell r="DI1397">
            <v>0.03</v>
          </cell>
          <cell r="DJ1397">
            <v>470.51138502962368</v>
          </cell>
          <cell r="DK1397">
            <v>2.0241052686614774E-2</v>
          </cell>
          <cell r="DL1397">
            <v>0</v>
          </cell>
        </row>
        <row r="1398">
          <cell r="A1398" t="str">
            <v>B11201S2CU2680</v>
          </cell>
          <cell r="B1398" t="str">
            <v>SOLLEVAMENTO 2 SFILI CU2680</v>
          </cell>
          <cell r="F1398">
            <v>50705.193075354153</v>
          </cell>
          <cell r="H1398">
            <v>23831.44074541645</v>
          </cell>
          <cell r="I1398">
            <v>0.53</v>
          </cell>
          <cell r="J1398" t="str">
            <v>OK</v>
          </cell>
          <cell r="K1398" t="str">
            <v>RPZZD</v>
          </cell>
          <cell r="L1398">
            <v>0.691360903458482</v>
          </cell>
          <cell r="M1398">
            <v>2.6163248064744172E-2</v>
          </cell>
          <cell r="N1398">
            <v>0</v>
          </cell>
          <cell r="O1398">
            <v>0</v>
          </cell>
          <cell r="P1398">
            <v>0</v>
          </cell>
          <cell r="Q1398">
            <v>5.6456416472871595E-3</v>
          </cell>
          <cell r="R1398">
            <v>0</v>
          </cell>
          <cell r="S1398">
            <v>2.478321565556323E-3</v>
          </cell>
          <cell r="T1398">
            <v>1.8701962542557148E-2</v>
          </cell>
          <cell r="U1398">
            <v>0</v>
          </cell>
          <cell r="V1398">
            <v>0.1547467735288483</v>
          </cell>
          <cell r="W1398">
            <v>0</v>
          </cell>
          <cell r="X1398">
            <v>3.5551099064084227E-2</v>
          </cell>
          <cell r="Y1398">
            <v>0</v>
          </cell>
          <cell r="Z1398">
            <v>0</v>
          </cell>
          <cell r="AA1398">
            <v>7.6468943645845557E-3</v>
          </cell>
          <cell r="AB1398">
            <v>5.7705155763856257E-2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>
            <v>0</v>
          </cell>
          <cell r="AM1398">
            <v>0</v>
          </cell>
          <cell r="AN1398">
            <v>0</v>
          </cell>
          <cell r="AO1398">
            <v>0</v>
          </cell>
          <cell r="AP1398">
            <v>0</v>
          </cell>
          <cell r="AQ1398">
            <v>0</v>
          </cell>
          <cell r="AR1398">
            <v>0</v>
          </cell>
          <cell r="AS1398">
            <v>0</v>
          </cell>
          <cell r="AT1398">
            <v>0</v>
          </cell>
          <cell r="AU1398">
            <v>0</v>
          </cell>
          <cell r="AV1398">
            <v>16476.126404468396</v>
          </cell>
          <cell r="AW1398">
            <v>623.50789596258232</v>
          </cell>
          <cell r="AX1398">
            <v>17.319663776738398</v>
          </cell>
          <cell r="AY1398">
            <v>0</v>
          </cell>
          <cell r="AZ1398">
            <v>0</v>
          </cell>
          <cell r="BA1398">
            <v>0</v>
          </cell>
          <cell r="BB1398">
            <v>0</v>
          </cell>
          <cell r="BC1398">
            <v>0</v>
          </cell>
          <cell r="BD1398">
            <v>0</v>
          </cell>
          <cell r="BE1398">
            <v>134.54377438717927</v>
          </cell>
          <cell r="BF1398">
            <v>3.7373270663105354</v>
          </cell>
          <cell r="BG1398">
            <v>0</v>
          </cell>
          <cell r="BH1398">
            <v>0</v>
          </cell>
          <cell r="BI1398">
            <v>59.06197353764324</v>
          </cell>
          <cell r="BJ1398">
            <v>1.4231800852444154</v>
          </cell>
          <cell r="BK1398">
            <v>445.69471215594865</v>
          </cell>
          <cell r="BL1398">
            <v>11.728808214630227</v>
          </cell>
          <cell r="BM1398">
            <v>0</v>
          </cell>
          <cell r="BN1398">
            <v>0</v>
          </cell>
          <cell r="BO1398">
            <v>3687.8385638971272</v>
          </cell>
          <cell r="BP1398">
            <v>113.47195581221929</v>
          </cell>
          <cell r="BQ1398">
            <v>0</v>
          </cell>
          <cell r="BR1398">
            <v>0</v>
          </cell>
          <cell r="BS1398">
            <v>847.23391078015345</v>
          </cell>
          <cell r="BT1398">
            <v>26.068735716312414</v>
          </cell>
          <cell r="BU1398">
            <v>0</v>
          </cell>
          <cell r="BV1398">
            <v>0</v>
          </cell>
          <cell r="BW1398">
            <v>0</v>
          </cell>
          <cell r="BX1398">
            <v>0</v>
          </cell>
          <cell r="BY1398">
            <v>182.23650993605582</v>
          </cell>
          <cell r="BZ1398">
            <v>4.9927810941385156</v>
          </cell>
          <cell r="CA1398">
            <v>1375.197000291367</v>
          </cell>
          <cell r="CB1398">
            <v>37.16748649436127</v>
          </cell>
          <cell r="CC1398">
            <v>0</v>
          </cell>
          <cell r="CD1398">
            <v>0</v>
          </cell>
          <cell r="CE1398">
            <v>0</v>
          </cell>
          <cell r="CF1398">
            <v>0</v>
          </cell>
          <cell r="CG1398">
            <v>0</v>
          </cell>
          <cell r="CH1398">
            <v>0</v>
          </cell>
          <cell r="CI1398">
            <v>0</v>
          </cell>
          <cell r="CJ1398">
            <v>0</v>
          </cell>
          <cell r="CK1398">
            <v>0</v>
          </cell>
          <cell r="CL1398">
            <v>0</v>
          </cell>
          <cell r="CM1398">
            <v>0</v>
          </cell>
          <cell r="CN1398">
            <v>0</v>
          </cell>
          <cell r="CO1398">
            <v>0</v>
          </cell>
          <cell r="CP1398">
            <v>0</v>
          </cell>
          <cell r="CQ1398">
            <v>0</v>
          </cell>
          <cell r="CR1398">
            <v>0</v>
          </cell>
          <cell r="CS1398">
            <v>0</v>
          </cell>
          <cell r="CT1398">
            <v>0</v>
          </cell>
          <cell r="CU1398">
            <v>0</v>
          </cell>
          <cell r="CV1398">
            <v>0</v>
          </cell>
          <cell r="CW1398">
            <v>0</v>
          </cell>
          <cell r="CX1398">
            <v>0</v>
          </cell>
          <cell r="CY1398">
            <v>0</v>
          </cell>
          <cell r="CZ1398">
            <v>0</v>
          </cell>
          <cell r="DA1398">
            <v>0</v>
          </cell>
          <cell r="DB1398">
            <v>0</v>
          </cell>
          <cell r="DC1398">
            <v>0</v>
          </cell>
          <cell r="DD1398">
            <v>23831.44074541645</v>
          </cell>
          <cell r="DE1398">
            <v>0</v>
          </cell>
          <cell r="DG1398">
            <v>23358.637336402793</v>
          </cell>
          <cell r="DH1398">
            <v>0.67470175622049244</v>
          </cell>
          <cell r="DI1398">
            <v>0.03</v>
          </cell>
          <cell r="DJ1398">
            <v>472.80340901365594</v>
          </cell>
          <cell r="DK1398">
            <v>2.0241052686614774E-2</v>
          </cell>
          <cell r="DL1398">
            <v>0</v>
          </cell>
        </row>
        <row r="1399">
          <cell r="A1399" t="str">
            <v>B11201S2CU3000</v>
          </cell>
          <cell r="B1399" t="str">
            <v>SOLLEVAMENTO 2 SFILI CU3000</v>
          </cell>
          <cell r="F1399">
            <v>50947.846889325694</v>
          </cell>
          <cell r="H1399">
            <v>23945.488037983076</v>
          </cell>
          <cell r="I1399">
            <v>0.53</v>
          </cell>
          <cell r="J1399" t="str">
            <v>OK</v>
          </cell>
          <cell r="K1399" t="str">
            <v>RPZZD</v>
          </cell>
          <cell r="L1399">
            <v>0.691360903458482</v>
          </cell>
          <cell r="M1399">
            <v>2.6163248064744172E-2</v>
          </cell>
          <cell r="N1399">
            <v>0</v>
          </cell>
          <cell r="O1399">
            <v>0</v>
          </cell>
          <cell r="P1399">
            <v>0</v>
          </cell>
          <cell r="Q1399">
            <v>5.6456416472871595E-3</v>
          </cell>
          <cell r="R1399">
            <v>0</v>
          </cell>
          <cell r="S1399">
            <v>2.478321565556323E-3</v>
          </cell>
          <cell r="T1399">
            <v>1.8701962542557148E-2</v>
          </cell>
          <cell r="U1399">
            <v>0</v>
          </cell>
          <cell r="V1399">
            <v>0.1547467735288483</v>
          </cell>
          <cell r="W1399">
            <v>0</v>
          </cell>
          <cell r="X1399">
            <v>3.5551099064084227E-2</v>
          </cell>
          <cell r="Y1399">
            <v>0</v>
          </cell>
          <cell r="Z1399">
            <v>0</v>
          </cell>
          <cell r="AA1399">
            <v>7.6468943645845557E-3</v>
          </cell>
          <cell r="AB1399">
            <v>5.7705155763856257E-2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>
            <v>0</v>
          </cell>
          <cell r="AM1399">
            <v>0</v>
          </cell>
          <cell r="AN1399">
            <v>0</v>
          </cell>
          <cell r="AO1399">
            <v>0</v>
          </cell>
          <cell r="AP1399">
            <v>0</v>
          </cell>
          <cell r="AQ1399">
            <v>0</v>
          </cell>
          <cell r="AR1399">
            <v>0</v>
          </cell>
          <cell r="AS1399">
            <v>0</v>
          </cell>
          <cell r="AT1399">
            <v>0</v>
          </cell>
          <cell r="AU1399">
            <v>0</v>
          </cell>
          <cell r="AV1399">
            <v>16554.974243694254</v>
          </cell>
          <cell r="AW1399">
            <v>626.49174356911544</v>
          </cell>
          <cell r="AX1399">
            <v>17.402548432475427</v>
          </cell>
          <cell r="AY1399">
            <v>0</v>
          </cell>
          <cell r="AZ1399">
            <v>0</v>
          </cell>
          <cell r="BA1399">
            <v>0</v>
          </cell>
          <cell r="BB1399">
            <v>0</v>
          </cell>
          <cell r="BC1399">
            <v>0</v>
          </cell>
          <cell r="BD1399">
            <v>0</v>
          </cell>
          <cell r="BE1399">
            <v>135.18764453185375</v>
          </cell>
          <cell r="BF1399">
            <v>3.7552123481070487</v>
          </cell>
          <cell r="BG1399">
            <v>0</v>
          </cell>
          <cell r="BH1399">
            <v>0</v>
          </cell>
          <cell r="BI1399">
            <v>59.344619402304424</v>
          </cell>
          <cell r="BJ1399">
            <v>1.4299908289711909</v>
          </cell>
          <cell r="BK1399">
            <v>447.82762034960973</v>
          </cell>
          <cell r="BL1399">
            <v>11.78493737762131</v>
          </cell>
          <cell r="BM1399">
            <v>0</v>
          </cell>
          <cell r="BN1399">
            <v>0</v>
          </cell>
          <cell r="BO1399">
            <v>3705.487014451513</v>
          </cell>
          <cell r="BP1399">
            <v>114.01498506004656</v>
          </cell>
          <cell r="BQ1399">
            <v>0</v>
          </cell>
          <cell r="BR1399">
            <v>0</v>
          </cell>
          <cell r="BS1399">
            <v>851.28841737618018</v>
          </cell>
          <cell r="BT1399">
            <v>26.193489765420928</v>
          </cell>
          <cell r="BU1399">
            <v>0</v>
          </cell>
          <cell r="BV1399">
            <v>0</v>
          </cell>
          <cell r="BW1399">
            <v>0</v>
          </cell>
          <cell r="BX1399">
            <v>0</v>
          </cell>
          <cell r="BY1399">
            <v>183.10861753487967</v>
          </cell>
          <cell r="BZ1399">
            <v>5.0166744530104017</v>
          </cell>
          <cell r="CA1399">
            <v>1381.7781170733701</v>
          </cell>
          <cell r="CB1399">
            <v>37.345354515496489</v>
          </cell>
          <cell r="CC1399">
            <v>0</v>
          </cell>
          <cell r="CD1399">
            <v>0</v>
          </cell>
          <cell r="CE1399">
            <v>0</v>
          </cell>
          <cell r="CF1399">
            <v>0</v>
          </cell>
          <cell r="CG1399">
            <v>0</v>
          </cell>
          <cell r="CH1399">
            <v>0</v>
          </cell>
          <cell r="CI1399">
            <v>0</v>
          </cell>
          <cell r="CJ1399">
            <v>0</v>
          </cell>
          <cell r="CK1399">
            <v>0</v>
          </cell>
          <cell r="CL1399">
            <v>0</v>
          </cell>
          <cell r="CM1399">
            <v>0</v>
          </cell>
          <cell r="CN1399">
            <v>0</v>
          </cell>
          <cell r="CO1399">
            <v>0</v>
          </cell>
          <cell r="CP1399">
            <v>0</v>
          </cell>
          <cell r="CQ1399">
            <v>0</v>
          </cell>
          <cell r="CR1399">
            <v>0</v>
          </cell>
          <cell r="CS1399">
            <v>0</v>
          </cell>
          <cell r="CT1399">
            <v>0</v>
          </cell>
          <cell r="CU1399">
            <v>0</v>
          </cell>
          <cell r="CV1399">
            <v>0</v>
          </cell>
          <cell r="CW1399">
            <v>0</v>
          </cell>
          <cell r="CX1399">
            <v>0</v>
          </cell>
          <cell r="CY1399">
            <v>0</v>
          </cell>
          <cell r="CZ1399">
            <v>0</v>
          </cell>
          <cell r="DA1399">
            <v>0</v>
          </cell>
          <cell r="DB1399">
            <v>0</v>
          </cell>
          <cell r="DC1399">
            <v>0</v>
          </cell>
          <cell r="DD1399">
            <v>23945.488037983079</v>
          </cell>
          <cell r="DE1399">
            <v>0</v>
          </cell>
          <cell r="DG1399">
            <v>23470.421989908253</v>
          </cell>
          <cell r="DH1399">
            <v>0.67470175622049244</v>
          </cell>
          <cell r="DI1399">
            <v>0.03</v>
          </cell>
          <cell r="DJ1399">
            <v>475.06604807481489</v>
          </cell>
          <cell r="DK1399">
            <v>2.0241052686614774E-2</v>
          </cell>
          <cell r="DL1399">
            <v>0</v>
          </cell>
        </row>
        <row r="1400">
          <cell r="A1400" t="str">
            <v>B11201S2CU3320</v>
          </cell>
          <cell r="B1400" t="str">
            <v>SOLLEVAMENTO 2 SFILI CU3320</v>
          </cell>
          <cell r="F1400">
            <v>51190.500703297257</v>
          </cell>
          <cell r="H1400">
            <v>24059.535330549708</v>
          </cell>
          <cell r="I1400">
            <v>0.53</v>
          </cell>
          <cell r="J1400" t="str">
            <v>OK</v>
          </cell>
          <cell r="K1400" t="str">
            <v>RPZZD</v>
          </cell>
          <cell r="L1400">
            <v>0.691360903458482</v>
          </cell>
          <cell r="M1400">
            <v>2.6163248064744172E-2</v>
          </cell>
          <cell r="N1400">
            <v>0</v>
          </cell>
          <cell r="O1400">
            <v>0</v>
          </cell>
          <cell r="P1400">
            <v>0</v>
          </cell>
          <cell r="Q1400">
            <v>5.6456416472871595E-3</v>
          </cell>
          <cell r="R1400">
            <v>0</v>
          </cell>
          <cell r="S1400">
            <v>2.478321565556323E-3</v>
          </cell>
          <cell r="T1400">
            <v>1.8701962542557148E-2</v>
          </cell>
          <cell r="U1400">
            <v>0</v>
          </cell>
          <cell r="V1400">
            <v>0.1547467735288483</v>
          </cell>
          <cell r="W1400">
            <v>0</v>
          </cell>
          <cell r="X1400">
            <v>3.5551099064084227E-2</v>
          </cell>
          <cell r="Y1400">
            <v>0</v>
          </cell>
          <cell r="Z1400">
            <v>0</v>
          </cell>
          <cell r="AA1400">
            <v>7.6468943645845557E-3</v>
          </cell>
          <cell r="AB1400">
            <v>5.7705155763856257E-2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>
            <v>0</v>
          </cell>
          <cell r="AM1400">
            <v>0</v>
          </cell>
          <cell r="AN1400">
            <v>0</v>
          </cell>
          <cell r="AO1400">
            <v>0</v>
          </cell>
          <cell r="AP1400">
            <v>0</v>
          </cell>
          <cell r="AQ1400">
            <v>0</v>
          </cell>
          <cell r="AR1400">
            <v>0</v>
          </cell>
          <cell r="AS1400">
            <v>0</v>
          </cell>
          <cell r="AT1400">
            <v>0</v>
          </cell>
          <cell r="AU1400">
            <v>0</v>
          </cell>
          <cell r="AV1400">
            <v>16633.822082920113</v>
          </cell>
          <cell r="AW1400">
            <v>629.47559117564867</v>
          </cell>
          <cell r="AX1400">
            <v>17.485433088212464</v>
          </cell>
          <cell r="AY1400">
            <v>0</v>
          </cell>
          <cell r="AZ1400">
            <v>0</v>
          </cell>
          <cell r="BA1400">
            <v>0</v>
          </cell>
          <cell r="BB1400">
            <v>0</v>
          </cell>
          <cell r="BC1400">
            <v>0</v>
          </cell>
          <cell r="BD1400">
            <v>0</v>
          </cell>
          <cell r="BE1400">
            <v>135.83151467652826</v>
          </cell>
          <cell r="BF1400">
            <v>3.7730976299035626</v>
          </cell>
          <cell r="BG1400">
            <v>0</v>
          </cell>
          <cell r="BH1400">
            <v>0</v>
          </cell>
          <cell r="BI1400">
            <v>59.627265266965622</v>
          </cell>
          <cell r="BJ1400">
            <v>1.4368015726979668</v>
          </cell>
          <cell r="BK1400">
            <v>449.96052854327093</v>
          </cell>
          <cell r="BL1400">
            <v>11.841066540612394</v>
          </cell>
          <cell r="BM1400">
            <v>0</v>
          </cell>
          <cell r="BN1400">
            <v>0</v>
          </cell>
          <cell r="BO1400">
            <v>3723.1354650059002</v>
          </cell>
          <cell r="BP1400">
            <v>114.55801430787385</v>
          </cell>
          <cell r="BQ1400">
            <v>0</v>
          </cell>
          <cell r="BR1400">
            <v>0</v>
          </cell>
          <cell r="BS1400">
            <v>855.34292397220713</v>
          </cell>
          <cell r="BT1400">
            <v>26.318243814529449</v>
          </cell>
          <cell r="BU1400">
            <v>0</v>
          </cell>
          <cell r="BV1400">
            <v>0</v>
          </cell>
          <cell r="BW1400">
            <v>0</v>
          </cell>
          <cell r="BX1400">
            <v>0</v>
          </cell>
          <cell r="BY1400">
            <v>183.98072513370357</v>
          </cell>
          <cell r="BZ1400">
            <v>5.0405678118822896</v>
          </cell>
          <cell r="CA1400">
            <v>1388.3592338553738</v>
          </cell>
          <cell r="CB1400">
            <v>37.523222536631721</v>
          </cell>
          <cell r="CC1400">
            <v>0</v>
          </cell>
          <cell r="CD1400">
            <v>0</v>
          </cell>
          <cell r="CE1400">
            <v>0</v>
          </cell>
          <cell r="CF1400">
            <v>0</v>
          </cell>
          <cell r="CG1400">
            <v>0</v>
          </cell>
          <cell r="CH1400">
            <v>0</v>
          </cell>
          <cell r="CI1400">
            <v>0</v>
          </cell>
          <cell r="CJ1400">
            <v>0</v>
          </cell>
          <cell r="CK1400">
            <v>0</v>
          </cell>
          <cell r="CL1400">
            <v>0</v>
          </cell>
          <cell r="CM1400">
            <v>0</v>
          </cell>
          <cell r="CN1400">
            <v>0</v>
          </cell>
          <cell r="CO1400">
            <v>0</v>
          </cell>
          <cell r="CP1400">
            <v>0</v>
          </cell>
          <cell r="CQ1400">
            <v>0</v>
          </cell>
          <cell r="CR1400">
            <v>0</v>
          </cell>
          <cell r="CS1400">
            <v>0</v>
          </cell>
          <cell r="CT1400">
            <v>0</v>
          </cell>
          <cell r="CU1400">
            <v>0</v>
          </cell>
          <cell r="CV1400">
            <v>0</v>
          </cell>
          <cell r="CW1400">
            <v>0</v>
          </cell>
          <cell r="CX1400">
            <v>0</v>
          </cell>
          <cell r="CY1400">
            <v>0</v>
          </cell>
          <cell r="CZ1400">
            <v>0</v>
          </cell>
          <cell r="DA1400">
            <v>0</v>
          </cell>
          <cell r="DB1400">
            <v>0</v>
          </cell>
          <cell r="DC1400">
            <v>0</v>
          </cell>
          <cell r="DD1400">
            <v>24059.535330549708</v>
          </cell>
          <cell r="DE1400">
            <v>0</v>
          </cell>
          <cell r="DG1400">
            <v>23582.206643413734</v>
          </cell>
          <cell r="DH1400">
            <v>0.67470175622049244</v>
          </cell>
          <cell r="DI1400">
            <v>0.03</v>
          </cell>
          <cell r="DJ1400">
            <v>477.32868713597429</v>
          </cell>
          <cell r="DK1400">
            <v>2.0241052686614771E-2</v>
          </cell>
          <cell r="DL1400">
            <v>0</v>
          </cell>
        </row>
        <row r="1401">
          <cell r="A1401" t="str">
            <v>B12300-FIT-001</v>
          </cell>
          <cell r="B1401" t="str">
            <v>TESTA DI FASCIATURA FISSA SMART</v>
          </cell>
          <cell r="F1401">
            <v>16820.826962500003</v>
          </cell>
          <cell r="H1401">
            <v>6728.330785000001</v>
          </cell>
          <cell r="I1401">
            <v>0.60000000000000009</v>
          </cell>
          <cell r="J1401" t="str">
            <v>BEMA-N</v>
          </cell>
          <cell r="K1401" t="str">
            <v>NEWZD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>
            <v>0</v>
          </cell>
          <cell r="AM1401">
            <v>0</v>
          </cell>
          <cell r="AN1401">
            <v>0</v>
          </cell>
          <cell r="AO1401">
            <v>0</v>
          </cell>
          <cell r="AP1401">
            <v>0</v>
          </cell>
          <cell r="AQ1401">
            <v>0</v>
          </cell>
          <cell r="AR1401">
            <v>0</v>
          </cell>
          <cell r="AS1401">
            <v>0</v>
          </cell>
          <cell r="AT1401">
            <v>0</v>
          </cell>
          <cell r="AU1401">
            <v>0</v>
          </cell>
          <cell r="AV1401">
            <v>5068.330785000001</v>
          </cell>
          <cell r="AW1401">
            <v>108</v>
          </cell>
          <cell r="AX1401">
            <v>3</v>
          </cell>
          <cell r="AY1401">
            <v>0</v>
          </cell>
          <cell r="AZ1401">
            <v>0</v>
          </cell>
          <cell r="BA1401">
            <v>0</v>
          </cell>
          <cell r="BB1401">
            <v>0</v>
          </cell>
          <cell r="BC1401">
            <v>0</v>
          </cell>
          <cell r="BD1401">
            <v>0</v>
          </cell>
          <cell r="BE1401">
            <v>108</v>
          </cell>
          <cell r="BF1401">
            <v>3</v>
          </cell>
          <cell r="BG1401">
            <v>0</v>
          </cell>
          <cell r="BH1401">
            <v>0</v>
          </cell>
          <cell r="BI1401">
            <v>0</v>
          </cell>
          <cell r="BJ1401">
            <v>0</v>
          </cell>
          <cell r="BK1401">
            <v>209</v>
          </cell>
          <cell r="BL1401">
            <v>5.5</v>
          </cell>
          <cell r="BM1401">
            <v>0</v>
          </cell>
          <cell r="BN1401">
            <v>0</v>
          </cell>
          <cell r="BO1401">
            <v>780</v>
          </cell>
          <cell r="BP1401">
            <v>24</v>
          </cell>
          <cell r="BQ1401">
            <v>0</v>
          </cell>
          <cell r="BR1401">
            <v>0</v>
          </cell>
          <cell r="BS1401">
            <v>455</v>
          </cell>
          <cell r="BT1401">
            <v>14</v>
          </cell>
          <cell r="BU1401">
            <v>0</v>
          </cell>
          <cell r="BV1401">
            <v>0</v>
          </cell>
          <cell r="BW1401">
            <v>0</v>
          </cell>
          <cell r="BX1401">
            <v>0</v>
          </cell>
          <cell r="BY1401">
            <v>0</v>
          </cell>
          <cell r="BZ1401">
            <v>0</v>
          </cell>
          <cell r="CA1401">
            <v>0</v>
          </cell>
          <cell r="CB1401">
            <v>0</v>
          </cell>
          <cell r="CC1401">
            <v>0</v>
          </cell>
          <cell r="CD1401">
            <v>0</v>
          </cell>
          <cell r="CE1401">
            <v>0</v>
          </cell>
          <cell r="CF1401">
            <v>0</v>
          </cell>
          <cell r="CG1401">
            <v>0</v>
          </cell>
          <cell r="CH1401">
            <v>0</v>
          </cell>
          <cell r="CI1401">
            <v>0</v>
          </cell>
          <cell r="CJ1401">
            <v>0</v>
          </cell>
          <cell r="CK1401">
            <v>0</v>
          </cell>
          <cell r="CL1401">
            <v>0</v>
          </cell>
          <cell r="CM1401">
            <v>0</v>
          </cell>
          <cell r="CN1401">
            <v>0</v>
          </cell>
          <cell r="CO1401">
            <v>0</v>
          </cell>
          <cell r="CP1401">
            <v>0</v>
          </cell>
          <cell r="CQ1401">
            <v>0</v>
          </cell>
          <cell r="CR1401">
            <v>0</v>
          </cell>
          <cell r="CS1401">
            <v>0</v>
          </cell>
          <cell r="CT1401">
            <v>0</v>
          </cell>
          <cell r="CU1401">
            <v>0</v>
          </cell>
          <cell r="CV1401">
            <v>0</v>
          </cell>
          <cell r="CW1401">
            <v>0</v>
          </cell>
          <cell r="CX1401">
            <v>0</v>
          </cell>
          <cell r="CY1401">
            <v>0</v>
          </cell>
          <cell r="CZ1401">
            <v>0</v>
          </cell>
          <cell r="DA1401">
            <v>0</v>
          </cell>
          <cell r="DB1401">
            <v>0</v>
          </cell>
          <cell r="DC1401">
            <v>0</v>
          </cell>
          <cell r="DD1401">
            <v>6728.330785000001</v>
          </cell>
          <cell r="DE1401">
            <v>0</v>
          </cell>
          <cell r="DG1401">
            <v>4920.7095000000008</v>
          </cell>
          <cell r="DI1401">
            <v>0.03</v>
          </cell>
          <cell r="DJ1401">
            <v>147.62128500000003</v>
          </cell>
          <cell r="DK1401">
            <v>2.243242692904162E-2</v>
          </cell>
          <cell r="DL1401">
            <v>0</v>
          </cell>
        </row>
        <row r="1402">
          <cell r="A1402" t="str">
            <v>B12300-FIT-002</v>
          </cell>
          <cell r="B1402" t="str">
            <v>TESTA DI FASCIATURA MOBILE SMART</v>
          </cell>
          <cell r="F1402">
            <v>17534.759087499999</v>
          </cell>
          <cell r="H1402">
            <v>7013.9036350000006</v>
          </cell>
          <cell r="I1402">
            <v>0.59999999999999987</v>
          </cell>
          <cell r="J1402" t="str">
            <v>BEMA-N</v>
          </cell>
          <cell r="K1402" t="str">
            <v>NEWZD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>
            <v>0</v>
          </cell>
          <cell r="AM1402">
            <v>0</v>
          </cell>
          <cell r="AN1402">
            <v>0</v>
          </cell>
          <cell r="AO1402">
            <v>0</v>
          </cell>
          <cell r="AP1402">
            <v>0</v>
          </cell>
          <cell r="AQ1402">
            <v>0</v>
          </cell>
          <cell r="AR1402">
            <v>0</v>
          </cell>
          <cell r="AS1402">
            <v>0</v>
          </cell>
          <cell r="AT1402">
            <v>0</v>
          </cell>
          <cell r="AU1402">
            <v>0</v>
          </cell>
          <cell r="AV1402">
            <v>5256.4036350000006</v>
          </cell>
          <cell r="AW1402">
            <v>108</v>
          </cell>
          <cell r="AX1402">
            <v>3</v>
          </cell>
          <cell r="AY1402">
            <v>0</v>
          </cell>
          <cell r="AZ1402">
            <v>0</v>
          </cell>
          <cell r="BA1402">
            <v>0</v>
          </cell>
          <cell r="BB1402">
            <v>0</v>
          </cell>
          <cell r="BC1402">
            <v>0</v>
          </cell>
          <cell r="BD1402">
            <v>0</v>
          </cell>
          <cell r="BE1402">
            <v>108</v>
          </cell>
          <cell r="BF1402">
            <v>3</v>
          </cell>
          <cell r="BG1402">
            <v>0</v>
          </cell>
          <cell r="BH1402">
            <v>0</v>
          </cell>
          <cell r="BI1402">
            <v>0</v>
          </cell>
          <cell r="BJ1402">
            <v>0</v>
          </cell>
          <cell r="BK1402">
            <v>209</v>
          </cell>
          <cell r="BL1402">
            <v>5.5</v>
          </cell>
          <cell r="BM1402">
            <v>0</v>
          </cell>
          <cell r="BN1402">
            <v>0</v>
          </cell>
          <cell r="BO1402">
            <v>861.25</v>
          </cell>
          <cell r="BP1402">
            <v>26.5</v>
          </cell>
          <cell r="BQ1402">
            <v>0</v>
          </cell>
          <cell r="BR1402">
            <v>0</v>
          </cell>
          <cell r="BS1402">
            <v>471.25</v>
          </cell>
          <cell r="BT1402">
            <v>14.5</v>
          </cell>
          <cell r="BU1402">
            <v>0</v>
          </cell>
          <cell r="BV1402">
            <v>0</v>
          </cell>
          <cell r="BW1402">
            <v>0</v>
          </cell>
          <cell r="BX1402">
            <v>0</v>
          </cell>
          <cell r="BY1402">
            <v>0</v>
          </cell>
          <cell r="BZ1402">
            <v>0</v>
          </cell>
          <cell r="CA1402">
            <v>0</v>
          </cell>
          <cell r="CB1402">
            <v>0</v>
          </cell>
          <cell r="CC1402">
            <v>0</v>
          </cell>
          <cell r="CD1402">
            <v>0</v>
          </cell>
          <cell r="CE1402">
            <v>0</v>
          </cell>
          <cell r="CF1402">
            <v>0</v>
          </cell>
          <cell r="CG1402">
            <v>0</v>
          </cell>
          <cell r="CH1402">
            <v>0</v>
          </cell>
          <cell r="CI1402">
            <v>0</v>
          </cell>
          <cell r="CJ1402">
            <v>0</v>
          </cell>
          <cell r="CK1402">
            <v>0</v>
          </cell>
          <cell r="CL1402">
            <v>0</v>
          </cell>
          <cell r="CM1402">
            <v>0</v>
          </cell>
          <cell r="CN1402">
            <v>0</v>
          </cell>
          <cell r="CO1402">
            <v>0</v>
          </cell>
          <cell r="CP1402">
            <v>0</v>
          </cell>
          <cell r="CQ1402">
            <v>0</v>
          </cell>
          <cell r="CR1402">
            <v>0</v>
          </cell>
          <cell r="CS1402">
            <v>0</v>
          </cell>
          <cell r="CT1402">
            <v>0</v>
          </cell>
          <cell r="CU1402">
            <v>0</v>
          </cell>
          <cell r="CV1402">
            <v>0</v>
          </cell>
          <cell r="CW1402">
            <v>0</v>
          </cell>
          <cell r="CX1402">
            <v>0</v>
          </cell>
          <cell r="CY1402">
            <v>0</v>
          </cell>
          <cell r="CZ1402">
            <v>0</v>
          </cell>
          <cell r="DA1402">
            <v>0</v>
          </cell>
          <cell r="DB1402">
            <v>0</v>
          </cell>
          <cell r="DC1402">
            <v>0</v>
          </cell>
          <cell r="DD1402">
            <v>7013.9036350000006</v>
          </cell>
          <cell r="DE1402">
            <v>0</v>
          </cell>
          <cell r="DG1402">
            <v>5103.3045000000002</v>
          </cell>
          <cell r="DI1402">
            <v>0.03</v>
          </cell>
          <cell r="DJ1402">
            <v>153.09913499999999</v>
          </cell>
          <cell r="DK1402">
            <v>2.2315041187953976E-2</v>
          </cell>
          <cell r="DL1402">
            <v>0</v>
          </cell>
        </row>
        <row r="1403">
          <cell r="A1403" t="str">
            <v>B12300-FIT-003</v>
          </cell>
          <cell r="B1403" t="str">
            <v>TESTA DI FASCIATURA MOBILE TURBO</v>
          </cell>
          <cell r="F1403">
            <v>17713.531037499997</v>
          </cell>
          <cell r="H1403">
            <v>7085.4124149999998</v>
          </cell>
          <cell r="I1403">
            <v>0.59999999999999987</v>
          </cell>
          <cell r="J1403" t="str">
            <v>BEMA-N</v>
          </cell>
          <cell r="K1403" t="str">
            <v>NEWZD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>
            <v>0</v>
          </cell>
          <cell r="AM1403">
            <v>0</v>
          </cell>
          <cell r="AN1403">
            <v>0</v>
          </cell>
          <cell r="AO1403">
            <v>0</v>
          </cell>
          <cell r="AP1403">
            <v>0</v>
          </cell>
          <cell r="AQ1403">
            <v>0</v>
          </cell>
          <cell r="AR1403">
            <v>0</v>
          </cell>
          <cell r="AS1403">
            <v>0</v>
          </cell>
          <cell r="AT1403">
            <v>0</v>
          </cell>
          <cell r="AU1403">
            <v>0</v>
          </cell>
          <cell r="AV1403">
            <v>5327.9124149999998</v>
          </cell>
          <cell r="AW1403">
            <v>108</v>
          </cell>
          <cell r="AX1403">
            <v>3</v>
          </cell>
          <cell r="AY1403">
            <v>0</v>
          </cell>
          <cell r="AZ1403">
            <v>0</v>
          </cell>
          <cell r="BA1403">
            <v>0</v>
          </cell>
          <cell r="BB1403">
            <v>0</v>
          </cell>
          <cell r="BC1403">
            <v>0</v>
          </cell>
          <cell r="BD1403">
            <v>0</v>
          </cell>
          <cell r="BE1403">
            <v>108</v>
          </cell>
          <cell r="BF1403">
            <v>3</v>
          </cell>
          <cell r="BG1403">
            <v>0</v>
          </cell>
          <cell r="BH1403">
            <v>0</v>
          </cell>
          <cell r="BI1403">
            <v>0</v>
          </cell>
          <cell r="BJ1403">
            <v>0</v>
          </cell>
          <cell r="BK1403">
            <v>209</v>
          </cell>
          <cell r="BL1403">
            <v>5.5</v>
          </cell>
          <cell r="BM1403">
            <v>0</v>
          </cell>
          <cell r="BN1403">
            <v>0</v>
          </cell>
          <cell r="BO1403">
            <v>861.25</v>
          </cell>
          <cell r="BP1403">
            <v>26.5</v>
          </cell>
          <cell r="BQ1403">
            <v>0</v>
          </cell>
          <cell r="BR1403">
            <v>0</v>
          </cell>
          <cell r="BS1403">
            <v>471.25</v>
          </cell>
          <cell r="BT1403">
            <v>14.5</v>
          </cell>
          <cell r="BU1403">
            <v>0</v>
          </cell>
          <cell r="BV1403">
            <v>0</v>
          </cell>
          <cell r="BW1403">
            <v>0</v>
          </cell>
          <cell r="BX1403">
            <v>0</v>
          </cell>
          <cell r="BY1403">
            <v>0</v>
          </cell>
          <cell r="BZ1403">
            <v>0</v>
          </cell>
          <cell r="CA1403">
            <v>0</v>
          </cell>
          <cell r="CB1403">
            <v>0</v>
          </cell>
          <cell r="CC1403">
            <v>0</v>
          </cell>
          <cell r="CD1403">
            <v>0</v>
          </cell>
          <cell r="CE1403">
            <v>0</v>
          </cell>
          <cell r="CF1403">
            <v>0</v>
          </cell>
          <cell r="CG1403">
            <v>0</v>
          </cell>
          <cell r="CH1403">
            <v>0</v>
          </cell>
          <cell r="CI1403">
            <v>0</v>
          </cell>
          <cell r="CJ1403">
            <v>0</v>
          </cell>
          <cell r="CK1403">
            <v>0</v>
          </cell>
          <cell r="CL1403">
            <v>0</v>
          </cell>
          <cell r="CM1403">
            <v>0</v>
          </cell>
          <cell r="CN1403">
            <v>0</v>
          </cell>
          <cell r="CO1403">
            <v>0</v>
          </cell>
          <cell r="CP1403">
            <v>0</v>
          </cell>
          <cell r="CQ1403">
            <v>0</v>
          </cell>
          <cell r="CR1403">
            <v>0</v>
          </cell>
          <cell r="CS1403">
            <v>0</v>
          </cell>
          <cell r="CT1403">
            <v>0</v>
          </cell>
          <cell r="CU1403">
            <v>0</v>
          </cell>
          <cell r="CV1403">
            <v>0</v>
          </cell>
          <cell r="CW1403">
            <v>0</v>
          </cell>
          <cell r="CX1403">
            <v>0</v>
          </cell>
          <cell r="CY1403">
            <v>0</v>
          </cell>
          <cell r="CZ1403">
            <v>0</v>
          </cell>
          <cell r="DA1403">
            <v>0</v>
          </cell>
          <cell r="DB1403">
            <v>0</v>
          </cell>
          <cell r="DC1403">
            <v>0</v>
          </cell>
          <cell r="DD1403">
            <v>7085.4124149999998</v>
          </cell>
          <cell r="DE1403">
            <v>0</v>
          </cell>
          <cell r="DG1403">
            <v>5172.7304999999997</v>
          </cell>
          <cell r="DI1403">
            <v>0.03</v>
          </cell>
          <cell r="DJ1403">
            <v>155.18191499999998</v>
          </cell>
          <cell r="DK1403">
            <v>2.239202794192776E-2</v>
          </cell>
          <cell r="DL1403">
            <v>0</v>
          </cell>
        </row>
        <row r="1404">
          <cell r="A1404" t="str">
            <v>B12300-FIT-004</v>
          </cell>
          <cell r="B1404" t="str">
            <v>TESTA DI FASCIATURA MOBILE TURBO-HS</v>
          </cell>
          <cell r="F1404">
            <v>16083.575350000001</v>
          </cell>
          <cell r="H1404">
            <v>6433.4301400000004</v>
          </cell>
          <cell r="I1404">
            <v>0.6</v>
          </cell>
          <cell r="J1404" t="str">
            <v>BEMA-N</v>
          </cell>
          <cell r="K1404" t="str">
            <v>NEWZD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>
            <v>0</v>
          </cell>
          <cell r="AM1404">
            <v>0</v>
          </cell>
          <cell r="AN1404">
            <v>0</v>
          </cell>
          <cell r="AO1404">
            <v>0</v>
          </cell>
          <cell r="AP1404">
            <v>0</v>
          </cell>
          <cell r="AQ1404">
            <v>0</v>
          </cell>
          <cell r="AR1404">
            <v>0</v>
          </cell>
          <cell r="AS1404">
            <v>0</v>
          </cell>
          <cell r="AT1404">
            <v>0</v>
          </cell>
          <cell r="AU1404">
            <v>0</v>
          </cell>
          <cell r="AV1404">
            <v>4675.9301400000004</v>
          </cell>
          <cell r="AW1404">
            <v>108</v>
          </cell>
          <cell r="AX1404">
            <v>3</v>
          </cell>
          <cell r="AY1404">
            <v>0</v>
          </cell>
          <cell r="AZ1404">
            <v>0</v>
          </cell>
          <cell r="BA1404">
            <v>0</v>
          </cell>
          <cell r="BB1404">
            <v>0</v>
          </cell>
          <cell r="BC1404">
            <v>0</v>
          </cell>
          <cell r="BD1404">
            <v>0</v>
          </cell>
          <cell r="BE1404">
            <v>108</v>
          </cell>
          <cell r="BF1404">
            <v>3</v>
          </cell>
          <cell r="BG1404">
            <v>0</v>
          </cell>
          <cell r="BH1404">
            <v>0</v>
          </cell>
          <cell r="BI1404">
            <v>0</v>
          </cell>
          <cell r="BJ1404">
            <v>0</v>
          </cell>
          <cell r="BK1404">
            <v>209</v>
          </cell>
          <cell r="BL1404">
            <v>5.5</v>
          </cell>
          <cell r="BM1404">
            <v>0</v>
          </cell>
          <cell r="BN1404">
            <v>0</v>
          </cell>
          <cell r="BO1404">
            <v>861.25</v>
          </cell>
          <cell r="BP1404">
            <v>26.5</v>
          </cell>
          <cell r="BQ1404">
            <v>0</v>
          </cell>
          <cell r="BR1404">
            <v>0</v>
          </cell>
          <cell r="BS1404">
            <v>471.25</v>
          </cell>
          <cell r="BT1404">
            <v>14.5</v>
          </cell>
          <cell r="BU1404">
            <v>0</v>
          </cell>
          <cell r="BV1404">
            <v>0</v>
          </cell>
          <cell r="BW1404">
            <v>0</v>
          </cell>
          <cell r="BX1404">
            <v>0</v>
          </cell>
          <cell r="BY1404">
            <v>0</v>
          </cell>
          <cell r="BZ1404">
            <v>0</v>
          </cell>
          <cell r="CA1404">
            <v>0</v>
          </cell>
          <cell r="CB1404">
            <v>0</v>
          </cell>
          <cell r="CC1404">
            <v>0</v>
          </cell>
          <cell r="CD1404">
            <v>0</v>
          </cell>
          <cell r="CE1404">
            <v>0</v>
          </cell>
          <cell r="CF1404">
            <v>0</v>
          </cell>
          <cell r="CG1404">
            <v>0</v>
          </cell>
          <cell r="CH1404">
            <v>0</v>
          </cell>
          <cell r="CI1404">
            <v>0</v>
          </cell>
          <cell r="CJ1404">
            <v>0</v>
          </cell>
          <cell r="CK1404">
            <v>0</v>
          </cell>
          <cell r="CL1404">
            <v>0</v>
          </cell>
          <cell r="CM1404">
            <v>0</v>
          </cell>
          <cell r="CN1404">
            <v>0</v>
          </cell>
          <cell r="CO1404">
            <v>0</v>
          </cell>
          <cell r="CP1404">
            <v>0</v>
          </cell>
          <cell r="CQ1404">
            <v>0</v>
          </cell>
          <cell r="CR1404">
            <v>0</v>
          </cell>
          <cell r="CS1404">
            <v>0</v>
          </cell>
          <cell r="CT1404">
            <v>0</v>
          </cell>
          <cell r="CU1404">
            <v>0</v>
          </cell>
          <cell r="CV1404">
            <v>0</v>
          </cell>
          <cell r="CW1404">
            <v>0</v>
          </cell>
          <cell r="CX1404">
            <v>0</v>
          </cell>
          <cell r="CY1404">
            <v>0</v>
          </cell>
          <cell r="CZ1404">
            <v>0</v>
          </cell>
          <cell r="DA1404">
            <v>0</v>
          </cell>
          <cell r="DB1404">
            <v>0</v>
          </cell>
          <cell r="DC1404">
            <v>0</v>
          </cell>
          <cell r="DD1404">
            <v>6433.4301400000004</v>
          </cell>
          <cell r="DE1404">
            <v>0</v>
          </cell>
          <cell r="DG1404">
            <v>4539.7380000000003</v>
          </cell>
          <cell r="DI1404">
            <v>0.03</v>
          </cell>
          <cell r="DJ1404">
            <v>136.19213999999999</v>
          </cell>
          <cell r="DK1404">
            <v>2.1627281674918432E-2</v>
          </cell>
          <cell r="DL1404">
            <v>0</v>
          </cell>
        </row>
        <row r="1405">
          <cell r="A1405" t="str">
            <v>B12300-KIT-001</v>
          </cell>
          <cell r="B1405" t="str">
            <v>EXTRA MOTORI UL TESTA DI FASCIATURA</v>
          </cell>
          <cell r="F1405">
            <v>209.81100000000001</v>
          </cell>
          <cell r="H1405">
            <v>83.924400000000006</v>
          </cell>
          <cell r="I1405">
            <v>0.6</v>
          </cell>
          <cell r="J1405" t="str">
            <v>BEMA-N</v>
          </cell>
          <cell r="K1405" t="str">
            <v>NEWZD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>
            <v>0</v>
          </cell>
          <cell r="AM1405">
            <v>0</v>
          </cell>
          <cell r="AN1405">
            <v>0</v>
          </cell>
          <cell r="AO1405">
            <v>0</v>
          </cell>
          <cell r="AP1405">
            <v>0</v>
          </cell>
          <cell r="AQ1405">
            <v>0</v>
          </cell>
          <cell r="AR1405">
            <v>0</v>
          </cell>
          <cell r="AS1405">
            <v>0</v>
          </cell>
          <cell r="AT1405">
            <v>0</v>
          </cell>
          <cell r="AU1405">
            <v>0</v>
          </cell>
          <cell r="AV1405">
            <v>83.924400000000006</v>
          </cell>
          <cell r="AW1405">
            <v>0</v>
          </cell>
          <cell r="AX1405">
            <v>0</v>
          </cell>
          <cell r="AY1405">
            <v>0</v>
          </cell>
          <cell r="AZ1405">
            <v>0</v>
          </cell>
          <cell r="BA1405">
            <v>0</v>
          </cell>
          <cell r="BB1405">
            <v>0</v>
          </cell>
          <cell r="BC1405">
            <v>0</v>
          </cell>
          <cell r="BD1405">
            <v>0</v>
          </cell>
          <cell r="BE1405">
            <v>0</v>
          </cell>
          <cell r="BF1405">
            <v>0</v>
          </cell>
          <cell r="BG1405">
            <v>0</v>
          </cell>
          <cell r="BH1405">
            <v>0</v>
          </cell>
          <cell r="BI1405">
            <v>0</v>
          </cell>
          <cell r="BJ1405">
            <v>0</v>
          </cell>
          <cell r="BK1405">
            <v>0</v>
          </cell>
          <cell r="BL1405">
            <v>0</v>
          </cell>
          <cell r="BM1405">
            <v>0</v>
          </cell>
          <cell r="BN1405">
            <v>0</v>
          </cell>
          <cell r="BO1405">
            <v>0</v>
          </cell>
          <cell r="BP1405">
            <v>0</v>
          </cell>
          <cell r="BQ1405">
            <v>0</v>
          </cell>
          <cell r="BR1405">
            <v>0</v>
          </cell>
          <cell r="BS1405">
            <v>0</v>
          </cell>
          <cell r="BT1405">
            <v>0</v>
          </cell>
          <cell r="BU1405">
            <v>0</v>
          </cell>
          <cell r="BV1405">
            <v>0</v>
          </cell>
          <cell r="BW1405">
            <v>0</v>
          </cell>
          <cell r="BX1405">
            <v>0</v>
          </cell>
          <cell r="BY1405">
            <v>0</v>
          </cell>
          <cell r="BZ1405">
            <v>0</v>
          </cell>
          <cell r="CA1405">
            <v>0</v>
          </cell>
          <cell r="CB1405">
            <v>0</v>
          </cell>
          <cell r="CC1405">
            <v>0</v>
          </cell>
          <cell r="CD1405">
            <v>0</v>
          </cell>
          <cell r="CE1405">
            <v>0</v>
          </cell>
          <cell r="CF1405">
            <v>0</v>
          </cell>
          <cell r="CG1405">
            <v>0</v>
          </cell>
          <cell r="CH1405">
            <v>0</v>
          </cell>
          <cell r="CI1405">
            <v>0</v>
          </cell>
          <cell r="CJ1405">
            <v>0</v>
          </cell>
          <cell r="CK1405">
            <v>0</v>
          </cell>
          <cell r="CL1405">
            <v>0</v>
          </cell>
          <cell r="CM1405">
            <v>0</v>
          </cell>
          <cell r="CN1405">
            <v>0</v>
          </cell>
          <cell r="CO1405">
            <v>0</v>
          </cell>
          <cell r="CP1405">
            <v>0</v>
          </cell>
          <cell r="CQ1405">
            <v>0</v>
          </cell>
          <cell r="CR1405">
            <v>0</v>
          </cell>
          <cell r="CS1405">
            <v>0</v>
          </cell>
          <cell r="CT1405">
            <v>0</v>
          </cell>
          <cell r="CU1405">
            <v>0</v>
          </cell>
          <cell r="CV1405">
            <v>0</v>
          </cell>
          <cell r="CW1405">
            <v>0</v>
          </cell>
          <cell r="CX1405">
            <v>0</v>
          </cell>
          <cell r="CY1405">
            <v>0</v>
          </cell>
          <cell r="CZ1405">
            <v>0</v>
          </cell>
          <cell r="DA1405">
            <v>0</v>
          </cell>
          <cell r="DB1405">
            <v>0</v>
          </cell>
          <cell r="DC1405">
            <v>0</v>
          </cell>
          <cell r="DD1405">
            <v>83.924400000000006</v>
          </cell>
          <cell r="DE1405">
            <v>0</v>
          </cell>
          <cell r="DG1405">
            <v>81.48</v>
          </cell>
          <cell r="DI1405">
            <v>0.03</v>
          </cell>
          <cell r="DJ1405">
            <v>2.4443999999999999</v>
          </cell>
          <cell r="DK1405">
            <v>0.03</v>
          </cell>
          <cell r="DL1405">
            <v>0</v>
          </cell>
        </row>
        <row r="1406">
          <cell r="A1406" t="str">
            <v>B12300-KIT-002</v>
          </cell>
          <cell r="B1406" t="str">
            <v>EXTRA MOTORI UL TESTA DI FASCIATURA-HS</v>
          </cell>
          <cell r="F1406">
            <v>32.445</v>
          </cell>
          <cell r="H1406">
            <v>12.978000000000002</v>
          </cell>
          <cell r="I1406">
            <v>0.6</v>
          </cell>
          <cell r="J1406" t="str">
            <v>BEMA-N</v>
          </cell>
          <cell r="K1406" t="str">
            <v>NEWZD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>
            <v>0</v>
          </cell>
          <cell r="AM1406">
            <v>0</v>
          </cell>
          <cell r="AN1406">
            <v>0</v>
          </cell>
          <cell r="AO1406">
            <v>0</v>
          </cell>
          <cell r="AP1406">
            <v>0</v>
          </cell>
          <cell r="AQ1406">
            <v>0</v>
          </cell>
          <cell r="AR1406">
            <v>0</v>
          </cell>
          <cell r="AS1406">
            <v>0</v>
          </cell>
          <cell r="AT1406">
            <v>0</v>
          </cell>
          <cell r="AU1406">
            <v>0</v>
          </cell>
          <cell r="AV1406">
            <v>12.978000000000002</v>
          </cell>
          <cell r="AW1406">
            <v>0</v>
          </cell>
          <cell r="AX1406">
            <v>0</v>
          </cell>
          <cell r="AY1406">
            <v>0</v>
          </cell>
          <cell r="AZ1406">
            <v>0</v>
          </cell>
          <cell r="BA1406">
            <v>0</v>
          </cell>
          <cell r="BB1406">
            <v>0</v>
          </cell>
          <cell r="BC1406">
            <v>0</v>
          </cell>
          <cell r="BD1406">
            <v>0</v>
          </cell>
          <cell r="BE1406">
            <v>0</v>
          </cell>
          <cell r="BF1406">
            <v>0</v>
          </cell>
          <cell r="BG1406">
            <v>0</v>
          </cell>
          <cell r="BH1406">
            <v>0</v>
          </cell>
          <cell r="BI1406">
            <v>0</v>
          </cell>
          <cell r="BJ1406">
            <v>0</v>
          </cell>
          <cell r="BK1406">
            <v>0</v>
          </cell>
          <cell r="BL1406">
            <v>0</v>
          </cell>
          <cell r="BM1406">
            <v>0</v>
          </cell>
          <cell r="BN1406">
            <v>0</v>
          </cell>
          <cell r="BO1406">
            <v>0</v>
          </cell>
          <cell r="BP1406">
            <v>0</v>
          </cell>
          <cell r="BQ1406">
            <v>0</v>
          </cell>
          <cell r="BR1406">
            <v>0</v>
          </cell>
          <cell r="BS1406">
            <v>0</v>
          </cell>
          <cell r="BT1406">
            <v>0</v>
          </cell>
          <cell r="BU1406">
            <v>0</v>
          </cell>
          <cell r="BV1406">
            <v>0</v>
          </cell>
          <cell r="BW1406">
            <v>0</v>
          </cell>
          <cell r="BX1406">
            <v>0</v>
          </cell>
          <cell r="BY1406">
            <v>0</v>
          </cell>
          <cell r="BZ1406">
            <v>0</v>
          </cell>
          <cell r="CA1406">
            <v>0</v>
          </cell>
          <cell r="CB1406">
            <v>0</v>
          </cell>
          <cell r="CC1406">
            <v>0</v>
          </cell>
          <cell r="CD1406">
            <v>0</v>
          </cell>
          <cell r="CE1406">
            <v>0</v>
          </cell>
          <cell r="CF1406">
            <v>0</v>
          </cell>
          <cell r="CG1406">
            <v>0</v>
          </cell>
          <cell r="CH1406">
            <v>0</v>
          </cell>
          <cell r="CI1406">
            <v>0</v>
          </cell>
          <cell r="CJ1406">
            <v>0</v>
          </cell>
          <cell r="CK1406">
            <v>0</v>
          </cell>
          <cell r="CL1406">
            <v>0</v>
          </cell>
          <cell r="CM1406">
            <v>0</v>
          </cell>
          <cell r="CN1406">
            <v>0</v>
          </cell>
          <cell r="CO1406">
            <v>0</v>
          </cell>
          <cell r="CP1406">
            <v>0</v>
          </cell>
          <cell r="CQ1406">
            <v>0</v>
          </cell>
          <cell r="CR1406">
            <v>0</v>
          </cell>
          <cell r="CS1406">
            <v>0</v>
          </cell>
          <cell r="CT1406">
            <v>0</v>
          </cell>
          <cell r="CU1406">
            <v>0</v>
          </cell>
          <cell r="CV1406">
            <v>0</v>
          </cell>
          <cell r="CW1406">
            <v>0</v>
          </cell>
          <cell r="CX1406">
            <v>0</v>
          </cell>
          <cell r="CY1406">
            <v>0</v>
          </cell>
          <cell r="CZ1406">
            <v>0</v>
          </cell>
          <cell r="DA1406">
            <v>0</v>
          </cell>
          <cell r="DB1406">
            <v>0</v>
          </cell>
          <cell r="DC1406">
            <v>0</v>
          </cell>
          <cell r="DD1406">
            <v>12.978000000000002</v>
          </cell>
          <cell r="DE1406">
            <v>0</v>
          </cell>
          <cell r="DG1406">
            <v>12.600000000000001</v>
          </cell>
          <cell r="DI1406">
            <v>0.03</v>
          </cell>
          <cell r="DJ1406">
            <v>0.378</v>
          </cell>
          <cell r="DK1406">
            <v>2.9999999999999995E-2</v>
          </cell>
          <cell r="DL1406">
            <v>0</v>
          </cell>
        </row>
        <row r="1407">
          <cell r="A1407" t="str">
            <v>B12300-KIT-003</v>
          </cell>
          <cell r="B1407" t="str">
            <v>EXTRA PER PALLET H&lt;H BOBINA</v>
          </cell>
          <cell r="F1407">
            <v>2323.1194500000001</v>
          </cell>
          <cell r="H1407">
            <v>929.24778000000003</v>
          </cell>
          <cell r="I1407">
            <v>0.60000000000000009</v>
          </cell>
          <cell r="J1407" t="str">
            <v>BEMA-N</v>
          </cell>
          <cell r="K1407" t="str">
            <v>NEWZD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>
            <v>0</v>
          </cell>
          <cell r="AM1407">
            <v>0</v>
          </cell>
          <cell r="AN1407">
            <v>0</v>
          </cell>
          <cell r="AO1407">
            <v>0</v>
          </cell>
          <cell r="AP1407">
            <v>0</v>
          </cell>
          <cell r="AQ1407">
            <v>0</v>
          </cell>
          <cell r="AR1407">
            <v>0</v>
          </cell>
          <cell r="AS1407">
            <v>0</v>
          </cell>
          <cell r="AT1407">
            <v>0</v>
          </cell>
          <cell r="AU1407">
            <v>0</v>
          </cell>
          <cell r="AV1407">
            <v>618.74778000000003</v>
          </cell>
          <cell r="AW1407">
            <v>36</v>
          </cell>
          <cell r="AX1407">
            <v>1</v>
          </cell>
          <cell r="AY1407">
            <v>0</v>
          </cell>
          <cell r="AZ1407">
            <v>0</v>
          </cell>
          <cell r="BA1407">
            <v>0</v>
          </cell>
          <cell r="BB1407">
            <v>0</v>
          </cell>
          <cell r="BC1407">
            <v>0</v>
          </cell>
          <cell r="BD1407">
            <v>0</v>
          </cell>
          <cell r="BE1407">
            <v>36</v>
          </cell>
          <cell r="BF1407">
            <v>1</v>
          </cell>
          <cell r="BG1407">
            <v>0</v>
          </cell>
          <cell r="BH1407">
            <v>0</v>
          </cell>
          <cell r="BI1407">
            <v>0</v>
          </cell>
          <cell r="BJ1407">
            <v>0</v>
          </cell>
          <cell r="BK1407">
            <v>76</v>
          </cell>
          <cell r="BL1407">
            <v>2</v>
          </cell>
          <cell r="BM1407">
            <v>0</v>
          </cell>
          <cell r="BN1407">
            <v>0</v>
          </cell>
          <cell r="BO1407">
            <v>97.5</v>
          </cell>
          <cell r="BP1407">
            <v>3</v>
          </cell>
          <cell r="BQ1407">
            <v>0</v>
          </cell>
          <cell r="BR1407">
            <v>0</v>
          </cell>
          <cell r="BS1407">
            <v>65</v>
          </cell>
          <cell r="BT1407">
            <v>2</v>
          </cell>
          <cell r="BU1407">
            <v>0</v>
          </cell>
          <cell r="BV1407">
            <v>0</v>
          </cell>
          <cell r="BW1407">
            <v>0</v>
          </cell>
          <cell r="BX1407">
            <v>0</v>
          </cell>
          <cell r="BY1407">
            <v>0</v>
          </cell>
          <cell r="BZ1407">
            <v>0</v>
          </cell>
          <cell r="CA1407">
            <v>0</v>
          </cell>
          <cell r="CB1407">
            <v>0</v>
          </cell>
          <cell r="CC1407">
            <v>0</v>
          </cell>
          <cell r="CD1407">
            <v>0</v>
          </cell>
          <cell r="CE1407">
            <v>0</v>
          </cell>
          <cell r="CF1407">
            <v>0</v>
          </cell>
          <cell r="CG1407">
            <v>0</v>
          </cell>
          <cell r="CH1407">
            <v>0</v>
          </cell>
          <cell r="CI1407">
            <v>0</v>
          </cell>
          <cell r="CJ1407">
            <v>0</v>
          </cell>
          <cell r="CK1407">
            <v>0</v>
          </cell>
          <cell r="CL1407">
            <v>0</v>
          </cell>
          <cell r="CM1407">
            <v>0</v>
          </cell>
          <cell r="CN1407">
            <v>0</v>
          </cell>
          <cell r="CO1407">
            <v>0</v>
          </cell>
          <cell r="CP1407">
            <v>0</v>
          </cell>
          <cell r="CQ1407">
            <v>0</v>
          </cell>
          <cell r="CR1407">
            <v>0</v>
          </cell>
          <cell r="CS1407">
            <v>0</v>
          </cell>
          <cell r="CT1407">
            <v>0</v>
          </cell>
          <cell r="CU1407">
            <v>0</v>
          </cell>
          <cell r="CV1407">
            <v>0</v>
          </cell>
          <cell r="CW1407">
            <v>0</v>
          </cell>
          <cell r="CX1407">
            <v>0</v>
          </cell>
          <cell r="CY1407">
            <v>0</v>
          </cell>
          <cell r="CZ1407">
            <v>0</v>
          </cell>
          <cell r="DA1407">
            <v>0</v>
          </cell>
          <cell r="DB1407">
            <v>0</v>
          </cell>
          <cell r="DC1407">
            <v>0</v>
          </cell>
          <cell r="DD1407">
            <v>929.24778000000003</v>
          </cell>
          <cell r="DE1407">
            <v>0</v>
          </cell>
          <cell r="DG1407">
            <v>600.726</v>
          </cell>
          <cell r="DI1407">
            <v>0.03</v>
          </cell>
          <cell r="DJ1407">
            <v>18.02178</v>
          </cell>
          <cell r="DK1407">
            <v>1.977750854343489E-2</v>
          </cell>
          <cell r="DL1407">
            <v>0</v>
          </cell>
        </row>
        <row r="1408">
          <cell r="A1408" t="str">
            <v>B12300-KIT-004</v>
          </cell>
          <cell r="B1408" t="str">
            <v>EXTRA BOBINA H&lt;&gt;1000</v>
          </cell>
          <cell r="F1408">
            <v>1767.9288999999999</v>
          </cell>
          <cell r="H1408">
            <v>707.17156</v>
          </cell>
          <cell r="I1408">
            <v>0.6</v>
          </cell>
          <cell r="J1408" t="str">
            <v>BEMA-N</v>
          </cell>
          <cell r="K1408" t="str">
            <v>NEWZD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>
            <v>0</v>
          </cell>
          <cell r="AM1408">
            <v>0</v>
          </cell>
          <cell r="AN1408">
            <v>0</v>
          </cell>
          <cell r="AO1408">
            <v>0</v>
          </cell>
          <cell r="AP1408">
            <v>0</v>
          </cell>
          <cell r="AQ1408">
            <v>0</v>
          </cell>
          <cell r="AR1408">
            <v>0</v>
          </cell>
          <cell r="AS1408">
            <v>0</v>
          </cell>
          <cell r="AT1408">
            <v>0</v>
          </cell>
          <cell r="AU1408">
            <v>0</v>
          </cell>
          <cell r="AV1408">
            <v>52.171559999999999</v>
          </cell>
          <cell r="AW1408">
            <v>288</v>
          </cell>
          <cell r="AX1408">
            <v>8</v>
          </cell>
          <cell r="AY1408">
            <v>0</v>
          </cell>
          <cell r="AZ1408">
            <v>0</v>
          </cell>
          <cell r="BA1408">
            <v>0</v>
          </cell>
          <cell r="BB1408">
            <v>0</v>
          </cell>
          <cell r="BC1408">
            <v>0</v>
          </cell>
          <cell r="BD1408">
            <v>0</v>
          </cell>
          <cell r="BE1408">
            <v>0</v>
          </cell>
          <cell r="BF1408">
            <v>0</v>
          </cell>
          <cell r="BG1408">
            <v>0</v>
          </cell>
          <cell r="BH1408">
            <v>0</v>
          </cell>
          <cell r="BI1408">
            <v>0</v>
          </cell>
          <cell r="BJ1408">
            <v>0</v>
          </cell>
          <cell r="BK1408">
            <v>228</v>
          </cell>
          <cell r="BL1408">
            <v>6</v>
          </cell>
          <cell r="BM1408">
            <v>0</v>
          </cell>
          <cell r="BN1408">
            <v>0</v>
          </cell>
          <cell r="BO1408">
            <v>65</v>
          </cell>
          <cell r="BP1408">
            <v>2</v>
          </cell>
          <cell r="BQ1408">
            <v>0</v>
          </cell>
          <cell r="BR1408">
            <v>0</v>
          </cell>
          <cell r="BS1408">
            <v>0</v>
          </cell>
          <cell r="BT1408">
            <v>0</v>
          </cell>
          <cell r="BU1408">
            <v>0</v>
          </cell>
          <cell r="BV1408">
            <v>0</v>
          </cell>
          <cell r="BW1408">
            <v>0</v>
          </cell>
          <cell r="BX1408">
            <v>0</v>
          </cell>
          <cell r="BY1408">
            <v>0</v>
          </cell>
          <cell r="BZ1408">
            <v>0</v>
          </cell>
          <cell r="CA1408">
            <v>74</v>
          </cell>
          <cell r="CB1408">
            <v>2</v>
          </cell>
          <cell r="CC1408">
            <v>0</v>
          </cell>
          <cell r="CD1408">
            <v>0</v>
          </cell>
          <cell r="CE1408">
            <v>0</v>
          </cell>
          <cell r="CF1408">
            <v>0</v>
          </cell>
          <cell r="CG1408">
            <v>0</v>
          </cell>
          <cell r="CH1408">
            <v>0</v>
          </cell>
          <cell r="CI1408">
            <v>0</v>
          </cell>
          <cell r="CJ1408">
            <v>0</v>
          </cell>
          <cell r="CK1408">
            <v>0</v>
          </cell>
          <cell r="CL1408">
            <v>0</v>
          </cell>
          <cell r="CM1408">
            <v>0</v>
          </cell>
          <cell r="CN1408">
            <v>0</v>
          </cell>
          <cell r="CO1408">
            <v>0</v>
          </cell>
          <cell r="CP1408">
            <v>0</v>
          </cell>
          <cell r="CQ1408">
            <v>0</v>
          </cell>
          <cell r="CR1408">
            <v>0</v>
          </cell>
          <cell r="CS1408">
            <v>0</v>
          </cell>
          <cell r="CT1408">
            <v>0</v>
          </cell>
          <cell r="CU1408">
            <v>0</v>
          </cell>
          <cell r="CV1408">
            <v>0</v>
          </cell>
          <cell r="CW1408">
            <v>0</v>
          </cell>
          <cell r="CX1408">
            <v>0</v>
          </cell>
          <cell r="CY1408">
            <v>0</v>
          </cell>
          <cell r="CZ1408">
            <v>0</v>
          </cell>
          <cell r="DA1408">
            <v>0</v>
          </cell>
          <cell r="DB1408">
            <v>0</v>
          </cell>
          <cell r="DC1408">
            <v>0</v>
          </cell>
          <cell r="DD1408">
            <v>707.17156</v>
          </cell>
          <cell r="DE1408">
            <v>0</v>
          </cell>
          <cell r="DG1408">
            <v>50.652000000000001</v>
          </cell>
          <cell r="DI1408">
            <v>0.03</v>
          </cell>
          <cell r="DJ1408">
            <v>1.51956</v>
          </cell>
          <cell r="DK1408">
            <v>2.153412730354339E-3</v>
          </cell>
          <cell r="DL1408">
            <v>0</v>
          </cell>
        </row>
        <row r="1409">
          <cell r="A1409" t="str">
            <v>B12300-KIT-005</v>
          </cell>
          <cell r="B1409" t="str">
            <v>EXTRA BOBINA VERTICALE 80KG</v>
          </cell>
          <cell r="F1409">
            <v>1006.9939000000001</v>
          </cell>
          <cell r="H1409">
            <v>402.79756000000003</v>
          </cell>
          <cell r="I1409">
            <v>0.6</v>
          </cell>
          <cell r="J1409" t="str">
            <v>BEMA-N</v>
          </cell>
          <cell r="K1409" t="str">
            <v>NEWZD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>
            <v>0</v>
          </cell>
          <cell r="AM1409">
            <v>0</v>
          </cell>
          <cell r="AN1409">
            <v>0</v>
          </cell>
          <cell r="AO1409">
            <v>0</v>
          </cell>
          <cell r="AP1409">
            <v>0</v>
          </cell>
          <cell r="AQ1409">
            <v>0</v>
          </cell>
          <cell r="AR1409">
            <v>0</v>
          </cell>
          <cell r="AS1409">
            <v>0</v>
          </cell>
          <cell r="AT1409">
            <v>0</v>
          </cell>
          <cell r="AU1409">
            <v>0</v>
          </cell>
          <cell r="AV1409">
            <v>272.79756000000003</v>
          </cell>
          <cell r="AW1409">
            <v>0</v>
          </cell>
          <cell r="AX1409">
            <v>0</v>
          </cell>
          <cell r="AY1409">
            <v>0</v>
          </cell>
          <cell r="AZ1409">
            <v>0</v>
          </cell>
          <cell r="BA1409">
            <v>0</v>
          </cell>
          <cell r="BB1409">
            <v>0</v>
          </cell>
          <cell r="BC1409">
            <v>0</v>
          </cell>
          <cell r="BD1409">
            <v>0</v>
          </cell>
          <cell r="BE1409">
            <v>0</v>
          </cell>
          <cell r="BF1409">
            <v>0</v>
          </cell>
          <cell r="BG1409">
            <v>0</v>
          </cell>
          <cell r="BH1409">
            <v>0</v>
          </cell>
          <cell r="BI1409">
            <v>0</v>
          </cell>
          <cell r="BJ1409">
            <v>0</v>
          </cell>
          <cell r="BK1409">
            <v>0</v>
          </cell>
          <cell r="BL1409">
            <v>0</v>
          </cell>
          <cell r="BM1409">
            <v>0</v>
          </cell>
          <cell r="BN1409">
            <v>0</v>
          </cell>
          <cell r="BO1409">
            <v>65</v>
          </cell>
          <cell r="BP1409">
            <v>2</v>
          </cell>
          <cell r="BQ1409">
            <v>0</v>
          </cell>
          <cell r="BR1409">
            <v>0</v>
          </cell>
          <cell r="BS1409">
            <v>65</v>
          </cell>
          <cell r="BT1409">
            <v>2</v>
          </cell>
          <cell r="BU1409">
            <v>0</v>
          </cell>
          <cell r="BV1409">
            <v>0</v>
          </cell>
          <cell r="BW1409">
            <v>0</v>
          </cell>
          <cell r="BX1409">
            <v>0</v>
          </cell>
          <cell r="BY1409">
            <v>0</v>
          </cell>
          <cell r="BZ1409">
            <v>0</v>
          </cell>
          <cell r="CA1409">
            <v>0</v>
          </cell>
          <cell r="CB1409">
            <v>0</v>
          </cell>
          <cell r="CC1409">
            <v>0</v>
          </cell>
          <cell r="CD1409">
            <v>0</v>
          </cell>
          <cell r="CE1409">
            <v>0</v>
          </cell>
          <cell r="CF1409">
            <v>0</v>
          </cell>
          <cell r="CG1409">
            <v>0</v>
          </cell>
          <cell r="CH1409">
            <v>0</v>
          </cell>
          <cell r="CI1409">
            <v>0</v>
          </cell>
          <cell r="CJ1409">
            <v>0</v>
          </cell>
          <cell r="CK1409">
            <v>0</v>
          </cell>
          <cell r="CL1409">
            <v>0</v>
          </cell>
          <cell r="CM1409">
            <v>0</v>
          </cell>
          <cell r="CN1409">
            <v>0</v>
          </cell>
          <cell r="CO1409">
            <v>0</v>
          </cell>
          <cell r="CP1409">
            <v>0</v>
          </cell>
          <cell r="CQ1409">
            <v>0</v>
          </cell>
          <cell r="CR1409">
            <v>0</v>
          </cell>
          <cell r="CS1409">
            <v>0</v>
          </cell>
          <cell r="CT1409">
            <v>0</v>
          </cell>
          <cell r="CU1409">
            <v>0</v>
          </cell>
          <cell r="CV1409">
            <v>0</v>
          </cell>
          <cell r="CW1409">
            <v>0</v>
          </cell>
          <cell r="CX1409">
            <v>0</v>
          </cell>
          <cell r="CY1409">
            <v>0</v>
          </cell>
          <cell r="CZ1409">
            <v>0</v>
          </cell>
          <cell r="DA1409">
            <v>0</v>
          </cell>
          <cell r="DB1409">
            <v>0</v>
          </cell>
          <cell r="DC1409">
            <v>0</v>
          </cell>
          <cell r="DD1409">
            <v>402.79756000000003</v>
          </cell>
          <cell r="DE1409">
            <v>0</v>
          </cell>
          <cell r="DG1409">
            <v>264.85200000000003</v>
          </cell>
          <cell r="DI1409">
            <v>0.03</v>
          </cell>
          <cell r="DJ1409">
            <v>7.9455600000000004</v>
          </cell>
          <cell r="DK1409">
            <v>2.0122881484708192E-2</v>
          </cell>
          <cell r="DL1409">
            <v>0</v>
          </cell>
        </row>
        <row r="1410">
          <cell r="A1410" t="str">
            <v>B12300-KIT-050</v>
          </cell>
          <cell r="B1410" t="str">
            <v>EXTRA TESTA DI FASCIATURA CAPITOLATO …</v>
          </cell>
          <cell r="F1410">
            <v>9.9999999999999992E-2</v>
          </cell>
          <cell r="G1410" t="str">
            <v>X</v>
          </cell>
          <cell r="H1410">
            <v>0.04</v>
          </cell>
          <cell r="I1410">
            <v>0.6</v>
          </cell>
          <cell r="J1410" t="str">
            <v>BEMA-N</v>
          </cell>
          <cell r="K1410" t="str">
            <v>NEWZD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>
            <v>0</v>
          </cell>
          <cell r="AM1410">
            <v>0</v>
          </cell>
          <cell r="AN1410">
            <v>0</v>
          </cell>
          <cell r="AO1410">
            <v>0</v>
          </cell>
          <cell r="AP1410">
            <v>0</v>
          </cell>
          <cell r="AQ1410">
            <v>0</v>
          </cell>
          <cell r="AR1410">
            <v>0</v>
          </cell>
          <cell r="AS1410">
            <v>0</v>
          </cell>
          <cell r="AT1410">
            <v>0</v>
          </cell>
          <cell r="AU1410">
            <v>0</v>
          </cell>
          <cell r="AV1410">
            <v>0.04</v>
          </cell>
          <cell r="AW1410">
            <v>0</v>
          </cell>
          <cell r="AX1410">
            <v>0</v>
          </cell>
          <cell r="AY1410">
            <v>0</v>
          </cell>
          <cell r="AZ1410">
            <v>0</v>
          </cell>
          <cell r="BA1410">
            <v>0</v>
          </cell>
          <cell r="BB1410">
            <v>0</v>
          </cell>
          <cell r="BC1410">
            <v>0</v>
          </cell>
          <cell r="BD1410">
            <v>0</v>
          </cell>
          <cell r="BE1410">
            <v>0</v>
          </cell>
          <cell r="BF1410">
            <v>0</v>
          </cell>
          <cell r="BG1410">
            <v>0</v>
          </cell>
          <cell r="BH1410">
            <v>0</v>
          </cell>
          <cell r="BI1410">
            <v>0</v>
          </cell>
          <cell r="BJ1410">
            <v>0</v>
          </cell>
          <cell r="BK1410">
            <v>0</v>
          </cell>
          <cell r="BL1410">
            <v>0</v>
          </cell>
          <cell r="BM1410">
            <v>0</v>
          </cell>
          <cell r="BN1410">
            <v>0</v>
          </cell>
          <cell r="BO1410">
            <v>0</v>
          </cell>
          <cell r="BP1410">
            <v>0</v>
          </cell>
          <cell r="BQ1410">
            <v>0</v>
          </cell>
          <cell r="BR1410">
            <v>0</v>
          </cell>
          <cell r="BS1410">
            <v>0</v>
          </cell>
          <cell r="BT1410">
            <v>0</v>
          </cell>
          <cell r="BU1410">
            <v>0</v>
          </cell>
          <cell r="BV1410">
            <v>0</v>
          </cell>
          <cell r="BW1410">
            <v>0</v>
          </cell>
          <cell r="BX1410">
            <v>0</v>
          </cell>
          <cell r="BY1410">
            <v>0</v>
          </cell>
          <cell r="BZ1410">
            <v>0</v>
          </cell>
          <cell r="CA1410">
            <v>0</v>
          </cell>
          <cell r="CB1410">
            <v>0</v>
          </cell>
          <cell r="CC1410">
            <v>0</v>
          </cell>
          <cell r="CD1410">
            <v>0</v>
          </cell>
          <cell r="CE1410">
            <v>0</v>
          </cell>
          <cell r="CF1410">
            <v>0</v>
          </cell>
          <cell r="CG1410">
            <v>0</v>
          </cell>
          <cell r="CH1410">
            <v>0</v>
          </cell>
          <cell r="CI1410">
            <v>0</v>
          </cell>
          <cell r="CJ1410">
            <v>0</v>
          </cell>
          <cell r="CK1410">
            <v>0</v>
          </cell>
          <cell r="CL1410">
            <v>0</v>
          </cell>
          <cell r="CM1410">
            <v>0</v>
          </cell>
          <cell r="CN1410">
            <v>0</v>
          </cell>
          <cell r="CO1410">
            <v>0</v>
          </cell>
          <cell r="CP1410">
            <v>0</v>
          </cell>
          <cell r="CQ1410">
            <v>0</v>
          </cell>
          <cell r="CR1410">
            <v>0</v>
          </cell>
          <cell r="CS1410">
            <v>0</v>
          </cell>
          <cell r="CT1410">
            <v>0</v>
          </cell>
          <cell r="CU1410">
            <v>0</v>
          </cell>
          <cell r="CV1410">
            <v>0</v>
          </cell>
          <cell r="CW1410">
            <v>0</v>
          </cell>
          <cell r="CX1410">
            <v>0</v>
          </cell>
          <cell r="CY1410">
            <v>0</v>
          </cell>
          <cell r="CZ1410">
            <v>0</v>
          </cell>
          <cell r="DA1410">
            <v>0</v>
          </cell>
          <cell r="DB1410">
            <v>0</v>
          </cell>
          <cell r="DC1410">
            <v>0</v>
          </cell>
          <cell r="DD1410">
            <v>0.04</v>
          </cell>
          <cell r="DE1410">
            <v>0</v>
          </cell>
        </row>
        <row r="1411">
          <cell r="A1411" t="str">
            <v>B12300-KIT-090</v>
          </cell>
          <cell r="B1411" t="str">
            <v>EXTRA TESTA DI FASCIATURA…</v>
          </cell>
          <cell r="F1411">
            <v>9.9999999999999992E-2</v>
          </cell>
          <cell r="G1411" t="str">
            <v>X</v>
          </cell>
          <cell r="H1411">
            <v>0.04</v>
          </cell>
          <cell r="I1411">
            <v>0.6</v>
          </cell>
          <cell r="J1411" t="str">
            <v>BEMA-N</v>
          </cell>
          <cell r="K1411" t="str">
            <v>NEWZD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>
            <v>0</v>
          </cell>
          <cell r="AM1411">
            <v>0</v>
          </cell>
          <cell r="AN1411">
            <v>0</v>
          </cell>
          <cell r="AO1411">
            <v>0</v>
          </cell>
          <cell r="AP1411">
            <v>0</v>
          </cell>
          <cell r="AQ1411">
            <v>0</v>
          </cell>
          <cell r="AR1411">
            <v>0</v>
          </cell>
          <cell r="AS1411">
            <v>0</v>
          </cell>
          <cell r="AT1411">
            <v>0</v>
          </cell>
          <cell r="AU1411">
            <v>0</v>
          </cell>
          <cell r="AV1411">
            <v>0.04</v>
          </cell>
          <cell r="AW1411">
            <v>0</v>
          </cell>
          <cell r="AX1411">
            <v>0</v>
          </cell>
          <cell r="AY1411">
            <v>0</v>
          </cell>
          <cell r="AZ1411">
            <v>0</v>
          </cell>
          <cell r="BA1411">
            <v>0</v>
          </cell>
          <cell r="BB1411">
            <v>0</v>
          </cell>
          <cell r="BC1411">
            <v>0</v>
          </cell>
          <cell r="BD1411">
            <v>0</v>
          </cell>
          <cell r="BE1411">
            <v>0</v>
          </cell>
          <cell r="BF1411">
            <v>0</v>
          </cell>
          <cell r="BG1411">
            <v>0</v>
          </cell>
          <cell r="BH1411">
            <v>0</v>
          </cell>
          <cell r="BI1411">
            <v>0</v>
          </cell>
          <cell r="BJ1411">
            <v>0</v>
          </cell>
          <cell r="BK1411">
            <v>0</v>
          </cell>
          <cell r="BL1411">
            <v>0</v>
          </cell>
          <cell r="BM1411">
            <v>0</v>
          </cell>
          <cell r="BN1411">
            <v>0</v>
          </cell>
          <cell r="BO1411">
            <v>0</v>
          </cell>
          <cell r="BP1411">
            <v>0</v>
          </cell>
          <cell r="BQ1411">
            <v>0</v>
          </cell>
          <cell r="BR1411">
            <v>0</v>
          </cell>
          <cell r="BS1411">
            <v>0</v>
          </cell>
          <cell r="BT1411">
            <v>0</v>
          </cell>
          <cell r="BU1411">
            <v>0</v>
          </cell>
          <cell r="BV1411">
            <v>0</v>
          </cell>
          <cell r="BW1411">
            <v>0</v>
          </cell>
          <cell r="BX1411">
            <v>0</v>
          </cell>
          <cell r="BY1411">
            <v>0</v>
          </cell>
          <cell r="BZ1411">
            <v>0</v>
          </cell>
          <cell r="CA1411">
            <v>0</v>
          </cell>
          <cell r="CB1411">
            <v>0</v>
          </cell>
          <cell r="CC1411">
            <v>0</v>
          </cell>
          <cell r="CD1411">
            <v>0</v>
          </cell>
          <cell r="CE1411">
            <v>0</v>
          </cell>
          <cell r="CF1411">
            <v>0</v>
          </cell>
          <cell r="CG1411">
            <v>0</v>
          </cell>
          <cell r="CH1411">
            <v>0</v>
          </cell>
          <cell r="CI1411">
            <v>0</v>
          </cell>
          <cell r="CJ1411">
            <v>0</v>
          </cell>
          <cell r="CK1411">
            <v>0</v>
          </cell>
          <cell r="CL1411">
            <v>0</v>
          </cell>
          <cell r="CM1411">
            <v>0</v>
          </cell>
          <cell r="CN1411">
            <v>0</v>
          </cell>
          <cell r="CO1411">
            <v>0</v>
          </cell>
          <cell r="CP1411">
            <v>0</v>
          </cell>
          <cell r="CQ1411">
            <v>0</v>
          </cell>
          <cell r="CR1411">
            <v>0</v>
          </cell>
          <cell r="CS1411">
            <v>0</v>
          </cell>
          <cell r="CT1411">
            <v>0</v>
          </cell>
          <cell r="CU1411">
            <v>0</v>
          </cell>
          <cell r="CV1411">
            <v>0</v>
          </cell>
          <cell r="CW1411">
            <v>0</v>
          </cell>
          <cell r="CX1411">
            <v>0</v>
          </cell>
          <cell r="CY1411">
            <v>0</v>
          </cell>
          <cell r="CZ1411">
            <v>0</v>
          </cell>
          <cell r="DA1411">
            <v>0</v>
          </cell>
          <cell r="DB1411">
            <v>0</v>
          </cell>
          <cell r="DC1411">
            <v>0</v>
          </cell>
          <cell r="DD1411">
            <v>0.04</v>
          </cell>
          <cell r="DE1411">
            <v>0</v>
          </cell>
        </row>
        <row r="1412">
          <cell r="A1412" t="str">
            <v>B12400-FIT-001</v>
          </cell>
          <cell r="B1412" t="str">
            <v>WOODPECKER - MACCHINA BASE</v>
          </cell>
          <cell r="F1412">
            <v>130551.44136363638</v>
          </cell>
          <cell r="H1412">
            <v>43081.975650000008</v>
          </cell>
          <cell r="I1412">
            <v>0.66999999999999993</v>
          </cell>
          <cell r="J1412" t="str">
            <v>BEMA-N</v>
          </cell>
          <cell r="K1412" t="str">
            <v>NEWZD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>
            <v>0</v>
          </cell>
          <cell r="AM1412">
            <v>0</v>
          </cell>
          <cell r="AN1412">
            <v>0</v>
          </cell>
          <cell r="AO1412">
            <v>0</v>
          </cell>
          <cell r="AP1412">
            <v>0</v>
          </cell>
          <cell r="AQ1412">
            <v>0</v>
          </cell>
          <cell r="AR1412">
            <v>0</v>
          </cell>
          <cell r="AS1412">
            <v>0</v>
          </cell>
          <cell r="AT1412">
            <v>0</v>
          </cell>
          <cell r="AU1412">
            <v>0</v>
          </cell>
          <cell r="AV1412">
            <v>30114.475650000008</v>
          </cell>
          <cell r="AW1412">
            <v>1800</v>
          </cell>
          <cell r="AX1412">
            <v>50</v>
          </cell>
          <cell r="AY1412">
            <v>0</v>
          </cell>
          <cell r="AZ1412">
            <v>0</v>
          </cell>
          <cell r="BA1412">
            <v>0</v>
          </cell>
          <cell r="BB1412">
            <v>0</v>
          </cell>
          <cell r="BC1412">
            <v>0</v>
          </cell>
          <cell r="BD1412">
            <v>0</v>
          </cell>
          <cell r="BE1412">
            <v>1440</v>
          </cell>
          <cell r="BF1412">
            <v>40</v>
          </cell>
          <cell r="BG1412">
            <v>0</v>
          </cell>
          <cell r="BH1412">
            <v>0</v>
          </cell>
          <cell r="BI1412">
            <v>0</v>
          </cell>
          <cell r="BJ1412">
            <v>0</v>
          </cell>
          <cell r="BK1412">
            <v>2280</v>
          </cell>
          <cell r="BL1412">
            <v>60</v>
          </cell>
          <cell r="BM1412">
            <v>0</v>
          </cell>
          <cell r="BN1412">
            <v>0</v>
          </cell>
          <cell r="BO1412">
            <v>4387.5</v>
          </cell>
          <cell r="BP1412">
            <v>135</v>
          </cell>
          <cell r="BQ1412">
            <v>0</v>
          </cell>
          <cell r="BR1412">
            <v>0</v>
          </cell>
          <cell r="BS1412">
            <v>1950</v>
          </cell>
          <cell r="BT1412">
            <v>60</v>
          </cell>
          <cell r="BU1412">
            <v>0</v>
          </cell>
          <cell r="BV1412">
            <v>0</v>
          </cell>
          <cell r="BW1412">
            <v>0</v>
          </cell>
          <cell r="BX1412">
            <v>0</v>
          </cell>
          <cell r="BY1412">
            <v>0</v>
          </cell>
          <cell r="BZ1412">
            <v>0</v>
          </cell>
          <cell r="CA1412">
            <v>1110</v>
          </cell>
          <cell r="CB1412">
            <v>30</v>
          </cell>
          <cell r="CC1412">
            <v>0</v>
          </cell>
          <cell r="CD1412">
            <v>0</v>
          </cell>
          <cell r="CE1412">
            <v>0</v>
          </cell>
          <cell r="CF1412">
            <v>0</v>
          </cell>
          <cell r="CG1412">
            <v>0</v>
          </cell>
          <cell r="CH1412">
            <v>0</v>
          </cell>
          <cell r="CI1412">
            <v>0</v>
          </cell>
          <cell r="CJ1412">
            <v>0</v>
          </cell>
          <cell r="CK1412">
            <v>0</v>
          </cell>
          <cell r="CL1412">
            <v>0</v>
          </cell>
          <cell r="CM1412">
            <v>0</v>
          </cell>
          <cell r="CN1412">
            <v>0</v>
          </cell>
          <cell r="CO1412">
            <v>0</v>
          </cell>
          <cell r="CP1412">
            <v>0</v>
          </cell>
          <cell r="CQ1412">
            <v>0</v>
          </cell>
          <cell r="CR1412">
            <v>0</v>
          </cell>
          <cell r="CS1412">
            <v>0</v>
          </cell>
          <cell r="CT1412">
            <v>0</v>
          </cell>
          <cell r="CU1412">
            <v>0</v>
          </cell>
          <cell r="CV1412">
            <v>0</v>
          </cell>
          <cell r="CW1412">
            <v>0</v>
          </cell>
          <cell r="CX1412">
            <v>0</v>
          </cell>
          <cell r="CY1412">
            <v>0</v>
          </cell>
          <cell r="CZ1412">
            <v>0</v>
          </cell>
          <cell r="DA1412">
            <v>0</v>
          </cell>
          <cell r="DB1412">
            <v>0</v>
          </cell>
          <cell r="DC1412">
            <v>0</v>
          </cell>
          <cell r="DD1412">
            <v>43081.975650000008</v>
          </cell>
          <cell r="DE1412">
            <v>0</v>
          </cell>
          <cell r="DG1412">
            <v>29237.355000000007</v>
          </cell>
          <cell r="DI1412">
            <v>0.03</v>
          </cell>
          <cell r="DJ1412">
            <v>877.12065000000018</v>
          </cell>
          <cell r="DK1412">
            <v>2.0782458558381494E-2</v>
          </cell>
          <cell r="DL1412">
            <v>0</v>
          </cell>
        </row>
        <row r="1413">
          <cell r="A1413" t="str">
            <v>B12400-KIT-001</v>
          </cell>
          <cell r="B1413" t="str">
            <v>WOODPECKER - CONTROLLO UMIDITA' [D3]</v>
          </cell>
          <cell r="F1413">
            <v>60196.304560606062</v>
          </cell>
          <cell r="H1413">
            <v>19864.780505000002</v>
          </cell>
          <cell r="I1413">
            <v>0.66999999999999993</v>
          </cell>
          <cell r="J1413" t="str">
            <v>BEMA-N</v>
          </cell>
          <cell r="K1413" t="str">
            <v>NEWZD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>
            <v>0</v>
          </cell>
          <cell r="AM1413">
            <v>0</v>
          </cell>
          <cell r="AN1413">
            <v>0</v>
          </cell>
          <cell r="AO1413">
            <v>0</v>
          </cell>
          <cell r="AP1413">
            <v>0</v>
          </cell>
          <cell r="AQ1413">
            <v>0</v>
          </cell>
          <cell r="AR1413">
            <v>0</v>
          </cell>
          <cell r="AS1413">
            <v>0</v>
          </cell>
          <cell r="AT1413">
            <v>0</v>
          </cell>
          <cell r="AU1413">
            <v>0</v>
          </cell>
          <cell r="AV1413">
            <v>19228.280505000002</v>
          </cell>
          <cell r="AW1413">
            <v>72</v>
          </cell>
          <cell r="AX1413">
            <v>2</v>
          </cell>
          <cell r="AY1413">
            <v>0</v>
          </cell>
          <cell r="AZ1413">
            <v>0</v>
          </cell>
          <cell r="BA1413">
            <v>0</v>
          </cell>
          <cell r="BB1413">
            <v>0</v>
          </cell>
          <cell r="BC1413">
            <v>0</v>
          </cell>
          <cell r="BD1413">
            <v>0</v>
          </cell>
          <cell r="BE1413">
            <v>72</v>
          </cell>
          <cell r="BF1413">
            <v>2</v>
          </cell>
          <cell r="BG1413">
            <v>0</v>
          </cell>
          <cell r="BH1413">
            <v>0</v>
          </cell>
          <cell r="BI1413">
            <v>0</v>
          </cell>
          <cell r="BJ1413">
            <v>0</v>
          </cell>
          <cell r="BK1413">
            <v>228</v>
          </cell>
          <cell r="BL1413">
            <v>6</v>
          </cell>
          <cell r="BM1413">
            <v>0</v>
          </cell>
          <cell r="BN1413">
            <v>0</v>
          </cell>
          <cell r="BO1413">
            <v>130</v>
          </cell>
          <cell r="BP1413">
            <v>4</v>
          </cell>
          <cell r="BQ1413">
            <v>0</v>
          </cell>
          <cell r="BR1413">
            <v>0</v>
          </cell>
          <cell r="BS1413">
            <v>97.5</v>
          </cell>
          <cell r="BT1413">
            <v>3</v>
          </cell>
          <cell r="BU1413">
            <v>0</v>
          </cell>
          <cell r="BV1413">
            <v>0</v>
          </cell>
          <cell r="BW1413">
            <v>0</v>
          </cell>
          <cell r="BX1413">
            <v>0</v>
          </cell>
          <cell r="BY1413">
            <v>0</v>
          </cell>
          <cell r="BZ1413">
            <v>0</v>
          </cell>
          <cell r="CA1413">
            <v>37</v>
          </cell>
          <cell r="CB1413">
            <v>1</v>
          </cell>
          <cell r="CC1413">
            <v>0</v>
          </cell>
          <cell r="CD1413">
            <v>0</v>
          </cell>
          <cell r="CE1413">
            <v>0</v>
          </cell>
          <cell r="CF1413">
            <v>0</v>
          </cell>
          <cell r="CG1413">
            <v>0</v>
          </cell>
          <cell r="CH1413">
            <v>0</v>
          </cell>
          <cell r="CI1413">
            <v>0</v>
          </cell>
          <cell r="CJ1413">
            <v>0</v>
          </cell>
          <cell r="CK1413">
            <v>0</v>
          </cell>
          <cell r="CL1413">
            <v>0</v>
          </cell>
          <cell r="CM1413">
            <v>0</v>
          </cell>
          <cell r="CN1413">
            <v>0</v>
          </cell>
          <cell r="CO1413">
            <v>0</v>
          </cell>
          <cell r="CP1413">
            <v>0</v>
          </cell>
          <cell r="CQ1413">
            <v>0</v>
          </cell>
          <cell r="CR1413">
            <v>0</v>
          </cell>
          <cell r="CS1413">
            <v>0</v>
          </cell>
          <cell r="CT1413">
            <v>0</v>
          </cell>
          <cell r="CU1413">
            <v>0</v>
          </cell>
          <cell r="CV1413">
            <v>0</v>
          </cell>
          <cell r="CW1413">
            <v>0</v>
          </cell>
          <cell r="CX1413">
            <v>0</v>
          </cell>
          <cell r="CY1413">
            <v>0</v>
          </cell>
          <cell r="CZ1413">
            <v>0</v>
          </cell>
          <cell r="DA1413">
            <v>0</v>
          </cell>
          <cell r="DB1413">
            <v>0</v>
          </cell>
          <cell r="DC1413">
            <v>0</v>
          </cell>
          <cell r="DD1413">
            <v>19864.780505000002</v>
          </cell>
          <cell r="DE1413">
            <v>0</v>
          </cell>
          <cell r="DG1413">
            <v>18668.233500000002</v>
          </cell>
          <cell r="DI1413">
            <v>0.03</v>
          </cell>
          <cell r="DJ1413">
            <v>560.04700500000001</v>
          </cell>
          <cell r="DK1413">
            <v>2.9010864356143532E-2</v>
          </cell>
          <cell r="DL1413">
            <v>0</v>
          </cell>
        </row>
        <row r="1414">
          <cell r="A1414" t="str">
            <v>B12400-KIT-101</v>
          </cell>
          <cell r="B1414" t="str">
            <v>WOODPECKER - CONTROLLO PALLET AGGIUNTIVO</v>
          </cell>
          <cell r="F1414">
            <v>2509.090909090909</v>
          </cell>
          <cell r="H1414">
            <v>828</v>
          </cell>
          <cell r="I1414">
            <v>0.66999999999999993</v>
          </cell>
          <cell r="J1414" t="str">
            <v>BEMA-N</v>
          </cell>
          <cell r="K1414" t="str">
            <v>NEWZD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>
            <v>0</v>
          </cell>
          <cell r="AM1414">
            <v>0</v>
          </cell>
          <cell r="AN1414">
            <v>0</v>
          </cell>
          <cell r="AO1414">
            <v>0</v>
          </cell>
          <cell r="AP1414">
            <v>0</v>
          </cell>
          <cell r="AQ1414">
            <v>0</v>
          </cell>
          <cell r="AR1414">
            <v>0</v>
          </cell>
          <cell r="AS1414">
            <v>0</v>
          </cell>
          <cell r="AT1414">
            <v>0</v>
          </cell>
          <cell r="AU1414">
            <v>0</v>
          </cell>
          <cell r="AV1414">
            <v>0</v>
          </cell>
          <cell r="AW1414">
            <v>72</v>
          </cell>
          <cell r="AX1414">
            <v>2</v>
          </cell>
          <cell r="AY1414">
            <v>0</v>
          </cell>
          <cell r="AZ1414">
            <v>0</v>
          </cell>
          <cell r="BA1414">
            <v>0</v>
          </cell>
          <cell r="BB1414">
            <v>0</v>
          </cell>
          <cell r="BC1414">
            <v>0</v>
          </cell>
          <cell r="BD1414">
            <v>0</v>
          </cell>
          <cell r="BE1414">
            <v>0</v>
          </cell>
          <cell r="BF1414">
            <v>0</v>
          </cell>
          <cell r="BG1414">
            <v>0</v>
          </cell>
          <cell r="BH1414">
            <v>0</v>
          </cell>
          <cell r="BI1414">
            <v>0</v>
          </cell>
          <cell r="BJ1414">
            <v>0</v>
          </cell>
          <cell r="BK1414">
            <v>608</v>
          </cell>
          <cell r="BL1414">
            <v>16</v>
          </cell>
          <cell r="BM1414">
            <v>0</v>
          </cell>
          <cell r="BN1414">
            <v>0</v>
          </cell>
          <cell r="BO1414">
            <v>0</v>
          </cell>
          <cell r="BP1414">
            <v>0</v>
          </cell>
          <cell r="BQ1414">
            <v>0</v>
          </cell>
          <cell r="BR1414">
            <v>0</v>
          </cell>
          <cell r="BS1414">
            <v>0</v>
          </cell>
          <cell r="BT1414">
            <v>0</v>
          </cell>
          <cell r="BU1414">
            <v>0</v>
          </cell>
          <cell r="BV1414">
            <v>0</v>
          </cell>
          <cell r="BW1414">
            <v>0</v>
          </cell>
          <cell r="BX1414">
            <v>0</v>
          </cell>
          <cell r="BY1414">
            <v>0</v>
          </cell>
          <cell r="BZ1414">
            <v>0</v>
          </cell>
          <cell r="CA1414">
            <v>148</v>
          </cell>
          <cell r="CB1414">
            <v>4</v>
          </cell>
          <cell r="CC1414">
            <v>0</v>
          </cell>
          <cell r="CD1414">
            <v>0</v>
          </cell>
          <cell r="CE1414">
            <v>0</v>
          </cell>
          <cell r="CF1414">
            <v>0</v>
          </cell>
          <cell r="CG1414">
            <v>0</v>
          </cell>
          <cell r="CH1414">
            <v>0</v>
          </cell>
          <cell r="CI1414">
            <v>0</v>
          </cell>
          <cell r="CJ1414">
            <v>0</v>
          </cell>
          <cell r="CK1414">
            <v>0</v>
          </cell>
          <cell r="CL1414">
            <v>0</v>
          </cell>
          <cell r="CM1414">
            <v>0</v>
          </cell>
          <cell r="CN1414">
            <v>0</v>
          </cell>
          <cell r="CO1414">
            <v>0</v>
          </cell>
          <cell r="CP1414">
            <v>0</v>
          </cell>
          <cell r="CQ1414">
            <v>0</v>
          </cell>
          <cell r="CR1414">
            <v>0</v>
          </cell>
          <cell r="CS1414">
            <v>0</v>
          </cell>
          <cell r="CT1414">
            <v>0</v>
          </cell>
          <cell r="CU1414">
            <v>0</v>
          </cell>
          <cell r="CV1414">
            <v>0</v>
          </cell>
          <cell r="CW1414">
            <v>0</v>
          </cell>
          <cell r="CX1414">
            <v>0</v>
          </cell>
          <cell r="CY1414">
            <v>0</v>
          </cell>
          <cell r="CZ1414">
            <v>0</v>
          </cell>
          <cell r="DA1414">
            <v>0</v>
          </cell>
          <cell r="DB1414">
            <v>0</v>
          </cell>
          <cell r="DC1414">
            <v>0</v>
          </cell>
          <cell r="DD1414">
            <v>828</v>
          </cell>
          <cell r="DE1414">
            <v>0</v>
          </cell>
        </row>
        <row r="1415">
          <cell r="A1415" t="str">
            <v>B12403-KIT-001</v>
          </cell>
          <cell r="B1415" t="str">
            <v>WOODPECKER - CONTROLLO DIMENSIONALE VISIVO [E1]</v>
          </cell>
          <cell r="F1415">
            <v>63458.471212121221</v>
          </cell>
          <cell r="H1415">
            <v>20941.295500000004</v>
          </cell>
          <cell r="I1415">
            <v>0.66999999999999993</v>
          </cell>
          <cell r="J1415" t="str">
            <v>BEMA-N</v>
          </cell>
          <cell r="K1415" t="str">
            <v>NEWZD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>
            <v>0</v>
          </cell>
          <cell r="AM1415">
            <v>0</v>
          </cell>
          <cell r="AN1415">
            <v>0</v>
          </cell>
          <cell r="AO1415">
            <v>0</v>
          </cell>
          <cell r="AP1415">
            <v>0</v>
          </cell>
          <cell r="AQ1415">
            <v>0</v>
          </cell>
          <cell r="AR1415">
            <v>0</v>
          </cell>
          <cell r="AS1415">
            <v>0</v>
          </cell>
          <cell r="AT1415">
            <v>0</v>
          </cell>
          <cell r="AU1415">
            <v>0</v>
          </cell>
          <cell r="AV1415">
            <v>18555.295500000004</v>
          </cell>
          <cell r="AW1415">
            <v>144</v>
          </cell>
          <cell r="AX1415">
            <v>4</v>
          </cell>
          <cell r="AY1415">
            <v>0</v>
          </cell>
          <cell r="AZ1415">
            <v>0</v>
          </cell>
          <cell r="BA1415">
            <v>0</v>
          </cell>
          <cell r="BB1415">
            <v>0</v>
          </cell>
          <cell r="BC1415">
            <v>0</v>
          </cell>
          <cell r="BD1415">
            <v>0</v>
          </cell>
          <cell r="BE1415">
            <v>72</v>
          </cell>
          <cell r="BF1415">
            <v>2</v>
          </cell>
          <cell r="BG1415">
            <v>0</v>
          </cell>
          <cell r="BH1415">
            <v>0</v>
          </cell>
          <cell r="BI1415">
            <v>0</v>
          </cell>
          <cell r="BJ1415">
            <v>0</v>
          </cell>
          <cell r="BK1415">
            <v>760</v>
          </cell>
          <cell r="BL1415">
            <v>20</v>
          </cell>
          <cell r="BM1415">
            <v>0</v>
          </cell>
          <cell r="BN1415">
            <v>0</v>
          </cell>
          <cell r="BO1415">
            <v>260</v>
          </cell>
          <cell r="BP1415">
            <v>8</v>
          </cell>
          <cell r="BQ1415">
            <v>0</v>
          </cell>
          <cell r="BR1415">
            <v>0</v>
          </cell>
          <cell r="BS1415">
            <v>780</v>
          </cell>
          <cell r="BT1415">
            <v>24</v>
          </cell>
          <cell r="BU1415">
            <v>0</v>
          </cell>
          <cell r="BV1415">
            <v>0</v>
          </cell>
          <cell r="BW1415">
            <v>0</v>
          </cell>
          <cell r="BX1415">
            <v>0</v>
          </cell>
          <cell r="BY1415">
            <v>0</v>
          </cell>
          <cell r="BZ1415">
            <v>0</v>
          </cell>
          <cell r="CA1415">
            <v>370</v>
          </cell>
          <cell r="CB1415">
            <v>10</v>
          </cell>
          <cell r="CC1415">
            <v>0</v>
          </cell>
          <cell r="CD1415">
            <v>0</v>
          </cell>
          <cell r="CE1415">
            <v>0</v>
          </cell>
          <cell r="CF1415">
            <v>0</v>
          </cell>
          <cell r="CG1415">
            <v>0</v>
          </cell>
          <cell r="CH1415">
            <v>0</v>
          </cell>
          <cell r="CI1415">
            <v>0</v>
          </cell>
          <cell r="CJ1415">
            <v>0</v>
          </cell>
          <cell r="CK1415">
            <v>0</v>
          </cell>
          <cell r="CL1415">
            <v>0</v>
          </cell>
          <cell r="CM1415">
            <v>0</v>
          </cell>
          <cell r="CN1415">
            <v>0</v>
          </cell>
          <cell r="CO1415">
            <v>0</v>
          </cell>
          <cell r="CP1415">
            <v>0</v>
          </cell>
          <cell r="CQ1415">
            <v>0</v>
          </cell>
          <cell r="CR1415">
            <v>0</v>
          </cell>
          <cell r="CS1415">
            <v>0</v>
          </cell>
          <cell r="CT1415">
            <v>0</v>
          </cell>
          <cell r="CU1415">
            <v>0</v>
          </cell>
          <cell r="CV1415">
            <v>0</v>
          </cell>
          <cell r="CW1415">
            <v>0</v>
          </cell>
          <cell r="CX1415">
            <v>0</v>
          </cell>
          <cell r="CY1415">
            <v>0</v>
          </cell>
          <cell r="CZ1415">
            <v>0</v>
          </cell>
          <cell r="DA1415">
            <v>0</v>
          </cell>
          <cell r="DB1415">
            <v>0</v>
          </cell>
          <cell r="DC1415">
            <v>0</v>
          </cell>
          <cell r="DD1415">
            <v>20941.295500000004</v>
          </cell>
          <cell r="DE1415">
            <v>0</v>
          </cell>
          <cell r="DG1415">
            <v>18014.850000000002</v>
          </cell>
          <cell r="DI1415">
            <v>0.03</v>
          </cell>
          <cell r="DJ1415">
            <v>540.44550000000004</v>
          </cell>
          <cell r="DK1415">
            <v>2.6491322665477171E-2</v>
          </cell>
          <cell r="DL1415">
            <v>0</v>
          </cell>
        </row>
        <row r="1416">
          <cell r="A1416" t="str">
            <v>B12500-FIT-101</v>
          </cell>
          <cell r="B1416" t="str">
            <v>ETICHETTATRICE ROBOTIZZATA RAPTOR CON STAMPANTE SINGOLA</v>
          </cell>
          <cell r="C1416" t="str">
            <v>RAPTOR LABELING MACHINE WITH SINGLE PRINTER</v>
          </cell>
          <cell r="F1416">
            <v>63669.132154812542</v>
          </cell>
          <cell r="H1416">
            <v>29924.492112761895</v>
          </cell>
          <cell r="I1416">
            <v>0.53</v>
          </cell>
          <cell r="J1416" t="str">
            <v>BEMA-N</v>
          </cell>
          <cell r="K1416" t="str">
            <v>NEWZD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>
            <v>0</v>
          </cell>
          <cell r="AM1416">
            <v>0</v>
          </cell>
          <cell r="AN1416">
            <v>0</v>
          </cell>
          <cell r="AO1416">
            <v>0</v>
          </cell>
          <cell r="AP1416">
            <v>0</v>
          </cell>
          <cell r="AQ1416">
            <v>0</v>
          </cell>
          <cell r="AR1416">
            <v>0</v>
          </cell>
          <cell r="AS1416">
            <v>0</v>
          </cell>
          <cell r="AT1416">
            <v>0</v>
          </cell>
          <cell r="AU1416">
            <v>0</v>
          </cell>
          <cell r="AV1416">
            <v>26300.492112761895</v>
          </cell>
          <cell r="AW1416">
            <v>288</v>
          </cell>
          <cell r="AX1416">
            <v>8</v>
          </cell>
          <cell r="AY1416">
            <v>0</v>
          </cell>
          <cell r="AZ1416">
            <v>0</v>
          </cell>
          <cell r="BA1416">
            <v>0</v>
          </cell>
          <cell r="BB1416">
            <v>0</v>
          </cell>
          <cell r="BC1416">
            <v>0</v>
          </cell>
          <cell r="BD1416">
            <v>0</v>
          </cell>
          <cell r="BE1416">
            <v>288</v>
          </cell>
          <cell r="BF1416">
            <v>8</v>
          </cell>
          <cell r="BG1416">
            <v>0</v>
          </cell>
          <cell r="BH1416">
            <v>0</v>
          </cell>
          <cell r="BI1416">
            <v>0</v>
          </cell>
          <cell r="BJ1416">
            <v>0</v>
          </cell>
          <cell r="BK1416">
            <v>152</v>
          </cell>
          <cell r="BL1416">
            <v>4</v>
          </cell>
          <cell r="BM1416">
            <v>0</v>
          </cell>
          <cell r="BN1416">
            <v>0</v>
          </cell>
          <cell r="BO1416">
            <v>1300</v>
          </cell>
          <cell r="BP1416">
            <v>40</v>
          </cell>
          <cell r="BQ1416">
            <v>0</v>
          </cell>
          <cell r="BR1416">
            <v>0</v>
          </cell>
          <cell r="BS1416">
            <v>1300</v>
          </cell>
          <cell r="BT1416">
            <v>40</v>
          </cell>
          <cell r="BU1416">
            <v>0</v>
          </cell>
          <cell r="BV1416">
            <v>0</v>
          </cell>
          <cell r="BW1416">
            <v>0</v>
          </cell>
          <cell r="BX1416">
            <v>0</v>
          </cell>
          <cell r="BY1416">
            <v>0</v>
          </cell>
          <cell r="BZ1416">
            <v>0</v>
          </cell>
          <cell r="CA1416">
            <v>296</v>
          </cell>
          <cell r="CB1416">
            <v>8</v>
          </cell>
          <cell r="CC1416">
            <v>0</v>
          </cell>
          <cell r="CD1416">
            <v>0</v>
          </cell>
          <cell r="CE1416">
            <v>0</v>
          </cell>
          <cell r="CF1416">
            <v>0</v>
          </cell>
          <cell r="CG1416">
            <v>0</v>
          </cell>
          <cell r="CH1416">
            <v>0</v>
          </cell>
          <cell r="CI1416">
            <v>0</v>
          </cell>
          <cell r="CJ1416">
            <v>0</v>
          </cell>
          <cell r="CK1416">
            <v>0</v>
          </cell>
          <cell r="CL1416">
            <v>0</v>
          </cell>
          <cell r="CM1416">
            <v>0</v>
          </cell>
          <cell r="CN1416">
            <v>0</v>
          </cell>
          <cell r="CO1416">
            <v>0</v>
          </cell>
          <cell r="CP1416">
            <v>0</v>
          </cell>
          <cell r="CQ1416">
            <v>0</v>
          </cell>
          <cell r="CR1416">
            <v>0</v>
          </cell>
          <cell r="CS1416">
            <v>0</v>
          </cell>
          <cell r="CT1416">
            <v>0</v>
          </cell>
          <cell r="CU1416">
            <v>0</v>
          </cell>
          <cell r="CV1416">
            <v>0</v>
          </cell>
          <cell r="CW1416">
            <v>0</v>
          </cell>
          <cell r="CX1416">
            <v>0</v>
          </cell>
          <cell r="CY1416">
            <v>0</v>
          </cell>
          <cell r="CZ1416">
            <v>0</v>
          </cell>
          <cell r="DA1416">
            <v>0</v>
          </cell>
          <cell r="DB1416">
            <v>0</v>
          </cell>
          <cell r="DC1416">
            <v>0</v>
          </cell>
          <cell r="DD1416">
            <v>29924.492112761895</v>
          </cell>
          <cell r="DE1416">
            <v>0</v>
          </cell>
          <cell r="DG1416">
            <v>25534.458361904752</v>
          </cell>
          <cell r="DI1416">
            <v>0.03</v>
          </cell>
          <cell r="DJ1416">
            <v>766.03375085714254</v>
          </cell>
          <cell r="DK1416">
            <v>2.6271407814137334E-2</v>
          </cell>
          <cell r="DL1416">
            <v>0</v>
          </cell>
        </row>
        <row r="1417">
          <cell r="A1417" t="str">
            <v>B12500-FIT-102</v>
          </cell>
          <cell r="B1417" t="str">
            <v>ETICHETTATRICE ROBOTIZZATA T RAPTOR CON STAMPANTE SINGOLA</v>
          </cell>
          <cell r="C1417" t="str">
            <v>T-RAPTOR LABELING MACHINE WITH SINGLE PRINTER</v>
          </cell>
          <cell r="F1417">
            <v>98431.60059736573</v>
          </cell>
          <cell r="H1417">
            <v>46262.852280761894</v>
          </cell>
          <cell r="I1417">
            <v>0.53</v>
          </cell>
          <cell r="J1417" t="str">
            <v>BEMA-N</v>
          </cell>
          <cell r="K1417" t="str">
            <v>NEWZD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>
            <v>0</v>
          </cell>
          <cell r="AM1417">
            <v>0</v>
          </cell>
          <cell r="AN1417">
            <v>0</v>
          </cell>
          <cell r="AO1417">
            <v>0</v>
          </cell>
          <cell r="AP1417">
            <v>0</v>
          </cell>
          <cell r="AQ1417">
            <v>0</v>
          </cell>
          <cell r="AR1417">
            <v>0</v>
          </cell>
          <cell r="AS1417">
            <v>0</v>
          </cell>
          <cell r="AT1417">
            <v>0</v>
          </cell>
          <cell r="AU1417">
            <v>0</v>
          </cell>
          <cell r="AV1417">
            <v>42638.852280761894</v>
          </cell>
          <cell r="AW1417">
            <v>288</v>
          </cell>
          <cell r="AX1417">
            <v>8</v>
          </cell>
          <cell r="AY1417">
            <v>0</v>
          </cell>
          <cell r="AZ1417">
            <v>0</v>
          </cell>
          <cell r="BA1417">
            <v>0</v>
          </cell>
          <cell r="BB1417">
            <v>0</v>
          </cell>
          <cell r="BC1417">
            <v>0</v>
          </cell>
          <cell r="BD1417">
            <v>0</v>
          </cell>
          <cell r="BE1417">
            <v>288</v>
          </cell>
          <cell r="BF1417">
            <v>8</v>
          </cell>
          <cell r="BG1417">
            <v>0</v>
          </cell>
          <cell r="BH1417">
            <v>0</v>
          </cell>
          <cell r="BI1417">
            <v>0</v>
          </cell>
          <cell r="BJ1417">
            <v>0</v>
          </cell>
          <cell r="BK1417">
            <v>152</v>
          </cell>
          <cell r="BL1417">
            <v>4</v>
          </cell>
          <cell r="BM1417">
            <v>0</v>
          </cell>
          <cell r="BN1417">
            <v>0</v>
          </cell>
          <cell r="BO1417">
            <v>1300</v>
          </cell>
          <cell r="BP1417">
            <v>40</v>
          </cell>
          <cell r="BQ1417">
            <v>0</v>
          </cell>
          <cell r="BR1417">
            <v>0</v>
          </cell>
          <cell r="BS1417">
            <v>1300</v>
          </cell>
          <cell r="BT1417">
            <v>40</v>
          </cell>
          <cell r="BU1417">
            <v>0</v>
          </cell>
          <cell r="BV1417">
            <v>0</v>
          </cell>
          <cell r="BW1417">
            <v>0</v>
          </cell>
          <cell r="BX1417">
            <v>0</v>
          </cell>
          <cell r="BY1417">
            <v>0</v>
          </cell>
          <cell r="BZ1417">
            <v>0</v>
          </cell>
          <cell r="CA1417">
            <v>296</v>
          </cell>
          <cell r="CB1417">
            <v>8</v>
          </cell>
          <cell r="CC1417">
            <v>0</v>
          </cell>
          <cell r="CD1417">
            <v>0</v>
          </cell>
          <cell r="CE1417">
            <v>0</v>
          </cell>
          <cell r="CF1417">
            <v>0</v>
          </cell>
          <cell r="CG1417">
            <v>0</v>
          </cell>
          <cell r="CH1417">
            <v>0</v>
          </cell>
          <cell r="CI1417">
            <v>0</v>
          </cell>
          <cell r="CJ1417">
            <v>0</v>
          </cell>
          <cell r="CK1417">
            <v>0</v>
          </cell>
          <cell r="CL1417">
            <v>0</v>
          </cell>
          <cell r="CM1417">
            <v>0</v>
          </cell>
          <cell r="CN1417">
            <v>0</v>
          </cell>
          <cell r="CO1417">
            <v>0</v>
          </cell>
          <cell r="CP1417">
            <v>0</v>
          </cell>
          <cell r="CQ1417">
            <v>0</v>
          </cell>
          <cell r="CR1417">
            <v>0</v>
          </cell>
          <cell r="CS1417">
            <v>0</v>
          </cell>
          <cell r="CT1417">
            <v>0</v>
          </cell>
          <cell r="CU1417">
            <v>0</v>
          </cell>
          <cell r="CV1417">
            <v>0</v>
          </cell>
          <cell r="CW1417">
            <v>0</v>
          </cell>
          <cell r="CX1417">
            <v>0</v>
          </cell>
          <cell r="CY1417">
            <v>0</v>
          </cell>
          <cell r="CZ1417">
            <v>0</v>
          </cell>
          <cell r="DA1417">
            <v>0</v>
          </cell>
          <cell r="DB1417">
            <v>0</v>
          </cell>
          <cell r="DC1417">
            <v>0</v>
          </cell>
          <cell r="DD1417">
            <v>46262.852280761894</v>
          </cell>
          <cell r="DE1417">
            <v>0</v>
          </cell>
          <cell r="DG1417">
            <v>41396.943961904748</v>
          </cell>
          <cell r="DI1417">
            <v>0.03</v>
          </cell>
          <cell r="DJ1417">
            <v>1241.9083188571424</v>
          </cell>
          <cell r="DK1417">
            <v>2.758512393494025E-2</v>
          </cell>
          <cell r="DL1417">
            <v>0</v>
          </cell>
        </row>
        <row r="1418">
          <cell r="A1418" t="str">
            <v>B12500-FIT-106</v>
          </cell>
          <cell r="B1418" t="str">
            <v>RAPTOR-TRAPTOR CONFIGURAZIONE SIEMENS [MTP700+CPU1512C]</v>
          </cell>
          <cell r="C1418" t="str">
            <v>RAPTOR-TRAPTOR SIEMENS CONFIGURATION [TP700+CPU1512C]</v>
          </cell>
          <cell r="F1418">
            <v>15873.167793617022</v>
          </cell>
          <cell r="H1418">
            <v>7460.3888630000001</v>
          </cell>
          <cell r="I1418">
            <v>0.53</v>
          </cell>
          <cell r="J1418" t="str">
            <v>BEMA-N</v>
          </cell>
          <cell r="K1418" t="str">
            <v>NEWZD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>
            <v>0</v>
          </cell>
          <cell r="AM1418">
            <v>0</v>
          </cell>
          <cell r="AN1418">
            <v>0</v>
          </cell>
          <cell r="AO1418">
            <v>0</v>
          </cell>
          <cell r="AP1418">
            <v>0</v>
          </cell>
          <cell r="AQ1418">
            <v>0</v>
          </cell>
          <cell r="AR1418">
            <v>0</v>
          </cell>
          <cell r="AS1418">
            <v>0</v>
          </cell>
          <cell r="AT1418">
            <v>0</v>
          </cell>
          <cell r="AU1418">
            <v>0</v>
          </cell>
          <cell r="AV1418">
            <v>5510.3888630000001</v>
          </cell>
          <cell r="AW1418">
            <v>0</v>
          </cell>
          <cell r="AX1418">
            <v>0</v>
          </cell>
          <cell r="AY1418">
            <v>0</v>
          </cell>
          <cell r="AZ1418">
            <v>0</v>
          </cell>
          <cell r="BA1418">
            <v>0</v>
          </cell>
          <cell r="BB1418">
            <v>0</v>
          </cell>
          <cell r="BC1418">
            <v>0</v>
          </cell>
          <cell r="BD1418">
            <v>0</v>
          </cell>
          <cell r="BE1418">
            <v>0</v>
          </cell>
          <cell r="BF1418">
            <v>0</v>
          </cell>
          <cell r="BG1418">
            <v>0</v>
          </cell>
          <cell r="BH1418">
            <v>0</v>
          </cell>
          <cell r="BI1418">
            <v>0</v>
          </cell>
          <cell r="BJ1418">
            <v>0</v>
          </cell>
          <cell r="BK1418">
            <v>0</v>
          </cell>
          <cell r="BL1418">
            <v>0</v>
          </cell>
          <cell r="BM1418">
            <v>0</v>
          </cell>
          <cell r="BN1418">
            <v>0</v>
          </cell>
          <cell r="BO1418">
            <v>0</v>
          </cell>
          <cell r="BP1418">
            <v>0</v>
          </cell>
          <cell r="BQ1418">
            <v>0</v>
          </cell>
          <cell r="BR1418">
            <v>0</v>
          </cell>
          <cell r="BS1418">
            <v>1950</v>
          </cell>
          <cell r="BT1418">
            <v>60</v>
          </cell>
          <cell r="BU1418">
            <v>0</v>
          </cell>
          <cell r="BV1418">
            <v>0</v>
          </cell>
          <cell r="BW1418">
            <v>0</v>
          </cell>
          <cell r="BX1418">
            <v>0</v>
          </cell>
          <cell r="BY1418">
            <v>0</v>
          </cell>
          <cell r="BZ1418">
            <v>0</v>
          </cell>
          <cell r="CA1418">
            <v>0</v>
          </cell>
          <cell r="CB1418">
            <v>0</v>
          </cell>
          <cell r="CC1418">
            <v>0</v>
          </cell>
          <cell r="CD1418">
            <v>0</v>
          </cell>
          <cell r="CE1418">
            <v>0</v>
          </cell>
          <cell r="CF1418">
            <v>0</v>
          </cell>
          <cell r="CG1418">
            <v>0</v>
          </cell>
          <cell r="CH1418">
            <v>0</v>
          </cell>
          <cell r="CI1418">
            <v>0</v>
          </cell>
          <cell r="CJ1418">
            <v>0</v>
          </cell>
          <cell r="CK1418">
            <v>0</v>
          </cell>
          <cell r="CL1418">
            <v>0</v>
          </cell>
          <cell r="CM1418">
            <v>0</v>
          </cell>
          <cell r="CN1418">
            <v>0</v>
          </cell>
          <cell r="CO1418">
            <v>0</v>
          </cell>
          <cell r="CP1418">
            <v>0</v>
          </cell>
          <cell r="CQ1418">
            <v>0</v>
          </cell>
          <cell r="CR1418">
            <v>0</v>
          </cell>
          <cell r="CS1418">
            <v>0</v>
          </cell>
          <cell r="CT1418">
            <v>0</v>
          </cell>
          <cell r="CU1418">
            <v>0</v>
          </cell>
          <cell r="CV1418">
            <v>0</v>
          </cell>
          <cell r="CW1418">
            <v>0</v>
          </cell>
          <cell r="CX1418">
            <v>0</v>
          </cell>
          <cell r="CY1418">
            <v>0</v>
          </cell>
          <cell r="CZ1418">
            <v>0</v>
          </cell>
          <cell r="DA1418">
            <v>0</v>
          </cell>
          <cell r="DB1418">
            <v>0</v>
          </cell>
          <cell r="DC1418">
            <v>0</v>
          </cell>
          <cell r="DD1418">
            <v>7460.3888630000001</v>
          </cell>
          <cell r="DE1418">
            <v>0</v>
          </cell>
          <cell r="DG1418">
            <v>5349.8921</v>
          </cell>
          <cell r="DI1418">
            <v>0.03</v>
          </cell>
          <cell r="DJ1418">
            <v>160.49676299999999</v>
          </cell>
          <cell r="DK1418">
            <v>2.1986182919059856E-2</v>
          </cell>
          <cell r="DL1418">
            <v>0</v>
          </cell>
        </row>
        <row r="1419">
          <cell r="A1419" t="str">
            <v>B12500-FIT-107</v>
          </cell>
          <cell r="B1419" t="str">
            <v>RAPTOR-TRAPTOR CONFIGURAZIONE ALLEN&amp;BRADLEY [PV7PERF 7"+COMPACT GUARDLOGIX 5069-L306ERS2]</v>
          </cell>
          <cell r="C1419" t="str">
            <v>RAPTOR-TRAPTOR ALLEN&amp;BRADLEY CONFIGURATION [PV7PERF 7"+COMPACT GUARDLOGIX 5069-L306ERS2]</v>
          </cell>
          <cell r="F1419">
            <v>18287.12159574468</v>
          </cell>
          <cell r="H1419">
            <v>8594.94715</v>
          </cell>
          <cell r="I1419">
            <v>0.53</v>
          </cell>
          <cell r="J1419" t="str">
            <v>BEMA-N</v>
          </cell>
          <cell r="K1419" t="str">
            <v>NEWZD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>
            <v>0</v>
          </cell>
          <cell r="AM1419">
            <v>0</v>
          </cell>
          <cell r="AN1419">
            <v>0</v>
          </cell>
          <cell r="AO1419">
            <v>0</v>
          </cell>
          <cell r="AP1419">
            <v>0</v>
          </cell>
          <cell r="AQ1419">
            <v>0</v>
          </cell>
          <cell r="AR1419">
            <v>0</v>
          </cell>
          <cell r="AS1419">
            <v>0</v>
          </cell>
          <cell r="AT1419">
            <v>0</v>
          </cell>
          <cell r="AU1419">
            <v>0</v>
          </cell>
          <cell r="AV1419">
            <v>6644.94715</v>
          </cell>
          <cell r="AW1419">
            <v>0</v>
          </cell>
          <cell r="AX1419">
            <v>0</v>
          </cell>
          <cell r="AY1419">
            <v>0</v>
          </cell>
          <cell r="AZ1419">
            <v>0</v>
          </cell>
          <cell r="BA1419">
            <v>0</v>
          </cell>
          <cell r="BB1419">
            <v>0</v>
          </cell>
          <cell r="BC1419">
            <v>0</v>
          </cell>
          <cell r="BD1419">
            <v>0</v>
          </cell>
          <cell r="BE1419">
            <v>0</v>
          </cell>
          <cell r="BF1419">
            <v>0</v>
          </cell>
          <cell r="BG1419">
            <v>0</v>
          </cell>
          <cell r="BH1419">
            <v>0</v>
          </cell>
          <cell r="BI1419">
            <v>0</v>
          </cell>
          <cell r="BJ1419">
            <v>0</v>
          </cell>
          <cell r="BK1419">
            <v>0</v>
          </cell>
          <cell r="BL1419">
            <v>0</v>
          </cell>
          <cell r="BM1419">
            <v>0</v>
          </cell>
          <cell r="BN1419">
            <v>0</v>
          </cell>
          <cell r="BO1419">
            <v>0</v>
          </cell>
          <cell r="BP1419">
            <v>0</v>
          </cell>
          <cell r="BQ1419">
            <v>0</v>
          </cell>
          <cell r="BR1419">
            <v>0</v>
          </cell>
          <cell r="BS1419">
            <v>1950</v>
          </cell>
          <cell r="BT1419">
            <v>60</v>
          </cell>
          <cell r="BU1419">
            <v>0</v>
          </cell>
          <cell r="BV1419">
            <v>0</v>
          </cell>
          <cell r="BW1419">
            <v>0</v>
          </cell>
          <cell r="BX1419">
            <v>0</v>
          </cell>
          <cell r="BY1419">
            <v>0</v>
          </cell>
          <cell r="BZ1419">
            <v>0</v>
          </cell>
          <cell r="CA1419">
            <v>0</v>
          </cell>
          <cell r="CB1419">
            <v>0</v>
          </cell>
          <cell r="CC1419">
            <v>0</v>
          </cell>
          <cell r="CD1419">
            <v>0</v>
          </cell>
          <cell r="CE1419">
            <v>0</v>
          </cell>
          <cell r="CF1419">
            <v>0</v>
          </cell>
          <cell r="CG1419">
            <v>0</v>
          </cell>
          <cell r="CH1419">
            <v>0</v>
          </cell>
          <cell r="CI1419">
            <v>0</v>
          </cell>
          <cell r="CJ1419">
            <v>0</v>
          </cell>
          <cell r="CK1419">
            <v>0</v>
          </cell>
          <cell r="CL1419">
            <v>0</v>
          </cell>
          <cell r="CM1419">
            <v>0</v>
          </cell>
          <cell r="CN1419">
            <v>0</v>
          </cell>
          <cell r="CO1419">
            <v>0</v>
          </cell>
          <cell r="CP1419">
            <v>0</v>
          </cell>
          <cell r="CQ1419">
            <v>0</v>
          </cell>
          <cell r="CR1419">
            <v>0</v>
          </cell>
          <cell r="CS1419">
            <v>0</v>
          </cell>
          <cell r="CT1419">
            <v>0</v>
          </cell>
          <cell r="CU1419">
            <v>0</v>
          </cell>
          <cell r="CV1419">
            <v>0</v>
          </cell>
          <cell r="CW1419">
            <v>0</v>
          </cell>
          <cell r="CX1419">
            <v>0</v>
          </cell>
          <cell r="CY1419">
            <v>0</v>
          </cell>
          <cell r="CZ1419">
            <v>0</v>
          </cell>
          <cell r="DA1419">
            <v>0</v>
          </cell>
          <cell r="DB1419">
            <v>0</v>
          </cell>
          <cell r="DC1419">
            <v>0</v>
          </cell>
          <cell r="DD1419">
            <v>8594.94715</v>
          </cell>
          <cell r="DE1419">
            <v>0</v>
          </cell>
          <cell r="DG1419">
            <v>6451.4049999999997</v>
          </cell>
          <cell r="DI1419">
            <v>0.03</v>
          </cell>
          <cell r="DJ1419">
            <v>193.54214999999999</v>
          </cell>
          <cell r="DK1419">
            <v>2.3036878950604092E-2</v>
          </cell>
          <cell r="DL1419">
            <v>0</v>
          </cell>
        </row>
        <row r="1420">
          <cell r="A1420" t="str">
            <v>B12500-FIT-111</v>
          </cell>
          <cell r="B1420" t="str">
            <v>RAPTOR TRAPTOR OPZIONE SECONDA STAMPANTE</v>
          </cell>
          <cell r="C1420" t="str">
            <v>SECOND PRINTER CAB FOR RAPTOR TRAPTOR LABELING MACHINE</v>
          </cell>
          <cell r="F1420">
            <v>13753.942045744679</v>
          </cell>
          <cell r="H1420">
            <v>6464.3527614999994</v>
          </cell>
          <cell r="I1420">
            <v>0.53</v>
          </cell>
          <cell r="J1420" t="str">
            <v>BEMA-N</v>
          </cell>
          <cell r="K1420" t="str">
            <v>NEWZD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>
            <v>0</v>
          </cell>
          <cell r="AM1420">
            <v>0</v>
          </cell>
          <cell r="AN1420">
            <v>0</v>
          </cell>
          <cell r="AO1420">
            <v>0</v>
          </cell>
          <cell r="AP1420">
            <v>0</v>
          </cell>
          <cell r="AQ1420">
            <v>0</v>
          </cell>
          <cell r="AR1420">
            <v>0</v>
          </cell>
          <cell r="AS1420">
            <v>0</v>
          </cell>
          <cell r="AT1420">
            <v>0</v>
          </cell>
          <cell r="AU1420">
            <v>0</v>
          </cell>
          <cell r="AV1420">
            <v>6334.3527614999994</v>
          </cell>
          <cell r="AW1420">
            <v>0</v>
          </cell>
          <cell r="AX1420">
            <v>0</v>
          </cell>
          <cell r="AY1420">
            <v>0</v>
          </cell>
          <cell r="AZ1420">
            <v>0</v>
          </cell>
          <cell r="BA1420">
            <v>0</v>
          </cell>
          <cell r="BB1420">
            <v>0</v>
          </cell>
          <cell r="BC1420">
            <v>0</v>
          </cell>
          <cell r="BD1420">
            <v>0</v>
          </cell>
          <cell r="BE1420">
            <v>0</v>
          </cell>
          <cell r="BF1420">
            <v>0</v>
          </cell>
          <cell r="BG1420">
            <v>0</v>
          </cell>
          <cell r="BH1420">
            <v>0</v>
          </cell>
          <cell r="BI1420">
            <v>0</v>
          </cell>
          <cell r="BJ1420">
            <v>0</v>
          </cell>
          <cell r="BK1420">
            <v>0</v>
          </cell>
          <cell r="BL1420">
            <v>0</v>
          </cell>
          <cell r="BM1420">
            <v>0</v>
          </cell>
          <cell r="BN1420">
            <v>0</v>
          </cell>
          <cell r="BO1420">
            <v>65</v>
          </cell>
          <cell r="BP1420">
            <v>2</v>
          </cell>
          <cell r="BQ1420">
            <v>0</v>
          </cell>
          <cell r="BR1420">
            <v>0</v>
          </cell>
          <cell r="BS1420">
            <v>65</v>
          </cell>
          <cell r="BT1420">
            <v>2</v>
          </cell>
          <cell r="BU1420">
            <v>0</v>
          </cell>
          <cell r="BV1420">
            <v>0</v>
          </cell>
          <cell r="BW1420">
            <v>0</v>
          </cell>
          <cell r="BX1420">
            <v>0</v>
          </cell>
          <cell r="BY1420">
            <v>0</v>
          </cell>
          <cell r="BZ1420">
            <v>0</v>
          </cell>
          <cell r="CA1420">
            <v>0</v>
          </cell>
          <cell r="CB1420">
            <v>0</v>
          </cell>
          <cell r="CC1420">
            <v>0</v>
          </cell>
          <cell r="CD1420">
            <v>0</v>
          </cell>
          <cell r="CE1420">
            <v>0</v>
          </cell>
          <cell r="CF1420">
            <v>0</v>
          </cell>
          <cell r="CG1420">
            <v>0</v>
          </cell>
          <cell r="CH1420">
            <v>0</v>
          </cell>
          <cell r="CI1420">
            <v>0</v>
          </cell>
          <cell r="CJ1420">
            <v>0</v>
          </cell>
          <cell r="CK1420">
            <v>0</v>
          </cell>
          <cell r="CL1420">
            <v>0</v>
          </cell>
          <cell r="CM1420">
            <v>0</v>
          </cell>
          <cell r="CN1420">
            <v>0</v>
          </cell>
          <cell r="CO1420">
            <v>0</v>
          </cell>
          <cell r="CP1420">
            <v>0</v>
          </cell>
          <cell r="CQ1420">
            <v>0</v>
          </cell>
          <cell r="CR1420">
            <v>0</v>
          </cell>
          <cell r="CS1420">
            <v>0</v>
          </cell>
          <cell r="CT1420">
            <v>0</v>
          </cell>
          <cell r="CU1420">
            <v>0</v>
          </cell>
          <cell r="CV1420">
            <v>0</v>
          </cell>
          <cell r="CW1420">
            <v>0</v>
          </cell>
          <cell r="CX1420">
            <v>0</v>
          </cell>
          <cell r="CY1420">
            <v>0</v>
          </cell>
          <cell r="CZ1420">
            <v>0</v>
          </cell>
          <cell r="DA1420">
            <v>0</v>
          </cell>
          <cell r="DB1420">
            <v>0</v>
          </cell>
          <cell r="DC1420">
            <v>0</v>
          </cell>
          <cell r="DD1420">
            <v>6464.3527614999994</v>
          </cell>
          <cell r="DE1420">
            <v>0</v>
          </cell>
          <cell r="DG1420">
            <v>6149.8570499999996</v>
          </cell>
          <cell r="DI1420">
            <v>0.03</v>
          </cell>
          <cell r="DJ1420">
            <v>184.49571149999997</v>
          </cell>
          <cell r="DK1420">
            <v>2.9378966755302174E-2</v>
          </cell>
          <cell r="DL1420">
            <v>0</v>
          </cell>
        </row>
        <row r="1421">
          <cell r="A1421" t="str">
            <v>B12500-FIT-112</v>
          </cell>
          <cell r="B1421" t="str">
            <v>RAPTOR-TRAPTOR OPZIONE COLLEGAMENTO ETHERNET</v>
          </cell>
          <cell r="C1421" t="str">
            <v>RAPTOR-TRAPTOR ETHERNET CONNECTION OPTION</v>
          </cell>
          <cell r="F1421">
            <v>1696.5822510638297</v>
          </cell>
          <cell r="H1421">
            <v>797.39365799999996</v>
          </cell>
          <cell r="I1421">
            <v>0.53</v>
          </cell>
          <cell r="J1421" t="str">
            <v>BEMA-N</v>
          </cell>
          <cell r="K1421" t="str">
            <v>NEWZD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>
            <v>0</v>
          </cell>
          <cell r="AM1421">
            <v>0</v>
          </cell>
          <cell r="AN1421">
            <v>0</v>
          </cell>
          <cell r="AO1421">
            <v>0</v>
          </cell>
          <cell r="AP1421">
            <v>0</v>
          </cell>
          <cell r="AQ1421">
            <v>0</v>
          </cell>
          <cell r="AR1421">
            <v>0</v>
          </cell>
          <cell r="AS1421">
            <v>0</v>
          </cell>
          <cell r="AT1421">
            <v>0</v>
          </cell>
          <cell r="AU1421">
            <v>0</v>
          </cell>
          <cell r="AV1421">
            <v>797.39365799999996</v>
          </cell>
          <cell r="AW1421">
            <v>0</v>
          </cell>
          <cell r="AX1421">
            <v>0</v>
          </cell>
          <cell r="AY1421">
            <v>0</v>
          </cell>
          <cell r="AZ1421">
            <v>0</v>
          </cell>
          <cell r="BA1421">
            <v>0</v>
          </cell>
          <cell r="BB1421">
            <v>0</v>
          </cell>
          <cell r="BC1421">
            <v>0</v>
          </cell>
          <cell r="BD1421">
            <v>0</v>
          </cell>
          <cell r="BE1421">
            <v>0</v>
          </cell>
          <cell r="BF1421">
            <v>0</v>
          </cell>
          <cell r="BG1421">
            <v>0</v>
          </cell>
          <cell r="BH1421">
            <v>0</v>
          </cell>
          <cell r="BI1421">
            <v>0</v>
          </cell>
          <cell r="BJ1421">
            <v>0</v>
          </cell>
          <cell r="BK1421">
            <v>0</v>
          </cell>
          <cell r="BL1421">
            <v>0</v>
          </cell>
          <cell r="BM1421">
            <v>0</v>
          </cell>
          <cell r="BN1421">
            <v>0</v>
          </cell>
          <cell r="BO1421">
            <v>0</v>
          </cell>
          <cell r="BP1421">
            <v>0</v>
          </cell>
          <cell r="BQ1421">
            <v>0</v>
          </cell>
          <cell r="BR1421">
            <v>0</v>
          </cell>
          <cell r="BS1421">
            <v>0</v>
          </cell>
          <cell r="BT1421">
            <v>0</v>
          </cell>
          <cell r="BU1421">
            <v>0</v>
          </cell>
          <cell r="BV1421">
            <v>0</v>
          </cell>
          <cell r="BW1421">
            <v>0</v>
          </cell>
          <cell r="BX1421">
            <v>0</v>
          </cell>
          <cell r="BY1421">
            <v>0</v>
          </cell>
          <cell r="BZ1421">
            <v>0</v>
          </cell>
          <cell r="CA1421">
            <v>0</v>
          </cell>
          <cell r="CB1421">
            <v>0</v>
          </cell>
          <cell r="CC1421">
            <v>0</v>
          </cell>
          <cell r="CD1421">
            <v>0</v>
          </cell>
          <cell r="CE1421">
            <v>0</v>
          </cell>
          <cell r="CF1421">
            <v>0</v>
          </cell>
          <cell r="CG1421">
            <v>0</v>
          </cell>
          <cell r="CH1421">
            <v>0</v>
          </cell>
          <cell r="CI1421">
            <v>0</v>
          </cell>
          <cell r="CJ1421">
            <v>0</v>
          </cell>
          <cell r="CK1421">
            <v>0</v>
          </cell>
          <cell r="CL1421">
            <v>0</v>
          </cell>
          <cell r="CM1421">
            <v>0</v>
          </cell>
          <cell r="CN1421">
            <v>0</v>
          </cell>
          <cell r="CO1421">
            <v>0</v>
          </cell>
          <cell r="CP1421">
            <v>0</v>
          </cell>
          <cell r="CQ1421">
            <v>0</v>
          </cell>
          <cell r="CR1421">
            <v>0</v>
          </cell>
          <cell r="CS1421">
            <v>0</v>
          </cell>
          <cell r="CT1421">
            <v>0</v>
          </cell>
          <cell r="CU1421">
            <v>0</v>
          </cell>
          <cell r="CV1421">
            <v>0</v>
          </cell>
          <cell r="CW1421">
            <v>0</v>
          </cell>
          <cell r="CX1421">
            <v>0</v>
          </cell>
          <cell r="CY1421">
            <v>0</v>
          </cell>
          <cell r="CZ1421">
            <v>0</v>
          </cell>
          <cell r="DA1421">
            <v>0</v>
          </cell>
          <cell r="DB1421">
            <v>0</v>
          </cell>
          <cell r="DC1421">
            <v>0</v>
          </cell>
          <cell r="DD1421">
            <v>797.39365799999996</v>
          </cell>
          <cell r="DE1421">
            <v>0</v>
          </cell>
          <cell r="DG1421">
            <v>774.16859999999997</v>
          </cell>
          <cell r="DI1421">
            <v>0.03</v>
          </cell>
          <cell r="DJ1421">
            <v>23.225057999999997</v>
          </cell>
          <cell r="DK1421">
            <v>0.03</v>
          </cell>
          <cell r="DL1421">
            <v>0</v>
          </cell>
        </row>
        <row r="1422">
          <cell r="A1422" t="str">
            <v>B12500-FIT-113</v>
          </cell>
          <cell r="B1422" t="str">
            <v>PIASTRA DISPERSIONE SFORZI A TERRA PER M20iB/25</v>
          </cell>
          <cell r="C1422" t="str">
            <v>PRESSURES DISTRIBUTION PLATE TO GROUND FOR M20iB/25</v>
          </cell>
          <cell r="F1422">
            <v>1806.1378723404255</v>
          </cell>
          <cell r="H1422">
            <v>848.88479999999993</v>
          </cell>
          <cell r="I1422">
            <v>0.53</v>
          </cell>
          <cell r="J1422" t="str">
            <v>BEMA-N</v>
          </cell>
          <cell r="K1422" t="str">
            <v>NEWZD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>
            <v>0</v>
          </cell>
          <cell r="AM1422">
            <v>0</v>
          </cell>
          <cell r="AN1422">
            <v>0</v>
          </cell>
          <cell r="AO1422">
            <v>0</v>
          </cell>
          <cell r="AP1422">
            <v>0</v>
          </cell>
          <cell r="AQ1422">
            <v>0</v>
          </cell>
          <cell r="AR1422">
            <v>0</v>
          </cell>
          <cell r="AS1422">
            <v>0</v>
          </cell>
          <cell r="AT1422">
            <v>0</v>
          </cell>
          <cell r="AU1422">
            <v>0</v>
          </cell>
          <cell r="AV1422">
            <v>848.88479999999993</v>
          </cell>
          <cell r="AW1422">
            <v>0</v>
          </cell>
          <cell r="AX1422">
            <v>0</v>
          </cell>
          <cell r="AY1422">
            <v>0</v>
          </cell>
          <cell r="AZ1422">
            <v>0</v>
          </cell>
          <cell r="BA1422">
            <v>0</v>
          </cell>
          <cell r="BB1422">
            <v>0</v>
          </cell>
          <cell r="BC1422">
            <v>0</v>
          </cell>
          <cell r="BD1422">
            <v>0</v>
          </cell>
          <cell r="BE1422">
            <v>0</v>
          </cell>
          <cell r="BF1422">
            <v>0</v>
          </cell>
          <cell r="BG1422">
            <v>0</v>
          </cell>
          <cell r="BH1422">
            <v>0</v>
          </cell>
          <cell r="BI1422">
            <v>0</v>
          </cell>
          <cell r="BJ1422">
            <v>0</v>
          </cell>
          <cell r="BK1422">
            <v>0</v>
          </cell>
          <cell r="BL1422">
            <v>0</v>
          </cell>
          <cell r="BM1422">
            <v>0</v>
          </cell>
          <cell r="BN1422">
            <v>0</v>
          </cell>
          <cell r="BO1422">
            <v>0</v>
          </cell>
          <cell r="BP1422">
            <v>0</v>
          </cell>
          <cell r="BQ1422">
            <v>0</v>
          </cell>
          <cell r="BR1422">
            <v>0</v>
          </cell>
          <cell r="BS1422">
            <v>0</v>
          </cell>
          <cell r="BT1422">
            <v>0</v>
          </cell>
          <cell r="BU1422">
            <v>0</v>
          </cell>
          <cell r="BV1422">
            <v>0</v>
          </cell>
          <cell r="BW1422">
            <v>0</v>
          </cell>
          <cell r="BX1422">
            <v>0</v>
          </cell>
          <cell r="BY1422">
            <v>0</v>
          </cell>
          <cell r="BZ1422">
            <v>0</v>
          </cell>
          <cell r="CA1422">
            <v>0</v>
          </cell>
          <cell r="CB1422">
            <v>0</v>
          </cell>
          <cell r="CC1422">
            <v>0</v>
          </cell>
          <cell r="CD1422">
            <v>0</v>
          </cell>
          <cell r="CE1422">
            <v>0</v>
          </cell>
          <cell r="CF1422">
            <v>0</v>
          </cell>
          <cell r="CG1422">
            <v>0</v>
          </cell>
          <cell r="CH1422">
            <v>0</v>
          </cell>
          <cell r="CI1422">
            <v>0</v>
          </cell>
          <cell r="CJ1422">
            <v>0</v>
          </cell>
          <cell r="CK1422">
            <v>0</v>
          </cell>
          <cell r="CL1422">
            <v>0</v>
          </cell>
          <cell r="CM1422">
            <v>0</v>
          </cell>
          <cell r="CN1422">
            <v>0</v>
          </cell>
          <cell r="CO1422">
            <v>0</v>
          </cell>
          <cell r="CP1422">
            <v>0</v>
          </cell>
          <cell r="CQ1422">
            <v>0</v>
          </cell>
          <cell r="CR1422">
            <v>0</v>
          </cell>
          <cell r="CS1422">
            <v>0</v>
          </cell>
          <cell r="CT1422">
            <v>0</v>
          </cell>
          <cell r="CU1422">
            <v>0</v>
          </cell>
          <cell r="CV1422">
            <v>0</v>
          </cell>
          <cell r="CW1422">
            <v>0</v>
          </cell>
          <cell r="CX1422">
            <v>0</v>
          </cell>
          <cell r="CY1422">
            <v>0</v>
          </cell>
          <cell r="CZ1422">
            <v>0</v>
          </cell>
          <cell r="DA1422">
            <v>0</v>
          </cell>
          <cell r="DB1422">
            <v>0</v>
          </cell>
          <cell r="DC1422">
            <v>0</v>
          </cell>
          <cell r="DD1422">
            <v>848.88479999999993</v>
          </cell>
          <cell r="DE1422">
            <v>0</v>
          </cell>
          <cell r="DG1422">
            <v>824.16</v>
          </cell>
          <cell r="DI1422">
            <v>0.03</v>
          </cell>
          <cell r="DJ1422">
            <v>24.724799999999998</v>
          </cell>
          <cell r="DK1422">
            <v>0.03</v>
          </cell>
          <cell r="DL1422">
            <v>0</v>
          </cell>
        </row>
        <row r="1423">
          <cell r="A1423" t="str">
            <v>B12500-FIT-121</v>
          </cell>
          <cell r="B1423" t="str">
            <v>RAPTOR-TRAPTOR OPZIONE VOLVIC PROLUNGA PIATTELLO &amp; RULLO ANTI INCOLLAGGIO</v>
          </cell>
          <cell r="C1423" t="str">
            <v>RAPTOR-TRAPTOR VOLVIC OPTION EXTENSION PLATE &amp; ANTI-GLUE ROLLER</v>
          </cell>
          <cell r="F1423">
            <v>357.87459574468085</v>
          </cell>
          <cell r="H1423">
            <v>168.20105999999998</v>
          </cell>
          <cell r="I1423">
            <v>0.53</v>
          </cell>
          <cell r="J1423" t="str">
            <v>BEMA-N</v>
          </cell>
          <cell r="K1423" t="str">
            <v>NEWZD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>
            <v>0</v>
          </cell>
          <cell r="AM1423">
            <v>0</v>
          </cell>
          <cell r="AN1423">
            <v>0</v>
          </cell>
          <cell r="AO1423">
            <v>0</v>
          </cell>
          <cell r="AP1423">
            <v>0</v>
          </cell>
          <cell r="AQ1423">
            <v>0</v>
          </cell>
          <cell r="AR1423">
            <v>0</v>
          </cell>
          <cell r="AS1423">
            <v>0</v>
          </cell>
          <cell r="AT1423">
            <v>0</v>
          </cell>
          <cell r="AU1423">
            <v>0</v>
          </cell>
          <cell r="AV1423">
            <v>168.20105999999998</v>
          </cell>
          <cell r="AW1423">
            <v>0</v>
          </cell>
          <cell r="AX1423">
            <v>0</v>
          </cell>
          <cell r="AY1423">
            <v>0</v>
          </cell>
          <cell r="AZ1423">
            <v>0</v>
          </cell>
          <cell r="BA1423">
            <v>0</v>
          </cell>
          <cell r="BB1423">
            <v>0</v>
          </cell>
          <cell r="BC1423">
            <v>0</v>
          </cell>
          <cell r="BD1423">
            <v>0</v>
          </cell>
          <cell r="BE1423">
            <v>0</v>
          </cell>
          <cell r="BF1423">
            <v>0</v>
          </cell>
          <cell r="BG1423">
            <v>0</v>
          </cell>
          <cell r="BH1423">
            <v>0</v>
          </cell>
          <cell r="BI1423">
            <v>0</v>
          </cell>
          <cell r="BJ1423">
            <v>0</v>
          </cell>
          <cell r="BK1423">
            <v>0</v>
          </cell>
          <cell r="BL1423">
            <v>0</v>
          </cell>
          <cell r="BM1423">
            <v>0</v>
          </cell>
          <cell r="BN1423">
            <v>0</v>
          </cell>
          <cell r="BO1423">
            <v>0</v>
          </cell>
          <cell r="BP1423">
            <v>0</v>
          </cell>
          <cell r="BQ1423">
            <v>0</v>
          </cell>
          <cell r="BR1423">
            <v>0</v>
          </cell>
          <cell r="BS1423">
            <v>0</v>
          </cell>
          <cell r="BT1423">
            <v>0</v>
          </cell>
          <cell r="BU1423">
            <v>0</v>
          </cell>
          <cell r="BV1423">
            <v>0</v>
          </cell>
          <cell r="BW1423">
            <v>0</v>
          </cell>
          <cell r="BX1423">
            <v>0</v>
          </cell>
          <cell r="BY1423">
            <v>0</v>
          </cell>
          <cell r="BZ1423">
            <v>0</v>
          </cell>
          <cell r="CA1423">
            <v>0</v>
          </cell>
          <cell r="CB1423">
            <v>0</v>
          </cell>
          <cell r="CC1423">
            <v>0</v>
          </cell>
          <cell r="CD1423">
            <v>0</v>
          </cell>
          <cell r="CE1423">
            <v>0</v>
          </cell>
          <cell r="CF1423">
            <v>0</v>
          </cell>
          <cell r="CG1423">
            <v>0</v>
          </cell>
          <cell r="CH1423">
            <v>0</v>
          </cell>
          <cell r="CI1423">
            <v>0</v>
          </cell>
          <cell r="CJ1423">
            <v>0</v>
          </cell>
          <cell r="CK1423">
            <v>0</v>
          </cell>
          <cell r="CL1423">
            <v>0</v>
          </cell>
          <cell r="CM1423">
            <v>0</v>
          </cell>
          <cell r="CN1423">
            <v>0</v>
          </cell>
          <cell r="CO1423">
            <v>0</v>
          </cell>
          <cell r="CP1423">
            <v>0</v>
          </cell>
          <cell r="CQ1423">
            <v>0</v>
          </cell>
          <cell r="CR1423">
            <v>0</v>
          </cell>
          <cell r="CS1423">
            <v>0</v>
          </cell>
          <cell r="CT1423">
            <v>0</v>
          </cell>
          <cell r="CU1423">
            <v>0</v>
          </cell>
          <cell r="CV1423">
            <v>0</v>
          </cell>
          <cell r="CW1423">
            <v>0</v>
          </cell>
          <cell r="CX1423">
            <v>0</v>
          </cell>
          <cell r="CY1423">
            <v>0</v>
          </cell>
          <cell r="CZ1423">
            <v>0</v>
          </cell>
          <cell r="DA1423">
            <v>0</v>
          </cell>
          <cell r="DB1423">
            <v>0</v>
          </cell>
          <cell r="DC1423">
            <v>0</v>
          </cell>
          <cell r="DD1423">
            <v>168.20105999999998</v>
          </cell>
          <cell r="DE1423">
            <v>0</v>
          </cell>
          <cell r="DG1423">
            <v>163.30199999999999</v>
          </cell>
          <cell r="DI1423">
            <v>0.03</v>
          </cell>
          <cell r="DJ1423">
            <v>4.8990599999999995</v>
          </cell>
          <cell r="DK1423">
            <v>0.03</v>
          </cell>
          <cell r="DL1423">
            <v>0</v>
          </cell>
        </row>
        <row r="1424">
          <cell r="A1424" t="str">
            <v>B12500-FIT-122</v>
          </cell>
          <cell r="B1424" t="str">
            <v>RAPTOR-TRAPTOR OPZIONE COCA COLA</v>
          </cell>
          <cell r="C1424" t="str">
            <v>RAPTOR-TRAPTOR COCA COLA OPTION</v>
          </cell>
          <cell r="F1424">
            <v>4624.4059021276607</v>
          </cell>
          <cell r="H1424">
            <v>2173.4707740000003</v>
          </cell>
          <cell r="I1424">
            <v>0.53</v>
          </cell>
          <cell r="J1424" t="str">
            <v>BEMA-N</v>
          </cell>
          <cell r="K1424" t="str">
            <v>NEWZD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>
            <v>0</v>
          </cell>
          <cell r="AM1424">
            <v>0</v>
          </cell>
          <cell r="AN1424">
            <v>0</v>
          </cell>
          <cell r="AO1424">
            <v>0</v>
          </cell>
          <cell r="AP1424">
            <v>0</v>
          </cell>
          <cell r="AQ1424">
            <v>0</v>
          </cell>
          <cell r="AR1424">
            <v>0</v>
          </cell>
          <cell r="AS1424">
            <v>0</v>
          </cell>
          <cell r="AT1424">
            <v>0</v>
          </cell>
          <cell r="AU1424">
            <v>0</v>
          </cell>
          <cell r="AV1424">
            <v>2173.4707740000003</v>
          </cell>
          <cell r="AW1424">
            <v>0</v>
          </cell>
          <cell r="AX1424">
            <v>0</v>
          </cell>
          <cell r="AY1424">
            <v>0</v>
          </cell>
          <cell r="AZ1424">
            <v>0</v>
          </cell>
          <cell r="BA1424">
            <v>0</v>
          </cell>
          <cell r="BB1424">
            <v>0</v>
          </cell>
          <cell r="BC1424">
            <v>0</v>
          </cell>
          <cell r="BD1424">
            <v>0</v>
          </cell>
          <cell r="BE1424">
            <v>0</v>
          </cell>
          <cell r="BF1424">
            <v>0</v>
          </cell>
          <cell r="BG1424">
            <v>0</v>
          </cell>
          <cell r="BH1424">
            <v>0</v>
          </cell>
          <cell r="BI1424">
            <v>0</v>
          </cell>
          <cell r="BJ1424">
            <v>0</v>
          </cell>
          <cell r="BK1424">
            <v>0</v>
          </cell>
          <cell r="BL1424">
            <v>0</v>
          </cell>
          <cell r="BM1424">
            <v>0</v>
          </cell>
          <cell r="BN1424">
            <v>0</v>
          </cell>
          <cell r="BO1424">
            <v>0</v>
          </cell>
          <cell r="BP1424">
            <v>0</v>
          </cell>
          <cell r="BQ1424">
            <v>0</v>
          </cell>
          <cell r="BR1424">
            <v>0</v>
          </cell>
          <cell r="BS1424">
            <v>0</v>
          </cell>
          <cell r="BT1424">
            <v>0</v>
          </cell>
          <cell r="BU1424">
            <v>0</v>
          </cell>
          <cell r="BV1424">
            <v>0</v>
          </cell>
          <cell r="BW1424">
            <v>0</v>
          </cell>
          <cell r="BX1424">
            <v>0</v>
          </cell>
          <cell r="BY1424">
            <v>0</v>
          </cell>
          <cell r="BZ1424">
            <v>0</v>
          </cell>
          <cell r="CA1424">
            <v>0</v>
          </cell>
          <cell r="CB1424">
            <v>0</v>
          </cell>
          <cell r="CC1424">
            <v>0</v>
          </cell>
          <cell r="CD1424">
            <v>0</v>
          </cell>
          <cell r="CE1424">
            <v>0</v>
          </cell>
          <cell r="CF1424">
            <v>0</v>
          </cell>
          <cell r="CG1424">
            <v>0</v>
          </cell>
          <cell r="CH1424">
            <v>0</v>
          </cell>
          <cell r="CI1424">
            <v>0</v>
          </cell>
          <cell r="CJ1424">
            <v>0</v>
          </cell>
          <cell r="CK1424">
            <v>0</v>
          </cell>
          <cell r="CL1424">
            <v>0</v>
          </cell>
          <cell r="CM1424">
            <v>0</v>
          </cell>
          <cell r="CN1424">
            <v>0</v>
          </cell>
          <cell r="CO1424">
            <v>0</v>
          </cell>
          <cell r="CP1424">
            <v>0</v>
          </cell>
          <cell r="CQ1424">
            <v>0</v>
          </cell>
          <cell r="CR1424">
            <v>0</v>
          </cell>
          <cell r="CS1424">
            <v>0</v>
          </cell>
          <cell r="CT1424">
            <v>0</v>
          </cell>
          <cell r="CU1424">
            <v>0</v>
          </cell>
          <cell r="CV1424">
            <v>0</v>
          </cell>
          <cell r="CW1424">
            <v>0</v>
          </cell>
          <cell r="CX1424">
            <v>0</v>
          </cell>
          <cell r="CY1424">
            <v>0</v>
          </cell>
          <cell r="CZ1424">
            <v>0</v>
          </cell>
          <cell r="DA1424">
            <v>0</v>
          </cell>
          <cell r="DB1424">
            <v>0</v>
          </cell>
          <cell r="DC1424">
            <v>0</v>
          </cell>
          <cell r="DD1424">
            <v>2173.4707740000003</v>
          </cell>
          <cell r="DE1424">
            <v>0</v>
          </cell>
          <cell r="DG1424">
            <v>2110.1658000000002</v>
          </cell>
          <cell r="DI1424">
            <v>0.03</v>
          </cell>
          <cell r="DJ1424">
            <v>63.304974000000001</v>
          </cell>
          <cell r="DK1424">
            <v>0.03</v>
          </cell>
          <cell r="DL1424">
            <v>0</v>
          </cell>
        </row>
        <row r="1425">
          <cell r="A1425" t="str">
            <v>B12500-FIT-123</v>
          </cell>
          <cell r="B1425" t="str">
            <v>RAPTOR-TRAPTOR OPZIONE COCA COLA SECONDA STAMPANTE</v>
          </cell>
          <cell r="C1425" t="str">
            <v>RAPTOR-TRAPTOR COCA COLA SECOND PRINTER OPTION</v>
          </cell>
          <cell r="F1425">
            <v>643.21308510638301</v>
          </cell>
          <cell r="H1425">
            <v>302.31015000000002</v>
          </cell>
          <cell r="I1425">
            <v>0.53</v>
          </cell>
          <cell r="J1425" t="str">
            <v>BEMA-N</v>
          </cell>
          <cell r="K1425" t="str">
            <v>NEWZD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>
            <v>0</v>
          </cell>
          <cell r="AM1425">
            <v>0</v>
          </cell>
          <cell r="AN1425">
            <v>0</v>
          </cell>
          <cell r="AO1425">
            <v>0</v>
          </cell>
          <cell r="AP1425">
            <v>0</v>
          </cell>
          <cell r="AQ1425">
            <v>0</v>
          </cell>
          <cell r="AR1425">
            <v>0</v>
          </cell>
          <cell r="AS1425">
            <v>0</v>
          </cell>
          <cell r="AT1425">
            <v>0</v>
          </cell>
          <cell r="AU1425">
            <v>0</v>
          </cell>
          <cell r="AV1425">
            <v>302.31015000000002</v>
          </cell>
          <cell r="AW1425">
            <v>0</v>
          </cell>
          <cell r="AX1425">
            <v>0</v>
          </cell>
          <cell r="AY1425">
            <v>0</v>
          </cell>
          <cell r="AZ1425">
            <v>0</v>
          </cell>
          <cell r="BA1425">
            <v>0</v>
          </cell>
          <cell r="BB1425">
            <v>0</v>
          </cell>
          <cell r="BC1425">
            <v>0</v>
          </cell>
          <cell r="BD1425">
            <v>0</v>
          </cell>
          <cell r="BE1425">
            <v>0</v>
          </cell>
          <cell r="BF1425">
            <v>0</v>
          </cell>
          <cell r="BG1425">
            <v>0</v>
          </cell>
          <cell r="BH1425">
            <v>0</v>
          </cell>
          <cell r="BI1425">
            <v>0</v>
          </cell>
          <cell r="BJ1425">
            <v>0</v>
          </cell>
          <cell r="BK1425">
            <v>0</v>
          </cell>
          <cell r="BL1425">
            <v>0</v>
          </cell>
          <cell r="BM1425">
            <v>0</v>
          </cell>
          <cell r="BN1425">
            <v>0</v>
          </cell>
          <cell r="BO1425">
            <v>0</v>
          </cell>
          <cell r="BP1425">
            <v>0</v>
          </cell>
          <cell r="BQ1425">
            <v>0</v>
          </cell>
          <cell r="BR1425">
            <v>0</v>
          </cell>
          <cell r="BS1425">
            <v>0</v>
          </cell>
          <cell r="BT1425">
            <v>0</v>
          </cell>
          <cell r="BU1425">
            <v>0</v>
          </cell>
          <cell r="BV1425">
            <v>0</v>
          </cell>
          <cell r="BW1425">
            <v>0</v>
          </cell>
          <cell r="BX1425">
            <v>0</v>
          </cell>
          <cell r="BY1425">
            <v>0</v>
          </cell>
          <cell r="BZ1425">
            <v>0</v>
          </cell>
          <cell r="CA1425">
            <v>0</v>
          </cell>
          <cell r="CB1425">
            <v>0</v>
          </cell>
          <cell r="CC1425">
            <v>0</v>
          </cell>
          <cell r="CD1425">
            <v>0</v>
          </cell>
          <cell r="CE1425">
            <v>0</v>
          </cell>
          <cell r="CF1425">
            <v>0</v>
          </cell>
          <cell r="CG1425">
            <v>0</v>
          </cell>
          <cell r="CH1425">
            <v>0</v>
          </cell>
          <cell r="CI1425">
            <v>0</v>
          </cell>
          <cell r="CJ1425">
            <v>0</v>
          </cell>
          <cell r="CK1425">
            <v>0</v>
          </cell>
          <cell r="CL1425">
            <v>0</v>
          </cell>
          <cell r="CM1425">
            <v>0</v>
          </cell>
          <cell r="CN1425">
            <v>0</v>
          </cell>
          <cell r="CO1425">
            <v>0</v>
          </cell>
          <cell r="CP1425">
            <v>0</v>
          </cell>
          <cell r="CQ1425">
            <v>0</v>
          </cell>
          <cell r="CR1425">
            <v>0</v>
          </cell>
          <cell r="CS1425">
            <v>0</v>
          </cell>
          <cell r="CT1425">
            <v>0</v>
          </cell>
          <cell r="CU1425">
            <v>0</v>
          </cell>
          <cell r="CV1425">
            <v>0</v>
          </cell>
          <cell r="CW1425">
            <v>0</v>
          </cell>
          <cell r="CX1425">
            <v>0</v>
          </cell>
          <cell r="CY1425">
            <v>0</v>
          </cell>
          <cell r="CZ1425">
            <v>0</v>
          </cell>
          <cell r="DA1425">
            <v>0</v>
          </cell>
          <cell r="DB1425">
            <v>0</v>
          </cell>
          <cell r="DC1425">
            <v>0</v>
          </cell>
          <cell r="DD1425">
            <v>302.31015000000002</v>
          </cell>
          <cell r="DE1425">
            <v>0</v>
          </cell>
          <cell r="DG1425">
            <v>293.505</v>
          </cell>
          <cell r="DI1425">
            <v>0.03</v>
          </cell>
          <cell r="DJ1425">
            <v>8.8051499999999994</v>
          </cell>
          <cell r="DK1425">
            <v>0.03</v>
          </cell>
          <cell r="DL1425">
            <v>0</v>
          </cell>
        </row>
        <row r="1426">
          <cell r="A1426" t="str">
            <v>B12600-FIT-001</v>
          </cell>
          <cell r="B1426" t="str">
            <v>SMART TESTA FISSA-NO PRESSINO</v>
          </cell>
          <cell r="F1426">
            <v>40710.7035875</v>
          </cell>
          <cell r="H1426">
            <v>16284.281435000001</v>
          </cell>
          <cell r="I1426">
            <v>0.6</v>
          </cell>
          <cell r="J1426" t="str">
            <v>BEMA-N</v>
          </cell>
          <cell r="K1426" t="str">
            <v>NEWZD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>
            <v>0</v>
          </cell>
          <cell r="AM1426">
            <v>0</v>
          </cell>
          <cell r="AN1426">
            <v>0</v>
          </cell>
          <cell r="AO1426">
            <v>0</v>
          </cell>
          <cell r="AP1426">
            <v>0</v>
          </cell>
          <cell r="AQ1426">
            <v>0</v>
          </cell>
          <cell r="AR1426">
            <v>0</v>
          </cell>
          <cell r="AS1426">
            <v>0</v>
          </cell>
          <cell r="AT1426">
            <v>0</v>
          </cell>
          <cell r="AU1426">
            <v>0</v>
          </cell>
          <cell r="AV1426">
            <v>11011.281435000001</v>
          </cell>
          <cell r="AW1426">
            <v>432</v>
          </cell>
          <cell r="AX1426">
            <v>12</v>
          </cell>
          <cell r="AY1426">
            <v>0</v>
          </cell>
          <cell r="AZ1426">
            <v>0</v>
          </cell>
          <cell r="BA1426">
            <v>0</v>
          </cell>
          <cell r="BB1426">
            <v>0</v>
          </cell>
          <cell r="BC1426">
            <v>0</v>
          </cell>
          <cell r="BD1426">
            <v>0</v>
          </cell>
          <cell r="BE1426">
            <v>504</v>
          </cell>
          <cell r="BF1426">
            <v>14</v>
          </cell>
          <cell r="BG1426">
            <v>0</v>
          </cell>
          <cell r="BH1426">
            <v>0</v>
          </cell>
          <cell r="BI1426">
            <v>0</v>
          </cell>
          <cell r="BJ1426">
            <v>0</v>
          </cell>
          <cell r="BK1426">
            <v>912</v>
          </cell>
          <cell r="BL1426">
            <v>24</v>
          </cell>
          <cell r="BM1426">
            <v>0</v>
          </cell>
          <cell r="BN1426">
            <v>0</v>
          </cell>
          <cell r="BO1426">
            <v>1820</v>
          </cell>
          <cell r="BP1426">
            <v>56</v>
          </cell>
          <cell r="BQ1426">
            <v>0</v>
          </cell>
          <cell r="BR1426">
            <v>0</v>
          </cell>
          <cell r="BS1426">
            <v>1235</v>
          </cell>
          <cell r="BT1426">
            <v>38</v>
          </cell>
          <cell r="BU1426">
            <v>0</v>
          </cell>
          <cell r="BV1426">
            <v>0</v>
          </cell>
          <cell r="BW1426">
            <v>0</v>
          </cell>
          <cell r="BX1426">
            <v>0</v>
          </cell>
          <cell r="BY1426">
            <v>0</v>
          </cell>
          <cell r="BZ1426">
            <v>0</v>
          </cell>
          <cell r="CA1426">
            <v>370</v>
          </cell>
          <cell r="CB1426">
            <v>10</v>
          </cell>
          <cell r="CC1426">
            <v>0</v>
          </cell>
          <cell r="CD1426">
            <v>0</v>
          </cell>
          <cell r="CE1426">
            <v>0</v>
          </cell>
          <cell r="CF1426">
            <v>0</v>
          </cell>
          <cell r="CG1426">
            <v>0</v>
          </cell>
          <cell r="CH1426">
            <v>0</v>
          </cell>
          <cell r="CI1426">
            <v>0</v>
          </cell>
          <cell r="CJ1426">
            <v>0</v>
          </cell>
          <cell r="CK1426">
            <v>0</v>
          </cell>
          <cell r="CL1426">
            <v>0</v>
          </cell>
          <cell r="CM1426">
            <v>0</v>
          </cell>
          <cell r="CN1426">
            <v>0</v>
          </cell>
          <cell r="CO1426">
            <v>0</v>
          </cell>
          <cell r="CP1426">
            <v>0</v>
          </cell>
          <cell r="CQ1426">
            <v>0</v>
          </cell>
          <cell r="CR1426">
            <v>0</v>
          </cell>
          <cell r="CS1426">
            <v>0</v>
          </cell>
          <cell r="CT1426">
            <v>0</v>
          </cell>
          <cell r="CU1426">
            <v>0</v>
          </cell>
          <cell r="CV1426">
            <v>0</v>
          </cell>
          <cell r="CW1426">
            <v>0</v>
          </cell>
          <cell r="CX1426">
            <v>0</v>
          </cell>
          <cell r="CY1426">
            <v>0</v>
          </cell>
          <cell r="CZ1426">
            <v>0</v>
          </cell>
          <cell r="DA1426">
            <v>0</v>
          </cell>
          <cell r="DB1426">
            <v>0</v>
          </cell>
          <cell r="DC1426">
            <v>0</v>
          </cell>
          <cell r="DD1426">
            <v>16284.281435000001</v>
          </cell>
          <cell r="DE1426">
            <v>0</v>
          </cell>
          <cell r="DG1426">
            <v>10690.5645</v>
          </cell>
          <cell r="DI1426">
            <v>0.03</v>
          </cell>
          <cell r="DJ1426">
            <v>320.71693499999998</v>
          </cell>
          <cell r="DK1426">
            <v>2.0090559035233012E-2</v>
          </cell>
          <cell r="DL1426">
            <v>0</v>
          </cell>
        </row>
        <row r="1427">
          <cell r="A1427" t="str">
            <v>B12600-FIT-002</v>
          </cell>
          <cell r="B1427" t="str">
            <v>SMART TESTA FISSA-PRESSINO FOLLE-SOLLEVAMENTO PNEUMATICO</v>
          </cell>
          <cell r="F1427">
            <v>51443.79742499999</v>
          </cell>
          <cell r="H1427">
            <v>20577.518969999997</v>
          </cell>
          <cell r="I1427">
            <v>0.6</v>
          </cell>
          <cell r="J1427" t="str">
            <v>BEMA-N</v>
          </cell>
          <cell r="K1427" t="str">
            <v>NEWZD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>
            <v>0</v>
          </cell>
          <cell r="AM1427">
            <v>0</v>
          </cell>
          <cell r="AN1427">
            <v>0</v>
          </cell>
          <cell r="AO1427">
            <v>0</v>
          </cell>
          <cell r="AP1427">
            <v>0</v>
          </cell>
          <cell r="AQ1427">
            <v>0</v>
          </cell>
          <cell r="AR1427">
            <v>0</v>
          </cell>
          <cell r="AS1427">
            <v>0</v>
          </cell>
          <cell r="AT1427">
            <v>0</v>
          </cell>
          <cell r="AU1427">
            <v>0</v>
          </cell>
          <cell r="AV1427">
            <v>13013.018969999999</v>
          </cell>
          <cell r="AW1427">
            <v>900</v>
          </cell>
          <cell r="AX1427">
            <v>25</v>
          </cell>
          <cell r="AY1427">
            <v>0</v>
          </cell>
          <cell r="AZ1427">
            <v>0</v>
          </cell>
          <cell r="BA1427">
            <v>0</v>
          </cell>
          <cell r="BB1427">
            <v>0</v>
          </cell>
          <cell r="BC1427">
            <v>0</v>
          </cell>
          <cell r="BD1427">
            <v>0</v>
          </cell>
          <cell r="BE1427">
            <v>1080</v>
          </cell>
          <cell r="BF1427">
            <v>30</v>
          </cell>
          <cell r="BG1427">
            <v>0</v>
          </cell>
          <cell r="BH1427">
            <v>0</v>
          </cell>
          <cell r="BI1427">
            <v>0</v>
          </cell>
          <cell r="BJ1427">
            <v>0</v>
          </cell>
          <cell r="BK1427">
            <v>1292</v>
          </cell>
          <cell r="BL1427">
            <v>34</v>
          </cell>
          <cell r="BM1427">
            <v>0</v>
          </cell>
          <cell r="BN1427">
            <v>0</v>
          </cell>
          <cell r="BO1427">
            <v>2177.5</v>
          </cell>
          <cell r="BP1427">
            <v>67</v>
          </cell>
          <cell r="BQ1427">
            <v>0</v>
          </cell>
          <cell r="BR1427">
            <v>0</v>
          </cell>
          <cell r="BS1427">
            <v>1560</v>
          </cell>
          <cell r="BT1427">
            <v>48</v>
          </cell>
          <cell r="BU1427">
            <v>0</v>
          </cell>
          <cell r="BV1427">
            <v>0</v>
          </cell>
          <cell r="BW1427">
            <v>0</v>
          </cell>
          <cell r="BX1427">
            <v>0</v>
          </cell>
          <cell r="BY1427">
            <v>0</v>
          </cell>
          <cell r="BZ1427">
            <v>0</v>
          </cell>
          <cell r="CA1427">
            <v>555</v>
          </cell>
          <cell r="CB1427">
            <v>15</v>
          </cell>
          <cell r="CC1427">
            <v>0</v>
          </cell>
          <cell r="CD1427">
            <v>0</v>
          </cell>
          <cell r="CE1427">
            <v>0</v>
          </cell>
          <cell r="CF1427">
            <v>0</v>
          </cell>
          <cell r="CG1427">
            <v>0</v>
          </cell>
          <cell r="CH1427">
            <v>0</v>
          </cell>
          <cell r="CI1427">
            <v>0</v>
          </cell>
          <cell r="CJ1427">
            <v>0</v>
          </cell>
          <cell r="CK1427">
            <v>0</v>
          </cell>
          <cell r="CL1427">
            <v>0</v>
          </cell>
          <cell r="CM1427">
            <v>0</v>
          </cell>
          <cell r="CN1427">
            <v>0</v>
          </cell>
          <cell r="CO1427">
            <v>0</v>
          </cell>
          <cell r="CP1427">
            <v>0</v>
          </cell>
          <cell r="CQ1427">
            <v>0</v>
          </cell>
          <cell r="CR1427">
            <v>0</v>
          </cell>
          <cell r="CS1427">
            <v>0</v>
          </cell>
          <cell r="CT1427">
            <v>0</v>
          </cell>
          <cell r="CU1427">
            <v>0</v>
          </cell>
          <cell r="CV1427">
            <v>0</v>
          </cell>
          <cell r="CW1427">
            <v>0</v>
          </cell>
          <cell r="CX1427">
            <v>0</v>
          </cell>
          <cell r="CY1427">
            <v>0</v>
          </cell>
          <cell r="CZ1427">
            <v>0</v>
          </cell>
          <cell r="DA1427">
            <v>0</v>
          </cell>
          <cell r="DB1427">
            <v>0</v>
          </cell>
          <cell r="DC1427">
            <v>0</v>
          </cell>
          <cell r="DD1427">
            <v>20577.518969999997</v>
          </cell>
          <cell r="DE1427">
            <v>0</v>
          </cell>
          <cell r="DG1427">
            <v>12633.999</v>
          </cell>
          <cell r="DI1427">
            <v>0.03</v>
          </cell>
          <cell r="DJ1427">
            <v>379.01997</v>
          </cell>
          <cell r="DK1427">
            <v>1.8764759203146731E-2</v>
          </cell>
          <cell r="DL1427">
            <v>0</v>
          </cell>
        </row>
        <row r="1428">
          <cell r="A1428" t="str">
            <v>B12600-FIT-003</v>
          </cell>
          <cell r="B1428" t="str">
            <v>SMART TESTA FISSA-PRESSINO MOTORIZZATO-SOLLEVAMENTO MOTORIZZATO</v>
          </cell>
          <cell r="F1428">
            <v>61313.039037499999</v>
          </cell>
          <cell r="H1428">
            <v>24525.215615000001</v>
          </cell>
          <cell r="I1428">
            <v>0.6</v>
          </cell>
          <cell r="J1428" t="str">
            <v>BEMA-N</v>
          </cell>
          <cell r="K1428" t="str">
            <v>NEWZD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>
            <v>0</v>
          </cell>
          <cell r="AM1428">
            <v>0</v>
          </cell>
          <cell r="AN1428">
            <v>0</v>
          </cell>
          <cell r="AO1428">
            <v>0</v>
          </cell>
          <cell r="AP1428">
            <v>0</v>
          </cell>
          <cell r="AQ1428">
            <v>0</v>
          </cell>
          <cell r="AR1428">
            <v>0</v>
          </cell>
          <cell r="AS1428">
            <v>0</v>
          </cell>
          <cell r="AT1428">
            <v>0</v>
          </cell>
          <cell r="AU1428">
            <v>0</v>
          </cell>
          <cell r="AV1428">
            <v>15983.715615000001</v>
          </cell>
          <cell r="AW1428">
            <v>900</v>
          </cell>
          <cell r="AX1428">
            <v>25</v>
          </cell>
          <cell r="AY1428">
            <v>0</v>
          </cell>
          <cell r="AZ1428">
            <v>0</v>
          </cell>
          <cell r="BA1428">
            <v>0</v>
          </cell>
          <cell r="BB1428">
            <v>0</v>
          </cell>
          <cell r="BC1428">
            <v>0</v>
          </cell>
          <cell r="BD1428">
            <v>0</v>
          </cell>
          <cell r="BE1428">
            <v>1116</v>
          </cell>
          <cell r="BF1428">
            <v>31</v>
          </cell>
          <cell r="BG1428">
            <v>0</v>
          </cell>
          <cell r="BH1428">
            <v>0</v>
          </cell>
          <cell r="BI1428">
            <v>0</v>
          </cell>
          <cell r="BJ1428">
            <v>0</v>
          </cell>
          <cell r="BK1428">
            <v>1444</v>
          </cell>
          <cell r="BL1428">
            <v>38</v>
          </cell>
          <cell r="BM1428">
            <v>0</v>
          </cell>
          <cell r="BN1428">
            <v>0</v>
          </cell>
          <cell r="BO1428">
            <v>2535</v>
          </cell>
          <cell r="BP1428">
            <v>78</v>
          </cell>
          <cell r="BQ1428">
            <v>0</v>
          </cell>
          <cell r="BR1428">
            <v>0</v>
          </cell>
          <cell r="BS1428">
            <v>1917.5</v>
          </cell>
          <cell r="BT1428">
            <v>59</v>
          </cell>
          <cell r="BU1428">
            <v>0</v>
          </cell>
          <cell r="BV1428">
            <v>0</v>
          </cell>
          <cell r="BW1428">
            <v>0</v>
          </cell>
          <cell r="BX1428">
            <v>0</v>
          </cell>
          <cell r="BY1428">
            <v>0</v>
          </cell>
          <cell r="BZ1428">
            <v>0</v>
          </cell>
          <cell r="CA1428">
            <v>629</v>
          </cell>
          <cell r="CB1428">
            <v>17</v>
          </cell>
          <cell r="CC1428">
            <v>0</v>
          </cell>
          <cell r="CD1428">
            <v>0</v>
          </cell>
          <cell r="CE1428">
            <v>0</v>
          </cell>
          <cell r="CF1428">
            <v>0</v>
          </cell>
          <cell r="CG1428">
            <v>0</v>
          </cell>
          <cell r="CH1428">
            <v>0</v>
          </cell>
          <cell r="CI1428">
            <v>0</v>
          </cell>
          <cell r="CJ1428">
            <v>0</v>
          </cell>
          <cell r="CK1428">
            <v>0</v>
          </cell>
          <cell r="CL1428">
            <v>0</v>
          </cell>
          <cell r="CM1428">
            <v>0</v>
          </cell>
          <cell r="CN1428">
            <v>0</v>
          </cell>
          <cell r="CO1428">
            <v>0</v>
          </cell>
          <cell r="CP1428">
            <v>0</v>
          </cell>
          <cell r="CQ1428">
            <v>0</v>
          </cell>
          <cell r="CR1428">
            <v>0</v>
          </cell>
          <cell r="CS1428">
            <v>0</v>
          </cell>
          <cell r="CT1428">
            <v>0</v>
          </cell>
          <cell r="CU1428">
            <v>0</v>
          </cell>
          <cell r="CV1428">
            <v>0</v>
          </cell>
          <cell r="CW1428">
            <v>0</v>
          </cell>
          <cell r="CX1428">
            <v>0</v>
          </cell>
          <cell r="CY1428">
            <v>0</v>
          </cell>
          <cell r="CZ1428">
            <v>0</v>
          </cell>
          <cell r="DA1428">
            <v>0</v>
          </cell>
          <cell r="DB1428">
            <v>0</v>
          </cell>
          <cell r="DC1428">
            <v>0</v>
          </cell>
          <cell r="DD1428">
            <v>24525.215615000001</v>
          </cell>
          <cell r="DE1428">
            <v>0</v>
          </cell>
          <cell r="DG1428">
            <v>15518.1705</v>
          </cell>
          <cell r="DI1428">
            <v>0.03</v>
          </cell>
          <cell r="DJ1428">
            <v>465.54511500000001</v>
          </cell>
          <cell r="DK1428">
            <v>1.9349604767031202E-2</v>
          </cell>
          <cell r="DL1428">
            <v>0</v>
          </cell>
        </row>
        <row r="1429">
          <cell r="A1429" t="str">
            <v>B12600-FIT-011</v>
          </cell>
          <cell r="B1429" t="str">
            <v>SMART CAMBIO TESTA-NO PRESSINO</v>
          </cell>
          <cell r="F1429">
            <v>46683.682912500008</v>
          </cell>
          <cell r="H1429">
            <v>18673.473165000003</v>
          </cell>
          <cell r="I1429">
            <v>0.6</v>
          </cell>
          <cell r="J1429" t="str">
            <v>BEMA-N</v>
          </cell>
          <cell r="K1429" t="str">
            <v>NEWZD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>
            <v>0</v>
          </cell>
          <cell r="AM1429">
            <v>0</v>
          </cell>
          <cell r="AN1429">
            <v>0</v>
          </cell>
          <cell r="AO1429">
            <v>0</v>
          </cell>
          <cell r="AP1429">
            <v>0</v>
          </cell>
          <cell r="AQ1429">
            <v>0</v>
          </cell>
          <cell r="AR1429">
            <v>0</v>
          </cell>
          <cell r="AS1429">
            <v>0</v>
          </cell>
          <cell r="AT1429">
            <v>0</v>
          </cell>
          <cell r="AU1429">
            <v>0</v>
          </cell>
          <cell r="AV1429">
            <v>12985.473165000001</v>
          </cell>
          <cell r="AW1429">
            <v>504</v>
          </cell>
          <cell r="AX1429">
            <v>14</v>
          </cell>
          <cell r="AY1429">
            <v>0</v>
          </cell>
          <cell r="AZ1429">
            <v>0</v>
          </cell>
          <cell r="BA1429">
            <v>0</v>
          </cell>
          <cell r="BB1429">
            <v>0</v>
          </cell>
          <cell r="BC1429">
            <v>0</v>
          </cell>
          <cell r="BD1429">
            <v>0</v>
          </cell>
          <cell r="BE1429">
            <v>576</v>
          </cell>
          <cell r="BF1429">
            <v>16</v>
          </cell>
          <cell r="BG1429">
            <v>0</v>
          </cell>
          <cell r="BH1429">
            <v>0</v>
          </cell>
          <cell r="BI1429">
            <v>0</v>
          </cell>
          <cell r="BJ1429">
            <v>0</v>
          </cell>
          <cell r="BK1429">
            <v>988</v>
          </cell>
          <cell r="BL1429">
            <v>26</v>
          </cell>
          <cell r="BM1429">
            <v>0</v>
          </cell>
          <cell r="BN1429">
            <v>0</v>
          </cell>
          <cell r="BO1429">
            <v>1950</v>
          </cell>
          <cell r="BP1429">
            <v>60</v>
          </cell>
          <cell r="BQ1429">
            <v>0</v>
          </cell>
          <cell r="BR1429">
            <v>0</v>
          </cell>
          <cell r="BS1429">
            <v>1300</v>
          </cell>
          <cell r="BT1429">
            <v>40</v>
          </cell>
          <cell r="BU1429">
            <v>0</v>
          </cell>
          <cell r="BV1429">
            <v>0</v>
          </cell>
          <cell r="BW1429">
            <v>0</v>
          </cell>
          <cell r="BX1429">
            <v>0</v>
          </cell>
          <cell r="BY1429">
            <v>0</v>
          </cell>
          <cell r="BZ1429">
            <v>0</v>
          </cell>
          <cell r="CA1429">
            <v>370</v>
          </cell>
          <cell r="CB1429">
            <v>10</v>
          </cell>
          <cell r="CC1429">
            <v>0</v>
          </cell>
          <cell r="CD1429">
            <v>0</v>
          </cell>
          <cell r="CE1429">
            <v>0</v>
          </cell>
          <cell r="CF1429">
            <v>0</v>
          </cell>
          <cell r="CG1429">
            <v>0</v>
          </cell>
          <cell r="CH1429">
            <v>0</v>
          </cell>
          <cell r="CI1429">
            <v>0</v>
          </cell>
          <cell r="CJ1429">
            <v>0</v>
          </cell>
          <cell r="CK1429">
            <v>0</v>
          </cell>
          <cell r="CL1429">
            <v>0</v>
          </cell>
          <cell r="CM1429">
            <v>0</v>
          </cell>
          <cell r="CN1429">
            <v>0</v>
          </cell>
          <cell r="CO1429">
            <v>0</v>
          </cell>
          <cell r="CP1429">
            <v>0</v>
          </cell>
          <cell r="CQ1429">
            <v>0</v>
          </cell>
          <cell r="CR1429">
            <v>0</v>
          </cell>
          <cell r="CS1429">
            <v>0</v>
          </cell>
          <cell r="CT1429">
            <v>0</v>
          </cell>
          <cell r="CU1429">
            <v>0</v>
          </cell>
          <cell r="CV1429">
            <v>0</v>
          </cell>
          <cell r="CW1429">
            <v>0</v>
          </cell>
          <cell r="CX1429">
            <v>0</v>
          </cell>
          <cell r="CY1429">
            <v>0</v>
          </cell>
          <cell r="CZ1429">
            <v>0</v>
          </cell>
          <cell r="DA1429">
            <v>0</v>
          </cell>
          <cell r="DB1429">
            <v>0</v>
          </cell>
          <cell r="DC1429">
            <v>0</v>
          </cell>
          <cell r="DD1429">
            <v>18673.473165000003</v>
          </cell>
          <cell r="DE1429">
            <v>0</v>
          </cell>
          <cell r="DG1429">
            <v>12607.255500000001</v>
          </cell>
          <cell r="DI1429">
            <v>0.03</v>
          </cell>
          <cell r="DJ1429">
            <v>378.21766500000001</v>
          </cell>
          <cell r="DK1429">
            <v>2.0672991694486036E-2</v>
          </cell>
          <cell r="DL1429">
            <v>0</v>
          </cell>
        </row>
        <row r="1430">
          <cell r="A1430" t="str">
            <v>B12600-FIT-012</v>
          </cell>
          <cell r="B1430" t="str">
            <v>SMART CAMBIO TESTA-PRESSINO FOLLE-SOLLEVAMENTO PNEUMATICO</v>
          </cell>
          <cell r="F1430">
            <v>57416.776749999997</v>
          </cell>
          <cell r="H1430">
            <v>22966.7107</v>
          </cell>
          <cell r="I1430">
            <v>0.6</v>
          </cell>
          <cell r="J1430" t="str">
            <v>BEMA-N</v>
          </cell>
          <cell r="K1430" t="str">
            <v>NEWZD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>
            <v>0</v>
          </cell>
          <cell r="AM1430">
            <v>0</v>
          </cell>
          <cell r="AN1430">
            <v>0</v>
          </cell>
          <cell r="AO1430">
            <v>0</v>
          </cell>
          <cell r="AP1430">
            <v>0</v>
          </cell>
          <cell r="AQ1430">
            <v>0</v>
          </cell>
          <cell r="AR1430">
            <v>0</v>
          </cell>
          <cell r="AS1430">
            <v>0</v>
          </cell>
          <cell r="AT1430">
            <v>0</v>
          </cell>
          <cell r="AU1430">
            <v>0</v>
          </cell>
          <cell r="AV1430">
            <v>14987.2107</v>
          </cell>
          <cell r="AW1430">
            <v>972</v>
          </cell>
          <cell r="AX1430">
            <v>27</v>
          </cell>
          <cell r="AY1430">
            <v>0</v>
          </cell>
          <cell r="AZ1430">
            <v>0</v>
          </cell>
          <cell r="BA1430">
            <v>0</v>
          </cell>
          <cell r="BB1430">
            <v>0</v>
          </cell>
          <cell r="BC1430">
            <v>0</v>
          </cell>
          <cell r="BD1430">
            <v>0</v>
          </cell>
          <cell r="BE1430">
            <v>1152</v>
          </cell>
          <cell r="BF1430">
            <v>32</v>
          </cell>
          <cell r="BG1430">
            <v>0</v>
          </cell>
          <cell r="BH1430">
            <v>0</v>
          </cell>
          <cell r="BI1430">
            <v>0</v>
          </cell>
          <cell r="BJ1430">
            <v>0</v>
          </cell>
          <cell r="BK1430">
            <v>1368</v>
          </cell>
          <cell r="BL1430">
            <v>36</v>
          </cell>
          <cell r="BM1430">
            <v>0</v>
          </cell>
          <cell r="BN1430">
            <v>0</v>
          </cell>
          <cell r="BO1430">
            <v>2307.5</v>
          </cell>
          <cell r="BP1430">
            <v>71</v>
          </cell>
          <cell r="BQ1430">
            <v>0</v>
          </cell>
          <cell r="BR1430">
            <v>0</v>
          </cell>
          <cell r="BS1430">
            <v>1625</v>
          </cell>
          <cell r="BT1430">
            <v>50</v>
          </cell>
          <cell r="BU1430">
            <v>0</v>
          </cell>
          <cell r="BV1430">
            <v>0</v>
          </cell>
          <cell r="BW1430">
            <v>0</v>
          </cell>
          <cell r="BX1430">
            <v>0</v>
          </cell>
          <cell r="BY1430">
            <v>0</v>
          </cell>
          <cell r="BZ1430">
            <v>0</v>
          </cell>
          <cell r="CA1430">
            <v>555</v>
          </cell>
          <cell r="CB1430">
            <v>15</v>
          </cell>
          <cell r="CC1430">
            <v>0</v>
          </cell>
          <cell r="CD1430">
            <v>0</v>
          </cell>
          <cell r="CE1430">
            <v>0</v>
          </cell>
          <cell r="CF1430">
            <v>0</v>
          </cell>
          <cell r="CG1430">
            <v>0</v>
          </cell>
          <cell r="CH1430">
            <v>0</v>
          </cell>
          <cell r="CI1430">
            <v>0</v>
          </cell>
          <cell r="CJ1430">
            <v>0</v>
          </cell>
          <cell r="CK1430">
            <v>0</v>
          </cell>
          <cell r="CL1430">
            <v>0</v>
          </cell>
          <cell r="CM1430">
            <v>0</v>
          </cell>
          <cell r="CN1430">
            <v>0</v>
          </cell>
          <cell r="CO1430">
            <v>0</v>
          </cell>
          <cell r="CP1430">
            <v>0</v>
          </cell>
          <cell r="CQ1430">
            <v>0</v>
          </cell>
          <cell r="CR1430">
            <v>0</v>
          </cell>
          <cell r="CS1430">
            <v>0</v>
          </cell>
          <cell r="CT1430">
            <v>0</v>
          </cell>
          <cell r="CU1430">
            <v>0</v>
          </cell>
          <cell r="CV1430">
            <v>0</v>
          </cell>
          <cell r="CW1430">
            <v>0</v>
          </cell>
          <cell r="CX1430">
            <v>0</v>
          </cell>
          <cell r="CY1430">
            <v>0</v>
          </cell>
          <cell r="CZ1430">
            <v>0</v>
          </cell>
          <cell r="DA1430">
            <v>0</v>
          </cell>
          <cell r="DB1430">
            <v>0</v>
          </cell>
          <cell r="DC1430">
            <v>0</v>
          </cell>
          <cell r="DD1430">
            <v>22966.7107</v>
          </cell>
          <cell r="DE1430">
            <v>0</v>
          </cell>
          <cell r="DG1430">
            <v>14550.69</v>
          </cell>
          <cell r="DI1430">
            <v>0.03</v>
          </cell>
          <cell r="DJ1430">
            <v>436.52069999999998</v>
          </cell>
          <cell r="DK1430">
            <v>1.937492315865956E-2</v>
          </cell>
          <cell r="DL1430">
            <v>0</v>
          </cell>
        </row>
        <row r="1431">
          <cell r="A1431" t="str">
            <v>B12600-FIT-013</v>
          </cell>
          <cell r="B1431" t="str">
            <v>SMART CAMBIO TESTA-PRESSINO MOTORIZZATO-SOLLEVAMENTO MOTORIZZATO</v>
          </cell>
          <cell r="F1431">
            <v>67286.018362500006</v>
          </cell>
          <cell r="H1431">
            <v>26914.407345000003</v>
          </cell>
          <cell r="I1431">
            <v>0.6</v>
          </cell>
          <cell r="J1431" t="str">
            <v>BEMA-N</v>
          </cell>
          <cell r="K1431" t="str">
            <v>NEWZD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>
            <v>0</v>
          </cell>
          <cell r="AM1431">
            <v>0</v>
          </cell>
          <cell r="AN1431">
            <v>0</v>
          </cell>
          <cell r="AO1431">
            <v>0</v>
          </cell>
          <cell r="AP1431">
            <v>0</v>
          </cell>
          <cell r="AQ1431">
            <v>0</v>
          </cell>
          <cell r="AR1431">
            <v>0</v>
          </cell>
          <cell r="AS1431">
            <v>0</v>
          </cell>
          <cell r="AT1431">
            <v>0</v>
          </cell>
          <cell r="AU1431">
            <v>0</v>
          </cell>
          <cell r="AV1431">
            <v>17957.907345000003</v>
          </cell>
          <cell r="AW1431">
            <v>972</v>
          </cell>
          <cell r="AX1431">
            <v>27</v>
          </cell>
          <cell r="AY1431">
            <v>0</v>
          </cell>
          <cell r="AZ1431">
            <v>0</v>
          </cell>
          <cell r="BA1431">
            <v>0</v>
          </cell>
          <cell r="BB1431">
            <v>0</v>
          </cell>
          <cell r="BC1431">
            <v>0</v>
          </cell>
          <cell r="BD1431">
            <v>0</v>
          </cell>
          <cell r="BE1431">
            <v>1188</v>
          </cell>
          <cell r="BF1431">
            <v>33</v>
          </cell>
          <cell r="BG1431">
            <v>0</v>
          </cell>
          <cell r="BH1431">
            <v>0</v>
          </cell>
          <cell r="BI1431">
            <v>0</v>
          </cell>
          <cell r="BJ1431">
            <v>0</v>
          </cell>
          <cell r="BK1431">
            <v>1520</v>
          </cell>
          <cell r="BL1431">
            <v>40</v>
          </cell>
          <cell r="BM1431">
            <v>0</v>
          </cell>
          <cell r="BN1431">
            <v>0</v>
          </cell>
          <cell r="BO1431">
            <v>2665</v>
          </cell>
          <cell r="BP1431">
            <v>82</v>
          </cell>
          <cell r="BQ1431">
            <v>0</v>
          </cell>
          <cell r="BR1431">
            <v>0</v>
          </cell>
          <cell r="BS1431">
            <v>1982.5</v>
          </cell>
          <cell r="BT1431">
            <v>61</v>
          </cell>
          <cell r="BU1431">
            <v>0</v>
          </cell>
          <cell r="BV1431">
            <v>0</v>
          </cell>
          <cell r="BW1431">
            <v>0</v>
          </cell>
          <cell r="BX1431">
            <v>0</v>
          </cell>
          <cell r="BY1431">
            <v>0</v>
          </cell>
          <cell r="BZ1431">
            <v>0</v>
          </cell>
          <cell r="CA1431">
            <v>629</v>
          </cell>
          <cell r="CB1431">
            <v>17</v>
          </cell>
          <cell r="CC1431">
            <v>0</v>
          </cell>
          <cell r="CD1431">
            <v>0</v>
          </cell>
          <cell r="CE1431">
            <v>0</v>
          </cell>
          <cell r="CF1431">
            <v>0</v>
          </cell>
          <cell r="CG1431">
            <v>0</v>
          </cell>
          <cell r="CH1431">
            <v>0</v>
          </cell>
          <cell r="CI1431">
            <v>0</v>
          </cell>
          <cell r="CJ1431">
            <v>0</v>
          </cell>
          <cell r="CK1431">
            <v>0</v>
          </cell>
          <cell r="CL1431">
            <v>0</v>
          </cell>
          <cell r="CM1431">
            <v>0</v>
          </cell>
          <cell r="CN1431">
            <v>0</v>
          </cell>
          <cell r="CO1431">
            <v>0</v>
          </cell>
          <cell r="CP1431">
            <v>0</v>
          </cell>
          <cell r="CQ1431">
            <v>0</v>
          </cell>
          <cell r="CR1431">
            <v>0</v>
          </cell>
          <cell r="CS1431">
            <v>0</v>
          </cell>
          <cell r="CT1431">
            <v>0</v>
          </cell>
          <cell r="CU1431">
            <v>0</v>
          </cell>
          <cell r="CV1431">
            <v>0</v>
          </cell>
          <cell r="CW1431">
            <v>0</v>
          </cell>
          <cell r="CX1431">
            <v>0</v>
          </cell>
          <cell r="CY1431">
            <v>0</v>
          </cell>
          <cell r="CZ1431">
            <v>0</v>
          </cell>
          <cell r="DA1431">
            <v>0</v>
          </cell>
          <cell r="DB1431">
            <v>0</v>
          </cell>
          <cell r="DC1431">
            <v>0</v>
          </cell>
          <cell r="DD1431">
            <v>26914.407345000003</v>
          </cell>
          <cell r="DE1431">
            <v>0</v>
          </cell>
          <cell r="DG1431">
            <v>17434.861500000003</v>
          </cell>
          <cell r="DI1431">
            <v>0.03</v>
          </cell>
          <cell r="DJ1431">
            <v>523.0458450000001</v>
          </cell>
          <cell r="DK1431">
            <v>1.9818827649342761E-2</v>
          </cell>
          <cell r="DL1431">
            <v>0</v>
          </cell>
        </row>
        <row r="1432">
          <cell r="A1432" t="str">
            <v>B12600-KIT-001</v>
          </cell>
          <cell r="B1432" t="str">
            <v>EXTRA SMART COLONNA H3000</v>
          </cell>
          <cell r="F1432">
            <v>1849.3650000000002</v>
          </cell>
          <cell r="H1432">
            <v>739.74600000000009</v>
          </cell>
          <cell r="I1432">
            <v>0.6</v>
          </cell>
          <cell r="J1432" t="str">
            <v>BEMA-N</v>
          </cell>
          <cell r="K1432" t="str">
            <v>NEWZD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>
            <v>0</v>
          </cell>
          <cell r="AM1432">
            <v>0</v>
          </cell>
          <cell r="AN1432">
            <v>0</v>
          </cell>
          <cell r="AO1432">
            <v>0</v>
          </cell>
          <cell r="AP1432">
            <v>0</v>
          </cell>
          <cell r="AQ1432">
            <v>0</v>
          </cell>
          <cell r="AR1432">
            <v>0</v>
          </cell>
          <cell r="AS1432">
            <v>0</v>
          </cell>
          <cell r="AT1432">
            <v>0</v>
          </cell>
          <cell r="AU1432">
            <v>0</v>
          </cell>
          <cell r="AV1432">
            <v>739.74600000000009</v>
          </cell>
          <cell r="AW1432">
            <v>0</v>
          </cell>
          <cell r="AX1432">
            <v>0</v>
          </cell>
          <cell r="AY1432">
            <v>0</v>
          </cell>
          <cell r="AZ1432">
            <v>0</v>
          </cell>
          <cell r="BA1432">
            <v>0</v>
          </cell>
          <cell r="BB1432">
            <v>0</v>
          </cell>
          <cell r="BC1432">
            <v>0</v>
          </cell>
          <cell r="BD1432">
            <v>0</v>
          </cell>
          <cell r="BE1432">
            <v>0</v>
          </cell>
          <cell r="BF1432">
            <v>0</v>
          </cell>
          <cell r="BG1432">
            <v>0</v>
          </cell>
          <cell r="BH1432">
            <v>0</v>
          </cell>
          <cell r="BI1432">
            <v>0</v>
          </cell>
          <cell r="BJ1432">
            <v>0</v>
          </cell>
          <cell r="BK1432">
            <v>0</v>
          </cell>
          <cell r="BL1432">
            <v>0</v>
          </cell>
          <cell r="BM1432">
            <v>0</v>
          </cell>
          <cell r="BN1432">
            <v>0</v>
          </cell>
          <cell r="BO1432">
            <v>0</v>
          </cell>
          <cell r="BP1432">
            <v>0</v>
          </cell>
          <cell r="BQ1432">
            <v>0</v>
          </cell>
          <cell r="BR1432">
            <v>0</v>
          </cell>
          <cell r="BS1432">
            <v>0</v>
          </cell>
          <cell r="BT1432">
            <v>0</v>
          </cell>
          <cell r="BU1432">
            <v>0</v>
          </cell>
          <cell r="BV1432">
            <v>0</v>
          </cell>
          <cell r="BW1432">
            <v>0</v>
          </cell>
          <cell r="BX1432">
            <v>0</v>
          </cell>
          <cell r="BY1432">
            <v>0</v>
          </cell>
          <cell r="BZ1432">
            <v>0</v>
          </cell>
          <cell r="CA1432">
            <v>0</v>
          </cell>
          <cell r="CB1432">
            <v>0</v>
          </cell>
          <cell r="CC1432">
            <v>0</v>
          </cell>
          <cell r="CD1432">
            <v>0</v>
          </cell>
          <cell r="CE1432">
            <v>0</v>
          </cell>
          <cell r="CF1432">
            <v>0</v>
          </cell>
          <cell r="CG1432">
            <v>0</v>
          </cell>
          <cell r="CH1432">
            <v>0</v>
          </cell>
          <cell r="CI1432">
            <v>0</v>
          </cell>
          <cell r="CJ1432">
            <v>0</v>
          </cell>
          <cell r="CK1432">
            <v>0</v>
          </cell>
          <cell r="CL1432">
            <v>0</v>
          </cell>
          <cell r="CM1432">
            <v>0</v>
          </cell>
          <cell r="CN1432">
            <v>0</v>
          </cell>
          <cell r="CO1432">
            <v>0</v>
          </cell>
          <cell r="CP1432">
            <v>0</v>
          </cell>
          <cell r="CQ1432">
            <v>0</v>
          </cell>
          <cell r="CR1432">
            <v>0</v>
          </cell>
          <cell r="CS1432">
            <v>0</v>
          </cell>
          <cell r="CT1432">
            <v>0</v>
          </cell>
          <cell r="CU1432">
            <v>0</v>
          </cell>
          <cell r="CV1432">
            <v>0</v>
          </cell>
          <cell r="CW1432">
            <v>0</v>
          </cell>
          <cell r="CX1432">
            <v>0</v>
          </cell>
          <cell r="CY1432">
            <v>0</v>
          </cell>
          <cell r="CZ1432">
            <v>0</v>
          </cell>
          <cell r="DA1432">
            <v>0</v>
          </cell>
          <cell r="DB1432">
            <v>0</v>
          </cell>
          <cell r="DC1432">
            <v>0</v>
          </cell>
          <cell r="DD1432">
            <v>739.74600000000009</v>
          </cell>
          <cell r="DE1432">
            <v>0</v>
          </cell>
          <cell r="DG1432">
            <v>718.2</v>
          </cell>
          <cell r="DI1432">
            <v>0.03</v>
          </cell>
          <cell r="DJ1432">
            <v>21.545999999999999</v>
          </cell>
          <cell r="DK1432">
            <v>0.03</v>
          </cell>
          <cell r="DL1432">
            <v>0</v>
          </cell>
        </row>
        <row r="1433">
          <cell r="A1433" t="str">
            <v>B12600-KIT-003</v>
          </cell>
          <cell r="B1433" t="str">
            <v>EXTRA SMART MINI PRESSINO</v>
          </cell>
          <cell r="F1433">
            <v>1306.2627375</v>
          </cell>
          <cell r="H1433">
            <v>522.50509499999998</v>
          </cell>
          <cell r="I1433">
            <v>0.6</v>
          </cell>
          <cell r="J1433" t="str">
            <v>BEMA-N</v>
          </cell>
          <cell r="K1433" t="str">
            <v>NEWZD</v>
          </cell>
          <cell r="L1433">
            <v>0</v>
          </cell>
          <cell r="M1433">
            <v>0</v>
          </cell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>
            <v>0</v>
          </cell>
          <cell r="AM1433">
            <v>0</v>
          </cell>
          <cell r="AN1433">
            <v>0</v>
          </cell>
          <cell r="AO1433">
            <v>0</v>
          </cell>
          <cell r="AP1433">
            <v>0</v>
          </cell>
          <cell r="AQ1433">
            <v>0</v>
          </cell>
          <cell r="AR1433">
            <v>0</v>
          </cell>
          <cell r="AS1433">
            <v>0</v>
          </cell>
          <cell r="AT1433">
            <v>0</v>
          </cell>
          <cell r="AU1433">
            <v>0</v>
          </cell>
          <cell r="AV1433">
            <v>522.50509499999998</v>
          </cell>
          <cell r="AW1433">
            <v>0</v>
          </cell>
          <cell r="AX1433">
            <v>0</v>
          </cell>
          <cell r="AY1433">
            <v>0</v>
          </cell>
          <cell r="AZ1433">
            <v>0</v>
          </cell>
          <cell r="BA1433">
            <v>0</v>
          </cell>
          <cell r="BB1433">
            <v>0</v>
          </cell>
          <cell r="BC1433">
            <v>0</v>
          </cell>
          <cell r="BD1433">
            <v>0</v>
          </cell>
          <cell r="BE1433">
            <v>0</v>
          </cell>
          <cell r="BF1433">
            <v>0</v>
          </cell>
          <cell r="BG1433">
            <v>0</v>
          </cell>
          <cell r="BH1433">
            <v>0</v>
          </cell>
          <cell r="BI1433">
            <v>0</v>
          </cell>
          <cell r="BJ1433">
            <v>0</v>
          </cell>
          <cell r="BK1433">
            <v>0</v>
          </cell>
          <cell r="BL1433">
            <v>0</v>
          </cell>
          <cell r="BM1433">
            <v>0</v>
          </cell>
          <cell r="BN1433">
            <v>0</v>
          </cell>
          <cell r="BO1433">
            <v>0</v>
          </cell>
          <cell r="BP1433">
            <v>0</v>
          </cell>
          <cell r="BQ1433">
            <v>0</v>
          </cell>
          <cell r="BR1433">
            <v>0</v>
          </cell>
          <cell r="BS1433">
            <v>0</v>
          </cell>
          <cell r="BT1433">
            <v>0</v>
          </cell>
          <cell r="BU1433">
            <v>0</v>
          </cell>
          <cell r="BV1433">
            <v>0</v>
          </cell>
          <cell r="BW1433">
            <v>0</v>
          </cell>
          <cell r="BX1433">
            <v>0</v>
          </cell>
          <cell r="BY1433">
            <v>0</v>
          </cell>
          <cell r="BZ1433">
            <v>0</v>
          </cell>
          <cell r="CA1433">
            <v>0</v>
          </cell>
          <cell r="CB1433">
            <v>0</v>
          </cell>
          <cell r="CC1433">
            <v>0</v>
          </cell>
          <cell r="CD1433">
            <v>0</v>
          </cell>
          <cell r="CE1433">
            <v>0</v>
          </cell>
          <cell r="CF1433">
            <v>0</v>
          </cell>
          <cell r="CG1433">
            <v>0</v>
          </cell>
          <cell r="CH1433">
            <v>0</v>
          </cell>
          <cell r="CI1433">
            <v>0</v>
          </cell>
          <cell r="CJ1433">
            <v>0</v>
          </cell>
          <cell r="CK1433">
            <v>0</v>
          </cell>
          <cell r="CL1433">
            <v>0</v>
          </cell>
          <cell r="CM1433">
            <v>0</v>
          </cell>
          <cell r="CN1433">
            <v>0</v>
          </cell>
          <cell r="CO1433">
            <v>0</v>
          </cell>
          <cell r="CP1433">
            <v>0</v>
          </cell>
          <cell r="CQ1433">
            <v>0</v>
          </cell>
          <cell r="CR1433">
            <v>0</v>
          </cell>
          <cell r="CS1433">
            <v>0</v>
          </cell>
          <cell r="CT1433">
            <v>0</v>
          </cell>
          <cell r="CU1433">
            <v>0</v>
          </cell>
          <cell r="CV1433">
            <v>0</v>
          </cell>
          <cell r="CW1433">
            <v>0</v>
          </cell>
          <cell r="CX1433">
            <v>0</v>
          </cell>
          <cell r="CY1433">
            <v>0</v>
          </cell>
          <cell r="CZ1433">
            <v>0</v>
          </cell>
          <cell r="DA1433">
            <v>0</v>
          </cell>
          <cell r="DB1433">
            <v>0</v>
          </cell>
          <cell r="DC1433">
            <v>0</v>
          </cell>
          <cell r="DD1433">
            <v>522.50509499999998</v>
          </cell>
          <cell r="DE1433">
            <v>0</v>
          </cell>
          <cell r="DG1433">
            <v>507.28649999999999</v>
          </cell>
          <cell r="DI1433">
            <v>0.03</v>
          </cell>
          <cell r="DJ1433">
            <v>15.218594999999999</v>
          </cell>
          <cell r="DK1433">
            <v>0.03</v>
          </cell>
          <cell r="DL1433">
            <v>0</v>
          </cell>
        </row>
        <row r="1434">
          <cell r="A1434" t="str">
            <v>B12600-KIT-004</v>
          </cell>
          <cell r="B1434" t="str">
            <v>EXTRA MOTORI UL SMART NO PRESSINO</v>
          </cell>
          <cell r="F1434">
            <v>296.27692499999995</v>
          </cell>
          <cell r="H1434">
            <v>118.51076999999999</v>
          </cell>
          <cell r="I1434">
            <v>0.6</v>
          </cell>
          <cell r="J1434" t="str">
            <v>BEMA-N</v>
          </cell>
          <cell r="K1434" t="str">
            <v>NEWZD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>
            <v>0</v>
          </cell>
          <cell r="AM1434">
            <v>0</v>
          </cell>
          <cell r="AN1434">
            <v>0</v>
          </cell>
          <cell r="AO1434">
            <v>0</v>
          </cell>
          <cell r="AP1434">
            <v>0</v>
          </cell>
          <cell r="AQ1434">
            <v>0</v>
          </cell>
          <cell r="AR1434">
            <v>0</v>
          </cell>
          <cell r="AS1434">
            <v>0</v>
          </cell>
          <cell r="AT1434">
            <v>0</v>
          </cell>
          <cell r="AU1434">
            <v>0</v>
          </cell>
          <cell r="AV1434">
            <v>118.51076999999999</v>
          </cell>
          <cell r="AW1434">
            <v>0</v>
          </cell>
          <cell r="AX1434">
            <v>0</v>
          </cell>
          <cell r="AY1434">
            <v>0</v>
          </cell>
          <cell r="AZ1434">
            <v>0</v>
          </cell>
          <cell r="BA1434">
            <v>0</v>
          </cell>
          <cell r="BB1434">
            <v>0</v>
          </cell>
          <cell r="BC1434">
            <v>0</v>
          </cell>
          <cell r="BD1434">
            <v>0</v>
          </cell>
          <cell r="BE1434">
            <v>0</v>
          </cell>
          <cell r="BF1434">
            <v>0</v>
          </cell>
          <cell r="BG1434">
            <v>0</v>
          </cell>
          <cell r="BH1434">
            <v>0</v>
          </cell>
          <cell r="BI1434">
            <v>0</v>
          </cell>
          <cell r="BJ1434">
            <v>0</v>
          </cell>
          <cell r="BK1434">
            <v>0</v>
          </cell>
          <cell r="BL1434">
            <v>0</v>
          </cell>
          <cell r="BM1434">
            <v>0</v>
          </cell>
          <cell r="BN1434">
            <v>0</v>
          </cell>
          <cell r="BO1434">
            <v>0</v>
          </cell>
          <cell r="BP1434">
            <v>0</v>
          </cell>
          <cell r="BQ1434">
            <v>0</v>
          </cell>
          <cell r="BR1434">
            <v>0</v>
          </cell>
          <cell r="BS1434">
            <v>0</v>
          </cell>
          <cell r="BT1434">
            <v>0</v>
          </cell>
          <cell r="BU1434">
            <v>0</v>
          </cell>
          <cell r="BV1434">
            <v>0</v>
          </cell>
          <cell r="BW1434">
            <v>0</v>
          </cell>
          <cell r="BX1434">
            <v>0</v>
          </cell>
          <cell r="BY1434">
            <v>0</v>
          </cell>
          <cell r="BZ1434">
            <v>0</v>
          </cell>
          <cell r="CA1434">
            <v>0</v>
          </cell>
          <cell r="CB1434">
            <v>0</v>
          </cell>
          <cell r="CC1434">
            <v>0</v>
          </cell>
          <cell r="CD1434">
            <v>0</v>
          </cell>
          <cell r="CE1434">
            <v>0</v>
          </cell>
          <cell r="CF1434">
            <v>0</v>
          </cell>
          <cell r="CG1434">
            <v>0</v>
          </cell>
          <cell r="CH1434">
            <v>0</v>
          </cell>
          <cell r="CI1434">
            <v>0</v>
          </cell>
          <cell r="CJ1434">
            <v>0</v>
          </cell>
          <cell r="CK1434">
            <v>0</v>
          </cell>
          <cell r="CL1434">
            <v>0</v>
          </cell>
          <cell r="CM1434">
            <v>0</v>
          </cell>
          <cell r="CN1434">
            <v>0</v>
          </cell>
          <cell r="CO1434">
            <v>0</v>
          </cell>
          <cell r="CP1434">
            <v>0</v>
          </cell>
          <cell r="CQ1434">
            <v>0</v>
          </cell>
          <cell r="CR1434">
            <v>0</v>
          </cell>
          <cell r="CS1434">
            <v>0</v>
          </cell>
          <cell r="CT1434">
            <v>0</v>
          </cell>
          <cell r="CU1434">
            <v>0</v>
          </cell>
          <cell r="CV1434">
            <v>0</v>
          </cell>
          <cell r="CW1434">
            <v>0</v>
          </cell>
          <cell r="CX1434">
            <v>0</v>
          </cell>
          <cell r="CY1434">
            <v>0</v>
          </cell>
          <cell r="CZ1434">
            <v>0</v>
          </cell>
          <cell r="DA1434">
            <v>0</v>
          </cell>
          <cell r="DB1434">
            <v>0</v>
          </cell>
          <cell r="DC1434">
            <v>0</v>
          </cell>
          <cell r="DD1434">
            <v>118.51076999999999</v>
          </cell>
          <cell r="DE1434">
            <v>0</v>
          </cell>
          <cell r="DG1434">
            <v>115.059</v>
          </cell>
          <cell r="DI1434">
            <v>0.03</v>
          </cell>
          <cell r="DJ1434">
            <v>3.4517699999999998</v>
          </cell>
          <cell r="DK1434">
            <v>0.03</v>
          </cell>
          <cell r="DL1434">
            <v>0</v>
          </cell>
        </row>
        <row r="1435">
          <cell r="A1435" t="str">
            <v>B12600-KIT-005</v>
          </cell>
          <cell r="B1435" t="str">
            <v>EXTRA MOTORI UL SMART PRESSINO FOLLE-SOLLEVAMENTO PNEUMATICO</v>
          </cell>
          <cell r="F1435">
            <v>296.27692499999995</v>
          </cell>
          <cell r="H1435">
            <v>118.51076999999999</v>
          </cell>
          <cell r="I1435">
            <v>0.6</v>
          </cell>
          <cell r="J1435" t="str">
            <v>BEMA-N</v>
          </cell>
          <cell r="K1435" t="str">
            <v>NEWZD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>
            <v>0</v>
          </cell>
          <cell r="AM1435">
            <v>0</v>
          </cell>
          <cell r="AN1435">
            <v>0</v>
          </cell>
          <cell r="AO1435">
            <v>0</v>
          </cell>
          <cell r="AP1435">
            <v>0</v>
          </cell>
          <cell r="AQ1435">
            <v>0</v>
          </cell>
          <cell r="AR1435">
            <v>0</v>
          </cell>
          <cell r="AS1435">
            <v>0</v>
          </cell>
          <cell r="AT1435">
            <v>0</v>
          </cell>
          <cell r="AU1435">
            <v>0</v>
          </cell>
          <cell r="AV1435">
            <v>118.51076999999999</v>
          </cell>
          <cell r="AW1435">
            <v>0</v>
          </cell>
          <cell r="AX1435">
            <v>0</v>
          </cell>
          <cell r="AY1435">
            <v>0</v>
          </cell>
          <cell r="AZ1435">
            <v>0</v>
          </cell>
          <cell r="BA1435">
            <v>0</v>
          </cell>
          <cell r="BB1435">
            <v>0</v>
          </cell>
          <cell r="BC1435">
            <v>0</v>
          </cell>
          <cell r="BD1435">
            <v>0</v>
          </cell>
          <cell r="BE1435">
            <v>0</v>
          </cell>
          <cell r="BF1435">
            <v>0</v>
          </cell>
          <cell r="BG1435">
            <v>0</v>
          </cell>
          <cell r="BH1435">
            <v>0</v>
          </cell>
          <cell r="BI1435">
            <v>0</v>
          </cell>
          <cell r="BJ1435">
            <v>0</v>
          </cell>
          <cell r="BK1435">
            <v>0</v>
          </cell>
          <cell r="BL1435">
            <v>0</v>
          </cell>
          <cell r="BM1435">
            <v>0</v>
          </cell>
          <cell r="BN1435">
            <v>0</v>
          </cell>
          <cell r="BO1435">
            <v>0</v>
          </cell>
          <cell r="BP1435">
            <v>0</v>
          </cell>
          <cell r="BQ1435">
            <v>0</v>
          </cell>
          <cell r="BR1435">
            <v>0</v>
          </cell>
          <cell r="BS1435">
            <v>0</v>
          </cell>
          <cell r="BT1435">
            <v>0</v>
          </cell>
          <cell r="BU1435">
            <v>0</v>
          </cell>
          <cell r="BV1435">
            <v>0</v>
          </cell>
          <cell r="BW1435">
            <v>0</v>
          </cell>
          <cell r="BX1435">
            <v>0</v>
          </cell>
          <cell r="BY1435">
            <v>0</v>
          </cell>
          <cell r="BZ1435">
            <v>0</v>
          </cell>
          <cell r="CA1435">
            <v>0</v>
          </cell>
          <cell r="CB1435">
            <v>0</v>
          </cell>
          <cell r="CC1435">
            <v>0</v>
          </cell>
          <cell r="CD1435">
            <v>0</v>
          </cell>
          <cell r="CE1435">
            <v>0</v>
          </cell>
          <cell r="CF1435">
            <v>0</v>
          </cell>
          <cell r="CG1435">
            <v>0</v>
          </cell>
          <cell r="CH1435">
            <v>0</v>
          </cell>
          <cell r="CI1435">
            <v>0</v>
          </cell>
          <cell r="CJ1435">
            <v>0</v>
          </cell>
          <cell r="CK1435">
            <v>0</v>
          </cell>
          <cell r="CL1435">
            <v>0</v>
          </cell>
          <cell r="CM1435">
            <v>0</v>
          </cell>
          <cell r="CN1435">
            <v>0</v>
          </cell>
          <cell r="CO1435">
            <v>0</v>
          </cell>
          <cell r="CP1435">
            <v>0</v>
          </cell>
          <cell r="CQ1435">
            <v>0</v>
          </cell>
          <cell r="CR1435">
            <v>0</v>
          </cell>
          <cell r="CS1435">
            <v>0</v>
          </cell>
          <cell r="CT1435">
            <v>0</v>
          </cell>
          <cell r="CU1435">
            <v>0</v>
          </cell>
          <cell r="CV1435">
            <v>0</v>
          </cell>
          <cell r="CW1435">
            <v>0</v>
          </cell>
          <cell r="CX1435">
            <v>0</v>
          </cell>
          <cell r="CY1435">
            <v>0</v>
          </cell>
          <cell r="CZ1435">
            <v>0</v>
          </cell>
          <cell r="DA1435">
            <v>0</v>
          </cell>
          <cell r="DB1435">
            <v>0</v>
          </cell>
          <cell r="DC1435">
            <v>0</v>
          </cell>
          <cell r="DD1435">
            <v>118.51076999999999</v>
          </cell>
          <cell r="DE1435">
            <v>0</v>
          </cell>
          <cell r="DG1435">
            <v>115.059</v>
          </cell>
          <cell r="DI1435">
            <v>0.03</v>
          </cell>
          <cell r="DJ1435">
            <v>3.4517699999999998</v>
          </cell>
          <cell r="DK1435">
            <v>0.03</v>
          </cell>
          <cell r="DL1435">
            <v>0</v>
          </cell>
        </row>
        <row r="1436">
          <cell r="A1436" t="str">
            <v>B12600-KIT-006</v>
          </cell>
          <cell r="B1436" t="str">
            <v>EXTRA MOTORI UL SMART PRESSINO MOTORIZZATO-SOLLEVAMENTO MOTORIZZATO</v>
          </cell>
          <cell r="F1436">
            <v>661.41836249999994</v>
          </cell>
          <cell r="H1436">
            <v>264.56734499999999</v>
          </cell>
          <cell r="I1436">
            <v>0.6</v>
          </cell>
          <cell r="J1436" t="str">
            <v>BEMA-N</v>
          </cell>
          <cell r="K1436" t="str">
            <v>NEWZD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>
            <v>0</v>
          </cell>
          <cell r="AM1436">
            <v>0</v>
          </cell>
          <cell r="AN1436">
            <v>0</v>
          </cell>
          <cell r="AO1436">
            <v>0</v>
          </cell>
          <cell r="AP1436">
            <v>0</v>
          </cell>
          <cell r="AQ1436">
            <v>0</v>
          </cell>
          <cell r="AR1436">
            <v>0</v>
          </cell>
          <cell r="AS1436">
            <v>0</v>
          </cell>
          <cell r="AT1436">
            <v>0</v>
          </cell>
          <cell r="AU1436">
            <v>0</v>
          </cell>
          <cell r="AV1436">
            <v>264.56734499999999</v>
          </cell>
          <cell r="AW1436">
            <v>0</v>
          </cell>
          <cell r="AX1436">
            <v>0</v>
          </cell>
          <cell r="AY1436">
            <v>0</v>
          </cell>
          <cell r="AZ1436">
            <v>0</v>
          </cell>
          <cell r="BA1436">
            <v>0</v>
          </cell>
          <cell r="BB1436">
            <v>0</v>
          </cell>
          <cell r="BC1436">
            <v>0</v>
          </cell>
          <cell r="BD1436">
            <v>0</v>
          </cell>
          <cell r="BE1436">
            <v>0</v>
          </cell>
          <cell r="BF1436">
            <v>0</v>
          </cell>
          <cell r="BG1436">
            <v>0</v>
          </cell>
          <cell r="BH1436">
            <v>0</v>
          </cell>
          <cell r="BI1436">
            <v>0</v>
          </cell>
          <cell r="BJ1436">
            <v>0</v>
          </cell>
          <cell r="BK1436">
            <v>0</v>
          </cell>
          <cell r="BL1436">
            <v>0</v>
          </cell>
          <cell r="BM1436">
            <v>0</v>
          </cell>
          <cell r="BN1436">
            <v>0</v>
          </cell>
          <cell r="BO1436">
            <v>0</v>
          </cell>
          <cell r="BP1436">
            <v>0</v>
          </cell>
          <cell r="BQ1436">
            <v>0</v>
          </cell>
          <cell r="BR1436">
            <v>0</v>
          </cell>
          <cell r="BS1436">
            <v>0</v>
          </cell>
          <cell r="BT1436">
            <v>0</v>
          </cell>
          <cell r="BU1436">
            <v>0</v>
          </cell>
          <cell r="BV1436">
            <v>0</v>
          </cell>
          <cell r="BW1436">
            <v>0</v>
          </cell>
          <cell r="BX1436">
            <v>0</v>
          </cell>
          <cell r="BY1436">
            <v>0</v>
          </cell>
          <cell r="BZ1436">
            <v>0</v>
          </cell>
          <cell r="CA1436">
            <v>0</v>
          </cell>
          <cell r="CB1436">
            <v>0</v>
          </cell>
          <cell r="CC1436">
            <v>0</v>
          </cell>
          <cell r="CD1436">
            <v>0</v>
          </cell>
          <cell r="CE1436">
            <v>0</v>
          </cell>
          <cell r="CF1436">
            <v>0</v>
          </cell>
          <cell r="CG1436">
            <v>0</v>
          </cell>
          <cell r="CH1436">
            <v>0</v>
          </cell>
          <cell r="CI1436">
            <v>0</v>
          </cell>
          <cell r="CJ1436">
            <v>0</v>
          </cell>
          <cell r="CK1436">
            <v>0</v>
          </cell>
          <cell r="CL1436">
            <v>0</v>
          </cell>
          <cell r="CM1436">
            <v>0</v>
          </cell>
          <cell r="CN1436">
            <v>0</v>
          </cell>
          <cell r="CO1436">
            <v>0</v>
          </cell>
          <cell r="CP1436">
            <v>0</v>
          </cell>
          <cell r="CQ1436">
            <v>0</v>
          </cell>
          <cell r="CR1436">
            <v>0</v>
          </cell>
          <cell r="CS1436">
            <v>0</v>
          </cell>
          <cell r="CT1436">
            <v>0</v>
          </cell>
          <cell r="CU1436">
            <v>0</v>
          </cell>
          <cell r="CV1436">
            <v>0</v>
          </cell>
          <cell r="CW1436">
            <v>0</v>
          </cell>
          <cell r="CX1436">
            <v>0</v>
          </cell>
          <cell r="CY1436">
            <v>0</v>
          </cell>
          <cell r="CZ1436">
            <v>0</v>
          </cell>
          <cell r="DA1436">
            <v>0</v>
          </cell>
          <cell r="DB1436">
            <v>0</v>
          </cell>
          <cell r="DC1436">
            <v>0</v>
          </cell>
          <cell r="DD1436">
            <v>264.56734499999999</v>
          </cell>
          <cell r="DE1436">
            <v>0</v>
          </cell>
          <cell r="DG1436">
            <v>256.86149999999998</v>
          </cell>
          <cell r="DI1436">
            <v>0.03</v>
          </cell>
          <cell r="DJ1436">
            <v>7.7058449999999992</v>
          </cell>
          <cell r="DK1436">
            <v>0.03</v>
          </cell>
          <cell r="DL1436">
            <v>0</v>
          </cell>
        </row>
        <row r="1437">
          <cell r="A1437" t="str">
            <v>B12600-KIT-007</v>
          </cell>
          <cell r="B1437" t="str">
            <v>EXTRA SMART PIEDI INOX</v>
          </cell>
          <cell r="F1437">
            <v>55.264650000000003</v>
          </cell>
          <cell r="H1437">
            <v>22.105860000000003</v>
          </cell>
          <cell r="I1437">
            <v>0.6</v>
          </cell>
          <cell r="J1437" t="str">
            <v>BEMA-N</v>
          </cell>
          <cell r="K1437" t="str">
            <v>NEWZD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>
            <v>0</v>
          </cell>
          <cell r="AM1437">
            <v>0</v>
          </cell>
          <cell r="AN1437">
            <v>0</v>
          </cell>
          <cell r="AO1437">
            <v>0</v>
          </cell>
          <cell r="AP1437">
            <v>0</v>
          </cell>
          <cell r="AQ1437">
            <v>0</v>
          </cell>
          <cell r="AR1437">
            <v>0</v>
          </cell>
          <cell r="AS1437">
            <v>0</v>
          </cell>
          <cell r="AT1437">
            <v>0</v>
          </cell>
          <cell r="AU1437">
            <v>0</v>
          </cell>
          <cell r="AV1437">
            <v>22.105860000000003</v>
          </cell>
          <cell r="AW1437">
            <v>0</v>
          </cell>
          <cell r="AX1437">
            <v>0</v>
          </cell>
          <cell r="AY1437">
            <v>0</v>
          </cell>
          <cell r="AZ1437">
            <v>0</v>
          </cell>
          <cell r="BA1437">
            <v>0</v>
          </cell>
          <cell r="BB1437">
            <v>0</v>
          </cell>
          <cell r="BC1437">
            <v>0</v>
          </cell>
          <cell r="BD1437">
            <v>0</v>
          </cell>
          <cell r="BE1437">
            <v>0</v>
          </cell>
          <cell r="BF1437">
            <v>0</v>
          </cell>
          <cell r="BG1437">
            <v>0</v>
          </cell>
          <cell r="BH1437">
            <v>0</v>
          </cell>
          <cell r="BI1437">
            <v>0</v>
          </cell>
          <cell r="BJ1437">
            <v>0</v>
          </cell>
          <cell r="BK1437">
            <v>0</v>
          </cell>
          <cell r="BL1437">
            <v>0</v>
          </cell>
          <cell r="BM1437">
            <v>0</v>
          </cell>
          <cell r="BN1437">
            <v>0</v>
          </cell>
          <cell r="BO1437">
            <v>0</v>
          </cell>
          <cell r="BP1437">
            <v>0</v>
          </cell>
          <cell r="BQ1437">
            <v>0</v>
          </cell>
          <cell r="BR1437">
            <v>0</v>
          </cell>
          <cell r="BS1437">
            <v>0</v>
          </cell>
          <cell r="BT1437">
            <v>0</v>
          </cell>
          <cell r="BU1437">
            <v>0</v>
          </cell>
          <cell r="BV1437">
            <v>0</v>
          </cell>
          <cell r="BW1437">
            <v>0</v>
          </cell>
          <cell r="BX1437">
            <v>0</v>
          </cell>
          <cell r="BY1437">
            <v>0</v>
          </cell>
          <cell r="BZ1437">
            <v>0</v>
          </cell>
          <cell r="CA1437">
            <v>0</v>
          </cell>
          <cell r="CB1437">
            <v>0</v>
          </cell>
          <cell r="CC1437">
            <v>0</v>
          </cell>
          <cell r="CD1437">
            <v>0</v>
          </cell>
          <cell r="CE1437">
            <v>0</v>
          </cell>
          <cell r="CF1437">
            <v>0</v>
          </cell>
          <cell r="CG1437">
            <v>0</v>
          </cell>
          <cell r="CH1437">
            <v>0</v>
          </cell>
          <cell r="CI1437">
            <v>0</v>
          </cell>
          <cell r="CJ1437">
            <v>0</v>
          </cell>
          <cell r="CK1437">
            <v>0</v>
          </cell>
          <cell r="CL1437">
            <v>0</v>
          </cell>
          <cell r="CM1437">
            <v>0</v>
          </cell>
          <cell r="CN1437">
            <v>0</v>
          </cell>
          <cell r="CO1437">
            <v>0</v>
          </cell>
          <cell r="CP1437">
            <v>0</v>
          </cell>
          <cell r="CQ1437">
            <v>0</v>
          </cell>
          <cell r="CR1437">
            <v>0</v>
          </cell>
          <cell r="CS1437">
            <v>0</v>
          </cell>
          <cell r="CT1437">
            <v>0</v>
          </cell>
          <cell r="CU1437">
            <v>0</v>
          </cell>
          <cell r="CV1437">
            <v>0</v>
          </cell>
          <cell r="CW1437">
            <v>0</v>
          </cell>
          <cell r="CX1437">
            <v>0</v>
          </cell>
          <cell r="CY1437">
            <v>0</v>
          </cell>
          <cell r="CZ1437">
            <v>0</v>
          </cell>
          <cell r="DA1437">
            <v>0</v>
          </cell>
          <cell r="DB1437">
            <v>0</v>
          </cell>
          <cell r="DC1437">
            <v>0</v>
          </cell>
          <cell r="DD1437">
            <v>22.105860000000003</v>
          </cell>
          <cell r="DE1437">
            <v>0</v>
          </cell>
          <cell r="DG1437">
            <v>21.462000000000003</v>
          </cell>
          <cell r="DI1437">
            <v>0.03</v>
          </cell>
          <cell r="DJ1437">
            <v>0.6438600000000001</v>
          </cell>
          <cell r="DK1437">
            <v>0.03</v>
          </cell>
          <cell r="DL1437">
            <v>0</v>
          </cell>
        </row>
        <row r="1438">
          <cell r="A1438" t="str">
            <v>B12600-KIT-008</v>
          </cell>
          <cell r="B1438" t="str">
            <v>EXTRA SILKWORM SMART COLONNA H=3500</v>
          </cell>
          <cell r="F1438">
            <v>3113.5033125</v>
          </cell>
          <cell r="H1438">
            <v>1245.401325</v>
          </cell>
          <cell r="I1438">
            <v>0.6</v>
          </cell>
          <cell r="J1438" t="str">
            <v>BEMA-N</v>
          </cell>
          <cell r="K1438" t="str">
            <v>NEWZD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>
            <v>0</v>
          </cell>
          <cell r="AM1438">
            <v>0</v>
          </cell>
          <cell r="AN1438">
            <v>0</v>
          </cell>
          <cell r="AO1438">
            <v>0</v>
          </cell>
          <cell r="AP1438">
            <v>0</v>
          </cell>
          <cell r="AQ1438">
            <v>0</v>
          </cell>
          <cell r="AR1438">
            <v>0</v>
          </cell>
          <cell r="AS1438">
            <v>0</v>
          </cell>
          <cell r="AT1438">
            <v>0</v>
          </cell>
          <cell r="AU1438">
            <v>0</v>
          </cell>
          <cell r="AV1438">
            <v>1245.401325</v>
          </cell>
          <cell r="AW1438">
            <v>0</v>
          </cell>
          <cell r="AX1438">
            <v>0</v>
          </cell>
          <cell r="AY1438">
            <v>0</v>
          </cell>
          <cell r="AZ1438">
            <v>0</v>
          </cell>
          <cell r="BA1438">
            <v>0</v>
          </cell>
          <cell r="BB1438">
            <v>0</v>
          </cell>
          <cell r="BC1438">
            <v>0</v>
          </cell>
          <cell r="BD1438">
            <v>0</v>
          </cell>
          <cell r="BE1438">
            <v>0</v>
          </cell>
          <cell r="BF1438">
            <v>0</v>
          </cell>
          <cell r="BG1438">
            <v>0</v>
          </cell>
          <cell r="BH1438">
            <v>0</v>
          </cell>
          <cell r="BI1438">
            <v>0</v>
          </cell>
          <cell r="BJ1438">
            <v>0</v>
          </cell>
          <cell r="BK1438">
            <v>0</v>
          </cell>
          <cell r="BL1438">
            <v>0</v>
          </cell>
          <cell r="BM1438">
            <v>0</v>
          </cell>
          <cell r="BN1438">
            <v>0</v>
          </cell>
          <cell r="BO1438">
            <v>0</v>
          </cell>
          <cell r="BP1438">
            <v>0</v>
          </cell>
          <cell r="BQ1438">
            <v>0</v>
          </cell>
          <cell r="BR1438">
            <v>0</v>
          </cell>
          <cell r="BS1438">
            <v>0</v>
          </cell>
          <cell r="BT1438">
            <v>0</v>
          </cell>
          <cell r="BU1438">
            <v>0</v>
          </cell>
          <cell r="BV1438">
            <v>0</v>
          </cell>
          <cell r="BW1438">
            <v>0</v>
          </cell>
          <cell r="BX1438">
            <v>0</v>
          </cell>
          <cell r="BY1438">
            <v>0</v>
          </cell>
          <cell r="BZ1438">
            <v>0</v>
          </cell>
          <cell r="CA1438">
            <v>0</v>
          </cell>
          <cell r="CB1438">
            <v>0</v>
          </cell>
          <cell r="CC1438">
            <v>0</v>
          </cell>
          <cell r="CD1438">
            <v>0</v>
          </cell>
          <cell r="CE1438">
            <v>0</v>
          </cell>
          <cell r="CF1438">
            <v>0</v>
          </cell>
          <cell r="CG1438">
            <v>0</v>
          </cell>
          <cell r="CH1438">
            <v>0</v>
          </cell>
          <cell r="CI1438">
            <v>0</v>
          </cell>
          <cell r="CJ1438">
            <v>0</v>
          </cell>
          <cell r="CK1438">
            <v>0</v>
          </cell>
          <cell r="CL1438">
            <v>0</v>
          </cell>
          <cell r="CM1438">
            <v>0</v>
          </cell>
          <cell r="CN1438">
            <v>0</v>
          </cell>
          <cell r="CO1438">
            <v>0</v>
          </cell>
          <cell r="CP1438">
            <v>0</v>
          </cell>
          <cell r="CQ1438">
            <v>0</v>
          </cell>
          <cell r="CR1438">
            <v>0</v>
          </cell>
          <cell r="CS1438">
            <v>0</v>
          </cell>
          <cell r="CT1438">
            <v>0</v>
          </cell>
          <cell r="CU1438">
            <v>0</v>
          </cell>
          <cell r="CV1438">
            <v>0</v>
          </cell>
          <cell r="CW1438">
            <v>0</v>
          </cell>
          <cell r="CX1438">
            <v>0</v>
          </cell>
          <cell r="CY1438">
            <v>0</v>
          </cell>
          <cell r="CZ1438">
            <v>0</v>
          </cell>
          <cell r="DA1438">
            <v>0</v>
          </cell>
          <cell r="DB1438">
            <v>0</v>
          </cell>
          <cell r="DC1438">
            <v>0</v>
          </cell>
          <cell r="DD1438">
            <v>1245.401325</v>
          </cell>
          <cell r="DE1438">
            <v>0</v>
          </cell>
          <cell r="DG1438">
            <v>1209.1275000000001</v>
          </cell>
          <cell r="DI1438">
            <v>0.03</v>
          </cell>
          <cell r="DJ1438">
            <v>36.273825000000002</v>
          </cell>
          <cell r="DK1438">
            <v>0.03</v>
          </cell>
          <cell r="DL1438">
            <v>0</v>
          </cell>
        </row>
        <row r="1439">
          <cell r="A1439" t="str">
            <v>B12600-KIT-009</v>
          </cell>
          <cell r="B1439" t="str">
            <v>EXTRA SILKWORM SMART CONFIGURAZIONE SMARTBOX</v>
          </cell>
          <cell r="F1439">
            <v>1246.4557874999998</v>
          </cell>
          <cell r="H1439">
            <v>498.58231499999999</v>
          </cell>
          <cell r="I1439">
            <v>0.59999999999999987</v>
          </cell>
          <cell r="J1439" t="str">
            <v>BEMA-N</v>
          </cell>
          <cell r="K1439" t="str">
            <v>NEWZD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>
            <v>0</v>
          </cell>
          <cell r="AM1439">
            <v>0</v>
          </cell>
          <cell r="AN1439">
            <v>0</v>
          </cell>
          <cell r="AO1439">
            <v>0</v>
          </cell>
          <cell r="AP1439">
            <v>0</v>
          </cell>
          <cell r="AQ1439">
            <v>0</v>
          </cell>
          <cell r="AR1439">
            <v>0</v>
          </cell>
          <cell r="AS1439">
            <v>0</v>
          </cell>
          <cell r="AT1439">
            <v>0</v>
          </cell>
          <cell r="AU1439">
            <v>0</v>
          </cell>
          <cell r="AV1439">
            <v>498.58231499999999</v>
          </cell>
          <cell r="AW1439">
            <v>0</v>
          </cell>
          <cell r="AX1439">
            <v>0</v>
          </cell>
          <cell r="AY1439">
            <v>0</v>
          </cell>
          <cell r="AZ1439">
            <v>0</v>
          </cell>
          <cell r="BA1439">
            <v>0</v>
          </cell>
          <cell r="BB1439">
            <v>0</v>
          </cell>
          <cell r="BC1439">
            <v>0</v>
          </cell>
          <cell r="BD1439">
            <v>0</v>
          </cell>
          <cell r="BE1439">
            <v>0</v>
          </cell>
          <cell r="BF1439">
            <v>0</v>
          </cell>
          <cell r="BG1439">
            <v>0</v>
          </cell>
          <cell r="BH1439">
            <v>0</v>
          </cell>
          <cell r="BI1439">
            <v>0</v>
          </cell>
          <cell r="BJ1439">
            <v>0</v>
          </cell>
          <cell r="BK1439">
            <v>0</v>
          </cell>
          <cell r="BL1439">
            <v>0</v>
          </cell>
          <cell r="BM1439">
            <v>0</v>
          </cell>
          <cell r="BN1439">
            <v>0</v>
          </cell>
          <cell r="BO1439">
            <v>0</v>
          </cell>
          <cell r="BP1439">
            <v>0</v>
          </cell>
          <cell r="BQ1439">
            <v>0</v>
          </cell>
          <cell r="BR1439">
            <v>0</v>
          </cell>
          <cell r="BS1439">
            <v>0</v>
          </cell>
          <cell r="BT1439">
            <v>0</v>
          </cell>
          <cell r="BU1439">
            <v>0</v>
          </cell>
          <cell r="BV1439">
            <v>0</v>
          </cell>
          <cell r="BW1439">
            <v>0</v>
          </cell>
          <cell r="BX1439">
            <v>0</v>
          </cell>
          <cell r="BY1439">
            <v>0</v>
          </cell>
          <cell r="BZ1439">
            <v>0</v>
          </cell>
          <cell r="CA1439">
            <v>0</v>
          </cell>
          <cell r="CB1439">
            <v>0</v>
          </cell>
          <cell r="CC1439">
            <v>0</v>
          </cell>
          <cell r="CD1439">
            <v>0</v>
          </cell>
          <cell r="CE1439">
            <v>0</v>
          </cell>
          <cell r="CF1439">
            <v>0</v>
          </cell>
          <cell r="CG1439">
            <v>0</v>
          </cell>
          <cell r="CH1439">
            <v>0</v>
          </cell>
          <cell r="CI1439">
            <v>0</v>
          </cell>
          <cell r="CJ1439">
            <v>0</v>
          </cell>
          <cell r="CK1439">
            <v>0</v>
          </cell>
          <cell r="CL1439">
            <v>0</v>
          </cell>
          <cell r="CM1439">
            <v>0</v>
          </cell>
          <cell r="CN1439">
            <v>0</v>
          </cell>
          <cell r="CO1439">
            <v>0</v>
          </cell>
          <cell r="CP1439">
            <v>0</v>
          </cell>
          <cell r="CQ1439">
            <v>0</v>
          </cell>
          <cell r="CR1439">
            <v>0</v>
          </cell>
          <cell r="CS1439">
            <v>0</v>
          </cell>
          <cell r="CT1439">
            <v>0</v>
          </cell>
          <cell r="CU1439">
            <v>0</v>
          </cell>
          <cell r="CV1439">
            <v>0</v>
          </cell>
          <cell r="CW1439">
            <v>0</v>
          </cell>
          <cell r="CX1439">
            <v>0</v>
          </cell>
          <cell r="CY1439">
            <v>0</v>
          </cell>
          <cell r="CZ1439">
            <v>0</v>
          </cell>
          <cell r="DA1439">
            <v>0</v>
          </cell>
          <cell r="DB1439">
            <v>0</v>
          </cell>
          <cell r="DC1439">
            <v>0</v>
          </cell>
          <cell r="DD1439">
            <v>498.58231499999999</v>
          </cell>
          <cell r="DE1439">
            <v>0</v>
          </cell>
          <cell r="DG1439">
            <v>484.06049999999999</v>
          </cell>
          <cell r="DI1439">
            <v>0.03</v>
          </cell>
          <cell r="DJ1439">
            <v>14.521814999999998</v>
          </cell>
          <cell r="DK1439">
            <v>0.03</v>
          </cell>
          <cell r="DL1439">
            <v>0</v>
          </cell>
        </row>
        <row r="1440">
          <cell r="A1440" t="str">
            <v>B12600-KIT-050</v>
          </cell>
          <cell r="B1440" t="str">
            <v>EXTRA SMART CAPITOLATO …</v>
          </cell>
          <cell r="F1440">
            <v>9.9999999999999992E-2</v>
          </cell>
          <cell r="G1440" t="str">
            <v>X</v>
          </cell>
          <cell r="H1440">
            <v>0.04</v>
          </cell>
          <cell r="I1440">
            <v>0.6</v>
          </cell>
          <cell r="J1440" t="str">
            <v>BEMA-N</v>
          </cell>
          <cell r="K1440" t="str">
            <v>NEWZD</v>
          </cell>
          <cell r="L1440">
            <v>0</v>
          </cell>
          <cell r="M1440">
            <v>0</v>
          </cell>
          <cell r="N1440">
            <v>0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>
            <v>0</v>
          </cell>
          <cell r="AM1440">
            <v>0</v>
          </cell>
          <cell r="AN1440">
            <v>0</v>
          </cell>
          <cell r="AO1440">
            <v>0</v>
          </cell>
          <cell r="AP1440">
            <v>0</v>
          </cell>
          <cell r="AQ1440">
            <v>0</v>
          </cell>
          <cell r="AR1440">
            <v>0</v>
          </cell>
          <cell r="AS1440">
            <v>0</v>
          </cell>
          <cell r="AT1440">
            <v>0</v>
          </cell>
          <cell r="AU1440">
            <v>0</v>
          </cell>
          <cell r="AV1440">
            <v>0.04</v>
          </cell>
          <cell r="AW1440">
            <v>0</v>
          </cell>
          <cell r="AX1440">
            <v>0</v>
          </cell>
          <cell r="AY1440">
            <v>0</v>
          </cell>
          <cell r="AZ1440">
            <v>0</v>
          </cell>
          <cell r="BA1440">
            <v>0</v>
          </cell>
          <cell r="BB1440">
            <v>0</v>
          </cell>
          <cell r="BC1440">
            <v>0</v>
          </cell>
          <cell r="BD1440">
            <v>0</v>
          </cell>
          <cell r="BE1440">
            <v>0</v>
          </cell>
          <cell r="BF1440">
            <v>0</v>
          </cell>
          <cell r="BG1440">
            <v>0</v>
          </cell>
          <cell r="BH1440">
            <v>0</v>
          </cell>
          <cell r="BI1440">
            <v>0</v>
          </cell>
          <cell r="BJ1440">
            <v>0</v>
          </cell>
          <cell r="BK1440">
            <v>0</v>
          </cell>
          <cell r="BL1440">
            <v>0</v>
          </cell>
          <cell r="BM1440">
            <v>0</v>
          </cell>
          <cell r="BN1440">
            <v>0</v>
          </cell>
          <cell r="BO1440">
            <v>0</v>
          </cell>
          <cell r="BP1440">
            <v>0</v>
          </cell>
          <cell r="BQ1440">
            <v>0</v>
          </cell>
          <cell r="BR1440">
            <v>0</v>
          </cell>
          <cell r="BS1440">
            <v>0</v>
          </cell>
          <cell r="BT1440">
            <v>0</v>
          </cell>
          <cell r="BU1440">
            <v>0</v>
          </cell>
          <cell r="BV1440">
            <v>0</v>
          </cell>
          <cell r="BW1440">
            <v>0</v>
          </cell>
          <cell r="BX1440">
            <v>0</v>
          </cell>
          <cell r="BY1440">
            <v>0</v>
          </cell>
          <cell r="BZ1440">
            <v>0</v>
          </cell>
          <cell r="CA1440">
            <v>0</v>
          </cell>
          <cell r="CB1440">
            <v>0</v>
          </cell>
          <cell r="CC1440">
            <v>0</v>
          </cell>
          <cell r="CD1440">
            <v>0</v>
          </cell>
          <cell r="CE1440">
            <v>0</v>
          </cell>
          <cell r="CF1440">
            <v>0</v>
          </cell>
          <cell r="CG1440">
            <v>0</v>
          </cell>
          <cell r="CH1440">
            <v>0</v>
          </cell>
          <cell r="CI1440">
            <v>0</v>
          </cell>
          <cell r="CJ1440">
            <v>0</v>
          </cell>
          <cell r="CK1440">
            <v>0</v>
          </cell>
          <cell r="CL1440">
            <v>0</v>
          </cell>
          <cell r="CM1440">
            <v>0</v>
          </cell>
          <cell r="CN1440">
            <v>0</v>
          </cell>
          <cell r="CO1440">
            <v>0</v>
          </cell>
          <cell r="CP1440">
            <v>0</v>
          </cell>
          <cell r="CQ1440">
            <v>0</v>
          </cell>
          <cell r="CR1440">
            <v>0</v>
          </cell>
          <cell r="CS1440">
            <v>0</v>
          </cell>
          <cell r="CT1440">
            <v>0</v>
          </cell>
          <cell r="CU1440">
            <v>0</v>
          </cell>
          <cell r="CV1440">
            <v>0</v>
          </cell>
          <cell r="CW1440">
            <v>0</v>
          </cell>
          <cell r="CX1440">
            <v>0</v>
          </cell>
          <cell r="CY1440">
            <v>0</v>
          </cell>
          <cell r="CZ1440">
            <v>0</v>
          </cell>
          <cell r="DA1440">
            <v>0</v>
          </cell>
          <cell r="DB1440">
            <v>0</v>
          </cell>
          <cell r="DC1440">
            <v>0</v>
          </cell>
          <cell r="DD1440">
            <v>0.04</v>
          </cell>
          <cell r="DE1440">
            <v>0</v>
          </cell>
        </row>
        <row r="1441">
          <cell r="A1441" t="str">
            <v>B12600-KIT-099</v>
          </cell>
          <cell r="B1441" t="str">
            <v>EXTRA SMART …</v>
          </cell>
          <cell r="F1441">
            <v>9.9999999999999992E-2</v>
          </cell>
          <cell r="G1441" t="str">
            <v>X</v>
          </cell>
          <cell r="H1441">
            <v>0.04</v>
          </cell>
          <cell r="I1441">
            <v>0.6</v>
          </cell>
          <cell r="J1441" t="str">
            <v>BEMA-N</v>
          </cell>
          <cell r="K1441" t="str">
            <v>NEWZD</v>
          </cell>
          <cell r="L1441">
            <v>0</v>
          </cell>
          <cell r="M1441">
            <v>0</v>
          </cell>
          <cell r="N1441">
            <v>0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>
            <v>0</v>
          </cell>
          <cell r="AM1441">
            <v>0</v>
          </cell>
          <cell r="AN1441">
            <v>0</v>
          </cell>
          <cell r="AO1441">
            <v>0</v>
          </cell>
          <cell r="AP1441">
            <v>0</v>
          </cell>
          <cell r="AQ1441">
            <v>0</v>
          </cell>
          <cell r="AR1441">
            <v>0</v>
          </cell>
          <cell r="AS1441">
            <v>0</v>
          </cell>
          <cell r="AT1441">
            <v>0</v>
          </cell>
          <cell r="AU1441">
            <v>0</v>
          </cell>
          <cell r="AV1441">
            <v>0.04</v>
          </cell>
          <cell r="AW1441">
            <v>0</v>
          </cell>
          <cell r="AX1441">
            <v>0</v>
          </cell>
          <cell r="AY1441">
            <v>0</v>
          </cell>
          <cell r="AZ1441">
            <v>0</v>
          </cell>
          <cell r="BA1441">
            <v>0</v>
          </cell>
          <cell r="BB1441">
            <v>0</v>
          </cell>
          <cell r="BC1441">
            <v>0</v>
          </cell>
          <cell r="BD1441">
            <v>0</v>
          </cell>
          <cell r="BE1441">
            <v>0</v>
          </cell>
          <cell r="BF1441">
            <v>0</v>
          </cell>
          <cell r="BG1441">
            <v>0</v>
          </cell>
          <cell r="BH1441">
            <v>0</v>
          </cell>
          <cell r="BI1441">
            <v>0</v>
          </cell>
          <cell r="BJ1441">
            <v>0</v>
          </cell>
          <cell r="BK1441">
            <v>0</v>
          </cell>
          <cell r="BL1441">
            <v>0</v>
          </cell>
          <cell r="BM1441">
            <v>0</v>
          </cell>
          <cell r="BN1441">
            <v>0</v>
          </cell>
          <cell r="BO1441">
            <v>0</v>
          </cell>
          <cell r="BP1441">
            <v>0</v>
          </cell>
          <cell r="BQ1441">
            <v>0</v>
          </cell>
          <cell r="BR1441">
            <v>0</v>
          </cell>
          <cell r="BS1441">
            <v>0</v>
          </cell>
          <cell r="BT1441">
            <v>0</v>
          </cell>
          <cell r="BU1441">
            <v>0</v>
          </cell>
          <cell r="BV1441">
            <v>0</v>
          </cell>
          <cell r="BW1441">
            <v>0</v>
          </cell>
          <cell r="BX1441">
            <v>0</v>
          </cell>
          <cell r="BY1441">
            <v>0</v>
          </cell>
          <cell r="BZ1441">
            <v>0</v>
          </cell>
          <cell r="CA1441">
            <v>0</v>
          </cell>
          <cell r="CB1441">
            <v>0</v>
          </cell>
          <cell r="CC1441">
            <v>0</v>
          </cell>
          <cell r="CD1441">
            <v>0</v>
          </cell>
          <cell r="CE1441">
            <v>0</v>
          </cell>
          <cell r="CF1441">
            <v>0</v>
          </cell>
          <cell r="CG1441">
            <v>0</v>
          </cell>
          <cell r="CH1441">
            <v>0</v>
          </cell>
          <cell r="CI1441">
            <v>0</v>
          </cell>
          <cell r="CJ1441">
            <v>0</v>
          </cell>
          <cell r="CK1441">
            <v>0</v>
          </cell>
          <cell r="CL1441">
            <v>0</v>
          </cell>
          <cell r="CM1441">
            <v>0</v>
          </cell>
          <cell r="CN1441">
            <v>0</v>
          </cell>
          <cell r="CO1441">
            <v>0</v>
          </cell>
          <cell r="CP1441">
            <v>0</v>
          </cell>
          <cell r="CQ1441">
            <v>0</v>
          </cell>
          <cell r="CR1441">
            <v>0</v>
          </cell>
          <cell r="CS1441">
            <v>0</v>
          </cell>
          <cell r="CT1441">
            <v>0</v>
          </cell>
          <cell r="CU1441">
            <v>0</v>
          </cell>
          <cell r="CV1441">
            <v>0</v>
          </cell>
          <cell r="CW1441">
            <v>0</v>
          </cell>
          <cell r="CX1441">
            <v>0</v>
          </cell>
          <cell r="CY1441">
            <v>0</v>
          </cell>
          <cell r="CZ1441">
            <v>0</v>
          </cell>
          <cell r="DA1441">
            <v>0</v>
          </cell>
          <cell r="DB1441">
            <v>0</v>
          </cell>
          <cell r="DC1441">
            <v>0</v>
          </cell>
          <cell r="DD1441">
            <v>0.04</v>
          </cell>
          <cell r="DE1441">
            <v>0</v>
          </cell>
        </row>
        <row r="1442">
          <cell r="A1442" t="str">
            <v>B12700-FIT-001</v>
          </cell>
          <cell r="B1442" t="str">
            <v>TAVOLA DI FASCIATURA A 3 CATENE</v>
          </cell>
          <cell r="F1442">
            <v>20833.864324999999</v>
          </cell>
          <cell r="H1442">
            <v>8333.5457299999998</v>
          </cell>
          <cell r="I1442">
            <v>0.6</v>
          </cell>
          <cell r="J1442" t="str">
            <v>BEMA-N</v>
          </cell>
          <cell r="K1442" t="str">
            <v>NEWZD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>
            <v>0</v>
          </cell>
          <cell r="AM1442">
            <v>0</v>
          </cell>
          <cell r="AN1442">
            <v>0</v>
          </cell>
          <cell r="AO1442">
            <v>0</v>
          </cell>
          <cell r="AP1442">
            <v>0</v>
          </cell>
          <cell r="AQ1442">
            <v>0</v>
          </cell>
          <cell r="AR1442">
            <v>0</v>
          </cell>
          <cell r="AS1442">
            <v>0</v>
          </cell>
          <cell r="AT1442">
            <v>0</v>
          </cell>
          <cell r="AU1442">
            <v>0</v>
          </cell>
          <cell r="AV1442">
            <v>7074.5457299999998</v>
          </cell>
          <cell r="AW1442">
            <v>108</v>
          </cell>
          <cell r="AX1442">
            <v>3</v>
          </cell>
          <cell r="AY1442">
            <v>0</v>
          </cell>
          <cell r="AZ1442">
            <v>0</v>
          </cell>
          <cell r="BA1442">
            <v>0</v>
          </cell>
          <cell r="BB1442">
            <v>0</v>
          </cell>
          <cell r="BC1442">
            <v>0</v>
          </cell>
          <cell r="BD1442">
            <v>0</v>
          </cell>
          <cell r="BE1442">
            <v>36</v>
          </cell>
          <cell r="BF1442">
            <v>1</v>
          </cell>
          <cell r="BG1442">
            <v>0</v>
          </cell>
          <cell r="BH1442">
            <v>0</v>
          </cell>
          <cell r="BI1442">
            <v>0</v>
          </cell>
          <cell r="BJ1442">
            <v>0</v>
          </cell>
          <cell r="BK1442">
            <v>38</v>
          </cell>
          <cell r="BL1442">
            <v>1</v>
          </cell>
          <cell r="BM1442">
            <v>0</v>
          </cell>
          <cell r="BN1442">
            <v>0</v>
          </cell>
          <cell r="BO1442">
            <v>715</v>
          </cell>
          <cell r="BP1442">
            <v>22</v>
          </cell>
          <cell r="BQ1442">
            <v>0</v>
          </cell>
          <cell r="BR1442">
            <v>0</v>
          </cell>
          <cell r="BS1442">
            <v>325</v>
          </cell>
          <cell r="BT1442">
            <v>10</v>
          </cell>
          <cell r="BU1442">
            <v>0</v>
          </cell>
          <cell r="BV1442">
            <v>0</v>
          </cell>
          <cell r="BW1442">
            <v>0</v>
          </cell>
          <cell r="BX1442">
            <v>0</v>
          </cell>
          <cell r="BY1442">
            <v>0</v>
          </cell>
          <cell r="BZ1442">
            <v>0</v>
          </cell>
          <cell r="CA1442">
            <v>37</v>
          </cell>
          <cell r="CB1442">
            <v>1</v>
          </cell>
          <cell r="CC1442">
            <v>0</v>
          </cell>
          <cell r="CD1442">
            <v>0</v>
          </cell>
          <cell r="CE1442">
            <v>0</v>
          </cell>
          <cell r="CF1442">
            <v>0</v>
          </cell>
          <cell r="CG1442">
            <v>0</v>
          </cell>
          <cell r="CH1442">
            <v>0</v>
          </cell>
          <cell r="CI1442">
            <v>0</v>
          </cell>
          <cell r="CJ1442">
            <v>0</v>
          </cell>
          <cell r="CK1442">
            <v>0</v>
          </cell>
          <cell r="CL1442">
            <v>0</v>
          </cell>
          <cell r="CM1442">
            <v>0</v>
          </cell>
          <cell r="CN1442">
            <v>0</v>
          </cell>
          <cell r="CO1442">
            <v>0</v>
          </cell>
          <cell r="CP1442">
            <v>0</v>
          </cell>
          <cell r="CQ1442">
            <v>0</v>
          </cell>
          <cell r="CR1442">
            <v>0</v>
          </cell>
          <cell r="CS1442">
            <v>0</v>
          </cell>
          <cell r="CT1442">
            <v>0</v>
          </cell>
          <cell r="CU1442">
            <v>0</v>
          </cell>
          <cell r="CV1442">
            <v>0</v>
          </cell>
          <cell r="CW1442">
            <v>0</v>
          </cell>
          <cell r="CX1442">
            <v>0</v>
          </cell>
          <cell r="CY1442">
            <v>0</v>
          </cell>
          <cell r="CZ1442">
            <v>0</v>
          </cell>
          <cell r="DA1442">
            <v>0</v>
          </cell>
          <cell r="DB1442">
            <v>0</v>
          </cell>
          <cell r="DC1442">
            <v>0</v>
          </cell>
          <cell r="DD1442">
            <v>8333.5457299999998</v>
          </cell>
          <cell r="DE1442">
            <v>0</v>
          </cell>
          <cell r="DG1442">
            <v>6868.491</v>
          </cell>
          <cell r="DI1442">
            <v>0.03</v>
          </cell>
          <cell r="DJ1442">
            <v>206.05472999999998</v>
          </cell>
          <cell r="DK1442">
            <v>2.5352809372535753E-2</v>
          </cell>
          <cell r="DL1442">
            <v>0</v>
          </cell>
        </row>
        <row r="1443">
          <cell r="A1443" t="str">
            <v>B12700-FIT-002</v>
          </cell>
          <cell r="B1443" t="str">
            <v>TAVOLA DI FASCIATURA A RULLI 1250</v>
          </cell>
          <cell r="F1443">
            <v>20872.4313625</v>
          </cell>
          <cell r="H1443">
            <v>8348.9725450000005</v>
          </cell>
          <cell r="I1443">
            <v>0.6</v>
          </cell>
          <cell r="J1443" t="str">
            <v>BEMA-N</v>
          </cell>
          <cell r="K1443" t="str">
            <v>NEWZD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>
            <v>0</v>
          </cell>
          <cell r="AM1443">
            <v>0</v>
          </cell>
          <cell r="AN1443">
            <v>0</v>
          </cell>
          <cell r="AO1443">
            <v>0</v>
          </cell>
          <cell r="AP1443">
            <v>0</v>
          </cell>
          <cell r="AQ1443">
            <v>0</v>
          </cell>
          <cell r="AR1443">
            <v>0</v>
          </cell>
          <cell r="AS1443">
            <v>0</v>
          </cell>
          <cell r="AT1443">
            <v>0</v>
          </cell>
          <cell r="AU1443">
            <v>0</v>
          </cell>
          <cell r="AV1443">
            <v>6927.4725450000014</v>
          </cell>
          <cell r="AW1443">
            <v>108</v>
          </cell>
          <cell r="AX1443">
            <v>3</v>
          </cell>
          <cell r="AY1443">
            <v>0</v>
          </cell>
          <cell r="AZ1443">
            <v>0</v>
          </cell>
          <cell r="BA1443">
            <v>0</v>
          </cell>
          <cell r="BB1443">
            <v>0</v>
          </cell>
          <cell r="BC1443">
            <v>0</v>
          </cell>
          <cell r="BD1443">
            <v>0</v>
          </cell>
          <cell r="BE1443">
            <v>36</v>
          </cell>
          <cell r="BF1443">
            <v>1</v>
          </cell>
          <cell r="BG1443">
            <v>0</v>
          </cell>
          <cell r="BH1443">
            <v>0</v>
          </cell>
          <cell r="BI1443">
            <v>0</v>
          </cell>
          <cell r="BJ1443">
            <v>0</v>
          </cell>
          <cell r="BK1443">
            <v>38</v>
          </cell>
          <cell r="BL1443">
            <v>1</v>
          </cell>
          <cell r="BM1443">
            <v>0</v>
          </cell>
          <cell r="BN1443">
            <v>0</v>
          </cell>
          <cell r="BO1443">
            <v>715</v>
          </cell>
          <cell r="BP1443">
            <v>22</v>
          </cell>
          <cell r="BQ1443">
            <v>0</v>
          </cell>
          <cell r="BR1443">
            <v>0</v>
          </cell>
          <cell r="BS1443">
            <v>487.5</v>
          </cell>
          <cell r="BT1443">
            <v>15</v>
          </cell>
          <cell r="BU1443">
            <v>0</v>
          </cell>
          <cell r="BV1443">
            <v>0</v>
          </cell>
          <cell r="BW1443">
            <v>0</v>
          </cell>
          <cell r="BX1443">
            <v>0</v>
          </cell>
          <cell r="BY1443">
            <v>0</v>
          </cell>
          <cell r="BZ1443">
            <v>0</v>
          </cell>
          <cell r="CA1443">
            <v>37</v>
          </cell>
          <cell r="CB1443">
            <v>1</v>
          </cell>
          <cell r="CC1443">
            <v>0</v>
          </cell>
          <cell r="CD1443">
            <v>0</v>
          </cell>
          <cell r="CE1443">
            <v>0</v>
          </cell>
          <cell r="CF1443">
            <v>0</v>
          </cell>
          <cell r="CG1443">
            <v>0</v>
          </cell>
          <cell r="CH1443">
            <v>0</v>
          </cell>
          <cell r="CI1443">
            <v>0</v>
          </cell>
          <cell r="CJ1443">
            <v>0</v>
          </cell>
          <cell r="CK1443">
            <v>0</v>
          </cell>
          <cell r="CL1443">
            <v>0</v>
          </cell>
          <cell r="CM1443">
            <v>0</v>
          </cell>
          <cell r="CN1443">
            <v>0</v>
          </cell>
          <cell r="CO1443">
            <v>0</v>
          </cell>
          <cell r="CP1443">
            <v>0</v>
          </cell>
          <cell r="CQ1443">
            <v>0</v>
          </cell>
          <cell r="CR1443">
            <v>0</v>
          </cell>
          <cell r="CS1443">
            <v>0</v>
          </cell>
          <cell r="CT1443">
            <v>0</v>
          </cell>
          <cell r="CU1443">
            <v>0</v>
          </cell>
          <cell r="CV1443">
            <v>0</v>
          </cell>
          <cell r="CW1443">
            <v>0</v>
          </cell>
          <cell r="CX1443">
            <v>0</v>
          </cell>
          <cell r="CY1443">
            <v>0</v>
          </cell>
          <cell r="CZ1443">
            <v>0</v>
          </cell>
          <cell r="DA1443">
            <v>0</v>
          </cell>
          <cell r="DB1443">
            <v>0</v>
          </cell>
          <cell r="DC1443">
            <v>0</v>
          </cell>
          <cell r="DD1443">
            <v>8348.9725450000005</v>
          </cell>
          <cell r="DE1443">
            <v>0</v>
          </cell>
          <cell r="DG1443">
            <v>6725.701500000001</v>
          </cell>
          <cell r="DI1443">
            <v>0.03</v>
          </cell>
          <cell r="DJ1443">
            <v>201.77104500000002</v>
          </cell>
          <cell r="DK1443">
            <v>2.476568733447921E-2</v>
          </cell>
          <cell r="DL1443">
            <v>0</v>
          </cell>
        </row>
        <row r="1444">
          <cell r="A1444" t="str">
            <v>B12700-FIT-003</v>
          </cell>
          <cell r="B1444" t="str">
            <v>TAVOLA DI FASCIATURA A RULLI 1500</v>
          </cell>
          <cell r="F1444">
            <v>30800.219637500002</v>
          </cell>
          <cell r="H1444">
            <v>12320.087855000002</v>
          </cell>
          <cell r="I1444">
            <v>0.6</v>
          </cell>
          <cell r="J1444" t="str">
            <v>BEMA-N</v>
          </cell>
          <cell r="K1444" t="str">
            <v>NEWZD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>
            <v>0</v>
          </cell>
          <cell r="AM1444">
            <v>0</v>
          </cell>
          <cell r="AN1444">
            <v>0</v>
          </cell>
          <cell r="AO1444">
            <v>0</v>
          </cell>
          <cell r="AP1444">
            <v>0</v>
          </cell>
          <cell r="AQ1444">
            <v>0</v>
          </cell>
          <cell r="AR1444">
            <v>0</v>
          </cell>
          <cell r="AS1444">
            <v>0</v>
          </cell>
          <cell r="AT1444">
            <v>0</v>
          </cell>
          <cell r="AU1444">
            <v>0</v>
          </cell>
          <cell r="AV1444">
            <v>10183.587855000002</v>
          </cell>
          <cell r="AW1444">
            <v>108</v>
          </cell>
          <cell r="AX1444">
            <v>3</v>
          </cell>
          <cell r="AY1444">
            <v>0</v>
          </cell>
          <cell r="AZ1444">
            <v>0</v>
          </cell>
          <cell r="BA1444">
            <v>0</v>
          </cell>
          <cell r="BB1444">
            <v>0</v>
          </cell>
          <cell r="BC1444">
            <v>0</v>
          </cell>
          <cell r="BD1444">
            <v>0</v>
          </cell>
          <cell r="BE1444">
            <v>36</v>
          </cell>
          <cell r="BF1444">
            <v>1</v>
          </cell>
          <cell r="BG1444">
            <v>0</v>
          </cell>
          <cell r="BH1444">
            <v>0</v>
          </cell>
          <cell r="BI1444">
            <v>0</v>
          </cell>
          <cell r="BJ1444">
            <v>0</v>
          </cell>
          <cell r="BK1444">
            <v>38</v>
          </cell>
          <cell r="BL1444">
            <v>1</v>
          </cell>
          <cell r="BM1444">
            <v>0</v>
          </cell>
          <cell r="BN1444">
            <v>0</v>
          </cell>
          <cell r="BO1444">
            <v>1267.5</v>
          </cell>
          <cell r="BP1444">
            <v>39</v>
          </cell>
          <cell r="BQ1444">
            <v>0</v>
          </cell>
          <cell r="BR1444">
            <v>0</v>
          </cell>
          <cell r="BS1444">
            <v>650</v>
          </cell>
          <cell r="BT1444">
            <v>20</v>
          </cell>
          <cell r="BU1444">
            <v>0</v>
          </cell>
          <cell r="BV1444">
            <v>0</v>
          </cell>
          <cell r="BW1444">
            <v>0</v>
          </cell>
          <cell r="BX1444">
            <v>0</v>
          </cell>
          <cell r="BY1444">
            <v>0</v>
          </cell>
          <cell r="BZ1444">
            <v>0</v>
          </cell>
          <cell r="CA1444">
            <v>37</v>
          </cell>
          <cell r="CB1444">
            <v>1</v>
          </cell>
          <cell r="CC1444">
            <v>0</v>
          </cell>
          <cell r="CD1444">
            <v>0</v>
          </cell>
          <cell r="CE1444">
            <v>0</v>
          </cell>
          <cell r="CF1444">
            <v>0</v>
          </cell>
          <cell r="CG1444">
            <v>0</v>
          </cell>
          <cell r="CH1444">
            <v>0</v>
          </cell>
          <cell r="CI1444">
            <v>0</v>
          </cell>
          <cell r="CJ1444">
            <v>0</v>
          </cell>
          <cell r="CK1444">
            <v>0</v>
          </cell>
          <cell r="CL1444">
            <v>0</v>
          </cell>
          <cell r="CM1444">
            <v>0</v>
          </cell>
          <cell r="CN1444">
            <v>0</v>
          </cell>
          <cell r="CO1444">
            <v>0</v>
          </cell>
          <cell r="CP1444">
            <v>0</v>
          </cell>
          <cell r="CQ1444">
            <v>0</v>
          </cell>
          <cell r="CR1444">
            <v>0</v>
          </cell>
          <cell r="CS1444">
            <v>0</v>
          </cell>
          <cell r="CT1444">
            <v>0</v>
          </cell>
          <cell r="CU1444">
            <v>0</v>
          </cell>
          <cell r="CV1444">
            <v>0</v>
          </cell>
          <cell r="CW1444">
            <v>0</v>
          </cell>
          <cell r="CX1444">
            <v>0</v>
          </cell>
          <cell r="CY1444">
            <v>0</v>
          </cell>
          <cell r="CZ1444">
            <v>0</v>
          </cell>
          <cell r="DA1444">
            <v>0</v>
          </cell>
          <cell r="DB1444">
            <v>0</v>
          </cell>
          <cell r="DC1444">
            <v>0</v>
          </cell>
          <cell r="DD1444">
            <v>12320.087855000002</v>
          </cell>
          <cell r="DE1444">
            <v>0</v>
          </cell>
          <cell r="DG1444">
            <v>9886.9785000000011</v>
          </cell>
          <cell r="DI1444">
            <v>0.03</v>
          </cell>
          <cell r="DJ1444">
            <v>296.60935499999999</v>
          </cell>
          <cell r="DK1444">
            <v>2.4669179971503252E-2</v>
          </cell>
          <cell r="DL1444">
            <v>0</v>
          </cell>
        </row>
        <row r="1445">
          <cell r="A1445" t="str">
            <v>B12700-FIT-011</v>
          </cell>
          <cell r="B1445" t="str">
            <v>TAVOLA DI FASCIATURA A 3 CATENE-HS</v>
          </cell>
          <cell r="F1445">
            <v>22316.654900000001</v>
          </cell>
          <cell r="H1445">
            <v>8926.6619600000013</v>
          </cell>
          <cell r="I1445">
            <v>0.6</v>
          </cell>
          <cell r="J1445" t="str">
            <v>BEMA-N</v>
          </cell>
          <cell r="K1445" t="str">
            <v>NEWZD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>
            <v>0</v>
          </cell>
          <cell r="AM1445">
            <v>0</v>
          </cell>
          <cell r="AN1445">
            <v>0</v>
          </cell>
          <cell r="AO1445">
            <v>0</v>
          </cell>
          <cell r="AP1445">
            <v>0</v>
          </cell>
          <cell r="AQ1445">
            <v>0</v>
          </cell>
          <cell r="AR1445">
            <v>0</v>
          </cell>
          <cell r="AS1445">
            <v>0</v>
          </cell>
          <cell r="AT1445">
            <v>0</v>
          </cell>
          <cell r="AU1445">
            <v>0</v>
          </cell>
          <cell r="AV1445">
            <v>7667.6619600000004</v>
          </cell>
          <cell r="AW1445">
            <v>108</v>
          </cell>
          <cell r="AX1445">
            <v>3</v>
          </cell>
          <cell r="AY1445">
            <v>0</v>
          </cell>
          <cell r="AZ1445">
            <v>0</v>
          </cell>
          <cell r="BA1445">
            <v>0</v>
          </cell>
          <cell r="BB1445">
            <v>0</v>
          </cell>
          <cell r="BC1445">
            <v>0</v>
          </cell>
          <cell r="BD1445">
            <v>0</v>
          </cell>
          <cell r="BE1445">
            <v>36</v>
          </cell>
          <cell r="BF1445">
            <v>1</v>
          </cell>
          <cell r="BG1445">
            <v>0</v>
          </cell>
          <cell r="BH1445">
            <v>0</v>
          </cell>
          <cell r="BI1445">
            <v>0</v>
          </cell>
          <cell r="BJ1445">
            <v>0</v>
          </cell>
          <cell r="BK1445">
            <v>38</v>
          </cell>
          <cell r="BL1445">
            <v>1</v>
          </cell>
          <cell r="BM1445">
            <v>0</v>
          </cell>
          <cell r="BN1445">
            <v>0</v>
          </cell>
          <cell r="BO1445">
            <v>715</v>
          </cell>
          <cell r="BP1445">
            <v>22</v>
          </cell>
          <cell r="BQ1445">
            <v>0</v>
          </cell>
          <cell r="BR1445">
            <v>0</v>
          </cell>
          <cell r="BS1445">
            <v>325</v>
          </cell>
          <cell r="BT1445">
            <v>10</v>
          </cell>
          <cell r="BU1445">
            <v>0</v>
          </cell>
          <cell r="BV1445">
            <v>0</v>
          </cell>
          <cell r="BW1445">
            <v>0</v>
          </cell>
          <cell r="BX1445">
            <v>0</v>
          </cell>
          <cell r="BY1445">
            <v>0</v>
          </cell>
          <cell r="BZ1445">
            <v>0</v>
          </cell>
          <cell r="CA1445">
            <v>37</v>
          </cell>
          <cell r="CB1445">
            <v>1</v>
          </cell>
          <cell r="CC1445">
            <v>0</v>
          </cell>
          <cell r="CD1445">
            <v>0</v>
          </cell>
          <cell r="CE1445">
            <v>0</v>
          </cell>
          <cell r="CF1445">
            <v>0</v>
          </cell>
          <cell r="CG1445">
            <v>0</v>
          </cell>
          <cell r="CH1445">
            <v>0</v>
          </cell>
          <cell r="CI1445">
            <v>0</v>
          </cell>
          <cell r="CJ1445">
            <v>0</v>
          </cell>
          <cell r="CK1445">
            <v>0</v>
          </cell>
          <cell r="CL1445">
            <v>0</v>
          </cell>
          <cell r="CM1445">
            <v>0</v>
          </cell>
          <cell r="CN1445">
            <v>0</v>
          </cell>
          <cell r="CO1445">
            <v>0</v>
          </cell>
          <cell r="CP1445">
            <v>0</v>
          </cell>
          <cell r="CQ1445">
            <v>0</v>
          </cell>
          <cell r="CR1445">
            <v>0</v>
          </cell>
          <cell r="CS1445">
            <v>0</v>
          </cell>
          <cell r="CT1445">
            <v>0</v>
          </cell>
          <cell r="CU1445">
            <v>0</v>
          </cell>
          <cell r="CV1445">
            <v>0</v>
          </cell>
          <cell r="CW1445">
            <v>0</v>
          </cell>
          <cell r="CX1445">
            <v>0</v>
          </cell>
          <cell r="CY1445">
            <v>0</v>
          </cell>
          <cell r="CZ1445">
            <v>0</v>
          </cell>
          <cell r="DA1445">
            <v>0</v>
          </cell>
          <cell r="DB1445">
            <v>0</v>
          </cell>
          <cell r="DC1445">
            <v>0</v>
          </cell>
          <cell r="DD1445">
            <v>8926.6619600000013</v>
          </cell>
          <cell r="DE1445">
            <v>0</v>
          </cell>
          <cell r="DG1445">
            <v>7444.3320000000003</v>
          </cell>
          <cell r="DI1445">
            <v>0.03</v>
          </cell>
          <cell r="DJ1445">
            <v>223.32996</v>
          </cell>
          <cell r="DK1445">
            <v>2.5660282751479541E-2</v>
          </cell>
          <cell r="DL1445">
            <v>0</v>
          </cell>
        </row>
        <row r="1446">
          <cell r="A1446" t="str">
            <v>B12700-FIT-012</v>
          </cell>
          <cell r="B1446" t="str">
            <v>TAVOLA DI FASCIATURA A RULLI 1250-HS</v>
          </cell>
          <cell r="F1446">
            <v>22355.221937499999</v>
          </cell>
          <cell r="H1446">
            <v>8942.0887750000002</v>
          </cell>
          <cell r="I1446">
            <v>0.6</v>
          </cell>
          <cell r="J1446" t="str">
            <v>BEMA-N</v>
          </cell>
          <cell r="K1446" t="str">
            <v>NEWZD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>
            <v>0</v>
          </cell>
          <cell r="AM1446">
            <v>0</v>
          </cell>
          <cell r="AN1446">
            <v>0</v>
          </cell>
          <cell r="AO1446">
            <v>0</v>
          </cell>
          <cell r="AP1446">
            <v>0</v>
          </cell>
          <cell r="AQ1446">
            <v>0</v>
          </cell>
          <cell r="AR1446">
            <v>0</v>
          </cell>
          <cell r="AS1446">
            <v>0</v>
          </cell>
          <cell r="AT1446">
            <v>0</v>
          </cell>
          <cell r="AU1446">
            <v>0</v>
          </cell>
          <cell r="AV1446">
            <v>7520.5887750000002</v>
          </cell>
          <cell r="AW1446">
            <v>108</v>
          </cell>
          <cell r="AX1446">
            <v>3</v>
          </cell>
          <cell r="AY1446">
            <v>0</v>
          </cell>
          <cell r="AZ1446">
            <v>0</v>
          </cell>
          <cell r="BA1446">
            <v>0</v>
          </cell>
          <cell r="BB1446">
            <v>0</v>
          </cell>
          <cell r="BC1446">
            <v>0</v>
          </cell>
          <cell r="BD1446">
            <v>0</v>
          </cell>
          <cell r="BE1446">
            <v>36</v>
          </cell>
          <cell r="BF1446">
            <v>1</v>
          </cell>
          <cell r="BG1446">
            <v>0</v>
          </cell>
          <cell r="BH1446">
            <v>0</v>
          </cell>
          <cell r="BI1446">
            <v>0</v>
          </cell>
          <cell r="BJ1446">
            <v>0</v>
          </cell>
          <cell r="BK1446">
            <v>38</v>
          </cell>
          <cell r="BL1446">
            <v>1</v>
          </cell>
          <cell r="BM1446">
            <v>0</v>
          </cell>
          <cell r="BN1446">
            <v>0</v>
          </cell>
          <cell r="BO1446">
            <v>715</v>
          </cell>
          <cell r="BP1446">
            <v>22</v>
          </cell>
          <cell r="BQ1446">
            <v>0</v>
          </cell>
          <cell r="BR1446">
            <v>0</v>
          </cell>
          <cell r="BS1446">
            <v>487.5</v>
          </cell>
          <cell r="BT1446">
            <v>15</v>
          </cell>
          <cell r="BU1446">
            <v>0</v>
          </cell>
          <cell r="BV1446">
            <v>0</v>
          </cell>
          <cell r="BW1446">
            <v>0</v>
          </cell>
          <cell r="BX1446">
            <v>0</v>
          </cell>
          <cell r="BY1446">
            <v>0</v>
          </cell>
          <cell r="BZ1446">
            <v>0</v>
          </cell>
          <cell r="CA1446">
            <v>37</v>
          </cell>
          <cell r="CB1446">
            <v>1</v>
          </cell>
          <cell r="CC1446">
            <v>0</v>
          </cell>
          <cell r="CD1446">
            <v>0</v>
          </cell>
          <cell r="CE1446">
            <v>0</v>
          </cell>
          <cell r="CF1446">
            <v>0</v>
          </cell>
          <cell r="CG1446">
            <v>0</v>
          </cell>
          <cell r="CH1446">
            <v>0</v>
          </cell>
          <cell r="CI1446">
            <v>0</v>
          </cell>
          <cell r="CJ1446">
            <v>0</v>
          </cell>
          <cell r="CK1446">
            <v>0</v>
          </cell>
          <cell r="CL1446">
            <v>0</v>
          </cell>
          <cell r="CM1446">
            <v>0</v>
          </cell>
          <cell r="CN1446">
            <v>0</v>
          </cell>
          <cell r="CO1446">
            <v>0</v>
          </cell>
          <cell r="CP1446">
            <v>0</v>
          </cell>
          <cell r="CQ1446">
            <v>0</v>
          </cell>
          <cell r="CR1446">
            <v>0</v>
          </cell>
          <cell r="CS1446">
            <v>0</v>
          </cell>
          <cell r="CT1446">
            <v>0</v>
          </cell>
          <cell r="CU1446">
            <v>0</v>
          </cell>
          <cell r="CV1446">
            <v>0</v>
          </cell>
          <cell r="CW1446">
            <v>0</v>
          </cell>
          <cell r="CX1446">
            <v>0</v>
          </cell>
          <cell r="CY1446">
            <v>0</v>
          </cell>
          <cell r="CZ1446">
            <v>0</v>
          </cell>
          <cell r="DA1446">
            <v>0</v>
          </cell>
          <cell r="DB1446">
            <v>0</v>
          </cell>
          <cell r="DC1446">
            <v>0</v>
          </cell>
          <cell r="DD1446">
            <v>8942.0887750000002</v>
          </cell>
          <cell r="DE1446">
            <v>0</v>
          </cell>
          <cell r="DG1446">
            <v>7301.5425000000005</v>
          </cell>
          <cell r="DI1446">
            <v>0.03</v>
          </cell>
          <cell r="DJ1446">
            <v>219.04627500000001</v>
          </cell>
          <cell r="DK1446">
            <v>2.5111224094116247E-2</v>
          </cell>
          <cell r="DL1446">
            <v>0</v>
          </cell>
        </row>
        <row r="1447">
          <cell r="A1447" t="str">
            <v>B12700-FIT-013</v>
          </cell>
          <cell r="B1447" t="str">
            <v>TAVOLA DI FASCIATURA A RULLI 1500-HS</v>
          </cell>
          <cell r="F1447">
            <v>32283.010212500001</v>
          </cell>
          <cell r="H1447">
            <v>12913.204085000001</v>
          </cell>
          <cell r="I1447">
            <v>0.6</v>
          </cell>
          <cell r="J1447" t="str">
            <v>BEMA-N</v>
          </cell>
          <cell r="K1447" t="str">
            <v>NEWZD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>
            <v>0</v>
          </cell>
          <cell r="AM1447">
            <v>0</v>
          </cell>
          <cell r="AN1447">
            <v>0</v>
          </cell>
          <cell r="AO1447">
            <v>0</v>
          </cell>
          <cell r="AP1447">
            <v>0</v>
          </cell>
          <cell r="AQ1447">
            <v>0</v>
          </cell>
          <cell r="AR1447">
            <v>0</v>
          </cell>
          <cell r="AS1447">
            <v>0</v>
          </cell>
          <cell r="AT1447">
            <v>0</v>
          </cell>
          <cell r="AU1447">
            <v>0</v>
          </cell>
          <cell r="AV1447">
            <v>10776.704085000001</v>
          </cell>
          <cell r="AW1447">
            <v>108</v>
          </cell>
          <cell r="AX1447">
            <v>3</v>
          </cell>
          <cell r="AY1447">
            <v>0</v>
          </cell>
          <cell r="AZ1447">
            <v>0</v>
          </cell>
          <cell r="BA1447">
            <v>0</v>
          </cell>
          <cell r="BB1447">
            <v>0</v>
          </cell>
          <cell r="BC1447">
            <v>0</v>
          </cell>
          <cell r="BD1447">
            <v>0</v>
          </cell>
          <cell r="BE1447">
            <v>36</v>
          </cell>
          <cell r="BF1447">
            <v>1</v>
          </cell>
          <cell r="BG1447">
            <v>0</v>
          </cell>
          <cell r="BH1447">
            <v>0</v>
          </cell>
          <cell r="BI1447">
            <v>0</v>
          </cell>
          <cell r="BJ1447">
            <v>0</v>
          </cell>
          <cell r="BK1447">
            <v>38</v>
          </cell>
          <cell r="BL1447">
            <v>1</v>
          </cell>
          <cell r="BM1447">
            <v>0</v>
          </cell>
          <cell r="BN1447">
            <v>0</v>
          </cell>
          <cell r="BO1447">
            <v>1267.5</v>
          </cell>
          <cell r="BP1447">
            <v>39</v>
          </cell>
          <cell r="BQ1447">
            <v>0</v>
          </cell>
          <cell r="BR1447">
            <v>0</v>
          </cell>
          <cell r="BS1447">
            <v>650</v>
          </cell>
          <cell r="BT1447">
            <v>20</v>
          </cell>
          <cell r="BU1447">
            <v>0</v>
          </cell>
          <cell r="BV1447">
            <v>0</v>
          </cell>
          <cell r="BW1447">
            <v>0</v>
          </cell>
          <cell r="BX1447">
            <v>0</v>
          </cell>
          <cell r="BY1447">
            <v>0</v>
          </cell>
          <cell r="BZ1447">
            <v>0</v>
          </cell>
          <cell r="CA1447">
            <v>37</v>
          </cell>
          <cell r="CB1447">
            <v>1</v>
          </cell>
          <cell r="CC1447">
            <v>0</v>
          </cell>
          <cell r="CD1447">
            <v>0</v>
          </cell>
          <cell r="CE1447">
            <v>0</v>
          </cell>
          <cell r="CF1447">
            <v>0</v>
          </cell>
          <cell r="CG1447">
            <v>0</v>
          </cell>
          <cell r="CH1447">
            <v>0</v>
          </cell>
          <cell r="CI1447">
            <v>0</v>
          </cell>
          <cell r="CJ1447">
            <v>0</v>
          </cell>
          <cell r="CK1447">
            <v>0</v>
          </cell>
          <cell r="CL1447">
            <v>0</v>
          </cell>
          <cell r="CM1447">
            <v>0</v>
          </cell>
          <cell r="CN1447">
            <v>0</v>
          </cell>
          <cell r="CO1447">
            <v>0</v>
          </cell>
          <cell r="CP1447">
            <v>0</v>
          </cell>
          <cell r="CQ1447">
            <v>0</v>
          </cell>
          <cell r="CR1447">
            <v>0</v>
          </cell>
          <cell r="CS1447">
            <v>0</v>
          </cell>
          <cell r="CT1447">
            <v>0</v>
          </cell>
          <cell r="CU1447">
            <v>0</v>
          </cell>
          <cell r="CV1447">
            <v>0</v>
          </cell>
          <cell r="CW1447">
            <v>0</v>
          </cell>
          <cell r="CX1447">
            <v>0</v>
          </cell>
          <cell r="CY1447">
            <v>0</v>
          </cell>
          <cell r="CZ1447">
            <v>0</v>
          </cell>
          <cell r="DA1447">
            <v>0</v>
          </cell>
          <cell r="DB1447">
            <v>0</v>
          </cell>
          <cell r="DC1447">
            <v>0</v>
          </cell>
          <cell r="DD1447">
            <v>12913.204085000001</v>
          </cell>
          <cell r="DE1447">
            <v>0</v>
          </cell>
          <cell r="DG1447">
            <v>10462.819500000001</v>
          </cell>
          <cell r="DI1447">
            <v>0.03</v>
          </cell>
          <cell r="DJ1447">
            <v>313.88458500000002</v>
          </cell>
          <cell r="DK1447">
            <v>2.4912820490027257E-2</v>
          </cell>
          <cell r="DL1447">
            <v>0</v>
          </cell>
        </row>
        <row r="1448">
          <cell r="A1448" t="str">
            <v>B12700-KIT-001</v>
          </cell>
          <cell r="B1448" t="str">
            <v>EXTRA MOTORI UL TAVOLA DI FASCIATURA</v>
          </cell>
          <cell r="F1448">
            <v>757.45556249999993</v>
          </cell>
          <cell r="H1448">
            <v>302.98222499999997</v>
          </cell>
          <cell r="I1448">
            <v>0.6</v>
          </cell>
          <cell r="J1448" t="str">
            <v>BEMA-N</v>
          </cell>
          <cell r="K1448" t="str">
            <v>NEWZD</v>
          </cell>
          <cell r="L1448">
            <v>0</v>
          </cell>
          <cell r="M1448">
            <v>0</v>
          </cell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>
            <v>0</v>
          </cell>
          <cell r="AM1448">
            <v>0</v>
          </cell>
          <cell r="AN1448">
            <v>0</v>
          </cell>
          <cell r="AO1448">
            <v>0</v>
          </cell>
          <cell r="AP1448">
            <v>0</v>
          </cell>
          <cell r="AQ1448">
            <v>0</v>
          </cell>
          <cell r="AR1448">
            <v>0</v>
          </cell>
          <cell r="AS1448">
            <v>0</v>
          </cell>
          <cell r="AT1448">
            <v>0</v>
          </cell>
          <cell r="AU1448">
            <v>0</v>
          </cell>
          <cell r="AV1448">
            <v>302.98222499999997</v>
          </cell>
          <cell r="AW1448">
            <v>0</v>
          </cell>
          <cell r="AX1448">
            <v>0</v>
          </cell>
          <cell r="AY1448">
            <v>0</v>
          </cell>
          <cell r="AZ1448">
            <v>0</v>
          </cell>
          <cell r="BA1448">
            <v>0</v>
          </cell>
          <cell r="BB1448">
            <v>0</v>
          </cell>
          <cell r="BC1448">
            <v>0</v>
          </cell>
          <cell r="BD1448">
            <v>0</v>
          </cell>
          <cell r="BE1448">
            <v>0</v>
          </cell>
          <cell r="BF1448">
            <v>0</v>
          </cell>
          <cell r="BG1448">
            <v>0</v>
          </cell>
          <cell r="BH1448">
            <v>0</v>
          </cell>
          <cell r="BI1448">
            <v>0</v>
          </cell>
          <cell r="BJ1448">
            <v>0</v>
          </cell>
          <cell r="BK1448">
            <v>0</v>
          </cell>
          <cell r="BL1448">
            <v>0</v>
          </cell>
          <cell r="BM1448">
            <v>0</v>
          </cell>
          <cell r="BN1448">
            <v>0</v>
          </cell>
          <cell r="BO1448">
            <v>0</v>
          </cell>
          <cell r="BP1448">
            <v>0</v>
          </cell>
          <cell r="BQ1448">
            <v>0</v>
          </cell>
          <cell r="BR1448">
            <v>0</v>
          </cell>
          <cell r="BS1448">
            <v>0</v>
          </cell>
          <cell r="BT1448">
            <v>0</v>
          </cell>
          <cell r="BU1448">
            <v>0</v>
          </cell>
          <cell r="BV1448">
            <v>0</v>
          </cell>
          <cell r="BW1448">
            <v>0</v>
          </cell>
          <cell r="BX1448">
            <v>0</v>
          </cell>
          <cell r="BY1448">
            <v>0</v>
          </cell>
          <cell r="BZ1448">
            <v>0</v>
          </cell>
          <cell r="CA1448">
            <v>0</v>
          </cell>
          <cell r="CB1448">
            <v>0</v>
          </cell>
          <cell r="CC1448">
            <v>0</v>
          </cell>
          <cell r="CD1448">
            <v>0</v>
          </cell>
          <cell r="CE1448">
            <v>0</v>
          </cell>
          <cell r="CF1448">
            <v>0</v>
          </cell>
          <cell r="CG1448">
            <v>0</v>
          </cell>
          <cell r="CH1448">
            <v>0</v>
          </cell>
          <cell r="CI1448">
            <v>0</v>
          </cell>
          <cell r="CJ1448">
            <v>0</v>
          </cell>
          <cell r="CK1448">
            <v>0</v>
          </cell>
          <cell r="CL1448">
            <v>0</v>
          </cell>
          <cell r="CM1448">
            <v>0</v>
          </cell>
          <cell r="CN1448">
            <v>0</v>
          </cell>
          <cell r="CO1448">
            <v>0</v>
          </cell>
          <cell r="CP1448">
            <v>0</v>
          </cell>
          <cell r="CQ1448">
            <v>0</v>
          </cell>
          <cell r="CR1448">
            <v>0</v>
          </cell>
          <cell r="CS1448">
            <v>0</v>
          </cell>
          <cell r="CT1448">
            <v>0</v>
          </cell>
          <cell r="CU1448">
            <v>0</v>
          </cell>
          <cell r="CV1448">
            <v>0</v>
          </cell>
          <cell r="CW1448">
            <v>0</v>
          </cell>
          <cell r="CX1448">
            <v>0</v>
          </cell>
          <cell r="CY1448">
            <v>0</v>
          </cell>
          <cell r="CZ1448">
            <v>0</v>
          </cell>
          <cell r="DA1448">
            <v>0</v>
          </cell>
          <cell r="DB1448">
            <v>0</v>
          </cell>
          <cell r="DC1448">
            <v>0</v>
          </cell>
          <cell r="DD1448">
            <v>302.98222499999997</v>
          </cell>
          <cell r="DE1448">
            <v>0</v>
          </cell>
          <cell r="DG1448">
            <v>294.15749999999997</v>
          </cell>
          <cell r="DI1448">
            <v>0.03</v>
          </cell>
          <cell r="DJ1448">
            <v>8.824724999999999</v>
          </cell>
          <cell r="DK1448">
            <v>0.03</v>
          </cell>
          <cell r="DL1448">
            <v>0</v>
          </cell>
        </row>
        <row r="1449">
          <cell r="A1449" t="str">
            <v>B12700-KIT-002</v>
          </cell>
          <cell r="B1449" t="str">
            <v>EXTRA MOTORI UL TAVOLA DI FASCIATURA-HS</v>
          </cell>
          <cell r="F1449">
            <v>173.01296250000001</v>
          </cell>
          <cell r="H1449">
            <v>69.205185000000014</v>
          </cell>
          <cell r="I1449">
            <v>0.6</v>
          </cell>
          <cell r="J1449" t="str">
            <v>BEMA-N</v>
          </cell>
          <cell r="K1449" t="str">
            <v>NEWZD</v>
          </cell>
          <cell r="L1449">
            <v>0</v>
          </cell>
          <cell r="M1449">
            <v>0</v>
          </cell>
          <cell r="N1449">
            <v>0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>
            <v>0</v>
          </cell>
          <cell r="AM1449">
            <v>0</v>
          </cell>
          <cell r="AN1449">
            <v>0</v>
          </cell>
          <cell r="AO1449">
            <v>0</v>
          </cell>
          <cell r="AP1449">
            <v>0</v>
          </cell>
          <cell r="AQ1449">
            <v>0</v>
          </cell>
          <cell r="AR1449">
            <v>0</v>
          </cell>
          <cell r="AS1449">
            <v>0</v>
          </cell>
          <cell r="AT1449">
            <v>0</v>
          </cell>
          <cell r="AU1449">
            <v>0</v>
          </cell>
          <cell r="AV1449">
            <v>69.205185000000014</v>
          </cell>
          <cell r="AW1449">
            <v>0</v>
          </cell>
          <cell r="AX1449">
            <v>0</v>
          </cell>
          <cell r="AY1449">
            <v>0</v>
          </cell>
          <cell r="AZ1449">
            <v>0</v>
          </cell>
          <cell r="BA1449">
            <v>0</v>
          </cell>
          <cell r="BB1449">
            <v>0</v>
          </cell>
          <cell r="BC1449">
            <v>0</v>
          </cell>
          <cell r="BD1449">
            <v>0</v>
          </cell>
          <cell r="BE1449">
            <v>0</v>
          </cell>
          <cell r="BF1449">
            <v>0</v>
          </cell>
          <cell r="BG1449">
            <v>0</v>
          </cell>
          <cell r="BH1449">
            <v>0</v>
          </cell>
          <cell r="BI1449">
            <v>0</v>
          </cell>
          <cell r="BJ1449">
            <v>0</v>
          </cell>
          <cell r="BK1449">
            <v>0</v>
          </cell>
          <cell r="BL1449">
            <v>0</v>
          </cell>
          <cell r="BM1449">
            <v>0</v>
          </cell>
          <cell r="BN1449">
            <v>0</v>
          </cell>
          <cell r="BO1449">
            <v>0</v>
          </cell>
          <cell r="BP1449">
            <v>0</v>
          </cell>
          <cell r="BQ1449">
            <v>0</v>
          </cell>
          <cell r="BR1449">
            <v>0</v>
          </cell>
          <cell r="BS1449">
            <v>0</v>
          </cell>
          <cell r="BT1449">
            <v>0</v>
          </cell>
          <cell r="BU1449">
            <v>0</v>
          </cell>
          <cell r="BV1449">
            <v>0</v>
          </cell>
          <cell r="BW1449">
            <v>0</v>
          </cell>
          <cell r="BX1449">
            <v>0</v>
          </cell>
          <cell r="BY1449">
            <v>0</v>
          </cell>
          <cell r="BZ1449">
            <v>0</v>
          </cell>
          <cell r="CA1449">
            <v>0</v>
          </cell>
          <cell r="CB1449">
            <v>0</v>
          </cell>
          <cell r="CC1449">
            <v>0</v>
          </cell>
          <cell r="CD1449">
            <v>0</v>
          </cell>
          <cell r="CE1449">
            <v>0</v>
          </cell>
          <cell r="CF1449">
            <v>0</v>
          </cell>
          <cell r="CG1449">
            <v>0</v>
          </cell>
          <cell r="CH1449">
            <v>0</v>
          </cell>
          <cell r="CI1449">
            <v>0</v>
          </cell>
          <cell r="CJ1449">
            <v>0</v>
          </cell>
          <cell r="CK1449">
            <v>0</v>
          </cell>
          <cell r="CL1449">
            <v>0</v>
          </cell>
          <cell r="CM1449">
            <v>0</v>
          </cell>
          <cell r="CN1449">
            <v>0</v>
          </cell>
          <cell r="CO1449">
            <v>0</v>
          </cell>
          <cell r="CP1449">
            <v>0</v>
          </cell>
          <cell r="CQ1449">
            <v>0</v>
          </cell>
          <cell r="CR1449">
            <v>0</v>
          </cell>
          <cell r="CS1449">
            <v>0</v>
          </cell>
          <cell r="CT1449">
            <v>0</v>
          </cell>
          <cell r="CU1449">
            <v>0</v>
          </cell>
          <cell r="CV1449">
            <v>0</v>
          </cell>
          <cell r="CW1449">
            <v>0</v>
          </cell>
          <cell r="CX1449">
            <v>0</v>
          </cell>
          <cell r="CY1449">
            <v>0</v>
          </cell>
          <cell r="CZ1449">
            <v>0</v>
          </cell>
          <cell r="DA1449">
            <v>0</v>
          </cell>
          <cell r="DB1449">
            <v>0</v>
          </cell>
          <cell r="DC1449">
            <v>0</v>
          </cell>
          <cell r="DD1449">
            <v>69.205185000000014</v>
          </cell>
          <cell r="DE1449">
            <v>0</v>
          </cell>
          <cell r="DG1449">
            <v>67.18950000000001</v>
          </cell>
          <cell r="DI1449">
            <v>0.03</v>
          </cell>
          <cell r="DJ1449">
            <v>2.0156850000000004</v>
          </cell>
          <cell r="DK1449">
            <v>3.0000000000000002E-2</v>
          </cell>
          <cell r="DL1449">
            <v>0</v>
          </cell>
        </row>
        <row r="1450">
          <cell r="A1450" t="str">
            <v>B12700-KIT-003</v>
          </cell>
          <cell r="B1450" t="str">
            <v>EXTRA VASCHETTA RACCOGLI OLIO</v>
          </cell>
          <cell r="F1450">
            <v>186.55875</v>
          </cell>
          <cell r="H1450">
            <v>74.623500000000007</v>
          </cell>
          <cell r="I1450">
            <v>0.6</v>
          </cell>
          <cell r="J1450" t="str">
            <v>BEMA-N</v>
          </cell>
          <cell r="K1450" t="str">
            <v>NEWZD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>
            <v>0</v>
          </cell>
          <cell r="AM1450">
            <v>0</v>
          </cell>
          <cell r="AN1450">
            <v>0</v>
          </cell>
          <cell r="AO1450">
            <v>0</v>
          </cell>
          <cell r="AP1450">
            <v>0</v>
          </cell>
          <cell r="AQ1450">
            <v>0</v>
          </cell>
          <cell r="AR1450">
            <v>0</v>
          </cell>
          <cell r="AS1450">
            <v>0</v>
          </cell>
          <cell r="AT1450">
            <v>0</v>
          </cell>
          <cell r="AU1450">
            <v>0</v>
          </cell>
          <cell r="AV1450">
            <v>74.623500000000007</v>
          </cell>
          <cell r="AW1450">
            <v>0</v>
          </cell>
          <cell r="AX1450">
            <v>0</v>
          </cell>
          <cell r="AY1450">
            <v>0</v>
          </cell>
          <cell r="AZ1450">
            <v>0</v>
          </cell>
          <cell r="BA1450">
            <v>0</v>
          </cell>
          <cell r="BB1450">
            <v>0</v>
          </cell>
          <cell r="BC1450">
            <v>0</v>
          </cell>
          <cell r="BD1450">
            <v>0</v>
          </cell>
          <cell r="BE1450">
            <v>0</v>
          </cell>
          <cell r="BF1450">
            <v>0</v>
          </cell>
          <cell r="BG1450">
            <v>0</v>
          </cell>
          <cell r="BH1450">
            <v>0</v>
          </cell>
          <cell r="BI1450">
            <v>0</v>
          </cell>
          <cell r="BJ1450">
            <v>0</v>
          </cell>
          <cell r="BK1450">
            <v>0</v>
          </cell>
          <cell r="BL1450">
            <v>0</v>
          </cell>
          <cell r="BM1450">
            <v>0</v>
          </cell>
          <cell r="BN1450">
            <v>0</v>
          </cell>
          <cell r="BO1450">
            <v>0</v>
          </cell>
          <cell r="BP1450">
            <v>0</v>
          </cell>
          <cell r="BQ1450">
            <v>0</v>
          </cell>
          <cell r="BR1450">
            <v>0</v>
          </cell>
          <cell r="BS1450">
            <v>0</v>
          </cell>
          <cell r="BT1450">
            <v>0</v>
          </cell>
          <cell r="BU1450">
            <v>0</v>
          </cell>
          <cell r="BV1450">
            <v>0</v>
          </cell>
          <cell r="BW1450">
            <v>0</v>
          </cell>
          <cell r="BX1450">
            <v>0</v>
          </cell>
          <cell r="BY1450">
            <v>0</v>
          </cell>
          <cell r="BZ1450">
            <v>0</v>
          </cell>
          <cell r="CA1450">
            <v>0</v>
          </cell>
          <cell r="CB1450">
            <v>0</v>
          </cell>
          <cell r="CC1450">
            <v>0</v>
          </cell>
          <cell r="CD1450">
            <v>0</v>
          </cell>
          <cell r="CE1450">
            <v>0</v>
          </cell>
          <cell r="CF1450">
            <v>0</v>
          </cell>
          <cell r="CG1450">
            <v>0</v>
          </cell>
          <cell r="CH1450">
            <v>0</v>
          </cell>
          <cell r="CI1450">
            <v>0</v>
          </cell>
          <cell r="CJ1450">
            <v>0</v>
          </cell>
          <cell r="CK1450">
            <v>0</v>
          </cell>
          <cell r="CL1450">
            <v>0</v>
          </cell>
          <cell r="CM1450">
            <v>0</v>
          </cell>
          <cell r="CN1450">
            <v>0</v>
          </cell>
          <cell r="CO1450">
            <v>0</v>
          </cell>
          <cell r="CP1450">
            <v>0</v>
          </cell>
          <cell r="CQ1450">
            <v>0</v>
          </cell>
          <cell r="CR1450">
            <v>0</v>
          </cell>
          <cell r="CS1450">
            <v>0</v>
          </cell>
          <cell r="CT1450">
            <v>0</v>
          </cell>
          <cell r="CU1450">
            <v>0</v>
          </cell>
          <cell r="CV1450">
            <v>0</v>
          </cell>
          <cell r="CW1450">
            <v>0</v>
          </cell>
          <cell r="CX1450">
            <v>0</v>
          </cell>
          <cell r="CY1450">
            <v>0</v>
          </cell>
          <cell r="CZ1450">
            <v>0</v>
          </cell>
          <cell r="DA1450">
            <v>0</v>
          </cell>
          <cell r="DB1450">
            <v>0</v>
          </cell>
          <cell r="DC1450">
            <v>0</v>
          </cell>
          <cell r="DD1450">
            <v>74.623500000000007</v>
          </cell>
          <cell r="DE1450">
            <v>0</v>
          </cell>
          <cell r="DG1450">
            <v>72.45</v>
          </cell>
          <cell r="DI1450">
            <v>0.03</v>
          </cell>
          <cell r="DJ1450">
            <v>2.1735000000000002</v>
          </cell>
          <cell r="DK1450">
            <v>3.0000000000000002E-2</v>
          </cell>
          <cell r="DL1450">
            <v>0</v>
          </cell>
        </row>
        <row r="1451">
          <cell r="A1451" t="str">
            <v>B12700-KIT-050</v>
          </cell>
          <cell r="B1451" t="str">
            <v>EXTRA TAVOLA DI FASCIATURA CAPITOLATO …</v>
          </cell>
          <cell r="F1451">
            <v>9.9999999999999992E-2</v>
          </cell>
          <cell r="G1451" t="str">
            <v>X</v>
          </cell>
          <cell r="H1451">
            <v>0.04</v>
          </cell>
          <cell r="I1451">
            <v>0.6</v>
          </cell>
          <cell r="J1451" t="str">
            <v>BEMA-N</v>
          </cell>
          <cell r="K1451" t="str">
            <v>NEWZD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>
            <v>0</v>
          </cell>
          <cell r="AM1451">
            <v>0</v>
          </cell>
          <cell r="AN1451">
            <v>0</v>
          </cell>
          <cell r="AO1451">
            <v>0</v>
          </cell>
          <cell r="AP1451">
            <v>0</v>
          </cell>
          <cell r="AQ1451">
            <v>0</v>
          </cell>
          <cell r="AR1451">
            <v>0</v>
          </cell>
          <cell r="AS1451">
            <v>0</v>
          </cell>
          <cell r="AT1451">
            <v>0</v>
          </cell>
          <cell r="AU1451">
            <v>0</v>
          </cell>
          <cell r="AV1451">
            <v>0.04</v>
          </cell>
          <cell r="AW1451">
            <v>0</v>
          </cell>
          <cell r="AX1451">
            <v>0</v>
          </cell>
          <cell r="AY1451">
            <v>0</v>
          </cell>
          <cell r="AZ1451">
            <v>0</v>
          </cell>
          <cell r="BA1451">
            <v>0</v>
          </cell>
          <cell r="BB1451">
            <v>0</v>
          </cell>
          <cell r="BC1451">
            <v>0</v>
          </cell>
          <cell r="BD1451">
            <v>0</v>
          </cell>
          <cell r="BE1451">
            <v>0</v>
          </cell>
          <cell r="BF1451">
            <v>0</v>
          </cell>
          <cell r="BG1451">
            <v>0</v>
          </cell>
          <cell r="BH1451">
            <v>0</v>
          </cell>
          <cell r="BI1451">
            <v>0</v>
          </cell>
          <cell r="BJ1451">
            <v>0</v>
          </cell>
          <cell r="BK1451">
            <v>0</v>
          </cell>
          <cell r="BL1451">
            <v>0</v>
          </cell>
          <cell r="BM1451">
            <v>0</v>
          </cell>
          <cell r="BN1451">
            <v>0</v>
          </cell>
          <cell r="BO1451">
            <v>0</v>
          </cell>
          <cell r="BP1451">
            <v>0</v>
          </cell>
          <cell r="BQ1451">
            <v>0</v>
          </cell>
          <cell r="BR1451">
            <v>0</v>
          </cell>
          <cell r="BS1451">
            <v>0</v>
          </cell>
          <cell r="BT1451">
            <v>0</v>
          </cell>
          <cell r="BU1451">
            <v>0</v>
          </cell>
          <cell r="BV1451">
            <v>0</v>
          </cell>
          <cell r="BW1451">
            <v>0</v>
          </cell>
          <cell r="BX1451">
            <v>0</v>
          </cell>
          <cell r="BY1451">
            <v>0</v>
          </cell>
          <cell r="BZ1451">
            <v>0</v>
          </cell>
          <cell r="CA1451">
            <v>0</v>
          </cell>
          <cell r="CB1451">
            <v>0</v>
          </cell>
          <cell r="CC1451">
            <v>0</v>
          </cell>
          <cell r="CD1451">
            <v>0</v>
          </cell>
          <cell r="CE1451">
            <v>0</v>
          </cell>
          <cell r="CF1451">
            <v>0</v>
          </cell>
          <cell r="CG1451">
            <v>0</v>
          </cell>
          <cell r="CH1451">
            <v>0</v>
          </cell>
          <cell r="CI1451">
            <v>0</v>
          </cell>
          <cell r="CJ1451">
            <v>0</v>
          </cell>
          <cell r="CK1451">
            <v>0</v>
          </cell>
          <cell r="CL1451">
            <v>0</v>
          </cell>
          <cell r="CM1451">
            <v>0</v>
          </cell>
          <cell r="CN1451">
            <v>0</v>
          </cell>
          <cell r="CO1451">
            <v>0</v>
          </cell>
          <cell r="CP1451">
            <v>0</v>
          </cell>
          <cell r="CQ1451">
            <v>0</v>
          </cell>
          <cell r="CR1451">
            <v>0</v>
          </cell>
          <cell r="CS1451">
            <v>0</v>
          </cell>
          <cell r="CT1451">
            <v>0</v>
          </cell>
          <cell r="CU1451">
            <v>0</v>
          </cell>
          <cell r="CV1451">
            <v>0</v>
          </cell>
          <cell r="CW1451">
            <v>0</v>
          </cell>
          <cell r="CX1451">
            <v>0</v>
          </cell>
          <cell r="CY1451">
            <v>0</v>
          </cell>
          <cell r="CZ1451">
            <v>0</v>
          </cell>
          <cell r="DA1451">
            <v>0</v>
          </cell>
          <cell r="DB1451">
            <v>0</v>
          </cell>
          <cell r="DC1451">
            <v>0</v>
          </cell>
          <cell r="DD1451">
            <v>0.04</v>
          </cell>
          <cell r="DE1451">
            <v>0</v>
          </cell>
        </row>
        <row r="1452">
          <cell r="A1452" t="str">
            <v>B12700-KIT-090</v>
          </cell>
          <cell r="B1452" t="str">
            <v>EXTRA TAVOLA DI FASCIATURA …</v>
          </cell>
          <cell r="F1452">
            <v>9.9999999999999992E-2</v>
          </cell>
          <cell r="G1452" t="str">
            <v>X</v>
          </cell>
          <cell r="H1452">
            <v>0.04</v>
          </cell>
          <cell r="I1452">
            <v>0.6</v>
          </cell>
          <cell r="J1452" t="str">
            <v>BEMA-N</v>
          </cell>
          <cell r="K1452" t="str">
            <v>NEWZD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>
            <v>0</v>
          </cell>
          <cell r="AM1452">
            <v>0</v>
          </cell>
          <cell r="AN1452">
            <v>0</v>
          </cell>
          <cell r="AO1452">
            <v>0</v>
          </cell>
          <cell r="AP1452">
            <v>0</v>
          </cell>
          <cell r="AQ1452">
            <v>0</v>
          </cell>
          <cell r="AR1452">
            <v>0</v>
          </cell>
          <cell r="AS1452">
            <v>0</v>
          </cell>
          <cell r="AT1452">
            <v>0</v>
          </cell>
          <cell r="AU1452">
            <v>0</v>
          </cell>
          <cell r="AV1452">
            <v>0.04</v>
          </cell>
          <cell r="AW1452">
            <v>0</v>
          </cell>
          <cell r="AX1452">
            <v>0</v>
          </cell>
          <cell r="AY1452">
            <v>0</v>
          </cell>
          <cell r="AZ1452">
            <v>0</v>
          </cell>
          <cell r="BA1452">
            <v>0</v>
          </cell>
          <cell r="BB1452">
            <v>0</v>
          </cell>
          <cell r="BC1452">
            <v>0</v>
          </cell>
          <cell r="BD1452">
            <v>0</v>
          </cell>
          <cell r="BE1452">
            <v>0</v>
          </cell>
          <cell r="BF1452">
            <v>0</v>
          </cell>
          <cell r="BG1452">
            <v>0</v>
          </cell>
          <cell r="BH1452">
            <v>0</v>
          </cell>
          <cell r="BI1452">
            <v>0</v>
          </cell>
          <cell r="BJ1452">
            <v>0</v>
          </cell>
          <cell r="BK1452">
            <v>0</v>
          </cell>
          <cell r="BL1452">
            <v>0</v>
          </cell>
          <cell r="BM1452">
            <v>0</v>
          </cell>
          <cell r="BN1452">
            <v>0</v>
          </cell>
          <cell r="BO1452">
            <v>0</v>
          </cell>
          <cell r="BP1452">
            <v>0</v>
          </cell>
          <cell r="BQ1452">
            <v>0</v>
          </cell>
          <cell r="BR1452">
            <v>0</v>
          </cell>
          <cell r="BS1452">
            <v>0</v>
          </cell>
          <cell r="BT1452">
            <v>0</v>
          </cell>
          <cell r="BU1452">
            <v>0</v>
          </cell>
          <cell r="BV1452">
            <v>0</v>
          </cell>
          <cell r="BW1452">
            <v>0</v>
          </cell>
          <cell r="BX1452">
            <v>0</v>
          </cell>
          <cell r="BY1452">
            <v>0</v>
          </cell>
          <cell r="BZ1452">
            <v>0</v>
          </cell>
          <cell r="CA1452">
            <v>0</v>
          </cell>
          <cell r="CB1452">
            <v>0</v>
          </cell>
          <cell r="CC1452">
            <v>0</v>
          </cell>
          <cell r="CD1452">
            <v>0</v>
          </cell>
          <cell r="CE1452">
            <v>0</v>
          </cell>
          <cell r="CF1452">
            <v>0</v>
          </cell>
          <cell r="CG1452">
            <v>0</v>
          </cell>
          <cell r="CH1452">
            <v>0</v>
          </cell>
          <cell r="CI1452">
            <v>0</v>
          </cell>
          <cell r="CJ1452">
            <v>0</v>
          </cell>
          <cell r="CK1452">
            <v>0</v>
          </cell>
          <cell r="CL1452">
            <v>0</v>
          </cell>
          <cell r="CM1452">
            <v>0</v>
          </cell>
          <cell r="CN1452">
            <v>0</v>
          </cell>
          <cell r="CO1452">
            <v>0</v>
          </cell>
          <cell r="CP1452">
            <v>0</v>
          </cell>
          <cell r="CQ1452">
            <v>0</v>
          </cell>
          <cell r="CR1452">
            <v>0</v>
          </cell>
          <cell r="CS1452">
            <v>0</v>
          </cell>
          <cell r="CT1452">
            <v>0</v>
          </cell>
          <cell r="CU1452">
            <v>0</v>
          </cell>
          <cell r="CV1452">
            <v>0</v>
          </cell>
          <cell r="CW1452">
            <v>0</v>
          </cell>
          <cell r="CX1452">
            <v>0</v>
          </cell>
          <cell r="CY1452">
            <v>0</v>
          </cell>
          <cell r="CZ1452">
            <v>0</v>
          </cell>
          <cell r="DA1452">
            <v>0</v>
          </cell>
          <cell r="DB1452">
            <v>0</v>
          </cell>
          <cell r="DC1452">
            <v>0</v>
          </cell>
          <cell r="DD1452">
            <v>0.04</v>
          </cell>
          <cell r="DE1452">
            <v>0</v>
          </cell>
        </row>
        <row r="1453">
          <cell r="A1453" t="str">
            <v>B12800-FIT-001</v>
          </cell>
          <cell r="B1453" t="str">
            <v>PRESSINO TURBO</v>
          </cell>
          <cell r="F1453">
            <v>33336.469274999996</v>
          </cell>
          <cell r="H1453">
            <v>13334.58771</v>
          </cell>
          <cell r="I1453">
            <v>0.6</v>
          </cell>
          <cell r="J1453" t="str">
            <v>BEMA-N</v>
          </cell>
          <cell r="K1453" t="str">
            <v>NEWZD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>
            <v>0</v>
          </cell>
          <cell r="AM1453">
            <v>0</v>
          </cell>
          <cell r="AN1453">
            <v>0</v>
          </cell>
          <cell r="AO1453">
            <v>0</v>
          </cell>
          <cell r="AP1453">
            <v>0</v>
          </cell>
          <cell r="AQ1453">
            <v>0</v>
          </cell>
          <cell r="AR1453">
            <v>0</v>
          </cell>
          <cell r="AS1453">
            <v>0</v>
          </cell>
          <cell r="AT1453">
            <v>0</v>
          </cell>
          <cell r="AU1453">
            <v>0</v>
          </cell>
          <cell r="AV1453">
            <v>9604.0877099999998</v>
          </cell>
          <cell r="AW1453">
            <v>144</v>
          </cell>
          <cell r="AX1453">
            <v>4</v>
          </cell>
          <cell r="AY1453">
            <v>0</v>
          </cell>
          <cell r="AZ1453">
            <v>0</v>
          </cell>
          <cell r="BA1453">
            <v>0</v>
          </cell>
          <cell r="BB1453">
            <v>0</v>
          </cell>
          <cell r="BC1453">
            <v>0</v>
          </cell>
          <cell r="BD1453">
            <v>0</v>
          </cell>
          <cell r="BE1453">
            <v>396</v>
          </cell>
          <cell r="BF1453">
            <v>11</v>
          </cell>
          <cell r="BG1453">
            <v>0</v>
          </cell>
          <cell r="BH1453">
            <v>0</v>
          </cell>
          <cell r="BI1453">
            <v>0</v>
          </cell>
          <cell r="BJ1453">
            <v>0</v>
          </cell>
          <cell r="BK1453">
            <v>494</v>
          </cell>
          <cell r="BL1453">
            <v>13</v>
          </cell>
          <cell r="BM1453">
            <v>0</v>
          </cell>
          <cell r="BN1453">
            <v>0</v>
          </cell>
          <cell r="BO1453">
            <v>1592.5</v>
          </cell>
          <cell r="BP1453">
            <v>49</v>
          </cell>
          <cell r="BQ1453">
            <v>0</v>
          </cell>
          <cell r="BR1453">
            <v>0</v>
          </cell>
          <cell r="BS1453">
            <v>845</v>
          </cell>
          <cell r="BT1453">
            <v>26</v>
          </cell>
          <cell r="BU1453">
            <v>0</v>
          </cell>
          <cell r="BV1453">
            <v>0</v>
          </cell>
          <cell r="BW1453">
            <v>0</v>
          </cell>
          <cell r="BX1453">
            <v>0</v>
          </cell>
          <cell r="BY1453">
            <v>0</v>
          </cell>
          <cell r="BZ1453">
            <v>0</v>
          </cell>
          <cell r="CA1453">
            <v>259</v>
          </cell>
          <cell r="CB1453">
            <v>7</v>
          </cell>
          <cell r="CC1453">
            <v>0</v>
          </cell>
          <cell r="CD1453">
            <v>0</v>
          </cell>
          <cell r="CE1453">
            <v>0</v>
          </cell>
          <cell r="CF1453">
            <v>0</v>
          </cell>
          <cell r="CG1453">
            <v>0</v>
          </cell>
          <cell r="CH1453">
            <v>0</v>
          </cell>
          <cell r="CI1453">
            <v>0</v>
          </cell>
          <cell r="CJ1453">
            <v>0</v>
          </cell>
          <cell r="CK1453">
            <v>0</v>
          </cell>
          <cell r="CL1453">
            <v>0</v>
          </cell>
          <cell r="CM1453">
            <v>0</v>
          </cell>
          <cell r="CN1453">
            <v>0</v>
          </cell>
          <cell r="CO1453">
            <v>0</v>
          </cell>
          <cell r="CP1453">
            <v>0</v>
          </cell>
          <cell r="CQ1453">
            <v>0</v>
          </cell>
          <cell r="CR1453">
            <v>0</v>
          </cell>
          <cell r="CS1453">
            <v>0</v>
          </cell>
          <cell r="CT1453">
            <v>0</v>
          </cell>
          <cell r="CU1453">
            <v>0</v>
          </cell>
          <cell r="CV1453">
            <v>0</v>
          </cell>
          <cell r="CW1453">
            <v>0</v>
          </cell>
          <cell r="CX1453">
            <v>0</v>
          </cell>
          <cell r="CY1453">
            <v>0</v>
          </cell>
          <cell r="CZ1453">
            <v>0</v>
          </cell>
          <cell r="DA1453">
            <v>0</v>
          </cell>
          <cell r="DB1453">
            <v>0</v>
          </cell>
          <cell r="DC1453">
            <v>0</v>
          </cell>
          <cell r="DD1453">
            <v>13334.58771</v>
          </cell>
          <cell r="DE1453">
            <v>0</v>
          </cell>
          <cell r="DG1453">
            <v>9324.357</v>
          </cell>
          <cell r="DI1453">
            <v>0.03</v>
          </cell>
          <cell r="DJ1453">
            <v>279.73070999999999</v>
          </cell>
          <cell r="DK1453">
            <v>2.1427328541400337E-2</v>
          </cell>
          <cell r="DL1453">
            <v>0</v>
          </cell>
        </row>
        <row r="1454">
          <cell r="A1454" t="str">
            <v>B12800-FIT-002</v>
          </cell>
          <cell r="B1454" t="str">
            <v>PRESSINO TURBO-HS</v>
          </cell>
          <cell r="F1454">
            <v>33378.837037500001</v>
          </cell>
          <cell r="H1454">
            <v>13351.534815000001</v>
          </cell>
          <cell r="I1454">
            <v>0.6</v>
          </cell>
          <cell r="J1454" t="str">
            <v>BEMA-N</v>
          </cell>
          <cell r="K1454" t="str">
            <v>NEWZD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>
            <v>0</v>
          </cell>
          <cell r="AM1454">
            <v>0</v>
          </cell>
          <cell r="AN1454">
            <v>0</v>
          </cell>
          <cell r="AO1454">
            <v>0</v>
          </cell>
          <cell r="AP1454">
            <v>0</v>
          </cell>
          <cell r="AQ1454">
            <v>0</v>
          </cell>
          <cell r="AR1454">
            <v>0</v>
          </cell>
          <cell r="AS1454">
            <v>0</v>
          </cell>
          <cell r="AT1454">
            <v>0</v>
          </cell>
          <cell r="AU1454">
            <v>0</v>
          </cell>
          <cell r="AV1454">
            <v>9621.0348150000009</v>
          </cell>
          <cell r="AW1454">
            <v>144</v>
          </cell>
          <cell r="AX1454">
            <v>4</v>
          </cell>
          <cell r="AY1454">
            <v>0</v>
          </cell>
          <cell r="AZ1454">
            <v>0</v>
          </cell>
          <cell r="BA1454">
            <v>0</v>
          </cell>
          <cell r="BB1454">
            <v>0</v>
          </cell>
          <cell r="BC1454">
            <v>0</v>
          </cell>
          <cell r="BD1454">
            <v>0</v>
          </cell>
          <cell r="BE1454">
            <v>396</v>
          </cell>
          <cell r="BF1454">
            <v>11</v>
          </cell>
          <cell r="BG1454">
            <v>0</v>
          </cell>
          <cell r="BH1454">
            <v>0</v>
          </cell>
          <cell r="BI1454">
            <v>0</v>
          </cell>
          <cell r="BJ1454">
            <v>0</v>
          </cell>
          <cell r="BK1454">
            <v>494</v>
          </cell>
          <cell r="BL1454">
            <v>13</v>
          </cell>
          <cell r="BM1454">
            <v>0</v>
          </cell>
          <cell r="BN1454">
            <v>0</v>
          </cell>
          <cell r="BO1454">
            <v>1592.5</v>
          </cell>
          <cell r="BP1454">
            <v>49</v>
          </cell>
          <cell r="BQ1454">
            <v>0</v>
          </cell>
          <cell r="BR1454">
            <v>0</v>
          </cell>
          <cell r="BS1454">
            <v>845</v>
          </cell>
          <cell r="BT1454">
            <v>26</v>
          </cell>
          <cell r="BU1454">
            <v>0</v>
          </cell>
          <cell r="BV1454">
            <v>0</v>
          </cell>
          <cell r="BW1454">
            <v>0</v>
          </cell>
          <cell r="BX1454">
            <v>0</v>
          </cell>
          <cell r="BY1454">
            <v>0</v>
          </cell>
          <cell r="BZ1454">
            <v>0</v>
          </cell>
          <cell r="CA1454">
            <v>259</v>
          </cell>
          <cell r="CB1454">
            <v>7</v>
          </cell>
          <cell r="CC1454">
            <v>0</v>
          </cell>
          <cell r="CD1454">
            <v>0</v>
          </cell>
          <cell r="CE1454">
            <v>0</v>
          </cell>
          <cell r="CF1454">
            <v>0</v>
          </cell>
          <cell r="CG1454">
            <v>0</v>
          </cell>
          <cell r="CH1454">
            <v>0</v>
          </cell>
          <cell r="CI1454">
            <v>0</v>
          </cell>
          <cell r="CJ1454">
            <v>0</v>
          </cell>
          <cell r="CK1454">
            <v>0</v>
          </cell>
          <cell r="CL1454">
            <v>0</v>
          </cell>
          <cell r="CM1454">
            <v>0</v>
          </cell>
          <cell r="CN1454">
            <v>0</v>
          </cell>
          <cell r="CO1454">
            <v>0</v>
          </cell>
          <cell r="CP1454">
            <v>0</v>
          </cell>
          <cell r="CQ1454">
            <v>0</v>
          </cell>
          <cell r="CR1454">
            <v>0</v>
          </cell>
          <cell r="CS1454">
            <v>0</v>
          </cell>
          <cell r="CT1454">
            <v>0</v>
          </cell>
          <cell r="CU1454">
            <v>0</v>
          </cell>
          <cell r="CV1454">
            <v>0</v>
          </cell>
          <cell r="CW1454">
            <v>0</v>
          </cell>
          <cell r="CX1454">
            <v>0</v>
          </cell>
          <cell r="CY1454">
            <v>0</v>
          </cell>
          <cell r="CZ1454">
            <v>0</v>
          </cell>
          <cell r="DA1454">
            <v>0</v>
          </cell>
          <cell r="DB1454">
            <v>0</v>
          </cell>
          <cell r="DC1454">
            <v>0</v>
          </cell>
          <cell r="DD1454">
            <v>13351.534815000001</v>
          </cell>
          <cell r="DE1454">
            <v>0</v>
          </cell>
          <cell r="DG1454">
            <v>9340.8105000000014</v>
          </cell>
          <cell r="DI1454">
            <v>0.03</v>
          </cell>
          <cell r="DJ1454">
            <v>280.22431500000005</v>
          </cell>
          <cell r="DK1454">
            <v>2.1438119383668533E-2</v>
          </cell>
          <cell r="DL1454">
            <v>0</v>
          </cell>
        </row>
        <row r="1455">
          <cell r="A1455" t="str">
            <v>B12800-KIT-001</v>
          </cell>
          <cell r="B1455" t="str">
            <v>EXTRA MINI PRESSINO TURBO</v>
          </cell>
          <cell r="F1455">
            <v>1769.7666000000083</v>
          </cell>
          <cell r="H1455">
            <v>707.90664000000334</v>
          </cell>
          <cell r="I1455">
            <v>0.6</v>
          </cell>
          <cell r="J1455" t="str">
            <v>BEMA-N</v>
          </cell>
          <cell r="K1455" t="str">
            <v>NEWZD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>
            <v>0</v>
          </cell>
          <cell r="AM1455">
            <v>0</v>
          </cell>
          <cell r="AN1455">
            <v>0</v>
          </cell>
          <cell r="AO1455">
            <v>0</v>
          </cell>
          <cell r="AP1455">
            <v>0</v>
          </cell>
          <cell r="AQ1455">
            <v>0</v>
          </cell>
          <cell r="AR1455">
            <v>0</v>
          </cell>
          <cell r="AS1455">
            <v>0</v>
          </cell>
          <cell r="AT1455">
            <v>0</v>
          </cell>
          <cell r="AU1455">
            <v>0</v>
          </cell>
          <cell r="AV1455">
            <v>707.90664000000334</v>
          </cell>
          <cell r="AW1455">
            <v>0</v>
          </cell>
          <cell r="AX1455">
            <v>0</v>
          </cell>
          <cell r="AY1455">
            <v>0</v>
          </cell>
          <cell r="AZ1455">
            <v>0</v>
          </cell>
          <cell r="BA1455">
            <v>0</v>
          </cell>
          <cell r="BB1455">
            <v>0</v>
          </cell>
          <cell r="BC1455">
            <v>0</v>
          </cell>
          <cell r="BD1455">
            <v>0</v>
          </cell>
          <cell r="BE1455">
            <v>0</v>
          </cell>
          <cell r="BF1455">
            <v>0</v>
          </cell>
          <cell r="BG1455">
            <v>0</v>
          </cell>
          <cell r="BH1455">
            <v>0</v>
          </cell>
          <cell r="BI1455">
            <v>0</v>
          </cell>
          <cell r="BJ1455">
            <v>0</v>
          </cell>
          <cell r="BK1455">
            <v>0</v>
          </cell>
          <cell r="BL1455">
            <v>0</v>
          </cell>
          <cell r="BM1455">
            <v>0</v>
          </cell>
          <cell r="BN1455">
            <v>0</v>
          </cell>
          <cell r="BO1455">
            <v>0</v>
          </cell>
          <cell r="BP1455">
            <v>0</v>
          </cell>
          <cell r="BQ1455">
            <v>0</v>
          </cell>
          <cell r="BR1455">
            <v>0</v>
          </cell>
          <cell r="BS1455">
            <v>0</v>
          </cell>
          <cell r="BT1455">
            <v>0</v>
          </cell>
          <cell r="BU1455">
            <v>0</v>
          </cell>
          <cell r="BV1455">
            <v>0</v>
          </cell>
          <cell r="BW1455">
            <v>0</v>
          </cell>
          <cell r="BX1455">
            <v>0</v>
          </cell>
          <cell r="BY1455">
            <v>0</v>
          </cell>
          <cell r="BZ1455">
            <v>0</v>
          </cell>
          <cell r="CA1455">
            <v>0</v>
          </cell>
          <cell r="CB1455">
            <v>0</v>
          </cell>
          <cell r="CC1455">
            <v>0</v>
          </cell>
          <cell r="CD1455">
            <v>0</v>
          </cell>
          <cell r="CE1455">
            <v>0</v>
          </cell>
          <cell r="CF1455">
            <v>0</v>
          </cell>
          <cell r="CG1455">
            <v>0</v>
          </cell>
          <cell r="CH1455">
            <v>0</v>
          </cell>
          <cell r="CI1455">
            <v>0</v>
          </cell>
          <cell r="CJ1455">
            <v>0</v>
          </cell>
          <cell r="CK1455">
            <v>0</v>
          </cell>
          <cell r="CL1455">
            <v>0</v>
          </cell>
          <cell r="CM1455">
            <v>0</v>
          </cell>
          <cell r="CN1455">
            <v>0</v>
          </cell>
          <cell r="CO1455">
            <v>0</v>
          </cell>
          <cell r="CP1455">
            <v>0</v>
          </cell>
          <cell r="CQ1455">
            <v>0</v>
          </cell>
          <cell r="CR1455">
            <v>0</v>
          </cell>
          <cell r="CS1455">
            <v>0</v>
          </cell>
          <cell r="CT1455">
            <v>0</v>
          </cell>
          <cell r="CU1455">
            <v>0</v>
          </cell>
          <cell r="CV1455">
            <v>0</v>
          </cell>
          <cell r="CW1455">
            <v>0</v>
          </cell>
          <cell r="CX1455">
            <v>0</v>
          </cell>
          <cell r="CY1455">
            <v>0</v>
          </cell>
          <cell r="CZ1455">
            <v>0</v>
          </cell>
          <cell r="DA1455">
            <v>0</v>
          </cell>
          <cell r="DB1455">
            <v>0</v>
          </cell>
          <cell r="DC1455">
            <v>0</v>
          </cell>
          <cell r="DD1455">
            <v>707.90664000000334</v>
          </cell>
          <cell r="DE1455">
            <v>0</v>
          </cell>
          <cell r="DG1455">
            <v>687.28800000000319</v>
          </cell>
          <cell r="DI1455">
            <v>0.03</v>
          </cell>
          <cell r="DJ1455">
            <v>20.618640000000095</v>
          </cell>
          <cell r="DK1455">
            <v>0.03</v>
          </cell>
          <cell r="DL1455">
            <v>0</v>
          </cell>
        </row>
        <row r="1456">
          <cell r="A1456" t="str">
            <v>B12800-KIT-002</v>
          </cell>
          <cell r="B1456" t="str">
            <v>EXTRA MOTORI UL PRESSINO TURBO</v>
          </cell>
          <cell r="F1456">
            <v>275.62027499999999</v>
          </cell>
          <cell r="H1456">
            <v>110.24811000000001</v>
          </cell>
          <cell r="I1456">
            <v>0.59999999999999987</v>
          </cell>
          <cell r="J1456" t="str">
            <v>BEMA-N</v>
          </cell>
          <cell r="K1456" t="str">
            <v>NEWZD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>
            <v>0</v>
          </cell>
          <cell r="AM1456">
            <v>0</v>
          </cell>
          <cell r="AN1456">
            <v>0</v>
          </cell>
          <cell r="AO1456">
            <v>0</v>
          </cell>
          <cell r="AP1456">
            <v>0</v>
          </cell>
          <cell r="AQ1456">
            <v>0</v>
          </cell>
          <cell r="AR1456">
            <v>0</v>
          </cell>
          <cell r="AS1456">
            <v>0</v>
          </cell>
          <cell r="AT1456">
            <v>0</v>
          </cell>
          <cell r="AU1456">
            <v>0</v>
          </cell>
          <cell r="AV1456">
            <v>110.24811000000001</v>
          </cell>
          <cell r="AW1456">
            <v>0</v>
          </cell>
          <cell r="AX1456">
            <v>0</v>
          </cell>
          <cell r="AY1456">
            <v>0</v>
          </cell>
          <cell r="AZ1456">
            <v>0</v>
          </cell>
          <cell r="BA1456">
            <v>0</v>
          </cell>
          <cell r="BB1456">
            <v>0</v>
          </cell>
          <cell r="BC1456">
            <v>0</v>
          </cell>
          <cell r="BD1456">
            <v>0</v>
          </cell>
          <cell r="BE1456">
            <v>0</v>
          </cell>
          <cell r="BF1456">
            <v>0</v>
          </cell>
          <cell r="BG1456">
            <v>0</v>
          </cell>
          <cell r="BH1456">
            <v>0</v>
          </cell>
          <cell r="BI1456">
            <v>0</v>
          </cell>
          <cell r="BJ1456">
            <v>0</v>
          </cell>
          <cell r="BK1456">
            <v>0</v>
          </cell>
          <cell r="BL1456">
            <v>0</v>
          </cell>
          <cell r="BM1456">
            <v>0</v>
          </cell>
          <cell r="BN1456">
            <v>0</v>
          </cell>
          <cell r="BO1456">
            <v>0</v>
          </cell>
          <cell r="BP1456">
            <v>0</v>
          </cell>
          <cell r="BQ1456">
            <v>0</v>
          </cell>
          <cell r="BR1456">
            <v>0</v>
          </cell>
          <cell r="BS1456">
            <v>0</v>
          </cell>
          <cell r="BT1456">
            <v>0</v>
          </cell>
          <cell r="BU1456">
            <v>0</v>
          </cell>
          <cell r="BV1456">
            <v>0</v>
          </cell>
          <cell r="BW1456">
            <v>0</v>
          </cell>
          <cell r="BX1456">
            <v>0</v>
          </cell>
          <cell r="BY1456">
            <v>0</v>
          </cell>
          <cell r="BZ1456">
            <v>0</v>
          </cell>
          <cell r="CA1456">
            <v>0</v>
          </cell>
          <cell r="CB1456">
            <v>0</v>
          </cell>
          <cell r="CC1456">
            <v>0</v>
          </cell>
          <cell r="CD1456">
            <v>0</v>
          </cell>
          <cell r="CE1456">
            <v>0</v>
          </cell>
          <cell r="CF1456">
            <v>0</v>
          </cell>
          <cell r="CG1456">
            <v>0</v>
          </cell>
          <cell r="CH1456">
            <v>0</v>
          </cell>
          <cell r="CI1456">
            <v>0</v>
          </cell>
          <cell r="CJ1456">
            <v>0</v>
          </cell>
          <cell r="CK1456">
            <v>0</v>
          </cell>
          <cell r="CL1456">
            <v>0</v>
          </cell>
          <cell r="CM1456">
            <v>0</v>
          </cell>
          <cell r="CN1456">
            <v>0</v>
          </cell>
          <cell r="CO1456">
            <v>0</v>
          </cell>
          <cell r="CP1456">
            <v>0</v>
          </cell>
          <cell r="CQ1456">
            <v>0</v>
          </cell>
          <cell r="CR1456">
            <v>0</v>
          </cell>
          <cell r="CS1456">
            <v>0</v>
          </cell>
          <cell r="CT1456">
            <v>0</v>
          </cell>
          <cell r="CU1456">
            <v>0</v>
          </cell>
          <cell r="CV1456">
            <v>0</v>
          </cell>
          <cell r="CW1456">
            <v>0</v>
          </cell>
          <cell r="CX1456">
            <v>0</v>
          </cell>
          <cell r="CY1456">
            <v>0</v>
          </cell>
          <cell r="CZ1456">
            <v>0</v>
          </cell>
          <cell r="DA1456">
            <v>0</v>
          </cell>
          <cell r="DB1456">
            <v>0</v>
          </cell>
          <cell r="DC1456">
            <v>0</v>
          </cell>
          <cell r="DD1456">
            <v>110.24811000000001</v>
          </cell>
          <cell r="DE1456">
            <v>0</v>
          </cell>
          <cell r="DG1456">
            <v>107.03700000000001</v>
          </cell>
          <cell r="DI1456">
            <v>0.03</v>
          </cell>
          <cell r="DJ1456">
            <v>3.2111100000000001</v>
          </cell>
          <cell r="DK1456">
            <v>0.03</v>
          </cell>
          <cell r="DL1456">
            <v>0</v>
          </cell>
        </row>
        <row r="1457">
          <cell r="A1457" t="str">
            <v>B12800-KIT-003</v>
          </cell>
          <cell r="B1457" t="str">
            <v>EXTRA MOTORI UL PRESSINO TURBO HS</v>
          </cell>
          <cell r="F1457">
            <v>299.33216249999998</v>
          </cell>
          <cell r="H1457">
            <v>119.73286499999999</v>
          </cell>
          <cell r="I1457">
            <v>0.60000000000000009</v>
          </cell>
          <cell r="J1457" t="str">
            <v>BEMA-N</v>
          </cell>
          <cell r="K1457" t="str">
            <v>NEWZD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>
            <v>0</v>
          </cell>
          <cell r="AM1457">
            <v>0</v>
          </cell>
          <cell r="AN1457">
            <v>0</v>
          </cell>
          <cell r="AO1457">
            <v>0</v>
          </cell>
          <cell r="AP1457">
            <v>0</v>
          </cell>
          <cell r="AQ1457">
            <v>0</v>
          </cell>
          <cell r="AR1457">
            <v>0</v>
          </cell>
          <cell r="AS1457">
            <v>0</v>
          </cell>
          <cell r="AT1457">
            <v>0</v>
          </cell>
          <cell r="AU1457">
            <v>0</v>
          </cell>
          <cell r="AV1457">
            <v>119.73286499999999</v>
          </cell>
          <cell r="AW1457">
            <v>0</v>
          </cell>
          <cell r="AX1457">
            <v>0</v>
          </cell>
          <cell r="AY1457">
            <v>0</v>
          </cell>
          <cell r="AZ1457">
            <v>0</v>
          </cell>
          <cell r="BA1457">
            <v>0</v>
          </cell>
          <cell r="BB1457">
            <v>0</v>
          </cell>
          <cell r="BC1457">
            <v>0</v>
          </cell>
          <cell r="BD1457">
            <v>0</v>
          </cell>
          <cell r="BE1457">
            <v>0</v>
          </cell>
          <cell r="BF1457">
            <v>0</v>
          </cell>
          <cell r="BG1457">
            <v>0</v>
          </cell>
          <cell r="BH1457">
            <v>0</v>
          </cell>
          <cell r="BI1457">
            <v>0</v>
          </cell>
          <cell r="BJ1457">
            <v>0</v>
          </cell>
          <cell r="BK1457">
            <v>0</v>
          </cell>
          <cell r="BL1457">
            <v>0</v>
          </cell>
          <cell r="BM1457">
            <v>0</v>
          </cell>
          <cell r="BN1457">
            <v>0</v>
          </cell>
          <cell r="BO1457">
            <v>0</v>
          </cell>
          <cell r="BP1457">
            <v>0</v>
          </cell>
          <cell r="BQ1457">
            <v>0</v>
          </cell>
          <cell r="BR1457">
            <v>0</v>
          </cell>
          <cell r="BS1457">
            <v>0</v>
          </cell>
          <cell r="BT1457">
            <v>0</v>
          </cell>
          <cell r="BU1457">
            <v>0</v>
          </cell>
          <cell r="BV1457">
            <v>0</v>
          </cell>
          <cell r="BW1457">
            <v>0</v>
          </cell>
          <cell r="BX1457">
            <v>0</v>
          </cell>
          <cell r="BY1457">
            <v>0</v>
          </cell>
          <cell r="BZ1457">
            <v>0</v>
          </cell>
          <cell r="CA1457">
            <v>0</v>
          </cell>
          <cell r="CB1457">
            <v>0</v>
          </cell>
          <cell r="CC1457">
            <v>0</v>
          </cell>
          <cell r="CD1457">
            <v>0</v>
          </cell>
          <cell r="CE1457">
            <v>0</v>
          </cell>
          <cell r="CF1457">
            <v>0</v>
          </cell>
          <cell r="CG1457">
            <v>0</v>
          </cell>
          <cell r="CH1457">
            <v>0</v>
          </cell>
          <cell r="CI1457">
            <v>0</v>
          </cell>
          <cell r="CJ1457">
            <v>0</v>
          </cell>
          <cell r="CK1457">
            <v>0</v>
          </cell>
          <cell r="CL1457">
            <v>0</v>
          </cell>
          <cell r="CM1457">
            <v>0</v>
          </cell>
          <cell r="CN1457">
            <v>0</v>
          </cell>
          <cell r="CO1457">
            <v>0</v>
          </cell>
          <cell r="CP1457">
            <v>0</v>
          </cell>
          <cell r="CQ1457">
            <v>0</v>
          </cell>
          <cell r="CR1457">
            <v>0</v>
          </cell>
          <cell r="CS1457">
            <v>0</v>
          </cell>
          <cell r="CT1457">
            <v>0</v>
          </cell>
          <cell r="CU1457">
            <v>0</v>
          </cell>
          <cell r="CV1457">
            <v>0</v>
          </cell>
          <cell r="CW1457">
            <v>0</v>
          </cell>
          <cell r="CX1457">
            <v>0</v>
          </cell>
          <cell r="CY1457">
            <v>0</v>
          </cell>
          <cell r="CZ1457">
            <v>0</v>
          </cell>
          <cell r="DA1457">
            <v>0</v>
          </cell>
          <cell r="DB1457">
            <v>0</v>
          </cell>
          <cell r="DC1457">
            <v>0</v>
          </cell>
          <cell r="DD1457">
            <v>119.73286499999999</v>
          </cell>
          <cell r="DE1457">
            <v>0</v>
          </cell>
          <cell r="DG1457">
            <v>116.24549999999999</v>
          </cell>
          <cell r="DI1457">
            <v>0.03</v>
          </cell>
          <cell r="DJ1457">
            <v>3.4873649999999996</v>
          </cell>
          <cell r="DK1457">
            <v>0.03</v>
          </cell>
          <cell r="DL1457">
            <v>0</v>
          </cell>
        </row>
        <row r="1458">
          <cell r="A1458" t="str">
            <v>B12800-KIT-004</v>
          </cell>
          <cell r="B1458" t="str">
            <v>EXTRA PRESSINO TURBO PRESENZA ANTI ACQUA</v>
          </cell>
          <cell r="F1458">
            <v>509.62983749999995</v>
          </cell>
          <cell r="H1458">
            <v>203.851935</v>
          </cell>
          <cell r="I1458">
            <v>0.6</v>
          </cell>
          <cell r="J1458" t="str">
            <v>BEMA-N</v>
          </cell>
          <cell r="K1458" t="str">
            <v>NEWZD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>
            <v>0</v>
          </cell>
          <cell r="AM1458">
            <v>0</v>
          </cell>
          <cell r="AN1458">
            <v>0</v>
          </cell>
          <cell r="AO1458">
            <v>0</v>
          </cell>
          <cell r="AP1458">
            <v>0</v>
          </cell>
          <cell r="AQ1458">
            <v>0</v>
          </cell>
          <cell r="AR1458">
            <v>0</v>
          </cell>
          <cell r="AS1458">
            <v>0</v>
          </cell>
          <cell r="AT1458">
            <v>0</v>
          </cell>
          <cell r="AU1458">
            <v>0</v>
          </cell>
          <cell r="AV1458">
            <v>203.851935</v>
          </cell>
          <cell r="AW1458">
            <v>0</v>
          </cell>
          <cell r="AX1458">
            <v>0</v>
          </cell>
          <cell r="AY1458">
            <v>0</v>
          </cell>
          <cell r="AZ1458">
            <v>0</v>
          </cell>
          <cell r="BA1458">
            <v>0</v>
          </cell>
          <cell r="BB1458">
            <v>0</v>
          </cell>
          <cell r="BC1458">
            <v>0</v>
          </cell>
          <cell r="BD1458">
            <v>0</v>
          </cell>
          <cell r="BE1458">
            <v>0</v>
          </cell>
          <cell r="BF1458">
            <v>0</v>
          </cell>
          <cell r="BG1458">
            <v>0</v>
          </cell>
          <cell r="BH1458">
            <v>0</v>
          </cell>
          <cell r="BI1458">
            <v>0</v>
          </cell>
          <cell r="BJ1458">
            <v>0</v>
          </cell>
          <cell r="BK1458">
            <v>0</v>
          </cell>
          <cell r="BL1458">
            <v>0</v>
          </cell>
          <cell r="BM1458">
            <v>0</v>
          </cell>
          <cell r="BN1458">
            <v>0</v>
          </cell>
          <cell r="BO1458">
            <v>0</v>
          </cell>
          <cell r="BP1458">
            <v>0</v>
          </cell>
          <cell r="BQ1458">
            <v>0</v>
          </cell>
          <cell r="BR1458">
            <v>0</v>
          </cell>
          <cell r="BS1458">
            <v>0</v>
          </cell>
          <cell r="BT1458">
            <v>0</v>
          </cell>
          <cell r="BU1458">
            <v>0</v>
          </cell>
          <cell r="BV1458">
            <v>0</v>
          </cell>
          <cell r="BW1458">
            <v>0</v>
          </cell>
          <cell r="BX1458">
            <v>0</v>
          </cell>
          <cell r="BY1458">
            <v>0</v>
          </cell>
          <cell r="BZ1458">
            <v>0</v>
          </cell>
          <cell r="CA1458">
            <v>0</v>
          </cell>
          <cell r="CB1458">
            <v>0</v>
          </cell>
          <cell r="CC1458">
            <v>0</v>
          </cell>
          <cell r="CD1458">
            <v>0</v>
          </cell>
          <cell r="CE1458">
            <v>0</v>
          </cell>
          <cell r="CF1458">
            <v>0</v>
          </cell>
          <cell r="CG1458">
            <v>0</v>
          </cell>
          <cell r="CH1458">
            <v>0</v>
          </cell>
          <cell r="CI1458">
            <v>0</v>
          </cell>
          <cell r="CJ1458">
            <v>0</v>
          </cell>
          <cell r="CK1458">
            <v>0</v>
          </cell>
          <cell r="CL1458">
            <v>0</v>
          </cell>
          <cell r="CM1458">
            <v>0</v>
          </cell>
          <cell r="CN1458">
            <v>0</v>
          </cell>
          <cell r="CO1458">
            <v>0</v>
          </cell>
          <cell r="CP1458">
            <v>0</v>
          </cell>
          <cell r="CQ1458">
            <v>0</v>
          </cell>
          <cell r="CR1458">
            <v>0</v>
          </cell>
          <cell r="CS1458">
            <v>0</v>
          </cell>
          <cell r="CT1458">
            <v>0</v>
          </cell>
          <cell r="CU1458">
            <v>0</v>
          </cell>
          <cell r="CV1458">
            <v>0</v>
          </cell>
          <cell r="CW1458">
            <v>0</v>
          </cell>
          <cell r="CX1458">
            <v>0</v>
          </cell>
          <cell r="CY1458">
            <v>0</v>
          </cell>
          <cell r="CZ1458">
            <v>0</v>
          </cell>
          <cell r="DA1458">
            <v>0</v>
          </cell>
          <cell r="DB1458">
            <v>0</v>
          </cell>
          <cell r="DC1458">
            <v>0</v>
          </cell>
          <cell r="DD1458">
            <v>203.851935</v>
          </cell>
          <cell r="DE1458">
            <v>0</v>
          </cell>
          <cell r="DG1458">
            <v>197.9145</v>
          </cell>
          <cell r="DI1458">
            <v>0.03</v>
          </cell>
          <cell r="DJ1458">
            <v>5.9374349999999998</v>
          </cell>
          <cell r="DK1458">
            <v>0.03</v>
          </cell>
          <cell r="DL1458">
            <v>0</v>
          </cell>
        </row>
        <row r="1459">
          <cell r="A1459" t="str">
            <v>B12800-KIT-005</v>
          </cell>
          <cell r="B1459" t="str">
            <v>EXTRA PRESSINO TURBO PIEDI INOX</v>
          </cell>
          <cell r="F1459">
            <v>55.264650000000003</v>
          </cell>
          <cell r="H1459">
            <v>22.105860000000003</v>
          </cell>
          <cell r="I1459">
            <v>0.6</v>
          </cell>
          <cell r="J1459" t="str">
            <v>BEMA-N</v>
          </cell>
          <cell r="K1459" t="str">
            <v>NEWZD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>
            <v>0</v>
          </cell>
          <cell r="AM1459">
            <v>0</v>
          </cell>
          <cell r="AN1459">
            <v>0</v>
          </cell>
          <cell r="AO1459">
            <v>0</v>
          </cell>
          <cell r="AP1459">
            <v>0</v>
          </cell>
          <cell r="AQ1459">
            <v>0</v>
          </cell>
          <cell r="AR1459">
            <v>0</v>
          </cell>
          <cell r="AS1459">
            <v>0</v>
          </cell>
          <cell r="AT1459">
            <v>0</v>
          </cell>
          <cell r="AU1459">
            <v>0</v>
          </cell>
          <cell r="AV1459">
            <v>22.105860000000003</v>
          </cell>
          <cell r="AW1459">
            <v>0</v>
          </cell>
          <cell r="AX1459">
            <v>0</v>
          </cell>
          <cell r="AY1459">
            <v>0</v>
          </cell>
          <cell r="AZ1459">
            <v>0</v>
          </cell>
          <cell r="BA1459">
            <v>0</v>
          </cell>
          <cell r="BB1459">
            <v>0</v>
          </cell>
          <cell r="BC1459">
            <v>0</v>
          </cell>
          <cell r="BD1459">
            <v>0</v>
          </cell>
          <cell r="BE1459">
            <v>0</v>
          </cell>
          <cell r="BF1459">
            <v>0</v>
          </cell>
          <cell r="BG1459">
            <v>0</v>
          </cell>
          <cell r="BH1459">
            <v>0</v>
          </cell>
          <cell r="BI1459">
            <v>0</v>
          </cell>
          <cell r="BJ1459">
            <v>0</v>
          </cell>
          <cell r="BK1459">
            <v>0</v>
          </cell>
          <cell r="BL1459">
            <v>0</v>
          </cell>
          <cell r="BM1459">
            <v>0</v>
          </cell>
          <cell r="BN1459">
            <v>0</v>
          </cell>
          <cell r="BO1459">
            <v>0</v>
          </cell>
          <cell r="BP1459">
            <v>0</v>
          </cell>
          <cell r="BQ1459">
            <v>0</v>
          </cell>
          <cell r="BR1459">
            <v>0</v>
          </cell>
          <cell r="BS1459">
            <v>0</v>
          </cell>
          <cell r="BT1459">
            <v>0</v>
          </cell>
          <cell r="BU1459">
            <v>0</v>
          </cell>
          <cell r="BV1459">
            <v>0</v>
          </cell>
          <cell r="BW1459">
            <v>0</v>
          </cell>
          <cell r="BX1459">
            <v>0</v>
          </cell>
          <cell r="BY1459">
            <v>0</v>
          </cell>
          <cell r="BZ1459">
            <v>0</v>
          </cell>
          <cell r="CA1459">
            <v>0</v>
          </cell>
          <cell r="CB1459">
            <v>0</v>
          </cell>
          <cell r="CC1459">
            <v>0</v>
          </cell>
          <cell r="CD1459">
            <v>0</v>
          </cell>
          <cell r="CE1459">
            <v>0</v>
          </cell>
          <cell r="CF1459">
            <v>0</v>
          </cell>
          <cell r="CG1459">
            <v>0</v>
          </cell>
          <cell r="CH1459">
            <v>0</v>
          </cell>
          <cell r="CI1459">
            <v>0</v>
          </cell>
          <cell r="CJ1459">
            <v>0</v>
          </cell>
          <cell r="CK1459">
            <v>0</v>
          </cell>
          <cell r="CL1459">
            <v>0</v>
          </cell>
          <cell r="CM1459">
            <v>0</v>
          </cell>
          <cell r="CN1459">
            <v>0</v>
          </cell>
          <cell r="CO1459">
            <v>0</v>
          </cell>
          <cell r="CP1459">
            <v>0</v>
          </cell>
          <cell r="CQ1459">
            <v>0</v>
          </cell>
          <cell r="CR1459">
            <v>0</v>
          </cell>
          <cell r="CS1459">
            <v>0</v>
          </cell>
          <cell r="CT1459">
            <v>0</v>
          </cell>
          <cell r="CU1459">
            <v>0</v>
          </cell>
          <cell r="CV1459">
            <v>0</v>
          </cell>
          <cell r="CW1459">
            <v>0</v>
          </cell>
          <cell r="CX1459">
            <v>0</v>
          </cell>
          <cell r="CY1459">
            <v>0</v>
          </cell>
          <cell r="CZ1459">
            <v>0</v>
          </cell>
          <cell r="DA1459">
            <v>0</v>
          </cell>
          <cell r="DB1459">
            <v>0</v>
          </cell>
          <cell r="DC1459">
            <v>0</v>
          </cell>
          <cell r="DD1459">
            <v>22.105860000000003</v>
          </cell>
          <cell r="DE1459">
            <v>0</v>
          </cell>
          <cell r="DG1459">
            <v>21.462000000000003</v>
          </cell>
          <cell r="DI1459">
            <v>0.03</v>
          </cell>
          <cell r="DJ1459">
            <v>0.6438600000000001</v>
          </cell>
          <cell r="DK1459">
            <v>0.03</v>
          </cell>
          <cell r="DL1459">
            <v>0</v>
          </cell>
        </row>
        <row r="1460">
          <cell r="A1460" t="str">
            <v>B12800-KIT-050</v>
          </cell>
          <cell r="B1460" t="str">
            <v>EXTRA PRESSINO TURBO CAPITOLATO …</v>
          </cell>
          <cell r="F1460">
            <v>9.9999999999999992E-2</v>
          </cell>
          <cell r="G1460" t="str">
            <v>X</v>
          </cell>
          <cell r="H1460">
            <v>0.04</v>
          </cell>
          <cell r="I1460">
            <v>0.6</v>
          </cell>
          <cell r="J1460" t="str">
            <v>BEMA-N</v>
          </cell>
          <cell r="K1460" t="str">
            <v>NEWZD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>
            <v>0</v>
          </cell>
          <cell r="AM1460">
            <v>0</v>
          </cell>
          <cell r="AN1460">
            <v>0</v>
          </cell>
          <cell r="AO1460">
            <v>0</v>
          </cell>
          <cell r="AP1460">
            <v>0</v>
          </cell>
          <cell r="AQ1460">
            <v>0</v>
          </cell>
          <cell r="AR1460">
            <v>0</v>
          </cell>
          <cell r="AS1460">
            <v>0</v>
          </cell>
          <cell r="AT1460">
            <v>0</v>
          </cell>
          <cell r="AU1460">
            <v>0</v>
          </cell>
          <cell r="AV1460">
            <v>0.04</v>
          </cell>
          <cell r="AW1460">
            <v>0</v>
          </cell>
          <cell r="AX1460">
            <v>0</v>
          </cell>
          <cell r="AY1460">
            <v>0</v>
          </cell>
          <cell r="AZ1460">
            <v>0</v>
          </cell>
          <cell r="BA1460">
            <v>0</v>
          </cell>
          <cell r="BB1460">
            <v>0</v>
          </cell>
          <cell r="BC1460">
            <v>0</v>
          </cell>
          <cell r="BD1460">
            <v>0</v>
          </cell>
          <cell r="BE1460">
            <v>0</v>
          </cell>
          <cell r="BF1460">
            <v>0</v>
          </cell>
          <cell r="BG1460">
            <v>0</v>
          </cell>
          <cell r="BH1460">
            <v>0</v>
          </cell>
          <cell r="BI1460">
            <v>0</v>
          </cell>
          <cell r="BJ1460">
            <v>0</v>
          </cell>
          <cell r="BK1460">
            <v>0</v>
          </cell>
          <cell r="BL1460">
            <v>0</v>
          </cell>
          <cell r="BM1460">
            <v>0</v>
          </cell>
          <cell r="BN1460">
            <v>0</v>
          </cell>
          <cell r="BO1460">
            <v>0</v>
          </cell>
          <cell r="BP1460">
            <v>0</v>
          </cell>
          <cell r="BQ1460">
            <v>0</v>
          </cell>
          <cell r="BR1460">
            <v>0</v>
          </cell>
          <cell r="BS1460">
            <v>0</v>
          </cell>
          <cell r="BT1460">
            <v>0</v>
          </cell>
          <cell r="BU1460">
            <v>0</v>
          </cell>
          <cell r="BV1460">
            <v>0</v>
          </cell>
          <cell r="BW1460">
            <v>0</v>
          </cell>
          <cell r="BX1460">
            <v>0</v>
          </cell>
          <cell r="BY1460">
            <v>0</v>
          </cell>
          <cell r="BZ1460">
            <v>0</v>
          </cell>
          <cell r="CA1460">
            <v>0</v>
          </cell>
          <cell r="CB1460">
            <v>0</v>
          </cell>
          <cell r="CC1460">
            <v>0</v>
          </cell>
          <cell r="CD1460">
            <v>0</v>
          </cell>
          <cell r="CE1460">
            <v>0</v>
          </cell>
          <cell r="CF1460">
            <v>0</v>
          </cell>
          <cell r="CG1460">
            <v>0</v>
          </cell>
          <cell r="CH1460">
            <v>0</v>
          </cell>
          <cell r="CI1460">
            <v>0</v>
          </cell>
          <cell r="CJ1460">
            <v>0</v>
          </cell>
          <cell r="CK1460">
            <v>0</v>
          </cell>
          <cell r="CL1460">
            <v>0</v>
          </cell>
          <cell r="CM1460">
            <v>0</v>
          </cell>
          <cell r="CN1460">
            <v>0</v>
          </cell>
          <cell r="CO1460">
            <v>0</v>
          </cell>
          <cell r="CP1460">
            <v>0</v>
          </cell>
          <cell r="CQ1460">
            <v>0</v>
          </cell>
          <cell r="CR1460">
            <v>0</v>
          </cell>
          <cell r="CS1460">
            <v>0</v>
          </cell>
          <cell r="CT1460">
            <v>0</v>
          </cell>
          <cell r="CU1460">
            <v>0</v>
          </cell>
          <cell r="CV1460">
            <v>0</v>
          </cell>
          <cell r="CW1460">
            <v>0</v>
          </cell>
          <cell r="CX1460">
            <v>0</v>
          </cell>
          <cell r="CY1460">
            <v>0</v>
          </cell>
          <cell r="CZ1460">
            <v>0</v>
          </cell>
          <cell r="DA1460">
            <v>0</v>
          </cell>
          <cell r="DB1460">
            <v>0</v>
          </cell>
          <cell r="DC1460">
            <v>0</v>
          </cell>
          <cell r="DD1460">
            <v>0.04</v>
          </cell>
          <cell r="DE1460">
            <v>0</v>
          </cell>
        </row>
        <row r="1461">
          <cell r="A1461" t="str">
            <v>B12800-KIT-099</v>
          </cell>
          <cell r="B1461" t="str">
            <v>EXTRA PRESSINO TURBO …</v>
          </cell>
          <cell r="F1461">
            <v>9.9999999999999992E-2</v>
          </cell>
          <cell r="G1461" t="str">
            <v>X</v>
          </cell>
          <cell r="H1461">
            <v>0.04</v>
          </cell>
          <cell r="I1461">
            <v>0.6</v>
          </cell>
          <cell r="J1461" t="str">
            <v>BEMA-N</v>
          </cell>
          <cell r="K1461" t="str">
            <v>NEWZD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>
            <v>0</v>
          </cell>
          <cell r="AM1461">
            <v>0</v>
          </cell>
          <cell r="AN1461">
            <v>0</v>
          </cell>
          <cell r="AO1461">
            <v>0</v>
          </cell>
          <cell r="AP1461">
            <v>0</v>
          </cell>
          <cell r="AQ1461">
            <v>0</v>
          </cell>
          <cell r="AR1461">
            <v>0</v>
          </cell>
          <cell r="AS1461">
            <v>0</v>
          </cell>
          <cell r="AT1461">
            <v>0</v>
          </cell>
          <cell r="AU1461">
            <v>0</v>
          </cell>
          <cell r="AV1461">
            <v>0.04</v>
          </cell>
          <cell r="AW1461">
            <v>0</v>
          </cell>
          <cell r="AX1461">
            <v>0</v>
          </cell>
          <cell r="AY1461">
            <v>0</v>
          </cell>
          <cell r="AZ1461">
            <v>0</v>
          </cell>
          <cell r="BA1461">
            <v>0</v>
          </cell>
          <cell r="BB1461">
            <v>0</v>
          </cell>
          <cell r="BC1461">
            <v>0</v>
          </cell>
          <cell r="BD1461">
            <v>0</v>
          </cell>
          <cell r="BE1461">
            <v>0</v>
          </cell>
          <cell r="BF1461">
            <v>0</v>
          </cell>
          <cell r="BG1461">
            <v>0</v>
          </cell>
          <cell r="BH1461">
            <v>0</v>
          </cell>
          <cell r="BI1461">
            <v>0</v>
          </cell>
          <cell r="BJ1461">
            <v>0</v>
          </cell>
          <cell r="BK1461">
            <v>0</v>
          </cell>
          <cell r="BL1461">
            <v>0</v>
          </cell>
          <cell r="BM1461">
            <v>0</v>
          </cell>
          <cell r="BN1461">
            <v>0</v>
          </cell>
          <cell r="BO1461">
            <v>0</v>
          </cell>
          <cell r="BP1461">
            <v>0</v>
          </cell>
          <cell r="BQ1461">
            <v>0</v>
          </cell>
          <cell r="BR1461">
            <v>0</v>
          </cell>
          <cell r="BS1461">
            <v>0</v>
          </cell>
          <cell r="BT1461">
            <v>0</v>
          </cell>
          <cell r="BU1461">
            <v>0</v>
          </cell>
          <cell r="BV1461">
            <v>0</v>
          </cell>
          <cell r="BW1461">
            <v>0</v>
          </cell>
          <cell r="BX1461">
            <v>0</v>
          </cell>
          <cell r="BY1461">
            <v>0</v>
          </cell>
          <cell r="BZ1461">
            <v>0</v>
          </cell>
          <cell r="CA1461">
            <v>0</v>
          </cell>
          <cell r="CB1461">
            <v>0</v>
          </cell>
          <cell r="CC1461">
            <v>0</v>
          </cell>
          <cell r="CD1461">
            <v>0</v>
          </cell>
          <cell r="CE1461">
            <v>0</v>
          </cell>
          <cell r="CF1461">
            <v>0</v>
          </cell>
          <cell r="CG1461">
            <v>0</v>
          </cell>
          <cell r="CH1461">
            <v>0</v>
          </cell>
          <cell r="CI1461">
            <v>0</v>
          </cell>
          <cell r="CJ1461">
            <v>0</v>
          </cell>
          <cell r="CK1461">
            <v>0</v>
          </cell>
          <cell r="CL1461">
            <v>0</v>
          </cell>
          <cell r="CM1461">
            <v>0</v>
          </cell>
          <cell r="CN1461">
            <v>0</v>
          </cell>
          <cell r="CO1461">
            <v>0</v>
          </cell>
          <cell r="CP1461">
            <v>0</v>
          </cell>
          <cell r="CQ1461">
            <v>0</v>
          </cell>
          <cell r="CR1461">
            <v>0</v>
          </cell>
          <cell r="CS1461">
            <v>0</v>
          </cell>
          <cell r="CT1461">
            <v>0</v>
          </cell>
          <cell r="CU1461">
            <v>0</v>
          </cell>
          <cell r="CV1461">
            <v>0</v>
          </cell>
          <cell r="CW1461">
            <v>0</v>
          </cell>
          <cell r="CX1461">
            <v>0</v>
          </cell>
          <cell r="CY1461">
            <v>0</v>
          </cell>
          <cell r="CZ1461">
            <v>0</v>
          </cell>
          <cell r="DA1461">
            <v>0</v>
          </cell>
          <cell r="DB1461">
            <v>0</v>
          </cell>
          <cell r="DC1461">
            <v>0</v>
          </cell>
          <cell r="DD1461">
            <v>0.04</v>
          </cell>
          <cell r="DE1461">
            <v>0</v>
          </cell>
        </row>
        <row r="1462">
          <cell r="A1462" t="str">
            <v>B12900-FIT-001</v>
          </cell>
          <cell r="B1462" t="str">
            <v>METTITOP ANTIPOLVERE SENZA SFILO</v>
          </cell>
          <cell r="F1462">
            <v>39759.2863125</v>
          </cell>
          <cell r="H1462">
            <v>15903.714525000001</v>
          </cell>
          <cell r="I1462">
            <v>0.6</v>
          </cell>
          <cell r="J1462" t="str">
            <v>BEMA-N</v>
          </cell>
          <cell r="K1462" t="str">
            <v>NEWZD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>
            <v>0</v>
          </cell>
          <cell r="AM1462">
            <v>0</v>
          </cell>
          <cell r="AN1462">
            <v>0</v>
          </cell>
          <cell r="AO1462">
            <v>0</v>
          </cell>
          <cell r="AP1462">
            <v>0</v>
          </cell>
          <cell r="AQ1462">
            <v>0</v>
          </cell>
          <cell r="AR1462">
            <v>0</v>
          </cell>
          <cell r="AS1462">
            <v>0</v>
          </cell>
          <cell r="AT1462">
            <v>0</v>
          </cell>
          <cell r="AU1462">
            <v>0</v>
          </cell>
          <cell r="AV1462">
            <v>13566.714525000001</v>
          </cell>
          <cell r="AW1462">
            <v>72</v>
          </cell>
          <cell r="AX1462">
            <v>2</v>
          </cell>
          <cell r="AY1462">
            <v>0</v>
          </cell>
          <cell r="AZ1462">
            <v>0</v>
          </cell>
          <cell r="BA1462">
            <v>0</v>
          </cell>
          <cell r="BB1462">
            <v>0</v>
          </cell>
          <cell r="BC1462">
            <v>0</v>
          </cell>
          <cell r="BD1462">
            <v>0</v>
          </cell>
          <cell r="BE1462">
            <v>72</v>
          </cell>
          <cell r="BF1462">
            <v>2</v>
          </cell>
          <cell r="BG1462">
            <v>0</v>
          </cell>
          <cell r="BH1462">
            <v>0</v>
          </cell>
          <cell r="BI1462">
            <v>0</v>
          </cell>
          <cell r="BJ1462">
            <v>0</v>
          </cell>
          <cell r="BK1462">
            <v>76</v>
          </cell>
          <cell r="BL1462">
            <v>2</v>
          </cell>
          <cell r="BM1462">
            <v>0</v>
          </cell>
          <cell r="BN1462">
            <v>0</v>
          </cell>
          <cell r="BO1462">
            <v>1300</v>
          </cell>
          <cell r="BP1462">
            <v>40</v>
          </cell>
          <cell r="BQ1462">
            <v>0</v>
          </cell>
          <cell r="BR1462">
            <v>0</v>
          </cell>
          <cell r="BS1462">
            <v>780</v>
          </cell>
          <cell r="BT1462">
            <v>24</v>
          </cell>
          <cell r="BU1462">
            <v>0</v>
          </cell>
          <cell r="BV1462">
            <v>0</v>
          </cell>
          <cell r="BW1462">
            <v>0</v>
          </cell>
          <cell r="BX1462">
            <v>0</v>
          </cell>
          <cell r="BY1462">
            <v>0</v>
          </cell>
          <cell r="BZ1462">
            <v>0</v>
          </cell>
          <cell r="CA1462">
            <v>37</v>
          </cell>
          <cell r="CB1462">
            <v>1</v>
          </cell>
          <cell r="CC1462">
            <v>0</v>
          </cell>
          <cell r="CD1462">
            <v>0</v>
          </cell>
          <cell r="CE1462">
            <v>0</v>
          </cell>
          <cell r="CF1462">
            <v>0</v>
          </cell>
          <cell r="CG1462">
            <v>0</v>
          </cell>
          <cell r="CH1462">
            <v>0</v>
          </cell>
          <cell r="CI1462">
            <v>0</v>
          </cell>
          <cell r="CJ1462">
            <v>0</v>
          </cell>
          <cell r="CK1462">
            <v>0</v>
          </cell>
          <cell r="CL1462">
            <v>0</v>
          </cell>
          <cell r="CM1462">
            <v>0</v>
          </cell>
          <cell r="CN1462">
            <v>0</v>
          </cell>
          <cell r="CO1462">
            <v>0</v>
          </cell>
          <cell r="CP1462">
            <v>0</v>
          </cell>
          <cell r="CQ1462">
            <v>0</v>
          </cell>
          <cell r="CR1462">
            <v>0</v>
          </cell>
          <cell r="CS1462">
            <v>0</v>
          </cell>
          <cell r="CT1462">
            <v>0</v>
          </cell>
          <cell r="CU1462">
            <v>0</v>
          </cell>
          <cell r="CV1462">
            <v>0</v>
          </cell>
          <cell r="CW1462">
            <v>0</v>
          </cell>
          <cell r="CX1462">
            <v>0</v>
          </cell>
          <cell r="CY1462">
            <v>0</v>
          </cell>
          <cell r="CZ1462">
            <v>0</v>
          </cell>
          <cell r="DA1462">
            <v>0</v>
          </cell>
          <cell r="DB1462">
            <v>0</v>
          </cell>
          <cell r="DC1462">
            <v>0</v>
          </cell>
          <cell r="DD1462">
            <v>15903.714525000001</v>
          </cell>
          <cell r="DE1462">
            <v>0</v>
          </cell>
          <cell r="DG1462">
            <v>13171.567500000001</v>
          </cell>
          <cell r="DI1462">
            <v>0.03</v>
          </cell>
          <cell r="DJ1462">
            <v>395.14702500000004</v>
          </cell>
          <cell r="DK1462">
            <v>2.5479272988946273E-2</v>
          </cell>
          <cell r="DL1462">
            <v>0</v>
          </cell>
        </row>
        <row r="1463">
          <cell r="A1463" t="str">
            <v>B12900-FIT-002</v>
          </cell>
          <cell r="B1463" t="str">
            <v>METTITOP ANTIPOLVERE CON SFILO</v>
          </cell>
          <cell r="F1463">
            <v>46900.682487499995</v>
          </cell>
          <cell r="H1463">
            <v>18760.272994999999</v>
          </cell>
          <cell r="I1463">
            <v>0.6</v>
          </cell>
          <cell r="J1463" t="str">
            <v>BEMA-N</v>
          </cell>
          <cell r="K1463" t="str">
            <v>NEWZD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>
            <v>0</v>
          </cell>
          <cell r="AM1463">
            <v>0</v>
          </cell>
          <cell r="AN1463">
            <v>0</v>
          </cell>
          <cell r="AO1463">
            <v>0</v>
          </cell>
          <cell r="AP1463">
            <v>0</v>
          </cell>
          <cell r="AQ1463">
            <v>0</v>
          </cell>
          <cell r="AR1463">
            <v>0</v>
          </cell>
          <cell r="AS1463">
            <v>0</v>
          </cell>
          <cell r="AT1463">
            <v>0</v>
          </cell>
          <cell r="AU1463">
            <v>0</v>
          </cell>
          <cell r="AV1463">
            <v>15692.272995000001</v>
          </cell>
          <cell r="AW1463">
            <v>144</v>
          </cell>
          <cell r="AX1463">
            <v>4</v>
          </cell>
          <cell r="AY1463">
            <v>0</v>
          </cell>
          <cell r="AZ1463">
            <v>0</v>
          </cell>
          <cell r="BA1463">
            <v>0</v>
          </cell>
          <cell r="BB1463">
            <v>0</v>
          </cell>
          <cell r="BC1463">
            <v>0</v>
          </cell>
          <cell r="BD1463">
            <v>0</v>
          </cell>
          <cell r="BE1463">
            <v>180</v>
          </cell>
          <cell r="BF1463">
            <v>5</v>
          </cell>
          <cell r="BG1463">
            <v>0</v>
          </cell>
          <cell r="BH1463">
            <v>0</v>
          </cell>
          <cell r="BI1463">
            <v>0</v>
          </cell>
          <cell r="BJ1463">
            <v>0</v>
          </cell>
          <cell r="BK1463">
            <v>228</v>
          </cell>
          <cell r="BL1463">
            <v>6</v>
          </cell>
          <cell r="BM1463">
            <v>0</v>
          </cell>
          <cell r="BN1463">
            <v>0</v>
          </cell>
          <cell r="BO1463">
            <v>1625</v>
          </cell>
          <cell r="BP1463">
            <v>50</v>
          </cell>
          <cell r="BQ1463">
            <v>0</v>
          </cell>
          <cell r="BR1463">
            <v>0</v>
          </cell>
          <cell r="BS1463">
            <v>780</v>
          </cell>
          <cell r="BT1463">
            <v>24</v>
          </cell>
          <cell r="BU1463">
            <v>0</v>
          </cell>
          <cell r="BV1463">
            <v>0</v>
          </cell>
          <cell r="BW1463">
            <v>0</v>
          </cell>
          <cell r="BX1463">
            <v>0</v>
          </cell>
          <cell r="BY1463">
            <v>0</v>
          </cell>
          <cell r="BZ1463">
            <v>0</v>
          </cell>
          <cell r="CA1463">
            <v>111</v>
          </cell>
          <cell r="CB1463">
            <v>3</v>
          </cell>
          <cell r="CC1463">
            <v>0</v>
          </cell>
          <cell r="CD1463">
            <v>0</v>
          </cell>
          <cell r="CE1463">
            <v>0</v>
          </cell>
          <cell r="CF1463">
            <v>0</v>
          </cell>
          <cell r="CG1463">
            <v>0</v>
          </cell>
          <cell r="CH1463">
            <v>0</v>
          </cell>
          <cell r="CI1463">
            <v>0</v>
          </cell>
          <cell r="CJ1463">
            <v>0</v>
          </cell>
          <cell r="CK1463">
            <v>0</v>
          </cell>
          <cell r="CL1463">
            <v>0</v>
          </cell>
          <cell r="CM1463">
            <v>0</v>
          </cell>
          <cell r="CN1463">
            <v>0</v>
          </cell>
          <cell r="CO1463">
            <v>0</v>
          </cell>
          <cell r="CP1463">
            <v>0</v>
          </cell>
          <cell r="CQ1463">
            <v>0</v>
          </cell>
          <cell r="CR1463">
            <v>0</v>
          </cell>
          <cell r="CS1463">
            <v>0</v>
          </cell>
          <cell r="CT1463">
            <v>0</v>
          </cell>
          <cell r="CU1463">
            <v>0</v>
          </cell>
          <cell r="CV1463">
            <v>0</v>
          </cell>
          <cell r="CW1463">
            <v>0</v>
          </cell>
          <cell r="CX1463">
            <v>0</v>
          </cell>
          <cell r="CY1463">
            <v>0</v>
          </cell>
          <cell r="CZ1463">
            <v>0</v>
          </cell>
          <cell r="DA1463">
            <v>0</v>
          </cell>
          <cell r="DB1463">
            <v>0</v>
          </cell>
          <cell r="DC1463">
            <v>0</v>
          </cell>
          <cell r="DD1463">
            <v>18760.272994999999</v>
          </cell>
          <cell r="DE1463">
            <v>0</v>
          </cell>
          <cell r="DG1463">
            <v>15235.2165</v>
          </cell>
          <cell r="DI1463">
            <v>0.03</v>
          </cell>
          <cell r="DJ1463">
            <v>457.05649499999998</v>
          </cell>
          <cell r="DK1463">
            <v>2.4971375659573278E-2</v>
          </cell>
          <cell r="DL1463">
            <v>0</v>
          </cell>
        </row>
        <row r="1464">
          <cell r="A1464" t="str">
            <v>B12900-FIT-003</v>
          </cell>
          <cell r="B1464" t="str">
            <v>METTITOP ANTIACQUA SENZA SFILO</v>
          </cell>
          <cell r="F1464">
            <v>52836.9545</v>
          </cell>
          <cell r="H1464">
            <v>21134.781800000001</v>
          </cell>
          <cell r="I1464">
            <v>0.6</v>
          </cell>
          <cell r="J1464" t="str">
            <v>BEMA-N</v>
          </cell>
          <cell r="K1464" t="str">
            <v>NEWZD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>
            <v>0</v>
          </cell>
          <cell r="AM1464">
            <v>0</v>
          </cell>
          <cell r="AN1464">
            <v>0</v>
          </cell>
          <cell r="AO1464">
            <v>0</v>
          </cell>
          <cell r="AP1464">
            <v>0</v>
          </cell>
          <cell r="AQ1464">
            <v>0</v>
          </cell>
          <cell r="AR1464">
            <v>0</v>
          </cell>
          <cell r="AS1464">
            <v>0</v>
          </cell>
          <cell r="AT1464">
            <v>0</v>
          </cell>
          <cell r="AU1464">
            <v>0</v>
          </cell>
          <cell r="AV1464">
            <v>17019.781800000001</v>
          </cell>
          <cell r="AW1464">
            <v>252</v>
          </cell>
          <cell r="AX1464">
            <v>7</v>
          </cell>
          <cell r="AY1464">
            <v>0</v>
          </cell>
          <cell r="AZ1464">
            <v>0</v>
          </cell>
          <cell r="BA1464">
            <v>0</v>
          </cell>
          <cell r="BB1464">
            <v>0</v>
          </cell>
          <cell r="BC1464">
            <v>0</v>
          </cell>
          <cell r="BD1464">
            <v>0</v>
          </cell>
          <cell r="BE1464">
            <v>252</v>
          </cell>
          <cell r="BF1464">
            <v>7</v>
          </cell>
          <cell r="BG1464">
            <v>0</v>
          </cell>
          <cell r="BH1464">
            <v>0</v>
          </cell>
          <cell r="BI1464">
            <v>0</v>
          </cell>
          <cell r="BJ1464">
            <v>0</v>
          </cell>
          <cell r="BK1464">
            <v>380</v>
          </cell>
          <cell r="BL1464">
            <v>10</v>
          </cell>
          <cell r="BM1464">
            <v>0</v>
          </cell>
          <cell r="BN1464">
            <v>0</v>
          </cell>
          <cell r="BO1464">
            <v>1950</v>
          </cell>
          <cell r="BP1464">
            <v>60</v>
          </cell>
          <cell r="BQ1464">
            <v>0</v>
          </cell>
          <cell r="BR1464">
            <v>0</v>
          </cell>
          <cell r="BS1464">
            <v>1170</v>
          </cell>
          <cell r="BT1464">
            <v>36</v>
          </cell>
          <cell r="BU1464">
            <v>0</v>
          </cell>
          <cell r="BV1464">
            <v>0</v>
          </cell>
          <cell r="BW1464">
            <v>0</v>
          </cell>
          <cell r="BX1464">
            <v>0</v>
          </cell>
          <cell r="BY1464">
            <v>0</v>
          </cell>
          <cell r="BZ1464">
            <v>0</v>
          </cell>
          <cell r="CA1464">
            <v>111</v>
          </cell>
          <cell r="CB1464">
            <v>3</v>
          </cell>
          <cell r="CC1464">
            <v>0</v>
          </cell>
          <cell r="CD1464">
            <v>0</v>
          </cell>
          <cell r="CE1464">
            <v>0</v>
          </cell>
          <cell r="CF1464">
            <v>0</v>
          </cell>
          <cell r="CG1464">
            <v>0</v>
          </cell>
          <cell r="CH1464">
            <v>0</v>
          </cell>
          <cell r="CI1464">
            <v>0</v>
          </cell>
          <cell r="CJ1464">
            <v>0</v>
          </cell>
          <cell r="CK1464">
            <v>0</v>
          </cell>
          <cell r="CL1464">
            <v>0</v>
          </cell>
          <cell r="CM1464">
            <v>0</v>
          </cell>
          <cell r="CN1464">
            <v>0</v>
          </cell>
          <cell r="CO1464">
            <v>0</v>
          </cell>
          <cell r="CP1464">
            <v>0</v>
          </cell>
          <cell r="CQ1464">
            <v>0</v>
          </cell>
          <cell r="CR1464">
            <v>0</v>
          </cell>
          <cell r="CS1464">
            <v>0</v>
          </cell>
          <cell r="CT1464">
            <v>0</v>
          </cell>
          <cell r="CU1464">
            <v>0</v>
          </cell>
          <cell r="CV1464">
            <v>0</v>
          </cell>
          <cell r="CW1464">
            <v>0</v>
          </cell>
          <cell r="CX1464">
            <v>0</v>
          </cell>
          <cell r="CY1464">
            <v>0</v>
          </cell>
          <cell r="CZ1464">
            <v>0</v>
          </cell>
          <cell r="DA1464">
            <v>0</v>
          </cell>
          <cell r="DB1464">
            <v>0</v>
          </cell>
          <cell r="DC1464">
            <v>0</v>
          </cell>
          <cell r="DD1464">
            <v>21134.781800000001</v>
          </cell>
          <cell r="DE1464">
            <v>0</v>
          </cell>
          <cell r="DG1464">
            <v>16524.060000000001</v>
          </cell>
          <cell r="DI1464">
            <v>0.03</v>
          </cell>
          <cell r="DJ1464">
            <v>495.72180000000003</v>
          </cell>
          <cell r="DK1464">
            <v>2.401862294116108E-2</v>
          </cell>
          <cell r="DL1464">
            <v>0</v>
          </cell>
        </row>
        <row r="1465">
          <cell r="A1465" t="str">
            <v>B12900-FIT-004</v>
          </cell>
          <cell r="B1465" t="str">
            <v>METTITOP ANTIACQUA CON SFILO</v>
          </cell>
          <cell r="F1465">
            <v>59768.768524999999</v>
          </cell>
          <cell r="H1465">
            <v>23907.507410000002</v>
          </cell>
          <cell r="I1465">
            <v>0.6</v>
          </cell>
          <cell r="J1465" t="str">
            <v>BEMA-N</v>
          </cell>
          <cell r="K1465" t="str">
            <v>NEWZD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>
            <v>0</v>
          </cell>
          <cell r="AM1465">
            <v>0</v>
          </cell>
          <cell r="AN1465">
            <v>0</v>
          </cell>
          <cell r="AO1465">
            <v>0</v>
          </cell>
          <cell r="AP1465">
            <v>0</v>
          </cell>
          <cell r="AQ1465">
            <v>0</v>
          </cell>
          <cell r="AR1465">
            <v>0</v>
          </cell>
          <cell r="AS1465">
            <v>0</v>
          </cell>
          <cell r="AT1465">
            <v>0</v>
          </cell>
          <cell r="AU1465">
            <v>0</v>
          </cell>
          <cell r="AV1465">
            <v>19060.507410000002</v>
          </cell>
          <cell r="AW1465">
            <v>324</v>
          </cell>
          <cell r="AX1465">
            <v>9</v>
          </cell>
          <cell r="AY1465">
            <v>0</v>
          </cell>
          <cell r="AZ1465">
            <v>0</v>
          </cell>
          <cell r="BA1465">
            <v>0</v>
          </cell>
          <cell r="BB1465">
            <v>0</v>
          </cell>
          <cell r="BC1465">
            <v>0</v>
          </cell>
          <cell r="BD1465">
            <v>0</v>
          </cell>
          <cell r="BE1465">
            <v>360</v>
          </cell>
          <cell r="BF1465">
            <v>10</v>
          </cell>
          <cell r="BG1465">
            <v>0</v>
          </cell>
          <cell r="BH1465">
            <v>0</v>
          </cell>
          <cell r="BI1465">
            <v>0</v>
          </cell>
          <cell r="BJ1465">
            <v>0</v>
          </cell>
          <cell r="BK1465">
            <v>570</v>
          </cell>
          <cell r="BL1465">
            <v>15</v>
          </cell>
          <cell r="BM1465">
            <v>0</v>
          </cell>
          <cell r="BN1465">
            <v>0</v>
          </cell>
          <cell r="BO1465">
            <v>2275</v>
          </cell>
          <cell r="BP1465">
            <v>70</v>
          </cell>
          <cell r="BQ1465">
            <v>0</v>
          </cell>
          <cell r="BR1465">
            <v>0</v>
          </cell>
          <cell r="BS1465">
            <v>1170</v>
          </cell>
          <cell r="BT1465">
            <v>36</v>
          </cell>
          <cell r="BU1465">
            <v>0</v>
          </cell>
          <cell r="BV1465">
            <v>0</v>
          </cell>
          <cell r="BW1465">
            <v>0</v>
          </cell>
          <cell r="BX1465">
            <v>0</v>
          </cell>
          <cell r="BY1465">
            <v>0</v>
          </cell>
          <cell r="BZ1465">
            <v>0</v>
          </cell>
          <cell r="CA1465">
            <v>148</v>
          </cell>
          <cell r="CB1465">
            <v>4</v>
          </cell>
          <cell r="CC1465">
            <v>0</v>
          </cell>
          <cell r="CD1465">
            <v>0</v>
          </cell>
          <cell r="CE1465">
            <v>0</v>
          </cell>
          <cell r="CF1465">
            <v>0</v>
          </cell>
          <cell r="CG1465">
            <v>0</v>
          </cell>
          <cell r="CH1465">
            <v>0</v>
          </cell>
          <cell r="CI1465">
            <v>0</v>
          </cell>
          <cell r="CJ1465">
            <v>0</v>
          </cell>
          <cell r="CK1465">
            <v>0</v>
          </cell>
          <cell r="CL1465">
            <v>0</v>
          </cell>
          <cell r="CM1465">
            <v>0</v>
          </cell>
          <cell r="CN1465">
            <v>0</v>
          </cell>
          <cell r="CO1465">
            <v>0</v>
          </cell>
          <cell r="CP1465">
            <v>0</v>
          </cell>
          <cell r="CQ1465">
            <v>0</v>
          </cell>
          <cell r="CR1465">
            <v>0</v>
          </cell>
          <cell r="CS1465">
            <v>0</v>
          </cell>
          <cell r="CT1465">
            <v>0</v>
          </cell>
          <cell r="CU1465">
            <v>0</v>
          </cell>
          <cell r="CV1465">
            <v>0</v>
          </cell>
          <cell r="CW1465">
            <v>0</v>
          </cell>
          <cell r="CX1465">
            <v>0</v>
          </cell>
          <cell r="CY1465">
            <v>0</v>
          </cell>
          <cell r="CZ1465">
            <v>0</v>
          </cell>
          <cell r="DA1465">
            <v>0</v>
          </cell>
          <cell r="DB1465">
            <v>0</v>
          </cell>
          <cell r="DC1465">
            <v>0</v>
          </cell>
          <cell r="DD1465">
            <v>23907.507410000002</v>
          </cell>
          <cell r="DE1465">
            <v>0</v>
          </cell>
          <cell r="DG1465">
            <v>18505.347000000002</v>
          </cell>
          <cell r="DI1465">
            <v>0.03</v>
          </cell>
          <cell r="DJ1465">
            <v>555.16041000000007</v>
          </cell>
          <cell r="DK1465">
            <v>2.3773216884795351E-2</v>
          </cell>
          <cell r="DL1465">
            <v>0</v>
          </cell>
        </row>
        <row r="1466">
          <cell r="A1466" t="str">
            <v>B12900-KIT-001</v>
          </cell>
          <cell r="B1466" t="str">
            <v>EXTRA TELAIO METTITOP PER TRASPORTI H=1000</v>
          </cell>
          <cell r="F1466">
            <v>1987.2562499999999</v>
          </cell>
          <cell r="H1466">
            <v>794.90250000000003</v>
          </cell>
          <cell r="I1466">
            <v>0.6</v>
          </cell>
          <cell r="J1466" t="str">
            <v>BEMA-N</v>
          </cell>
          <cell r="K1466" t="str">
            <v>NEWZD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>
            <v>0</v>
          </cell>
          <cell r="AM1466">
            <v>0</v>
          </cell>
          <cell r="AN1466">
            <v>0</v>
          </cell>
          <cell r="AO1466">
            <v>0</v>
          </cell>
          <cell r="AP1466">
            <v>0</v>
          </cell>
          <cell r="AQ1466">
            <v>0</v>
          </cell>
          <cell r="AR1466">
            <v>0</v>
          </cell>
          <cell r="AS1466">
            <v>0</v>
          </cell>
          <cell r="AT1466">
            <v>0</v>
          </cell>
          <cell r="AU1466">
            <v>0</v>
          </cell>
          <cell r="AV1466">
            <v>794.90250000000003</v>
          </cell>
          <cell r="AW1466">
            <v>0</v>
          </cell>
          <cell r="AX1466">
            <v>0</v>
          </cell>
          <cell r="AY1466">
            <v>0</v>
          </cell>
          <cell r="AZ1466">
            <v>0</v>
          </cell>
          <cell r="BA1466">
            <v>0</v>
          </cell>
          <cell r="BB1466">
            <v>0</v>
          </cell>
          <cell r="BC1466">
            <v>0</v>
          </cell>
          <cell r="BD1466">
            <v>0</v>
          </cell>
          <cell r="BE1466">
            <v>0</v>
          </cell>
          <cell r="BF1466">
            <v>0</v>
          </cell>
          <cell r="BG1466">
            <v>0</v>
          </cell>
          <cell r="BH1466">
            <v>0</v>
          </cell>
          <cell r="BI1466">
            <v>0</v>
          </cell>
          <cell r="BJ1466">
            <v>0</v>
          </cell>
          <cell r="BK1466">
            <v>0</v>
          </cell>
          <cell r="BL1466">
            <v>0</v>
          </cell>
          <cell r="BM1466">
            <v>0</v>
          </cell>
          <cell r="BN1466">
            <v>0</v>
          </cell>
          <cell r="BO1466">
            <v>0</v>
          </cell>
          <cell r="BP1466">
            <v>0</v>
          </cell>
          <cell r="BQ1466">
            <v>0</v>
          </cell>
          <cell r="BR1466">
            <v>0</v>
          </cell>
          <cell r="BS1466">
            <v>0</v>
          </cell>
          <cell r="BT1466">
            <v>0</v>
          </cell>
          <cell r="BU1466">
            <v>0</v>
          </cell>
          <cell r="BV1466">
            <v>0</v>
          </cell>
          <cell r="BW1466">
            <v>0</v>
          </cell>
          <cell r="BX1466">
            <v>0</v>
          </cell>
          <cell r="BY1466">
            <v>0</v>
          </cell>
          <cell r="BZ1466">
            <v>0</v>
          </cell>
          <cell r="CA1466">
            <v>0</v>
          </cell>
          <cell r="CB1466">
            <v>0</v>
          </cell>
          <cell r="CC1466">
            <v>0</v>
          </cell>
          <cell r="CD1466">
            <v>0</v>
          </cell>
          <cell r="CE1466">
            <v>0</v>
          </cell>
          <cell r="CF1466">
            <v>0</v>
          </cell>
          <cell r="CG1466">
            <v>0</v>
          </cell>
          <cell r="CH1466">
            <v>0</v>
          </cell>
          <cell r="CI1466">
            <v>0</v>
          </cell>
          <cell r="CJ1466">
            <v>0</v>
          </cell>
          <cell r="CK1466">
            <v>0</v>
          </cell>
          <cell r="CL1466">
            <v>0</v>
          </cell>
          <cell r="CM1466">
            <v>0</v>
          </cell>
          <cell r="CN1466">
            <v>0</v>
          </cell>
          <cell r="CO1466">
            <v>0</v>
          </cell>
          <cell r="CP1466">
            <v>0</v>
          </cell>
          <cell r="CQ1466">
            <v>0</v>
          </cell>
          <cell r="CR1466">
            <v>0</v>
          </cell>
          <cell r="CS1466">
            <v>0</v>
          </cell>
          <cell r="CT1466">
            <v>0</v>
          </cell>
          <cell r="CU1466">
            <v>0</v>
          </cell>
          <cell r="CV1466">
            <v>0</v>
          </cell>
          <cell r="CW1466">
            <v>0</v>
          </cell>
          <cell r="CX1466">
            <v>0</v>
          </cell>
          <cell r="CY1466">
            <v>0</v>
          </cell>
          <cell r="CZ1466">
            <v>0</v>
          </cell>
          <cell r="DA1466">
            <v>0</v>
          </cell>
          <cell r="DB1466">
            <v>0</v>
          </cell>
          <cell r="DC1466">
            <v>0</v>
          </cell>
          <cell r="DD1466">
            <v>794.90250000000003</v>
          </cell>
          <cell r="DE1466">
            <v>0</v>
          </cell>
          <cell r="DG1466">
            <v>771.75</v>
          </cell>
          <cell r="DI1466">
            <v>0.03</v>
          </cell>
          <cell r="DJ1466">
            <v>23.1525</v>
          </cell>
          <cell r="DK1466">
            <v>0.03</v>
          </cell>
          <cell r="DL1466">
            <v>0</v>
          </cell>
        </row>
        <row r="1467">
          <cell r="A1467" t="str">
            <v>B12900-KIT-002</v>
          </cell>
          <cell r="B1467" t="str">
            <v>EXTRA MOTORI UL METTITOP ANTIPOLVERE</v>
          </cell>
          <cell r="F1467">
            <v>477.56336249999993</v>
          </cell>
          <cell r="H1467">
            <v>191.02534499999999</v>
          </cell>
          <cell r="I1467">
            <v>0.6</v>
          </cell>
          <cell r="J1467" t="str">
            <v>BEMA-N</v>
          </cell>
          <cell r="K1467" t="str">
            <v>NEWZD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>
            <v>0</v>
          </cell>
          <cell r="AM1467">
            <v>0</v>
          </cell>
          <cell r="AN1467">
            <v>0</v>
          </cell>
          <cell r="AO1467">
            <v>0</v>
          </cell>
          <cell r="AP1467">
            <v>0</v>
          </cell>
          <cell r="AQ1467">
            <v>0</v>
          </cell>
          <cell r="AR1467">
            <v>0</v>
          </cell>
          <cell r="AS1467">
            <v>0</v>
          </cell>
          <cell r="AT1467">
            <v>0</v>
          </cell>
          <cell r="AU1467">
            <v>0</v>
          </cell>
          <cell r="AV1467">
            <v>191.02534499999999</v>
          </cell>
          <cell r="AW1467">
            <v>0</v>
          </cell>
          <cell r="AX1467">
            <v>0</v>
          </cell>
          <cell r="AY1467">
            <v>0</v>
          </cell>
          <cell r="AZ1467">
            <v>0</v>
          </cell>
          <cell r="BA1467">
            <v>0</v>
          </cell>
          <cell r="BB1467">
            <v>0</v>
          </cell>
          <cell r="BC1467">
            <v>0</v>
          </cell>
          <cell r="BD1467">
            <v>0</v>
          </cell>
          <cell r="BE1467">
            <v>0</v>
          </cell>
          <cell r="BF1467">
            <v>0</v>
          </cell>
          <cell r="BG1467">
            <v>0</v>
          </cell>
          <cell r="BH1467">
            <v>0</v>
          </cell>
          <cell r="BI1467">
            <v>0</v>
          </cell>
          <cell r="BJ1467">
            <v>0</v>
          </cell>
          <cell r="BK1467">
            <v>0</v>
          </cell>
          <cell r="BL1467">
            <v>0</v>
          </cell>
          <cell r="BM1467">
            <v>0</v>
          </cell>
          <cell r="BN1467">
            <v>0</v>
          </cell>
          <cell r="BO1467">
            <v>0</v>
          </cell>
          <cell r="BP1467">
            <v>0</v>
          </cell>
          <cell r="BQ1467">
            <v>0</v>
          </cell>
          <cell r="BR1467">
            <v>0</v>
          </cell>
          <cell r="BS1467">
            <v>0</v>
          </cell>
          <cell r="BT1467">
            <v>0</v>
          </cell>
          <cell r="BU1467">
            <v>0</v>
          </cell>
          <cell r="BV1467">
            <v>0</v>
          </cell>
          <cell r="BW1467">
            <v>0</v>
          </cell>
          <cell r="BX1467">
            <v>0</v>
          </cell>
          <cell r="BY1467">
            <v>0</v>
          </cell>
          <cell r="BZ1467">
            <v>0</v>
          </cell>
          <cell r="CA1467">
            <v>0</v>
          </cell>
          <cell r="CB1467">
            <v>0</v>
          </cell>
          <cell r="CC1467">
            <v>0</v>
          </cell>
          <cell r="CD1467">
            <v>0</v>
          </cell>
          <cell r="CE1467">
            <v>0</v>
          </cell>
          <cell r="CF1467">
            <v>0</v>
          </cell>
          <cell r="CG1467">
            <v>0</v>
          </cell>
          <cell r="CH1467">
            <v>0</v>
          </cell>
          <cell r="CI1467">
            <v>0</v>
          </cell>
          <cell r="CJ1467">
            <v>0</v>
          </cell>
          <cell r="CK1467">
            <v>0</v>
          </cell>
          <cell r="CL1467">
            <v>0</v>
          </cell>
          <cell r="CM1467">
            <v>0</v>
          </cell>
          <cell r="CN1467">
            <v>0</v>
          </cell>
          <cell r="CO1467">
            <v>0</v>
          </cell>
          <cell r="CP1467">
            <v>0</v>
          </cell>
          <cell r="CQ1467">
            <v>0</v>
          </cell>
          <cell r="CR1467">
            <v>0</v>
          </cell>
          <cell r="CS1467">
            <v>0</v>
          </cell>
          <cell r="CT1467">
            <v>0</v>
          </cell>
          <cell r="CU1467">
            <v>0</v>
          </cell>
          <cell r="CV1467">
            <v>0</v>
          </cell>
          <cell r="CW1467">
            <v>0</v>
          </cell>
          <cell r="CX1467">
            <v>0</v>
          </cell>
          <cell r="CY1467">
            <v>0</v>
          </cell>
          <cell r="CZ1467">
            <v>0</v>
          </cell>
          <cell r="DA1467">
            <v>0</v>
          </cell>
          <cell r="DB1467">
            <v>0</v>
          </cell>
          <cell r="DC1467">
            <v>0</v>
          </cell>
          <cell r="DD1467">
            <v>191.02534499999999</v>
          </cell>
          <cell r="DE1467">
            <v>0</v>
          </cell>
          <cell r="DG1467">
            <v>185.4615</v>
          </cell>
          <cell r="DI1467">
            <v>0.03</v>
          </cell>
          <cell r="DJ1467">
            <v>5.5638449999999997</v>
          </cell>
          <cell r="DK1467">
            <v>0.03</v>
          </cell>
          <cell r="DL1467">
            <v>0</v>
          </cell>
        </row>
        <row r="1468">
          <cell r="A1468" t="str">
            <v>B12900-KIT-003</v>
          </cell>
          <cell r="B1468" t="str">
            <v>EXTRA MOTORI UL METTITOP ANTIACQUA</v>
          </cell>
          <cell r="F1468">
            <v>693.40372500000001</v>
          </cell>
          <cell r="H1468">
            <v>277.36149</v>
          </cell>
          <cell r="I1468">
            <v>0.6</v>
          </cell>
          <cell r="J1468" t="str">
            <v>BEMA-N</v>
          </cell>
          <cell r="K1468" t="str">
            <v>NEWZD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>
            <v>0</v>
          </cell>
          <cell r="AM1468">
            <v>0</v>
          </cell>
          <cell r="AN1468">
            <v>0</v>
          </cell>
          <cell r="AO1468">
            <v>0</v>
          </cell>
          <cell r="AP1468">
            <v>0</v>
          </cell>
          <cell r="AQ1468">
            <v>0</v>
          </cell>
          <cell r="AR1468">
            <v>0</v>
          </cell>
          <cell r="AS1468">
            <v>0</v>
          </cell>
          <cell r="AT1468">
            <v>0</v>
          </cell>
          <cell r="AU1468">
            <v>0</v>
          </cell>
          <cell r="AV1468">
            <v>277.36149</v>
          </cell>
          <cell r="AW1468">
            <v>0</v>
          </cell>
          <cell r="AX1468">
            <v>0</v>
          </cell>
          <cell r="AY1468">
            <v>0</v>
          </cell>
          <cell r="AZ1468">
            <v>0</v>
          </cell>
          <cell r="BA1468">
            <v>0</v>
          </cell>
          <cell r="BB1468">
            <v>0</v>
          </cell>
          <cell r="BC1468">
            <v>0</v>
          </cell>
          <cell r="BD1468">
            <v>0</v>
          </cell>
          <cell r="BE1468">
            <v>0</v>
          </cell>
          <cell r="BF1468">
            <v>0</v>
          </cell>
          <cell r="BG1468">
            <v>0</v>
          </cell>
          <cell r="BH1468">
            <v>0</v>
          </cell>
          <cell r="BI1468">
            <v>0</v>
          </cell>
          <cell r="BJ1468">
            <v>0</v>
          </cell>
          <cell r="BK1468">
            <v>0</v>
          </cell>
          <cell r="BL1468">
            <v>0</v>
          </cell>
          <cell r="BM1468">
            <v>0</v>
          </cell>
          <cell r="BN1468">
            <v>0</v>
          </cell>
          <cell r="BO1468">
            <v>0</v>
          </cell>
          <cell r="BP1468">
            <v>0</v>
          </cell>
          <cell r="BQ1468">
            <v>0</v>
          </cell>
          <cell r="BR1468">
            <v>0</v>
          </cell>
          <cell r="BS1468">
            <v>0</v>
          </cell>
          <cell r="BT1468">
            <v>0</v>
          </cell>
          <cell r="BU1468">
            <v>0</v>
          </cell>
          <cell r="BV1468">
            <v>0</v>
          </cell>
          <cell r="BW1468">
            <v>0</v>
          </cell>
          <cell r="BX1468">
            <v>0</v>
          </cell>
          <cell r="BY1468">
            <v>0</v>
          </cell>
          <cell r="BZ1468">
            <v>0</v>
          </cell>
          <cell r="CA1468">
            <v>0</v>
          </cell>
          <cell r="CB1468">
            <v>0</v>
          </cell>
          <cell r="CC1468">
            <v>0</v>
          </cell>
          <cell r="CD1468">
            <v>0</v>
          </cell>
          <cell r="CE1468">
            <v>0</v>
          </cell>
          <cell r="CF1468">
            <v>0</v>
          </cell>
          <cell r="CG1468">
            <v>0</v>
          </cell>
          <cell r="CH1468">
            <v>0</v>
          </cell>
          <cell r="CI1468">
            <v>0</v>
          </cell>
          <cell r="CJ1468">
            <v>0</v>
          </cell>
          <cell r="CK1468">
            <v>0</v>
          </cell>
          <cell r="CL1468">
            <v>0</v>
          </cell>
          <cell r="CM1468">
            <v>0</v>
          </cell>
          <cell r="CN1468">
            <v>0</v>
          </cell>
          <cell r="CO1468">
            <v>0</v>
          </cell>
          <cell r="CP1468">
            <v>0</v>
          </cell>
          <cell r="CQ1468">
            <v>0</v>
          </cell>
          <cell r="CR1468">
            <v>0</v>
          </cell>
          <cell r="CS1468">
            <v>0</v>
          </cell>
          <cell r="CT1468">
            <v>0</v>
          </cell>
          <cell r="CU1468">
            <v>0</v>
          </cell>
          <cell r="CV1468">
            <v>0</v>
          </cell>
          <cell r="CW1468">
            <v>0</v>
          </cell>
          <cell r="CX1468">
            <v>0</v>
          </cell>
          <cell r="CY1468">
            <v>0</v>
          </cell>
          <cell r="CZ1468">
            <v>0</v>
          </cell>
          <cell r="DA1468">
            <v>0</v>
          </cell>
          <cell r="DB1468">
            <v>0</v>
          </cell>
          <cell r="DC1468">
            <v>0</v>
          </cell>
          <cell r="DD1468">
            <v>277.36149</v>
          </cell>
          <cell r="DE1468">
            <v>0</v>
          </cell>
          <cell r="DG1468">
            <v>269.28300000000002</v>
          </cell>
          <cell r="DI1468">
            <v>0.03</v>
          </cell>
          <cell r="DJ1468">
            <v>8.0784900000000004</v>
          </cell>
          <cell r="DK1468">
            <v>0.03</v>
          </cell>
          <cell r="DL1468">
            <v>0</v>
          </cell>
        </row>
        <row r="1469">
          <cell r="A1469" t="str">
            <v>B12900-KIT-004</v>
          </cell>
          <cell r="B1469" t="str">
            <v>EXTRA METTITOP BARRA ANTISTATICA</v>
          </cell>
          <cell r="F1469">
            <v>614.45422499999995</v>
          </cell>
          <cell r="H1469">
            <v>245.78169</v>
          </cell>
          <cell r="I1469">
            <v>0.6</v>
          </cell>
          <cell r="J1469" t="str">
            <v>BEMA-N</v>
          </cell>
          <cell r="K1469" t="str">
            <v>NEWZD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>
            <v>0</v>
          </cell>
          <cell r="AM1469">
            <v>0</v>
          </cell>
          <cell r="AN1469">
            <v>0</v>
          </cell>
          <cell r="AO1469">
            <v>0</v>
          </cell>
          <cell r="AP1469">
            <v>0</v>
          </cell>
          <cell r="AQ1469">
            <v>0</v>
          </cell>
          <cell r="AR1469">
            <v>0</v>
          </cell>
          <cell r="AS1469">
            <v>0</v>
          </cell>
          <cell r="AT1469">
            <v>0</v>
          </cell>
          <cell r="AU1469">
            <v>0</v>
          </cell>
          <cell r="AV1469">
            <v>245.78169</v>
          </cell>
          <cell r="AW1469">
            <v>0</v>
          </cell>
          <cell r="AX1469">
            <v>0</v>
          </cell>
          <cell r="AY1469">
            <v>0</v>
          </cell>
          <cell r="AZ1469">
            <v>0</v>
          </cell>
          <cell r="BA1469">
            <v>0</v>
          </cell>
          <cell r="BB1469">
            <v>0</v>
          </cell>
          <cell r="BC1469">
            <v>0</v>
          </cell>
          <cell r="BD1469">
            <v>0</v>
          </cell>
          <cell r="BE1469">
            <v>0</v>
          </cell>
          <cell r="BF1469">
            <v>0</v>
          </cell>
          <cell r="BG1469">
            <v>0</v>
          </cell>
          <cell r="BH1469">
            <v>0</v>
          </cell>
          <cell r="BI1469">
            <v>0</v>
          </cell>
          <cell r="BJ1469">
            <v>0</v>
          </cell>
          <cell r="BK1469">
            <v>0</v>
          </cell>
          <cell r="BL1469">
            <v>0</v>
          </cell>
          <cell r="BM1469">
            <v>0</v>
          </cell>
          <cell r="BN1469">
            <v>0</v>
          </cell>
          <cell r="BO1469">
            <v>0</v>
          </cell>
          <cell r="BP1469">
            <v>0</v>
          </cell>
          <cell r="BQ1469">
            <v>0</v>
          </cell>
          <cell r="BR1469">
            <v>0</v>
          </cell>
          <cell r="BS1469">
            <v>0</v>
          </cell>
          <cell r="BT1469">
            <v>0</v>
          </cell>
          <cell r="BU1469">
            <v>0</v>
          </cell>
          <cell r="BV1469">
            <v>0</v>
          </cell>
          <cell r="BW1469">
            <v>0</v>
          </cell>
          <cell r="BX1469">
            <v>0</v>
          </cell>
          <cell r="BY1469">
            <v>0</v>
          </cell>
          <cell r="BZ1469">
            <v>0</v>
          </cell>
          <cell r="CA1469">
            <v>0</v>
          </cell>
          <cell r="CB1469">
            <v>0</v>
          </cell>
          <cell r="CC1469">
            <v>0</v>
          </cell>
          <cell r="CD1469">
            <v>0</v>
          </cell>
          <cell r="CE1469">
            <v>0</v>
          </cell>
          <cell r="CF1469">
            <v>0</v>
          </cell>
          <cell r="CG1469">
            <v>0</v>
          </cell>
          <cell r="CH1469">
            <v>0</v>
          </cell>
          <cell r="CI1469">
            <v>0</v>
          </cell>
          <cell r="CJ1469">
            <v>0</v>
          </cell>
          <cell r="CK1469">
            <v>0</v>
          </cell>
          <cell r="CL1469">
            <v>0</v>
          </cell>
          <cell r="CM1469">
            <v>0</v>
          </cell>
          <cell r="CN1469">
            <v>0</v>
          </cell>
          <cell r="CO1469">
            <v>0</v>
          </cell>
          <cell r="CP1469">
            <v>0</v>
          </cell>
          <cell r="CQ1469">
            <v>0</v>
          </cell>
          <cell r="CR1469">
            <v>0</v>
          </cell>
          <cell r="CS1469">
            <v>0</v>
          </cell>
          <cell r="CT1469">
            <v>0</v>
          </cell>
          <cell r="CU1469">
            <v>0</v>
          </cell>
          <cell r="CV1469">
            <v>0</v>
          </cell>
          <cell r="CW1469">
            <v>0</v>
          </cell>
          <cell r="CX1469">
            <v>0</v>
          </cell>
          <cell r="CY1469">
            <v>0</v>
          </cell>
          <cell r="CZ1469">
            <v>0</v>
          </cell>
          <cell r="DA1469">
            <v>0</v>
          </cell>
          <cell r="DB1469">
            <v>0</v>
          </cell>
          <cell r="DC1469">
            <v>0</v>
          </cell>
          <cell r="DD1469">
            <v>245.78169</v>
          </cell>
          <cell r="DE1469">
            <v>0</v>
          </cell>
          <cell r="DG1469">
            <v>238.62299999999999</v>
          </cell>
          <cell r="DI1469">
            <v>0.03</v>
          </cell>
          <cell r="DJ1469">
            <v>7.1586899999999991</v>
          </cell>
          <cell r="DK1469">
            <v>0.03</v>
          </cell>
          <cell r="DL1469">
            <v>0</v>
          </cell>
        </row>
        <row r="1470">
          <cell r="A1470" t="str">
            <v>B12900-KIT-050</v>
          </cell>
          <cell r="B1470" t="str">
            <v>EXTRA METTITOP CAPITOLATO …</v>
          </cell>
          <cell r="F1470">
            <v>9.9999999999999992E-2</v>
          </cell>
          <cell r="G1470" t="str">
            <v>X</v>
          </cell>
          <cell r="H1470">
            <v>0.04</v>
          </cell>
          <cell r="I1470">
            <v>0.6</v>
          </cell>
          <cell r="J1470" t="str">
            <v>BEMA-N</v>
          </cell>
          <cell r="K1470" t="str">
            <v>NEWZD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>
            <v>0</v>
          </cell>
          <cell r="AM1470">
            <v>0</v>
          </cell>
          <cell r="AN1470">
            <v>0</v>
          </cell>
          <cell r="AO1470">
            <v>0</v>
          </cell>
          <cell r="AP1470">
            <v>0</v>
          </cell>
          <cell r="AQ1470">
            <v>0</v>
          </cell>
          <cell r="AR1470">
            <v>0</v>
          </cell>
          <cell r="AS1470">
            <v>0</v>
          </cell>
          <cell r="AT1470">
            <v>0</v>
          </cell>
          <cell r="AU1470">
            <v>0</v>
          </cell>
          <cell r="AV1470">
            <v>0.04</v>
          </cell>
          <cell r="AW1470">
            <v>0</v>
          </cell>
          <cell r="AX1470">
            <v>0</v>
          </cell>
          <cell r="AY1470">
            <v>0</v>
          </cell>
          <cell r="AZ1470">
            <v>0</v>
          </cell>
          <cell r="BA1470">
            <v>0</v>
          </cell>
          <cell r="BB1470">
            <v>0</v>
          </cell>
          <cell r="BC1470">
            <v>0</v>
          </cell>
          <cell r="BD1470">
            <v>0</v>
          </cell>
          <cell r="BE1470">
            <v>0</v>
          </cell>
          <cell r="BF1470">
            <v>0</v>
          </cell>
          <cell r="BG1470">
            <v>0</v>
          </cell>
          <cell r="BH1470">
            <v>0</v>
          </cell>
          <cell r="BI1470">
            <v>0</v>
          </cell>
          <cell r="BJ1470">
            <v>0</v>
          </cell>
          <cell r="BK1470">
            <v>0</v>
          </cell>
          <cell r="BL1470">
            <v>0</v>
          </cell>
          <cell r="BM1470">
            <v>0</v>
          </cell>
          <cell r="BN1470">
            <v>0</v>
          </cell>
          <cell r="BO1470">
            <v>0</v>
          </cell>
          <cell r="BP1470">
            <v>0</v>
          </cell>
          <cell r="BQ1470">
            <v>0</v>
          </cell>
          <cell r="BR1470">
            <v>0</v>
          </cell>
          <cell r="BS1470">
            <v>0</v>
          </cell>
          <cell r="BT1470">
            <v>0</v>
          </cell>
          <cell r="BU1470">
            <v>0</v>
          </cell>
          <cell r="BV1470">
            <v>0</v>
          </cell>
          <cell r="BW1470">
            <v>0</v>
          </cell>
          <cell r="BX1470">
            <v>0</v>
          </cell>
          <cell r="BY1470">
            <v>0</v>
          </cell>
          <cell r="BZ1470">
            <v>0</v>
          </cell>
          <cell r="CA1470">
            <v>0</v>
          </cell>
          <cell r="CB1470">
            <v>0</v>
          </cell>
          <cell r="CC1470">
            <v>0</v>
          </cell>
          <cell r="CD1470">
            <v>0</v>
          </cell>
          <cell r="CE1470">
            <v>0</v>
          </cell>
          <cell r="CF1470">
            <v>0</v>
          </cell>
          <cell r="CG1470">
            <v>0</v>
          </cell>
          <cell r="CH1470">
            <v>0</v>
          </cell>
          <cell r="CI1470">
            <v>0</v>
          </cell>
          <cell r="CJ1470">
            <v>0</v>
          </cell>
          <cell r="CK1470">
            <v>0</v>
          </cell>
          <cell r="CL1470">
            <v>0</v>
          </cell>
          <cell r="CM1470">
            <v>0</v>
          </cell>
          <cell r="CN1470">
            <v>0</v>
          </cell>
          <cell r="CO1470">
            <v>0</v>
          </cell>
          <cell r="CP1470">
            <v>0</v>
          </cell>
          <cell r="CQ1470">
            <v>0</v>
          </cell>
          <cell r="CR1470">
            <v>0</v>
          </cell>
          <cell r="CS1470">
            <v>0</v>
          </cell>
          <cell r="CT1470">
            <v>0</v>
          </cell>
          <cell r="CU1470">
            <v>0</v>
          </cell>
          <cell r="CV1470">
            <v>0</v>
          </cell>
          <cell r="CW1470">
            <v>0</v>
          </cell>
          <cell r="CX1470">
            <v>0</v>
          </cell>
          <cell r="CY1470">
            <v>0</v>
          </cell>
          <cell r="CZ1470">
            <v>0</v>
          </cell>
          <cell r="DA1470">
            <v>0</v>
          </cell>
          <cell r="DB1470">
            <v>0</v>
          </cell>
          <cell r="DC1470">
            <v>0</v>
          </cell>
          <cell r="DD1470">
            <v>0.04</v>
          </cell>
          <cell r="DE1470">
            <v>0</v>
          </cell>
        </row>
        <row r="1471">
          <cell r="A1471" t="str">
            <v>B12900-KIT-099</v>
          </cell>
          <cell r="B1471" t="str">
            <v>EXTRA METTITOP …</v>
          </cell>
          <cell r="F1471">
            <v>9.9999999999999992E-2</v>
          </cell>
          <cell r="G1471" t="str">
            <v>X</v>
          </cell>
          <cell r="H1471">
            <v>0.04</v>
          </cell>
          <cell r="I1471">
            <v>0.6</v>
          </cell>
          <cell r="J1471" t="str">
            <v>BEMA-N</v>
          </cell>
          <cell r="K1471" t="str">
            <v>NEWZD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>
            <v>0</v>
          </cell>
          <cell r="AM1471">
            <v>0</v>
          </cell>
          <cell r="AN1471">
            <v>0</v>
          </cell>
          <cell r="AO1471">
            <v>0</v>
          </cell>
          <cell r="AP1471">
            <v>0</v>
          </cell>
          <cell r="AQ1471">
            <v>0</v>
          </cell>
          <cell r="AR1471">
            <v>0</v>
          </cell>
          <cell r="AS1471">
            <v>0</v>
          </cell>
          <cell r="AT1471">
            <v>0</v>
          </cell>
          <cell r="AU1471">
            <v>0</v>
          </cell>
          <cell r="AV1471">
            <v>0.04</v>
          </cell>
          <cell r="AW1471">
            <v>0</v>
          </cell>
          <cell r="AX1471">
            <v>0</v>
          </cell>
          <cell r="AY1471">
            <v>0</v>
          </cell>
          <cell r="AZ1471">
            <v>0</v>
          </cell>
          <cell r="BA1471">
            <v>0</v>
          </cell>
          <cell r="BB1471">
            <v>0</v>
          </cell>
          <cell r="BC1471">
            <v>0</v>
          </cell>
          <cell r="BD1471">
            <v>0</v>
          </cell>
          <cell r="BE1471">
            <v>0</v>
          </cell>
          <cell r="BF1471">
            <v>0</v>
          </cell>
          <cell r="BG1471">
            <v>0</v>
          </cell>
          <cell r="BH1471">
            <v>0</v>
          </cell>
          <cell r="BI1471">
            <v>0</v>
          </cell>
          <cell r="BJ1471">
            <v>0</v>
          </cell>
          <cell r="BK1471">
            <v>0</v>
          </cell>
          <cell r="BL1471">
            <v>0</v>
          </cell>
          <cell r="BM1471">
            <v>0</v>
          </cell>
          <cell r="BN1471">
            <v>0</v>
          </cell>
          <cell r="BO1471">
            <v>0</v>
          </cell>
          <cell r="BP1471">
            <v>0</v>
          </cell>
          <cell r="BQ1471">
            <v>0</v>
          </cell>
          <cell r="BR1471">
            <v>0</v>
          </cell>
          <cell r="BS1471">
            <v>0</v>
          </cell>
          <cell r="BT1471">
            <v>0</v>
          </cell>
          <cell r="BU1471">
            <v>0</v>
          </cell>
          <cell r="BV1471">
            <v>0</v>
          </cell>
          <cell r="BW1471">
            <v>0</v>
          </cell>
          <cell r="BX1471">
            <v>0</v>
          </cell>
          <cell r="BY1471">
            <v>0</v>
          </cell>
          <cell r="BZ1471">
            <v>0</v>
          </cell>
          <cell r="CA1471">
            <v>0</v>
          </cell>
          <cell r="CB1471">
            <v>0</v>
          </cell>
          <cell r="CC1471">
            <v>0</v>
          </cell>
          <cell r="CD1471">
            <v>0</v>
          </cell>
          <cell r="CE1471">
            <v>0</v>
          </cell>
          <cell r="CF1471">
            <v>0</v>
          </cell>
          <cell r="CG1471">
            <v>0</v>
          </cell>
          <cell r="CH1471">
            <v>0</v>
          </cell>
          <cell r="CI1471">
            <v>0</v>
          </cell>
          <cell r="CJ1471">
            <v>0</v>
          </cell>
          <cell r="CK1471">
            <v>0</v>
          </cell>
          <cell r="CL1471">
            <v>0</v>
          </cell>
          <cell r="CM1471">
            <v>0</v>
          </cell>
          <cell r="CN1471">
            <v>0</v>
          </cell>
          <cell r="CO1471">
            <v>0</v>
          </cell>
          <cell r="CP1471">
            <v>0</v>
          </cell>
          <cell r="CQ1471">
            <v>0</v>
          </cell>
          <cell r="CR1471">
            <v>0</v>
          </cell>
          <cell r="CS1471">
            <v>0</v>
          </cell>
          <cell r="CT1471">
            <v>0</v>
          </cell>
          <cell r="CU1471">
            <v>0</v>
          </cell>
          <cell r="CV1471">
            <v>0</v>
          </cell>
          <cell r="CW1471">
            <v>0</v>
          </cell>
          <cell r="CX1471">
            <v>0</v>
          </cell>
          <cell r="CY1471">
            <v>0</v>
          </cell>
          <cell r="CZ1471">
            <v>0</v>
          </cell>
          <cell r="DA1471">
            <v>0</v>
          </cell>
          <cell r="DB1471">
            <v>0</v>
          </cell>
          <cell r="DC1471">
            <v>0</v>
          </cell>
          <cell r="DD1471">
            <v>0.04</v>
          </cell>
          <cell r="DE1471">
            <v>0</v>
          </cell>
        </row>
        <row r="1472">
          <cell r="A1472" t="str">
            <v>B12901-FIT-001</v>
          </cell>
          <cell r="B1472" t="str">
            <v>PINZA METTITOP ROBOTIZZATO</v>
          </cell>
          <cell r="F1472">
            <v>19304.737499999992</v>
          </cell>
          <cell r="H1472">
            <v>7721.8949999999977</v>
          </cell>
          <cell r="I1472">
            <v>0.6</v>
          </cell>
          <cell r="J1472" t="str">
            <v>BEMA-N</v>
          </cell>
          <cell r="K1472" t="str">
            <v>NEWZD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>
            <v>0</v>
          </cell>
          <cell r="AM1472">
            <v>0</v>
          </cell>
          <cell r="AN1472">
            <v>0</v>
          </cell>
          <cell r="AO1472">
            <v>0</v>
          </cell>
          <cell r="AP1472">
            <v>0</v>
          </cell>
          <cell r="AQ1472">
            <v>0</v>
          </cell>
          <cell r="AR1472">
            <v>0</v>
          </cell>
          <cell r="AS1472">
            <v>0</v>
          </cell>
          <cell r="AT1472">
            <v>0</v>
          </cell>
          <cell r="AU1472">
            <v>0</v>
          </cell>
          <cell r="AV1472">
            <v>5375.8949999999977</v>
          </cell>
          <cell r="AW1472">
            <v>288</v>
          </cell>
          <cell r="AX1472">
            <v>8</v>
          </cell>
          <cell r="AY1472">
            <v>0</v>
          </cell>
          <cell r="AZ1472">
            <v>0</v>
          </cell>
          <cell r="BA1472">
            <v>0</v>
          </cell>
          <cell r="BB1472">
            <v>0</v>
          </cell>
          <cell r="BC1472">
            <v>0</v>
          </cell>
          <cell r="BD1472">
            <v>0</v>
          </cell>
          <cell r="BE1472">
            <v>288</v>
          </cell>
          <cell r="BF1472">
            <v>8</v>
          </cell>
          <cell r="BG1472">
            <v>0</v>
          </cell>
          <cell r="BH1472">
            <v>0</v>
          </cell>
          <cell r="BI1472">
            <v>0</v>
          </cell>
          <cell r="BJ1472">
            <v>0</v>
          </cell>
          <cell r="BK1472">
            <v>304</v>
          </cell>
          <cell r="BL1472">
            <v>8</v>
          </cell>
          <cell r="BM1472">
            <v>0</v>
          </cell>
          <cell r="BN1472">
            <v>0</v>
          </cell>
          <cell r="BO1472">
            <v>650</v>
          </cell>
          <cell r="BP1472">
            <v>20</v>
          </cell>
          <cell r="BQ1472">
            <v>0</v>
          </cell>
          <cell r="BR1472">
            <v>0</v>
          </cell>
          <cell r="BS1472">
            <v>520</v>
          </cell>
          <cell r="BT1472">
            <v>16</v>
          </cell>
          <cell r="BU1472">
            <v>0</v>
          </cell>
          <cell r="BV1472">
            <v>0</v>
          </cell>
          <cell r="BW1472">
            <v>0</v>
          </cell>
          <cell r="BX1472">
            <v>0</v>
          </cell>
          <cell r="BY1472">
            <v>0</v>
          </cell>
          <cell r="BZ1472">
            <v>0</v>
          </cell>
          <cell r="CA1472">
            <v>296</v>
          </cell>
          <cell r="CB1472">
            <v>8</v>
          </cell>
          <cell r="CC1472">
            <v>0</v>
          </cell>
          <cell r="CD1472">
            <v>0</v>
          </cell>
          <cell r="CE1472">
            <v>0</v>
          </cell>
          <cell r="CF1472">
            <v>0</v>
          </cell>
          <cell r="CG1472">
            <v>0</v>
          </cell>
          <cell r="CH1472">
            <v>0</v>
          </cell>
          <cell r="CI1472">
            <v>0</v>
          </cell>
          <cell r="CJ1472">
            <v>0</v>
          </cell>
          <cell r="CK1472">
            <v>0</v>
          </cell>
          <cell r="CL1472">
            <v>0</v>
          </cell>
          <cell r="CM1472">
            <v>0</v>
          </cell>
          <cell r="CN1472">
            <v>0</v>
          </cell>
          <cell r="CO1472">
            <v>0</v>
          </cell>
          <cell r="CP1472">
            <v>0</v>
          </cell>
          <cell r="CQ1472">
            <v>0</v>
          </cell>
          <cell r="CR1472">
            <v>0</v>
          </cell>
          <cell r="CS1472">
            <v>0</v>
          </cell>
          <cell r="CT1472">
            <v>0</v>
          </cell>
          <cell r="CU1472">
            <v>0</v>
          </cell>
          <cell r="CV1472">
            <v>0</v>
          </cell>
          <cell r="CW1472">
            <v>0</v>
          </cell>
          <cell r="CX1472">
            <v>0</v>
          </cell>
          <cell r="CY1472">
            <v>0</v>
          </cell>
          <cell r="CZ1472">
            <v>0</v>
          </cell>
          <cell r="DA1472">
            <v>0</v>
          </cell>
          <cell r="DB1472">
            <v>0</v>
          </cell>
          <cell r="DC1472">
            <v>0</v>
          </cell>
          <cell r="DD1472">
            <v>7721.8949999999977</v>
          </cell>
          <cell r="DE1472">
            <v>0</v>
          </cell>
          <cell r="DG1472">
            <v>5375.8949999999977</v>
          </cell>
          <cell r="DI1472">
            <v>0</v>
          </cell>
          <cell r="DJ1472">
            <v>0</v>
          </cell>
          <cell r="DK1472">
            <v>0</v>
          </cell>
          <cell r="DL1472">
            <v>0</v>
          </cell>
        </row>
        <row r="1473">
          <cell r="A1473" t="str">
            <v>B12905-FIT-001</v>
          </cell>
          <cell r="B1473" t="str">
            <v>CARRELLO FISSO BOBINA METTITOP ROBOTIZZATO</v>
          </cell>
          <cell r="F1473">
            <v>9729.8200000000015</v>
          </cell>
          <cell r="H1473">
            <v>3891.9280000000008</v>
          </cell>
          <cell r="I1473">
            <v>0.6</v>
          </cell>
          <cell r="J1473" t="str">
            <v>BEMA-N</v>
          </cell>
          <cell r="K1473" t="str">
            <v>NEWZD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>
            <v>0</v>
          </cell>
          <cell r="AM1473">
            <v>0</v>
          </cell>
          <cell r="AN1473">
            <v>0</v>
          </cell>
          <cell r="AO1473">
            <v>0</v>
          </cell>
          <cell r="AP1473">
            <v>0</v>
          </cell>
          <cell r="AQ1473">
            <v>0</v>
          </cell>
          <cell r="AR1473">
            <v>0</v>
          </cell>
          <cell r="AS1473">
            <v>0</v>
          </cell>
          <cell r="AT1473">
            <v>0</v>
          </cell>
          <cell r="AU1473">
            <v>0</v>
          </cell>
          <cell r="AV1473">
            <v>2783.9280000000008</v>
          </cell>
          <cell r="AW1473">
            <v>144</v>
          </cell>
          <cell r="AX1473">
            <v>4</v>
          </cell>
          <cell r="AY1473">
            <v>0</v>
          </cell>
          <cell r="AZ1473">
            <v>0</v>
          </cell>
          <cell r="BA1473">
            <v>0</v>
          </cell>
          <cell r="BB1473">
            <v>0</v>
          </cell>
          <cell r="BC1473">
            <v>0</v>
          </cell>
          <cell r="BD1473">
            <v>0</v>
          </cell>
          <cell r="BE1473">
            <v>144</v>
          </cell>
          <cell r="BF1473">
            <v>4</v>
          </cell>
          <cell r="BG1473">
            <v>0</v>
          </cell>
          <cell r="BH1473">
            <v>0</v>
          </cell>
          <cell r="BI1473">
            <v>0</v>
          </cell>
          <cell r="BJ1473">
            <v>0</v>
          </cell>
          <cell r="BK1473">
            <v>152</v>
          </cell>
          <cell r="BL1473">
            <v>4</v>
          </cell>
          <cell r="BM1473">
            <v>0</v>
          </cell>
          <cell r="BN1473">
            <v>0</v>
          </cell>
          <cell r="BO1473">
            <v>260</v>
          </cell>
          <cell r="BP1473">
            <v>8</v>
          </cell>
          <cell r="BQ1473">
            <v>0</v>
          </cell>
          <cell r="BR1473">
            <v>0</v>
          </cell>
          <cell r="BS1473">
            <v>260</v>
          </cell>
          <cell r="BT1473">
            <v>8</v>
          </cell>
          <cell r="BU1473">
            <v>0</v>
          </cell>
          <cell r="BV1473">
            <v>0</v>
          </cell>
          <cell r="BW1473">
            <v>0</v>
          </cell>
          <cell r="BX1473">
            <v>0</v>
          </cell>
          <cell r="BY1473">
            <v>0</v>
          </cell>
          <cell r="BZ1473">
            <v>0</v>
          </cell>
          <cell r="CA1473">
            <v>148</v>
          </cell>
          <cell r="CB1473">
            <v>4</v>
          </cell>
          <cell r="CC1473">
            <v>0</v>
          </cell>
          <cell r="CD1473">
            <v>0</v>
          </cell>
          <cell r="CE1473">
            <v>0</v>
          </cell>
          <cell r="CF1473">
            <v>0</v>
          </cell>
          <cell r="CG1473">
            <v>0</v>
          </cell>
          <cell r="CH1473">
            <v>0</v>
          </cell>
          <cell r="CI1473">
            <v>0</v>
          </cell>
          <cell r="CJ1473">
            <v>0</v>
          </cell>
          <cell r="CK1473">
            <v>0</v>
          </cell>
          <cell r="CL1473">
            <v>0</v>
          </cell>
          <cell r="CM1473">
            <v>0</v>
          </cell>
          <cell r="CN1473">
            <v>0</v>
          </cell>
          <cell r="CO1473">
            <v>0</v>
          </cell>
          <cell r="CP1473">
            <v>0</v>
          </cell>
          <cell r="CQ1473">
            <v>0</v>
          </cell>
          <cell r="CR1473">
            <v>0</v>
          </cell>
          <cell r="CS1473">
            <v>0</v>
          </cell>
          <cell r="CT1473">
            <v>0</v>
          </cell>
          <cell r="CU1473">
            <v>0</v>
          </cell>
          <cell r="CV1473">
            <v>0</v>
          </cell>
          <cell r="CW1473">
            <v>0</v>
          </cell>
          <cell r="CX1473">
            <v>0</v>
          </cell>
          <cell r="CY1473">
            <v>0</v>
          </cell>
          <cell r="CZ1473">
            <v>0</v>
          </cell>
          <cell r="DA1473">
            <v>0</v>
          </cell>
          <cell r="DB1473">
            <v>0</v>
          </cell>
          <cell r="DC1473">
            <v>0</v>
          </cell>
          <cell r="DD1473">
            <v>3891.9280000000008</v>
          </cell>
          <cell r="DE1473">
            <v>0</v>
          </cell>
          <cell r="DG1473">
            <v>2783.9280000000008</v>
          </cell>
          <cell r="DI1473">
            <v>0</v>
          </cell>
          <cell r="DJ1473">
            <v>0</v>
          </cell>
          <cell r="DK1473">
            <v>0</v>
          </cell>
          <cell r="DL1473">
            <v>0</v>
          </cell>
        </row>
        <row r="1474">
          <cell r="A1474" t="str">
            <v>B12905-FIT-002</v>
          </cell>
          <cell r="B1474" t="str">
            <v>CARRELLO MOBILE CAMBIO BOBINA METTITOP ROBOTIZZATO [LINE]</v>
          </cell>
          <cell r="F1474">
            <v>49725.92074614064</v>
          </cell>
          <cell r="H1474">
            <v>19890.368298456258</v>
          </cell>
          <cell r="I1474">
            <v>0.6</v>
          </cell>
          <cell r="J1474" t="str">
            <v>BEMA-N</v>
          </cell>
          <cell r="K1474" t="str">
            <v>NEWZD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>
            <v>0</v>
          </cell>
          <cell r="AM1474">
            <v>0</v>
          </cell>
          <cell r="AN1474">
            <v>0</v>
          </cell>
          <cell r="AO1474">
            <v>0</v>
          </cell>
          <cell r="AP1474">
            <v>0</v>
          </cell>
          <cell r="AQ1474">
            <v>0</v>
          </cell>
          <cell r="AR1474">
            <v>0</v>
          </cell>
          <cell r="AS1474">
            <v>0</v>
          </cell>
          <cell r="AT1474">
            <v>0</v>
          </cell>
          <cell r="AU1474">
            <v>0</v>
          </cell>
          <cell r="AV1474">
            <v>17414.368298456258</v>
          </cell>
          <cell r="AW1474">
            <v>288</v>
          </cell>
          <cell r="AX1474">
            <v>8</v>
          </cell>
          <cell r="AY1474">
            <v>0</v>
          </cell>
          <cell r="AZ1474">
            <v>0</v>
          </cell>
          <cell r="BA1474">
            <v>0</v>
          </cell>
          <cell r="BB1474">
            <v>0</v>
          </cell>
          <cell r="BC1474">
            <v>0</v>
          </cell>
          <cell r="BD1474">
            <v>0</v>
          </cell>
          <cell r="BE1474">
            <v>288</v>
          </cell>
          <cell r="BF1474">
            <v>8</v>
          </cell>
          <cell r="BG1474">
            <v>0</v>
          </cell>
          <cell r="BH1474">
            <v>0</v>
          </cell>
          <cell r="BI1474">
            <v>0</v>
          </cell>
          <cell r="BJ1474">
            <v>0</v>
          </cell>
          <cell r="BK1474">
            <v>304</v>
          </cell>
          <cell r="BL1474">
            <v>8</v>
          </cell>
          <cell r="BM1474">
            <v>0</v>
          </cell>
          <cell r="BN1474">
            <v>0</v>
          </cell>
          <cell r="BO1474">
            <v>780</v>
          </cell>
          <cell r="BP1474">
            <v>24</v>
          </cell>
          <cell r="BQ1474">
            <v>0</v>
          </cell>
          <cell r="BR1474">
            <v>0</v>
          </cell>
          <cell r="BS1474">
            <v>520</v>
          </cell>
          <cell r="BT1474">
            <v>16</v>
          </cell>
          <cell r="BU1474">
            <v>0</v>
          </cell>
          <cell r="BV1474">
            <v>0</v>
          </cell>
          <cell r="BW1474">
            <v>0</v>
          </cell>
          <cell r="BX1474">
            <v>0</v>
          </cell>
          <cell r="BY1474">
            <v>0</v>
          </cell>
          <cell r="BZ1474">
            <v>0</v>
          </cell>
          <cell r="CA1474">
            <v>296</v>
          </cell>
          <cell r="CB1474">
            <v>8</v>
          </cell>
          <cell r="CC1474">
            <v>0</v>
          </cell>
          <cell r="CD1474">
            <v>0</v>
          </cell>
          <cell r="CE1474">
            <v>0</v>
          </cell>
          <cell r="CF1474">
            <v>0</v>
          </cell>
          <cell r="CG1474">
            <v>0</v>
          </cell>
          <cell r="CH1474">
            <v>0</v>
          </cell>
          <cell r="CI1474">
            <v>0</v>
          </cell>
          <cell r="CJ1474">
            <v>0</v>
          </cell>
          <cell r="CK1474">
            <v>0</v>
          </cell>
          <cell r="CL1474">
            <v>0</v>
          </cell>
          <cell r="CM1474">
            <v>0</v>
          </cell>
          <cell r="CN1474">
            <v>0</v>
          </cell>
          <cell r="CO1474">
            <v>0</v>
          </cell>
          <cell r="CP1474">
            <v>0</v>
          </cell>
          <cell r="CQ1474">
            <v>0</v>
          </cell>
          <cell r="CR1474">
            <v>0</v>
          </cell>
          <cell r="CS1474">
            <v>0</v>
          </cell>
          <cell r="CT1474">
            <v>0</v>
          </cell>
          <cell r="CU1474">
            <v>0</v>
          </cell>
          <cell r="CV1474">
            <v>0</v>
          </cell>
          <cell r="CW1474">
            <v>0</v>
          </cell>
          <cell r="CX1474">
            <v>0</v>
          </cell>
          <cell r="CY1474">
            <v>0</v>
          </cell>
          <cell r="CZ1474">
            <v>0</v>
          </cell>
          <cell r="DA1474">
            <v>0</v>
          </cell>
          <cell r="DB1474">
            <v>0</v>
          </cell>
          <cell r="DC1474">
            <v>0</v>
          </cell>
          <cell r="DD1474">
            <v>19890.368298456258</v>
          </cell>
          <cell r="DE1474">
            <v>0</v>
          </cell>
          <cell r="DG1474">
            <v>17414.368298456258</v>
          </cell>
          <cell r="DI1474">
            <v>0</v>
          </cell>
          <cell r="DJ1474">
            <v>0</v>
          </cell>
          <cell r="DK1474">
            <v>0</v>
          </cell>
          <cell r="DL1474">
            <v>0</v>
          </cell>
        </row>
        <row r="1475">
          <cell r="A1475" t="str">
            <v>B12905-FIT-003</v>
          </cell>
          <cell r="B1475" t="str">
            <v>CARRELLO MOBILE CAMBIO BOBINA METTITOP ROBOTIZZATO [SIDE]</v>
          </cell>
          <cell r="F1475">
            <v>45763.250000000007</v>
          </cell>
          <cell r="H1475">
            <v>18305.300000000003</v>
          </cell>
          <cell r="I1475">
            <v>0.6</v>
          </cell>
          <cell r="J1475" t="str">
            <v>BEMA-N</v>
          </cell>
          <cell r="K1475" t="str">
            <v>NEWZD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>
            <v>0</v>
          </cell>
          <cell r="AM1475">
            <v>0</v>
          </cell>
          <cell r="AN1475">
            <v>0</v>
          </cell>
          <cell r="AO1475">
            <v>0</v>
          </cell>
          <cell r="AP1475">
            <v>0</v>
          </cell>
          <cell r="AQ1475">
            <v>0</v>
          </cell>
          <cell r="AR1475">
            <v>0</v>
          </cell>
          <cell r="AS1475">
            <v>0</v>
          </cell>
          <cell r="AT1475">
            <v>0</v>
          </cell>
          <cell r="AU1475">
            <v>0</v>
          </cell>
          <cell r="AV1475">
            <v>15829.300000000001</v>
          </cell>
          <cell r="AW1475">
            <v>288</v>
          </cell>
          <cell r="AX1475">
            <v>8</v>
          </cell>
          <cell r="AY1475">
            <v>0</v>
          </cell>
          <cell r="AZ1475">
            <v>0</v>
          </cell>
          <cell r="BA1475">
            <v>0</v>
          </cell>
          <cell r="BB1475">
            <v>0</v>
          </cell>
          <cell r="BC1475">
            <v>0</v>
          </cell>
          <cell r="BD1475">
            <v>0</v>
          </cell>
          <cell r="BE1475">
            <v>288</v>
          </cell>
          <cell r="BF1475">
            <v>8</v>
          </cell>
          <cell r="BG1475">
            <v>0</v>
          </cell>
          <cell r="BH1475">
            <v>0</v>
          </cell>
          <cell r="BI1475">
            <v>0</v>
          </cell>
          <cell r="BJ1475">
            <v>0</v>
          </cell>
          <cell r="BK1475">
            <v>304</v>
          </cell>
          <cell r="BL1475">
            <v>8</v>
          </cell>
          <cell r="BM1475">
            <v>0</v>
          </cell>
          <cell r="BN1475">
            <v>0</v>
          </cell>
          <cell r="BO1475">
            <v>780</v>
          </cell>
          <cell r="BP1475">
            <v>24</v>
          </cell>
          <cell r="BQ1475">
            <v>0</v>
          </cell>
          <cell r="BR1475">
            <v>0</v>
          </cell>
          <cell r="BS1475">
            <v>520</v>
          </cell>
          <cell r="BT1475">
            <v>16</v>
          </cell>
          <cell r="BU1475">
            <v>0</v>
          </cell>
          <cell r="BV1475">
            <v>0</v>
          </cell>
          <cell r="BW1475">
            <v>0</v>
          </cell>
          <cell r="BX1475">
            <v>0</v>
          </cell>
          <cell r="BY1475">
            <v>0</v>
          </cell>
          <cell r="BZ1475">
            <v>0</v>
          </cell>
          <cell r="CA1475">
            <v>296</v>
          </cell>
          <cell r="CB1475">
            <v>8</v>
          </cell>
          <cell r="CC1475">
            <v>0</v>
          </cell>
          <cell r="CD1475">
            <v>0</v>
          </cell>
          <cell r="CE1475">
            <v>0</v>
          </cell>
          <cell r="CF1475">
            <v>0</v>
          </cell>
          <cell r="CG1475">
            <v>0</v>
          </cell>
          <cell r="CH1475">
            <v>0</v>
          </cell>
          <cell r="CI1475">
            <v>0</v>
          </cell>
          <cell r="CJ1475">
            <v>0</v>
          </cell>
          <cell r="CK1475">
            <v>0</v>
          </cell>
          <cell r="CL1475">
            <v>0</v>
          </cell>
          <cell r="CM1475">
            <v>0</v>
          </cell>
          <cell r="CN1475">
            <v>0</v>
          </cell>
          <cell r="CO1475">
            <v>0</v>
          </cell>
          <cell r="CP1475">
            <v>0</v>
          </cell>
          <cell r="CQ1475">
            <v>0</v>
          </cell>
          <cell r="CR1475">
            <v>0</v>
          </cell>
          <cell r="CS1475">
            <v>0</v>
          </cell>
          <cell r="CT1475">
            <v>0</v>
          </cell>
          <cell r="CU1475">
            <v>0</v>
          </cell>
          <cell r="CV1475">
            <v>0</v>
          </cell>
          <cell r="CW1475">
            <v>0</v>
          </cell>
          <cell r="CX1475">
            <v>0</v>
          </cell>
          <cell r="CY1475">
            <v>0</v>
          </cell>
          <cell r="CZ1475">
            <v>0</v>
          </cell>
          <cell r="DA1475">
            <v>0</v>
          </cell>
          <cell r="DB1475">
            <v>0</v>
          </cell>
          <cell r="DC1475">
            <v>0</v>
          </cell>
          <cell r="DD1475">
            <v>18305.300000000003</v>
          </cell>
          <cell r="DE1475">
            <v>0</v>
          </cell>
          <cell r="DG1475">
            <v>15829.300000000001</v>
          </cell>
          <cell r="DI1475">
            <v>0</v>
          </cell>
          <cell r="DJ1475">
            <v>0</v>
          </cell>
          <cell r="DK1475">
            <v>0</v>
          </cell>
          <cell r="DL1475">
            <v>0</v>
          </cell>
        </row>
        <row r="1476">
          <cell r="A1476" t="str">
            <v>B13000-FIT-001</v>
          </cell>
          <cell r="B1476" t="str">
            <v>BUCATORE 1 CARRELLO</v>
          </cell>
          <cell r="F1476">
            <v>58577.597375000005</v>
          </cell>
          <cell r="H1476">
            <v>23431.038950000002</v>
          </cell>
          <cell r="I1476">
            <v>0.6</v>
          </cell>
          <cell r="J1476" t="str">
            <v>BEMA-N</v>
          </cell>
          <cell r="K1476" t="str">
            <v>NEWZD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>
            <v>0</v>
          </cell>
          <cell r="AM1476">
            <v>0</v>
          </cell>
          <cell r="AN1476">
            <v>0</v>
          </cell>
          <cell r="AO1476">
            <v>0</v>
          </cell>
          <cell r="AP1476">
            <v>0</v>
          </cell>
          <cell r="AQ1476">
            <v>0</v>
          </cell>
          <cell r="AR1476">
            <v>0</v>
          </cell>
          <cell r="AS1476">
            <v>0</v>
          </cell>
          <cell r="AT1476">
            <v>0</v>
          </cell>
          <cell r="AU1476">
            <v>0</v>
          </cell>
          <cell r="AV1476">
            <v>18800.038950000002</v>
          </cell>
          <cell r="AW1476">
            <v>288</v>
          </cell>
          <cell r="AX1476">
            <v>8</v>
          </cell>
          <cell r="AY1476">
            <v>0</v>
          </cell>
          <cell r="AZ1476">
            <v>0</v>
          </cell>
          <cell r="BA1476">
            <v>0</v>
          </cell>
          <cell r="BB1476">
            <v>0</v>
          </cell>
          <cell r="BC1476">
            <v>0</v>
          </cell>
          <cell r="BD1476">
            <v>0</v>
          </cell>
          <cell r="BE1476">
            <v>288</v>
          </cell>
          <cell r="BF1476">
            <v>8</v>
          </cell>
          <cell r="BG1476">
            <v>0</v>
          </cell>
          <cell r="BH1476">
            <v>0</v>
          </cell>
          <cell r="BI1476">
            <v>0</v>
          </cell>
          <cell r="BJ1476">
            <v>0</v>
          </cell>
          <cell r="BK1476">
            <v>760</v>
          </cell>
          <cell r="BL1476">
            <v>20</v>
          </cell>
          <cell r="BM1476">
            <v>0</v>
          </cell>
          <cell r="BN1476">
            <v>0</v>
          </cell>
          <cell r="BO1476">
            <v>1625</v>
          </cell>
          <cell r="BP1476">
            <v>50</v>
          </cell>
          <cell r="BQ1476">
            <v>0</v>
          </cell>
          <cell r="BR1476">
            <v>0</v>
          </cell>
          <cell r="BS1476">
            <v>1300</v>
          </cell>
          <cell r="BT1476">
            <v>40</v>
          </cell>
          <cell r="BU1476">
            <v>0</v>
          </cell>
          <cell r="BV1476">
            <v>0</v>
          </cell>
          <cell r="BW1476">
            <v>0</v>
          </cell>
          <cell r="BX1476">
            <v>0</v>
          </cell>
          <cell r="BY1476">
            <v>0</v>
          </cell>
          <cell r="BZ1476">
            <v>0</v>
          </cell>
          <cell r="CA1476">
            <v>370</v>
          </cell>
          <cell r="CB1476">
            <v>10</v>
          </cell>
          <cell r="CC1476">
            <v>0</v>
          </cell>
          <cell r="CD1476">
            <v>0</v>
          </cell>
          <cell r="CE1476">
            <v>0</v>
          </cell>
          <cell r="CF1476">
            <v>0</v>
          </cell>
          <cell r="CG1476">
            <v>0</v>
          </cell>
          <cell r="CH1476">
            <v>0</v>
          </cell>
          <cell r="CI1476">
            <v>0</v>
          </cell>
          <cell r="CJ1476">
            <v>0</v>
          </cell>
          <cell r="CK1476">
            <v>0</v>
          </cell>
          <cell r="CL1476">
            <v>0</v>
          </cell>
          <cell r="CM1476">
            <v>0</v>
          </cell>
          <cell r="CN1476">
            <v>0</v>
          </cell>
          <cell r="CO1476">
            <v>0</v>
          </cell>
          <cell r="CP1476">
            <v>0</v>
          </cell>
          <cell r="CQ1476">
            <v>0</v>
          </cell>
          <cell r="CR1476">
            <v>0</v>
          </cell>
          <cell r="CS1476">
            <v>0</v>
          </cell>
          <cell r="CT1476">
            <v>0</v>
          </cell>
          <cell r="CU1476">
            <v>0</v>
          </cell>
          <cell r="CV1476">
            <v>0</v>
          </cell>
          <cell r="CW1476">
            <v>0</v>
          </cell>
          <cell r="CX1476">
            <v>0</v>
          </cell>
          <cell r="CY1476">
            <v>0</v>
          </cell>
          <cell r="CZ1476">
            <v>0</v>
          </cell>
          <cell r="DA1476">
            <v>0</v>
          </cell>
          <cell r="DB1476">
            <v>0</v>
          </cell>
          <cell r="DC1476">
            <v>0</v>
          </cell>
          <cell r="DD1476">
            <v>23431.038950000002</v>
          </cell>
          <cell r="DE1476">
            <v>0</v>
          </cell>
          <cell r="DG1476">
            <v>18252.465</v>
          </cell>
          <cell r="DI1476">
            <v>0.03</v>
          </cell>
          <cell r="DJ1476">
            <v>547.57394999999997</v>
          </cell>
          <cell r="DK1476">
            <v>2.3928804051309531E-2</v>
          </cell>
          <cell r="DL1476">
            <v>0</v>
          </cell>
        </row>
        <row r="1477">
          <cell r="A1477" t="str">
            <v>B13000-FIT-002</v>
          </cell>
          <cell r="B1477" t="str">
            <v>BUCATORE 2 CARRELLI</v>
          </cell>
          <cell r="F1477">
            <v>82575.816887499997</v>
          </cell>
          <cell r="H1477">
            <v>33030.326755000002</v>
          </cell>
          <cell r="I1477">
            <v>0.6</v>
          </cell>
          <cell r="J1477" t="str">
            <v>BEMA-N</v>
          </cell>
          <cell r="K1477" t="str">
            <v>NEWZD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>
            <v>0</v>
          </cell>
          <cell r="AM1477">
            <v>0</v>
          </cell>
          <cell r="AN1477">
            <v>0</v>
          </cell>
          <cell r="AO1477">
            <v>0</v>
          </cell>
          <cell r="AP1477">
            <v>0</v>
          </cell>
          <cell r="AQ1477">
            <v>0</v>
          </cell>
          <cell r="AR1477">
            <v>0</v>
          </cell>
          <cell r="AS1477">
            <v>0</v>
          </cell>
          <cell r="AT1477">
            <v>0</v>
          </cell>
          <cell r="AU1477">
            <v>0</v>
          </cell>
          <cell r="AV1477">
            <v>26255.326755000002</v>
          </cell>
          <cell r="AW1477">
            <v>360</v>
          </cell>
          <cell r="AX1477">
            <v>10</v>
          </cell>
          <cell r="AY1477">
            <v>0</v>
          </cell>
          <cell r="AZ1477">
            <v>0</v>
          </cell>
          <cell r="BA1477">
            <v>0</v>
          </cell>
          <cell r="BB1477">
            <v>0</v>
          </cell>
          <cell r="BC1477">
            <v>0</v>
          </cell>
          <cell r="BD1477">
            <v>0</v>
          </cell>
          <cell r="BE1477">
            <v>360</v>
          </cell>
          <cell r="BF1477">
            <v>10</v>
          </cell>
          <cell r="BG1477">
            <v>0</v>
          </cell>
          <cell r="BH1477">
            <v>0</v>
          </cell>
          <cell r="BI1477">
            <v>0</v>
          </cell>
          <cell r="BJ1477">
            <v>0</v>
          </cell>
          <cell r="BK1477">
            <v>950</v>
          </cell>
          <cell r="BL1477">
            <v>25</v>
          </cell>
          <cell r="BM1477">
            <v>0</v>
          </cell>
          <cell r="BN1477">
            <v>0</v>
          </cell>
          <cell r="BO1477">
            <v>2600</v>
          </cell>
          <cell r="BP1477">
            <v>80</v>
          </cell>
          <cell r="BQ1477">
            <v>0</v>
          </cell>
          <cell r="BR1477">
            <v>0</v>
          </cell>
          <cell r="BS1477">
            <v>1950</v>
          </cell>
          <cell r="BT1477">
            <v>60</v>
          </cell>
          <cell r="BU1477">
            <v>0</v>
          </cell>
          <cell r="BV1477">
            <v>0</v>
          </cell>
          <cell r="BW1477">
            <v>0</v>
          </cell>
          <cell r="BX1477">
            <v>0</v>
          </cell>
          <cell r="BY1477">
            <v>0</v>
          </cell>
          <cell r="BZ1477">
            <v>0</v>
          </cell>
          <cell r="CA1477">
            <v>555</v>
          </cell>
          <cell r="CB1477">
            <v>15</v>
          </cell>
          <cell r="CC1477">
            <v>0</v>
          </cell>
          <cell r="CD1477">
            <v>0</v>
          </cell>
          <cell r="CE1477">
            <v>0</v>
          </cell>
          <cell r="CF1477">
            <v>0</v>
          </cell>
          <cell r="CG1477">
            <v>0</v>
          </cell>
          <cell r="CH1477">
            <v>0</v>
          </cell>
          <cell r="CI1477">
            <v>0</v>
          </cell>
          <cell r="CJ1477">
            <v>0</v>
          </cell>
          <cell r="CK1477">
            <v>0</v>
          </cell>
          <cell r="CL1477">
            <v>0</v>
          </cell>
          <cell r="CM1477">
            <v>0</v>
          </cell>
          <cell r="CN1477">
            <v>0</v>
          </cell>
          <cell r="CO1477">
            <v>0</v>
          </cell>
          <cell r="CP1477">
            <v>0</v>
          </cell>
          <cell r="CQ1477">
            <v>0</v>
          </cell>
          <cell r="CR1477">
            <v>0</v>
          </cell>
          <cell r="CS1477">
            <v>0</v>
          </cell>
          <cell r="CT1477">
            <v>0</v>
          </cell>
          <cell r="CU1477">
            <v>0</v>
          </cell>
          <cell r="CV1477">
            <v>0</v>
          </cell>
          <cell r="CW1477">
            <v>0</v>
          </cell>
          <cell r="CX1477">
            <v>0</v>
          </cell>
          <cell r="CY1477">
            <v>0</v>
          </cell>
          <cell r="CZ1477">
            <v>0</v>
          </cell>
          <cell r="DA1477">
            <v>0</v>
          </cell>
          <cell r="DB1477">
            <v>0</v>
          </cell>
          <cell r="DC1477">
            <v>0</v>
          </cell>
          <cell r="DD1477">
            <v>33030.326755000002</v>
          </cell>
          <cell r="DE1477">
            <v>0</v>
          </cell>
          <cell r="DG1477">
            <v>25490.608500000002</v>
          </cell>
          <cell r="DI1477">
            <v>0.03</v>
          </cell>
          <cell r="DJ1477">
            <v>764.718255</v>
          </cell>
          <cell r="DK1477">
            <v>2.3700723170926714E-2</v>
          </cell>
          <cell r="DL1477">
            <v>0</v>
          </cell>
        </row>
        <row r="1478">
          <cell r="A1478" t="str">
            <v>B13200-FIT-001</v>
          </cell>
          <cell r="B1478" t="str">
            <v>BRACCIO FASCIATORE TURBO</v>
          </cell>
          <cell r="F1478">
            <v>10726.858462499998</v>
          </cell>
          <cell r="H1478">
            <v>4290.7433849999998</v>
          </cell>
          <cell r="I1478">
            <v>0.6</v>
          </cell>
          <cell r="J1478" t="str">
            <v>BEMA-N</v>
          </cell>
          <cell r="K1478" t="str">
            <v>NEWZD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>
            <v>0</v>
          </cell>
          <cell r="AM1478">
            <v>0</v>
          </cell>
          <cell r="AN1478">
            <v>0</v>
          </cell>
          <cell r="AO1478">
            <v>0</v>
          </cell>
          <cell r="AP1478">
            <v>0</v>
          </cell>
          <cell r="AQ1478">
            <v>0</v>
          </cell>
          <cell r="AR1478">
            <v>0</v>
          </cell>
          <cell r="AS1478">
            <v>0</v>
          </cell>
          <cell r="AT1478">
            <v>0</v>
          </cell>
          <cell r="AU1478">
            <v>0</v>
          </cell>
          <cell r="AV1478">
            <v>3900.7433850000002</v>
          </cell>
          <cell r="AW1478">
            <v>0</v>
          </cell>
          <cell r="AX1478">
            <v>0</v>
          </cell>
          <cell r="AY1478">
            <v>0</v>
          </cell>
          <cell r="AZ1478">
            <v>0</v>
          </cell>
          <cell r="BA1478">
            <v>0</v>
          </cell>
          <cell r="BB1478">
            <v>0</v>
          </cell>
          <cell r="BC1478">
            <v>0</v>
          </cell>
          <cell r="BD1478">
            <v>0</v>
          </cell>
          <cell r="BE1478">
            <v>0</v>
          </cell>
          <cell r="BF1478">
            <v>0</v>
          </cell>
          <cell r="BG1478">
            <v>0</v>
          </cell>
          <cell r="BH1478">
            <v>0</v>
          </cell>
          <cell r="BI1478">
            <v>0</v>
          </cell>
          <cell r="BJ1478">
            <v>0</v>
          </cell>
          <cell r="BK1478">
            <v>0</v>
          </cell>
          <cell r="BL1478">
            <v>0</v>
          </cell>
          <cell r="BM1478">
            <v>0</v>
          </cell>
          <cell r="BN1478">
            <v>0</v>
          </cell>
          <cell r="BO1478">
            <v>130</v>
          </cell>
          <cell r="BP1478">
            <v>4</v>
          </cell>
          <cell r="BQ1478">
            <v>0</v>
          </cell>
          <cell r="BR1478">
            <v>0</v>
          </cell>
          <cell r="BS1478">
            <v>260</v>
          </cell>
          <cell r="BT1478">
            <v>8</v>
          </cell>
          <cell r="BU1478">
            <v>0</v>
          </cell>
          <cell r="BV1478">
            <v>0</v>
          </cell>
          <cell r="BW1478">
            <v>0</v>
          </cell>
          <cell r="BX1478">
            <v>0</v>
          </cell>
          <cell r="BY1478">
            <v>0</v>
          </cell>
          <cell r="BZ1478">
            <v>0</v>
          </cell>
          <cell r="CA1478">
            <v>0</v>
          </cell>
          <cell r="CB1478">
            <v>0</v>
          </cell>
          <cell r="CC1478">
            <v>0</v>
          </cell>
          <cell r="CD1478">
            <v>0</v>
          </cell>
          <cell r="CE1478">
            <v>0</v>
          </cell>
          <cell r="CF1478">
            <v>0</v>
          </cell>
          <cell r="CG1478">
            <v>0</v>
          </cell>
          <cell r="CH1478">
            <v>0</v>
          </cell>
          <cell r="CI1478">
            <v>0</v>
          </cell>
          <cell r="CJ1478">
            <v>0</v>
          </cell>
          <cell r="CK1478">
            <v>0</v>
          </cell>
          <cell r="CL1478">
            <v>0</v>
          </cell>
          <cell r="CM1478">
            <v>0</v>
          </cell>
          <cell r="CN1478">
            <v>0</v>
          </cell>
          <cell r="CO1478">
            <v>0</v>
          </cell>
          <cell r="CP1478">
            <v>0</v>
          </cell>
          <cell r="CQ1478">
            <v>0</v>
          </cell>
          <cell r="CR1478">
            <v>0</v>
          </cell>
          <cell r="CS1478">
            <v>0</v>
          </cell>
          <cell r="CT1478">
            <v>0</v>
          </cell>
          <cell r="CU1478">
            <v>0</v>
          </cell>
          <cell r="CV1478">
            <v>0</v>
          </cell>
          <cell r="CW1478">
            <v>0</v>
          </cell>
          <cell r="CX1478">
            <v>0</v>
          </cell>
          <cell r="CY1478">
            <v>0</v>
          </cell>
          <cell r="CZ1478">
            <v>0</v>
          </cell>
          <cell r="DA1478">
            <v>0</v>
          </cell>
          <cell r="DB1478">
            <v>0</v>
          </cell>
          <cell r="DC1478">
            <v>0</v>
          </cell>
          <cell r="DD1478">
            <v>4290.7433849999998</v>
          </cell>
          <cell r="DE1478">
            <v>0</v>
          </cell>
          <cell r="DG1478">
            <v>3787.1295</v>
          </cell>
          <cell r="DI1478">
            <v>0.03</v>
          </cell>
          <cell r="DJ1478">
            <v>113.613885</v>
          </cell>
          <cell r="DK1478">
            <v>2.7199033451081656E-2</v>
          </cell>
          <cell r="DL1478">
            <v>0</v>
          </cell>
        </row>
        <row r="1479">
          <cell r="A1479" t="str">
            <v>B20121-LPK-LASER-ASSE-Z</v>
          </cell>
          <cell r="B1479" t="str">
            <v>LETTORE ALTEZZA PALLET CON LASER SCANNER CORSA 2500</v>
          </cell>
          <cell r="C1479" t="str">
            <v>PALLET HEIGHT READER WITH LASER SCANNER STROKE 2500</v>
          </cell>
          <cell r="F1479">
            <v>9144.2127659574489</v>
          </cell>
          <cell r="H1479">
            <v>4297.7800000000007</v>
          </cell>
          <cell r="I1479">
            <v>0.53</v>
          </cell>
          <cell r="J1479" t="str">
            <v>OK</v>
          </cell>
          <cell r="K1479" t="str">
            <v>NEWZD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>
            <v>0</v>
          </cell>
          <cell r="AM1479">
            <v>0</v>
          </cell>
          <cell r="AN1479">
            <v>0</v>
          </cell>
          <cell r="AO1479">
            <v>0</v>
          </cell>
          <cell r="AP1479">
            <v>0</v>
          </cell>
          <cell r="AQ1479">
            <v>0</v>
          </cell>
          <cell r="AR1479">
            <v>0</v>
          </cell>
          <cell r="AS1479">
            <v>0</v>
          </cell>
          <cell r="AT1479">
            <v>0</v>
          </cell>
          <cell r="AU1479">
            <v>0</v>
          </cell>
          <cell r="AV1479">
            <v>3237.78</v>
          </cell>
          <cell r="AW1479">
            <v>180</v>
          </cell>
          <cell r="AX1479">
            <v>5</v>
          </cell>
          <cell r="AY1479">
            <v>0</v>
          </cell>
          <cell r="AZ1479">
            <v>0</v>
          </cell>
          <cell r="BA1479">
            <v>0</v>
          </cell>
          <cell r="BB1479">
            <v>0</v>
          </cell>
          <cell r="BC1479">
            <v>0</v>
          </cell>
          <cell r="BD1479">
            <v>0</v>
          </cell>
          <cell r="BE1479">
            <v>180</v>
          </cell>
          <cell r="BF1479">
            <v>5</v>
          </cell>
          <cell r="BG1479">
            <v>0</v>
          </cell>
          <cell r="BH1479">
            <v>0</v>
          </cell>
          <cell r="BI1479">
            <v>0</v>
          </cell>
          <cell r="BJ1479">
            <v>0</v>
          </cell>
          <cell r="BK1479">
            <v>190</v>
          </cell>
          <cell r="BL1479">
            <v>5</v>
          </cell>
          <cell r="BM1479">
            <v>0</v>
          </cell>
          <cell r="BN1479">
            <v>0</v>
          </cell>
          <cell r="BO1479">
            <v>162.5</v>
          </cell>
          <cell r="BP1479">
            <v>5</v>
          </cell>
          <cell r="BQ1479">
            <v>0</v>
          </cell>
          <cell r="BR1479">
            <v>0</v>
          </cell>
          <cell r="BS1479">
            <v>162.5</v>
          </cell>
          <cell r="BT1479">
            <v>5</v>
          </cell>
          <cell r="BU1479">
            <v>0</v>
          </cell>
          <cell r="BV1479">
            <v>0</v>
          </cell>
          <cell r="BW1479">
            <v>0</v>
          </cell>
          <cell r="BX1479">
            <v>0</v>
          </cell>
          <cell r="BY1479">
            <v>0</v>
          </cell>
          <cell r="BZ1479">
            <v>0</v>
          </cell>
          <cell r="CA1479">
            <v>185</v>
          </cell>
          <cell r="CB1479">
            <v>5</v>
          </cell>
          <cell r="CC1479">
            <v>0</v>
          </cell>
          <cell r="CD1479">
            <v>0</v>
          </cell>
          <cell r="CE1479">
            <v>0</v>
          </cell>
          <cell r="CF1479">
            <v>0</v>
          </cell>
          <cell r="CG1479">
            <v>0</v>
          </cell>
          <cell r="CH1479">
            <v>0</v>
          </cell>
          <cell r="CI1479">
            <v>0</v>
          </cell>
          <cell r="CJ1479">
            <v>0</v>
          </cell>
          <cell r="CK1479">
            <v>0</v>
          </cell>
          <cell r="CL1479">
            <v>0</v>
          </cell>
          <cell r="CM1479">
            <v>0</v>
          </cell>
          <cell r="CN1479">
            <v>0</v>
          </cell>
          <cell r="CO1479">
            <v>0</v>
          </cell>
          <cell r="CP1479">
            <v>0</v>
          </cell>
          <cell r="CQ1479">
            <v>0</v>
          </cell>
          <cell r="CR1479">
            <v>0</v>
          </cell>
          <cell r="CS1479">
            <v>0</v>
          </cell>
          <cell r="CT1479">
            <v>0</v>
          </cell>
          <cell r="CU1479">
            <v>0</v>
          </cell>
          <cell r="CV1479">
            <v>0</v>
          </cell>
          <cell r="CW1479">
            <v>0</v>
          </cell>
          <cell r="CX1479">
            <v>0</v>
          </cell>
          <cell r="CY1479">
            <v>0</v>
          </cell>
          <cell r="CZ1479">
            <v>0</v>
          </cell>
          <cell r="DA1479">
            <v>0</v>
          </cell>
          <cell r="DB1479">
            <v>0</v>
          </cell>
          <cell r="DC1479">
            <v>0</v>
          </cell>
          <cell r="DD1479">
            <v>4297.7800000000007</v>
          </cell>
          <cell r="DE1479">
            <v>0</v>
          </cell>
          <cell r="DG1479">
            <v>3237.78</v>
          </cell>
          <cell r="DI1479">
            <v>0</v>
          </cell>
          <cell r="DJ1479">
            <v>0</v>
          </cell>
          <cell r="DK1479">
            <v>0</v>
          </cell>
          <cell r="DL1479">
            <v>0</v>
          </cell>
        </row>
        <row r="1480">
          <cell r="A1480" t="str">
            <v>B20314CTRL-PAL</v>
          </cell>
          <cell r="B1480" t="str">
            <v>CONTROLLO ASSI PALLET</v>
          </cell>
          <cell r="F1480">
            <v>2472.7170769829236</v>
          </cell>
          <cell r="H1480">
            <v>1162.177026181974</v>
          </cell>
          <cell r="I1480">
            <v>0.53</v>
          </cell>
          <cell r="J1480" t="str">
            <v>OK</v>
          </cell>
          <cell r="K1480" t="str">
            <v>PCZZD</v>
          </cell>
          <cell r="L1480">
            <v>0.80533747785607546</v>
          </cell>
          <cell r="M1480">
            <v>2.28163052298649E-2</v>
          </cell>
          <cell r="N1480">
            <v>0</v>
          </cell>
          <cell r="O1480">
            <v>0</v>
          </cell>
          <cell r="P1480">
            <v>0</v>
          </cell>
          <cell r="Q1480">
            <v>7.8601983222166202E-3</v>
          </cell>
          <cell r="R1480">
            <v>0</v>
          </cell>
          <cell r="S1480">
            <v>0</v>
          </cell>
          <cell r="T1480">
            <v>1.7030429698136011E-2</v>
          </cell>
          <cell r="U1480">
            <v>0</v>
          </cell>
          <cell r="V1480">
            <v>9.3941947518408009E-2</v>
          </cell>
          <cell r="W1480">
            <v>0</v>
          </cell>
          <cell r="X1480">
            <v>3.3605797638145495E-2</v>
          </cell>
          <cell r="Y1480">
            <v>0</v>
          </cell>
          <cell r="Z1480">
            <v>0</v>
          </cell>
          <cell r="AA1480">
            <v>0</v>
          </cell>
          <cell r="AB1480">
            <v>1.9407843737153568E-2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>
            <v>0</v>
          </cell>
          <cell r="AM1480">
            <v>0</v>
          </cell>
          <cell r="AN1480">
            <v>0</v>
          </cell>
          <cell r="AO1480">
            <v>0</v>
          </cell>
          <cell r="AP1480">
            <v>0</v>
          </cell>
          <cell r="AQ1480">
            <v>0</v>
          </cell>
          <cell r="AR1480">
            <v>0</v>
          </cell>
          <cell r="AS1480">
            <v>0</v>
          </cell>
          <cell r="AT1480">
            <v>0</v>
          </cell>
          <cell r="AU1480">
            <v>0</v>
          </cell>
          <cell r="AV1480">
            <v>935.94471508766514</v>
          </cell>
          <cell r="AW1480">
            <v>26.516585760504611</v>
          </cell>
          <cell r="AX1480">
            <v>0.73657182668068366</v>
          </cell>
          <cell r="AY1480">
            <v>0</v>
          </cell>
          <cell r="AZ1480">
            <v>0</v>
          </cell>
          <cell r="BA1480">
            <v>0</v>
          </cell>
          <cell r="BB1480">
            <v>0</v>
          </cell>
          <cell r="BC1480">
            <v>0</v>
          </cell>
          <cell r="BD1480">
            <v>0</v>
          </cell>
          <cell r="BE1480">
            <v>9.1349419113142538</v>
          </cell>
          <cell r="BF1480">
            <v>0.25374838642539593</v>
          </cell>
          <cell r="BG1480">
            <v>0</v>
          </cell>
          <cell r="BH1480">
            <v>0</v>
          </cell>
          <cell r="BI1480">
            <v>0</v>
          </cell>
          <cell r="BJ1480">
            <v>0</v>
          </cell>
          <cell r="BK1480">
            <v>19.792374141180883</v>
          </cell>
          <cell r="BL1480">
            <v>0.52085195108370741</v>
          </cell>
          <cell r="BM1480">
            <v>0</v>
          </cell>
          <cell r="BN1480">
            <v>0</v>
          </cell>
          <cell r="BO1480">
            <v>109.1771732006865</v>
          </cell>
          <cell r="BP1480">
            <v>3.3592976369441998</v>
          </cell>
          <cell r="BQ1480">
            <v>0</v>
          </cell>
          <cell r="BR1480">
            <v>0</v>
          </cell>
          <cell r="BS1480">
            <v>39.055885961573139</v>
          </cell>
          <cell r="BT1480">
            <v>1.2017195680484043</v>
          </cell>
          <cell r="BU1480">
            <v>0</v>
          </cell>
          <cell r="BV1480">
            <v>0</v>
          </cell>
          <cell r="BW1480">
            <v>0</v>
          </cell>
          <cell r="BX1480">
            <v>0</v>
          </cell>
          <cell r="BY1480">
            <v>0</v>
          </cell>
          <cell r="BZ1480">
            <v>0</v>
          </cell>
          <cell r="CA1480">
            <v>22.555350119049585</v>
          </cell>
          <cell r="CB1480">
            <v>0.60960405727161038</v>
          </cell>
          <cell r="CC1480">
            <v>0</v>
          </cell>
          <cell r="CD1480">
            <v>0</v>
          </cell>
          <cell r="CE1480">
            <v>0</v>
          </cell>
          <cell r="CF1480">
            <v>0</v>
          </cell>
          <cell r="CG1480">
            <v>0</v>
          </cell>
          <cell r="CH1480">
            <v>0</v>
          </cell>
          <cell r="CI1480">
            <v>0</v>
          </cell>
          <cell r="CJ1480">
            <v>0</v>
          </cell>
          <cell r="CK1480">
            <v>0</v>
          </cell>
          <cell r="CL1480">
            <v>0</v>
          </cell>
          <cell r="CM1480">
            <v>0</v>
          </cell>
          <cell r="CN1480">
            <v>0</v>
          </cell>
          <cell r="CO1480">
            <v>0</v>
          </cell>
          <cell r="CP1480">
            <v>0</v>
          </cell>
          <cell r="CQ1480">
            <v>0</v>
          </cell>
          <cell r="CR1480">
            <v>0</v>
          </cell>
          <cell r="CS1480">
            <v>0</v>
          </cell>
          <cell r="CT1480">
            <v>0</v>
          </cell>
          <cell r="CU1480">
            <v>0</v>
          </cell>
          <cell r="CV1480">
            <v>0</v>
          </cell>
          <cell r="CW1480">
            <v>0</v>
          </cell>
          <cell r="CX1480">
            <v>0</v>
          </cell>
          <cell r="CY1480">
            <v>0</v>
          </cell>
          <cell r="CZ1480">
            <v>0</v>
          </cell>
          <cell r="DA1480">
            <v>0</v>
          </cell>
          <cell r="DB1480">
            <v>0</v>
          </cell>
          <cell r="DC1480">
            <v>0</v>
          </cell>
          <cell r="DD1480">
            <v>1162.177026181974</v>
          </cell>
          <cell r="DE1480">
            <v>0</v>
          </cell>
          <cell r="DG1480">
            <v>1135.1716911131989</v>
          </cell>
          <cell r="DH1480">
            <v>0.79298827012069595</v>
          </cell>
          <cell r="DI1480">
            <v>0.03</v>
          </cell>
          <cell r="DJ1480">
            <v>27.005335068775214</v>
          </cell>
          <cell r="DK1480">
            <v>2.3789648103620876E-2</v>
          </cell>
          <cell r="DL1480">
            <v>0</v>
          </cell>
        </row>
        <row r="1481">
          <cell r="A1481" t="str">
            <v>B20314-CTRL-PAL-D</v>
          </cell>
          <cell r="B1481" t="str">
            <v>CTRL ASSI LONGITUDINALI E LUCI DI INFORCAMENTO</v>
          </cell>
          <cell r="F1481">
            <v>4032.5255163846814</v>
          </cell>
          <cell r="H1481">
            <v>1895.2869927008001</v>
          </cell>
          <cell r="I1481">
            <v>0.53</v>
          </cell>
          <cell r="J1481" t="str">
            <v>OK</v>
          </cell>
          <cell r="K1481" t="str">
            <v>NEWZD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>
            <v>0</v>
          </cell>
          <cell r="AM1481">
            <v>0</v>
          </cell>
          <cell r="AN1481">
            <v>0</v>
          </cell>
          <cell r="AO1481">
            <v>0</v>
          </cell>
          <cell r="AP1481">
            <v>0</v>
          </cell>
          <cell r="AQ1481">
            <v>0</v>
          </cell>
          <cell r="AR1481">
            <v>0</v>
          </cell>
          <cell r="AS1481">
            <v>0</v>
          </cell>
          <cell r="AT1481">
            <v>0</v>
          </cell>
          <cell r="AU1481">
            <v>0</v>
          </cell>
          <cell r="AV1481">
            <v>1198.0369927008001</v>
          </cell>
          <cell r="AW1481">
            <v>144</v>
          </cell>
          <cell r="AX1481">
            <v>4</v>
          </cell>
          <cell r="AY1481">
            <v>0</v>
          </cell>
          <cell r="AZ1481">
            <v>0</v>
          </cell>
          <cell r="BA1481">
            <v>0</v>
          </cell>
          <cell r="BB1481">
            <v>0</v>
          </cell>
          <cell r="BC1481">
            <v>0</v>
          </cell>
          <cell r="BD1481">
            <v>0</v>
          </cell>
          <cell r="BE1481">
            <v>36</v>
          </cell>
          <cell r="BF1481">
            <v>1</v>
          </cell>
          <cell r="BG1481">
            <v>0</v>
          </cell>
          <cell r="BH1481">
            <v>0</v>
          </cell>
          <cell r="BI1481">
            <v>0</v>
          </cell>
          <cell r="BJ1481">
            <v>0</v>
          </cell>
          <cell r="BK1481">
            <v>76</v>
          </cell>
          <cell r="BL1481">
            <v>2</v>
          </cell>
          <cell r="BM1481">
            <v>0</v>
          </cell>
          <cell r="BN1481">
            <v>0</v>
          </cell>
          <cell r="BO1481">
            <v>130</v>
          </cell>
          <cell r="BP1481">
            <v>4</v>
          </cell>
          <cell r="BQ1481">
            <v>0</v>
          </cell>
          <cell r="BR1481">
            <v>0</v>
          </cell>
          <cell r="BS1481">
            <v>237.25</v>
          </cell>
          <cell r="BT1481">
            <v>7.3</v>
          </cell>
          <cell r="BU1481">
            <v>0</v>
          </cell>
          <cell r="BV1481">
            <v>0</v>
          </cell>
          <cell r="BW1481">
            <v>0</v>
          </cell>
          <cell r="BX1481">
            <v>0</v>
          </cell>
          <cell r="BY1481">
            <v>0</v>
          </cell>
          <cell r="BZ1481">
            <v>0</v>
          </cell>
          <cell r="CA1481">
            <v>74</v>
          </cell>
          <cell r="CB1481">
            <v>2</v>
          </cell>
          <cell r="CC1481">
            <v>0</v>
          </cell>
          <cell r="CD1481">
            <v>0</v>
          </cell>
          <cell r="CE1481">
            <v>0</v>
          </cell>
          <cell r="CF1481">
            <v>0</v>
          </cell>
          <cell r="CG1481">
            <v>0</v>
          </cell>
          <cell r="CH1481">
            <v>0</v>
          </cell>
          <cell r="CI1481">
            <v>0</v>
          </cell>
          <cell r="CJ1481">
            <v>0</v>
          </cell>
          <cell r="CK1481">
            <v>0</v>
          </cell>
          <cell r="CL1481">
            <v>0</v>
          </cell>
          <cell r="CM1481">
            <v>0</v>
          </cell>
          <cell r="CN1481">
            <v>0</v>
          </cell>
          <cell r="CO1481">
            <v>0</v>
          </cell>
          <cell r="CP1481">
            <v>0</v>
          </cell>
          <cell r="CQ1481">
            <v>0</v>
          </cell>
          <cell r="CR1481">
            <v>0</v>
          </cell>
          <cell r="CS1481">
            <v>0</v>
          </cell>
          <cell r="CT1481">
            <v>0</v>
          </cell>
          <cell r="CU1481">
            <v>0</v>
          </cell>
          <cell r="CV1481">
            <v>0</v>
          </cell>
          <cell r="CW1481">
            <v>0</v>
          </cell>
          <cell r="CX1481">
            <v>0</v>
          </cell>
          <cell r="CY1481">
            <v>0</v>
          </cell>
          <cell r="CZ1481">
            <v>0</v>
          </cell>
          <cell r="DA1481">
            <v>0</v>
          </cell>
          <cell r="DB1481">
            <v>0</v>
          </cell>
          <cell r="DC1481">
            <v>0</v>
          </cell>
          <cell r="DD1481">
            <v>1895.2869927008001</v>
          </cell>
          <cell r="DE1481">
            <v>0</v>
          </cell>
          <cell r="DG1481">
            <v>1163.14271136</v>
          </cell>
          <cell r="DI1481">
            <v>0.03</v>
          </cell>
          <cell r="DJ1481">
            <v>34.894281340799999</v>
          </cell>
          <cell r="DK1481">
            <v>1.8756406175818269E-2</v>
          </cell>
          <cell r="DL1481">
            <v>0</v>
          </cell>
        </row>
        <row r="1482">
          <cell r="A1482" t="str">
            <v>B20314-CTRL-PAL-E</v>
          </cell>
          <cell r="B1482" t="str">
            <v>CTRL ASSI TRASVERSALI &amp; LUCE INFORCAMENTO LATERALE</v>
          </cell>
          <cell r="F1482">
            <v>5268.2696322059592</v>
          </cell>
          <cell r="H1482">
            <v>2476.0867271368006</v>
          </cell>
          <cell r="I1482">
            <v>0.53</v>
          </cell>
          <cell r="J1482" t="str">
            <v>OK</v>
          </cell>
          <cell r="K1482" t="str">
            <v>NEWZD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>
            <v>0</v>
          </cell>
          <cell r="AM1482">
            <v>0</v>
          </cell>
          <cell r="AN1482">
            <v>0</v>
          </cell>
          <cell r="AO1482">
            <v>0</v>
          </cell>
          <cell r="AP1482">
            <v>0</v>
          </cell>
          <cell r="AQ1482">
            <v>0</v>
          </cell>
          <cell r="AR1482">
            <v>0</v>
          </cell>
          <cell r="AS1482">
            <v>0</v>
          </cell>
          <cell r="AT1482">
            <v>0</v>
          </cell>
          <cell r="AU1482">
            <v>0</v>
          </cell>
          <cell r="AV1482">
            <v>1713.8367271368006</v>
          </cell>
          <cell r="AW1482">
            <v>144</v>
          </cell>
          <cell r="AX1482">
            <v>4</v>
          </cell>
          <cell r="AY1482">
            <v>0</v>
          </cell>
          <cell r="AZ1482">
            <v>0</v>
          </cell>
          <cell r="BA1482">
            <v>0</v>
          </cell>
          <cell r="BB1482">
            <v>0</v>
          </cell>
          <cell r="BC1482">
            <v>0</v>
          </cell>
          <cell r="BD1482">
            <v>0</v>
          </cell>
          <cell r="BE1482">
            <v>36</v>
          </cell>
          <cell r="BF1482">
            <v>1</v>
          </cell>
          <cell r="BG1482">
            <v>0</v>
          </cell>
          <cell r="BH1482">
            <v>0</v>
          </cell>
          <cell r="BI1482">
            <v>0</v>
          </cell>
          <cell r="BJ1482">
            <v>0</v>
          </cell>
          <cell r="BK1482">
            <v>76</v>
          </cell>
          <cell r="BL1482">
            <v>2</v>
          </cell>
          <cell r="BM1482">
            <v>0</v>
          </cell>
          <cell r="BN1482">
            <v>0</v>
          </cell>
          <cell r="BO1482">
            <v>195</v>
          </cell>
          <cell r="BP1482">
            <v>6</v>
          </cell>
          <cell r="BQ1482">
            <v>0</v>
          </cell>
          <cell r="BR1482">
            <v>0</v>
          </cell>
          <cell r="BS1482">
            <v>237.25</v>
          </cell>
          <cell r="BT1482">
            <v>7.3</v>
          </cell>
          <cell r="BU1482">
            <v>0</v>
          </cell>
          <cell r="BV1482">
            <v>0</v>
          </cell>
          <cell r="BW1482">
            <v>0</v>
          </cell>
          <cell r="BX1482">
            <v>0</v>
          </cell>
          <cell r="BY1482">
            <v>0</v>
          </cell>
          <cell r="BZ1482">
            <v>0</v>
          </cell>
          <cell r="CA1482">
            <v>74</v>
          </cell>
          <cell r="CB1482">
            <v>2</v>
          </cell>
          <cell r="CC1482">
            <v>0</v>
          </cell>
          <cell r="CD1482">
            <v>0</v>
          </cell>
          <cell r="CE1482">
            <v>0</v>
          </cell>
          <cell r="CF1482">
            <v>0</v>
          </cell>
          <cell r="CG1482">
            <v>0</v>
          </cell>
          <cell r="CH1482">
            <v>0</v>
          </cell>
          <cell r="CI1482">
            <v>0</v>
          </cell>
          <cell r="CJ1482">
            <v>0</v>
          </cell>
          <cell r="CK1482">
            <v>0</v>
          </cell>
          <cell r="CL1482">
            <v>0</v>
          </cell>
          <cell r="CM1482">
            <v>0</v>
          </cell>
          <cell r="CN1482">
            <v>0</v>
          </cell>
          <cell r="CO1482">
            <v>0</v>
          </cell>
          <cell r="CP1482">
            <v>0</v>
          </cell>
          <cell r="CQ1482">
            <v>0</v>
          </cell>
          <cell r="CR1482">
            <v>0</v>
          </cell>
          <cell r="CS1482">
            <v>0</v>
          </cell>
          <cell r="CT1482">
            <v>0</v>
          </cell>
          <cell r="CU1482">
            <v>0</v>
          </cell>
          <cell r="CV1482">
            <v>0</v>
          </cell>
          <cell r="CW1482">
            <v>0</v>
          </cell>
          <cell r="CX1482">
            <v>0</v>
          </cell>
          <cell r="CY1482">
            <v>0</v>
          </cell>
          <cell r="CZ1482">
            <v>0</v>
          </cell>
          <cell r="DA1482">
            <v>0</v>
          </cell>
          <cell r="DB1482">
            <v>0</v>
          </cell>
          <cell r="DC1482">
            <v>0</v>
          </cell>
          <cell r="DD1482">
            <v>2476.0867271368006</v>
          </cell>
          <cell r="DE1482">
            <v>0</v>
          </cell>
          <cell r="DG1482">
            <v>1663.9191525600006</v>
          </cell>
          <cell r="DI1482">
            <v>0.03</v>
          </cell>
          <cell r="DJ1482">
            <v>49.917574576800014</v>
          </cell>
          <cell r="DK1482">
            <v>2.0574647288763404E-2</v>
          </cell>
          <cell r="DL1482">
            <v>0</v>
          </cell>
        </row>
        <row r="1483">
          <cell r="A1483" t="str">
            <v>B20314-FIT-010</v>
          </cell>
          <cell r="B1483" t="str">
            <v>PESTABILE RULLIERA R1000</v>
          </cell>
          <cell r="C1483" t="str">
            <v>WALKING SECTION FOR ROLLER CONVEYOR R1000</v>
          </cell>
          <cell r="F1483">
            <v>1267.127659574468</v>
          </cell>
          <cell r="H1483">
            <v>595.54999999999995</v>
          </cell>
          <cell r="I1483">
            <v>0.53</v>
          </cell>
          <cell r="J1483" t="str">
            <v>BEMA-N</v>
          </cell>
          <cell r="K1483" t="str">
            <v>NEWZD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>
            <v>0</v>
          </cell>
          <cell r="AM1483">
            <v>0</v>
          </cell>
          <cell r="AN1483">
            <v>0</v>
          </cell>
          <cell r="AO1483">
            <v>0</v>
          </cell>
          <cell r="AP1483">
            <v>0</v>
          </cell>
          <cell r="AQ1483">
            <v>0</v>
          </cell>
          <cell r="AR1483">
            <v>0</v>
          </cell>
          <cell r="AS1483">
            <v>0</v>
          </cell>
          <cell r="AT1483">
            <v>0</v>
          </cell>
          <cell r="AU1483">
            <v>0</v>
          </cell>
          <cell r="AV1483">
            <v>525.29999999999995</v>
          </cell>
          <cell r="AW1483">
            <v>54</v>
          </cell>
          <cell r="AX1483">
            <v>1.5</v>
          </cell>
          <cell r="AY1483">
            <v>0</v>
          </cell>
          <cell r="AZ1483">
            <v>0</v>
          </cell>
          <cell r="BA1483">
            <v>0</v>
          </cell>
          <cell r="BB1483">
            <v>0</v>
          </cell>
          <cell r="BC1483">
            <v>0</v>
          </cell>
          <cell r="BD1483">
            <v>0</v>
          </cell>
          <cell r="BE1483">
            <v>0</v>
          </cell>
          <cell r="BF1483">
            <v>0</v>
          </cell>
          <cell r="BG1483">
            <v>0</v>
          </cell>
          <cell r="BH1483">
            <v>0</v>
          </cell>
          <cell r="BI1483">
            <v>0</v>
          </cell>
          <cell r="BJ1483">
            <v>0</v>
          </cell>
          <cell r="BK1483">
            <v>0</v>
          </cell>
          <cell r="BL1483">
            <v>0</v>
          </cell>
          <cell r="BM1483">
            <v>0</v>
          </cell>
          <cell r="BN1483">
            <v>0</v>
          </cell>
          <cell r="BO1483">
            <v>16.25</v>
          </cell>
          <cell r="BP1483">
            <v>0.5</v>
          </cell>
          <cell r="BQ1483">
            <v>0</v>
          </cell>
          <cell r="BR1483">
            <v>0</v>
          </cell>
          <cell r="BS1483">
            <v>0</v>
          </cell>
          <cell r="BT1483">
            <v>0</v>
          </cell>
          <cell r="BU1483">
            <v>0</v>
          </cell>
          <cell r="BV1483">
            <v>0</v>
          </cell>
          <cell r="BW1483">
            <v>0</v>
          </cell>
          <cell r="BX1483">
            <v>0</v>
          </cell>
          <cell r="BY1483">
            <v>0</v>
          </cell>
          <cell r="BZ1483">
            <v>0</v>
          </cell>
          <cell r="CA1483">
            <v>0</v>
          </cell>
          <cell r="CB1483">
            <v>0</v>
          </cell>
          <cell r="CC1483">
            <v>0</v>
          </cell>
          <cell r="CD1483">
            <v>0</v>
          </cell>
          <cell r="CE1483">
            <v>0</v>
          </cell>
          <cell r="CF1483">
            <v>0</v>
          </cell>
          <cell r="CG1483">
            <v>0</v>
          </cell>
          <cell r="CH1483">
            <v>0</v>
          </cell>
          <cell r="CI1483">
            <v>0</v>
          </cell>
          <cell r="CJ1483">
            <v>0</v>
          </cell>
          <cell r="CK1483">
            <v>0</v>
          </cell>
          <cell r="CL1483">
            <v>0</v>
          </cell>
          <cell r="CM1483">
            <v>0</v>
          </cell>
          <cell r="CN1483">
            <v>0</v>
          </cell>
          <cell r="CO1483">
            <v>0</v>
          </cell>
          <cell r="CP1483">
            <v>0</v>
          </cell>
          <cell r="CQ1483">
            <v>0</v>
          </cell>
          <cell r="CR1483">
            <v>0</v>
          </cell>
          <cell r="CS1483">
            <v>0</v>
          </cell>
          <cell r="CT1483">
            <v>0</v>
          </cell>
          <cell r="CU1483">
            <v>0</v>
          </cell>
          <cell r="CV1483">
            <v>0</v>
          </cell>
          <cell r="CW1483">
            <v>0</v>
          </cell>
          <cell r="CX1483">
            <v>0</v>
          </cell>
          <cell r="CY1483">
            <v>0</v>
          </cell>
          <cell r="CZ1483">
            <v>0</v>
          </cell>
          <cell r="DA1483">
            <v>0</v>
          </cell>
          <cell r="DB1483">
            <v>0</v>
          </cell>
          <cell r="DC1483">
            <v>0</v>
          </cell>
          <cell r="DD1483">
            <v>595.54999999999995</v>
          </cell>
          <cell r="DE1483">
            <v>0</v>
          </cell>
          <cell r="DG1483">
            <v>510</v>
          </cell>
          <cell r="DI1483">
            <v>0.03</v>
          </cell>
          <cell r="DJ1483">
            <v>15.299999999999999</v>
          </cell>
          <cell r="DK1483">
            <v>2.6367944851357173E-2</v>
          </cell>
          <cell r="DL1483">
            <v>0</v>
          </cell>
        </row>
        <row r="1484">
          <cell r="A1484" t="str">
            <v>B20314-FIT-012</v>
          </cell>
          <cell r="B1484" t="str">
            <v>PESTABILE RULLIERA R1200</v>
          </cell>
          <cell r="C1484" t="str">
            <v>WALKING SECTION FOR ROLLER CONVEYOR R1200</v>
          </cell>
          <cell r="F1484">
            <v>1354.7872340425533</v>
          </cell>
          <cell r="H1484">
            <v>636.75</v>
          </cell>
          <cell r="I1484">
            <v>0.53</v>
          </cell>
          <cell r="J1484" t="str">
            <v>BEMA-N</v>
          </cell>
          <cell r="K1484" t="str">
            <v>NEWZD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>
            <v>0</v>
          </cell>
          <cell r="AM1484">
            <v>0</v>
          </cell>
          <cell r="AN1484">
            <v>0</v>
          </cell>
          <cell r="AO1484">
            <v>0</v>
          </cell>
          <cell r="AP1484">
            <v>0</v>
          </cell>
          <cell r="AQ1484">
            <v>0</v>
          </cell>
          <cell r="AR1484">
            <v>0</v>
          </cell>
          <cell r="AS1484">
            <v>0</v>
          </cell>
          <cell r="AT1484">
            <v>0</v>
          </cell>
          <cell r="AU1484">
            <v>0</v>
          </cell>
          <cell r="AV1484">
            <v>566.5</v>
          </cell>
          <cell r="AW1484">
            <v>54</v>
          </cell>
          <cell r="AX1484">
            <v>1.5</v>
          </cell>
          <cell r="AY1484">
            <v>0</v>
          </cell>
          <cell r="AZ1484">
            <v>0</v>
          </cell>
          <cell r="BA1484">
            <v>0</v>
          </cell>
          <cell r="BB1484">
            <v>0</v>
          </cell>
          <cell r="BC1484">
            <v>0</v>
          </cell>
          <cell r="BD1484">
            <v>0</v>
          </cell>
          <cell r="BE1484">
            <v>0</v>
          </cell>
          <cell r="BF1484">
            <v>0</v>
          </cell>
          <cell r="BG1484">
            <v>0</v>
          </cell>
          <cell r="BH1484">
            <v>0</v>
          </cell>
          <cell r="BI1484">
            <v>0</v>
          </cell>
          <cell r="BJ1484">
            <v>0</v>
          </cell>
          <cell r="BK1484">
            <v>0</v>
          </cell>
          <cell r="BL1484">
            <v>0</v>
          </cell>
          <cell r="BM1484">
            <v>0</v>
          </cell>
          <cell r="BN1484">
            <v>0</v>
          </cell>
          <cell r="BO1484">
            <v>16.25</v>
          </cell>
          <cell r="BP1484">
            <v>0.5</v>
          </cell>
          <cell r="BQ1484">
            <v>0</v>
          </cell>
          <cell r="BR1484">
            <v>0</v>
          </cell>
          <cell r="BS1484">
            <v>0</v>
          </cell>
          <cell r="BT1484">
            <v>0</v>
          </cell>
          <cell r="BU1484">
            <v>0</v>
          </cell>
          <cell r="BV1484">
            <v>0</v>
          </cell>
          <cell r="BW1484">
            <v>0</v>
          </cell>
          <cell r="BX1484">
            <v>0</v>
          </cell>
          <cell r="BY1484">
            <v>0</v>
          </cell>
          <cell r="BZ1484">
            <v>0</v>
          </cell>
          <cell r="CA1484">
            <v>0</v>
          </cell>
          <cell r="CB1484">
            <v>0</v>
          </cell>
          <cell r="CC1484">
            <v>0</v>
          </cell>
          <cell r="CD1484">
            <v>0</v>
          </cell>
          <cell r="CE1484">
            <v>0</v>
          </cell>
          <cell r="CF1484">
            <v>0</v>
          </cell>
          <cell r="CG1484">
            <v>0</v>
          </cell>
          <cell r="CH1484">
            <v>0</v>
          </cell>
          <cell r="CI1484">
            <v>0</v>
          </cell>
          <cell r="CJ1484">
            <v>0</v>
          </cell>
          <cell r="CK1484">
            <v>0</v>
          </cell>
          <cell r="CL1484">
            <v>0</v>
          </cell>
          <cell r="CM1484">
            <v>0</v>
          </cell>
          <cell r="CN1484">
            <v>0</v>
          </cell>
          <cell r="CO1484">
            <v>0</v>
          </cell>
          <cell r="CP1484">
            <v>0</v>
          </cell>
          <cell r="CQ1484">
            <v>0</v>
          </cell>
          <cell r="CR1484">
            <v>0</v>
          </cell>
          <cell r="CS1484">
            <v>0</v>
          </cell>
          <cell r="CT1484">
            <v>0</v>
          </cell>
          <cell r="CU1484">
            <v>0</v>
          </cell>
          <cell r="CV1484">
            <v>0</v>
          </cell>
          <cell r="CW1484">
            <v>0</v>
          </cell>
          <cell r="CX1484">
            <v>0</v>
          </cell>
          <cell r="CY1484">
            <v>0</v>
          </cell>
          <cell r="CZ1484">
            <v>0</v>
          </cell>
          <cell r="DA1484">
            <v>0</v>
          </cell>
          <cell r="DB1484">
            <v>0</v>
          </cell>
          <cell r="DC1484">
            <v>0</v>
          </cell>
          <cell r="DD1484">
            <v>636.75</v>
          </cell>
          <cell r="DE1484">
            <v>0</v>
          </cell>
          <cell r="DG1484">
            <v>550</v>
          </cell>
          <cell r="DI1484">
            <v>0.03</v>
          </cell>
          <cell r="DJ1484">
            <v>16.5</v>
          </cell>
          <cell r="DK1484">
            <v>2.6602176541717048E-2</v>
          </cell>
          <cell r="DL1484">
            <v>0</v>
          </cell>
        </row>
        <row r="1485">
          <cell r="A1485" t="str">
            <v>B20325-FIT-101-1PP-S</v>
          </cell>
          <cell r="B1485" t="str">
            <v>STRUTTURA DI CONTENIMENTO SHUTTLE 1PP-S</v>
          </cell>
          <cell r="F1485">
            <v>5876.5957446808516</v>
          </cell>
          <cell r="H1485">
            <v>2762</v>
          </cell>
          <cell r="I1485">
            <v>0.53</v>
          </cell>
          <cell r="J1485" t="str">
            <v>OK</v>
          </cell>
          <cell r="K1485" t="str">
            <v>NEWZD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>
            <v>0</v>
          </cell>
          <cell r="AM1485">
            <v>0</v>
          </cell>
          <cell r="AN1485">
            <v>0</v>
          </cell>
          <cell r="AO1485">
            <v>0</v>
          </cell>
          <cell r="AP1485">
            <v>0</v>
          </cell>
          <cell r="AQ1485">
            <v>0</v>
          </cell>
          <cell r="AR1485">
            <v>0</v>
          </cell>
          <cell r="AS1485">
            <v>0</v>
          </cell>
          <cell r="AT1485">
            <v>0</v>
          </cell>
          <cell r="AU1485">
            <v>0</v>
          </cell>
          <cell r="AV1485">
            <v>2729.5</v>
          </cell>
          <cell r="AW1485">
            <v>0</v>
          </cell>
          <cell r="AX1485">
            <v>0</v>
          </cell>
          <cell r="AY1485">
            <v>0</v>
          </cell>
          <cell r="AZ1485">
            <v>0</v>
          </cell>
          <cell r="BA1485">
            <v>0</v>
          </cell>
          <cell r="BB1485">
            <v>0</v>
          </cell>
          <cell r="BC1485">
            <v>0</v>
          </cell>
          <cell r="BD1485">
            <v>0</v>
          </cell>
          <cell r="BE1485">
            <v>0</v>
          </cell>
          <cell r="BF1485">
            <v>0</v>
          </cell>
          <cell r="BG1485">
            <v>0</v>
          </cell>
          <cell r="BH1485">
            <v>0</v>
          </cell>
          <cell r="BI1485">
            <v>0</v>
          </cell>
          <cell r="BJ1485">
            <v>0</v>
          </cell>
          <cell r="BK1485">
            <v>0</v>
          </cell>
          <cell r="BL1485">
            <v>0</v>
          </cell>
          <cell r="BM1485">
            <v>0</v>
          </cell>
          <cell r="BN1485">
            <v>0</v>
          </cell>
          <cell r="BO1485">
            <v>32.5</v>
          </cell>
          <cell r="BP1485">
            <v>1</v>
          </cell>
          <cell r="BQ1485">
            <v>0</v>
          </cell>
          <cell r="BR1485">
            <v>0</v>
          </cell>
          <cell r="BS1485">
            <v>0</v>
          </cell>
          <cell r="BT1485">
            <v>0</v>
          </cell>
          <cell r="BU1485">
            <v>0</v>
          </cell>
          <cell r="BV1485">
            <v>0</v>
          </cell>
          <cell r="BW1485">
            <v>0</v>
          </cell>
          <cell r="BX1485">
            <v>0</v>
          </cell>
          <cell r="BY1485">
            <v>0</v>
          </cell>
          <cell r="BZ1485">
            <v>0</v>
          </cell>
          <cell r="CA1485">
            <v>0</v>
          </cell>
          <cell r="CB1485">
            <v>0</v>
          </cell>
          <cell r="CC1485">
            <v>0</v>
          </cell>
          <cell r="CD1485">
            <v>0</v>
          </cell>
          <cell r="CE1485">
            <v>0</v>
          </cell>
          <cell r="CF1485">
            <v>0</v>
          </cell>
          <cell r="CG1485">
            <v>0</v>
          </cell>
          <cell r="CH1485">
            <v>0</v>
          </cell>
          <cell r="CI1485">
            <v>0</v>
          </cell>
          <cell r="CJ1485">
            <v>0</v>
          </cell>
          <cell r="CK1485">
            <v>0</v>
          </cell>
          <cell r="CL1485">
            <v>0</v>
          </cell>
          <cell r="CM1485">
            <v>0</v>
          </cell>
          <cell r="CN1485">
            <v>0</v>
          </cell>
          <cell r="CO1485">
            <v>0</v>
          </cell>
          <cell r="CP1485">
            <v>0</v>
          </cell>
          <cell r="CQ1485">
            <v>0</v>
          </cell>
          <cell r="CR1485">
            <v>0</v>
          </cell>
          <cell r="CS1485">
            <v>0</v>
          </cell>
          <cell r="CT1485">
            <v>0</v>
          </cell>
          <cell r="CU1485">
            <v>0</v>
          </cell>
          <cell r="CV1485">
            <v>0</v>
          </cell>
          <cell r="CW1485">
            <v>0</v>
          </cell>
          <cell r="CX1485">
            <v>0</v>
          </cell>
          <cell r="CY1485">
            <v>0</v>
          </cell>
          <cell r="CZ1485">
            <v>0</v>
          </cell>
          <cell r="DA1485">
            <v>0</v>
          </cell>
          <cell r="DB1485">
            <v>0</v>
          </cell>
          <cell r="DC1485">
            <v>0</v>
          </cell>
          <cell r="DD1485">
            <v>2762</v>
          </cell>
          <cell r="DE1485">
            <v>0</v>
          </cell>
          <cell r="DG1485">
            <v>2650</v>
          </cell>
          <cell r="DI1485">
            <v>0.03</v>
          </cell>
          <cell r="DJ1485">
            <v>79.5</v>
          </cell>
          <cell r="DK1485">
            <v>2.9636533084808948E-2</v>
          </cell>
          <cell r="DL1485">
            <v>0</v>
          </cell>
        </row>
        <row r="1486">
          <cell r="A1486" t="str">
            <v>B20325-FIT-101-2PP-A</v>
          </cell>
          <cell r="B1486" t="str">
            <v>STRUTTURA DI CONTENIMENTO SHUTTLE 2PP-A</v>
          </cell>
          <cell r="F1486">
            <v>6314.8936170212774</v>
          </cell>
          <cell r="H1486">
            <v>2968</v>
          </cell>
          <cell r="I1486">
            <v>0.53</v>
          </cell>
          <cell r="J1486" t="str">
            <v>OK</v>
          </cell>
          <cell r="K1486" t="str">
            <v>NEWZD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>
            <v>0</v>
          </cell>
          <cell r="AM1486">
            <v>0</v>
          </cell>
          <cell r="AN1486">
            <v>0</v>
          </cell>
          <cell r="AO1486">
            <v>0</v>
          </cell>
          <cell r="AP1486">
            <v>0</v>
          </cell>
          <cell r="AQ1486">
            <v>0</v>
          </cell>
          <cell r="AR1486">
            <v>0</v>
          </cell>
          <cell r="AS1486">
            <v>0</v>
          </cell>
          <cell r="AT1486">
            <v>0</v>
          </cell>
          <cell r="AU1486">
            <v>0</v>
          </cell>
          <cell r="AV1486">
            <v>2935.5</v>
          </cell>
          <cell r="AW1486">
            <v>0</v>
          </cell>
          <cell r="AX1486">
            <v>0</v>
          </cell>
          <cell r="AY1486">
            <v>0</v>
          </cell>
          <cell r="AZ1486">
            <v>0</v>
          </cell>
          <cell r="BA1486">
            <v>0</v>
          </cell>
          <cell r="BB1486">
            <v>0</v>
          </cell>
          <cell r="BC1486">
            <v>0</v>
          </cell>
          <cell r="BD1486">
            <v>0</v>
          </cell>
          <cell r="BE1486">
            <v>0</v>
          </cell>
          <cell r="BF1486">
            <v>0</v>
          </cell>
          <cell r="BG1486">
            <v>0</v>
          </cell>
          <cell r="BH1486">
            <v>0</v>
          </cell>
          <cell r="BI1486">
            <v>0</v>
          </cell>
          <cell r="BJ1486">
            <v>0</v>
          </cell>
          <cell r="BK1486">
            <v>0</v>
          </cell>
          <cell r="BL1486">
            <v>0</v>
          </cell>
          <cell r="BM1486">
            <v>0</v>
          </cell>
          <cell r="BN1486">
            <v>0</v>
          </cell>
          <cell r="BO1486">
            <v>32.5</v>
          </cell>
          <cell r="BP1486">
            <v>1</v>
          </cell>
          <cell r="BQ1486">
            <v>0</v>
          </cell>
          <cell r="BR1486">
            <v>0</v>
          </cell>
          <cell r="BS1486">
            <v>0</v>
          </cell>
          <cell r="BT1486">
            <v>0</v>
          </cell>
          <cell r="BU1486">
            <v>0</v>
          </cell>
          <cell r="BV1486">
            <v>0</v>
          </cell>
          <cell r="BW1486">
            <v>0</v>
          </cell>
          <cell r="BX1486">
            <v>0</v>
          </cell>
          <cell r="BY1486">
            <v>0</v>
          </cell>
          <cell r="BZ1486">
            <v>0</v>
          </cell>
          <cell r="CA1486">
            <v>0</v>
          </cell>
          <cell r="CB1486">
            <v>0</v>
          </cell>
          <cell r="CC1486">
            <v>0</v>
          </cell>
          <cell r="CD1486">
            <v>0</v>
          </cell>
          <cell r="CE1486">
            <v>0</v>
          </cell>
          <cell r="CF1486">
            <v>0</v>
          </cell>
          <cell r="CG1486">
            <v>0</v>
          </cell>
          <cell r="CH1486">
            <v>0</v>
          </cell>
          <cell r="CI1486">
            <v>0</v>
          </cell>
          <cell r="CJ1486">
            <v>0</v>
          </cell>
          <cell r="CK1486">
            <v>0</v>
          </cell>
          <cell r="CL1486">
            <v>0</v>
          </cell>
          <cell r="CM1486">
            <v>0</v>
          </cell>
          <cell r="CN1486">
            <v>0</v>
          </cell>
          <cell r="CO1486">
            <v>0</v>
          </cell>
          <cell r="CP1486">
            <v>0</v>
          </cell>
          <cell r="CQ1486">
            <v>0</v>
          </cell>
          <cell r="CR1486">
            <v>0</v>
          </cell>
          <cell r="CS1486">
            <v>0</v>
          </cell>
          <cell r="CT1486">
            <v>0</v>
          </cell>
          <cell r="CU1486">
            <v>0</v>
          </cell>
          <cell r="CV1486">
            <v>0</v>
          </cell>
          <cell r="CW1486">
            <v>0</v>
          </cell>
          <cell r="CX1486">
            <v>0</v>
          </cell>
          <cell r="CY1486">
            <v>0</v>
          </cell>
          <cell r="CZ1486">
            <v>0</v>
          </cell>
          <cell r="DA1486">
            <v>0</v>
          </cell>
          <cell r="DB1486">
            <v>0</v>
          </cell>
          <cell r="DC1486">
            <v>0</v>
          </cell>
          <cell r="DD1486">
            <v>2968</v>
          </cell>
          <cell r="DE1486">
            <v>0</v>
          </cell>
          <cell r="DG1486">
            <v>2850</v>
          </cell>
          <cell r="DI1486">
            <v>0.03</v>
          </cell>
          <cell r="DJ1486">
            <v>85.5</v>
          </cell>
          <cell r="DK1486">
            <v>2.9661751951431049E-2</v>
          </cell>
          <cell r="DL1486">
            <v>0</v>
          </cell>
        </row>
        <row r="1487">
          <cell r="A1487" t="str">
            <v>B20325-FIT-101-2PP-L</v>
          </cell>
          <cell r="B1487" t="str">
            <v>STRUTTURA DI CONTENIMENTO SHUTTLE 2PP-L</v>
          </cell>
          <cell r="F1487">
            <v>7520.2127659574471</v>
          </cell>
          <cell r="H1487">
            <v>3534.5</v>
          </cell>
          <cell r="I1487">
            <v>0.53</v>
          </cell>
          <cell r="J1487" t="str">
            <v>OK</v>
          </cell>
          <cell r="K1487" t="str">
            <v>NEWZD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>
            <v>0</v>
          </cell>
          <cell r="AM1487">
            <v>0</v>
          </cell>
          <cell r="AN1487">
            <v>0</v>
          </cell>
          <cell r="AO1487">
            <v>0</v>
          </cell>
          <cell r="AP1487">
            <v>0</v>
          </cell>
          <cell r="AQ1487">
            <v>0</v>
          </cell>
          <cell r="AR1487">
            <v>0</v>
          </cell>
          <cell r="AS1487">
            <v>0</v>
          </cell>
          <cell r="AT1487">
            <v>0</v>
          </cell>
          <cell r="AU1487">
            <v>0</v>
          </cell>
          <cell r="AV1487">
            <v>3502</v>
          </cell>
          <cell r="AW1487">
            <v>0</v>
          </cell>
          <cell r="AX1487">
            <v>0</v>
          </cell>
          <cell r="AY1487">
            <v>0</v>
          </cell>
          <cell r="AZ1487">
            <v>0</v>
          </cell>
          <cell r="BA1487">
            <v>0</v>
          </cell>
          <cell r="BB1487">
            <v>0</v>
          </cell>
          <cell r="BC1487">
            <v>0</v>
          </cell>
          <cell r="BD1487">
            <v>0</v>
          </cell>
          <cell r="BE1487">
            <v>0</v>
          </cell>
          <cell r="BF1487">
            <v>0</v>
          </cell>
          <cell r="BG1487">
            <v>0</v>
          </cell>
          <cell r="BH1487">
            <v>0</v>
          </cell>
          <cell r="BI1487">
            <v>0</v>
          </cell>
          <cell r="BJ1487">
            <v>0</v>
          </cell>
          <cell r="BK1487">
            <v>0</v>
          </cell>
          <cell r="BL1487">
            <v>0</v>
          </cell>
          <cell r="BM1487">
            <v>0</v>
          </cell>
          <cell r="BN1487">
            <v>0</v>
          </cell>
          <cell r="BO1487">
            <v>32.5</v>
          </cell>
          <cell r="BP1487">
            <v>1</v>
          </cell>
          <cell r="BQ1487">
            <v>0</v>
          </cell>
          <cell r="BR1487">
            <v>0</v>
          </cell>
          <cell r="BS1487">
            <v>0</v>
          </cell>
          <cell r="BT1487">
            <v>0</v>
          </cell>
          <cell r="BU1487">
            <v>0</v>
          </cell>
          <cell r="BV1487">
            <v>0</v>
          </cell>
          <cell r="BW1487">
            <v>0</v>
          </cell>
          <cell r="BX1487">
            <v>0</v>
          </cell>
          <cell r="BY1487">
            <v>0</v>
          </cell>
          <cell r="BZ1487">
            <v>0</v>
          </cell>
          <cell r="CA1487">
            <v>0</v>
          </cell>
          <cell r="CB1487">
            <v>0</v>
          </cell>
          <cell r="CC1487">
            <v>0</v>
          </cell>
          <cell r="CD1487">
            <v>0</v>
          </cell>
          <cell r="CE1487">
            <v>0</v>
          </cell>
          <cell r="CF1487">
            <v>0</v>
          </cell>
          <cell r="CG1487">
            <v>0</v>
          </cell>
          <cell r="CH1487">
            <v>0</v>
          </cell>
          <cell r="CI1487">
            <v>0</v>
          </cell>
          <cell r="CJ1487">
            <v>0</v>
          </cell>
          <cell r="CK1487">
            <v>0</v>
          </cell>
          <cell r="CL1487">
            <v>0</v>
          </cell>
          <cell r="CM1487">
            <v>0</v>
          </cell>
          <cell r="CN1487">
            <v>0</v>
          </cell>
          <cell r="CO1487">
            <v>0</v>
          </cell>
          <cell r="CP1487">
            <v>0</v>
          </cell>
          <cell r="CQ1487">
            <v>0</v>
          </cell>
          <cell r="CR1487">
            <v>0</v>
          </cell>
          <cell r="CS1487">
            <v>0</v>
          </cell>
          <cell r="CT1487">
            <v>0</v>
          </cell>
          <cell r="CU1487">
            <v>0</v>
          </cell>
          <cell r="CV1487">
            <v>0</v>
          </cell>
          <cell r="CW1487">
            <v>0</v>
          </cell>
          <cell r="CX1487">
            <v>0</v>
          </cell>
          <cell r="CY1487">
            <v>0</v>
          </cell>
          <cell r="CZ1487">
            <v>0</v>
          </cell>
          <cell r="DA1487">
            <v>0</v>
          </cell>
          <cell r="DB1487">
            <v>0</v>
          </cell>
          <cell r="DC1487">
            <v>0</v>
          </cell>
          <cell r="DD1487">
            <v>3534.5</v>
          </cell>
          <cell r="DE1487">
            <v>0</v>
          </cell>
          <cell r="DG1487">
            <v>3400</v>
          </cell>
          <cell r="DI1487">
            <v>0.03</v>
          </cell>
          <cell r="DJ1487">
            <v>102</v>
          </cell>
          <cell r="DK1487">
            <v>2.9715950473415877E-2</v>
          </cell>
          <cell r="DL1487">
            <v>0</v>
          </cell>
        </row>
        <row r="1488">
          <cell r="A1488" t="str">
            <v>B20325-FIT-101-4PP-D</v>
          </cell>
          <cell r="B1488" t="str">
            <v>STRUTTURA DI CONTENIMENTO SHUTTLE 4PP-D</v>
          </cell>
          <cell r="F1488">
            <v>7958.5106382978729</v>
          </cell>
          <cell r="H1488">
            <v>3740.5</v>
          </cell>
          <cell r="I1488">
            <v>0.53</v>
          </cell>
          <cell r="J1488" t="str">
            <v>OK</v>
          </cell>
          <cell r="K1488" t="str">
            <v>NEWZD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>
            <v>0</v>
          </cell>
          <cell r="AM1488">
            <v>0</v>
          </cell>
          <cell r="AN1488">
            <v>0</v>
          </cell>
          <cell r="AO1488">
            <v>0</v>
          </cell>
          <cell r="AP1488">
            <v>0</v>
          </cell>
          <cell r="AQ1488">
            <v>0</v>
          </cell>
          <cell r="AR1488">
            <v>0</v>
          </cell>
          <cell r="AS1488">
            <v>0</v>
          </cell>
          <cell r="AT1488">
            <v>0</v>
          </cell>
          <cell r="AU1488">
            <v>0</v>
          </cell>
          <cell r="AV1488">
            <v>3708</v>
          </cell>
          <cell r="AW1488">
            <v>0</v>
          </cell>
          <cell r="AX1488">
            <v>0</v>
          </cell>
          <cell r="AY1488">
            <v>0</v>
          </cell>
          <cell r="AZ1488">
            <v>0</v>
          </cell>
          <cell r="BA1488">
            <v>0</v>
          </cell>
          <cell r="BB1488">
            <v>0</v>
          </cell>
          <cell r="BC1488">
            <v>0</v>
          </cell>
          <cell r="BD1488">
            <v>0</v>
          </cell>
          <cell r="BE1488">
            <v>0</v>
          </cell>
          <cell r="BF1488">
            <v>0</v>
          </cell>
          <cell r="BG1488">
            <v>0</v>
          </cell>
          <cell r="BH1488">
            <v>0</v>
          </cell>
          <cell r="BI1488">
            <v>0</v>
          </cell>
          <cell r="BJ1488">
            <v>0</v>
          </cell>
          <cell r="BK1488">
            <v>0</v>
          </cell>
          <cell r="BL1488">
            <v>0</v>
          </cell>
          <cell r="BM1488">
            <v>0</v>
          </cell>
          <cell r="BN1488">
            <v>0</v>
          </cell>
          <cell r="BO1488">
            <v>32.5</v>
          </cell>
          <cell r="BP1488">
            <v>1</v>
          </cell>
          <cell r="BQ1488">
            <v>0</v>
          </cell>
          <cell r="BR1488">
            <v>0</v>
          </cell>
          <cell r="BS1488">
            <v>0</v>
          </cell>
          <cell r="BT1488">
            <v>0</v>
          </cell>
          <cell r="BU1488">
            <v>0</v>
          </cell>
          <cell r="BV1488">
            <v>0</v>
          </cell>
          <cell r="BW1488">
            <v>0</v>
          </cell>
          <cell r="BX1488">
            <v>0</v>
          </cell>
          <cell r="BY1488">
            <v>0</v>
          </cell>
          <cell r="BZ1488">
            <v>0</v>
          </cell>
          <cell r="CA1488">
            <v>0</v>
          </cell>
          <cell r="CB1488">
            <v>0</v>
          </cell>
          <cell r="CC1488">
            <v>0</v>
          </cell>
          <cell r="CD1488">
            <v>0</v>
          </cell>
          <cell r="CE1488">
            <v>0</v>
          </cell>
          <cell r="CF1488">
            <v>0</v>
          </cell>
          <cell r="CG1488">
            <v>0</v>
          </cell>
          <cell r="CH1488">
            <v>0</v>
          </cell>
          <cell r="CI1488">
            <v>0</v>
          </cell>
          <cell r="CJ1488">
            <v>0</v>
          </cell>
          <cell r="CK1488">
            <v>0</v>
          </cell>
          <cell r="CL1488">
            <v>0</v>
          </cell>
          <cell r="CM1488">
            <v>0</v>
          </cell>
          <cell r="CN1488">
            <v>0</v>
          </cell>
          <cell r="CO1488">
            <v>0</v>
          </cell>
          <cell r="CP1488">
            <v>0</v>
          </cell>
          <cell r="CQ1488">
            <v>0</v>
          </cell>
          <cell r="CR1488">
            <v>0</v>
          </cell>
          <cell r="CS1488">
            <v>0</v>
          </cell>
          <cell r="CT1488">
            <v>0</v>
          </cell>
          <cell r="CU1488">
            <v>0</v>
          </cell>
          <cell r="CV1488">
            <v>0</v>
          </cell>
          <cell r="CW1488">
            <v>0</v>
          </cell>
          <cell r="CX1488">
            <v>0</v>
          </cell>
          <cell r="CY1488">
            <v>0</v>
          </cell>
          <cell r="CZ1488">
            <v>0</v>
          </cell>
          <cell r="DA1488">
            <v>0</v>
          </cell>
          <cell r="DB1488">
            <v>0</v>
          </cell>
          <cell r="DC1488">
            <v>0</v>
          </cell>
          <cell r="DD1488">
            <v>3740.5</v>
          </cell>
          <cell r="DE1488">
            <v>0</v>
          </cell>
          <cell r="DG1488">
            <v>3600</v>
          </cell>
          <cell r="DI1488">
            <v>0.03</v>
          </cell>
          <cell r="DJ1488">
            <v>108</v>
          </cell>
          <cell r="DK1488">
            <v>2.9731589814177565E-2</v>
          </cell>
          <cell r="DL1488">
            <v>0</v>
          </cell>
        </row>
        <row r="1489">
          <cell r="A1489" t="str">
            <v>B20325-FIT-201-4PP-D</v>
          </cell>
          <cell r="B1489" t="str">
            <v>PRESSINO SHUTTLE 4PP-D SIEMENS</v>
          </cell>
          <cell r="F1489">
            <v>30272.53964051064</v>
          </cell>
          <cell r="H1489">
            <v>14228.093631039999</v>
          </cell>
          <cell r="I1489">
            <v>0.53</v>
          </cell>
          <cell r="J1489" t="str">
            <v>OK</v>
          </cell>
          <cell r="K1489" t="str">
            <v>NEWZD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>
            <v>0</v>
          </cell>
          <cell r="AM1489">
            <v>0</v>
          </cell>
          <cell r="AN1489">
            <v>0</v>
          </cell>
          <cell r="AO1489">
            <v>0</v>
          </cell>
          <cell r="AP1489">
            <v>0</v>
          </cell>
          <cell r="AQ1489">
            <v>0</v>
          </cell>
          <cell r="AR1489">
            <v>0</v>
          </cell>
          <cell r="AS1489">
            <v>0</v>
          </cell>
          <cell r="AT1489">
            <v>0</v>
          </cell>
          <cell r="AU1489">
            <v>0</v>
          </cell>
          <cell r="AV1489">
            <v>13708.093631039999</v>
          </cell>
          <cell r="AW1489">
            <v>0</v>
          </cell>
          <cell r="AX1489">
            <v>0</v>
          </cell>
          <cell r="AY1489">
            <v>0</v>
          </cell>
          <cell r="AZ1489">
            <v>0</v>
          </cell>
          <cell r="BA1489">
            <v>0</v>
          </cell>
          <cell r="BB1489">
            <v>0</v>
          </cell>
          <cell r="BC1489">
            <v>0</v>
          </cell>
          <cell r="BD1489">
            <v>0</v>
          </cell>
          <cell r="BE1489">
            <v>0</v>
          </cell>
          <cell r="BF1489">
            <v>0</v>
          </cell>
          <cell r="BG1489">
            <v>0</v>
          </cell>
          <cell r="BH1489">
            <v>0</v>
          </cell>
          <cell r="BI1489">
            <v>0</v>
          </cell>
          <cell r="BJ1489">
            <v>0</v>
          </cell>
          <cell r="BK1489">
            <v>0</v>
          </cell>
          <cell r="BL1489">
            <v>0</v>
          </cell>
          <cell r="BM1489">
            <v>0</v>
          </cell>
          <cell r="BN1489">
            <v>0</v>
          </cell>
          <cell r="BO1489">
            <v>32.5</v>
          </cell>
          <cell r="BP1489">
            <v>1</v>
          </cell>
          <cell r="BQ1489">
            <v>0</v>
          </cell>
          <cell r="BR1489">
            <v>0</v>
          </cell>
          <cell r="BS1489">
            <v>487.5</v>
          </cell>
          <cell r="BT1489">
            <v>15</v>
          </cell>
          <cell r="BU1489">
            <v>0</v>
          </cell>
          <cell r="BV1489">
            <v>0</v>
          </cell>
          <cell r="BW1489">
            <v>0</v>
          </cell>
          <cell r="BX1489">
            <v>0</v>
          </cell>
          <cell r="BY1489">
            <v>0</v>
          </cell>
          <cell r="BZ1489">
            <v>0</v>
          </cell>
          <cell r="CA1489">
            <v>0</v>
          </cell>
          <cell r="CB1489">
            <v>0</v>
          </cell>
          <cell r="CC1489">
            <v>0</v>
          </cell>
          <cell r="CD1489">
            <v>0</v>
          </cell>
          <cell r="CE1489">
            <v>0</v>
          </cell>
          <cell r="CF1489">
            <v>0</v>
          </cell>
          <cell r="CG1489">
            <v>0</v>
          </cell>
          <cell r="CH1489">
            <v>0</v>
          </cell>
          <cell r="CI1489">
            <v>0</v>
          </cell>
          <cell r="CJ1489">
            <v>0</v>
          </cell>
          <cell r="CK1489">
            <v>0</v>
          </cell>
          <cell r="CL1489">
            <v>0</v>
          </cell>
          <cell r="CM1489">
            <v>0</v>
          </cell>
          <cell r="CN1489">
            <v>0</v>
          </cell>
          <cell r="CO1489">
            <v>0</v>
          </cell>
          <cell r="CP1489">
            <v>0</v>
          </cell>
          <cell r="CQ1489">
            <v>0</v>
          </cell>
          <cell r="CR1489">
            <v>0</v>
          </cell>
          <cell r="CS1489">
            <v>0</v>
          </cell>
          <cell r="CT1489">
            <v>0</v>
          </cell>
          <cell r="CU1489">
            <v>0</v>
          </cell>
          <cell r="CV1489">
            <v>0</v>
          </cell>
          <cell r="CW1489">
            <v>0</v>
          </cell>
          <cell r="CX1489">
            <v>0</v>
          </cell>
          <cell r="CY1489">
            <v>0</v>
          </cell>
          <cell r="CZ1489">
            <v>0</v>
          </cell>
          <cell r="DA1489">
            <v>0</v>
          </cell>
          <cell r="DB1489">
            <v>0</v>
          </cell>
          <cell r="DC1489">
            <v>0</v>
          </cell>
          <cell r="DD1489">
            <v>14228.093631039999</v>
          </cell>
          <cell r="DE1489">
            <v>0</v>
          </cell>
          <cell r="DG1489">
            <v>13308.828767999999</v>
          </cell>
          <cell r="DI1489">
            <v>0.03</v>
          </cell>
          <cell r="DJ1489">
            <v>399.26486303999997</v>
          </cell>
          <cell r="DK1489">
            <v>2.8871921819142159E-2</v>
          </cell>
          <cell r="DL1489">
            <v>0</v>
          </cell>
        </row>
        <row r="1490">
          <cell r="A1490" t="str">
            <v>B20325-FIT-202-4PP-D</v>
          </cell>
          <cell r="B1490" t="str">
            <v>PRESSINO SHUTTLE 4PP-D ALLEN &amp; BRADLEY</v>
          </cell>
          <cell r="F1490">
            <v>30321.37636731915</v>
          </cell>
          <cell r="H1490">
            <v>14251.046892639999</v>
          </cell>
          <cell r="I1490">
            <v>0.53</v>
          </cell>
          <cell r="J1490" t="str">
            <v>OK</v>
          </cell>
          <cell r="K1490" t="str">
            <v>NEWZD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>
            <v>0</v>
          </cell>
          <cell r="AM1490">
            <v>0</v>
          </cell>
          <cell r="AN1490">
            <v>0</v>
          </cell>
          <cell r="AO1490">
            <v>0</v>
          </cell>
          <cell r="AP1490">
            <v>0</v>
          </cell>
          <cell r="AQ1490">
            <v>0</v>
          </cell>
          <cell r="AR1490">
            <v>0</v>
          </cell>
          <cell r="AS1490">
            <v>0</v>
          </cell>
          <cell r="AT1490">
            <v>0</v>
          </cell>
          <cell r="AU1490">
            <v>0</v>
          </cell>
          <cell r="AV1490">
            <v>13731.046892639999</v>
          </cell>
          <cell r="AW1490">
            <v>0</v>
          </cell>
          <cell r="AX1490">
            <v>0</v>
          </cell>
          <cell r="AY1490">
            <v>0</v>
          </cell>
          <cell r="AZ1490">
            <v>0</v>
          </cell>
          <cell r="BA1490">
            <v>0</v>
          </cell>
          <cell r="BB1490">
            <v>0</v>
          </cell>
          <cell r="BC1490">
            <v>0</v>
          </cell>
          <cell r="BD1490">
            <v>0</v>
          </cell>
          <cell r="BE1490">
            <v>0</v>
          </cell>
          <cell r="BF1490">
            <v>0</v>
          </cell>
          <cell r="BG1490">
            <v>0</v>
          </cell>
          <cell r="BH1490">
            <v>0</v>
          </cell>
          <cell r="BI1490">
            <v>0</v>
          </cell>
          <cell r="BJ1490">
            <v>0</v>
          </cell>
          <cell r="BK1490">
            <v>0</v>
          </cell>
          <cell r="BL1490">
            <v>0</v>
          </cell>
          <cell r="BM1490">
            <v>0</v>
          </cell>
          <cell r="BN1490">
            <v>0</v>
          </cell>
          <cell r="BO1490">
            <v>32.5</v>
          </cell>
          <cell r="BP1490">
            <v>1</v>
          </cell>
          <cell r="BQ1490">
            <v>0</v>
          </cell>
          <cell r="BR1490">
            <v>0</v>
          </cell>
          <cell r="BS1490">
            <v>487.5</v>
          </cell>
          <cell r="BT1490">
            <v>15</v>
          </cell>
          <cell r="BU1490">
            <v>0</v>
          </cell>
          <cell r="BV1490">
            <v>0</v>
          </cell>
          <cell r="BW1490">
            <v>0</v>
          </cell>
          <cell r="BX1490">
            <v>0</v>
          </cell>
          <cell r="BY1490">
            <v>0</v>
          </cell>
          <cell r="BZ1490">
            <v>0</v>
          </cell>
          <cell r="CA1490">
            <v>0</v>
          </cell>
          <cell r="CB1490">
            <v>0</v>
          </cell>
          <cell r="CC1490">
            <v>0</v>
          </cell>
          <cell r="CD1490">
            <v>0</v>
          </cell>
          <cell r="CE1490">
            <v>0</v>
          </cell>
          <cell r="CF1490">
            <v>0</v>
          </cell>
          <cell r="CG1490">
            <v>0</v>
          </cell>
          <cell r="CH1490">
            <v>0</v>
          </cell>
          <cell r="CI1490">
            <v>0</v>
          </cell>
          <cell r="CJ1490">
            <v>0</v>
          </cell>
          <cell r="CK1490">
            <v>0</v>
          </cell>
          <cell r="CL1490">
            <v>0</v>
          </cell>
          <cell r="CM1490">
            <v>0</v>
          </cell>
          <cell r="CN1490">
            <v>0</v>
          </cell>
          <cell r="CO1490">
            <v>0</v>
          </cell>
          <cell r="CP1490">
            <v>0</v>
          </cell>
          <cell r="CQ1490">
            <v>0</v>
          </cell>
          <cell r="CR1490">
            <v>0</v>
          </cell>
          <cell r="CS1490">
            <v>0</v>
          </cell>
          <cell r="CT1490">
            <v>0</v>
          </cell>
          <cell r="CU1490">
            <v>0</v>
          </cell>
          <cell r="CV1490">
            <v>0</v>
          </cell>
          <cell r="CW1490">
            <v>0</v>
          </cell>
          <cell r="CX1490">
            <v>0</v>
          </cell>
          <cell r="CY1490">
            <v>0</v>
          </cell>
          <cell r="CZ1490">
            <v>0</v>
          </cell>
          <cell r="DA1490">
            <v>0</v>
          </cell>
          <cell r="DB1490">
            <v>0</v>
          </cell>
          <cell r="DC1490">
            <v>0</v>
          </cell>
          <cell r="DD1490">
            <v>14251.046892639999</v>
          </cell>
          <cell r="DE1490">
            <v>0</v>
          </cell>
          <cell r="DG1490">
            <v>13331.113487999999</v>
          </cell>
          <cell r="DI1490">
            <v>0.03</v>
          </cell>
          <cell r="DJ1490">
            <v>399.93340463999994</v>
          </cell>
          <cell r="DK1490">
            <v>2.887373675672247E-2</v>
          </cell>
          <cell r="DL1490">
            <v>0</v>
          </cell>
        </row>
        <row r="1491">
          <cell r="A1491" t="str">
            <v>B20325-FIT-301</v>
          </cell>
          <cell r="B1491" t="str">
            <v>FOTOCELLULE PER MUTING BARRIERE DI SICUREZZA</v>
          </cell>
          <cell r="F1491">
            <v>333.6660765957447</v>
          </cell>
          <cell r="H1491">
            <v>156.82305600000001</v>
          </cell>
          <cell r="I1491">
            <v>0.53</v>
          </cell>
          <cell r="J1491" t="str">
            <v>OK</v>
          </cell>
          <cell r="K1491" t="str">
            <v>NEWZD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>
            <v>0</v>
          </cell>
          <cell r="AM1491">
            <v>0</v>
          </cell>
          <cell r="AN1491">
            <v>0</v>
          </cell>
          <cell r="AO1491">
            <v>0</v>
          </cell>
          <cell r="AP1491">
            <v>0</v>
          </cell>
          <cell r="AQ1491">
            <v>0</v>
          </cell>
          <cell r="AR1491">
            <v>0</v>
          </cell>
          <cell r="AS1491">
            <v>0</v>
          </cell>
          <cell r="AT1491">
            <v>0</v>
          </cell>
          <cell r="AU1491">
            <v>0</v>
          </cell>
          <cell r="AV1491">
            <v>59.323056000000008</v>
          </cell>
          <cell r="AW1491">
            <v>0</v>
          </cell>
          <cell r="AX1491">
            <v>0</v>
          </cell>
          <cell r="AY1491">
            <v>0</v>
          </cell>
          <cell r="AZ1491">
            <v>0</v>
          </cell>
          <cell r="BA1491">
            <v>0</v>
          </cell>
          <cell r="BB1491">
            <v>0</v>
          </cell>
          <cell r="BC1491">
            <v>0</v>
          </cell>
          <cell r="BD1491">
            <v>0</v>
          </cell>
          <cell r="BE1491">
            <v>0</v>
          </cell>
          <cell r="BF1491">
            <v>0</v>
          </cell>
          <cell r="BG1491">
            <v>0</v>
          </cell>
          <cell r="BH1491">
            <v>0</v>
          </cell>
          <cell r="BI1491">
            <v>0</v>
          </cell>
          <cell r="BJ1491">
            <v>0</v>
          </cell>
          <cell r="BK1491">
            <v>0</v>
          </cell>
          <cell r="BL1491">
            <v>0</v>
          </cell>
          <cell r="BM1491">
            <v>0</v>
          </cell>
          <cell r="BN1491">
            <v>0</v>
          </cell>
          <cell r="BO1491">
            <v>0</v>
          </cell>
          <cell r="BP1491">
            <v>0</v>
          </cell>
          <cell r="BQ1491">
            <v>0</v>
          </cell>
          <cell r="BR1491">
            <v>0</v>
          </cell>
          <cell r="BS1491">
            <v>97.5</v>
          </cell>
          <cell r="BT1491">
            <v>3</v>
          </cell>
          <cell r="BU1491">
            <v>0</v>
          </cell>
          <cell r="BV1491">
            <v>0</v>
          </cell>
          <cell r="BW1491">
            <v>0</v>
          </cell>
          <cell r="BX1491">
            <v>0</v>
          </cell>
          <cell r="BY1491">
            <v>0</v>
          </cell>
          <cell r="BZ1491">
            <v>0</v>
          </cell>
          <cell r="CA1491">
            <v>0</v>
          </cell>
          <cell r="CB1491">
            <v>0</v>
          </cell>
          <cell r="CC1491">
            <v>0</v>
          </cell>
          <cell r="CD1491">
            <v>0</v>
          </cell>
          <cell r="CE1491">
            <v>0</v>
          </cell>
          <cell r="CF1491">
            <v>0</v>
          </cell>
          <cell r="CG1491">
            <v>0</v>
          </cell>
          <cell r="CH1491">
            <v>0</v>
          </cell>
          <cell r="CI1491">
            <v>0</v>
          </cell>
          <cell r="CJ1491">
            <v>0</v>
          </cell>
          <cell r="CK1491">
            <v>0</v>
          </cell>
          <cell r="CL1491">
            <v>0</v>
          </cell>
          <cell r="CM1491">
            <v>0</v>
          </cell>
          <cell r="CN1491">
            <v>0</v>
          </cell>
          <cell r="CO1491">
            <v>0</v>
          </cell>
          <cell r="CP1491">
            <v>0</v>
          </cell>
          <cell r="CQ1491">
            <v>0</v>
          </cell>
          <cell r="CR1491">
            <v>0</v>
          </cell>
          <cell r="CS1491">
            <v>0</v>
          </cell>
          <cell r="CT1491">
            <v>0</v>
          </cell>
          <cell r="CU1491">
            <v>0</v>
          </cell>
          <cell r="CV1491">
            <v>0</v>
          </cell>
          <cell r="CW1491">
            <v>0</v>
          </cell>
          <cell r="CX1491">
            <v>0</v>
          </cell>
          <cell r="CY1491">
            <v>0</v>
          </cell>
          <cell r="CZ1491">
            <v>0</v>
          </cell>
          <cell r="DA1491">
            <v>0</v>
          </cell>
          <cell r="DB1491">
            <v>0</v>
          </cell>
          <cell r="DC1491">
            <v>0</v>
          </cell>
          <cell r="DD1491">
            <v>156.82305600000001</v>
          </cell>
          <cell r="DE1491">
            <v>0</v>
          </cell>
          <cell r="DG1491">
            <v>57.595200000000006</v>
          </cell>
          <cell r="DI1491">
            <v>0.03</v>
          </cell>
          <cell r="DJ1491">
            <v>1.7278560000000001</v>
          </cell>
          <cell r="DK1491">
            <v>1.1140615570307785E-2</v>
          </cell>
          <cell r="DL1491">
            <v>0</v>
          </cell>
        </row>
        <row r="1492">
          <cell r="A1492" t="str">
            <v>B20325-FIT-401</v>
          </cell>
          <cell r="B1492" t="str">
            <v>CONDIZIONATORE SHUTTLE CE</v>
          </cell>
          <cell r="F1492">
            <v>1222.9756501276595</v>
          </cell>
          <cell r="H1492">
            <v>574.79855555999995</v>
          </cell>
          <cell r="I1492">
            <v>0.53</v>
          </cell>
          <cell r="J1492" t="str">
            <v>OK</v>
          </cell>
          <cell r="K1492" t="str">
            <v>NEWZD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>
            <v>0</v>
          </cell>
          <cell r="AM1492">
            <v>0</v>
          </cell>
          <cell r="AN1492">
            <v>0</v>
          </cell>
          <cell r="AO1492">
            <v>0</v>
          </cell>
          <cell r="AP1492">
            <v>0</v>
          </cell>
          <cell r="AQ1492">
            <v>0</v>
          </cell>
          <cell r="AR1492">
            <v>0</v>
          </cell>
          <cell r="AS1492">
            <v>0</v>
          </cell>
          <cell r="AT1492">
            <v>0</v>
          </cell>
          <cell r="AU1492">
            <v>0</v>
          </cell>
          <cell r="AV1492">
            <v>542.29855555999995</v>
          </cell>
          <cell r="AW1492">
            <v>0</v>
          </cell>
          <cell r="AX1492">
            <v>0</v>
          </cell>
          <cell r="AY1492">
            <v>0</v>
          </cell>
          <cell r="AZ1492">
            <v>0</v>
          </cell>
          <cell r="BA1492">
            <v>0</v>
          </cell>
          <cell r="BB1492">
            <v>0</v>
          </cell>
          <cell r="BC1492">
            <v>0</v>
          </cell>
          <cell r="BD1492">
            <v>0</v>
          </cell>
          <cell r="BE1492">
            <v>0</v>
          </cell>
          <cell r="BF1492">
            <v>0</v>
          </cell>
          <cell r="BG1492">
            <v>0</v>
          </cell>
          <cell r="BH1492">
            <v>0</v>
          </cell>
          <cell r="BI1492">
            <v>0</v>
          </cell>
          <cell r="BJ1492">
            <v>0</v>
          </cell>
          <cell r="BK1492">
            <v>0</v>
          </cell>
          <cell r="BL1492">
            <v>0</v>
          </cell>
          <cell r="BM1492">
            <v>0</v>
          </cell>
          <cell r="BN1492">
            <v>0</v>
          </cell>
          <cell r="BO1492">
            <v>0</v>
          </cell>
          <cell r="BP1492">
            <v>0</v>
          </cell>
          <cell r="BQ1492">
            <v>0</v>
          </cell>
          <cell r="BR1492">
            <v>0</v>
          </cell>
          <cell r="BS1492">
            <v>32.5</v>
          </cell>
          <cell r="BT1492">
            <v>1</v>
          </cell>
          <cell r="BU1492">
            <v>0</v>
          </cell>
          <cell r="BV1492">
            <v>0</v>
          </cell>
          <cell r="BW1492">
            <v>0</v>
          </cell>
          <cell r="BX1492">
            <v>0</v>
          </cell>
          <cell r="BY1492">
            <v>0</v>
          </cell>
          <cell r="BZ1492">
            <v>0</v>
          </cell>
          <cell r="CA1492">
            <v>0</v>
          </cell>
          <cell r="CB1492">
            <v>0</v>
          </cell>
          <cell r="CC1492">
            <v>0</v>
          </cell>
          <cell r="CD1492">
            <v>0</v>
          </cell>
          <cell r="CE1492">
            <v>0</v>
          </cell>
          <cell r="CF1492">
            <v>0</v>
          </cell>
          <cell r="CG1492">
            <v>0</v>
          </cell>
          <cell r="CH1492">
            <v>0</v>
          </cell>
          <cell r="CI1492">
            <v>0</v>
          </cell>
          <cell r="CJ1492">
            <v>0</v>
          </cell>
          <cell r="CK1492">
            <v>0</v>
          </cell>
          <cell r="CL1492">
            <v>0</v>
          </cell>
          <cell r="CM1492">
            <v>0</v>
          </cell>
          <cell r="CN1492">
            <v>0</v>
          </cell>
          <cell r="CO1492">
            <v>0</v>
          </cell>
          <cell r="CP1492">
            <v>0</v>
          </cell>
          <cell r="CQ1492">
            <v>0</v>
          </cell>
          <cell r="CR1492">
            <v>0</v>
          </cell>
          <cell r="CS1492">
            <v>0</v>
          </cell>
          <cell r="CT1492">
            <v>0</v>
          </cell>
          <cell r="CU1492">
            <v>0</v>
          </cell>
          <cell r="CV1492">
            <v>0</v>
          </cell>
          <cell r="CW1492">
            <v>0</v>
          </cell>
          <cell r="CX1492">
            <v>0</v>
          </cell>
          <cell r="CY1492">
            <v>0</v>
          </cell>
          <cell r="CZ1492">
            <v>0</v>
          </cell>
          <cell r="DA1492">
            <v>0</v>
          </cell>
          <cell r="DB1492">
            <v>0</v>
          </cell>
          <cell r="DC1492">
            <v>0</v>
          </cell>
          <cell r="DD1492">
            <v>574.79855555999995</v>
          </cell>
          <cell r="DE1492">
            <v>0</v>
          </cell>
          <cell r="DG1492">
            <v>526.50345199999992</v>
          </cell>
          <cell r="DI1492">
            <v>0.03</v>
          </cell>
          <cell r="DJ1492">
            <v>15.795103559999998</v>
          </cell>
          <cell r="DK1492">
            <v>2.825582472431673E-2</v>
          </cell>
          <cell r="DL1492">
            <v>0</v>
          </cell>
        </row>
        <row r="1493">
          <cell r="A1493" t="str">
            <v>B20325-FIT-402</v>
          </cell>
          <cell r="B1493" t="str">
            <v>CONDIZIONATORE SHUTTLE UL</v>
          </cell>
          <cell r="F1493">
            <v>1235.1816432127659</v>
          </cell>
          <cell r="H1493">
            <v>580.53537230999996</v>
          </cell>
          <cell r="I1493">
            <v>0.53</v>
          </cell>
          <cell r="J1493" t="str">
            <v>OK</v>
          </cell>
          <cell r="K1493" t="str">
            <v>NEWZD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>
            <v>0</v>
          </cell>
          <cell r="AM1493">
            <v>0</v>
          </cell>
          <cell r="AN1493">
            <v>0</v>
          </cell>
          <cell r="AO1493">
            <v>0</v>
          </cell>
          <cell r="AP1493">
            <v>0</v>
          </cell>
          <cell r="AQ1493">
            <v>0</v>
          </cell>
          <cell r="AR1493">
            <v>0</v>
          </cell>
          <cell r="AS1493">
            <v>0</v>
          </cell>
          <cell r="AT1493">
            <v>0</v>
          </cell>
          <cell r="AU1493">
            <v>0</v>
          </cell>
          <cell r="AV1493">
            <v>548.03537230999996</v>
          </cell>
          <cell r="AW1493">
            <v>0</v>
          </cell>
          <cell r="AX1493">
            <v>0</v>
          </cell>
          <cell r="AY1493">
            <v>0</v>
          </cell>
          <cell r="AZ1493">
            <v>0</v>
          </cell>
          <cell r="BA1493">
            <v>0</v>
          </cell>
          <cell r="BB1493">
            <v>0</v>
          </cell>
          <cell r="BC1493">
            <v>0</v>
          </cell>
          <cell r="BD1493">
            <v>0</v>
          </cell>
          <cell r="BE1493">
            <v>0</v>
          </cell>
          <cell r="BF1493">
            <v>0</v>
          </cell>
          <cell r="BG1493">
            <v>0</v>
          </cell>
          <cell r="BH1493">
            <v>0</v>
          </cell>
          <cell r="BI1493">
            <v>0</v>
          </cell>
          <cell r="BJ1493">
            <v>0</v>
          </cell>
          <cell r="BK1493">
            <v>0</v>
          </cell>
          <cell r="BL1493">
            <v>0</v>
          </cell>
          <cell r="BM1493">
            <v>0</v>
          </cell>
          <cell r="BN1493">
            <v>0</v>
          </cell>
          <cell r="BO1493">
            <v>0</v>
          </cell>
          <cell r="BP1493">
            <v>0</v>
          </cell>
          <cell r="BQ1493">
            <v>0</v>
          </cell>
          <cell r="BR1493">
            <v>0</v>
          </cell>
          <cell r="BS1493">
            <v>32.5</v>
          </cell>
          <cell r="BT1493">
            <v>1</v>
          </cell>
          <cell r="BU1493">
            <v>0</v>
          </cell>
          <cell r="BV1493">
            <v>0</v>
          </cell>
          <cell r="BW1493">
            <v>0</v>
          </cell>
          <cell r="BX1493">
            <v>0</v>
          </cell>
          <cell r="BY1493">
            <v>0</v>
          </cell>
          <cell r="BZ1493">
            <v>0</v>
          </cell>
          <cell r="CA1493">
            <v>0</v>
          </cell>
          <cell r="CB1493">
            <v>0</v>
          </cell>
          <cell r="CC1493">
            <v>0</v>
          </cell>
          <cell r="CD1493">
            <v>0</v>
          </cell>
          <cell r="CE1493">
            <v>0</v>
          </cell>
          <cell r="CF1493">
            <v>0</v>
          </cell>
          <cell r="CG1493">
            <v>0</v>
          </cell>
          <cell r="CH1493">
            <v>0</v>
          </cell>
          <cell r="CI1493">
            <v>0</v>
          </cell>
          <cell r="CJ1493">
            <v>0</v>
          </cell>
          <cell r="CK1493">
            <v>0</v>
          </cell>
          <cell r="CL1493">
            <v>0</v>
          </cell>
          <cell r="CM1493">
            <v>0</v>
          </cell>
          <cell r="CN1493">
            <v>0</v>
          </cell>
          <cell r="CO1493">
            <v>0</v>
          </cell>
          <cell r="CP1493">
            <v>0</v>
          </cell>
          <cell r="CQ1493">
            <v>0</v>
          </cell>
          <cell r="CR1493">
            <v>0</v>
          </cell>
          <cell r="CS1493">
            <v>0</v>
          </cell>
          <cell r="CT1493">
            <v>0</v>
          </cell>
          <cell r="CU1493">
            <v>0</v>
          </cell>
          <cell r="CV1493">
            <v>0</v>
          </cell>
          <cell r="CW1493">
            <v>0</v>
          </cell>
          <cell r="CX1493">
            <v>0</v>
          </cell>
          <cell r="CY1493">
            <v>0</v>
          </cell>
          <cell r="CZ1493">
            <v>0</v>
          </cell>
          <cell r="DA1493">
            <v>0</v>
          </cell>
          <cell r="DB1493">
            <v>0</v>
          </cell>
          <cell r="DC1493">
            <v>0</v>
          </cell>
          <cell r="DD1493">
            <v>580.53537230999996</v>
          </cell>
          <cell r="DE1493">
            <v>0</v>
          </cell>
          <cell r="DG1493">
            <v>532.07317699999999</v>
          </cell>
          <cell r="DI1493">
            <v>0.03</v>
          </cell>
          <cell r="DJ1493">
            <v>15.962195309999998</v>
          </cell>
          <cell r="DK1493">
            <v>2.8273031664060085E-2</v>
          </cell>
          <cell r="DL1493">
            <v>0</v>
          </cell>
        </row>
        <row r="1494">
          <cell r="A1494" t="str">
            <v>B20380-00001</v>
          </cell>
          <cell r="B1494" t="str">
            <v>COMPATTORE/SPINTORE PER PALETTA PIENA - RULLIERA -</v>
          </cell>
          <cell r="C1494" t="str">
            <v/>
          </cell>
          <cell r="F1494">
            <v>2210.9814976351158</v>
          </cell>
          <cell r="H1494">
            <v>1039.1613038885043</v>
          </cell>
          <cell r="I1494">
            <v>0.53</v>
          </cell>
          <cell r="J1494" t="str">
            <v>OK</v>
          </cell>
          <cell r="K1494" t="str">
            <v>PCZZD</v>
          </cell>
          <cell r="L1494">
            <v>0.80533747785607546</v>
          </cell>
          <cell r="M1494">
            <v>2.28163052298649E-2</v>
          </cell>
          <cell r="N1494">
            <v>0</v>
          </cell>
          <cell r="O1494">
            <v>0</v>
          </cell>
          <cell r="P1494">
            <v>0</v>
          </cell>
          <cell r="Q1494">
            <v>7.8601983222166202E-3</v>
          </cell>
          <cell r="R1494">
            <v>0</v>
          </cell>
          <cell r="S1494">
            <v>0</v>
          </cell>
          <cell r="T1494">
            <v>1.7030429698136011E-2</v>
          </cell>
          <cell r="U1494">
            <v>0</v>
          </cell>
          <cell r="V1494">
            <v>9.3941947518408009E-2</v>
          </cell>
          <cell r="W1494">
            <v>0</v>
          </cell>
          <cell r="X1494">
            <v>3.3605797638145495E-2</v>
          </cell>
          <cell r="Y1494">
            <v>0</v>
          </cell>
          <cell r="Z1494">
            <v>0</v>
          </cell>
          <cell r="AA1494">
            <v>0</v>
          </cell>
          <cell r="AB1494">
            <v>1.9407843737153568E-2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>
            <v>0</v>
          </cell>
          <cell r="AM1494">
            <v>0</v>
          </cell>
          <cell r="AN1494">
            <v>0</v>
          </cell>
          <cell r="AO1494">
            <v>0</v>
          </cell>
          <cell r="AP1494">
            <v>0</v>
          </cell>
          <cell r="AQ1494">
            <v>0</v>
          </cell>
          <cell r="AR1494">
            <v>0</v>
          </cell>
          <cell r="AS1494">
            <v>0</v>
          </cell>
          <cell r="AT1494">
            <v>0</v>
          </cell>
          <cell r="AU1494">
            <v>0</v>
          </cell>
          <cell r="AV1494">
            <v>836.87554355919883</v>
          </cell>
          <cell r="AW1494">
            <v>23.70982149258451</v>
          </cell>
          <cell r="AX1494">
            <v>0.65860615257179189</v>
          </cell>
          <cell r="AY1494">
            <v>0</v>
          </cell>
          <cell r="AZ1494">
            <v>0</v>
          </cell>
          <cell r="BA1494">
            <v>0</v>
          </cell>
          <cell r="BB1494">
            <v>0</v>
          </cell>
          <cell r="BC1494">
            <v>0</v>
          </cell>
          <cell r="BD1494">
            <v>0</v>
          </cell>
          <cell r="BE1494">
            <v>8.1680139373368572</v>
          </cell>
          <cell r="BF1494">
            <v>0.22688927603713493</v>
          </cell>
          <cell r="BG1494">
            <v>0</v>
          </cell>
          <cell r="BH1494">
            <v>0</v>
          </cell>
          <cell r="BI1494">
            <v>0</v>
          </cell>
          <cell r="BJ1494">
            <v>0</v>
          </cell>
          <cell r="BK1494">
            <v>17.697363530896524</v>
          </cell>
          <cell r="BL1494">
            <v>0.46572009291832961</v>
          </cell>
          <cell r="BM1494">
            <v>0</v>
          </cell>
          <cell r="BN1494">
            <v>0</v>
          </cell>
          <cell r="BO1494">
            <v>97.620836673054313</v>
          </cell>
          <cell r="BP1494">
            <v>3.0037180514785944</v>
          </cell>
          <cell r="BQ1494">
            <v>0</v>
          </cell>
          <cell r="BR1494">
            <v>0</v>
          </cell>
          <cell r="BS1494">
            <v>34.921844491868491</v>
          </cell>
          <cell r="BT1494">
            <v>1.0745182920574921</v>
          </cell>
          <cell r="BU1494">
            <v>0</v>
          </cell>
          <cell r="BV1494">
            <v>0</v>
          </cell>
          <cell r="BW1494">
            <v>0</v>
          </cell>
          <cell r="BX1494">
            <v>0</v>
          </cell>
          <cell r="BY1494">
            <v>0</v>
          </cell>
          <cell r="BZ1494">
            <v>0</v>
          </cell>
          <cell r="CA1494">
            <v>20.167880203564845</v>
          </cell>
          <cell r="CB1494">
            <v>0.54507784333959042</v>
          </cell>
          <cell r="CC1494">
            <v>0</v>
          </cell>
          <cell r="CD1494">
            <v>0</v>
          </cell>
          <cell r="CE1494">
            <v>0</v>
          </cell>
          <cell r="CF1494">
            <v>0</v>
          </cell>
          <cell r="CG1494">
            <v>0</v>
          </cell>
          <cell r="CH1494">
            <v>0</v>
          </cell>
          <cell r="CI1494">
            <v>0</v>
          </cell>
          <cell r="CJ1494">
            <v>0</v>
          </cell>
          <cell r="CK1494">
            <v>0</v>
          </cell>
          <cell r="CL1494">
            <v>0</v>
          </cell>
          <cell r="CM1494">
            <v>0</v>
          </cell>
          <cell r="CN1494">
            <v>0</v>
          </cell>
          <cell r="CO1494">
            <v>0</v>
          </cell>
          <cell r="CP1494">
            <v>0</v>
          </cell>
          <cell r="CQ1494">
            <v>0</v>
          </cell>
          <cell r="CR1494">
            <v>0</v>
          </cell>
          <cell r="CS1494">
            <v>0</v>
          </cell>
          <cell r="CT1494">
            <v>0</v>
          </cell>
          <cell r="CU1494">
            <v>0</v>
          </cell>
          <cell r="CV1494">
            <v>0</v>
          </cell>
          <cell r="CW1494">
            <v>0</v>
          </cell>
          <cell r="CX1494">
            <v>0</v>
          </cell>
          <cell r="CY1494">
            <v>0</v>
          </cell>
          <cell r="CZ1494">
            <v>0</v>
          </cell>
          <cell r="DA1494">
            <v>0</v>
          </cell>
          <cell r="DB1494">
            <v>0</v>
          </cell>
          <cell r="DC1494">
            <v>0</v>
          </cell>
          <cell r="DD1494">
            <v>1039.1613038885043</v>
          </cell>
          <cell r="DE1494">
            <v>0</v>
          </cell>
          <cell r="DG1494">
            <v>1015.0144669008489</v>
          </cell>
          <cell r="DH1494">
            <v>0.79298827012069595</v>
          </cell>
          <cell r="DI1494">
            <v>0.03</v>
          </cell>
          <cell r="DJ1494">
            <v>24.146836987655536</v>
          </cell>
          <cell r="DK1494">
            <v>2.3789648103620879E-2</v>
          </cell>
          <cell r="DL1494">
            <v>0</v>
          </cell>
        </row>
        <row r="1495">
          <cell r="A1495" t="str">
            <v>B20380-00002</v>
          </cell>
          <cell r="B1495" t="str">
            <v>SPINTORE (DEVIO) PER PALETTA VUOTA - RULLIERA - C=1250</v>
          </cell>
          <cell r="C1495" t="str">
            <v/>
          </cell>
          <cell r="F1495">
            <v>3349.8683428851077</v>
          </cell>
          <cell r="H1495">
            <v>1574.4381211560005</v>
          </cell>
          <cell r="I1495">
            <v>0.53</v>
          </cell>
          <cell r="J1495" t="str">
            <v>OK</v>
          </cell>
          <cell r="K1495" t="str">
            <v>NEWZD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>
            <v>0</v>
          </cell>
          <cell r="AM1495">
            <v>0</v>
          </cell>
          <cell r="AN1495">
            <v>0</v>
          </cell>
          <cell r="AO1495">
            <v>0</v>
          </cell>
          <cell r="AP1495">
            <v>0</v>
          </cell>
          <cell r="AQ1495">
            <v>0</v>
          </cell>
          <cell r="AR1495">
            <v>0</v>
          </cell>
          <cell r="AS1495">
            <v>0</v>
          </cell>
          <cell r="AT1495">
            <v>0</v>
          </cell>
          <cell r="AU1495">
            <v>0</v>
          </cell>
          <cell r="AV1495">
            <v>1224.7131211560004</v>
          </cell>
          <cell r="AW1495">
            <v>36</v>
          </cell>
          <cell r="AX1495">
            <v>1</v>
          </cell>
          <cell r="AY1495">
            <v>0</v>
          </cell>
          <cell r="AZ1495">
            <v>0</v>
          </cell>
          <cell r="BA1495">
            <v>0</v>
          </cell>
          <cell r="BB1495">
            <v>0</v>
          </cell>
          <cell r="BC1495">
            <v>0</v>
          </cell>
          <cell r="BD1495">
            <v>0</v>
          </cell>
          <cell r="BE1495">
            <v>14.4</v>
          </cell>
          <cell r="BF1495">
            <v>0.4</v>
          </cell>
          <cell r="BG1495">
            <v>0</v>
          </cell>
          <cell r="BH1495">
            <v>0</v>
          </cell>
          <cell r="BI1495">
            <v>0</v>
          </cell>
          <cell r="BJ1495">
            <v>0</v>
          </cell>
          <cell r="BK1495">
            <v>30.400000000000002</v>
          </cell>
          <cell r="BL1495">
            <v>0.8</v>
          </cell>
          <cell r="BM1495">
            <v>0</v>
          </cell>
          <cell r="BN1495">
            <v>0</v>
          </cell>
          <cell r="BO1495">
            <v>113.75</v>
          </cell>
          <cell r="BP1495">
            <v>3.5</v>
          </cell>
          <cell r="BQ1495">
            <v>0</v>
          </cell>
          <cell r="BR1495">
            <v>0</v>
          </cell>
          <cell r="BS1495">
            <v>121.875</v>
          </cell>
          <cell r="BT1495">
            <v>3.75</v>
          </cell>
          <cell r="BU1495">
            <v>0</v>
          </cell>
          <cell r="BV1495">
            <v>0</v>
          </cell>
          <cell r="BW1495">
            <v>0</v>
          </cell>
          <cell r="BX1495">
            <v>0</v>
          </cell>
          <cell r="BY1495">
            <v>0</v>
          </cell>
          <cell r="BZ1495">
            <v>0</v>
          </cell>
          <cell r="CA1495">
            <v>33.300000000000004</v>
          </cell>
          <cell r="CB1495">
            <v>0.9</v>
          </cell>
          <cell r="CC1495">
            <v>0</v>
          </cell>
          <cell r="CD1495">
            <v>0</v>
          </cell>
          <cell r="CE1495">
            <v>0</v>
          </cell>
          <cell r="CF1495">
            <v>0</v>
          </cell>
          <cell r="CG1495">
            <v>0</v>
          </cell>
          <cell r="CH1495">
            <v>0</v>
          </cell>
          <cell r="CI1495">
            <v>0</v>
          </cell>
          <cell r="CJ1495">
            <v>0</v>
          </cell>
          <cell r="CK1495">
            <v>0</v>
          </cell>
          <cell r="CL1495">
            <v>0</v>
          </cell>
          <cell r="CM1495">
            <v>0</v>
          </cell>
          <cell r="CN1495">
            <v>0</v>
          </cell>
          <cell r="CO1495">
            <v>0</v>
          </cell>
          <cell r="CP1495">
            <v>0</v>
          </cell>
          <cell r="CQ1495">
            <v>0</v>
          </cell>
          <cell r="CR1495">
            <v>0</v>
          </cell>
          <cell r="CS1495">
            <v>0</v>
          </cell>
          <cell r="CT1495">
            <v>0</v>
          </cell>
          <cell r="CU1495">
            <v>0</v>
          </cell>
          <cell r="CV1495">
            <v>0</v>
          </cell>
          <cell r="CW1495">
            <v>0</v>
          </cell>
          <cell r="CX1495">
            <v>0</v>
          </cell>
          <cell r="CY1495">
            <v>0</v>
          </cell>
          <cell r="CZ1495">
            <v>0</v>
          </cell>
          <cell r="DA1495">
            <v>0</v>
          </cell>
          <cell r="DB1495">
            <v>0</v>
          </cell>
          <cell r="DC1495">
            <v>0</v>
          </cell>
          <cell r="DD1495">
            <v>1574.4381211560005</v>
          </cell>
          <cell r="DE1495">
            <v>0</v>
          </cell>
          <cell r="DG1495">
            <v>1189.0418652000003</v>
          </cell>
          <cell r="DI1495">
            <v>0.03</v>
          </cell>
          <cell r="DJ1495">
            <v>35.67125595600001</v>
          </cell>
          <cell r="DK1495">
            <v>2.3181715672935067E-2</v>
          </cell>
          <cell r="DL1495">
            <v>0</v>
          </cell>
        </row>
        <row r="1496">
          <cell r="A1496" t="str">
            <v>B20380-00003</v>
          </cell>
          <cell r="B1496" t="str">
            <v>CENTRATORE PALETTE MOTORIZZATO</v>
          </cell>
          <cell r="F1496">
            <v>11822.20617770213</v>
          </cell>
          <cell r="H1496">
            <v>5556.4369035200007</v>
          </cell>
          <cell r="I1496">
            <v>0.53</v>
          </cell>
          <cell r="J1496" t="str">
            <v>OK</v>
          </cell>
          <cell r="K1496" t="str">
            <v>NEWZD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>
            <v>0</v>
          </cell>
          <cell r="AM1496">
            <v>0</v>
          </cell>
          <cell r="AN1496">
            <v>0</v>
          </cell>
          <cell r="AO1496">
            <v>0</v>
          </cell>
          <cell r="AP1496">
            <v>0</v>
          </cell>
          <cell r="AQ1496">
            <v>0</v>
          </cell>
          <cell r="AR1496">
            <v>0</v>
          </cell>
          <cell r="AS1496">
            <v>0</v>
          </cell>
          <cell r="AT1496">
            <v>0</v>
          </cell>
          <cell r="AU1496">
            <v>0</v>
          </cell>
          <cell r="AV1496">
            <v>4486.4369035200007</v>
          </cell>
          <cell r="AW1496">
            <v>144</v>
          </cell>
          <cell r="AX1496">
            <v>4</v>
          </cell>
          <cell r="AY1496">
            <v>0</v>
          </cell>
          <cell r="AZ1496">
            <v>0</v>
          </cell>
          <cell r="BA1496">
            <v>0</v>
          </cell>
          <cell r="BB1496">
            <v>0</v>
          </cell>
          <cell r="BC1496">
            <v>0</v>
          </cell>
          <cell r="BD1496">
            <v>0</v>
          </cell>
          <cell r="BE1496">
            <v>36</v>
          </cell>
          <cell r="BF1496">
            <v>1</v>
          </cell>
          <cell r="BG1496">
            <v>0</v>
          </cell>
          <cell r="BH1496">
            <v>0</v>
          </cell>
          <cell r="BI1496">
            <v>0</v>
          </cell>
          <cell r="BJ1496">
            <v>0</v>
          </cell>
          <cell r="BK1496">
            <v>380</v>
          </cell>
          <cell r="BL1496">
            <v>10</v>
          </cell>
          <cell r="BM1496">
            <v>0</v>
          </cell>
          <cell r="BN1496">
            <v>0</v>
          </cell>
          <cell r="BO1496">
            <v>0</v>
          </cell>
          <cell r="BP1496">
            <v>0</v>
          </cell>
          <cell r="BQ1496">
            <v>0</v>
          </cell>
          <cell r="BR1496">
            <v>0</v>
          </cell>
          <cell r="BS1496">
            <v>325</v>
          </cell>
          <cell r="BT1496">
            <v>10</v>
          </cell>
          <cell r="BU1496">
            <v>0</v>
          </cell>
          <cell r="BV1496">
            <v>0</v>
          </cell>
          <cell r="BW1496">
            <v>0</v>
          </cell>
          <cell r="BX1496">
            <v>0</v>
          </cell>
          <cell r="BY1496">
            <v>0</v>
          </cell>
          <cell r="BZ1496">
            <v>0</v>
          </cell>
          <cell r="CA1496">
            <v>185</v>
          </cell>
          <cell r="CB1496">
            <v>5</v>
          </cell>
          <cell r="CC1496">
            <v>0</v>
          </cell>
          <cell r="CD1496">
            <v>0</v>
          </cell>
          <cell r="CE1496">
            <v>0</v>
          </cell>
          <cell r="CF1496">
            <v>0</v>
          </cell>
          <cell r="CG1496">
            <v>0</v>
          </cell>
          <cell r="CH1496">
            <v>0</v>
          </cell>
          <cell r="CI1496">
            <v>0</v>
          </cell>
          <cell r="CK1496">
            <v>0</v>
          </cell>
          <cell r="CL1496">
            <v>0</v>
          </cell>
          <cell r="CM1496">
            <v>0</v>
          </cell>
          <cell r="CN1496">
            <v>0</v>
          </cell>
          <cell r="CO1496">
            <v>0</v>
          </cell>
          <cell r="CP1496">
            <v>0</v>
          </cell>
          <cell r="CQ1496">
            <v>0</v>
          </cell>
          <cell r="CR1496">
            <v>0</v>
          </cell>
          <cell r="CS1496">
            <v>0</v>
          </cell>
          <cell r="CT1496">
            <v>0</v>
          </cell>
          <cell r="CU1496">
            <v>0</v>
          </cell>
          <cell r="CV1496">
            <v>0</v>
          </cell>
          <cell r="CW1496">
            <v>0</v>
          </cell>
          <cell r="CX1496">
            <v>0</v>
          </cell>
          <cell r="CY1496">
            <v>0</v>
          </cell>
          <cell r="CZ1496">
            <v>0</v>
          </cell>
          <cell r="DA1496">
            <v>0</v>
          </cell>
          <cell r="DB1496">
            <v>0</v>
          </cell>
          <cell r="DC1496">
            <v>0</v>
          </cell>
          <cell r="DD1496">
            <v>5556.4369035200007</v>
          </cell>
          <cell r="DE1496">
            <v>0</v>
          </cell>
          <cell r="DG1496">
            <v>4355.7639840000011</v>
          </cell>
          <cell r="DI1496">
            <v>0.03</v>
          </cell>
          <cell r="DJ1496">
            <v>130.67291952000002</v>
          </cell>
          <cell r="DK1496">
            <v>2.4083782469222863E-2</v>
          </cell>
          <cell r="DL1496">
            <v>0</v>
          </cell>
        </row>
        <row r="1497">
          <cell r="A1497" t="str">
            <v>B20380-00004</v>
          </cell>
          <cell r="B1497" t="str">
            <v>SPINTORE PNEUMATICO PALLET VUOTI ANCORATO A TRASPORTO</v>
          </cell>
          <cell r="F1497">
            <v>974.93295523404265</v>
          </cell>
          <cell r="H1497">
            <v>458.21848896</v>
          </cell>
          <cell r="I1497">
            <v>0.53</v>
          </cell>
          <cell r="J1497" t="str">
            <v>OK</v>
          </cell>
          <cell r="K1497" t="str">
            <v>NEWZD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>
            <v>0</v>
          </cell>
          <cell r="AM1497">
            <v>0</v>
          </cell>
          <cell r="AN1497">
            <v>0</v>
          </cell>
          <cell r="AO1497">
            <v>0</v>
          </cell>
          <cell r="AP1497">
            <v>0</v>
          </cell>
          <cell r="AQ1497">
            <v>0</v>
          </cell>
          <cell r="AR1497">
            <v>0</v>
          </cell>
          <cell r="AS1497">
            <v>0</v>
          </cell>
          <cell r="AT1497">
            <v>0</v>
          </cell>
          <cell r="AU1497">
            <v>0</v>
          </cell>
          <cell r="AV1497">
            <v>298.46848896</v>
          </cell>
          <cell r="AW1497">
            <v>18</v>
          </cell>
          <cell r="AX1497">
            <v>0.5</v>
          </cell>
          <cell r="AY1497">
            <v>0</v>
          </cell>
          <cell r="AZ1497">
            <v>0</v>
          </cell>
          <cell r="BA1497">
            <v>0</v>
          </cell>
          <cell r="BB1497">
            <v>0</v>
          </cell>
          <cell r="BC1497">
            <v>0</v>
          </cell>
          <cell r="BD1497">
            <v>0</v>
          </cell>
          <cell r="BE1497">
            <v>18</v>
          </cell>
          <cell r="BF1497">
            <v>0.5</v>
          </cell>
          <cell r="BG1497">
            <v>0</v>
          </cell>
          <cell r="BH1497">
            <v>0</v>
          </cell>
          <cell r="BI1497">
            <v>0</v>
          </cell>
          <cell r="BJ1497">
            <v>0</v>
          </cell>
          <cell r="BK1497">
            <v>38</v>
          </cell>
          <cell r="BL1497">
            <v>1</v>
          </cell>
          <cell r="BM1497">
            <v>0</v>
          </cell>
          <cell r="BN1497">
            <v>0</v>
          </cell>
          <cell r="BO1497">
            <v>32.5</v>
          </cell>
          <cell r="BP1497">
            <v>1</v>
          </cell>
          <cell r="BQ1497">
            <v>0</v>
          </cell>
          <cell r="BR1497">
            <v>0</v>
          </cell>
          <cell r="BS1497">
            <v>16.25</v>
          </cell>
          <cell r="BT1497">
            <v>0.5</v>
          </cell>
          <cell r="BU1497">
            <v>0</v>
          </cell>
          <cell r="BV1497">
            <v>0</v>
          </cell>
          <cell r="BW1497">
            <v>0</v>
          </cell>
          <cell r="BX1497">
            <v>0</v>
          </cell>
          <cell r="BY1497">
            <v>0</v>
          </cell>
          <cell r="BZ1497">
            <v>0</v>
          </cell>
          <cell r="CA1497">
            <v>37</v>
          </cell>
          <cell r="CB1497">
            <v>1</v>
          </cell>
          <cell r="CC1497">
            <v>0</v>
          </cell>
          <cell r="CD1497">
            <v>0</v>
          </cell>
          <cell r="CE1497">
            <v>0</v>
          </cell>
          <cell r="CF1497">
            <v>0</v>
          </cell>
          <cell r="CG1497">
            <v>0</v>
          </cell>
          <cell r="CH1497">
            <v>0</v>
          </cell>
          <cell r="CI1497">
            <v>0</v>
          </cell>
          <cell r="CK1497">
            <v>0</v>
          </cell>
          <cell r="CL1497">
            <v>0</v>
          </cell>
          <cell r="CM1497">
            <v>0</v>
          </cell>
          <cell r="CN1497">
            <v>0</v>
          </cell>
          <cell r="CO1497">
            <v>0</v>
          </cell>
          <cell r="CP1497">
            <v>0</v>
          </cell>
          <cell r="CQ1497">
            <v>0</v>
          </cell>
          <cell r="CR1497">
            <v>0</v>
          </cell>
          <cell r="CS1497">
            <v>0</v>
          </cell>
          <cell r="CT1497">
            <v>0</v>
          </cell>
          <cell r="CU1497">
            <v>0</v>
          </cell>
          <cell r="CV1497">
            <v>0</v>
          </cell>
          <cell r="CW1497">
            <v>0</v>
          </cell>
          <cell r="CX1497">
            <v>0</v>
          </cell>
          <cell r="CY1497">
            <v>0</v>
          </cell>
          <cell r="CZ1497">
            <v>0</v>
          </cell>
          <cell r="DA1497">
            <v>0</v>
          </cell>
          <cell r="DB1497">
            <v>0</v>
          </cell>
          <cell r="DC1497">
            <v>0</v>
          </cell>
          <cell r="DD1497">
            <v>458.21848896</v>
          </cell>
          <cell r="DE1497">
            <v>0</v>
          </cell>
          <cell r="DG1497">
            <v>289.77523200000002</v>
          </cell>
          <cell r="DI1497">
            <v>0.03</v>
          </cell>
          <cell r="DJ1497">
            <v>8.6932569599999994</v>
          </cell>
          <cell r="DK1497">
            <v>1.9338751956864568E-2</v>
          </cell>
          <cell r="DL1497">
            <v>0</v>
          </cell>
        </row>
        <row r="1498">
          <cell r="A1498" t="str">
            <v>B20380-00005</v>
          </cell>
          <cell r="B1498" t="str">
            <v>SPINTORE (DEVIO) PER PALETTA VUOTA - RULLIERA - C=1700</v>
          </cell>
          <cell r="F1498">
            <v>3959.4882997021282</v>
          </cell>
          <cell r="H1498">
            <v>1860.9595008600002</v>
          </cell>
          <cell r="I1498">
            <v>0.53</v>
          </cell>
          <cell r="J1498" t="str">
            <v>OK</v>
          </cell>
          <cell r="K1498" t="str">
            <v>NEWZD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>
            <v>0</v>
          </cell>
          <cell r="AM1498">
            <v>0</v>
          </cell>
          <cell r="AN1498">
            <v>0</v>
          </cell>
          <cell r="AO1498">
            <v>0</v>
          </cell>
          <cell r="AP1498">
            <v>0</v>
          </cell>
          <cell r="AQ1498">
            <v>0</v>
          </cell>
          <cell r="AR1498">
            <v>0</v>
          </cell>
          <cell r="AS1498">
            <v>0</v>
          </cell>
          <cell r="AT1498">
            <v>0</v>
          </cell>
          <cell r="AU1498">
            <v>0</v>
          </cell>
          <cell r="AV1498">
            <v>1511.23450086</v>
          </cell>
          <cell r="AW1498">
            <v>36</v>
          </cell>
          <cell r="AX1498">
            <v>1</v>
          </cell>
          <cell r="AY1498">
            <v>0</v>
          </cell>
          <cell r="AZ1498">
            <v>0</v>
          </cell>
          <cell r="BA1498">
            <v>0</v>
          </cell>
          <cell r="BB1498">
            <v>0</v>
          </cell>
          <cell r="BC1498">
            <v>0</v>
          </cell>
          <cell r="BD1498">
            <v>0</v>
          </cell>
          <cell r="BE1498">
            <v>14.4</v>
          </cell>
          <cell r="BF1498">
            <v>0.4</v>
          </cell>
          <cell r="BG1498">
            <v>0</v>
          </cell>
          <cell r="BH1498">
            <v>0</v>
          </cell>
          <cell r="BI1498">
            <v>0</v>
          </cell>
          <cell r="BJ1498">
            <v>0</v>
          </cell>
          <cell r="BK1498">
            <v>30.400000000000002</v>
          </cell>
          <cell r="BL1498">
            <v>0.8</v>
          </cell>
          <cell r="BM1498">
            <v>0</v>
          </cell>
          <cell r="BN1498">
            <v>0</v>
          </cell>
          <cell r="BO1498">
            <v>113.75</v>
          </cell>
          <cell r="BP1498">
            <v>3.5</v>
          </cell>
          <cell r="BQ1498">
            <v>0</v>
          </cell>
          <cell r="BR1498">
            <v>0</v>
          </cell>
          <cell r="BS1498">
            <v>121.875</v>
          </cell>
          <cell r="BT1498">
            <v>3.75</v>
          </cell>
          <cell r="BU1498">
            <v>0</v>
          </cell>
          <cell r="BV1498">
            <v>0</v>
          </cell>
          <cell r="BW1498">
            <v>0</v>
          </cell>
          <cell r="BX1498">
            <v>0</v>
          </cell>
          <cell r="BY1498">
            <v>0</v>
          </cell>
          <cell r="BZ1498">
            <v>0</v>
          </cell>
          <cell r="CA1498">
            <v>33.300000000000004</v>
          </cell>
          <cell r="CB1498">
            <v>0.9</v>
          </cell>
          <cell r="CC1498">
            <v>0</v>
          </cell>
          <cell r="CD1498">
            <v>0</v>
          </cell>
          <cell r="CE1498">
            <v>0</v>
          </cell>
          <cell r="CF1498">
            <v>0</v>
          </cell>
          <cell r="CG1498">
            <v>0</v>
          </cell>
          <cell r="CH1498">
            <v>0</v>
          </cell>
          <cell r="CI1498">
            <v>0</v>
          </cell>
          <cell r="CJ1498">
            <v>0</v>
          </cell>
          <cell r="CK1498">
            <v>0</v>
          </cell>
          <cell r="CL1498">
            <v>0</v>
          </cell>
          <cell r="CM1498">
            <v>0</v>
          </cell>
          <cell r="CN1498">
            <v>0</v>
          </cell>
          <cell r="CO1498">
            <v>0</v>
          </cell>
          <cell r="CP1498">
            <v>0</v>
          </cell>
          <cell r="CQ1498">
            <v>0</v>
          </cell>
          <cell r="CR1498">
            <v>0</v>
          </cell>
          <cell r="CS1498">
            <v>0</v>
          </cell>
          <cell r="CT1498">
            <v>0</v>
          </cell>
          <cell r="CU1498">
            <v>0</v>
          </cell>
          <cell r="CV1498">
            <v>0</v>
          </cell>
          <cell r="CW1498">
            <v>0</v>
          </cell>
          <cell r="CX1498">
            <v>0</v>
          </cell>
          <cell r="CY1498">
            <v>0</v>
          </cell>
          <cell r="CZ1498">
            <v>0</v>
          </cell>
          <cell r="DA1498">
            <v>0</v>
          </cell>
          <cell r="DB1498">
            <v>0</v>
          </cell>
          <cell r="DC1498">
            <v>0</v>
          </cell>
          <cell r="DD1498">
            <v>1860.9595008600002</v>
          </cell>
          <cell r="DE1498">
            <v>0</v>
          </cell>
          <cell r="DG1498">
            <v>1467.2179619999999</v>
          </cell>
          <cell r="DI1498">
            <v>0.03</v>
          </cell>
          <cell r="DJ1498">
            <v>44.016538859999997</v>
          </cell>
          <cell r="DK1498">
            <v>2.4225602993915005E-2</v>
          </cell>
          <cell r="DL1498">
            <v>0</v>
          </cell>
        </row>
        <row r="1499">
          <cell r="A1499" t="str">
            <v>B20380-00006</v>
          </cell>
          <cell r="B1499" t="str">
            <v>SPINTORE (DEVIO) PER PALETTA VUOTA - RULLIERA - C=2000</v>
          </cell>
          <cell r="F1499">
            <v>4176.1898077276601</v>
          </cell>
          <cell r="H1499">
            <v>1962.8092096320001</v>
          </cell>
          <cell r="I1499">
            <v>0.53</v>
          </cell>
          <cell r="J1499" t="str">
            <v>OK</v>
          </cell>
          <cell r="K1499" t="str">
            <v>NEWZD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>
            <v>0</v>
          </cell>
          <cell r="AM1499">
            <v>0</v>
          </cell>
          <cell r="AN1499">
            <v>0</v>
          </cell>
          <cell r="AO1499">
            <v>0</v>
          </cell>
          <cell r="AP1499">
            <v>0</v>
          </cell>
          <cell r="AQ1499">
            <v>0</v>
          </cell>
          <cell r="AR1499">
            <v>0</v>
          </cell>
          <cell r="AS1499">
            <v>0</v>
          </cell>
          <cell r="AT1499">
            <v>0</v>
          </cell>
          <cell r="AU1499">
            <v>0</v>
          </cell>
          <cell r="AV1499">
            <v>1613.084209632</v>
          </cell>
          <cell r="AW1499">
            <v>36</v>
          </cell>
          <cell r="AX1499">
            <v>1</v>
          </cell>
          <cell r="AY1499">
            <v>0</v>
          </cell>
          <cell r="AZ1499">
            <v>0</v>
          </cell>
          <cell r="BA1499">
            <v>0</v>
          </cell>
          <cell r="BB1499">
            <v>0</v>
          </cell>
          <cell r="BC1499">
            <v>0</v>
          </cell>
          <cell r="BD1499">
            <v>0</v>
          </cell>
          <cell r="BE1499">
            <v>14.4</v>
          </cell>
          <cell r="BF1499">
            <v>0.4</v>
          </cell>
          <cell r="BG1499">
            <v>0</v>
          </cell>
          <cell r="BH1499">
            <v>0</v>
          </cell>
          <cell r="BI1499">
            <v>0</v>
          </cell>
          <cell r="BJ1499">
            <v>0</v>
          </cell>
          <cell r="BK1499">
            <v>30.400000000000002</v>
          </cell>
          <cell r="BL1499">
            <v>0.8</v>
          </cell>
          <cell r="BM1499">
            <v>0</v>
          </cell>
          <cell r="BN1499">
            <v>0</v>
          </cell>
          <cell r="BO1499">
            <v>113.75</v>
          </cell>
          <cell r="BP1499">
            <v>3.5</v>
          </cell>
          <cell r="BQ1499">
            <v>0</v>
          </cell>
          <cell r="BR1499">
            <v>0</v>
          </cell>
          <cell r="BS1499">
            <v>121.875</v>
          </cell>
          <cell r="BT1499">
            <v>3.75</v>
          </cell>
          <cell r="BU1499">
            <v>0</v>
          </cell>
          <cell r="BV1499">
            <v>0</v>
          </cell>
          <cell r="BW1499">
            <v>0</v>
          </cell>
          <cell r="BX1499">
            <v>0</v>
          </cell>
          <cell r="BY1499">
            <v>0</v>
          </cell>
          <cell r="BZ1499">
            <v>0</v>
          </cell>
          <cell r="CA1499">
            <v>33.300000000000004</v>
          </cell>
          <cell r="CB1499">
            <v>0.9</v>
          </cell>
          <cell r="CC1499">
            <v>0</v>
          </cell>
          <cell r="CD1499">
            <v>0</v>
          </cell>
          <cell r="CE1499">
            <v>0</v>
          </cell>
          <cell r="CF1499">
            <v>0</v>
          </cell>
          <cell r="CG1499">
            <v>0</v>
          </cell>
          <cell r="CH1499">
            <v>0</v>
          </cell>
          <cell r="CI1499">
            <v>0</v>
          </cell>
          <cell r="CJ1499">
            <v>0</v>
          </cell>
          <cell r="CK1499">
            <v>0</v>
          </cell>
          <cell r="CL1499">
            <v>0</v>
          </cell>
          <cell r="CM1499">
            <v>0</v>
          </cell>
          <cell r="CN1499">
            <v>0</v>
          </cell>
          <cell r="CO1499">
            <v>0</v>
          </cell>
          <cell r="CP1499">
            <v>0</v>
          </cell>
          <cell r="CQ1499">
            <v>0</v>
          </cell>
          <cell r="CR1499">
            <v>0</v>
          </cell>
          <cell r="CS1499">
            <v>0</v>
          </cell>
          <cell r="CT1499">
            <v>0</v>
          </cell>
          <cell r="CU1499">
            <v>0</v>
          </cell>
          <cell r="CV1499">
            <v>0</v>
          </cell>
          <cell r="CW1499">
            <v>0</v>
          </cell>
          <cell r="CX1499">
            <v>0</v>
          </cell>
          <cell r="CY1499">
            <v>0</v>
          </cell>
          <cell r="CZ1499">
            <v>0</v>
          </cell>
          <cell r="DA1499">
            <v>0</v>
          </cell>
          <cell r="DB1499">
            <v>0</v>
          </cell>
          <cell r="DC1499">
            <v>0</v>
          </cell>
          <cell r="DD1499">
            <v>1962.8092096320001</v>
          </cell>
          <cell r="DE1499">
            <v>0</v>
          </cell>
          <cell r="DG1499">
            <v>1566.1011744</v>
          </cell>
          <cell r="DI1499">
            <v>0.03</v>
          </cell>
          <cell r="DJ1499">
            <v>46.983035231999999</v>
          </cell>
          <cell r="DK1499">
            <v>2.4523641998321785E-2</v>
          </cell>
          <cell r="DL1499">
            <v>0</v>
          </cell>
        </row>
        <row r="1500">
          <cell r="A1500" t="str">
            <v>B20381-00001</v>
          </cell>
          <cell r="B1500" t="str">
            <v>ARRESTO PALETTE VUOTE - CATENARIA -</v>
          </cell>
          <cell r="C1500" t="str">
            <v/>
          </cell>
          <cell r="F1500">
            <v>1817.5197747292971</v>
          </cell>
          <cell r="H1500">
            <v>854.2342941227696</v>
          </cell>
          <cell r="I1500">
            <v>0.53</v>
          </cell>
          <cell r="J1500" t="str">
            <v>OK</v>
          </cell>
          <cell r="K1500" t="str">
            <v>PCZZD</v>
          </cell>
          <cell r="L1500">
            <v>0.80533747785607546</v>
          </cell>
          <cell r="M1500">
            <v>2.28163052298649E-2</v>
          </cell>
          <cell r="N1500">
            <v>0</v>
          </cell>
          <cell r="O1500">
            <v>0</v>
          </cell>
          <cell r="P1500">
            <v>0</v>
          </cell>
          <cell r="Q1500">
            <v>7.8601983222166202E-3</v>
          </cell>
          <cell r="R1500">
            <v>0</v>
          </cell>
          <cell r="S1500">
            <v>0</v>
          </cell>
          <cell r="T1500">
            <v>1.7030429698136011E-2</v>
          </cell>
          <cell r="U1500">
            <v>0</v>
          </cell>
          <cell r="V1500">
            <v>9.3941947518408009E-2</v>
          </cell>
          <cell r="W1500">
            <v>0</v>
          </cell>
          <cell r="X1500">
            <v>3.3605797638145495E-2</v>
          </cell>
          <cell r="Y1500">
            <v>0</v>
          </cell>
          <cell r="Z1500">
            <v>0</v>
          </cell>
          <cell r="AA1500">
            <v>0</v>
          </cell>
          <cell r="AB1500">
            <v>1.9407843737153568E-2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>
            <v>0</v>
          </cell>
          <cell r="AM1500">
            <v>0</v>
          </cell>
          <cell r="AN1500">
            <v>0</v>
          </cell>
          <cell r="AO1500">
            <v>0</v>
          </cell>
          <cell r="AP1500">
            <v>0</v>
          </cell>
          <cell r="AQ1500">
            <v>0</v>
          </cell>
          <cell r="AR1500">
            <v>0</v>
          </cell>
          <cell r="AS1500">
            <v>0</v>
          </cell>
          <cell r="AT1500">
            <v>0</v>
          </cell>
          <cell r="AU1500">
            <v>0</v>
          </cell>
          <cell r="AV1500">
            <v>687.94689192699616</v>
          </cell>
          <cell r="AW1500">
            <v>19.490470392523299</v>
          </cell>
          <cell r="AX1500">
            <v>0.54140195534786939</v>
          </cell>
          <cell r="AY1500">
            <v>0</v>
          </cell>
          <cell r="AZ1500">
            <v>0</v>
          </cell>
          <cell r="BA1500">
            <v>0</v>
          </cell>
          <cell r="BB1500">
            <v>0</v>
          </cell>
          <cell r="BC1500">
            <v>0</v>
          </cell>
          <cell r="BD1500">
            <v>0</v>
          </cell>
          <cell r="BE1500">
            <v>6.7144509654436924</v>
          </cell>
          <cell r="BF1500">
            <v>0.18651252681788033</v>
          </cell>
          <cell r="BG1500">
            <v>0</v>
          </cell>
          <cell r="BH1500">
            <v>0</v>
          </cell>
          <cell r="BI1500">
            <v>0</v>
          </cell>
          <cell r="BJ1500">
            <v>0</v>
          </cell>
          <cell r="BK1500">
            <v>14.547977091794667</v>
          </cell>
          <cell r="BL1500">
            <v>0.38284150241564913</v>
          </cell>
          <cell r="BM1500">
            <v>0</v>
          </cell>
          <cell r="BN1500">
            <v>0</v>
          </cell>
          <cell r="BO1500">
            <v>80.248433226905533</v>
          </cell>
          <cell r="BP1500">
            <v>2.4691825608278624</v>
          </cell>
          <cell r="BQ1500">
            <v>0</v>
          </cell>
          <cell r="BR1500">
            <v>0</v>
          </cell>
          <cell r="BS1500">
            <v>28.707224823853853</v>
          </cell>
          <cell r="BT1500">
            <v>0.88329922534934935</v>
          </cell>
          <cell r="BU1500">
            <v>0</v>
          </cell>
          <cell r="BV1500">
            <v>0</v>
          </cell>
          <cell r="BW1500">
            <v>0</v>
          </cell>
          <cell r="BX1500">
            <v>0</v>
          </cell>
          <cell r="BY1500">
            <v>0</v>
          </cell>
          <cell r="BZ1500">
            <v>0</v>
          </cell>
          <cell r="CA1500">
            <v>16.578845695252394</v>
          </cell>
          <cell r="CB1500">
            <v>0.44807691068249711</v>
          </cell>
          <cell r="CC1500">
            <v>0</v>
          </cell>
          <cell r="CD1500">
            <v>0</v>
          </cell>
          <cell r="CE1500">
            <v>0</v>
          </cell>
          <cell r="CF1500">
            <v>0</v>
          </cell>
          <cell r="CG1500">
            <v>0</v>
          </cell>
          <cell r="CH1500">
            <v>0</v>
          </cell>
          <cell r="CI1500">
            <v>0</v>
          </cell>
          <cell r="CJ1500">
            <v>0</v>
          </cell>
          <cell r="CK1500">
            <v>0</v>
          </cell>
          <cell r="CL1500">
            <v>0</v>
          </cell>
          <cell r="CM1500">
            <v>0</v>
          </cell>
          <cell r="CN1500">
            <v>0</v>
          </cell>
          <cell r="CO1500">
            <v>0</v>
          </cell>
          <cell r="CP1500">
            <v>0</v>
          </cell>
          <cell r="CQ1500">
            <v>0</v>
          </cell>
          <cell r="CR1500">
            <v>0</v>
          </cell>
          <cell r="CS1500">
            <v>0</v>
          </cell>
          <cell r="CT1500">
            <v>0</v>
          </cell>
          <cell r="CU1500">
            <v>0</v>
          </cell>
          <cell r="CV1500">
            <v>0</v>
          </cell>
          <cell r="CW1500">
            <v>0</v>
          </cell>
          <cell r="CX1500">
            <v>0</v>
          </cell>
          <cell r="CY1500">
            <v>0</v>
          </cell>
          <cell r="CZ1500">
            <v>0</v>
          </cell>
          <cell r="DA1500">
            <v>0</v>
          </cell>
          <cell r="DB1500">
            <v>0</v>
          </cell>
          <cell r="DC1500">
            <v>0</v>
          </cell>
          <cell r="DD1500">
            <v>854.2342941227696</v>
          </cell>
          <cell r="DE1500">
            <v>0</v>
          </cell>
          <cell r="DG1500">
            <v>834.38457861444374</v>
          </cell>
          <cell r="DH1500">
            <v>0.79298827012069595</v>
          </cell>
          <cell r="DI1500">
            <v>0.03</v>
          </cell>
          <cell r="DJ1500">
            <v>19.849715508325609</v>
          </cell>
          <cell r="DK1500">
            <v>2.3789648103620879E-2</v>
          </cell>
          <cell r="DL1500">
            <v>0</v>
          </cell>
        </row>
        <row r="1501">
          <cell r="A1501" t="str">
            <v>B20381-00002</v>
          </cell>
          <cell r="B1501" t="str">
            <v>CENTRATORE PALETTA VUOTA - CATENARIA -</v>
          </cell>
          <cell r="C1501" t="str">
            <v/>
          </cell>
          <cell r="F1501">
            <v>1768.2449760629122</v>
          </cell>
          <cell r="H1501">
            <v>831.07513874956874</v>
          </cell>
          <cell r="I1501">
            <v>0.53</v>
          </cell>
          <cell r="J1501" t="str">
            <v>OK</v>
          </cell>
          <cell r="K1501" t="str">
            <v>PCZZD</v>
          </cell>
          <cell r="L1501">
            <v>0.80533747785607546</v>
          </cell>
          <cell r="M1501">
            <v>2.28163052298649E-2</v>
          </cell>
          <cell r="N1501">
            <v>0</v>
          </cell>
          <cell r="O1501">
            <v>0</v>
          </cell>
          <cell r="P1501">
            <v>0</v>
          </cell>
          <cell r="Q1501">
            <v>7.8601983222166202E-3</v>
          </cell>
          <cell r="R1501">
            <v>0</v>
          </cell>
          <cell r="S1501">
            <v>0</v>
          </cell>
          <cell r="T1501">
            <v>1.7030429698136011E-2</v>
          </cell>
          <cell r="U1501">
            <v>0</v>
          </cell>
          <cell r="V1501">
            <v>9.3941947518408009E-2</v>
          </cell>
          <cell r="W1501">
            <v>0</v>
          </cell>
          <cell r="X1501">
            <v>3.3605797638145495E-2</v>
          </cell>
          <cell r="Y1501">
            <v>0</v>
          </cell>
          <cell r="Z1501">
            <v>0</v>
          </cell>
          <cell r="AA1501">
            <v>0</v>
          </cell>
          <cell r="AB1501">
            <v>1.9407843737153568E-2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>
            <v>0</v>
          </cell>
          <cell r="AM1501">
            <v>0</v>
          </cell>
          <cell r="AN1501">
            <v>0</v>
          </cell>
          <cell r="AO1501">
            <v>0</v>
          </cell>
          <cell r="AP1501">
            <v>0</v>
          </cell>
          <cell r="AQ1501">
            <v>0</v>
          </cell>
          <cell r="AR1501">
            <v>0</v>
          </cell>
          <cell r="AS1501">
            <v>0</v>
          </cell>
          <cell r="AT1501">
            <v>0</v>
          </cell>
          <cell r="AU1501">
            <v>0</v>
          </cell>
          <cell r="AV1501">
            <v>669.29595614946561</v>
          </cell>
          <cell r="AW1501">
            <v>18.962064034662482</v>
          </cell>
          <cell r="AX1501">
            <v>0.52672400096284677</v>
          </cell>
          <cell r="AY1501">
            <v>0</v>
          </cell>
          <cell r="AZ1501">
            <v>0</v>
          </cell>
          <cell r="BA1501">
            <v>0</v>
          </cell>
          <cell r="BB1501">
            <v>0</v>
          </cell>
          <cell r="BC1501">
            <v>0</v>
          </cell>
          <cell r="BD1501">
            <v>0</v>
          </cell>
          <cell r="BE1501">
            <v>6.5324154112353048</v>
          </cell>
          <cell r="BF1501">
            <v>0.18145598364542515</v>
          </cell>
          <cell r="BG1501">
            <v>0</v>
          </cell>
          <cell r="BH1501">
            <v>0</v>
          </cell>
          <cell r="BI1501">
            <v>0</v>
          </cell>
          <cell r="BJ1501">
            <v>0</v>
          </cell>
          <cell r="BK1501">
            <v>14.153566724343161</v>
          </cell>
          <cell r="BL1501">
            <v>0.37246228221955685</v>
          </cell>
          <cell r="BM1501">
            <v>0</v>
          </cell>
          <cell r="BN1501">
            <v>0</v>
          </cell>
          <cell r="BO1501">
            <v>78.072817068265635</v>
          </cell>
          <cell r="BP1501">
            <v>2.4022405251774042</v>
          </cell>
          <cell r="BQ1501">
            <v>0</v>
          </cell>
          <cell r="BR1501">
            <v>0</v>
          </cell>
          <cell r="BS1501">
            <v>27.928942934911696</v>
          </cell>
          <cell r="BT1501">
            <v>0.85935209030497528</v>
          </cell>
          <cell r="BU1501">
            <v>0</v>
          </cell>
          <cell r="BV1501">
            <v>0</v>
          </cell>
          <cell r="BW1501">
            <v>0</v>
          </cell>
          <cell r="BX1501">
            <v>0</v>
          </cell>
          <cell r="BY1501">
            <v>0</v>
          </cell>
          <cell r="BZ1501">
            <v>0</v>
          </cell>
          <cell r="CA1501">
            <v>16.12937642668485</v>
          </cell>
          <cell r="CB1501">
            <v>0.43592909261310403</v>
          </cell>
          <cell r="CC1501">
            <v>0</v>
          </cell>
          <cell r="CD1501">
            <v>0</v>
          </cell>
          <cell r="CE1501">
            <v>0</v>
          </cell>
          <cell r="CF1501">
            <v>0</v>
          </cell>
          <cell r="CG1501">
            <v>0</v>
          </cell>
          <cell r="CH1501">
            <v>0</v>
          </cell>
          <cell r="CI1501">
            <v>0</v>
          </cell>
          <cell r="CJ1501">
            <v>0</v>
          </cell>
          <cell r="CK1501">
            <v>0</v>
          </cell>
          <cell r="CL1501">
            <v>0</v>
          </cell>
          <cell r="CM1501">
            <v>0</v>
          </cell>
          <cell r="CN1501">
            <v>0</v>
          </cell>
          <cell r="CO1501">
            <v>0</v>
          </cell>
          <cell r="CP1501">
            <v>0</v>
          </cell>
          <cell r="CQ1501">
            <v>0</v>
          </cell>
          <cell r="CR1501">
            <v>0</v>
          </cell>
          <cell r="CS1501">
            <v>0</v>
          </cell>
          <cell r="CT1501">
            <v>0</v>
          </cell>
          <cell r="CU1501">
            <v>0</v>
          </cell>
          <cell r="CV1501">
            <v>0</v>
          </cell>
          <cell r="CW1501">
            <v>0</v>
          </cell>
          <cell r="CX1501">
            <v>0</v>
          </cell>
          <cell r="CY1501">
            <v>0</v>
          </cell>
          <cell r="CZ1501">
            <v>0</v>
          </cell>
          <cell r="DA1501">
            <v>0</v>
          </cell>
          <cell r="DB1501">
            <v>0</v>
          </cell>
          <cell r="DC1501">
            <v>0</v>
          </cell>
          <cell r="DD1501">
            <v>831.07513874956874</v>
          </cell>
          <cell r="DE1501">
            <v>0</v>
          </cell>
          <cell r="DG1501">
            <v>811.76356909740218</v>
          </cell>
          <cell r="DH1501">
            <v>0.79298827012069595</v>
          </cell>
          <cell r="DI1501">
            <v>0.03</v>
          </cell>
          <cell r="DJ1501">
            <v>19.311569652166529</v>
          </cell>
          <cell r="DK1501">
            <v>2.3789648103620879E-2</v>
          </cell>
          <cell r="DL1501">
            <v>0</v>
          </cell>
        </row>
        <row r="1502">
          <cell r="A1502" t="str">
            <v>B20381-00003</v>
          </cell>
          <cell r="B1502" t="str">
            <v xml:space="preserve">ARRESTO PER PALETTA PIENA - RULLIERA - </v>
          </cell>
          <cell r="C1502" t="str">
            <v/>
          </cell>
          <cell r="F1502">
            <v>1623.8583567149078</v>
          </cell>
          <cell r="H1502">
            <v>763.21342765600662</v>
          </cell>
          <cell r="I1502">
            <v>0.53</v>
          </cell>
          <cell r="J1502" t="str">
            <v>OK</v>
          </cell>
          <cell r="K1502" t="str">
            <v>PCZZD</v>
          </cell>
          <cell r="L1502">
            <v>0.80533747785607546</v>
          </cell>
          <cell r="M1502">
            <v>2.28163052298649E-2</v>
          </cell>
          <cell r="N1502">
            <v>0</v>
          </cell>
          <cell r="O1502">
            <v>0</v>
          </cell>
          <cell r="P1502">
            <v>0</v>
          </cell>
          <cell r="Q1502">
            <v>7.8601983222166202E-3</v>
          </cell>
          <cell r="R1502">
            <v>0</v>
          </cell>
          <cell r="S1502">
            <v>0</v>
          </cell>
          <cell r="T1502">
            <v>1.7030429698136011E-2</v>
          </cell>
          <cell r="U1502">
            <v>0</v>
          </cell>
          <cell r="V1502">
            <v>9.3941947518408009E-2</v>
          </cell>
          <cell r="W1502">
            <v>0</v>
          </cell>
          <cell r="X1502">
            <v>3.3605797638145495E-2</v>
          </cell>
          <cell r="Y1502">
            <v>0</v>
          </cell>
          <cell r="Z1502">
            <v>0</v>
          </cell>
          <cell r="AA1502">
            <v>0</v>
          </cell>
          <cell r="AB1502">
            <v>1.9407843737153568E-2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>
            <v>0</v>
          </cell>
          <cell r="AM1502">
            <v>0</v>
          </cell>
          <cell r="AN1502">
            <v>0</v>
          </cell>
          <cell r="AO1502">
            <v>0</v>
          </cell>
          <cell r="AP1502">
            <v>0</v>
          </cell>
          <cell r="AQ1502">
            <v>0</v>
          </cell>
          <cell r="AR1502">
            <v>0</v>
          </cell>
          <cell r="AS1502">
            <v>0</v>
          </cell>
          <cell r="AT1502">
            <v>0</v>
          </cell>
          <cell r="AU1502">
            <v>0</v>
          </cell>
          <cell r="AV1502">
            <v>614.64437689437864</v>
          </cell>
          <cell r="AW1502">
            <v>17.413710520930859</v>
          </cell>
          <cell r="AX1502">
            <v>0.48371418113696829</v>
          </cell>
          <cell r="AY1502">
            <v>0</v>
          </cell>
          <cell r="AZ1502">
            <v>0</v>
          </cell>
          <cell r="BA1502">
            <v>0</v>
          </cell>
          <cell r="BB1502">
            <v>0</v>
          </cell>
          <cell r="BC1502">
            <v>0</v>
          </cell>
          <cell r="BD1502">
            <v>0</v>
          </cell>
          <cell r="BE1502">
            <v>5.9990089035549392</v>
          </cell>
          <cell r="BF1502">
            <v>0.16663913620985943</v>
          </cell>
          <cell r="BG1502">
            <v>0</v>
          </cell>
          <cell r="BH1502">
            <v>0</v>
          </cell>
          <cell r="BI1502">
            <v>0</v>
          </cell>
          <cell r="BJ1502">
            <v>0</v>
          </cell>
          <cell r="BK1502">
            <v>12.997852624369035</v>
          </cell>
          <cell r="BL1502">
            <v>0.34204875327286932</v>
          </cell>
          <cell r="BM1502">
            <v>0</v>
          </cell>
          <cell r="BN1502">
            <v>0</v>
          </cell>
          <cell r="BO1502">
            <v>71.697755766204864</v>
          </cell>
          <cell r="BP1502">
            <v>2.2060847928063034</v>
          </cell>
          <cell r="BQ1502">
            <v>0</v>
          </cell>
          <cell r="BR1502">
            <v>0</v>
          </cell>
          <cell r="BS1502">
            <v>25.648396004523153</v>
          </cell>
          <cell r="BT1502">
            <v>0.78918141552378929</v>
          </cell>
          <cell r="BU1502">
            <v>0</v>
          </cell>
          <cell r="BV1502">
            <v>0</v>
          </cell>
          <cell r="BW1502">
            <v>0</v>
          </cell>
          <cell r="BX1502">
            <v>0</v>
          </cell>
          <cell r="BY1502">
            <v>0</v>
          </cell>
          <cell r="BZ1502">
            <v>0</v>
          </cell>
          <cell r="CA1502">
            <v>14.812326942045136</v>
          </cell>
          <cell r="CB1502">
            <v>0.40033316059581447</v>
          </cell>
          <cell r="CC1502">
            <v>0</v>
          </cell>
          <cell r="CD1502">
            <v>0</v>
          </cell>
          <cell r="CE1502">
            <v>0</v>
          </cell>
          <cell r="CF1502">
            <v>0</v>
          </cell>
          <cell r="CG1502">
            <v>0</v>
          </cell>
          <cell r="CH1502">
            <v>0</v>
          </cell>
          <cell r="CI1502">
            <v>0</v>
          </cell>
          <cell r="CJ1502">
            <v>0</v>
          </cell>
          <cell r="CK1502">
            <v>0</v>
          </cell>
          <cell r="CL1502">
            <v>0</v>
          </cell>
          <cell r="CM1502">
            <v>0</v>
          </cell>
          <cell r="CN1502">
            <v>0</v>
          </cell>
          <cell r="CO1502">
            <v>0</v>
          </cell>
          <cell r="CP1502">
            <v>0</v>
          </cell>
          <cell r="CQ1502">
            <v>0</v>
          </cell>
          <cell r="CR1502">
            <v>0</v>
          </cell>
          <cell r="CS1502">
            <v>0</v>
          </cell>
          <cell r="CT1502">
            <v>0</v>
          </cell>
          <cell r="CU1502">
            <v>0</v>
          </cell>
          <cell r="CV1502">
            <v>0</v>
          </cell>
          <cell r="CW1502">
            <v>0</v>
          </cell>
          <cell r="CX1502">
            <v>0</v>
          </cell>
          <cell r="CY1502">
            <v>0</v>
          </cell>
          <cell r="CZ1502">
            <v>0</v>
          </cell>
          <cell r="DA1502">
            <v>0</v>
          </cell>
          <cell r="DB1502">
            <v>0</v>
          </cell>
          <cell r="DC1502">
            <v>0</v>
          </cell>
          <cell r="DD1502">
            <v>763.21342765600662</v>
          </cell>
          <cell r="DE1502">
            <v>0</v>
          </cell>
          <cell r="DG1502">
            <v>745.47875051258507</v>
          </cell>
          <cell r="DH1502">
            <v>0.79298827012069595</v>
          </cell>
          <cell r="DI1502">
            <v>0.03</v>
          </cell>
          <cell r="DJ1502">
            <v>17.734677143421379</v>
          </cell>
          <cell r="DK1502">
            <v>2.3789648103620876E-2</v>
          </cell>
          <cell r="DL1502">
            <v>0</v>
          </cell>
        </row>
        <row r="1503">
          <cell r="A1503" t="str">
            <v>B20381-00004</v>
          </cell>
          <cell r="B1503" t="str">
            <v>ARRESTO PER PALETTA VUOTA - RULLIERA -</v>
          </cell>
          <cell r="C1503" t="str">
            <v/>
          </cell>
          <cell r="F1503">
            <v>658.74348781902188</v>
          </cell>
          <cell r="H1503">
            <v>309.60943927494026</v>
          </cell>
          <cell r="I1503">
            <v>0.53</v>
          </cell>
          <cell r="J1503" t="str">
            <v>OK</v>
          </cell>
          <cell r="K1503" t="str">
            <v>PCZZD</v>
          </cell>
          <cell r="L1503">
            <v>0.80533747785607546</v>
          </cell>
          <cell r="M1503">
            <v>2.28163052298649E-2</v>
          </cell>
          <cell r="N1503">
            <v>0</v>
          </cell>
          <cell r="O1503">
            <v>0</v>
          </cell>
          <cell r="P1503">
            <v>0</v>
          </cell>
          <cell r="Q1503">
            <v>7.8601983222166202E-3</v>
          </cell>
          <cell r="R1503">
            <v>0</v>
          </cell>
          <cell r="S1503">
            <v>0</v>
          </cell>
          <cell r="T1503">
            <v>1.7030429698136011E-2</v>
          </cell>
          <cell r="U1503">
            <v>0</v>
          </cell>
          <cell r="V1503">
            <v>9.3941947518408009E-2</v>
          </cell>
          <cell r="W1503">
            <v>0</v>
          </cell>
          <cell r="X1503">
            <v>3.3605797638145495E-2</v>
          </cell>
          <cell r="Y1503">
            <v>0</v>
          </cell>
          <cell r="Z1503">
            <v>0</v>
          </cell>
          <cell r="AA1503">
            <v>0</v>
          </cell>
          <cell r="AB1503">
            <v>1.9407843737153568E-2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>
            <v>0</v>
          </cell>
          <cell r="AM1503">
            <v>0</v>
          </cell>
          <cell r="AN1503">
            <v>0</v>
          </cell>
          <cell r="AO1503">
            <v>0</v>
          </cell>
          <cell r="AP1503">
            <v>0</v>
          </cell>
          <cell r="AQ1503">
            <v>0</v>
          </cell>
          <cell r="AR1503">
            <v>0</v>
          </cell>
          <cell r="AS1503">
            <v>0</v>
          </cell>
          <cell r="AT1503">
            <v>0</v>
          </cell>
          <cell r="AU1503">
            <v>0</v>
          </cell>
          <cell r="AV1503">
            <v>249.34008494611413</v>
          </cell>
          <cell r="AW1503">
            <v>7.0641434685443585</v>
          </cell>
          <cell r="AX1503">
            <v>0.19622620745956551</v>
          </cell>
          <cell r="AY1503">
            <v>0</v>
          </cell>
          <cell r="AZ1503">
            <v>0</v>
          </cell>
          <cell r="BA1503">
            <v>0</v>
          </cell>
          <cell r="BB1503">
            <v>0</v>
          </cell>
          <cell r="BC1503">
            <v>0</v>
          </cell>
          <cell r="BD1503">
            <v>0</v>
          </cell>
          <cell r="BE1503">
            <v>2.4335915951313138</v>
          </cell>
          <cell r="BF1503">
            <v>6.7599766531425381E-2</v>
          </cell>
          <cell r="BG1503">
            <v>0</v>
          </cell>
          <cell r="BH1503">
            <v>0</v>
          </cell>
          <cell r="BI1503">
            <v>0</v>
          </cell>
          <cell r="BJ1503">
            <v>0</v>
          </cell>
          <cell r="BK1503">
            <v>5.2727817894511801</v>
          </cell>
          <cell r="BL1503">
            <v>0.13875741551187315</v>
          </cell>
          <cell r="BM1503">
            <v>0</v>
          </cell>
          <cell r="BN1503">
            <v>0</v>
          </cell>
          <cell r="BO1503">
            <v>29.085313695570168</v>
          </cell>
          <cell r="BP1503">
            <v>0.89493272909446675</v>
          </cell>
          <cell r="BQ1503">
            <v>0</v>
          </cell>
          <cell r="BR1503">
            <v>0</v>
          </cell>
          <cell r="BS1503">
            <v>10.404672163133338</v>
          </cell>
          <cell r="BT1503">
            <v>0.32014375886564117</v>
          </cell>
          <cell r="BU1503">
            <v>0</v>
          </cell>
          <cell r="BV1503">
            <v>0</v>
          </cell>
          <cell r="BW1503">
            <v>0</v>
          </cell>
          <cell r="BX1503">
            <v>0</v>
          </cell>
          <cell r="BY1503">
            <v>0</v>
          </cell>
          <cell r="BZ1503">
            <v>0</v>
          </cell>
          <cell r="CA1503">
            <v>6.0088516169957771</v>
          </cell>
          <cell r="CB1503">
            <v>0.16240139505393991</v>
          </cell>
          <cell r="CC1503">
            <v>0</v>
          </cell>
          <cell r="CD1503">
            <v>0</v>
          </cell>
          <cell r="CE1503">
            <v>0</v>
          </cell>
          <cell r="CF1503">
            <v>0</v>
          </cell>
          <cell r="CG1503">
            <v>0</v>
          </cell>
          <cell r="CH1503">
            <v>0</v>
          </cell>
          <cell r="CI1503">
            <v>0</v>
          </cell>
          <cell r="CJ1503">
            <v>0</v>
          </cell>
          <cell r="CK1503">
            <v>0</v>
          </cell>
          <cell r="CL1503">
            <v>0</v>
          </cell>
          <cell r="CM1503">
            <v>0</v>
          </cell>
          <cell r="CN1503">
            <v>0</v>
          </cell>
          <cell r="CO1503">
            <v>0</v>
          </cell>
          <cell r="CP1503">
            <v>0</v>
          </cell>
          <cell r="CQ1503">
            <v>0</v>
          </cell>
          <cell r="CR1503">
            <v>0</v>
          </cell>
          <cell r="CS1503">
            <v>0</v>
          </cell>
          <cell r="CT1503">
            <v>0</v>
          </cell>
          <cell r="CU1503">
            <v>0</v>
          </cell>
          <cell r="CV1503">
            <v>0</v>
          </cell>
          <cell r="CW1503">
            <v>0</v>
          </cell>
          <cell r="CX1503">
            <v>0</v>
          </cell>
          <cell r="CY1503">
            <v>0</v>
          </cell>
          <cell r="CZ1503">
            <v>0</v>
          </cell>
          <cell r="DA1503">
            <v>0</v>
          </cell>
          <cell r="DB1503">
            <v>0</v>
          </cell>
          <cell r="DC1503">
            <v>0</v>
          </cell>
          <cell r="DD1503">
            <v>309.60943927494031</v>
          </cell>
          <cell r="DE1503">
            <v>0</v>
          </cell>
          <cell r="DG1503">
            <v>302.41509068628875</v>
          </cell>
          <cell r="DH1503">
            <v>0.79298827012069595</v>
          </cell>
          <cell r="DI1503">
            <v>0.03</v>
          </cell>
          <cell r="DJ1503">
            <v>7.1943485886514047</v>
          </cell>
          <cell r="DK1503">
            <v>2.3789648103620876E-2</v>
          </cell>
          <cell r="DL1503">
            <v>0</v>
          </cell>
        </row>
        <row r="1504">
          <cell r="A1504" t="str">
            <v>B20403LR0400LIGHT</v>
          </cell>
          <cell r="B1504" t="str">
            <v>ARRESTO PNEUM.LR0400 LIGHT</v>
          </cell>
          <cell r="F1504">
            <v>1337.1798978723405</v>
          </cell>
          <cell r="H1504">
            <v>628.47455200000002</v>
          </cell>
          <cell r="I1504">
            <v>0.53</v>
          </cell>
          <cell r="J1504" t="str">
            <v>OK</v>
          </cell>
          <cell r="K1504" t="str">
            <v>NEWZD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>
            <v>0</v>
          </cell>
          <cell r="AM1504">
            <v>0</v>
          </cell>
          <cell r="AN1504">
            <v>0</v>
          </cell>
          <cell r="AO1504">
            <v>0</v>
          </cell>
          <cell r="AP1504">
            <v>0</v>
          </cell>
          <cell r="AQ1504">
            <v>0</v>
          </cell>
          <cell r="AR1504">
            <v>0</v>
          </cell>
          <cell r="AS1504">
            <v>0</v>
          </cell>
          <cell r="AT1504">
            <v>0</v>
          </cell>
          <cell r="AU1504">
            <v>0</v>
          </cell>
          <cell r="AV1504">
            <v>452.72455200000002</v>
          </cell>
          <cell r="AW1504">
            <v>18</v>
          </cell>
          <cell r="AX1504">
            <v>0.5</v>
          </cell>
          <cell r="AY1504">
            <v>0</v>
          </cell>
          <cell r="AZ1504">
            <v>0</v>
          </cell>
          <cell r="BA1504">
            <v>0</v>
          </cell>
          <cell r="BB1504">
            <v>0</v>
          </cell>
          <cell r="BC1504">
            <v>0</v>
          </cell>
          <cell r="BD1504">
            <v>0</v>
          </cell>
          <cell r="BE1504">
            <v>9</v>
          </cell>
          <cell r="BF1504">
            <v>0.25</v>
          </cell>
          <cell r="BG1504">
            <v>0</v>
          </cell>
          <cell r="BH1504">
            <v>0</v>
          </cell>
          <cell r="BI1504">
            <v>0</v>
          </cell>
          <cell r="BJ1504">
            <v>0</v>
          </cell>
          <cell r="BK1504">
            <v>9.5</v>
          </cell>
          <cell r="BL1504">
            <v>0.25</v>
          </cell>
          <cell r="BM1504">
            <v>0</v>
          </cell>
          <cell r="BN1504">
            <v>0</v>
          </cell>
          <cell r="BO1504">
            <v>16.25</v>
          </cell>
          <cell r="BP1504">
            <v>0.5</v>
          </cell>
          <cell r="BQ1504">
            <v>0</v>
          </cell>
          <cell r="BR1504">
            <v>0</v>
          </cell>
          <cell r="BS1504">
            <v>113.75</v>
          </cell>
          <cell r="BT1504">
            <v>3.5</v>
          </cell>
          <cell r="BU1504">
            <v>0</v>
          </cell>
          <cell r="BV1504">
            <v>0</v>
          </cell>
          <cell r="BW1504">
            <v>0</v>
          </cell>
          <cell r="BX1504">
            <v>0</v>
          </cell>
          <cell r="BY1504">
            <v>0</v>
          </cell>
          <cell r="BZ1504">
            <v>0</v>
          </cell>
          <cell r="CA1504">
            <v>9.25</v>
          </cell>
          <cell r="CB1504">
            <v>0.25</v>
          </cell>
          <cell r="CC1504">
            <v>0</v>
          </cell>
          <cell r="CD1504">
            <v>0</v>
          </cell>
          <cell r="CE1504">
            <v>0</v>
          </cell>
          <cell r="CF1504">
            <v>0</v>
          </cell>
          <cell r="CG1504">
            <v>0</v>
          </cell>
          <cell r="CH1504">
            <v>0</v>
          </cell>
          <cell r="CI1504">
            <v>0</v>
          </cell>
          <cell r="CJ1504">
            <v>0</v>
          </cell>
          <cell r="CK1504">
            <v>0</v>
          </cell>
          <cell r="CL1504">
            <v>0</v>
          </cell>
          <cell r="CM1504">
            <v>0</v>
          </cell>
          <cell r="CN1504">
            <v>0</v>
          </cell>
          <cell r="CO1504">
            <v>0</v>
          </cell>
          <cell r="CP1504">
            <v>0</v>
          </cell>
          <cell r="CQ1504">
            <v>0</v>
          </cell>
          <cell r="CR1504">
            <v>0</v>
          </cell>
          <cell r="CS1504">
            <v>0</v>
          </cell>
          <cell r="CT1504">
            <v>0</v>
          </cell>
          <cell r="CU1504">
            <v>0</v>
          </cell>
          <cell r="CV1504">
            <v>0</v>
          </cell>
          <cell r="CW1504">
            <v>0</v>
          </cell>
          <cell r="CX1504">
            <v>0</v>
          </cell>
          <cell r="CY1504">
            <v>0</v>
          </cell>
          <cell r="CZ1504">
            <v>0</v>
          </cell>
          <cell r="DA1504">
            <v>0</v>
          </cell>
          <cell r="DB1504">
            <v>0</v>
          </cell>
          <cell r="DC1504">
            <v>0</v>
          </cell>
          <cell r="DD1504">
            <v>628.47455200000002</v>
          </cell>
          <cell r="DE1504">
            <v>0</v>
          </cell>
          <cell r="DG1504">
            <v>439.53840000000002</v>
          </cell>
          <cell r="DI1504">
            <v>0.03</v>
          </cell>
          <cell r="DJ1504">
            <v>13.186152</v>
          </cell>
          <cell r="DK1504">
            <v>2.1430847713039932E-2</v>
          </cell>
          <cell r="DL1504">
            <v>0</v>
          </cell>
        </row>
        <row r="1505">
          <cell r="A1505" t="str">
            <v>B20403LR0400STD</v>
          </cell>
          <cell r="B1505" t="str">
            <v>ARRESTO PNEUM.LR0400 STD</v>
          </cell>
          <cell r="F1505">
            <v>1769.8282127659575</v>
          </cell>
          <cell r="H1505">
            <v>831.81925999999999</v>
          </cell>
          <cell r="I1505">
            <v>0.53</v>
          </cell>
          <cell r="J1505" t="str">
            <v>OK</v>
          </cell>
          <cell r="K1505" t="str">
            <v>NEWZD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>
            <v>0</v>
          </cell>
          <cell r="AM1505">
            <v>0</v>
          </cell>
          <cell r="AN1505">
            <v>0</v>
          </cell>
          <cell r="AO1505">
            <v>0</v>
          </cell>
          <cell r="AP1505">
            <v>0</v>
          </cell>
          <cell r="AQ1505">
            <v>0</v>
          </cell>
          <cell r="AR1505">
            <v>0</v>
          </cell>
          <cell r="AS1505">
            <v>0</v>
          </cell>
          <cell r="AT1505">
            <v>0</v>
          </cell>
          <cell r="AU1505">
            <v>0</v>
          </cell>
          <cell r="AV1505">
            <v>599.19425999999999</v>
          </cell>
          <cell r="AW1505">
            <v>18</v>
          </cell>
          <cell r="AX1505">
            <v>0.5</v>
          </cell>
          <cell r="AY1505">
            <v>0</v>
          </cell>
          <cell r="AZ1505">
            <v>0</v>
          </cell>
          <cell r="BA1505">
            <v>0</v>
          </cell>
          <cell r="BB1505">
            <v>0</v>
          </cell>
          <cell r="BC1505">
            <v>0</v>
          </cell>
          <cell r="BD1505">
            <v>0</v>
          </cell>
          <cell r="BE1505">
            <v>9</v>
          </cell>
          <cell r="BF1505">
            <v>0.25</v>
          </cell>
          <cell r="BG1505">
            <v>0</v>
          </cell>
          <cell r="BH1505">
            <v>0</v>
          </cell>
          <cell r="BI1505">
            <v>0</v>
          </cell>
          <cell r="BJ1505">
            <v>0</v>
          </cell>
          <cell r="BK1505">
            <v>9.5</v>
          </cell>
          <cell r="BL1505">
            <v>0.25</v>
          </cell>
          <cell r="BM1505">
            <v>0</v>
          </cell>
          <cell r="BN1505">
            <v>0</v>
          </cell>
          <cell r="BO1505">
            <v>65</v>
          </cell>
          <cell r="BP1505">
            <v>2</v>
          </cell>
          <cell r="BQ1505">
            <v>0</v>
          </cell>
          <cell r="BR1505">
            <v>0</v>
          </cell>
          <cell r="BS1505">
            <v>121.875</v>
          </cell>
          <cell r="BT1505">
            <v>3.75</v>
          </cell>
          <cell r="BU1505">
            <v>0</v>
          </cell>
          <cell r="BV1505">
            <v>0</v>
          </cell>
          <cell r="BW1505">
            <v>0</v>
          </cell>
          <cell r="BX1505">
            <v>0</v>
          </cell>
          <cell r="BY1505">
            <v>0</v>
          </cell>
          <cell r="BZ1505">
            <v>0</v>
          </cell>
          <cell r="CA1505">
            <v>9.25</v>
          </cell>
          <cell r="CB1505">
            <v>0.25</v>
          </cell>
          <cell r="CC1505">
            <v>0</v>
          </cell>
          <cell r="CD1505">
            <v>0</v>
          </cell>
          <cell r="CE1505">
            <v>0</v>
          </cell>
          <cell r="CF1505">
            <v>0</v>
          </cell>
          <cell r="CG1505">
            <v>0</v>
          </cell>
          <cell r="CH1505">
            <v>0</v>
          </cell>
          <cell r="CI1505">
            <v>0</v>
          </cell>
          <cell r="CJ1505">
            <v>0</v>
          </cell>
          <cell r="CK1505">
            <v>0</v>
          </cell>
          <cell r="CL1505">
            <v>0</v>
          </cell>
          <cell r="CM1505">
            <v>0</v>
          </cell>
          <cell r="CN1505">
            <v>0</v>
          </cell>
          <cell r="CO1505">
            <v>0</v>
          </cell>
          <cell r="CP1505">
            <v>0</v>
          </cell>
          <cell r="CQ1505">
            <v>0</v>
          </cell>
          <cell r="CR1505">
            <v>0</v>
          </cell>
          <cell r="CS1505">
            <v>0</v>
          </cell>
          <cell r="CT1505">
            <v>0</v>
          </cell>
          <cell r="CU1505">
            <v>0</v>
          </cell>
          <cell r="CV1505">
            <v>0</v>
          </cell>
          <cell r="CW1505">
            <v>0</v>
          </cell>
          <cell r="CX1505">
            <v>0</v>
          </cell>
          <cell r="CY1505">
            <v>0</v>
          </cell>
          <cell r="CZ1505">
            <v>0</v>
          </cell>
          <cell r="DA1505">
            <v>0</v>
          </cell>
          <cell r="DB1505">
            <v>0</v>
          </cell>
          <cell r="DC1505">
            <v>0</v>
          </cell>
          <cell r="DD1505">
            <v>831.81925999999999</v>
          </cell>
          <cell r="DE1505">
            <v>0</v>
          </cell>
          <cell r="DG1505">
            <v>581.74199999999996</v>
          </cell>
          <cell r="DI1505">
            <v>0.03</v>
          </cell>
          <cell r="DJ1505">
            <v>17.452259999999999</v>
          </cell>
          <cell r="DK1505">
            <v>2.1430460713658582E-2</v>
          </cell>
          <cell r="DL1505">
            <v>0</v>
          </cell>
        </row>
        <row r="1506">
          <cell r="A1506" t="str">
            <v>B20403LR0600LIGHT</v>
          </cell>
          <cell r="B1506" t="str">
            <v>ARRESTO PNEUM.LR0600 LIGHT</v>
          </cell>
          <cell r="F1506">
            <v>1337.1798978723405</v>
          </cell>
          <cell r="H1506">
            <v>628.47455200000002</v>
          </cell>
          <cell r="I1506">
            <v>0.53</v>
          </cell>
          <cell r="J1506" t="str">
            <v>OK</v>
          </cell>
          <cell r="K1506" t="str">
            <v>NEWZD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>
            <v>0</v>
          </cell>
          <cell r="AM1506">
            <v>0</v>
          </cell>
          <cell r="AN1506">
            <v>0</v>
          </cell>
          <cell r="AO1506">
            <v>0</v>
          </cell>
          <cell r="AP1506">
            <v>0</v>
          </cell>
          <cell r="AQ1506">
            <v>0</v>
          </cell>
          <cell r="AR1506">
            <v>0</v>
          </cell>
          <cell r="AS1506">
            <v>0</v>
          </cell>
          <cell r="AT1506">
            <v>0</v>
          </cell>
          <cell r="AU1506">
            <v>0</v>
          </cell>
          <cell r="AV1506">
            <v>452.72455200000002</v>
          </cell>
          <cell r="AW1506">
            <v>18</v>
          </cell>
          <cell r="AX1506">
            <v>0.5</v>
          </cell>
          <cell r="AY1506">
            <v>0</v>
          </cell>
          <cell r="AZ1506">
            <v>0</v>
          </cell>
          <cell r="BA1506">
            <v>0</v>
          </cell>
          <cell r="BB1506">
            <v>0</v>
          </cell>
          <cell r="BC1506">
            <v>0</v>
          </cell>
          <cell r="BD1506">
            <v>0</v>
          </cell>
          <cell r="BE1506">
            <v>9</v>
          </cell>
          <cell r="BF1506">
            <v>0.25</v>
          </cell>
          <cell r="BG1506">
            <v>0</v>
          </cell>
          <cell r="BH1506">
            <v>0</v>
          </cell>
          <cell r="BI1506">
            <v>0</v>
          </cell>
          <cell r="BJ1506">
            <v>0</v>
          </cell>
          <cell r="BK1506">
            <v>9.5</v>
          </cell>
          <cell r="BL1506">
            <v>0.25</v>
          </cell>
          <cell r="BM1506">
            <v>0</v>
          </cell>
          <cell r="BN1506">
            <v>0</v>
          </cell>
          <cell r="BO1506">
            <v>16.25</v>
          </cell>
          <cell r="BP1506">
            <v>0.5</v>
          </cell>
          <cell r="BQ1506">
            <v>0</v>
          </cell>
          <cell r="BR1506">
            <v>0</v>
          </cell>
          <cell r="BS1506">
            <v>113.75</v>
          </cell>
          <cell r="BT1506">
            <v>3.5</v>
          </cell>
          <cell r="BU1506">
            <v>0</v>
          </cell>
          <cell r="BV1506">
            <v>0</v>
          </cell>
          <cell r="BW1506">
            <v>0</v>
          </cell>
          <cell r="BX1506">
            <v>0</v>
          </cell>
          <cell r="BY1506">
            <v>0</v>
          </cell>
          <cell r="BZ1506">
            <v>0</v>
          </cell>
          <cell r="CA1506">
            <v>9.25</v>
          </cell>
          <cell r="CB1506">
            <v>0.25</v>
          </cell>
          <cell r="CC1506">
            <v>0</v>
          </cell>
          <cell r="CD1506">
            <v>0</v>
          </cell>
          <cell r="CE1506">
            <v>0</v>
          </cell>
          <cell r="CF1506">
            <v>0</v>
          </cell>
          <cell r="CG1506">
            <v>0</v>
          </cell>
          <cell r="CH1506">
            <v>0</v>
          </cell>
          <cell r="CI1506">
            <v>0</v>
          </cell>
          <cell r="CJ1506">
            <v>0</v>
          </cell>
          <cell r="CK1506">
            <v>0</v>
          </cell>
          <cell r="CL1506">
            <v>0</v>
          </cell>
          <cell r="CM1506">
            <v>0</v>
          </cell>
          <cell r="CN1506">
            <v>0</v>
          </cell>
          <cell r="CO1506">
            <v>0</v>
          </cell>
          <cell r="CP1506">
            <v>0</v>
          </cell>
          <cell r="CQ1506">
            <v>0</v>
          </cell>
          <cell r="CR1506">
            <v>0</v>
          </cell>
          <cell r="CS1506">
            <v>0</v>
          </cell>
          <cell r="CT1506">
            <v>0</v>
          </cell>
          <cell r="CU1506">
            <v>0</v>
          </cell>
          <cell r="CV1506">
            <v>0</v>
          </cell>
          <cell r="CW1506">
            <v>0</v>
          </cell>
          <cell r="CX1506">
            <v>0</v>
          </cell>
          <cell r="CY1506">
            <v>0</v>
          </cell>
          <cell r="CZ1506">
            <v>0</v>
          </cell>
          <cell r="DA1506">
            <v>0</v>
          </cell>
          <cell r="DB1506">
            <v>0</v>
          </cell>
          <cell r="DC1506">
            <v>0</v>
          </cell>
          <cell r="DD1506">
            <v>628.47455200000002</v>
          </cell>
          <cell r="DE1506">
            <v>0</v>
          </cell>
          <cell r="DG1506">
            <v>439.53840000000002</v>
          </cell>
          <cell r="DI1506">
            <v>0.03</v>
          </cell>
          <cell r="DJ1506">
            <v>13.186152</v>
          </cell>
          <cell r="DK1506">
            <v>2.1430847713039932E-2</v>
          </cell>
          <cell r="DL1506">
            <v>0</v>
          </cell>
        </row>
        <row r="1507">
          <cell r="A1507" t="str">
            <v>B20403LR0600STD</v>
          </cell>
          <cell r="B1507" t="str">
            <v>ARRESTO PNEUM.LR0600 STD</v>
          </cell>
          <cell r="F1507">
            <v>1769.8282127659575</v>
          </cell>
          <cell r="H1507">
            <v>831.81925999999999</v>
          </cell>
          <cell r="I1507">
            <v>0.53</v>
          </cell>
          <cell r="J1507" t="str">
            <v>OK</v>
          </cell>
          <cell r="K1507" t="str">
            <v>NEWZD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>
            <v>0</v>
          </cell>
          <cell r="AM1507">
            <v>0</v>
          </cell>
          <cell r="AN1507">
            <v>0</v>
          </cell>
          <cell r="AO1507">
            <v>0</v>
          </cell>
          <cell r="AP1507">
            <v>0</v>
          </cell>
          <cell r="AQ1507">
            <v>0</v>
          </cell>
          <cell r="AR1507">
            <v>0</v>
          </cell>
          <cell r="AS1507">
            <v>0</v>
          </cell>
          <cell r="AT1507">
            <v>0</v>
          </cell>
          <cell r="AU1507">
            <v>0</v>
          </cell>
          <cell r="AV1507">
            <v>599.19425999999999</v>
          </cell>
          <cell r="AW1507">
            <v>18</v>
          </cell>
          <cell r="AX1507">
            <v>0.5</v>
          </cell>
          <cell r="AY1507">
            <v>0</v>
          </cell>
          <cell r="AZ1507">
            <v>0</v>
          </cell>
          <cell r="BA1507">
            <v>0</v>
          </cell>
          <cell r="BB1507">
            <v>0</v>
          </cell>
          <cell r="BC1507">
            <v>0</v>
          </cell>
          <cell r="BD1507">
            <v>0</v>
          </cell>
          <cell r="BE1507">
            <v>9</v>
          </cell>
          <cell r="BF1507">
            <v>0.25</v>
          </cell>
          <cell r="BG1507">
            <v>0</v>
          </cell>
          <cell r="BH1507">
            <v>0</v>
          </cell>
          <cell r="BI1507">
            <v>0</v>
          </cell>
          <cell r="BJ1507">
            <v>0</v>
          </cell>
          <cell r="BK1507">
            <v>9.5</v>
          </cell>
          <cell r="BL1507">
            <v>0.25</v>
          </cell>
          <cell r="BM1507">
            <v>0</v>
          </cell>
          <cell r="BN1507">
            <v>0</v>
          </cell>
          <cell r="BO1507">
            <v>65</v>
          </cell>
          <cell r="BP1507">
            <v>2</v>
          </cell>
          <cell r="BQ1507">
            <v>0</v>
          </cell>
          <cell r="BR1507">
            <v>0</v>
          </cell>
          <cell r="BS1507">
            <v>121.875</v>
          </cell>
          <cell r="BT1507">
            <v>3.75</v>
          </cell>
          <cell r="BU1507">
            <v>0</v>
          </cell>
          <cell r="BV1507">
            <v>0</v>
          </cell>
          <cell r="BW1507">
            <v>0</v>
          </cell>
          <cell r="BX1507">
            <v>0</v>
          </cell>
          <cell r="BY1507">
            <v>0</v>
          </cell>
          <cell r="BZ1507">
            <v>0</v>
          </cell>
          <cell r="CA1507">
            <v>9.25</v>
          </cell>
          <cell r="CB1507">
            <v>0.25</v>
          </cell>
          <cell r="CC1507">
            <v>0</v>
          </cell>
          <cell r="CD1507">
            <v>0</v>
          </cell>
          <cell r="CE1507">
            <v>0</v>
          </cell>
          <cell r="CF1507">
            <v>0</v>
          </cell>
          <cell r="CG1507">
            <v>0</v>
          </cell>
          <cell r="CH1507">
            <v>0</v>
          </cell>
          <cell r="CI1507">
            <v>0</v>
          </cell>
          <cell r="CJ1507">
            <v>0</v>
          </cell>
          <cell r="CK1507">
            <v>0</v>
          </cell>
          <cell r="CL1507">
            <v>0</v>
          </cell>
          <cell r="CM1507">
            <v>0</v>
          </cell>
          <cell r="CN1507">
            <v>0</v>
          </cell>
          <cell r="CO1507">
            <v>0</v>
          </cell>
          <cell r="CP1507">
            <v>0</v>
          </cell>
          <cell r="CQ1507">
            <v>0</v>
          </cell>
          <cell r="CR1507">
            <v>0</v>
          </cell>
          <cell r="CS1507">
            <v>0</v>
          </cell>
          <cell r="CT1507">
            <v>0</v>
          </cell>
          <cell r="CU1507">
            <v>0</v>
          </cell>
          <cell r="CV1507">
            <v>0</v>
          </cell>
          <cell r="CW1507">
            <v>0</v>
          </cell>
          <cell r="CX1507">
            <v>0</v>
          </cell>
          <cell r="CY1507">
            <v>0</v>
          </cell>
          <cell r="CZ1507">
            <v>0</v>
          </cell>
          <cell r="DA1507">
            <v>0</v>
          </cell>
          <cell r="DB1507">
            <v>0</v>
          </cell>
          <cell r="DC1507">
            <v>0</v>
          </cell>
          <cell r="DD1507">
            <v>831.81925999999999</v>
          </cell>
          <cell r="DE1507">
            <v>0</v>
          </cell>
          <cell r="DG1507">
            <v>581.74199999999996</v>
          </cell>
          <cell r="DI1507">
            <v>0.03</v>
          </cell>
          <cell r="DJ1507">
            <v>17.452259999999999</v>
          </cell>
          <cell r="DK1507">
            <v>2.1430460713658582E-2</v>
          </cell>
          <cell r="DL1507">
            <v>0</v>
          </cell>
        </row>
        <row r="1508">
          <cell r="A1508" t="str">
            <v>B20403LR0800LIGHT</v>
          </cell>
          <cell r="B1508" t="str">
            <v>ARRESTO PNEUM.LR0800 LIGHT</v>
          </cell>
          <cell r="F1508">
            <v>1337.1798978723405</v>
          </cell>
          <cell r="H1508">
            <v>628.47455200000002</v>
          </cell>
          <cell r="I1508">
            <v>0.53</v>
          </cell>
          <cell r="J1508" t="str">
            <v>OK</v>
          </cell>
          <cell r="K1508" t="str">
            <v>NEWZD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>
            <v>0</v>
          </cell>
          <cell r="AM1508">
            <v>0</v>
          </cell>
          <cell r="AN1508">
            <v>0</v>
          </cell>
          <cell r="AO1508">
            <v>0</v>
          </cell>
          <cell r="AP1508">
            <v>0</v>
          </cell>
          <cell r="AQ1508">
            <v>0</v>
          </cell>
          <cell r="AR1508">
            <v>0</v>
          </cell>
          <cell r="AS1508">
            <v>0</v>
          </cell>
          <cell r="AT1508">
            <v>0</v>
          </cell>
          <cell r="AU1508">
            <v>0</v>
          </cell>
          <cell r="AV1508">
            <v>452.72455200000002</v>
          </cell>
          <cell r="AW1508">
            <v>18</v>
          </cell>
          <cell r="AX1508">
            <v>0.5</v>
          </cell>
          <cell r="AY1508">
            <v>0</v>
          </cell>
          <cell r="AZ1508">
            <v>0</v>
          </cell>
          <cell r="BA1508">
            <v>0</v>
          </cell>
          <cell r="BB1508">
            <v>0</v>
          </cell>
          <cell r="BC1508">
            <v>0</v>
          </cell>
          <cell r="BD1508">
            <v>0</v>
          </cell>
          <cell r="BE1508">
            <v>9</v>
          </cell>
          <cell r="BF1508">
            <v>0.25</v>
          </cell>
          <cell r="BG1508">
            <v>0</v>
          </cell>
          <cell r="BH1508">
            <v>0</v>
          </cell>
          <cell r="BI1508">
            <v>0</v>
          </cell>
          <cell r="BJ1508">
            <v>0</v>
          </cell>
          <cell r="BK1508">
            <v>9.5</v>
          </cell>
          <cell r="BL1508">
            <v>0.25</v>
          </cell>
          <cell r="BM1508">
            <v>0</v>
          </cell>
          <cell r="BN1508">
            <v>0</v>
          </cell>
          <cell r="BO1508">
            <v>16.25</v>
          </cell>
          <cell r="BP1508">
            <v>0.5</v>
          </cell>
          <cell r="BQ1508">
            <v>0</v>
          </cell>
          <cell r="BR1508">
            <v>0</v>
          </cell>
          <cell r="BS1508">
            <v>113.75</v>
          </cell>
          <cell r="BT1508">
            <v>3.5</v>
          </cell>
          <cell r="BU1508">
            <v>0</v>
          </cell>
          <cell r="BV1508">
            <v>0</v>
          </cell>
          <cell r="BW1508">
            <v>0</v>
          </cell>
          <cell r="BX1508">
            <v>0</v>
          </cell>
          <cell r="BY1508">
            <v>0</v>
          </cell>
          <cell r="BZ1508">
            <v>0</v>
          </cell>
          <cell r="CA1508">
            <v>9.25</v>
          </cell>
          <cell r="CB1508">
            <v>0.25</v>
          </cell>
          <cell r="CC1508">
            <v>0</v>
          </cell>
          <cell r="CD1508">
            <v>0</v>
          </cell>
          <cell r="CE1508">
            <v>0</v>
          </cell>
          <cell r="CF1508">
            <v>0</v>
          </cell>
          <cell r="CG1508">
            <v>0</v>
          </cell>
          <cell r="CH1508">
            <v>0</v>
          </cell>
          <cell r="CI1508">
            <v>0</v>
          </cell>
          <cell r="CJ1508">
            <v>0</v>
          </cell>
          <cell r="CK1508">
            <v>0</v>
          </cell>
          <cell r="CL1508">
            <v>0</v>
          </cell>
          <cell r="CM1508">
            <v>0</v>
          </cell>
          <cell r="CN1508">
            <v>0</v>
          </cell>
          <cell r="CO1508">
            <v>0</v>
          </cell>
          <cell r="CP1508">
            <v>0</v>
          </cell>
          <cell r="CQ1508">
            <v>0</v>
          </cell>
          <cell r="CR1508">
            <v>0</v>
          </cell>
          <cell r="CS1508">
            <v>0</v>
          </cell>
          <cell r="CT1508">
            <v>0</v>
          </cell>
          <cell r="CU1508">
            <v>0</v>
          </cell>
          <cell r="CV1508">
            <v>0</v>
          </cell>
          <cell r="CW1508">
            <v>0</v>
          </cell>
          <cell r="CX1508">
            <v>0</v>
          </cell>
          <cell r="CY1508">
            <v>0</v>
          </cell>
          <cell r="CZ1508">
            <v>0</v>
          </cell>
          <cell r="DA1508">
            <v>0</v>
          </cell>
          <cell r="DB1508">
            <v>0</v>
          </cell>
          <cell r="DC1508">
            <v>0</v>
          </cell>
          <cell r="DD1508">
            <v>628.47455200000002</v>
          </cell>
          <cell r="DE1508">
            <v>0</v>
          </cell>
          <cell r="DG1508">
            <v>439.53840000000002</v>
          </cell>
          <cell r="DI1508">
            <v>0.03</v>
          </cell>
          <cell r="DJ1508">
            <v>13.186152</v>
          </cell>
          <cell r="DK1508">
            <v>2.1430847713039932E-2</v>
          </cell>
          <cell r="DL1508">
            <v>0</v>
          </cell>
        </row>
        <row r="1509">
          <cell r="A1509" t="str">
            <v>B20403LR0800STD</v>
          </cell>
          <cell r="B1509" t="str">
            <v>ARRESTO PNEUM.LR0800 STD</v>
          </cell>
          <cell r="F1509">
            <v>1769.8282127659575</v>
          </cell>
          <cell r="H1509">
            <v>831.81925999999999</v>
          </cell>
          <cell r="I1509">
            <v>0.53</v>
          </cell>
          <cell r="J1509" t="str">
            <v>OK</v>
          </cell>
          <cell r="K1509" t="str">
            <v>NEWZD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>
            <v>0</v>
          </cell>
          <cell r="AM1509">
            <v>0</v>
          </cell>
          <cell r="AN1509">
            <v>0</v>
          </cell>
          <cell r="AO1509">
            <v>0</v>
          </cell>
          <cell r="AP1509">
            <v>0</v>
          </cell>
          <cell r="AQ1509">
            <v>0</v>
          </cell>
          <cell r="AR1509">
            <v>0</v>
          </cell>
          <cell r="AS1509">
            <v>0</v>
          </cell>
          <cell r="AT1509">
            <v>0</v>
          </cell>
          <cell r="AU1509">
            <v>0</v>
          </cell>
          <cell r="AV1509">
            <v>599.19425999999999</v>
          </cell>
          <cell r="AW1509">
            <v>18</v>
          </cell>
          <cell r="AX1509">
            <v>0.5</v>
          </cell>
          <cell r="AY1509">
            <v>0</v>
          </cell>
          <cell r="AZ1509">
            <v>0</v>
          </cell>
          <cell r="BA1509">
            <v>0</v>
          </cell>
          <cell r="BB1509">
            <v>0</v>
          </cell>
          <cell r="BC1509">
            <v>0</v>
          </cell>
          <cell r="BD1509">
            <v>0</v>
          </cell>
          <cell r="BE1509">
            <v>9</v>
          </cell>
          <cell r="BF1509">
            <v>0.25</v>
          </cell>
          <cell r="BG1509">
            <v>0</v>
          </cell>
          <cell r="BH1509">
            <v>0</v>
          </cell>
          <cell r="BI1509">
            <v>0</v>
          </cell>
          <cell r="BJ1509">
            <v>0</v>
          </cell>
          <cell r="BK1509">
            <v>9.5</v>
          </cell>
          <cell r="BL1509">
            <v>0.25</v>
          </cell>
          <cell r="BM1509">
            <v>0</v>
          </cell>
          <cell r="BN1509">
            <v>0</v>
          </cell>
          <cell r="BO1509">
            <v>65</v>
          </cell>
          <cell r="BP1509">
            <v>2</v>
          </cell>
          <cell r="BQ1509">
            <v>0</v>
          </cell>
          <cell r="BR1509">
            <v>0</v>
          </cell>
          <cell r="BS1509">
            <v>121.875</v>
          </cell>
          <cell r="BT1509">
            <v>3.75</v>
          </cell>
          <cell r="BU1509">
            <v>0</v>
          </cell>
          <cell r="BV1509">
            <v>0</v>
          </cell>
          <cell r="BW1509">
            <v>0</v>
          </cell>
          <cell r="BX1509">
            <v>0</v>
          </cell>
          <cell r="BY1509">
            <v>0</v>
          </cell>
          <cell r="BZ1509">
            <v>0</v>
          </cell>
          <cell r="CA1509">
            <v>9.25</v>
          </cell>
          <cell r="CB1509">
            <v>0.25</v>
          </cell>
          <cell r="CC1509">
            <v>0</v>
          </cell>
          <cell r="CD1509">
            <v>0</v>
          </cell>
          <cell r="CE1509">
            <v>0</v>
          </cell>
          <cell r="CF1509">
            <v>0</v>
          </cell>
          <cell r="CG1509">
            <v>0</v>
          </cell>
          <cell r="CH1509">
            <v>0</v>
          </cell>
          <cell r="CI1509">
            <v>0</v>
          </cell>
          <cell r="CJ1509">
            <v>0</v>
          </cell>
          <cell r="CK1509">
            <v>0</v>
          </cell>
          <cell r="CL1509">
            <v>0</v>
          </cell>
          <cell r="CM1509">
            <v>0</v>
          </cell>
          <cell r="CN1509">
            <v>0</v>
          </cell>
          <cell r="CO1509">
            <v>0</v>
          </cell>
          <cell r="CP1509">
            <v>0</v>
          </cell>
          <cell r="CQ1509">
            <v>0</v>
          </cell>
          <cell r="CR1509">
            <v>0</v>
          </cell>
          <cell r="CS1509">
            <v>0</v>
          </cell>
          <cell r="CT1509">
            <v>0</v>
          </cell>
          <cell r="CU1509">
            <v>0</v>
          </cell>
          <cell r="CV1509">
            <v>0</v>
          </cell>
          <cell r="CW1509">
            <v>0</v>
          </cell>
          <cell r="CX1509">
            <v>0</v>
          </cell>
          <cell r="CY1509">
            <v>0</v>
          </cell>
          <cell r="CZ1509">
            <v>0</v>
          </cell>
          <cell r="DA1509">
            <v>0</v>
          </cell>
          <cell r="DB1509">
            <v>0</v>
          </cell>
          <cell r="DC1509">
            <v>0</v>
          </cell>
          <cell r="DD1509">
            <v>831.81925999999999</v>
          </cell>
          <cell r="DE1509">
            <v>0</v>
          </cell>
          <cell r="DG1509">
            <v>581.74199999999996</v>
          </cell>
          <cell r="DI1509">
            <v>0.03</v>
          </cell>
          <cell r="DJ1509">
            <v>17.452259999999999</v>
          </cell>
          <cell r="DK1509">
            <v>2.1430460713658582E-2</v>
          </cell>
          <cell r="DL1509">
            <v>0</v>
          </cell>
        </row>
        <row r="1510">
          <cell r="A1510" t="str">
            <v>B20403LR1000STD</v>
          </cell>
          <cell r="B1510" t="str">
            <v>ARRESTO PNEUM.LR1000 STD</v>
          </cell>
          <cell r="F1510">
            <v>1769.8282127659575</v>
          </cell>
          <cell r="H1510">
            <v>831.81925999999999</v>
          </cell>
          <cell r="I1510">
            <v>0.53</v>
          </cell>
          <cell r="J1510" t="str">
            <v>OK</v>
          </cell>
          <cell r="K1510" t="str">
            <v>NEWZD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>
            <v>0</v>
          </cell>
          <cell r="AM1510">
            <v>0</v>
          </cell>
          <cell r="AN1510">
            <v>0</v>
          </cell>
          <cell r="AO1510">
            <v>0</v>
          </cell>
          <cell r="AP1510">
            <v>0</v>
          </cell>
          <cell r="AQ1510">
            <v>0</v>
          </cell>
          <cell r="AR1510">
            <v>0</v>
          </cell>
          <cell r="AS1510">
            <v>0</v>
          </cell>
          <cell r="AT1510">
            <v>0</v>
          </cell>
          <cell r="AU1510">
            <v>0</v>
          </cell>
          <cell r="AV1510">
            <v>599.19425999999999</v>
          </cell>
          <cell r="AW1510">
            <v>18</v>
          </cell>
          <cell r="AX1510">
            <v>0.5</v>
          </cell>
          <cell r="AY1510">
            <v>0</v>
          </cell>
          <cell r="AZ1510">
            <v>0</v>
          </cell>
          <cell r="BA1510">
            <v>0</v>
          </cell>
          <cell r="BB1510">
            <v>0</v>
          </cell>
          <cell r="BC1510">
            <v>0</v>
          </cell>
          <cell r="BD1510">
            <v>0</v>
          </cell>
          <cell r="BE1510">
            <v>9</v>
          </cell>
          <cell r="BF1510">
            <v>0.25</v>
          </cell>
          <cell r="BG1510">
            <v>0</v>
          </cell>
          <cell r="BH1510">
            <v>0</v>
          </cell>
          <cell r="BI1510">
            <v>0</v>
          </cell>
          <cell r="BJ1510">
            <v>0</v>
          </cell>
          <cell r="BK1510">
            <v>9.5</v>
          </cell>
          <cell r="BL1510">
            <v>0.25</v>
          </cell>
          <cell r="BM1510">
            <v>0</v>
          </cell>
          <cell r="BN1510">
            <v>0</v>
          </cell>
          <cell r="BO1510">
            <v>65</v>
          </cell>
          <cell r="BP1510">
            <v>2</v>
          </cell>
          <cell r="BQ1510">
            <v>0</v>
          </cell>
          <cell r="BR1510">
            <v>0</v>
          </cell>
          <cell r="BS1510">
            <v>121.875</v>
          </cell>
          <cell r="BT1510">
            <v>3.75</v>
          </cell>
          <cell r="BU1510">
            <v>0</v>
          </cell>
          <cell r="BV1510">
            <v>0</v>
          </cell>
          <cell r="BW1510">
            <v>0</v>
          </cell>
          <cell r="BX1510">
            <v>0</v>
          </cell>
          <cell r="BY1510">
            <v>0</v>
          </cell>
          <cell r="BZ1510">
            <v>0</v>
          </cell>
          <cell r="CA1510">
            <v>9.25</v>
          </cell>
          <cell r="CB1510">
            <v>0.25</v>
          </cell>
          <cell r="CC1510">
            <v>0</v>
          </cell>
          <cell r="CD1510">
            <v>0</v>
          </cell>
          <cell r="CE1510">
            <v>0</v>
          </cell>
          <cell r="CF1510">
            <v>0</v>
          </cell>
          <cell r="CG1510">
            <v>0</v>
          </cell>
          <cell r="CH1510">
            <v>0</v>
          </cell>
          <cell r="CI1510">
            <v>0</v>
          </cell>
          <cell r="CJ1510">
            <v>0</v>
          </cell>
          <cell r="CK1510">
            <v>0</v>
          </cell>
          <cell r="CL1510">
            <v>0</v>
          </cell>
          <cell r="CM1510">
            <v>0</v>
          </cell>
          <cell r="CN1510">
            <v>0</v>
          </cell>
          <cell r="CO1510">
            <v>0</v>
          </cell>
          <cell r="CP1510">
            <v>0</v>
          </cell>
          <cell r="CQ1510">
            <v>0</v>
          </cell>
          <cell r="CR1510">
            <v>0</v>
          </cell>
          <cell r="CS1510">
            <v>0</v>
          </cell>
          <cell r="CT1510">
            <v>0</v>
          </cell>
          <cell r="CU1510">
            <v>0</v>
          </cell>
          <cell r="CV1510">
            <v>0</v>
          </cell>
          <cell r="CW1510">
            <v>0</v>
          </cell>
          <cell r="CX1510">
            <v>0</v>
          </cell>
          <cell r="CY1510">
            <v>0</v>
          </cell>
          <cell r="CZ1510">
            <v>0</v>
          </cell>
          <cell r="DA1510">
            <v>0</v>
          </cell>
          <cell r="DB1510">
            <v>0</v>
          </cell>
          <cell r="DC1510">
            <v>0</v>
          </cell>
          <cell r="DD1510">
            <v>831.81925999999999</v>
          </cell>
          <cell r="DE1510">
            <v>0</v>
          </cell>
          <cell r="DG1510">
            <v>581.74199999999996</v>
          </cell>
          <cell r="DI1510">
            <v>0.03</v>
          </cell>
          <cell r="DJ1510">
            <v>17.452259999999999</v>
          </cell>
          <cell r="DK1510">
            <v>2.1430460713658582E-2</v>
          </cell>
          <cell r="DL1510">
            <v>0</v>
          </cell>
        </row>
        <row r="1511">
          <cell r="A1511" t="str">
            <v>B20403LR1200STD</v>
          </cell>
          <cell r="B1511" t="str">
            <v>ARRESTO PNEUM.LR1200 STD</v>
          </cell>
          <cell r="F1511">
            <v>1769.8282127659575</v>
          </cell>
          <cell r="H1511">
            <v>831.81925999999999</v>
          </cell>
          <cell r="I1511">
            <v>0.53</v>
          </cell>
          <cell r="J1511" t="str">
            <v>OK</v>
          </cell>
          <cell r="K1511" t="str">
            <v>NEWZD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>
            <v>0</v>
          </cell>
          <cell r="AM1511">
            <v>0</v>
          </cell>
          <cell r="AN1511">
            <v>0</v>
          </cell>
          <cell r="AO1511">
            <v>0</v>
          </cell>
          <cell r="AP1511">
            <v>0</v>
          </cell>
          <cell r="AQ1511">
            <v>0</v>
          </cell>
          <cell r="AR1511">
            <v>0</v>
          </cell>
          <cell r="AS1511">
            <v>0</v>
          </cell>
          <cell r="AT1511">
            <v>0</v>
          </cell>
          <cell r="AU1511">
            <v>0</v>
          </cell>
          <cell r="AV1511">
            <v>599.19425999999999</v>
          </cell>
          <cell r="AW1511">
            <v>18</v>
          </cell>
          <cell r="AX1511">
            <v>0.5</v>
          </cell>
          <cell r="AY1511">
            <v>0</v>
          </cell>
          <cell r="AZ1511">
            <v>0</v>
          </cell>
          <cell r="BA1511">
            <v>0</v>
          </cell>
          <cell r="BB1511">
            <v>0</v>
          </cell>
          <cell r="BC1511">
            <v>0</v>
          </cell>
          <cell r="BD1511">
            <v>0</v>
          </cell>
          <cell r="BE1511">
            <v>9</v>
          </cell>
          <cell r="BF1511">
            <v>0.25</v>
          </cell>
          <cell r="BG1511">
            <v>0</v>
          </cell>
          <cell r="BH1511">
            <v>0</v>
          </cell>
          <cell r="BI1511">
            <v>0</v>
          </cell>
          <cell r="BJ1511">
            <v>0</v>
          </cell>
          <cell r="BK1511">
            <v>9.5</v>
          </cell>
          <cell r="BL1511">
            <v>0.25</v>
          </cell>
          <cell r="BM1511">
            <v>0</v>
          </cell>
          <cell r="BN1511">
            <v>0</v>
          </cell>
          <cell r="BO1511">
            <v>65</v>
          </cell>
          <cell r="BP1511">
            <v>2</v>
          </cell>
          <cell r="BQ1511">
            <v>0</v>
          </cell>
          <cell r="BR1511">
            <v>0</v>
          </cell>
          <cell r="BS1511">
            <v>121.875</v>
          </cell>
          <cell r="BT1511">
            <v>3.75</v>
          </cell>
          <cell r="BU1511">
            <v>0</v>
          </cell>
          <cell r="BV1511">
            <v>0</v>
          </cell>
          <cell r="BW1511">
            <v>0</v>
          </cell>
          <cell r="BX1511">
            <v>0</v>
          </cell>
          <cell r="BY1511">
            <v>0</v>
          </cell>
          <cell r="BZ1511">
            <v>0</v>
          </cell>
          <cell r="CA1511">
            <v>9.25</v>
          </cell>
          <cell r="CB1511">
            <v>0.25</v>
          </cell>
          <cell r="CC1511">
            <v>0</v>
          </cell>
          <cell r="CD1511">
            <v>0</v>
          </cell>
          <cell r="CE1511">
            <v>0</v>
          </cell>
          <cell r="CF1511">
            <v>0</v>
          </cell>
          <cell r="CG1511">
            <v>0</v>
          </cell>
          <cell r="CH1511">
            <v>0</v>
          </cell>
          <cell r="CI1511">
            <v>0</v>
          </cell>
          <cell r="CJ1511">
            <v>0</v>
          </cell>
          <cell r="CK1511">
            <v>0</v>
          </cell>
          <cell r="CL1511">
            <v>0</v>
          </cell>
          <cell r="CM1511">
            <v>0</v>
          </cell>
          <cell r="CN1511">
            <v>0</v>
          </cell>
          <cell r="CO1511">
            <v>0</v>
          </cell>
          <cell r="CP1511">
            <v>0</v>
          </cell>
          <cell r="CQ1511">
            <v>0</v>
          </cell>
          <cell r="CR1511">
            <v>0</v>
          </cell>
          <cell r="CS1511">
            <v>0</v>
          </cell>
          <cell r="CT1511">
            <v>0</v>
          </cell>
          <cell r="CU1511">
            <v>0</v>
          </cell>
          <cell r="CV1511">
            <v>0</v>
          </cell>
          <cell r="CW1511">
            <v>0</v>
          </cell>
          <cell r="CX1511">
            <v>0</v>
          </cell>
          <cell r="CY1511">
            <v>0</v>
          </cell>
          <cell r="CZ1511">
            <v>0</v>
          </cell>
          <cell r="DA1511">
            <v>0</v>
          </cell>
          <cell r="DB1511">
            <v>0</v>
          </cell>
          <cell r="DC1511">
            <v>0</v>
          </cell>
          <cell r="DD1511">
            <v>831.81925999999999</v>
          </cell>
          <cell r="DE1511">
            <v>0</v>
          </cell>
          <cell r="DG1511">
            <v>581.74199999999996</v>
          </cell>
          <cell r="DI1511">
            <v>0.03</v>
          </cell>
          <cell r="DJ1511">
            <v>17.452259999999999</v>
          </cell>
          <cell r="DK1511">
            <v>2.1430460713658582E-2</v>
          </cell>
          <cell r="DL1511">
            <v>0</v>
          </cell>
        </row>
        <row r="1512">
          <cell r="A1512" t="str">
            <v>B20403LR1400STD</v>
          </cell>
          <cell r="B1512" t="str">
            <v>ARRESTO PNEUM.LR1400 STD</v>
          </cell>
          <cell r="F1512">
            <v>1769.8282127659575</v>
          </cell>
          <cell r="H1512">
            <v>831.81925999999999</v>
          </cell>
          <cell r="I1512">
            <v>0.53</v>
          </cell>
          <cell r="J1512" t="str">
            <v>OK</v>
          </cell>
          <cell r="K1512" t="str">
            <v>NEWZD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>
            <v>0</v>
          </cell>
          <cell r="AM1512">
            <v>0</v>
          </cell>
          <cell r="AN1512">
            <v>0</v>
          </cell>
          <cell r="AO1512">
            <v>0</v>
          </cell>
          <cell r="AP1512">
            <v>0</v>
          </cell>
          <cell r="AQ1512">
            <v>0</v>
          </cell>
          <cell r="AR1512">
            <v>0</v>
          </cell>
          <cell r="AS1512">
            <v>0</v>
          </cell>
          <cell r="AT1512">
            <v>0</v>
          </cell>
          <cell r="AU1512">
            <v>0</v>
          </cell>
          <cell r="AV1512">
            <v>599.19425999999999</v>
          </cell>
          <cell r="AW1512">
            <v>18</v>
          </cell>
          <cell r="AX1512">
            <v>0.5</v>
          </cell>
          <cell r="AY1512">
            <v>0</v>
          </cell>
          <cell r="AZ1512">
            <v>0</v>
          </cell>
          <cell r="BA1512">
            <v>0</v>
          </cell>
          <cell r="BB1512">
            <v>0</v>
          </cell>
          <cell r="BC1512">
            <v>0</v>
          </cell>
          <cell r="BD1512">
            <v>0</v>
          </cell>
          <cell r="BE1512">
            <v>9</v>
          </cell>
          <cell r="BF1512">
            <v>0.25</v>
          </cell>
          <cell r="BG1512">
            <v>0</v>
          </cell>
          <cell r="BH1512">
            <v>0</v>
          </cell>
          <cell r="BI1512">
            <v>0</v>
          </cell>
          <cell r="BJ1512">
            <v>0</v>
          </cell>
          <cell r="BK1512">
            <v>9.5</v>
          </cell>
          <cell r="BL1512">
            <v>0.25</v>
          </cell>
          <cell r="BM1512">
            <v>0</v>
          </cell>
          <cell r="BN1512">
            <v>0</v>
          </cell>
          <cell r="BO1512">
            <v>65</v>
          </cell>
          <cell r="BP1512">
            <v>2</v>
          </cell>
          <cell r="BQ1512">
            <v>0</v>
          </cell>
          <cell r="BR1512">
            <v>0</v>
          </cell>
          <cell r="BS1512">
            <v>121.875</v>
          </cell>
          <cell r="BT1512">
            <v>3.75</v>
          </cell>
          <cell r="BU1512">
            <v>0</v>
          </cell>
          <cell r="BV1512">
            <v>0</v>
          </cell>
          <cell r="BW1512">
            <v>0</v>
          </cell>
          <cell r="BX1512">
            <v>0</v>
          </cell>
          <cell r="BY1512">
            <v>0</v>
          </cell>
          <cell r="BZ1512">
            <v>0</v>
          </cell>
          <cell r="CA1512">
            <v>9.25</v>
          </cell>
          <cell r="CB1512">
            <v>0.25</v>
          </cell>
          <cell r="CC1512">
            <v>0</v>
          </cell>
          <cell r="CD1512">
            <v>0</v>
          </cell>
          <cell r="CE1512">
            <v>0</v>
          </cell>
          <cell r="CF1512">
            <v>0</v>
          </cell>
          <cell r="CG1512">
            <v>0</v>
          </cell>
          <cell r="CH1512">
            <v>0</v>
          </cell>
          <cell r="CI1512">
            <v>0</v>
          </cell>
          <cell r="CJ1512">
            <v>0</v>
          </cell>
          <cell r="CK1512">
            <v>0</v>
          </cell>
          <cell r="CL1512">
            <v>0</v>
          </cell>
          <cell r="CM1512">
            <v>0</v>
          </cell>
          <cell r="CN1512">
            <v>0</v>
          </cell>
          <cell r="CO1512">
            <v>0</v>
          </cell>
          <cell r="CP1512">
            <v>0</v>
          </cell>
          <cell r="CQ1512">
            <v>0</v>
          </cell>
          <cell r="CR1512">
            <v>0</v>
          </cell>
          <cell r="CS1512">
            <v>0</v>
          </cell>
          <cell r="CT1512">
            <v>0</v>
          </cell>
          <cell r="CU1512">
            <v>0</v>
          </cell>
          <cell r="CV1512">
            <v>0</v>
          </cell>
          <cell r="CW1512">
            <v>0</v>
          </cell>
          <cell r="CX1512">
            <v>0</v>
          </cell>
          <cell r="CY1512">
            <v>0</v>
          </cell>
          <cell r="CZ1512">
            <v>0</v>
          </cell>
          <cell r="DA1512">
            <v>0</v>
          </cell>
          <cell r="DB1512">
            <v>0</v>
          </cell>
          <cell r="DC1512">
            <v>0</v>
          </cell>
          <cell r="DD1512">
            <v>831.81925999999999</v>
          </cell>
          <cell r="DE1512">
            <v>0</v>
          </cell>
          <cell r="DG1512">
            <v>581.74199999999996</v>
          </cell>
          <cell r="DI1512">
            <v>0.03</v>
          </cell>
          <cell r="DJ1512">
            <v>17.452259999999999</v>
          </cell>
          <cell r="DK1512">
            <v>2.1430460713658582E-2</v>
          </cell>
          <cell r="DL1512">
            <v>0</v>
          </cell>
        </row>
        <row r="1513">
          <cell r="A1513" t="str">
            <v>B20409DRAGON</v>
          </cell>
          <cell r="B1513" t="str">
            <v>RADDRIZZA SACCHI DRAGON</v>
          </cell>
          <cell r="F1513">
            <v>4846.3095666382978</v>
          </cell>
          <cell r="H1513">
            <v>2277.7654963199998</v>
          </cell>
          <cell r="I1513">
            <v>0.53</v>
          </cell>
          <cell r="J1513" t="str">
            <v>OK</v>
          </cell>
          <cell r="K1513" t="str">
            <v>NEWZD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>
            <v>0</v>
          </cell>
          <cell r="AM1513">
            <v>0</v>
          </cell>
          <cell r="AN1513">
            <v>0</v>
          </cell>
          <cell r="AO1513">
            <v>0</v>
          </cell>
          <cell r="AP1513">
            <v>0</v>
          </cell>
          <cell r="AQ1513">
            <v>0</v>
          </cell>
          <cell r="AR1513">
            <v>0</v>
          </cell>
          <cell r="AS1513">
            <v>0</v>
          </cell>
          <cell r="AT1513">
            <v>0</v>
          </cell>
          <cell r="AU1513">
            <v>0</v>
          </cell>
          <cell r="AV1513">
            <v>1896.0154963199998</v>
          </cell>
          <cell r="AW1513">
            <v>45</v>
          </cell>
          <cell r="AX1513">
            <v>1.25</v>
          </cell>
          <cell r="AY1513">
            <v>0</v>
          </cell>
          <cell r="AZ1513">
            <v>0</v>
          </cell>
          <cell r="BA1513">
            <v>0</v>
          </cell>
          <cell r="BB1513">
            <v>0</v>
          </cell>
          <cell r="BC1513">
            <v>0</v>
          </cell>
          <cell r="BD1513">
            <v>0</v>
          </cell>
          <cell r="BE1513">
            <v>18</v>
          </cell>
          <cell r="BF1513">
            <v>0.5</v>
          </cell>
          <cell r="BG1513">
            <v>0</v>
          </cell>
          <cell r="BH1513">
            <v>0</v>
          </cell>
          <cell r="BI1513">
            <v>0</v>
          </cell>
          <cell r="BJ1513">
            <v>0</v>
          </cell>
          <cell r="BK1513">
            <v>38</v>
          </cell>
          <cell r="BL1513">
            <v>1</v>
          </cell>
          <cell r="BM1513">
            <v>0</v>
          </cell>
          <cell r="BN1513">
            <v>0</v>
          </cell>
          <cell r="BO1513">
            <v>146.25</v>
          </cell>
          <cell r="BP1513">
            <v>4.5</v>
          </cell>
          <cell r="BQ1513">
            <v>0</v>
          </cell>
          <cell r="BR1513">
            <v>0</v>
          </cell>
          <cell r="BS1513">
            <v>97.5</v>
          </cell>
          <cell r="BT1513">
            <v>3</v>
          </cell>
          <cell r="BU1513">
            <v>0</v>
          </cell>
          <cell r="BV1513">
            <v>0</v>
          </cell>
          <cell r="BW1513">
            <v>0</v>
          </cell>
          <cell r="BX1513">
            <v>0</v>
          </cell>
          <cell r="BY1513">
            <v>0</v>
          </cell>
          <cell r="BZ1513">
            <v>0</v>
          </cell>
          <cell r="CA1513">
            <v>37</v>
          </cell>
          <cell r="CB1513">
            <v>1</v>
          </cell>
          <cell r="CC1513">
            <v>0</v>
          </cell>
          <cell r="CD1513">
            <v>0</v>
          </cell>
          <cell r="CE1513">
            <v>0</v>
          </cell>
          <cell r="CF1513">
            <v>0</v>
          </cell>
          <cell r="CG1513">
            <v>0</v>
          </cell>
          <cell r="CH1513">
            <v>0</v>
          </cell>
          <cell r="CI1513">
            <v>0</v>
          </cell>
          <cell r="CJ1513">
            <v>0</v>
          </cell>
          <cell r="CK1513">
            <v>0</v>
          </cell>
          <cell r="CL1513">
            <v>0</v>
          </cell>
          <cell r="CM1513">
            <v>0</v>
          </cell>
          <cell r="CN1513">
            <v>0</v>
          </cell>
          <cell r="CO1513">
            <v>0</v>
          </cell>
          <cell r="CP1513">
            <v>0</v>
          </cell>
          <cell r="CQ1513">
            <v>0</v>
          </cell>
          <cell r="CR1513">
            <v>0</v>
          </cell>
          <cell r="CS1513">
            <v>0</v>
          </cell>
          <cell r="CT1513">
            <v>0</v>
          </cell>
          <cell r="CU1513">
            <v>0</v>
          </cell>
          <cell r="CV1513">
            <v>0</v>
          </cell>
          <cell r="CW1513">
            <v>0</v>
          </cell>
          <cell r="CX1513">
            <v>0</v>
          </cell>
          <cell r="CY1513">
            <v>0</v>
          </cell>
          <cell r="CZ1513">
            <v>0</v>
          </cell>
          <cell r="DA1513">
            <v>0</v>
          </cell>
          <cell r="DB1513">
            <v>0</v>
          </cell>
          <cell r="DC1513">
            <v>0</v>
          </cell>
          <cell r="DD1513">
            <v>2277.7654963199998</v>
          </cell>
          <cell r="DE1513">
            <v>0</v>
          </cell>
          <cell r="DG1513">
            <v>1840.7917439999999</v>
          </cell>
          <cell r="DI1513">
            <v>0.03</v>
          </cell>
          <cell r="DJ1513">
            <v>55.223752319999996</v>
          </cell>
          <cell r="DK1513">
            <v>2.4847115906408822E-2</v>
          </cell>
          <cell r="DL1513">
            <v>0</v>
          </cell>
        </row>
        <row r="1514">
          <cell r="A1514" t="str">
            <v>B20409LR0800</v>
          </cell>
          <cell r="B1514" t="str">
            <v>RADDRIZZA SACCHI LATERALE LR0800</v>
          </cell>
          <cell r="F1514">
            <v>4846.3095666382978</v>
          </cell>
          <cell r="H1514">
            <v>2277.7654963199998</v>
          </cell>
          <cell r="I1514">
            <v>0.53</v>
          </cell>
          <cell r="J1514" t="str">
            <v>OK</v>
          </cell>
          <cell r="K1514" t="str">
            <v>NEWZD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>
            <v>0</v>
          </cell>
          <cell r="AM1514">
            <v>0</v>
          </cell>
          <cell r="AN1514">
            <v>0</v>
          </cell>
          <cell r="AO1514">
            <v>0</v>
          </cell>
          <cell r="AP1514">
            <v>0</v>
          </cell>
          <cell r="AQ1514">
            <v>0</v>
          </cell>
          <cell r="AR1514">
            <v>0</v>
          </cell>
          <cell r="AS1514">
            <v>0</v>
          </cell>
          <cell r="AT1514">
            <v>0</v>
          </cell>
          <cell r="AU1514">
            <v>0</v>
          </cell>
          <cell r="AV1514">
            <v>1896.0154963199998</v>
          </cell>
          <cell r="AW1514">
            <v>45</v>
          </cell>
          <cell r="AX1514">
            <v>1.25</v>
          </cell>
          <cell r="AY1514">
            <v>0</v>
          </cell>
          <cell r="AZ1514">
            <v>0</v>
          </cell>
          <cell r="BA1514">
            <v>0</v>
          </cell>
          <cell r="BB1514">
            <v>0</v>
          </cell>
          <cell r="BC1514">
            <v>0</v>
          </cell>
          <cell r="BD1514">
            <v>0</v>
          </cell>
          <cell r="BE1514">
            <v>18</v>
          </cell>
          <cell r="BF1514">
            <v>0.5</v>
          </cell>
          <cell r="BG1514">
            <v>0</v>
          </cell>
          <cell r="BH1514">
            <v>0</v>
          </cell>
          <cell r="BI1514">
            <v>0</v>
          </cell>
          <cell r="BJ1514">
            <v>0</v>
          </cell>
          <cell r="BK1514">
            <v>38</v>
          </cell>
          <cell r="BL1514">
            <v>1</v>
          </cell>
          <cell r="BM1514">
            <v>0</v>
          </cell>
          <cell r="BN1514">
            <v>0</v>
          </cell>
          <cell r="BO1514">
            <v>146.25</v>
          </cell>
          <cell r="BP1514">
            <v>4.5</v>
          </cell>
          <cell r="BQ1514">
            <v>0</v>
          </cell>
          <cell r="BR1514">
            <v>0</v>
          </cell>
          <cell r="BS1514">
            <v>97.5</v>
          </cell>
          <cell r="BT1514">
            <v>3</v>
          </cell>
          <cell r="BU1514">
            <v>0</v>
          </cell>
          <cell r="BV1514">
            <v>0</v>
          </cell>
          <cell r="BW1514">
            <v>0</v>
          </cell>
          <cell r="BX1514">
            <v>0</v>
          </cell>
          <cell r="BY1514">
            <v>0</v>
          </cell>
          <cell r="BZ1514">
            <v>0</v>
          </cell>
          <cell r="CA1514">
            <v>37</v>
          </cell>
          <cell r="CB1514">
            <v>1</v>
          </cell>
          <cell r="CC1514">
            <v>0</v>
          </cell>
          <cell r="CD1514">
            <v>0</v>
          </cell>
          <cell r="CE1514">
            <v>0</v>
          </cell>
          <cell r="CF1514">
            <v>0</v>
          </cell>
          <cell r="CG1514">
            <v>0</v>
          </cell>
          <cell r="CH1514">
            <v>0</v>
          </cell>
          <cell r="CI1514">
            <v>0</v>
          </cell>
          <cell r="CJ1514">
            <v>0</v>
          </cell>
          <cell r="CK1514">
            <v>0</v>
          </cell>
          <cell r="CL1514">
            <v>0</v>
          </cell>
          <cell r="CM1514">
            <v>0</v>
          </cell>
          <cell r="CN1514">
            <v>0</v>
          </cell>
          <cell r="CO1514">
            <v>0</v>
          </cell>
          <cell r="CP1514">
            <v>0</v>
          </cell>
          <cell r="CQ1514">
            <v>0</v>
          </cell>
          <cell r="CR1514">
            <v>0</v>
          </cell>
          <cell r="CS1514">
            <v>0</v>
          </cell>
          <cell r="CT1514">
            <v>0</v>
          </cell>
          <cell r="CU1514">
            <v>0</v>
          </cell>
          <cell r="CV1514">
            <v>0</v>
          </cell>
          <cell r="CW1514">
            <v>0</v>
          </cell>
          <cell r="CX1514">
            <v>0</v>
          </cell>
          <cell r="CY1514">
            <v>0</v>
          </cell>
          <cell r="CZ1514">
            <v>0</v>
          </cell>
          <cell r="DA1514">
            <v>0</v>
          </cell>
          <cell r="DB1514">
            <v>0</v>
          </cell>
          <cell r="DC1514">
            <v>0</v>
          </cell>
          <cell r="DD1514">
            <v>2277.7654963199998</v>
          </cell>
          <cell r="DE1514">
            <v>0</v>
          </cell>
          <cell r="DG1514">
            <v>1840.7917439999999</v>
          </cell>
          <cell r="DI1514">
            <v>0.03</v>
          </cell>
          <cell r="DJ1514">
            <v>55.223752319999996</v>
          </cell>
          <cell r="DK1514">
            <v>2.4847115906408822E-2</v>
          </cell>
          <cell r="DL1514">
            <v>0</v>
          </cell>
        </row>
        <row r="1515">
          <cell r="A1515" t="str">
            <v>B20409LR1000</v>
          </cell>
          <cell r="B1515" t="str">
            <v>RADDRIZZA SACCHI LATERALE LR1000</v>
          </cell>
          <cell r="F1515">
            <v>4846.3095666382978</v>
          </cell>
          <cell r="H1515">
            <v>2277.7654963199998</v>
          </cell>
          <cell r="I1515">
            <v>0.53</v>
          </cell>
          <cell r="J1515" t="str">
            <v>OK</v>
          </cell>
          <cell r="K1515" t="str">
            <v>NEWZD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>
            <v>0</v>
          </cell>
          <cell r="AM1515">
            <v>0</v>
          </cell>
          <cell r="AN1515">
            <v>0</v>
          </cell>
          <cell r="AO1515">
            <v>0</v>
          </cell>
          <cell r="AP1515">
            <v>0</v>
          </cell>
          <cell r="AQ1515">
            <v>0</v>
          </cell>
          <cell r="AR1515">
            <v>0</v>
          </cell>
          <cell r="AS1515">
            <v>0</v>
          </cell>
          <cell r="AT1515">
            <v>0</v>
          </cell>
          <cell r="AU1515">
            <v>0</v>
          </cell>
          <cell r="AV1515">
            <v>1896.0154963199998</v>
          </cell>
          <cell r="AW1515">
            <v>45</v>
          </cell>
          <cell r="AX1515">
            <v>1.25</v>
          </cell>
          <cell r="AY1515">
            <v>0</v>
          </cell>
          <cell r="AZ1515">
            <v>0</v>
          </cell>
          <cell r="BA1515">
            <v>0</v>
          </cell>
          <cell r="BB1515">
            <v>0</v>
          </cell>
          <cell r="BC1515">
            <v>0</v>
          </cell>
          <cell r="BD1515">
            <v>0</v>
          </cell>
          <cell r="BE1515">
            <v>18</v>
          </cell>
          <cell r="BF1515">
            <v>0.5</v>
          </cell>
          <cell r="BG1515">
            <v>0</v>
          </cell>
          <cell r="BH1515">
            <v>0</v>
          </cell>
          <cell r="BI1515">
            <v>0</v>
          </cell>
          <cell r="BJ1515">
            <v>0</v>
          </cell>
          <cell r="BK1515">
            <v>38</v>
          </cell>
          <cell r="BL1515">
            <v>1</v>
          </cell>
          <cell r="BM1515">
            <v>0</v>
          </cell>
          <cell r="BN1515">
            <v>0</v>
          </cell>
          <cell r="BO1515">
            <v>146.25</v>
          </cell>
          <cell r="BP1515">
            <v>4.5</v>
          </cell>
          <cell r="BQ1515">
            <v>0</v>
          </cell>
          <cell r="BR1515">
            <v>0</v>
          </cell>
          <cell r="BS1515">
            <v>97.5</v>
          </cell>
          <cell r="BT1515">
            <v>3</v>
          </cell>
          <cell r="BU1515">
            <v>0</v>
          </cell>
          <cell r="BV1515">
            <v>0</v>
          </cell>
          <cell r="BW1515">
            <v>0</v>
          </cell>
          <cell r="BX1515">
            <v>0</v>
          </cell>
          <cell r="BY1515">
            <v>0</v>
          </cell>
          <cell r="BZ1515">
            <v>0</v>
          </cell>
          <cell r="CA1515">
            <v>37</v>
          </cell>
          <cell r="CB1515">
            <v>1</v>
          </cell>
          <cell r="CC1515">
            <v>0</v>
          </cell>
          <cell r="CD1515">
            <v>0</v>
          </cell>
          <cell r="CE1515">
            <v>0</v>
          </cell>
          <cell r="CF1515">
            <v>0</v>
          </cell>
          <cell r="CG1515">
            <v>0</v>
          </cell>
          <cell r="CH1515">
            <v>0</v>
          </cell>
          <cell r="CI1515">
            <v>0</v>
          </cell>
          <cell r="CJ1515">
            <v>0</v>
          </cell>
          <cell r="CK1515">
            <v>0</v>
          </cell>
          <cell r="CL1515">
            <v>0</v>
          </cell>
          <cell r="CM1515">
            <v>0</v>
          </cell>
          <cell r="CN1515">
            <v>0</v>
          </cell>
          <cell r="CO1515">
            <v>0</v>
          </cell>
          <cell r="CP1515">
            <v>0</v>
          </cell>
          <cell r="CQ1515">
            <v>0</v>
          </cell>
          <cell r="CR1515">
            <v>0</v>
          </cell>
          <cell r="CS1515">
            <v>0</v>
          </cell>
          <cell r="CT1515">
            <v>0</v>
          </cell>
          <cell r="CU1515">
            <v>0</v>
          </cell>
          <cell r="CV1515">
            <v>0</v>
          </cell>
          <cell r="CW1515">
            <v>0</v>
          </cell>
          <cell r="CX1515">
            <v>0</v>
          </cell>
          <cell r="CY1515">
            <v>0</v>
          </cell>
          <cell r="CZ1515">
            <v>0</v>
          </cell>
          <cell r="DA1515">
            <v>0</v>
          </cell>
          <cell r="DB1515">
            <v>0</v>
          </cell>
          <cell r="DC1515">
            <v>0</v>
          </cell>
          <cell r="DD1515">
            <v>2277.7654963199998</v>
          </cell>
          <cell r="DE1515">
            <v>0</v>
          </cell>
          <cell r="DG1515">
            <v>1840.7917439999999</v>
          </cell>
          <cell r="DI1515">
            <v>0.03</v>
          </cell>
          <cell r="DJ1515">
            <v>55.223752319999996</v>
          </cell>
          <cell r="DK1515">
            <v>2.4847115906408822E-2</v>
          </cell>
          <cell r="DL1515">
            <v>0</v>
          </cell>
        </row>
        <row r="1516">
          <cell r="A1516" t="str">
            <v>B20409LR1200</v>
          </cell>
          <cell r="B1516" t="str">
            <v>RADDRIZZA SACCHI LATERALE LR1200</v>
          </cell>
          <cell r="F1516">
            <v>4846.3095666382978</v>
          </cell>
          <cell r="H1516">
            <v>2277.7654963199998</v>
          </cell>
          <cell r="I1516">
            <v>0.53</v>
          </cell>
          <cell r="J1516" t="str">
            <v>OK</v>
          </cell>
          <cell r="K1516" t="str">
            <v>NEWZD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>
            <v>0</v>
          </cell>
          <cell r="AM1516">
            <v>0</v>
          </cell>
          <cell r="AN1516">
            <v>0</v>
          </cell>
          <cell r="AO1516">
            <v>0</v>
          </cell>
          <cell r="AP1516">
            <v>0</v>
          </cell>
          <cell r="AQ1516">
            <v>0</v>
          </cell>
          <cell r="AR1516">
            <v>0</v>
          </cell>
          <cell r="AS1516">
            <v>0</v>
          </cell>
          <cell r="AT1516">
            <v>0</v>
          </cell>
          <cell r="AU1516">
            <v>0</v>
          </cell>
          <cell r="AV1516">
            <v>1896.0154963199998</v>
          </cell>
          <cell r="AW1516">
            <v>45</v>
          </cell>
          <cell r="AX1516">
            <v>1.25</v>
          </cell>
          <cell r="AY1516">
            <v>0</v>
          </cell>
          <cell r="AZ1516">
            <v>0</v>
          </cell>
          <cell r="BA1516">
            <v>0</v>
          </cell>
          <cell r="BB1516">
            <v>0</v>
          </cell>
          <cell r="BC1516">
            <v>0</v>
          </cell>
          <cell r="BD1516">
            <v>0</v>
          </cell>
          <cell r="BE1516">
            <v>18</v>
          </cell>
          <cell r="BF1516">
            <v>0.5</v>
          </cell>
          <cell r="BG1516">
            <v>0</v>
          </cell>
          <cell r="BH1516">
            <v>0</v>
          </cell>
          <cell r="BI1516">
            <v>0</v>
          </cell>
          <cell r="BJ1516">
            <v>0</v>
          </cell>
          <cell r="BK1516">
            <v>38</v>
          </cell>
          <cell r="BL1516">
            <v>1</v>
          </cell>
          <cell r="BM1516">
            <v>0</v>
          </cell>
          <cell r="BN1516">
            <v>0</v>
          </cell>
          <cell r="BO1516">
            <v>146.25</v>
          </cell>
          <cell r="BP1516">
            <v>4.5</v>
          </cell>
          <cell r="BQ1516">
            <v>0</v>
          </cell>
          <cell r="BR1516">
            <v>0</v>
          </cell>
          <cell r="BS1516">
            <v>97.5</v>
          </cell>
          <cell r="BT1516">
            <v>3</v>
          </cell>
          <cell r="BU1516">
            <v>0</v>
          </cell>
          <cell r="BV1516">
            <v>0</v>
          </cell>
          <cell r="BW1516">
            <v>0</v>
          </cell>
          <cell r="BX1516">
            <v>0</v>
          </cell>
          <cell r="BY1516">
            <v>0</v>
          </cell>
          <cell r="BZ1516">
            <v>0</v>
          </cell>
          <cell r="CA1516">
            <v>37</v>
          </cell>
          <cell r="CB1516">
            <v>1</v>
          </cell>
          <cell r="CC1516">
            <v>0</v>
          </cell>
          <cell r="CD1516">
            <v>0</v>
          </cell>
          <cell r="CE1516">
            <v>0</v>
          </cell>
          <cell r="CF1516">
            <v>0</v>
          </cell>
          <cell r="CG1516">
            <v>0</v>
          </cell>
          <cell r="CH1516">
            <v>0</v>
          </cell>
          <cell r="CI1516">
            <v>0</v>
          </cell>
          <cell r="CJ1516">
            <v>0</v>
          </cell>
          <cell r="CK1516">
            <v>0</v>
          </cell>
          <cell r="CL1516">
            <v>0</v>
          </cell>
          <cell r="CM1516">
            <v>0</v>
          </cell>
          <cell r="CN1516">
            <v>0</v>
          </cell>
          <cell r="CO1516">
            <v>0</v>
          </cell>
          <cell r="CP1516">
            <v>0</v>
          </cell>
          <cell r="CQ1516">
            <v>0</v>
          </cell>
          <cell r="CR1516">
            <v>0</v>
          </cell>
          <cell r="CS1516">
            <v>0</v>
          </cell>
          <cell r="CT1516">
            <v>0</v>
          </cell>
          <cell r="CU1516">
            <v>0</v>
          </cell>
          <cell r="CV1516">
            <v>0</v>
          </cell>
          <cell r="CW1516">
            <v>0</v>
          </cell>
          <cell r="CX1516">
            <v>0</v>
          </cell>
          <cell r="CY1516">
            <v>0</v>
          </cell>
          <cell r="CZ1516">
            <v>0</v>
          </cell>
          <cell r="DA1516">
            <v>0</v>
          </cell>
          <cell r="DB1516">
            <v>0</v>
          </cell>
          <cell r="DC1516">
            <v>0</v>
          </cell>
          <cell r="DD1516">
            <v>2277.7654963199998</v>
          </cell>
          <cell r="DE1516">
            <v>0</v>
          </cell>
          <cell r="DG1516">
            <v>1840.7917439999999</v>
          </cell>
          <cell r="DI1516">
            <v>0.03</v>
          </cell>
          <cell r="DJ1516">
            <v>55.223752319999996</v>
          </cell>
          <cell r="DK1516">
            <v>2.4847115906408822E-2</v>
          </cell>
          <cell r="DL1516">
            <v>0</v>
          </cell>
        </row>
        <row r="1517">
          <cell r="A1517" t="str">
            <v>B20412D-EX-BALLUF</v>
          </cell>
          <cell r="B1517" t="str">
            <v>SPINTORE COLLI DOUBLE - EXTRA ENCODER</v>
          </cell>
          <cell r="F1517">
            <v>4912.9630440915334</v>
          </cell>
          <cell r="H1517">
            <v>2309.0926307230206</v>
          </cell>
          <cell r="I1517">
            <v>0.53</v>
          </cell>
          <cell r="J1517" t="str">
            <v>OK</v>
          </cell>
          <cell r="K1517" t="str">
            <v>ICZZD</v>
          </cell>
          <cell r="L1517">
            <v>0.83575249690254239</v>
          </cell>
          <cell r="M1517">
            <v>2.2048536643521327E-2</v>
          </cell>
          <cell r="N1517">
            <v>0</v>
          </cell>
          <cell r="O1517">
            <v>0</v>
          </cell>
          <cell r="P1517">
            <v>0</v>
          </cell>
          <cell r="Q1517">
            <v>7.5957026778329167E-3</v>
          </cell>
          <cell r="R1517">
            <v>0</v>
          </cell>
          <cell r="S1517">
            <v>0</v>
          </cell>
          <cell r="T1517">
            <v>1.6457355801971319E-2</v>
          </cell>
          <cell r="U1517">
            <v>0</v>
          </cell>
          <cell r="V1517">
            <v>5.9859442844751108E-2</v>
          </cell>
          <cell r="W1517">
            <v>0</v>
          </cell>
          <cell r="X1517">
            <v>3.1809975462097739E-2</v>
          </cell>
          <cell r="Y1517">
            <v>0</v>
          </cell>
          <cell r="Z1517">
            <v>0</v>
          </cell>
          <cell r="AA1517">
            <v>0</v>
          </cell>
          <cell r="AB1517">
            <v>2.6476489667283106E-2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>
            <v>0</v>
          </cell>
          <cell r="AM1517">
            <v>0</v>
          </cell>
          <cell r="AN1517">
            <v>0</v>
          </cell>
          <cell r="AO1517">
            <v>0</v>
          </cell>
          <cell r="AP1517">
            <v>0</v>
          </cell>
          <cell r="AQ1517">
            <v>0</v>
          </cell>
          <cell r="AR1517">
            <v>0</v>
          </cell>
          <cell r="AS1517">
            <v>0</v>
          </cell>
          <cell r="AT1517">
            <v>0</v>
          </cell>
          <cell r="AU1517">
            <v>0</v>
          </cell>
          <cell r="AV1517">
            <v>1929.8299317060248</v>
          </cell>
          <cell r="AW1517">
            <v>50.912113481781581</v>
          </cell>
          <cell r="AX1517">
            <v>1.4142253744939328</v>
          </cell>
          <cell r="AY1517">
            <v>0</v>
          </cell>
          <cell r="AZ1517">
            <v>0</v>
          </cell>
          <cell r="BA1517">
            <v>0</v>
          </cell>
          <cell r="BB1517">
            <v>0</v>
          </cell>
          <cell r="BC1517">
            <v>0</v>
          </cell>
          <cell r="BD1517">
            <v>0</v>
          </cell>
          <cell r="BE1517">
            <v>17.539181078547102</v>
          </cell>
          <cell r="BF1517">
            <v>0.48719947440408617</v>
          </cell>
          <cell r="BG1517">
            <v>0</v>
          </cell>
          <cell r="BH1517">
            <v>0</v>
          </cell>
          <cell r="BI1517">
            <v>0</v>
          </cell>
          <cell r="BJ1517">
            <v>0</v>
          </cell>
          <cell r="BK1517">
            <v>38.001559003518722</v>
          </cell>
          <cell r="BL1517">
            <v>1.0000410264083874</v>
          </cell>
          <cell r="BM1517">
            <v>0</v>
          </cell>
          <cell r="BN1517">
            <v>0</v>
          </cell>
          <cell r="BO1517">
            <v>138.22099835200063</v>
          </cell>
          <cell r="BP1517">
            <v>4.2529537954461736</v>
          </cell>
          <cell r="BQ1517">
            <v>0</v>
          </cell>
          <cell r="BR1517">
            <v>0</v>
          </cell>
          <cell r="BS1517">
            <v>73.452179923010007</v>
          </cell>
          <cell r="BT1517">
            <v>2.2600670745541542</v>
          </cell>
          <cell r="BU1517">
            <v>0</v>
          </cell>
          <cell r="BV1517">
            <v>0</v>
          </cell>
          <cell r="BW1517">
            <v>0</v>
          </cell>
          <cell r="BX1517">
            <v>0</v>
          </cell>
          <cell r="BY1517">
            <v>0</v>
          </cell>
          <cell r="BZ1517">
            <v>0</v>
          </cell>
          <cell r="CA1517">
            <v>61.136667178137621</v>
          </cell>
          <cell r="CB1517">
            <v>1.6523423561658817</v>
          </cell>
          <cell r="CC1517">
            <v>0</v>
          </cell>
          <cell r="CD1517">
            <v>0</v>
          </cell>
          <cell r="CE1517">
            <v>0</v>
          </cell>
          <cell r="CF1517">
            <v>0</v>
          </cell>
          <cell r="CG1517">
            <v>0</v>
          </cell>
          <cell r="CH1517">
            <v>0</v>
          </cell>
          <cell r="CI1517">
            <v>0</v>
          </cell>
          <cell r="CJ1517">
            <v>0</v>
          </cell>
          <cell r="CK1517">
            <v>0</v>
          </cell>
          <cell r="CL1517">
            <v>0</v>
          </cell>
          <cell r="CM1517">
            <v>0</v>
          </cell>
          <cell r="CN1517">
            <v>0</v>
          </cell>
          <cell r="CO1517">
            <v>0</v>
          </cell>
          <cell r="CP1517">
            <v>0</v>
          </cell>
          <cell r="CQ1517">
            <v>0</v>
          </cell>
          <cell r="CR1517">
            <v>0</v>
          </cell>
          <cell r="CS1517">
            <v>0</v>
          </cell>
          <cell r="CT1517">
            <v>0</v>
          </cell>
          <cell r="CU1517">
            <v>0</v>
          </cell>
          <cell r="CV1517">
            <v>0</v>
          </cell>
          <cell r="CW1517">
            <v>0</v>
          </cell>
          <cell r="CX1517">
            <v>0</v>
          </cell>
          <cell r="CY1517">
            <v>0</v>
          </cell>
          <cell r="CZ1517">
            <v>0</v>
          </cell>
          <cell r="DA1517">
            <v>0</v>
          </cell>
          <cell r="DB1517">
            <v>0</v>
          </cell>
          <cell r="DC1517">
            <v>0</v>
          </cell>
          <cell r="DD1517">
            <v>2309.0926307230202</v>
          </cell>
          <cell r="DE1517">
            <v>0</v>
          </cell>
          <cell r="DG1517">
            <v>2253.3286085088339</v>
          </cell>
          <cell r="DH1517">
            <v>0.82491330090687565</v>
          </cell>
          <cell r="DI1517">
            <v>0.03</v>
          </cell>
          <cell r="DJ1517">
            <v>55.764022214187577</v>
          </cell>
          <cell r="DK1517">
            <v>2.4747399027206272E-2</v>
          </cell>
          <cell r="DL1517">
            <v>0</v>
          </cell>
        </row>
        <row r="1518">
          <cell r="A1518" t="str">
            <v>B20412D-EX-SCOMP</v>
          </cell>
          <cell r="B1518" t="str">
            <v>SPINTORE COLLI DOUBLE - EXTRA SCOMPARSA</v>
          </cell>
          <cell r="F1518">
            <v>4065.9003787050256</v>
          </cell>
          <cell r="H1518">
            <v>1910.9731779913618</v>
          </cell>
          <cell r="I1518">
            <v>0.53</v>
          </cell>
          <cell r="J1518" t="str">
            <v>OK</v>
          </cell>
          <cell r="K1518" t="str">
            <v>ICZZD</v>
          </cell>
          <cell r="L1518">
            <v>0.83575249690254239</v>
          </cell>
          <cell r="M1518">
            <v>2.2048536643521327E-2</v>
          </cell>
          <cell r="N1518">
            <v>0</v>
          </cell>
          <cell r="O1518">
            <v>0</v>
          </cell>
          <cell r="P1518">
            <v>0</v>
          </cell>
          <cell r="Q1518">
            <v>7.5957026778329167E-3</v>
          </cell>
          <cell r="R1518">
            <v>0</v>
          </cell>
          <cell r="S1518">
            <v>0</v>
          </cell>
          <cell r="T1518">
            <v>1.6457355801971319E-2</v>
          </cell>
          <cell r="U1518">
            <v>0</v>
          </cell>
          <cell r="V1518">
            <v>5.9859442844751108E-2</v>
          </cell>
          <cell r="W1518">
            <v>0</v>
          </cell>
          <cell r="X1518">
            <v>3.1809975462097739E-2</v>
          </cell>
          <cell r="Y1518">
            <v>0</v>
          </cell>
          <cell r="Z1518">
            <v>0</v>
          </cell>
          <cell r="AA1518">
            <v>0</v>
          </cell>
          <cell r="AB1518">
            <v>2.6476489667283106E-2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>
            <v>0</v>
          </cell>
          <cell r="AM1518">
            <v>0</v>
          </cell>
          <cell r="AN1518">
            <v>0</v>
          </cell>
          <cell r="AO1518">
            <v>0</v>
          </cell>
          <cell r="AP1518">
            <v>0</v>
          </cell>
          <cell r="AQ1518">
            <v>0</v>
          </cell>
          <cell r="AR1518">
            <v>0</v>
          </cell>
          <cell r="AS1518">
            <v>0</v>
          </cell>
          <cell r="AT1518">
            <v>0</v>
          </cell>
          <cell r="AU1518">
            <v>0</v>
          </cell>
          <cell r="AV1518">
            <v>1597.1006050200672</v>
          </cell>
          <cell r="AW1518">
            <v>42.134162139728943</v>
          </cell>
          <cell r="AX1518">
            <v>1.1703933927702483</v>
          </cell>
          <cell r="AY1518">
            <v>0</v>
          </cell>
          <cell r="AZ1518">
            <v>0</v>
          </cell>
          <cell r="BA1518">
            <v>0</v>
          </cell>
          <cell r="BB1518">
            <v>0</v>
          </cell>
          <cell r="BC1518">
            <v>0</v>
          </cell>
          <cell r="BD1518">
            <v>0</v>
          </cell>
          <cell r="BE1518">
            <v>14.515184085335866</v>
          </cell>
          <cell r="BF1518">
            <v>0.40319955792599627</v>
          </cell>
          <cell r="BG1518">
            <v>0</v>
          </cell>
          <cell r="BH1518">
            <v>0</v>
          </cell>
          <cell r="BI1518">
            <v>0</v>
          </cell>
          <cell r="BJ1518">
            <v>0</v>
          </cell>
          <cell r="BK1518">
            <v>31.449565518227708</v>
          </cell>
          <cell r="BL1518">
            <v>0.82762014521651861</v>
          </cell>
          <cell r="BM1518">
            <v>0</v>
          </cell>
          <cell r="BN1518">
            <v>0</v>
          </cell>
          <cell r="BO1518">
            <v>114.3897897258263</v>
          </cell>
          <cell r="BP1518">
            <v>3.5196858377177325</v>
          </cell>
          <cell r="BQ1518">
            <v>0</v>
          </cell>
          <cell r="BR1518">
            <v>0</v>
          </cell>
          <cell r="BS1518">
            <v>60.788009900632154</v>
          </cell>
          <cell r="BT1518">
            <v>1.8704003046348354</v>
          </cell>
          <cell r="BU1518">
            <v>0</v>
          </cell>
          <cell r="BV1518">
            <v>0</v>
          </cell>
          <cell r="BW1518">
            <v>0</v>
          </cell>
          <cell r="BX1518">
            <v>0</v>
          </cell>
          <cell r="BY1518">
            <v>0</v>
          </cell>
          <cell r="BZ1518">
            <v>0</v>
          </cell>
          <cell r="CA1518">
            <v>50.595861601543454</v>
          </cell>
          <cell r="CB1518">
            <v>1.367455718960634</v>
          </cell>
          <cell r="CC1518">
            <v>0</v>
          </cell>
          <cell r="CD1518">
            <v>0</v>
          </cell>
          <cell r="CE1518">
            <v>0</v>
          </cell>
          <cell r="CF1518">
            <v>0</v>
          </cell>
          <cell r="CG1518">
            <v>0</v>
          </cell>
          <cell r="CH1518">
            <v>0</v>
          </cell>
          <cell r="CI1518">
            <v>0</v>
          </cell>
          <cell r="CJ1518">
            <v>0</v>
          </cell>
          <cell r="CK1518">
            <v>0</v>
          </cell>
          <cell r="CL1518">
            <v>0</v>
          </cell>
          <cell r="CM1518">
            <v>0</v>
          </cell>
          <cell r="CN1518">
            <v>0</v>
          </cell>
          <cell r="CO1518">
            <v>0</v>
          </cell>
          <cell r="CP1518">
            <v>0</v>
          </cell>
          <cell r="CQ1518">
            <v>0</v>
          </cell>
          <cell r="CR1518">
            <v>0</v>
          </cell>
          <cell r="CS1518">
            <v>0</v>
          </cell>
          <cell r="CT1518">
            <v>0</v>
          </cell>
          <cell r="CU1518">
            <v>0</v>
          </cell>
          <cell r="CV1518">
            <v>0</v>
          </cell>
          <cell r="CW1518">
            <v>0</v>
          </cell>
          <cell r="CX1518">
            <v>0</v>
          </cell>
          <cell r="CY1518">
            <v>0</v>
          </cell>
          <cell r="CZ1518">
            <v>0</v>
          </cell>
          <cell r="DA1518">
            <v>0</v>
          </cell>
          <cell r="DB1518">
            <v>0</v>
          </cell>
          <cell r="DC1518">
            <v>0</v>
          </cell>
          <cell r="DD1518">
            <v>1910.9731779913618</v>
          </cell>
          <cell r="DE1518">
            <v>0</v>
          </cell>
          <cell r="DG1518">
            <v>1864.8236431782609</v>
          </cell>
          <cell r="DH1518">
            <v>0.82491330090687565</v>
          </cell>
          <cell r="DI1518">
            <v>0.03</v>
          </cell>
          <cell r="DJ1518">
            <v>46.149534813100942</v>
          </cell>
          <cell r="DK1518">
            <v>2.4747399027206268E-2</v>
          </cell>
          <cell r="DL1518">
            <v>0</v>
          </cell>
        </row>
        <row r="1519">
          <cell r="A1519" t="str">
            <v>B20412LB0850COMP</v>
          </cell>
          <cell r="B1519" t="str">
            <v>COMPATTATORE LATERALE LB0850</v>
          </cell>
          <cell r="F1519">
            <v>2538.9853647311161</v>
          </cell>
          <cell r="H1519">
            <v>1193.3231214236246</v>
          </cell>
          <cell r="I1519">
            <v>0.53</v>
          </cell>
          <cell r="J1519" t="str">
            <v>OK</v>
          </cell>
          <cell r="K1519" t="str">
            <v>ICZZD</v>
          </cell>
          <cell r="L1519">
            <v>0.83575249690254239</v>
          </cell>
          <cell r="M1519">
            <v>2.2048536643521327E-2</v>
          </cell>
          <cell r="N1519">
            <v>0</v>
          </cell>
          <cell r="O1519">
            <v>0</v>
          </cell>
          <cell r="P1519">
            <v>0</v>
          </cell>
          <cell r="Q1519">
            <v>7.5957026778329167E-3</v>
          </cell>
          <cell r="R1519">
            <v>0</v>
          </cell>
          <cell r="S1519">
            <v>0</v>
          </cell>
          <cell r="T1519">
            <v>1.6457355801971319E-2</v>
          </cell>
          <cell r="U1519">
            <v>0</v>
          </cell>
          <cell r="V1519">
            <v>5.9859442844751108E-2</v>
          </cell>
          <cell r="W1519">
            <v>0</v>
          </cell>
          <cell r="X1519">
            <v>3.1809975462097739E-2</v>
          </cell>
          <cell r="Y1519">
            <v>0</v>
          </cell>
          <cell r="Z1519">
            <v>0</v>
          </cell>
          <cell r="AA1519">
            <v>0</v>
          </cell>
          <cell r="AB1519">
            <v>2.6476489667283106E-2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>
            <v>0</v>
          </cell>
          <cell r="AM1519">
            <v>0</v>
          </cell>
          <cell r="AN1519">
            <v>0</v>
          </cell>
          <cell r="AO1519">
            <v>0</v>
          </cell>
          <cell r="AP1519">
            <v>0</v>
          </cell>
          <cell r="AQ1519">
            <v>0</v>
          </cell>
          <cell r="AR1519">
            <v>0</v>
          </cell>
          <cell r="AS1519">
            <v>0</v>
          </cell>
          <cell r="AT1519">
            <v>0</v>
          </cell>
          <cell r="AU1519">
            <v>0</v>
          </cell>
          <cell r="AV1519">
            <v>997.32277834133004</v>
          </cell>
          <cell r="AW1519">
            <v>26.311028570270036</v>
          </cell>
          <cell r="AX1519">
            <v>0.73086190472972323</v>
          </cell>
          <cell r="AY1519">
            <v>0</v>
          </cell>
          <cell r="AZ1519">
            <v>0</v>
          </cell>
          <cell r="BA1519">
            <v>0</v>
          </cell>
          <cell r="BB1519">
            <v>0</v>
          </cell>
          <cell r="BC1519">
            <v>0</v>
          </cell>
          <cell r="BD1519">
            <v>0</v>
          </cell>
          <cell r="BE1519">
            <v>9.06412762891736</v>
          </cell>
          <cell r="BF1519">
            <v>0.25178132302548223</v>
          </cell>
          <cell r="BG1519">
            <v>0</v>
          </cell>
          <cell r="BH1519">
            <v>0</v>
          </cell>
          <cell r="BI1519">
            <v>0</v>
          </cell>
          <cell r="BJ1519">
            <v>0</v>
          </cell>
          <cell r="BK1519">
            <v>19.638943195987611</v>
          </cell>
          <cell r="BL1519">
            <v>0.51681429463125295</v>
          </cell>
          <cell r="BM1519">
            <v>0</v>
          </cell>
          <cell r="BN1519">
            <v>0</v>
          </cell>
          <cell r="BO1519">
            <v>71.431657182177446</v>
          </cell>
          <cell r="BP1519">
            <v>2.1978971440669985</v>
          </cell>
          <cell r="BQ1519">
            <v>0</v>
          </cell>
          <cell r="BR1519">
            <v>0</v>
          </cell>
          <cell r="BS1519">
            <v>37.959579210839379</v>
          </cell>
          <cell r="BT1519">
            <v>1.1679870526412117</v>
          </cell>
          <cell r="BU1519">
            <v>0</v>
          </cell>
          <cell r="BV1519">
            <v>0</v>
          </cell>
          <cell r="BW1519">
            <v>0</v>
          </cell>
          <cell r="BX1519">
            <v>0</v>
          </cell>
          <cell r="BY1519">
            <v>0</v>
          </cell>
          <cell r="BZ1519">
            <v>0</v>
          </cell>
          <cell r="CA1519">
            <v>31.595007294102619</v>
          </cell>
          <cell r="CB1519">
            <v>0.85391911605682758</v>
          </cell>
          <cell r="CC1519">
            <v>0</v>
          </cell>
          <cell r="CD1519">
            <v>0</v>
          </cell>
          <cell r="CE1519">
            <v>0</v>
          </cell>
          <cell r="CF1519">
            <v>0</v>
          </cell>
          <cell r="CG1519">
            <v>0</v>
          </cell>
          <cell r="CH1519">
            <v>0</v>
          </cell>
          <cell r="CI1519">
            <v>0</v>
          </cell>
          <cell r="CJ1519">
            <v>0</v>
          </cell>
          <cell r="CK1519">
            <v>0</v>
          </cell>
          <cell r="CL1519">
            <v>0</v>
          </cell>
          <cell r="CM1519">
            <v>0</v>
          </cell>
          <cell r="CN1519">
            <v>0</v>
          </cell>
          <cell r="CO1519">
            <v>0</v>
          </cell>
          <cell r="CP1519">
            <v>0</v>
          </cell>
          <cell r="CQ1519">
            <v>0</v>
          </cell>
          <cell r="CR1519">
            <v>0</v>
          </cell>
          <cell r="CS1519">
            <v>0</v>
          </cell>
          <cell r="CT1519">
            <v>0</v>
          </cell>
          <cell r="CU1519">
            <v>0</v>
          </cell>
          <cell r="CV1519">
            <v>0</v>
          </cell>
          <cell r="CW1519">
            <v>0</v>
          </cell>
          <cell r="CX1519">
            <v>0</v>
          </cell>
          <cell r="CY1519">
            <v>0</v>
          </cell>
          <cell r="CZ1519">
            <v>0</v>
          </cell>
          <cell r="DA1519">
            <v>0</v>
          </cell>
          <cell r="DB1519">
            <v>0</v>
          </cell>
          <cell r="DC1519">
            <v>0</v>
          </cell>
          <cell r="DD1519">
            <v>1193.3231214236246</v>
          </cell>
          <cell r="DE1519">
            <v>0</v>
          </cell>
          <cell r="DG1519">
            <v>1164.5046599351681</v>
          </cell>
          <cell r="DH1519">
            <v>0.82491330090687565</v>
          </cell>
          <cell r="DI1519">
            <v>0.03</v>
          </cell>
          <cell r="DJ1519">
            <v>28.818461488456748</v>
          </cell>
          <cell r="DK1519">
            <v>2.4747399027206272E-2</v>
          </cell>
          <cell r="DL1519">
            <v>0</v>
          </cell>
        </row>
        <row r="1520">
          <cell r="A1520" t="str">
            <v>B20412LB1050COMP</v>
          </cell>
          <cell r="B1520" t="str">
            <v>COMPATTATORE LATERALE LB1050</v>
          </cell>
          <cell r="F1520">
            <v>2538.9853647311161</v>
          </cell>
          <cell r="H1520">
            <v>1193.3231214236246</v>
          </cell>
          <cell r="I1520">
            <v>0.53</v>
          </cell>
          <cell r="J1520" t="str">
            <v>OK</v>
          </cell>
          <cell r="K1520" t="str">
            <v>ICZZD</v>
          </cell>
          <cell r="L1520">
            <v>0.83575249690254239</v>
          </cell>
          <cell r="M1520">
            <v>2.2048536643521327E-2</v>
          </cell>
          <cell r="N1520">
            <v>0</v>
          </cell>
          <cell r="O1520">
            <v>0</v>
          </cell>
          <cell r="P1520">
            <v>0</v>
          </cell>
          <cell r="Q1520">
            <v>7.5957026778329167E-3</v>
          </cell>
          <cell r="R1520">
            <v>0</v>
          </cell>
          <cell r="S1520">
            <v>0</v>
          </cell>
          <cell r="T1520">
            <v>1.6457355801971319E-2</v>
          </cell>
          <cell r="U1520">
            <v>0</v>
          </cell>
          <cell r="V1520">
            <v>5.9859442844751108E-2</v>
          </cell>
          <cell r="W1520">
            <v>0</v>
          </cell>
          <cell r="X1520">
            <v>3.1809975462097739E-2</v>
          </cell>
          <cell r="Y1520">
            <v>0</v>
          </cell>
          <cell r="Z1520">
            <v>0</v>
          </cell>
          <cell r="AA1520">
            <v>0</v>
          </cell>
          <cell r="AB1520">
            <v>2.6476489667283106E-2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>
            <v>0</v>
          </cell>
          <cell r="AM1520">
            <v>0</v>
          </cell>
          <cell r="AN1520">
            <v>0</v>
          </cell>
          <cell r="AO1520">
            <v>0</v>
          </cell>
          <cell r="AP1520">
            <v>0</v>
          </cell>
          <cell r="AQ1520">
            <v>0</v>
          </cell>
          <cell r="AR1520">
            <v>0</v>
          </cell>
          <cell r="AS1520">
            <v>0</v>
          </cell>
          <cell r="AT1520">
            <v>0</v>
          </cell>
          <cell r="AU1520">
            <v>0</v>
          </cell>
          <cell r="AV1520">
            <v>997.32277834133004</v>
          </cell>
          <cell r="AW1520">
            <v>26.311028570270036</v>
          </cell>
          <cell r="AX1520">
            <v>0.73086190472972323</v>
          </cell>
          <cell r="AY1520">
            <v>0</v>
          </cell>
          <cell r="AZ1520">
            <v>0</v>
          </cell>
          <cell r="BA1520">
            <v>0</v>
          </cell>
          <cell r="BB1520">
            <v>0</v>
          </cell>
          <cell r="BC1520">
            <v>0</v>
          </cell>
          <cell r="BD1520">
            <v>0</v>
          </cell>
          <cell r="BE1520">
            <v>9.06412762891736</v>
          </cell>
          <cell r="BF1520">
            <v>0.25178132302548223</v>
          </cell>
          <cell r="BG1520">
            <v>0</v>
          </cell>
          <cell r="BH1520">
            <v>0</v>
          </cell>
          <cell r="BI1520">
            <v>0</v>
          </cell>
          <cell r="BJ1520">
            <v>0</v>
          </cell>
          <cell r="BK1520">
            <v>19.638943195987611</v>
          </cell>
          <cell r="BL1520">
            <v>0.51681429463125295</v>
          </cell>
          <cell r="BM1520">
            <v>0</v>
          </cell>
          <cell r="BN1520">
            <v>0</v>
          </cell>
          <cell r="BO1520">
            <v>71.431657182177446</v>
          </cell>
          <cell r="BP1520">
            <v>2.1978971440669985</v>
          </cell>
          <cell r="BQ1520">
            <v>0</v>
          </cell>
          <cell r="BR1520">
            <v>0</v>
          </cell>
          <cell r="BS1520">
            <v>37.959579210839379</v>
          </cell>
          <cell r="BT1520">
            <v>1.1679870526412117</v>
          </cell>
          <cell r="BU1520">
            <v>0</v>
          </cell>
          <cell r="BV1520">
            <v>0</v>
          </cell>
          <cell r="BW1520">
            <v>0</v>
          </cell>
          <cell r="BX1520">
            <v>0</v>
          </cell>
          <cell r="BY1520">
            <v>0</v>
          </cell>
          <cell r="BZ1520">
            <v>0</v>
          </cell>
          <cell r="CA1520">
            <v>31.595007294102619</v>
          </cell>
          <cell r="CB1520">
            <v>0.85391911605682758</v>
          </cell>
          <cell r="CC1520">
            <v>0</v>
          </cell>
          <cell r="CD1520">
            <v>0</v>
          </cell>
          <cell r="CE1520">
            <v>0</v>
          </cell>
          <cell r="CF1520">
            <v>0</v>
          </cell>
          <cell r="CG1520">
            <v>0</v>
          </cell>
          <cell r="CH1520">
            <v>0</v>
          </cell>
          <cell r="CI1520">
            <v>0</v>
          </cell>
          <cell r="CJ1520">
            <v>0</v>
          </cell>
          <cell r="CK1520">
            <v>0</v>
          </cell>
          <cell r="CL1520">
            <v>0</v>
          </cell>
          <cell r="CM1520">
            <v>0</v>
          </cell>
          <cell r="CN1520">
            <v>0</v>
          </cell>
          <cell r="CO1520">
            <v>0</v>
          </cell>
          <cell r="CP1520">
            <v>0</v>
          </cell>
          <cell r="CQ1520">
            <v>0</v>
          </cell>
          <cell r="CR1520">
            <v>0</v>
          </cell>
          <cell r="CS1520">
            <v>0</v>
          </cell>
          <cell r="CT1520">
            <v>0</v>
          </cell>
          <cell r="CU1520">
            <v>0</v>
          </cell>
          <cell r="CV1520">
            <v>0</v>
          </cell>
          <cell r="CW1520">
            <v>0</v>
          </cell>
          <cell r="CX1520">
            <v>0</v>
          </cell>
          <cell r="CY1520">
            <v>0</v>
          </cell>
          <cell r="CZ1520">
            <v>0</v>
          </cell>
          <cell r="DA1520">
            <v>0</v>
          </cell>
          <cell r="DB1520">
            <v>0</v>
          </cell>
          <cell r="DC1520">
            <v>0</v>
          </cell>
          <cell r="DD1520">
            <v>1193.3231214236246</v>
          </cell>
          <cell r="DE1520">
            <v>0</v>
          </cell>
          <cell r="DG1520">
            <v>1164.5046599351681</v>
          </cell>
          <cell r="DH1520">
            <v>0.82491330090687565</v>
          </cell>
          <cell r="DI1520">
            <v>0.03</v>
          </cell>
          <cell r="DJ1520">
            <v>28.818461488456748</v>
          </cell>
          <cell r="DK1520">
            <v>2.4747399027206272E-2</v>
          </cell>
          <cell r="DL1520">
            <v>0</v>
          </cell>
        </row>
        <row r="1521">
          <cell r="A1521" t="str">
            <v>B20412LB1250COMP</v>
          </cell>
          <cell r="B1521" t="str">
            <v>COMPATTATORE LATERALE LB1250</v>
          </cell>
          <cell r="F1521">
            <v>2538.9853647311161</v>
          </cell>
          <cell r="H1521">
            <v>1193.3231214236246</v>
          </cell>
          <cell r="I1521">
            <v>0.53</v>
          </cell>
          <cell r="J1521" t="str">
            <v>OK</v>
          </cell>
          <cell r="K1521" t="str">
            <v>ICZZD</v>
          </cell>
          <cell r="L1521">
            <v>0.83575249690254239</v>
          </cell>
          <cell r="M1521">
            <v>2.2048536643521327E-2</v>
          </cell>
          <cell r="N1521">
            <v>0</v>
          </cell>
          <cell r="O1521">
            <v>0</v>
          </cell>
          <cell r="P1521">
            <v>0</v>
          </cell>
          <cell r="Q1521">
            <v>7.5957026778329167E-3</v>
          </cell>
          <cell r="R1521">
            <v>0</v>
          </cell>
          <cell r="S1521">
            <v>0</v>
          </cell>
          <cell r="T1521">
            <v>1.6457355801971319E-2</v>
          </cell>
          <cell r="U1521">
            <v>0</v>
          </cell>
          <cell r="V1521">
            <v>5.9859442844751108E-2</v>
          </cell>
          <cell r="W1521">
            <v>0</v>
          </cell>
          <cell r="X1521">
            <v>3.1809975462097739E-2</v>
          </cell>
          <cell r="Y1521">
            <v>0</v>
          </cell>
          <cell r="Z1521">
            <v>0</v>
          </cell>
          <cell r="AA1521">
            <v>0</v>
          </cell>
          <cell r="AB1521">
            <v>2.6476489667283106E-2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>
            <v>0</v>
          </cell>
          <cell r="AM1521">
            <v>0</v>
          </cell>
          <cell r="AN1521">
            <v>0</v>
          </cell>
          <cell r="AO1521">
            <v>0</v>
          </cell>
          <cell r="AP1521">
            <v>0</v>
          </cell>
          <cell r="AQ1521">
            <v>0</v>
          </cell>
          <cell r="AR1521">
            <v>0</v>
          </cell>
          <cell r="AS1521">
            <v>0</v>
          </cell>
          <cell r="AT1521">
            <v>0</v>
          </cell>
          <cell r="AU1521">
            <v>0</v>
          </cell>
          <cell r="AV1521">
            <v>997.32277834133004</v>
          </cell>
          <cell r="AW1521">
            <v>26.311028570270036</v>
          </cell>
          <cell r="AX1521">
            <v>0.73086190472972323</v>
          </cell>
          <cell r="AY1521">
            <v>0</v>
          </cell>
          <cell r="AZ1521">
            <v>0</v>
          </cell>
          <cell r="BA1521">
            <v>0</v>
          </cell>
          <cell r="BB1521">
            <v>0</v>
          </cell>
          <cell r="BC1521">
            <v>0</v>
          </cell>
          <cell r="BD1521">
            <v>0</v>
          </cell>
          <cell r="BE1521">
            <v>9.06412762891736</v>
          </cell>
          <cell r="BF1521">
            <v>0.25178132302548223</v>
          </cell>
          <cell r="BG1521">
            <v>0</v>
          </cell>
          <cell r="BH1521">
            <v>0</v>
          </cell>
          <cell r="BI1521">
            <v>0</v>
          </cell>
          <cell r="BJ1521">
            <v>0</v>
          </cell>
          <cell r="BK1521">
            <v>19.638943195987611</v>
          </cell>
          <cell r="BL1521">
            <v>0.51681429463125295</v>
          </cell>
          <cell r="BM1521">
            <v>0</v>
          </cell>
          <cell r="BN1521">
            <v>0</v>
          </cell>
          <cell r="BO1521">
            <v>71.431657182177446</v>
          </cell>
          <cell r="BP1521">
            <v>2.1978971440669985</v>
          </cell>
          <cell r="BQ1521">
            <v>0</v>
          </cell>
          <cell r="BR1521">
            <v>0</v>
          </cell>
          <cell r="BS1521">
            <v>37.959579210839379</v>
          </cell>
          <cell r="BT1521">
            <v>1.1679870526412117</v>
          </cell>
          <cell r="BU1521">
            <v>0</v>
          </cell>
          <cell r="BV1521">
            <v>0</v>
          </cell>
          <cell r="BW1521">
            <v>0</v>
          </cell>
          <cell r="BX1521">
            <v>0</v>
          </cell>
          <cell r="BY1521">
            <v>0</v>
          </cell>
          <cell r="BZ1521">
            <v>0</v>
          </cell>
          <cell r="CA1521">
            <v>31.595007294102619</v>
          </cell>
          <cell r="CB1521">
            <v>0.85391911605682758</v>
          </cell>
          <cell r="CC1521">
            <v>0</v>
          </cell>
          <cell r="CD1521">
            <v>0</v>
          </cell>
          <cell r="CE1521">
            <v>0</v>
          </cell>
          <cell r="CF1521">
            <v>0</v>
          </cell>
          <cell r="CG1521">
            <v>0</v>
          </cell>
          <cell r="CH1521">
            <v>0</v>
          </cell>
          <cell r="CI1521">
            <v>0</v>
          </cell>
          <cell r="CJ1521">
            <v>0</v>
          </cell>
          <cell r="CK1521">
            <v>0</v>
          </cell>
          <cell r="CL1521">
            <v>0</v>
          </cell>
          <cell r="CM1521">
            <v>0</v>
          </cell>
          <cell r="CN1521">
            <v>0</v>
          </cell>
          <cell r="CO1521">
            <v>0</v>
          </cell>
          <cell r="CP1521">
            <v>0</v>
          </cell>
          <cell r="CQ1521">
            <v>0</v>
          </cell>
          <cell r="CR1521">
            <v>0</v>
          </cell>
          <cell r="CS1521">
            <v>0</v>
          </cell>
          <cell r="CT1521">
            <v>0</v>
          </cell>
          <cell r="CU1521">
            <v>0</v>
          </cell>
          <cell r="CV1521">
            <v>0</v>
          </cell>
          <cell r="CW1521">
            <v>0</v>
          </cell>
          <cell r="CX1521">
            <v>0</v>
          </cell>
          <cell r="CY1521">
            <v>0</v>
          </cell>
          <cell r="CZ1521">
            <v>0</v>
          </cell>
          <cell r="DA1521">
            <v>0</v>
          </cell>
          <cell r="DB1521">
            <v>0</v>
          </cell>
          <cell r="DC1521">
            <v>0</v>
          </cell>
          <cell r="DD1521">
            <v>1193.3231214236246</v>
          </cell>
          <cell r="DE1521">
            <v>0</v>
          </cell>
          <cell r="DG1521">
            <v>1164.5046599351681</v>
          </cell>
          <cell r="DH1521">
            <v>0.82491330090687565</v>
          </cell>
          <cell r="DI1521">
            <v>0.03</v>
          </cell>
          <cell r="DJ1521">
            <v>28.818461488456748</v>
          </cell>
          <cell r="DK1521">
            <v>2.4747399027206272E-2</v>
          </cell>
          <cell r="DL1521">
            <v>0</v>
          </cell>
        </row>
        <row r="1522">
          <cell r="A1522" t="str">
            <v>B20412-LINMOT-001</v>
          </cell>
          <cell r="B1522" t="str">
            <v>SPINTORE COLLI CON LINMOT - CORSA 200mm (rif. B10421654)</v>
          </cell>
          <cell r="F1522">
            <v>7436.6973678510622</v>
          </cell>
          <cell r="H1522">
            <v>3495.2477628899992</v>
          </cell>
          <cell r="I1522">
            <v>0.53</v>
          </cell>
          <cell r="J1522" t="str">
            <v>OK</v>
          </cell>
          <cell r="K1522" t="str">
            <v>NEWZD</v>
          </cell>
          <cell r="L1522">
            <v>0</v>
          </cell>
          <cell r="M1522">
            <v>0</v>
          </cell>
          <cell r="N1522">
            <v>0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>
            <v>0</v>
          </cell>
          <cell r="AM1522">
            <v>0</v>
          </cell>
          <cell r="AN1522">
            <v>0</v>
          </cell>
          <cell r="AO1522">
            <v>0</v>
          </cell>
          <cell r="AP1522">
            <v>0</v>
          </cell>
          <cell r="AQ1522">
            <v>0</v>
          </cell>
          <cell r="AR1522">
            <v>0</v>
          </cell>
          <cell r="AS1522">
            <v>0</v>
          </cell>
          <cell r="AT1522">
            <v>0</v>
          </cell>
          <cell r="AU1522">
            <v>0</v>
          </cell>
          <cell r="AV1522">
            <v>2685.2477628899992</v>
          </cell>
          <cell r="AW1522">
            <v>288</v>
          </cell>
          <cell r="AX1522">
            <v>8</v>
          </cell>
          <cell r="AY1522">
            <v>0</v>
          </cell>
          <cell r="AZ1522">
            <v>0</v>
          </cell>
          <cell r="BA1522">
            <v>0</v>
          </cell>
          <cell r="BB1522">
            <v>0</v>
          </cell>
          <cell r="BC1522">
            <v>0</v>
          </cell>
          <cell r="BD1522">
            <v>0</v>
          </cell>
          <cell r="BE1522">
            <v>36</v>
          </cell>
          <cell r="BF1522">
            <v>1</v>
          </cell>
          <cell r="BG1522">
            <v>0</v>
          </cell>
          <cell r="BH1522">
            <v>0</v>
          </cell>
          <cell r="BI1522">
            <v>0</v>
          </cell>
          <cell r="BJ1522">
            <v>0</v>
          </cell>
          <cell r="BK1522">
            <v>152</v>
          </cell>
          <cell r="BL1522">
            <v>4</v>
          </cell>
          <cell r="BM1522">
            <v>0</v>
          </cell>
          <cell r="BN1522">
            <v>0</v>
          </cell>
          <cell r="BO1522">
            <v>130</v>
          </cell>
          <cell r="BP1522">
            <v>4</v>
          </cell>
          <cell r="BQ1522">
            <v>0</v>
          </cell>
          <cell r="BR1522">
            <v>0</v>
          </cell>
          <cell r="BS1522">
            <v>130</v>
          </cell>
          <cell r="BT1522">
            <v>4</v>
          </cell>
          <cell r="BU1522">
            <v>0</v>
          </cell>
          <cell r="BV1522">
            <v>0</v>
          </cell>
          <cell r="BW1522">
            <v>0</v>
          </cell>
          <cell r="BX1522">
            <v>0</v>
          </cell>
          <cell r="BY1522">
            <v>0</v>
          </cell>
          <cell r="BZ1522">
            <v>0</v>
          </cell>
          <cell r="CA1522">
            <v>74</v>
          </cell>
          <cell r="CB1522">
            <v>2</v>
          </cell>
          <cell r="CC1522">
            <v>0</v>
          </cell>
          <cell r="CD1522">
            <v>0</v>
          </cell>
          <cell r="CE1522">
            <v>0</v>
          </cell>
          <cell r="CF1522">
            <v>0</v>
          </cell>
          <cell r="CG1522">
            <v>0</v>
          </cell>
          <cell r="CH1522">
            <v>0</v>
          </cell>
          <cell r="CI1522">
            <v>0</v>
          </cell>
          <cell r="CJ1522">
            <v>0</v>
          </cell>
          <cell r="CK1522">
            <v>0</v>
          </cell>
          <cell r="CL1522">
            <v>0</v>
          </cell>
          <cell r="CM1522">
            <v>0</v>
          </cell>
          <cell r="CN1522">
            <v>0</v>
          </cell>
          <cell r="CO1522">
            <v>0</v>
          </cell>
          <cell r="CP1522">
            <v>0</v>
          </cell>
          <cell r="CQ1522">
            <v>0</v>
          </cell>
          <cell r="CR1522">
            <v>0</v>
          </cell>
          <cell r="CS1522">
            <v>0</v>
          </cell>
          <cell r="CT1522">
            <v>0</v>
          </cell>
          <cell r="CU1522">
            <v>0</v>
          </cell>
          <cell r="CV1522">
            <v>0</v>
          </cell>
          <cell r="CW1522">
            <v>0</v>
          </cell>
          <cell r="CX1522">
            <v>0</v>
          </cell>
          <cell r="CY1522">
            <v>0</v>
          </cell>
          <cell r="CZ1522">
            <v>0</v>
          </cell>
          <cell r="DA1522">
            <v>0</v>
          </cell>
          <cell r="DB1522">
            <v>0</v>
          </cell>
          <cell r="DC1522">
            <v>0</v>
          </cell>
          <cell r="DD1522">
            <v>3495.2477628899992</v>
          </cell>
          <cell r="DE1522">
            <v>0</v>
          </cell>
          <cell r="DG1522">
            <v>2607.0366629999994</v>
          </cell>
          <cell r="DI1522">
            <v>0.03</v>
          </cell>
          <cell r="DJ1522">
            <v>78.211099889999986</v>
          </cell>
          <cell r="DK1522">
            <v>2.2888574985711237E-2</v>
          </cell>
          <cell r="DL1522">
            <v>0</v>
          </cell>
        </row>
        <row r="1523">
          <cell r="A1523" t="str">
            <v>B20412-LINMOT-002</v>
          </cell>
          <cell r="B1523" t="str">
            <v>SPINTORE COLLI CON LINMOT - CORSA 300mm (rif. B10421657)</v>
          </cell>
          <cell r="F1523">
            <v>7786.6731609574481</v>
          </cell>
          <cell r="H1523">
            <v>3659.7363856500006</v>
          </cell>
          <cell r="I1523">
            <v>0.53</v>
          </cell>
          <cell r="J1523" t="str">
            <v>OK</v>
          </cell>
          <cell r="K1523" t="str">
            <v>NEWZD</v>
          </cell>
          <cell r="L1523">
            <v>0</v>
          </cell>
          <cell r="M1523">
            <v>0</v>
          </cell>
          <cell r="N1523">
            <v>0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>
            <v>0</v>
          </cell>
          <cell r="AM1523">
            <v>0</v>
          </cell>
          <cell r="AN1523">
            <v>0</v>
          </cell>
          <cell r="AO1523">
            <v>0</v>
          </cell>
          <cell r="AP1523">
            <v>0</v>
          </cell>
          <cell r="AQ1523">
            <v>0</v>
          </cell>
          <cell r="AR1523">
            <v>0</v>
          </cell>
          <cell r="AS1523">
            <v>0</v>
          </cell>
          <cell r="AT1523">
            <v>0</v>
          </cell>
          <cell r="AU1523">
            <v>0</v>
          </cell>
          <cell r="AV1523">
            <v>2849.7363856500006</v>
          </cell>
          <cell r="AW1523">
            <v>288</v>
          </cell>
          <cell r="AX1523">
            <v>8</v>
          </cell>
          <cell r="AY1523">
            <v>0</v>
          </cell>
          <cell r="AZ1523">
            <v>0</v>
          </cell>
          <cell r="BA1523">
            <v>0</v>
          </cell>
          <cell r="BB1523">
            <v>0</v>
          </cell>
          <cell r="BC1523">
            <v>0</v>
          </cell>
          <cell r="BD1523">
            <v>0</v>
          </cell>
          <cell r="BE1523">
            <v>36</v>
          </cell>
          <cell r="BF1523">
            <v>1</v>
          </cell>
          <cell r="BG1523">
            <v>0</v>
          </cell>
          <cell r="BH1523">
            <v>0</v>
          </cell>
          <cell r="BI1523">
            <v>0</v>
          </cell>
          <cell r="BJ1523">
            <v>0</v>
          </cell>
          <cell r="BK1523">
            <v>152</v>
          </cell>
          <cell r="BL1523">
            <v>4</v>
          </cell>
          <cell r="BM1523">
            <v>0</v>
          </cell>
          <cell r="BN1523">
            <v>0</v>
          </cell>
          <cell r="BO1523">
            <v>130</v>
          </cell>
          <cell r="BP1523">
            <v>4</v>
          </cell>
          <cell r="BQ1523">
            <v>0</v>
          </cell>
          <cell r="BR1523">
            <v>0</v>
          </cell>
          <cell r="BS1523">
            <v>130</v>
          </cell>
          <cell r="BT1523">
            <v>4</v>
          </cell>
          <cell r="BU1523">
            <v>0</v>
          </cell>
          <cell r="BV1523">
            <v>0</v>
          </cell>
          <cell r="BW1523">
            <v>0</v>
          </cell>
          <cell r="BX1523">
            <v>0</v>
          </cell>
          <cell r="BY1523">
            <v>0</v>
          </cell>
          <cell r="BZ1523">
            <v>0</v>
          </cell>
          <cell r="CA1523">
            <v>74</v>
          </cell>
          <cell r="CB1523">
            <v>2</v>
          </cell>
          <cell r="CC1523">
            <v>0</v>
          </cell>
          <cell r="CD1523">
            <v>0</v>
          </cell>
          <cell r="CE1523">
            <v>0</v>
          </cell>
          <cell r="CF1523">
            <v>0</v>
          </cell>
          <cell r="CG1523">
            <v>0</v>
          </cell>
          <cell r="CH1523">
            <v>0</v>
          </cell>
          <cell r="CI1523">
            <v>0</v>
          </cell>
          <cell r="CJ1523">
            <v>0</v>
          </cell>
          <cell r="CK1523">
            <v>0</v>
          </cell>
          <cell r="CL1523">
            <v>0</v>
          </cell>
          <cell r="CM1523">
            <v>0</v>
          </cell>
          <cell r="CN1523">
            <v>0</v>
          </cell>
          <cell r="CO1523">
            <v>0</v>
          </cell>
          <cell r="CP1523">
            <v>0</v>
          </cell>
          <cell r="CQ1523">
            <v>0</v>
          </cell>
          <cell r="CR1523">
            <v>0</v>
          </cell>
          <cell r="CS1523">
            <v>0</v>
          </cell>
          <cell r="CT1523">
            <v>0</v>
          </cell>
          <cell r="CU1523">
            <v>0</v>
          </cell>
          <cell r="CV1523">
            <v>0</v>
          </cell>
          <cell r="CW1523">
            <v>0</v>
          </cell>
          <cell r="CX1523">
            <v>0</v>
          </cell>
          <cell r="CY1523">
            <v>0</v>
          </cell>
          <cell r="CZ1523">
            <v>0</v>
          </cell>
          <cell r="DA1523">
            <v>0</v>
          </cell>
          <cell r="DB1523">
            <v>0</v>
          </cell>
          <cell r="DC1523">
            <v>0</v>
          </cell>
          <cell r="DD1523">
            <v>3659.7363856500006</v>
          </cell>
          <cell r="DE1523">
            <v>0</v>
          </cell>
          <cell r="DG1523">
            <v>2766.7343550000005</v>
          </cell>
          <cell r="DI1523">
            <v>0.03</v>
          </cell>
          <cell r="DJ1523">
            <v>83.002030650000009</v>
          </cell>
          <cell r="DK1523">
            <v>2.3206093159803588E-2</v>
          </cell>
          <cell r="DL1523">
            <v>0</v>
          </cell>
        </row>
        <row r="1524">
          <cell r="A1524" t="str">
            <v>B20412-LINMOT-003</v>
          </cell>
          <cell r="B1524" t="str">
            <v>SPINTORE COLLI CON LINMOT - CORSA 400mm (rif. B20412214)</v>
          </cell>
          <cell r="F1524">
            <v>8245.231600085106</v>
          </cell>
          <cell r="H1524">
            <v>3875.25885204</v>
          </cell>
          <cell r="I1524">
            <v>0.53</v>
          </cell>
          <cell r="J1524" t="str">
            <v>OK</v>
          </cell>
          <cell r="K1524" t="str">
            <v>NEWZD</v>
          </cell>
          <cell r="L1524">
            <v>0</v>
          </cell>
          <cell r="M1524">
            <v>0</v>
          </cell>
          <cell r="N1524">
            <v>0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>
            <v>0</v>
          </cell>
          <cell r="AM1524">
            <v>0</v>
          </cell>
          <cell r="AN1524">
            <v>0</v>
          </cell>
          <cell r="AO1524">
            <v>0</v>
          </cell>
          <cell r="AP1524">
            <v>0</v>
          </cell>
          <cell r="AQ1524">
            <v>0</v>
          </cell>
          <cell r="AR1524">
            <v>0</v>
          </cell>
          <cell r="AS1524">
            <v>0</v>
          </cell>
          <cell r="AT1524">
            <v>0</v>
          </cell>
          <cell r="AU1524">
            <v>0</v>
          </cell>
          <cell r="AV1524">
            <v>3065.25885204</v>
          </cell>
          <cell r="AW1524">
            <v>288</v>
          </cell>
          <cell r="AX1524">
            <v>8</v>
          </cell>
          <cell r="AY1524">
            <v>0</v>
          </cell>
          <cell r="AZ1524">
            <v>0</v>
          </cell>
          <cell r="BA1524">
            <v>0</v>
          </cell>
          <cell r="BB1524">
            <v>0</v>
          </cell>
          <cell r="BC1524">
            <v>0</v>
          </cell>
          <cell r="BD1524">
            <v>0</v>
          </cell>
          <cell r="BE1524">
            <v>36</v>
          </cell>
          <cell r="BF1524">
            <v>1</v>
          </cell>
          <cell r="BG1524">
            <v>0</v>
          </cell>
          <cell r="BH1524">
            <v>0</v>
          </cell>
          <cell r="BI1524">
            <v>0</v>
          </cell>
          <cell r="BJ1524">
            <v>0</v>
          </cell>
          <cell r="BK1524">
            <v>152</v>
          </cell>
          <cell r="BL1524">
            <v>4</v>
          </cell>
          <cell r="BM1524">
            <v>0</v>
          </cell>
          <cell r="BN1524">
            <v>0</v>
          </cell>
          <cell r="BO1524">
            <v>130</v>
          </cell>
          <cell r="BP1524">
            <v>4</v>
          </cell>
          <cell r="BQ1524">
            <v>0</v>
          </cell>
          <cell r="BR1524">
            <v>0</v>
          </cell>
          <cell r="BS1524">
            <v>130</v>
          </cell>
          <cell r="BT1524">
            <v>4</v>
          </cell>
          <cell r="BU1524">
            <v>0</v>
          </cell>
          <cell r="BV1524">
            <v>0</v>
          </cell>
          <cell r="BW1524">
            <v>0</v>
          </cell>
          <cell r="BX1524">
            <v>0</v>
          </cell>
          <cell r="BY1524">
            <v>0</v>
          </cell>
          <cell r="BZ1524">
            <v>0</v>
          </cell>
          <cell r="CA1524">
            <v>74</v>
          </cell>
          <cell r="CB1524">
            <v>2</v>
          </cell>
          <cell r="CC1524">
            <v>0</v>
          </cell>
          <cell r="CD1524">
            <v>0</v>
          </cell>
          <cell r="CE1524">
            <v>0</v>
          </cell>
          <cell r="CF1524">
            <v>0</v>
          </cell>
          <cell r="CG1524">
            <v>0</v>
          </cell>
          <cell r="CH1524">
            <v>0</v>
          </cell>
          <cell r="CI1524">
            <v>0</v>
          </cell>
          <cell r="CJ1524">
            <v>0</v>
          </cell>
          <cell r="CK1524">
            <v>0</v>
          </cell>
          <cell r="CL1524">
            <v>0</v>
          </cell>
          <cell r="CM1524">
            <v>0</v>
          </cell>
          <cell r="CN1524">
            <v>0</v>
          </cell>
          <cell r="CO1524">
            <v>0</v>
          </cell>
          <cell r="CP1524">
            <v>0</v>
          </cell>
          <cell r="CQ1524">
            <v>0</v>
          </cell>
          <cell r="CR1524">
            <v>0</v>
          </cell>
          <cell r="CS1524">
            <v>0</v>
          </cell>
          <cell r="CT1524">
            <v>0</v>
          </cell>
          <cell r="CU1524">
            <v>0</v>
          </cell>
          <cell r="CV1524">
            <v>0</v>
          </cell>
          <cell r="CW1524">
            <v>0</v>
          </cell>
          <cell r="CX1524">
            <v>0</v>
          </cell>
          <cell r="CY1524">
            <v>0</v>
          </cell>
          <cell r="CZ1524">
            <v>0</v>
          </cell>
          <cell r="DA1524">
            <v>0</v>
          </cell>
          <cell r="DB1524">
            <v>0</v>
          </cell>
          <cell r="DC1524">
            <v>0</v>
          </cell>
          <cell r="DD1524">
            <v>3875.25885204</v>
          </cell>
          <cell r="DE1524">
            <v>0</v>
          </cell>
          <cell r="DG1524">
            <v>2975.979468</v>
          </cell>
          <cell r="DI1524">
            <v>0.03</v>
          </cell>
          <cell r="DJ1524">
            <v>89.279384039999997</v>
          </cell>
          <cell r="DK1524">
            <v>2.3581581673807427E-2</v>
          </cell>
          <cell r="DL1524">
            <v>0</v>
          </cell>
        </row>
        <row r="1525">
          <cell r="A1525" t="str">
            <v>B20412LR0400CALC</v>
          </cell>
          <cell r="B1525" t="str">
            <v>CALCIATORE COLLI LR0400</v>
          </cell>
          <cell r="F1525">
            <v>1900.1991152340424</v>
          </cell>
          <cell r="H1525">
            <v>893.09358415999986</v>
          </cell>
          <cell r="I1525">
            <v>0.53</v>
          </cell>
          <cell r="J1525" t="str">
            <v>OK</v>
          </cell>
          <cell r="K1525" t="str">
            <v>NEWZD</v>
          </cell>
          <cell r="L1525">
            <v>0</v>
          </cell>
          <cell r="M1525">
            <v>0</v>
          </cell>
          <cell r="N1525">
            <v>0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>
            <v>0</v>
          </cell>
          <cell r="AM1525">
            <v>0</v>
          </cell>
          <cell r="AN1525">
            <v>0</v>
          </cell>
          <cell r="AO1525">
            <v>0</v>
          </cell>
          <cell r="AP1525">
            <v>0</v>
          </cell>
          <cell r="AQ1525">
            <v>0</v>
          </cell>
          <cell r="AR1525">
            <v>0</v>
          </cell>
          <cell r="AS1525">
            <v>0</v>
          </cell>
          <cell r="AT1525">
            <v>0</v>
          </cell>
          <cell r="AU1525">
            <v>0</v>
          </cell>
          <cell r="AV1525">
            <v>648.09358415999986</v>
          </cell>
          <cell r="AW1525">
            <v>36</v>
          </cell>
          <cell r="AX1525">
            <v>1</v>
          </cell>
          <cell r="AY1525">
            <v>0</v>
          </cell>
          <cell r="AZ1525">
            <v>0</v>
          </cell>
          <cell r="BA1525">
            <v>0</v>
          </cell>
          <cell r="BB1525">
            <v>0</v>
          </cell>
          <cell r="BC1525">
            <v>0</v>
          </cell>
          <cell r="BD1525">
            <v>0</v>
          </cell>
          <cell r="BE1525">
            <v>9</v>
          </cell>
          <cell r="BF1525">
            <v>0.25</v>
          </cell>
          <cell r="BG1525">
            <v>0</v>
          </cell>
          <cell r="BH1525">
            <v>0</v>
          </cell>
          <cell r="BI1525">
            <v>0</v>
          </cell>
          <cell r="BJ1525">
            <v>0</v>
          </cell>
          <cell r="BK1525">
            <v>19</v>
          </cell>
          <cell r="BL1525">
            <v>0.5</v>
          </cell>
          <cell r="BM1525">
            <v>0</v>
          </cell>
          <cell r="BN1525">
            <v>0</v>
          </cell>
          <cell r="BO1525">
            <v>65</v>
          </cell>
          <cell r="BP1525">
            <v>2</v>
          </cell>
          <cell r="BQ1525">
            <v>0</v>
          </cell>
          <cell r="BR1525">
            <v>0</v>
          </cell>
          <cell r="BS1525">
            <v>97.5</v>
          </cell>
          <cell r="BT1525">
            <v>3</v>
          </cell>
          <cell r="BU1525">
            <v>0</v>
          </cell>
          <cell r="BV1525">
            <v>0</v>
          </cell>
          <cell r="BW1525">
            <v>0</v>
          </cell>
          <cell r="BX1525">
            <v>0</v>
          </cell>
          <cell r="BY1525">
            <v>0</v>
          </cell>
          <cell r="BZ1525">
            <v>0</v>
          </cell>
          <cell r="CA1525">
            <v>18.5</v>
          </cell>
          <cell r="CB1525">
            <v>0.5</v>
          </cell>
          <cell r="CC1525">
            <v>0</v>
          </cell>
          <cell r="CD1525">
            <v>0</v>
          </cell>
          <cell r="CE1525">
            <v>0</v>
          </cell>
          <cell r="CF1525">
            <v>0</v>
          </cell>
          <cell r="CG1525">
            <v>0</v>
          </cell>
          <cell r="CH1525">
            <v>0</v>
          </cell>
          <cell r="CI1525">
            <v>0</v>
          </cell>
          <cell r="CJ1525">
            <v>0</v>
          </cell>
          <cell r="CK1525">
            <v>0</v>
          </cell>
          <cell r="CL1525">
            <v>0</v>
          </cell>
          <cell r="CM1525">
            <v>0</v>
          </cell>
          <cell r="CN1525">
            <v>0</v>
          </cell>
          <cell r="CO1525">
            <v>0</v>
          </cell>
          <cell r="CP1525">
            <v>0</v>
          </cell>
          <cell r="CQ1525">
            <v>0</v>
          </cell>
          <cell r="CR1525">
            <v>0</v>
          </cell>
          <cell r="CS1525">
            <v>0</v>
          </cell>
          <cell r="CT1525">
            <v>0</v>
          </cell>
          <cell r="CU1525">
            <v>0</v>
          </cell>
          <cell r="CV1525">
            <v>0</v>
          </cell>
          <cell r="CW1525">
            <v>0</v>
          </cell>
          <cell r="CX1525">
            <v>0</v>
          </cell>
          <cell r="CY1525">
            <v>0</v>
          </cell>
          <cell r="CZ1525">
            <v>0</v>
          </cell>
          <cell r="DA1525">
            <v>0</v>
          </cell>
          <cell r="DB1525">
            <v>0</v>
          </cell>
          <cell r="DC1525">
            <v>0</v>
          </cell>
          <cell r="DD1525">
            <v>893.09358415999986</v>
          </cell>
          <cell r="DE1525">
            <v>0</v>
          </cell>
          <cell r="DG1525">
            <v>629.21707199999992</v>
          </cell>
          <cell r="DI1525">
            <v>0.03</v>
          </cell>
          <cell r="DJ1525">
            <v>18.876512159999997</v>
          </cell>
          <cell r="DK1525">
            <v>2.159247715995187E-2</v>
          </cell>
          <cell r="DL1525">
            <v>0</v>
          </cell>
        </row>
        <row r="1526">
          <cell r="A1526" t="str">
            <v>B20412LR0400DF1000</v>
          </cell>
          <cell r="B1526" t="str">
            <v>SPINTORE COLLI LR0400 LS1000-DOUBLE-</v>
          </cell>
          <cell r="F1526">
            <v>3085.6372816035637</v>
          </cell>
          <cell r="H1526">
            <v>1450.2495223536748</v>
          </cell>
          <cell r="I1526">
            <v>0.53</v>
          </cell>
          <cell r="J1526" t="str">
            <v>OK</v>
          </cell>
          <cell r="K1526" t="str">
            <v>ICZZD</v>
          </cell>
          <cell r="L1526">
            <v>0.83575249690254239</v>
          </cell>
          <cell r="M1526">
            <v>2.2048536643521327E-2</v>
          </cell>
          <cell r="N1526">
            <v>0</v>
          </cell>
          <cell r="O1526">
            <v>0</v>
          </cell>
          <cell r="P1526">
            <v>0</v>
          </cell>
          <cell r="Q1526">
            <v>7.5957026778329167E-3</v>
          </cell>
          <cell r="R1526">
            <v>0</v>
          </cell>
          <cell r="S1526">
            <v>0</v>
          </cell>
          <cell r="T1526">
            <v>1.6457355801971319E-2</v>
          </cell>
          <cell r="U1526">
            <v>0</v>
          </cell>
          <cell r="V1526">
            <v>5.9859442844751108E-2</v>
          </cell>
          <cell r="W1526">
            <v>0</v>
          </cell>
          <cell r="X1526">
            <v>3.1809975462097739E-2</v>
          </cell>
          <cell r="Y1526">
            <v>0</v>
          </cell>
          <cell r="Z1526">
            <v>0</v>
          </cell>
          <cell r="AA1526">
            <v>0</v>
          </cell>
          <cell r="AB1526">
            <v>2.6476489667283106E-2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>
            <v>0</v>
          </cell>
          <cell r="AM1526">
            <v>0</v>
          </cell>
          <cell r="AN1526">
            <v>0</v>
          </cell>
          <cell r="AO1526">
            <v>0</v>
          </cell>
          <cell r="AP1526">
            <v>0</v>
          </cell>
          <cell r="AQ1526">
            <v>0</v>
          </cell>
          <cell r="AR1526">
            <v>0</v>
          </cell>
          <cell r="AS1526">
            <v>0</v>
          </cell>
          <cell r="AT1526">
            <v>0</v>
          </cell>
          <cell r="AU1526">
            <v>0</v>
          </cell>
          <cell r="AV1526">
            <v>1212.0496594388032</v>
          </cell>
          <cell r="AW1526">
            <v>31.9758797358643</v>
          </cell>
          <cell r="AX1526">
            <v>0.88821888155178608</v>
          </cell>
          <cell r="AY1526">
            <v>0</v>
          </cell>
          <cell r="AZ1526">
            <v>0</v>
          </cell>
          <cell r="BA1526">
            <v>0</v>
          </cell>
          <cell r="BB1526">
            <v>0</v>
          </cell>
          <cell r="BC1526">
            <v>0</v>
          </cell>
          <cell r="BD1526">
            <v>0</v>
          </cell>
          <cell r="BE1526">
            <v>11.015664180467716</v>
          </cell>
          <cell r="BF1526">
            <v>0.30599067167965877</v>
          </cell>
          <cell r="BG1526">
            <v>0</v>
          </cell>
          <cell r="BH1526">
            <v>0</v>
          </cell>
          <cell r="BI1526">
            <v>0</v>
          </cell>
          <cell r="BJ1526">
            <v>0</v>
          </cell>
          <cell r="BK1526">
            <v>23.867272391013383</v>
          </cell>
          <cell r="BL1526">
            <v>0.62808611555298377</v>
          </cell>
          <cell r="BM1526">
            <v>0</v>
          </cell>
          <cell r="BN1526">
            <v>0</v>
          </cell>
          <cell r="BO1526">
            <v>86.811128393957389</v>
          </cell>
          <cell r="BP1526">
            <v>2.6711116428909967</v>
          </cell>
          <cell r="BQ1526">
            <v>0</v>
          </cell>
          <cell r="BR1526">
            <v>0</v>
          </cell>
          <cell r="BS1526">
            <v>46.13240171998936</v>
          </cell>
          <cell r="BT1526">
            <v>1.4194585144612111</v>
          </cell>
          <cell r="BU1526">
            <v>0</v>
          </cell>
          <cell r="BV1526">
            <v>0</v>
          </cell>
          <cell r="BW1526">
            <v>0</v>
          </cell>
          <cell r="BX1526">
            <v>0</v>
          </cell>
          <cell r="BY1526">
            <v>0</v>
          </cell>
          <cell r="BZ1526">
            <v>0</v>
          </cell>
          <cell r="CA1526">
            <v>38.397516493579332</v>
          </cell>
          <cell r="CB1526">
            <v>1.0377707160426846</v>
          </cell>
          <cell r="CC1526">
            <v>0</v>
          </cell>
          <cell r="CD1526">
            <v>0</v>
          </cell>
          <cell r="CE1526">
            <v>0</v>
          </cell>
          <cell r="CF1526">
            <v>0</v>
          </cell>
          <cell r="CG1526">
            <v>0</v>
          </cell>
          <cell r="CH1526">
            <v>0</v>
          </cell>
          <cell r="CI1526">
            <v>0</v>
          </cell>
          <cell r="CJ1526">
            <v>0</v>
          </cell>
          <cell r="CK1526">
            <v>0</v>
          </cell>
          <cell r="CL1526">
            <v>0</v>
          </cell>
          <cell r="CM1526">
            <v>0</v>
          </cell>
          <cell r="CN1526">
            <v>0</v>
          </cell>
          <cell r="CO1526">
            <v>0</v>
          </cell>
          <cell r="CP1526">
            <v>0</v>
          </cell>
          <cell r="CQ1526">
            <v>0</v>
          </cell>
          <cell r="CR1526">
            <v>0</v>
          </cell>
          <cell r="CS1526">
            <v>0</v>
          </cell>
          <cell r="CT1526">
            <v>0</v>
          </cell>
          <cell r="CU1526">
            <v>0</v>
          </cell>
          <cell r="CV1526">
            <v>0</v>
          </cell>
          <cell r="CW1526">
            <v>0</v>
          </cell>
          <cell r="CX1526">
            <v>0</v>
          </cell>
          <cell r="CY1526">
            <v>0</v>
          </cell>
          <cell r="CZ1526">
            <v>0</v>
          </cell>
          <cell r="DA1526">
            <v>0</v>
          </cell>
          <cell r="DB1526">
            <v>0</v>
          </cell>
          <cell r="DC1526">
            <v>0</v>
          </cell>
          <cell r="DD1526">
            <v>1450.2495223536746</v>
          </cell>
          <cell r="DE1526">
            <v>0</v>
          </cell>
          <cell r="DG1526">
            <v>1415.2263511284818</v>
          </cell>
          <cell r="DH1526">
            <v>0.82491330090687565</v>
          </cell>
          <cell r="DI1526">
            <v>0.03</v>
          </cell>
          <cell r="DJ1526">
            <v>35.023171225193664</v>
          </cell>
          <cell r="DK1526">
            <v>2.4747399027206265E-2</v>
          </cell>
          <cell r="DL1526">
            <v>0</v>
          </cell>
        </row>
        <row r="1527">
          <cell r="A1527" t="str">
            <v>B20412LR0400SF0600</v>
          </cell>
          <cell r="B1527" t="str">
            <v>SPINTORE COLLI LR0400 LS0600-SINGLE-</v>
          </cell>
          <cell r="F1527">
            <v>1621.298899371166</v>
          </cell>
          <cell r="H1527">
            <v>762.01048270444801</v>
          </cell>
          <cell r="I1527">
            <v>0.53</v>
          </cell>
          <cell r="J1527" t="str">
            <v>OK</v>
          </cell>
          <cell r="K1527" t="str">
            <v>ICZZD</v>
          </cell>
          <cell r="L1527">
            <v>0.83575249690254239</v>
          </cell>
          <cell r="M1527">
            <v>2.2048536643521327E-2</v>
          </cell>
          <cell r="N1527">
            <v>0</v>
          </cell>
          <cell r="O1527">
            <v>0</v>
          </cell>
          <cell r="P1527">
            <v>0</v>
          </cell>
          <cell r="Q1527">
            <v>7.5957026778329167E-3</v>
          </cell>
          <cell r="R1527">
            <v>0</v>
          </cell>
          <cell r="S1527">
            <v>0</v>
          </cell>
          <cell r="T1527">
            <v>1.6457355801971319E-2</v>
          </cell>
          <cell r="U1527">
            <v>0</v>
          </cell>
          <cell r="V1527">
            <v>5.9859442844751108E-2</v>
          </cell>
          <cell r="W1527">
            <v>0</v>
          </cell>
          <cell r="X1527">
            <v>3.1809975462097739E-2</v>
          </cell>
          <cell r="Y1527">
            <v>0</v>
          </cell>
          <cell r="Z1527">
            <v>0</v>
          </cell>
          <cell r="AA1527">
            <v>0</v>
          </cell>
          <cell r="AB1527">
            <v>2.6476489667283106E-2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>
            <v>0</v>
          </cell>
          <cell r="AM1527">
            <v>0</v>
          </cell>
          <cell r="AN1527">
            <v>0</v>
          </cell>
          <cell r="AO1527">
            <v>0</v>
          </cell>
          <cell r="AP1527">
            <v>0</v>
          </cell>
          <cell r="AQ1527">
            <v>0</v>
          </cell>
          <cell r="AR1527">
            <v>0</v>
          </cell>
          <cell r="AS1527">
            <v>0</v>
          </cell>
          <cell r="AT1527">
            <v>0</v>
          </cell>
          <cell r="AU1527">
            <v>0</v>
          </cell>
          <cell r="AV1527">
            <v>636.85216358615401</v>
          </cell>
          <cell r="AW1527">
            <v>16.801216050656397</v>
          </cell>
          <cell r="AX1527">
            <v>0.46670044585156656</v>
          </cell>
          <cell r="AY1527">
            <v>0</v>
          </cell>
          <cell r="AZ1527">
            <v>0</v>
          </cell>
          <cell r="BA1527">
            <v>0</v>
          </cell>
          <cell r="BB1527">
            <v>0</v>
          </cell>
          <cell r="BC1527">
            <v>0</v>
          </cell>
          <cell r="BD1527">
            <v>0</v>
          </cell>
          <cell r="BE1527">
            <v>5.7880050640149294</v>
          </cell>
          <cell r="BF1527">
            <v>0.16077791844485914</v>
          </cell>
          <cell r="BG1527">
            <v>0</v>
          </cell>
          <cell r="BH1527">
            <v>0</v>
          </cell>
          <cell r="BI1527">
            <v>0</v>
          </cell>
          <cell r="BJ1527">
            <v>0</v>
          </cell>
          <cell r="BK1527">
            <v>12.540677638699012</v>
          </cell>
          <cell r="BL1527">
            <v>0.33001783259734241</v>
          </cell>
          <cell r="BM1527">
            <v>0</v>
          </cell>
          <cell r="BN1527">
            <v>0</v>
          </cell>
          <cell r="BO1527">
            <v>45.613522936548108</v>
          </cell>
          <cell r="BP1527">
            <v>1.4034930134322494</v>
          </cell>
          <cell r="BQ1527">
            <v>0</v>
          </cell>
          <cell r="BR1527">
            <v>0</v>
          </cell>
          <cell r="BS1527">
            <v>24.239534756689746</v>
          </cell>
          <cell r="BT1527">
            <v>0.74583183866737679</v>
          </cell>
          <cell r="BU1527">
            <v>0</v>
          </cell>
          <cell r="BV1527">
            <v>0</v>
          </cell>
          <cell r="BW1527">
            <v>0</v>
          </cell>
          <cell r="BX1527">
            <v>0</v>
          </cell>
          <cell r="BY1527">
            <v>0</v>
          </cell>
          <cell r="BZ1527">
            <v>0</v>
          </cell>
          <cell r="CA1527">
            <v>20.175362671685729</v>
          </cell>
          <cell r="CB1527">
            <v>0.54528007220772245</v>
          </cell>
          <cell r="CC1527">
            <v>0</v>
          </cell>
          <cell r="CD1527">
            <v>0</v>
          </cell>
          <cell r="CE1527">
            <v>0</v>
          </cell>
          <cell r="CF1527">
            <v>0</v>
          </cell>
          <cell r="CG1527">
            <v>0</v>
          </cell>
          <cell r="CH1527">
            <v>0</v>
          </cell>
          <cell r="CI1527">
            <v>0</v>
          </cell>
          <cell r="CJ1527">
            <v>0</v>
          </cell>
          <cell r="CK1527">
            <v>0</v>
          </cell>
          <cell r="CL1527">
            <v>0</v>
          </cell>
          <cell r="CM1527">
            <v>0</v>
          </cell>
          <cell r="CN1527">
            <v>0</v>
          </cell>
          <cell r="CO1527">
            <v>0</v>
          </cell>
          <cell r="CP1527">
            <v>0</v>
          </cell>
          <cell r="CQ1527">
            <v>0</v>
          </cell>
          <cell r="CR1527">
            <v>0</v>
          </cell>
          <cell r="CS1527">
            <v>0</v>
          </cell>
          <cell r="CT1527">
            <v>0</v>
          </cell>
          <cell r="CU1527">
            <v>0</v>
          </cell>
          <cell r="CV1527">
            <v>0</v>
          </cell>
          <cell r="CW1527">
            <v>0</v>
          </cell>
          <cell r="CX1527">
            <v>0</v>
          </cell>
          <cell r="CY1527">
            <v>0</v>
          </cell>
          <cell r="CZ1527">
            <v>0</v>
          </cell>
          <cell r="DA1527">
            <v>0</v>
          </cell>
          <cell r="DB1527">
            <v>0</v>
          </cell>
          <cell r="DC1527">
            <v>0</v>
          </cell>
          <cell r="DD1527">
            <v>762.0104827044479</v>
          </cell>
          <cell r="DE1527">
            <v>0</v>
          </cell>
          <cell r="DG1527">
            <v>743.60811593942617</v>
          </cell>
          <cell r="DH1527">
            <v>0.82491330090687565</v>
          </cell>
          <cell r="DI1527">
            <v>0.03</v>
          </cell>
          <cell r="DJ1527">
            <v>18.402366765022041</v>
          </cell>
          <cell r="DK1527">
            <v>2.4747399027206268E-2</v>
          </cell>
          <cell r="DL1527">
            <v>0</v>
          </cell>
        </row>
        <row r="1528">
          <cell r="A1528" t="str">
            <v>B20412LR0400SF1000</v>
          </cell>
          <cell r="B1528" t="str">
            <v>SPINTORE COLLI LR0400 LS1000-SINGLE-</v>
          </cell>
          <cell r="F1528">
            <v>1621.298899371166</v>
          </cell>
          <cell r="H1528">
            <v>762.01048270444801</v>
          </cell>
          <cell r="I1528">
            <v>0.53</v>
          </cell>
          <cell r="J1528" t="str">
            <v>OK</v>
          </cell>
          <cell r="K1528" t="str">
            <v>ICZZD</v>
          </cell>
          <cell r="L1528">
            <v>0.83575249690254239</v>
          </cell>
          <cell r="M1528">
            <v>2.2048536643521327E-2</v>
          </cell>
          <cell r="N1528">
            <v>0</v>
          </cell>
          <cell r="O1528">
            <v>0</v>
          </cell>
          <cell r="P1528">
            <v>0</v>
          </cell>
          <cell r="Q1528">
            <v>7.5957026778329167E-3</v>
          </cell>
          <cell r="R1528">
            <v>0</v>
          </cell>
          <cell r="S1528">
            <v>0</v>
          </cell>
          <cell r="T1528">
            <v>1.6457355801971319E-2</v>
          </cell>
          <cell r="U1528">
            <v>0</v>
          </cell>
          <cell r="V1528">
            <v>5.9859442844751108E-2</v>
          </cell>
          <cell r="W1528">
            <v>0</v>
          </cell>
          <cell r="X1528">
            <v>3.1809975462097739E-2</v>
          </cell>
          <cell r="Y1528">
            <v>0</v>
          </cell>
          <cell r="Z1528">
            <v>0</v>
          </cell>
          <cell r="AA1528">
            <v>0</v>
          </cell>
          <cell r="AB1528">
            <v>2.6476489667283106E-2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>
            <v>0</v>
          </cell>
          <cell r="AM1528">
            <v>0</v>
          </cell>
          <cell r="AN1528">
            <v>0</v>
          </cell>
          <cell r="AO1528">
            <v>0</v>
          </cell>
          <cell r="AP1528">
            <v>0</v>
          </cell>
          <cell r="AQ1528">
            <v>0</v>
          </cell>
          <cell r="AR1528">
            <v>0</v>
          </cell>
          <cell r="AS1528">
            <v>0</v>
          </cell>
          <cell r="AT1528">
            <v>0</v>
          </cell>
          <cell r="AU1528">
            <v>0</v>
          </cell>
          <cell r="AV1528">
            <v>636.85216358615401</v>
          </cell>
          <cell r="AW1528">
            <v>16.801216050656397</v>
          </cell>
          <cell r="AX1528">
            <v>0.46670044585156656</v>
          </cell>
          <cell r="AY1528">
            <v>0</v>
          </cell>
          <cell r="AZ1528">
            <v>0</v>
          </cell>
          <cell r="BA1528">
            <v>0</v>
          </cell>
          <cell r="BB1528">
            <v>0</v>
          </cell>
          <cell r="BC1528">
            <v>0</v>
          </cell>
          <cell r="BD1528">
            <v>0</v>
          </cell>
          <cell r="BE1528">
            <v>5.7880050640149294</v>
          </cell>
          <cell r="BF1528">
            <v>0.16077791844485914</v>
          </cell>
          <cell r="BG1528">
            <v>0</v>
          </cell>
          <cell r="BH1528">
            <v>0</v>
          </cell>
          <cell r="BI1528">
            <v>0</v>
          </cell>
          <cell r="BJ1528">
            <v>0</v>
          </cell>
          <cell r="BK1528">
            <v>12.540677638699012</v>
          </cell>
          <cell r="BL1528">
            <v>0.33001783259734241</v>
          </cell>
          <cell r="BM1528">
            <v>0</v>
          </cell>
          <cell r="BN1528">
            <v>0</v>
          </cell>
          <cell r="BO1528">
            <v>45.613522936548108</v>
          </cell>
          <cell r="BP1528">
            <v>1.4034930134322494</v>
          </cell>
          <cell r="BQ1528">
            <v>0</v>
          </cell>
          <cell r="BR1528">
            <v>0</v>
          </cell>
          <cell r="BS1528">
            <v>24.239534756689746</v>
          </cell>
          <cell r="BT1528">
            <v>0.74583183866737679</v>
          </cell>
          <cell r="BU1528">
            <v>0</v>
          </cell>
          <cell r="BV1528">
            <v>0</v>
          </cell>
          <cell r="BW1528">
            <v>0</v>
          </cell>
          <cell r="BX1528">
            <v>0</v>
          </cell>
          <cell r="BY1528">
            <v>0</v>
          </cell>
          <cell r="BZ1528">
            <v>0</v>
          </cell>
          <cell r="CA1528">
            <v>20.175362671685729</v>
          </cell>
          <cell r="CB1528">
            <v>0.54528007220772245</v>
          </cell>
          <cell r="CC1528">
            <v>0</v>
          </cell>
          <cell r="CD1528">
            <v>0</v>
          </cell>
          <cell r="CE1528">
            <v>0</v>
          </cell>
          <cell r="CF1528">
            <v>0</v>
          </cell>
          <cell r="CG1528">
            <v>0</v>
          </cell>
          <cell r="CH1528">
            <v>0</v>
          </cell>
          <cell r="CI1528">
            <v>0</v>
          </cell>
          <cell r="CJ1528">
            <v>0</v>
          </cell>
          <cell r="CK1528">
            <v>0</v>
          </cell>
          <cell r="CL1528">
            <v>0</v>
          </cell>
          <cell r="CM1528">
            <v>0</v>
          </cell>
          <cell r="CN1528">
            <v>0</v>
          </cell>
          <cell r="CO1528">
            <v>0</v>
          </cell>
          <cell r="CP1528">
            <v>0</v>
          </cell>
          <cell r="CQ1528">
            <v>0</v>
          </cell>
          <cell r="CR1528">
            <v>0</v>
          </cell>
          <cell r="CS1528">
            <v>0</v>
          </cell>
          <cell r="CT1528">
            <v>0</v>
          </cell>
          <cell r="CU1528">
            <v>0</v>
          </cell>
          <cell r="CV1528">
            <v>0</v>
          </cell>
          <cell r="CW1528">
            <v>0</v>
          </cell>
          <cell r="CX1528">
            <v>0</v>
          </cell>
          <cell r="CY1528">
            <v>0</v>
          </cell>
          <cell r="CZ1528">
            <v>0</v>
          </cell>
          <cell r="DA1528">
            <v>0</v>
          </cell>
          <cell r="DB1528">
            <v>0</v>
          </cell>
          <cell r="DC1528">
            <v>0</v>
          </cell>
          <cell r="DD1528">
            <v>762.0104827044479</v>
          </cell>
          <cell r="DE1528">
            <v>0</v>
          </cell>
          <cell r="DG1528">
            <v>743.60811593942617</v>
          </cell>
          <cell r="DH1528">
            <v>0.82491330090687565</v>
          </cell>
          <cell r="DI1528">
            <v>0.03</v>
          </cell>
          <cell r="DJ1528">
            <v>18.402366765022041</v>
          </cell>
          <cell r="DK1528">
            <v>2.4747399027206268E-2</v>
          </cell>
          <cell r="DL1528">
            <v>0</v>
          </cell>
        </row>
        <row r="1529">
          <cell r="A1529" t="str">
            <v>B20412LR0600CALC</v>
          </cell>
          <cell r="B1529" t="str">
            <v>CALCIATORE COLLI LR0600</v>
          </cell>
          <cell r="F1529">
            <v>1900.1991152340424</v>
          </cell>
          <cell r="H1529">
            <v>893.09358415999986</v>
          </cell>
          <cell r="I1529">
            <v>0.53</v>
          </cell>
          <cell r="J1529" t="str">
            <v>OK</v>
          </cell>
          <cell r="K1529" t="str">
            <v>NEWZD</v>
          </cell>
          <cell r="L1529">
            <v>0</v>
          </cell>
          <cell r="M1529">
            <v>0</v>
          </cell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>
            <v>0</v>
          </cell>
          <cell r="AM1529">
            <v>0</v>
          </cell>
          <cell r="AN1529">
            <v>0</v>
          </cell>
          <cell r="AO1529">
            <v>0</v>
          </cell>
          <cell r="AP1529">
            <v>0</v>
          </cell>
          <cell r="AQ1529">
            <v>0</v>
          </cell>
          <cell r="AR1529">
            <v>0</v>
          </cell>
          <cell r="AS1529">
            <v>0</v>
          </cell>
          <cell r="AT1529">
            <v>0</v>
          </cell>
          <cell r="AU1529">
            <v>0</v>
          </cell>
          <cell r="AV1529">
            <v>648.09358415999986</v>
          </cell>
          <cell r="AW1529">
            <v>36</v>
          </cell>
          <cell r="AX1529">
            <v>1</v>
          </cell>
          <cell r="AY1529">
            <v>0</v>
          </cell>
          <cell r="AZ1529">
            <v>0</v>
          </cell>
          <cell r="BA1529">
            <v>0</v>
          </cell>
          <cell r="BB1529">
            <v>0</v>
          </cell>
          <cell r="BC1529">
            <v>0</v>
          </cell>
          <cell r="BD1529">
            <v>0</v>
          </cell>
          <cell r="BE1529">
            <v>9</v>
          </cell>
          <cell r="BF1529">
            <v>0.25</v>
          </cell>
          <cell r="BG1529">
            <v>0</v>
          </cell>
          <cell r="BH1529">
            <v>0</v>
          </cell>
          <cell r="BI1529">
            <v>0</v>
          </cell>
          <cell r="BJ1529">
            <v>0</v>
          </cell>
          <cell r="BK1529">
            <v>19</v>
          </cell>
          <cell r="BL1529">
            <v>0.5</v>
          </cell>
          <cell r="BM1529">
            <v>0</v>
          </cell>
          <cell r="BN1529">
            <v>0</v>
          </cell>
          <cell r="BO1529">
            <v>65</v>
          </cell>
          <cell r="BP1529">
            <v>2</v>
          </cell>
          <cell r="BQ1529">
            <v>0</v>
          </cell>
          <cell r="BR1529">
            <v>0</v>
          </cell>
          <cell r="BS1529">
            <v>97.5</v>
          </cell>
          <cell r="BT1529">
            <v>3</v>
          </cell>
          <cell r="BU1529">
            <v>0</v>
          </cell>
          <cell r="BV1529">
            <v>0</v>
          </cell>
          <cell r="BW1529">
            <v>0</v>
          </cell>
          <cell r="BX1529">
            <v>0</v>
          </cell>
          <cell r="BY1529">
            <v>0</v>
          </cell>
          <cell r="BZ1529">
            <v>0</v>
          </cell>
          <cell r="CA1529">
            <v>18.5</v>
          </cell>
          <cell r="CB1529">
            <v>0.5</v>
          </cell>
          <cell r="CC1529">
            <v>0</v>
          </cell>
          <cell r="CD1529">
            <v>0</v>
          </cell>
          <cell r="CE1529">
            <v>0</v>
          </cell>
          <cell r="CF1529">
            <v>0</v>
          </cell>
          <cell r="CG1529">
            <v>0</v>
          </cell>
          <cell r="CH1529">
            <v>0</v>
          </cell>
          <cell r="CI1529">
            <v>0</v>
          </cell>
          <cell r="CJ1529">
            <v>0</v>
          </cell>
          <cell r="CK1529">
            <v>0</v>
          </cell>
          <cell r="CL1529">
            <v>0</v>
          </cell>
          <cell r="CM1529">
            <v>0</v>
          </cell>
          <cell r="CN1529">
            <v>0</v>
          </cell>
          <cell r="CO1529">
            <v>0</v>
          </cell>
          <cell r="CP1529">
            <v>0</v>
          </cell>
          <cell r="CQ1529">
            <v>0</v>
          </cell>
          <cell r="CR1529">
            <v>0</v>
          </cell>
          <cell r="CS1529">
            <v>0</v>
          </cell>
          <cell r="CT1529">
            <v>0</v>
          </cell>
          <cell r="CU1529">
            <v>0</v>
          </cell>
          <cell r="CV1529">
            <v>0</v>
          </cell>
          <cell r="CW1529">
            <v>0</v>
          </cell>
          <cell r="CX1529">
            <v>0</v>
          </cell>
          <cell r="CY1529">
            <v>0</v>
          </cell>
          <cell r="CZ1529">
            <v>0</v>
          </cell>
          <cell r="DA1529">
            <v>0</v>
          </cell>
          <cell r="DB1529">
            <v>0</v>
          </cell>
          <cell r="DC1529">
            <v>0</v>
          </cell>
          <cell r="DD1529">
            <v>893.09358415999986</v>
          </cell>
          <cell r="DE1529">
            <v>0</v>
          </cell>
          <cell r="DG1529">
            <v>629.21707199999992</v>
          </cell>
          <cell r="DI1529">
            <v>0.03</v>
          </cell>
          <cell r="DJ1529">
            <v>18.876512159999997</v>
          </cell>
          <cell r="DK1529">
            <v>2.159247715995187E-2</v>
          </cell>
          <cell r="DL1529">
            <v>0</v>
          </cell>
        </row>
        <row r="1530">
          <cell r="A1530" t="str">
            <v>B20412LR0600DF1000</v>
          </cell>
          <cell r="B1530" t="str">
            <v>SPINTORE COLLI LR0600 LS1000-DOUBLE-</v>
          </cell>
          <cell r="F1530">
            <v>3164.1175401729506</v>
          </cell>
          <cell r="H1530">
            <v>1487.1352438812867</v>
          </cell>
          <cell r="I1530">
            <v>0.53</v>
          </cell>
          <cell r="J1530" t="str">
            <v>OK</v>
          </cell>
          <cell r="K1530" t="str">
            <v>ICZZD</v>
          </cell>
          <cell r="L1530">
            <v>0.83575249690254239</v>
          </cell>
          <cell r="M1530">
            <v>2.2048536643521327E-2</v>
          </cell>
          <cell r="N1530">
            <v>0</v>
          </cell>
          <cell r="O1530">
            <v>0</v>
          </cell>
          <cell r="P1530">
            <v>0</v>
          </cell>
          <cell r="Q1530">
            <v>7.5957026778329167E-3</v>
          </cell>
          <cell r="R1530">
            <v>0</v>
          </cell>
          <cell r="S1530">
            <v>0</v>
          </cell>
          <cell r="T1530">
            <v>1.6457355801971319E-2</v>
          </cell>
          <cell r="U1530">
            <v>0</v>
          </cell>
          <cell r="V1530">
            <v>5.9859442844751108E-2</v>
          </cell>
          <cell r="W1530">
            <v>0</v>
          </cell>
          <cell r="X1530">
            <v>3.1809975462097739E-2</v>
          </cell>
          <cell r="Y1530">
            <v>0</v>
          </cell>
          <cell r="Z1530">
            <v>0</v>
          </cell>
          <cell r="AA1530">
            <v>0</v>
          </cell>
          <cell r="AB1530">
            <v>2.6476489667283106E-2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>
            <v>0</v>
          </cell>
          <cell r="AM1530">
            <v>0</v>
          </cell>
          <cell r="AN1530">
            <v>0</v>
          </cell>
          <cell r="AO1530">
            <v>0</v>
          </cell>
          <cell r="AP1530">
            <v>0</v>
          </cell>
          <cell r="AQ1530">
            <v>0</v>
          </cell>
          <cell r="AR1530">
            <v>0</v>
          </cell>
          <cell r="AS1530">
            <v>0</v>
          </cell>
          <cell r="AT1530">
            <v>0</v>
          </cell>
          <cell r="AU1530">
            <v>0</v>
          </cell>
          <cell r="AV1530">
            <v>1242.8769933055567</v>
          </cell>
          <cell r="AW1530">
            <v>32.789155918588577</v>
          </cell>
          <cell r="AX1530">
            <v>0.91080988662746043</v>
          </cell>
          <cell r="AY1530">
            <v>0</v>
          </cell>
          <cell r="AZ1530">
            <v>0</v>
          </cell>
          <cell r="BA1530">
            <v>0</v>
          </cell>
          <cell r="BB1530">
            <v>0</v>
          </cell>
          <cell r="BC1530">
            <v>0</v>
          </cell>
          <cell r="BD1530">
            <v>0</v>
          </cell>
          <cell r="BE1530">
            <v>11.295837154248797</v>
          </cell>
          <cell r="BF1530">
            <v>0.31377325428468883</v>
          </cell>
          <cell r="BG1530">
            <v>0</v>
          </cell>
          <cell r="BH1530">
            <v>0</v>
          </cell>
          <cell r="BI1530">
            <v>0</v>
          </cell>
          <cell r="BJ1530">
            <v>0</v>
          </cell>
          <cell r="BK1530">
            <v>24.474313834205727</v>
          </cell>
          <cell r="BL1530">
            <v>0.64406089037383496</v>
          </cell>
          <cell r="BM1530">
            <v>0</v>
          </cell>
          <cell r="BN1530">
            <v>0</v>
          </cell>
          <cell r="BO1530">
            <v>89.019087133526881</v>
          </cell>
          <cell r="BP1530">
            <v>2.73904883487775</v>
          </cell>
          <cell r="BQ1530">
            <v>0</v>
          </cell>
          <cell r="BR1530">
            <v>0</v>
          </cell>
          <cell r="BS1530">
            <v>47.305735616684466</v>
          </cell>
          <cell r="BT1530">
            <v>1.4555610958979837</v>
          </cell>
          <cell r="BU1530">
            <v>0</v>
          </cell>
          <cell r="BV1530">
            <v>0</v>
          </cell>
          <cell r="BW1530">
            <v>0</v>
          </cell>
          <cell r="BX1530">
            <v>0</v>
          </cell>
          <cell r="BY1530">
            <v>0</v>
          </cell>
          <cell r="BZ1530">
            <v>0</v>
          </cell>
          <cell r="CA1530">
            <v>39.374120918475427</v>
          </cell>
          <cell r="CB1530">
            <v>1.0641654302290655</v>
          </cell>
          <cell r="CC1530">
            <v>0</v>
          </cell>
          <cell r="CD1530">
            <v>0</v>
          </cell>
          <cell r="CE1530">
            <v>0</v>
          </cell>
          <cell r="CF1530">
            <v>0</v>
          </cell>
          <cell r="CG1530">
            <v>0</v>
          </cell>
          <cell r="CH1530">
            <v>0</v>
          </cell>
          <cell r="CI1530">
            <v>0</v>
          </cell>
          <cell r="CJ1530">
            <v>0</v>
          </cell>
          <cell r="CK1530">
            <v>0</v>
          </cell>
          <cell r="CL1530">
            <v>0</v>
          </cell>
          <cell r="CM1530">
            <v>0</v>
          </cell>
          <cell r="CN1530">
            <v>0</v>
          </cell>
          <cell r="CO1530">
            <v>0</v>
          </cell>
          <cell r="CP1530">
            <v>0</v>
          </cell>
          <cell r="CQ1530">
            <v>0</v>
          </cell>
          <cell r="CR1530">
            <v>0</v>
          </cell>
          <cell r="CS1530">
            <v>0</v>
          </cell>
          <cell r="CT1530">
            <v>0</v>
          </cell>
          <cell r="CU1530">
            <v>0</v>
          </cell>
          <cell r="CV1530">
            <v>0</v>
          </cell>
          <cell r="CW1530">
            <v>0</v>
          </cell>
          <cell r="CX1530">
            <v>0</v>
          </cell>
          <cell r="CY1530">
            <v>0</v>
          </cell>
          <cell r="CZ1530">
            <v>0</v>
          </cell>
          <cell r="DA1530">
            <v>0</v>
          </cell>
          <cell r="DB1530">
            <v>0</v>
          </cell>
          <cell r="DC1530">
            <v>0</v>
          </cell>
          <cell r="DD1530">
            <v>1487.1352438812867</v>
          </cell>
          <cell r="DE1530">
            <v>0</v>
          </cell>
          <cell r="DG1530">
            <v>1451.2212915036678</v>
          </cell>
          <cell r="DH1530">
            <v>0.82491330090687565</v>
          </cell>
          <cell r="DI1530">
            <v>0.03</v>
          </cell>
          <cell r="DJ1530">
            <v>35.913952377618891</v>
          </cell>
          <cell r="DK1530">
            <v>2.4747399027206268E-2</v>
          </cell>
          <cell r="DL1530">
            <v>0</v>
          </cell>
        </row>
        <row r="1531">
          <cell r="A1531" t="str">
            <v>B20412LR0600SF0600</v>
          </cell>
          <cell r="B1531" t="str">
            <v>SPINTORE COLLI LR0600 LS0600-SINGLE-</v>
          </cell>
          <cell r="F1531">
            <v>1699.7794174094449</v>
          </cell>
          <cell r="H1531">
            <v>798.89632618243911</v>
          </cell>
          <cell r="I1531">
            <v>0.53</v>
          </cell>
          <cell r="J1531" t="str">
            <v>OK</v>
          </cell>
          <cell r="K1531" t="str">
            <v>ICZZD</v>
          </cell>
          <cell r="L1531">
            <v>0.83575249690254239</v>
          </cell>
          <cell r="M1531">
            <v>2.2048536643521327E-2</v>
          </cell>
          <cell r="N1531">
            <v>0</v>
          </cell>
          <cell r="O1531">
            <v>0</v>
          </cell>
          <cell r="P1531">
            <v>0</v>
          </cell>
          <cell r="Q1531">
            <v>7.5957026778329167E-3</v>
          </cell>
          <cell r="R1531">
            <v>0</v>
          </cell>
          <cell r="S1531">
            <v>0</v>
          </cell>
          <cell r="T1531">
            <v>1.6457355801971319E-2</v>
          </cell>
          <cell r="U1531">
            <v>0</v>
          </cell>
          <cell r="V1531">
            <v>5.9859442844751108E-2</v>
          </cell>
          <cell r="W1531">
            <v>0</v>
          </cell>
          <cell r="X1531">
            <v>3.1809975462097739E-2</v>
          </cell>
          <cell r="Y1531">
            <v>0</v>
          </cell>
          <cell r="Z1531">
            <v>0</v>
          </cell>
          <cell r="AA1531">
            <v>0</v>
          </cell>
          <cell r="AB1531">
            <v>2.6476489667283106E-2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>
            <v>0</v>
          </cell>
          <cell r="AM1531">
            <v>0</v>
          </cell>
          <cell r="AN1531">
            <v>0</v>
          </cell>
          <cell r="AO1531">
            <v>0</v>
          </cell>
          <cell r="AP1531">
            <v>0</v>
          </cell>
          <cell r="AQ1531">
            <v>0</v>
          </cell>
          <cell r="AR1531">
            <v>0</v>
          </cell>
          <cell r="AS1531">
            <v>0</v>
          </cell>
          <cell r="AT1531">
            <v>0</v>
          </cell>
          <cell r="AU1531">
            <v>0</v>
          </cell>
          <cell r="AV1531">
            <v>667.67959937324144</v>
          </cell>
          <cell r="AW1531">
            <v>17.614494922208074</v>
          </cell>
          <cell r="AX1531">
            <v>0.48929152561689093</v>
          </cell>
          <cell r="AY1531">
            <v>0</v>
          </cell>
          <cell r="AZ1531">
            <v>0</v>
          </cell>
          <cell r="BA1531">
            <v>0</v>
          </cell>
          <cell r="BB1531">
            <v>0</v>
          </cell>
          <cell r="BC1531">
            <v>0</v>
          </cell>
          <cell r="BD1531">
            <v>0</v>
          </cell>
          <cell r="BE1531">
            <v>6.068178964094832</v>
          </cell>
          <cell r="BF1531">
            <v>0.168560526780412</v>
          </cell>
          <cell r="BG1531">
            <v>0</v>
          </cell>
          <cell r="BH1531">
            <v>0</v>
          </cell>
          <cell r="BI1531">
            <v>0</v>
          </cell>
          <cell r="BJ1531">
            <v>0</v>
          </cell>
          <cell r="BK1531">
            <v>13.147721088872135</v>
          </cell>
          <cell r="BL1531">
            <v>0.34599266023347724</v>
          </cell>
          <cell r="BM1531">
            <v>0</v>
          </cell>
          <cell r="BN1531">
            <v>0</v>
          </cell>
          <cell r="BO1531">
            <v>47.821488975999351</v>
          </cell>
          <cell r="BP1531">
            <v>1.4714304300307492</v>
          </cell>
          <cell r="BQ1531">
            <v>0</v>
          </cell>
          <cell r="BR1531">
            <v>0</v>
          </cell>
          <cell r="BS1531">
            <v>25.412872532623421</v>
          </cell>
          <cell r="BT1531">
            <v>0.78193453946533609</v>
          </cell>
          <cell r="BU1531">
            <v>0</v>
          </cell>
          <cell r="BV1531">
            <v>0</v>
          </cell>
          <cell r="BW1531">
            <v>0</v>
          </cell>
          <cell r="BX1531">
            <v>0</v>
          </cell>
          <cell r="BY1531">
            <v>0</v>
          </cell>
          <cell r="BZ1531">
            <v>0</v>
          </cell>
          <cell r="CA1531">
            <v>21.151970325399784</v>
          </cell>
          <cell r="CB1531">
            <v>0.57167487365945358</v>
          </cell>
          <cell r="CC1531">
            <v>0</v>
          </cell>
          <cell r="CD1531">
            <v>0</v>
          </cell>
          <cell r="CE1531">
            <v>0</v>
          </cell>
          <cell r="CF1531">
            <v>0</v>
          </cell>
          <cell r="CG1531">
            <v>0</v>
          </cell>
          <cell r="CH1531">
            <v>0</v>
          </cell>
          <cell r="CI1531">
            <v>0</v>
          </cell>
          <cell r="CJ1531">
            <v>0</v>
          </cell>
          <cell r="CK1531">
            <v>0</v>
          </cell>
          <cell r="CL1531">
            <v>0</v>
          </cell>
          <cell r="CM1531">
            <v>0</v>
          </cell>
          <cell r="CN1531">
            <v>0</v>
          </cell>
          <cell r="CO1531">
            <v>0</v>
          </cell>
          <cell r="CP1531">
            <v>0</v>
          </cell>
          <cell r="CQ1531">
            <v>0</v>
          </cell>
          <cell r="CR1531">
            <v>0</v>
          </cell>
          <cell r="CS1531">
            <v>0</v>
          </cell>
          <cell r="CT1531">
            <v>0</v>
          </cell>
          <cell r="CU1531">
            <v>0</v>
          </cell>
          <cell r="CV1531">
            <v>0</v>
          </cell>
          <cell r="CW1531">
            <v>0</v>
          </cell>
          <cell r="CX1531">
            <v>0</v>
          </cell>
          <cell r="CY1531">
            <v>0</v>
          </cell>
          <cell r="CZ1531">
            <v>0</v>
          </cell>
          <cell r="DA1531">
            <v>0</v>
          </cell>
          <cell r="DB1531">
            <v>0</v>
          </cell>
          <cell r="DC1531">
            <v>0</v>
          </cell>
          <cell r="DD1531">
            <v>798.89632618243911</v>
          </cell>
          <cell r="DE1531">
            <v>0</v>
          </cell>
          <cell r="DG1531">
            <v>779.60317531991996</v>
          </cell>
          <cell r="DH1531">
            <v>0.82491330090687565</v>
          </cell>
          <cell r="DI1531">
            <v>0.03</v>
          </cell>
          <cell r="DJ1531">
            <v>19.293150862519106</v>
          </cell>
          <cell r="DK1531">
            <v>2.4747399027206268E-2</v>
          </cell>
          <cell r="DL1531">
            <v>0</v>
          </cell>
        </row>
        <row r="1532">
          <cell r="A1532" t="str">
            <v>B20412LR0600SF1000</v>
          </cell>
          <cell r="B1532" t="str">
            <v>SPINTORE COLLI LR0600 LS1000-SINGLE-</v>
          </cell>
          <cell r="F1532">
            <v>1699.7794174094449</v>
          </cell>
          <cell r="H1532">
            <v>798.89632618243911</v>
          </cell>
          <cell r="I1532">
            <v>0.53</v>
          </cell>
          <cell r="J1532" t="str">
            <v>OK</v>
          </cell>
          <cell r="K1532" t="str">
            <v>ICZZD</v>
          </cell>
          <cell r="L1532">
            <v>0.83575249690254239</v>
          </cell>
          <cell r="M1532">
            <v>2.2048536643521327E-2</v>
          </cell>
          <cell r="N1532">
            <v>0</v>
          </cell>
          <cell r="O1532">
            <v>0</v>
          </cell>
          <cell r="P1532">
            <v>0</v>
          </cell>
          <cell r="Q1532">
            <v>7.5957026778329167E-3</v>
          </cell>
          <cell r="R1532">
            <v>0</v>
          </cell>
          <cell r="S1532">
            <v>0</v>
          </cell>
          <cell r="T1532">
            <v>1.6457355801971319E-2</v>
          </cell>
          <cell r="U1532">
            <v>0</v>
          </cell>
          <cell r="V1532">
            <v>5.9859442844751108E-2</v>
          </cell>
          <cell r="W1532">
            <v>0</v>
          </cell>
          <cell r="X1532">
            <v>3.1809975462097739E-2</v>
          </cell>
          <cell r="Y1532">
            <v>0</v>
          </cell>
          <cell r="Z1532">
            <v>0</v>
          </cell>
          <cell r="AA1532">
            <v>0</v>
          </cell>
          <cell r="AB1532">
            <v>2.6476489667283106E-2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>
            <v>0</v>
          </cell>
          <cell r="AM1532">
            <v>0</v>
          </cell>
          <cell r="AN1532">
            <v>0</v>
          </cell>
          <cell r="AO1532">
            <v>0</v>
          </cell>
          <cell r="AP1532">
            <v>0</v>
          </cell>
          <cell r="AQ1532">
            <v>0</v>
          </cell>
          <cell r="AR1532">
            <v>0</v>
          </cell>
          <cell r="AS1532">
            <v>0</v>
          </cell>
          <cell r="AT1532">
            <v>0</v>
          </cell>
          <cell r="AU1532">
            <v>0</v>
          </cell>
          <cell r="AV1532">
            <v>667.67959937324144</v>
          </cell>
          <cell r="AW1532">
            <v>17.614494922208074</v>
          </cell>
          <cell r="AX1532">
            <v>0.48929152561689093</v>
          </cell>
          <cell r="AY1532">
            <v>0</v>
          </cell>
          <cell r="AZ1532">
            <v>0</v>
          </cell>
          <cell r="BA1532">
            <v>0</v>
          </cell>
          <cell r="BB1532">
            <v>0</v>
          </cell>
          <cell r="BC1532">
            <v>0</v>
          </cell>
          <cell r="BD1532">
            <v>0</v>
          </cell>
          <cell r="BE1532">
            <v>6.068178964094832</v>
          </cell>
          <cell r="BF1532">
            <v>0.168560526780412</v>
          </cell>
          <cell r="BG1532">
            <v>0</v>
          </cell>
          <cell r="BH1532">
            <v>0</v>
          </cell>
          <cell r="BI1532">
            <v>0</v>
          </cell>
          <cell r="BJ1532">
            <v>0</v>
          </cell>
          <cell r="BK1532">
            <v>13.147721088872135</v>
          </cell>
          <cell r="BL1532">
            <v>0.34599266023347724</v>
          </cell>
          <cell r="BM1532">
            <v>0</v>
          </cell>
          <cell r="BN1532">
            <v>0</v>
          </cell>
          <cell r="BO1532">
            <v>47.821488975999351</v>
          </cell>
          <cell r="BP1532">
            <v>1.4714304300307492</v>
          </cell>
          <cell r="BQ1532">
            <v>0</v>
          </cell>
          <cell r="BR1532">
            <v>0</v>
          </cell>
          <cell r="BS1532">
            <v>25.412872532623421</v>
          </cell>
          <cell r="BT1532">
            <v>0.78193453946533609</v>
          </cell>
          <cell r="BU1532">
            <v>0</v>
          </cell>
          <cell r="BV1532">
            <v>0</v>
          </cell>
          <cell r="BW1532">
            <v>0</v>
          </cell>
          <cell r="BX1532">
            <v>0</v>
          </cell>
          <cell r="BY1532">
            <v>0</v>
          </cell>
          <cell r="BZ1532">
            <v>0</v>
          </cell>
          <cell r="CA1532">
            <v>21.151970325399784</v>
          </cell>
          <cell r="CB1532">
            <v>0.57167487365945358</v>
          </cell>
          <cell r="CC1532">
            <v>0</v>
          </cell>
          <cell r="CD1532">
            <v>0</v>
          </cell>
          <cell r="CE1532">
            <v>0</v>
          </cell>
          <cell r="CF1532">
            <v>0</v>
          </cell>
          <cell r="CG1532">
            <v>0</v>
          </cell>
          <cell r="CH1532">
            <v>0</v>
          </cell>
          <cell r="CI1532">
            <v>0</v>
          </cell>
          <cell r="CJ1532">
            <v>0</v>
          </cell>
          <cell r="CK1532">
            <v>0</v>
          </cell>
          <cell r="CL1532">
            <v>0</v>
          </cell>
          <cell r="CM1532">
            <v>0</v>
          </cell>
          <cell r="CN1532">
            <v>0</v>
          </cell>
          <cell r="CO1532">
            <v>0</v>
          </cell>
          <cell r="CP1532">
            <v>0</v>
          </cell>
          <cell r="CQ1532">
            <v>0</v>
          </cell>
          <cell r="CR1532">
            <v>0</v>
          </cell>
          <cell r="CS1532">
            <v>0</v>
          </cell>
          <cell r="CT1532">
            <v>0</v>
          </cell>
          <cell r="CU1532">
            <v>0</v>
          </cell>
          <cell r="CV1532">
            <v>0</v>
          </cell>
          <cell r="CW1532">
            <v>0</v>
          </cell>
          <cell r="CX1532">
            <v>0</v>
          </cell>
          <cell r="CY1532">
            <v>0</v>
          </cell>
          <cell r="CZ1532">
            <v>0</v>
          </cell>
          <cell r="DA1532">
            <v>0</v>
          </cell>
          <cell r="DB1532">
            <v>0</v>
          </cell>
          <cell r="DC1532">
            <v>0</v>
          </cell>
          <cell r="DD1532">
            <v>798.89632618243911</v>
          </cell>
          <cell r="DE1532">
            <v>0</v>
          </cell>
          <cell r="DG1532">
            <v>779.60317531991996</v>
          </cell>
          <cell r="DH1532">
            <v>0.82491330090687565</v>
          </cell>
          <cell r="DI1532">
            <v>0.03</v>
          </cell>
          <cell r="DJ1532">
            <v>19.293150862519106</v>
          </cell>
          <cell r="DK1532">
            <v>2.4747399027206268E-2</v>
          </cell>
          <cell r="DL1532">
            <v>0</v>
          </cell>
        </row>
        <row r="1533">
          <cell r="A1533" t="str">
            <v>B20412LR0800CALC</v>
          </cell>
          <cell r="B1533" t="str">
            <v>CALCIATORE COLLI LR0800</v>
          </cell>
          <cell r="F1533">
            <v>1900.1991152340424</v>
          </cell>
          <cell r="H1533">
            <v>893.09358415999986</v>
          </cell>
          <cell r="I1533">
            <v>0.53</v>
          </cell>
          <cell r="J1533" t="str">
            <v>OK</v>
          </cell>
          <cell r="K1533" t="str">
            <v>NEWZD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>
            <v>0</v>
          </cell>
          <cell r="AM1533">
            <v>0</v>
          </cell>
          <cell r="AN1533">
            <v>0</v>
          </cell>
          <cell r="AO1533">
            <v>0</v>
          </cell>
          <cell r="AP1533">
            <v>0</v>
          </cell>
          <cell r="AQ1533">
            <v>0</v>
          </cell>
          <cell r="AR1533">
            <v>0</v>
          </cell>
          <cell r="AS1533">
            <v>0</v>
          </cell>
          <cell r="AT1533">
            <v>0</v>
          </cell>
          <cell r="AU1533">
            <v>0</v>
          </cell>
          <cell r="AV1533">
            <v>648.09358415999986</v>
          </cell>
          <cell r="AW1533">
            <v>36</v>
          </cell>
          <cell r="AX1533">
            <v>1</v>
          </cell>
          <cell r="AY1533">
            <v>0</v>
          </cell>
          <cell r="AZ1533">
            <v>0</v>
          </cell>
          <cell r="BA1533">
            <v>0</v>
          </cell>
          <cell r="BB1533">
            <v>0</v>
          </cell>
          <cell r="BC1533">
            <v>0</v>
          </cell>
          <cell r="BD1533">
            <v>0</v>
          </cell>
          <cell r="BE1533">
            <v>9</v>
          </cell>
          <cell r="BF1533">
            <v>0.25</v>
          </cell>
          <cell r="BG1533">
            <v>0</v>
          </cell>
          <cell r="BH1533">
            <v>0</v>
          </cell>
          <cell r="BI1533">
            <v>0</v>
          </cell>
          <cell r="BJ1533">
            <v>0</v>
          </cell>
          <cell r="BK1533">
            <v>19</v>
          </cell>
          <cell r="BL1533">
            <v>0.5</v>
          </cell>
          <cell r="BM1533">
            <v>0</v>
          </cell>
          <cell r="BN1533">
            <v>0</v>
          </cell>
          <cell r="BO1533">
            <v>65</v>
          </cell>
          <cell r="BP1533">
            <v>2</v>
          </cell>
          <cell r="BQ1533">
            <v>0</v>
          </cell>
          <cell r="BR1533">
            <v>0</v>
          </cell>
          <cell r="BS1533">
            <v>97.5</v>
          </cell>
          <cell r="BT1533">
            <v>3</v>
          </cell>
          <cell r="BU1533">
            <v>0</v>
          </cell>
          <cell r="BV1533">
            <v>0</v>
          </cell>
          <cell r="BW1533">
            <v>0</v>
          </cell>
          <cell r="BX1533">
            <v>0</v>
          </cell>
          <cell r="BY1533">
            <v>0</v>
          </cell>
          <cell r="BZ1533">
            <v>0</v>
          </cell>
          <cell r="CA1533">
            <v>18.5</v>
          </cell>
          <cell r="CB1533">
            <v>0.5</v>
          </cell>
          <cell r="CC1533">
            <v>0</v>
          </cell>
          <cell r="CD1533">
            <v>0</v>
          </cell>
          <cell r="CE1533">
            <v>0</v>
          </cell>
          <cell r="CF1533">
            <v>0</v>
          </cell>
          <cell r="CG1533">
            <v>0</v>
          </cell>
          <cell r="CH1533">
            <v>0</v>
          </cell>
          <cell r="CI1533">
            <v>0</v>
          </cell>
          <cell r="CJ1533">
            <v>0</v>
          </cell>
          <cell r="CK1533">
            <v>0</v>
          </cell>
          <cell r="CL1533">
            <v>0</v>
          </cell>
          <cell r="CM1533">
            <v>0</v>
          </cell>
          <cell r="CN1533">
            <v>0</v>
          </cell>
          <cell r="CO1533">
            <v>0</v>
          </cell>
          <cell r="CP1533">
            <v>0</v>
          </cell>
          <cell r="CQ1533">
            <v>0</v>
          </cell>
          <cell r="CR1533">
            <v>0</v>
          </cell>
          <cell r="CS1533">
            <v>0</v>
          </cell>
          <cell r="CT1533">
            <v>0</v>
          </cell>
          <cell r="CU1533">
            <v>0</v>
          </cell>
          <cell r="CV1533">
            <v>0</v>
          </cell>
          <cell r="CW1533">
            <v>0</v>
          </cell>
          <cell r="CX1533">
            <v>0</v>
          </cell>
          <cell r="CY1533">
            <v>0</v>
          </cell>
          <cell r="CZ1533">
            <v>0</v>
          </cell>
          <cell r="DA1533">
            <v>0</v>
          </cell>
          <cell r="DB1533">
            <v>0</v>
          </cell>
          <cell r="DC1533">
            <v>0</v>
          </cell>
          <cell r="DD1533">
            <v>893.09358415999986</v>
          </cell>
          <cell r="DE1533">
            <v>0</v>
          </cell>
          <cell r="DG1533">
            <v>629.21707199999992</v>
          </cell>
          <cell r="DI1533">
            <v>0.03</v>
          </cell>
          <cell r="DJ1533">
            <v>18.876512159999997</v>
          </cell>
          <cell r="DK1533">
            <v>2.159247715995187E-2</v>
          </cell>
          <cell r="DL1533">
            <v>0</v>
          </cell>
        </row>
        <row r="1534">
          <cell r="A1534" t="str">
            <v>B20412LR0800DF1000</v>
          </cell>
          <cell r="B1534" t="str">
            <v>SPINTORE COLLI LR0800 LS1000-DOUBLE-</v>
          </cell>
          <cell r="F1534">
            <v>3242.5980582112261</v>
          </cell>
          <cell r="H1534">
            <v>1524.0210873592762</v>
          </cell>
          <cell r="I1534">
            <v>0.53</v>
          </cell>
          <cell r="J1534" t="str">
            <v>OK</v>
          </cell>
          <cell r="K1534" t="str">
            <v>ICZZD</v>
          </cell>
          <cell r="L1534">
            <v>0.83575249690254239</v>
          </cell>
          <cell r="M1534">
            <v>2.2048536643521327E-2</v>
          </cell>
          <cell r="N1534">
            <v>0</v>
          </cell>
          <cell r="O1534">
            <v>0</v>
          </cell>
          <cell r="P1534">
            <v>0</v>
          </cell>
          <cell r="Q1534">
            <v>7.5957026778329167E-3</v>
          </cell>
          <cell r="R1534">
            <v>0</v>
          </cell>
          <cell r="S1534">
            <v>0</v>
          </cell>
          <cell r="T1534">
            <v>1.6457355801971319E-2</v>
          </cell>
          <cell r="U1534">
            <v>0</v>
          </cell>
          <cell r="V1534">
            <v>5.9859442844751108E-2</v>
          </cell>
          <cell r="W1534">
            <v>0</v>
          </cell>
          <cell r="X1534">
            <v>3.1809975462097739E-2</v>
          </cell>
          <cell r="Y1534">
            <v>0</v>
          </cell>
          <cell r="Z1534">
            <v>0</v>
          </cell>
          <cell r="AA1534">
            <v>0</v>
          </cell>
          <cell r="AB1534">
            <v>2.6476489667283106E-2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>
            <v>0</v>
          </cell>
          <cell r="AM1534">
            <v>0</v>
          </cell>
          <cell r="AN1534">
            <v>0</v>
          </cell>
          <cell r="AO1534">
            <v>0</v>
          </cell>
          <cell r="AP1534">
            <v>0</v>
          </cell>
          <cell r="AQ1534">
            <v>0</v>
          </cell>
          <cell r="AR1534">
            <v>0</v>
          </cell>
          <cell r="AS1534">
            <v>0</v>
          </cell>
          <cell r="AT1534">
            <v>0</v>
          </cell>
          <cell r="AU1534">
            <v>0</v>
          </cell>
          <cell r="AV1534">
            <v>1273.7044290926428</v>
          </cell>
          <cell r="AW1534">
            <v>33.602434790140215</v>
          </cell>
          <cell r="AX1534">
            <v>0.9334009663927838</v>
          </cell>
          <cell r="AY1534">
            <v>0</v>
          </cell>
          <cell r="AZ1534">
            <v>0</v>
          </cell>
          <cell r="BA1534">
            <v>0</v>
          </cell>
          <cell r="BB1534">
            <v>0</v>
          </cell>
          <cell r="BC1534">
            <v>0</v>
          </cell>
          <cell r="BD1534">
            <v>0</v>
          </cell>
          <cell r="BE1534">
            <v>11.576011054328687</v>
          </cell>
          <cell r="BF1534">
            <v>0.32155586262024127</v>
          </cell>
          <cell r="BG1534">
            <v>0</v>
          </cell>
          <cell r="BH1534">
            <v>0</v>
          </cell>
          <cell r="BI1534">
            <v>0</v>
          </cell>
          <cell r="BJ1534">
            <v>0</v>
          </cell>
          <cell r="BK1534">
            <v>25.081357284378822</v>
          </cell>
          <cell r="BL1534">
            <v>0.66003571800996896</v>
          </cell>
          <cell r="BM1534">
            <v>0</v>
          </cell>
          <cell r="BN1534">
            <v>0</v>
          </cell>
          <cell r="BO1534">
            <v>91.227053172978032</v>
          </cell>
          <cell r="BP1534">
            <v>2.8069862514762471</v>
          </cell>
          <cell r="BQ1534">
            <v>0</v>
          </cell>
          <cell r="BR1534">
            <v>0</v>
          </cell>
          <cell r="BS1534">
            <v>48.479073392618091</v>
          </cell>
          <cell r="BT1534">
            <v>1.4916637966959412</v>
          </cell>
          <cell r="BU1534">
            <v>0</v>
          </cell>
          <cell r="BV1534">
            <v>0</v>
          </cell>
          <cell r="BW1534">
            <v>0</v>
          </cell>
          <cell r="BX1534">
            <v>0</v>
          </cell>
          <cell r="BY1534">
            <v>0</v>
          </cell>
          <cell r="BZ1534">
            <v>0</v>
          </cell>
          <cell r="CA1534">
            <v>40.350728572189439</v>
          </cell>
          <cell r="CB1534">
            <v>1.0905602316807956</v>
          </cell>
          <cell r="CC1534">
            <v>0</v>
          </cell>
          <cell r="CD1534">
            <v>0</v>
          </cell>
          <cell r="CE1534">
            <v>0</v>
          </cell>
          <cell r="CF1534">
            <v>0</v>
          </cell>
          <cell r="CG1534">
            <v>0</v>
          </cell>
          <cell r="CH1534">
            <v>0</v>
          </cell>
          <cell r="CI1534">
            <v>0</v>
          </cell>
          <cell r="CJ1534">
            <v>0</v>
          </cell>
          <cell r="CK1534">
            <v>0</v>
          </cell>
          <cell r="CL1534">
            <v>0</v>
          </cell>
          <cell r="CM1534">
            <v>0</v>
          </cell>
          <cell r="CN1534">
            <v>0</v>
          </cell>
          <cell r="CO1534">
            <v>0</v>
          </cell>
          <cell r="CP1534">
            <v>0</v>
          </cell>
          <cell r="CQ1534">
            <v>0</v>
          </cell>
          <cell r="CR1534">
            <v>0</v>
          </cell>
          <cell r="CS1534">
            <v>0</v>
          </cell>
          <cell r="CT1534">
            <v>0</v>
          </cell>
          <cell r="CU1534">
            <v>0</v>
          </cell>
          <cell r="CV1534">
            <v>0</v>
          </cell>
          <cell r="CW1534">
            <v>0</v>
          </cell>
          <cell r="CX1534">
            <v>0</v>
          </cell>
          <cell r="CY1534">
            <v>0</v>
          </cell>
          <cell r="CZ1534">
            <v>0</v>
          </cell>
          <cell r="DA1534">
            <v>0</v>
          </cell>
          <cell r="DB1534">
            <v>0</v>
          </cell>
          <cell r="DC1534">
            <v>0</v>
          </cell>
          <cell r="DD1534">
            <v>1524.0210873592762</v>
          </cell>
          <cell r="DE1534">
            <v>0</v>
          </cell>
          <cell r="DG1534">
            <v>1487.2163508841606</v>
          </cell>
          <cell r="DH1534">
            <v>0.82491330090687565</v>
          </cell>
          <cell r="DI1534">
            <v>0.03</v>
          </cell>
          <cell r="DJ1534">
            <v>36.804736475115931</v>
          </cell>
          <cell r="DK1534">
            <v>2.4747399027206265E-2</v>
          </cell>
          <cell r="DL1534">
            <v>0</v>
          </cell>
        </row>
        <row r="1535">
          <cell r="A1535" t="str">
            <v>B20412LR0800SF0600</v>
          </cell>
          <cell r="B1535" t="str">
            <v>SPINTORE COLLI LR0800 LS0600-SINGLE-</v>
          </cell>
          <cell r="F1535">
            <v>1778.2596759788285</v>
          </cell>
          <cell r="H1535">
            <v>835.78204771004937</v>
          </cell>
          <cell r="I1535">
            <v>0.53</v>
          </cell>
          <cell r="J1535" t="str">
            <v>OK</v>
          </cell>
          <cell r="K1535" t="str">
            <v>ICZZD</v>
          </cell>
          <cell r="L1535">
            <v>0.83575249690254239</v>
          </cell>
          <cell r="M1535">
            <v>2.2048536643521327E-2</v>
          </cell>
          <cell r="N1535">
            <v>0</v>
          </cell>
          <cell r="O1535">
            <v>0</v>
          </cell>
          <cell r="P1535">
            <v>0</v>
          </cell>
          <cell r="Q1535">
            <v>7.5957026778329167E-3</v>
          </cell>
          <cell r="R1535">
            <v>0</v>
          </cell>
          <cell r="S1535">
            <v>0</v>
          </cell>
          <cell r="T1535">
            <v>1.6457355801971319E-2</v>
          </cell>
          <cell r="U1535">
            <v>0</v>
          </cell>
          <cell r="V1535">
            <v>5.9859442844751108E-2</v>
          </cell>
          <cell r="W1535">
            <v>0</v>
          </cell>
          <cell r="X1535">
            <v>3.1809975462097739E-2</v>
          </cell>
          <cell r="Y1535">
            <v>0</v>
          </cell>
          <cell r="Z1535">
            <v>0</v>
          </cell>
          <cell r="AA1535">
            <v>0</v>
          </cell>
          <cell r="AB1535">
            <v>2.6476489667283106E-2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>
            <v>0</v>
          </cell>
          <cell r="AM1535">
            <v>0</v>
          </cell>
          <cell r="AN1535">
            <v>0</v>
          </cell>
          <cell r="AO1535">
            <v>0</v>
          </cell>
          <cell r="AP1535">
            <v>0</v>
          </cell>
          <cell r="AQ1535">
            <v>0</v>
          </cell>
          <cell r="AR1535">
            <v>0</v>
          </cell>
          <cell r="AS1535">
            <v>0</v>
          </cell>
          <cell r="AT1535">
            <v>0</v>
          </cell>
          <cell r="AU1535">
            <v>0</v>
          </cell>
          <cell r="AV1535">
            <v>698.5069332399936</v>
          </cell>
          <cell r="AW1535">
            <v>18.427771104932315</v>
          </cell>
          <cell r="AX1535">
            <v>0.51188253069256429</v>
          </cell>
          <cell r="AY1535">
            <v>0</v>
          </cell>
          <cell r="AZ1535">
            <v>0</v>
          </cell>
          <cell r="BA1535">
            <v>0</v>
          </cell>
          <cell r="BB1535">
            <v>0</v>
          </cell>
          <cell r="BC1535">
            <v>0</v>
          </cell>
          <cell r="BD1535">
            <v>0</v>
          </cell>
          <cell r="BE1535">
            <v>6.3483519378759006</v>
          </cell>
          <cell r="BF1535">
            <v>0.17634310938544168</v>
          </cell>
          <cell r="BG1535">
            <v>0</v>
          </cell>
          <cell r="BH1535">
            <v>0</v>
          </cell>
          <cell r="BI1535">
            <v>0</v>
          </cell>
          <cell r="BJ1535">
            <v>0</v>
          </cell>
          <cell r="BK1535">
            <v>13.754762532064451</v>
          </cell>
          <cell r="BL1535">
            <v>0.36196743505432766</v>
          </cell>
          <cell r="BM1535">
            <v>0</v>
          </cell>
          <cell r="BN1535">
            <v>0</v>
          </cell>
          <cell r="BO1535">
            <v>50.029447715568743</v>
          </cell>
          <cell r="BP1535">
            <v>1.5393676220174999</v>
          </cell>
          <cell r="BQ1535">
            <v>0</v>
          </cell>
          <cell r="BR1535">
            <v>0</v>
          </cell>
          <cell r="BS1535">
            <v>26.586206429318473</v>
          </cell>
          <cell r="BT1535">
            <v>0.8180371209021069</v>
          </cell>
          <cell r="BU1535">
            <v>0</v>
          </cell>
          <cell r="BV1535">
            <v>0</v>
          </cell>
          <cell r="BW1535">
            <v>0</v>
          </cell>
          <cell r="BX1535">
            <v>0</v>
          </cell>
          <cell r="BY1535">
            <v>0</v>
          </cell>
          <cell r="BZ1535">
            <v>0</v>
          </cell>
          <cell r="CA1535">
            <v>22.128574750295837</v>
          </cell>
          <cell r="CB1535">
            <v>0.59806958784583342</v>
          </cell>
          <cell r="CC1535">
            <v>0</v>
          </cell>
          <cell r="CD1535">
            <v>0</v>
          </cell>
          <cell r="CE1535">
            <v>0</v>
          </cell>
          <cell r="CF1535">
            <v>0</v>
          </cell>
          <cell r="CG1535">
            <v>0</v>
          </cell>
          <cell r="CH1535">
            <v>0</v>
          </cell>
          <cell r="CI1535">
            <v>0</v>
          </cell>
          <cell r="CJ1535">
            <v>0</v>
          </cell>
          <cell r="CK1535">
            <v>0</v>
          </cell>
          <cell r="CL1535">
            <v>0</v>
          </cell>
          <cell r="CM1535">
            <v>0</v>
          </cell>
          <cell r="CN1535">
            <v>0</v>
          </cell>
          <cell r="CO1535">
            <v>0</v>
          </cell>
          <cell r="CP1535">
            <v>0</v>
          </cell>
          <cell r="CQ1535">
            <v>0</v>
          </cell>
          <cell r="CR1535">
            <v>0</v>
          </cell>
          <cell r="CS1535">
            <v>0</v>
          </cell>
          <cell r="CT1535">
            <v>0</v>
          </cell>
          <cell r="CU1535">
            <v>0</v>
          </cell>
          <cell r="CV1535">
            <v>0</v>
          </cell>
          <cell r="CW1535">
            <v>0</v>
          </cell>
          <cell r="CX1535">
            <v>0</v>
          </cell>
          <cell r="CY1535">
            <v>0</v>
          </cell>
          <cell r="CZ1535">
            <v>0</v>
          </cell>
          <cell r="DA1535">
            <v>0</v>
          </cell>
          <cell r="DB1535">
            <v>0</v>
          </cell>
          <cell r="DC1535">
            <v>0</v>
          </cell>
          <cell r="DD1535">
            <v>835.78204771004926</v>
          </cell>
          <cell r="DE1535">
            <v>0</v>
          </cell>
          <cell r="DG1535">
            <v>815.59811569510555</v>
          </cell>
          <cell r="DH1535">
            <v>0.82491330090687565</v>
          </cell>
          <cell r="DI1535">
            <v>0.03</v>
          </cell>
          <cell r="DJ1535">
            <v>20.183932014944318</v>
          </cell>
          <cell r="DK1535">
            <v>2.4747399027206265E-2</v>
          </cell>
          <cell r="DL1535">
            <v>0</v>
          </cell>
        </row>
        <row r="1536">
          <cell r="A1536" t="str">
            <v>B20412LR0800SF1000</v>
          </cell>
          <cell r="B1536" t="str">
            <v>SPINTORE COLLI LR0800 LS1000-SINGLE-</v>
          </cell>
          <cell r="F1536">
            <v>1778.2596759788285</v>
          </cell>
          <cell r="H1536">
            <v>835.78204771004937</v>
          </cell>
          <cell r="I1536">
            <v>0.53</v>
          </cell>
          <cell r="J1536" t="str">
            <v>OK</v>
          </cell>
          <cell r="K1536" t="str">
            <v>ICZZD</v>
          </cell>
          <cell r="L1536">
            <v>0.83575249690254239</v>
          </cell>
          <cell r="M1536">
            <v>2.2048536643521327E-2</v>
          </cell>
          <cell r="N1536">
            <v>0</v>
          </cell>
          <cell r="O1536">
            <v>0</v>
          </cell>
          <cell r="P1536">
            <v>0</v>
          </cell>
          <cell r="Q1536">
            <v>7.5957026778329167E-3</v>
          </cell>
          <cell r="R1536">
            <v>0</v>
          </cell>
          <cell r="S1536">
            <v>0</v>
          </cell>
          <cell r="T1536">
            <v>1.6457355801971319E-2</v>
          </cell>
          <cell r="U1536">
            <v>0</v>
          </cell>
          <cell r="V1536">
            <v>5.9859442844751108E-2</v>
          </cell>
          <cell r="W1536">
            <v>0</v>
          </cell>
          <cell r="X1536">
            <v>3.1809975462097739E-2</v>
          </cell>
          <cell r="Y1536">
            <v>0</v>
          </cell>
          <cell r="Z1536">
            <v>0</v>
          </cell>
          <cell r="AA1536">
            <v>0</v>
          </cell>
          <cell r="AB1536">
            <v>2.6476489667283106E-2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>
            <v>0</v>
          </cell>
          <cell r="AM1536">
            <v>0</v>
          </cell>
          <cell r="AN1536">
            <v>0</v>
          </cell>
          <cell r="AO1536">
            <v>0</v>
          </cell>
          <cell r="AP1536">
            <v>0</v>
          </cell>
          <cell r="AQ1536">
            <v>0</v>
          </cell>
          <cell r="AR1536">
            <v>0</v>
          </cell>
          <cell r="AS1536">
            <v>0</v>
          </cell>
          <cell r="AT1536">
            <v>0</v>
          </cell>
          <cell r="AU1536">
            <v>0</v>
          </cell>
          <cell r="AV1536">
            <v>698.5069332399936</v>
          </cell>
          <cell r="AW1536">
            <v>18.427771104932315</v>
          </cell>
          <cell r="AX1536">
            <v>0.51188253069256429</v>
          </cell>
          <cell r="AY1536">
            <v>0</v>
          </cell>
          <cell r="AZ1536">
            <v>0</v>
          </cell>
          <cell r="BA1536">
            <v>0</v>
          </cell>
          <cell r="BB1536">
            <v>0</v>
          </cell>
          <cell r="BC1536">
            <v>0</v>
          </cell>
          <cell r="BD1536">
            <v>0</v>
          </cell>
          <cell r="BE1536">
            <v>6.3483519378759006</v>
          </cell>
          <cell r="BF1536">
            <v>0.17634310938544168</v>
          </cell>
          <cell r="BG1536">
            <v>0</v>
          </cell>
          <cell r="BH1536">
            <v>0</v>
          </cell>
          <cell r="BI1536">
            <v>0</v>
          </cell>
          <cell r="BJ1536">
            <v>0</v>
          </cell>
          <cell r="BK1536">
            <v>13.754762532064451</v>
          </cell>
          <cell r="BL1536">
            <v>0.36196743505432766</v>
          </cell>
          <cell r="BM1536">
            <v>0</v>
          </cell>
          <cell r="BN1536">
            <v>0</v>
          </cell>
          <cell r="BO1536">
            <v>50.029447715568743</v>
          </cell>
          <cell r="BP1536">
            <v>1.5393676220174999</v>
          </cell>
          <cell r="BQ1536">
            <v>0</v>
          </cell>
          <cell r="BR1536">
            <v>0</v>
          </cell>
          <cell r="BS1536">
            <v>26.586206429318473</v>
          </cell>
          <cell r="BT1536">
            <v>0.8180371209021069</v>
          </cell>
          <cell r="BU1536">
            <v>0</v>
          </cell>
          <cell r="BV1536">
            <v>0</v>
          </cell>
          <cell r="BW1536">
            <v>0</v>
          </cell>
          <cell r="BX1536">
            <v>0</v>
          </cell>
          <cell r="BY1536">
            <v>0</v>
          </cell>
          <cell r="BZ1536">
            <v>0</v>
          </cell>
          <cell r="CA1536">
            <v>22.128574750295837</v>
          </cell>
          <cell r="CB1536">
            <v>0.59806958784583342</v>
          </cell>
          <cell r="CC1536">
            <v>0</v>
          </cell>
          <cell r="CD1536">
            <v>0</v>
          </cell>
          <cell r="CE1536">
            <v>0</v>
          </cell>
          <cell r="CF1536">
            <v>0</v>
          </cell>
          <cell r="CG1536">
            <v>0</v>
          </cell>
          <cell r="CH1536">
            <v>0</v>
          </cell>
          <cell r="CI1536">
            <v>0</v>
          </cell>
          <cell r="CJ1536">
            <v>0</v>
          </cell>
          <cell r="CK1536">
            <v>0</v>
          </cell>
          <cell r="CL1536">
            <v>0</v>
          </cell>
          <cell r="CM1536">
            <v>0</v>
          </cell>
          <cell r="CN1536">
            <v>0</v>
          </cell>
          <cell r="CO1536">
            <v>0</v>
          </cell>
          <cell r="CP1536">
            <v>0</v>
          </cell>
          <cell r="CQ1536">
            <v>0</v>
          </cell>
          <cell r="CR1536">
            <v>0</v>
          </cell>
          <cell r="CS1536">
            <v>0</v>
          </cell>
          <cell r="CT1536">
            <v>0</v>
          </cell>
          <cell r="CU1536">
            <v>0</v>
          </cell>
          <cell r="CV1536">
            <v>0</v>
          </cell>
          <cell r="CW1536">
            <v>0</v>
          </cell>
          <cell r="CX1536">
            <v>0</v>
          </cell>
          <cell r="CY1536">
            <v>0</v>
          </cell>
          <cell r="CZ1536">
            <v>0</v>
          </cell>
          <cell r="DA1536">
            <v>0</v>
          </cell>
          <cell r="DB1536">
            <v>0</v>
          </cell>
          <cell r="DC1536">
            <v>0</v>
          </cell>
          <cell r="DD1536">
            <v>835.78204771004926</v>
          </cell>
          <cell r="DE1536">
            <v>0</v>
          </cell>
          <cell r="DG1536">
            <v>815.59811569510555</v>
          </cell>
          <cell r="DH1536">
            <v>0.82491330090687565</v>
          </cell>
          <cell r="DI1536">
            <v>0.03</v>
          </cell>
          <cell r="DJ1536">
            <v>20.183932014944318</v>
          </cell>
          <cell r="DK1536">
            <v>2.4747399027206265E-2</v>
          </cell>
          <cell r="DL1536">
            <v>0</v>
          </cell>
        </row>
        <row r="1537">
          <cell r="A1537" t="str">
            <v>B20412LR1000CALC</v>
          </cell>
          <cell r="B1537" t="str">
            <v>CALCIATORE COLLI LR1000</v>
          </cell>
          <cell r="F1537">
            <v>1900.1991152340424</v>
          </cell>
          <cell r="H1537">
            <v>893.09358415999986</v>
          </cell>
          <cell r="I1537">
            <v>0.53</v>
          </cell>
          <cell r="J1537" t="str">
            <v>OK</v>
          </cell>
          <cell r="K1537" t="str">
            <v>NEWZD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>
            <v>0</v>
          </cell>
          <cell r="AM1537">
            <v>0</v>
          </cell>
          <cell r="AN1537">
            <v>0</v>
          </cell>
          <cell r="AO1537">
            <v>0</v>
          </cell>
          <cell r="AP1537">
            <v>0</v>
          </cell>
          <cell r="AQ1537">
            <v>0</v>
          </cell>
          <cell r="AR1537">
            <v>0</v>
          </cell>
          <cell r="AS1537">
            <v>0</v>
          </cell>
          <cell r="AT1537">
            <v>0</v>
          </cell>
          <cell r="AU1537">
            <v>0</v>
          </cell>
          <cell r="AV1537">
            <v>648.09358415999986</v>
          </cell>
          <cell r="AW1537">
            <v>36</v>
          </cell>
          <cell r="AX1537">
            <v>1</v>
          </cell>
          <cell r="AY1537">
            <v>0</v>
          </cell>
          <cell r="AZ1537">
            <v>0</v>
          </cell>
          <cell r="BA1537">
            <v>0</v>
          </cell>
          <cell r="BB1537">
            <v>0</v>
          </cell>
          <cell r="BC1537">
            <v>0</v>
          </cell>
          <cell r="BD1537">
            <v>0</v>
          </cell>
          <cell r="BE1537">
            <v>9</v>
          </cell>
          <cell r="BF1537">
            <v>0.25</v>
          </cell>
          <cell r="BG1537">
            <v>0</v>
          </cell>
          <cell r="BH1537">
            <v>0</v>
          </cell>
          <cell r="BI1537">
            <v>0</v>
          </cell>
          <cell r="BJ1537">
            <v>0</v>
          </cell>
          <cell r="BK1537">
            <v>19</v>
          </cell>
          <cell r="BL1537">
            <v>0.5</v>
          </cell>
          <cell r="BM1537">
            <v>0</v>
          </cell>
          <cell r="BN1537">
            <v>0</v>
          </cell>
          <cell r="BO1537">
            <v>65</v>
          </cell>
          <cell r="BP1537">
            <v>2</v>
          </cell>
          <cell r="BQ1537">
            <v>0</v>
          </cell>
          <cell r="BR1537">
            <v>0</v>
          </cell>
          <cell r="BS1537">
            <v>97.5</v>
          </cell>
          <cell r="BT1537">
            <v>3</v>
          </cell>
          <cell r="BU1537">
            <v>0</v>
          </cell>
          <cell r="BV1537">
            <v>0</v>
          </cell>
          <cell r="BW1537">
            <v>0</v>
          </cell>
          <cell r="BX1537">
            <v>0</v>
          </cell>
          <cell r="BY1537">
            <v>0</v>
          </cell>
          <cell r="BZ1537">
            <v>0</v>
          </cell>
          <cell r="CA1537">
            <v>18.5</v>
          </cell>
          <cell r="CB1537">
            <v>0.5</v>
          </cell>
          <cell r="CC1537">
            <v>0</v>
          </cell>
          <cell r="CD1537">
            <v>0</v>
          </cell>
          <cell r="CE1537">
            <v>0</v>
          </cell>
          <cell r="CF1537">
            <v>0</v>
          </cell>
          <cell r="CG1537">
            <v>0</v>
          </cell>
          <cell r="CH1537">
            <v>0</v>
          </cell>
          <cell r="CI1537">
            <v>0</v>
          </cell>
          <cell r="CJ1537">
            <v>0</v>
          </cell>
          <cell r="CK1537">
            <v>0</v>
          </cell>
          <cell r="CL1537">
            <v>0</v>
          </cell>
          <cell r="CM1537">
            <v>0</v>
          </cell>
          <cell r="CN1537">
            <v>0</v>
          </cell>
          <cell r="CO1537">
            <v>0</v>
          </cell>
          <cell r="CP1537">
            <v>0</v>
          </cell>
          <cell r="CQ1537">
            <v>0</v>
          </cell>
          <cell r="CR1537">
            <v>0</v>
          </cell>
          <cell r="CS1537">
            <v>0</v>
          </cell>
          <cell r="CT1537">
            <v>0</v>
          </cell>
          <cell r="CU1537">
            <v>0</v>
          </cell>
          <cell r="CV1537">
            <v>0</v>
          </cell>
          <cell r="CW1537">
            <v>0</v>
          </cell>
          <cell r="CX1537">
            <v>0</v>
          </cell>
          <cell r="CY1537">
            <v>0</v>
          </cell>
          <cell r="CZ1537">
            <v>0</v>
          </cell>
          <cell r="DA1537">
            <v>0</v>
          </cell>
          <cell r="DB1537">
            <v>0</v>
          </cell>
          <cell r="DC1537">
            <v>0</v>
          </cell>
          <cell r="DD1537">
            <v>893.09358415999986</v>
          </cell>
          <cell r="DE1537">
            <v>0</v>
          </cell>
          <cell r="DG1537">
            <v>629.21707199999992</v>
          </cell>
          <cell r="DI1537">
            <v>0.03</v>
          </cell>
          <cell r="DJ1537">
            <v>18.876512159999997</v>
          </cell>
          <cell r="DK1537">
            <v>2.159247715995187E-2</v>
          </cell>
          <cell r="DL1537">
            <v>0</v>
          </cell>
        </row>
        <row r="1538">
          <cell r="A1538" t="str">
            <v>B20412LR1000DF1000</v>
          </cell>
          <cell r="B1538" t="str">
            <v>SPINTORE COLLI LR1000 LS1000-DOUBLE-</v>
          </cell>
          <cell r="F1538">
            <v>3321.0783167806107</v>
          </cell>
          <cell r="H1538">
            <v>1560.9068088868869</v>
          </cell>
          <cell r="I1538">
            <v>0.53</v>
          </cell>
          <cell r="J1538" t="str">
            <v>OK</v>
          </cell>
          <cell r="K1538" t="str">
            <v>ICZZD</v>
          </cell>
          <cell r="L1538">
            <v>0.83575249690254239</v>
          </cell>
          <cell r="M1538">
            <v>2.2048536643521327E-2</v>
          </cell>
          <cell r="N1538">
            <v>0</v>
          </cell>
          <cell r="O1538">
            <v>0</v>
          </cell>
          <cell r="P1538">
            <v>0</v>
          </cell>
          <cell r="Q1538">
            <v>7.5957026778329167E-3</v>
          </cell>
          <cell r="R1538">
            <v>0</v>
          </cell>
          <cell r="S1538">
            <v>0</v>
          </cell>
          <cell r="T1538">
            <v>1.6457355801971319E-2</v>
          </cell>
          <cell r="U1538">
            <v>0</v>
          </cell>
          <cell r="V1538">
            <v>5.9859442844751108E-2</v>
          </cell>
          <cell r="W1538">
            <v>0</v>
          </cell>
          <cell r="X1538">
            <v>3.1809975462097739E-2</v>
          </cell>
          <cell r="Y1538">
            <v>0</v>
          </cell>
          <cell r="Z1538">
            <v>0</v>
          </cell>
          <cell r="AA1538">
            <v>0</v>
          </cell>
          <cell r="AB1538">
            <v>2.6476489667283106E-2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>
            <v>0</v>
          </cell>
          <cell r="AM1538">
            <v>0</v>
          </cell>
          <cell r="AN1538">
            <v>0</v>
          </cell>
          <cell r="AO1538">
            <v>0</v>
          </cell>
          <cell r="AP1538">
            <v>0</v>
          </cell>
          <cell r="AQ1538">
            <v>0</v>
          </cell>
          <cell r="AR1538">
            <v>0</v>
          </cell>
          <cell r="AS1538">
            <v>0</v>
          </cell>
          <cell r="AT1538">
            <v>0</v>
          </cell>
          <cell r="AU1538">
            <v>0</v>
          </cell>
          <cell r="AV1538">
            <v>1304.5317629593953</v>
          </cell>
          <cell r="AW1538">
            <v>34.415710972864467</v>
          </cell>
          <cell r="AX1538">
            <v>0.95599197146845738</v>
          </cell>
          <cell r="AY1538">
            <v>0</v>
          </cell>
          <cell r="AZ1538">
            <v>0</v>
          </cell>
          <cell r="BA1538">
            <v>0</v>
          </cell>
          <cell r="BB1538">
            <v>0</v>
          </cell>
          <cell r="BC1538">
            <v>0</v>
          </cell>
          <cell r="BD1538">
            <v>0</v>
          </cell>
          <cell r="BE1538">
            <v>11.856184028109759</v>
          </cell>
          <cell r="BF1538">
            <v>0.32933844522527106</v>
          </cell>
          <cell r="BG1538">
            <v>0</v>
          </cell>
          <cell r="BH1538">
            <v>0</v>
          </cell>
          <cell r="BI1538">
            <v>0</v>
          </cell>
          <cell r="BJ1538">
            <v>0</v>
          </cell>
          <cell r="BK1538">
            <v>25.688398727571144</v>
          </cell>
          <cell r="BL1538">
            <v>0.6760104928308196</v>
          </cell>
          <cell r="BM1538">
            <v>0</v>
          </cell>
          <cell r="BN1538">
            <v>0</v>
          </cell>
          <cell r="BO1538">
            <v>93.435011912547452</v>
          </cell>
          <cell r="BP1538">
            <v>2.8749234434629987</v>
          </cell>
          <cell r="BQ1538">
            <v>0</v>
          </cell>
          <cell r="BR1538">
            <v>0</v>
          </cell>
          <cell r="BS1538">
            <v>49.65240728931316</v>
          </cell>
          <cell r="BT1538">
            <v>1.5277663781327127</v>
          </cell>
          <cell r="BU1538">
            <v>0</v>
          </cell>
          <cell r="BV1538">
            <v>0</v>
          </cell>
          <cell r="BW1538">
            <v>0</v>
          </cell>
          <cell r="BX1538">
            <v>0</v>
          </cell>
          <cell r="BY1538">
            <v>0</v>
          </cell>
          <cell r="BZ1538">
            <v>0</v>
          </cell>
          <cell r="CA1538">
            <v>41.327332997085506</v>
          </cell>
          <cell r="CB1538">
            <v>1.1169549458671759</v>
          </cell>
          <cell r="CC1538">
            <v>0</v>
          </cell>
          <cell r="CD1538">
            <v>0</v>
          </cell>
          <cell r="CE1538">
            <v>0</v>
          </cell>
          <cell r="CF1538">
            <v>0</v>
          </cell>
          <cell r="CG1538">
            <v>0</v>
          </cell>
          <cell r="CH1538">
            <v>0</v>
          </cell>
          <cell r="CI1538">
            <v>0</v>
          </cell>
          <cell r="CJ1538">
            <v>0</v>
          </cell>
          <cell r="CK1538">
            <v>0</v>
          </cell>
          <cell r="CL1538">
            <v>0</v>
          </cell>
          <cell r="CM1538">
            <v>0</v>
          </cell>
          <cell r="CN1538">
            <v>0</v>
          </cell>
          <cell r="CO1538">
            <v>0</v>
          </cell>
          <cell r="CP1538">
            <v>0</v>
          </cell>
          <cell r="CQ1538">
            <v>0</v>
          </cell>
          <cell r="CR1538">
            <v>0</v>
          </cell>
          <cell r="CS1538">
            <v>0</v>
          </cell>
          <cell r="CT1538">
            <v>0</v>
          </cell>
          <cell r="CU1538">
            <v>0</v>
          </cell>
          <cell r="CV1538">
            <v>0</v>
          </cell>
          <cell r="CW1538">
            <v>0</v>
          </cell>
          <cell r="CX1538">
            <v>0</v>
          </cell>
          <cell r="CY1538">
            <v>0</v>
          </cell>
          <cell r="CZ1538">
            <v>0</v>
          </cell>
          <cell r="DA1538">
            <v>0</v>
          </cell>
          <cell r="DB1538">
            <v>0</v>
          </cell>
          <cell r="DC1538">
            <v>0</v>
          </cell>
          <cell r="DD1538">
            <v>1560.9068088868869</v>
          </cell>
          <cell r="DE1538">
            <v>0</v>
          </cell>
          <cell r="DG1538">
            <v>1523.2112912593459</v>
          </cell>
          <cell r="DH1538">
            <v>0.82491330090687565</v>
          </cell>
          <cell r="DI1538">
            <v>0.03</v>
          </cell>
          <cell r="DJ1538">
            <v>37.695517627541143</v>
          </cell>
          <cell r="DK1538">
            <v>2.4747399027206272E-2</v>
          </cell>
          <cell r="DL1538">
            <v>0</v>
          </cell>
        </row>
        <row r="1539">
          <cell r="A1539" t="str">
            <v>B20412LR1000SF0600</v>
          </cell>
          <cell r="B1539" t="str">
            <v>SPINTORE COLLI LR1000 LS0600-SINGLE-</v>
          </cell>
          <cell r="F1539">
            <v>1856.7399345482133</v>
          </cell>
          <cell r="H1539">
            <v>872.6677692376602</v>
          </cell>
          <cell r="I1539">
            <v>0.53</v>
          </cell>
          <cell r="J1539" t="str">
            <v>OK</v>
          </cell>
          <cell r="K1539" t="str">
            <v>ICZZD</v>
          </cell>
          <cell r="L1539">
            <v>0.83575249690254239</v>
          </cell>
          <cell r="M1539">
            <v>2.2048536643521327E-2</v>
          </cell>
          <cell r="N1539">
            <v>0</v>
          </cell>
          <cell r="O1539">
            <v>0</v>
          </cell>
          <cell r="P1539">
            <v>0</v>
          </cell>
          <cell r="Q1539">
            <v>7.5957026778329167E-3</v>
          </cell>
          <cell r="R1539">
            <v>0</v>
          </cell>
          <cell r="S1539">
            <v>0</v>
          </cell>
          <cell r="T1539">
            <v>1.6457355801971319E-2</v>
          </cell>
          <cell r="U1539">
            <v>0</v>
          </cell>
          <cell r="V1539">
            <v>5.9859442844751108E-2</v>
          </cell>
          <cell r="W1539">
            <v>0</v>
          </cell>
          <cell r="X1539">
            <v>3.1809975462097739E-2</v>
          </cell>
          <cell r="Y1539">
            <v>0</v>
          </cell>
          <cell r="Z1539">
            <v>0</v>
          </cell>
          <cell r="AA1539">
            <v>0</v>
          </cell>
          <cell r="AB1539">
            <v>2.6476489667283106E-2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>
            <v>0</v>
          </cell>
          <cell r="AM1539">
            <v>0</v>
          </cell>
          <cell r="AN1539">
            <v>0</v>
          </cell>
          <cell r="AO1539">
            <v>0</v>
          </cell>
          <cell r="AP1539">
            <v>0</v>
          </cell>
          <cell r="AQ1539">
            <v>0</v>
          </cell>
          <cell r="AR1539">
            <v>0</v>
          </cell>
          <cell r="AS1539">
            <v>0</v>
          </cell>
          <cell r="AT1539">
            <v>0</v>
          </cell>
          <cell r="AU1539">
            <v>0</v>
          </cell>
          <cell r="AV1539">
            <v>729.33426710674621</v>
          </cell>
          <cell r="AW1539">
            <v>19.241047287656563</v>
          </cell>
          <cell r="AX1539">
            <v>0.53447353576823786</v>
          </cell>
          <cell r="AY1539">
            <v>0</v>
          </cell>
          <cell r="AZ1539">
            <v>0</v>
          </cell>
          <cell r="BA1539">
            <v>0</v>
          </cell>
          <cell r="BB1539">
            <v>0</v>
          </cell>
          <cell r="BC1539">
            <v>0</v>
          </cell>
          <cell r="BD1539">
            <v>0</v>
          </cell>
          <cell r="BE1539">
            <v>6.6285249116569736</v>
          </cell>
          <cell r="BF1539">
            <v>0.18412569199047149</v>
          </cell>
          <cell r="BG1539">
            <v>0</v>
          </cell>
          <cell r="BH1539">
            <v>0</v>
          </cell>
          <cell r="BI1539">
            <v>0</v>
          </cell>
          <cell r="BJ1539">
            <v>0</v>
          </cell>
          <cell r="BK1539">
            <v>14.361803975256775</v>
          </cell>
          <cell r="BL1539">
            <v>0.37794220987517829</v>
          </cell>
          <cell r="BM1539">
            <v>0</v>
          </cell>
          <cell r="BN1539">
            <v>0</v>
          </cell>
          <cell r="BO1539">
            <v>52.237406455138171</v>
          </cell>
          <cell r="BP1539">
            <v>1.6073048140042514</v>
          </cell>
          <cell r="BQ1539">
            <v>0</v>
          </cell>
          <cell r="BR1539">
            <v>0</v>
          </cell>
          <cell r="BS1539">
            <v>27.759540326013543</v>
          </cell>
          <cell r="BT1539">
            <v>0.85413970233887826</v>
          </cell>
          <cell r="BU1539">
            <v>0</v>
          </cell>
          <cell r="BV1539">
            <v>0</v>
          </cell>
          <cell r="BW1539">
            <v>0</v>
          </cell>
          <cell r="BX1539">
            <v>0</v>
          </cell>
          <cell r="BY1539">
            <v>0</v>
          </cell>
          <cell r="BZ1539">
            <v>0</v>
          </cell>
          <cell r="CA1539">
            <v>23.105179175191907</v>
          </cell>
          <cell r="CB1539">
            <v>0.6244643020322137</v>
          </cell>
          <cell r="CC1539">
            <v>0</v>
          </cell>
          <cell r="CD1539">
            <v>0</v>
          </cell>
          <cell r="CE1539">
            <v>0</v>
          </cell>
          <cell r="CF1539">
            <v>0</v>
          </cell>
          <cell r="CG1539">
            <v>0</v>
          </cell>
          <cell r="CH1539">
            <v>0</v>
          </cell>
          <cell r="CI1539">
            <v>0</v>
          </cell>
          <cell r="CJ1539">
            <v>0</v>
          </cell>
          <cell r="CK1539">
            <v>0</v>
          </cell>
          <cell r="CL1539">
            <v>0</v>
          </cell>
          <cell r="CM1539">
            <v>0</v>
          </cell>
          <cell r="CN1539">
            <v>0</v>
          </cell>
          <cell r="CO1539">
            <v>0</v>
          </cell>
          <cell r="CP1539">
            <v>0</v>
          </cell>
          <cell r="CQ1539">
            <v>0</v>
          </cell>
          <cell r="CR1539">
            <v>0</v>
          </cell>
          <cell r="CS1539">
            <v>0</v>
          </cell>
          <cell r="CT1539">
            <v>0</v>
          </cell>
          <cell r="CU1539">
            <v>0</v>
          </cell>
          <cell r="CV1539">
            <v>0</v>
          </cell>
          <cell r="CW1539">
            <v>0</v>
          </cell>
          <cell r="CX1539">
            <v>0</v>
          </cell>
          <cell r="CY1539">
            <v>0</v>
          </cell>
          <cell r="CZ1539">
            <v>0</v>
          </cell>
          <cell r="DA1539">
            <v>0</v>
          </cell>
          <cell r="DB1539">
            <v>0</v>
          </cell>
          <cell r="DC1539">
            <v>0</v>
          </cell>
          <cell r="DD1539">
            <v>872.66776923766008</v>
          </cell>
          <cell r="DE1539">
            <v>0</v>
          </cell>
          <cell r="DG1539">
            <v>851.59305607029114</v>
          </cell>
          <cell r="DH1539">
            <v>0.82491330090687565</v>
          </cell>
          <cell r="DI1539">
            <v>0.03</v>
          </cell>
          <cell r="DJ1539">
            <v>21.074713167369538</v>
          </cell>
          <cell r="DK1539">
            <v>2.4747399027206272E-2</v>
          </cell>
          <cell r="DL1539">
            <v>0</v>
          </cell>
        </row>
        <row r="1540">
          <cell r="A1540" t="str">
            <v>B20412LR1000SF1000</v>
          </cell>
          <cell r="B1540" t="str">
            <v>SPINTORE COLLI LR1000 LS1000-SINGLE-</v>
          </cell>
          <cell r="F1540">
            <v>1856.7399345482133</v>
          </cell>
          <cell r="H1540">
            <v>872.6677692376602</v>
          </cell>
          <cell r="I1540">
            <v>0.53</v>
          </cell>
          <cell r="J1540" t="str">
            <v>OK</v>
          </cell>
          <cell r="K1540" t="str">
            <v>ICZZD</v>
          </cell>
          <cell r="L1540">
            <v>0.83575249690254239</v>
          </cell>
          <cell r="M1540">
            <v>2.2048536643521327E-2</v>
          </cell>
          <cell r="N1540">
            <v>0</v>
          </cell>
          <cell r="O1540">
            <v>0</v>
          </cell>
          <cell r="P1540">
            <v>0</v>
          </cell>
          <cell r="Q1540">
            <v>7.5957026778329167E-3</v>
          </cell>
          <cell r="R1540">
            <v>0</v>
          </cell>
          <cell r="S1540">
            <v>0</v>
          </cell>
          <cell r="T1540">
            <v>1.6457355801971319E-2</v>
          </cell>
          <cell r="U1540">
            <v>0</v>
          </cell>
          <cell r="V1540">
            <v>5.9859442844751108E-2</v>
          </cell>
          <cell r="W1540">
            <v>0</v>
          </cell>
          <cell r="X1540">
            <v>3.1809975462097739E-2</v>
          </cell>
          <cell r="Y1540">
            <v>0</v>
          </cell>
          <cell r="Z1540">
            <v>0</v>
          </cell>
          <cell r="AA1540">
            <v>0</v>
          </cell>
          <cell r="AB1540">
            <v>2.6476489667283106E-2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>
            <v>0</v>
          </cell>
          <cell r="AM1540">
            <v>0</v>
          </cell>
          <cell r="AN1540">
            <v>0</v>
          </cell>
          <cell r="AO1540">
            <v>0</v>
          </cell>
          <cell r="AP1540">
            <v>0</v>
          </cell>
          <cell r="AQ1540">
            <v>0</v>
          </cell>
          <cell r="AR1540">
            <v>0</v>
          </cell>
          <cell r="AS1540">
            <v>0</v>
          </cell>
          <cell r="AT1540">
            <v>0</v>
          </cell>
          <cell r="AU1540">
            <v>0</v>
          </cell>
          <cell r="AV1540">
            <v>729.33426710674621</v>
          </cell>
          <cell r="AW1540">
            <v>19.241047287656563</v>
          </cell>
          <cell r="AX1540">
            <v>0.53447353576823786</v>
          </cell>
          <cell r="AY1540">
            <v>0</v>
          </cell>
          <cell r="AZ1540">
            <v>0</v>
          </cell>
          <cell r="BA1540">
            <v>0</v>
          </cell>
          <cell r="BB1540">
            <v>0</v>
          </cell>
          <cell r="BC1540">
            <v>0</v>
          </cell>
          <cell r="BD1540">
            <v>0</v>
          </cell>
          <cell r="BE1540">
            <v>6.6285249116569736</v>
          </cell>
          <cell r="BF1540">
            <v>0.18412569199047149</v>
          </cell>
          <cell r="BG1540">
            <v>0</v>
          </cell>
          <cell r="BH1540">
            <v>0</v>
          </cell>
          <cell r="BI1540">
            <v>0</v>
          </cell>
          <cell r="BJ1540">
            <v>0</v>
          </cell>
          <cell r="BK1540">
            <v>14.361803975256775</v>
          </cell>
          <cell r="BL1540">
            <v>0.37794220987517829</v>
          </cell>
          <cell r="BM1540">
            <v>0</v>
          </cell>
          <cell r="BN1540">
            <v>0</v>
          </cell>
          <cell r="BO1540">
            <v>52.237406455138171</v>
          </cell>
          <cell r="BP1540">
            <v>1.6073048140042514</v>
          </cell>
          <cell r="BQ1540">
            <v>0</v>
          </cell>
          <cell r="BR1540">
            <v>0</v>
          </cell>
          <cell r="BS1540">
            <v>27.759540326013543</v>
          </cell>
          <cell r="BT1540">
            <v>0.85413970233887826</v>
          </cell>
          <cell r="BU1540">
            <v>0</v>
          </cell>
          <cell r="BV1540">
            <v>0</v>
          </cell>
          <cell r="BW1540">
            <v>0</v>
          </cell>
          <cell r="BX1540">
            <v>0</v>
          </cell>
          <cell r="BY1540">
            <v>0</v>
          </cell>
          <cell r="BZ1540">
            <v>0</v>
          </cell>
          <cell r="CA1540">
            <v>23.105179175191907</v>
          </cell>
          <cell r="CB1540">
            <v>0.6244643020322137</v>
          </cell>
          <cell r="CC1540">
            <v>0</v>
          </cell>
          <cell r="CD1540">
            <v>0</v>
          </cell>
          <cell r="CE1540">
            <v>0</v>
          </cell>
          <cell r="CF1540">
            <v>0</v>
          </cell>
          <cell r="CG1540">
            <v>0</v>
          </cell>
          <cell r="CH1540">
            <v>0</v>
          </cell>
          <cell r="CI1540">
            <v>0</v>
          </cell>
          <cell r="CJ1540">
            <v>0</v>
          </cell>
          <cell r="CK1540">
            <v>0</v>
          </cell>
          <cell r="CL1540">
            <v>0</v>
          </cell>
          <cell r="CM1540">
            <v>0</v>
          </cell>
          <cell r="CN1540">
            <v>0</v>
          </cell>
          <cell r="CO1540">
            <v>0</v>
          </cell>
          <cell r="CP1540">
            <v>0</v>
          </cell>
          <cell r="CQ1540">
            <v>0</v>
          </cell>
          <cell r="CR1540">
            <v>0</v>
          </cell>
          <cell r="CS1540">
            <v>0</v>
          </cell>
          <cell r="CT1540">
            <v>0</v>
          </cell>
          <cell r="CU1540">
            <v>0</v>
          </cell>
          <cell r="CV1540">
            <v>0</v>
          </cell>
          <cell r="CW1540">
            <v>0</v>
          </cell>
          <cell r="CX1540">
            <v>0</v>
          </cell>
          <cell r="CY1540">
            <v>0</v>
          </cell>
          <cell r="CZ1540">
            <v>0</v>
          </cell>
          <cell r="DA1540">
            <v>0</v>
          </cell>
          <cell r="DB1540">
            <v>0</v>
          </cell>
          <cell r="DC1540">
            <v>0</v>
          </cell>
          <cell r="DD1540">
            <v>872.66776923766008</v>
          </cell>
          <cell r="DE1540">
            <v>0</v>
          </cell>
          <cell r="DG1540">
            <v>851.59305607029114</v>
          </cell>
          <cell r="DH1540">
            <v>0.82491330090687565</v>
          </cell>
          <cell r="DI1540">
            <v>0.03</v>
          </cell>
          <cell r="DJ1540">
            <v>21.074713167369538</v>
          </cell>
          <cell r="DK1540">
            <v>2.4747399027206272E-2</v>
          </cell>
          <cell r="DL1540">
            <v>0</v>
          </cell>
        </row>
        <row r="1541">
          <cell r="A1541" t="str">
            <v>B20412LR1200CALC</v>
          </cell>
          <cell r="B1541" t="str">
            <v>CALCIATORE COLLI LR1200</v>
          </cell>
          <cell r="F1541">
            <v>1900.1991152340424</v>
          </cell>
          <cell r="H1541">
            <v>893.09358415999986</v>
          </cell>
          <cell r="I1541">
            <v>0.53</v>
          </cell>
          <cell r="J1541" t="str">
            <v>OK</v>
          </cell>
          <cell r="K1541" t="str">
            <v>NEWZD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>
            <v>0</v>
          </cell>
          <cell r="AM1541">
            <v>0</v>
          </cell>
          <cell r="AN1541">
            <v>0</v>
          </cell>
          <cell r="AO1541">
            <v>0</v>
          </cell>
          <cell r="AP1541">
            <v>0</v>
          </cell>
          <cell r="AQ1541">
            <v>0</v>
          </cell>
          <cell r="AR1541">
            <v>0</v>
          </cell>
          <cell r="AS1541">
            <v>0</v>
          </cell>
          <cell r="AT1541">
            <v>0</v>
          </cell>
          <cell r="AU1541">
            <v>0</v>
          </cell>
          <cell r="AV1541">
            <v>648.09358415999986</v>
          </cell>
          <cell r="AW1541">
            <v>36</v>
          </cell>
          <cell r="AX1541">
            <v>1</v>
          </cell>
          <cell r="AY1541">
            <v>0</v>
          </cell>
          <cell r="AZ1541">
            <v>0</v>
          </cell>
          <cell r="BA1541">
            <v>0</v>
          </cell>
          <cell r="BB1541">
            <v>0</v>
          </cell>
          <cell r="BC1541">
            <v>0</v>
          </cell>
          <cell r="BD1541">
            <v>0</v>
          </cell>
          <cell r="BE1541">
            <v>9</v>
          </cell>
          <cell r="BF1541">
            <v>0.25</v>
          </cell>
          <cell r="BG1541">
            <v>0</v>
          </cell>
          <cell r="BH1541">
            <v>0</v>
          </cell>
          <cell r="BI1541">
            <v>0</v>
          </cell>
          <cell r="BJ1541">
            <v>0</v>
          </cell>
          <cell r="BK1541">
            <v>19</v>
          </cell>
          <cell r="BL1541">
            <v>0.5</v>
          </cell>
          <cell r="BM1541">
            <v>0</v>
          </cell>
          <cell r="BN1541">
            <v>0</v>
          </cell>
          <cell r="BO1541">
            <v>65</v>
          </cell>
          <cell r="BP1541">
            <v>2</v>
          </cell>
          <cell r="BQ1541">
            <v>0</v>
          </cell>
          <cell r="BR1541">
            <v>0</v>
          </cell>
          <cell r="BS1541">
            <v>97.5</v>
          </cell>
          <cell r="BT1541">
            <v>3</v>
          </cell>
          <cell r="BU1541">
            <v>0</v>
          </cell>
          <cell r="BV1541">
            <v>0</v>
          </cell>
          <cell r="BW1541">
            <v>0</v>
          </cell>
          <cell r="BX1541">
            <v>0</v>
          </cell>
          <cell r="BY1541">
            <v>0</v>
          </cell>
          <cell r="BZ1541">
            <v>0</v>
          </cell>
          <cell r="CA1541">
            <v>18.5</v>
          </cell>
          <cell r="CB1541">
            <v>0.5</v>
          </cell>
          <cell r="CC1541">
            <v>0</v>
          </cell>
          <cell r="CD1541">
            <v>0</v>
          </cell>
          <cell r="CE1541">
            <v>0</v>
          </cell>
          <cell r="CF1541">
            <v>0</v>
          </cell>
          <cell r="CG1541">
            <v>0</v>
          </cell>
          <cell r="CH1541">
            <v>0</v>
          </cell>
          <cell r="CI1541">
            <v>0</v>
          </cell>
          <cell r="CJ1541">
            <v>0</v>
          </cell>
          <cell r="CK1541">
            <v>0</v>
          </cell>
          <cell r="CL1541">
            <v>0</v>
          </cell>
          <cell r="CM1541">
            <v>0</v>
          </cell>
          <cell r="CN1541">
            <v>0</v>
          </cell>
          <cell r="CO1541">
            <v>0</v>
          </cell>
          <cell r="CP1541">
            <v>0</v>
          </cell>
          <cell r="CQ1541">
            <v>0</v>
          </cell>
          <cell r="CR1541">
            <v>0</v>
          </cell>
          <cell r="CS1541">
            <v>0</v>
          </cell>
          <cell r="CT1541">
            <v>0</v>
          </cell>
          <cell r="CU1541">
            <v>0</v>
          </cell>
          <cell r="CV1541">
            <v>0</v>
          </cell>
          <cell r="CW1541">
            <v>0</v>
          </cell>
          <cell r="CX1541">
            <v>0</v>
          </cell>
          <cell r="CY1541">
            <v>0</v>
          </cell>
          <cell r="CZ1541">
            <v>0</v>
          </cell>
          <cell r="DA1541">
            <v>0</v>
          </cell>
          <cell r="DB1541">
            <v>0</v>
          </cell>
          <cell r="DC1541">
            <v>0</v>
          </cell>
          <cell r="DD1541">
            <v>893.09358415999986</v>
          </cell>
          <cell r="DE1541">
            <v>0</v>
          </cell>
          <cell r="DG1541">
            <v>629.21707199999992</v>
          </cell>
          <cell r="DI1541">
            <v>0.03</v>
          </cell>
          <cell r="DJ1541">
            <v>18.876512159999997</v>
          </cell>
          <cell r="DK1541">
            <v>2.159247715995187E-2</v>
          </cell>
          <cell r="DL1541">
            <v>0</v>
          </cell>
        </row>
        <row r="1542">
          <cell r="A1542" t="str">
            <v>B20412LR1200DF1000</v>
          </cell>
          <cell r="B1542" t="str">
            <v>SPINTORE COLLI LR1200 LS1000-DOUBLE-</v>
          </cell>
          <cell r="F1542">
            <v>3399.5588348188899</v>
          </cell>
          <cell r="H1542">
            <v>1597.7926523648782</v>
          </cell>
          <cell r="I1542">
            <v>0.53</v>
          </cell>
          <cell r="J1542" t="str">
            <v>OK</v>
          </cell>
          <cell r="K1542" t="str">
            <v>ICZZD</v>
          </cell>
          <cell r="L1542">
            <v>0.83575249690254239</v>
          </cell>
          <cell r="M1542">
            <v>2.2048536643521327E-2</v>
          </cell>
          <cell r="N1542">
            <v>0</v>
          </cell>
          <cell r="O1542">
            <v>0</v>
          </cell>
          <cell r="P1542">
            <v>0</v>
          </cell>
          <cell r="Q1542">
            <v>7.5957026778329167E-3</v>
          </cell>
          <cell r="R1542">
            <v>0</v>
          </cell>
          <cell r="S1542">
            <v>0</v>
          </cell>
          <cell r="T1542">
            <v>1.6457355801971319E-2</v>
          </cell>
          <cell r="U1542">
            <v>0</v>
          </cell>
          <cell r="V1542">
            <v>5.9859442844751108E-2</v>
          </cell>
          <cell r="W1542">
            <v>0</v>
          </cell>
          <cell r="X1542">
            <v>3.1809975462097739E-2</v>
          </cell>
          <cell r="Y1542">
            <v>0</v>
          </cell>
          <cell r="Z1542">
            <v>0</v>
          </cell>
          <cell r="AA1542">
            <v>0</v>
          </cell>
          <cell r="AB1542">
            <v>2.6476489667283106E-2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>
            <v>0</v>
          </cell>
          <cell r="AM1542">
            <v>0</v>
          </cell>
          <cell r="AN1542">
            <v>0</v>
          </cell>
          <cell r="AO1542">
            <v>0</v>
          </cell>
          <cell r="AP1542">
            <v>0</v>
          </cell>
          <cell r="AQ1542">
            <v>0</v>
          </cell>
          <cell r="AR1542">
            <v>0</v>
          </cell>
          <cell r="AS1542">
            <v>0</v>
          </cell>
          <cell r="AT1542">
            <v>0</v>
          </cell>
          <cell r="AU1542">
            <v>0</v>
          </cell>
          <cell r="AV1542">
            <v>1335.3591987464829</v>
          </cell>
          <cell r="AW1542">
            <v>35.228989844416148</v>
          </cell>
          <cell r="AX1542">
            <v>0.97858305123378186</v>
          </cell>
          <cell r="AY1542">
            <v>0</v>
          </cell>
          <cell r="AZ1542">
            <v>0</v>
          </cell>
          <cell r="BA1542">
            <v>0</v>
          </cell>
          <cell r="BB1542">
            <v>0</v>
          </cell>
          <cell r="BC1542">
            <v>0</v>
          </cell>
          <cell r="BD1542">
            <v>0</v>
          </cell>
          <cell r="BE1542">
            <v>12.136357928189664</v>
          </cell>
          <cell r="BF1542">
            <v>0.337121053560824</v>
          </cell>
          <cell r="BG1542">
            <v>0</v>
          </cell>
          <cell r="BH1542">
            <v>0</v>
          </cell>
          <cell r="BI1542">
            <v>0</v>
          </cell>
          <cell r="BJ1542">
            <v>0</v>
          </cell>
          <cell r="BK1542">
            <v>26.29544217774427</v>
          </cell>
          <cell r="BL1542">
            <v>0.69198532046695449</v>
          </cell>
          <cell r="BM1542">
            <v>0</v>
          </cell>
          <cell r="BN1542">
            <v>0</v>
          </cell>
          <cell r="BO1542">
            <v>95.642977951998702</v>
          </cell>
          <cell r="BP1542">
            <v>2.9428608600614985</v>
          </cell>
          <cell r="BQ1542">
            <v>0</v>
          </cell>
          <cell r="BR1542">
            <v>0</v>
          </cell>
          <cell r="BS1542">
            <v>50.825745065246842</v>
          </cell>
          <cell r="BT1542">
            <v>1.5638690789306722</v>
          </cell>
          <cell r="BU1542">
            <v>0</v>
          </cell>
          <cell r="BV1542">
            <v>0</v>
          </cell>
          <cell r="BW1542">
            <v>0</v>
          </cell>
          <cell r="BX1542">
            <v>0</v>
          </cell>
          <cell r="BY1542">
            <v>0</v>
          </cell>
          <cell r="BZ1542">
            <v>0</v>
          </cell>
          <cell r="CA1542">
            <v>42.303940650799568</v>
          </cell>
          <cell r="CB1542">
            <v>1.1433497473189072</v>
          </cell>
          <cell r="CC1542">
            <v>0</v>
          </cell>
          <cell r="CD1542">
            <v>0</v>
          </cell>
          <cell r="CE1542">
            <v>0</v>
          </cell>
          <cell r="CF1542">
            <v>0</v>
          </cell>
          <cell r="CG1542">
            <v>0</v>
          </cell>
          <cell r="CH1542">
            <v>0</v>
          </cell>
          <cell r="CI1542">
            <v>0</v>
          </cell>
          <cell r="CJ1542">
            <v>0</v>
          </cell>
          <cell r="CK1542">
            <v>0</v>
          </cell>
          <cell r="CL1542">
            <v>0</v>
          </cell>
          <cell r="CM1542">
            <v>0</v>
          </cell>
          <cell r="CN1542">
            <v>0</v>
          </cell>
          <cell r="CO1542">
            <v>0</v>
          </cell>
          <cell r="CP1542">
            <v>0</v>
          </cell>
          <cell r="CQ1542">
            <v>0</v>
          </cell>
          <cell r="CR1542">
            <v>0</v>
          </cell>
          <cell r="CS1542">
            <v>0</v>
          </cell>
          <cell r="CT1542">
            <v>0</v>
          </cell>
          <cell r="CU1542">
            <v>0</v>
          </cell>
          <cell r="CV1542">
            <v>0</v>
          </cell>
          <cell r="CW1542">
            <v>0</v>
          </cell>
          <cell r="CX1542">
            <v>0</v>
          </cell>
          <cell r="CY1542">
            <v>0</v>
          </cell>
          <cell r="CZ1542">
            <v>0</v>
          </cell>
          <cell r="DA1542">
            <v>0</v>
          </cell>
          <cell r="DB1542">
            <v>0</v>
          </cell>
          <cell r="DC1542">
            <v>0</v>
          </cell>
          <cell r="DD1542">
            <v>1597.7926523648782</v>
          </cell>
          <cell r="DE1542">
            <v>0</v>
          </cell>
          <cell r="DG1542">
            <v>1559.2063506398399</v>
          </cell>
          <cell r="DH1542">
            <v>0.82491330090687565</v>
          </cell>
          <cell r="DI1542">
            <v>0.03</v>
          </cell>
          <cell r="DJ1542">
            <v>38.586301725038211</v>
          </cell>
          <cell r="DK1542">
            <v>2.4747399027206268E-2</v>
          </cell>
          <cell r="DL1542">
            <v>0</v>
          </cell>
        </row>
        <row r="1543">
          <cell r="A1543" t="str">
            <v>B20412LR1200SF0600</v>
          </cell>
          <cell r="B1543" t="str">
            <v>SPINTORE COLLI LR1200 LS0600-SINGLE-</v>
          </cell>
          <cell r="F1543">
            <v>1935.2204525864918</v>
          </cell>
          <cell r="H1543">
            <v>909.55361271565107</v>
          </cell>
          <cell r="I1543">
            <v>0.53</v>
          </cell>
          <cell r="J1543" t="str">
            <v>OK</v>
          </cell>
          <cell r="K1543" t="str">
            <v>ICZZD</v>
          </cell>
          <cell r="L1543">
            <v>0.83575249690254239</v>
          </cell>
          <cell r="M1543">
            <v>2.2048536643521327E-2</v>
          </cell>
          <cell r="N1543">
            <v>0</v>
          </cell>
          <cell r="O1543">
            <v>0</v>
          </cell>
          <cell r="P1543">
            <v>0</v>
          </cell>
          <cell r="Q1543">
            <v>7.5957026778329167E-3</v>
          </cell>
          <cell r="R1543">
            <v>0</v>
          </cell>
          <cell r="S1543">
            <v>0</v>
          </cell>
          <cell r="T1543">
            <v>1.6457355801971319E-2</v>
          </cell>
          <cell r="U1543">
            <v>0</v>
          </cell>
          <cell r="V1543">
            <v>5.9859442844751108E-2</v>
          </cell>
          <cell r="W1543">
            <v>0</v>
          </cell>
          <cell r="X1543">
            <v>3.1809975462097739E-2</v>
          </cell>
          <cell r="Y1543">
            <v>0</v>
          </cell>
          <cell r="Z1543">
            <v>0</v>
          </cell>
          <cell r="AA1543">
            <v>0</v>
          </cell>
          <cell r="AB1543">
            <v>2.6476489667283106E-2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>
            <v>0</v>
          </cell>
          <cell r="AM1543">
            <v>0</v>
          </cell>
          <cell r="AN1543">
            <v>0</v>
          </cell>
          <cell r="AO1543">
            <v>0</v>
          </cell>
          <cell r="AP1543">
            <v>0</v>
          </cell>
          <cell r="AQ1543">
            <v>0</v>
          </cell>
          <cell r="AR1543">
            <v>0</v>
          </cell>
          <cell r="AS1543">
            <v>0</v>
          </cell>
          <cell r="AT1543">
            <v>0</v>
          </cell>
          <cell r="AU1543">
            <v>0</v>
          </cell>
          <cell r="AV1543">
            <v>760.16170289383342</v>
          </cell>
          <cell r="AW1543">
            <v>20.054326159208237</v>
          </cell>
          <cell r="AX1543">
            <v>0.55706461553356212</v>
          </cell>
          <cell r="AY1543">
            <v>0</v>
          </cell>
          <cell r="AZ1543">
            <v>0</v>
          </cell>
          <cell r="BA1543">
            <v>0</v>
          </cell>
          <cell r="BB1543">
            <v>0</v>
          </cell>
          <cell r="BC1543">
            <v>0</v>
          </cell>
          <cell r="BD1543">
            <v>0</v>
          </cell>
          <cell r="BE1543">
            <v>6.9086988117368744</v>
          </cell>
          <cell r="BF1543">
            <v>0.19190830032602429</v>
          </cell>
          <cell r="BG1543">
            <v>0</v>
          </cell>
          <cell r="BH1543">
            <v>0</v>
          </cell>
          <cell r="BI1543">
            <v>0</v>
          </cell>
          <cell r="BJ1543">
            <v>0</v>
          </cell>
          <cell r="BK1543">
            <v>14.968847425429894</v>
          </cell>
          <cell r="BL1543">
            <v>0.39391703751131302</v>
          </cell>
          <cell r="BM1543">
            <v>0</v>
          </cell>
          <cell r="BN1543">
            <v>0</v>
          </cell>
          <cell r="BO1543">
            <v>54.4453724945894</v>
          </cell>
          <cell r="BP1543">
            <v>1.6752422306027508</v>
          </cell>
          <cell r="BQ1543">
            <v>0</v>
          </cell>
          <cell r="BR1543">
            <v>0</v>
          </cell>
          <cell r="BS1543">
            <v>28.93287810194721</v>
          </cell>
          <cell r="BT1543">
            <v>0.89024240313683722</v>
          </cell>
          <cell r="BU1543">
            <v>0</v>
          </cell>
          <cell r="BV1543">
            <v>0</v>
          </cell>
          <cell r="BW1543">
            <v>0</v>
          </cell>
          <cell r="BX1543">
            <v>0</v>
          </cell>
          <cell r="BY1543">
            <v>0</v>
          </cell>
          <cell r="BZ1543">
            <v>0</v>
          </cell>
          <cell r="CA1543">
            <v>24.081786828905955</v>
          </cell>
          <cell r="CB1543">
            <v>0.65085910348394471</v>
          </cell>
          <cell r="CC1543">
            <v>0</v>
          </cell>
          <cell r="CD1543">
            <v>0</v>
          </cell>
          <cell r="CE1543">
            <v>0</v>
          </cell>
          <cell r="CF1543">
            <v>0</v>
          </cell>
          <cell r="CG1543">
            <v>0</v>
          </cell>
          <cell r="CH1543">
            <v>0</v>
          </cell>
          <cell r="CI1543">
            <v>0</v>
          </cell>
          <cell r="CJ1543">
            <v>0</v>
          </cell>
          <cell r="CK1543">
            <v>0</v>
          </cell>
          <cell r="CL1543">
            <v>0</v>
          </cell>
          <cell r="CM1543">
            <v>0</v>
          </cell>
          <cell r="CN1543">
            <v>0</v>
          </cell>
          <cell r="CO1543">
            <v>0</v>
          </cell>
          <cell r="CP1543">
            <v>0</v>
          </cell>
          <cell r="CQ1543">
            <v>0</v>
          </cell>
          <cell r="CR1543">
            <v>0</v>
          </cell>
          <cell r="CS1543">
            <v>0</v>
          </cell>
          <cell r="CT1543">
            <v>0</v>
          </cell>
          <cell r="CU1543">
            <v>0</v>
          </cell>
          <cell r="CV1543">
            <v>0</v>
          </cell>
          <cell r="CW1543">
            <v>0</v>
          </cell>
          <cell r="CX1543">
            <v>0</v>
          </cell>
          <cell r="CY1543">
            <v>0</v>
          </cell>
          <cell r="CZ1543">
            <v>0</v>
          </cell>
          <cell r="DA1543">
            <v>0</v>
          </cell>
          <cell r="DB1543">
            <v>0</v>
          </cell>
          <cell r="DC1543">
            <v>0</v>
          </cell>
          <cell r="DD1543">
            <v>909.55361271565084</v>
          </cell>
          <cell r="DE1543">
            <v>0</v>
          </cell>
          <cell r="DG1543">
            <v>887.5881154507847</v>
          </cell>
          <cell r="DH1543">
            <v>0.82491330090687565</v>
          </cell>
          <cell r="DI1543">
            <v>0.03</v>
          </cell>
          <cell r="DJ1543">
            <v>21.965497264866592</v>
          </cell>
          <cell r="DK1543">
            <v>2.4747399027206265E-2</v>
          </cell>
          <cell r="DL1543">
            <v>0</v>
          </cell>
        </row>
        <row r="1544">
          <cell r="A1544" t="str">
            <v>B20412LR1200SF1000</v>
          </cell>
          <cell r="B1544" t="str">
            <v>SPINTORE COLLI LR1200 LS1000-SINGLE-</v>
          </cell>
          <cell r="F1544">
            <v>1935.2204525864918</v>
          </cell>
          <cell r="H1544">
            <v>909.55361271565107</v>
          </cell>
          <cell r="I1544">
            <v>0.53</v>
          </cell>
          <cell r="J1544" t="str">
            <v>OK</v>
          </cell>
          <cell r="K1544" t="str">
            <v>ICZZD</v>
          </cell>
          <cell r="L1544">
            <v>0.83575249690254239</v>
          </cell>
          <cell r="M1544">
            <v>2.2048536643521327E-2</v>
          </cell>
          <cell r="N1544">
            <v>0</v>
          </cell>
          <cell r="O1544">
            <v>0</v>
          </cell>
          <cell r="P1544">
            <v>0</v>
          </cell>
          <cell r="Q1544">
            <v>7.5957026778329167E-3</v>
          </cell>
          <cell r="R1544">
            <v>0</v>
          </cell>
          <cell r="S1544">
            <v>0</v>
          </cell>
          <cell r="T1544">
            <v>1.6457355801971319E-2</v>
          </cell>
          <cell r="U1544">
            <v>0</v>
          </cell>
          <cell r="V1544">
            <v>5.9859442844751108E-2</v>
          </cell>
          <cell r="W1544">
            <v>0</v>
          </cell>
          <cell r="X1544">
            <v>3.1809975462097739E-2</v>
          </cell>
          <cell r="Y1544">
            <v>0</v>
          </cell>
          <cell r="Z1544">
            <v>0</v>
          </cell>
          <cell r="AA1544">
            <v>0</v>
          </cell>
          <cell r="AB1544">
            <v>2.6476489667283106E-2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>
            <v>0</v>
          </cell>
          <cell r="AM1544">
            <v>0</v>
          </cell>
          <cell r="AN1544">
            <v>0</v>
          </cell>
          <cell r="AO1544">
            <v>0</v>
          </cell>
          <cell r="AP1544">
            <v>0</v>
          </cell>
          <cell r="AQ1544">
            <v>0</v>
          </cell>
          <cell r="AR1544">
            <v>0</v>
          </cell>
          <cell r="AS1544">
            <v>0</v>
          </cell>
          <cell r="AT1544">
            <v>0</v>
          </cell>
          <cell r="AU1544">
            <v>0</v>
          </cell>
          <cell r="AV1544">
            <v>760.16170289383342</v>
          </cell>
          <cell r="AW1544">
            <v>20.054326159208237</v>
          </cell>
          <cell r="AX1544">
            <v>0.55706461553356212</v>
          </cell>
          <cell r="AY1544">
            <v>0</v>
          </cell>
          <cell r="AZ1544">
            <v>0</v>
          </cell>
          <cell r="BA1544">
            <v>0</v>
          </cell>
          <cell r="BB1544">
            <v>0</v>
          </cell>
          <cell r="BC1544">
            <v>0</v>
          </cell>
          <cell r="BD1544">
            <v>0</v>
          </cell>
          <cell r="BE1544">
            <v>6.9086988117368744</v>
          </cell>
          <cell r="BF1544">
            <v>0.19190830032602429</v>
          </cell>
          <cell r="BG1544">
            <v>0</v>
          </cell>
          <cell r="BH1544">
            <v>0</v>
          </cell>
          <cell r="BI1544">
            <v>0</v>
          </cell>
          <cell r="BJ1544">
            <v>0</v>
          </cell>
          <cell r="BK1544">
            <v>14.968847425429894</v>
          </cell>
          <cell r="BL1544">
            <v>0.39391703751131302</v>
          </cell>
          <cell r="BM1544">
            <v>0</v>
          </cell>
          <cell r="BN1544">
            <v>0</v>
          </cell>
          <cell r="BO1544">
            <v>54.4453724945894</v>
          </cell>
          <cell r="BP1544">
            <v>1.6752422306027508</v>
          </cell>
          <cell r="BQ1544">
            <v>0</v>
          </cell>
          <cell r="BR1544">
            <v>0</v>
          </cell>
          <cell r="BS1544">
            <v>28.93287810194721</v>
          </cell>
          <cell r="BT1544">
            <v>0.89024240313683722</v>
          </cell>
          <cell r="BU1544">
            <v>0</v>
          </cell>
          <cell r="BV1544">
            <v>0</v>
          </cell>
          <cell r="BW1544">
            <v>0</v>
          </cell>
          <cell r="BX1544">
            <v>0</v>
          </cell>
          <cell r="BY1544">
            <v>0</v>
          </cell>
          <cell r="BZ1544">
            <v>0</v>
          </cell>
          <cell r="CA1544">
            <v>24.081786828905955</v>
          </cell>
          <cell r="CB1544">
            <v>0.65085910348394471</v>
          </cell>
          <cell r="CC1544">
            <v>0</v>
          </cell>
          <cell r="CD1544">
            <v>0</v>
          </cell>
          <cell r="CE1544">
            <v>0</v>
          </cell>
          <cell r="CF1544">
            <v>0</v>
          </cell>
          <cell r="CG1544">
            <v>0</v>
          </cell>
          <cell r="CH1544">
            <v>0</v>
          </cell>
          <cell r="CI1544">
            <v>0</v>
          </cell>
          <cell r="CJ1544">
            <v>0</v>
          </cell>
          <cell r="CK1544">
            <v>0</v>
          </cell>
          <cell r="CL1544">
            <v>0</v>
          </cell>
          <cell r="CM1544">
            <v>0</v>
          </cell>
          <cell r="CN1544">
            <v>0</v>
          </cell>
          <cell r="CO1544">
            <v>0</v>
          </cell>
          <cell r="CP1544">
            <v>0</v>
          </cell>
          <cell r="CQ1544">
            <v>0</v>
          </cell>
          <cell r="CR1544">
            <v>0</v>
          </cell>
          <cell r="CS1544">
            <v>0</v>
          </cell>
          <cell r="CT1544">
            <v>0</v>
          </cell>
          <cell r="CU1544">
            <v>0</v>
          </cell>
          <cell r="CV1544">
            <v>0</v>
          </cell>
          <cell r="CW1544">
            <v>0</v>
          </cell>
          <cell r="CX1544">
            <v>0</v>
          </cell>
          <cell r="CY1544">
            <v>0</v>
          </cell>
          <cell r="CZ1544">
            <v>0</v>
          </cell>
          <cell r="DA1544">
            <v>0</v>
          </cell>
          <cell r="DB1544">
            <v>0</v>
          </cell>
          <cell r="DC1544">
            <v>0</v>
          </cell>
          <cell r="DD1544">
            <v>909.55361271565084</v>
          </cell>
          <cell r="DE1544">
            <v>0</v>
          </cell>
          <cell r="DG1544">
            <v>887.5881154507847</v>
          </cell>
          <cell r="DH1544">
            <v>0.82491330090687565</v>
          </cell>
          <cell r="DI1544">
            <v>0.03</v>
          </cell>
          <cell r="DJ1544">
            <v>21.965497264866592</v>
          </cell>
          <cell r="DK1544">
            <v>2.4747399027206265E-2</v>
          </cell>
          <cell r="DL1544">
            <v>0</v>
          </cell>
        </row>
        <row r="1545">
          <cell r="A1545" t="str">
            <v>B20412LR1400CALC</v>
          </cell>
          <cell r="B1545" t="str">
            <v>CALCIATORE COLLI LR1400</v>
          </cell>
          <cell r="F1545">
            <v>1900.1991152340424</v>
          </cell>
          <cell r="H1545">
            <v>893.09358415999986</v>
          </cell>
          <cell r="I1545">
            <v>0.53</v>
          </cell>
          <cell r="J1545" t="str">
            <v>OK</v>
          </cell>
          <cell r="K1545" t="str">
            <v>NEWZD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>
            <v>0</v>
          </cell>
          <cell r="AM1545">
            <v>0</v>
          </cell>
          <cell r="AN1545">
            <v>0</v>
          </cell>
          <cell r="AO1545">
            <v>0</v>
          </cell>
          <cell r="AP1545">
            <v>0</v>
          </cell>
          <cell r="AQ1545">
            <v>0</v>
          </cell>
          <cell r="AR1545">
            <v>0</v>
          </cell>
          <cell r="AS1545">
            <v>0</v>
          </cell>
          <cell r="AT1545">
            <v>0</v>
          </cell>
          <cell r="AU1545">
            <v>0</v>
          </cell>
          <cell r="AV1545">
            <v>648.09358415999986</v>
          </cell>
          <cell r="AW1545">
            <v>36</v>
          </cell>
          <cell r="AX1545">
            <v>1</v>
          </cell>
          <cell r="AY1545">
            <v>0</v>
          </cell>
          <cell r="AZ1545">
            <v>0</v>
          </cell>
          <cell r="BA1545">
            <v>0</v>
          </cell>
          <cell r="BB1545">
            <v>0</v>
          </cell>
          <cell r="BC1545">
            <v>0</v>
          </cell>
          <cell r="BD1545">
            <v>0</v>
          </cell>
          <cell r="BE1545">
            <v>9</v>
          </cell>
          <cell r="BF1545">
            <v>0.25</v>
          </cell>
          <cell r="BG1545">
            <v>0</v>
          </cell>
          <cell r="BH1545">
            <v>0</v>
          </cell>
          <cell r="BI1545">
            <v>0</v>
          </cell>
          <cell r="BJ1545">
            <v>0</v>
          </cell>
          <cell r="BK1545">
            <v>19</v>
          </cell>
          <cell r="BL1545">
            <v>0.5</v>
          </cell>
          <cell r="BM1545">
            <v>0</v>
          </cell>
          <cell r="BN1545">
            <v>0</v>
          </cell>
          <cell r="BO1545">
            <v>65</v>
          </cell>
          <cell r="BP1545">
            <v>2</v>
          </cell>
          <cell r="BQ1545">
            <v>0</v>
          </cell>
          <cell r="BR1545">
            <v>0</v>
          </cell>
          <cell r="BS1545">
            <v>97.5</v>
          </cell>
          <cell r="BT1545">
            <v>3</v>
          </cell>
          <cell r="BU1545">
            <v>0</v>
          </cell>
          <cell r="BV1545">
            <v>0</v>
          </cell>
          <cell r="BW1545">
            <v>0</v>
          </cell>
          <cell r="BX1545">
            <v>0</v>
          </cell>
          <cell r="BY1545">
            <v>0</v>
          </cell>
          <cell r="BZ1545">
            <v>0</v>
          </cell>
          <cell r="CA1545">
            <v>18.5</v>
          </cell>
          <cell r="CB1545">
            <v>0.5</v>
          </cell>
          <cell r="CC1545">
            <v>0</v>
          </cell>
          <cell r="CD1545">
            <v>0</v>
          </cell>
          <cell r="CE1545">
            <v>0</v>
          </cell>
          <cell r="CF1545">
            <v>0</v>
          </cell>
          <cell r="CG1545">
            <v>0</v>
          </cell>
          <cell r="CH1545">
            <v>0</v>
          </cell>
          <cell r="CI1545">
            <v>0</v>
          </cell>
          <cell r="CJ1545">
            <v>0</v>
          </cell>
          <cell r="CK1545">
            <v>0</v>
          </cell>
          <cell r="CL1545">
            <v>0</v>
          </cell>
          <cell r="CM1545">
            <v>0</v>
          </cell>
          <cell r="CN1545">
            <v>0</v>
          </cell>
          <cell r="CO1545">
            <v>0</v>
          </cell>
          <cell r="CP1545">
            <v>0</v>
          </cell>
          <cell r="CQ1545">
            <v>0</v>
          </cell>
          <cell r="CR1545">
            <v>0</v>
          </cell>
          <cell r="CS1545">
            <v>0</v>
          </cell>
          <cell r="CT1545">
            <v>0</v>
          </cell>
          <cell r="CU1545">
            <v>0</v>
          </cell>
          <cell r="CV1545">
            <v>0</v>
          </cell>
          <cell r="CW1545">
            <v>0</v>
          </cell>
          <cell r="CX1545">
            <v>0</v>
          </cell>
          <cell r="CY1545">
            <v>0</v>
          </cell>
          <cell r="CZ1545">
            <v>0</v>
          </cell>
          <cell r="DA1545">
            <v>0</v>
          </cell>
          <cell r="DB1545">
            <v>0</v>
          </cell>
          <cell r="DC1545">
            <v>0</v>
          </cell>
          <cell r="DD1545">
            <v>893.09358415999986</v>
          </cell>
          <cell r="DE1545">
            <v>0</v>
          </cell>
          <cell r="DG1545">
            <v>629.21707199999992</v>
          </cell>
          <cell r="DI1545">
            <v>0.03</v>
          </cell>
          <cell r="DJ1545">
            <v>18.876512159999997</v>
          </cell>
          <cell r="DK1545">
            <v>2.159247715995187E-2</v>
          </cell>
          <cell r="DL1545">
            <v>0</v>
          </cell>
        </row>
        <row r="1546">
          <cell r="A1546" t="str">
            <v>B20412LR1400DF1000</v>
          </cell>
          <cell r="B1546" t="str">
            <v>SPINTORE COLLI LR1400 LS1000-DOUBLE-</v>
          </cell>
          <cell r="F1546">
            <v>3478.0390933882718</v>
          </cell>
          <cell r="H1546">
            <v>1634.6783738924876</v>
          </cell>
          <cell r="I1546">
            <v>0.53</v>
          </cell>
          <cell r="J1546" t="str">
            <v>OK</v>
          </cell>
          <cell r="K1546" t="str">
            <v>ICZZD</v>
          </cell>
          <cell r="L1546">
            <v>0.83575249690254239</v>
          </cell>
          <cell r="M1546">
            <v>2.2048536643521327E-2</v>
          </cell>
          <cell r="N1546">
            <v>0</v>
          </cell>
          <cell r="O1546">
            <v>0</v>
          </cell>
          <cell r="P1546">
            <v>0</v>
          </cell>
          <cell r="Q1546">
            <v>7.5957026778329167E-3</v>
          </cell>
          <cell r="R1546">
            <v>0</v>
          </cell>
          <cell r="S1546">
            <v>0</v>
          </cell>
          <cell r="T1546">
            <v>1.6457355801971319E-2</v>
          </cell>
          <cell r="U1546">
            <v>0</v>
          </cell>
          <cell r="V1546">
            <v>5.9859442844751108E-2</v>
          </cell>
          <cell r="W1546">
            <v>0</v>
          </cell>
          <cell r="X1546">
            <v>3.1809975462097739E-2</v>
          </cell>
          <cell r="Y1546">
            <v>0</v>
          </cell>
          <cell r="Z1546">
            <v>0</v>
          </cell>
          <cell r="AA1546">
            <v>0</v>
          </cell>
          <cell r="AB1546">
            <v>2.6476489667283106E-2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>
            <v>0</v>
          </cell>
          <cell r="AM1546">
            <v>0</v>
          </cell>
          <cell r="AN1546">
            <v>0</v>
          </cell>
          <cell r="AO1546">
            <v>0</v>
          </cell>
          <cell r="AP1546">
            <v>0</v>
          </cell>
          <cell r="AQ1546">
            <v>0</v>
          </cell>
          <cell r="AR1546">
            <v>0</v>
          </cell>
          <cell r="AS1546">
            <v>0</v>
          </cell>
          <cell r="AT1546">
            <v>0</v>
          </cell>
          <cell r="AU1546">
            <v>0</v>
          </cell>
          <cell r="AV1546">
            <v>1366.1865326132342</v>
          </cell>
          <cell r="AW1546">
            <v>36.042266027140371</v>
          </cell>
          <cell r="AX1546">
            <v>1.0011740563094547</v>
          </cell>
          <cell r="AY1546">
            <v>0</v>
          </cell>
          <cell r="AZ1546">
            <v>0</v>
          </cell>
          <cell r="BA1546">
            <v>0</v>
          </cell>
          <cell r="BB1546">
            <v>0</v>
          </cell>
          <cell r="BC1546">
            <v>0</v>
          </cell>
          <cell r="BD1546">
            <v>0</v>
          </cell>
          <cell r="BE1546">
            <v>12.416530901970726</v>
          </cell>
          <cell r="BF1546">
            <v>0.34490363616585351</v>
          </cell>
          <cell r="BG1546">
            <v>0</v>
          </cell>
          <cell r="BH1546">
            <v>0</v>
          </cell>
          <cell r="BI1546">
            <v>0</v>
          </cell>
          <cell r="BJ1546">
            <v>0</v>
          </cell>
          <cell r="BK1546">
            <v>26.902483620936572</v>
          </cell>
          <cell r="BL1546">
            <v>0.70796009528780457</v>
          </cell>
          <cell r="BM1546">
            <v>0</v>
          </cell>
          <cell r="BN1546">
            <v>0</v>
          </cell>
          <cell r="BO1546">
            <v>97.850936691568037</v>
          </cell>
          <cell r="BP1546">
            <v>3.0107980520482474</v>
          </cell>
          <cell r="BQ1546">
            <v>0</v>
          </cell>
          <cell r="BR1546">
            <v>0</v>
          </cell>
          <cell r="BS1546">
            <v>51.999078961941862</v>
          </cell>
          <cell r="BT1546">
            <v>1.5999716603674419</v>
          </cell>
          <cell r="BU1546">
            <v>0</v>
          </cell>
          <cell r="BV1546">
            <v>0</v>
          </cell>
          <cell r="BW1546">
            <v>0</v>
          </cell>
          <cell r="BX1546">
            <v>0</v>
          </cell>
          <cell r="BY1546">
            <v>0</v>
          </cell>
          <cell r="BZ1546">
            <v>0</v>
          </cell>
          <cell r="CA1546">
            <v>43.280545075695599</v>
          </cell>
          <cell r="CB1546">
            <v>1.1697444615052865</v>
          </cell>
          <cell r="CC1546">
            <v>0</v>
          </cell>
          <cell r="CD1546">
            <v>0</v>
          </cell>
          <cell r="CE1546">
            <v>0</v>
          </cell>
          <cell r="CF1546">
            <v>0</v>
          </cell>
          <cell r="CG1546">
            <v>0</v>
          </cell>
          <cell r="CH1546">
            <v>0</v>
          </cell>
          <cell r="CI1546">
            <v>0</v>
          </cell>
          <cell r="CJ1546">
            <v>0</v>
          </cell>
          <cell r="CK1546">
            <v>0</v>
          </cell>
          <cell r="CL1546">
            <v>0</v>
          </cell>
          <cell r="CM1546">
            <v>0</v>
          </cell>
          <cell r="CN1546">
            <v>0</v>
          </cell>
          <cell r="CO1546">
            <v>0</v>
          </cell>
          <cell r="CP1546">
            <v>0</v>
          </cell>
          <cell r="CQ1546">
            <v>0</v>
          </cell>
          <cell r="CR1546">
            <v>0</v>
          </cell>
          <cell r="CS1546">
            <v>0</v>
          </cell>
          <cell r="CT1546">
            <v>0</v>
          </cell>
          <cell r="CU1546">
            <v>0</v>
          </cell>
          <cell r="CV1546">
            <v>0</v>
          </cell>
          <cell r="CW1546">
            <v>0</v>
          </cell>
          <cell r="CX1546">
            <v>0</v>
          </cell>
          <cell r="CY1546">
            <v>0</v>
          </cell>
          <cell r="CZ1546">
            <v>0</v>
          </cell>
          <cell r="DA1546">
            <v>0</v>
          </cell>
          <cell r="DB1546">
            <v>0</v>
          </cell>
          <cell r="DC1546">
            <v>0</v>
          </cell>
          <cell r="DD1546">
            <v>1634.6783738924873</v>
          </cell>
          <cell r="DE1546">
            <v>0</v>
          </cell>
          <cell r="DG1546">
            <v>1595.2012910150247</v>
          </cell>
          <cell r="DH1546">
            <v>0.82491330090687565</v>
          </cell>
          <cell r="DI1546">
            <v>0.03</v>
          </cell>
          <cell r="DJ1546">
            <v>39.47708287746341</v>
          </cell>
          <cell r="DK1546">
            <v>2.4747399027206272E-2</v>
          </cell>
          <cell r="DL1546">
            <v>0</v>
          </cell>
        </row>
        <row r="1547">
          <cell r="A1547" t="str">
            <v>B20412LR1400SF0600</v>
          </cell>
          <cell r="B1547" t="str">
            <v>SPINTORE COLLI LR1400 LS0600-SINGLE-</v>
          </cell>
          <cell r="F1547">
            <v>2013.7007111558762</v>
          </cell>
          <cell r="H1547">
            <v>946.43933424326178</v>
          </cell>
          <cell r="I1547">
            <v>0.53</v>
          </cell>
          <cell r="J1547" t="str">
            <v>OK</v>
          </cell>
          <cell r="K1547" t="str">
            <v>ICZZD</v>
          </cell>
          <cell r="L1547">
            <v>0.83575249690254239</v>
          </cell>
          <cell r="M1547">
            <v>2.2048536643521327E-2</v>
          </cell>
          <cell r="N1547">
            <v>0</v>
          </cell>
          <cell r="O1547">
            <v>0</v>
          </cell>
          <cell r="P1547">
            <v>0</v>
          </cell>
          <cell r="Q1547">
            <v>7.5957026778329167E-3</v>
          </cell>
          <cell r="R1547">
            <v>0</v>
          </cell>
          <cell r="S1547">
            <v>0</v>
          </cell>
          <cell r="T1547">
            <v>1.6457355801971319E-2</v>
          </cell>
          <cell r="U1547">
            <v>0</v>
          </cell>
          <cell r="V1547">
            <v>5.9859442844751108E-2</v>
          </cell>
          <cell r="W1547">
            <v>0</v>
          </cell>
          <cell r="X1547">
            <v>3.1809975462097739E-2</v>
          </cell>
          <cell r="Y1547">
            <v>0</v>
          </cell>
          <cell r="Z1547">
            <v>0</v>
          </cell>
          <cell r="AA1547">
            <v>0</v>
          </cell>
          <cell r="AB1547">
            <v>2.6476489667283106E-2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>
            <v>0</v>
          </cell>
          <cell r="AM1547">
            <v>0</v>
          </cell>
          <cell r="AN1547">
            <v>0</v>
          </cell>
          <cell r="AO1547">
            <v>0</v>
          </cell>
          <cell r="AP1547">
            <v>0</v>
          </cell>
          <cell r="AQ1547">
            <v>0</v>
          </cell>
          <cell r="AR1547">
            <v>0</v>
          </cell>
          <cell r="AS1547">
            <v>0</v>
          </cell>
          <cell r="AT1547">
            <v>0</v>
          </cell>
          <cell r="AU1547">
            <v>0</v>
          </cell>
          <cell r="AV1547">
            <v>790.98903676058592</v>
          </cell>
          <cell r="AW1547">
            <v>20.867602341932486</v>
          </cell>
          <cell r="AX1547">
            <v>0.5796556206092357</v>
          </cell>
          <cell r="AY1547">
            <v>0</v>
          </cell>
          <cell r="AZ1547">
            <v>0</v>
          </cell>
          <cell r="BA1547">
            <v>0</v>
          </cell>
          <cell r="BB1547">
            <v>0</v>
          </cell>
          <cell r="BC1547">
            <v>0</v>
          </cell>
          <cell r="BD1547">
            <v>0</v>
          </cell>
          <cell r="BE1547">
            <v>7.1888717855179465</v>
          </cell>
          <cell r="BF1547">
            <v>0.19969088293105408</v>
          </cell>
          <cell r="BG1547">
            <v>0</v>
          </cell>
          <cell r="BH1547">
            <v>0</v>
          </cell>
          <cell r="BI1547">
            <v>0</v>
          </cell>
          <cell r="BJ1547">
            <v>0</v>
          </cell>
          <cell r="BK1547">
            <v>15.575888868622217</v>
          </cell>
          <cell r="BL1547">
            <v>0.4098918123321636</v>
          </cell>
          <cell r="BM1547">
            <v>0</v>
          </cell>
          <cell r="BN1547">
            <v>0</v>
          </cell>
          <cell r="BO1547">
            <v>56.65333123415882</v>
          </cell>
          <cell r="BP1547">
            <v>1.7431794225895021</v>
          </cell>
          <cell r="BQ1547">
            <v>0</v>
          </cell>
          <cell r="BR1547">
            <v>0</v>
          </cell>
          <cell r="BS1547">
            <v>30.106211998642276</v>
          </cell>
          <cell r="BT1547">
            <v>0.92634498457360848</v>
          </cell>
          <cell r="BU1547">
            <v>0</v>
          </cell>
          <cell r="BV1547">
            <v>0</v>
          </cell>
          <cell r="BW1547">
            <v>0</v>
          </cell>
          <cell r="BX1547">
            <v>0</v>
          </cell>
          <cell r="BY1547">
            <v>0</v>
          </cell>
          <cell r="BZ1547">
            <v>0</v>
          </cell>
          <cell r="CA1547">
            <v>25.058391253802021</v>
          </cell>
          <cell r="CB1547">
            <v>0.67725381767032489</v>
          </cell>
          <cell r="CC1547">
            <v>0</v>
          </cell>
          <cell r="CD1547">
            <v>0</v>
          </cell>
          <cell r="CE1547">
            <v>0</v>
          </cell>
          <cell r="CF1547">
            <v>0</v>
          </cell>
          <cell r="CG1547">
            <v>0</v>
          </cell>
          <cell r="CH1547">
            <v>0</v>
          </cell>
          <cell r="CI1547">
            <v>0</v>
          </cell>
          <cell r="CJ1547">
            <v>0</v>
          </cell>
          <cell r="CK1547">
            <v>0</v>
          </cell>
          <cell r="CL1547">
            <v>0</v>
          </cell>
          <cell r="CM1547">
            <v>0</v>
          </cell>
          <cell r="CN1547">
            <v>0</v>
          </cell>
          <cell r="CO1547">
            <v>0</v>
          </cell>
          <cell r="CP1547">
            <v>0</v>
          </cell>
          <cell r="CQ1547">
            <v>0</v>
          </cell>
          <cell r="CR1547">
            <v>0</v>
          </cell>
          <cell r="CS1547">
            <v>0</v>
          </cell>
          <cell r="CT1547">
            <v>0</v>
          </cell>
          <cell r="CU1547">
            <v>0</v>
          </cell>
          <cell r="CV1547">
            <v>0</v>
          </cell>
          <cell r="CW1547">
            <v>0</v>
          </cell>
          <cell r="CX1547">
            <v>0</v>
          </cell>
          <cell r="CY1547">
            <v>0</v>
          </cell>
          <cell r="CZ1547">
            <v>0</v>
          </cell>
          <cell r="DA1547">
            <v>0</v>
          </cell>
          <cell r="DB1547">
            <v>0</v>
          </cell>
          <cell r="DC1547">
            <v>0</v>
          </cell>
          <cell r="DD1547">
            <v>946.43933424326167</v>
          </cell>
          <cell r="DE1547">
            <v>0</v>
          </cell>
          <cell r="DG1547">
            <v>923.58305582597018</v>
          </cell>
          <cell r="DH1547">
            <v>0.82491330090687565</v>
          </cell>
          <cell r="DI1547">
            <v>0.03</v>
          </cell>
          <cell r="DJ1547">
            <v>22.856278417291808</v>
          </cell>
          <cell r="DK1547">
            <v>2.4747399027206268E-2</v>
          </cell>
          <cell r="DL1547">
            <v>0</v>
          </cell>
        </row>
        <row r="1548">
          <cell r="A1548" t="str">
            <v>B20412LR1400SF1000</v>
          </cell>
          <cell r="B1548" t="str">
            <v>SPINTORE COLLI LR1400 LS1000-SINGLE-</v>
          </cell>
          <cell r="F1548">
            <v>2013.7007111558762</v>
          </cell>
          <cell r="H1548">
            <v>946.43933424326178</v>
          </cell>
          <cell r="I1548">
            <v>0.53</v>
          </cell>
          <cell r="J1548" t="str">
            <v>OK</v>
          </cell>
          <cell r="K1548" t="str">
            <v>ICZZD</v>
          </cell>
          <cell r="L1548">
            <v>0.83575249690254239</v>
          </cell>
          <cell r="M1548">
            <v>2.2048536643521327E-2</v>
          </cell>
          <cell r="N1548">
            <v>0</v>
          </cell>
          <cell r="O1548">
            <v>0</v>
          </cell>
          <cell r="P1548">
            <v>0</v>
          </cell>
          <cell r="Q1548">
            <v>7.5957026778329167E-3</v>
          </cell>
          <cell r="R1548">
            <v>0</v>
          </cell>
          <cell r="S1548">
            <v>0</v>
          </cell>
          <cell r="T1548">
            <v>1.6457355801971319E-2</v>
          </cell>
          <cell r="U1548">
            <v>0</v>
          </cell>
          <cell r="V1548">
            <v>5.9859442844751108E-2</v>
          </cell>
          <cell r="W1548">
            <v>0</v>
          </cell>
          <cell r="X1548">
            <v>3.1809975462097739E-2</v>
          </cell>
          <cell r="Y1548">
            <v>0</v>
          </cell>
          <cell r="Z1548">
            <v>0</v>
          </cell>
          <cell r="AA1548">
            <v>0</v>
          </cell>
          <cell r="AB1548">
            <v>2.6476489667283106E-2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>
            <v>0</v>
          </cell>
          <cell r="AM1548">
            <v>0</v>
          </cell>
          <cell r="AN1548">
            <v>0</v>
          </cell>
          <cell r="AO1548">
            <v>0</v>
          </cell>
          <cell r="AP1548">
            <v>0</v>
          </cell>
          <cell r="AQ1548">
            <v>0</v>
          </cell>
          <cell r="AR1548">
            <v>0</v>
          </cell>
          <cell r="AS1548">
            <v>0</v>
          </cell>
          <cell r="AT1548">
            <v>0</v>
          </cell>
          <cell r="AU1548">
            <v>0</v>
          </cell>
          <cell r="AV1548">
            <v>790.98903676058592</v>
          </cell>
          <cell r="AW1548">
            <v>20.867602341932486</v>
          </cell>
          <cell r="AX1548">
            <v>0.5796556206092357</v>
          </cell>
          <cell r="AY1548">
            <v>0</v>
          </cell>
          <cell r="AZ1548">
            <v>0</v>
          </cell>
          <cell r="BA1548">
            <v>0</v>
          </cell>
          <cell r="BB1548">
            <v>0</v>
          </cell>
          <cell r="BC1548">
            <v>0</v>
          </cell>
          <cell r="BD1548">
            <v>0</v>
          </cell>
          <cell r="BE1548">
            <v>7.1888717855179465</v>
          </cell>
          <cell r="BF1548">
            <v>0.19969088293105408</v>
          </cell>
          <cell r="BG1548">
            <v>0</v>
          </cell>
          <cell r="BH1548">
            <v>0</v>
          </cell>
          <cell r="BI1548">
            <v>0</v>
          </cell>
          <cell r="BJ1548">
            <v>0</v>
          </cell>
          <cell r="BK1548">
            <v>15.575888868622217</v>
          </cell>
          <cell r="BL1548">
            <v>0.4098918123321636</v>
          </cell>
          <cell r="BM1548">
            <v>0</v>
          </cell>
          <cell r="BN1548">
            <v>0</v>
          </cell>
          <cell r="BO1548">
            <v>56.65333123415882</v>
          </cell>
          <cell r="BP1548">
            <v>1.7431794225895021</v>
          </cell>
          <cell r="BQ1548">
            <v>0</v>
          </cell>
          <cell r="BR1548">
            <v>0</v>
          </cell>
          <cell r="BS1548">
            <v>30.106211998642276</v>
          </cell>
          <cell r="BT1548">
            <v>0.92634498457360848</v>
          </cell>
          <cell r="BU1548">
            <v>0</v>
          </cell>
          <cell r="BV1548">
            <v>0</v>
          </cell>
          <cell r="BW1548">
            <v>0</v>
          </cell>
          <cell r="BX1548">
            <v>0</v>
          </cell>
          <cell r="BY1548">
            <v>0</v>
          </cell>
          <cell r="BZ1548">
            <v>0</v>
          </cell>
          <cell r="CA1548">
            <v>25.058391253802021</v>
          </cell>
          <cell r="CB1548">
            <v>0.67725381767032489</v>
          </cell>
          <cell r="CC1548">
            <v>0</v>
          </cell>
          <cell r="CD1548">
            <v>0</v>
          </cell>
          <cell r="CE1548">
            <v>0</v>
          </cell>
          <cell r="CF1548">
            <v>0</v>
          </cell>
          <cell r="CG1548">
            <v>0</v>
          </cell>
          <cell r="CH1548">
            <v>0</v>
          </cell>
          <cell r="CI1548">
            <v>0</v>
          </cell>
          <cell r="CJ1548">
            <v>0</v>
          </cell>
          <cell r="CK1548">
            <v>0</v>
          </cell>
          <cell r="CL1548">
            <v>0</v>
          </cell>
          <cell r="CM1548">
            <v>0</v>
          </cell>
          <cell r="CN1548">
            <v>0</v>
          </cell>
          <cell r="CO1548">
            <v>0</v>
          </cell>
          <cell r="CP1548">
            <v>0</v>
          </cell>
          <cell r="CQ1548">
            <v>0</v>
          </cell>
          <cell r="CR1548">
            <v>0</v>
          </cell>
          <cell r="CS1548">
            <v>0</v>
          </cell>
          <cell r="CT1548">
            <v>0</v>
          </cell>
          <cell r="CU1548">
            <v>0</v>
          </cell>
          <cell r="CV1548">
            <v>0</v>
          </cell>
          <cell r="CW1548">
            <v>0</v>
          </cell>
          <cell r="CX1548">
            <v>0</v>
          </cell>
          <cell r="CY1548">
            <v>0</v>
          </cell>
          <cell r="CZ1548">
            <v>0</v>
          </cell>
          <cell r="DA1548">
            <v>0</v>
          </cell>
          <cell r="DB1548">
            <v>0</v>
          </cell>
          <cell r="DC1548">
            <v>0</v>
          </cell>
          <cell r="DD1548">
            <v>946.43933424326167</v>
          </cell>
          <cell r="DE1548">
            <v>0</v>
          </cell>
          <cell r="DG1548">
            <v>923.58305582597018</v>
          </cell>
          <cell r="DH1548">
            <v>0.82491330090687565</v>
          </cell>
          <cell r="DI1548">
            <v>0.03</v>
          </cell>
          <cell r="DJ1548">
            <v>22.856278417291808</v>
          </cell>
          <cell r="DK1548">
            <v>2.4747399027206268E-2</v>
          </cell>
          <cell r="DL1548">
            <v>0</v>
          </cell>
        </row>
        <row r="1549">
          <cell r="A1549" t="str">
            <v>B20412-MOT-001</v>
          </cell>
          <cell r="B1549" t="str">
            <v>SPINTORE COLLI MOTORIZZATO LR0600 (rif.B20412211)</v>
          </cell>
          <cell r="F1549">
            <v>6571.6404631234045</v>
          </cell>
          <cell r="H1549">
            <v>3088.6710176679999</v>
          </cell>
          <cell r="I1549">
            <v>0.53</v>
          </cell>
          <cell r="J1549" t="str">
            <v>OK</v>
          </cell>
          <cell r="K1549" t="str">
            <v>NEWZD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>
            <v>0</v>
          </cell>
          <cell r="AM1549">
            <v>0</v>
          </cell>
          <cell r="AN1549">
            <v>0</v>
          </cell>
          <cell r="AO1549">
            <v>0</v>
          </cell>
          <cell r="AP1549">
            <v>0</v>
          </cell>
          <cell r="AQ1549">
            <v>0</v>
          </cell>
          <cell r="AR1549">
            <v>0</v>
          </cell>
          <cell r="AS1549">
            <v>0</v>
          </cell>
          <cell r="AT1549">
            <v>0</v>
          </cell>
          <cell r="AU1549">
            <v>0</v>
          </cell>
          <cell r="AV1549">
            <v>2411.1710176679999</v>
          </cell>
          <cell r="AW1549">
            <v>288</v>
          </cell>
          <cell r="AX1549">
            <v>8</v>
          </cell>
          <cell r="AY1549">
            <v>0</v>
          </cell>
          <cell r="AZ1549">
            <v>0</v>
          </cell>
          <cell r="BA1549">
            <v>0</v>
          </cell>
          <cell r="BB1549">
            <v>0</v>
          </cell>
          <cell r="BC1549">
            <v>0</v>
          </cell>
          <cell r="BD1549">
            <v>0</v>
          </cell>
          <cell r="BE1549">
            <v>36</v>
          </cell>
          <cell r="BF1549">
            <v>1</v>
          </cell>
          <cell r="BG1549">
            <v>0</v>
          </cell>
          <cell r="BH1549">
            <v>0</v>
          </cell>
          <cell r="BI1549">
            <v>0</v>
          </cell>
          <cell r="BJ1549">
            <v>0</v>
          </cell>
          <cell r="BK1549">
            <v>38</v>
          </cell>
          <cell r="BL1549">
            <v>1</v>
          </cell>
          <cell r="BM1549">
            <v>0</v>
          </cell>
          <cell r="BN1549">
            <v>0</v>
          </cell>
          <cell r="BO1549">
            <v>130</v>
          </cell>
          <cell r="BP1549">
            <v>4</v>
          </cell>
          <cell r="BQ1549">
            <v>0</v>
          </cell>
          <cell r="BR1549">
            <v>0</v>
          </cell>
          <cell r="BS1549">
            <v>130</v>
          </cell>
          <cell r="BT1549">
            <v>4</v>
          </cell>
          <cell r="BU1549">
            <v>0</v>
          </cell>
          <cell r="BV1549">
            <v>0</v>
          </cell>
          <cell r="BW1549">
            <v>0</v>
          </cell>
          <cell r="BX1549">
            <v>0</v>
          </cell>
          <cell r="BY1549">
            <v>0</v>
          </cell>
          <cell r="BZ1549">
            <v>0</v>
          </cell>
          <cell r="CA1549">
            <v>55.5</v>
          </cell>
          <cell r="CB1549">
            <v>1.5</v>
          </cell>
          <cell r="CC1549">
            <v>0</v>
          </cell>
          <cell r="CD1549">
            <v>0</v>
          </cell>
          <cell r="CE1549">
            <v>0</v>
          </cell>
          <cell r="CF1549">
            <v>0</v>
          </cell>
          <cell r="CG1549">
            <v>0</v>
          </cell>
          <cell r="CH1549">
            <v>0</v>
          </cell>
          <cell r="CI1549">
            <v>0</v>
          </cell>
          <cell r="CJ1549">
            <v>0</v>
          </cell>
          <cell r="CK1549">
            <v>0</v>
          </cell>
          <cell r="CL1549">
            <v>0</v>
          </cell>
          <cell r="CM1549">
            <v>0</v>
          </cell>
          <cell r="CN1549">
            <v>0</v>
          </cell>
          <cell r="CO1549">
            <v>0</v>
          </cell>
          <cell r="CP1549">
            <v>0</v>
          </cell>
          <cell r="CQ1549">
            <v>0</v>
          </cell>
          <cell r="CR1549">
            <v>0</v>
          </cell>
          <cell r="CS1549">
            <v>0</v>
          </cell>
          <cell r="CT1549">
            <v>0</v>
          </cell>
          <cell r="CU1549">
            <v>0</v>
          </cell>
          <cell r="CV1549">
            <v>0</v>
          </cell>
          <cell r="CW1549">
            <v>0</v>
          </cell>
          <cell r="CX1549">
            <v>0</v>
          </cell>
          <cell r="CY1549">
            <v>0</v>
          </cell>
          <cell r="CZ1549">
            <v>0</v>
          </cell>
          <cell r="DA1549">
            <v>0</v>
          </cell>
          <cell r="DB1549">
            <v>0</v>
          </cell>
          <cell r="DC1549">
            <v>0</v>
          </cell>
          <cell r="DD1549">
            <v>3088.6710176679999</v>
          </cell>
          <cell r="DE1549">
            <v>0</v>
          </cell>
          <cell r="DG1549">
            <v>2340.9427356000001</v>
          </cell>
          <cell r="DI1549">
            <v>0.03</v>
          </cell>
          <cell r="DJ1549">
            <v>70.228282067999999</v>
          </cell>
          <cell r="DK1549">
            <v>2.3266395363316431E-2</v>
          </cell>
          <cell r="DL1549">
            <v>0</v>
          </cell>
        </row>
        <row r="1550">
          <cell r="A1550" t="str">
            <v>B20412-MOT-002</v>
          </cell>
          <cell r="B1550" t="str">
            <v>SPINTORE COLLI MOTORIZZATO LR0800 (rif. B20412212)</v>
          </cell>
          <cell r="F1550">
            <v>6980.027472953192</v>
          </cell>
          <cell r="H1550">
            <v>3280.6129122880002</v>
          </cell>
          <cell r="I1550">
            <v>0.53</v>
          </cell>
          <cell r="J1550" t="str">
            <v>OK</v>
          </cell>
          <cell r="K1550" t="str">
            <v>NEWZD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>
            <v>0</v>
          </cell>
          <cell r="AM1550">
            <v>0</v>
          </cell>
          <cell r="AN1550">
            <v>0</v>
          </cell>
          <cell r="AO1550">
            <v>0</v>
          </cell>
          <cell r="AP1550">
            <v>0</v>
          </cell>
          <cell r="AQ1550">
            <v>0</v>
          </cell>
          <cell r="AR1550">
            <v>0</v>
          </cell>
          <cell r="AS1550">
            <v>0</v>
          </cell>
          <cell r="AT1550">
            <v>0</v>
          </cell>
          <cell r="AU1550">
            <v>0</v>
          </cell>
          <cell r="AV1550">
            <v>2603.1129122880002</v>
          </cell>
          <cell r="AW1550">
            <v>288</v>
          </cell>
          <cell r="AX1550">
            <v>8</v>
          </cell>
          <cell r="AY1550">
            <v>0</v>
          </cell>
          <cell r="AZ1550">
            <v>0</v>
          </cell>
          <cell r="BA1550">
            <v>0</v>
          </cell>
          <cell r="BB1550">
            <v>0</v>
          </cell>
          <cell r="BC1550">
            <v>0</v>
          </cell>
          <cell r="BD1550">
            <v>0</v>
          </cell>
          <cell r="BE1550">
            <v>36</v>
          </cell>
          <cell r="BF1550">
            <v>1</v>
          </cell>
          <cell r="BG1550">
            <v>0</v>
          </cell>
          <cell r="BH1550">
            <v>0</v>
          </cell>
          <cell r="BI1550">
            <v>0</v>
          </cell>
          <cell r="BJ1550">
            <v>0</v>
          </cell>
          <cell r="BK1550">
            <v>38</v>
          </cell>
          <cell r="BL1550">
            <v>1</v>
          </cell>
          <cell r="BM1550">
            <v>0</v>
          </cell>
          <cell r="BN1550">
            <v>0</v>
          </cell>
          <cell r="BO1550">
            <v>130</v>
          </cell>
          <cell r="BP1550">
            <v>4</v>
          </cell>
          <cell r="BQ1550">
            <v>0</v>
          </cell>
          <cell r="BR1550">
            <v>0</v>
          </cell>
          <cell r="BS1550">
            <v>130</v>
          </cell>
          <cell r="BT1550">
            <v>4</v>
          </cell>
          <cell r="BU1550">
            <v>0</v>
          </cell>
          <cell r="BV1550">
            <v>0</v>
          </cell>
          <cell r="BW1550">
            <v>0</v>
          </cell>
          <cell r="BX1550">
            <v>0</v>
          </cell>
          <cell r="BY1550">
            <v>0</v>
          </cell>
          <cell r="BZ1550">
            <v>0</v>
          </cell>
          <cell r="CA1550">
            <v>55.5</v>
          </cell>
          <cell r="CB1550">
            <v>1.5</v>
          </cell>
          <cell r="CC1550">
            <v>0</v>
          </cell>
          <cell r="CD1550">
            <v>0</v>
          </cell>
          <cell r="CE1550">
            <v>0</v>
          </cell>
          <cell r="CF1550">
            <v>0</v>
          </cell>
          <cell r="CG1550">
            <v>0</v>
          </cell>
          <cell r="CH1550">
            <v>0</v>
          </cell>
          <cell r="CI1550">
            <v>0</v>
          </cell>
          <cell r="CJ1550">
            <v>0</v>
          </cell>
          <cell r="CK1550">
            <v>0</v>
          </cell>
          <cell r="CL1550">
            <v>0</v>
          </cell>
          <cell r="CM1550">
            <v>0</v>
          </cell>
          <cell r="CN1550">
            <v>0</v>
          </cell>
          <cell r="CO1550">
            <v>0</v>
          </cell>
          <cell r="CP1550">
            <v>0</v>
          </cell>
          <cell r="CQ1550">
            <v>0</v>
          </cell>
          <cell r="CR1550">
            <v>0</v>
          </cell>
          <cell r="CS1550">
            <v>0</v>
          </cell>
          <cell r="CT1550">
            <v>0</v>
          </cell>
          <cell r="CU1550">
            <v>0</v>
          </cell>
          <cell r="CV1550">
            <v>0</v>
          </cell>
          <cell r="CW1550">
            <v>0</v>
          </cell>
          <cell r="CX1550">
            <v>0</v>
          </cell>
          <cell r="CY1550">
            <v>0</v>
          </cell>
          <cell r="CZ1550">
            <v>0</v>
          </cell>
          <cell r="DA1550">
            <v>0</v>
          </cell>
          <cell r="DB1550">
            <v>0</v>
          </cell>
          <cell r="DC1550">
            <v>0</v>
          </cell>
          <cell r="DD1550">
            <v>3280.6129122880002</v>
          </cell>
          <cell r="DE1550">
            <v>0</v>
          </cell>
          <cell r="DG1550">
            <v>2527.2940896</v>
          </cell>
          <cell r="DI1550">
            <v>0.03</v>
          </cell>
          <cell r="DJ1550">
            <v>75.818822687999997</v>
          </cell>
          <cell r="DK1550">
            <v>2.3657938877896263E-2</v>
          </cell>
          <cell r="DL1550">
            <v>0</v>
          </cell>
        </row>
        <row r="1551">
          <cell r="A1551" t="str">
            <v>B20412PPW0600L1000</v>
          </cell>
          <cell r="B1551" t="str">
            <v>PIANO DI PRELIEVO W=0600 L=1000</v>
          </cell>
          <cell r="F1551">
            <v>362.07727659574471</v>
          </cell>
          <cell r="H1551">
            <v>170.17632</v>
          </cell>
          <cell r="I1551">
            <v>0.53</v>
          </cell>
          <cell r="J1551" t="str">
            <v>OK</v>
          </cell>
          <cell r="K1551" t="str">
            <v>NEWZD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>
            <v>0</v>
          </cell>
          <cell r="AM1551">
            <v>0</v>
          </cell>
          <cell r="AN1551">
            <v>0</v>
          </cell>
          <cell r="AO1551">
            <v>0</v>
          </cell>
          <cell r="AP1551">
            <v>0</v>
          </cell>
          <cell r="AQ1551">
            <v>0</v>
          </cell>
          <cell r="AR1551">
            <v>0</v>
          </cell>
          <cell r="AS1551">
            <v>0</v>
          </cell>
          <cell r="AT1551">
            <v>0</v>
          </cell>
          <cell r="AU1551">
            <v>0</v>
          </cell>
          <cell r="AV1551">
            <v>152.17632</v>
          </cell>
          <cell r="AW1551">
            <v>18</v>
          </cell>
          <cell r="AX1551">
            <v>0.5</v>
          </cell>
          <cell r="AY1551">
            <v>0</v>
          </cell>
          <cell r="AZ1551">
            <v>0</v>
          </cell>
          <cell r="BA1551">
            <v>0</v>
          </cell>
          <cell r="BB1551">
            <v>0</v>
          </cell>
          <cell r="BC1551">
            <v>0</v>
          </cell>
          <cell r="BD1551">
            <v>0</v>
          </cell>
          <cell r="BE1551">
            <v>0</v>
          </cell>
          <cell r="BF1551">
            <v>0</v>
          </cell>
          <cell r="BG1551">
            <v>0</v>
          </cell>
          <cell r="BH1551">
            <v>0</v>
          </cell>
          <cell r="BI1551">
            <v>0</v>
          </cell>
          <cell r="BJ1551">
            <v>0</v>
          </cell>
          <cell r="BK1551">
            <v>0</v>
          </cell>
          <cell r="BL1551">
            <v>0</v>
          </cell>
          <cell r="BM1551">
            <v>0</v>
          </cell>
          <cell r="BN1551">
            <v>0</v>
          </cell>
          <cell r="BO1551">
            <v>0</v>
          </cell>
          <cell r="BP1551">
            <v>0</v>
          </cell>
          <cell r="BQ1551">
            <v>0</v>
          </cell>
          <cell r="BR1551">
            <v>0</v>
          </cell>
          <cell r="BS1551">
            <v>0</v>
          </cell>
          <cell r="BT1551">
            <v>0</v>
          </cell>
          <cell r="BU1551">
            <v>0</v>
          </cell>
          <cell r="BV1551">
            <v>0</v>
          </cell>
          <cell r="BW1551">
            <v>0</v>
          </cell>
          <cell r="BX1551">
            <v>0</v>
          </cell>
          <cell r="BY1551">
            <v>0</v>
          </cell>
          <cell r="BZ1551">
            <v>0</v>
          </cell>
          <cell r="CA1551">
            <v>0</v>
          </cell>
          <cell r="CB1551">
            <v>0</v>
          </cell>
          <cell r="CC1551">
            <v>0</v>
          </cell>
          <cell r="CD1551">
            <v>0</v>
          </cell>
          <cell r="CE1551">
            <v>0</v>
          </cell>
          <cell r="CF1551">
            <v>0</v>
          </cell>
          <cell r="CG1551">
            <v>0</v>
          </cell>
          <cell r="CH1551">
            <v>0</v>
          </cell>
          <cell r="CI1551">
            <v>0</v>
          </cell>
          <cell r="CJ1551">
            <v>0</v>
          </cell>
          <cell r="CK1551">
            <v>0</v>
          </cell>
          <cell r="CL1551">
            <v>0</v>
          </cell>
          <cell r="CM1551">
            <v>0</v>
          </cell>
          <cell r="CN1551">
            <v>0</v>
          </cell>
          <cell r="CO1551">
            <v>0</v>
          </cell>
          <cell r="CP1551">
            <v>0</v>
          </cell>
          <cell r="CQ1551">
            <v>0</v>
          </cell>
          <cell r="CR1551">
            <v>0</v>
          </cell>
          <cell r="CS1551">
            <v>0</v>
          </cell>
          <cell r="CT1551">
            <v>0</v>
          </cell>
          <cell r="CU1551">
            <v>0</v>
          </cell>
          <cell r="CV1551">
            <v>0</v>
          </cell>
          <cell r="CW1551">
            <v>0</v>
          </cell>
          <cell r="CX1551">
            <v>0</v>
          </cell>
          <cell r="CY1551">
            <v>0</v>
          </cell>
          <cell r="CZ1551">
            <v>0</v>
          </cell>
          <cell r="DA1551">
            <v>0</v>
          </cell>
          <cell r="DB1551">
            <v>0</v>
          </cell>
          <cell r="DC1551">
            <v>0</v>
          </cell>
          <cell r="DD1551">
            <v>170.17632</v>
          </cell>
          <cell r="DE1551">
            <v>0</v>
          </cell>
          <cell r="DG1551">
            <v>147.744</v>
          </cell>
          <cell r="DI1551">
            <v>0.03</v>
          </cell>
          <cell r="DJ1551">
            <v>4.4323199999999998</v>
          </cell>
          <cell r="DK1551">
            <v>2.674196350999131E-2</v>
          </cell>
          <cell r="DL1551">
            <v>0</v>
          </cell>
        </row>
        <row r="1552">
          <cell r="A1552" t="str">
            <v>B20412S-EX-BALLUF</v>
          </cell>
          <cell r="B1552" t="str">
            <v>SPINTORE COLLI SINGLE - EXTRA ENCODER</v>
          </cell>
          <cell r="F1552">
            <v>2456.4815220457667</v>
          </cell>
          <cell r="H1552">
            <v>1154.5463153615103</v>
          </cell>
          <cell r="I1552">
            <v>0.53</v>
          </cell>
          <cell r="J1552" t="str">
            <v>OK</v>
          </cell>
          <cell r="K1552" t="str">
            <v>ICZZD</v>
          </cell>
          <cell r="L1552">
            <v>0.83575249690254239</v>
          </cell>
          <cell r="M1552">
            <v>2.2048536643521327E-2</v>
          </cell>
          <cell r="N1552">
            <v>0</v>
          </cell>
          <cell r="O1552">
            <v>0</v>
          </cell>
          <cell r="P1552">
            <v>0</v>
          </cell>
          <cell r="Q1552">
            <v>7.5957026778329167E-3</v>
          </cell>
          <cell r="R1552">
            <v>0</v>
          </cell>
          <cell r="S1552">
            <v>0</v>
          </cell>
          <cell r="T1552">
            <v>1.6457355801971319E-2</v>
          </cell>
          <cell r="U1552">
            <v>0</v>
          </cell>
          <cell r="V1552">
            <v>5.9859442844751108E-2</v>
          </cell>
          <cell r="W1552">
            <v>0</v>
          </cell>
          <cell r="X1552">
            <v>3.1809975462097739E-2</v>
          </cell>
          <cell r="Y1552">
            <v>0</v>
          </cell>
          <cell r="Z1552">
            <v>0</v>
          </cell>
          <cell r="AA1552">
            <v>0</v>
          </cell>
          <cell r="AB1552">
            <v>2.6476489667283106E-2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>
            <v>0</v>
          </cell>
          <cell r="AM1552">
            <v>0</v>
          </cell>
          <cell r="AN1552">
            <v>0</v>
          </cell>
          <cell r="AO1552">
            <v>0</v>
          </cell>
          <cell r="AP1552">
            <v>0</v>
          </cell>
          <cell r="AQ1552">
            <v>0</v>
          </cell>
          <cell r="AR1552">
            <v>0</v>
          </cell>
          <cell r="AS1552">
            <v>0</v>
          </cell>
          <cell r="AT1552">
            <v>0</v>
          </cell>
          <cell r="AU1552">
            <v>0</v>
          </cell>
          <cell r="AV1552">
            <v>964.9149658530124</v>
          </cell>
          <cell r="AW1552">
            <v>25.456056740890791</v>
          </cell>
          <cell r="AX1552">
            <v>0.70711268724696641</v>
          </cell>
          <cell r="AY1552">
            <v>0</v>
          </cell>
          <cell r="AZ1552">
            <v>0</v>
          </cell>
          <cell r="BA1552">
            <v>0</v>
          </cell>
          <cell r="BB1552">
            <v>0</v>
          </cell>
          <cell r="BC1552">
            <v>0</v>
          </cell>
          <cell r="BD1552">
            <v>0</v>
          </cell>
          <cell r="BE1552">
            <v>8.7695905392735511</v>
          </cell>
          <cell r="BF1552">
            <v>0.24359973720204309</v>
          </cell>
          <cell r="BG1552">
            <v>0</v>
          </cell>
          <cell r="BH1552">
            <v>0</v>
          </cell>
          <cell r="BI1552">
            <v>0</v>
          </cell>
          <cell r="BJ1552">
            <v>0</v>
          </cell>
          <cell r="BK1552">
            <v>19.000779501759361</v>
          </cell>
          <cell r="BL1552">
            <v>0.50002051320419372</v>
          </cell>
          <cell r="BM1552">
            <v>0</v>
          </cell>
          <cell r="BN1552">
            <v>0</v>
          </cell>
          <cell r="BO1552">
            <v>69.110499176000317</v>
          </cell>
          <cell r="BP1552">
            <v>2.1264768977230868</v>
          </cell>
          <cell r="BQ1552">
            <v>0</v>
          </cell>
          <cell r="BR1552">
            <v>0</v>
          </cell>
          <cell r="BS1552">
            <v>36.726089961505004</v>
          </cell>
          <cell r="BT1552">
            <v>1.1300335372770771</v>
          </cell>
          <cell r="BU1552">
            <v>0</v>
          </cell>
          <cell r="BV1552">
            <v>0</v>
          </cell>
          <cell r="BW1552">
            <v>0</v>
          </cell>
          <cell r="BX1552">
            <v>0</v>
          </cell>
          <cell r="BY1552">
            <v>0</v>
          </cell>
          <cell r="BZ1552">
            <v>0</v>
          </cell>
          <cell r="CA1552">
            <v>30.568333589068811</v>
          </cell>
          <cell r="CB1552">
            <v>0.82617117808294083</v>
          </cell>
          <cell r="CC1552">
            <v>0</v>
          </cell>
          <cell r="CD1552">
            <v>0</v>
          </cell>
          <cell r="CE1552">
            <v>0</v>
          </cell>
          <cell r="CF1552">
            <v>0</v>
          </cell>
          <cell r="CG1552">
            <v>0</v>
          </cell>
          <cell r="CH1552">
            <v>0</v>
          </cell>
          <cell r="CI1552">
            <v>0</v>
          </cell>
          <cell r="CJ1552">
            <v>0</v>
          </cell>
          <cell r="CK1552">
            <v>0</v>
          </cell>
          <cell r="CL1552">
            <v>0</v>
          </cell>
          <cell r="CM1552">
            <v>0</v>
          </cell>
          <cell r="CN1552">
            <v>0</v>
          </cell>
          <cell r="CO1552">
            <v>0</v>
          </cell>
          <cell r="CP1552">
            <v>0</v>
          </cell>
          <cell r="CQ1552">
            <v>0</v>
          </cell>
          <cell r="CR1552">
            <v>0</v>
          </cell>
          <cell r="CS1552">
            <v>0</v>
          </cell>
          <cell r="CT1552">
            <v>0</v>
          </cell>
          <cell r="CU1552">
            <v>0</v>
          </cell>
          <cell r="CV1552">
            <v>0</v>
          </cell>
          <cell r="CW1552">
            <v>0</v>
          </cell>
          <cell r="CX1552">
            <v>0</v>
          </cell>
          <cell r="CY1552">
            <v>0</v>
          </cell>
          <cell r="CZ1552">
            <v>0</v>
          </cell>
          <cell r="DA1552">
            <v>0</v>
          </cell>
          <cell r="DB1552">
            <v>0</v>
          </cell>
          <cell r="DC1552">
            <v>0</v>
          </cell>
          <cell r="DD1552">
            <v>1154.5463153615101</v>
          </cell>
          <cell r="DE1552">
            <v>0</v>
          </cell>
          <cell r="DG1552">
            <v>1126.6643042544169</v>
          </cell>
          <cell r="DH1552">
            <v>0.82491330090687565</v>
          </cell>
          <cell r="DI1552">
            <v>0.03</v>
          </cell>
          <cell r="DJ1552">
            <v>27.882011107093788</v>
          </cell>
          <cell r="DK1552">
            <v>2.4747399027206272E-2</v>
          </cell>
          <cell r="DL1552">
            <v>0</v>
          </cell>
        </row>
        <row r="1553">
          <cell r="A1553" t="str">
            <v>B20412S-EX-SCOMP</v>
          </cell>
          <cell r="B1553" t="str">
            <v>SPINTORE COLLI SINGLE - EXTRA SCOMPARSA</v>
          </cell>
          <cell r="F1553">
            <v>2032.9501893525128</v>
          </cell>
          <cell r="H1553">
            <v>955.4865889956809</v>
          </cell>
          <cell r="I1553">
            <v>0.53</v>
          </cell>
          <cell r="J1553" t="str">
            <v>OK</v>
          </cell>
          <cell r="K1553" t="str">
            <v>ICZZD</v>
          </cell>
          <cell r="L1553">
            <v>0.83575249690254239</v>
          </cell>
          <cell r="M1553">
            <v>2.2048536643521327E-2</v>
          </cell>
          <cell r="N1553">
            <v>0</v>
          </cell>
          <cell r="O1553">
            <v>0</v>
          </cell>
          <cell r="P1553">
            <v>0</v>
          </cell>
          <cell r="Q1553">
            <v>7.5957026778329167E-3</v>
          </cell>
          <cell r="R1553">
            <v>0</v>
          </cell>
          <cell r="S1553">
            <v>0</v>
          </cell>
          <cell r="T1553">
            <v>1.6457355801971319E-2</v>
          </cell>
          <cell r="U1553">
            <v>0</v>
          </cell>
          <cell r="V1553">
            <v>5.9859442844751108E-2</v>
          </cell>
          <cell r="W1553">
            <v>0</v>
          </cell>
          <cell r="X1553">
            <v>3.1809975462097739E-2</v>
          </cell>
          <cell r="Y1553">
            <v>0</v>
          </cell>
          <cell r="Z1553">
            <v>0</v>
          </cell>
          <cell r="AA1553">
            <v>0</v>
          </cell>
          <cell r="AB1553">
            <v>2.6476489667283106E-2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>
            <v>0</v>
          </cell>
          <cell r="AM1553">
            <v>0</v>
          </cell>
          <cell r="AN1553">
            <v>0</v>
          </cell>
          <cell r="AO1553">
            <v>0</v>
          </cell>
          <cell r="AP1553">
            <v>0</v>
          </cell>
          <cell r="AQ1553">
            <v>0</v>
          </cell>
          <cell r="AR1553">
            <v>0</v>
          </cell>
          <cell r="AS1553">
            <v>0</v>
          </cell>
          <cell r="AT1553">
            <v>0</v>
          </cell>
          <cell r="AU1553">
            <v>0</v>
          </cell>
          <cell r="AV1553">
            <v>798.55030251003359</v>
          </cell>
          <cell r="AW1553">
            <v>21.067081069864471</v>
          </cell>
          <cell r="AX1553">
            <v>0.58519669638512417</v>
          </cell>
          <cell r="AY1553">
            <v>0</v>
          </cell>
          <cell r="AZ1553">
            <v>0</v>
          </cell>
          <cell r="BA1553">
            <v>0</v>
          </cell>
          <cell r="BB1553">
            <v>0</v>
          </cell>
          <cell r="BC1553">
            <v>0</v>
          </cell>
          <cell r="BD1553">
            <v>0</v>
          </cell>
          <cell r="BE1553">
            <v>7.257592042667933</v>
          </cell>
          <cell r="BF1553">
            <v>0.20159977896299813</v>
          </cell>
          <cell r="BG1553">
            <v>0</v>
          </cell>
          <cell r="BH1553">
            <v>0</v>
          </cell>
          <cell r="BI1553">
            <v>0</v>
          </cell>
          <cell r="BJ1553">
            <v>0</v>
          </cell>
          <cell r="BK1553">
            <v>15.724782759113854</v>
          </cell>
          <cell r="BL1553">
            <v>0.41381007260825931</v>
          </cell>
          <cell r="BM1553">
            <v>0</v>
          </cell>
          <cell r="BN1553">
            <v>0</v>
          </cell>
          <cell r="BO1553">
            <v>57.194894862913152</v>
          </cell>
          <cell r="BP1553">
            <v>1.7598429188588662</v>
          </cell>
          <cell r="BQ1553">
            <v>0</v>
          </cell>
          <cell r="BR1553">
            <v>0</v>
          </cell>
          <cell r="BS1553">
            <v>30.394004950316077</v>
          </cell>
          <cell r="BT1553">
            <v>0.93520015231741771</v>
          </cell>
          <cell r="BU1553">
            <v>0</v>
          </cell>
          <cell r="BV1553">
            <v>0</v>
          </cell>
          <cell r="BW1553">
            <v>0</v>
          </cell>
          <cell r="BX1553">
            <v>0</v>
          </cell>
          <cell r="BY1553">
            <v>0</v>
          </cell>
          <cell r="BZ1553">
            <v>0</v>
          </cell>
          <cell r="CA1553">
            <v>25.297930800771727</v>
          </cell>
          <cell r="CB1553">
            <v>0.683727859480317</v>
          </cell>
          <cell r="CC1553">
            <v>0</v>
          </cell>
          <cell r="CD1553">
            <v>0</v>
          </cell>
          <cell r="CE1553">
            <v>0</v>
          </cell>
          <cell r="CF1553">
            <v>0</v>
          </cell>
          <cell r="CG1553">
            <v>0</v>
          </cell>
          <cell r="CH1553">
            <v>0</v>
          </cell>
          <cell r="CI1553">
            <v>0</v>
          </cell>
          <cell r="CJ1553">
            <v>0</v>
          </cell>
          <cell r="CK1553">
            <v>0</v>
          </cell>
          <cell r="CL1553">
            <v>0</v>
          </cell>
          <cell r="CM1553">
            <v>0</v>
          </cell>
          <cell r="CN1553">
            <v>0</v>
          </cell>
          <cell r="CO1553">
            <v>0</v>
          </cell>
          <cell r="CP1553">
            <v>0</v>
          </cell>
          <cell r="CQ1553">
            <v>0</v>
          </cell>
          <cell r="CR1553">
            <v>0</v>
          </cell>
          <cell r="CS1553">
            <v>0</v>
          </cell>
          <cell r="CT1553">
            <v>0</v>
          </cell>
          <cell r="CU1553">
            <v>0</v>
          </cell>
          <cell r="CV1553">
            <v>0</v>
          </cell>
          <cell r="CW1553">
            <v>0</v>
          </cell>
          <cell r="CX1553">
            <v>0</v>
          </cell>
          <cell r="CY1553">
            <v>0</v>
          </cell>
          <cell r="CZ1553">
            <v>0</v>
          </cell>
          <cell r="DA1553">
            <v>0</v>
          </cell>
          <cell r="DB1553">
            <v>0</v>
          </cell>
          <cell r="DC1553">
            <v>0</v>
          </cell>
          <cell r="DD1553">
            <v>955.4865889956809</v>
          </cell>
          <cell r="DE1553">
            <v>0</v>
          </cell>
          <cell r="DG1553">
            <v>932.41182158913045</v>
          </cell>
          <cell r="DH1553">
            <v>0.82491330090687565</v>
          </cell>
          <cell r="DI1553">
            <v>0.03</v>
          </cell>
          <cell r="DJ1553">
            <v>23.074767406550471</v>
          </cell>
          <cell r="DK1553">
            <v>2.4747399027206268E-2</v>
          </cell>
          <cell r="DL1553">
            <v>0</v>
          </cell>
        </row>
        <row r="1554">
          <cell r="A1554" t="str">
            <v>B20413LRXXXXRUOTA</v>
          </cell>
          <cell r="B1554" t="str">
            <v>GIRACOLLI A RUOTA</v>
          </cell>
          <cell r="F1554">
            <v>514.51986671489362</v>
          </cell>
          <cell r="H1554">
            <v>241.824337356</v>
          </cell>
          <cell r="I1554">
            <v>0.53</v>
          </cell>
          <cell r="J1554" t="str">
            <v>OK</v>
          </cell>
          <cell r="K1554" t="str">
            <v>NEWZD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>
            <v>0</v>
          </cell>
          <cell r="AM1554">
            <v>0</v>
          </cell>
          <cell r="AN1554">
            <v>0</v>
          </cell>
          <cell r="AO1554">
            <v>0</v>
          </cell>
          <cell r="AP1554">
            <v>0</v>
          </cell>
          <cell r="AQ1554">
            <v>0</v>
          </cell>
          <cell r="AR1554">
            <v>0</v>
          </cell>
          <cell r="AS1554">
            <v>0</v>
          </cell>
          <cell r="AT1554">
            <v>0</v>
          </cell>
          <cell r="AU1554">
            <v>0</v>
          </cell>
          <cell r="AV1554">
            <v>181.449337356</v>
          </cell>
          <cell r="AW1554">
            <v>36</v>
          </cell>
          <cell r="AX1554">
            <v>1</v>
          </cell>
          <cell r="AY1554">
            <v>0</v>
          </cell>
          <cell r="AZ1554">
            <v>0</v>
          </cell>
          <cell r="BA1554">
            <v>0</v>
          </cell>
          <cell r="BB1554">
            <v>0</v>
          </cell>
          <cell r="BC1554">
            <v>0</v>
          </cell>
          <cell r="BD1554">
            <v>0</v>
          </cell>
          <cell r="BE1554">
            <v>0</v>
          </cell>
          <cell r="BF1554">
            <v>0</v>
          </cell>
          <cell r="BG1554">
            <v>0</v>
          </cell>
          <cell r="BH1554">
            <v>0</v>
          </cell>
          <cell r="BI1554">
            <v>0</v>
          </cell>
          <cell r="BJ1554">
            <v>0</v>
          </cell>
          <cell r="BK1554">
            <v>0</v>
          </cell>
          <cell r="BL1554">
            <v>0</v>
          </cell>
          <cell r="BM1554">
            <v>0</v>
          </cell>
          <cell r="BN1554">
            <v>0</v>
          </cell>
          <cell r="BO1554">
            <v>24.375</v>
          </cell>
          <cell r="BP1554">
            <v>0.75</v>
          </cell>
          <cell r="BQ1554">
            <v>0</v>
          </cell>
          <cell r="BR1554">
            <v>0</v>
          </cell>
          <cell r="BS1554">
            <v>0</v>
          </cell>
          <cell r="BT1554">
            <v>0</v>
          </cell>
          <cell r="BU1554">
            <v>0</v>
          </cell>
          <cell r="BV1554">
            <v>0</v>
          </cell>
          <cell r="BW1554">
            <v>0</v>
          </cell>
          <cell r="BX1554">
            <v>0</v>
          </cell>
          <cell r="BY1554">
            <v>0</v>
          </cell>
          <cell r="BZ1554">
            <v>0</v>
          </cell>
          <cell r="CA1554">
            <v>0</v>
          </cell>
          <cell r="CB1554">
            <v>0</v>
          </cell>
          <cell r="CC1554">
            <v>0</v>
          </cell>
          <cell r="CD1554">
            <v>0</v>
          </cell>
          <cell r="CE1554">
            <v>0</v>
          </cell>
          <cell r="CF1554">
            <v>0</v>
          </cell>
          <cell r="CG1554">
            <v>0</v>
          </cell>
          <cell r="CH1554">
            <v>0</v>
          </cell>
          <cell r="CI1554">
            <v>0</v>
          </cell>
          <cell r="CJ1554">
            <v>0</v>
          </cell>
          <cell r="CK1554">
            <v>0</v>
          </cell>
          <cell r="CL1554">
            <v>0</v>
          </cell>
          <cell r="CM1554">
            <v>0</v>
          </cell>
          <cell r="CN1554">
            <v>0</v>
          </cell>
          <cell r="CO1554">
            <v>0</v>
          </cell>
          <cell r="CP1554">
            <v>0</v>
          </cell>
          <cell r="CQ1554">
            <v>0</v>
          </cell>
          <cell r="CR1554">
            <v>0</v>
          </cell>
          <cell r="CS1554">
            <v>0</v>
          </cell>
          <cell r="CT1554">
            <v>0</v>
          </cell>
          <cell r="CU1554">
            <v>0</v>
          </cell>
          <cell r="CV1554">
            <v>0</v>
          </cell>
          <cell r="CW1554">
            <v>0</v>
          </cell>
          <cell r="CX1554">
            <v>0</v>
          </cell>
          <cell r="CY1554">
            <v>0</v>
          </cell>
          <cell r="CZ1554">
            <v>0</v>
          </cell>
          <cell r="DA1554">
            <v>0</v>
          </cell>
          <cell r="DB1554">
            <v>0</v>
          </cell>
          <cell r="DC1554">
            <v>0</v>
          </cell>
          <cell r="DD1554">
            <v>241.824337356</v>
          </cell>
          <cell r="DE1554">
            <v>0</v>
          </cell>
          <cell r="DG1554">
            <v>176.1644052</v>
          </cell>
          <cell r="DI1554">
            <v>0.03</v>
          </cell>
          <cell r="DJ1554">
            <v>5.284932156</v>
          </cell>
          <cell r="DK1554">
            <v>2.2342713475293714E-2</v>
          </cell>
          <cell r="DL1554">
            <v>0</v>
          </cell>
        </row>
        <row r="1555">
          <cell r="A1555" t="str">
            <v>B20415-FIT-101</v>
          </cell>
          <cell r="B1555" t="str">
            <v>ALZA PACCHI PER RULLIERA COLLI</v>
          </cell>
          <cell r="F1555">
            <v>3938.274845974468</v>
          </cell>
          <cell r="H1555">
            <v>1850.9891776079999</v>
          </cell>
          <cell r="I1555">
            <v>0.53</v>
          </cell>
          <cell r="J1555" t="str">
            <v>OK</v>
          </cell>
          <cell r="K1555" t="str">
            <v>NEWZD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>
            <v>0</v>
          </cell>
          <cell r="AM1555">
            <v>0</v>
          </cell>
          <cell r="AN1555">
            <v>0</v>
          </cell>
          <cell r="AO1555">
            <v>0</v>
          </cell>
          <cell r="AP1555">
            <v>0</v>
          </cell>
          <cell r="AQ1555">
            <v>0</v>
          </cell>
          <cell r="AR1555">
            <v>0</v>
          </cell>
          <cell r="AS1555">
            <v>0</v>
          </cell>
          <cell r="AT1555">
            <v>0</v>
          </cell>
          <cell r="AU1555">
            <v>0</v>
          </cell>
          <cell r="AV1555">
            <v>1480.4891776079999</v>
          </cell>
          <cell r="AW1555">
            <v>36</v>
          </cell>
          <cell r="AX1555">
            <v>1</v>
          </cell>
          <cell r="AY1555">
            <v>0</v>
          </cell>
          <cell r="AZ1555">
            <v>0</v>
          </cell>
          <cell r="BA1555">
            <v>0</v>
          </cell>
          <cell r="BB1555">
            <v>0</v>
          </cell>
          <cell r="BC1555">
            <v>0</v>
          </cell>
          <cell r="BD1555">
            <v>0</v>
          </cell>
          <cell r="BE1555">
            <v>18</v>
          </cell>
          <cell r="BF1555">
            <v>0.5</v>
          </cell>
          <cell r="BG1555">
            <v>0</v>
          </cell>
          <cell r="BH1555">
            <v>0</v>
          </cell>
          <cell r="BI1555">
            <v>0</v>
          </cell>
          <cell r="BJ1555">
            <v>0</v>
          </cell>
          <cell r="BK1555">
            <v>38</v>
          </cell>
          <cell r="BL1555">
            <v>1</v>
          </cell>
          <cell r="BM1555">
            <v>0</v>
          </cell>
          <cell r="BN1555">
            <v>0</v>
          </cell>
          <cell r="BO1555">
            <v>162.5</v>
          </cell>
          <cell r="BP1555">
            <v>5</v>
          </cell>
          <cell r="BQ1555">
            <v>0</v>
          </cell>
          <cell r="BR1555">
            <v>0</v>
          </cell>
          <cell r="BS1555">
            <v>97.5</v>
          </cell>
          <cell r="BT1555">
            <v>3</v>
          </cell>
          <cell r="BU1555">
            <v>0</v>
          </cell>
          <cell r="BV1555">
            <v>0</v>
          </cell>
          <cell r="BW1555">
            <v>0</v>
          </cell>
          <cell r="BX1555">
            <v>0</v>
          </cell>
          <cell r="BY1555">
            <v>0</v>
          </cell>
          <cell r="BZ1555">
            <v>0</v>
          </cell>
          <cell r="CA1555">
            <v>18.5</v>
          </cell>
          <cell r="CB1555">
            <v>0.5</v>
          </cell>
          <cell r="CC1555">
            <v>0</v>
          </cell>
          <cell r="CD1555">
            <v>0</v>
          </cell>
          <cell r="CE1555">
            <v>0</v>
          </cell>
          <cell r="CF1555">
            <v>0</v>
          </cell>
          <cell r="CG1555">
            <v>0</v>
          </cell>
          <cell r="CH1555">
            <v>0</v>
          </cell>
          <cell r="CI1555">
            <v>0</v>
          </cell>
          <cell r="CJ1555">
            <v>0</v>
          </cell>
          <cell r="CK1555">
            <v>0</v>
          </cell>
          <cell r="CL1555">
            <v>0</v>
          </cell>
          <cell r="CM1555">
            <v>0</v>
          </cell>
          <cell r="CN1555">
            <v>0</v>
          </cell>
          <cell r="CO1555">
            <v>0</v>
          </cell>
          <cell r="CP1555">
            <v>0</v>
          </cell>
          <cell r="CQ1555">
            <v>0</v>
          </cell>
          <cell r="CR1555">
            <v>0</v>
          </cell>
          <cell r="CS1555">
            <v>0</v>
          </cell>
          <cell r="CT1555">
            <v>0</v>
          </cell>
          <cell r="CU1555">
            <v>0</v>
          </cell>
          <cell r="CV1555">
            <v>0</v>
          </cell>
          <cell r="CW1555">
            <v>0</v>
          </cell>
          <cell r="CX1555">
            <v>0</v>
          </cell>
          <cell r="CY1555">
            <v>0</v>
          </cell>
          <cell r="CZ1555">
            <v>0</v>
          </cell>
          <cell r="DA1555">
            <v>0</v>
          </cell>
          <cell r="DB1555">
            <v>0</v>
          </cell>
          <cell r="DC1555">
            <v>0</v>
          </cell>
          <cell r="DD1555">
            <v>1850.9891776079999</v>
          </cell>
          <cell r="DE1555">
            <v>0</v>
          </cell>
          <cell r="DG1555">
            <v>1437.3681336</v>
          </cell>
          <cell r="DI1555">
            <v>0.03</v>
          </cell>
          <cell r="DJ1555">
            <v>43.121044007999998</v>
          </cell>
          <cell r="DK1555">
            <v>2.3851874595595228E-2</v>
          </cell>
          <cell r="DL1555">
            <v>0</v>
          </cell>
        </row>
        <row r="1556">
          <cell r="A1556" t="str">
            <v>B20416LR0400</v>
          </cell>
          <cell r="B1556" t="str">
            <v>SOVRAPPOSITORE COLLI LR0400</v>
          </cell>
          <cell r="F1556">
            <v>7385.3217271381463</v>
          </cell>
          <cell r="H1556">
            <v>3471.1012117549285</v>
          </cell>
          <cell r="I1556">
            <v>0.53</v>
          </cell>
          <cell r="J1556" t="str">
            <v>OK</v>
          </cell>
          <cell r="K1556" t="str">
            <v>ICZZD</v>
          </cell>
          <cell r="L1556">
            <v>0.83575249690254239</v>
          </cell>
          <cell r="M1556">
            <v>2.2048536643521327E-2</v>
          </cell>
          <cell r="N1556">
            <v>0</v>
          </cell>
          <cell r="O1556">
            <v>0</v>
          </cell>
          <cell r="P1556">
            <v>0</v>
          </cell>
          <cell r="Q1556">
            <v>7.5957026778329167E-3</v>
          </cell>
          <cell r="R1556">
            <v>0</v>
          </cell>
          <cell r="S1556">
            <v>0</v>
          </cell>
          <cell r="T1556">
            <v>1.6457355801971319E-2</v>
          </cell>
          <cell r="U1556">
            <v>0</v>
          </cell>
          <cell r="V1556">
            <v>5.9859442844751108E-2</v>
          </cell>
          <cell r="W1556">
            <v>0</v>
          </cell>
          <cell r="X1556">
            <v>3.1809975462097739E-2</v>
          </cell>
          <cell r="Y1556">
            <v>0</v>
          </cell>
          <cell r="Z1556">
            <v>0</v>
          </cell>
          <cell r="AA1556">
            <v>0</v>
          </cell>
          <cell r="AB1556">
            <v>2.6476489667283106E-2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>
            <v>0</v>
          </cell>
          <cell r="AM1556">
            <v>0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  <cell r="AR1556">
            <v>0</v>
          </cell>
          <cell r="AS1556">
            <v>0</v>
          </cell>
          <cell r="AT1556">
            <v>0</v>
          </cell>
          <cell r="AU1556">
            <v>0</v>
          </cell>
          <cell r="AV1556">
            <v>2900.981504725622</v>
          </cell>
          <cell r="AW1556">
            <v>76.532702260749829</v>
          </cell>
          <cell r="AX1556">
            <v>2.1259083961319396</v>
          </cell>
          <cell r="AY1556">
            <v>0</v>
          </cell>
          <cell r="AZ1556">
            <v>0</v>
          </cell>
          <cell r="BA1556">
            <v>0</v>
          </cell>
          <cell r="BB1556">
            <v>0</v>
          </cell>
          <cell r="BC1556">
            <v>0</v>
          </cell>
          <cell r="BD1556">
            <v>0</v>
          </cell>
          <cell r="BE1556">
            <v>26.365452769155993</v>
          </cell>
          <cell r="BF1556">
            <v>0.73237368803211089</v>
          </cell>
          <cell r="BG1556">
            <v>0</v>
          </cell>
          <cell r="BH1556">
            <v>0</v>
          </cell>
          <cell r="BI1556">
            <v>0</v>
          </cell>
          <cell r="BJ1556">
            <v>0</v>
          </cell>
          <cell r="BK1556">
            <v>57.125147666504645</v>
          </cell>
          <cell r="BL1556">
            <v>1.503293359644859</v>
          </cell>
          <cell r="BM1556">
            <v>0</v>
          </cell>
          <cell r="BN1556">
            <v>0</v>
          </cell>
          <cell r="BO1556">
            <v>207.77818459339045</v>
          </cell>
          <cell r="BP1556">
            <v>6.3931749105658602</v>
          </cell>
          <cell r="BQ1556">
            <v>0</v>
          </cell>
          <cell r="BR1556">
            <v>0</v>
          </cell>
          <cell r="BS1556">
            <v>110.415644372382</v>
          </cell>
          <cell r="BT1556">
            <v>3.3974044422271388</v>
          </cell>
          <cell r="BU1556">
            <v>0</v>
          </cell>
          <cell r="BV1556">
            <v>0</v>
          </cell>
          <cell r="BW1556">
            <v>0</v>
          </cell>
          <cell r="BX1556">
            <v>0</v>
          </cell>
          <cell r="BY1556">
            <v>0</v>
          </cell>
          <cell r="BZ1556">
            <v>0</v>
          </cell>
          <cell r="CA1556">
            <v>91.902575367123234</v>
          </cell>
          <cell r="CB1556">
            <v>2.483853388300628</v>
          </cell>
          <cell r="CC1556">
            <v>0</v>
          </cell>
          <cell r="CD1556">
            <v>0</v>
          </cell>
          <cell r="CE1556">
            <v>0</v>
          </cell>
          <cell r="CF1556">
            <v>0</v>
          </cell>
          <cell r="CG1556">
            <v>0</v>
          </cell>
          <cell r="CH1556">
            <v>0</v>
          </cell>
          <cell r="CI1556">
            <v>0</v>
          </cell>
          <cell r="CJ1556">
            <v>0</v>
          </cell>
          <cell r="CK1556">
            <v>0</v>
          </cell>
          <cell r="CL1556">
            <v>0</v>
          </cell>
          <cell r="CM1556">
            <v>0</v>
          </cell>
          <cell r="CN1556">
            <v>0</v>
          </cell>
          <cell r="CO1556">
            <v>0</v>
          </cell>
          <cell r="CP1556">
            <v>0</v>
          </cell>
          <cell r="CQ1556">
            <v>0</v>
          </cell>
          <cell r="CR1556">
            <v>0</v>
          </cell>
          <cell r="CS1556">
            <v>0</v>
          </cell>
          <cell r="CT1556">
            <v>0</v>
          </cell>
          <cell r="CU1556">
            <v>0</v>
          </cell>
          <cell r="CV1556">
            <v>0</v>
          </cell>
          <cell r="CW1556">
            <v>0</v>
          </cell>
          <cell r="CX1556">
            <v>0</v>
          </cell>
          <cell r="CY1556">
            <v>0</v>
          </cell>
          <cell r="CZ1556">
            <v>0</v>
          </cell>
          <cell r="DA1556">
            <v>0</v>
          </cell>
          <cell r="DB1556">
            <v>0</v>
          </cell>
          <cell r="DC1556">
            <v>0</v>
          </cell>
          <cell r="DD1556">
            <v>3471.101211754928</v>
          </cell>
          <cell r="DE1556">
            <v>0</v>
          </cell>
          <cell r="DG1556">
            <v>3387.2749665430229</v>
          </cell>
          <cell r="DH1556">
            <v>0.82491330090687565</v>
          </cell>
          <cell r="DI1556">
            <v>0.03</v>
          </cell>
          <cell r="DJ1556">
            <v>83.826245211906951</v>
          </cell>
          <cell r="DK1556">
            <v>2.4747399027206268E-2</v>
          </cell>
          <cell r="DL1556">
            <v>0</v>
          </cell>
        </row>
        <row r="1557">
          <cell r="A1557" t="str">
            <v>B20416LR0600</v>
          </cell>
          <cell r="B1557" t="str">
            <v>SOVRAPPOSITORE COLLI LR0600</v>
          </cell>
          <cell r="F1557">
            <v>7569.4867792486393</v>
          </cell>
          <cell r="H1557">
            <v>3557.6587862468605</v>
          </cell>
          <cell r="I1557">
            <v>0.53</v>
          </cell>
          <cell r="J1557" t="str">
            <v>OK</v>
          </cell>
          <cell r="K1557" t="str">
            <v>ICZZD</v>
          </cell>
          <cell r="L1557">
            <v>0.83575249690254239</v>
          </cell>
          <cell r="M1557">
            <v>2.2048536643521327E-2</v>
          </cell>
          <cell r="N1557">
            <v>0</v>
          </cell>
          <cell r="O1557">
            <v>0</v>
          </cell>
          <cell r="P1557">
            <v>0</v>
          </cell>
          <cell r="Q1557">
            <v>7.5957026778329167E-3</v>
          </cell>
          <cell r="R1557">
            <v>0</v>
          </cell>
          <cell r="S1557">
            <v>0</v>
          </cell>
          <cell r="T1557">
            <v>1.6457355801971319E-2</v>
          </cell>
          <cell r="U1557">
            <v>0</v>
          </cell>
          <cell r="V1557">
            <v>5.9859442844751108E-2</v>
          </cell>
          <cell r="W1557">
            <v>0</v>
          </cell>
          <cell r="X1557">
            <v>3.1809975462097739E-2</v>
          </cell>
          <cell r="Y1557">
            <v>0</v>
          </cell>
          <cell r="Z1557">
            <v>0</v>
          </cell>
          <cell r="AA1557">
            <v>0</v>
          </cell>
          <cell r="AB1557">
            <v>2.6476489667283106E-2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>
            <v>0</v>
          </cell>
          <cell r="AM1557">
            <v>0</v>
          </cell>
          <cell r="AN1557">
            <v>0</v>
          </cell>
          <cell r="AO1557">
            <v>0</v>
          </cell>
          <cell r="AP1557">
            <v>0</v>
          </cell>
          <cell r="AQ1557">
            <v>0</v>
          </cell>
          <cell r="AR1557">
            <v>0</v>
          </cell>
          <cell r="AS1557">
            <v>0</v>
          </cell>
          <cell r="AT1557">
            <v>0</v>
          </cell>
          <cell r="AU1557">
            <v>0</v>
          </cell>
          <cell r="AV1557">
            <v>2973.3222137330818</v>
          </cell>
          <cell r="AW1557">
            <v>78.441170113709518</v>
          </cell>
          <cell r="AX1557">
            <v>2.1789213920474868</v>
          </cell>
          <cell r="AY1557">
            <v>0</v>
          </cell>
          <cell r="AZ1557">
            <v>0</v>
          </cell>
          <cell r="BA1557">
            <v>0</v>
          </cell>
          <cell r="BB1557">
            <v>0</v>
          </cell>
          <cell r="BC1557">
            <v>0</v>
          </cell>
          <cell r="BD1557">
            <v>0</v>
          </cell>
          <cell r="BE1557">
            <v>27.022918369511082</v>
          </cell>
          <cell r="BF1557">
            <v>0.75063662137530784</v>
          </cell>
          <cell r="BG1557">
            <v>0</v>
          </cell>
          <cell r="BH1557">
            <v>0</v>
          </cell>
          <cell r="BI1557">
            <v>0</v>
          </cell>
          <cell r="BJ1557">
            <v>0</v>
          </cell>
          <cell r="BK1557">
            <v>58.549656467274012</v>
          </cell>
          <cell r="BL1557">
            <v>1.540780433349316</v>
          </cell>
          <cell r="BM1557">
            <v>0</v>
          </cell>
          <cell r="BN1557">
            <v>0</v>
          </cell>
          <cell r="BO1557">
            <v>212.95947277647053</v>
          </cell>
          <cell r="BP1557">
            <v>6.5525991623529398</v>
          </cell>
          <cell r="BQ1557">
            <v>0</v>
          </cell>
          <cell r="BR1557">
            <v>0</v>
          </cell>
          <cell r="BS1557">
            <v>113.16903869302905</v>
          </cell>
          <cell r="BT1557">
            <v>3.482124267477817</v>
          </cell>
          <cell r="BU1557">
            <v>0</v>
          </cell>
          <cell r="BV1557">
            <v>0</v>
          </cell>
          <cell r="BW1557">
            <v>0</v>
          </cell>
          <cell r="BX1557">
            <v>0</v>
          </cell>
          <cell r="BY1557">
            <v>0</v>
          </cell>
          <cell r="BZ1557">
            <v>0</v>
          </cell>
          <cell r="CA1557">
            <v>94.194316093783954</v>
          </cell>
          <cell r="CB1557">
            <v>2.5457923268590257</v>
          </cell>
          <cell r="CC1557">
            <v>0</v>
          </cell>
          <cell r="CD1557">
            <v>0</v>
          </cell>
          <cell r="CE1557">
            <v>0</v>
          </cell>
          <cell r="CF1557">
            <v>0</v>
          </cell>
          <cell r="CG1557">
            <v>0</v>
          </cell>
          <cell r="CH1557">
            <v>0</v>
          </cell>
          <cell r="CI1557">
            <v>0</v>
          </cell>
          <cell r="CJ1557">
            <v>0</v>
          </cell>
          <cell r="CK1557">
            <v>0</v>
          </cell>
          <cell r="CL1557">
            <v>0</v>
          </cell>
          <cell r="CM1557">
            <v>0</v>
          </cell>
          <cell r="CN1557">
            <v>0</v>
          </cell>
          <cell r="CO1557">
            <v>0</v>
          </cell>
          <cell r="CP1557">
            <v>0</v>
          </cell>
          <cell r="CQ1557">
            <v>0</v>
          </cell>
          <cell r="CR1557">
            <v>0</v>
          </cell>
          <cell r="CS1557">
            <v>0</v>
          </cell>
          <cell r="CT1557">
            <v>0</v>
          </cell>
          <cell r="CU1557">
            <v>0</v>
          </cell>
          <cell r="CV1557">
            <v>0</v>
          </cell>
          <cell r="CW1557">
            <v>0</v>
          </cell>
          <cell r="CX1557">
            <v>0</v>
          </cell>
          <cell r="CY1557">
            <v>0</v>
          </cell>
          <cell r="CZ1557">
            <v>0</v>
          </cell>
          <cell r="DA1557">
            <v>0</v>
          </cell>
          <cell r="DB1557">
            <v>0</v>
          </cell>
          <cell r="DC1557">
            <v>0</v>
          </cell>
          <cell r="DD1557">
            <v>3557.65878624686</v>
          </cell>
          <cell r="DE1557">
            <v>0</v>
          </cell>
          <cell r="DG1557">
            <v>3471.7421967834712</v>
          </cell>
          <cell r="DH1557">
            <v>0.82491330090687565</v>
          </cell>
          <cell r="DI1557">
            <v>0.03</v>
          </cell>
          <cell r="DJ1557">
            <v>85.916589463390224</v>
          </cell>
          <cell r="DK1557">
            <v>2.4747399027206268E-2</v>
          </cell>
          <cell r="DL1557">
            <v>0</v>
          </cell>
        </row>
        <row r="1558">
          <cell r="A1558" t="str">
            <v>B20416LR0800</v>
          </cell>
          <cell r="B1558" t="str">
            <v>SOVRAPPOSITORE COLLI LR0800</v>
          </cell>
          <cell r="F1558">
            <v>7753.6518313591441</v>
          </cell>
          <cell r="H1558">
            <v>3644.2163607387974</v>
          </cell>
          <cell r="I1558">
            <v>0.53</v>
          </cell>
          <cell r="J1558" t="str">
            <v>OK</v>
          </cell>
          <cell r="K1558" t="str">
            <v>ICZZD</v>
          </cell>
          <cell r="L1558">
            <v>0.83575249690254239</v>
          </cell>
          <cell r="M1558">
            <v>2.2048536643521327E-2</v>
          </cell>
          <cell r="N1558">
            <v>0</v>
          </cell>
          <cell r="O1558">
            <v>0</v>
          </cell>
          <cell r="P1558">
            <v>0</v>
          </cell>
          <cell r="Q1558">
            <v>7.5957026778329167E-3</v>
          </cell>
          <cell r="R1558">
            <v>0</v>
          </cell>
          <cell r="S1558">
            <v>0</v>
          </cell>
          <cell r="T1558">
            <v>1.6457355801971319E-2</v>
          </cell>
          <cell r="U1558">
            <v>0</v>
          </cell>
          <cell r="V1558">
            <v>5.9859442844751108E-2</v>
          </cell>
          <cell r="W1558">
            <v>0</v>
          </cell>
          <cell r="X1558">
            <v>3.1809975462097739E-2</v>
          </cell>
          <cell r="Y1558">
            <v>0</v>
          </cell>
          <cell r="Z1558">
            <v>0</v>
          </cell>
          <cell r="AA1558">
            <v>0</v>
          </cell>
          <cell r="AB1558">
            <v>2.6476489667283106E-2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>
            <v>0</v>
          </cell>
          <cell r="AM1558">
            <v>0</v>
          </cell>
          <cell r="AN1558">
            <v>0</v>
          </cell>
          <cell r="AO1558">
            <v>0</v>
          </cell>
          <cell r="AP1558">
            <v>0</v>
          </cell>
          <cell r="AQ1558">
            <v>0</v>
          </cell>
          <cell r="AR1558">
            <v>0</v>
          </cell>
          <cell r="AS1558">
            <v>0</v>
          </cell>
          <cell r="AT1558">
            <v>0</v>
          </cell>
          <cell r="AU1558">
            <v>0</v>
          </cell>
          <cell r="AV1558">
            <v>3045.662922740546</v>
          </cell>
          <cell r="AW1558">
            <v>80.349637966669306</v>
          </cell>
          <cell r="AX1558">
            <v>2.2319343879630362</v>
          </cell>
          <cell r="AY1558">
            <v>0</v>
          </cell>
          <cell r="AZ1558">
            <v>0</v>
          </cell>
          <cell r="BA1558">
            <v>0</v>
          </cell>
          <cell r="BB1558">
            <v>0</v>
          </cell>
          <cell r="BC1558">
            <v>0</v>
          </cell>
          <cell r="BD1558">
            <v>0</v>
          </cell>
          <cell r="BE1558">
            <v>27.68038396986621</v>
          </cell>
          <cell r="BF1558">
            <v>0.7688995547185058</v>
          </cell>
          <cell r="BG1558">
            <v>0</v>
          </cell>
          <cell r="BH1558">
            <v>0</v>
          </cell>
          <cell r="BI1558">
            <v>0</v>
          </cell>
          <cell r="BJ1558">
            <v>0</v>
          </cell>
          <cell r="BK1558">
            <v>59.974165268043457</v>
          </cell>
          <cell r="BL1558">
            <v>1.5782675070537753</v>
          </cell>
          <cell r="BM1558">
            <v>0</v>
          </cell>
          <cell r="BN1558">
            <v>0</v>
          </cell>
          <cell r="BO1558">
            <v>218.14076095955093</v>
          </cell>
          <cell r="BP1558">
            <v>6.7120234141400283</v>
          </cell>
          <cell r="BQ1558">
            <v>0</v>
          </cell>
          <cell r="BR1558">
            <v>0</v>
          </cell>
          <cell r="BS1558">
            <v>115.92243301367627</v>
          </cell>
          <cell r="BT1558">
            <v>3.5668440927285006</v>
          </cell>
          <cell r="BU1558">
            <v>0</v>
          </cell>
          <cell r="BV1558">
            <v>0</v>
          </cell>
          <cell r="BW1558">
            <v>0</v>
          </cell>
          <cell r="BX1558">
            <v>0</v>
          </cell>
          <cell r="BY1558">
            <v>0</v>
          </cell>
          <cell r="BZ1558">
            <v>0</v>
          </cell>
          <cell r="CA1558">
            <v>96.486056820444816</v>
          </cell>
          <cell r="CB1558">
            <v>2.6077312654174274</v>
          </cell>
          <cell r="CC1558">
            <v>0</v>
          </cell>
          <cell r="CD1558">
            <v>0</v>
          </cell>
          <cell r="CE1558">
            <v>0</v>
          </cell>
          <cell r="CF1558">
            <v>0</v>
          </cell>
          <cell r="CG1558">
            <v>0</v>
          </cell>
          <cell r="CH1558">
            <v>0</v>
          </cell>
          <cell r="CI1558">
            <v>0</v>
          </cell>
          <cell r="CJ1558">
            <v>0</v>
          </cell>
          <cell r="CK1558">
            <v>0</v>
          </cell>
          <cell r="CL1558">
            <v>0</v>
          </cell>
          <cell r="CM1558">
            <v>0</v>
          </cell>
          <cell r="CN1558">
            <v>0</v>
          </cell>
          <cell r="CO1558">
            <v>0</v>
          </cell>
          <cell r="CP1558">
            <v>0</v>
          </cell>
          <cell r="CQ1558">
            <v>0</v>
          </cell>
          <cell r="CR1558">
            <v>0</v>
          </cell>
          <cell r="CS1558">
            <v>0</v>
          </cell>
          <cell r="CT1558">
            <v>0</v>
          </cell>
          <cell r="CU1558">
            <v>0</v>
          </cell>
          <cell r="CV1558">
            <v>0</v>
          </cell>
          <cell r="CW1558">
            <v>0</v>
          </cell>
          <cell r="CX1558">
            <v>0</v>
          </cell>
          <cell r="CY1558">
            <v>0</v>
          </cell>
          <cell r="CZ1558">
            <v>0</v>
          </cell>
          <cell r="DA1558">
            <v>0</v>
          </cell>
          <cell r="DB1558">
            <v>0</v>
          </cell>
          <cell r="DC1558">
            <v>0</v>
          </cell>
          <cell r="DD1558">
            <v>3644.2163607387974</v>
          </cell>
          <cell r="DE1558">
            <v>0</v>
          </cell>
          <cell r="DG1558">
            <v>3556.209427023924</v>
          </cell>
          <cell r="DH1558">
            <v>0.82491330090687565</v>
          </cell>
          <cell r="DI1558">
            <v>0.03</v>
          </cell>
          <cell r="DJ1558">
            <v>88.006933714873611</v>
          </cell>
          <cell r="DK1558">
            <v>2.4747399027206265E-2</v>
          </cell>
          <cell r="DL1558">
            <v>0</v>
          </cell>
        </row>
        <row r="1559">
          <cell r="A1559" t="str">
            <v>B20416LR1000</v>
          </cell>
          <cell r="B1559" t="str">
            <v>SOVRAPPOSITORE COLLI LR1000</v>
          </cell>
          <cell r="F1559">
            <v>7937.8168834696444</v>
          </cell>
          <cell r="H1559">
            <v>3730.7739352307326</v>
          </cell>
          <cell r="I1559">
            <v>0.53</v>
          </cell>
          <cell r="J1559" t="str">
            <v>OK</v>
          </cell>
          <cell r="K1559" t="str">
            <v>ICZZD</v>
          </cell>
          <cell r="L1559">
            <v>0.83575249690254239</v>
          </cell>
          <cell r="M1559">
            <v>2.2048536643521327E-2</v>
          </cell>
          <cell r="N1559">
            <v>0</v>
          </cell>
          <cell r="O1559">
            <v>0</v>
          </cell>
          <cell r="P1559">
            <v>0</v>
          </cell>
          <cell r="Q1559">
            <v>7.5957026778329167E-3</v>
          </cell>
          <cell r="R1559">
            <v>0</v>
          </cell>
          <cell r="S1559">
            <v>0</v>
          </cell>
          <cell r="T1559">
            <v>1.6457355801971319E-2</v>
          </cell>
          <cell r="U1559">
            <v>0</v>
          </cell>
          <cell r="V1559">
            <v>5.9859442844751108E-2</v>
          </cell>
          <cell r="W1559">
            <v>0</v>
          </cell>
          <cell r="X1559">
            <v>3.1809975462097739E-2</v>
          </cell>
          <cell r="Y1559">
            <v>0</v>
          </cell>
          <cell r="Z1559">
            <v>0</v>
          </cell>
          <cell r="AA1559">
            <v>0</v>
          </cell>
          <cell r="AB1559">
            <v>2.6476489667283106E-2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>
            <v>0</v>
          </cell>
          <cell r="AM1559">
            <v>0</v>
          </cell>
          <cell r="AN1559">
            <v>0</v>
          </cell>
          <cell r="AO1559">
            <v>0</v>
          </cell>
          <cell r="AP1559">
            <v>0</v>
          </cell>
          <cell r="AQ1559">
            <v>0</v>
          </cell>
          <cell r="AR1559">
            <v>0</v>
          </cell>
          <cell r="AS1559">
            <v>0</v>
          </cell>
          <cell r="AT1559">
            <v>0</v>
          </cell>
          <cell r="AU1559">
            <v>0</v>
          </cell>
          <cell r="AV1559">
            <v>3118.0036317480085</v>
          </cell>
          <cell r="AW1559">
            <v>82.258105819629066</v>
          </cell>
          <cell r="AX1559">
            <v>2.2849473838785852</v>
          </cell>
          <cell r="AY1559">
            <v>0</v>
          </cell>
          <cell r="AZ1559">
            <v>0</v>
          </cell>
          <cell r="BA1559">
            <v>0</v>
          </cell>
          <cell r="BB1559">
            <v>0</v>
          </cell>
          <cell r="BC1559">
            <v>0</v>
          </cell>
          <cell r="BD1559">
            <v>0</v>
          </cell>
          <cell r="BE1559">
            <v>28.337849570221323</v>
          </cell>
          <cell r="BF1559">
            <v>0.78716248806170341</v>
          </cell>
          <cell r="BG1559">
            <v>0</v>
          </cell>
          <cell r="BH1559">
            <v>0</v>
          </cell>
          <cell r="BI1559">
            <v>0</v>
          </cell>
          <cell r="BJ1559">
            <v>0</v>
          </cell>
          <cell r="BK1559">
            <v>61.398674068812866</v>
          </cell>
          <cell r="BL1559">
            <v>1.6157545807582334</v>
          </cell>
          <cell r="BM1559">
            <v>0</v>
          </cell>
          <cell r="BN1559">
            <v>0</v>
          </cell>
          <cell r="BO1559">
            <v>223.32204914263122</v>
          </cell>
          <cell r="BP1559">
            <v>6.8714476659271142</v>
          </cell>
          <cell r="BQ1559">
            <v>0</v>
          </cell>
          <cell r="BR1559">
            <v>0</v>
          </cell>
          <cell r="BS1559">
            <v>118.67582733432343</v>
          </cell>
          <cell r="BT1559">
            <v>3.6515639179791823</v>
          </cell>
          <cell r="BU1559">
            <v>0</v>
          </cell>
          <cell r="BV1559">
            <v>0</v>
          </cell>
          <cell r="BW1559">
            <v>0</v>
          </cell>
          <cell r="BX1559">
            <v>0</v>
          </cell>
          <cell r="BY1559">
            <v>0</v>
          </cell>
          <cell r="BZ1559">
            <v>0</v>
          </cell>
          <cell r="CA1559">
            <v>98.777797547105621</v>
          </cell>
          <cell r="CB1559">
            <v>2.6696702039758278</v>
          </cell>
          <cell r="CC1559">
            <v>0</v>
          </cell>
          <cell r="CD1559">
            <v>0</v>
          </cell>
          <cell r="CE1559">
            <v>0</v>
          </cell>
          <cell r="CF1559">
            <v>0</v>
          </cell>
          <cell r="CG1559">
            <v>0</v>
          </cell>
          <cell r="CH1559">
            <v>0</v>
          </cell>
          <cell r="CI1559">
            <v>0</v>
          </cell>
          <cell r="CJ1559">
            <v>0</v>
          </cell>
          <cell r="CK1559">
            <v>0</v>
          </cell>
          <cell r="CL1559">
            <v>0</v>
          </cell>
          <cell r="CM1559">
            <v>0</v>
          </cell>
          <cell r="CN1559">
            <v>0</v>
          </cell>
          <cell r="CO1559">
            <v>0</v>
          </cell>
          <cell r="CP1559">
            <v>0</v>
          </cell>
          <cell r="CQ1559">
            <v>0</v>
          </cell>
          <cell r="CR1559">
            <v>0</v>
          </cell>
          <cell r="CS1559">
            <v>0</v>
          </cell>
          <cell r="CT1559">
            <v>0</v>
          </cell>
          <cell r="CU1559">
            <v>0</v>
          </cell>
          <cell r="CV1559">
            <v>0</v>
          </cell>
          <cell r="CW1559">
            <v>0</v>
          </cell>
          <cell r="CX1559">
            <v>0</v>
          </cell>
          <cell r="CY1559">
            <v>0</v>
          </cell>
          <cell r="CZ1559">
            <v>0</v>
          </cell>
          <cell r="DA1559">
            <v>0</v>
          </cell>
          <cell r="DB1559">
            <v>0</v>
          </cell>
          <cell r="DC1559">
            <v>0</v>
          </cell>
          <cell r="DD1559">
            <v>3730.7739352307326</v>
          </cell>
          <cell r="DE1559">
            <v>0</v>
          </cell>
          <cell r="DG1559">
            <v>3640.6766572643755</v>
          </cell>
          <cell r="DH1559">
            <v>0.82491330090687565</v>
          </cell>
          <cell r="DI1559">
            <v>0.03</v>
          </cell>
          <cell r="DJ1559">
            <v>90.09727796635697</v>
          </cell>
          <cell r="DK1559">
            <v>2.4747399027206268E-2</v>
          </cell>
          <cell r="DL1559">
            <v>0</v>
          </cell>
        </row>
        <row r="1560">
          <cell r="A1560" t="str">
            <v>B20416LR1200</v>
          </cell>
          <cell r="B1560" t="str">
            <v>SOVRAPPOSITORE COLLI LR1200</v>
          </cell>
          <cell r="F1560">
            <v>8121.9819355801428</v>
          </cell>
          <cell r="H1560">
            <v>3817.3315097226669</v>
          </cell>
          <cell r="I1560">
            <v>0.53</v>
          </cell>
          <cell r="J1560" t="str">
            <v>OK</v>
          </cell>
          <cell r="K1560" t="str">
            <v>ICZZD</v>
          </cell>
          <cell r="L1560">
            <v>0.83575249690254239</v>
          </cell>
          <cell r="M1560">
            <v>2.2048536643521327E-2</v>
          </cell>
          <cell r="N1560">
            <v>0</v>
          </cell>
          <cell r="O1560">
            <v>0</v>
          </cell>
          <cell r="P1560">
            <v>0</v>
          </cell>
          <cell r="Q1560">
            <v>7.5957026778329167E-3</v>
          </cell>
          <cell r="R1560">
            <v>0</v>
          </cell>
          <cell r="S1560">
            <v>0</v>
          </cell>
          <cell r="T1560">
            <v>1.6457355801971319E-2</v>
          </cell>
          <cell r="U1560">
            <v>0</v>
          </cell>
          <cell r="V1560">
            <v>5.9859442844751108E-2</v>
          </cell>
          <cell r="W1560">
            <v>0</v>
          </cell>
          <cell r="X1560">
            <v>3.1809975462097739E-2</v>
          </cell>
          <cell r="Y1560">
            <v>0</v>
          </cell>
          <cell r="Z1560">
            <v>0</v>
          </cell>
          <cell r="AA1560">
            <v>0</v>
          </cell>
          <cell r="AB1560">
            <v>2.6476489667283106E-2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>
            <v>0</v>
          </cell>
          <cell r="AM1560">
            <v>0</v>
          </cell>
          <cell r="AN1560">
            <v>0</v>
          </cell>
          <cell r="AO1560">
            <v>0</v>
          </cell>
          <cell r="AP1560">
            <v>0</v>
          </cell>
          <cell r="AQ1560">
            <v>0</v>
          </cell>
          <cell r="AR1560">
            <v>0</v>
          </cell>
          <cell r="AS1560">
            <v>0</v>
          </cell>
          <cell r="AT1560">
            <v>0</v>
          </cell>
          <cell r="AU1560">
            <v>0</v>
          </cell>
          <cell r="AV1560">
            <v>3190.3443407554705</v>
          </cell>
          <cell r="AW1560">
            <v>84.166573672588811</v>
          </cell>
          <cell r="AX1560">
            <v>2.3379603797941337</v>
          </cell>
          <cell r="AY1560">
            <v>0</v>
          </cell>
          <cell r="AZ1560">
            <v>0</v>
          </cell>
          <cell r="BA1560">
            <v>0</v>
          </cell>
          <cell r="BB1560">
            <v>0</v>
          </cell>
          <cell r="BC1560">
            <v>0</v>
          </cell>
          <cell r="BD1560">
            <v>0</v>
          </cell>
          <cell r="BE1560">
            <v>28.995315170576433</v>
          </cell>
          <cell r="BF1560">
            <v>0.80542542140490092</v>
          </cell>
          <cell r="BG1560">
            <v>0</v>
          </cell>
          <cell r="BH1560">
            <v>0</v>
          </cell>
          <cell r="BI1560">
            <v>0</v>
          </cell>
          <cell r="BJ1560">
            <v>0</v>
          </cell>
          <cell r="BK1560">
            <v>62.823182869582268</v>
          </cell>
          <cell r="BL1560">
            <v>1.6532416544626913</v>
          </cell>
          <cell r="BM1560">
            <v>0</v>
          </cell>
          <cell r="BN1560">
            <v>0</v>
          </cell>
          <cell r="BO1560">
            <v>228.50333732571144</v>
          </cell>
          <cell r="BP1560">
            <v>7.0308719177141983</v>
          </cell>
          <cell r="BQ1560">
            <v>0</v>
          </cell>
          <cell r="BR1560">
            <v>0</v>
          </cell>
          <cell r="BS1560">
            <v>121.42922165497055</v>
          </cell>
          <cell r="BT1560">
            <v>3.7362837432298628</v>
          </cell>
          <cell r="BU1560">
            <v>0</v>
          </cell>
          <cell r="BV1560">
            <v>0</v>
          </cell>
          <cell r="BW1560">
            <v>0</v>
          </cell>
          <cell r="BX1560">
            <v>0</v>
          </cell>
          <cell r="BY1560">
            <v>0</v>
          </cell>
          <cell r="BZ1560">
            <v>0</v>
          </cell>
          <cell r="CA1560">
            <v>101.06953827376641</v>
          </cell>
          <cell r="CB1560">
            <v>2.7316091425342273</v>
          </cell>
          <cell r="CC1560">
            <v>0</v>
          </cell>
          <cell r="CD1560">
            <v>0</v>
          </cell>
          <cell r="CE1560">
            <v>0</v>
          </cell>
          <cell r="CF1560">
            <v>0</v>
          </cell>
          <cell r="CG1560">
            <v>0</v>
          </cell>
          <cell r="CH1560">
            <v>0</v>
          </cell>
          <cell r="CI1560">
            <v>0</v>
          </cell>
          <cell r="CJ1560">
            <v>0</v>
          </cell>
          <cell r="CK1560">
            <v>0</v>
          </cell>
          <cell r="CL1560">
            <v>0</v>
          </cell>
          <cell r="CM1560">
            <v>0</v>
          </cell>
          <cell r="CN1560">
            <v>0</v>
          </cell>
          <cell r="CO1560">
            <v>0</v>
          </cell>
          <cell r="CP1560">
            <v>0</v>
          </cell>
          <cell r="CQ1560">
            <v>0</v>
          </cell>
          <cell r="CR1560">
            <v>0</v>
          </cell>
          <cell r="CS1560">
            <v>0</v>
          </cell>
          <cell r="CT1560">
            <v>0</v>
          </cell>
          <cell r="CU1560">
            <v>0</v>
          </cell>
          <cell r="CV1560">
            <v>0</v>
          </cell>
          <cell r="CW1560">
            <v>0</v>
          </cell>
          <cell r="CX1560">
            <v>0</v>
          </cell>
          <cell r="CY1560">
            <v>0</v>
          </cell>
          <cell r="CZ1560">
            <v>0</v>
          </cell>
          <cell r="DA1560">
            <v>0</v>
          </cell>
          <cell r="DB1560">
            <v>0</v>
          </cell>
          <cell r="DC1560">
            <v>0</v>
          </cell>
          <cell r="DD1560">
            <v>3817.3315097226664</v>
          </cell>
          <cell r="DE1560">
            <v>0</v>
          </cell>
          <cell r="DG1560">
            <v>3725.1438875048275</v>
          </cell>
          <cell r="DH1560">
            <v>0.82491330090687565</v>
          </cell>
          <cell r="DI1560">
            <v>0.03</v>
          </cell>
          <cell r="DJ1560">
            <v>92.187622217840342</v>
          </cell>
          <cell r="DK1560">
            <v>2.4747399027206268E-2</v>
          </cell>
          <cell r="DL1560">
            <v>0</v>
          </cell>
        </row>
        <row r="1561">
          <cell r="A1561" t="str">
            <v>B20416LR1400</v>
          </cell>
          <cell r="B1561" t="str">
            <v>SOVRAPPOSITORE COLLI LR1400</v>
          </cell>
          <cell r="F1561">
            <v>8306.1469876906358</v>
          </cell>
          <cell r="H1561">
            <v>3903.8890842145988</v>
          </cell>
          <cell r="I1561">
            <v>0.53</v>
          </cell>
          <cell r="J1561" t="str">
            <v>OK</v>
          </cell>
          <cell r="K1561" t="str">
            <v>ICZZD</v>
          </cell>
          <cell r="L1561">
            <v>0.83575249690254239</v>
          </cell>
          <cell r="M1561">
            <v>2.2048536643521327E-2</v>
          </cell>
          <cell r="N1561">
            <v>0</v>
          </cell>
          <cell r="O1561">
            <v>0</v>
          </cell>
          <cell r="P1561">
            <v>0</v>
          </cell>
          <cell r="Q1561">
            <v>7.5957026778329167E-3</v>
          </cell>
          <cell r="R1561">
            <v>0</v>
          </cell>
          <cell r="S1561">
            <v>0</v>
          </cell>
          <cell r="T1561">
            <v>1.6457355801971319E-2</v>
          </cell>
          <cell r="U1561">
            <v>0</v>
          </cell>
          <cell r="V1561">
            <v>5.9859442844751108E-2</v>
          </cell>
          <cell r="W1561">
            <v>0</v>
          </cell>
          <cell r="X1561">
            <v>3.1809975462097739E-2</v>
          </cell>
          <cell r="Y1561">
            <v>0</v>
          </cell>
          <cell r="Z1561">
            <v>0</v>
          </cell>
          <cell r="AA1561">
            <v>0</v>
          </cell>
          <cell r="AB1561">
            <v>2.6476489667283106E-2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>
            <v>0</v>
          </cell>
          <cell r="AM1561">
            <v>0</v>
          </cell>
          <cell r="AN1561">
            <v>0</v>
          </cell>
          <cell r="AO1561">
            <v>0</v>
          </cell>
          <cell r="AP1561">
            <v>0</v>
          </cell>
          <cell r="AQ1561">
            <v>0</v>
          </cell>
          <cell r="AR1561">
            <v>0</v>
          </cell>
          <cell r="AS1561">
            <v>0</v>
          </cell>
          <cell r="AT1561">
            <v>0</v>
          </cell>
          <cell r="AU1561">
            <v>0</v>
          </cell>
          <cell r="AV1561">
            <v>3262.6850497629307</v>
          </cell>
          <cell r="AW1561">
            <v>86.0750415255485</v>
          </cell>
          <cell r="AX1561">
            <v>2.3909733757096805</v>
          </cell>
          <cell r="AY1561">
            <v>0</v>
          </cell>
          <cell r="AZ1561">
            <v>0</v>
          </cell>
          <cell r="BA1561">
            <v>0</v>
          </cell>
          <cell r="BB1561">
            <v>0</v>
          </cell>
          <cell r="BC1561">
            <v>0</v>
          </cell>
          <cell r="BD1561">
            <v>0</v>
          </cell>
          <cell r="BE1561">
            <v>29.652780770931521</v>
          </cell>
          <cell r="BF1561">
            <v>0.82368835474809776</v>
          </cell>
          <cell r="BG1561">
            <v>0</v>
          </cell>
          <cell r="BH1561">
            <v>0</v>
          </cell>
          <cell r="BI1561">
            <v>0</v>
          </cell>
          <cell r="BJ1561">
            <v>0</v>
          </cell>
          <cell r="BK1561">
            <v>64.247691670351628</v>
          </cell>
          <cell r="BL1561">
            <v>1.6907287281671481</v>
          </cell>
          <cell r="BM1561">
            <v>0</v>
          </cell>
          <cell r="BN1561">
            <v>0</v>
          </cell>
          <cell r="BO1561">
            <v>233.68462550879153</v>
          </cell>
          <cell r="BP1561">
            <v>7.1902961695012779</v>
          </cell>
          <cell r="BQ1561">
            <v>0</v>
          </cell>
          <cell r="BR1561">
            <v>0</v>
          </cell>
          <cell r="BS1561">
            <v>124.18261597561761</v>
          </cell>
          <cell r="BT1561">
            <v>3.8210035684805419</v>
          </cell>
          <cell r="BU1561">
            <v>0</v>
          </cell>
          <cell r="BV1561">
            <v>0</v>
          </cell>
          <cell r="BW1561">
            <v>0</v>
          </cell>
          <cell r="BX1561">
            <v>0</v>
          </cell>
          <cell r="BY1561">
            <v>0</v>
          </cell>
          <cell r="BZ1561">
            <v>0</v>
          </cell>
          <cell r="CA1561">
            <v>103.36127900042713</v>
          </cell>
          <cell r="CB1561">
            <v>2.793548081092625</v>
          </cell>
          <cell r="CC1561">
            <v>0</v>
          </cell>
          <cell r="CD1561">
            <v>0</v>
          </cell>
          <cell r="CE1561">
            <v>0</v>
          </cell>
          <cell r="CF1561">
            <v>0</v>
          </cell>
          <cell r="CG1561">
            <v>0</v>
          </cell>
          <cell r="CH1561">
            <v>0</v>
          </cell>
          <cell r="CI1561">
            <v>0</v>
          </cell>
          <cell r="CJ1561">
            <v>0</v>
          </cell>
          <cell r="CK1561">
            <v>0</v>
          </cell>
          <cell r="CL1561">
            <v>0</v>
          </cell>
          <cell r="CM1561">
            <v>0</v>
          </cell>
          <cell r="CN1561">
            <v>0</v>
          </cell>
          <cell r="CO1561">
            <v>0</v>
          </cell>
          <cell r="CP1561">
            <v>0</v>
          </cell>
          <cell r="CQ1561">
            <v>0</v>
          </cell>
          <cell r="CR1561">
            <v>0</v>
          </cell>
          <cell r="CS1561">
            <v>0</v>
          </cell>
          <cell r="CT1561">
            <v>0</v>
          </cell>
          <cell r="CU1561">
            <v>0</v>
          </cell>
          <cell r="CV1561">
            <v>0</v>
          </cell>
          <cell r="CW1561">
            <v>0</v>
          </cell>
          <cell r="CX1561">
            <v>0</v>
          </cell>
          <cell r="CY1561">
            <v>0</v>
          </cell>
          <cell r="CZ1561">
            <v>0</v>
          </cell>
          <cell r="DA1561">
            <v>0</v>
          </cell>
          <cell r="DB1561">
            <v>0</v>
          </cell>
          <cell r="DC1561">
            <v>0</v>
          </cell>
          <cell r="DD1561">
            <v>3903.8890842145988</v>
          </cell>
          <cell r="DE1561">
            <v>0</v>
          </cell>
          <cell r="DG1561">
            <v>3809.6111177452754</v>
          </cell>
          <cell r="DH1561">
            <v>0.82491330090687565</v>
          </cell>
          <cell r="DI1561">
            <v>0.03</v>
          </cell>
          <cell r="DJ1561">
            <v>94.277966469323616</v>
          </cell>
          <cell r="DK1561">
            <v>2.4747399027206268E-2</v>
          </cell>
          <cell r="DL1561">
            <v>0</v>
          </cell>
        </row>
        <row r="1562">
          <cell r="A1562" t="str">
            <v>B20434LR0400ALTO</v>
          </cell>
          <cell r="B1562" t="str">
            <v>GIRACOLLI DALL'ALTO LR0400</v>
          </cell>
          <cell r="F1562">
            <v>2135.7213729361702</v>
          </cell>
          <cell r="H1562">
            <v>1003.78904528</v>
          </cell>
          <cell r="I1562">
            <v>0.53</v>
          </cell>
          <cell r="J1562" t="str">
            <v>OK</v>
          </cell>
          <cell r="K1562" t="str">
            <v>NEWZD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>
            <v>0</v>
          </cell>
          <cell r="AM1562">
            <v>0</v>
          </cell>
          <cell r="AN1562">
            <v>0</v>
          </cell>
          <cell r="AO1562">
            <v>0</v>
          </cell>
          <cell r="AP1562">
            <v>0</v>
          </cell>
          <cell r="AQ1562">
            <v>0</v>
          </cell>
          <cell r="AR1562">
            <v>0</v>
          </cell>
          <cell r="AS1562">
            <v>0</v>
          </cell>
          <cell r="AT1562">
            <v>0</v>
          </cell>
          <cell r="AU1562">
            <v>0</v>
          </cell>
          <cell r="AV1562">
            <v>796.36404528000003</v>
          </cell>
          <cell r="AW1562">
            <v>36</v>
          </cell>
          <cell r="AX1562">
            <v>1</v>
          </cell>
          <cell r="AY1562">
            <v>0</v>
          </cell>
          <cell r="AZ1562">
            <v>0</v>
          </cell>
          <cell r="BA1562">
            <v>0</v>
          </cell>
          <cell r="BB1562">
            <v>0</v>
          </cell>
          <cell r="BC1562">
            <v>0</v>
          </cell>
          <cell r="BD1562">
            <v>0</v>
          </cell>
          <cell r="BE1562">
            <v>9</v>
          </cell>
          <cell r="BF1562">
            <v>0.25</v>
          </cell>
          <cell r="BG1562">
            <v>0</v>
          </cell>
          <cell r="BH1562">
            <v>0</v>
          </cell>
          <cell r="BI1562">
            <v>0</v>
          </cell>
          <cell r="BJ1562">
            <v>0</v>
          </cell>
          <cell r="BK1562">
            <v>9.5</v>
          </cell>
          <cell r="BL1562">
            <v>0.25</v>
          </cell>
          <cell r="BM1562">
            <v>0</v>
          </cell>
          <cell r="BN1562">
            <v>0</v>
          </cell>
          <cell r="BO1562">
            <v>65</v>
          </cell>
          <cell r="BP1562">
            <v>2</v>
          </cell>
          <cell r="BQ1562">
            <v>0</v>
          </cell>
          <cell r="BR1562">
            <v>0</v>
          </cell>
          <cell r="BS1562">
            <v>73.125</v>
          </cell>
          <cell r="BT1562">
            <v>2.25</v>
          </cell>
          <cell r="BU1562">
            <v>0</v>
          </cell>
          <cell r="BV1562">
            <v>0</v>
          </cell>
          <cell r="BW1562">
            <v>0</v>
          </cell>
          <cell r="BX1562">
            <v>0</v>
          </cell>
          <cell r="BY1562">
            <v>0</v>
          </cell>
          <cell r="BZ1562">
            <v>0</v>
          </cell>
          <cell r="CA1562">
            <v>14.8</v>
          </cell>
          <cell r="CB1562">
            <v>0.4</v>
          </cell>
          <cell r="CC1562">
            <v>0</v>
          </cell>
          <cell r="CD1562">
            <v>0</v>
          </cell>
          <cell r="CE1562">
            <v>0</v>
          </cell>
          <cell r="CF1562">
            <v>0</v>
          </cell>
          <cell r="CG1562">
            <v>0</v>
          </cell>
          <cell r="CH1562">
            <v>0</v>
          </cell>
          <cell r="CI1562">
            <v>0</v>
          </cell>
          <cell r="CJ1562">
            <v>0</v>
          </cell>
          <cell r="CK1562">
            <v>0</v>
          </cell>
          <cell r="CL1562">
            <v>0</v>
          </cell>
          <cell r="CM1562">
            <v>0</v>
          </cell>
          <cell r="CN1562">
            <v>0</v>
          </cell>
          <cell r="CO1562">
            <v>0</v>
          </cell>
          <cell r="CP1562">
            <v>0</v>
          </cell>
          <cell r="CQ1562">
            <v>0</v>
          </cell>
          <cell r="CR1562">
            <v>0</v>
          </cell>
          <cell r="CS1562">
            <v>0</v>
          </cell>
          <cell r="CT1562">
            <v>0</v>
          </cell>
          <cell r="CU1562">
            <v>0</v>
          </cell>
          <cell r="CV1562">
            <v>0</v>
          </cell>
          <cell r="CW1562">
            <v>0</v>
          </cell>
          <cell r="CX1562">
            <v>0</v>
          </cell>
          <cell r="CY1562">
            <v>0</v>
          </cell>
          <cell r="CZ1562">
            <v>0</v>
          </cell>
          <cell r="DA1562">
            <v>0</v>
          </cell>
          <cell r="DB1562">
            <v>0</v>
          </cell>
          <cell r="DC1562">
            <v>0</v>
          </cell>
          <cell r="DD1562">
            <v>1003.78904528</v>
          </cell>
          <cell r="DE1562">
            <v>0</v>
          </cell>
          <cell r="DG1562">
            <v>773.16897600000004</v>
          </cell>
          <cell r="DI1562">
            <v>0.03</v>
          </cell>
          <cell r="DJ1562">
            <v>23.195069280000002</v>
          </cell>
          <cell r="DK1562">
            <v>2.3654101338268878E-2</v>
          </cell>
          <cell r="DL1562">
            <v>0</v>
          </cell>
        </row>
        <row r="1563">
          <cell r="A1563" t="str">
            <v>B20434LR0400BASSO</v>
          </cell>
          <cell r="B1563" t="str">
            <v>GIRACOLLI DAL BASSO LR0400</v>
          </cell>
          <cell r="F1563">
            <v>1716.6567709787232</v>
          </cell>
          <cell r="H1563">
            <v>806.8286823599999</v>
          </cell>
          <cell r="I1563">
            <v>0.53</v>
          </cell>
          <cell r="J1563" t="str">
            <v>OK</v>
          </cell>
          <cell r="K1563" t="str">
            <v>NEWZD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>
            <v>0</v>
          </cell>
          <cell r="AM1563">
            <v>0</v>
          </cell>
          <cell r="AN1563">
            <v>0</v>
          </cell>
          <cell r="AO1563">
            <v>0</v>
          </cell>
          <cell r="AP1563">
            <v>0</v>
          </cell>
          <cell r="AQ1563">
            <v>0</v>
          </cell>
          <cell r="AR1563">
            <v>0</v>
          </cell>
          <cell r="AS1563">
            <v>0</v>
          </cell>
          <cell r="AT1563">
            <v>0</v>
          </cell>
          <cell r="AU1563">
            <v>0</v>
          </cell>
          <cell r="AV1563">
            <v>610.77868235999995</v>
          </cell>
          <cell r="AW1563">
            <v>36</v>
          </cell>
          <cell r="AX1563">
            <v>1</v>
          </cell>
          <cell r="AY1563">
            <v>0</v>
          </cell>
          <cell r="AZ1563">
            <v>0</v>
          </cell>
          <cell r="BA1563">
            <v>0</v>
          </cell>
          <cell r="BB1563">
            <v>0</v>
          </cell>
          <cell r="BC1563">
            <v>0</v>
          </cell>
          <cell r="BD1563">
            <v>0</v>
          </cell>
          <cell r="BE1563">
            <v>9</v>
          </cell>
          <cell r="BF1563">
            <v>0.25</v>
          </cell>
          <cell r="BG1563">
            <v>0</v>
          </cell>
          <cell r="BH1563">
            <v>0</v>
          </cell>
          <cell r="BI1563">
            <v>0</v>
          </cell>
          <cell r="BJ1563">
            <v>0</v>
          </cell>
          <cell r="BK1563">
            <v>9.5</v>
          </cell>
          <cell r="BL1563">
            <v>0.25</v>
          </cell>
          <cell r="BM1563">
            <v>0</v>
          </cell>
          <cell r="BN1563">
            <v>0</v>
          </cell>
          <cell r="BO1563">
            <v>65</v>
          </cell>
          <cell r="BP1563">
            <v>2</v>
          </cell>
          <cell r="BQ1563">
            <v>0</v>
          </cell>
          <cell r="BR1563">
            <v>0</v>
          </cell>
          <cell r="BS1563">
            <v>61.75</v>
          </cell>
          <cell r="BT1563">
            <v>1.9</v>
          </cell>
          <cell r="BU1563">
            <v>0</v>
          </cell>
          <cell r="BV1563">
            <v>0</v>
          </cell>
          <cell r="BW1563">
            <v>0</v>
          </cell>
          <cell r="BX1563">
            <v>0</v>
          </cell>
          <cell r="BY1563">
            <v>0</v>
          </cell>
          <cell r="BZ1563">
            <v>0</v>
          </cell>
          <cell r="CA1563">
            <v>14.8</v>
          </cell>
          <cell r="CB1563">
            <v>0.4</v>
          </cell>
          <cell r="CC1563">
            <v>0</v>
          </cell>
          <cell r="CD1563">
            <v>0</v>
          </cell>
          <cell r="CE1563">
            <v>0</v>
          </cell>
          <cell r="CF1563">
            <v>0</v>
          </cell>
          <cell r="CG1563">
            <v>0</v>
          </cell>
          <cell r="CH1563">
            <v>0</v>
          </cell>
          <cell r="CI1563">
            <v>0</v>
          </cell>
          <cell r="CJ1563">
            <v>0</v>
          </cell>
          <cell r="CK1563">
            <v>0</v>
          </cell>
          <cell r="CL1563">
            <v>0</v>
          </cell>
          <cell r="CM1563">
            <v>0</v>
          </cell>
          <cell r="CN1563">
            <v>0</v>
          </cell>
          <cell r="CO1563">
            <v>0</v>
          </cell>
          <cell r="CP1563">
            <v>0</v>
          </cell>
          <cell r="CQ1563">
            <v>0</v>
          </cell>
          <cell r="CR1563">
            <v>0</v>
          </cell>
          <cell r="CS1563">
            <v>0</v>
          </cell>
          <cell r="CT1563">
            <v>0</v>
          </cell>
          <cell r="CU1563">
            <v>0</v>
          </cell>
          <cell r="CV1563">
            <v>0</v>
          </cell>
          <cell r="CW1563">
            <v>0</v>
          </cell>
          <cell r="CX1563">
            <v>0</v>
          </cell>
          <cell r="CY1563">
            <v>0</v>
          </cell>
          <cell r="CZ1563">
            <v>0</v>
          </cell>
          <cell r="DA1563">
            <v>0</v>
          </cell>
          <cell r="DB1563">
            <v>0</v>
          </cell>
          <cell r="DC1563">
            <v>0</v>
          </cell>
          <cell r="DD1563">
            <v>806.8286823599999</v>
          </cell>
          <cell r="DE1563">
            <v>0</v>
          </cell>
          <cell r="DG1563">
            <v>592.989012</v>
          </cell>
          <cell r="DI1563">
            <v>0.03</v>
          </cell>
          <cell r="DJ1563">
            <v>17.789670359999999</v>
          </cell>
          <cell r="DK1563">
            <v>2.254599593866469E-2</v>
          </cell>
          <cell r="DL1563">
            <v>0</v>
          </cell>
        </row>
        <row r="1564">
          <cell r="A1564" t="str">
            <v>B20434LR0600ALTO</v>
          </cell>
          <cell r="B1564" t="str">
            <v>GIRACOLLI DALL'ALTO LR0600</v>
          </cell>
          <cell r="F1564">
            <v>2135.7213729361702</v>
          </cell>
          <cell r="H1564">
            <v>1003.78904528</v>
          </cell>
          <cell r="I1564">
            <v>0.53</v>
          </cell>
          <cell r="J1564" t="str">
            <v>OK</v>
          </cell>
          <cell r="K1564" t="str">
            <v>NEWZD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>
            <v>0</v>
          </cell>
          <cell r="AM1564">
            <v>0</v>
          </cell>
          <cell r="AN1564">
            <v>0</v>
          </cell>
          <cell r="AO1564">
            <v>0</v>
          </cell>
          <cell r="AP1564">
            <v>0</v>
          </cell>
          <cell r="AQ1564">
            <v>0</v>
          </cell>
          <cell r="AR1564">
            <v>0</v>
          </cell>
          <cell r="AS1564">
            <v>0</v>
          </cell>
          <cell r="AT1564">
            <v>0</v>
          </cell>
          <cell r="AU1564">
            <v>0</v>
          </cell>
          <cell r="AV1564">
            <v>796.36404528000003</v>
          </cell>
          <cell r="AW1564">
            <v>36</v>
          </cell>
          <cell r="AX1564">
            <v>1</v>
          </cell>
          <cell r="AY1564">
            <v>0</v>
          </cell>
          <cell r="AZ1564">
            <v>0</v>
          </cell>
          <cell r="BA1564">
            <v>0</v>
          </cell>
          <cell r="BB1564">
            <v>0</v>
          </cell>
          <cell r="BC1564">
            <v>0</v>
          </cell>
          <cell r="BD1564">
            <v>0</v>
          </cell>
          <cell r="BE1564">
            <v>9</v>
          </cell>
          <cell r="BF1564">
            <v>0.25</v>
          </cell>
          <cell r="BG1564">
            <v>0</v>
          </cell>
          <cell r="BH1564">
            <v>0</v>
          </cell>
          <cell r="BI1564">
            <v>0</v>
          </cell>
          <cell r="BJ1564">
            <v>0</v>
          </cell>
          <cell r="BK1564">
            <v>9.5</v>
          </cell>
          <cell r="BL1564">
            <v>0.25</v>
          </cell>
          <cell r="BM1564">
            <v>0</v>
          </cell>
          <cell r="BN1564">
            <v>0</v>
          </cell>
          <cell r="BO1564">
            <v>65</v>
          </cell>
          <cell r="BP1564">
            <v>2</v>
          </cell>
          <cell r="BQ1564">
            <v>0</v>
          </cell>
          <cell r="BR1564">
            <v>0</v>
          </cell>
          <cell r="BS1564">
            <v>73.125</v>
          </cell>
          <cell r="BT1564">
            <v>2.25</v>
          </cell>
          <cell r="BU1564">
            <v>0</v>
          </cell>
          <cell r="BV1564">
            <v>0</v>
          </cell>
          <cell r="BW1564">
            <v>0</v>
          </cell>
          <cell r="BX1564">
            <v>0</v>
          </cell>
          <cell r="BY1564">
            <v>0</v>
          </cell>
          <cell r="BZ1564">
            <v>0</v>
          </cell>
          <cell r="CA1564">
            <v>14.8</v>
          </cell>
          <cell r="CB1564">
            <v>0.4</v>
          </cell>
          <cell r="CC1564">
            <v>0</v>
          </cell>
          <cell r="CD1564">
            <v>0</v>
          </cell>
          <cell r="CE1564">
            <v>0</v>
          </cell>
          <cell r="CF1564">
            <v>0</v>
          </cell>
          <cell r="CG1564">
            <v>0</v>
          </cell>
          <cell r="CH1564">
            <v>0</v>
          </cell>
          <cell r="CI1564">
            <v>0</v>
          </cell>
          <cell r="CJ1564">
            <v>0</v>
          </cell>
          <cell r="CK1564">
            <v>0</v>
          </cell>
          <cell r="CL1564">
            <v>0</v>
          </cell>
          <cell r="CM1564">
            <v>0</v>
          </cell>
          <cell r="CN1564">
            <v>0</v>
          </cell>
          <cell r="CO1564">
            <v>0</v>
          </cell>
          <cell r="CP1564">
            <v>0</v>
          </cell>
          <cell r="CQ1564">
            <v>0</v>
          </cell>
          <cell r="CR1564">
            <v>0</v>
          </cell>
          <cell r="CS1564">
            <v>0</v>
          </cell>
          <cell r="CT1564">
            <v>0</v>
          </cell>
          <cell r="CU1564">
            <v>0</v>
          </cell>
          <cell r="CV1564">
            <v>0</v>
          </cell>
          <cell r="CW1564">
            <v>0</v>
          </cell>
          <cell r="CX1564">
            <v>0</v>
          </cell>
          <cell r="CY1564">
            <v>0</v>
          </cell>
          <cell r="CZ1564">
            <v>0</v>
          </cell>
          <cell r="DA1564">
            <v>0</v>
          </cell>
          <cell r="DB1564">
            <v>0</v>
          </cell>
          <cell r="DC1564">
            <v>0</v>
          </cell>
          <cell r="DD1564">
            <v>1003.78904528</v>
          </cell>
          <cell r="DE1564">
            <v>0</v>
          </cell>
          <cell r="DG1564">
            <v>773.16897600000004</v>
          </cell>
          <cell r="DI1564">
            <v>0.03</v>
          </cell>
          <cell r="DJ1564">
            <v>23.195069280000002</v>
          </cell>
          <cell r="DK1564">
            <v>2.3654101338268878E-2</v>
          </cell>
          <cell r="DL1564">
            <v>0</v>
          </cell>
        </row>
        <row r="1565">
          <cell r="A1565" t="str">
            <v>B20434LR0600BASSO</v>
          </cell>
          <cell r="B1565" t="str">
            <v>GIRACOLLI DAL BASSO LR0600</v>
          </cell>
          <cell r="F1565">
            <v>1716.6567709787232</v>
          </cell>
          <cell r="H1565">
            <v>806.8286823599999</v>
          </cell>
          <cell r="I1565">
            <v>0.53</v>
          </cell>
          <cell r="J1565" t="str">
            <v>OK</v>
          </cell>
          <cell r="K1565" t="str">
            <v>NEWZD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>
            <v>0</v>
          </cell>
          <cell r="AM1565">
            <v>0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  <cell r="AR1565">
            <v>0</v>
          </cell>
          <cell r="AS1565">
            <v>0</v>
          </cell>
          <cell r="AT1565">
            <v>0</v>
          </cell>
          <cell r="AU1565">
            <v>0</v>
          </cell>
          <cell r="AV1565">
            <v>610.77868235999995</v>
          </cell>
          <cell r="AW1565">
            <v>36</v>
          </cell>
          <cell r="AX1565">
            <v>1</v>
          </cell>
          <cell r="AY1565">
            <v>0</v>
          </cell>
          <cell r="AZ1565">
            <v>0</v>
          </cell>
          <cell r="BA1565">
            <v>0</v>
          </cell>
          <cell r="BB1565">
            <v>0</v>
          </cell>
          <cell r="BC1565">
            <v>0</v>
          </cell>
          <cell r="BD1565">
            <v>0</v>
          </cell>
          <cell r="BE1565">
            <v>9</v>
          </cell>
          <cell r="BF1565">
            <v>0.25</v>
          </cell>
          <cell r="BG1565">
            <v>0</v>
          </cell>
          <cell r="BH1565">
            <v>0</v>
          </cell>
          <cell r="BI1565">
            <v>0</v>
          </cell>
          <cell r="BJ1565">
            <v>0</v>
          </cell>
          <cell r="BK1565">
            <v>9.5</v>
          </cell>
          <cell r="BL1565">
            <v>0.25</v>
          </cell>
          <cell r="BM1565">
            <v>0</v>
          </cell>
          <cell r="BN1565">
            <v>0</v>
          </cell>
          <cell r="BO1565">
            <v>65</v>
          </cell>
          <cell r="BP1565">
            <v>2</v>
          </cell>
          <cell r="BQ1565">
            <v>0</v>
          </cell>
          <cell r="BR1565">
            <v>0</v>
          </cell>
          <cell r="BS1565">
            <v>61.75</v>
          </cell>
          <cell r="BT1565">
            <v>1.9</v>
          </cell>
          <cell r="BU1565">
            <v>0</v>
          </cell>
          <cell r="BV1565">
            <v>0</v>
          </cell>
          <cell r="BW1565">
            <v>0</v>
          </cell>
          <cell r="BX1565">
            <v>0</v>
          </cell>
          <cell r="BY1565">
            <v>0</v>
          </cell>
          <cell r="BZ1565">
            <v>0</v>
          </cell>
          <cell r="CA1565">
            <v>14.8</v>
          </cell>
          <cell r="CB1565">
            <v>0.4</v>
          </cell>
          <cell r="CC1565">
            <v>0</v>
          </cell>
          <cell r="CD1565">
            <v>0</v>
          </cell>
          <cell r="CE1565">
            <v>0</v>
          </cell>
          <cell r="CF1565">
            <v>0</v>
          </cell>
          <cell r="CG1565">
            <v>0</v>
          </cell>
          <cell r="CH1565">
            <v>0</v>
          </cell>
          <cell r="CI1565">
            <v>0</v>
          </cell>
          <cell r="CJ1565">
            <v>0</v>
          </cell>
          <cell r="CK1565">
            <v>0</v>
          </cell>
          <cell r="CL1565">
            <v>0</v>
          </cell>
          <cell r="CM1565">
            <v>0</v>
          </cell>
          <cell r="CN1565">
            <v>0</v>
          </cell>
          <cell r="CO1565">
            <v>0</v>
          </cell>
          <cell r="CP1565">
            <v>0</v>
          </cell>
          <cell r="CQ1565">
            <v>0</v>
          </cell>
          <cell r="CR1565">
            <v>0</v>
          </cell>
          <cell r="CS1565">
            <v>0</v>
          </cell>
          <cell r="CT1565">
            <v>0</v>
          </cell>
          <cell r="CU1565">
            <v>0</v>
          </cell>
          <cell r="CV1565">
            <v>0</v>
          </cell>
          <cell r="CW1565">
            <v>0</v>
          </cell>
          <cell r="CX1565">
            <v>0</v>
          </cell>
          <cell r="CY1565">
            <v>0</v>
          </cell>
          <cell r="CZ1565">
            <v>0</v>
          </cell>
          <cell r="DA1565">
            <v>0</v>
          </cell>
          <cell r="DB1565">
            <v>0</v>
          </cell>
          <cell r="DC1565">
            <v>0</v>
          </cell>
          <cell r="DD1565">
            <v>806.8286823599999</v>
          </cell>
          <cell r="DE1565">
            <v>0</v>
          </cell>
          <cell r="DG1565">
            <v>592.989012</v>
          </cell>
          <cell r="DI1565">
            <v>0.03</v>
          </cell>
          <cell r="DJ1565">
            <v>17.789670359999999</v>
          </cell>
          <cell r="DK1565">
            <v>2.254599593866469E-2</v>
          </cell>
          <cell r="DL1565">
            <v>0</v>
          </cell>
        </row>
        <row r="1566">
          <cell r="A1566" t="str">
            <v>B20434LR0800ALTO</v>
          </cell>
          <cell r="B1566" t="str">
            <v>GIRACOLLI DALL'ALTO LR0800</v>
          </cell>
          <cell r="F1566">
            <v>2135.7213729361702</v>
          </cell>
          <cell r="H1566">
            <v>1003.78904528</v>
          </cell>
          <cell r="I1566">
            <v>0.53</v>
          </cell>
          <cell r="J1566" t="str">
            <v>OK</v>
          </cell>
          <cell r="K1566" t="str">
            <v>NEWZD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>
            <v>0</v>
          </cell>
          <cell r="AM1566">
            <v>0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  <cell r="AR1566">
            <v>0</v>
          </cell>
          <cell r="AS1566">
            <v>0</v>
          </cell>
          <cell r="AT1566">
            <v>0</v>
          </cell>
          <cell r="AU1566">
            <v>0</v>
          </cell>
          <cell r="AV1566">
            <v>796.36404528000003</v>
          </cell>
          <cell r="AW1566">
            <v>36</v>
          </cell>
          <cell r="AX1566">
            <v>1</v>
          </cell>
          <cell r="AY1566">
            <v>0</v>
          </cell>
          <cell r="AZ1566">
            <v>0</v>
          </cell>
          <cell r="BA1566">
            <v>0</v>
          </cell>
          <cell r="BB1566">
            <v>0</v>
          </cell>
          <cell r="BC1566">
            <v>0</v>
          </cell>
          <cell r="BD1566">
            <v>0</v>
          </cell>
          <cell r="BE1566">
            <v>9</v>
          </cell>
          <cell r="BF1566">
            <v>0.25</v>
          </cell>
          <cell r="BG1566">
            <v>0</v>
          </cell>
          <cell r="BH1566">
            <v>0</v>
          </cell>
          <cell r="BI1566">
            <v>0</v>
          </cell>
          <cell r="BJ1566">
            <v>0</v>
          </cell>
          <cell r="BK1566">
            <v>9.5</v>
          </cell>
          <cell r="BL1566">
            <v>0.25</v>
          </cell>
          <cell r="BM1566">
            <v>0</v>
          </cell>
          <cell r="BN1566">
            <v>0</v>
          </cell>
          <cell r="BO1566">
            <v>65</v>
          </cell>
          <cell r="BP1566">
            <v>2</v>
          </cell>
          <cell r="BQ1566">
            <v>0</v>
          </cell>
          <cell r="BR1566">
            <v>0</v>
          </cell>
          <cell r="BS1566">
            <v>73.125</v>
          </cell>
          <cell r="BT1566">
            <v>2.25</v>
          </cell>
          <cell r="BU1566">
            <v>0</v>
          </cell>
          <cell r="BV1566">
            <v>0</v>
          </cell>
          <cell r="BW1566">
            <v>0</v>
          </cell>
          <cell r="BX1566">
            <v>0</v>
          </cell>
          <cell r="BY1566">
            <v>0</v>
          </cell>
          <cell r="BZ1566">
            <v>0</v>
          </cell>
          <cell r="CA1566">
            <v>14.8</v>
          </cell>
          <cell r="CB1566">
            <v>0.4</v>
          </cell>
          <cell r="CC1566">
            <v>0</v>
          </cell>
          <cell r="CD1566">
            <v>0</v>
          </cell>
          <cell r="CE1566">
            <v>0</v>
          </cell>
          <cell r="CF1566">
            <v>0</v>
          </cell>
          <cell r="CG1566">
            <v>0</v>
          </cell>
          <cell r="CH1566">
            <v>0</v>
          </cell>
          <cell r="CI1566">
            <v>0</v>
          </cell>
          <cell r="CJ1566">
            <v>0</v>
          </cell>
          <cell r="CK1566">
            <v>0</v>
          </cell>
          <cell r="CL1566">
            <v>0</v>
          </cell>
          <cell r="CM1566">
            <v>0</v>
          </cell>
          <cell r="CN1566">
            <v>0</v>
          </cell>
          <cell r="CO1566">
            <v>0</v>
          </cell>
          <cell r="CP1566">
            <v>0</v>
          </cell>
          <cell r="CQ1566">
            <v>0</v>
          </cell>
          <cell r="CR1566">
            <v>0</v>
          </cell>
          <cell r="CS1566">
            <v>0</v>
          </cell>
          <cell r="CT1566">
            <v>0</v>
          </cell>
          <cell r="CU1566">
            <v>0</v>
          </cell>
          <cell r="CV1566">
            <v>0</v>
          </cell>
          <cell r="CW1566">
            <v>0</v>
          </cell>
          <cell r="CX1566">
            <v>0</v>
          </cell>
          <cell r="CY1566">
            <v>0</v>
          </cell>
          <cell r="CZ1566">
            <v>0</v>
          </cell>
          <cell r="DA1566">
            <v>0</v>
          </cell>
          <cell r="DB1566">
            <v>0</v>
          </cell>
          <cell r="DC1566">
            <v>0</v>
          </cell>
          <cell r="DD1566">
            <v>1003.78904528</v>
          </cell>
          <cell r="DE1566">
            <v>0</v>
          </cell>
          <cell r="DG1566">
            <v>773.16897600000004</v>
          </cell>
          <cell r="DI1566">
            <v>0.03</v>
          </cell>
          <cell r="DJ1566">
            <v>23.195069280000002</v>
          </cell>
          <cell r="DK1566">
            <v>2.3654101338268878E-2</v>
          </cell>
          <cell r="DL1566">
            <v>0</v>
          </cell>
        </row>
        <row r="1567">
          <cell r="A1567" t="str">
            <v>B20434LR0800BASSO</v>
          </cell>
          <cell r="B1567" t="str">
            <v>GIRACOLLI DAL BASSO LR0800</v>
          </cell>
          <cell r="F1567">
            <v>1716.6567709787232</v>
          </cell>
          <cell r="H1567">
            <v>806.8286823599999</v>
          </cell>
          <cell r="I1567">
            <v>0.53</v>
          </cell>
          <cell r="J1567" t="str">
            <v>OK</v>
          </cell>
          <cell r="K1567" t="str">
            <v>NEWZD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>
            <v>0</v>
          </cell>
          <cell r="AM1567">
            <v>0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  <cell r="AR1567">
            <v>0</v>
          </cell>
          <cell r="AS1567">
            <v>0</v>
          </cell>
          <cell r="AT1567">
            <v>0</v>
          </cell>
          <cell r="AU1567">
            <v>0</v>
          </cell>
          <cell r="AV1567">
            <v>610.77868235999995</v>
          </cell>
          <cell r="AW1567">
            <v>36</v>
          </cell>
          <cell r="AX1567">
            <v>1</v>
          </cell>
          <cell r="AY1567">
            <v>0</v>
          </cell>
          <cell r="AZ1567">
            <v>0</v>
          </cell>
          <cell r="BA1567">
            <v>0</v>
          </cell>
          <cell r="BB1567">
            <v>0</v>
          </cell>
          <cell r="BC1567">
            <v>0</v>
          </cell>
          <cell r="BD1567">
            <v>0</v>
          </cell>
          <cell r="BE1567">
            <v>9</v>
          </cell>
          <cell r="BF1567">
            <v>0.25</v>
          </cell>
          <cell r="BG1567">
            <v>0</v>
          </cell>
          <cell r="BH1567">
            <v>0</v>
          </cell>
          <cell r="BI1567">
            <v>0</v>
          </cell>
          <cell r="BJ1567">
            <v>0</v>
          </cell>
          <cell r="BK1567">
            <v>9.5</v>
          </cell>
          <cell r="BL1567">
            <v>0.25</v>
          </cell>
          <cell r="BM1567">
            <v>0</v>
          </cell>
          <cell r="BN1567">
            <v>0</v>
          </cell>
          <cell r="BO1567">
            <v>65</v>
          </cell>
          <cell r="BP1567">
            <v>2</v>
          </cell>
          <cell r="BQ1567">
            <v>0</v>
          </cell>
          <cell r="BR1567">
            <v>0</v>
          </cell>
          <cell r="BS1567">
            <v>61.75</v>
          </cell>
          <cell r="BT1567">
            <v>1.9</v>
          </cell>
          <cell r="BU1567">
            <v>0</v>
          </cell>
          <cell r="BV1567">
            <v>0</v>
          </cell>
          <cell r="BW1567">
            <v>0</v>
          </cell>
          <cell r="BX1567">
            <v>0</v>
          </cell>
          <cell r="BY1567">
            <v>0</v>
          </cell>
          <cell r="BZ1567">
            <v>0</v>
          </cell>
          <cell r="CA1567">
            <v>14.8</v>
          </cell>
          <cell r="CB1567">
            <v>0.4</v>
          </cell>
          <cell r="CC1567">
            <v>0</v>
          </cell>
          <cell r="CD1567">
            <v>0</v>
          </cell>
          <cell r="CE1567">
            <v>0</v>
          </cell>
          <cell r="CF1567">
            <v>0</v>
          </cell>
          <cell r="CG1567">
            <v>0</v>
          </cell>
          <cell r="CH1567">
            <v>0</v>
          </cell>
          <cell r="CI1567">
            <v>0</v>
          </cell>
          <cell r="CJ1567">
            <v>0</v>
          </cell>
          <cell r="CK1567">
            <v>0</v>
          </cell>
          <cell r="CL1567">
            <v>0</v>
          </cell>
          <cell r="CM1567">
            <v>0</v>
          </cell>
          <cell r="CN1567">
            <v>0</v>
          </cell>
          <cell r="CO1567">
            <v>0</v>
          </cell>
          <cell r="CP1567">
            <v>0</v>
          </cell>
          <cell r="CQ1567">
            <v>0</v>
          </cell>
          <cell r="CR1567">
            <v>0</v>
          </cell>
          <cell r="CS1567">
            <v>0</v>
          </cell>
          <cell r="CT1567">
            <v>0</v>
          </cell>
          <cell r="CU1567">
            <v>0</v>
          </cell>
          <cell r="CV1567">
            <v>0</v>
          </cell>
          <cell r="CW1567">
            <v>0</v>
          </cell>
          <cell r="CX1567">
            <v>0</v>
          </cell>
          <cell r="CY1567">
            <v>0</v>
          </cell>
          <cell r="CZ1567">
            <v>0</v>
          </cell>
          <cell r="DA1567">
            <v>0</v>
          </cell>
          <cell r="DB1567">
            <v>0</v>
          </cell>
          <cell r="DC1567">
            <v>0</v>
          </cell>
          <cell r="DD1567">
            <v>806.8286823599999</v>
          </cell>
          <cell r="DE1567">
            <v>0</v>
          </cell>
          <cell r="DG1567">
            <v>592.989012</v>
          </cell>
          <cell r="DI1567">
            <v>0.03</v>
          </cell>
          <cell r="DJ1567">
            <v>17.789670359999999</v>
          </cell>
          <cell r="DK1567">
            <v>2.254599593866469E-2</v>
          </cell>
          <cell r="DL1567">
            <v>0</v>
          </cell>
        </row>
        <row r="1568">
          <cell r="A1568" t="str">
            <v>B20434LR1000ALTO</v>
          </cell>
          <cell r="B1568" t="str">
            <v>GIRACOLLI DALL'ALTO LR1000</v>
          </cell>
          <cell r="F1568">
            <v>2135.7213729361702</v>
          </cell>
          <cell r="H1568">
            <v>1003.78904528</v>
          </cell>
          <cell r="I1568">
            <v>0.53</v>
          </cell>
          <cell r="J1568" t="str">
            <v>OK</v>
          </cell>
          <cell r="K1568" t="str">
            <v>NEWZD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>
            <v>0</v>
          </cell>
          <cell r="AM1568">
            <v>0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  <cell r="AR1568">
            <v>0</v>
          </cell>
          <cell r="AS1568">
            <v>0</v>
          </cell>
          <cell r="AT1568">
            <v>0</v>
          </cell>
          <cell r="AU1568">
            <v>0</v>
          </cell>
          <cell r="AV1568">
            <v>796.36404528000003</v>
          </cell>
          <cell r="AW1568">
            <v>36</v>
          </cell>
          <cell r="AX1568">
            <v>1</v>
          </cell>
          <cell r="AY1568">
            <v>0</v>
          </cell>
          <cell r="AZ1568">
            <v>0</v>
          </cell>
          <cell r="BA1568">
            <v>0</v>
          </cell>
          <cell r="BB1568">
            <v>0</v>
          </cell>
          <cell r="BC1568">
            <v>0</v>
          </cell>
          <cell r="BD1568">
            <v>0</v>
          </cell>
          <cell r="BE1568">
            <v>9</v>
          </cell>
          <cell r="BF1568">
            <v>0.25</v>
          </cell>
          <cell r="BG1568">
            <v>0</v>
          </cell>
          <cell r="BH1568">
            <v>0</v>
          </cell>
          <cell r="BI1568">
            <v>0</v>
          </cell>
          <cell r="BJ1568">
            <v>0</v>
          </cell>
          <cell r="BK1568">
            <v>9.5</v>
          </cell>
          <cell r="BL1568">
            <v>0.25</v>
          </cell>
          <cell r="BM1568">
            <v>0</v>
          </cell>
          <cell r="BN1568">
            <v>0</v>
          </cell>
          <cell r="BO1568">
            <v>65</v>
          </cell>
          <cell r="BP1568">
            <v>2</v>
          </cell>
          <cell r="BQ1568">
            <v>0</v>
          </cell>
          <cell r="BR1568">
            <v>0</v>
          </cell>
          <cell r="BS1568">
            <v>73.125</v>
          </cell>
          <cell r="BT1568">
            <v>2.25</v>
          </cell>
          <cell r="BU1568">
            <v>0</v>
          </cell>
          <cell r="BV1568">
            <v>0</v>
          </cell>
          <cell r="BW1568">
            <v>0</v>
          </cell>
          <cell r="BX1568">
            <v>0</v>
          </cell>
          <cell r="BY1568">
            <v>0</v>
          </cell>
          <cell r="BZ1568">
            <v>0</v>
          </cell>
          <cell r="CA1568">
            <v>14.8</v>
          </cell>
          <cell r="CB1568">
            <v>0.4</v>
          </cell>
          <cell r="CC1568">
            <v>0</v>
          </cell>
          <cell r="CD1568">
            <v>0</v>
          </cell>
          <cell r="CE1568">
            <v>0</v>
          </cell>
          <cell r="CF1568">
            <v>0</v>
          </cell>
          <cell r="CG1568">
            <v>0</v>
          </cell>
          <cell r="CH1568">
            <v>0</v>
          </cell>
          <cell r="CI1568">
            <v>0</v>
          </cell>
          <cell r="CJ1568">
            <v>0</v>
          </cell>
          <cell r="CK1568">
            <v>0</v>
          </cell>
          <cell r="CL1568">
            <v>0</v>
          </cell>
          <cell r="CM1568">
            <v>0</v>
          </cell>
          <cell r="CN1568">
            <v>0</v>
          </cell>
          <cell r="CO1568">
            <v>0</v>
          </cell>
          <cell r="CP1568">
            <v>0</v>
          </cell>
          <cell r="CQ1568">
            <v>0</v>
          </cell>
          <cell r="CR1568">
            <v>0</v>
          </cell>
          <cell r="CS1568">
            <v>0</v>
          </cell>
          <cell r="CT1568">
            <v>0</v>
          </cell>
          <cell r="CU1568">
            <v>0</v>
          </cell>
          <cell r="CV1568">
            <v>0</v>
          </cell>
          <cell r="CW1568">
            <v>0</v>
          </cell>
          <cell r="CX1568">
            <v>0</v>
          </cell>
          <cell r="CY1568">
            <v>0</v>
          </cell>
          <cell r="CZ1568">
            <v>0</v>
          </cell>
          <cell r="DA1568">
            <v>0</v>
          </cell>
          <cell r="DB1568">
            <v>0</v>
          </cell>
          <cell r="DC1568">
            <v>0</v>
          </cell>
          <cell r="DD1568">
            <v>1003.78904528</v>
          </cell>
          <cell r="DE1568">
            <v>0</v>
          </cell>
          <cell r="DG1568">
            <v>773.16897600000004</v>
          </cell>
          <cell r="DI1568">
            <v>0.03</v>
          </cell>
          <cell r="DJ1568">
            <v>23.195069280000002</v>
          </cell>
          <cell r="DK1568">
            <v>2.3654101338268878E-2</v>
          </cell>
          <cell r="DL1568">
            <v>0</v>
          </cell>
        </row>
        <row r="1569">
          <cell r="A1569" t="str">
            <v>B20434LR1000BASSO</v>
          </cell>
          <cell r="B1569" t="str">
            <v>GIRACOLLI DAL BASSO LR1000</v>
          </cell>
          <cell r="F1569">
            <v>1716.6567709787232</v>
          </cell>
          <cell r="H1569">
            <v>806.8286823599999</v>
          </cell>
          <cell r="I1569">
            <v>0.53</v>
          </cell>
          <cell r="J1569" t="str">
            <v>OK</v>
          </cell>
          <cell r="K1569" t="str">
            <v>NEWZD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>
            <v>0</v>
          </cell>
          <cell r="AM1569">
            <v>0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  <cell r="AR1569">
            <v>0</v>
          </cell>
          <cell r="AS1569">
            <v>0</v>
          </cell>
          <cell r="AT1569">
            <v>0</v>
          </cell>
          <cell r="AU1569">
            <v>0</v>
          </cell>
          <cell r="AV1569">
            <v>610.77868235999995</v>
          </cell>
          <cell r="AW1569">
            <v>36</v>
          </cell>
          <cell r="AX1569">
            <v>1</v>
          </cell>
          <cell r="AY1569">
            <v>0</v>
          </cell>
          <cell r="AZ1569">
            <v>0</v>
          </cell>
          <cell r="BA1569">
            <v>0</v>
          </cell>
          <cell r="BB1569">
            <v>0</v>
          </cell>
          <cell r="BC1569">
            <v>0</v>
          </cell>
          <cell r="BD1569">
            <v>0</v>
          </cell>
          <cell r="BE1569">
            <v>9</v>
          </cell>
          <cell r="BF1569">
            <v>0.25</v>
          </cell>
          <cell r="BG1569">
            <v>0</v>
          </cell>
          <cell r="BH1569">
            <v>0</v>
          </cell>
          <cell r="BI1569">
            <v>0</v>
          </cell>
          <cell r="BJ1569">
            <v>0</v>
          </cell>
          <cell r="BK1569">
            <v>9.5</v>
          </cell>
          <cell r="BL1569">
            <v>0.25</v>
          </cell>
          <cell r="BM1569">
            <v>0</v>
          </cell>
          <cell r="BN1569">
            <v>0</v>
          </cell>
          <cell r="BO1569">
            <v>65</v>
          </cell>
          <cell r="BP1569">
            <v>2</v>
          </cell>
          <cell r="BQ1569">
            <v>0</v>
          </cell>
          <cell r="BR1569">
            <v>0</v>
          </cell>
          <cell r="BS1569">
            <v>61.75</v>
          </cell>
          <cell r="BT1569">
            <v>1.9</v>
          </cell>
          <cell r="BU1569">
            <v>0</v>
          </cell>
          <cell r="BV1569">
            <v>0</v>
          </cell>
          <cell r="BW1569">
            <v>0</v>
          </cell>
          <cell r="BX1569">
            <v>0</v>
          </cell>
          <cell r="BY1569">
            <v>0</v>
          </cell>
          <cell r="BZ1569">
            <v>0</v>
          </cell>
          <cell r="CA1569">
            <v>14.8</v>
          </cell>
          <cell r="CB1569">
            <v>0.4</v>
          </cell>
          <cell r="CC1569">
            <v>0</v>
          </cell>
          <cell r="CD1569">
            <v>0</v>
          </cell>
          <cell r="CE1569">
            <v>0</v>
          </cell>
          <cell r="CF1569">
            <v>0</v>
          </cell>
          <cell r="CG1569">
            <v>0</v>
          </cell>
          <cell r="CH1569">
            <v>0</v>
          </cell>
          <cell r="CI1569">
            <v>0</v>
          </cell>
          <cell r="CJ1569">
            <v>0</v>
          </cell>
          <cell r="CK1569">
            <v>0</v>
          </cell>
          <cell r="CL1569">
            <v>0</v>
          </cell>
          <cell r="CM1569">
            <v>0</v>
          </cell>
          <cell r="CN1569">
            <v>0</v>
          </cell>
          <cell r="CO1569">
            <v>0</v>
          </cell>
          <cell r="CP1569">
            <v>0</v>
          </cell>
          <cell r="CQ1569">
            <v>0</v>
          </cell>
          <cell r="CR1569">
            <v>0</v>
          </cell>
          <cell r="CS1569">
            <v>0</v>
          </cell>
          <cell r="CT1569">
            <v>0</v>
          </cell>
          <cell r="CU1569">
            <v>0</v>
          </cell>
          <cell r="CV1569">
            <v>0</v>
          </cell>
          <cell r="CW1569">
            <v>0</v>
          </cell>
          <cell r="CX1569">
            <v>0</v>
          </cell>
          <cell r="CY1569">
            <v>0</v>
          </cell>
          <cell r="CZ1569">
            <v>0</v>
          </cell>
          <cell r="DA1569">
            <v>0</v>
          </cell>
          <cell r="DB1569">
            <v>0</v>
          </cell>
          <cell r="DC1569">
            <v>0</v>
          </cell>
          <cell r="DD1569">
            <v>806.8286823599999</v>
          </cell>
          <cell r="DE1569">
            <v>0</v>
          </cell>
          <cell r="DG1569">
            <v>592.989012</v>
          </cell>
          <cell r="DI1569">
            <v>0.03</v>
          </cell>
          <cell r="DJ1569">
            <v>17.789670359999999</v>
          </cell>
          <cell r="DK1569">
            <v>2.254599593866469E-2</v>
          </cell>
          <cell r="DL1569">
            <v>0</v>
          </cell>
        </row>
        <row r="1570">
          <cell r="A1570" t="str">
            <v>B20434LR1200ALTO</v>
          </cell>
          <cell r="B1570" t="str">
            <v>GIRACOLLI DALL'ALTO LR1200</v>
          </cell>
          <cell r="F1570">
            <v>2135.7213729361702</v>
          </cell>
          <cell r="H1570">
            <v>1003.78904528</v>
          </cell>
          <cell r="I1570">
            <v>0.53</v>
          </cell>
          <cell r="J1570" t="str">
            <v>OK</v>
          </cell>
          <cell r="K1570" t="str">
            <v>NEWZD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>
            <v>0</v>
          </cell>
          <cell r="AM1570">
            <v>0</v>
          </cell>
          <cell r="AN1570">
            <v>0</v>
          </cell>
          <cell r="AO1570">
            <v>0</v>
          </cell>
          <cell r="AP1570">
            <v>0</v>
          </cell>
          <cell r="AQ1570">
            <v>0</v>
          </cell>
          <cell r="AR1570">
            <v>0</v>
          </cell>
          <cell r="AS1570">
            <v>0</v>
          </cell>
          <cell r="AT1570">
            <v>0</v>
          </cell>
          <cell r="AU1570">
            <v>0</v>
          </cell>
          <cell r="AV1570">
            <v>796.36404528000003</v>
          </cell>
          <cell r="AW1570">
            <v>36</v>
          </cell>
          <cell r="AX1570">
            <v>1</v>
          </cell>
          <cell r="AY1570">
            <v>0</v>
          </cell>
          <cell r="AZ1570">
            <v>0</v>
          </cell>
          <cell r="BA1570">
            <v>0</v>
          </cell>
          <cell r="BB1570">
            <v>0</v>
          </cell>
          <cell r="BC1570">
            <v>0</v>
          </cell>
          <cell r="BD1570">
            <v>0</v>
          </cell>
          <cell r="BE1570">
            <v>9</v>
          </cell>
          <cell r="BF1570">
            <v>0.25</v>
          </cell>
          <cell r="BG1570">
            <v>0</v>
          </cell>
          <cell r="BH1570">
            <v>0</v>
          </cell>
          <cell r="BI1570">
            <v>0</v>
          </cell>
          <cell r="BJ1570">
            <v>0</v>
          </cell>
          <cell r="BK1570">
            <v>9.5</v>
          </cell>
          <cell r="BL1570">
            <v>0.25</v>
          </cell>
          <cell r="BM1570">
            <v>0</v>
          </cell>
          <cell r="BN1570">
            <v>0</v>
          </cell>
          <cell r="BO1570">
            <v>65</v>
          </cell>
          <cell r="BP1570">
            <v>2</v>
          </cell>
          <cell r="BQ1570">
            <v>0</v>
          </cell>
          <cell r="BR1570">
            <v>0</v>
          </cell>
          <cell r="BS1570">
            <v>73.125</v>
          </cell>
          <cell r="BT1570">
            <v>2.25</v>
          </cell>
          <cell r="BU1570">
            <v>0</v>
          </cell>
          <cell r="BV1570">
            <v>0</v>
          </cell>
          <cell r="BW1570">
            <v>0</v>
          </cell>
          <cell r="BX1570">
            <v>0</v>
          </cell>
          <cell r="BY1570">
            <v>0</v>
          </cell>
          <cell r="BZ1570">
            <v>0</v>
          </cell>
          <cell r="CA1570">
            <v>14.8</v>
          </cell>
          <cell r="CB1570">
            <v>0.4</v>
          </cell>
          <cell r="CC1570">
            <v>0</v>
          </cell>
          <cell r="CD1570">
            <v>0</v>
          </cell>
          <cell r="CE1570">
            <v>0</v>
          </cell>
          <cell r="CF1570">
            <v>0</v>
          </cell>
          <cell r="CG1570">
            <v>0</v>
          </cell>
          <cell r="CH1570">
            <v>0</v>
          </cell>
          <cell r="CI1570">
            <v>0</v>
          </cell>
          <cell r="CJ1570">
            <v>0</v>
          </cell>
          <cell r="CK1570">
            <v>0</v>
          </cell>
          <cell r="CL1570">
            <v>0</v>
          </cell>
          <cell r="CM1570">
            <v>0</v>
          </cell>
          <cell r="CN1570">
            <v>0</v>
          </cell>
          <cell r="CO1570">
            <v>0</v>
          </cell>
          <cell r="CP1570">
            <v>0</v>
          </cell>
          <cell r="CQ1570">
            <v>0</v>
          </cell>
          <cell r="CR1570">
            <v>0</v>
          </cell>
          <cell r="CS1570">
            <v>0</v>
          </cell>
          <cell r="CT1570">
            <v>0</v>
          </cell>
          <cell r="CU1570">
            <v>0</v>
          </cell>
          <cell r="CV1570">
            <v>0</v>
          </cell>
          <cell r="CW1570">
            <v>0</v>
          </cell>
          <cell r="CX1570">
            <v>0</v>
          </cell>
          <cell r="CY1570">
            <v>0</v>
          </cell>
          <cell r="CZ1570">
            <v>0</v>
          </cell>
          <cell r="DA1570">
            <v>0</v>
          </cell>
          <cell r="DB1570">
            <v>0</v>
          </cell>
          <cell r="DC1570">
            <v>0</v>
          </cell>
          <cell r="DD1570">
            <v>1003.78904528</v>
          </cell>
          <cell r="DE1570">
            <v>0</v>
          </cell>
          <cell r="DG1570">
            <v>773.16897600000004</v>
          </cell>
          <cell r="DI1570">
            <v>0.03</v>
          </cell>
          <cell r="DJ1570">
            <v>23.195069280000002</v>
          </cell>
          <cell r="DK1570">
            <v>2.3654101338268878E-2</v>
          </cell>
          <cell r="DL1570">
            <v>0</v>
          </cell>
        </row>
        <row r="1571">
          <cell r="A1571" t="str">
            <v>B20434LR1200BASSO</v>
          </cell>
          <cell r="B1571" t="str">
            <v>GIRACOLLI DAL BASSO LR1200</v>
          </cell>
          <cell r="F1571">
            <v>1716.6567709787232</v>
          </cell>
          <cell r="H1571">
            <v>806.8286823599999</v>
          </cell>
          <cell r="I1571">
            <v>0.53</v>
          </cell>
          <cell r="J1571" t="str">
            <v>OK</v>
          </cell>
          <cell r="K1571" t="str">
            <v>NEWZD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>
            <v>0</v>
          </cell>
          <cell r="AM1571">
            <v>0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  <cell r="AR1571">
            <v>0</v>
          </cell>
          <cell r="AS1571">
            <v>0</v>
          </cell>
          <cell r="AT1571">
            <v>0</v>
          </cell>
          <cell r="AU1571">
            <v>0</v>
          </cell>
          <cell r="AV1571">
            <v>610.77868235999995</v>
          </cell>
          <cell r="AW1571">
            <v>36</v>
          </cell>
          <cell r="AX1571">
            <v>1</v>
          </cell>
          <cell r="AY1571">
            <v>0</v>
          </cell>
          <cell r="AZ1571">
            <v>0</v>
          </cell>
          <cell r="BA1571">
            <v>0</v>
          </cell>
          <cell r="BB1571">
            <v>0</v>
          </cell>
          <cell r="BC1571">
            <v>0</v>
          </cell>
          <cell r="BD1571">
            <v>0</v>
          </cell>
          <cell r="BE1571">
            <v>9</v>
          </cell>
          <cell r="BF1571">
            <v>0.25</v>
          </cell>
          <cell r="BG1571">
            <v>0</v>
          </cell>
          <cell r="BH1571">
            <v>0</v>
          </cell>
          <cell r="BI1571">
            <v>0</v>
          </cell>
          <cell r="BJ1571">
            <v>0</v>
          </cell>
          <cell r="BK1571">
            <v>9.5</v>
          </cell>
          <cell r="BL1571">
            <v>0.25</v>
          </cell>
          <cell r="BM1571">
            <v>0</v>
          </cell>
          <cell r="BN1571">
            <v>0</v>
          </cell>
          <cell r="BO1571">
            <v>65</v>
          </cell>
          <cell r="BP1571">
            <v>2</v>
          </cell>
          <cell r="BQ1571">
            <v>0</v>
          </cell>
          <cell r="BR1571">
            <v>0</v>
          </cell>
          <cell r="BS1571">
            <v>61.75</v>
          </cell>
          <cell r="BT1571">
            <v>1.9</v>
          </cell>
          <cell r="BU1571">
            <v>0</v>
          </cell>
          <cell r="BV1571">
            <v>0</v>
          </cell>
          <cell r="BW1571">
            <v>0</v>
          </cell>
          <cell r="BX1571">
            <v>0</v>
          </cell>
          <cell r="BY1571">
            <v>0</v>
          </cell>
          <cell r="BZ1571">
            <v>0</v>
          </cell>
          <cell r="CA1571">
            <v>14.8</v>
          </cell>
          <cell r="CB1571">
            <v>0.4</v>
          </cell>
          <cell r="CC1571">
            <v>0</v>
          </cell>
          <cell r="CD1571">
            <v>0</v>
          </cell>
          <cell r="CE1571">
            <v>0</v>
          </cell>
          <cell r="CF1571">
            <v>0</v>
          </cell>
          <cell r="CG1571">
            <v>0</v>
          </cell>
          <cell r="CH1571">
            <v>0</v>
          </cell>
          <cell r="CI1571">
            <v>0</v>
          </cell>
          <cell r="CJ1571">
            <v>0</v>
          </cell>
          <cell r="CK1571">
            <v>0</v>
          </cell>
          <cell r="CL1571">
            <v>0</v>
          </cell>
          <cell r="CM1571">
            <v>0</v>
          </cell>
          <cell r="CN1571">
            <v>0</v>
          </cell>
          <cell r="CO1571">
            <v>0</v>
          </cell>
          <cell r="CP1571">
            <v>0</v>
          </cell>
          <cell r="CQ1571">
            <v>0</v>
          </cell>
          <cell r="CR1571">
            <v>0</v>
          </cell>
          <cell r="CS1571">
            <v>0</v>
          </cell>
          <cell r="CT1571">
            <v>0</v>
          </cell>
          <cell r="CU1571">
            <v>0</v>
          </cell>
          <cell r="CV1571">
            <v>0</v>
          </cell>
          <cell r="CW1571">
            <v>0</v>
          </cell>
          <cell r="CX1571">
            <v>0</v>
          </cell>
          <cell r="CY1571">
            <v>0</v>
          </cell>
          <cell r="CZ1571">
            <v>0</v>
          </cell>
          <cell r="DA1571">
            <v>0</v>
          </cell>
          <cell r="DB1571">
            <v>0</v>
          </cell>
          <cell r="DC1571">
            <v>0</v>
          </cell>
          <cell r="DD1571">
            <v>806.8286823599999</v>
          </cell>
          <cell r="DE1571">
            <v>0</v>
          </cell>
          <cell r="DG1571">
            <v>592.989012</v>
          </cell>
          <cell r="DI1571">
            <v>0.03</v>
          </cell>
          <cell r="DJ1571">
            <v>17.789670359999999</v>
          </cell>
          <cell r="DK1571">
            <v>2.254599593866469E-2</v>
          </cell>
          <cell r="DL1571">
            <v>0</v>
          </cell>
        </row>
        <row r="1572">
          <cell r="A1572" t="str">
            <v>B20434LR1400ALTO</v>
          </cell>
          <cell r="B1572" t="str">
            <v>GIRACOLLI DALL'ALTO LR1400</v>
          </cell>
          <cell r="F1572">
            <v>2135.7213729361702</v>
          </cell>
          <cell r="H1572">
            <v>1003.78904528</v>
          </cell>
          <cell r="I1572">
            <v>0.53</v>
          </cell>
          <cell r="J1572" t="str">
            <v>OK</v>
          </cell>
          <cell r="K1572" t="str">
            <v>NEWZD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>
            <v>0</v>
          </cell>
          <cell r="AM1572">
            <v>0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  <cell r="AR1572">
            <v>0</v>
          </cell>
          <cell r="AS1572">
            <v>0</v>
          </cell>
          <cell r="AT1572">
            <v>0</v>
          </cell>
          <cell r="AU1572">
            <v>0</v>
          </cell>
          <cell r="AV1572">
            <v>796.36404528000003</v>
          </cell>
          <cell r="AW1572">
            <v>36</v>
          </cell>
          <cell r="AX1572">
            <v>1</v>
          </cell>
          <cell r="AY1572">
            <v>0</v>
          </cell>
          <cell r="AZ1572">
            <v>0</v>
          </cell>
          <cell r="BA1572">
            <v>0</v>
          </cell>
          <cell r="BB1572">
            <v>0</v>
          </cell>
          <cell r="BC1572">
            <v>0</v>
          </cell>
          <cell r="BD1572">
            <v>0</v>
          </cell>
          <cell r="BE1572">
            <v>9</v>
          </cell>
          <cell r="BF1572">
            <v>0.25</v>
          </cell>
          <cell r="BG1572">
            <v>0</v>
          </cell>
          <cell r="BH1572">
            <v>0</v>
          </cell>
          <cell r="BI1572">
            <v>0</v>
          </cell>
          <cell r="BJ1572">
            <v>0</v>
          </cell>
          <cell r="BK1572">
            <v>9.5</v>
          </cell>
          <cell r="BL1572">
            <v>0.25</v>
          </cell>
          <cell r="BM1572">
            <v>0</v>
          </cell>
          <cell r="BN1572">
            <v>0</v>
          </cell>
          <cell r="BO1572">
            <v>65</v>
          </cell>
          <cell r="BP1572">
            <v>2</v>
          </cell>
          <cell r="BQ1572">
            <v>0</v>
          </cell>
          <cell r="BR1572">
            <v>0</v>
          </cell>
          <cell r="BS1572">
            <v>73.125</v>
          </cell>
          <cell r="BT1572">
            <v>2.25</v>
          </cell>
          <cell r="BU1572">
            <v>0</v>
          </cell>
          <cell r="BV1572">
            <v>0</v>
          </cell>
          <cell r="BW1572">
            <v>0</v>
          </cell>
          <cell r="BX1572">
            <v>0</v>
          </cell>
          <cell r="BY1572">
            <v>0</v>
          </cell>
          <cell r="BZ1572">
            <v>0</v>
          </cell>
          <cell r="CA1572">
            <v>14.8</v>
          </cell>
          <cell r="CB1572">
            <v>0.4</v>
          </cell>
          <cell r="CC1572">
            <v>0</v>
          </cell>
          <cell r="CD1572">
            <v>0</v>
          </cell>
          <cell r="CE1572">
            <v>0</v>
          </cell>
          <cell r="CF1572">
            <v>0</v>
          </cell>
          <cell r="CG1572">
            <v>0</v>
          </cell>
          <cell r="CH1572">
            <v>0</v>
          </cell>
          <cell r="CI1572">
            <v>0</v>
          </cell>
          <cell r="CJ1572">
            <v>0</v>
          </cell>
          <cell r="CK1572">
            <v>0</v>
          </cell>
          <cell r="CL1572">
            <v>0</v>
          </cell>
          <cell r="CM1572">
            <v>0</v>
          </cell>
          <cell r="CN1572">
            <v>0</v>
          </cell>
          <cell r="CO1572">
            <v>0</v>
          </cell>
          <cell r="CP1572">
            <v>0</v>
          </cell>
          <cell r="CQ1572">
            <v>0</v>
          </cell>
          <cell r="CR1572">
            <v>0</v>
          </cell>
          <cell r="CS1572">
            <v>0</v>
          </cell>
          <cell r="CT1572">
            <v>0</v>
          </cell>
          <cell r="CU1572">
            <v>0</v>
          </cell>
          <cell r="CV1572">
            <v>0</v>
          </cell>
          <cell r="CW1572">
            <v>0</v>
          </cell>
          <cell r="CX1572">
            <v>0</v>
          </cell>
          <cell r="CY1572">
            <v>0</v>
          </cell>
          <cell r="CZ1572">
            <v>0</v>
          </cell>
          <cell r="DA1572">
            <v>0</v>
          </cell>
          <cell r="DB1572">
            <v>0</v>
          </cell>
          <cell r="DC1572">
            <v>0</v>
          </cell>
          <cell r="DD1572">
            <v>1003.78904528</v>
          </cell>
          <cell r="DE1572">
            <v>0</v>
          </cell>
          <cell r="DG1572">
            <v>773.16897600000004</v>
          </cell>
          <cell r="DI1572">
            <v>0.03</v>
          </cell>
          <cell r="DJ1572">
            <v>23.195069280000002</v>
          </cell>
          <cell r="DK1572">
            <v>2.3654101338268878E-2</v>
          </cell>
          <cell r="DL1572">
            <v>0</v>
          </cell>
        </row>
        <row r="1573">
          <cell r="A1573" t="str">
            <v>B20434LR1400BASSO</v>
          </cell>
          <cell r="B1573" t="str">
            <v>GIRACOLLI DAL BASSO LR1400</v>
          </cell>
          <cell r="F1573">
            <v>1716.6567709787232</v>
          </cell>
          <cell r="H1573">
            <v>806.8286823599999</v>
          </cell>
          <cell r="I1573">
            <v>0.53</v>
          </cell>
          <cell r="J1573" t="str">
            <v>OK</v>
          </cell>
          <cell r="K1573" t="str">
            <v>NEWZD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>
            <v>0</v>
          </cell>
          <cell r="AM1573">
            <v>0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  <cell r="AR1573">
            <v>0</v>
          </cell>
          <cell r="AS1573">
            <v>0</v>
          </cell>
          <cell r="AT1573">
            <v>0</v>
          </cell>
          <cell r="AU1573">
            <v>0</v>
          </cell>
          <cell r="AV1573">
            <v>610.77868235999995</v>
          </cell>
          <cell r="AW1573">
            <v>36</v>
          </cell>
          <cell r="AX1573">
            <v>1</v>
          </cell>
          <cell r="AY1573">
            <v>0</v>
          </cell>
          <cell r="AZ1573">
            <v>0</v>
          </cell>
          <cell r="BA1573">
            <v>0</v>
          </cell>
          <cell r="BB1573">
            <v>0</v>
          </cell>
          <cell r="BC1573">
            <v>0</v>
          </cell>
          <cell r="BD1573">
            <v>0</v>
          </cell>
          <cell r="BE1573">
            <v>9</v>
          </cell>
          <cell r="BF1573">
            <v>0.25</v>
          </cell>
          <cell r="BG1573">
            <v>0</v>
          </cell>
          <cell r="BH1573">
            <v>0</v>
          </cell>
          <cell r="BI1573">
            <v>0</v>
          </cell>
          <cell r="BJ1573">
            <v>0</v>
          </cell>
          <cell r="BK1573">
            <v>9.5</v>
          </cell>
          <cell r="BL1573">
            <v>0.25</v>
          </cell>
          <cell r="BM1573">
            <v>0</v>
          </cell>
          <cell r="BN1573">
            <v>0</v>
          </cell>
          <cell r="BO1573">
            <v>65</v>
          </cell>
          <cell r="BP1573">
            <v>2</v>
          </cell>
          <cell r="BQ1573">
            <v>0</v>
          </cell>
          <cell r="BR1573">
            <v>0</v>
          </cell>
          <cell r="BS1573">
            <v>61.75</v>
          </cell>
          <cell r="BT1573">
            <v>1.9</v>
          </cell>
          <cell r="BU1573">
            <v>0</v>
          </cell>
          <cell r="BV1573">
            <v>0</v>
          </cell>
          <cell r="BW1573">
            <v>0</v>
          </cell>
          <cell r="BX1573">
            <v>0</v>
          </cell>
          <cell r="BY1573">
            <v>0</v>
          </cell>
          <cell r="BZ1573">
            <v>0</v>
          </cell>
          <cell r="CA1573">
            <v>14.8</v>
          </cell>
          <cell r="CB1573">
            <v>0.4</v>
          </cell>
          <cell r="CC1573">
            <v>0</v>
          </cell>
          <cell r="CD1573">
            <v>0</v>
          </cell>
          <cell r="CE1573">
            <v>0</v>
          </cell>
          <cell r="CF1573">
            <v>0</v>
          </cell>
          <cell r="CG1573">
            <v>0</v>
          </cell>
          <cell r="CH1573">
            <v>0</v>
          </cell>
          <cell r="CI1573">
            <v>0</v>
          </cell>
          <cell r="CJ1573">
            <v>0</v>
          </cell>
          <cell r="CK1573">
            <v>0</v>
          </cell>
          <cell r="CL1573">
            <v>0</v>
          </cell>
          <cell r="CM1573">
            <v>0</v>
          </cell>
          <cell r="CN1573">
            <v>0</v>
          </cell>
          <cell r="CO1573">
            <v>0</v>
          </cell>
          <cell r="CP1573">
            <v>0</v>
          </cell>
          <cell r="CQ1573">
            <v>0</v>
          </cell>
          <cell r="CR1573">
            <v>0</v>
          </cell>
          <cell r="CS1573">
            <v>0</v>
          </cell>
          <cell r="CT1573">
            <v>0</v>
          </cell>
          <cell r="CU1573">
            <v>0</v>
          </cell>
          <cell r="CV1573">
            <v>0</v>
          </cell>
          <cell r="CW1573">
            <v>0</v>
          </cell>
          <cell r="CX1573">
            <v>0</v>
          </cell>
          <cell r="CY1573">
            <v>0</v>
          </cell>
          <cell r="CZ1573">
            <v>0</v>
          </cell>
          <cell r="DA1573">
            <v>0</v>
          </cell>
          <cell r="DB1573">
            <v>0</v>
          </cell>
          <cell r="DC1573">
            <v>0</v>
          </cell>
          <cell r="DD1573">
            <v>806.8286823599999</v>
          </cell>
          <cell r="DE1573">
            <v>0</v>
          </cell>
          <cell r="DG1573">
            <v>592.989012</v>
          </cell>
          <cell r="DI1573">
            <v>0.03</v>
          </cell>
          <cell r="DJ1573">
            <v>17.789670359999999</v>
          </cell>
          <cell r="DK1573">
            <v>2.254599593866469E-2</v>
          </cell>
          <cell r="DL1573">
            <v>0</v>
          </cell>
        </row>
        <row r="1574">
          <cell r="A1574" t="str">
            <v>B20439CENTR-LR0400</v>
          </cell>
          <cell r="B1574" t="str">
            <v>CENTRATORE COLLI DA SOPRA LR0400</v>
          </cell>
          <cell r="F1574">
            <v>3400.8504709657414</v>
          </cell>
          <cell r="H1574">
            <v>1598.3997213538983</v>
          </cell>
          <cell r="I1574">
            <v>0.53</v>
          </cell>
          <cell r="J1574" t="str">
            <v>OK</v>
          </cell>
          <cell r="K1574" t="str">
            <v>ICZZD</v>
          </cell>
          <cell r="L1574">
            <v>0.83575249690254239</v>
          </cell>
          <cell r="M1574">
            <v>2.2048536643521327E-2</v>
          </cell>
          <cell r="N1574">
            <v>0</v>
          </cell>
          <cell r="O1574">
            <v>0</v>
          </cell>
          <cell r="P1574">
            <v>0</v>
          </cell>
          <cell r="Q1574">
            <v>7.5957026778329167E-3</v>
          </cell>
          <cell r="R1574">
            <v>0</v>
          </cell>
          <cell r="S1574">
            <v>0</v>
          </cell>
          <cell r="T1574">
            <v>1.6457355801971319E-2</v>
          </cell>
          <cell r="U1574">
            <v>0</v>
          </cell>
          <cell r="V1574">
            <v>5.9859442844751108E-2</v>
          </cell>
          <cell r="W1574">
            <v>0</v>
          </cell>
          <cell r="X1574">
            <v>3.1809975462097739E-2</v>
          </cell>
          <cell r="Y1574">
            <v>0</v>
          </cell>
          <cell r="Z1574">
            <v>0</v>
          </cell>
          <cell r="AA1574">
            <v>0</v>
          </cell>
          <cell r="AB1574">
            <v>2.6476489667283106E-2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>
            <v>0</v>
          </cell>
          <cell r="AM1574">
            <v>0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  <cell r="AR1574">
            <v>0</v>
          </cell>
          <cell r="AS1574">
            <v>0</v>
          </cell>
          <cell r="AT1574">
            <v>0</v>
          </cell>
          <cell r="AU1574">
            <v>0</v>
          </cell>
          <cell r="AV1574">
            <v>1335.8665581698485</v>
          </cell>
          <cell r="AW1574">
            <v>35.242374827265706</v>
          </cell>
          <cell r="AX1574">
            <v>0.97895485631293633</v>
          </cell>
          <cell r="AY1574">
            <v>0</v>
          </cell>
          <cell r="AZ1574">
            <v>0</v>
          </cell>
          <cell r="BA1574">
            <v>0</v>
          </cell>
          <cell r="BB1574">
            <v>0</v>
          </cell>
          <cell r="BC1574">
            <v>0</v>
          </cell>
          <cell r="BD1574">
            <v>0</v>
          </cell>
          <cell r="BE1574">
            <v>12.140969043735193</v>
          </cell>
          <cell r="BF1574">
            <v>0.3372491401037554</v>
          </cell>
          <cell r="BG1574">
            <v>0</v>
          </cell>
          <cell r="BH1574">
            <v>0</v>
          </cell>
          <cell r="BI1574">
            <v>0</v>
          </cell>
          <cell r="BJ1574">
            <v>0</v>
          </cell>
          <cell r="BK1574">
            <v>26.305432928092916</v>
          </cell>
          <cell r="BL1574">
            <v>0.69224823494981358</v>
          </cell>
          <cell r="BM1574">
            <v>0</v>
          </cell>
          <cell r="BN1574">
            <v>0</v>
          </cell>
          <cell r="BO1574">
            <v>95.679316763449776</v>
          </cell>
          <cell r="BP1574">
            <v>2.9439789773369163</v>
          </cell>
          <cell r="BQ1574">
            <v>0</v>
          </cell>
          <cell r="BR1574">
            <v>0</v>
          </cell>
          <cell r="BS1574">
            <v>50.845055914891368</v>
          </cell>
          <cell r="BT1574">
            <v>1.5644632589197345</v>
          </cell>
          <cell r="BU1574">
            <v>0</v>
          </cell>
          <cell r="BV1574">
            <v>0</v>
          </cell>
          <cell r="BW1574">
            <v>0</v>
          </cell>
          <cell r="BX1574">
            <v>0</v>
          </cell>
          <cell r="BY1574">
            <v>0</v>
          </cell>
          <cell r="BZ1574">
            <v>0</v>
          </cell>
          <cell r="CA1574">
            <v>42.320013706614681</v>
          </cell>
          <cell r="CB1574">
            <v>1.1437841542328293</v>
          </cell>
          <cell r="CC1574">
            <v>0</v>
          </cell>
          <cell r="CD1574">
            <v>0</v>
          </cell>
          <cell r="CE1574">
            <v>0</v>
          </cell>
          <cell r="CF1574">
            <v>0</v>
          </cell>
          <cell r="CG1574">
            <v>0</v>
          </cell>
          <cell r="CH1574">
            <v>0</v>
          </cell>
          <cell r="CI1574">
            <v>0</v>
          </cell>
          <cell r="CJ1574">
            <v>0</v>
          </cell>
          <cell r="CK1574">
            <v>0</v>
          </cell>
          <cell r="CL1574">
            <v>0</v>
          </cell>
          <cell r="CM1574">
            <v>0</v>
          </cell>
          <cell r="CN1574">
            <v>0</v>
          </cell>
          <cell r="CO1574">
            <v>0</v>
          </cell>
          <cell r="CP1574">
            <v>0</v>
          </cell>
          <cell r="CQ1574">
            <v>0</v>
          </cell>
          <cell r="CR1574">
            <v>0</v>
          </cell>
          <cell r="CS1574">
            <v>0</v>
          </cell>
          <cell r="CT1574">
            <v>0</v>
          </cell>
          <cell r="CU1574">
            <v>0</v>
          </cell>
          <cell r="CV1574">
            <v>0</v>
          </cell>
          <cell r="CW1574">
            <v>0</v>
          </cell>
          <cell r="CX1574">
            <v>0</v>
          </cell>
          <cell r="CY1574">
            <v>0</v>
          </cell>
          <cell r="CZ1574">
            <v>0</v>
          </cell>
          <cell r="DA1574">
            <v>0</v>
          </cell>
          <cell r="DB1574">
            <v>0</v>
          </cell>
          <cell r="DC1574">
            <v>0</v>
          </cell>
          <cell r="DD1574">
            <v>1598.399721353898</v>
          </cell>
          <cell r="DE1574">
            <v>0</v>
          </cell>
          <cell r="DG1574">
            <v>1559.7987590612688</v>
          </cell>
          <cell r="DH1574">
            <v>0.82491330090687565</v>
          </cell>
          <cell r="DI1574">
            <v>0.03</v>
          </cell>
          <cell r="DJ1574">
            <v>38.600962292630392</v>
          </cell>
          <cell r="DK1574">
            <v>2.4747399027206272E-2</v>
          </cell>
          <cell r="DL1574">
            <v>0</v>
          </cell>
        </row>
        <row r="1575">
          <cell r="A1575" t="str">
            <v>B20439CENTR-LR0600</v>
          </cell>
          <cell r="B1575" t="str">
            <v>CENTRATORE COLLI DA SOPRA LR0600</v>
          </cell>
          <cell r="F1575">
            <v>3400.8504709657414</v>
          </cell>
          <cell r="H1575">
            <v>1598.3997213538983</v>
          </cell>
          <cell r="I1575">
            <v>0.53</v>
          </cell>
          <cell r="J1575" t="str">
            <v>OK</v>
          </cell>
          <cell r="K1575" t="str">
            <v>ICZZD</v>
          </cell>
          <cell r="L1575">
            <v>0.83575249690254239</v>
          </cell>
          <cell r="M1575">
            <v>2.2048536643521327E-2</v>
          </cell>
          <cell r="N1575">
            <v>0</v>
          </cell>
          <cell r="O1575">
            <v>0</v>
          </cell>
          <cell r="P1575">
            <v>0</v>
          </cell>
          <cell r="Q1575">
            <v>7.5957026778329167E-3</v>
          </cell>
          <cell r="R1575">
            <v>0</v>
          </cell>
          <cell r="S1575">
            <v>0</v>
          </cell>
          <cell r="T1575">
            <v>1.6457355801971319E-2</v>
          </cell>
          <cell r="U1575">
            <v>0</v>
          </cell>
          <cell r="V1575">
            <v>5.9859442844751108E-2</v>
          </cell>
          <cell r="W1575">
            <v>0</v>
          </cell>
          <cell r="X1575">
            <v>3.1809975462097739E-2</v>
          </cell>
          <cell r="Y1575">
            <v>0</v>
          </cell>
          <cell r="Z1575">
            <v>0</v>
          </cell>
          <cell r="AA1575">
            <v>0</v>
          </cell>
          <cell r="AB1575">
            <v>2.6476489667283106E-2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>
            <v>0</v>
          </cell>
          <cell r="AM1575">
            <v>0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  <cell r="AR1575">
            <v>0</v>
          </cell>
          <cell r="AS1575">
            <v>0</v>
          </cell>
          <cell r="AT1575">
            <v>0</v>
          </cell>
          <cell r="AU1575">
            <v>0</v>
          </cell>
          <cell r="AV1575">
            <v>1335.8665581698485</v>
          </cell>
          <cell r="AW1575">
            <v>35.242374827265706</v>
          </cell>
          <cell r="AX1575">
            <v>0.97895485631293633</v>
          </cell>
          <cell r="AY1575">
            <v>0</v>
          </cell>
          <cell r="AZ1575">
            <v>0</v>
          </cell>
          <cell r="BA1575">
            <v>0</v>
          </cell>
          <cell r="BB1575">
            <v>0</v>
          </cell>
          <cell r="BC1575">
            <v>0</v>
          </cell>
          <cell r="BD1575">
            <v>0</v>
          </cell>
          <cell r="BE1575">
            <v>12.140969043735193</v>
          </cell>
          <cell r="BF1575">
            <v>0.3372491401037554</v>
          </cell>
          <cell r="BG1575">
            <v>0</v>
          </cell>
          <cell r="BH1575">
            <v>0</v>
          </cell>
          <cell r="BI1575">
            <v>0</v>
          </cell>
          <cell r="BJ1575">
            <v>0</v>
          </cell>
          <cell r="BK1575">
            <v>26.305432928092916</v>
          </cell>
          <cell r="BL1575">
            <v>0.69224823494981358</v>
          </cell>
          <cell r="BM1575">
            <v>0</v>
          </cell>
          <cell r="BN1575">
            <v>0</v>
          </cell>
          <cell r="BO1575">
            <v>95.679316763449776</v>
          </cell>
          <cell r="BP1575">
            <v>2.9439789773369163</v>
          </cell>
          <cell r="BQ1575">
            <v>0</v>
          </cell>
          <cell r="BR1575">
            <v>0</v>
          </cell>
          <cell r="BS1575">
            <v>50.845055914891368</v>
          </cell>
          <cell r="BT1575">
            <v>1.5644632589197345</v>
          </cell>
          <cell r="BU1575">
            <v>0</v>
          </cell>
          <cell r="BV1575">
            <v>0</v>
          </cell>
          <cell r="BW1575">
            <v>0</v>
          </cell>
          <cell r="BX1575">
            <v>0</v>
          </cell>
          <cell r="BY1575">
            <v>0</v>
          </cell>
          <cell r="BZ1575">
            <v>0</v>
          </cell>
          <cell r="CA1575">
            <v>42.320013706614681</v>
          </cell>
          <cell r="CB1575">
            <v>1.1437841542328293</v>
          </cell>
          <cell r="CC1575">
            <v>0</v>
          </cell>
          <cell r="CD1575">
            <v>0</v>
          </cell>
          <cell r="CE1575">
            <v>0</v>
          </cell>
          <cell r="CF1575">
            <v>0</v>
          </cell>
          <cell r="CG1575">
            <v>0</v>
          </cell>
          <cell r="CH1575">
            <v>0</v>
          </cell>
          <cell r="CI1575">
            <v>0</v>
          </cell>
          <cell r="CJ1575">
            <v>0</v>
          </cell>
          <cell r="CK1575">
            <v>0</v>
          </cell>
          <cell r="CL1575">
            <v>0</v>
          </cell>
          <cell r="CM1575">
            <v>0</v>
          </cell>
          <cell r="CN1575">
            <v>0</v>
          </cell>
          <cell r="CO1575">
            <v>0</v>
          </cell>
          <cell r="CP1575">
            <v>0</v>
          </cell>
          <cell r="CQ1575">
            <v>0</v>
          </cell>
          <cell r="CR1575">
            <v>0</v>
          </cell>
          <cell r="CS1575">
            <v>0</v>
          </cell>
          <cell r="CT1575">
            <v>0</v>
          </cell>
          <cell r="CU1575">
            <v>0</v>
          </cell>
          <cell r="CV1575">
            <v>0</v>
          </cell>
          <cell r="CW1575">
            <v>0</v>
          </cell>
          <cell r="CX1575">
            <v>0</v>
          </cell>
          <cell r="CY1575">
            <v>0</v>
          </cell>
          <cell r="CZ1575">
            <v>0</v>
          </cell>
          <cell r="DA1575">
            <v>0</v>
          </cell>
          <cell r="DB1575">
            <v>0</v>
          </cell>
          <cell r="DC1575">
            <v>0</v>
          </cell>
          <cell r="DD1575">
            <v>1598.399721353898</v>
          </cell>
          <cell r="DE1575">
            <v>0</v>
          </cell>
          <cell r="DG1575">
            <v>1559.7987590612688</v>
          </cell>
          <cell r="DH1575">
            <v>0.82491330090687565</v>
          </cell>
          <cell r="DI1575">
            <v>0.03</v>
          </cell>
          <cell r="DJ1575">
            <v>38.600962292630392</v>
          </cell>
          <cell r="DK1575">
            <v>2.4747399027206272E-2</v>
          </cell>
          <cell r="DL1575">
            <v>0</v>
          </cell>
        </row>
        <row r="1576">
          <cell r="A1576" t="str">
            <v>B20439CENTR-LR0800</v>
          </cell>
          <cell r="B1576" t="str">
            <v>CENTRATORE COLLI DA SOPRA LR0800</v>
          </cell>
          <cell r="F1576">
            <v>3400.8504709657414</v>
          </cell>
          <cell r="H1576">
            <v>1598.3997213538983</v>
          </cell>
          <cell r="I1576">
            <v>0.53</v>
          </cell>
          <cell r="J1576" t="str">
            <v>OK</v>
          </cell>
          <cell r="K1576" t="str">
            <v>ICZZD</v>
          </cell>
          <cell r="L1576">
            <v>0.83575249690254239</v>
          </cell>
          <cell r="M1576">
            <v>2.2048536643521327E-2</v>
          </cell>
          <cell r="N1576">
            <v>0</v>
          </cell>
          <cell r="O1576">
            <v>0</v>
          </cell>
          <cell r="P1576">
            <v>0</v>
          </cell>
          <cell r="Q1576">
            <v>7.5957026778329167E-3</v>
          </cell>
          <cell r="R1576">
            <v>0</v>
          </cell>
          <cell r="S1576">
            <v>0</v>
          </cell>
          <cell r="T1576">
            <v>1.6457355801971319E-2</v>
          </cell>
          <cell r="U1576">
            <v>0</v>
          </cell>
          <cell r="V1576">
            <v>5.9859442844751108E-2</v>
          </cell>
          <cell r="W1576">
            <v>0</v>
          </cell>
          <cell r="X1576">
            <v>3.1809975462097739E-2</v>
          </cell>
          <cell r="Y1576">
            <v>0</v>
          </cell>
          <cell r="Z1576">
            <v>0</v>
          </cell>
          <cell r="AA1576">
            <v>0</v>
          </cell>
          <cell r="AB1576">
            <v>2.6476489667283106E-2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>
            <v>0</v>
          </cell>
          <cell r="AM1576">
            <v>0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  <cell r="AR1576">
            <v>0</v>
          </cell>
          <cell r="AS1576">
            <v>0</v>
          </cell>
          <cell r="AT1576">
            <v>0</v>
          </cell>
          <cell r="AU1576">
            <v>0</v>
          </cell>
          <cell r="AV1576">
            <v>1335.8665581698485</v>
          </cell>
          <cell r="AW1576">
            <v>35.242374827265706</v>
          </cell>
          <cell r="AX1576">
            <v>0.97895485631293633</v>
          </cell>
          <cell r="AY1576">
            <v>0</v>
          </cell>
          <cell r="AZ1576">
            <v>0</v>
          </cell>
          <cell r="BA1576">
            <v>0</v>
          </cell>
          <cell r="BB1576">
            <v>0</v>
          </cell>
          <cell r="BC1576">
            <v>0</v>
          </cell>
          <cell r="BD1576">
            <v>0</v>
          </cell>
          <cell r="BE1576">
            <v>12.140969043735193</v>
          </cell>
          <cell r="BF1576">
            <v>0.3372491401037554</v>
          </cell>
          <cell r="BG1576">
            <v>0</v>
          </cell>
          <cell r="BH1576">
            <v>0</v>
          </cell>
          <cell r="BI1576">
            <v>0</v>
          </cell>
          <cell r="BJ1576">
            <v>0</v>
          </cell>
          <cell r="BK1576">
            <v>26.305432928092916</v>
          </cell>
          <cell r="BL1576">
            <v>0.69224823494981358</v>
          </cell>
          <cell r="BM1576">
            <v>0</v>
          </cell>
          <cell r="BN1576">
            <v>0</v>
          </cell>
          <cell r="BO1576">
            <v>95.679316763449776</v>
          </cell>
          <cell r="BP1576">
            <v>2.9439789773369163</v>
          </cell>
          <cell r="BQ1576">
            <v>0</v>
          </cell>
          <cell r="BR1576">
            <v>0</v>
          </cell>
          <cell r="BS1576">
            <v>50.845055914891368</v>
          </cell>
          <cell r="BT1576">
            <v>1.5644632589197345</v>
          </cell>
          <cell r="BU1576">
            <v>0</v>
          </cell>
          <cell r="BV1576">
            <v>0</v>
          </cell>
          <cell r="BW1576">
            <v>0</v>
          </cell>
          <cell r="BX1576">
            <v>0</v>
          </cell>
          <cell r="BY1576">
            <v>0</v>
          </cell>
          <cell r="BZ1576">
            <v>0</v>
          </cell>
          <cell r="CA1576">
            <v>42.320013706614681</v>
          </cell>
          <cell r="CB1576">
            <v>1.1437841542328293</v>
          </cell>
          <cell r="CC1576">
            <v>0</v>
          </cell>
          <cell r="CD1576">
            <v>0</v>
          </cell>
          <cell r="CE1576">
            <v>0</v>
          </cell>
          <cell r="CF1576">
            <v>0</v>
          </cell>
          <cell r="CG1576">
            <v>0</v>
          </cell>
          <cell r="CH1576">
            <v>0</v>
          </cell>
          <cell r="CI1576">
            <v>0</v>
          </cell>
          <cell r="CJ1576">
            <v>0</v>
          </cell>
          <cell r="CK1576">
            <v>0</v>
          </cell>
          <cell r="CL1576">
            <v>0</v>
          </cell>
          <cell r="CM1576">
            <v>0</v>
          </cell>
          <cell r="CN1576">
            <v>0</v>
          </cell>
          <cell r="CO1576">
            <v>0</v>
          </cell>
          <cell r="CP1576">
            <v>0</v>
          </cell>
          <cell r="CQ1576">
            <v>0</v>
          </cell>
          <cell r="CR1576">
            <v>0</v>
          </cell>
          <cell r="CS1576">
            <v>0</v>
          </cell>
          <cell r="CT1576">
            <v>0</v>
          </cell>
          <cell r="CU1576">
            <v>0</v>
          </cell>
          <cell r="CV1576">
            <v>0</v>
          </cell>
          <cell r="CW1576">
            <v>0</v>
          </cell>
          <cell r="CX1576">
            <v>0</v>
          </cell>
          <cell r="CY1576">
            <v>0</v>
          </cell>
          <cell r="CZ1576">
            <v>0</v>
          </cell>
          <cell r="DA1576">
            <v>0</v>
          </cell>
          <cell r="DB1576">
            <v>0</v>
          </cell>
          <cell r="DC1576">
            <v>0</v>
          </cell>
          <cell r="DD1576">
            <v>1598.399721353898</v>
          </cell>
          <cell r="DE1576">
            <v>0</v>
          </cell>
          <cell r="DG1576">
            <v>1559.7987590612688</v>
          </cell>
          <cell r="DH1576">
            <v>0.82491330090687565</v>
          </cell>
          <cell r="DI1576">
            <v>0.03</v>
          </cell>
          <cell r="DJ1576">
            <v>38.600962292630392</v>
          </cell>
          <cell r="DK1576">
            <v>2.4747399027206272E-2</v>
          </cell>
          <cell r="DL1576">
            <v>0</v>
          </cell>
        </row>
        <row r="1577">
          <cell r="A1577" t="str">
            <v>B20439CENTR-LR1000</v>
          </cell>
          <cell r="B1577" t="str">
            <v>CENTRATORE COLLI DA SOPRA LR1000</v>
          </cell>
          <cell r="F1577">
            <v>3400.8504709657414</v>
          </cell>
          <cell r="H1577">
            <v>1598.3997213538983</v>
          </cell>
          <cell r="I1577">
            <v>0.53</v>
          </cell>
          <cell r="J1577" t="str">
            <v>OK</v>
          </cell>
          <cell r="K1577" t="str">
            <v>ICZZD</v>
          </cell>
          <cell r="L1577">
            <v>0.83575249690254239</v>
          </cell>
          <cell r="M1577">
            <v>2.2048536643521327E-2</v>
          </cell>
          <cell r="N1577">
            <v>0</v>
          </cell>
          <cell r="O1577">
            <v>0</v>
          </cell>
          <cell r="P1577">
            <v>0</v>
          </cell>
          <cell r="Q1577">
            <v>7.5957026778329167E-3</v>
          </cell>
          <cell r="R1577">
            <v>0</v>
          </cell>
          <cell r="S1577">
            <v>0</v>
          </cell>
          <cell r="T1577">
            <v>1.6457355801971319E-2</v>
          </cell>
          <cell r="U1577">
            <v>0</v>
          </cell>
          <cell r="V1577">
            <v>5.9859442844751108E-2</v>
          </cell>
          <cell r="W1577">
            <v>0</v>
          </cell>
          <cell r="X1577">
            <v>3.1809975462097739E-2</v>
          </cell>
          <cell r="Y1577">
            <v>0</v>
          </cell>
          <cell r="Z1577">
            <v>0</v>
          </cell>
          <cell r="AA1577">
            <v>0</v>
          </cell>
          <cell r="AB1577">
            <v>2.6476489667283106E-2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>
            <v>0</v>
          </cell>
          <cell r="AM1577">
            <v>0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  <cell r="AR1577">
            <v>0</v>
          </cell>
          <cell r="AS1577">
            <v>0</v>
          </cell>
          <cell r="AT1577">
            <v>0</v>
          </cell>
          <cell r="AU1577">
            <v>0</v>
          </cell>
          <cell r="AV1577">
            <v>1335.8665581698485</v>
          </cell>
          <cell r="AW1577">
            <v>35.242374827265706</v>
          </cell>
          <cell r="AX1577">
            <v>0.97895485631293633</v>
          </cell>
          <cell r="AY1577">
            <v>0</v>
          </cell>
          <cell r="AZ1577">
            <v>0</v>
          </cell>
          <cell r="BA1577">
            <v>0</v>
          </cell>
          <cell r="BB1577">
            <v>0</v>
          </cell>
          <cell r="BC1577">
            <v>0</v>
          </cell>
          <cell r="BD1577">
            <v>0</v>
          </cell>
          <cell r="BE1577">
            <v>12.140969043735193</v>
          </cell>
          <cell r="BF1577">
            <v>0.3372491401037554</v>
          </cell>
          <cell r="BG1577">
            <v>0</v>
          </cell>
          <cell r="BH1577">
            <v>0</v>
          </cell>
          <cell r="BI1577">
            <v>0</v>
          </cell>
          <cell r="BJ1577">
            <v>0</v>
          </cell>
          <cell r="BK1577">
            <v>26.305432928092916</v>
          </cell>
          <cell r="BL1577">
            <v>0.69224823494981358</v>
          </cell>
          <cell r="BM1577">
            <v>0</v>
          </cell>
          <cell r="BN1577">
            <v>0</v>
          </cell>
          <cell r="BO1577">
            <v>95.679316763449776</v>
          </cell>
          <cell r="BP1577">
            <v>2.9439789773369163</v>
          </cell>
          <cell r="BQ1577">
            <v>0</v>
          </cell>
          <cell r="BR1577">
            <v>0</v>
          </cell>
          <cell r="BS1577">
            <v>50.845055914891368</v>
          </cell>
          <cell r="BT1577">
            <v>1.5644632589197345</v>
          </cell>
          <cell r="BU1577">
            <v>0</v>
          </cell>
          <cell r="BV1577">
            <v>0</v>
          </cell>
          <cell r="BW1577">
            <v>0</v>
          </cell>
          <cell r="BX1577">
            <v>0</v>
          </cell>
          <cell r="BY1577">
            <v>0</v>
          </cell>
          <cell r="BZ1577">
            <v>0</v>
          </cell>
          <cell r="CA1577">
            <v>42.320013706614681</v>
          </cell>
          <cell r="CB1577">
            <v>1.1437841542328293</v>
          </cell>
          <cell r="CC1577">
            <v>0</v>
          </cell>
          <cell r="CD1577">
            <v>0</v>
          </cell>
          <cell r="CE1577">
            <v>0</v>
          </cell>
          <cell r="CF1577">
            <v>0</v>
          </cell>
          <cell r="CG1577">
            <v>0</v>
          </cell>
          <cell r="CH1577">
            <v>0</v>
          </cell>
          <cell r="CI1577">
            <v>0</v>
          </cell>
          <cell r="CJ1577">
            <v>0</v>
          </cell>
          <cell r="CK1577">
            <v>0</v>
          </cell>
          <cell r="CL1577">
            <v>0</v>
          </cell>
          <cell r="CM1577">
            <v>0</v>
          </cell>
          <cell r="CN1577">
            <v>0</v>
          </cell>
          <cell r="CO1577">
            <v>0</v>
          </cell>
          <cell r="CP1577">
            <v>0</v>
          </cell>
          <cell r="CQ1577">
            <v>0</v>
          </cell>
          <cell r="CR1577">
            <v>0</v>
          </cell>
          <cell r="CS1577">
            <v>0</v>
          </cell>
          <cell r="CT1577">
            <v>0</v>
          </cell>
          <cell r="CU1577">
            <v>0</v>
          </cell>
          <cell r="CV1577">
            <v>0</v>
          </cell>
          <cell r="CW1577">
            <v>0</v>
          </cell>
          <cell r="CX1577">
            <v>0</v>
          </cell>
          <cell r="CY1577">
            <v>0</v>
          </cell>
          <cell r="CZ1577">
            <v>0</v>
          </cell>
          <cell r="DA1577">
            <v>0</v>
          </cell>
          <cell r="DB1577">
            <v>0</v>
          </cell>
          <cell r="DC1577">
            <v>0</v>
          </cell>
          <cell r="DD1577">
            <v>1598.399721353898</v>
          </cell>
          <cell r="DE1577">
            <v>0</v>
          </cell>
          <cell r="DG1577">
            <v>1559.7987590612688</v>
          </cell>
          <cell r="DH1577">
            <v>0.82491330090687565</v>
          </cell>
          <cell r="DI1577">
            <v>0.03</v>
          </cell>
          <cell r="DJ1577">
            <v>38.600962292630392</v>
          </cell>
          <cell r="DK1577">
            <v>2.4747399027206272E-2</v>
          </cell>
          <cell r="DL1577">
            <v>0</v>
          </cell>
        </row>
        <row r="1578">
          <cell r="A1578" t="str">
            <v>B20439CENTR-LR1200</v>
          </cell>
          <cell r="B1578" t="str">
            <v>CENTRATORE COLLI DA SOPRA LR1200</v>
          </cell>
          <cell r="F1578">
            <v>3400.8504709657414</v>
          </cell>
          <cell r="H1578">
            <v>1598.3997213538983</v>
          </cell>
          <cell r="I1578">
            <v>0.53</v>
          </cell>
          <cell r="J1578" t="str">
            <v>OK</v>
          </cell>
          <cell r="K1578" t="str">
            <v>ICZZD</v>
          </cell>
          <cell r="L1578">
            <v>0.83575249690254239</v>
          </cell>
          <cell r="M1578">
            <v>2.2048536643521327E-2</v>
          </cell>
          <cell r="N1578">
            <v>0</v>
          </cell>
          <cell r="O1578">
            <v>0</v>
          </cell>
          <cell r="P1578">
            <v>0</v>
          </cell>
          <cell r="Q1578">
            <v>7.5957026778329167E-3</v>
          </cell>
          <cell r="R1578">
            <v>0</v>
          </cell>
          <cell r="S1578">
            <v>0</v>
          </cell>
          <cell r="T1578">
            <v>1.6457355801971319E-2</v>
          </cell>
          <cell r="U1578">
            <v>0</v>
          </cell>
          <cell r="V1578">
            <v>5.9859442844751108E-2</v>
          </cell>
          <cell r="W1578">
            <v>0</v>
          </cell>
          <cell r="X1578">
            <v>3.1809975462097739E-2</v>
          </cell>
          <cell r="Y1578">
            <v>0</v>
          </cell>
          <cell r="Z1578">
            <v>0</v>
          </cell>
          <cell r="AA1578">
            <v>0</v>
          </cell>
          <cell r="AB1578">
            <v>2.6476489667283106E-2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>
            <v>0</v>
          </cell>
          <cell r="AM1578">
            <v>0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  <cell r="AR1578">
            <v>0</v>
          </cell>
          <cell r="AS1578">
            <v>0</v>
          </cell>
          <cell r="AT1578">
            <v>0</v>
          </cell>
          <cell r="AU1578">
            <v>0</v>
          </cell>
          <cell r="AV1578">
            <v>1335.8665581698485</v>
          </cell>
          <cell r="AW1578">
            <v>35.242374827265706</v>
          </cell>
          <cell r="AX1578">
            <v>0.97895485631293633</v>
          </cell>
          <cell r="AY1578">
            <v>0</v>
          </cell>
          <cell r="AZ1578">
            <v>0</v>
          </cell>
          <cell r="BA1578">
            <v>0</v>
          </cell>
          <cell r="BB1578">
            <v>0</v>
          </cell>
          <cell r="BC1578">
            <v>0</v>
          </cell>
          <cell r="BD1578">
            <v>0</v>
          </cell>
          <cell r="BE1578">
            <v>12.140969043735193</v>
          </cell>
          <cell r="BF1578">
            <v>0.3372491401037554</v>
          </cell>
          <cell r="BG1578">
            <v>0</v>
          </cell>
          <cell r="BH1578">
            <v>0</v>
          </cell>
          <cell r="BI1578">
            <v>0</v>
          </cell>
          <cell r="BJ1578">
            <v>0</v>
          </cell>
          <cell r="BK1578">
            <v>26.305432928092916</v>
          </cell>
          <cell r="BL1578">
            <v>0.69224823494981358</v>
          </cell>
          <cell r="BM1578">
            <v>0</v>
          </cell>
          <cell r="BN1578">
            <v>0</v>
          </cell>
          <cell r="BO1578">
            <v>95.679316763449776</v>
          </cell>
          <cell r="BP1578">
            <v>2.9439789773369163</v>
          </cell>
          <cell r="BQ1578">
            <v>0</v>
          </cell>
          <cell r="BR1578">
            <v>0</v>
          </cell>
          <cell r="BS1578">
            <v>50.845055914891368</v>
          </cell>
          <cell r="BT1578">
            <v>1.5644632589197345</v>
          </cell>
          <cell r="BU1578">
            <v>0</v>
          </cell>
          <cell r="BV1578">
            <v>0</v>
          </cell>
          <cell r="BW1578">
            <v>0</v>
          </cell>
          <cell r="BX1578">
            <v>0</v>
          </cell>
          <cell r="BY1578">
            <v>0</v>
          </cell>
          <cell r="BZ1578">
            <v>0</v>
          </cell>
          <cell r="CA1578">
            <v>42.320013706614681</v>
          </cell>
          <cell r="CB1578">
            <v>1.1437841542328293</v>
          </cell>
          <cell r="CC1578">
            <v>0</v>
          </cell>
          <cell r="CD1578">
            <v>0</v>
          </cell>
          <cell r="CE1578">
            <v>0</v>
          </cell>
          <cell r="CF1578">
            <v>0</v>
          </cell>
          <cell r="CG1578">
            <v>0</v>
          </cell>
          <cell r="CH1578">
            <v>0</v>
          </cell>
          <cell r="CI1578">
            <v>0</v>
          </cell>
          <cell r="CJ1578">
            <v>0</v>
          </cell>
          <cell r="CK1578">
            <v>0</v>
          </cell>
          <cell r="CL1578">
            <v>0</v>
          </cell>
          <cell r="CM1578">
            <v>0</v>
          </cell>
          <cell r="CN1578">
            <v>0</v>
          </cell>
          <cell r="CO1578">
            <v>0</v>
          </cell>
          <cell r="CP1578">
            <v>0</v>
          </cell>
          <cell r="CQ1578">
            <v>0</v>
          </cell>
          <cell r="CR1578">
            <v>0</v>
          </cell>
          <cell r="CS1578">
            <v>0</v>
          </cell>
          <cell r="CT1578">
            <v>0</v>
          </cell>
          <cell r="CU1578">
            <v>0</v>
          </cell>
          <cell r="CV1578">
            <v>0</v>
          </cell>
          <cell r="CW1578">
            <v>0</v>
          </cell>
          <cell r="CX1578">
            <v>0</v>
          </cell>
          <cell r="CY1578">
            <v>0</v>
          </cell>
          <cell r="CZ1578">
            <v>0</v>
          </cell>
          <cell r="DA1578">
            <v>0</v>
          </cell>
          <cell r="DB1578">
            <v>0</v>
          </cell>
          <cell r="DC1578">
            <v>0</v>
          </cell>
          <cell r="DD1578">
            <v>1598.399721353898</v>
          </cell>
          <cell r="DE1578">
            <v>0</v>
          </cell>
          <cell r="DG1578">
            <v>1559.7987590612688</v>
          </cell>
          <cell r="DH1578">
            <v>0.82491330090687565</v>
          </cell>
          <cell r="DI1578">
            <v>0.03</v>
          </cell>
          <cell r="DJ1578">
            <v>38.600962292630392</v>
          </cell>
          <cell r="DK1578">
            <v>2.4747399027206272E-2</v>
          </cell>
          <cell r="DL1578">
            <v>0</v>
          </cell>
        </row>
        <row r="1579">
          <cell r="A1579" t="str">
            <v>B20439CENTR-LR1400</v>
          </cell>
          <cell r="B1579" t="str">
            <v>CENTRATORE COLLI DA SOPRA LR1400</v>
          </cell>
          <cell r="F1579">
            <v>3400.8504709657414</v>
          </cell>
          <cell r="H1579">
            <v>1598.3997213538983</v>
          </cell>
          <cell r="I1579">
            <v>0.53</v>
          </cell>
          <cell r="J1579" t="str">
            <v>OK</v>
          </cell>
          <cell r="K1579" t="str">
            <v>ICZZD</v>
          </cell>
          <cell r="L1579">
            <v>0.83575249690254239</v>
          </cell>
          <cell r="M1579">
            <v>2.2048536643521327E-2</v>
          </cell>
          <cell r="N1579">
            <v>0</v>
          </cell>
          <cell r="O1579">
            <v>0</v>
          </cell>
          <cell r="P1579">
            <v>0</v>
          </cell>
          <cell r="Q1579">
            <v>7.5957026778329167E-3</v>
          </cell>
          <cell r="R1579">
            <v>0</v>
          </cell>
          <cell r="S1579">
            <v>0</v>
          </cell>
          <cell r="T1579">
            <v>1.6457355801971319E-2</v>
          </cell>
          <cell r="U1579">
            <v>0</v>
          </cell>
          <cell r="V1579">
            <v>5.9859442844751108E-2</v>
          </cell>
          <cell r="W1579">
            <v>0</v>
          </cell>
          <cell r="X1579">
            <v>3.1809975462097739E-2</v>
          </cell>
          <cell r="Y1579">
            <v>0</v>
          </cell>
          <cell r="Z1579">
            <v>0</v>
          </cell>
          <cell r="AA1579">
            <v>0</v>
          </cell>
          <cell r="AB1579">
            <v>2.6476489667283106E-2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>
            <v>0</v>
          </cell>
          <cell r="AM1579">
            <v>0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  <cell r="AR1579">
            <v>0</v>
          </cell>
          <cell r="AS1579">
            <v>0</v>
          </cell>
          <cell r="AT1579">
            <v>0</v>
          </cell>
          <cell r="AU1579">
            <v>0</v>
          </cell>
          <cell r="AV1579">
            <v>1335.8665581698485</v>
          </cell>
          <cell r="AW1579">
            <v>35.242374827265706</v>
          </cell>
          <cell r="AX1579">
            <v>0.97895485631293633</v>
          </cell>
          <cell r="AY1579">
            <v>0</v>
          </cell>
          <cell r="AZ1579">
            <v>0</v>
          </cell>
          <cell r="BA1579">
            <v>0</v>
          </cell>
          <cell r="BB1579">
            <v>0</v>
          </cell>
          <cell r="BC1579">
            <v>0</v>
          </cell>
          <cell r="BD1579">
            <v>0</v>
          </cell>
          <cell r="BE1579">
            <v>12.140969043735193</v>
          </cell>
          <cell r="BF1579">
            <v>0.3372491401037554</v>
          </cell>
          <cell r="BG1579">
            <v>0</v>
          </cell>
          <cell r="BH1579">
            <v>0</v>
          </cell>
          <cell r="BI1579">
            <v>0</v>
          </cell>
          <cell r="BJ1579">
            <v>0</v>
          </cell>
          <cell r="BK1579">
            <v>26.305432928092916</v>
          </cell>
          <cell r="BL1579">
            <v>0.69224823494981358</v>
          </cell>
          <cell r="BM1579">
            <v>0</v>
          </cell>
          <cell r="BN1579">
            <v>0</v>
          </cell>
          <cell r="BO1579">
            <v>95.679316763449776</v>
          </cell>
          <cell r="BP1579">
            <v>2.9439789773369163</v>
          </cell>
          <cell r="BQ1579">
            <v>0</v>
          </cell>
          <cell r="BR1579">
            <v>0</v>
          </cell>
          <cell r="BS1579">
            <v>50.845055914891368</v>
          </cell>
          <cell r="BT1579">
            <v>1.5644632589197345</v>
          </cell>
          <cell r="BU1579">
            <v>0</v>
          </cell>
          <cell r="BV1579">
            <v>0</v>
          </cell>
          <cell r="BW1579">
            <v>0</v>
          </cell>
          <cell r="BX1579">
            <v>0</v>
          </cell>
          <cell r="BY1579">
            <v>0</v>
          </cell>
          <cell r="BZ1579">
            <v>0</v>
          </cell>
          <cell r="CA1579">
            <v>42.320013706614681</v>
          </cell>
          <cell r="CB1579">
            <v>1.1437841542328293</v>
          </cell>
          <cell r="CC1579">
            <v>0</v>
          </cell>
          <cell r="CD1579">
            <v>0</v>
          </cell>
          <cell r="CE1579">
            <v>0</v>
          </cell>
          <cell r="CF1579">
            <v>0</v>
          </cell>
          <cell r="CG1579">
            <v>0</v>
          </cell>
          <cell r="CH1579">
            <v>0</v>
          </cell>
          <cell r="CI1579">
            <v>0</v>
          </cell>
          <cell r="CJ1579">
            <v>0</v>
          </cell>
          <cell r="CK1579">
            <v>0</v>
          </cell>
          <cell r="CL1579">
            <v>0</v>
          </cell>
          <cell r="CM1579">
            <v>0</v>
          </cell>
          <cell r="CN1579">
            <v>0</v>
          </cell>
          <cell r="CO1579">
            <v>0</v>
          </cell>
          <cell r="CP1579">
            <v>0</v>
          </cell>
          <cell r="CQ1579">
            <v>0</v>
          </cell>
          <cell r="CR1579">
            <v>0</v>
          </cell>
          <cell r="CS1579">
            <v>0</v>
          </cell>
          <cell r="CT1579">
            <v>0</v>
          </cell>
          <cell r="CU1579">
            <v>0</v>
          </cell>
          <cell r="CV1579">
            <v>0</v>
          </cell>
          <cell r="CW1579">
            <v>0</v>
          </cell>
          <cell r="CX1579">
            <v>0</v>
          </cell>
          <cell r="CY1579">
            <v>0</v>
          </cell>
          <cell r="CZ1579">
            <v>0</v>
          </cell>
          <cell r="DA1579">
            <v>0</v>
          </cell>
          <cell r="DB1579">
            <v>0</v>
          </cell>
          <cell r="DC1579">
            <v>0</v>
          </cell>
          <cell r="DD1579">
            <v>1598.399721353898</v>
          </cell>
          <cell r="DE1579">
            <v>0</v>
          </cell>
          <cell r="DG1579">
            <v>1559.7987590612688</v>
          </cell>
          <cell r="DH1579">
            <v>0.82491330090687565</v>
          </cell>
          <cell r="DI1579">
            <v>0.03</v>
          </cell>
          <cell r="DJ1579">
            <v>38.600962292630392</v>
          </cell>
          <cell r="DK1579">
            <v>2.4747399027206272E-2</v>
          </cell>
          <cell r="DL1579">
            <v>0</v>
          </cell>
        </row>
        <row r="1580">
          <cell r="A1580" t="str">
            <v>B20439CONTR-LR0400</v>
          </cell>
          <cell r="B1580" t="str">
            <v>CONTR.PATTE APERTE LR0400</v>
          </cell>
          <cell r="F1580">
            <v>2506.4583443675779</v>
          </cell>
          <cell r="H1580">
            <v>1178.0354218527616</v>
          </cell>
          <cell r="I1580">
            <v>0.53</v>
          </cell>
          <cell r="J1580" t="str">
            <v>OK</v>
          </cell>
          <cell r="K1580" t="str">
            <v>ICZZD</v>
          </cell>
          <cell r="L1580">
            <v>0.83575249690254239</v>
          </cell>
          <cell r="M1580">
            <v>2.2048536643521327E-2</v>
          </cell>
          <cell r="N1580">
            <v>0</v>
          </cell>
          <cell r="O1580">
            <v>0</v>
          </cell>
          <cell r="P1580">
            <v>0</v>
          </cell>
          <cell r="Q1580">
            <v>7.5957026778329167E-3</v>
          </cell>
          <cell r="R1580">
            <v>0</v>
          </cell>
          <cell r="S1580">
            <v>0</v>
          </cell>
          <cell r="T1580">
            <v>1.6457355801971319E-2</v>
          </cell>
          <cell r="U1580">
            <v>0</v>
          </cell>
          <cell r="V1580">
            <v>5.9859442844751108E-2</v>
          </cell>
          <cell r="W1580">
            <v>0</v>
          </cell>
          <cell r="X1580">
            <v>3.1809975462097739E-2</v>
          </cell>
          <cell r="Y1580">
            <v>0</v>
          </cell>
          <cell r="Z1580">
            <v>0</v>
          </cell>
          <cell r="AA1580">
            <v>0</v>
          </cell>
          <cell r="AB1580">
            <v>2.6476489667283106E-2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>
            <v>0</v>
          </cell>
          <cell r="AM1580">
            <v>0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  <cell r="AR1580">
            <v>0</v>
          </cell>
          <cell r="AS1580">
            <v>0</v>
          </cell>
          <cell r="AT1580">
            <v>0</v>
          </cell>
          <cell r="AU1580">
            <v>0</v>
          </cell>
          <cell r="AV1580">
            <v>984.54604525308537</v>
          </cell>
          <cell r="AW1580">
            <v>25.97395716608672</v>
          </cell>
          <cell r="AX1580">
            <v>0.72149881016907558</v>
          </cell>
          <cell r="AY1580">
            <v>0</v>
          </cell>
          <cell r="AZ1580">
            <v>0</v>
          </cell>
          <cell r="BA1580">
            <v>0</v>
          </cell>
          <cell r="BB1580">
            <v>0</v>
          </cell>
          <cell r="BC1580">
            <v>0</v>
          </cell>
          <cell r="BD1580">
            <v>0</v>
          </cell>
          <cell r="BE1580">
            <v>8.9480068083490512</v>
          </cell>
          <cell r="BF1580">
            <v>0.24855574467636254</v>
          </cell>
          <cell r="BG1580">
            <v>0</v>
          </cell>
          <cell r="BH1580">
            <v>0</v>
          </cell>
          <cell r="BI1580">
            <v>0</v>
          </cell>
          <cell r="BJ1580">
            <v>0</v>
          </cell>
          <cell r="BK1580">
            <v>19.387348084756276</v>
          </cell>
          <cell r="BL1580">
            <v>0.51019337065148096</v>
          </cell>
          <cell r="BM1580">
            <v>0</v>
          </cell>
          <cell r="BN1580">
            <v>0</v>
          </cell>
          <cell r="BO1580">
            <v>70.516544003487638</v>
          </cell>
          <cell r="BP1580">
            <v>2.1697398154919272</v>
          </cell>
          <cell r="BQ1580">
            <v>0</v>
          </cell>
          <cell r="BR1580">
            <v>0</v>
          </cell>
          <cell r="BS1580">
            <v>37.473277862618303</v>
          </cell>
          <cell r="BT1580">
            <v>1.1530239342344093</v>
          </cell>
          <cell r="BU1580">
            <v>0</v>
          </cell>
          <cell r="BV1580">
            <v>0</v>
          </cell>
          <cell r="BW1580">
            <v>0</v>
          </cell>
          <cell r="BX1580">
            <v>0</v>
          </cell>
          <cell r="BY1580">
            <v>0</v>
          </cell>
          <cell r="BZ1580">
            <v>0</v>
          </cell>
          <cell r="CA1580">
            <v>31.190242674378137</v>
          </cell>
          <cell r="CB1580">
            <v>0.84297953173994966</v>
          </cell>
          <cell r="CC1580">
            <v>0</v>
          </cell>
          <cell r="CD1580">
            <v>0</v>
          </cell>
          <cell r="CE1580">
            <v>0</v>
          </cell>
          <cell r="CF1580">
            <v>0</v>
          </cell>
          <cell r="CG1580">
            <v>0</v>
          </cell>
          <cell r="CH1580">
            <v>0</v>
          </cell>
          <cell r="CI1580">
            <v>0</v>
          </cell>
          <cell r="CJ1580">
            <v>0</v>
          </cell>
          <cell r="CK1580">
            <v>0</v>
          </cell>
          <cell r="CL1580">
            <v>0</v>
          </cell>
          <cell r="CM1580">
            <v>0</v>
          </cell>
          <cell r="CN1580">
            <v>0</v>
          </cell>
          <cell r="CO1580">
            <v>0</v>
          </cell>
          <cell r="CP1580">
            <v>0</v>
          </cell>
          <cell r="CQ1580">
            <v>0</v>
          </cell>
          <cell r="CR1580">
            <v>0</v>
          </cell>
          <cell r="CS1580">
            <v>0</v>
          </cell>
          <cell r="CT1580">
            <v>0</v>
          </cell>
          <cell r="CU1580">
            <v>0</v>
          </cell>
          <cell r="CV1580">
            <v>0</v>
          </cell>
          <cell r="CW1580">
            <v>0</v>
          </cell>
          <cell r="CX1580">
            <v>0</v>
          </cell>
          <cell r="CY1580">
            <v>0</v>
          </cell>
          <cell r="CZ1580">
            <v>0</v>
          </cell>
          <cell r="DA1580">
            <v>0</v>
          </cell>
          <cell r="DB1580">
            <v>0</v>
          </cell>
          <cell r="DC1580">
            <v>0</v>
          </cell>
          <cell r="DD1580">
            <v>1178.0354218527616</v>
          </cell>
          <cell r="DE1580">
            <v>0</v>
          </cell>
          <cell r="DG1580">
            <v>1149.586154569479</v>
          </cell>
          <cell r="DH1580">
            <v>0.82491330090687565</v>
          </cell>
          <cell r="DI1580">
            <v>0.03</v>
          </cell>
          <cell r="DJ1580">
            <v>28.44926728328252</v>
          </cell>
          <cell r="DK1580">
            <v>2.4747399027206268E-2</v>
          </cell>
          <cell r="DL1580">
            <v>0</v>
          </cell>
        </row>
        <row r="1581">
          <cell r="A1581" t="str">
            <v>B20439CONTR-LR0600</v>
          </cell>
          <cell r="B1581" t="str">
            <v>CONTR.PATTE APERTE LR0600</v>
          </cell>
          <cell r="F1581">
            <v>2644.4446798046511</v>
          </cell>
          <cell r="H1581">
            <v>1242.8889995081859</v>
          </cell>
          <cell r="I1581">
            <v>0.53</v>
          </cell>
          <cell r="J1581" t="str">
            <v>OK</v>
          </cell>
          <cell r="K1581" t="str">
            <v>ICZZD</v>
          </cell>
          <cell r="L1581">
            <v>0.83575249690254239</v>
          </cell>
          <cell r="M1581">
            <v>2.2048536643521327E-2</v>
          </cell>
          <cell r="N1581">
            <v>0</v>
          </cell>
          <cell r="O1581">
            <v>0</v>
          </cell>
          <cell r="P1581">
            <v>0</v>
          </cell>
          <cell r="Q1581">
            <v>7.5957026778329167E-3</v>
          </cell>
          <cell r="R1581">
            <v>0</v>
          </cell>
          <cell r="S1581">
            <v>0</v>
          </cell>
          <cell r="T1581">
            <v>1.6457355801971319E-2</v>
          </cell>
          <cell r="U1581">
            <v>0</v>
          </cell>
          <cell r="V1581">
            <v>5.9859442844751108E-2</v>
          </cell>
          <cell r="W1581">
            <v>0</v>
          </cell>
          <cell r="X1581">
            <v>3.1809975462097739E-2</v>
          </cell>
          <cell r="Y1581">
            <v>0</v>
          </cell>
          <cell r="Z1581">
            <v>0</v>
          </cell>
          <cell r="AA1581">
            <v>0</v>
          </cell>
          <cell r="AB1581">
            <v>2.6476489667283106E-2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>
            <v>0</v>
          </cell>
          <cell r="AM1581">
            <v>0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  <cell r="AR1581">
            <v>0</v>
          </cell>
          <cell r="AS1581">
            <v>0</v>
          </cell>
          <cell r="AT1581">
            <v>0</v>
          </cell>
          <cell r="AU1581">
            <v>0</v>
          </cell>
          <cell r="AV1581">
            <v>1038.7475847116691</v>
          </cell>
          <cell r="AW1581">
            <v>27.403883649485795</v>
          </cell>
          <cell r="AX1581">
            <v>0.76121899026349427</v>
          </cell>
          <cell r="AY1581">
            <v>0</v>
          </cell>
          <cell r="AZ1581">
            <v>0</v>
          </cell>
          <cell r="BA1581">
            <v>0</v>
          </cell>
          <cell r="BB1581">
            <v>0</v>
          </cell>
          <cell r="BC1581">
            <v>0</v>
          </cell>
          <cell r="BD1581">
            <v>0</v>
          </cell>
          <cell r="BE1581">
            <v>9.440615301813402</v>
          </cell>
          <cell r="BF1581">
            <v>0.26223931393926114</v>
          </cell>
          <cell r="BG1581">
            <v>0</v>
          </cell>
          <cell r="BH1581">
            <v>0</v>
          </cell>
          <cell r="BI1581">
            <v>0</v>
          </cell>
          <cell r="BJ1581">
            <v>0</v>
          </cell>
          <cell r="BK1581">
            <v>20.454666487262372</v>
          </cell>
          <cell r="BL1581">
            <v>0.53828069703322035</v>
          </cell>
          <cell r="BM1581">
            <v>0</v>
          </cell>
          <cell r="BN1581">
            <v>0</v>
          </cell>
          <cell r="BO1581">
            <v>74.398643028430143</v>
          </cell>
          <cell r="BP1581">
            <v>2.2891890162593889</v>
          </cell>
          <cell r="BQ1581">
            <v>0</v>
          </cell>
          <cell r="BR1581">
            <v>0</v>
          </cell>
          <cell r="BS1581">
            <v>39.536268576466604</v>
          </cell>
          <cell r="BT1581">
            <v>1.2165005715835877</v>
          </cell>
          <cell r="BU1581">
            <v>0</v>
          </cell>
          <cell r="BV1581">
            <v>0</v>
          </cell>
          <cell r="BW1581">
            <v>0</v>
          </cell>
          <cell r="BX1581">
            <v>0</v>
          </cell>
          <cell r="BY1581">
            <v>0</v>
          </cell>
          <cell r="BZ1581">
            <v>0</v>
          </cell>
          <cell r="CA1581">
            <v>32.907337753058322</v>
          </cell>
          <cell r="CB1581">
            <v>0.88938750683941414</v>
          </cell>
          <cell r="CC1581">
            <v>0</v>
          </cell>
          <cell r="CD1581">
            <v>0</v>
          </cell>
          <cell r="CE1581">
            <v>0</v>
          </cell>
          <cell r="CF1581">
            <v>0</v>
          </cell>
          <cell r="CG1581">
            <v>0</v>
          </cell>
          <cell r="CH1581">
            <v>0</v>
          </cell>
          <cell r="CI1581">
            <v>0</v>
          </cell>
          <cell r="CJ1581">
            <v>0</v>
          </cell>
          <cell r="CK1581">
            <v>0</v>
          </cell>
          <cell r="CL1581">
            <v>0</v>
          </cell>
          <cell r="CM1581">
            <v>0</v>
          </cell>
          <cell r="CN1581">
            <v>0</v>
          </cell>
          <cell r="CO1581">
            <v>0</v>
          </cell>
          <cell r="CP1581">
            <v>0</v>
          </cell>
          <cell r="CQ1581">
            <v>0</v>
          </cell>
          <cell r="CR1581">
            <v>0</v>
          </cell>
          <cell r="CS1581">
            <v>0</v>
          </cell>
          <cell r="CT1581">
            <v>0</v>
          </cell>
          <cell r="CU1581">
            <v>0</v>
          </cell>
          <cell r="CV1581">
            <v>0</v>
          </cell>
          <cell r="CW1581">
            <v>0</v>
          </cell>
          <cell r="CX1581">
            <v>0</v>
          </cell>
          <cell r="CY1581">
            <v>0</v>
          </cell>
          <cell r="CZ1581">
            <v>0</v>
          </cell>
          <cell r="DA1581">
            <v>0</v>
          </cell>
          <cell r="DB1581">
            <v>0</v>
          </cell>
          <cell r="DC1581">
            <v>0</v>
          </cell>
          <cell r="DD1581">
            <v>1242.8889995081856</v>
          </cell>
          <cell r="DE1581">
            <v>0</v>
          </cell>
          <cell r="DG1581">
            <v>1212.8735341880956</v>
          </cell>
          <cell r="DH1581">
            <v>0.82491330090687565</v>
          </cell>
          <cell r="DI1581">
            <v>0.03</v>
          </cell>
          <cell r="DJ1581">
            <v>30.015465320090705</v>
          </cell>
          <cell r="DK1581">
            <v>2.4747399027206268E-2</v>
          </cell>
          <cell r="DL1581">
            <v>0</v>
          </cell>
        </row>
        <row r="1582">
          <cell r="A1582" t="str">
            <v>B20439CONTR-LR0800</v>
          </cell>
          <cell r="B1582" t="str">
            <v>CONTR.PATTE APERTE LR0800</v>
          </cell>
          <cell r="F1582">
            <v>2782.4312747106173</v>
          </cell>
          <cell r="H1582">
            <v>1307.7426991139901</v>
          </cell>
          <cell r="I1582">
            <v>0.53</v>
          </cell>
          <cell r="J1582" t="str">
            <v>OK</v>
          </cell>
          <cell r="K1582" t="str">
            <v>ICZZD</v>
          </cell>
          <cell r="L1582">
            <v>0.83575249690254239</v>
          </cell>
          <cell r="M1582">
            <v>2.2048536643521327E-2</v>
          </cell>
          <cell r="N1582">
            <v>0</v>
          </cell>
          <cell r="O1582">
            <v>0</v>
          </cell>
          <cell r="P1582">
            <v>0</v>
          </cell>
          <cell r="Q1582">
            <v>7.5957026778329167E-3</v>
          </cell>
          <cell r="R1582">
            <v>0</v>
          </cell>
          <cell r="S1582">
            <v>0</v>
          </cell>
          <cell r="T1582">
            <v>1.6457355801971319E-2</v>
          </cell>
          <cell r="U1582">
            <v>0</v>
          </cell>
          <cell r="V1582">
            <v>5.9859442844751108E-2</v>
          </cell>
          <cell r="W1582">
            <v>0</v>
          </cell>
          <cell r="X1582">
            <v>3.1809975462097739E-2</v>
          </cell>
          <cell r="Y1582">
            <v>0</v>
          </cell>
          <cell r="Z1582">
            <v>0</v>
          </cell>
          <cell r="AA1582">
            <v>0</v>
          </cell>
          <cell r="AB1582">
            <v>2.6476489667283106E-2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>
            <v>0</v>
          </cell>
          <cell r="AM1582">
            <v>0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  <cell r="AR1582">
            <v>0</v>
          </cell>
          <cell r="AS1582">
            <v>0</v>
          </cell>
          <cell r="AT1582">
            <v>0</v>
          </cell>
          <cell r="AU1582">
            <v>0</v>
          </cell>
          <cell r="AV1582">
            <v>1092.9492260905874</v>
          </cell>
          <cell r="AW1582">
            <v>28.833812821712296</v>
          </cell>
          <cell r="AX1582">
            <v>0.80093924504756375</v>
          </cell>
          <cell r="AY1582">
            <v>0</v>
          </cell>
          <cell r="AZ1582">
            <v>0</v>
          </cell>
          <cell r="BA1582">
            <v>0</v>
          </cell>
          <cell r="BB1582">
            <v>0</v>
          </cell>
          <cell r="BC1582">
            <v>0</v>
          </cell>
          <cell r="BD1582">
            <v>0</v>
          </cell>
          <cell r="BE1582">
            <v>9.9332247215765808</v>
          </cell>
          <cell r="BF1582">
            <v>0.27592290893268279</v>
          </cell>
          <cell r="BG1582">
            <v>0</v>
          </cell>
          <cell r="BH1582">
            <v>0</v>
          </cell>
          <cell r="BI1582">
            <v>0</v>
          </cell>
          <cell r="BJ1582">
            <v>0</v>
          </cell>
          <cell r="BK1582">
            <v>21.521986896749258</v>
          </cell>
          <cell r="BL1582">
            <v>0.56636807623024366</v>
          </cell>
          <cell r="BM1582">
            <v>0</v>
          </cell>
          <cell r="BN1582">
            <v>0</v>
          </cell>
          <cell r="BO1582">
            <v>78.280749353254436</v>
          </cell>
          <cell r="BP1582">
            <v>2.408638441638598</v>
          </cell>
          <cell r="BQ1582">
            <v>0</v>
          </cell>
          <cell r="BR1582">
            <v>0</v>
          </cell>
          <cell r="BS1582">
            <v>41.599263169553488</v>
          </cell>
          <cell r="BT1582">
            <v>1.2799773282939535</v>
          </cell>
          <cell r="BU1582">
            <v>0</v>
          </cell>
          <cell r="BV1582">
            <v>0</v>
          </cell>
          <cell r="BW1582">
            <v>0</v>
          </cell>
          <cell r="BX1582">
            <v>0</v>
          </cell>
          <cell r="BY1582">
            <v>0</v>
          </cell>
          <cell r="BZ1582">
            <v>0</v>
          </cell>
          <cell r="CA1582">
            <v>34.624436060556476</v>
          </cell>
          <cell r="CB1582">
            <v>0.93579556920422913</v>
          </cell>
          <cell r="CC1582">
            <v>0</v>
          </cell>
          <cell r="CD1582">
            <v>0</v>
          </cell>
          <cell r="CE1582">
            <v>0</v>
          </cell>
          <cell r="CF1582">
            <v>0</v>
          </cell>
          <cell r="CG1582">
            <v>0</v>
          </cell>
          <cell r="CH1582">
            <v>0</v>
          </cell>
          <cell r="CI1582">
            <v>0</v>
          </cell>
          <cell r="CJ1582">
            <v>0</v>
          </cell>
          <cell r="CK1582">
            <v>0</v>
          </cell>
          <cell r="CL1582">
            <v>0</v>
          </cell>
          <cell r="CM1582">
            <v>0</v>
          </cell>
          <cell r="CN1582">
            <v>0</v>
          </cell>
          <cell r="CO1582">
            <v>0</v>
          </cell>
          <cell r="CP1582">
            <v>0</v>
          </cell>
          <cell r="CQ1582">
            <v>0</v>
          </cell>
          <cell r="CR1582">
            <v>0</v>
          </cell>
          <cell r="CS1582">
            <v>0</v>
          </cell>
          <cell r="CT1582">
            <v>0</v>
          </cell>
          <cell r="CU1582">
            <v>0</v>
          </cell>
          <cell r="CV1582">
            <v>0</v>
          </cell>
          <cell r="CW1582">
            <v>0</v>
          </cell>
          <cell r="CX1582">
            <v>0</v>
          </cell>
          <cell r="CY1582">
            <v>0</v>
          </cell>
          <cell r="CZ1582">
            <v>0</v>
          </cell>
          <cell r="DA1582">
            <v>0</v>
          </cell>
          <cell r="DB1582">
            <v>0</v>
          </cell>
          <cell r="DC1582">
            <v>0</v>
          </cell>
          <cell r="DD1582">
            <v>1307.7426991139901</v>
          </cell>
          <cell r="DE1582">
            <v>0</v>
          </cell>
          <cell r="DG1582">
            <v>1276.1610328120194</v>
          </cell>
          <cell r="DH1582">
            <v>0.82491330090687565</v>
          </cell>
          <cell r="DI1582">
            <v>0.03</v>
          </cell>
          <cell r="DJ1582">
            <v>31.581666301970714</v>
          </cell>
          <cell r="DK1582">
            <v>2.4747399027206268E-2</v>
          </cell>
          <cell r="DL1582">
            <v>0</v>
          </cell>
        </row>
        <row r="1583">
          <cell r="A1583" t="str">
            <v>B20439CONTR-LR1000</v>
          </cell>
          <cell r="B1583" t="str">
            <v>CONTR.PATTE APERTE LR1000</v>
          </cell>
          <cell r="F1583">
            <v>2920.4178696165854</v>
          </cell>
          <cell r="H1583">
            <v>1372.5963987197952</v>
          </cell>
          <cell r="I1583">
            <v>0.53</v>
          </cell>
          <cell r="J1583" t="str">
            <v>OK</v>
          </cell>
          <cell r="K1583" t="str">
            <v>ICZZD</v>
          </cell>
          <cell r="L1583">
            <v>0.83575249690254239</v>
          </cell>
          <cell r="M1583">
            <v>2.2048536643521327E-2</v>
          </cell>
          <cell r="N1583">
            <v>0</v>
          </cell>
          <cell r="O1583">
            <v>0</v>
          </cell>
          <cell r="P1583">
            <v>0</v>
          </cell>
          <cell r="Q1583">
            <v>7.5957026778329167E-3</v>
          </cell>
          <cell r="R1583">
            <v>0</v>
          </cell>
          <cell r="S1583">
            <v>0</v>
          </cell>
          <cell r="T1583">
            <v>1.6457355801971319E-2</v>
          </cell>
          <cell r="U1583">
            <v>0</v>
          </cell>
          <cell r="V1583">
            <v>5.9859442844751108E-2</v>
          </cell>
          <cell r="W1583">
            <v>0</v>
          </cell>
          <cell r="X1583">
            <v>3.1809975462097739E-2</v>
          </cell>
          <cell r="Y1583">
            <v>0</v>
          </cell>
          <cell r="Z1583">
            <v>0</v>
          </cell>
          <cell r="AA1583">
            <v>0</v>
          </cell>
          <cell r="AB1583">
            <v>2.6476489667283106E-2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>
            <v>0</v>
          </cell>
          <cell r="AM1583">
            <v>0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  <cell r="AR1583">
            <v>0</v>
          </cell>
          <cell r="AS1583">
            <v>0</v>
          </cell>
          <cell r="AT1583">
            <v>0</v>
          </cell>
          <cell r="AU1583">
            <v>0</v>
          </cell>
          <cell r="AV1583">
            <v>1147.1508674695065</v>
          </cell>
          <cell r="AW1583">
            <v>30.263741993938815</v>
          </cell>
          <cell r="AX1583">
            <v>0.84065949983163379</v>
          </cell>
          <cell r="AY1583">
            <v>0</v>
          </cell>
          <cell r="AZ1583">
            <v>0</v>
          </cell>
          <cell r="BA1583">
            <v>0</v>
          </cell>
          <cell r="BB1583">
            <v>0</v>
          </cell>
          <cell r="BC1583">
            <v>0</v>
          </cell>
          <cell r="BD1583">
            <v>0</v>
          </cell>
          <cell r="BE1583">
            <v>10.425834141339767</v>
          </cell>
          <cell r="BF1583">
            <v>0.28960650392610465</v>
          </cell>
          <cell r="BG1583">
            <v>0</v>
          </cell>
          <cell r="BH1583">
            <v>0</v>
          </cell>
          <cell r="BI1583">
            <v>0</v>
          </cell>
          <cell r="BJ1583">
            <v>0</v>
          </cell>
          <cell r="BK1583">
            <v>22.589307306236158</v>
          </cell>
          <cell r="BL1583">
            <v>0.5944554554272673</v>
          </cell>
          <cell r="BM1583">
            <v>0</v>
          </cell>
          <cell r="BN1583">
            <v>0</v>
          </cell>
          <cell r="BO1583">
            <v>82.162855678078785</v>
          </cell>
          <cell r="BP1583">
            <v>2.5280878670178089</v>
          </cell>
          <cell r="BQ1583">
            <v>0</v>
          </cell>
          <cell r="BR1583">
            <v>0</v>
          </cell>
          <cell r="BS1583">
            <v>43.662257762640408</v>
          </cell>
          <cell r="BT1583">
            <v>1.3434540850043202</v>
          </cell>
          <cell r="BU1583">
            <v>0</v>
          </cell>
          <cell r="BV1583">
            <v>0</v>
          </cell>
          <cell r="BW1583">
            <v>0</v>
          </cell>
          <cell r="BX1583">
            <v>0</v>
          </cell>
          <cell r="BY1583">
            <v>0</v>
          </cell>
          <cell r="BZ1583">
            <v>0</v>
          </cell>
          <cell r="CA1583">
            <v>36.34153436805466</v>
          </cell>
          <cell r="CB1583">
            <v>0.98220363156904489</v>
          </cell>
          <cell r="CC1583">
            <v>0</v>
          </cell>
          <cell r="CD1583">
            <v>0</v>
          </cell>
          <cell r="CE1583">
            <v>0</v>
          </cell>
          <cell r="CF1583">
            <v>0</v>
          </cell>
          <cell r="CG1583">
            <v>0</v>
          </cell>
          <cell r="CH1583">
            <v>0</v>
          </cell>
          <cell r="CI1583">
            <v>0</v>
          </cell>
          <cell r="CJ1583">
            <v>0</v>
          </cell>
          <cell r="CK1583">
            <v>0</v>
          </cell>
          <cell r="CL1583">
            <v>0</v>
          </cell>
          <cell r="CM1583">
            <v>0</v>
          </cell>
          <cell r="CN1583">
            <v>0</v>
          </cell>
          <cell r="CO1583">
            <v>0</v>
          </cell>
          <cell r="CP1583">
            <v>0</v>
          </cell>
          <cell r="CQ1583">
            <v>0</v>
          </cell>
          <cell r="CR1583">
            <v>0</v>
          </cell>
          <cell r="CS1583">
            <v>0</v>
          </cell>
          <cell r="CT1583">
            <v>0</v>
          </cell>
          <cell r="CU1583">
            <v>0</v>
          </cell>
          <cell r="CV1583">
            <v>0</v>
          </cell>
          <cell r="CW1583">
            <v>0</v>
          </cell>
          <cell r="CX1583">
            <v>0</v>
          </cell>
          <cell r="CY1583">
            <v>0</v>
          </cell>
          <cell r="CZ1583">
            <v>0</v>
          </cell>
          <cell r="DA1583">
            <v>0</v>
          </cell>
          <cell r="DB1583">
            <v>0</v>
          </cell>
          <cell r="DC1583">
            <v>0</v>
          </cell>
          <cell r="DD1583">
            <v>1372.5963987197949</v>
          </cell>
          <cell r="DE1583">
            <v>0</v>
          </cell>
          <cell r="DG1583">
            <v>1339.4485314359449</v>
          </cell>
          <cell r="DH1583">
            <v>0.82491330090687565</v>
          </cell>
          <cell r="DI1583">
            <v>0.03</v>
          </cell>
          <cell r="DJ1583">
            <v>33.147867283850765</v>
          </cell>
          <cell r="DK1583">
            <v>2.4747399027206265E-2</v>
          </cell>
          <cell r="DL1583">
            <v>0</v>
          </cell>
        </row>
        <row r="1584">
          <cell r="A1584" t="str">
            <v>B20439CONTR-LR1200</v>
          </cell>
          <cell r="B1584" t="str">
            <v>CONTR.PATTE APERTE LR1200</v>
          </cell>
          <cell r="F1584">
            <v>3058.4042050536577</v>
          </cell>
          <cell r="H1584">
            <v>1437.449976375219</v>
          </cell>
          <cell r="I1584">
            <v>0.53</v>
          </cell>
          <cell r="J1584" t="str">
            <v>OK</v>
          </cell>
          <cell r="K1584" t="str">
            <v>ICZZD</v>
          </cell>
          <cell r="L1584">
            <v>0.83575249690254239</v>
          </cell>
          <cell r="M1584">
            <v>2.2048536643521327E-2</v>
          </cell>
          <cell r="N1584">
            <v>0</v>
          </cell>
          <cell r="O1584">
            <v>0</v>
          </cell>
          <cell r="P1584">
            <v>0</v>
          </cell>
          <cell r="Q1584">
            <v>7.5957026778329167E-3</v>
          </cell>
          <cell r="R1584">
            <v>0</v>
          </cell>
          <cell r="S1584">
            <v>0</v>
          </cell>
          <cell r="T1584">
            <v>1.6457355801971319E-2</v>
          </cell>
          <cell r="U1584">
            <v>0</v>
          </cell>
          <cell r="V1584">
            <v>5.9859442844751108E-2</v>
          </cell>
          <cell r="W1584">
            <v>0</v>
          </cell>
          <cell r="X1584">
            <v>3.1809975462097739E-2</v>
          </cell>
          <cell r="Y1584">
            <v>0</v>
          </cell>
          <cell r="Z1584">
            <v>0</v>
          </cell>
          <cell r="AA1584">
            <v>0</v>
          </cell>
          <cell r="AB1584">
            <v>2.6476489667283106E-2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>
            <v>0</v>
          </cell>
          <cell r="AM1584">
            <v>0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  <cell r="AR1584">
            <v>0</v>
          </cell>
          <cell r="AS1584">
            <v>0</v>
          </cell>
          <cell r="AT1584">
            <v>0</v>
          </cell>
          <cell r="AU1584">
            <v>0</v>
          </cell>
          <cell r="AV1584">
            <v>1201.3524069280897</v>
          </cell>
          <cell r="AW1584">
            <v>31.69366847733788</v>
          </cell>
          <cell r="AX1584">
            <v>0.88037967992605226</v>
          </cell>
          <cell r="AY1584">
            <v>0</v>
          </cell>
          <cell r="AZ1584">
            <v>0</v>
          </cell>
          <cell r="BA1584">
            <v>0</v>
          </cell>
          <cell r="BB1584">
            <v>0</v>
          </cell>
          <cell r="BC1584">
            <v>0</v>
          </cell>
          <cell r="BD1584">
            <v>0</v>
          </cell>
          <cell r="BE1584">
            <v>10.918442634804114</v>
          </cell>
          <cell r="BF1584">
            <v>0.30329007318900314</v>
          </cell>
          <cell r="BG1584">
            <v>0</v>
          </cell>
          <cell r="BH1584">
            <v>0</v>
          </cell>
          <cell r="BI1584">
            <v>0</v>
          </cell>
          <cell r="BJ1584">
            <v>0</v>
          </cell>
          <cell r="BK1584">
            <v>23.656625708742247</v>
          </cell>
          <cell r="BL1584">
            <v>0.62254278180900646</v>
          </cell>
          <cell r="BM1584">
            <v>0</v>
          </cell>
          <cell r="BN1584">
            <v>0</v>
          </cell>
          <cell r="BO1584">
            <v>86.044954703021247</v>
          </cell>
          <cell r="BP1584">
            <v>2.6475370677852692</v>
          </cell>
          <cell r="BQ1584">
            <v>0</v>
          </cell>
          <cell r="BR1584">
            <v>0</v>
          </cell>
          <cell r="BS1584">
            <v>45.725248476488687</v>
          </cell>
          <cell r="BT1584">
            <v>1.4069307223534981</v>
          </cell>
          <cell r="BU1584">
            <v>0</v>
          </cell>
          <cell r="BV1584">
            <v>0</v>
          </cell>
          <cell r="BW1584">
            <v>0</v>
          </cell>
          <cell r="BX1584">
            <v>0</v>
          </cell>
          <cell r="BY1584">
            <v>0</v>
          </cell>
          <cell r="BZ1584">
            <v>0</v>
          </cell>
          <cell r="CA1584">
            <v>38.058629446734827</v>
          </cell>
          <cell r="CB1584">
            <v>1.0286116066685089</v>
          </cell>
          <cell r="CC1584">
            <v>0</v>
          </cell>
          <cell r="CD1584">
            <v>0</v>
          </cell>
          <cell r="CE1584">
            <v>0</v>
          </cell>
          <cell r="CF1584">
            <v>0</v>
          </cell>
          <cell r="CG1584">
            <v>0</v>
          </cell>
          <cell r="CH1584">
            <v>0</v>
          </cell>
          <cell r="CI1584">
            <v>0</v>
          </cell>
          <cell r="CJ1584">
            <v>0</v>
          </cell>
          <cell r="CK1584">
            <v>0</v>
          </cell>
          <cell r="CL1584">
            <v>0</v>
          </cell>
          <cell r="CM1584">
            <v>0</v>
          </cell>
          <cell r="CN1584">
            <v>0</v>
          </cell>
          <cell r="CO1584">
            <v>0</v>
          </cell>
          <cell r="CP1584">
            <v>0</v>
          </cell>
          <cell r="CQ1584">
            <v>0</v>
          </cell>
          <cell r="CR1584">
            <v>0</v>
          </cell>
          <cell r="CS1584">
            <v>0</v>
          </cell>
          <cell r="CT1584">
            <v>0</v>
          </cell>
          <cell r="CU1584">
            <v>0</v>
          </cell>
          <cell r="CV1584">
            <v>0</v>
          </cell>
          <cell r="CW1584">
            <v>0</v>
          </cell>
          <cell r="CX1584">
            <v>0</v>
          </cell>
          <cell r="CY1584">
            <v>0</v>
          </cell>
          <cell r="CZ1584">
            <v>0</v>
          </cell>
          <cell r="DA1584">
            <v>0</v>
          </cell>
          <cell r="DB1584">
            <v>0</v>
          </cell>
          <cell r="DC1584">
            <v>0</v>
          </cell>
          <cell r="DD1584">
            <v>1437.4499763752187</v>
          </cell>
          <cell r="DE1584">
            <v>0</v>
          </cell>
          <cell r="DG1584">
            <v>1402.7359110545606</v>
          </cell>
          <cell r="DH1584">
            <v>0.82491330090687565</v>
          </cell>
          <cell r="DI1584">
            <v>0.03</v>
          </cell>
          <cell r="DJ1584">
            <v>34.714065320658932</v>
          </cell>
          <cell r="DK1584">
            <v>2.4747399027206268E-2</v>
          </cell>
          <cell r="DL1584">
            <v>0</v>
          </cell>
        </row>
        <row r="1585">
          <cell r="A1585" t="str">
            <v>B20439CONTR-LR1400</v>
          </cell>
          <cell r="B1585" t="str">
            <v>CONTR.PATTE APERTE LR1400</v>
          </cell>
          <cell r="F1585">
            <v>3196.3907999596258</v>
          </cell>
          <cell r="H1585">
            <v>1502.3036759810241</v>
          </cell>
          <cell r="I1585">
            <v>0.53</v>
          </cell>
          <cell r="J1585" t="str">
            <v>OK</v>
          </cell>
          <cell r="K1585" t="str">
            <v>ICZZD</v>
          </cell>
          <cell r="L1585">
            <v>0.83575249690254239</v>
          </cell>
          <cell r="M1585">
            <v>2.2048536643521327E-2</v>
          </cell>
          <cell r="N1585">
            <v>0</v>
          </cell>
          <cell r="O1585">
            <v>0</v>
          </cell>
          <cell r="P1585">
            <v>0</v>
          </cell>
          <cell r="Q1585">
            <v>7.5957026778329167E-3</v>
          </cell>
          <cell r="R1585">
            <v>0</v>
          </cell>
          <cell r="S1585">
            <v>0</v>
          </cell>
          <cell r="T1585">
            <v>1.6457355801971319E-2</v>
          </cell>
          <cell r="U1585">
            <v>0</v>
          </cell>
          <cell r="V1585">
            <v>5.9859442844751108E-2</v>
          </cell>
          <cell r="W1585">
            <v>0</v>
          </cell>
          <cell r="X1585">
            <v>3.1809975462097739E-2</v>
          </cell>
          <cell r="Y1585">
            <v>0</v>
          </cell>
          <cell r="Z1585">
            <v>0</v>
          </cell>
          <cell r="AA1585">
            <v>0</v>
          </cell>
          <cell r="AB1585">
            <v>2.6476489667283106E-2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>
            <v>0</v>
          </cell>
          <cell r="AM1585">
            <v>0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  <cell r="AR1585">
            <v>0</v>
          </cell>
          <cell r="AS1585">
            <v>0</v>
          </cell>
          <cell r="AT1585">
            <v>0</v>
          </cell>
          <cell r="AU1585">
            <v>0</v>
          </cell>
          <cell r="AV1585">
            <v>1255.5540483070088</v>
          </cell>
          <cell r="AW1585">
            <v>33.123597649564402</v>
          </cell>
          <cell r="AX1585">
            <v>0.9200999347101223</v>
          </cell>
          <cell r="AY1585">
            <v>0</v>
          </cell>
          <cell r="AZ1585">
            <v>0</v>
          </cell>
          <cell r="BA1585">
            <v>0</v>
          </cell>
          <cell r="BB1585">
            <v>0</v>
          </cell>
          <cell r="BC1585">
            <v>0</v>
          </cell>
          <cell r="BD1585">
            <v>0</v>
          </cell>
          <cell r="BE1585">
            <v>11.4110520545673</v>
          </cell>
          <cell r="BF1585">
            <v>0.31697366818242501</v>
          </cell>
          <cell r="BG1585">
            <v>0</v>
          </cell>
          <cell r="BH1585">
            <v>0</v>
          </cell>
          <cell r="BI1585">
            <v>0</v>
          </cell>
          <cell r="BJ1585">
            <v>0</v>
          </cell>
          <cell r="BK1585">
            <v>24.723946118229147</v>
          </cell>
          <cell r="BL1585">
            <v>0.65063016100603022</v>
          </cell>
          <cell r="BM1585">
            <v>0</v>
          </cell>
          <cell r="BN1585">
            <v>0</v>
          </cell>
          <cell r="BO1585">
            <v>89.927061027845596</v>
          </cell>
          <cell r="BP1585">
            <v>2.7669864931644801</v>
          </cell>
          <cell r="BQ1585">
            <v>0</v>
          </cell>
          <cell r="BR1585">
            <v>0</v>
          </cell>
          <cell r="BS1585">
            <v>47.788243069575607</v>
          </cell>
          <cell r="BT1585">
            <v>1.4704074790638648</v>
          </cell>
          <cell r="BU1585">
            <v>0</v>
          </cell>
          <cell r="BV1585">
            <v>0</v>
          </cell>
          <cell r="BW1585">
            <v>0</v>
          </cell>
          <cell r="BX1585">
            <v>0</v>
          </cell>
          <cell r="BY1585">
            <v>0</v>
          </cell>
          <cell r="BZ1585">
            <v>0</v>
          </cell>
          <cell r="CA1585">
            <v>39.77572775423301</v>
          </cell>
          <cell r="CB1585">
            <v>1.0750196690333247</v>
          </cell>
          <cell r="CC1585">
            <v>0</v>
          </cell>
          <cell r="CD1585">
            <v>0</v>
          </cell>
          <cell r="CE1585">
            <v>0</v>
          </cell>
          <cell r="CF1585">
            <v>0</v>
          </cell>
          <cell r="CG1585">
            <v>0</v>
          </cell>
          <cell r="CH1585">
            <v>0</v>
          </cell>
          <cell r="CI1585">
            <v>0</v>
          </cell>
          <cell r="CJ1585">
            <v>0</v>
          </cell>
          <cell r="CK1585">
            <v>0</v>
          </cell>
          <cell r="CL1585">
            <v>0</v>
          </cell>
          <cell r="CM1585">
            <v>0</v>
          </cell>
          <cell r="CN1585">
            <v>0</v>
          </cell>
          <cell r="CO1585">
            <v>0</v>
          </cell>
          <cell r="CP1585">
            <v>0</v>
          </cell>
          <cell r="CQ1585">
            <v>0</v>
          </cell>
          <cell r="CR1585">
            <v>0</v>
          </cell>
          <cell r="CS1585">
            <v>0</v>
          </cell>
          <cell r="CT1585">
            <v>0</v>
          </cell>
          <cell r="CU1585">
            <v>0</v>
          </cell>
          <cell r="CV1585">
            <v>0</v>
          </cell>
          <cell r="CW1585">
            <v>0</v>
          </cell>
          <cell r="CX1585">
            <v>0</v>
          </cell>
          <cell r="CY1585">
            <v>0</v>
          </cell>
          <cell r="CZ1585">
            <v>0</v>
          </cell>
          <cell r="DA1585">
            <v>0</v>
          </cell>
          <cell r="DB1585">
            <v>0</v>
          </cell>
          <cell r="DC1585">
            <v>0</v>
          </cell>
          <cell r="DD1585">
            <v>1502.3036759810238</v>
          </cell>
          <cell r="DE1585">
            <v>0</v>
          </cell>
          <cell r="DG1585">
            <v>1466.0234096784855</v>
          </cell>
          <cell r="DH1585">
            <v>0.82491330090687565</v>
          </cell>
          <cell r="DI1585">
            <v>0.03</v>
          </cell>
          <cell r="DJ1585">
            <v>36.280266302538969</v>
          </cell>
          <cell r="DK1585">
            <v>2.4747399027206268E-2</v>
          </cell>
          <cell r="DL1585">
            <v>0</v>
          </cell>
        </row>
        <row r="1586">
          <cell r="A1586" t="str">
            <v>B20488LR0618TTTS</v>
          </cell>
          <cell r="B1586" t="str">
            <v>ARRESTO PNEUM.LR0618 TTT SINGLE</v>
          </cell>
          <cell r="F1586">
            <v>1126.169720482033</v>
          </cell>
          <cell r="H1586">
            <v>529.29976862655542</v>
          </cell>
          <cell r="I1586">
            <v>0.53</v>
          </cell>
          <cell r="J1586" t="str">
            <v>OK</v>
          </cell>
          <cell r="K1586" t="str">
            <v>ICZZD</v>
          </cell>
          <cell r="L1586">
            <v>0.83575249690254239</v>
          </cell>
          <cell r="M1586">
            <v>2.2048536643521327E-2</v>
          </cell>
          <cell r="N1586">
            <v>0</v>
          </cell>
          <cell r="O1586">
            <v>0</v>
          </cell>
          <cell r="P1586">
            <v>0</v>
          </cell>
          <cell r="Q1586">
            <v>7.5957026778329167E-3</v>
          </cell>
          <cell r="R1586">
            <v>0</v>
          </cell>
          <cell r="S1586">
            <v>0</v>
          </cell>
          <cell r="T1586">
            <v>1.6457355801971319E-2</v>
          </cell>
          <cell r="U1586">
            <v>0</v>
          </cell>
          <cell r="V1586">
            <v>5.9859442844751108E-2</v>
          </cell>
          <cell r="W1586">
            <v>0</v>
          </cell>
          <cell r="X1586">
            <v>3.1809975462097739E-2</v>
          </cell>
          <cell r="Y1586">
            <v>0</v>
          </cell>
          <cell r="Z1586">
            <v>0</v>
          </cell>
          <cell r="AA1586">
            <v>0</v>
          </cell>
          <cell r="AB1586">
            <v>2.6476489667283106E-2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>
            <v>0</v>
          </cell>
          <cell r="AM1586">
            <v>0</v>
          </cell>
          <cell r="AN1586">
            <v>0</v>
          </cell>
          <cell r="AO1586">
            <v>0</v>
          </cell>
          <cell r="AP1586">
            <v>0</v>
          </cell>
          <cell r="AQ1586">
            <v>0</v>
          </cell>
          <cell r="AR1586">
            <v>0</v>
          </cell>
          <cell r="AS1586">
            <v>0</v>
          </cell>
          <cell r="AT1586">
            <v>0</v>
          </cell>
          <cell r="AU1586">
            <v>0</v>
          </cell>
          <cell r="AV1586">
            <v>442.36360323958166</v>
          </cell>
          <cell r="AW1586">
            <v>11.670285343969967</v>
          </cell>
          <cell r="AX1586">
            <v>0.32417459288805461</v>
          </cell>
          <cell r="AY1586">
            <v>0</v>
          </cell>
          <cell r="AZ1586">
            <v>0</v>
          </cell>
          <cell r="BA1586">
            <v>0</v>
          </cell>
          <cell r="BB1586">
            <v>0</v>
          </cell>
          <cell r="BC1586">
            <v>0</v>
          </cell>
          <cell r="BD1586">
            <v>0</v>
          </cell>
          <cell r="BE1586">
            <v>4.0204036699330699</v>
          </cell>
          <cell r="BF1586">
            <v>0.11167787972036305</v>
          </cell>
          <cell r="BG1586">
            <v>0</v>
          </cell>
          <cell r="BH1586">
            <v>0</v>
          </cell>
          <cell r="BI1586">
            <v>0</v>
          </cell>
          <cell r="BJ1586">
            <v>0</v>
          </cell>
          <cell r="BK1586">
            <v>8.7108746181883188</v>
          </cell>
          <cell r="BL1586">
            <v>0.22923354258390313</v>
          </cell>
          <cell r="BM1586">
            <v>0</v>
          </cell>
          <cell r="BN1586">
            <v>0</v>
          </cell>
          <cell r="BO1586">
            <v>31.68358924784128</v>
          </cell>
          <cell r="BP1586">
            <v>0.9748796691643471</v>
          </cell>
          <cell r="BQ1586">
            <v>0</v>
          </cell>
          <cell r="BR1586">
            <v>0</v>
          </cell>
          <cell r="BS1586">
            <v>16.83701265210474</v>
          </cell>
          <cell r="BT1586">
            <v>0.51806192775706894</v>
          </cell>
          <cell r="BU1586">
            <v>0</v>
          </cell>
          <cell r="BV1586">
            <v>0</v>
          </cell>
          <cell r="BW1586">
            <v>0</v>
          </cell>
          <cell r="BX1586">
            <v>0</v>
          </cell>
          <cell r="BY1586">
            <v>0</v>
          </cell>
          <cell r="BZ1586">
            <v>0</v>
          </cell>
          <cell r="CA1586">
            <v>14.013999854936333</v>
          </cell>
          <cell r="CB1586">
            <v>0.37875675283611709</v>
          </cell>
          <cell r="CC1586">
            <v>0</v>
          </cell>
          <cell r="CD1586">
            <v>0</v>
          </cell>
          <cell r="CE1586">
            <v>0</v>
          </cell>
          <cell r="CF1586">
            <v>0</v>
          </cell>
          <cell r="CG1586">
            <v>0</v>
          </cell>
          <cell r="CH1586">
            <v>0</v>
          </cell>
          <cell r="CI1586">
            <v>0</v>
          </cell>
          <cell r="CJ1586">
            <v>0</v>
          </cell>
          <cell r="CK1586">
            <v>0</v>
          </cell>
          <cell r="CL1586">
            <v>0</v>
          </cell>
          <cell r="CM1586">
            <v>0</v>
          </cell>
          <cell r="CN1586">
            <v>0</v>
          </cell>
          <cell r="CO1586">
            <v>0</v>
          </cell>
          <cell r="CP1586">
            <v>0</v>
          </cell>
          <cell r="CQ1586">
            <v>0</v>
          </cell>
          <cell r="CR1586">
            <v>0</v>
          </cell>
          <cell r="CS1586">
            <v>0</v>
          </cell>
          <cell r="CT1586">
            <v>0</v>
          </cell>
          <cell r="CU1586">
            <v>0</v>
          </cell>
          <cell r="CV1586">
            <v>0</v>
          </cell>
          <cell r="CW1586">
            <v>0</v>
          </cell>
          <cell r="CX1586">
            <v>0</v>
          </cell>
          <cell r="CY1586">
            <v>0</v>
          </cell>
          <cell r="CZ1586">
            <v>0</v>
          </cell>
          <cell r="DA1586">
            <v>0</v>
          </cell>
          <cell r="DB1586">
            <v>0</v>
          </cell>
          <cell r="DC1586">
            <v>0</v>
          </cell>
          <cell r="DD1586">
            <v>529.29976862655531</v>
          </cell>
          <cell r="DE1586">
            <v>0</v>
          </cell>
          <cell r="DG1586">
            <v>516.51730868409186</v>
          </cell>
          <cell r="DH1586">
            <v>0.82491330090687565</v>
          </cell>
          <cell r="DI1586">
            <v>0.03</v>
          </cell>
          <cell r="DJ1586">
            <v>12.782459942463895</v>
          </cell>
          <cell r="DK1586">
            <v>2.4747399027206268E-2</v>
          </cell>
          <cell r="DL1586">
            <v>0</v>
          </cell>
        </row>
        <row r="1587">
          <cell r="A1587" t="str">
            <v>B20488LR0868LAR</v>
          </cell>
          <cell r="B1587" t="str">
            <v>ARRESTO PNEUM.LR0868 LARGE</v>
          </cell>
          <cell r="F1587">
            <v>1414.9552247366221</v>
          </cell>
          <cell r="H1587">
            <v>665.02895562621234</v>
          </cell>
          <cell r="I1587">
            <v>0.53</v>
          </cell>
          <cell r="J1587" t="str">
            <v>OK</v>
          </cell>
          <cell r="K1587" t="str">
            <v>ICZZD</v>
          </cell>
          <cell r="L1587">
            <v>0.83575249690254239</v>
          </cell>
          <cell r="M1587">
            <v>2.2048536643521327E-2</v>
          </cell>
          <cell r="N1587">
            <v>0</v>
          </cell>
          <cell r="O1587">
            <v>0</v>
          </cell>
          <cell r="P1587">
            <v>0</v>
          </cell>
          <cell r="Q1587">
            <v>7.5957026778329167E-3</v>
          </cell>
          <cell r="R1587">
            <v>0</v>
          </cell>
          <cell r="S1587">
            <v>0</v>
          </cell>
          <cell r="T1587">
            <v>1.6457355801971319E-2</v>
          </cell>
          <cell r="U1587">
            <v>0</v>
          </cell>
          <cell r="V1587">
            <v>5.9859442844751108E-2</v>
          </cell>
          <cell r="W1587">
            <v>0</v>
          </cell>
          <cell r="X1587">
            <v>3.1809975462097739E-2</v>
          </cell>
          <cell r="Y1587">
            <v>0</v>
          </cell>
          <cell r="Z1587">
            <v>0</v>
          </cell>
          <cell r="AA1587">
            <v>0</v>
          </cell>
          <cell r="AB1587">
            <v>2.6476489667283106E-2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>
            <v>0</v>
          </cell>
          <cell r="AM1587">
            <v>0</v>
          </cell>
          <cell r="AN1587">
            <v>0</v>
          </cell>
          <cell r="AO1587">
            <v>0</v>
          </cell>
          <cell r="AP1587">
            <v>0</v>
          </cell>
          <cell r="AQ1587">
            <v>0</v>
          </cell>
          <cell r="AR1587">
            <v>0</v>
          </cell>
          <cell r="AS1587">
            <v>0</v>
          </cell>
          <cell r="AT1587">
            <v>0</v>
          </cell>
          <cell r="AU1587">
            <v>0</v>
          </cell>
          <cell r="AV1587">
            <v>555.79961017709707</v>
          </cell>
          <cell r="AW1587">
            <v>14.662915297127261</v>
          </cell>
          <cell r="AX1587">
            <v>0.40730320269797948</v>
          </cell>
          <cell r="AY1587">
            <v>0</v>
          </cell>
          <cell r="AZ1587">
            <v>0</v>
          </cell>
          <cell r="BA1587">
            <v>0</v>
          </cell>
          <cell r="BB1587">
            <v>0</v>
          </cell>
          <cell r="BC1587">
            <v>0</v>
          </cell>
          <cell r="BD1587">
            <v>0</v>
          </cell>
          <cell r="BE1587">
            <v>5.0513622190864487</v>
          </cell>
          <cell r="BF1587">
            <v>0.14031561719684579</v>
          </cell>
          <cell r="BG1587">
            <v>0</v>
          </cell>
          <cell r="BH1587">
            <v>0</v>
          </cell>
          <cell r="BI1587">
            <v>0</v>
          </cell>
          <cell r="BJ1587">
            <v>0</v>
          </cell>
          <cell r="BK1587">
            <v>10.944618141353972</v>
          </cell>
          <cell r="BL1587">
            <v>0.28801626687773613</v>
          </cell>
          <cell r="BM1587">
            <v>0</v>
          </cell>
          <cell r="BN1587">
            <v>0</v>
          </cell>
          <cell r="BO1587">
            <v>39.808262759411775</v>
          </cell>
          <cell r="BP1587">
            <v>1.2248696233665162</v>
          </cell>
          <cell r="BQ1587">
            <v>0</v>
          </cell>
          <cell r="BR1587">
            <v>0</v>
          </cell>
          <cell r="BS1587">
            <v>21.1545547600543</v>
          </cell>
          <cell r="BT1587">
            <v>0.65090937723244002</v>
          </cell>
          <cell r="BU1587">
            <v>0</v>
          </cell>
          <cell r="BV1587">
            <v>0</v>
          </cell>
          <cell r="BW1587">
            <v>0</v>
          </cell>
          <cell r="BX1587">
            <v>0</v>
          </cell>
          <cell r="BY1587">
            <v>0</v>
          </cell>
          <cell r="BZ1587">
            <v>0</v>
          </cell>
          <cell r="CA1587">
            <v>17.607632272081485</v>
          </cell>
          <cell r="CB1587">
            <v>0.47588195329949962</v>
          </cell>
          <cell r="CC1587">
            <v>0</v>
          </cell>
          <cell r="CD1587">
            <v>0</v>
          </cell>
          <cell r="CE1587">
            <v>0</v>
          </cell>
          <cell r="CF1587">
            <v>0</v>
          </cell>
          <cell r="CG1587">
            <v>0</v>
          </cell>
          <cell r="CH1587">
            <v>0</v>
          </cell>
          <cell r="CI1587">
            <v>0</v>
          </cell>
          <cell r="CJ1587">
            <v>0</v>
          </cell>
          <cell r="CK1587">
            <v>0</v>
          </cell>
          <cell r="CL1587">
            <v>0</v>
          </cell>
          <cell r="CM1587">
            <v>0</v>
          </cell>
          <cell r="CN1587">
            <v>0</v>
          </cell>
          <cell r="CO1587">
            <v>0</v>
          </cell>
          <cell r="CP1587">
            <v>0</v>
          </cell>
          <cell r="CQ1587">
            <v>0</v>
          </cell>
          <cell r="CR1587">
            <v>0</v>
          </cell>
          <cell r="CS1587">
            <v>0</v>
          </cell>
          <cell r="CT1587">
            <v>0</v>
          </cell>
          <cell r="CU1587">
            <v>0</v>
          </cell>
          <cell r="CV1587">
            <v>0</v>
          </cell>
          <cell r="CW1587">
            <v>0</v>
          </cell>
          <cell r="CX1587">
            <v>0</v>
          </cell>
          <cell r="CY1587">
            <v>0</v>
          </cell>
          <cell r="CZ1587">
            <v>0</v>
          </cell>
          <cell r="DA1587">
            <v>0</v>
          </cell>
          <cell r="DB1587">
            <v>0</v>
          </cell>
          <cell r="DC1587">
            <v>0</v>
          </cell>
          <cell r="DD1587">
            <v>665.02895562621222</v>
          </cell>
          <cell r="DE1587">
            <v>0</v>
          </cell>
          <cell r="DG1587">
            <v>648.96866901787234</v>
          </cell>
          <cell r="DH1587">
            <v>0.82491330090687565</v>
          </cell>
          <cell r="DI1587">
            <v>0.03</v>
          </cell>
          <cell r="DJ1587">
            <v>16.060286608340238</v>
          </cell>
          <cell r="DK1587">
            <v>2.4747399027206265E-2</v>
          </cell>
          <cell r="DL1587">
            <v>0</v>
          </cell>
        </row>
        <row r="1588">
          <cell r="A1588" t="str">
            <v>B20488LR0868TTTS</v>
          </cell>
          <cell r="B1588" t="str">
            <v>ARRESTO PNEUM.LR0868 TTT SINGLE</v>
          </cell>
          <cell r="F1588">
            <v>1541.1396175984271</v>
          </cell>
          <cell r="H1588">
            <v>724.33562027126072</v>
          </cell>
          <cell r="I1588">
            <v>0.53</v>
          </cell>
          <cell r="J1588" t="str">
            <v>OK</v>
          </cell>
          <cell r="K1588" t="str">
            <v>ICZZD</v>
          </cell>
          <cell r="L1588">
            <v>0.83575249690254239</v>
          </cell>
          <cell r="M1588">
            <v>2.2048536643521327E-2</v>
          </cell>
          <cell r="N1588">
            <v>0</v>
          </cell>
          <cell r="O1588">
            <v>0</v>
          </cell>
          <cell r="P1588">
            <v>0</v>
          </cell>
          <cell r="Q1588">
            <v>7.5957026778329167E-3</v>
          </cell>
          <cell r="R1588">
            <v>0</v>
          </cell>
          <cell r="S1588">
            <v>0</v>
          </cell>
          <cell r="T1588">
            <v>1.6457355801971319E-2</v>
          </cell>
          <cell r="U1588">
            <v>0</v>
          </cell>
          <cell r="V1588">
            <v>5.9859442844751108E-2</v>
          </cell>
          <cell r="W1588">
            <v>0</v>
          </cell>
          <cell r="X1588">
            <v>3.1809975462097739E-2</v>
          </cell>
          <cell r="Y1588">
            <v>0</v>
          </cell>
          <cell r="Z1588">
            <v>0</v>
          </cell>
          <cell r="AA1588">
            <v>0</v>
          </cell>
          <cell r="AB1588">
            <v>2.6476489667283106E-2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>
            <v>0</v>
          </cell>
          <cell r="AM1588">
            <v>0</v>
          </cell>
          <cell r="AN1588">
            <v>0</v>
          </cell>
          <cell r="AO1588">
            <v>0</v>
          </cell>
          <cell r="AP1588">
            <v>0</v>
          </cell>
          <cell r="AQ1588">
            <v>0</v>
          </cell>
          <cell r="AR1588">
            <v>0</v>
          </cell>
          <cell r="AS1588">
            <v>0</v>
          </cell>
          <cell r="AT1588">
            <v>0</v>
          </cell>
          <cell r="AU1588">
            <v>0</v>
          </cell>
          <cell r="AV1588">
            <v>605.36530323715795</v>
          </cell>
          <cell r="AW1588">
            <v>15.970540465758642</v>
          </cell>
          <cell r="AX1588">
            <v>0.44362612404885116</v>
          </cell>
          <cell r="AY1588">
            <v>0</v>
          </cell>
          <cell r="AZ1588">
            <v>0</v>
          </cell>
          <cell r="BA1588">
            <v>0</v>
          </cell>
          <cell r="BB1588">
            <v>0</v>
          </cell>
          <cell r="BC1588">
            <v>0</v>
          </cell>
          <cell r="BD1588">
            <v>0</v>
          </cell>
          <cell r="BE1588">
            <v>5.5018380105441818</v>
          </cell>
          <cell r="BF1588">
            <v>0.15282883362622726</v>
          </cell>
          <cell r="BG1588">
            <v>0</v>
          </cell>
          <cell r="BH1588">
            <v>0</v>
          </cell>
          <cell r="BI1588">
            <v>0</v>
          </cell>
          <cell r="BJ1588">
            <v>0</v>
          </cell>
          <cell r="BK1588">
            <v>11.920649022845726</v>
          </cell>
          <cell r="BL1588">
            <v>0.31370129007488751</v>
          </cell>
          <cell r="BM1588">
            <v>0</v>
          </cell>
          <cell r="BN1588">
            <v>0</v>
          </cell>
          <cell r="BO1588">
            <v>43.358326662044874</v>
          </cell>
          <cell r="BP1588">
            <v>1.3341023588321499</v>
          </cell>
          <cell r="BQ1588">
            <v>0</v>
          </cell>
          <cell r="BR1588">
            <v>0</v>
          </cell>
          <cell r="BS1588">
            <v>23.041098307152151</v>
          </cell>
          <cell r="BT1588">
            <v>0.70895687098929694</v>
          </cell>
          <cell r="BU1588">
            <v>0</v>
          </cell>
          <cell r="BV1588">
            <v>0</v>
          </cell>
          <cell r="BW1588">
            <v>0</v>
          </cell>
          <cell r="BX1588">
            <v>0</v>
          </cell>
          <cell r="BY1588">
            <v>0</v>
          </cell>
          <cell r="BZ1588">
            <v>0</v>
          </cell>
          <cell r="CA1588">
            <v>19.177864565757133</v>
          </cell>
          <cell r="CB1588">
            <v>0.51832066393938203</v>
          </cell>
          <cell r="CC1588">
            <v>0</v>
          </cell>
          <cell r="CD1588">
            <v>0</v>
          </cell>
          <cell r="CE1588">
            <v>0</v>
          </cell>
          <cell r="CF1588">
            <v>0</v>
          </cell>
          <cell r="CG1588">
            <v>0</v>
          </cell>
          <cell r="CH1588">
            <v>0</v>
          </cell>
          <cell r="CI1588">
            <v>0</v>
          </cell>
          <cell r="CJ1588">
            <v>0</v>
          </cell>
          <cell r="CK1588">
            <v>0</v>
          </cell>
          <cell r="CL1588">
            <v>0</v>
          </cell>
          <cell r="CM1588">
            <v>0</v>
          </cell>
          <cell r="CN1588">
            <v>0</v>
          </cell>
          <cell r="CO1588">
            <v>0</v>
          </cell>
          <cell r="CP1588">
            <v>0</v>
          </cell>
          <cell r="CQ1588">
            <v>0</v>
          </cell>
          <cell r="CR1588">
            <v>0</v>
          </cell>
          <cell r="CS1588">
            <v>0</v>
          </cell>
          <cell r="CT1588">
            <v>0</v>
          </cell>
          <cell r="CU1588">
            <v>0</v>
          </cell>
          <cell r="CV1588">
            <v>0</v>
          </cell>
          <cell r="CW1588">
            <v>0</v>
          </cell>
          <cell r="CX1588">
            <v>0</v>
          </cell>
          <cell r="CY1588">
            <v>0</v>
          </cell>
          <cell r="CZ1588">
            <v>0</v>
          </cell>
          <cell r="DA1588">
            <v>0</v>
          </cell>
          <cell r="DB1588">
            <v>0</v>
          </cell>
          <cell r="DC1588">
            <v>0</v>
          </cell>
          <cell r="DD1588">
            <v>724.33562027126061</v>
          </cell>
          <cell r="DE1588">
            <v>0</v>
          </cell>
          <cell r="DG1588">
            <v>706.84309221850538</v>
          </cell>
          <cell r="DH1588">
            <v>0.82491330090687565</v>
          </cell>
          <cell r="DI1588">
            <v>0.03</v>
          </cell>
          <cell r="DJ1588">
            <v>17.492528052755713</v>
          </cell>
          <cell r="DK1588">
            <v>2.4747399027206272E-2</v>
          </cell>
          <cell r="DL1588">
            <v>0</v>
          </cell>
        </row>
        <row r="1589">
          <cell r="A1589" t="str">
            <v>B20488LR0968TTTS</v>
          </cell>
          <cell r="B1589" t="str">
            <v>ARRESTO PNEUM.LR0968 TTT SINGLE</v>
          </cell>
          <cell r="F1589">
            <v>1707.1275764449842</v>
          </cell>
          <cell r="H1589">
            <v>802.34996092914253</v>
          </cell>
          <cell r="I1589">
            <v>0.53</v>
          </cell>
          <cell r="J1589" t="str">
            <v>OK</v>
          </cell>
          <cell r="K1589" t="str">
            <v>ICZZD</v>
          </cell>
          <cell r="L1589">
            <v>0.83575249690254239</v>
          </cell>
          <cell r="M1589">
            <v>2.2048536643521327E-2</v>
          </cell>
          <cell r="N1589">
            <v>0</v>
          </cell>
          <cell r="O1589">
            <v>0</v>
          </cell>
          <cell r="P1589">
            <v>0</v>
          </cell>
          <cell r="Q1589">
            <v>7.5957026778329167E-3</v>
          </cell>
          <cell r="R1589">
            <v>0</v>
          </cell>
          <cell r="S1589">
            <v>0</v>
          </cell>
          <cell r="T1589">
            <v>1.6457355801971319E-2</v>
          </cell>
          <cell r="U1589">
            <v>0</v>
          </cell>
          <cell r="V1589">
            <v>5.9859442844751108E-2</v>
          </cell>
          <cell r="W1589">
            <v>0</v>
          </cell>
          <cell r="X1589">
            <v>3.1809975462097739E-2</v>
          </cell>
          <cell r="Y1589">
            <v>0</v>
          </cell>
          <cell r="Z1589">
            <v>0</v>
          </cell>
          <cell r="AA1589">
            <v>0</v>
          </cell>
          <cell r="AB1589">
            <v>2.6476489667283106E-2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>
            <v>0</v>
          </cell>
          <cell r="AM1589">
            <v>0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  <cell r="AR1589">
            <v>0</v>
          </cell>
          <cell r="AS1589">
            <v>0</v>
          </cell>
          <cell r="AT1589">
            <v>0</v>
          </cell>
          <cell r="AU1589">
            <v>0</v>
          </cell>
          <cell r="AV1589">
            <v>670.56598323618823</v>
          </cell>
          <cell r="AW1589">
            <v>17.690642514474103</v>
          </cell>
          <cell r="AX1589">
            <v>0.49140673651316952</v>
          </cell>
          <cell r="AY1589">
            <v>0</v>
          </cell>
          <cell r="AZ1589">
            <v>0</v>
          </cell>
          <cell r="BA1589">
            <v>0</v>
          </cell>
          <cell r="BB1589">
            <v>0</v>
          </cell>
          <cell r="BC1589">
            <v>0</v>
          </cell>
          <cell r="BD1589">
            <v>0</v>
          </cell>
          <cell r="BE1589">
            <v>6.0944117467886239</v>
          </cell>
          <cell r="BF1589">
            <v>0.16928921518857287</v>
          </cell>
          <cell r="BG1589">
            <v>0</v>
          </cell>
          <cell r="BH1589">
            <v>0</v>
          </cell>
          <cell r="BI1589">
            <v>0</v>
          </cell>
          <cell r="BJ1589">
            <v>0</v>
          </cell>
          <cell r="BK1589">
            <v>13.204558784708684</v>
          </cell>
          <cell r="BL1589">
            <v>0.34748838907128116</v>
          </cell>
          <cell r="BM1589">
            <v>0</v>
          </cell>
          <cell r="BN1589">
            <v>0</v>
          </cell>
          <cell r="BO1589">
            <v>48.028221627726289</v>
          </cell>
          <cell r="BP1589">
            <v>1.4777914346992704</v>
          </cell>
          <cell r="BQ1589">
            <v>0</v>
          </cell>
          <cell r="BR1589">
            <v>0</v>
          </cell>
          <cell r="BS1589">
            <v>25.522732569171104</v>
          </cell>
          <cell r="BT1589">
            <v>0.78531484828218778</v>
          </cell>
          <cell r="BU1589">
            <v>0</v>
          </cell>
          <cell r="BV1589">
            <v>0</v>
          </cell>
          <cell r="BW1589">
            <v>0</v>
          </cell>
          <cell r="BX1589">
            <v>0</v>
          </cell>
          <cell r="BY1589">
            <v>0</v>
          </cell>
          <cell r="BZ1589">
            <v>0</v>
          </cell>
          <cell r="CA1589">
            <v>21.243410450085445</v>
          </cell>
          <cell r="CB1589">
            <v>0.57414622838068774</v>
          </cell>
          <cell r="CC1589">
            <v>0</v>
          </cell>
          <cell r="CD1589">
            <v>0</v>
          </cell>
          <cell r="CE1589">
            <v>0</v>
          </cell>
          <cell r="CF1589">
            <v>0</v>
          </cell>
          <cell r="CG1589">
            <v>0</v>
          </cell>
          <cell r="CH1589">
            <v>0</v>
          </cell>
          <cell r="CI1589">
            <v>0</v>
          </cell>
          <cell r="CJ1589">
            <v>0</v>
          </cell>
          <cell r="CK1589">
            <v>0</v>
          </cell>
          <cell r="CL1589">
            <v>0</v>
          </cell>
          <cell r="CM1589">
            <v>0</v>
          </cell>
          <cell r="CN1589">
            <v>0</v>
          </cell>
          <cell r="CO1589">
            <v>0</v>
          </cell>
          <cell r="CP1589">
            <v>0</v>
          </cell>
          <cell r="CQ1589">
            <v>0</v>
          </cell>
          <cell r="CR1589">
            <v>0</v>
          </cell>
          <cell r="CS1589">
            <v>0</v>
          </cell>
          <cell r="CT1589">
            <v>0</v>
          </cell>
          <cell r="CU1589">
            <v>0</v>
          </cell>
          <cell r="CV1589">
            <v>0</v>
          </cell>
          <cell r="CW1589">
            <v>0</v>
          </cell>
          <cell r="CX1589">
            <v>0</v>
          </cell>
          <cell r="CY1589">
            <v>0</v>
          </cell>
          <cell r="CZ1589">
            <v>0</v>
          </cell>
          <cell r="DA1589">
            <v>0</v>
          </cell>
          <cell r="DB1589">
            <v>0</v>
          </cell>
          <cell r="DC1589">
            <v>0</v>
          </cell>
          <cell r="DD1589">
            <v>802.34996092914253</v>
          </cell>
          <cell r="DE1589">
            <v>0</v>
          </cell>
          <cell r="DG1589">
            <v>782.9734056322701</v>
          </cell>
          <cell r="DH1589">
            <v>0.82491330090687565</v>
          </cell>
          <cell r="DI1589">
            <v>0.03</v>
          </cell>
          <cell r="DJ1589">
            <v>19.376555296872422</v>
          </cell>
          <cell r="DK1589">
            <v>2.4747399027206272E-2</v>
          </cell>
          <cell r="DL1589">
            <v>0</v>
          </cell>
        </row>
        <row r="1590">
          <cell r="A1590" t="str">
            <v>B20488LR1068LAR</v>
          </cell>
          <cell r="B1590" t="str">
            <v>ARRESTO PNEUM.LR1068 LARGE</v>
          </cell>
          <cell r="F1590">
            <v>1413.9957087721652</v>
          </cell>
          <cell r="H1590">
            <v>664.57798312291766</v>
          </cell>
          <cell r="I1590">
            <v>0.53</v>
          </cell>
          <cell r="J1590" t="str">
            <v>OK</v>
          </cell>
          <cell r="K1590" t="str">
            <v>ICZZD</v>
          </cell>
          <cell r="L1590">
            <v>0.83575249690254239</v>
          </cell>
          <cell r="M1590">
            <v>2.2048536643521327E-2</v>
          </cell>
          <cell r="N1590">
            <v>0</v>
          </cell>
          <cell r="O1590">
            <v>0</v>
          </cell>
          <cell r="P1590">
            <v>0</v>
          </cell>
          <cell r="Q1590">
            <v>7.5957026778329167E-3</v>
          </cell>
          <cell r="R1590">
            <v>0</v>
          </cell>
          <cell r="S1590">
            <v>0</v>
          </cell>
          <cell r="T1590">
            <v>1.6457355801971319E-2</v>
          </cell>
          <cell r="U1590">
            <v>0</v>
          </cell>
          <cell r="V1590">
            <v>5.9859442844751108E-2</v>
          </cell>
          <cell r="W1590">
            <v>0</v>
          </cell>
          <cell r="X1590">
            <v>3.1809975462097739E-2</v>
          </cell>
          <cell r="Y1590">
            <v>0</v>
          </cell>
          <cell r="Z1590">
            <v>0</v>
          </cell>
          <cell r="AA1590">
            <v>0</v>
          </cell>
          <cell r="AB1590">
            <v>2.6476489667283106E-2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>
            <v>0</v>
          </cell>
          <cell r="AM1590">
            <v>0</v>
          </cell>
          <cell r="AN1590">
            <v>0</v>
          </cell>
          <cell r="AO1590">
            <v>0</v>
          </cell>
          <cell r="AP1590">
            <v>0</v>
          </cell>
          <cell r="AQ1590">
            <v>0</v>
          </cell>
          <cell r="AR1590">
            <v>0</v>
          </cell>
          <cell r="AS1590">
            <v>0</v>
          </cell>
          <cell r="AT1590">
            <v>0</v>
          </cell>
          <cell r="AU1590">
            <v>0</v>
          </cell>
          <cell r="AV1590">
            <v>555.42270878143415</v>
          </cell>
          <cell r="AW1590">
            <v>14.652972013363147</v>
          </cell>
          <cell r="AX1590">
            <v>0.40702700037119854</v>
          </cell>
          <cell r="AY1590">
            <v>0</v>
          </cell>
          <cell r="AZ1590">
            <v>0</v>
          </cell>
          <cell r="BA1590">
            <v>0</v>
          </cell>
          <cell r="BB1590">
            <v>0</v>
          </cell>
          <cell r="BC1590">
            <v>0</v>
          </cell>
          <cell r="BD1590">
            <v>0</v>
          </cell>
          <cell r="BE1590">
            <v>5.0479367660355443</v>
          </cell>
          <cell r="BF1590">
            <v>0.14022046572320956</v>
          </cell>
          <cell r="BG1590">
            <v>0</v>
          </cell>
          <cell r="BH1590">
            <v>0</v>
          </cell>
          <cell r="BI1590">
            <v>0</v>
          </cell>
          <cell r="BJ1590">
            <v>0</v>
          </cell>
          <cell r="BK1590">
            <v>10.937196326410346</v>
          </cell>
          <cell r="BL1590">
            <v>0.28782095595816698</v>
          </cell>
          <cell r="BM1590">
            <v>0</v>
          </cell>
          <cell r="BN1590">
            <v>0</v>
          </cell>
          <cell r="BO1590">
            <v>39.781267796626253</v>
          </cell>
          <cell r="BP1590">
            <v>1.2240390091269617</v>
          </cell>
          <cell r="BQ1590">
            <v>0</v>
          </cell>
          <cell r="BR1590">
            <v>0</v>
          </cell>
          <cell r="BS1590">
            <v>21.140209335790416</v>
          </cell>
          <cell r="BT1590">
            <v>0.65046797956278202</v>
          </cell>
          <cell r="BU1590">
            <v>0</v>
          </cell>
          <cell r="BV1590">
            <v>0</v>
          </cell>
          <cell r="BW1590">
            <v>0</v>
          </cell>
          <cell r="BX1590">
            <v>0</v>
          </cell>
          <cell r="BY1590">
            <v>0</v>
          </cell>
          <cell r="BZ1590">
            <v>0</v>
          </cell>
          <cell r="CA1590">
            <v>17.595692103257775</v>
          </cell>
          <cell r="CB1590">
            <v>0.47555924603399391</v>
          </cell>
          <cell r="CC1590">
            <v>0</v>
          </cell>
          <cell r="CD1590">
            <v>0</v>
          </cell>
          <cell r="CE1590">
            <v>0</v>
          </cell>
          <cell r="CF1590">
            <v>0</v>
          </cell>
          <cell r="CG1590">
            <v>0</v>
          </cell>
          <cell r="CH1590">
            <v>0</v>
          </cell>
          <cell r="CI1590">
            <v>0</v>
          </cell>
          <cell r="CJ1590">
            <v>0</v>
          </cell>
          <cell r="CK1590">
            <v>0</v>
          </cell>
          <cell r="CL1590">
            <v>0</v>
          </cell>
          <cell r="CM1590">
            <v>0</v>
          </cell>
          <cell r="CN1590">
            <v>0</v>
          </cell>
          <cell r="CO1590">
            <v>0</v>
          </cell>
          <cell r="CP1590">
            <v>0</v>
          </cell>
          <cell r="CQ1590">
            <v>0</v>
          </cell>
          <cell r="CR1590">
            <v>0</v>
          </cell>
          <cell r="CS1590">
            <v>0</v>
          </cell>
          <cell r="CT1590">
            <v>0</v>
          </cell>
          <cell r="CU1590">
            <v>0</v>
          </cell>
          <cell r="CV1590">
            <v>0</v>
          </cell>
          <cell r="CW1590">
            <v>0</v>
          </cell>
          <cell r="CX1590">
            <v>0</v>
          </cell>
          <cell r="CY1590">
            <v>0</v>
          </cell>
          <cell r="CZ1590">
            <v>0</v>
          </cell>
          <cell r="DA1590">
            <v>0</v>
          </cell>
          <cell r="DB1590">
            <v>0</v>
          </cell>
          <cell r="DC1590">
            <v>0</v>
          </cell>
          <cell r="DD1590">
            <v>664.57798312291766</v>
          </cell>
          <cell r="DE1590">
            <v>0</v>
          </cell>
          <cell r="DG1590">
            <v>648.52858739022145</v>
          </cell>
          <cell r="DH1590">
            <v>0.82491330090687565</v>
          </cell>
          <cell r="DI1590">
            <v>0.03</v>
          </cell>
          <cell r="DJ1590">
            <v>16.049395732696219</v>
          </cell>
          <cell r="DK1590">
            <v>2.4747399027206265E-2</v>
          </cell>
          <cell r="DL1590">
            <v>0</v>
          </cell>
        </row>
        <row r="1591">
          <cell r="A1591" t="str">
            <v>B20488LR1268LAR</v>
          </cell>
          <cell r="B1591" t="str">
            <v>ARRESTO PNEUM.LR1268 LARGE</v>
          </cell>
          <cell r="F1591">
            <v>1413.0364522765985</v>
          </cell>
          <cell r="H1591">
            <v>664.12713257000132</v>
          </cell>
          <cell r="I1591">
            <v>0.53</v>
          </cell>
          <cell r="J1591" t="str">
            <v>OK</v>
          </cell>
          <cell r="K1591" t="str">
            <v>ICZZD</v>
          </cell>
          <cell r="L1591">
            <v>0.83575249690254239</v>
          </cell>
          <cell r="M1591">
            <v>2.2048536643521327E-2</v>
          </cell>
          <cell r="N1591">
            <v>0</v>
          </cell>
          <cell r="O1591">
            <v>0</v>
          </cell>
          <cell r="P1591">
            <v>0</v>
          </cell>
          <cell r="Q1591">
            <v>7.5957026778329167E-3</v>
          </cell>
          <cell r="R1591">
            <v>0</v>
          </cell>
          <cell r="S1591">
            <v>0</v>
          </cell>
          <cell r="T1591">
            <v>1.6457355801971319E-2</v>
          </cell>
          <cell r="U1591">
            <v>0</v>
          </cell>
          <cell r="V1591">
            <v>5.9859442844751108E-2</v>
          </cell>
          <cell r="W1591">
            <v>0</v>
          </cell>
          <cell r="X1591">
            <v>3.1809975462097739E-2</v>
          </cell>
          <cell r="Y1591">
            <v>0</v>
          </cell>
          <cell r="Z1591">
            <v>0</v>
          </cell>
          <cell r="AA1591">
            <v>0</v>
          </cell>
          <cell r="AB1591">
            <v>2.6476489667283106E-2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>
            <v>0</v>
          </cell>
          <cell r="AM1591">
            <v>0</v>
          </cell>
          <cell r="AN1591">
            <v>0</v>
          </cell>
          <cell r="AO1591">
            <v>0</v>
          </cell>
          <cell r="AP1591">
            <v>0</v>
          </cell>
          <cell r="AQ1591">
            <v>0</v>
          </cell>
          <cell r="AR1591">
            <v>0</v>
          </cell>
          <cell r="AS1591">
            <v>0</v>
          </cell>
          <cell r="AT1591">
            <v>0</v>
          </cell>
          <cell r="AU1591">
            <v>0</v>
          </cell>
          <cell r="AV1591">
            <v>555.04590930610436</v>
          </cell>
          <cell r="AW1591">
            <v>14.643031418426421</v>
          </cell>
          <cell r="AX1591">
            <v>0.40675087273406724</v>
          </cell>
          <cell r="AY1591">
            <v>0</v>
          </cell>
          <cell r="AZ1591">
            <v>0</v>
          </cell>
          <cell r="BA1591">
            <v>0</v>
          </cell>
          <cell r="BB1591">
            <v>0</v>
          </cell>
          <cell r="BC1591">
            <v>0</v>
          </cell>
          <cell r="BD1591">
            <v>0</v>
          </cell>
          <cell r="BE1591">
            <v>5.0445122392834554</v>
          </cell>
          <cell r="BF1591">
            <v>0.14012533998009599</v>
          </cell>
          <cell r="BG1591">
            <v>0</v>
          </cell>
          <cell r="BH1591">
            <v>0</v>
          </cell>
          <cell r="BI1591">
            <v>0</v>
          </cell>
          <cell r="BJ1591">
            <v>0</v>
          </cell>
          <cell r="BK1591">
            <v>10.929776518447486</v>
          </cell>
          <cell r="BL1591">
            <v>0.2876256978538812</v>
          </cell>
          <cell r="BM1591">
            <v>0</v>
          </cell>
          <cell r="BN1591">
            <v>0</v>
          </cell>
          <cell r="BO1591">
            <v>39.754280133722439</v>
          </cell>
          <cell r="BP1591">
            <v>1.2232086194991521</v>
          </cell>
          <cell r="BQ1591">
            <v>0</v>
          </cell>
          <cell r="BR1591">
            <v>0</v>
          </cell>
          <cell r="BS1591">
            <v>21.125867790765074</v>
          </cell>
          <cell r="BT1591">
            <v>0.65002670125430995</v>
          </cell>
          <cell r="BU1591">
            <v>0</v>
          </cell>
          <cell r="BV1591">
            <v>0</v>
          </cell>
          <cell r="BW1591">
            <v>0</v>
          </cell>
          <cell r="BX1591">
            <v>0</v>
          </cell>
          <cell r="BY1591">
            <v>0</v>
          </cell>
          <cell r="BZ1591">
            <v>0</v>
          </cell>
          <cell r="CA1591">
            <v>17.583755163251997</v>
          </cell>
          <cell r="CB1591">
            <v>0.47523662603383776</v>
          </cell>
          <cell r="CC1591">
            <v>0</v>
          </cell>
          <cell r="CD1591">
            <v>0</v>
          </cell>
          <cell r="CE1591">
            <v>0</v>
          </cell>
          <cell r="CF1591">
            <v>0</v>
          </cell>
          <cell r="CG1591">
            <v>0</v>
          </cell>
          <cell r="CH1591">
            <v>0</v>
          </cell>
          <cell r="CI1591">
            <v>0</v>
          </cell>
          <cell r="CJ1591">
            <v>0</v>
          </cell>
          <cell r="CK1591">
            <v>0</v>
          </cell>
          <cell r="CL1591">
            <v>0</v>
          </cell>
          <cell r="CM1591">
            <v>0</v>
          </cell>
          <cell r="CN1591">
            <v>0</v>
          </cell>
          <cell r="CO1591">
            <v>0</v>
          </cell>
          <cell r="CP1591">
            <v>0</v>
          </cell>
          <cell r="CQ1591">
            <v>0</v>
          </cell>
          <cell r="CR1591">
            <v>0</v>
          </cell>
          <cell r="CS1591">
            <v>0</v>
          </cell>
          <cell r="CT1591">
            <v>0</v>
          </cell>
          <cell r="CU1591">
            <v>0</v>
          </cell>
          <cell r="CV1591">
            <v>0</v>
          </cell>
          <cell r="CW1591">
            <v>0</v>
          </cell>
          <cell r="CX1591">
            <v>0</v>
          </cell>
          <cell r="CY1591">
            <v>0</v>
          </cell>
          <cell r="CZ1591">
            <v>0</v>
          </cell>
          <cell r="DA1591">
            <v>0</v>
          </cell>
          <cell r="DB1591">
            <v>0</v>
          </cell>
          <cell r="DC1591">
            <v>0</v>
          </cell>
          <cell r="DD1591">
            <v>664.12713257000121</v>
          </cell>
          <cell r="DE1591">
            <v>0</v>
          </cell>
          <cell r="DG1591">
            <v>648.08862476787749</v>
          </cell>
          <cell r="DH1591">
            <v>0.82491330090687565</v>
          </cell>
          <cell r="DI1591">
            <v>0.03</v>
          </cell>
          <cell r="DJ1591">
            <v>16.03850780212402</v>
          </cell>
          <cell r="DK1591">
            <v>2.4747399027206268E-2</v>
          </cell>
          <cell r="DL1591">
            <v>0</v>
          </cell>
        </row>
        <row r="1592">
          <cell r="A1592" t="str">
            <v>B20488LR1268TTTD</v>
          </cell>
          <cell r="B1592" t="str">
            <v>ARRESTO PNEUM.LR1268 TTT DOUBLE</v>
          </cell>
          <cell r="F1592">
            <v>3541.568754371925</v>
          </cell>
          <cell r="H1592">
            <v>1664.5373145548047</v>
          </cell>
          <cell r="I1592">
            <v>0.53</v>
          </cell>
          <cell r="J1592" t="str">
            <v>OK</v>
          </cell>
          <cell r="K1592" t="str">
            <v>ICZZD</v>
          </cell>
          <cell r="L1592">
            <v>0.83575249690254239</v>
          </cell>
          <cell r="M1592">
            <v>2.2048536643521327E-2</v>
          </cell>
          <cell r="N1592">
            <v>0</v>
          </cell>
          <cell r="O1592">
            <v>0</v>
          </cell>
          <cell r="P1592">
            <v>0</v>
          </cell>
          <cell r="Q1592">
            <v>7.5957026778329167E-3</v>
          </cell>
          <cell r="R1592">
            <v>0</v>
          </cell>
          <cell r="S1592">
            <v>0</v>
          </cell>
          <cell r="T1592">
            <v>1.6457355801971319E-2</v>
          </cell>
          <cell r="U1592">
            <v>0</v>
          </cell>
          <cell r="V1592">
            <v>5.9859442844751108E-2</v>
          </cell>
          <cell r="W1592">
            <v>0</v>
          </cell>
          <cell r="X1592">
            <v>3.1809975462097739E-2</v>
          </cell>
          <cell r="Y1592">
            <v>0</v>
          </cell>
          <cell r="Z1592">
            <v>0</v>
          </cell>
          <cell r="AA1592">
            <v>0</v>
          </cell>
          <cell r="AB1592">
            <v>2.6476489667283106E-2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>
            <v>0</v>
          </cell>
          <cell r="AM1592">
            <v>0</v>
          </cell>
          <cell r="AN1592">
            <v>0</v>
          </cell>
          <cell r="AO1592">
            <v>0</v>
          </cell>
          <cell r="AP1592">
            <v>0</v>
          </cell>
          <cell r="AQ1592">
            <v>0</v>
          </cell>
          <cell r="AR1592">
            <v>0</v>
          </cell>
          <cell r="AS1592">
            <v>0</v>
          </cell>
          <cell r="AT1592">
            <v>0</v>
          </cell>
          <cell r="AU1592">
            <v>0</v>
          </cell>
          <cell r="AV1592">
            <v>1391.1412168266306</v>
          </cell>
          <cell r="AW1592">
            <v>36.700611974470199</v>
          </cell>
          <cell r="AX1592">
            <v>1.0194614437352834</v>
          </cell>
          <cell r="AY1592">
            <v>0</v>
          </cell>
          <cell r="AZ1592">
            <v>0</v>
          </cell>
          <cell r="BA1592">
            <v>0</v>
          </cell>
          <cell r="BB1592">
            <v>0</v>
          </cell>
          <cell r="BC1592">
            <v>0</v>
          </cell>
          <cell r="BD1592">
            <v>0</v>
          </cell>
          <cell r="BE1592">
            <v>12.643330537516741</v>
          </cell>
          <cell r="BF1592">
            <v>0.35120362604213168</v>
          </cell>
          <cell r="BG1592">
            <v>0</v>
          </cell>
          <cell r="BH1592">
            <v>0</v>
          </cell>
          <cell r="BI1592">
            <v>0</v>
          </cell>
          <cell r="BJ1592">
            <v>0</v>
          </cell>
          <cell r="BK1592">
            <v>27.393882831286273</v>
          </cell>
          <cell r="BL1592">
            <v>0.72089165345490192</v>
          </cell>
          <cell r="BM1592">
            <v>0</v>
          </cell>
          <cell r="BN1592">
            <v>0</v>
          </cell>
          <cell r="BO1592">
            <v>99.63827624354883</v>
          </cell>
          <cell r="BP1592">
            <v>3.0657931151861177</v>
          </cell>
          <cell r="BQ1592">
            <v>0</v>
          </cell>
          <cell r="BR1592">
            <v>0</v>
          </cell>
          <cell r="BS1592">
            <v>52.948891131734399</v>
          </cell>
          <cell r="BT1592">
            <v>1.6291966502072124</v>
          </cell>
          <cell r="BU1592">
            <v>0</v>
          </cell>
          <cell r="BV1592">
            <v>0</v>
          </cell>
          <cell r="BW1592">
            <v>0</v>
          </cell>
          <cell r="BX1592">
            <v>0</v>
          </cell>
          <cell r="BY1592">
            <v>0</v>
          </cell>
          <cell r="BZ1592">
            <v>0</v>
          </cell>
          <cell r="CA1592">
            <v>44.071105009617455</v>
          </cell>
          <cell r="CB1592">
            <v>1.1911109462058771</v>
          </cell>
          <cell r="CC1592">
            <v>0</v>
          </cell>
          <cell r="CD1592">
            <v>0</v>
          </cell>
          <cell r="CE1592">
            <v>0</v>
          </cell>
          <cell r="CF1592">
            <v>0</v>
          </cell>
          <cell r="CG1592">
            <v>0</v>
          </cell>
          <cell r="CH1592">
            <v>0</v>
          </cell>
          <cell r="CI1592">
            <v>0</v>
          </cell>
          <cell r="CJ1592">
            <v>0</v>
          </cell>
          <cell r="CK1592">
            <v>0</v>
          </cell>
          <cell r="CL1592">
            <v>0</v>
          </cell>
          <cell r="CM1592">
            <v>0</v>
          </cell>
          <cell r="CN1592">
            <v>0</v>
          </cell>
          <cell r="CO1592">
            <v>0</v>
          </cell>
          <cell r="CP1592">
            <v>0</v>
          </cell>
          <cell r="CQ1592">
            <v>0</v>
          </cell>
          <cell r="CR1592">
            <v>0</v>
          </cell>
          <cell r="CS1592">
            <v>0</v>
          </cell>
          <cell r="CT1592">
            <v>0</v>
          </cell>
          <cell r="CU1592">
            <v>0</v>
          </cell>
          <cell r="CV1592">
            <v>0</v>
          </cell>
          <cell r="CW1592">
            <v>0</v>
          </cell>
          <cell r="CX1592">
            <v>0</v>
          </cell>
          <cell r="CY1592">
            <v>0</v>
          </cell>
          <cell r="CZ1592">
            <v>0</v>
          </cell>
          <cell r="DA1592">
            <v>0</v>
          </cell>
          <cell r="DB1592">
            <v>0</v>
          </cell>
          <cell r="DC1592">
            <v>0</v>
          </cell>
          <cell r="DD1592">
            <v>1664.5373145548042</v>
          </cell>
          <cell r="DE1592">
            <v>0</v>
          </cell>
          <cell r="DG1592">
            <v>1624.339145564021</v>
          </cell>
          <cell r="DH1592">
            <v>0.82491330090687565</v>
          </cell>
          <cell r="DI1592">
            <v>0.03</v>
          </cell>
          <cell r="DJ1592">
            <v>40.198168990784112</v>
          </cell>
          <cell r="DK1592">
            <v>2.4747399027206265E-2</v>
          </cell>
          <cell r="DL1592">
            <v>0</v>
          </cell>
        </row>
        <row r="1593">
          <cell r="A1593" t="str">
            <v>B20488LR1468LAR</v>
          </cell>
          <cell r="B1593" t="str">
            <v>ARRESTO PNEUM.LR1468 LARGE</v>
          </cell>
          <cell r="F1593">
            <v>1412.0769363121422</v>
          </cell>
          <cell r="H1593">
            <v>663.67616006670676</v>
          </cell>
          <cell r="I1593">
            <v>0.53</v>
          </cell>
          <cell r="J1593" t="str">
            <v>OK</v>
          </cell>
          <cell r="K1593" t="str">
            <v>ICZZD</v>
          </cell>
          <cell r="L1593">
            <v>0.83575249690254239</v>
          </cell>
          <cell r="M1593">
            <v>2.2048536643521327E-2</v>
          </cell>
          <cell r="N1593">
            <v>0</v>
          </cell>
          <cell r="O1593">
            <v>0</v>
          </cell>
          <cell r="P1593">
            <v>0</v>
          </cell>
          <cell r="Q1593">
            <v>7.5957026778329167E-3</v>
          </cell>
          <cell r="R1593">
            <v>0</v>
          </cell>
          <cell r="S1593">
            <v>0</v>
          </cell>
          <cell r="T1593">
            <v>1.6457355801971319E-2</v>
          </cell>
          <cell r="U1593">
            <v>0</v>
          </cell>
          <cell r="V1593">
            <v>5.9859442844751108E-2</v>
          </cell>
          <cell r="W1593">
            <v>0</v>
          </cell>
          <cell r="X1593">
            <v>3.1809975462097739E-2</v>
          </cell>
          <cell r="Y1593">
            <v>0</v>
          </cell>
          <cell r="Z1593">
            <v>0</v>
          </cell>
          <cell r="AA1593">
            <v>0</v>
          </cell>
          <cell r="AB1593">
            <v>2.6476489667283106E-2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>
            <v>0</v>
          </cell>
          <cell r="AM1593">
            <v>0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  <cell r="AR1593">
            <v>0</v>
          </cell>
          <cell r="AS1593">
            <v>0</v>
          </cell>
          <cell r="AT1593">
            <v>0</v>
          </cell>
          <cell r="AU1593">
            <v>0</v>
          </cell>
          <cell r="AV1593">
            <v>554.66900791044156</v>
          </cell>
          <cell r="AW1593">
            <v>14.633088134662309</v>
          </cell>
          <cell r="AX1593">
            <v>0.40647467040728635</v>
          </cell>
          <cell r="AY1593">
            <v>0</v>
          </cell>
          <cell r="AZ1593">
            <v>0</v>
          </cell>
          <cell r="BA1593">
            <v>0</v>
          </cell>
          <cell r="BB1593">
            <v>0</v>
          </cell>
          <cell r="BC1593">
            <v>0</v>
          </cell>
          <cell r="BD1593">
            <v>0</v>
          </cell>
          <cell r="BE1593">
            <v>5.0410867862325519</v>
          </cell>
          <cell r="BF1593">
            <v>0.14003018850645976</v>
          </cell>
          <cell r="BG1593">
            <v>0</v>
          </cell>
          <cell r="BH1593">
            <v>0</v>
          </cell>
          <cell r="BI1593">
            <v>0</v>
          </cell>
          <cell r="BJ1593">
            <v>0</v>
          </cell>
          <cell r="BK1593">
            <v>10.922354703503862</v>
          </cell>
          <cell r="BL1593">
            <v>0.28743038693431217</v>
          </cell>
          <cell r="BM1593">
            <v>0</v>
          </cell>
          <cell r="BN1593">
            <v>0</v>
          </cell>
          <cell r="BO1593">
            <v>39.727285170936923</v>
          </cell>
          <cell r="BP1593">
            <v>1.2223780052595976</v>
          </cell>
          <cell r="BQ1593">
            <v>0</v>
          </cell>
          <cell r="BR1593">
            <v>0</v>
          </cell>
          <cell r="BS1593">
            <v>21.111522366501195</v>
          </cell>
          <cell r="BT1593">
            <v>0.64958530358465216</v>
          </cell>
          <cell r="BU1593">
            <v>0</v>
          </cell>
          <cell r="BV1593">
            <v>0</v>
          </cell>
          <cell r="BW1593">
            <v>0</v>
          </cell>
          <cell r="BX1593">
            <v>0</v>
          </cell>
          <cell r="BY1593">
            <v>0</v>
          </cell>
          <cell r="BZ1593">
            <v>0</v>
          </cell>
          <cell r="CA1593">
            <v>17.571814994428291</v>
          </cell>
          <cell r="CB1593">
            <v>0.47491391876833217</v>
          </cell>
          <cell r="CC1593">
            <v>0</v>
          </cell>
          <cell r="CD1593">
            <v>0</v>
          </cell>
          <cell r="CE1593">
            <v>0</v>
          </cell>
          <cell r="CF1593">
            <v>0</v>
          </cell>
          <cell r="CG1593">
            <v>0</v>
          </cell>
          <cell r="CH1593">
            <v>0</v>
          </cell>
          <cell r="CI1593">
            <v>0</v>
          </cell>
          <cell r="CJ1593">
            <v>0</v>
          </cell>
          <cell r="CK1593">
            <v>0</v>
          </cell>
          <cell r="CL1593">
            <v>0</v>
          </cell>
          <cell r="CM1593">
            <v>0</v>
          </cell>
          <cell r="CN1593">
            <v>0</v>
          </cell>
          <cell r="CO1593">
            <v>0</v>
          </cell>
          <cell r="CP1593">
            <v>0</v>
          </cell>
          <cell r="CQ1593">
            <v>0</v>
          </cell>
          <cell r="CR1593">
            <v>0</v>
          </cell>
          <cell r="CS1593">
            <v>0</v>
          </cell>
          <cell r="CT1593">
            <v>0</v>
          </cell>
          <cell r="CU1593">
            <v>0</v>
          </cell>
          <cell r="CV1593">
            <v>0</v>
          </cell>
          <cell r="CW1593">
            <v>0</v>
          </cell>
          <cell r="CX1593">
            <v>0</v>
          </cell>
          <cell r="CY1593">
            <v>0</v>
          </cell>
          <cell r="CZ1593">
            <v>0</v>
          </cell>
          <cell r="DA1593">
            <v>0</v>
          </cell>
          <cell r="DB1593">
            <v>0</v>
          </cell>
          <cell r="DC1593">
            <v>0</v>
          </cell>
          <cell r="DD1593">
            <v>663.67616006670676</v>
          </cell>
          <cell r="DE1593">
            <v>0</v>
          </cell>
          <cell r="DG1593">
            <v>647.64854314022671</v>
          </cell>
          <cell r="DH1593">
            <v>0.82491330090687565</v>
          </cell>
          <cell r="DI1593">
            <v>0.03</v>
          </cell>
          <cell r="DJ1593">
            <v>16.027616926480004</v>
          </cell>
          <cell r="DK1593">
            <v>2.4747399027206268E-2</v>
          </cell>
          <cell r="DL1593">
            <v>0</v>
          </cell>
        </row>
        <row r="1594">
          <cell r="A1594" t="str">
            <v>B20601-CTRL-PAL-C</v>
          </cell>
          <cell r="B1594" t="str">
            <v>CTRL FLESSIONE ASSI TRASVERSALI</v>
          </cell>
          <cell r="F1594">
            <v>695.98297737872349</v>
          </cell>
          <cell r="H1594">
            <v>327.111999368</v>
          </cell>
          <cell r="I1594">
            <v>0.53</v>
          </cell>
          <cell r="J1594" t="str">
            <v>OK</v>
          </cell>
          <cell r="K1594" t="str">
            <v>NEWZD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>
            <v>0</v>
          </cell>
          <cell r="AM1594">
            <v>0</v>
          </cell>
          <cell r="AN1594">
            <v>0</v>
          </cell>
          <cell r="AO1594">
            <v>0</v>
          </cell>
          <cell r="AP1594">
            <v>0</v>
          </cell>
          <cell r="AQ1594">
            <v>0</v>
          </cell>
          <cell r="AR1594">
            <v>0</v>
          </cell>
          <cell r="AS1594">
            <v>0</v>
          </cell>
          <cell r="AT1594">
            <v>0</v>
          </cell>
          <cell r="AU1594">
            <v>0</v>
          </cell>
          <cell r="AV1594">
            <v>174.51199936800001</v>
          </cell>
          <cell r="AW1594">
            <v>9</v>
          </cell>
          <cell r="AX1594">
            <v>0.25</v>
          </cell>
          <cell r="AY1594">
            <v>0</v>
          </cell>
          <cell r="AZ1594">
            <v>0</v>
          </cell>
          <cell r="BA1594">
            <v>0</v>
          </cell>
          <cell r="BB1594">
            <v>0</v>
          </cell>
          <cell r="BC1594">
            <v>0</v>
          </cell>
          <cell r="BD1594">
            <v>0</v>
          </cell>
          <cell r="BE1594">
            <v>3.6</v>
          </cell>
          <cell r="BF1594">
            <v>0.1</v>
          </cell>
          <cell r="BG1594">
            <v>0</v>
          </cell>
          <cell r="BH1594">
            <v>0</v>
          </cell>
          <cell r="BI1594">
            <v>0</v>
          </cell>
          <cell r="BJ1594">
            <v>0</v>
          </cell>
          <cell r="BK1594">
            <v>38</v>
          </cell>
          <cell r="BL1594">
            <v>1</v>
          </cell>
          <cell r="BM1594">
            <v>0</v>
          </cell>
          <cell r="BN1594">
            <v>0</v>
          </cell>
          <cell r="BO1594">
            <v>16.25</v>
          </cell>
          <cell r="BP1594">
            <v>0.5</v>
          </cell>
          <cell r="BQ1594">
            <v>0</v>
          </cell>
          <cell r="BR1594">
            <v>0</v>
          </cell>
          <cell r="BS1594">
            <v>48.75</v>
          </cell>
          <cell r="BT1594">
            <v>1.5</v>
          </cell>
          <cell r="BU1594">
            <v>0</v>
          </cell>
          <cell r="BV1594">
            <v>0</v>
          </cell>
          <cell r="BW1594">
            <v>0</v>
          </cell>
          <cell r="BX1594">
            <v>0</v>
          </cell>
          <cell r="BY1594">
            <v>0</v>
          </cell>
          <cell r="BZ1594">
            <v>0</v>
          </cell>
          <cell r="CA1594">
            <v>37</v>
          </cell>
          <cell r="CB1594">
            <v>1</v>
          </cell>
          <cell r="CC1594">
            <v>0</v>
          </cell>
          <cell r="CD1594">
            <v>0</v>
          </cell>
          <cell r="CE1594">
            <v>0</v>
          </cell>
          <cell r="CF1594">
            <v>0</v>
          </cell>
          <cell r="CG1594">
            <v>0</v>
          </cell>
          <cell r="CH1594">
            <v>0</v>
          </cell>
          <cell r="CI1594">
            <v>0</v>
          </cell>
          <cell r="CJ1594">
            <v>0</v>
          </cell>
          <cell r="CK1594">
            <v>0</v>
          </cell>
          <cell r="CL1594">
            <v>0</v>
          </cell>
          <cell r="CM1594">
            <v>0</v>
          </cell>
          <cell r="CN1594">
            <v>0</v>
          </cell>
          <cell r="CO1594">
            <v>0</v>
          </cell>
          <cell r="CP1594">
            <v>0</v>
          </cell>
          <cell r="CQ1594">
            <v>0</v>
          </cell>
          <cell r="CR1594">
            <v>0</v>
          </cell>
          <cell r="CS1594">
            <v>0</v>
          </cell>
          <cell r="CT1594">
            <v>0</v>
          </cell>
          <cell r="CU1594">
            <v>0</v>
          </cell>
          <cell r="CV1594">
            <v>0</v>
          </cell>
          <cell r="CW1594">
            <v>0</v>
          </cell>
          <cell r="CX1594">
            <v>0</v>
          </cell>
          <cell r="CY1594">
            <v>0</v>
          </cell>
          <cell r="CZ1594">
            <v>0</v>
          </cell>
          <cell r="DA1594">
            <v>0</v>
          </cell>
          <cell r="DB1594">
            <v>0</v>
          </cell>
          <cell r="DC1594">
            <v>0</v>
          </cell>
          <cell r="DD1594">
            <v>327.111999368</v>
          </cell>
          <cell r="DE1594">
            <v>0</v>
          </cell>
          <cell r="DG1594">
            <v>169.42912559999999</v>
          </cell>
          <cell r="DI1594">
            <v>0.03</v>
          </cell>
          <cell r="DJ1594">
            <v>5.0828737679999998</v>
          </cell>
          <cell r="DK1594">
            <v>1.5783894573292597E-2</v>
          </cell>
          <cell r="DL1594">
            <v>0</v>
          </cell>
        </row>
        <row r="1595">
          <cell r="A1595" t="str">
            <v>B20601-CTRL-PAL-X</v>
          </cell>
          <cell r="B1595" t="str">
            <v>CTRL ALTEZZA PALETTA</v>
          </cell>
          <cell r="F1595">
            <v>1612.7624968127661</v>
          </cell>
          <cell r="H1595">
            <v>757.99837350200005</v>
          </cell>
          <cell r="I1595">
            <v>0.53</v>
          </cell>
          <cell r="J1595" t="str">
            <v>OK</v>
          </cell>
          <cell r="K1595" t="str">
            <v>NEWZD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>
            <v>0</v>
          </cell>
          <cell r="AM1595">
            <v>0</v>
          </cell>
          <cell r="AN1595">
            <v>0</v>
          </cell>
          <cell r="AO1595">
            <v>0</v>
          </cell>
          <cell r="AP1595">
            <v>0</v>
          </cell>
          <cell r="AQ1595">
            <v>0</v>
          </cell>
          <cell r="AR1595">
            <v>0</v>
          </cell>
          <cell r="AS1595">
            <v>0</v>
          </cell>
          <cell r="AT1595">
            <v>0</v>
          </cell>
          <cell r="AU1595">
            <v>0</v>
          </cell>
          <cell r="AV1595">
            <v>524.24837350200005</v>
          </cell>
          <cell r="AW1595">
            <v>36</v>
          </cell>
          <cell r="AX1595">
            <v>1</v>
          </cell>
          <cell r="AY1595">
            <v>0</v>
          </cell>
          <cell r="AZ1595">
            <v>0</v>
          </cell>
          <cell r="BA1595">
            <v>0</v>
          </cell>
          <cell r="BB1595">
            <v>0</v>
          </cell>
          <cell r="BC1595">
            <v>0</v>
          </cell>
          <cell r="BD1595">
            <v>0</v>
          </cell>
          <cell r="BE1595">
            <v>9</v>
          </cell>
          <cell r="BF1595">
            <v>0.25</v>
          </cell>
          <cell r="BG1595">
            <v>0</v>
          </cell>
          <cell r="BH1595">
            <v>0</v>
          </cell>
          <cell r="BI1595">
            <v>0</v>
          </cell>
          <cell r="BJ1595">
            <v>0</v>
          </cell>
          <cell r="BK1595">
            <v>38</v>
          </cell>
          <cell r="BL1595">
            <v>1</v>
          </cell>
          <cell r="BM1595">
            <v>0</v>
          </cell>
          <cell r="BN1595">
            <v>0</v>
          </cell>
          <cell r="BO1595">
            <v>16.25</v>
          </cell>
          <cell r="BP1595">
            <v>0.5</v>
          </cell>
          <cell r="BQ1595">
            <v>0</v>
          </cell>
          <cell r="BR1595">
            <v>0</v>
          </cell>
          <cell r="BS1595">
            <v>97.5</v>
          </cell>
          <cell r="BT1595">
            <v>3</v>
          </cell>
          <cell r="BU1595">
            <v>0</v>
          </cell>
          <cell r="BV1595">
            <v>0</v>
          </cell>
          <cell r="BW1595">
            <v>0</v>
          </cell>
          <cell r="BX1595">
            <v>0</v>
          </cell>
          <cell r="BY1595">
            <v>0</v>
          </cell>
          <cell r="BZ1595">
            <v>0</v>
          </cell>
          <cell r="CA1595">
            <v>37</v>
          </cell>
          <cell r="CB1595">
            <v>1</v>
          </cell>
          <cell r="CC1595">
            <v>0</v>
          </cell>
          <cell r="CD1595">
            <v>0</v>
          </cell>
          <cell r="CE1595">
            <v>0</v>
          </cell>
          <cell r="CF1595">
            <v>0</v>
          </cell>
          <cell r="CG1595">
            <v>0</v>
          </cell>
          <cell r="CH1595">
            <v>0</v>
          </cell>
          <cell r="CI1595">
            <v>0</v>
          </cell>
          <cell r="CJ1595">
            <v>0</v>
          </cell>
          <cell r="CK1595">
            <v>0</v>
          </cell>
          <cell r="CL1595">
            <v>0</v>
          </cell>
          <cell r="CM1595">
            <v>0</v>
          </cell>
          <cell r="CN1595">
            <v>0</v>
          </cell>
          <cell r="CO1595">
            <v>0</v>
          </cell>
          <cell r="CP1595">
            <v>0</v>
          </cell>
          <cell r="CQ1595">
            <v>0</v>
          </cell>
          <cell r="CR1595">
            <v>0</v>
          </cell>
          <cell r="CS1595">
            <v>0</v>
          </cell>
          <cell r="CT1595">
            <v>0</v>
          </cell>
          <cell r="CU1595">
            <v>0</v>
          </cell>
          <cell r="CV1595">
            <v>0</v>
          </cell>
          <cell r="CW1595">
            <v>0</v>
          </cell>
          <cell r="CX1595">
            <v>0</v>
          </cell>
          <cell r="CY1595">
            <v>0</v>
          </cell>
          <cell r="CZ1595">
            <v>0</v>
          </cell>
          <cell r="DA1595">
            <v>0</v>
          </cell>
          <cell r="DB1595">
            <v>0</v>
          </cell>
          <cell r="DC1595">
            <v>0</v>
          </cell>
          <cell r="DD1595">
            <v>757.99837350200005</v>
          </cell>
          <cell r="DE1595">
            <v>0</v>
          </cell>
          <cell r="DG1595">
            <v>508.97900340000001</v>
          </cell>
          <cell r="DI1595">
            <v>0.03</v>
          </cell>
          <cell r="DJ1595">
            <v>15.269370102</v>
          </cell>
          <cell r="DK1595">
            <v>2.0558467532708714E-2</v>
          </cell>
          <cell r="DL1595">
            <v>0</v>
          </cell>
        </row>
        <row r="1596">
          <cell r="A1596" t="str">
            <v>B20601-DAD-CONVEYOR</v>
          </cell>
          <cell r="B1596" t="str">
            <v>FOTOCELLULE INTERFACCIA CON LGV A TRASPORTI/QUAD DAD15-8P rif. B20601247</v>
          </cell>
          <cell r="F1596">
            <v>544.6111494531915</v>
          </cell>
          <cell r="H1596">
            <v>255.96724024299999</v>
          </cell>
          <cell r="I1596">
            <v>0.53</v>
          </cell>
          <cell r="J1596" t="str">
            <v>OK</v>
          </cell>
          <cell r="K1596" t="str">
            <v>NEWZD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>
            <v>0</v>
          </cell>
          <cell r="AM1596">
            <v>0</v>
          </cell>
          <cell r="AN1596">
            <v>0</v>
          </cell>
          <cell r="AO1596">
            <v>0</v>
          </cell>
          <cell r="AP1596">
            <v>0</v>
          </cell>
          <cell r="AQ1596">
            <v>0</v>
          </cell>
          <cell r="AR1596">
            <v>0</v>
          </cell>
          <cell r="AS1596">
            <v>0</v>
          </cell>
          <cell r="AT1596">
            <v>0</v>
          </cell>
          <cell r="AU1596">
            <v>0</v>
          </cell>
          <cell r="AV1596">
            <v>195.71724024299999</v>
          </cell>
          <cell r="AW1596">
            <v>0</v>
          </cell>
          <cell r="AX1596">
            <v>0</v>
          </cell>
          <cell r="AY1596">
            <v>0</v>
          </cell>
          <cell r="AZ1596">
            <v>0</v>
          </cell>
          <cell r="BA1596">
            <v>0</v>
          </cell>
          <cell r="BB1596">
            <v>0</v>
          </cell>
          <cell r="BC1596">
            <v>0</v>
          </cell>
          <cell r="BD1596">
            <v>0</v>
          </cell>
          <cell r="BE1596">
            <v>9</v>
          </cell>
          <cell r="BF1596">
            <v>0.25</v>
          </cell>
          <cell r="BG1596">
            <v>0</v>
          </cell>
          <cell r="BH1596">
            <v>0</v>
          </cell>
          <cell r="BI1596">
            <v>0</v>
          </cell>
          <cell r="BJ1596">
            <v>0</v>
          </cell>
          <cell r="BK1596">
            <v>9.5</v>
          </cell>
          <cell r="BL1596">
            <v>0.25</v>
          </cell>
          <cell r="BM1596">
            <v>0</v>
          </cell>
          <cell r="BN1596">
            <v>0</v>
          </cell>
          <cell r="BO1596">
            <v>0</v>
          </cell>
          <cell r="BP1596">
            <v>0</v>
          </cell>
          <cell r="BQ1596">
            <v>0</v>
          </cell>
          <cell r="BR1596">
            <v>0</v>
          </cell>
          <cell r="BS1596">
            <v>32.5</v>
          </cell>
          <cell r="BT1596">
            <v>1</v>
          </cell>
          <cell r="BU1596">
            <v>0</v>
          </cell>
          <cell r="BV1596">
            <v>0</v>
          </cell>
          <cell r="BW1596">
            <v>0</v>
          </cell>
          <cell r="BX1596">
            <v>0</v>
          </cell>
          <cell r="BY1596">
            <v>0</v>
          </cell>
          <cell r="BZ1596">
            <v>0</v>
          </cell>
          <cell r="CA1596">
            <v>9.25</v>
          </cell>
          <cell r="CB1596">
            <v>0.25</v>
          </cell>
          <cell r="CC1596">
            <v>0</v>
          </cell>
          <cell r="CD1596">
            <v>0</v>
          </cell>
          <cell r="CE1596">
            <v>0</v>
          </cell>
          <cell r="CF1596">
            <v>0</v>
          </cell>
          <cell r="CG1596">
            <v>0</v>
          </cell>
          <cell r="CH1596">
            <v>0</v>
          </cell>
          <cell r="CI1596">
            <v>0</v>
          </cell>
          <cell r="CJ1596">
            <v>0</v>
          </cell>
          <cell r="CK1596">
            <v>0</v>
          </cell>
          <cell r="CL1596">
            <v>0</v>
          </cell>
          <cell r="CM1596">
            <v>0</v>
          </cell>
          <cell r="CN1596">
            <v>0</v>
          </cell>
          <cell r="CO1596">
            <v>0</v>
          </cell>
          <cell r="CP1596">
            <v>0</v>
          </cell>
          <cell r="CQ1596">
            <v>0</v>
          </cell>
          <cell r="CR1596">
            <v>0</v>
          </cell>
          <cell r="CS1596">
            <v>0</v>
          </cell>
          <cell r="CT1596">
            <v>0</v>
          </cell>
          <cell r="CU1596">
            <v>0</v>
          </cell>
          <cell r="CV1596">
            <v>0</v>
          </cell>
          <cell r="CW1596">
            <v>0</v>
          </cell>
          <cell r="CX1596">
            <v>0</v>
          </cell>
          <cell r="CY1596">
            <v>0</v>
          </cell>
          <cell r="CZ1596">
            <v>0</v>
          </cell>
          <cell r="DA1596">
            <v>0</v>
          </cell>
          <cell r="DB1596">
            <v>0</v>
          </cell>
          <cell r="DC1596">
            <v>0</v>
          </cell>
          <cell r="DD1596">
            <v>255.96724024299999</v>
          </cell>
          <cell r="DE1596">
            <v>0</v>
          </cell>
          <cell r="DG1596">
            <v>190.0167381</v>
          </cell>
          <cell r="DI1596">
            <v>0.03</v>
          </cell>
          <cell r="DJ1596">
            <v>5.7005021429999996</v>
          </cell>
          <cell r="DK1596">
            <v>2.277770584408316E-2</v>
          </cell>
          <cell r="DL1596">
            <v>0</v>
          </cell>
        </row>
        <row r="1597">
          <cell r="A1597" t="str">
            <v>B20601-DAD-MUTING</v>
          </cell>
          <cell r="B1597" t="str">
            <v>FOTOCELLULE INTERFACCIA &amp; MUTING CON LGV A TRASPORTI/QUAD DAD15-8P + WE140 rif. B20601247 + B20601272</v>
          </cell>
          <cell r="F1597">
            <v>813.66937943829794</v>
          </cell>
          <cell r="H1597">
            <v>382.42460833600001</v>
          </cell>
          <cell r="I1597">
            <v>0.53</v>
          </cell>
          <cell r="J1597" t="str">
            <v>OK</v>
          </cell>
          <cell r="K1597" t="str">
            <v>NEWZD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>
            <v>0</v>
          </cell>
          <cell r="AM1597">
            <v>0</v>
          </cell>
          <cell r="AN1597">
            <v>0</v>
          </cell>
          <cell r="AO1597">
            <v>0</v>
          </cell>
          <cell r="AP1597">
            <v>0</v>
          </cell>
          <cell r="AQ1597">
            <v>0</v>
          </cell>
          <cell r="AR1597">
            <v>0</v>
          </cell>
          <cell r="AS1597">
            <v>0</v>
          </cell>
          <cell r="AT1597">
            <v>0</v>
          </cell>
          <cell r="AU1597">
            <v>0</v>
          </cell>
          <cell r="AV1597">
            <v>243.42460833600003</v>
          </cell>
          <cell r="AW1597">
            <v>0</v>
          </cell>
          <cell r="AX1597">
            <v>0</v>
          </cell>
          <cell r="AY1597">
            <v>0</v>
          </cell>
          <cell r="AZ1597">
            <v>0</v>
          </cell>
          <cell r="BA1597">
            <v>0</v>
          </cell>
          <cell r="BB1597">
            <v>0</v>
          </cell>
          <cell r="BC1597">
            <v>0</v>
          </cell>
          <cell r="BD1597">
            <v>0</v>
          </cell>
          <cell r="BE1597">
            <v>18</v>
          </cell>
          <cell r="BF1597">
            <v>0.5</v>
          </cell>
          <cell r="BG1597">
            <v>0</v>
          </cell>
          <cell r="BH1597">
            <v>0</v>
          </cell>
          <cell r="BI1597">
            <v>0</v>
          </cell>
          <cell r="BJ1597">
            <v>0</v>
          </cell>
          <cell r="BK1597">
            <v>19</v>
          </cell>
          <cell r="BL1597">
            <v>0.5</v>
          </cell>
          <cell r="BM1597">
            <v>0</v>
          </cell>
          <cell r="BN1597">
            <v>0</v>
          </cell>
          <cell r="BO1597">
            <v>0</v>
          </cell>
          <cell r="BP1597">
            <v>0</v>
          </cell>
          <cell r="BQ1597">
            <v>0</v>
          </cell>
          <cell r="BR1597">
            <v>0</v>
          </cell>
          <cell r="BS1597">
            <v>65</v>
          </cell>
          <cell r="BT1597">
            <v>2</v>
          </cell>
          <cell r="BU1597">
            <v>0</v>
          </cell>
          <cell r="BV1597">
            <v>0</v>
          </cell>
          <cell r="BW1597">
            <v>0</v>
          </cell>
          <cell r="BX1597">
            <v>0</v>
          </cell>
          <cell r="BY1597">
            <v>0</v>
          </cell>
          <cell r="BZ1597">
            <v>0</v>
          </cell>
          <cell r="CA1597">
            <v>37</v>
          </cell>
          <cell r="CB1597">
            <v>1</v>
          </cell>
          <cell r="CC1597">
            <v>0</v>
          </cell>
          <cell r="CD1597">
            <v>0</v>
          </cell>
          <cell r="CE1597">
            <v>0</v>
          </cell>
          <cell r="CF1597">
            <v>0</v>
          </cell>
          <cell r="CG1597">
            <v>0</v>
          </cell>
          <cell r="CH1597">
            <v>0</v>
          </cell>
          <cell r="CI1597">
            <v>0</v>
          </cell>
          <cell r="CJ1597">
            <v>0</v>
          </cell>
          <cell r="CK1597">
            <v>0</v>
          </cell>
          <cell r="CL1597">
            <v>0</v>
          </cell>
          <cell r="CM1597">
            <v>0</v>
          </cell>
          <cell r="CN1597">
            <v>0</v>
          </cell>
          <cell r="CO1597">
            <v>0</v>
          </cell>
          <cell r="CP1597">
            <v>0</v>
          </cell>
          <cell r="CQ1597">
            <v>0</v>
          </cell>
          <cell r="CR1597">
            <v>0</v>
          </cell>
          <cell r="CS1597">
            <v>0</v>
          </cell>
          <cell r="CT1597">
            <v>0</v>
          </cell>
          <cell r="CU1597">
            <v>0</v>
          </cell>
          <cell r="CV1597">
            <v>0</v>
          </cell>
          <cell r="CW1597">
            <v>0</v>
          </cell>
          <cell r="CX1597">
            <v>0</v>
          </cell>
          <cell r="CY1597">
            <v>0</v>
          </cell>
          <cell r="CZ1597">
            <v>0</v>
          </cell>
          <cell r="DA1597">
            <v>0</v>
          </cell>
          <cell r="DB1597">
            <v>0</v>
          </cell>
          <cell r="DC1597">
            <v>0</v>
          </cell>
          <cell r="DD1597">
            <v>382.42460833600001</v>
          </cell>
          <cell r="DE1597">
            <v>0</v>
          </cell>
          <cell r="DG1597">
            <v>236.33457120000003</v>
          </cell>
          <cell r="DI1597">
            <v>0.03</v>
          </cell>
          <cell r="DJ1597">
            <v>7.0900371360000003</v>
          </cell>
          <cell r="DK1597">
            <v>1.8889912307656884E-2</v>
          </cell>
          <cell r="DL1597">
            <v>0</v>
          </cell>
        </row>
        <row r="1598">
          <cell r="A1598" t="str">
            <v>B20601-FTC-MUTING</v>
          </cell>
          <cell r="B1598" t="str">
            <v>FOTOCELLULE PER MUTING CON LGV</v>
          </cell>
          <cell r="C1598" t="str">
            <v>PHOTOEYES FOR MUTING WITH LGV</v>
          </cell>
          <cell r="F1598">
            <v>399.01753192838726</v>
          </cell>
          <cell r="H1598">
            <v>187.53824000634199</v>
          </cell>
          <cell r="I1598">
            <v>0.53</v>
          </cell>
          <cell r="J1598" t="str">
            <v>OK</v>
          </cell>
          <cell r="K1598" t="str">
            <v>F0ZZD</v>
          </cell>
          <cell r="L1598">
            <v>0.80417329741636889</v>
          </cell>
          <cell r="M1598">
            <v>2.7154303783427782E-2</v>
          </cell>
          <cell r="N1598">
            <v>0</v>
          </cell>
          <cell r="O1598">
            <v>0</v>
          </cell>
          <cell r="P1598">
            <v>0</v>
          </cell>
          <cell r="Q1598">
            <v>9.3546352439256592E-3</v>
          </cell>
          <cell r="R1598">
            <v>0</v>
          </cell>
          <cell r="S1598">
            <v>0</v>
          </cell>
          <cell r="T1598">
            <v>2.0268376361838925E-2</v>
          </cell>
          <cell r="U1598">
            <v>0</v>
          </cell>
          <cell r="V1598">
            <v>8.2608741030110566E-2</v>
          </cell>
          <cell r="W1598">
            <v>0</v>
          </cell>
          <cell r="X1598">
            <v>3.1948354617012391E-2</v>
          </cell>
          <cell r="Y1598">
            <v>0</v>
          </cell>
          <cell r="Z1598">
            <v>0</v>
          </cell>
          <cell r="AA1598">
            <v>0</v>
          </cell>
          <cell r="AB1598">
            <v>2.449229154731589E-2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>
            <v>0</v>
          </cell>
          <cell r="AM1598">
            <v>0</v>
          </cell>
          <cell r="AN1598">
            <v>0</v>
          </cell>
          <cell r="AO1598">
            <v>0</v>
          </cell>
          <cell r="AP1598">
            <v>0</v>
          </cell>
          <cell r="AQ1598">
            <v>0</v>
          </cell>
          <cell r="AR1598">
            <v>0</v>
          </cell>
          <cell r="AS1598">
            <v>0</v>
          </cell>
          <cell r="AT1598">
            <v>0</v>
          </cell>
          <cell r="AU1598">
            <v>0</v>
          </cell>
          <cell r="AV1598">
            <v>150.81324485756244</v>
          </cell>
          <cell r="AW1598">
            <v>5.0924703401415998</v>
          </cell>
          <cell r="AX1598">
            <v>0.14145750944837776</v>
          </cell>
          <cell r="AY1598">
            <v>0</v>
          </cell>
          <cell r="AZ1598">
            <v>0</v>
          </cell>
          <cell r="BA1598">
            <v>0</v>
          </cell>
          <cell r="BB1598">
            <v>0</v>
          </cell>
          <cell r="BC1598">
            <v>0</v>
          </cell>
          <cell r="BD1598">
            <v>0</v>
          </cell>
          <cell r="BE1598">
            <v>1.7543518295471159</v>
          </cell>
          <cell r="BF1598">
            <v>4.8731995265197663E-2</v>
          </cell>
          <cell r="BG1598">
            <v>0</v>
          </cell>
          <cell r="BH1598">
            <v>0</v>
          </cell>
          <cell r="BI1598">
            <v>0</v>
          </cell>
          <cell r="BJ1598">
            <v>0</v>
          </cell>
          <cell r="BK1598">
            <v>3.8010956306854169</v>
          </cell>
          <cell r="BL1598">
            <v>0.10002883238645834</v>
          </cell>
          <cell r="BM1598">
            <v>0</v>
          </cell>
          <cell r="BN1598">
            <v>0</v>
          </cell>
          <cell r="BO1598">
            <v>15.492297901926626</v>
          </cell>
          <cell r="BP1598">
            <v>0.47668608929005002</v>
          </cell>
          <cell r="BQ1598">
            <v>0</v>
          </cell>
          <cell r="BR1598">
            <v>0</v>
          </cell>
          <cell r="BS1598">
            <v>5.9915381959729945</v>
          </cell>
          <cell r="BT1598">
            <v>0.18435502141455368</v>
          </cell>
          <cell r="BU1598">
            <v>0</v>
          </cell>
          <cell r="BV1598">
            <v>0</v>
          </cell>
          <cell r="BW1598">
            <v>0</v>
          </cell>
          <cell r="BX1598">
            <v>0</v>
          </cell>
          <cell r="BY1598">
            <v>0</v>
          </cell>
          <cell r="BZ1598">
            <v>0</v>
          </cell>
          <cell r="CA1598">
            <v>4.5932412505058284</v>
          </cell>
          <cell r="CB1598">
            <v>0.12414165541907644</v>
          </cell>
          <cell r="CC1598">
            <v>0</v>
          </cell>
          <cell r="CD1598">
            <v>0</v>
          </cell>
          <cell r="CE1598">
            <v>0</v>
          </cell>
          <cell r="CF1598">
            <v>0</v>
          </cell>
          <cell r="CG1598">
            <v>0</v>
          </cell>
          <cell r="CH1598">
            <v>0</v>
          </cell>
          <cell r="CI1598">
            <v>0</v>
          </cell>
          <cell r="CJ1598">
            <v>0</v>
          </cell>
          <cell r="CK1598">
            <v>0</v>
          </cell>
          <cell r="CL1598">
            <v>0</v>
          </cell>
          <cell r="CM1598">
            <v>0</v>
          </cell>
          <cell r="CN1598">
            <v>0</v>
          </cell>
          <cell r="CO1598">
            <v>0</v>
          </cell>
          <cell r="CP1598">
            <v>0</v>
          </cell>
          <cell r="CQ1598">
            <v>0</v>
          </cell>
          <cell r="CR1598">
            <v>0</v>
          </cell>
          <cell r="CS1598">
            <v>0</v>
          </cell>
          <cell r="CT1598">
            <v>0</v>
          </cell>
          <cell r="CU1598">
            <v>0</v>
          </cell>
          <cell r="CV1598">
            <v>0</v>
          </cell>
          <cell r="CW1598">
            <v>0</v>
          </cell>
          <cell r="CX1598">
            <v>0</v>
          </cell>
          <cell r="CY1598">
            <v>0</v>
          </cell>
          <cell r="CZ1598">
            <v>0</v>
          </cell>
          <cell r="DA1598">
            <v>0</v>
          </cell>
          <cell r="DB1598">
            <v>0</v>
          </cell>
          <cell r="DC1598">
            <v>0</v>
          </cell>
          <cell r="DD1598">
            <v>187.53824000634202</v>
          </cell>
          <cell r="DE1598">
            <v>0</v>
          </cell>
          <cell r="DG1598">
            <v>183.12042336586956</v>
          </cell>
          <cell r="DH1598">
            <v>0.80417329741636867</v>
          </cell>
          <cell r="DI1598">
            <v>0.03</v>
          </cell>
          <cell r="DJ1598">
            <v>4.4178166404723829</v>
          </cell>
          <cell r="DK1598">
            <v>2.412519892249106E-2</v>
          </cell>
          <cell r="DL1598">
            <v>0</v>
          </cell>
        </row>
        <row r="1599">
          <cell r="A1599" t="str">
            <v>B20601-WSWE-MUTING</v>
          </cell>
          <cell r="B1599" t="str">
            <v>FOTOCELLULE INTERFACCIA &amp; MUTING CON LGV A FORCHE WS/WE140 rif. B20601244 + B20601245</v>
          </cell>
          <cell r="F1599">
            <v>599.64949668404256</v>
          </cell>
          <cell r="H1599">
            <v>281.83526344149999</v>
          </cell>
          <cell r="I1599">
            <v>0.53</v>
          </cell>
          <cell r="J1599" t="str">
            <v>OK</v>
          </cell>
          <cell r="K1599" t="str">
            <v>NEWZD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>
            <v>0</v>
          </cell>
          <cell r="AM1599">
            <v>0</v>
          </cell>
          <cell r="AN1599">
            <v>0</v>
          </cell>
          <cell r="AO1599">
            <v>0</v>
          </cell>
          <cell r="AP1599">
            <v>0</v>
          </cell>
          <cell r="AQ1599">
            <v>0</v>
          </cell>
          <cell r="AR1599">
            <v>0</v>
          </cell>
          <cell r="AS1599">
            <v>0</v>
          </cell>
          <cell r="AT1599">
            <v>0</v>
          </cell>
          <cell r="AU1599">
            <v>0</v>
          </cell>
          <cell r="AV1599">
            <v>142.83526344149999</v>
          </cell>
          <cell r="AW1599">
            <v>0</v>
          </cell>
          <cell r="AX1599">
            <v>0</v>
          </cell>
          <cell r="AY1599">
            <v>0</v>
          </cell>
          <cell r="AZ1599">
            <v>0</v>
          </cell>
          <cell r="BA1599">
            <v>0</v>
          </cell>
          <cell r="BB1599">
            <v>0</v>
          </cell>
          <cell r="BC1599">
            <v>0</v>
          </cell>
          <cell r="BD1599">
            <v>0</v>
          </cell>
          <cell r="BE1599">
            <v>18</v>
          </cell>
          <cell r="BF1599">
            <v>0.5</v>
          </cell>
          <cell r="BG1599">
            <v>0</v>
          </cell>
          <cell r="BH1599">
            <v>0</v>
          </cell>
          <cell r="BI1599">
            <v>0</v>
          </cell>
          <cell r="BJ1599">
            <v>0</v>
          </cell>
          <cell r="BK1599">
            <v>19</v>
          </cell>
          <cell r="BL1599">
            <v>0.5</v>
          </cell>
          <cell r="BM1599">
            <v>0</v>
          </cell>
          <cell r="BN1599">
            <v>0</v>
          </cell>
          <cell r="BO1599">
            <v>0</v>
          </cell>
          <cell r="BP1599">
            <v>0</v>
          </cell>
          <cell r="BQ1599">
            <v>0</v>
          </cell>
          <cell r="BR1599">
            <v>0</v>
          </cell>
          <cell r="BS1599">
            <v>65</v>
          </cell>
          <cell r="BT1599">
            <v>2</v>
          </cell>
          <cell r="BU1599">
            <v>0</v>
          </cell>
          <cell r="BV1599">
            <v>0</v>
          </cell>
          <cell r="BW1599">
            <v>0</v>
          </cell>
          <cell r="BX1599">
            <v>0</v>
          </cell>
          <cell r="BY1599">
            <v>0</v>
          </cell>
          <cell r="BZ1599">
            <v>0</v>
          </cell>
          <cell r="CA1599">
            <v>37</v>
          </cell>
          <cell r="CB1599">
            <v>1</v>
          </cell>
          <cell r="CC1599">
            <v>0</v>
          </cell>
          <cell r="CD1599">
            <v>0</v>
          </cell>
          <cell r="CE1599">
            <v>0</v>
          </cell>
          <cell r="CF1599">
            <v>0</v>
          </cell>
          <cell r="CG1599">
            <v>0</v>
          </cell>
          <cell r="CH1599">
            <v>0</v>
          </cell>
          <cell r="CI1599">
            <v>0</v>
          </cell>
          <cell r="CJ1599">
            <v>0</v>
          </cell>
          <cell r="CK1599">
            <v>0</v>
          </cell>
          <cell r="CL1599">
            <v>0</v>
          </cell>
          <cell r="CM1599">
            <v>0</v>
          </cell>
          <cell r="CN1599">
            <v>0</v>
          </cell>
          <cell r="CO1599">
            <v>0</v>
          </cell>
          <cell r="CP1599">
            <v>0</v>
          </cell>
          <cell r="CQ1599">
            <v>0</v>
          </cell>
          <cell r="CR1599">
            <v>0</v>
          </cell>
          <cell r="CS1599">
            <v>0</v>
          </cell>
          <cell r="CT1599">
            <v>0</v>
          </cell>
          <cell r="CU1599">
            <v>0</v>
          </cell>
          <cell r="CV1599">
            <v>0</v>
          </cell>
          <cell r="CW1599">
            <v>0</v>
          </cell>
          <cell r="CX1599">
            <v>0</v>
          </cell>
          <cell r="CY1599">
            <v>0</v>
          </cell>
          <cell r="CZ1599">
            <v>0</v>
          </cell>
          <cell r="DA1599">
            <v>0</v>
          </cell>
          <cell r="DB1599">
            <v>0</v>
          </cell>
          <cell r="DC1599">
            <v>0</v>
          </cell>
          <cell r="DD1599">
            <v>281.83526344149999</v>
          </cell>
          <cell r="DE1599">
            <v>0</v>
          </cell>
          <cell r="DG1599">
            <v>138.67501304999999</v>
          </cell>
          <cell r="DI1599">
            <v>0.03</v>
          </cell>
          <cell r="DJ1599">
            <v>4.1602503915</v>
          </cell>
          <cell r="DK1599">
            <v>1.498244420988243E-2</v>
          </cell>
          <cell r="DL1599">
            <v>0</v>
          </cell>
        </row>
        <row r="1600">
          <cell r="A1600" t="str">
            <v>B20777-00001</v>
          </cell>
          <cell r="B1600" t="str">
            <v>SUPPORTO SINGOLA PALETTA A TERRA H170 PREDISPOSTO PER FTC MUTING CON LGV</v>
          </cell>
          <cell r="C1600" t="str">
            <v/>
          </cell>
          <cell r="F1600">
            <v>1233.0122916319765</v>
          </cell>
          <cell r="H1600">
            <v>579.51577706702892</v>
          </cell>
          <cell r="I1600">
            <v>0.53</v>
          </cell>
          <cell r="J1600" t="str">
            <v>OK</v>
          </cell>
          <cell r="K1600" t="str">
            <v>F0ZZD</v>
          </cell>
          <cell r="L1600">
            <v>0.80417329741636889</v>
          </cell>
          <cell r="M1600">
            <v>2.7154303783427782E-2</v>
          </cell>
          <cell r="N1600">
            <v>0</v>
          </cell>
          <cell r="O1600">
            <v>0</v>
          </cell>
          <cell r="P1600">
            <v>0</v>
          </cell>
          <cell r="Q1600">
            <v>9.3546352439256592E-3</v>
          </cell>
          <cell r="R1600">
            <v>0</v>
          </cell>
          <cell r="S1600">
            <v>0</v>
          </cell>
          <cell r="T1600">
            <v>2.0268376361838925E-2</v>
          </cell>
          <cell r="U1600">
            <v>0</v>
          </cell>
          <cell r="V1600">
            <v>8.2608741030110566E-2</v>
          </cell>
          <cell r="W1600">
            <v>0</v>
          </cell>
          <cell r="X1600">
            <v>3.1948354617012391E-2</v>
          </cell>
          <cell r="Y1600">
            <v>0</v>
          </cell>
          <cell r="Z1600">
            <v>0</v>
          </cell>
          <cell r="AA1600">
            <v>0</v>
          </cell>
          <cell r="AB1600">
            <v>2.449229154731589E-2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>
            <v>0</v>
          </cell>
          <cell r="AM1600">
            <v>0</v>
          </cell>
          <cell r="AN1600">
            <v>0</v>
          </cell>
          <cell r="AO1600">
            <v>0</v>
          </cell>
          <cell r="AP1600">
            <v>0</v>
          </cell>
          <cell r="AQ1600">
            <v>0</v>
          </cell>
          <cell r="AR1600">
            <v>0</v>
          </cell>
          <cell r="AS1600">
            <v>0</v>
          </cell>
          <cell r="AT1600">
            <v>0</v>
          </cell>
          <cell r="AU1600">
            <v>0</v>
          </cell>
          <cell r="AV1600">
            <v>466.03111334880197</v>
          </cell>
          <cell r="AW1600">
            <v>15.736347457767314</v>
          </cell>
          <cell r="AX1600">
            <v>0.43712076271575873</v>
          </cell>
          <cell r="AY1600">
            <v>0</v>
          </cell>
          <cell r="AZ1600">
            <v>0</v>
          </cell>
          <cell r="BA1600">
            <v>0</v>
          </cell>
          <cell r="BB1600">
            <v>0</v>
          </cell>
          <cell r="BC1600">
            <v>0</v>
          </cell>
          <cell r="BD1600">
            <v>0</v>
          </cell>
          <cell r="BE1600">
            <v>5.4211587125621943</v>
          </cell>
          <cell r="BF1600">
            <v>0.1505877420156165</v>
          </cell>
          <cell r="BG1600">
            <v>0</v>
          </cell>
          <cell r="BH1600">
            <v>0</v>
          </cell>
          <cell r="BI1600">
            <v>0</v>
          </cell>
          <cell r="BJ1600">
            <v>0</v>
          </cell>
          <cell r="BK1600">
            <v>11.745843877218086</v>
          </cell>
          <cell r="BL1600">
            <v>0.3091011546636338</v>
          </cell>
          <cell r="BM1600">
            <v>0</v>
          </cell>
          <cell r="BN1600">
            <v>0</v>
          </cell>
          <cell r="BO1600">
            <v>47.873068750593482</v>
          </cell>
          <cell r="BP1600">
            <v>1.473017500018261</v>
          </cell>
          <cell r="BQ1600">
            <v>0</v>
          </cell>
          <cell r="BR1600">
            <v>0</v>
          </cell>
          <cell r="BS1600">
            <v>18.514575551890935</v>
          </cell>
          <cell r="BT1600">
            <v>0.56967924775049028</v>
          </cell>
          <cell r="BU1600">
            <v>0</v>
          </cell>
          <cell r="BV1600">
            <v>0</v>
          </cell>
          <cell r="BW1600">
            <v>0</v>
          </cell>
          <cell r="BX1600">
            <v>0</v>
          </cell>
          <cell r="BY1600">
            <v>0</v>
          </cell>
          <cell r="BZ1600">
            <v>0</v>
          </cell>
          <cell r="CA1600">
            <v>14.193669368194993</v>
          </cell>
          <cell r="CB1600">
            <v>0.38361268562689171</v>
          </cell>
          <cell r="CC1600">
            <v>0</v>
          </cell>
          <cell r="CD1600">
            <v>0</v>
          </cell>
          <cell r="CE1600">
            <v>0</v>
          </cell>
          <cell r="CF1600">
            <v>0</v>
          </cell>
          <cell r="CG1600">
            <v>0</v>
          </cell>
          <cell r="CH1600">
            <v>0</v>
          </cell>
          <cell r="CI1600">
            <v>0</v>
          </cell>
          <cell r="CJ1600">
            <v>0</v>
          </cell>
          <cell r="CK1600">
            <v>0</v>
          </cell>
          <cell r="CL1600">
            <v>0</v>
          </cell>
          <cell r="CM1600">
            <v>0</v>
          </cell>
          <cell r="CN1600">
            <v>0</v>
          </cell>
          <cell r="CO1600">
            <v>0</v>
          </cell>
          <cell r="CP1600">
            <v>0</v>
          </cell>
          <cell r="CQ1600">
            <v>0</v>
          </cell>
          <cell r="CR1600">
            <v>0</v>
          </cell>
          <cell r="CS1600">
            <v>0</v>
          </cell>
          <cell r="CT1600">
            <v>0</v>
          </cell>
          <cell r="CU1600">
            <v>0</v>
          </cell>
          <cell r="CV1600">
            <v>0</v>
          </cell>
          <cell r="CW1600">
            <v>0</v>
          </cell>
          <cell r="CX1600">
            <v>0</v>
          </cell>
          <cell r="CY1600">
            <v>0</v>
          </cell>
          <cell r="CZ1600">
            <v>0</v>
          </cell>
          <cell r="DA1600">
            <v>0</v>
          </cell>
          <cell r="DB1600">
            <v>0</v>
          </cell>
          <cell r="DC1600">
            <v>0</v>
          </cell>
          <cell r="DD1600">
            <v>579.51577706702892</v>
          </cell>
          <cell r="DE1600">
            <v>0</v>
          </cell>
          <cell r="DG1600">
            <v>565.86419089848835</v>
          </cell>
          <cell r="DH1600">
            <v>0.80417329741636867</v>
          </cell>
          <cell r="DI1600">
            <v>0.03</v>
          </cell>
          <cell r="DJ1600">
            <v>13.651586168540486</v>
          </cell>
          <cell r="DK1600">
            <v>2.412519892249106E-2</v>
          </cell>
          <cell r="DL1600">
            <v>0</v>
          </cell>
        </row>
        <row r="1601">
          <cell r="A1601" t="str">
            <v>B20777-FIT-001</v>
          </cell>
          <cell r="B1601" t="str">
            <v>MAGAZZINO FISSO PALETTE A TERRA</v>
          </cell>
          <cell r="C1601" t="str">
            <v>FIXED GROUND PALLET DISPENSER</v>
          </cell>
          <cell r="F1601">
            <v>5704.5336248414769</v>
          </cell>
          <cell r="H1601">
            <v>2681.130803675494</v>
          </cell>
          <cell r="I1601">
            <v>0.53</v>
          </cell>
          <cell r="J1601" t="str">
            <v>OK</v>
          </cell>
          <cell r="K1601" t="str">
            <v>F0ZZD</v>
          </cell>
          <cell r="L1601">
            <v>0.80417329741636889</v>
          </cell>
          <cell r="M1601">
            <v>2.7154303783427782E-2</v>
          </cell>
          <cell r="N1601">
            <v>0</v>
          </cell>
          <cell r="O1601">
            <v>0</v>
          </cell>
          <cell r="P1601">
            <v>0</v>
          </cell>
          <cell r="Q1601">
            <v>9.3546352439256592E-3</v>
          </cell>
          <cell r="R1601">
            <v>0</v>
          </cell>
          <cell r="S1601">
            <v>0</v>
          </cell>
          <cell r="T1601">
            <v>2.0268376361838925E-2</v>
          </cell>
          <cell r="U1601">
            <v>0</v>
          </cell>
          <cell r="V1601">
            <v>8.2608741030110566E-2</v>
          </cell>
          <cell r="W1601">
            <v>0</v>
          </cell>
          <cell r="X1601">
            <v>3.1948354617012391E-2</v>
          </cell>
          <cell r="Y1601">
            <v>0</v>
          </cell>
          <cell r="Z1601">
            <v>0</v>
          </cell>
          <cell r="AA1601">
            <v>0</v>
          </cell>
          <cell r="AB1601">
            <v>2.449229154731589E-2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>
            <v>0</v>
          </cell>
          <cell r="AM1601">
            <v>0</v>
          </cell>
          <cell r="AN1601">
            <v>0</v>
          </cell>
          <cell r="AO1601">
            <v>0</v>
          </cell>
          <cell r="AP1601">
            <v>0</v>
          </cell>
          <cell r="AQ1601">
            <v>0</v>
          </cell>
          <cell r="AR1601">
            <v>0</v>
          </cell>
          <cell r="AS1601">
            <v>0</v>
          </cell>
          <cell r="AT1601">
            <v>0</v>
          </cell>
          <cell r="AU1601">
            <v>0</v>
          </cell>
          <cell r="AV1601">
            <v>2156.093799196321</v>
          </cell>
          <cell r="AW1601">
            <v>72.804240326110232</v>
          </cell>
          <cell r="AX1601">
            <v>2.0223400090586177</v>
          </cell>
          <cell r="AY1601">
            <v>0</v>
          </cell>
          <cell r="AZ1601">
            <v>0</v>
          </cell>
          <cell r="BA1601">
            <v>0</v>
          </cell>
          <cell r="BB1601">
            <v>0</v>
          </cell>
          <cell r="BC1601">
            <v>0</v>
          </cell>
          <cell r="BD1601">
            <v>0</v>
          </cell>
          <cell r="BE1601">
            <v>25.081000709637504</v>
          </cell>
          <cell r="BF1601">
            <v>0.6966944641565973</v>
          </cell>
          <cell r="BG1601">
            <v>0</v>
          </cell>
          <cell r="BH1601">
            <v>0</v>
          </cell>
          <cell r="BI1601">
            <v>0</v>
          </cell>
          <cell r="BJ1601">
            <v>0</v>
          </cell>
          <cell r="BK1601">
            <v>54.34216820421458</v>
          </cell>
          <cell r="BL1601">
            <v>1.4300570580056469</v>
          </cell>
          <cell r="BM1601">
            <v>0</v>
          </cell>
          <cell r="BN1601">
            <v>0</v>
          </cell>
          <cell r="BO1601">
            <v>221.48484022868109</v>
          </cell>
          <cell r="BP1601">
            <v>6.8149181608824954</v>
          </cell>
          <cell r="BQ1601">
            <v>0</v>
          </cell>
          <cell r="BR1601">
            <v>0</v>
          </cell>
          <cell r="BS1601">
            <v>85.657717690420114</v>
          </cell>
          <cell r="BT1601">
            <v>2.6356220827821573</v>
          </cell>
          <cell r="BU1601">
            <v>0</v>
          </cell>
          <cell r="BV1601">
            <v>0</v>
          </cell>
          <cell r="BW1601">
            <v>0</v>
          </cell>
          <cell r="BX1601">
            <v>0</v>
          </cell>
          <cell r="BY1601">
            <v>0</v>
          </cell>
          <cell r="BZ1601">
            <v>0</v>
          </cell>
          <cell r="CA1601">
            <v>65.667037320109557</v>
          </cell>
          <cell r="CB1601">
            <v>1.7747847924353934</v>
          </cell>
          <cell r="CC1601">
            <v>0</v>
          </cell>
          <cell r="CD1601">
            <v>0</v>
          </cell>
          <cell r="CE1601">
            <v>0</v>
          </cell>
          <cell r="CF1601">
            <v>0</v>
          </cell>
          <cell r="CG1601">
            <v>0</v>
          </cell>
          <cell r="CH1601">
            <v>0</v>
          </cell>
          <cell r="CI1601">
            <v>0</v>
          </cell>
          <cell r="CJ1601">
            <v>0</v>
          </cell>
          <cell r="CK1601">
            <v>0</v>
          </cell>
          <cell r="CL1601">
            <v>0</v>
          </cell>
          <cell r="CM1601">
            <v>0</v>
          </cell>
          <cell r="CN1601">
            <v>0</v>
          </cell>
          <cell r="CO1601">
            <v>0</v>
          </cell>
          <cell r="CP1601">
            <v>0</v>
          </cell>
          <cell r="CQ1601">
            <v>0</v>
          </cell>
          <cell r="CR1601">
            <v>0</v>
          </cell>
          <cell r="CS1601">
            <v>0</v>
          </cell>
          <cell r="CT1601">
            <v>0</v>
          </cell>
          <cell r="CU1601">
            <v>0</v>
          </cell>
          <cell r="CV1601">
            <v>0</v>
          </cell>
          <cell r="CW1601">
            <v>0</v>
          </cell>
          <cell r="CX1601">
            <v>0</v>
          </cell>
          <cell r="CY1601">
            <v>0</v>
          </cell>
          <cell r="CZ1601">
            <v>0</v>
          </cell>
          <cell r="DA1601">
            <v>0</v>
          </cell>
          <cell r="DB1601">
            <v>0</v>
          </cell>
          <cell r="DC1601">
            <v>0</v>
          </cell>
          <cell r="DD1601">
            <v>2681.130803675494</v>
          </cell>
          <cell r="DE1601">
            <v>0</v>
          </cell>
          <cell r="DG1601">
            <v>2617.9717152711223</v>
          </cell>
          <cell r="DH1601">
            <v>0.80417329741636867</v>
          </cell>
          <cell r="DI1601">
            <v>0.03</v>
          </cell>
          <cell r="DJ1601">
            <v>63.159088404370948</v>
          </cell>
          <cell r="DK1601">
            <v>2.412519892249106E-2</v>
          </cell>
          <cell r="DL1601">
            <v>0</v>
          </cell>
        </row>
        <row r="1602">
          <cell r="A1602" t="str">
            <v>B20777-FIT-002</v>
          </cell>
          <cell r="B1602" t="str">
            <v>MAGAZZINO FISSO PALETTE PER RULLIERA</v>
          </cell>
          <cell r="C1602" t="str">
            <v>FIXED CONVEYOR PALLET DISPENSER</v>
          </cell>
          <cell r="F1602">
            <v>6585.5207070355127</v>
          </cell>
          <cell r="H1602">
            <v>3095.1947323066906</v>
          </cell>
          <cell r="I1602">
            <v>0.53</v>
          </cell>
          <cell r="J1602" t="str">
            <v>OK</v>
          </cell>
          <cell r="K1602" t="str">
            <v>F0ZZD</v>
          </cell>
          <cell r="L1602">
            <v>0.80417329741636889</v>
          </cell>
          <cell r="M1602">
            <v>2.7154303783427782E-2</v>
          </cell>
          <cell r="N1602">
            <v>0</v>
          </cell>
          <cell r="O1602">
            <v>0</v>
          </cell>
          <cell r="P1602">
            <v>0</v>
          </cell>
          <cell r="Q1602">
            <v>9.3546352439256592E-3</v>
          </cell>
          <cell r="R1602">
            <v>0</v>
          </cell>
          <cell r="S1602">
            <v>0</v>
          </cell>
          <cell r="T1602">
            <v>2.0268376361838925E-2</v>
          </cell>
          <cell r="U1602">
            <v>0</v>
          </cell>
          <cell r="V1602">
            <v>8.2608741030110566E-2</v>
          </cell>
          <cell r="W1602">
            <v>0</v>
          </cell>
          <cell r="X1602">
            <v>3.1948354617012391E-2</v>
          </cell>
          <cell r="Y1602">
            <v>0</v>
          </cell>
          <cell r="Z1602">
            <v>0</v>
          </cell>
          <cell r="AA1602">
            <v>0</v>
          </cell>
          <cell r="AB1602">
            <v>2.449229154731589E-2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>
            <v>0</v>
          </cell>
          <cell r="AM1602">
            <v>0</v>
          </cell>
          <cell r="AN1602">
            <v>0</v>
          </cell>
          <cell r="AO1602">
            <v>0</v>
          </cell>
          <cell r="AP1602">
            <v>0</v>
          </cell>
          <cell r="AQ1602">
            <v>0</v>
          </cell>
          <cell r="AR1602">
            <v>0</v>
          </cell>
          <cell r="AS1602">
            <v>0</v>
          </cell>
          <cell r="AT1602">
            <v>0</v>
          </cell>
          <cell r="AU1602">
            <v>0</v>
          </cell>
          <cell r="AV1602">
            <v>2489.0729540248467</v>
          </cell>
          <cell r="AW1602">
            <v>84.047858029921315</v>
          </cell>
          <cell r="AX1602">
            <v>2.3346627230533699</v>
          </cell>
          <cell r="AY1602">
            <v>0</v>
          </cell>
          <cell r="AZ1602">
            <v>0</v>
          </cell>
          <cell r="BA1602">
            <v>0</v>
          </cell>
          <cell r="BB1602">
            <v>0</v>
          </cell>
          <cell r="BC1602">
            <v>0</v>
          </cell>
          <cell r="BD1602">
            <v>0</v>
          </cell>
          <cell r="BE1602">
            <v>28.954417729649215</v>
          </cell>
          <cell r="BF1602">
            <v>0.80428938137914485</v>
          </cell>
          <cell r="BG1602">
            <v>0</v>
          </cell>
          <cell r="BH1602">
            <v>0</v>
          </cell>
          <cell r="BI1602">
            <v>0</v>
          </cell>
          <cell r="BJ1602">
            <v>0</v>
          </cell>
          <cell r="BK1602">
            <v>62.734571747573284</v>
          </cell>
          <cell r="BL1602">
            <v>1.6509097828308759</v>
          </cell>
          <cell r="BM1602">
            <v>0</v>
          </cell>
          <cell r="BN1602">
            <v>0</v>
          </cell>
          <cell r="BO1602">
            <v>255.6901400788858</v>
          </cell>
          <cell r="BP1602">
            <v>7.8673889255041782</v>
          </cell>
          <cell r="BQ1602">
            <v>0</v>
          </cell>
          <cell r="BR1602">
            <v>0</v>
          </cell>
          <cell r="BS1602">
            <v>98.886378916442894</v>
          </cell>
          <cell r="BT1602">
            <v>3.0426578128136277</v>
          </cell>
          <cell r="BU1602">
            <v>0</v>
          </cell>
          <cell r="BV1602">
            <v>0</v>
          </cell>
          <cell r="BW1602">
            <v>0</v>
          </cell>
          <cell r="BX1602">
            <v>0</v>
          </cell>
          <cell r="BY1602">
            <v>0</v>
          </cell>
          <cell r="BZ1602">
            <v>0</v>
          </cell>
          <cell r="CA1602">
            <v>75.808411779371824</v>
          </cell>
          <cell r="CB1602">
            <v>2.0488759940370764</v>
          </cell>
          <cell r="CC1602">
            <v>0</v>
          </cell>
          <cell r="CD1602">
            <v>0</v>
          </cell>
          <cell r="CE1602">
            <v>0</v>
          </cell>
          <cell r="CF1602">
            <v>0</v>
          </cell>
          <cell r="CG1602">
            <v>0</v>
          </cell>
          <cell r="CH1602">
            <v>0</v>
          </cell>
          <cell r="CI1602">
            <v>0</v>
          </cell>
          <cell r="CJ1602">
            <v>0</v>
          </cell>
          <cell r="CK1602">
            <v>0</v>
          </cell>
          <cell r="CL1602">
            <v>0</v>
          </cell>
          <cell r="CM1602">
            <v>0</v>
          </cell>
          <cell r="CN1602">
            <v>0</v>
          </cell>
          <cell r="CO1602">
            <v>0</v>
          </cell>
          <cell r="CP1602">
            <v>0</v>
          </cell>
          <cell r="CQ1602">
            <v>0</v>
          </cell>
          <cell r="CR1602">
            <v>0</v>
          </cell>
          <cell r="CS1602">
            <v>0</v>
          </cell>
          <cell r="CT1602">
            <v>0</v>
          </cell>
          <cell r="CU1602">
            <v>0</v>
          </cell>
          <cell r="CV1602">
            <v>0</v>
          </cell>
          <cell r="CW1602">
            <v>0</v>
          </cell>
          <cell r="CX1602">
            <v>0</v>
          </cell>
          <cell r="CY1602">
            <v>0</v>
          </cell>
          <cell r="CZ1602">
            <v>0</v>
          </cell>
          <cell r="DA1602">
            <v>0</v>
          </cell>
          <cell r="DB1602">
            <v>0</v>
          </cell>
          <cell r="DC1602">
            <v>0</v>
          </cell>
          <cell r="DD1602">
            <v>3095.1947323066911</v>
          </cell>
          <cell r="DE1602">
            <v>0</v>
          </cell>
          <cell r="DG1602">
            <v>3022.2815878012034</v>
          </cell>
          <cell r="DH1602">
            <v>0.80417329741636867</v>
          </cell>
          <cell r="DI1602">
            <v>0.03</v>
          </cell>
          <cell r="DJ1602">
            <v>72.913144505486159</v>
          </cell>
          <cell r="DK1602">
            <v>2.412519892249106E-2</v>
          </cell>
          <cell r="DL1602">
            <v>0</v>
          </cell>
        </row>
        <row r="1603">
          <cell r="A1603" t="str">
            <v>B20788-SUPPORTO-FIX</v>
          </cell>
          <cell r="B1603" t="str">
            <v>MAGAZZINO FALDE FISSO SENZA REGOLAZIONE CON FTC PRESENZA</v>
          </cell>
          <cell r="C1603" t="str">
            <v>FIXED SLIP-SHEET DISPENSER WITH PRESENCE PHOTOEYE</v>
          </cell>
          <cell r="F1603">
            <v>1944.3334052246291</v>
          </cell>
          <cell r="H1603">
            <v>913.83670045557562</v>
          </cell>
          <cell r="I1603">
            <v>0.53</v>
          </cell>
          <cell r="J1603" t="str">
            <v>OK</v>
          </cell>
          <cell r="K1603" t="str">
            <v>F0ZZD</v>
          </cell>
          <cell r="L1603">
            <v>0.80417329741636889</v>
          </cell>
          <cell r="M1603">
            <v>2.7154303783427782E-2</v>
          </cell>
          <cell r="N1603">
            <v>0</v>
          </cell>
          <cell r="O1603">
            <v>0</v>
          </cell>
          <cell r="P1603">
            <v>0</v>
          </cell>
          <cell r="Q1603">
            <v>9.3546352439256592E-3</v>
          </cell>
          <cell r="R1603">
            <v>0</v>
          </cell>
          <cell r="S1603">
            <v>0</v>
          </cell>
          <cell r="T1603">
            <v>2.0268376361838925E-2</v>
          </cell>
          <cell r="U1603">
            <v>0</v>
          </cell>
          <cell r="V1603">
            <v>8.2608741030110566E-2</v>
          </cell>
          <cell r="W1603">
            <v>0</v>
          </cell>
          <cell r="X1603">
            <v>3.1948354617012391E-2</v>
          </cell>
          <cell r="Y1603">
            <v>0</v>
          </cell>
          <cell r="Z1603">
            <v>0</v>
          </cell>
          <cell r="AA1603">
            <v>0</v>
          </cell>
          <cell r="AB1603">
            <v>2.449229154731589E-2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>
            <v>0</v>
          </cell>
          <cell r="AM1603">
            <v>0</v>
          </cell>
          <cell r="AN1603">
            <v>0</v>
          </cell>
          <cell r="AO1603">
            <v>0</v>
          </cell>
          <cell r="AP1603">
            <v>0</v>
          </cell>
          <cell r="AQ1603">
            <v>0</v>
          </cell>
          <cell r="AR1603">
            <v>0</v>
          </cell>
          <cell r="AS1603">
            <v>0</v>
          </cell>
          <cell r="AT1603">
            <v>0</v>
          </cell>
          <cell r="AU1603">
            <v>0</v>
          </cell>
          <cell r="AV1603">
            <v>734.88307270545488</v>
          </cell>
          <cell r="AW1603">
            <v>24.814599372615998</v>
          </cell>
          <cell r="AX1603">
            <v>0.68929442701711108</v>
          </cell>
          <cell r="AY1603">
            <v>0</v>
          </cell>
          <cell r="AZ1603">
            <v>0</v>
          </cell>
          <cell r="BA1603">
            <v>0</v>
          </cell>
          <cell r="BB1603">
            <v>0</v>
          </cell>
          <cell r="BC1603">
            <v>0</v>
          </cell>
          <cell r="BD1603">
            <v>0</v>
          </cell>
          <cell r="BE1603">
            <v>8.5486090052744625</v>
          </cell>
          <cell r="BF1603">
            <v>0.23746136125762396</v>
          </cell>
          <cell r="BG1603">
            <v>0</v>
          </cell>
          <cell r="BH1603">
            <v>0</v>
          </cell>
          <cell r="BI1603">
            <v>0</v>
          </cell>
          <cell r="BJ1603">
            <v>0</v>
          </cell>
          <cell r="BK1603">
            <v>18.521986178094668</v>
          </cell>
          <cell r="BL1603">
            <v>0.48742068889722812</v>
          </cell>
          <cell r="BM1603">
            <v>0</v>
          </cell>
          <cell r="BN1603">
            <v>0</v>
          </cell>
          <cell r="BO1603">
            <v>75.490899331745368</v>
          </cell>
          <cell r="BP1603">
            <v>2.322796902515242</v>
          </cell>
          <cell r="BQ1603">
            <v>0</v>
          </cell>
          <cell r="BR1603">
            <v>0</v>
          </cell>
          <cell r="BS1603">
            <v>29.19557896819526</v>
          </cell>
          <cell r="BT1603">
            <v>0.89832550671370026</v>
          </cell>
          <cell r="BU1603">
            <v>0</v>
          </cell>
          <cell r="BV1603">
            <v>0</v>
          </cell>
          <cell r="BW1603">
            <v>0</v>
          </cell>
          <cell r="BX1603">
            <v>0</v>
          </cell>
          <cell r="BY1603">
            <v>0</v>
          </cell>
          <cell r="BZ1603">
            <v>0</v>
          </cell>
          <cell r="CA1603">
            <v>22.381954894195136</v>
          </cell>
          <cell r="CB1603">
            <v>0.60491769984311183</v>
          </cell>
          <cell r="CC1603">
            <v>0</v>
          </cell>
          <cell r="CD1603">
            <v>0</v>
          </cell>
          <cell r="CE1603">
            <v>0</v>
          </cell>
          <cell r="CF1603">
            <v>0</v>
          </cell>
          <cell r="CG1603">
            <v>0</v>
          </cell>
          <cell r="CH1603">
            <v>0</v>
          </cell>
          <cell r="CI1603">
            <v>0</v>
          </cell>
          <cell r="CJ1603">
            <v>0</v>
          </cell>
          <cell r="CK1603">
            <v>0</v>
          </cell>
          <cell r="CL1603">
            <v>0</v>
          </cell>
          <cell r="CM1603">
            <v>0</v>
          </cell>
          <cell r="CN1603">
            <v>0</v>
          </cell>
          <cell r="CO1603">
            <v>0</v>
          </cell>
          <cell r="CP1603">
            <v>0</v>
          </cell>
          <cell r="CQ1603">
            <v>0</v>
          </cell>
          <cell r="CR1603">
            <v>0</v>
          </cell>
          <cell r="CS1603">
            <v>0</v>
          </cell>
          <cell r="CT1603">
            <v>0</v>
          </cell>
          <cell r="CU1603">
            <v>0</v>
          </cell>
          <cell r="CV1603">
            <v>0</v>
          </cell>
          <cell r="CW1603">
            <v>0</v>
          </cell>
          <cell r="CX1603">
            <v>0</v>
          </cell>
          <cell r="CY1603">
            <v>0</v>
          </cell>
          <cell r="CZ1603">
            <v>0</v>
          </cell>
          <cell r="DA1603">
            <v>0</v>
          </cell>
          <cell r="DB1603">
            <v>0</v>
          </cell>
          <cell r="DC1603">
            <v>0</v>
          </cell>
          <cell r="DD1603">
            <v>913.83670045557585</v>
          </cell>
          <cell r="DE1603">
            <v>0</v>
          </cell>
          <cell r="DG1603">
            <v>892.30955494215641</v>
          </cell>
          <cell r="DH1603">
            <v>0.80417329741636867</v>
          </cell>
          <cell r="DI1603">
            <v>0.03</v>
          </cell>
          <cell r="DJ1603">
            <v>21.527145513418986</v>
          </cell>
          <cell r="DK1603">
            <v>2.4125198922491056E-2</v>
          </cell>
          <cell r="DL1603">
            <v>0</v>
          </cell>
        </row>
        <row r="1604">
          <cell r="A1604" t="str">
            <v>B20912LUBRC-RP</v>
          </cell>
          <cell r="B1604" t="str">
            <v>KIT LUBRIFICAZIONE CENTRALIZZATA PORTALE</v>
          </cell>
          <cell r="C1604" t="str">
            <v>KIT GANTRY CENTRALIZED GREASING</v>
          </cell>
          <cell r="F1604">
            <v>8263.9825948671369</v>
          </cell>
          <cell r="H1604">
            <v>3884.0718195875543</v>
          </cell>
          <cell r="I1604">
            <v>0.53</v>
          </cell>
          <cell r="J1604" t="str">
            <v>OK</v>
          </cell>
          <cell r="K1604" t="str">
            <v>RPZZD</v>
          </cell>
          <cell r="L1604">
            <v>0.691360903458482</v>
          </cell>
          <cell r="M1604">
            <v>2.6163248064744172E-2</v>
          </cell>
          <cell r="N1604">
            <v>0</v>
          </cell>
          <cell r="O1604">
            <v>0</v>
          </cell>
          <cell r="P1604">
            <v>0</v>
          </cell>
          <cell r="Q1604">
            <v>5.6456416472871595E-3</v>
          </cell>
          <cell r="R1604">
            <v>0</v>
          </cell>
          <cell r="S1604">
            <v>2.478321565556323E-3</v>
          </cell>
          <cell r="T1604">
            <v>1.8701962542557148E-2</v>
          </cell>
          <cell r="U1604">
            <v>0</v>
          </cell>
          <cell r="V1604">
            <v>0.1547467735288483</v>
          </cell>
          <cell r="W1604">
            <v>0</v>
          </cell>
          <cell r="X1604">
            <v>3.5551099064084227E-2</v>
          </cell>
          <cell r="Y1604">
            <v>0</v>
          </cell>
          <cell r="Z1604">
            <v>0</v>
          </cell>
          <cell r="AA1604">
            <v>7.6468943645845557E-3</v>
          </cell>
          <cell r="AB1604">
            <v>5.7705155763856257E-2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>
            <v>0</v>
          </cell>
          <cell r="AM1604">
            <v>0</v>
          </cell>
          <cell r="AN1604">
            <v>0</v>
          </cell>
          <cell r="AO1604">
            <v>0</v>
          </cell>
          <cell r="AP1604">
            <v>0</v>
          </cell>
          <cell r="AQ1604">
            <v>0</v>
          </cell>
          <cell r="AR1604">
            <v>0</v>
          </cell>
          <cell r="AS1604">
            <v>0</v>
          </cell>
          <cell r="AT1604">
            <v>0</v>
          </cell>
          <cell r="AU1604">
            <v>0</v>
          </cell>
          <cell r="AV1604">
            <v>2685.2954022876816</v>
          </cell>
          <cell r="AW1604">
            <v>101.61993451715145</v>
          </cell>
          <cell r="AX1604">
            <v>2.8227759588097623</v>
          </cell>
          <cell r="AY1604">
            <v>0</v>
          </cell>
          <cell r="AZ1604">
            <v>0</v>
          </cell>
          <cell r="BA1604">
            <v>0</v>
          </cell>
          <cell r="BB1604">
            <v>0</v>
          </cell>
          <cell r="BC1604">
            <v>0</v>
          </cell>
          <cell r="BD1604">
            <v>0</v>
          </cell>
          <cell r="BE1604">
            <v>21.928077625717915</v>
          </cell>
          <cell r="BF1604">
            <v>0.6091132673810532</v>
          </cell>
          <cell r="BG1604">
            <v>0</v>
          </cell>
          <cell r="BH1604">
            <v>0</v>
          </cell>
          <cell r="BI1604">
            <v>9.6259789526534245</v>
          </cell>
          <cell r="BJ1604">
            <v>0.23195130006393794</v>
          </cell>
          <cell r="BK1604">
            <v>72.639765682528221</v>
          </cell>
          <cell r="BL1604">
            <v>1.9115727811191636</v>
          </cell>
          <cell r="BM1604">
            <v>0</v>
          </cell>
          <cell r="BN1604">
            <v>0</v>
          </cell>
          <cell r="BO1604">
            <v>601.04758223549698</v>
          </cell>
          <cell r="BP1604">
            <v>18.493771761092216</v>
          </cell>
          <cell r="BQ1604">
            <v>0</v>
          </cell>
          <cell r="BR1604">
            <v>0</v>
          </cell>
          <cell r="BS1604">
            <v>138.08302203017502</v>
          </cell>
          <cell r="BT1604">
            <v>4.248708370159231</v>
          </cell>
          <cell r="BU1604">
            <v>0</v>
          </cell>
          <cell r="BV1604">
            <v>0</v>
          </cell>
          <cell r="BW1604">
            <v>0</v>
          </cell>
          <cell r="BX1604">
            <v>0</v>
          </cell>
          <cell r="BY1604">
            <v>29.701086908845749</v>
          </cell>
          <cell r="BZ1604">
            <v>0.81372840846152739</v>
          </cell>
          <cell r="CA1604">
            <v>224.13096934730441</v>
          </cell>
          <cell r="CB1604">
            <v>6.0575937661433628</v>
          </cell>
          <cell r="CC1604">
            <v>0</v>
          </cell>
          <cell r="CD1604">
            <v>0</v>
          </cell>
          <cell r="CE1604">
            <v>0</v>
          </cell>
          <cell r="CF1604">
            <v>0</v>
          </cell>
          <cell r="CG1604">
            <v>0</v>
          </cell>
          <cell r="CH1604">
            <v>0</v>
          </cell>
          <cell r="CI1604">
            <v>0</v>
          </cell>
          <cell r="CJ1604">
            <v>0</v>
          </cell>
          <cell r="CK1604">
            <v>0</v>
          </cell>
          <cell r="CL1604">
            <v>0</v>
          </cell>
          <cell r="CM1604">
            <v>0</v>
          </cell>
          <cell r="CN1604">
            <v>0</v>
          </cell>
          <cell r="CO1604">
            <v>0</v>
          </cell>
          <cell r="CP1604">
            <v>0</v>
          </cell>
          <cell r="CQ1604">
            <v>0</v>
          </cell>
          <cell r="CR1604">
            <v>0</v>
          </cell>
          <cell r="CS1604">
            <v>0</v>
          </cell>
          <cell r="CT1604">
            <v>0</v>
          </cell>
          <cell r="CU1604">
            <v>0</v>
          </cell>
          <cell r="CV1604">
            <v>0</v>
          </cell>
          <cell r="CW1604">
            <v>0</v>
          </cell>
          <cell r="CX1604">
            <v>0</v>
          </cell>
          <cell r="CY1604">
            <v>0</v>
          </cell>
          <cell r="CZ1604">
            <v>0</v>
          </cell>
          <cell r="DA1604">
            <v>0</v>
          </cell>
          <cell r="DB1604">
            <v>0</v>
          </cell>
          <cell r="DC1604">
            <v>0</v>
          </cell>
          <cell r="DD1604">
            <v>3884.0718195875547</v>
          </cell>
          <cell r="DE1604">
            <v>0</v>
          </cell>
          <cell r="DG1604">
            <v>3807.0138516378784</v>
          </cell>
          <cell r="DH1604">
            <v>0.67470175622049244</v>
          </cell>
          <cell r="DI1604">
            <v>0.03</v>
          </cell>
          <cell r="DJ1604">
            <v>77.057967949674534</v>
          </cell>
          <cell r="DK1604">
            <v>2.0241052686614774E-2</v>
          </cell>
          <cell r="DL1604">
            <v>0</v>
          </cell>
        </row>
        <row r="1605">
          <cell r="A1605" t="str">
            <v>B20918-00006</v>
          </cell>
          <cell r="B1605" t="str">
            <v>PROTEZIONI TRASPORTO ANTI-MULETTO</v>
          </cell>
          <cell r="C1605" t="str">
            <v/>
          </cell>
          <cell r="F1605">
            <v>1497.3210079787234</v>
          </cell>
          <cell r="H1605">
            <v>703.74087374999999</v>
          </cell>
          <cell r="I1605">
            <v>0.53</v>
          </cell>
          <cell r="J1605" t="str">
            <v>OK</v>
          </cell>
          <cell r="K1605" t="str">
            <v>NEWZD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>
            <v>0</v>
          </cell>
          <cell r="AM1605">
            <v>0</v>
          </cell>
          <cell r="AN1605">
            <v>0</v>
          </cell>
          <cell r="AO1605">
            <v>0</v>
          </cell>
          <cell r="AP1605">
            <v>0</v>
          </cell>
          <cell r="AQ1605">
            <v>0</v>
          </cell>
          <cell r="AR1605">
            <v>0</v>
          </cell>
          <cell r="AS1605">
            <v>0</v>
          </cell>
          <cell r="AT1605">
            <v>0</v>
          </cell>
          <cell r="AU1605">
            <v>0</v>
          </cell>
          <cell r="AV1605">
            <v>539.86587374999999</v>
          </cell>
          <cell r="AW1605">
            <v>36</v>
          </cell>
          <cell r="AX1605">
            <v>1</v>
          </cell>
          <cell r="AY1605">
            <v>0</v>
          </cell>
          <cell r="AZ1605">
            <v>0</v>
          </cell>
          <cell r="BA1605">
            <v>0</v>
          </cell>
          <cell r="BB1605">
            <v>0</v>
          </cell>
          <cell r="BC1605">
            <v>0</v>
          </cell>
          <cell r="BD1605">
            <v>0</v>
          </cell>
          <cell r="BE1605">
            <v>36</v>
          </cell>
          <cell r="BF1605">
            <v>1</v>
          </cell>
          <cell r="BG1605">
            <v>0</v>
          </cell>
          <cell r="BH1605">
            <v>0</v>
          </cell>
          <cell r="BI1605">
            <v>0</v>
          </cell>
          <cell r="BJ1605">
            <v>0</v>
          </cell>
          <cell r="BK1605">
            <v>9.5</v>
          </cell>
          <cell r="BL1605">
            <v>0.25</v>
          </cell>
          <cell r="BM1605">
            <v>0</v>
          </cell>
          <cell r="BN1605">
            <v>0</v>
          </cell>
          <cell r="BO1605">
            <v>8.125</v>
          </cell>
          <cell r="BP1605">
            <v>0.25</v>
          </cell>
          <cell r="BQ1605">
            <v>0</v>
          </cell>
          <cell r="BR1605">
            <v>0</v>
          </cell>
          <cell r="BS1605">
            <v>65</v>
          </cell>
          <cell r="BT1605">
            <v>2</v>
          </cell>
          <cell r="BU1605">
            <v>0</v>
          </cell>
          <cell r="BV1605">
            <v>0</v>
          </cell>
          <cell r="BW1605">
            <v>0</v>
          </cell>
          <cell r="BX1605">
            <v>0</v>
          </cell>
          <cell r="BY1605">
            <v>0</v>
          </cell>
          <cell r="BZ1605">
            <v>0</v>
          </cell>
          <cell r="CA1605">
            <v>9.25</v>
          </cell>
          <cell r="CB1605">
            <v>0.25</v>
          </cell>
          <cell r="CC1605">
            <v>0</v>
          </cell>
          <cell r="CD1605">
            <v>0</v>
          </cell>
          <cell r="CE1605">
            <v>0</v>
          </cell>
          <cell r="CF1605">
            <v>0</v>
          </cell>
          <cell r="CG1605">
            <v>0</v>
          </cell>
          <cell r="CH1605">
            <v>0</v>
          </cell>
          <cell r="CI1605">
            <v>0</v>
          </cell>
          <cell r="CJ1605">
            <v>0</v>
          </cell>
          <cell r="CK1605">
            <v>0</v>
          </cell>
          <cell r="CL1605">
            <v>0</v>
          </cell>
          <cell r="CM1605">
            <v>0</v>
          </cell>
          <cell r="CN1605">
            <v>0</v>
          </cell>
          <cell r="CO1605">
            <v>0</v>
          </cell>
          <cell r="CP1605">
            <v>0</v>
          </cell>
          <cell r="CQ1605">
            <v>0</v>
          </cell>
          <cell r="CR1605">
            <v>0</v>
          </cell>
          <cell r="CS1605">
            <v>0</v>
          </cell>
          <cell r="CT1605">
            <v>0</v>
          </cell>
          <cell r="CU1605">
            <v>0</v>
          </cell>
          <cell r="CV1605">
            <v>0</v>
          </cell>
          <cell r="CW1605">
            <v>0</v>
          </cell>
          <cell r="CX1605">
            <v>0</v>
          </cell>
          <cell r="CY1605">
            <v>0</v>
          </cell>
          <cell r="CZ1605">
            <v>0</v>
          </cell>
          <cell r="DA1605">
            <v>0</v>
          </cell>
          <cell r="DB1605">
            <v>0</v>
          </cell>
          <cell r="DC1605">
            <v>0</v>
          </cell>
          <cell r="DD1605">
            <v>703.74087374999999</v>
          </cell>
          <cell r="DE1605">
            <v>0</v>
          </cell>
          <cell r="DG1605">
            <v>524.14162499999998</v>
          </cell>
          <cell r="DI1605">
            <v>0.03</v>
          </cell>
          <cell r="DJ1605">
            <v>15.724248749999999</v>
          </cell>
          <cell r="DK1605">
            <v>2.2854460457260025E-2</v>
          </cell>
          <cell r="DL1605">
            <v>0</v>
          </cell>
        </row>
        <row r="1606">
          <cell r="A1606" t="str">
            <v>B20918-00007</v>
          </cell>
          <cell r="B1606" t="str">
            <v>PROTEZIONI TRASPORTO ANTI-NBC</v>
          </cell>
          <cell r="C1606" t="str">
            <v/>
          </cell>
          <cell r="F1606">
            <v>4968.6574915144074</v>
          </cell>
          <cell r="H1606">
            <v>2335.2690210117712</v>
          </cell>
          <cell r="I1606">
            <v>0.53</v>
          </cell>
          <cell r="J1606" t="str">
            <v>OK</v>
          </cell>
          <cell r="K1606" t="str">
            <v>F0ZZD</v>
          </cell>
          <cell r="L1606">
            <v>0.80417329741636889</v>
          </cell>
          <cell r="M1606">
            <v>2.7154303783427782E-2</v>
          </cell>
          <cell r="N1606">
            <v>0</v>
          </cell>
          <cell r="O1606">
            <v>0</v>
          </cell>
          <cell r="P1606">
            <v>0</v>
          </cell>
          <cell r="Q1606">
            <v>9.3546352439256592E-3</v>
          </cell>
          <cell r="R1606">
            <v>0</v>
          </cell>
          <cell r="S1606">
            <v>0</v>
          </cell>
          <cell r="T1606">
            <v>2.0268376361838925E-2</v>
          </cell>
          <cell r="U1606">
            <v>0</v>
          </cell>
          <cell r="V1606">
            <v>8.2608741030110566E-2</v>
          </cell>
          <cell r="W1606">
            <v>0</v>
          </cell>
          <cell r="X1606">
            <v>3.1948354617012391E-2</v>
          </cell>
          <cell r="Y1606">
            <v>0</v>
          </cell>
          <cell r="Z1606">
            <v>0</v>
          </cell>
          <cell r="AA1606">
            <v>0</v>
          </cell>
          <cell r="AB1606">
            <v>2.449229154731589E-2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>
            <v>0</v>
          </cell>
          <cell r="AM1606">
            <v>0</v>
          </cell>
          <cell r="AN1606">
            <v>0</v>
          </cell>
          <cell r="AO1606">
            <v>0</v>
          </cell>
          <cell r="AP1606">
            <v>0</v>
          </cell>
          <cell r="AQ1606">
            <v>0</v>
          </cell>
          <cell r="AR1606">
            <v>0</v>
          </cell>
          <cell r="AS1606">
            <v>0</v>
          </cell>
          <cell r="AT1606">
            <v>0</v>
          </cell>
          <cell r="AU1606">
            <v>0</v>
          </cell>
          <cell r="AV1606">
            <v>1877.9609889813316</v>
          </cell>
          <cell r="AW1606">
            <v>63.412604412581629</v>
          </cell>
          <cell r="AX1606">
            <v>1.761461233682823</v>
          </cell>
          <cell r="AY1606">
            <v>0</v>
          </cell>
          <cell r="AZ1606">
            <v>0</v>
          </cell>
          <cell r="BA1606">
            <v>0</v>
          </cell>
          <cell r="BB1606">
            <v>0</v>
          </cell>
          <cell r="BC1606">
            <v>0</v>
          </cell>
          <cell r="BD1606">
            <v>0</v>
          </cell>
          <cell r="BE1606">
            <v>21.845589888004486</v>
          </cell>
          <cell r="BF1606">
            <v>0.6068219413334579</v>
          </cell>
          <cell r="BG1606">
            <v>0</v>
          </cell>
          <cell r="BH1606">
            <v>0</v>
          </cell>
          <cell r="BI1606">
            <v>0</v>
          </cell>
          <cell r="BJ1606">
            <v>0</v>
          </cell>
          <cell r="BK1606">
            <v>47.33211142400971</v>
          </cell>
          <cell r="BL1606">
            <v>1.2455818795792029</v>
          </cell>
          <cell r="BM1606">
            <v>0</v>
          </cell>
          <cell r="BN1606">
            <v>0</v>
          </cell>
          <cell r="BO1606">
            <v>192.91363379240124</v>
          </cell>
          <cell r="BP1606">
            <v>5.935804116689269</v>
          </cell>
          <cell r="BQ1606">
            <v>0</v>
          </cell>
          <cell r="BR1606">
            <v>0</v>
          </cell>
          <cell r="BS1606">
            <v>74.608002809407424</v>
          </cell>
          <cell r="BT1606">
            <v>2.2956308556740748</v>
          </cell>
          <cell r="BU1606">
            <v>0</v>
          </cell>
          <cell r="BV1606">
            <v>0</v>
          </cell>
          <cell r="BW1606">
            <v>0</v>
          </cell>
          <cell r="BX1606">
            <v>0</v>
          </cell>
          <cell r="BY1606">
            <v>0</v>
          </cell>
          <cell r="BZ1606">
            <v>0</v>
          </cell>
          <cell r="CA1606">
            <v>57.196089704035259</v>
          </cell>
          <cell r="CB1606">
            <v>1.5458402622712233</v>
          </cell>
          <cell r="CC1606">
            <v>0</v>
          </cell>
          <cell r="CD1606">
            <v>0</v>
          </cell>
          <cell r="CE1606">
            <v>0</v>
          </cell>
          <cell r="CF1606">
            <v>0</v>
          </cell>
          <cell r="CG1606">
            <v>0</v>
          </cell>
          <cell r="CH1606">
            <v>0</v>
          </cell>
          <cell r="CI1606">
            <v>0</v>
          </cell>
          <cell r="CJ1606">
            <v>0</v>
          </cell>
          <cell r="CK1606">
            <v>0</v>
          </cell>
          <cell r="CL1606">
            <v>0</v>
          </cell>
          <cell r="CM1606">
            <v>0</v>
          </cell>
          <cell r="CN1606">
            <v>0</v>
          </cell>
          <cell r="CO1606">
            <v>0</v>
          </cell>
          <cell r="CP1606">
            <v>0</v>
          </cell>
          <cell r="CQ1606">
            <v>0</v>
          </cell>
          <cell r="CR1606">
            <v>0</v>
          </cell>
          <cell r="CS1606">
            <v>0</v>
          </cell>
          <cell r="CT1606">
            <v>0</v>
          </cell>
          <cell r="CU1606">
            <v>0</v>
          </cell>
          <cell r="CV1606">
            <v>0</v>
          </cell>
          <cell r="CW1606">
            <v>0</v>
          </cell>
          <cell r="CX1606">
            <v>0</v>
          </cell>
          <cell r="CY1606">
            <v>0</v>
          </cell>
          <cell r="CZ1606">
            <v>0</v>
          </cell>
          <cell r="DA1606">
            <v>0</v>
          </cell>
          <cell r="DB1606">
            <v>0</v>
          </cell>
          <cell r="DC1606">
            <v>0</v>
          </cell>
          <cell r="DD1606">
            <v>2335.2690210117717</v>
          </cell>
          <cell r="DE1606">
            <v>0</v>
          </cell>
          <cell r="DG1606">
            <v>2280.2573586401036</v>
          </cell>
          <cell r="DH1606">
            <v>0.80417329741636867</v>
          </cell>
          <cell r="DI1606">
            <v>0.03</v>
          </cell>
          <cell r="DJ1606">
            <v>55.011662371666532</v>
          </cell>
          <cell r="DK1606">
            <v>2.4125198922491056E-2</v>
          </cell>
          <cell r="DL1606">
            <v>0</v>
          </cell>
        </row>
        <row r="1607">
          <cell r="A1607" t="str">
            <v>B20918-00008</v>
          </cell>
          <cell r="B1607" t="str">
            <v>STRUTTURA CONTROLLO SAGOMA</v>
          </cell>
          <cell r="C1607" t="str">
            <v/>
          </cell>
          <cell r="F1607">
            <v>654.67103417665476</v>
          </cell>
          <cell r="H1607">
            <v>307.69538606302774</v>
          </cell>
          <cell r="I1607">
            <v>0.53</v>
          </cell>
          <cell r="J1607" t="str">
            <v>OK</v>
          </cell>
          <cell r="K1607" t="str">
            <v>F0ZZD</v>
          </cell>
          <cell r="L1607">
            <v>0.80417329741636889</v>
          </cell>
          <cell r="M1607">
            <v>2.7154303783427782E-2</v>
          </cell>
          <cell r="N1607">
            <v>0</v>
          </cell>
          <cell r="O1607">
            <v>0</v>
          </cell>
          <cell r="P1607">
            <v>0</v>
          </cell>
          <cell r="Q1607">
            <v>9.3546352439256592E-3</v>
          </cell>
          <cell r="R1607">
            <v>0</v>
          </cell>
          <cell r="S1607">
            <v>0</v>
          </cell>
          <cell r="T1607">
            <v>2.0268376361838925E-2</v>
          </cell>
          <cell r="U1607">
            <v>0</v>
          </cell>
          <cell r="V1607">
            <v>8.2608741030110566E-2</v>
          </cell>
          <cell r="W1607">
            <v>0</v>
          </cell>
          <cell r="X1607">
            <v>3.1948354617012391E-2</v>
          </cell>
          <cell r="Y1607">
            <v>0</v>
          </cell>
          <cell r="Z1607">
            <v>0</v>
          </cell>
          <cell r="AA1607">
            <v>0</v>
          </cell>
          <cell r="AB1607">
            <v>2.449229154731589E-2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>
            <v>0</v>
          </cell>
          <cell r="AM1607">
            <v>0</v>
          </cell>
          <cell r="AN1607">
            <v>0</v>
          </cell>
          <cell r="AO1607">
            <v>0</v>
          </cell>
          <cell r="AP1607">
            <v>0</v>
          </cell>
          <cell r="AQ1607">
            <v>0</v>
          </cell>
          <cell r="AR1607">
            <v>0</v>
          </cell>
          <cell r="AS1607">
            <v>0</v>
          </cell>
          <cell r="AT1607">
            <v>0</v>
          </cell>
          <cell r="AU1607">
            <v>0</v>
          </cell>
          <cell r="AV1607">
            <v>247.44041321010766</v>
          </cell>
          <cell r="AW1607">
            <v>8.3552539859145458</v>
          </cell>
          <cell r="AX1607">
            <v>0.23209038849762628</v>
          </cell>
          <cell r="AY1607">
            <v>0</v>
          </cell>
          <cell r="AZ1607">
            <v>0</v>
          </cell>
          <cell r="BA1607">
            <v>0</v>
          </cell>
          <cell r="BB1607">
            <v>0</v>
          </cell>
          <cell r="BC1607">
            <v>0</v>
          </cell>
          <cell r="BD1607">
            <v>0</v>
          </cell>
          <cell r="BE1607">
            <v>2.8783781028585116</v>
          </cell>
          <cell r="BF1607">
            <v>7.995494730162532E-2</v>
          </cell>
          <cell r="BG1607">
            <v>0</v>
          </cell>
          <cell r="BH1607">
            <v>0</v>
          </cell>
          <cell r="BI1607">
            <v>0</v>
          </cell>
          <cell r="BJ1607">
            <v>0</v>
          </cell>
          <cell r="BK1607">
            <v>6.2364858895267732</v>
          </cell>
          <cell r="BL1607">
            <v>0.16411804972438876</v>
          </cell>
          <cell r="BM1607">
            <v>0</v>
          </cell>
          <cell r="BN1607">
            <v>0</v>
          </cell>
          <cell r="BO1607">
            <v>25.418328463440549</v>
          </cell>
          <cell r="BP1607">
            <v>0.78210241425970917</v>
          </cell>
          <cell r="BQ1607">
            <v>0</v>
          </cell>
          <cell r="BR1607">
            <v>0</v>
          </cell>
          <cell r="BS1607">
            <v>9.8303613079601426</v>
          </cell>
          <cell r="BT1607">
            <v>0.30247265562954284</v>
          </cell>
          <cell r="BU1607">
            <v>0</v>
          </cell>
          <cell r="BV1607">
            <v>0</v>
          </cell>
          <cell r="BW1607">
            <v>0</v>
          </cell>
          <cell r="BX1607">
            <v>0</v>
          </cell>
          <cell r="BY1607">
            <v>0</v>
          </cell>
          <cell r="BZ1607">
            <v>0</v>
          </cell>
          <cell r="CA1607">
            <v>7.5361651032195942</v>
          </cell>
          <cell r="CB1607">
            <v>0.2036801379248539</v>
          </cell>
          <cell r="CC1607">
            <v>0</v>
          </cell>
          <cell r="CD1607">
            <v>0</v>
          </cell>
          <cell r="CE1607">
            <v>0</v>
          </cell>
          <cell r="CF1607">
            <v>0</v>
          </cell>
          <cell r="CG1607">
            <v>0</v>
          </cell>
          <cell r="CH1607">
            <v>0</v>
          </cell>
          <cell r="CI1607">
            <v>0</v>
          </cell>
          <cell r="CJ1607">
            <v>0</v>
          </cell>
          <cell r="CK1607">
            <v>0</v>
          </cell>
          <cell r="CL1607">
            <v>0</v>
          </cell>
          <cell r="CM1607">
            <v>0</v>
          </cell>
          <cell r="CN1607">
            <v>0</v>
          </cell>
          <cell r="CO1607">
            <v>0</v>
          </cell>
          <cell r="CP1607">
            <v>0</v>
          </cell>
          <cell r="CQ1607">
            <v>0</v>
          </cell>
          <cell r="CR1607">
            <v>0</v>
          </cell>
          <cell r="CS1607">
            <v>0</v>
          </cell>
          <cell r="CT1607">
            <v>0</v>
          </cell>
          <cell r="CU1607">
            <v>0</v>
          </cell>
          <cell r="CV1607">
            <v>0</v>
          </cell>
          <cell r="CW1607">
            <v>0</v>
          </cell>
          <cell r="CX1607">
            <v>0</v>
          </cell>
          <cell r="CY1607">
            <v>0</v>
          </cell>
          <cell r="CZ1607">
            <v>0</v>
          </cell>
          <cell r="DA1607">
            <v>0</v>
          </cell>
          <cell r="DB1607">
            <v>0</v>
          </cell>
          <cell r="DC1607">
            <v>0</v>
          </cell>
          <cell r="DD1607">
            <v>307.6953860630278</v>
          </cell>
          <cell r="DE1607">
            <v>0</v>
          </cell>
          <cell r="DG1607">
            <v>300.44704142302328</v>
          </cell>
          <cell r="DH1607">
            <v>0.80417329741636867</v>
          </cell>
          <cell r="DI1607">
            <v>0.03</v>
          </cell>
          <cell r="DJ1607">
            <v>7.2483446400043476</v>
          </cell>
          <cell r="DK1607">
            <v>2.412519892249106E-2</v>
          </cell>
          <cell r="DL1607">
            <v>0</v>
          </cell>
        </row>
        <row r="1608">
          <cell r="A1608" t="str">
            <v>B20918-00009</v>
          </cell>
          <cell r="B1608" t="str">
            <v>STRUTTURA PLS</v>
          </cell>
          <cell r="C1608" t="str">
            <v/>
          </cell>
          <cell r="F1608">
            <v>2259.6709889323238</v>
          </cell>
          <cell r="H1608">
            <v>1062.0453647981922</v>
          </cell>
          <cell r="I1608">
            <v>0.53</v>
          </cell>
          <cell r="J1608" t="str">
            <v>OK</v>
          </cell>
          <cell r="K1608" t="str">
            <v>F0ZZD</v>
          </cell>
          <cell r="L1608">
            <v>0.80417329741636889</v>
          </cell>
          <cell r="M1608">
            <v>2.7154303783427782E-2</v>
          </cell>
          <cell r="N1608">
            <v>0</v>
          </cell>
          <cell r="O1608">
            <v>0</v>
          </cell>
          <cell r="P1608">
            <v>0</v>
          </cell>
          <cell r="Q1608">
            <v>9.3546352439256592E-3</v>
          </cell>
          <cell r="R1608">
            <v>0</v>
          </cell>
          <cell r="S1608">
            <v>0</v>
          </cell>
          <cell r="T1608">
            <v>2.0268376361838925E-2</v>
          </cell>
          <cell r="U1608">
            <v>0</v>
          </cell>
          <cell r="V1608">
            <v>8.2608741030110566E-2</v>
          </cell>
          <cell r="W1608">
            <v>0</v>
          </cell>
          <cell r="X1608">
            <v>3.1948354617012391E-2</v>
          </cell>
          <cell r="Y1608">
            <v>0</v>
          </cell>
          <cell r="Z1608">
            <v>0</v>
          </cell>
          <cell r="AA1608">
            <v>0</v>
          </cell>
          <cell r="AB1608">
            <v>2.449229154731589E-2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>
            <v>0</v>
          </cell>
          <cell r="AM1608">
            <v>0</v>
          </cell>
          <cell r="AN1608">
            <v>0</v>
          </cell>
          <cell r="AO1608">
            <v>0</v>
          </cell>
          <cell r="AP1608">
            <v>0</v>
          </cell>
          <cell r="AQ1608">
            <v>0</v>
          </cell>
          <cell r="AR1608">
            <v>0</v>
          </cell>
          <cell r="AS1608">
            <v>0</v>
          </cell>
          <cell r="AT1608">
            <v>0</v>
          </cell>
          <cell r="AU1608">
            <v>0</v>
          </cell>
          <cell r="AV1608">
            <v>854.06852301553261</v>
          </cell>
          <cell r="AW1608">
            <v>28.839102467511488</v>
          </cell>
          <cell r="AX1608">
            <v>0.80108617965309692</v>
          </cell>
          <cell r="AY1608">
            <v>0</v>
          </cell>
          <cell r="AZ1608">
            <v>0</v>
          </cell>
          <cell r="BA1608">
            <v>0</v>
          </cell>
          <cell r="BB1608">
            <v>0</v>
          </cell>
          <cell r="BC1608">
            <v>0</v>
          </cell>
          <cell r="BD1608">
            <v>0</v>
          </cell>
          <cell r="BE1608">
            <v>9.9350470001890514</v>
          </cell>
          <cell r="BF1608">
            <v>0.27597352778302919</v>
          </cell>
          <cell r="BG1608">
            <v>0</v>
          </cell>
          <cell r="BH1608">
            <v>0</v>
          </cell>
          <cell r="BI1608">
            <v>0</v>
          </cell>
          <cell r="BJ1608">
            <v>0</v>
          </cell>
          <cell r="BK1608">
            <v>21.525935167076277</v>
          </cell>
          <cell r="BL1608">
            <v>0.56647197808095462</v>
          </cell>
          <cell r="BM1608">
            <v>0</v>
          </cell>
          <cell r="BN1608">
            <v>0</v>
          </cell>
          <cell r="BO1608">
            <v>87.734230502843161</v>
          </cell>
          <cell r="BP1608">
            <v>2.6995147847028664</v>
          </cell>
          <cell r="BQ1608">
            <v>0</v>
          </cell>
          <cell r="BR1608">
            <v>0</v>
          </cell>
          <cell r="BS1608">
            <v>33.93060193392693</v>
          </cell>
          <cell r="BT1608">
            <v>1.0440185210439055</v>
          </cell>
          <cell r="BU1608">
            <v>0</v>
          </cell>
          <cell r="BV1608">
            <v>0</v>
          </cell>
          <cell r="BW1608">
            <v>0</v>
          </cell>
          <cell r="BX1608">
            <v>0</v>
          </cell>
          <cell r="BY1608">
            <v>0</v>
          </cell>
          <cell r="BZ1608">
            <v>0</v>
          </cell>
          <cell r="CA1608">
            <v>26.011924711112783</v>
          </cell>
          <cell r="CB1608">
            <v>0.70302499219223735</v>
          </cell>
          <cell r="CC1608">
            <v>0</v>
          </cell>
          <cell r="CD1608">
            <v>0</v>
          </cell>
          <cell r="CE1608">
            <v>0</v>
          </cell>
          <cell r="CF1608">
            <v>0</v>
          </cell>
          <cell r="CG1608">
            <v>0</v>
          </cell>
          <cell r="CH1608">
            <v>0</v>
          </cell>
          <cell r="CI1608">
            <v>0</v>
          </cell>
          <cell r="CJ1608">
            <v>0</v>
          </cell>
          <cell r="CK1608">
            <v>0</v>
          </cell>
          <cell r="CL1608">
            <v>0</v>
          </cell>
          <cell r="CM1608">
            <v>0</v>
          </cell>
          <cell r="CN1608">
            <v>0</v>
          </cell>
          <cell r="CO1608">
            <v>0</v>
          </cell>
          <cell r="CP1608">
            <v>0</v>
          </cell>
          <cell r="CQ1608">
            <v>0</v>
          </cell>
          <cell r="CR1608">
            <v>0</v>
          </cell>
          <cell r="CS1608">
            <v>0</v>
          </cell>
          <cell r="CT1608">
            <v>0</v>
          </cell>
          <cell r="CU1608">
            <v>0</v>
          </cell>
          <cell r="CV1608">
            <v>0</v>
          </cell>
          <cell r="CW1608">
            <v>0</v>
          </cell>
          <cell r="CX1608">
            <v>0</v>
          </cell>
          <cell r="CY1608">
            <v>0</v>
          </cell>
          <cell r="CZ1608">
            <v>0</v>
          </cell>
          <cell r="DA1608">
            <v>0</v>
          </cell>
          <cell r="DB1608">
            <v>0</v>
          </cell>
          <cell r="DC1608">
            <v>0</v>
          </cell>
          <cell r="DD1608">
            <v>1062.0453647981922</v>
          </cell>
          <cell r="DE1608">
            <v>0</v>
          </cell>
          <cell r="DG1608">
            <v>1037.0268849117256</v>
          </cell>
          <cell r="DH1608">
            <v>0.80417329741636867</v>
          </cell>
          <cell r="DI1608">
            <v>0.03</v>
          </cell>
          <cell r="DJ1608">
            <v>25.018479886466618</v>
          </cell>
          <cell r="DK1608">
            <v>2.4125198922491056E-2</v>
          </cell>
          <cell r="DL1608">
            <v>0</v>
          </cell>
        </row>
        <row r="1609">
          <cell r="A1609" t="str">
            <v>B20918-00010</v>
          </cell>
          <cell r="B1609" t="str">
            <v>CONTROLLO SAGOMA MECCANIZZATO CON FOTOCELLULE (x2)</v>
          </cell>
          <cell r="C1609" t="str">
            <v/>
          </cell>
          <cell r="F1609">
            <v>2953.9812983073516</v>
          </cell>
          <cell r="H1609">
            <v>1388.3712102044551</v>
          </cell>
          <cell r="I1609">
            <v>0.53</v>
          </cell>
          <cell r="J1609" t="str">
            <v>OK</v>
          </cell>
          <cell r="K1609" t="str">
            <v>F0ZZD</v>
          </cell>
          <cell r="L1609">
            <v>0.80417329741636889</v>
          </cell>
          <cell r="M1609">
            <v>2.7154303783427782E-2</v>
          </cell>
          <cell r="N1609">
            <v>0</v>
          </cell>
          <cell r="O1609">
            <v>0</v>
          </cell>
          <cell r="P1609">
            <v>0</v>
          </cell>
          <cell r="Q1609">
            <v>9.3546352439256592E-3</v>
          </cell>
          <cell r="R1609">
            <v>0</v>
          </cell>
          <cell r="S1609">
            <v>0</v>
          </cell>
          <cell r="T1609">
            <v>2.0268376361838925E-2</v>
          </cell>
          <cell r="U1609">
            <v>0</v>
          </cell>
          <cell r="V1609">
            <v>8.2608741030110566E-2</v>
          </cell>
          <cell r="W1609">
            <v>0</v>
          </cell>
          <cell r="X1609">
            <v>3.1948354617012391E-2</v>
          </cell>
          <cell r="Y1609">
            <v>0</v>
          </cell>
          <cell r="Z1609">
            <v>0</v>
          </cell>
          <cell r="AA1609">
            <v>0</v>
          </cell>
          <cell r="AB1609">
            <v>2.449229154731589E-2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>
            <v>0</v>
          </cell>
          <cell r="AM1609">
            <v>0</v>
          </cell>
          <cell r="AN1609">
            <v>0</v>
          </cell>
          <cell r="AO1609">
            <v>0</v>
          </cell>
          <cell r="AP1609">
            <v>0</v>
          </cell>
          <cell r="AQ1609">
            <v>0</v>
          </cell>
          <cell r="AR1609">
            <v>0</v>
          </cell>
          <cell r="AS1609">
            <v>0</v>
          </cell>
          <cell r="AT1609">
            <v>0</v>
          </cell>
          <cell r="AU1609">
            <v>0</v>
          </cell>
          <cell r="AV1609">
            <v>1116.4910541480713</v>
          </cell>
          <cell r="AW1609">
            <v>37.700253606057046</v>
          </cell>
          <cell r="AX1609">
            <v>1.0472292668349179</v>
          </cell>
          <cell r="AY1609">
            <v>0</v>
          </cell>
          <cell r="AZ1609">
            <v>0</v>
          </cell>
          <cell r="BA1609">
            <v>0</v>
          </cell>
          <cell r="BB1609">
            <v>0</v>
          </cell>
          <cell r="BC1609">
            <v>0</v>
          </cell>
          <cell r="BD1609">
            <v>0</v>
          </cell>
          <cell r="BE1609">
            <v>12.987706254630316</v>
          </cell>
          <cell r="BF1609">
            <v>0.36076961818417547</v>
          </cell>
          <cell r="BG1609">
            <v>0</v>
          </cell>
          <cell r="BH1609">
            <v>0</v>
          </cell>
          <cell r="BI1609">
            <v>0</v>
          </cell>
          <cell r="BJ1609">
            <v>0</v>
          </cell>
          <cell r="BK1609">
            <v>28.140030218365677</v>
          </cell>
          <cell r="BL1609">
            <v>0.7405271110096231</v>
          </cell>
          <cell r="BM1609">
            <v>0</v>
          </cell>
          <cell r="BN1609">
            <v>0</v>
          </cell>
          <cell r="BO1609">
            <v>114.69159775744103</v>
          </cell>
          <cell r="BP1609">
            <v>3.5289722386904931</v>
          </cell>
          <cell r="BQ1609">
            <v>0</v>
          </cell>
          <cell r="BR1609">
            <v>0</v>
          </cell>
          <cell r="BS1609">
            <v>44.356175763662584</v>
          </cell>
          <cell r="BT1609">
            <v>1.3648054081126948</v>
          </cell>
          <cell r="BU1609">
            <v>0</v>
          </cell>
          <cell r="BV1609">
            <v>0</v>
          </cell>
          <cell r="BW1609">
            <v>0</v>
          </cell>
          <cell r="BX1609">
            <v>0</v>
          </cell>
          <cell r="BY1609">
            <v>0</v>
          </cell>
          <cell r="BZ1609">
            <v>0</v>
          </cell>
          <cell r="CA1609">
            <v>34.004392456227308</v>
          </cell>
          <cell r="CB1609">
            <v>0.91903763395208937</v>
          </cell>
          <cell r="CC1609">
            <v>0</v>
          </cell>
          <cell r="CD1609">
            <v>0</v>
          </cell>
          <cell r="CE1609">
            <v>0</v>
          </cell>
          <cell r="CF1609">
            <v>0</v>
          </cell>
          <cell r="CG1609">
            <v>0</v>
          </cell>
          <cell r="CH1609">
            <v>0</v>
          </cell>
          <cell r="CI1609">
            <v>0</v>
          </cell>
          <cell r="CJ1609">
            <v>0</v>
          </cell>
          <cell r="CK1609">
            <v>0</v>
          </cell>
          <cell r="CL1609">
            <v>0</v>
          </cell>
          <cell r="CM1609">
            <v>0</v>
          </cell>
          <cell r="CN1609">
            <v>0</v>
          </cell>
          <cell r="CO1609">
            <v>0</v>
          </cell>
          <cell r="CP1609">
            <v>0</v>
          </cell>
          <cell r="CQ1609">
            <v>0</v>
          </cell>
          <cell r="CR1609">
            <v>0</v>
          </cell>
          <cell r="CS1609">
            <v>0</v>
          </cell>
          <cell r="CT1609">
            <v>0</v>
          </cell>
          <cell r="CU1609">
            <v>0</v>
          </cell>
          <cell r="CV1609">
            <v>0</v>
          </cell>
          <cell r="CW1609">
            <v>0</v>
          </cell>
          <cell r="CX1609">
            <v>0</v>
          </cell>
          <cell r="CY1609">
            <v>0</v>
          </cell>
          <cell r="CZ1609">
            <v>0</v>
          </cell>
          <cell r="DA1609">
            <v>0</v>
          </cell>
          <cell r="DB1609">
            <v>0</v>
          </cell>
          <cell r="DC1609">
            <v>0</v>
          </cell>
          <cell r="DD1609">
            <v>1388.3712102044551</v>
          </cell>
          <cell r="DE1609">
            <v>0</v>
          </cell>
          <cell r="DG1609">
            <v>1355.6655101009103</v>
          </cell>
          <cell r="DH1609">
            <v>0.80417329741636867</v>
          </cell>
          <cell r="DI1609">
            <v>0.03</v>
          </cell>
          <cell r="DJ1609">
            <v>32.705700103544771</v>
          </cell>
          <cell r="DK1609">
            <v>2.4125198922491056E-2</v>
          </cell>
          <cell r="DL1609">
            <v>0</v>
          </cell>
        </row>
        <row r="1610">
          <cell r="A1610" t="str">
            <v>B20918-FIT-501</v>
          </cell>
          <cell r="B1610" t="str">
            <v>CATARIFRANGENTE LASER SICK 700MM</v>
          </cell>
          <cell r="C1610" t="str">
            <v>REFLECTOR FOR SICK LASER - 700MM HIGH</v>
          </cell>
          <cell r="F1610">
            <v>33.105084363890398</v>
          </cell>
          <cell r="H1610">
            <v>18.286619606010142</v>
          </cell>
          <cell r="I1610">
            <v>0.44761899999999999</v>
          </cell>
          <cell r="J1610" t="str">
            <v>OK</v>
          </cell>
          <cell r="K1610" t="str">
            <v>GLZZD</v>
          </cell>
          <cell r="L1610">
            <v>0.92286611240595751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6.2106134202423178E-3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2.0134404935106046E-2</v>
          </cell>
          <cell r="Y1610">
            <v>0</v>
          </cell>
          <cell r="Z1610">
            <v>0</v>
          </cell>
          <cell r="AA1610">
            <v>3.1801499380471353E-2</v>
          </cell>
          <cell r="AB1610">
            <v>0</v>
          </cell>
          <cell r="AC1610">
            <v>1.8987369858222851E-2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>
            <v>0</v>
          </cell>
          <cell r="AM1610">
            <v>0</v>
          </cell>
          <cell r="AN1610">
            <v>0</v>
          </cell>
          <cell r="AO1610">
            <v>0</v>
          </cell>
          <cell r="AP1610">
            <v>0</v>
          </cell>
          <cell r="AQ1610">
            <v>0</v>
          </cell>
          <cell r="AR1610">
            <v>0</v>
          </cell>
          <cell r="AS1610">
            <v>0</v>
          </cell>
          <cell r="AT1610">
            <v>0</v>
          </cell>
          <cell r="AU1610">
            <v>0</v>
          </cell>
          <cell r="AV1610">
            <v>16.876101544845142</v>
          </cell>
          <cell r="AW1610">
            <v>0</v>
          </cell>
          <cell r="AX1610">
            <v>0</v>
          </cell>
          <cell r="AY1610">
            <v>0</v>
          </cell>
          <cell r="AZ1610">
            <v>0</v>
          </cell>
          <cell r="BA1610">
            <v>0</v>
          </cell>
          <cell r="BB1610">
            <v>0</v>
          </cell>
          <cell r="BC1610">
            <v>0</v>
          </cell>
          <cell r="BD1610">
            <v>0</v>
          </cell>
          <cell r="BE1610">
            <v>0.11357112513595287</v>
          </cell>
          <cell r="BF1610">
            <v>3.1547534759986907E-3</v>
          </cell>
          <cell r="BG1610">
            <v>0</v>
          </cell>
          <cell r="BH1610">
            <v>0</v>
          </cell>
          <cell r="BI1610">
            <v>0</v>
          </cell>
          <cell r="BJ1610">
            <v>0</v>
          </cell>
          <cell r="BK1610">
            <v>0</v>
          </cell>
          <cell r="BL1610">
            <v>0</v>
          </cell>
          <cell r="BM1610">
            <v>0</v>
          </cell>
          <cell r="BN1610">
            <v>0</v>
          </cell>
          <cell r="BO1610">
            <v>0</v>
          </cell>
          <cell r="BP1610">
            <v>0</v>
          </cell>
          <cell r="BQ1610">
            <v>0</v>
          </cell>
          <cell r="BR1610">
            <v>0</v>
          </cell>
          <cell r="BS1610">
            <v>0.36819020404165759</v>
          </cell>
          <cell r="BT1610">
            <v>1.1328929355127925E-2</v>
          </cell>
          <cell r="BU1610">
            <v>0</v>
          </cell>
          <cell r="BV1610">
            <v>0</v>
          </cell>
          <cell r="BW1610">
            <v>0</v>
          </cell>
          <cell r="BX1610">
            <v>0</v>
          </cell>
          <cell r="BY1610">
            <v>0.58154192207144684</v>
          </cell>
          <cell r="BZ1610">
            <v>1.5932655399217722E-2</v>
          </cell>
          <cell r="CA1610">
            <v>0</v>
          </cell>
          <cell r="CB1610">
            <v>0</v>
          </cell>
          <cell r="CC1610">
            <v>0.347214809915944</v>
          </cell>
          <cell r="CD1610">
            <v>1.085046280987325E-2</v>
          </cell>
          <cell r="CE1610">
            <v>0</v>
          </cell>
          <cell r="CF1610">
            <v>0</v>
          </cell>
          <cell r="CG1610">
            <v>0</v>
          </cell>
          <cell r="CH1610">
            <v>0</v>
          </cell>
          <cell r="CI1610">
            <v>0</v>
          </cell>
          <cell r="CJ1610">
            <v>0</v>
          </cell>
          <cell r="CK1610">
            <v>0</v>
          </cell>
          <cell r="CL1610">
            <v>0</v>
          </cell>
          <cell r="CM1610">
            <v>0</v>
          </cell>
          <cell r="CN1610">
            <v>0</v>
          </cell>
          <cell r="CO1610">
            <v>0</v>
          </cell>
          <cell r="CP1610">
            <v>0</v>
          </cell>
          <cell r="CQ1610">
            <v>0</v>
          </cell>
          <cell r="CR1610">
            <v>0</v>
          </cell>
          <cell r="CS1610">
            <v>0</v>
          </cell>
          <cell r="CT1610">
            <v>0</v>
          </cell>
          <cell r="CU1610">
            <v>0</v>
          </cell>
          <cell r="CV1610">
            <v>0</v>
          </cell>
          <cell r="CW1610">
            <v>0</v>
          </cell>
          <cell r="CX1610">
            <v>0</v>
          </cell>
          <cell r="CY1610">
            <v>0</v>
          </cell>
          <cell r="CZ1610">
            <v>0</v>
          </cell>
          <cell r="DA1610">
            <v>0</v>
          </cell>
          <cell r="DB1610">
            <v>0</v>
          </cell>
          <cell r="DC1610">
            <v>0</v>
          </cell>
          <cell r="DD1610">
            <v>18.286619606010142</v>
          </cell>
          <cell r="DE1610">
            <v>0</v>
          </cell>
          <cell r="DG1610">
            <v>17.795082667810767</v>
          </cell>
          <cell r="DH1610">
            <v>0.92073551511415774</v>
          </cell>
          <cell r="DI1610">
            <v>0.03</v>
          </cell>
          <cell r="DJ1610">
            <v>0.491536938199373</v>
          </cell>
          <cell r="DK1610">
            <v>2.762206545342473E-2</v>
          </cell>
          <cell r="DL1610">
            <v>0</v>
          </cell>
        </row>
        <row r="1611">
          <cell r="A1611" t="str">
            <v>B20918-FIT-502</v>
          </cell>
          <cell r="B1611" t="str">
            <v>PALO TONDO PER CATARIFRANGENTE LASER SICK</v>
          </cell>
          <cell r="C1611" t="str">
            <v>ROUND POST FOR REFLECTOR FOR SICK LASER</v>
          </cell>
          <cell r="F1611">
            <v>264.07771694803097</v>
          </cell>
          <cell r="H1611">
            <v>145.87151336547029</v>
          </cell>
          <cell r="I1611">
            <v>0.44761899999999999</v>
          </cell>
          <cell r="J1611" t="str">
            <v>OK</v>
          </cell>
          <cell r="K1611" t="str">
            <v>GLZZD</v>
          </cell>
          <cell r="L1611">
            <v>0.92286611240595751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6.2106134202423178E-3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2.0134404935106046E-2</v>
          </cell>
          <cell r="Y1611">
            <v>0</v>
          </cell>
          <cell r="Z1611">
            <v>0</v>
          </cell>
          <cell r="AA1611">
            <v>3.1801499380471353E-2</v>
          </cell>
          <cell r="AB1611">
            <v>0</v>
          </cell>
          <cell r="AC1611">
            <v>1.8987369858222851E-2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>
            <v>0</v>
          </cell>
          <cell r="AM1611">
            <v>0</v>
          </cell>
          <cell r="AN1611">
            <v>0</v>
          </cell>
          <cell r="AO1611">
            <v>0</v>
          </cell>
          <cell r="AP1611">
            <v>0</v>
          </cell>
          <cell r="AQ1611">
            <v>0</v>
          </cell>
          <cell r="AR1611">
            <v>0</v>
          </cell>
          <cell r="AS1611">
            <v>0</v>
          </cell>
          <cell r="AT1611">
            <v>0</v>
          </cell>
          <cell r="AU1611">
            <v>0</v>
          </cell>
          <cell r="AV1611">
            <v>134.61987645036524</v>
          </cell>
          <cell r="AW1611">
            <v>0</v>
          </cell>
          <cell r="AX1611">
            <v>0</v>
          </cell>
          <cell r="AY1611">
            <v>0</v>
          </cell>
          <cell r="AZ1611">
            <v>0</v>
          </cell>
          <cell r="BA1611">
            <v>0</v>
          </cell>
          <cell r="BB1611">
            <v>0</v>
          </cell>
          <cell r="BC1611">
            <v>0</v>
          </cell>
          <cell r="BD1611">
            <v>0</v>
          </cell>
          <cell r="BE1611">
            <v>0.90595157853864638</v>
          </cell>
          <cell r="BF1611">
            <v>2.516532162607351E-2</v>
          </cell>
          <cell r="BG1611">
            <v>0</v>
          </cell>
          <cell r="BH1611">
            <v>0</v>
          </cell>
          <cell r="BI1611">
            <v>0</v>
          </cell>
          <cell r="BJ1611">
            <v>0</v>
          </cell>
          <cell r="BK1611">
            <v>0</v>
          </cell>
          <cell r="BL1611">
            <v>0</v>
          </cell>
          <cell r="BM1611">
            <v>0</v>
          </cell>
          <cell r="BN1611">
            <v>0</v>
          </cell>
          <cell r="BO1611">
            <v>0</v>
          </cell>
          <cell r="BP1611">
            <v>0</v>
          </cell>
          <cell r="BQ1611">
            <v>0</v>
          </cell>
          <cell r="BR1611">
            <v>0</v>
          </cell>
          <cell r="BS1611">
            <v>2.9370361185971126</v>
          </cell>
          <cell r="BT1611">
            <v>9.0370342110680388E-2</v>
          </cell>
          <cell r="BU1611">
            <v>0</v>
          </cell>
          <cell r="BV1611">
            <v>0</v>
          </cell>
          <cell r="BW1611">
            <v>0</v>
          </cell>
          <cell r="BX1611">
            <v>0</v>
          </cell>
          <cell r="BY1611">
            <v>4.6389328419204219</v>
          </cell>
          <cell r="BZ1611">
            <v>0.12709405046357319</v>
          </cell>
          <cell r="CA1611">
            <v>0</v>
          </cell>
          <cell r="CB1611">
            <v>0</v>
          </cell>
          <cell r="CC1611">
            <v>2.7697163760488825</v>
          </cell>
          <cell r="CD1611">
            <v>8.655363675152758E-2</v>
          </cell>
          <cell r="CE1611">
            <v>0</v>
          </cell>
          <cell r="CF1611">
            <v>0</v>
          </cell>
          <cell r="CG1611">
            <v>0</v>
          </cell>
          <cell r="CH1611">
            <v>0</v>
          </cell>
          <cell r="CI1611">
            <v>0</v>
          </cell>
          <cell r="CJ1611">
            <v>0</v>
          </cell>
          <cell r="CK1611">
            <v>0</v>
          </cell>
          <cell r="CL1611">
            <v>0</v>
          </cell>
          <cell r="CM1611">
            <v>0</v>
          </cell>
          <cell r="CN1611">
            <v>0</v>
          </cell>
          <cell r="CO1611">
            <v>0</v>
          </cell>
          <cell r="CP1611">
            <v>0</v>
          </cell>
          <cell r="CQ1611">
            <v>0</v>
          </cell>
          <cell r="CR1611">
            <v>0</v>
          </cell>
          <cell r="CS1611">
            <v>0</v>
          </cell>
          <cell r="CT1611">
            <v>0</v>
          </cell>
          <cell r="CU1611">
            <v>0</v>
          </cell>
          <cell r="CV1611">
            <v>0</v>
          </cell>
          <cell r="CW1611">
            <v>0</v>
          </cell>
          <cell r="CX1611">
            <v>0</v>
          </cell>
          <cell r="CY1611">
            <v>0</v>
          </cell>
          <cell r="CZ1611">
            <v>0</v>
          </cell>
          <cell r="DA1611">
            <v>0</v>
          </cell>
          <cell r="DB1611">
            <v>0</v>
          </cell>
          <cell r="DC1611">
            <v>0</v>
          </cell>
          <cell r="DD1611">
            <v>145.87151336547029</v>
          </cell>
          <cell r="DE1611">
            <v>0</v>
          </cell>
          <cell r="DG1611">
            <v>141.95054609021693</v>
          </cell>
          <cell r="DH1611">
            <v>0.92073551511415774</v>
          </cell>
          <cell r="DI1611">
            <v>0.03</v>
          </cell>
          <cell r="DJ1611">
            <v>3.9209672752533562</v>
          </cell>
          <cell r="DK1611">
            <v>2.7622065453424733E-2</v>
          </cell>
          <cell r="DL1611">
            <v>0</v>
          </cell>
        </row>
        <row r="1612">
          <cell r="A1612" t="str">
            <v>B20918-FIT-601</v>
          </cell>
          <cell r="B1612" t="str">
            <v>NASTRO PER NAVIGAZIONE CON TELECAMERA - 1METRO -</v>
          </cell>
          <cell r="C1612" t="str">
            <v>TAPE FOR NAVIGATION WITH CAMERAS - 1MT -</v>
          </cell>
          <cell r="F1612">
            <v>11.869275011269394</v>
          </cell>
          <cell r="G1612" t="str">
            <v>X</v>
          </cell>
          <cell r="H1612">
            <v>6.5563619999999991</v>
          </cell>
          <cell r="I1612">
            <v>0.44761899999999999</v>
          </cell>
          <cell r="J1612" t="str">
            <v>OK</v>
          </cell>
          <cell r="K1612" t="str">
            <v>NEWZD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>
            <v>0</v>
          </cell>
          <cell r="AM1612">
            <v>0</v>
          </cell>
          <cell r="AN1612">
            <v>0</v>
          </cell>
          <cell r="AO1612">
            <v>0</v>
          </cell>
          <cell r="AP1612">
            <v>0</v>
          </cell>
          <cell r="AQ1612">
            <v>0</v>
          </cell>
          <cell r="AR1612">
            <v>0</v>
          </cell>
          <cell r="AS1612">
            <v>0</v>
          </cell>
          <cell r="AT1612">
            <v>0</v>
          </cell>
          <cell r="AU1612">
            <v>0</v>
          </cell>
          <cell r="AV1612">
            <v>6.5563619999999991</v>
          </cell>
          <cell r="AW1612">
            <v>0</v>
          </cell>
          <cell r="AX1612">
            <v>0</v>
          </cell>
          <cell r="AY1612">
            <v>0</v>
          </cell>
          <cell r="AZ1612">
            <v>0</v>
          </cell>
          <cell r="BA1612">
            <v>0</v>
          </cell>
          <cell r="BB1612">
            <v>0</v>
          </cell>
          <cell r="BC1612">
            <v>0</v>
          </cell>
          <cell r="BD1612">
            <v>0</v>
          </cell>
          <cell r="BE1612">
            <v>0</v>
          </cell>
          <cell r="BF1612">
            <v>0</v>
          </cell>
          <cell r="BG1612">
            <v>0</v>
          </cell>
          <cell r="BH1612">
            <v>0</v>
          </cell>
          <cell r="BI1612">
            <v>0</v>
          </cell>
          <cell r="BJ1612">
            <v>0</v>
          </cell>
          <cell r="BK1612">
            <v>0</v>
          </cell>
          <cell r="BL1612">
            <v>0</v>
          </cell>
          <cell r="BM1612">
            <v>0</v>
          </cell>
          <cell r="BN1612">
            <v>0</v>
          </cell>
          <cell r="BO1612">
            <v>0</v>
          </cell>
          <cell r="BP1612">
            <v>0</v>
          </cell>
          <cell r="BQ1612">
            <v>0</v>
          </cell>
          <cell r="BR1612">
            <v>0</v>
          </cell>
          <cell r="BS1612">
            <v>0</v>
          </cell>
          <cell r="BT1612">
            <v>0</v>
          </cell>
          <cell r="BU1612">
            <v>0</v>
          </cell>
          <cell r="BV1612">
            <v>0</v>
          </cell>
          <cell r="BW1612">
            <v>0</v>
          </cell>
          <cell r="BX1612">
            <v>0</v>
          </cell>
          <cell r="BY1612">
            <v>0</v>
          </cell>
          <cell r="BZ1612">
            <v>0</v>
          </cell>
          <cell r="CA1612">
            <v>0</v>
          </cell>
          <cell r="CB1612">
            <v>0</v>
          </cell>
          <cell r="CC1612">
            <v>0</v>
          </cell>
          <cell r="CD1612">
            <v>0</v>
          </cell>
          <cell r="CE1612">
            <v>0</v>
          </cell>
          <cell r="CF1612">
            <v>0</v>
          </cell>
          <cell r="CG1612">
            <v>0</v>
          </cell>
          <cell r="CH1612">
            <v>0</v>
          </cell>
          <cell r="CI1612">
            <v>0</v>
          </cell>
          <cell r="CJ1612">
            <v>0</v>
          </cell>
          <cell r="CK1612">
            <v>0</v>
          </cell>
          <cell r="CL1612">
            <v>0</v>
          </cell>
          <cell r="CM1612">
            <v>0</v>
          </cell>
          <cell r="CN1612">
            <v>0</v>
          </cell>
          <cell r="CO1612">
            <v>0</v>
          </cell>
          <cell r="CP1612">
            <v>0</v>
          </cell>
          <cell r="CQ1612">
            <v>0</v>
          </cell>
          <cell r="CR1612">
            <v>0</v>
          </cell>
          <cell r="CS1612">
            <v>0</v>
          </cell>
          <cell r="CT1612">
            <v>0</v>
          </cell>
          <cell r="CU1612">
            <v>0</v>
          </cell>
          <cell r="CV1612">
            <v>0</v>
          </cell>
          <cell r="CW1612">
            <v>0</v>
          </cell>
          <cell r="CX1612">
            <v>0</v>
          </cell>
          <cell r="CY1612">
            <v>0</v>
          </cell>
          <cell r="CZ1612">
            <v>0</v>
          </cell>
          <cell r="DA1612">
            <v>0</v>
          </cell>
          <cell r="DB1612">
            <v>0</v>
          </cell>
          <cell r="DC1612">
            <v>0</v>
          </cell>
          <cell r="DD1612">
            <v>6.5563619999999991</v>
          </cell>
          <cell r="DE1612">
            <v>0</v>
          </cell>
          <cell r="DG1612">
            <v>6.3653999999999993</v>
          </cell>
          <cell r="DI1612">
            <v>0.03</v>
          </cell>
          <cell r="DJ1612">
            <v>0.19096199999999997</v>
          </cell>
          <cell r="DK1612">
            <v>0.03</v>
          </cell>
          <cell r="DL1612">
            <v>0</v>
          </cell>
        </row>
        <row r="1613">
          <cell r="A1613" t="str">
            <v>B20918-FIT-602</v>
          </cell>
          <cell r="B1613" t="str">
            <v>KIT TAG &amp; NASTRO PER NAVIGAZIONE FORMICA</v>
          </cell>
          <cell r="F1613">
            <v>24.801721999851551</v>
          </cell>
          <cell r="H1613">
            <v>13.7</v>
          </cell>
          <cell r="I1613">
            <v>0.44761899999999999</v>
          </cell>
          <cell r="J1613" t="str">
            <v>OK</v>
          </cell>
          <cell r="K1613" t="str">
            <v>NEWZD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>
            <v>0</v>
          </cell>
          <cell r="AM1613">
            <v>0</v>
          </cell>
          <cell r="AN1613">
            <v>0</v>
          </cell>
          <cell r="AO1613">
            <v>0</v>
          </cell>
          <cell r="AP1613">
            <v>0</v>
          </cell>
          <cell r="AQ1613">
            <v>0</v>
          </cell>
          <cell r="AR1613">
            <v>0</v>
          </cell>
          <cell r="AS1613">
            <v>0</v>
          </cell>
          <cell r="AT1613">
            <v>0</v>
          </cell>
          <cell r="AU1613">
            <v>0</v>
          </cell>
          <cell r="AV1613">
            <v>13.7</v>
          </cell>
          <cell r="AW1613">
            <v>0</v>
          </cell>
          <cell r="AX1613">
            <v>0</v>
          </cell>
          <cell r="AY1613">
            <v>0</v>
          </cell>
          <cell r="AZ1613">
            <v>0</v>
          </cell>
          <cell r="BA1613">
            <v>0</v>
          </cell>
          <cell r="BB1613">
            <v>0</v>
          </cell>
          <cell r="BC1613">
            <v>0</v>
          </cell>
          <cell r="BD1613">
            <v>0</v>
          </cell>
          <cell r="BE1613">
            <v>0</v>
          </cell>
          <cell r="BF1613">
            <v>0</v>
          </cell>
          <cell r="BG1613">
            <v>0</v>
          </cell>
          <cell r="BH1613">
            <v>0</v>
          </cell>
          <cell r="BI1613">
            <v>0</v>
          </cell>
          <cell r="BJ1613">
            <v>0</v>
          </cell>
          <cell r="BK1613">
            <v>0</v>
          </cell>
          <cell r="BL1613">
            <v>0</v>
          </cell>
          <cell r="BM1613">
            <v>0</v>
          </cell>
          <cell r="BN1613">
            <v>0</v>
          </cell>
          <cell r="BO1613">
            <v>0</v>
          </cell>
          <cell r="BP1613">
            <v>0</v>
          </cell>
          <cell r="BQ1613">
            <v>0</v>
          </cell>
          <cell r="BR1613">
            <v>0</v>
          </cell>
          <cell r="BS1613">
            <v>0</v>
          </cell>
          <cell r="BT1613">
            <v>0</v>
          </cell>
          <cell r="BU1613">
            <v>0</v>
          </cell>
          <cell r="BV1613">
            <v>0</v>
          </cell>
          <cell r="BW1613">
            <v>0</v>
          </cell>
          <cell r="BX1613">
            <v>0</v>
          </cell>
          <cell r="BY1613">
            <v>0</v>
          </cell>
          <cell r="BZ1613">
            <v>0</v>
          </cell>
          <cell r="CA1613">
            <v>0</v>
          </cell>
          <cell r="CB1613">
            <v>0</v>
          </cell>
          <cell r="CC1613">
            <v>0</v>
          </cell>
          <cell r="CD1613">
            <v>0</v>
          </cell>
          <cell r="CE1613">
            <v>0</v>
          </cell>
          <cell r="CF1613">
            <v>0</v>
          </cell>
          <cell r="CG1613">
            <v>0</v>
          </cell>
          <cell r="CH1613">
            <v>0</v>
          </cell>
          <cell r="CI1613">
            <v>0</v>
          </cell>
          <cell r="CJ1613">
            <v>0</v>
          </cell>
          <cell r="CK1613">
            <v>0</v>
          </cell>
          <cell r="CL1613">
            <v>0</v>
          </cell>
          <cell r="CM1613">
            <v>0</v>
          </cell>
          <cell r="CN1613">
            <v>0</v>
          </cell>
          <cell r="CO1613">
            <v>0</v>
          </cell>
          <cell r="CP1613">
            <v>0</v>
          </cell>
          <cell r="CQ1613">
            <v>0</v>
          </cell>
          <cell r="CR1613">
            <v>0</v>
          </cell>
          <cell r="CS1613">
            <v>0</v>
          </cell>
          <cell r="CT1613">
            <v>0</v>
          </cell>
          <cell r="CU1613">
            <v>0</v>
          </cell>
          <cell r="CV1613">
            <v>0</v>
          </cell>
          <cell r="CW1613">
            <v>0</v>
          </cell>
          <cell r="CX1613">
            <v>0</v>
          </cell>
          <cell r="CY1613">
            <v>0</v>
          </cell>
          <cell r="CZ1613">
            <v>0</v>
          </cell>
          <cell r="DA1613">
            <v>0</v>
          </cell>
          <cell r="DB1613">
            <v>0</v>
          </cell>
          <cell r="DC1613">
            <v>0</v>
          </cell>
          <cell r="DD1613">
            <v>13.7</v>
          </cell>
          <cell r="DE1613">
            <v>0</v>
          </cell>
          <cell r="DG1613">
            <v>13.7</v>
          </cell>
          <cell r="DI1613">
            <v>0</v>
          </cell>
          <cell r="DJ1613">
            <v>0</v>
          </cell>
          <cell r="DK1613">
            <v>0</v>
          </cell>
          <cell r="DL1613">
            <v>0</v>
          </cell>
        </row>
        <row r="1614">
          <cell r="A1614" t="str">
            <v>B20918-FIT-701</v>
          </cell>
          <cell r="B1614" t="str">
            <v>NASTRO VERTICALE PER NAVIGAZIONE CON PLS (NIAGARA)</v>
          </cell>
          <cell r="F1614">
            <v>39.564250037564648</v>
          </cell>
          <cell r="H1614">
            <v>21.85454</v>
          </cell>
          <cell r="I1614">
            <v>0.44761899999999999</v>
          </cell>
          <cell r="J1614" t="str">
            <v>OK</v>
          </cell>
          <cell r="K1614" t="str">
            <v>NEWZD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>
            <v>0</v>
          </cell>
          <cell r="AM1614">
            <v>0</v>
          </cell>
          <cell r="AN1614">
            <v>0</v>
          </cell>
          <cell r="AO1614">
            <v>0</v>
          </cell>
          <cell r="AP1614">
            <v>0</v>
          </cell>
          <cell r="AQ1614">
            <v>0</v>
          </cell>
          <cell r="AR1614">
            <v>0</v>
          </cell>
          <cell r="AS1614">
            <v>0</v>
          </cell>
          <cell r="AT1614">
            <v>0</v>
          </cell>
          <cell r="AU1614">
            <v>0</v>
          </cell>
          <cell r="AV1614">
            <v>21.85454</v>
          </cell>
          <cell r="AW1614">
            <v>0</v>
          </cell>
          <cell r="AX1614">
            <v>0</v>
          </cell>
          <cell r="AY1614">
            <v>0</v>
          </cell>
          <cell r="AZ1614">
            <v>0</v>
          </cell>
          <cell r="BA1614">
            <v>0</v>
          </cell>
          <cell r="BB1614">
            <v>0</v>
          </cell>
          <cell r="BC1614">
            <v>0</v>
          </cell>
          <cell r="BD1614">
            <v>0</v>
          </cell>
          <cell r="BE1614">
            <v>0</v>
          </cell>
          <cell r="BF1614">
            <v>0</v>
          </cell>
          <cell r="BG1614">
            <v>0</v>
          </cell>
          <cell r="BH1614">
            <v>0</v>
          </cell>
          <cell r="BI1614">
            <v>0</v>
          </cell>
          <cell r="BJ1614">
            <v>0</v>
          </cell>
          <cell r="BK1614">
            <v>0</v>
          </cell>
          <cell r="BL1614">
            <v>0</v>
          </cell>
          <cell r="BM1614">
            <v>0</v>
          </cell>
          <cell r="BN1614">
            <v>0</v>
          </cell>
          <cell r="BO1614">
            <v>0</v>
          </cell>
          <cell r="BP1614">
            <v>0</v>
          </cell>
          <cell r="BQ1614">
            <v>0</v>
          </cell>
          <cell r="BR1614">
            <v>0</v>
          </cell>
          <cell r="BS1614">
            <v>0</v>
          </cell>
          <cell r="BT1614">
            <v>0</v>
          </cell>
          <cell r="BU1614">
            <v>0</v>
          </cell>
          <cell r="BV1614">
            <v>0</v>
          </cell>
          <cell r="BW1614">
            <v>0</v>
          </cell>
          <cell r="BX1614">
            <v>0</v>
          </cell>
          <cell r="BY1614">
            <v>0</v>
          </cell>
          <cell r="BZ1614">
            <v>0</v>
          </cell>
          <cell r="CA1614">
            <v>0</v>
          </cell>
          <cell r="CB1614">
            <v>0</v>
          </cell>
          <cell r="CC1614">
            <v>0</v>
          </cell>
          <cell r="CD1614">
            <v>0</v>
          </cell>
          <cell r="CE1614">
            <v>0</v>
          </cell>
          <cell r="CF1614">
            <v>0</v>
          </cell>
          <cell r="CG1614">
            <v>0</v>
          </cell>
          <cell r="CH1614">
            <v>0</v>
          </cell>
          <cell r="CI1614">
            <v>0</v>
          </cell>
          <cell r="CJ1614">
            <v>0</v>
          </cell>
          <cell r="CK1614">
            <v>0</v>
          </cell>
          <cell r="CL1614">
            <v>0</v>
          </cell>
          <cell r="CM1614">
            <v>0</v>
          </cell>
          <cell r="CN1614">
            <v>0</v>
          </cell>
          <cell r="CO1614">
            <v>0</v>
          </cell>
          <cell r="CP1614">
            <v>0</v>
          </cell>
          <cell r="CQ1614">
            <v>0</v>
          </cell>
          <cell r="CR1614">
            <v>0</v>
          </cell>
          <cell r="CS1614">
            <v>0</v>
          </cell>
          <cell r="CT1614">
            <v>0</v>
          </cell>
          <cell r="CU1614">
            <v>0</v>
          </cell>
          <cell r="CV1614">
            <v>0</v>
          </cell>
          <cell r="CW1614">
            <v>0</v>
          </cell>
          <cell r="CX1614">
            <v>0</v>
          </cell>
          <cell r="CY1614">
            <v>0</v>
          </cell>
          <cell r="CZ1614">
            <v>0</v>
          </cell>
          <cell r="DA1614">
            <v>0</v>
          </cell>
          <cell r="DB1614">
            <v>0</v>
          </cell>
          <cell r="DC1614">
            <v>0</v>
          </cell>
          <cell r="DD1614">
            <v>21.85454</v>
          </cell>
          <cell r="DE1614">
            <v>0</v>
          </cell>
          <cell r="DG1614">
            <v>21.218</v>
          </cell>
          <cell r="DI1614">
            <v>0.03</v>
          </cell>
          <cell r="DJ1614">
            <v>0.63653999999999999</v>
          </cell>
          <cell r="DK1614">
            <v>0.03</v>
          </cell>
          <cell r="DL1614">
            <v>0</v>
          </cell>
        </row>
        <row r="1615">
          <cell r="A1615" t="str">
            <v>B20918GFLT1MARCIA</v>
          </cell>
          <cell r="B1615" t="str">
            <v>Gruppo Filtro Robot/Eagle Singola Marcia</v>
          </cell>
          <cell r="F1615">
            <v>1803.2158497267712</v>
          </cell>
          <cell r="H1615">
            <v>847.51144937158244</v>
          </cell>
          <cell r="I1615">
            <v>0.53</v>
          </cell>
          <cell r="J1615" t="str">
            <v>OK</v>
          </cell>
          <cell r="K1615" t="str">
            <v>F0ZZD</v>
          </cell>
          <cell r="L1615">
            <v>0.80417329741636889</v>
          </cell>
          <cell r="M1615">
            <v>2.7154303783427782E-2</v>
          </cell>
          <cell r="N1615">
            <v>0</v>
          </cell>
          <cell r="O1615">
            <v>0</v>
          </cell>
          <cell r="P1615">
            <v>0</v>
          </cell>
          <cell r="Q1615">
            <v>9.3546352439256592E-3</v>
          </cell>
          <cell r="R1615">
            <v>0</v>
          </cell>
          <cell r="S1615">
            <v>0</v>
          </cell>
          <cell r="T1615">
            <v>2.0268376361838925E-2</v>
          </cell>
          <cell r="U1615">
            <v>0</v>
          </cell>
          <cell r="V1615">
            <v>8.2608741030110566E-2</v>
          </cell>
          <cell r="W1615">
            <v>0</v>
          </cell>
          <cell r="X1615">
            <v>3.1948354617012391E-2</v>
          </cell>
          <cell r="Y1615">
            <v>0</v>
          </cell>
          <cell r="Z1615">
            <v>0</v>
          </cell>
          <cell r="AA1615">
            <v>0</v>
          </cell>
          <cell r="AB1615">
            <v>2.449229154731589E-2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>
            <v>0</v>
          </cell>
          <cell r="AM1615">
            <v>0</v>
          </cell>
          <cell r="AN1615">
            <v>0</v>
          </cell>
          <cell r="AO1615">
            <v>0</v>
          </cell>
          <cell r="AP1615">
            <v>0</v>
          </cell>
          <cell r="AQ1615">
            <v>0</v>
          </cell>
          <cell r="AR1615">
            <v>0</v>
          </cell>
          <cell r="AS1615">
            <v>0</v>
          </cell>
          <cell r="AT1615">
            <v>0</v>
          </cell>
          <cell r="AU1615">
            <v>0</v>
          </cell>
          <cell r="AV1615">
            <v>681.54607683927145</v>
          </cell>
          <cell r="AW1615">
            <v>23.013583356169125</v>
          </cell>
          <cell r="AX1615">
            <v>0.63926620433803127</v>
          </cell>
          <cell r="AY1615">
            <v>0</v>
          </cell>
          <cell r="AZ1615">
            <v>0</v>
          </cell>
          <cell r="BA1615">
            <v>0</v>
          </cell>
          <cell r="BB1615">
            <v>0</v>
          </cell>
          <cell r="BC1615">
            <v>0</v>
          </cell>
          <cell r="BD1615">
            <v>0</v>
          </cell>
          <cell r="BE1615">
            <v>7.9281604739219222</v>
          </cell>
          <cell r="BF1615">
            <v>0.22022667983116451</v>
          </cell>
          <cell r="BG1615">
            <v>0</v>
          </cell>
          <cell r="BH1615">
            <v>0</v>
          </cell>
          <cell r="BI1615">
            <v>0</v>
          </cell>
          <cell r="BJ1615">
            <v>0</v>
          </cell>
          <cell r="BK1615">
            <v>17.177681026830829</v>
          </cell>
          <cell r="BL1615">
            <v>0.45204423754817968</v>
          </cell>
          <cell r="BM1615">
            <v>0</v>
          </cell>
          <cell r="BN1615">
            <v>0</v>
          </cell>
          <cell r="BO1615">
            <v>70.011853841190714</v>
          </cell>
          <cell r="BP1615">
            <v>2.1542108874212529</v>
          </cell>
          <cell r="BQ1615">
            <v>0</v>
          </cell>
          <cell r="BR1615">
            <v>0</v>
          </cell>
          <cell r="BS1615">
            <v>27.076596326501459</v>
          </cell>
          <cell r="BT1615">
            <v>0.83312604081542951</v>
          </cell>
          <cell r="BU1615">
            <v>0</v>
          </cell>
          <cell r="BV1615">
            <v>0</v>
          </cell>
          <cell r="BW1615">
            <v>0</v>
          </cell>
          <cell r="BX1615">
            <v>0</v>
          </cell>
          <cell r="BY1615">
            <v>0</v>
          </cell>
          <cell r="BZ1615">
            <v>0</v>
          </cell>
          <cell r="CA1615">
            <v>20.757497507697046</v>
          </cell>
          <cell r="CB1615">
            <v>0.56101344615397419</v>
          </cell>
          <cell r="CC1615">
            <v>0</v>
          </cell>
          <cell r="CD1615">
            <v>0</v>
          </cell>
          <cell r="CE1615">
            <v>0</v>
          </cell>
          <cell r="CF1615">
            <v>0</v>
          </cell>
          <cell r="CG1615">
            <v>0</v>
          </cell>
          <cell r="CH1615">
            <v>0</v>
          </cell>
          <cell r="CI1615">
            <v>0</v>
          </cell>
          <cell r="CJ1615">
            <v>0</v>
          </cell>
          <cell r="CK1615">
            <v>0</v>
          </cell>
          <cell r="CL1615">
            <v>0</v>
          </cell>
          <cell r="CM1615">
            <v>0</v>
          </cell>
          <cell r="CN1615">
            <v>0</v>
          </cell>
          <cell r="CO1615">
            <v>0</v>
          </cell>
          <cell r="CP1615">
            <v>0</v>
          </cell>
          <cell r="CQ1615">
            <v>0</v>
          </cell>
          <cell r="CR1615">
            <v>0</v>
          </cell>
          <cell r="CS1615">
            <v>0</v>
          </cell>
          <cell r="CT1615">
            <v>0</v>
          </cell>
          <cell r="CU1615">
            <v>0</v>
          </cell>
          <cell r="CV1615">
            <v>0</v>
          </cell>
          <cell r="CW1615">
            <v>0</v>
          </cell>
          <cell r="CX1615">
            <v>0</v>
          </cell>
          <cell r="CY1615">
            <v>0</v>
          </cell>
          <cell r="CZ1615">
            <v>0</v>
          </cell>
          <cell r="DA1615">
            <v>0</v>
          </cell>
          <cell r="DB1615">
            <v>0</v>
          </cell>
          <cell r="DC1615">
            <v>0</v>
          </cell>
          <cell r="DD1615">
            <v>847.51144937158244</v>
          </cell>
          <cell r="DE1615">
            <v>0</v>
          </cell>
          <cell r="DG1615">
            <v>827.54672013077254</v>
          </cell>
          <cell r="DH1615">
            <v>0.80417329741636867</v>
          </cell>
          <cell r="DI1615">
            <v>0.03</v>
          </cell>
          <cell r="DJ1615">
            <v>19.964729240809923</v>
          </cell>
          <cell r="DK1615">
            <v>2.412519892249106E-2</v>
          </cell>
          <cell r="DL1615">
            <v>0</v>
          </cell>
        </row>
        <row r="1616">
          <cell r="A1616" t="str">
            <v>B20918GFLT2MARCIA</v>
          </cell>
          <cell r="B1616" t="str">
            <v>Gruppo Filtro Robot/Eagle Doppia Marcia</v>
          </cell>
          <cell r="F1616">
            <v>3076.3103360594819</v>
          </cell>
          <cell r="H1616">
            <v>1445.8658579479563</v>
          </cell>
          <cell r="I1616">
            <v>0.53</v>
          </cell>
          <cell r="J1616" t="str">
            <v>OK</v>
          </cell>
          <cell r="K1616" t="str">
            <v>F0ZZD</v>
          </cell>
          <cell r="L1616">
            <v>0.80417329741636889</v>
          </cell>
          <cell r="M1616">
            <v>2.7154303783427782E-2</v>
          </cell>
          <cell r="N1616">
            <v>0</v>
          </cell>
          <cell r="O1616">
            <v>0</v>
          </cell>
          <cell r="P1616">
            <v>0</v>
          </cell>
          <cell r="Q1616">
            <v>9.3546352439256592E-3</v>
          </cell>
          <cell r="R1616">
            <v>0</v>
          </cell>
          <cell r="S1616">
            <v>0</v>
          </cell>
          <cell r="T1616">
            <v>2.0268376361838925E-2</v>
          </cell>
          <cell r="U1616">
            <v>0</v>
          </cell>
          <cell r="V1616">
            <v>8.2608741030110566E-2</v>
          </cell>
          <cell r="W1616">
            <v>0</v>
          </cell>
          <cell r="X1616">
            <v>3.1948354617012391E-2</v>
          </cell>
          <cell r="Y1616">
            <v>0</v>
          </cell>
          <cell r="Z1616">
            <v>0</v>
          </cell>
          <cell r="AA1616">
            <v>0</v>
          </cell>
          <cell r="AB1616">
            <v>2.449229154731589E-2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>
            <v>0</v>
          </cell>
          <cell r="AM1616">
            <v>0</v>
          </cell>
          <cell r="AN1616">
            <v>0</v>
          </cell>
          <cell r="AO1616">
            <v>0</v>
          </cell>
          <cell r="AP1616">
            <v>0</v>
          </cell>
          <cell r="AQ1616">
            <v>0</v>
          </cell>
          <cell r="AR1616">
            <v>0</v>
          </cell>
          <cell r="AS1616">
            <v>0</v>
          </cell>
          <cell r="AT1616">
            <v>0</v>
          </cell>
          <cell r="AU1616">
            <v>0</v>
          </cell>
          <cell r="AV1616">
            <v>1162.7267146077552</v>
          </cell>
          <cell r="AW1616">
            <v>39.261480736805247</v>
          </cell>
          <cell r="AX1616">
            <v>1.0905966871334791</v>
          </cell>
          <cell r="AY1616">
            <v>0</v>
          </cell>
          <cell r="AZ1616">
            <v>0</v>
          </cell>
          <cell r="BA1616">
            <v>0</v>
          </cell>
          <cell r="BB1616">
            <v>0</v>
          </cell>
          <cell r="BC1616">
            <v>0</v>
          </cell>
          <cell r="BD1616">
            <v>0</v>
          </cell>
          <cell r="BE1616">
            <v>13.525547712748763</v>
          </cell>
          <cell r="BF1616">
            <v>0.37570965868746564</v>
          </cell>
          <cell r="BG1616">
            <v>0</v>
          </cell>
          <cell r="BH1616">
            <v>0</v>
          </cell>
          <cell r="BI1616">
            <v>0</v>
          </cell>
          <cell r="BJ1616">
            <v>0</v>
          </cell>
          <cell r="BK1616">
            <v>29.305353377622314</v>
          </cell>
          <cell r="BL1616">
            <v>0.7711935099374293</v>
          </cell>
          <cell r="BM1616">
            <v>0</v>
          </cell>
          <cell r="BN1616">
            <v>0</v>
          </cell>
          <cell r="BO1616">
            <v>119.44115822350136</v>
          </cell>
          <cell r="BP1616">
            <v>3.675112560723119</v>
          </cell>
          <cell r="BQ1616">
            <v>0</v>
          </cell>
          <cell r="BR1616">
            <v>0</v>
          </cell>
          <cell r="BS1616">
            <v>46.193035158352174</v>
          </cell>
          <cell r="BT1616">
            <v>1.4213241587185284</v>
          </cell>
          <cell r="BU1616">
            <v>0</v>
          </cell>
          <cell r="BV1616">
            <v>0</v>
          </cell>
          <cell r="BW1616">
            <v>0</v>
          </cell>
          <cell r="BX1616">
            <v>0</v>
          </cell>
          <cell r="BY1616">
            <v>0</v>
          </cell>
          <cell r="BZ1616">
            <v>0</v>
          </cell>
          <cell r="CA1616">
            <v>35.412568131171369</v>
          </cell>
          <cell r="CB1616">
            <v>0.95709643597760452</v>
          </cell>
          <cell r="CC1616">
            <v>0</v>
          </cell>
          <cell r="CD1616">
            <v>0</v>
          </cell>
          <cell r="CE1616">
            <v>0</v>
          </cell>
          <cell r="CF1616">
            <v>0</v>
          </cell>
          <cell r="CG1616">
            <v>0</v>
          </cell>
          <cell r="CH1616">
            <v>0</v>
          </cell>
          <cell r="CI1616">
            <v>0</v>
          </cell>
          <cell r="CJ1616">
            <v>0</v>
          </cell>
          <cell r="CK1616">
            <v>0</v>
          </cell>
          <cell r="CL1616">
            <v>0</v>
          </cell>
          <cell r="CM1616">
            <v>0</v>
          </cell>
          <cell r="CN1616">
            <v>0</v>
          </cell>
          <cell r="CO1616">
            <v>0</v>
          </cell>
          <cell r="CP1616">
            <v>0</v>
          </cell>
          <cell r="CQ1616">
            <v>0</v>
          </cell>
          <cell r="CR1616">
            <v>0</v>
          </cell>
          <cell r="CS1616">
            <v>0</v>
          </cell>
          <cell r="CT1616">
            <v>0</v>
          </cell>
          <cell r="CU1616">
            <v>0</v>
          </cell>
          <cell r="CV1616">
            <v>0</v>
          </cell>
          <cell r="CW1616">
            <v>0</v>
          </cell>
          <cell r="CX1616">
            <v>0</v>
          </cell>
          <cell r="CY1616">
            <v>0</v>
          </cell>
          <cell r="CZ1616">
            <v>0</v>
          </cell>
          <cell r="DA1616">
            <v>0</v>
          </cell>
          <cell r="DB1616">
            <v>0</v>
          </cell>
          <cell r="DC1616">
            <v>0</v>
          </cell>
          <cell r="DD1616">
            <v>1445.8658579479563</v>
          </cell>
          <cell r="DE1616">
            <v>0</v>
          </cell>
          <cell r="DG1616">
            <v>1411.8057630738795</v>
          </cell>
          <cell r="DH1616">
            <v>0.80417329741636867</v>
          </cell>
          <cell r="DI1616">
            <v>0.03</v>
          </cell>
          <cell r="DJ1616">
            <v>34.060094874076626</v>
          </cell>
          <cell r="DK1616">
            <v>2.412519892249106E-2</v>
          </cell>
          <cell r="DL1616">
            <v>0</v>
          </cell>
        </row>
        <row r="1617">
          <cell r="A1617" t="str">
            <v>B20918GFLT-ICPC</v>
          </cell>
          <cell r="B1617" t="str">
            <v>Gruppo Filtro Linea Palette/Scatole</v>
          </cell>
          <cell r="F1617">
            <v>1026.1061238422938</v>
          </cell>
          <cell r="H1617">
            <v>482.269878205878</v>
          </cell>
          <cell r="I1617">
            <v>0.53</v>
          </cell>
          <cell r="J1617" t="str">
            <v>OK</v>
          </cell>
          <cell r="K1617" t="str">
            <v>F0ZZD</v>
          </cell>
          <cell r="L1617">
            <v>0.80417329741636889</v>
          </cell>
          <cell r="M1617">
            <v>2.7154303783427782E-2</v>
          </cell>
          <cell r="N1617">
            <v>0</v>
          </cell>
          <cell r="O1617">
            <v>0</v>
          </cell>
          <cell r="P1617">
            <v>0</v>
          </cell>
          <cell r="Q1617">
            <v>9.3546352439256592E-3</v>
          </cell>
          <cell r="R1617">
            <v>0</v>
          </cell>
          <cell r="S1617">
            <v>0</v>
          </cell>
          <cell r="T1617">
            <v>2.0268376361838925E-2</v>
          </cell>
          <cell r="U1617">
            <v>0</v>
          </cell>
          <cell r="V1617">
            <v>8.2608741030110566E-2</v>
          </cell>
          <cell r="W1617">
            <v>0</v>
          </cell>
          <cell r="X1617">
            <v>3.1948354617012391E-2</v>
          </cell>
          <cell r="Y1617">
            <v>0</v>
          </cell>
          <cell r="Z1617">
            <v>0</v>
          </cell>
          <cell r="AA1617">
            <v>0</v>
          </cell>
          <cell r="AB1617">
            <v>2.449229154731589E-2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>
            <v>0</v>
          </cell>
          <cell r="AM1617">
            <v>0</v>
          </cell>
          <cell r="AN1617">
            <v>0</v>
          </cell>
          <cell r="AO1617">
            <v>0</v>
          </cell>
          <cell r="AP1617">
            <v>0</v>
          </cell>
          <cell r="AQ1617">
            <v>0</v>
          </cell>
          <cell r="AR1617">
            <v>0</v>
          </cell>
          <cell r="AS1617">
            <v>0</v>
          </cell>
          <cell r="AT1617">
            <v>0</v>
          </cell>
          <cell r="AU1617">
            <v>0</v>
          </cell>
          <cell r="AV1617">
            <v>387.82855820141151</v>
          </cell>
          <cell r="AW1617">
            <v>13.095702778399129</v>
          </cell>
          <cell r="AX1617">
            <v>0.36376952162219806</v>
          </cell>
          <cell r="AY1617">
            <v>0</v>
          </cell>
          <cell r="AZ1617">
            <v>0</v>
          </cell>
          <cell r="BA1617">
            <v>0</v>
          </cell>
          <cell r="BB1617">
            <v>0</v>
          </cell>
          <cell r="BC1617">
            <v>0</v>
          </cell>
          <cell r="BD1617">
            <v>0</v>
          </cell>
          <cell r="BE1617">
            <v>4.5114587997484419</v>
          </cell>
          <cell r="BF1617">
            <v>0.12531829999301228</v>
          </cell>
          <cell r="BG1617">
            <v>0</v>
          </cell>
          <cell r="BH1617">
            <v>0</v>
          </cell>
          <cell r="BI1617">
            <v>0</v>
          </cell>
          <cell r="BJ1617">
            <v>0</v>
          </cell>
          <cell r="BK1617">
            <v>9.7748273994549546</v>
          </cell>
          <cell r="BL1617">
            <v>0.25723229998565672</v>
          </cell>
          <cell r="BM1617">
            <v>0</v>
          </cell>
          <cell r="BN1617">
            <v>0</v>
          </cell>
          <cell r="BO1617">
            <v>39.839707475332339</v>
          </cell>
          <cell r="BP1617">
            <v>1.2258371530871488</v>
          </cell>
          <cell r="BQ1617">
            <v>0</v>
          </cell>
          <cell r="BR1617">
            <v>0</v>
          </cell>
          <cell r="BS1617">
            <v>15.407729090024766</v>
          </cell>
          <cell r="BT1617">
            <v>0.47408397200076202</v>
          </cell>
          <cell r="BU1617">
            <v>0</v>
          </cell>
          <cell r="BV1617">
            <v>0</v>
          </cell>
          <cell r="BW1617">
            <v>0</v>
          </cell>
          <cell r="BX1617">
            <v>0</v>
          </cell>
          <cell r="BY1617">
            <v>0</v>
          </cell>
          <cell r="BZ1617">
            <v>0</v>
          </cell>
          <cell r="CA1617">
            <v>11.81189446150689</v>
          </cell>
          <cell r="CB1617">
            <v>0.31924039085153755</v>
          </cell>
          <cell r="CC1617">
            <v>0</v>
          </cell>
          <cell r="CD1617">
            <v>0</v>
          </cell>
          <cell r="CE1617">
            <v>0</v>
          </cell>
          <cell r="CF1617">
            <v>0</v>
          </cell>
          <cell r="CG1617">
            <v>0</v>
          </cell>
          <cell r="CH1617">
            <v>0</v>
          </cell>
          <cell r="CI1617">
            <v>0</v>
          </cell>
          <cell r="CJ1617">
            <v>0</v>
          </cell>
          <cell r="CK1617">
            <v>0</v>
          </cell>
          <cell r="CL1617">
            <v>0</v>
          </cell>
          <cell r="CM1617">
            <v>0</v>
          </cell>
          <cell r="CN1617">
            <v>0</v>
          </cell>
          <cell r="CO1617">
            <v>0</v>
          </cell>
          <cell r="CP1617">
            <v>0</v>
          </cell>
          <cell r="CQ1617">
            <v>0</v>
          </cell>
          <cell r="CR1617">
            <v>0</v>
          </cell>
          <cell r="CS1617">
            <v>0</v>
          </cell>
          <cell r="CT1617">
            <v>0</v>
          </cell>
          <cell r="CU1617">
            <v>0</v>
          </cell>
          <cell r="CV1617">
            <v>0</v>
          </cell>
          <cell r="CW1617">
            <v>0</v>
          </cell>
          <cell r="CX1617">
            <v>0</v>
          </cell>
          <cell r="CY1617">
            <v>0</v>
          </cell>
          <cell r="CZ1617">
            <v>0</v>
          </cell>
          <cell r="DA1617">
            <v>0</v>
          </cell>
          <cell r="DB1617">
            <v>0</v>
          </cell>
          <cell r="DC1617">
            <v>0</v>
          </cell>
          <cell r="DD1617">
            <v>482.269878205878</v>
          </cell>
          <cell r="DE1617">
            <v>0</v>
          </cell>
          <cell r="DG1617">
            <v>470.9091024352166</v>
          </cell>
          <cell r="DH1617">
            <v>0.80417329741636867</v>
          </cell>
          <cell r="DI1617">
            <v>0.03</v>
          </cell>
          <cell r="DJ1617">
            <v>11.360775770661318</v>
          </cell>
          <cell r="DK1617">
            <v>2.4125198922491056E-2</v>
          </cell>
          <cell r="DL1617">
            <v>0</v>
          </cell>
        </row>
        <row r="1618">
          <cell r="A1618" t="str">
            <v>B20918MUT-DOPP</v>
          </cell>
          <cell r="B1618" t="str">
            <v>BARRIERA FOTOELETTRICA DOPPIA CON MUTING</v>
          </cell>
          <cell r="F1618">
            <v>5372.1594282141377</v>
          </cell>
          <cell r="H1618">
            <v>2524.9149312606446</v>
          </cell>
          <cell r="I1618">
            <v>0.53</v>
          </cell>
          <cell r="J1618" t="str">
            <v>OK</v>
          </cell>
          <cell r="K1618" t="str">
            <v>F0ZZD</v>
          </cell>
          <cell r="L1618">
            <v>0.80417329741636889</v>
          </cell>
          <cell r="M1618">
            <v>2.7154303783427782E-2</v>
          </cell>
          <cell r="N1618">
            <v>0</v>
          </cell>
          <cell r="O1618">
            <v>0</v>
          </cell>
          <cell r="P1618">
            <v>0</v>
          </cell>
          <cell r="Q1618">
            <v>9.3546352439256592E-3</v>
          </cell>
          <cell r="R1618">
            <v>0</v>
          </cell>
          <cell r="S1618">
            <v>0</v>
          </cell>
          <cell r="T1618">
            <v>2.0268376361838925E-2</v>
          </cell>
          <cell r="U1618">
            <v>0</v>
          </cell>
          <cell r="V1618">
            <v>8.2608741030110566E-2</v>
          </cell>
          <cell r="W1618">
            <v>0</v>
          </cell>
          <cell r="X1618">
            <v>3.1948354617012391E-2</v>
          </cell>
          <cell r="Y1618">
            <v>0</v>
          </cell>
          <cell r="Z1618">
            <v>0</v>
          </cell>
          <cell r="AA1618">
            <v>0</v>
          </cell>
          <cell r="AB1618">
            <v>2.449229154731589E-2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>
            <v>0</v>
          </cell>
          <cell r="AM1618">
            <v>0</v>
          </cell>
          <cell r="AN1618">
            <v>0</v>
          </cell>
          <cell r="AO1618">
            <v>0</v>
          </cell>
          <cell r="AP1618">
            <v>0</v>
          </cell>
          <cell r="AQ1618">
            <v>0</v>
          </cell>
          <cell r="AR1618">
            <v>0</v>
          </cell>
          <cell r="AS1618">
            <v>0</v>
          </cell>
          <cell r="AT1618">
            <v>0</v>
          </cell>
          <cell r="AU1618">
            <v>0</v>
          </cell>
          <cell r="AV1618">
            <v>2030.4691659676969</v>
          </cell>
          <cell r="AW1618">
            <v>68.56230707076422</v>
          </cell>
          <cell r="AX1618">
            <v>1.9045085297434505</v>
          </cell>
          <cell r="AY1618">
            <v>0</v>
          </cell>
          <cell r="AZ1618">
            <v>0</v>
          </cell>
          <cell r="BA1618">
            <v>0</v>
          </cell>
          <cell r="BB1618">
            <v>0</v>
          </cell>
          <cell r="BC1618">
            <v>0</v>
          </cell>
          <cell r="BD1618">
            <v>0</v>
          </cell>
          <cell r="BE1618">
            <v>23.61965820388496</v>
          </cell>
          <cell r="BF1618">
            <v>0.65610161677458223</v>
          </cell>
          <cell r="BG1618">
            <v>0</v>
          </cell>
          <cell r="BH1618">
            <v>0</v>
          </cell>
          <cell r="BI1618">
            <v>0</v>
          </cell>
          <cell r="BJ1618">
            <v>0</v>
          </cell>
          <cell r="BK1618">
            <v>51.1759261084174</v>
          </cell>
          <cell r="BL1618">
            <v>1.3467348975899316</v>
          </cell>
          <cell r="BM1618">
            <v>0</v>
          </cell>
          <cell r="BN1618">
            <v>0</v>
          </cell>
          <cell r="BO1618">
            <v>208.58004367957003</v>
          </cell>
          <cell r="BP1618">
            <v>6.4178474978329234</v>
          </cell>
          <cell r="BQ1618">
            <v>0</v>
          </cell>
          <cell r="BR1618">
            <v>0</v>
          </cell>
          <cell r="BS1618">
            <v>80.666877601704542</v>
          </cell>
          <cell r="BT1618">
            <v>2.4820577723601396</v>
          </cell>
          <cell r="BU1618">
            <v>0</v>
          </cell>
          <cell r="BV1618">
            <v>0</v>
          </cell>
          <cell r="BW1618">
            <v>0</v>
          </cell>
          <cell r="BX1618">
            <v>0</v>
          </cell>
          <cell r="BY1618">
            <v>0</v>
          </cell>
          <cell r="BZ1618">
            <v>0</v>
          </cell>
          <cell r="CA1618">
            <v>61.840952628606765</v>
          </cell>
          <cell r="CB1618">
            <v>1.6713770980704532</v>
          </cell>
          <cell r="CC1618">
            <v>0</v>
          </cell>
          <cell r="CD1618">
            <v>0</v>
          </cell>
          <cell r="CE1618">
            <v>0</v>
          </cell>
          <cell r="CF1618">
            <v>0</v>
          </cell>
          <cell r="CG1618">
            <v>0</v>
          </cell>
          <cell r="CH1618">
            <v>0</v>
          </cell>
          <cell r="CI1618">
            <v>0</v>
          </cell>
          <cell r="CJ1618">
            <v>0</v>
          </cell>
          <cell r="CK1618">
            <v>0</v>
          </cell>
          <cell r="CL1618">
            <v>0</v>
          </cell>
          <cell r="CM1618">
            <v>0</v>
          </cell>
          <cell r="CN1618">
            <v>0</v>
          </cell>
          <cell r="CO1618">
            <v>0</v>
          </cell>
          <cell r="CP1618">
            <v>0</v>
          </cell>
          <cell r="CQ1618">
            <v>0</v>
          </cell>
          <cell r="CR1618">
            <v>0</v>
          </cell>
          <cell r="CS1618">
            <v>0</v>
          </cell>
          <cell r="CT1618">
            <v>0</v>
          </cell>
          <cell r="CU1618">
            <v>0</v>
          </cell>
          <cell r="CV1618">
            <v>0</v>
          </cell>
          <cell r="CW1618">
            <v>0</v>
          </cell>
          <cell r="CX1618">
            <v>0</v>
          </cell>
          <cell r="CY1618">
            <v>0</v>
          </cell>
          <cell r="CZ1618">
            <v>0</v>
          </cell>
          <cell r="DA1618">
            <v>0</v>
          </cell>
          <cell r="DB1618">
            <v>0</v>
          </cell>
          <cell r="DC1618">
            <v>0</v>
          </cell>
          <cell r="DD1618">
            <v>2524.9149312606451</v>
          </cell>
          <cell r="DE1618">
            <v>0</v>
          </cell>
          <cell r="DG1618">
            <v>2465.4358021042472</v>
          </cell>
          <cell r="DH1618">
            <v>0.80417329741636867</v>
          </cell>
          <cell r="DI1618">
            <v>0.03</v>
          </cell>
          <cell r="DJ1618">
            <v>59.479129156396262</v>
          </cell>
          <cell r="DK1618">
            <v>2.412519892249106E-2</v>
          </cell>
          <cell r="DL1618">
            <v>0</v>
          </cell>
        </row>
        <row r="1619">
          <cell r="A1619" t="str">
            <v>B20918MUT-DOPP-4</v>
          </cell>
          <cell r="B1619" t="str">
            <v>BARRIERA FOTOELETTRICA DOPPIA CON MUTING - 4 RAGGI</v>
          </cell>
          <cell r="F1619">
            <v>5192.5126136771396</v>
          </cell>
          <cell r="H1619">
            <v>2440.4809284282555</v>
          </cell>
          <cell r="I1619">
            <v>0.53</v>
          </cell>
          <cell r="J1619" t="str">
            <v>OK</v>
          </cell>
          <cell r="K1619" t="str">
            <v>F0ZZD</v>
          </cell>
          <cell r="L1619">
            <v>0.80417329741636889</v>
          </cell>
          <cell r="M1619">
            <v>2.7154303783427782E-2</v>
          </cell>
          <cell r="N1619">
            <v>0</v>
          </cell>
          <cell r="O1619">
            <v>0</v>
          </cell>
          <cell r="P1619">
            <v>0</v>
          </cell>
          <cell r="Q1619">
            <v>9.3546352439256592E-3</v>
          </cell>
          <cell r="R1619">
            <v>0</v>
          </cell>
          <cell r="S1619">
            <v>0</v>
          </cell>
          <cell r="T1619">
            <v>2.0268376361838925E-2</v>
          </cell>
          <cell r="U1619">
            <v>0</v>
          </cell>
          <cell r="V1619">
            <v>8.2608741030110566E-2</v>
          </cell>
          <cell r="W1619">
            <v>0</v>
          </cell>
          <cell r="X1619">
            <v>3.1948354617012391E-2</v>
          </cell>
          <cell r="Y1619">
            <v>0</v>
          </cell>
          <cell r="Z1619">
            <v>0</v>
          </cell>
          <cell r="AA1619">
            <v>0</v>
          </cell>
          <cell r="AB1619">
            <v>2.449229154731589E-2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>
            <v>0</v>
          </cell>
          <cell r="AM1619">
            <v>0</v>
          </cell>
          <cell r="AN1619">
            <v>0</v>
          </cell>
          <cell r="AO1619">
            <v>0</v>
          </cell>
          <cell r="AP1619">
            <v>0</v>
          </cell>
          <cell r="AQ1619">
            <v>0</v>
          </cell>
          <cell r="AR1619">
            <v>0</v>
          </cell>
          <cell r="AS1619">
            <v>0</v>
          </cell>
          <cell r="AT1619">
            <v>0</v>
          </cell>
          <cell r="AU1619">
            <v>0</v>
          </cell>
          <cell r="AV1619">
            <v>1962.5695954959117</v>
          </cell>
          <cell r="AW1619">
            <v>66.26956050820273</v>
          </cell>
          <cell r="AX1619">
            <v>1.8408211252278537</v>
          </cell>
          <cell r="AY1619">
            <v>0</v>
          </cell>
          <cell r="AZ1619">
            <v>0</v>
          </cell>
          <cell r="BA1619">
            <v>0</v>
          </cell>
          <cell r="BB1619">
            <v>0</v>
          </cell>
          <cell r="BC1619">
            <v>0</v>
          </cell>
          <cell r="BD1619">
            <v>0</v>
          </cell>
          <cell r="BE1619">
            <v>22.829808905203375</v>
          </cell>
          <cell r="BF1619">
            <v>0.63416135847787158</v>
          </cell>
          <cell r="BG1619">
            <v>0</v>
          </cell>
          <cell r="BH1619">
            <v>0</v>
          </cell>
          <cell r="BI1619">
            <v>0</v>
          </cell>
          <cell r="BJ1619">
            <v>0</v>
          </cell>
          <cell r="BK1619">
            <v>49.464585961273968</v>
          </cell>
          <cell r="BL1619">
            <v>1.3016996305598412</v>
          </cell>
          <cell r="BM1619">
            <v>0</v>
          </cell>
          <cell r="BN1619">
            <v>0</v>
          </cell>
          <cell r="BO1619">
            <v>201.60505700545357</v>
          </cell>
          <cell r="BP1619">
            <v>6.2032325232447256</v>
          </cell>
          <cell r="BQ1619">
            <v>0</v>
          </cell>
          <cell r="BR1619">
            <v>0</v>
          </cell>
          <cell r="BS1619">
            <v>77.969350137481541</v>
          </cell>
          <cell r="BT1619">
            <v>2.3990569273071243</v>
          </cell>
          <cell r="BU1619">
            <v>0</v>
          </cell>
          <cell r="BV1619">
            <v>0</v>
          </cell>
          <cell r="BW1619">
            <v>0</v>
          </cell>
          <cell r="BX1619">
            <v>0</v>
          </cell>
          <cell r="BY1619">
            <v>0</v>
          </cell>
          <cell r="BZ1619">
            <v>0</v>
          </cell>
          <cell r="CA1619">
            <v>59.772970414728995</v>
          </cell>
          <cell r="CB1619">
            <v>1.6154856868845675</v>
          </cell>
          <cell r="CC1619">
            <v>0</v>
          </cell>
          <cell r="CD1619">
            <v>0</v>
          </cell>
          <cell r="CE1619">
            <v>0</v>
          </cell>
          <cell r="CF1619">
            <v>0</v>
          </cell>
          <cell r="CG1619">
            <v>0</v>
          </cell>
          <cell r="CH1619">
            <v>0</v>
          </cell>
          <cell r="CI1619">
            <v>0</v>
          </cell>
          <cell r="CJ1619">
            <v>0</v>
          </cell>
          <cell r="CK1619">
            <v>0</v>
          </cell>
          <cell r="CL1619">
            <v>0</v>
          </cell>
          <cell r="CM1619">
            <v>0</v>
          </cell>
          <cell r="CN1619">
            <v>0</v>
          </cell>
          <cell r="CO1619">
            <v>0</v>
          </cell>
          <cell r="CP1619">
            <v>0</v>
          </cell>
          <cell r="CQ1619">
            <v>0</v>
          </cell>
          <cell r="CR1619">
            <v>0</v>
          </cell>
          <cell r="CS1619">
            <v>0</v>
          </cell>
          <cell r="CT1619">
            <v>0</v>
          </cell>
          <cell r="CU1619">
            <v>0</v>
          </cell>
          <cell r="CV1619">
            <v>0</v>
          </cell>
          <cell r="CW1619">
            <v>0</v>
          </cell>
          <cell r="CX1619">
            <v>0</v>
          </cell>
          <cell r="CY1619">
            <v>0</v>
          </cell>
          <cell r="CZ1619">
            <v>0</v>
          </cell>
          <cell r="DA1619">
            <v>0</v>
          </cell>
          <cell r="DB1619">
            <v>0</v>
          </cell>
          <cell r="DC1619">
            <v>0</v>
          </cell>
          <cell r="DD1619">
            <v>2440.4809284282555</v>
          </cell>
          <cell r="DE1619">
            <v>0</v>
          </cell>
          <cell r="DG1619">
            <v>2382.9908013160402</v>
          </cell>
          <cell r="DH1619">
            <v>0.80417329741636867</v>
          </cell>
          <cell r="DI1619">
            <v>0.03</v>
          </cell>
          <cell r="DJ1619">
            <v>57.490127112215845</v>
          </cell>
          <cell r="DK1619">
            <v>2.412519892249106E-2</v>
          </cell>
          <cell r="DL1619">
            <v>0</v>
          </cell>
        </row>
        <row r="1620">
          <cell r="A1620" t="str">
            <v>B20918MUT-DOPP-F</v>
          </cell>
          <cell r="B1620" t="str">
            <v>BARRIERA FOTOELETTRICA DOPPIA CON MUTING - RAGGI FITTI</v>
          </cell>
          <cell r="F1620">
            <v>11165.73525016643</v>
          </cell>
          <cell r="H1620">
            <v>5247.8955675782217</v>
          </cell>
          <cell r="I1620">
            <v>0.53</v>
          </cell>
          <cell r="J1620" t="str">
            <v>OK</v>
          </cell>
          <cell r="K1620" t="str">
            <v>F0ZZD</v>
          </cell>
          <cell r="L1620">
            <v>0.80417329741636889</v>
          </cell>
          <cell r="M1620">
            <v>2.7154303783427782E-2</v>
          </cell>
          <cell r="N1620">
            <v>0</v>
          </cell>
          <cell r="O1620">
            <v>0</v>
          </cell>
          <cell r="P1620">
            <v>0</v>
          </cell>
          <cell r="Q1620">
            <v>9.3546352439256592E-3</v>
          </cell>
          <cell r="R1620">
            <v>0</v>
          </cell>
          <cell r="S1620">
            <v>0</v>
          </cell>
          <cell r="T1620">
            <v>2.0268376361838925E-2</v>
          </cell>
          <cell r="U1620">
            <v>0</v>
          </cell>
          <cell r="V1620">
            <v>8.2608741030110566E-2</v>
          </cell>
          <cell r="W1620">
            <v>0</v>
          </cell>
          <cell r="X1620">
            <v>3.1948354617012391E-2</v>
          </cell>
          <cell r="Y1620">
            <v>0</v>
          </cell>
          <cell r="Z1620">
            <v>0</v>
          </cell>
          <cell r="AA1620">
            <v>0</v>
          </cell>
          <cell r="AB1620">
            <v>2.449229154731589E-2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>
            <v>0</v>
          </cell>
          <cell r="AM1620">
            <v>0</v>
          </cell>
          <cell r="AN1620">
            <v>0</v>
          </cell>
          <cell r="AO1620">
            <v>0</v>
          </cell>
          <cell r="AP1620">
            <v>0</v>
          </cell>
          <cell r="AQ1620">
            <v>0</v>
          </cell>
          <cell r="AR1620">
            <v>0</v>
          </cell>
          <cell r="AS1620">
            <v>0</v>
          </cell>
          <cell r="AT1620">
            <v>0</v>
          </cell>
          <cell r="AU1620">
            <v>0</v>
          </cell>
          <cell r="AV1620">
            <v>4220.2174830761251</v>
          </cell>
          <cell r="AW1620">
            <v>142.50295046572319</v>
          </cell>
          <cell r="AX1620">
            <v>3.9584152907145329</v>
          </cell>
          <cell r="AY1620">
            <v>0</v>
          </cell>
          <cell r="AZ1620">
            <v>0</v>
          </cell>
          <cell r="BA1620">
            <v>0</v>
          </cell>
          <cell r="BB1620">
            <v>0</v>
          </cell>
          <cell r="BC1620">
            <v>0</v>
          </cell>
          <cell r="BD1620">
            <v>0</v>
          </cell>
          <cell r="BE1620">
            <v>49.092148832908485</v>
          </cell>
          <cell r="BF1620">
            <v>1.3636708009141245</v>
          </cell>
          <cell r="BG1620">
            <v>0</v>
          </cell>
          <cell r="BH1620">
            <v>0</v>
          </cell>
          <cell r="BI1620">
            <v>0</v>
          </cell>
          <cell r="BJ1620">
            <v>0</v>
          </cell>
          <cell r="BK1620">
            <v>106.3663224713017</v>
          </cell>
          <cell r="BL1620">
            <v>2.7991137492447815</v>
          </cell>
          <cell r="BM1620">
            <v>0</v>
          </cell>
          <cell r="BN1620">
            <v>0</v>
          </cell>
          <cell r="BO1620">
            <v>433.5220458951344</v>
          </cell>
          <cell r="BP1620">
            <v>13.339139873696443</v>
          </cell>
          <cell r="BQ1620">
            <v>0</v>
          </cell>
          <cell r="BR1620">
            <v>0</v>
          </cell>
          <cell r="BS1620">
            <v>167.66162858603653</v>
          </cell>
          <cell r="BT1620">
            <v>5.1588193411088161</v>
          </cell>
          <cell r="BU1620">
            <v>0</v>
          </cell>
          <cell r="BV1620">
            <v>0</v>
          </cell>
          <cell r="BW1620">
            <v>0</v>
          </cell>
          <cell r="BX1620">
            <v>0</v>
          </cell>
          <cell r="BY1620">
            <v>0</v>
          </cell>
          <cell r="BZ1620">
            <v>0</v>
          </cell>
          <cell r="CA1620">
            <v>128.53298825099262</v>
          </cell>
          <cell r="CB1620">
            <v>3.473864547324125</v>
          </cell>
          <cell r="CC1620">
            <v>0</v>
          </cell>
          <cell r="CD1620">
            <v>0</v>
          </cell>
          <cell r="CE1620">
            <v>0</v>
          </cell>
          <cell r="CF1620">
            <v>0</v>
          </cell>
          <cell r="CG1620">
            <v>0</v>
          </cell>
          <cell r="CH1620">
            <v>0</v>
          </cell>
          <cell r="CI1620">
            <v>0</v>
          </cell>
          <cell r="CJ1620">
            <v>0</v>
          </cell>
          <cell r="CK1620">
            <v>0</v>
          </cell>
          <cell r="CL1620">
            <v>0</v>
          </cell>
          <cell r="CM1620">
            <v>0</v>
          </cell>
          <cell r="CN1620">
            <v>0</v>
          </cell>
          <cell r="CO1620">
            <v>0</v>
          </cell>
          <cell r="CP1620">
            <v>0</v>
          </cell>
          <cell r="CQ1620">
            <v>0</v>
          </cell>
          <cell r="CR1620">
            <v>0</v>
          </cell>
          <cell r="CS1620">
            <v>0</v>
          </cell>
          <cell r="CT1620">
            <v>0</v>
          </cell>
          <cell r="CU1620">
            <v>0</v>
          </cell>
          <cell r="CV1620">
            <v>0</v>
          </cell>
          <cell r="CW1620">
            <v>0</v>
          </cell>
          <cell r="CX1620">
            <v>0</v>
          </cell>
          <cell r="CY1620">
            <v>0</v>
          </cell>
          <cell r="CZ1620">
            <v>0</v>
          </cell>
          <cell r="DA1620">
            <v>0</v>
          </cell>
          <cell r="DB1620">
            <v>0</v>
          </cell>
          <cell r="DC1620">
            <v>0</v>
          </cell>
          <cell r="DD1620">
            <v>5247.8955675782217</v>
          </cell>
          <cell r="DE1620">
            <v>0</v>
          </cell>
          <cell r="DG1620">
            <v>5124.2714983477299</v>
          </cell>
          <cell r="DH1620">
            <v>0.80417329741636867</v>
          </cell>
          <cell r="DI1620">
            <v>0.03</v>
          </cell>
          <cell r="DJ1620">
            <v>123.62406923049031</v>
          </cell>
          <cell r="DK1620">
            <v>2.412519892249106E-2</v>
          </cell>
          <cell r="DL1620">
            <v>0</v>
          </cell>
        </row>
        <row r="1621">
          <cell r="A1621" t="str">
            <v>B20918MUT-SING</v>
          </cell>
          <cell r="B1621" t="str">
            <v>BARRIERA FOTOELETTRICA SINGOLA CON MUTING</v>
          </cell>
          <cell r="F1621">
            <v>2792.7407668801725</v>
          </cell>
          <cell r="H1621">
            <v>1312.588160433681</v>
          </cell>
          <cell r="I1621">
            <v>0.53</v>
          </cell>
          <cell r="J1621" t="str">
            <v>OK</v>
          </cell>
          <cell r="K1621" t="str">
            <v>F0ZZD</v>
          </cell>
          <cell r="L1621">
            <v>0.80417329741636889</v>
          </cell>
          <cell r="M1621">
            <v>2.7154303783427782E-2</v>
          </cell>
          <cell r="N1621">
            <v>0</v>
          </cell>
          <cell r="O1621">
            <v>0</v>
          </cell>
          <cell r="P1621">
            <v>0</v>
          </cell>
          <cell r="Q1621">
            <v>9.3546352439256592E-3</v>
          </cell>
          <cell r="R1621">
            <v>0</v>
          </cell>
          <cell r="S1621">
            <v>0</v>
          </cell>
          <cell r="T1621">
            <v>2.0268376361838925E-2</v>
          </cell>
          <cell r="U1621">
            <v>0</v>
          </cell>
          <cell r="V1621">
            <v>8.2608741030110566E-2</v>
          </cell>
          <cell r="W1621">
            <v>0</v>
          </cell>
          <cell r="X1621">
            <v>3.1948354617012391E-2</v>
          </cell>
          <cell r="Y1621">
            <v>0</v>
          </cell>
          <cell r="Z1621">
            <v>0</v>
          </cell>
          <cell r="AA1621">
            <v>0</v>
          </cell>
          <cell r="AB1621">
            <v>2.449229154731589E-2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>
            <v>0</v>
          </cell>
          <cell r="AM1621">
            <v>0</v>
          </cell>
          <cell r="AN1621">
            <v>0</v>
          </cell>
          <cell r="AO1621">
            <v>0</v>
          </cell>
          <cell r="AP1621">
            <v>0</v>
          </cell>
          <cell r="AQ1621">
            <v>0</v>
          </cell>
          <cell r="AR1621">
            <v>0</v>
          </cell>
          <cell r="AS1621">
            <v>0</v>
          </cell>
          <cell r="AT1621">
            <v>0</v>
          </cell>
          <cell r="AU1621">
            <v>0</v>
          </cell>
          <cell r="AV1621">
            <v>1055.5483491256391</v>
          </cell>
          <cell r="AW1621">
            <v>35.642417650946818</v>
          </cell>
          <cell r="AX1621">
            <v>0.99006715697074499</v>
          </cell>
          <cell r="AY1621">
            <v>0</v>
          </cell>
          <cell r="AZ1621">
            <v>0</v>
          </cell>
          <cell r="BA1621">
            <v>0</v>
          </cell>
          <cell r="BB1621">
            <v>0</v>
          </cell>
          <cell r="BC1621">
            <v>0</v>
          </cell>
          <cell r="BD1621">
            <v>0</v>
          </cell>
          <cell r="BE1621">
            <v>12.27878346635246</v>
          </cell>
          <cell r="BF1621">
            <v>0.34107731850979056</v>
          </cell>
          <cell r="BG1621">
            <v>0</v>
          </cell>
          <cell r="BH1621">
            <v>0</v>
          </cell>
          <cell r="BI1621">
            <v>0</v>
          </cell>
          <cell r="BJ1621">
            <v>0</v>
          </cell>
          <cell r="BK1621">
            <v>26.604030843763656</v>
          </cell>
          <cell r="BL1621">
            <v>0.70010607483588572</v>
          </cell>
          <cell r="BM1621">
            <v>0</v>
          </cell>
          <cell r="BN1621">
            <v>0</v>
          </cell>
          <cell r="BO1621">
            <v>108.43125542445517</v>
          </cell>
          <cell r="BP1621">
            <v>3.3363463207524671</v>
          </cell>
          <cell r="BQ1621">
            <v>0</v>
          </cell>
          <cell r="BR1621">
            <v>0</v>
          </cell>
          <cell r="BS1621">
            <v>41.935032015627193</v>
          </cell>
          <cell r="BT1621">
            <v>1.2903086774039136</v>
          </cell>
          <cell r="BU1621">
            <v>0</v>
          </cell>
          <cell r="BV1621">
            <v>0</v>
          </cell>
          <cell r="BW1621">
            <v>0</v>
          </cell>
          <cell r="BX1621">
            <v>0</v>
          </cell>
          <cell r="BY1621">
            <v>0</v>
          </cell>
          <cell r="BZ1621">
            <v>0</v>
          </cell>
          <cell r="CA1621">
            <v>32.148291906896759</v>
          </cell>
          <cell r="CB1621">
            <v>0.86887275424045296</v>
          </cell>
          <cell r="CC1621">
            <v>0</v>
          </cell>
          <cell r="CD1621">
            <v>0</v>
          </cell>
          <cell r="CE1621">
            <v>0</v>
          </cell>
          <cell r="CF1621">
            <v>0</v>
          </cell>
          <cell r="CG1621">
            <v>0</v>
          </cell>
          <cell r="CH1621">
            <v>0</v>
          </cell>
          <cell r="CI1621">
            <v>0</v>
          </cell>
          <cell r="CJ1621">
            <v>0</v>
          </cell>
          <cell r="CK1621">
            <v>0</v>
          </cell>
          <cell r="CL1621">
            <v>0</v>
          </cell>
          <cell r="CM1621">
            <v>0</v>
          </cell>
          <cell r="CN1621">
            <v>0</v>
          </cell>
          <cell r="CO1621">
            <v>0</v>
          </cell>
          <cell r="CP1621">
            <v>0</v>
          </cell>
          <cell r="CQ1621">
            <v>0</v>
          </cell>
          <cell r="CR1621">
            <v>0</v>
          </cell>
          <cell r="CS1621">
            <v>0</v>
          </cell>
          <cell r="CT1621">
            <v>0</v>
          </cell>
          <cell r="CU1621">
            <v>0</v>
          </cell>
          <cell r="CV1621">
            <v>0</v>
          </cell>
          <cell r="CW1621">
            <v>0</v>
          </cell>
          <cell r="CX1621">
            <v>0</v>
          </cell>
          <cell r="CY1621">
            <v>0</v>
          </cell>
          <cell r="CZ1621">
            <v>0</v>
          </cell>
          <cell r="DA1621">
            <v>0</v>
          </cell>
          <cell r="DB1621">
            <v>0</v>
          </cell>
          <cell r="DC1621">
            <v>0</v>
          </cell>
          <cell r="DD1621">
            <v>1312.5881604336812</v>
          </cell>
          <cell r="DE1621">
            <v>0</v>
          </cell>
          <cell r="DG1621">
            <v>1281.6676728730911</v>
          </cell>
          <cell r="DH1621">
            <v>0.80417329741636867</v>
          </cell>
          <cell r="DI1621">
            <v>0.03</v>
          </cell>
          <cell r="DJ1621">
            <v>30.920487560589521</v>
          </cell>
          <cell r="DK1621">
            <v>2.412519892249106E-2</v>
          </cell>
          <cell r="DL1621">
            <v>0</v>
          </cell>
        </row>
        <row r="1622">
          <cell r="A1622" t="str">
            <v>B20918MUT-SING-4</v>
          </cell>
          <cell r="B1622" t="str">
            <v>BARRIERA FOTOELETTRICA SINGOLA CON MUTING - 4 RAGGI</v>
          </cell>
          <cell r="F1622">
            <v>2703.2907751369753</v>
          </cell>
          <cell r="H1622">
            <v>1270.5466643143784</v>
          </cell>
          <cell r="I1622">
            <v>0.53</v>
          </cell>
          <cell r="J1622" t="str">
            <v>OK</v>
          </cell>
          <cell r="K1622" t="str">
            <v>F0ZZD</v>
          </cell>
          <cell r="L1622">
            <v>0.80417329741636889</v>
          </cell>
          <cell r="M1622">
            <v>2.7154303783427782E-2</v>
          </cell>
          <cell r="N1622">
            <v>0</v>
          </cell>
          <cell r="O1622">
            <v>0</v>
          </cell>
          <cell r="P1622">
            <v>0</v>
          </cell>
          <cell r="Q1622">
            <v>9.3546352439256592E-3</v>
          </cell>
          <cell r="R1622">
            <v>0</v>
          </cell>
          <cell r="S1622">
            <v>0</v>
          </cell>
          <cell r="T1622">
            <v>2.0268376361838925E-2</v>
          </cell>
          <cell r="U1622">
            <v>0</v>
          </cell>
          <cell r="V1622">
            <v>8.2608741030110566E-2</v>
          </cell>
          <cell r="W1622">
            <v>0</v>
          </cell>
          <cell r="X1622">
            <v>3.1948354617012391E-2</v>
          </cell>
          <cell r="Y1622">
            <v>0</v>
          </cell>
          <cell r="Z1622">
            <v>0</v>
          </cell>
          <cell r="AA1622">
            <v>0</v>
          </cell>
          <cell r="AB1622">
            <v>2.449229154731589E-2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>
            <v>0</v>
          </cell>
          <cell r="AM1622">
            <v>0</v>
          </cell>
          <cell r="AN1622">
            <v>0</v>
          </cell>
          <cell r="AO1622">
            <v>0</v>
          </cell>
          <cell r="AP1622">
            <v>0</v>
          </cell>
          <cell r="AQ1622">
            <v>0</v>
          </cell>
          <cell r="AR1622">
            <v>0</v>
          </cell>
          <cell r="AS1622">
            <v>0</v>
          </cell>
          <cell r="AT1622">
            <v>0</v>
          </cell>
          <cell r="AU1622">
            <v>0</v>
          </cell>
          <cell r="AV1622">
            <v>1021.739700563062</v>
          </cell>
          <cell r="AW1622">
            <v>34.50081009381347</v>
          </cell>
          <cell r="AX1622">
            <v>0.9583558359392631</v>
          </cell>
          <cell r="AY1622">
            <v>0</v>
          </cell>
          <cell r="AZ1622">
            <v>0</v>
          </cell>
          <cell r="BA1622">
            <v>0</v>
          </cell>
          <cell r="BB1622">
            <v>0</v>
          </cell>
          <cell r="BC1622">
            <v>0</v>
          </cell>
          <cell r="BD1622">
            <v>0</v>
          </cell>
          <cell r="BE1622">
            <v>11.885500605047469</v>
          </cell>
          <cell r="BF1622">
            <v>0.33015279458465191</v>
          </cell>
          <cell r="BG1622">
            <v>0</v>
          </cell>
          <cell r="BH1622">
            <v>0</v>
          </cell>
          <cell r="BI1622">
            <v>0</v>
          </cell>
          <cell r="BJ1622">
            <v>0</v>
          </cell>
          <cell r="BK1622">
            <v>25.751917977602844</v>
          </cell>
          <cell r="BL1622">
            <v>0.67768205204218013</v>
          </cell>
          <cell r="BM1622">
            <v>0</v>
          </cell>
          <cell r="BN1622">
            <v>0</v>
          </cell>
          <cell r="BO1622">
            <v>104.9582603590173</v>
          </cell>
          <cell r="BP1622">
            <v>3.2294849341236094</v>
          </cell>
          <cell r="BQ1622">
            <v>0</v>
          </cell>
          <cell r="BR1622">
            <v>0</v>
          </cell>
          <cell r="BS1622">
            <v>40.591875388977961</v>
          </cell>
          <cell r="BT1622">
            <v>1.2489807811993219</v>
          </cell>
          <cell r="BU1622">
            <v>0</v>
          </cell>
          <cell r="BV1622">
            <v>0</v>
          </cell>
          <cell r="BW1622">
            <v>0</v>
          </cell>
          <cell r="BX1622">
            <v>0</v>
          </cell>
          <cell r="BY1622">
            <v>0</v>
          </cell>
          <cell r="BZ1622">
            <v>0</v>
          </cell>
          <cell r="CA1622">
            <v>31.118599326857449</v>
          </cell>
          <cell r="CB1622">
            <v>0.84104322505020135</v>
          </cell>
          <cell r="CC1622">
            <v>0</v>
          </cell>
          <cell r="CD1622">
            <v>0</v>
          </cell>
          <cell r="CE1622">
            <v>0</v>
          </cell>
          <cell r="CF1622">
            <v>0</v>
          </cell>
          <cell r="CG1622">
            <v>0</v>
          </cell>
          <cell r="CH1622">
            <v>0</v>
          </cell>
          <cell r="CI1622">
            <v>0</v>
          </cell>
          <cell r="CJ1622">
            <v>0</v>
          </cell>
          <cell r="CK1622">
            <v>0</v>
          </cell>
          <cell r="CL1622">
            <v>0</v>
          </cell>
          <cell r="CM1622">
            <v>0</v>
          </cell>
          <cell r="CN1622">
            <v>0</v>
          </cell>
          <cell r="CO1622">
            <v>0</v>
          </cell>
          <cell r="CP1622">
            <v>0</v>
          </cell>
          <cell r="CQ1622">
            <v>0</v>
          </cell>
          <cell r="CR1622">
            <v>0</v>
          </cell>
          <cell r="CS1622">
            <v>0</v>
          </cell>
          <cell r="CT1622">
            <v>0</v>
          </cell>
          <cell r="CU1622">
            <v>0</v>
          </cell>
          <cell r="CV1622">
            <v>0</v>
          </cell>
          <cell r="CW1622">
            <v>0</v>
          </cell>
          <cell r="CX1622">
            <v>0</v>
          </cell>
          <cell r="CY1622">
            <v>0</v>
          </cell>
          <cell r="CZ1622">
            <v>0</v>
          </cell>
          <cell r="DA1622">
            <v>0</v>
          </cell>
          <cell r="DB1622">
            <v>0</v>
          </cell>
          <cell r="DC1622">
            <v>0</v>
          </cell>
          <cell r="DD1622">
            <v>1270.5466643143786</v>
          </cell>
          <cell r="DE1622">
            <v>0</v>
          </cell>
          <cell r="DG1622">
            <v>1240.6165434178881</v>
          </cell>
          <cell r="DH1622">
            <v>0.80417329741636867</v>
          </cell>
          <cell r="DI1622">
            <v>0.03</v>
          </cell>
          <cell r="DJ1622">
            <v>29.930120896489818</v>
          </cell>
          <cell r="DK1622">
            <v>2.412519892249106E-2</v>
          </cell>
          <cell r="DL1622">
            <v>0</v>
          </cell>
        </row>
        <row r="1623">
          <cell r="A1623" t="str">
            <v>B20918MUT-SING-F</v>
          </cell>
          <cell r="B1623" t="str">
            <v>BARRIERA FOTOELETTRICA SINGOLA CON MUTING - RAGGI FITTI</v>
          </cell>
          <cell r="F1623">
            <v>5689.9020933816191</v>
          </cell>
          <cell r="H1623">
            <v>2674.2539838893608</v>
          </cell>
          <cell r="I1623">
            <v>0.53</v>
          </cell>
          <cell r="J1623" t="str">
            <v>OK</v>
          </cell>
          <cell r="K1623" t="str">
            <v>F0ZZD</v>
          </cell>
          <cell r="L1623">
            <v>0.80417329741636889</v>
          </cell>
          <cell r="M1623">
            <v>2.7154303783427782E-2</v>
          </cell>
          <cell r="N1623">
            <v>0</v>
          </cell>
          <cell r="O1623">
            <v>0</v>
          </cell>
          <cell r="P1623">
            <v>0</v>
          </cell>
          <cell r="Q1623">
            <v>9.3546352439256592E-3</v>
          </cell>
          <cell r="R1623">
            <v>0</v>
          </cell>
          <cell r="S1623">
            <v>0</v>
          </cell>
          <cell r="T1623">
            <v>2.0268376361838925E-2</v>
          </cell>
          <cell r="U1623">
            <v>0</v>
          </cell>
          <cell r="V1623">
            <v>8.2608741030110566E-2</v>
          </cell>
          <cell r="W1623">
            <v>0</v>
          </cell>
          <cell r="X1623">
            <v>3.1948354617012391E-2</v>
          </cell>
          <cell r="Y1623">
            <v>0</v>
          </cell>
          <cell r="Z1623">
            <v>0</v>
          </cell>
          <cell r="AA1623">
            <v>0</v>
          </cell>
          <cell r="AB1623">
            <v>2.449229154731589E-2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>
            <v>0</v>
          </cell>
          <cell r="AM1623">
            <v>0</v>
          </cell>
          <cell r="AN1623">
            <v>0</v>
          </cell>
          <cell r="AO1623">
            <v>0</v>
          </cell>
          <cell r="AP1623">
            <v>0</v>
          </cell>
          <cell r="AQ1623">
            <v>0</v>
          </cell>
          <cell r="AR1623">
            <v>0</v>
          </cell>
          <cell r="AS1623">
            <v>0</v>
          </cell>
          <cell r="AT1623">
            <v>0</v>
          </cell>
          <cell r="AU1623">
            <v>0</v>
          </cell>
          <cell r="AV1623">
            <v>2150.5636443531685</v>
          </cell>
          <cell r="AW1623">
            <v>72.617505072573692</v>
          </cell>
          <cell r="AX1623">
            <v>2.0171529186826027</v>
          </cell>
          <cell r="AY1623">
            <v>0</v>
          </cell>
          <cell r="AZ1623">
            <v>0</v>
          </cell>
          <cell r="BA1623">
            <v>0</v>
          </cell>
          <cell r="BB1623">
            <v>0</v>
          </cell>
          <cell r="BC1623">
            <v>0</v>
          </cell>
          <cell r="BD1623">
            <v>0</v>
          </cell>
          <cell r="BE1623">
            <v>25.016670568900018</v>
          </cell>
          <cell r="BF1623">
            <v>0.69490751580277832</v>
          </cell>
          <cell r="BG1623">
            <v>0</v>
          </cell>
          <cell r="BH1623">
            <v>0</v>
          </cell>
          <cell r="BI1623">
            <v>0</v>
          </cell>
          <cell r="BJ1623">
            <v>0</v>
          </cell>
          <cell r="BK1623">
            <v>54.202786232616695</v>
          </cell>
          <cell r="BL1623">
            <v>1.4263891113846499</v>
          </cell>
          <cell r="BM1623">
            <v>0</v>
          </cell>
          <cell r="BN1623">
            <v>0</v>
          </cell>
          <cell r="BO1623">
            <v>220.91675480385769</v>
          </cell>
          <cell r="BP1623">
            <v>6.7974386093494674</v>
          </cell>
          <cell r="BQ1623">
            <v>0</v>
          </cell>
          <cell r="BR1623">
            <v>0</v>
          </cell>
          <cell r="BS1623">
            <v>85.438014613255447</v>
          </cell>
          <cell r="BT1623">
            <v>2.6288619881001676</v>
          </cell>
          <cell r="BU1623">
            <v>0</v>
          </cell>
          <cell r="BV1623">
            <v>0</v>
          </cell>
          <cell r="BW1623">
            <v>0</v>
          </cell>
          <cell r="BX1623">
            <v>0</v>
          </cell>
          <cell r="BY1623">
            <v>0</v>
          </cell>
          <cell r="BZ1623">
            <v>0</v>
          </cell>
          <cell r="CA1623">
            <v>65.498608244989242</v>
          </cell>
          <cell r="CB1623">
            <v>1.7702326552699794</v>
          </cell>
          <cell r="CC1623">
            <v>0</v>
          </cell>
          <cell r="CD1623">
            <v>0</v>
          </cell>
          <cell r="CE1623">
            <v>0</v>
          </cell>
          <cell r="CF1623">
            <v>0</v>
          </cell>
          <cell r="CG1623">
            <v>0</v>
          </cell>
          <cell r="CH1623">
            <v>0</v>
          </cell>
          <cell r="CI1623">
            <v>0</v>
          </cell>
          <cell r="CJ1623">
            <v>0</v>
          </cell>
          <cell r="CK1623">
            <v>0</v>
          </cell>
          <cell r="CL1623">
            <v>0</v>
          </cell>
          <cell r="CM1623">
            <v>0</v>
          </cell>
          <cell r="CN1623">
            <v>0</v>
          </cell>
          <cell r="CO1623">
            <v>0</v>
          </cell>
          <cell r="CP1623">
            <v>0</v>
          </cell>
          <cell r="CQ1623">
            <v>0</v>
          </cell>
          <cell r="CR1623">
            <v>0</v>
          </cell>
          <cell r="CS1623">
            <v>0</v>
          </cell>
          <cell r="CT1623">
            <v>0</v>
          </cell>
          <cell r="CU1623">
            <v>0</v>
          </cell>
          <cell r="CV1623">
            <v>0</v>
          </cell>
          <cell r="CW1623">
            <v>0</v>
          </cell>
          <cell r="CX1623">
            <v>0</v>
          </cell>
          <cell r="CY1623">
            <v>0</v>
          </cell>
          <cell r="CZ1623">
            <v>0</v>
          </cell>
          <cell r="DA1623">
            <v>0</v>
          </cell>
          <cell r="DB1623">
            <v>0</v>
          </cell>
          <cell r="DC1623">
            <v>0</v>
          </cell>
          <cell r="DD1623">
            <v>2674.2539838893608</v>
          </cell>
          <cell r="DE1623">
            <v>0</v>
          </cell>
          <cell r="DG1623">
            <v>2611.2568919337336</v>
          </cell>
          <cell r="DH1623">
            <v>0.80417329741636867</v>
          </cell>
          <cell r="DI1623">
            <v>0.03</v>
          </cell>
          <cell r="DJ1623">
            <v>62.997091955627056</v>
          </cell>
          <cell r="DK1623">
            <v>2.4125198922491056E-2</v>
          </cell>
          <cell r="DL1623">
            <v>0</v>
          </cell>
        </row>
        <row r="1624">
          <cell r="A1624" t="str">
            <v>B20918STD-DOPP</v>
          </cell>
          <cell r="B1624" t="str">
            <v>BARRIERA FOTOELETTRICA DOPPIA NORMALE</v>
          </cell>
          <cell r="F1624">
            <v>3892.0760733741586</v>
          </cell>
          <cell r="H1624">
            <v>1829.2757544858543</v>
          </cell>
          <cell r="I1624">
            <v>0.53</v>
          </cell>
          <cell r="J1624" t="str">
            <v>OK</v>
          </cell>
          <cell r="K1624" t="str">
            <v>F0ZZD</v>
          </cell>
          <cell r="L1624">
            <v>0.80417329741636889</v>
          </cell>
          <cell r="M1624">
            <v>2.7154303783427782E-2</v>
          </cell>
          <cell r="N1624">
            <v>0</v>
          </cell>
          <cell r="O1624">
            <v>0</v>
          </cell>
          <cell r="P1624">
            <v>0</v>
          </cell>
          <cell r="Q1624">
            <v>9.3546352439256592E-3</v>
          </cell>
          <cell r="R1624">
            <v>0</v>
          </cell>
          <cell r="S1624">
            <v>0</v>
          </cell>
          <cell r="T1624">
            <v>2.0268376361838925E-2</v>
          </cell>
          <cell r="U1624">
            <v>0</v>
          </cell>
          <cell r="V1624">
            <v>8.2608741030110566E-2</v>
          </cell>
          <cell r="W1624">
            <v>0</v>
          </cell>
          <cell r="X1624">
            <v>3.1948354617012391E-2</v>
          </cell>
          <cell r="Y1624">
            <v>0</v>
          </cell>
          <cell r="Z1624">
            <v>0</v>
          </cell>
          <cell r="AA1624">
            <v>0</v>
          </cell>
          <cell r="AB1624">
            <v>2.449229154731589E-2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>
            <v>0</v>
          </cell>
          <cell r="AM1624">
            <v>0</v>
          </cell>
          <cell r="AN1624">
            <v>0</v>
          </cell>
          <cell r="AO1624">
            <v>0</v>
          </cell>
          <cell r="AP1624">
            <v>0</v>
          </cell>
          <cell r="AQ1624">
            <v>0</v>
          </cell>
          <cell r="AR1624">
            <v>0</v>
          </cell>
          <cell r="AS1624">
            <v>0</v>
          </cell>
          <cell r="AT1624">
            <v>0</v>
          </cell>
          <cell r="AU1624">
            <v>0</v>
          </cell>
          <cell r="AV1624">
            <v>1471.0547153687055</v>
          </cell>
          <cell r="AW1624">
            <v>49.672709540967944</v>
          </cell>
          <cell r="AX1624">
            <v>1.3797974872491094</v>
          </cell>
          <cell r="AY1624">
            <v>0</v>
          </cell>
          <cell r="AZ1624">
            <v>0</v>
          </cell>
          <cell r="BA1624">
            <v>0</v>
          </cell>
          <cell r="BB1624">
            <v>0</v>
          </cell>
          <cell r="BC1624">
            <v>0</v>
          </cell>
          <cell r="BD1624">
            <v>0</v>
          </cell>
          <cell r="BE1624">
            <v>17.112207443772075</v>
          </cell>
          <cell r="BF1624">
            <v>0.47533909566033539</v>
          </cell>
          <cell r="BG1624">
            <v>0</v>
          </cell>
          <cell r="BH1624">
            <v>0</v>
          </cell>
          <cell r="BI1624">
            <v>0</v>
          </cell>
          <cell r="BJ1624">
            <v>0</v>
          </cell>
          <cell r="BK1624">
            <v>37.076449461506151</v>
          </cell>
          <cell r="BL1624">
            <v>0.9756960384606882</v>
          </cell>
          <cell r="BM1624">
            <v>0</v>
          </cell>
          <cell r="BN1624">
            <v>0</v>
          </cell>
          <cell r="BO1624">
            <v>151.11416707498205</v>
          </cell>
          <cell r="BP1624">
            <v>4.6496666792302168</v>
          </cell>
          <cell r="BQ1624">
            <v>0</v>
          </cell>
          <cell r="BR1624">
            <v>0</v>
          </cell>
          <cell r="BS1624">
            <v>58.442350496616967</v>
          </cell>
          <cell r="BT1624">
            <v>1.7982261691266759</v>
          </cell>
          <cell r="BU1624">
            <v>0</v>
          </cell>
          <cell r="BV1624">
            <v>0</v>
          </cell>
          <cell r="BW1624">
            <v>0</v>
          </cell>
          <cell r="BX1624">
            <v>0</v>
          </cell>
          <cell r="BY1624">
            <v>0</v>
          </cell>
          <cell r="BZ1624">
            <v>0</v>
          </cell>
          <cell r="CA1624">
            <v>44.803155099303787</v>
          </cell>
          <cell r="CB1624">
            <v>1.2108960837649672</v>
          </cell>
          <cell r="CC1624">
            <v>0</v>
          </cell>
          <cell r="CD1624">
            <v>0</v>
          </cell>
          <cell r="CE1624">
            <v>0</v>
          </cell>
          <cell r="CF1624">
            <v>0</v>
          </cell>
          <cell r="CG1624">
            <v>0</v>
          </cell>
          <cell r="CH1624">
            <v>0</v>
          </cell>
          <cell r="CI1624">
            <v>0</v>
          </cell>
          <cell r="CJ1624">
            <v>0</v>
          </cell>
          <cell r="CK1624">
            <v>0</v>
          </cell>
          <cell r="CL1624">
            <v>0</v>
          </cell>
          <cell r="CM1624">
            <v>0</v>
          </cell>
          <cell r="CN1624">
            <v>0</v>
          </cell>
          <cell r="CO1624">
            <v>0</v>
          </cell>
          <cell r="CP1624">
            <v>0</v>
          </cell>
          <cell r="CQ1624">
            <v>0</v>
          </cell>
          <cell r="CR1624">
            <v>0</v>
          </cell>
          <cell r="CS1624">
            <v>0</v>
          </cell>
          <cell r="CT1624">
            <v>0</v>
          </cell>
          <cell r="CU1624">
            <v>0</v>
          </cell>
          <cell r="CV1624">
            <v>0</v>
          </cell>
          <cell r="CW1624">
            <v>0</v>
          </cell>
          <cell r="CX1624">
            <v>0</v>
          </cell>
          <cell r="CY1624">
            <v>0</v>
          </cell>
          <cell r="CZ1624">
            <v>0</v>
          </cell>
          <cell r="DA1624">
            <v>0</v>
          </cell>
          <cell r="DB1624">
            <v>0</v>
          </cell>
          <cell r="DC1624">
            <v>0</v>
          </cell>
          <cell r="DD1624">
            <v>1829.2757544858543</v>
          </cell>
          <cell r="DE1624">
            <v>0</v>
          </cell>
          <cell r="DG1624">
            <v>1786.1837170010886</v>
          </cell>
          <cell r="DH1624">
            <v>0.80417329741636867</v>
          </cell>
          <cell r="DI1624">
            <v>0.03</v>
          </cell>
          <cell r="DJ1624">
            <v>43.092037484765733</v>
          </cell>
          <cell r="DK1624">
            <v>2.4125198922491056E-2</v>
          </cell>
          <cell r="DL1624">
            <v>0</v>
          </cell>
        </row>
        <row r="1625">
          <cell r="A1625" t="str">
            <v>B20918STD-DOPP-4</v>
          </cell>
          <cell r="B1625" t="str">
            <v>BARRIERA FOTOELETTRICA DOPPIA NORMALE - 4 RAGGI</v>
          </cell>
          <cell r="F1625">
            <v>4036.4181473369918</v>
          </cell>
          <cell r="H1625">
            <v>1897.1165292483861</v>
          </cell>
          <cell r="I1625">
            <v>0.53</v>
          </cell>
          <cell r="J1625" t="str">
            <v>OK</v>
          </cell>
          <cell r="K1625" t="str">
            <v>F0ZZD</v>
          </cell>
          <cell r="L1625">
            <v>0.80417329741636889</v>
          </cell>
          <cell r="M1625">
            <v>2.7154303783427782E-2</v>
          </cell>
          <cell r="N1625">
            <v>0</v>
          </cell>
          <cell r="O1625">
            <v>0</v>
          </cell>
          <cell r="P1625">
            <v>0</v>
          </cell>
          <cell r="Q1625">
            <v>9.3546352439256592E-3</v>
          </cell>
          <cell r="R1625">
            <v>0</v>
          </cell>
          <cell r="S1625">
            <v>0</v>
          </cell>
          <cell r="T1625">
            <v>2.0268376361838925E-2</v>
          </cell>
          <cell r="U1625">
            <v>0</v>
          </cell>
          <cell r="V1625">
            <v>8.2608741030110566E-2</v>
          </cell>
          <cell r="W1625">
            <v>0</v>
          </cell>
          <cell r="X1625">
            <v>3.1948354617012391E-2</v>
          </cell>
          <cell r="Y1625">
            <v>0</v>
          </cell>
          <cell r="Z1625">
            <v>0</v>
          </cell>
          <cell r="AA1625">
            <v>0</v>
          </cell>
          <cell r="AB1625">
            <v>2.449229154731589E-2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>
            <v>0</v>
          </cell>
          <cell r="AM1625">
            <v>0</v>
          </cell>
          <cell r="AN1625">
            <v>0</v>
          </cell>
          <cell r="AO1625">
            <v>0</v>
          </cell>
          <cell r="AP1625">
            <v>0</v>
          </cell>
          <cell r="AQ1625">
            <v>0</v>
          </cell>
          <cell r="AR1625">
            <v>0</v>
          </cell>
          <cell r="AS1625">
            <v>0</v>
          </cell>
          <cell r="AT1625">
            <v>0</v>
          </cell>
          <cell r="AU1625">
            <v>0</v>
          </cell>
          <cell r="AV1625">
            <v>1525.6104549087718</v>
          </cell>
          <cell r="AW1625">
            <v>51.514878547772831</v>
          </cell>
          <cell r="AX1625">
            <v>1.4309688485492453</v>
          </cell>
          <cell r="AY1625">
            <v>0</v>
          </cell>
          <cell r="AZ1625">
            <v>0</v>
          </cell>
          <cell r="BA1625">
            <v>0</v>
          </cell>
          <cell r="BB1625">
            <v>0</v>
          </cell>
          <cell r="BC1625">
            <v>0</v>
          </cell>
          <cell r="BD1625">
            <v>0</v>
          </cell>
          <cell r="BE1625">
            <v>17.746833146340876</v>
          </cell>
          <cell r="BF1625">
            <v>0.49296758739835767</v>
          </cell>
          <cell r="BG1625">
            <v>0</v>
          </cell>
          <cell r="BH1625">
            <v>0</v>
          </cell>
          <cell r="BI1625">
            <v>0</v>
          </cell>
          <cell r="BJ1625">
            <v>0</v>
          </cell>
          <cell r="BK1625">
            <v>38.451471817071891</v>
          </cell>
          <cell r="BL1625">
            <v>1.0118808372913655</v>
          </cell>
          <cell r="BM1625">
            <v>0</v>
          </cell>
          <cell r="BN1625">
            <v>0</v>
          </cell>
          <cell r="BO1625">
            <v>156.7184080686221</v>
          </cell>
          <cell r="BP1625">
            <v>4.8221048636499111</v>
          </cell>
          <cell r="BQ1625">
            <v>0</v>
          </cell>
          <cell r="BR1625">
            <v>0</v>
          </cell>
          <cell r="BS1625">
            <v>60.609751626223201</v>
          </cell>
          <cell r="BT1625">
            <v>1.8649154346530215</v>
          </cell>
          <cell r="BU1625">
            <v>0</v>
          </cell>
          <cell r="BV1625">
            <v>0</v>
          </cell>
          <cell r="BW1625">
            <v>0</v>
          </cell>
          <cell r="BX1625">
            <v>0</v>
          </cell>
          <cell r="BY1625">
            <v>0</v>
          </cell>
          <cell r="BZ1625">
            <v>0</v>
          </cell>
          <cell r="CA1625">
            <v>46.464731133583506</v>
          </cell>
          <cell r="CB1625">
            <v>1.2558035441509054</v>
          </cell>
          <cell r="CC1625">
            <v>0</v>
          </cell>
          <cell r="CD1625">
            <v>0</v>
          </cell>
          <cell r="CE1625">
            <v>0</v>
          </cell>
          <cell r="CF1625">
            <v>0</v>
          </cell>
          <cell r="CG1625">
            <v>0</v>
          </cell>
          <cell r="CH1625">
            <v>0</v>
          </cell>
          <cell r="CI1625">
            <v>0</v>
          </cell>
          <cell r="CJ1625">
            <v>0</v>
          </cell>
          <cell r="CK1625">
            <v>0</v>
          </cell>
          <cell r="CL1625">
            <v>0</v>
          </cell>
          <cell r="CM1625">
            <v>0</v>
          </cell>
          <cell r="CN1625">
            <v>0</v>
          </cell>
          <cell r="CO1625">
            <v>0</v>
          </cell>
          <cell r="CP1625">
            <v>0</v>
          </cell>
          <cell r="CQ1625">
            <v>0</v>
          </cell>
          <cell r="CR1625">
            <v>0</v>
          </cell>
          <cell r="CS1625">
            <v>0</v>
          </cell>
          <cell r="CT1625">
            <v>0</v>
          </cell>
          <cell r="CU1625">
            <v>0</v>
          </cell>
          <cell r="CV1625">
            <v>0</v>
          </cell>
          <cell r="CW1625">
            <v>0</v>
          </cell>
          <cell r="CX1625">
            <v>0</v>
          </cell>
          <cell r="CY1625">
            <v>0</v>
          </cell>
          <cell r="CZ1625">
            <v>0</v>
          </cell>
          <cell r="DA1625">
            <v>0</v>
          </cell>
          <cell r="DB1625">
            <v>0</v>
          </cell>
          <cell r="DC1625">
            <v>0</v>
          </cell>
          <cell r="DD1625">
            <v>1897.1165292483861</v>
          </cell>
          <cell r="DE1625">
            <v>0</v>
          </cell>
          <cell r="DG1625">
            <v>1852.4263744749096</v>
          </cell>
          <cell r="DH1625">
            <v>0.80417329741636867</v>
          </cell>
          <cell r="DI1625">
            <v>0.03</v>
          </cell>
          <cell r="DJ1625">
            <v>44.69015477347611</v>
          </cell>
          <cell r="DK1625">
            <v>2.412519892249106E-2</v>
          </cell>
          <cell r="DL1625">
            <v>0</v>
          </cell>
        </row>
        <row r="1626">
          <cell r="A1626" t="str">
            <v>B20918STD-DOPP-F</v>
          </cell>
          <cell r="B1626" t="str">
            <v>BARRIERA FOTOELETTRICA DOPPIA NORMALE - RAGGI FITTI</v>
          </cell>
          <cell r="F1626">
            <v>9481.9706997062731</v>
          </cell>
          <cell r="H1626">
            <v>4456.5262288619479</v>
          </cell>
          <cell r="I1626">
            <v>0.53</v>
          </cell>
          <cell r="J1626" t="str">
            <v>OK</v>
          </cell>
          <cell r="K1626" t="str">
            <v>F0ZZD</v>
          </cell>
          <cell r="L1626">
            <v>0.80417329741636889</v>
          </cell>
          <cell r="M1626">
            <v>2.7154303783427782E-2</v>
          </cell>
          <cell r="N1626">
            <v>0</v>
          </cell>
          <cell r="O1626">
            <v>0</v>
          </cell>
          <cell r="P1626">
            <v>0</v>
          </cell>
          <cell r="Q1626">
            <v>9.3546352439256592E-3</v>
          </cell>
          <cell r="R1626">
            <v>0</v>
          </cell>
          <cell r="S1626">
            <v>0</v>
          </cell>
          <cell r="T1626">
            <v>2.0268376361838925E-2</v>
          </cell>
          <cell r="U1626">
            <v>0</v>
          </cell>
          <cell r="V1626">
            <v>8.2608741030110566E-2</v>
          </cell>
          <cell r="W1626">
            <v>0</v>
          </cell>
          <cell r="X1626">
            <v>3.1948354617012391E-2</v>
          </cell>
          <cell r="Y1626">
            <v>0</v>
          </cell>
          <cell r="Z1626">
            <v>0</v>
          </cell>
          <cell r="AA1626">
            <v>0</v>
          </cell>
          <cell r="AB1626">
            <v>2.449229154731589E-2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>
            <v>0</v>
          </cell>
          <cell r="AM1626">
            <v>0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  <cell r="AR1626">
            <v>0</v>
          </cell>
          <cell r="AS1626">
            <v>0</v>
          </cell>
          <cell r="AT1626">
            <v>0</v>
          </cell>
          <cell r="AU1626">
            <v>0</v>
          </cell>
          <cell r="AV1626">
            <v>3583.8193924864481</v>
          </cell>
          <cell r="AW1626">
            <v>121.01386703733114</v>
          </cell>
          <cell r="AX1626">
            <v>3.3614963065925316</v>
          </cell>
          <cell r="AY1626">
            <v>0</v>
          </cell>
          <cell r="AZ1626">
            <v>0</v>
          </cell>
          <cell r="BA1626">
            <v>0</v>
          </cell>
          <cell r="BB1626">
            <v>0</v>
          </cell>
          <cell r="BC1626">
            <v>0</v>
          </cell>
          <cell r="BD1626">
            <v>0</v>
          </cell>
          <cell r="BE1626">
            <v>41.689177325991089</v>
          </cell>
          <cell r="BF1626">
            <v>1.1580327034997524</v>
          </cell>
          <cell r="BG1626">
            <v>0</v>
          </cell>
          <cell r="BH1626">
            <v>0</v>
          </cell>
          <cell r="BI1626">
            <v>0</v>
          </cell>
          <cell r="BJ1626">
            <v>0</v>
          </cell>
          <cell r="BK1626">
            <v>90.326550872980675</v>
          </cell>
          <cell r="BL1626">
            <v>2.3770144966573863</v>
          </cell>
          <cell r="BM1626">
            <v>0</v>
          </cell>
          <cell r="BN1626">
            <v>0</v>
          </cell>
          <cell r="BO1626">
            <v>368.14802113395189</v>
          </cell>
          <cell r="BP1626">
            <v>11.327631419506211</v>
          </cell>
          <cell r="BQ1626">
            <v>0</v>
          </cell>
          <cell r="BR1626">
            <v>0</v>
          </cell>
          <cell r="BS1626">
            <v>142.37868031969842</v>
          </cell>
          <cell r="BT1626">
            <v>4.3808824713753358</v>
          </cell>
          <cell r="BU1626">
            <v>0</v>
          </cell>
          <cell r="BV1626">
            <v>0</v>
          </cell>
          <cell r="BW1626">
            <v>0</v>
          </cell>
          <cell r="BX1626">
            <v>0</v>
          </cell>
          <cell r="BY1626">
            <v>0</v>
          </cell>
          <cell r="BZ1626">
            <v>0</v>
          </cell>
          <cell r="CA1626">
            <v>109.15053968554705</v>
          </cell>
          <cell r="CB1626">
            <v>2.950014586095866</v>
          </cell>
          <cell r="CC1626">
            <v>0</v>
          </cell>
          <cell r="CD1626">
            <v>0</v>
          </cell>
          <cell r="CE1626">
            <v>0</v>
          </cell>
          <cell r="CF1626">
            <v>0</v>
          </cell>
          <cell r="CG1626">
            <v>0</v>
          </cell>
          <cell r="CH1626">
            <v>0</v>
          </cell>
          <cell r="CI1626">
            <v>0</v>
          </cell>
          <cell r="CJ1626">
            <v>0</v>
          </cell>
          <cell r="CK1626">
            <v>0</v>
          </cell>
          <cell r="CL1626">
            <v>0</v>
          </cell>
          <cell r="CM1626">
            <v>0</v>
          </cell>
          <cell r="CN1626">
            <v>0</v>
          </cell>
          <cell r="CO1626">
            <v>0</v>
          </cell>
          <cell r="CP1626">
            <v>0</v>
          </cell>
          <cell r="CQ1626">
            <v>0</v>
          </cell>
          <cell r="CR1626">
            <v>0</v>
          </cell>
          <cell r="CS1626">
            <v>0</v>
          </cell>
          <cell r="CT1626">
            <v>0</v>
          </cell>
          <cell r="CU1626">
            <v>0</v>
          </cell>
          <cell r="CV1626">
            <v>0</v>
          </cell>
          <cell r="CW1626">
            <v>0</v>
          </cell>
          <cell r="CX1626">
            <v>0</v>
          </cell>
          <cell r="CY1626">
            <v>0</v>
          </cell>
          <cell r="CZ1626">
            <v>0</v>
          </cell>
          <cell r="DA1626">
            <v>0</v>
          </cell>
          <cell r="DB1626">
            <v>0</v>
          </cell>
          <cell r="DC1626">
            <v>0</v>
          </cell>
          <cell r="DD1626">
            <v>4456.5262288619488</v>
          </cell>
          <cell r="DE1626">
            <v>0</v>
          </cell>
          <cell r="DG1626">
            <v>4351.5443556615674</v>
          </cell>
          <cell r="DH1626">
            <v>0.80417329741636867</v>
          </cell>
          <cell r="DI1626">
            <v>0.03</v>
          </cell>
          <cell r="DJ1626">
            <v>104.9818732003785</v>
          </cell>
          <cell r="DK1626">
            <v>2.412519892249106E-2</v>
          </cell>
          <cell r="DL1626">
            <v>0</v>
          </cell>
        </row>
        <row r="1627">
          <cell r="A1627" t="str">
            <v>B20918STD-SING</v>
          </cell>
          <cell r="B1627" t="str">
            <v>BARRIERA FOTOELETTRICA SINGOLA NORMALE</v>
          </cell>
          <cell r="F1627">
            <v>2052.6990894601804</v>
          </cell>
          <cell r="H1627">
            <v>964.76857204628482</v>
          </cell>
          <cell r="I1627">
            <v>0.53</v>
          </cell>
          <cell r="J1627" t="str">
            <v>OK</v>
          </cell>
          <cell r="K1627" t="str">
            <v>F0ZZD</v>
          </cell>
          <cell r="L1627">
            <v>0.80417329741636889</v>
          </cell>
          <cell r="M1627">
            <v>2.7154303783427782E-2</v>
          </cell>
          <cell r="N1627">
            <v>0</v>
          </cell>
          <cell r="O1627">
            <v>0</v>
          </cell>
          <cell r="P1627">
            <v>0</v>
          </cell>
          <cell r="Q1627">
            <v>9.3546352439256592E-3</v>
          </cell>
          <cell r="R1627">
            <v>0</v>
          </cell>
          <cell r="S1627">
            <v>0</v>
          </cell>
          <cell r="T1627">
            <v>2.0268376361838925E-2</v>
          </cell>
          <cell r="U1627">
            <v>0</v>
          </cell>
          <cell r="V1627">
            <v>8.2608741030110566E-2</v>
          </cell>
          <cell r="W1627">
            <v>0</v>
          </cell>
          <cell r="X1627">
            <v>3.1948354617012391E-2</v>
          </cell>
          <cell r="Y1627">
            <v>0</v>
          </cell>
          <cell r="Z1627">
            <v>0</v>
          </cell>
          <cell r="AA1627">
            <v>0</v>
          </cell>
          <cell r="AB1627">
            <v>2.449229154731589E-2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>
            <v>0</v>
          </cell>
          <cell r="AM1627">
            <v>0</v>
          </cell>
          <cell r="AN1627">
            <v>0</v>
          </cell>
          <cell r="AO1627">
            <v>0</v>
          </cell>
          <cell r="AP1627">
            <v>0</v>
          </cell>
          <cell r="AQ1627">
            <v>0</v>
          </cell>
          <cell r="AR1627">
            <v>0</v>
          </cell>
          <cell r="AS1627">
            <v>0</v>
          </cell>
          <cell r="AT1627">
            <v>0</v>
          </cell>
          <cell r="AU1627">
            <v>0</v>
          </cell>
          <cell r="AV1627">
            <v>775.84112382614251</v>
          </cell>
          <cell r="AW1627">
            <v>26.197618886048652</v>
          </cell>
          <cell r="AX1627">
            <v>0.72771163572357367</v>
          </cell>
          <cell r="AY1627">
            <v>0</v>
          </cell>
          <cell r="AZ1627">
            <v>0</v>
          </cell>
          <cell r="BA1627">
            <v>0</v>
          </cell>
          <cell r="BB1627">
            <v>0</v>
          </cell>
          <cell r="BC1627">
            <v>0</v>
          </cell>
          <cell r="BD1627">
            <v>0</v>
          </cell>
          <cell r="BE1627">
            <v>9.0250580862960081</v>
          </cell>
          <cell r="BF1627">
            <v>0.25069605795266692</v>
          </cell>
          <cell r="BG1627">
            <v>0</v>
          </cell>
          <cell r="BH1627">
            <v>0</v>
          </cell>
          <cell r="BI1627">
            <v>0</v>
          </cell>
          <cell r="BJ1627">
            <v>0</v>
          </cell>
          <cell r="BK1627">
            <v>19.554292520308014</v>
          </cell>
          <cell r="BL1627">
            <v>0.51458664527126352</v>
          </cell>
          <cell r="BM1627">
            <v>0</v>
          </cell>
          <cell r="BN1627">
            <v>0</v>
          </cell>
          <cell r="BO1627">
            <v>79.698317122161114</v>
          </cell>
          <cell r="BP1627">
            <v>2.4522559114511111</v>
          </cell>
          <cell r="BQ1627">
            <v>0</v>
          </cell>
          <cell r="BR1627">
            <v>0</v>
          </cell>
          <cell r="BS1627">
            <v>30.822768463083374</v>
          </cell>
          <cell r="BT1627">
            <v>0.94839287578718079</v>
          </cell>
          <cell r="BU1627">
            <v>0</v>
          </cell>
          <cell r="BV1627">
            <v>0</v>
          </cell>
          <cell r="BW1627">
            <v>0</v>
          </cell>
          <cell r="BX1627">
            <v>0</v>
          </cell>
          <cell r="BY1627">
            <v>0</v>
          </cell>
          <cell r="BZ1627">
            <v>0</v>
          </cell>
          <cell r="CA1627">
            <v>23.629393142245242</v>
          </cell>
          <cell r="CB1627">
            <v>0.63863224708770927</v>
          </cell>
          <cell r="CC1627">
            <v>0</v>
          </cell>
          <cell r="CD1627">
            <v>0</v>
          </cell>
          <cell r="CE1627">
            <v>0</v>
          </cell>
          <cell r="CF1627">
            <v>0</v>
          </cell>
          <cell r="CG1627">
            <v>0</v>
          </cell>
          <cell r="CH1627">
            <v>0</v>
          </cell>
          <cell r="CI1627">
            <v>0</v>
          </cell>
          <cell r="CJ1627">
            <v>0</v>
          </cell>
          <cell r="CK1627">
            <v>0</v>
          </cell>
          <cell r="CL1627">
            <v>0</v>
          </cell>
          <cell r="CM1627">
            <v>0</v>
          </cell>
          <cell r="CN1627">
            <v>0</v>
          </cell>
          <cell r="CO1627">
            <v>0</v>
          </cell>
          <cell r="CP1627">
            <v>0</v>
          </cell>
          <cell r="CQ1627">
            <v>0</v>
          </cell>
          <cell r="CR1627">
            <v>0</v>
          </cell>
          <cell r="CS1627">
            <v>0</v>
          </cell>
          <cell r="CT1627">
            <v>0</v>
          </cell>
          <cell r="CU1627">
            <v>0</v>
          </cell>
          <cell r="CV1627">
            <v>0</v>
          </cell>
          <cell r="CW1627">
            <v>0</v>
          </cell>
          <cell r="CX1627">
            <v>0</v>
          </cell>
          <cell r="CY1627">
            <v>0</v>
          </cell>
          <cell r="CZ1627">
            <v>0</v>
          </cell>
          <cell r="DA1627">
            <v>0</v>
          </cell>
          <cell r="DB1627">
            <v>0</v>
          </cell>
          <cell r="DC1627">
            <v>0</v>
          </cell>
          <cell r="DD1627">
            <v>964.76857204628482</v>
          </cell>
          <cell r="DE1627">
            <v>0</v>
          </cell>
          <cell r="DG1627">
            <v>942.04163032151064</v>
          </cell>
          <cell r="DH1627">
            <v>0.80417329741636867</v>
          </cell>
          <cell r="DI1627">
            <v>0.03</v>
          </cell>
          <cell r="DJ1627">
            <v>22.726941724774228</v>
          </cell>
          <cell r="DK1627">
            <v>2.412519892249106E-2</v>
          </cell>
          <cell r="DL1627">
            <v>0</v>
          </cell>
        </row>
        <row r="1628">
          <cell r="A1628" t="str">
            <v>B20918STD-SING-4</v>
          </cell>
          <cell r="B1628" t="str">
            <v>BARRIERA FOTOELETTRICA SINGOLA NORMALE - 4 RAGGI</v>
          </cell>
          <cell r="F1628">
            <v>2125.2435419669018</v>
          </cell>
          <cell r="H1628">
            <v>998.86446472444391</v>
          </cell>
          <cell r="I1628">
            <v>0.53</v>
          </cell>
          <cell r="J1628" t="str">
            <v>OK</v>
          </cell>
          <cell r="K1628" t="str">
            <v>F0ZZD</v>
          </cell>
          <cell r="L1628">
            <v>0.80417329741636889</v>
          </cell>
          <cell r="M1628">
            <v>2.7154303783427782E-2</v>
          </cell>
          <cell r="N1628">
            <v>0</v>
          </cell>
          <cell r="O1628">
            <v>0</v>
          </cell>
          <cell r="P1628">
            <v>0</v>
          </cell>
          <cell r="Q1628">
            <v>9.3546352439256592E-3</v>
          </cell>
          <cell r="R1628">
            <v>0</v>
          </cell>
          <cell r="S1628">
            <v>0</v>
          </cell>
          <cell r="T1628">
            <v>2.0268376361838925E-2</v>
          </cell>
          <cell r="U1628">
            <v>0</v>
          </cell>
          <cell r="V1628">
            <v>8.2608741030110566E-2</v>
          </cell>
          <cell r="W1628">
            <v>0</v>
          </cell>
          <cell r="X1628">
            <v>3.1948354617012391E-2</v>
          </cell>
          <cell r="Y1628">
            <v>0</v>
          </cell>
          <cell r="Z1628">
            <v>0</v>
          </cell>
          <cell r="AA1628">
            <v>0</v>
          </cell>
          <cell r="AB1628">
            <v>2.449229154731589E-2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>
            <v>0</v>
          </cell>
          <cell r="AM1628">
            <v>0</v>
          </cell>
          <cell r="AN1628">
            <v>0</v>
          </cell>
          <cell r="AO1628">
            <v>0</v>
          </cell>
          <cell r="AP1628">
            <v>0</v>
          </cell>
          <cell r="AQ1628">
            <v>0</v>
          </cell>
          <cell r="AR1628">
            <v>0</v>
          </cell>
          <cell r="AS1628">
            <v>0</v>
          </cell>
          <cell r="AT1628">
            <v>0</v>
          </cell>
          <cell r="AU1628">
            <v>0</v>
          </cell>
          <cell r="AV1628">
            <v>803.26013026949238</v>
          </cell>
          <cell r="AW1628">
            <v>27.123469113598535</v>
          </cell>
          <cell r="AX1628">
            <v>0.75342969759995926</v>
          </cell>
          <cell r="AY1628">
            <v>0</v>
          </cell>
          <cell r="AZ1628">
            <v>0</v>
          </cell>
          <cell r="BA1628">
            <v>0</v>
          </cell>
          <cell r="BB1628">
            <v>0</v>
          </cell>
          <cell r="BC1628">
            <v>0</v>
          </cell>
          <cell r="BD1628">
            <v>0</v>
          </cell>
          <cell r="BE1628">
            <v>9.3440127256162206</v>
          </cell>
          <cell r="BF1628">
            <v>0.25955590904489501</v>
          </cell>
          <cell r="BG1628">
            <v>0</v>
          </cell>
          <cell r="BH1628">
            <v>0</v>
          </cell>
          <cell r="BI1628">
            <v>0</v>
          </cell>
          <cell r="BJ1628">
            <v>0</v>
          </cell>
          <cell r="BK1628">
            <v>20.245360905501808</v>
          </cell>
          <cell r="BL1628">
            <v>0.53277265540794227</v>
          </cell>
          <cell r="BM1628">
            <v>0</v>
          </cell>
          <cell r="BN1628">
            <v>0</v>
          </cell>
          <cell r="BO1628">
            <v>82.514935890601592</v>
          </cell>
          <cell r="BP1628">
            <v>2.538921104326203</v>
          </cell>
          <cell r="BQ1628">
            <v>0</v>
          </cell>
          <cell r="BR1628">
            <v>0</v>
          </cell>
          <cell r="BS1628">
            <v>31.912076133348798</v>
          </cell>
          <cell r="BT1628">
            <v>0.98191003487227069</v>
          </cell>
          <cell r="BU1628">
            <v>0</v>
          </cell>
          <cell r="BV1628">
            <v>0</v>
          </cell>
          <cell r="BW1628">
            <v>0</v>
          </cell>
          <cell r="BX1628">
            <v>0</v>
          </cell>
          <cell r="BY1628">
            <v>0</v>
          </cell>
          <cell r="BZ1628">
            <v>0</v>
          </cell>
          <cell r="CA1628">
            <v>24.464479686284708</v>
          </cell>
          <cell r="CB1628">
            <v>0.66120215368337054</v>
          </cell>
          <cell r="CC1628">
            <v>0</v>
          </cell>
          <cell r="CD1628">
            <v>0</v>
          </cell>
          <cell r="CE1628">
            <v>0</v>
          </cell>
          <cell r="CF1628">
            <v>0</v>
          </cell>
          <cell r="CG1628">
            <v>0</v>
          </cell>
          <cell r="CH1628">
            <v>0</v>
          </cell>
          <cell r="CI1628">
            <v>0</v>
          </cell>
          <cell r="CJ1628">
            <v>0</v>
          </cell>
          <cell r="CK1628">
            <v>0</v>
          </cell>
          <cell r="CL1628">
            <v>0</v>
          </cell>
          <cell r="CM1628">
            <v>0</v>
          </cell>
          <cell r="CN1628">
            <v>0</v>
          </cell>
          <cell r="CO1628">
            <v>0</v>
          </cell>
          <cell r="CP1628">
            <v>0</v>
          </cell>
          <cell r="CQ1628">
            <v>0</v>
          </cell>
          <cell r="CR1628">
            <v>0</v>
          </cell>
          <cell r="CS1628">
            <v>0</v>
          </cell>
          <cell r="CT1628">
            <v>0</v>
          </cell>
          <cell r="CU1628">
            <v>0</v>
          </cell>
          <cell r="CV1628">
            <v>0</v>
          </cell>
          <cell r="CW1628">
            <v>0</v>
          </cell>
          <cell r="CX1628">
            <v>0</v>
          </cell>
          <cell r="CY1628">
            <v>0</v>
          </cell>
          <cell r="CZ1628">
            <v>0</v>
          </cell>
          <cell r="DA1628">
            <v>0</v>
          </cell>
          <cell r="DB1628">
            <v>0</v>
          </cell>
          <cell r="DC1628">
            <v>0</v>
          </cell>
          <cell r="DD1628">
            <v>998.86446472444402</v>
          </cell>
          <cell r="DE1628">
            <v>0</v>
          </cell>
          <cell r="DG1628">
            <v>975.33432999732372</v>
          </cell>
          <cell r="DH1628">
            <v>0.80417329741636867</v>
          </cell>
          <cell r="DI1628">
            <v>0.03</v>
          </cell>
          <cell r="DJ1628">
            <v>23.530134727119975</v>
          </cell>
          <cell r="DK1628">
            <v>2.412519892249106E-2</v>
          </cell>
          <cell r="DL1628">
            <v>0</v>
          </cell>
        </row>
        <row r="1629">
          <cell r="A1629" t="str">
            <v>B20918STD-SING-F</v>
          </cell>
          <cell r="B1629" t="str">
            <v>BARRIERA FOTOELETTRICA SINGOLA NORMALE - RAGGI FITTI</v>
          </cell>
          <cell r="F1629">
            <v>4848.0198181515361</v>
          </cell>
          <cell r="H1629">
            <v>2278.5693145312221</v>
          </cell>
          <cell r="I1629">
            <v>0.53</v>
          </cell>
          <cell r="J1629" t="str">
            <v>OK</v>
          </cell>
          <cell r="K1629" t="str">
            <v>F0ZZD</v>
          </cell>
          <cell r="L1629">
            <v>0.80417329741636889</v>
          </cell>
          <cell r="M1629">
            <v>2.7154303783427782E-2</v>
          </cell>
          <cell r="N1629">
            <v>0</v>
          </cell>
          <cell r="O1629">
            <v>0</v>
          </cell>
          <cell r="P1629">
            <v>0</v>
          </cell>
          <cell r="Q1629">
            <v>9.3546352439256592E-3</v>
          </cell>
          <cell r="R1629">
            <v>0</v>
          </cell>
          <cell r="S1629">
            <v>0</v>
          </cell>
          <cell r="T1629">
            <v>2.0268376361838925E-2</v>
          </cell>
          <cell r="U1629">
            <v>0</v>
          </cell>
          <cell r="V1629">
            <v>8.2608741030110566E-2</v>
          </cell>
          <cell r="W1629">
            <v>0</v>
          </cell>
          <cell r="X1629">
            <v>3.1948354617012391E-2</v>
          </cell>
          <cell r="Y1629">
            <v>0</v>
          </cell>
          <cell r="Z1629">
            <v>0</v>
          </cell>
          <cell r="AA1629">
            <v>0</v>
          </cell>
          <cell r="AB1629">
            <v>2.449229154731589E-2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>
            <v>0</v>
          </cell>
          <cell r="AM1629">
            <v>0</v>
          </cell>
          <cell r="AN1629">
            <v>0</v>
          </cell>
          <cell r="AO1629">
            <v>0</v>
          </cell>
          <cell r="AP1629">
            <v>0</v>
          </cell>
          <cell r="AQ1629">
            <v>0</v>
          </cell>
          <cell r="AR1629">
            <v>0</v>
          </cell>
          <cell r="AS1629">
            <v>0</v>
          </cell>
          <cell r="AT1629">
            <v>0</v>
          </cell>
          <cell r="AU1629">
            <v>0</v>
          </cell>
          <cell r="AV1629">
            <v>1832.3645990583282</v>
          </cell>
          <cell r="AW1629">
            <v>61.872963358377611</v>
          </cell>
          <cell r="AX1629">
            <v>1.7186934266216003</v>
          </cell>
          <cell r="AY1629">
            <v>0</v>
          </cell>
          <cell r="AZ1629">
            <v>0</v>
          </cell>
          <cell r="BA1629">
            <v>0</v>
          </cell>
          <cell r="BB1629">
            <v>0</v>
          </cell>
          <cell r="BC1629">
            <v>0</v>
          </cell>
          <cell r="BD1629">
            <v>0</v>
          </cell>
          <cell r="BE1629">
            <v>21.315184815441302</v>
          </cell>
          <cell r="BF1629">
            <v>0.59208846709559171</v>
          </cell>
          <cell r="BG1629">
            <v>0</v>
          </cell>
          <cell r="BH1629">
            <v>0</v>
          </cell>
          <cell r="BI1629">
            <v>0</v>
          </cell>
          <cell r="BJ1629">
            <v>0</v>
          </cell>
          <cell r="BK1629">
            <v>46.18290043345614</v>
          </cell>
          <cell r="BL1629">
            <v>1.2153394850909511</v>
          </cell>
          <cell r="BM1629">
            <v>0</v>
          </cell>
          <cell r="BN1629">
            <v>0</v>
          </cell>
          <cell r="BO1629">
            <v>188.22974242326626</v>
          </cell>
          <cell r="BP1629">
            <v>5.7916843822543465</v>
          </cell>
          <cell r="BQ1629">
            <v>0</v>
          </cell>
          <cell r="BR1629">
            <v>0</v>
          </cell>
          <cell r="BS1629">
            <v>72.796540480086321</v>
          </cell>
          <cell r="BT1629">
            <v>2.2398935532334252</v>
          </cell>
          <cell r="BU1629">
            <v>0</v>
          </cell>
          <cell r="BV1629">
            <v>0</v>
          </cell>
          <cell r="BW1629">
            <v>0</v>
          </cell>
          <cell r="BX1629">
            <v>0</v>
          </cell>
          <cell r="BY1629">
            <v>0</v>
          </cell>
          <cell r="BZ1629">
            <v>0</v>
          </cell>
          <cell r="CA1629">
            <v>55.807383962266414</v>
          </cell>
          <cell r="CB1629">
            <v>1.508307674655849</v>
          </cell>
          <cell r="CC1629">
            <v>0</v>
          </cell>
          <cell r="CD1629">
            <v>0</v>
          </cell>
          <cell r="CE1629">
            <v>0</v>
          </cell>
          <cell r="CF1629">
            <v>0</v>
          </cell>
          <cell r="CG1629">
            <v>0</v>
          </cell>
          <cell r="CH1629">
            <v>0</v>
          </cell>
          <cell r="CI1629">
            <v>0</v>
          </cell>
          <cell r="CJ1629">
            <v>0</v>
          </cell>
          <cell r="CK1629">
            <v>0</v>
          </cell>
          <cell r="CL1629">
            <v>0</v>
          </cell>
          <cell r="CM1629">
            <v>0</v>
          </cell>
          <cell r="CN1629">
            <v>0</v>
          </cell>
          <cell r="CO1629">
            <v>0</v>
          </cell>
          <cell r="CP1629">
            <v>0</v>
          </cell>
          <cell r="CQ1629">
            <v>0</v>
          </cell>
          <cell r="CR1629">
            <v>0</v>
          </cell>
          <cell r="CS1629">
            <v>0</v>
          </cell>
          <cell r="CT1629">
            <v>0</v>
          </cell>
          <cell r="CU1629">
            <v>0</v>
          </cell>
          <cell r="CV1629">
            <v>0</v>
          </cell>
          <cell r="CW1629">
            <v>0</v>
          </cell>
          <cell r="CX1629">
            <v>0</v>
          </cell>
          <cell r="CY1629">
            <v>0</v>
          </cell>
          <cell r="CZ1629">
            <v>0</v>
          </cell>
          <cell r="DA1629">
            <v>0</v>
          </cell>
          <cell r="DB1629">
            <v>0</v>
          </cell>
          <cell r="DC1629">
            <v>0</v>
          </cell>
          <cell r="DD1629">
            <v>2278.5693145312221</v>
          </cell>
          <cell r="DE1629">
            <v>0</v>
          </cell>
          <cell r="DG1629">
            <v>2224.893320590651</v>
          </cell>
          <cell r="DH1629">
            <v>0.80417329741636867</v>
          </cell>
          <cell r="DI1629">
            <v>0.03</v>
          </cell>
          <cell r="DJ1629">
            <v>53.675993940571125</v>
          </cell>
          <cell r="DK1629">
            <v>2.4125198922491056E-2</v>
          </cell>
          <cell r="DL1629">
            <v>0</v>
          </cell>
        </row>
        <row r="1630">
          <cell r="A1630" t="str">
            <v>B20919-FIT-001</v>
          </cell>
          <cell r="B1630" t="str">
            <v>SCALA PASSERELLA TRASPORTO H550</v>
          </cell>
          <cell r="C1630" t="str">
            <v>LADDER GANGWAY CONVEYOR H550</v>
          </cell>
          <cell r="F1630">
            <v>998.404255319149</v>
          </cell>
          <cell r="H1630">
            <v>469.25</v>
          </cell>
          <cell r="I1630">
            <v>0.53</v>
          </cell>
          <cell r="J1630" t="str">
            <v>BEMA-N</v>
          </cell>
          <cell r="K1630" t="str">
            <v>NEWZD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>
            <v>0</v>
          </cell>
          <cell r="AM1630">
            <v>0</v>
          </cell>
          <cell r="AN1630">
            <v>0</v>
          </cell>
          <cell r="AO1630">
            <v>0</v>
          </cell>
          <cell r="AP1630">
            <v>0</v>
          </cell>
          <cell r="AQ1630">
            <v>0</v>
          </cell>
          <cell r="AR1630">
            <v>0</v>
          </cell>
          <cell r="AS1630">
            <v>0</v>
          </cell>
          <cell r="AT1630">
            <v>0</v>
          </cell>
          <cell r="AU1630">
            <v>0</v>
          </cell>
          <cell r="AV1630">
            <v>309</v>
          </cell>
          <cell r="AW1630">
            <v>144</v>
          </cell>
          <cell r="AX1630">
            <v>4</v>
          </cell>
          <cell r="AY1630">
            <v>0</v>
          </cell>
          <cell r="AZ1630">
            <v>0</v>
          </cell>
          <cell r="BA1630">
            <v>0</v>
          </cell>
          <cell r="BB1630">
            <v>0</v>
          </cell>
          <cell r="BC1630">
            <v>0</v>
          </cell>
          <cell r="BD1630">
            <v>0</v>
          </cell>
          <cell r="BE1630">
            <v>0</v>
          </cell>
          <cell r="BF1630">
            <v>0</v>
          </cell>
          <cell r="BG1630">
            <v>0</v>
          </cell>
          <cell r="BH1630">
            <v>0</v>
          </cell>
          <cell r="BI1630">
            <v>0</v>
          </cell>
          <cell r="BJ1630">
            <v>0</v>
          </cell>
          <cell r="BK1630">
            <v>0</v>
          </cell>
          <cell r="BL1630">
            <v>0</v>
          </cell>
          <cell r="BM1630">
            <v>0</v>
          </cell>
          <cell r="BN1630">
            <v>0</v>
          </cell>
          <cell r="BO1630">
            <v>16.25</v>
          </cell>
          <cell r="BP1630">
            <v>0.5</v>
          </cell>
          <cell r="BQ1630">
            <v>0</v>
          </cell>
          <cell r="BR1630">
            <v>0</v>
          </cell>
          <cell r="BS1630">
            <v>0</v>
          </cell>
          <cell r="BT1630">
            <v>0</v>
          </cell>
          <cell r="BU1630">
            <v>0</v>
          </cell>
          <cell r="BV1630">
            <v>0</v>
          </cell>
          <cell r="BW1630">
            <v>0</v>
          </cell>
          <cell r="BX1630">
            <v>0</v>
          </cell>
          <cell r="BY1630">
            <v>0</v>
          </cell>
          <cell r="BZ1630">
            <v>0</v>
          </cell>
          <cell r="CA1630">
            <v>0</v>
          </cell>
          <cell r="CB1630">
            <v>0</v>
          </cell>
          <cell r="CC1630">
            <v>0</v>
          </cell>
          <cell r="CD1630">
            <v>0</v>
          </cell>
          <cell r="CE1630">
            <v>0</v>
          </cell>
          <cell r="CF1630">
            <v>0</v>
          </cell>
          <cell r="CG1630">
            <v>0</v>
          </cell>
          <cell r="CH1630">
            <v>0</v>
          </cell>
          <cell r="CI1630">
            <v>0</v>
          </cell>
          <cell r="CJ1630">
            <v>0</v>
          </cell>
          <cell r="CK1630">
            <v>0</v>
          </cell>
          <cell r="CL1630">
            <v>0</v>
          </cell>
          <cell r="CM1630">
            <v>0</v>
          </cell>
          <cell r="CN1630">
            <v>0</v>
          </cell>
          <cell r="CO1630">
            <v>0</v>
          </cell>
          <cell r="CP1630">
            <v>0</v>
          </cell>
          <cell r="CQ1630">
            <v>0</v>
          </cell>
          <cell r="CR1630">
            <v>0</v>
          </cell>
          <cell r="CS1630">
            <v>0</v>
          </cell>
          <cell r="CT1630">
            <v>0</v>
          </cell>
          <cell r="CU1630">
            <v>0</v>
          </cell>
          <cell r="CV1630">
            <v>0</v>
          </cell>
          <cell r="CW1630">
            <v>0</v>
          </cell>
          <cell r="CX1630">
            <v>0</v>
          </cell>
          <cell r="CY1630">
            <v>0</v>
          </cell>
          <cell r="CZ1630">
            <v>0</v>
          </cell>
          <cell r="DA1630">
            <v>0</v>
          </cell>
          <cell r="DB1630">
            <v>0</v>
          </cell>
          <cell r="DC1630">
            <v>0</v>
          </cell>
          <cell r="DD1630">
            <v>469.25</v>
          </cell>
          <cell r="DE1630">
            <v>0</v>
          </cell>
          <cell r="DG1630">
            <v>300</v>
          </cell>
          <cell r="DI1630">
            <v>0.03</v>
          </cell>
          <cell r="DJ1630">
            <v>9</v>
          </cell>
          <cell r="DK1630">
            <v>1.9554589896795219E-2</v>
          </cell>
          <cell r="DL1630">
            <v>0</v>
          </cell>
        </row>
        <row r="1631">
          <cell r="A1631" t="str">
            <v>B20920-DEP0800H0150</v>
          </cell>
          <cell r="B1631" t="str">
            <v>RISCONTRO PALLET FISSATO A TERRA LR0800H0150</v>
          </cell>
          <cell r="C1631" t="str">
            <v>PALLET STOPPER FIXED ON FLOOR LR0800H0150</v>
          </cell>
          <cell r="F1631">
            <v>1540.2659574468084</v>
          </cell>
          <cell r="H1631">
            <v>723.92499999999995</v>
          </cell>
          <cell r="I1631">
            <v>0.53</v>
          </cell>
          <cell r="J1631" t="str">
            <v>OK</v>
          </cell>
          <cell r="K1631" t="str">
            <v>NEWZD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>
            <v>0</v>
          </cell>
          <cell r="AM1631">
            <v>0</v>
          </cell>
          <cell r="AN1631">
            <v>0</v>
          </cell>
          <cell r="AO1631">
            <v>0</v>
          </cell>
          <cell r="AP1631">
            <v>0</v>
          </cell>
          <cell r="AQ1631">
            <v>0</v>
          </cell>
          <cell r="AR1631">
            <v>0</v>
          </cell>
          <cell r="AS1631">
            <v>0</v>
          </cell>
          <cell r="AT1631">
            <v>0</v>
          </cell>
          <cell r="AU1631">
            <v>0</v>
          </cell>
          <cell r="AV1631">
            <v>679.8</v>
          </cell>
          <cell r="AW1631">
            <v>36</v>
          </cell>
          <cell r="AX1631">
            <v>1</v>
          </cell>
          <cell r="AY1631">
            <v>0</v>
          </cell>
          <cell r="AZ1631">
            <v>0</v>
          </cell>
          <cell r="BA1631">
            <v>0</v>
          </cell>
          <cell r="BB1631">
            <v>0</v>
          </cell>
          <cell r="BC1631">
            <v>0</v>
          </cell>
          <cell r="BD1631">
            <v>0</v>
          </cell>
          <cell r="BE1631">
            <v>0</v>
          </cell>
          <cell r="BF1631">
            <v>0</v>
          </cell>
          <cell r="BG1631">
            <v>0</v>
          </cell>
          <cell r="BH1631">
            <v>0</v>
          </cell>
          <cell r="BI1631">
            <v>0</v>
          </cell>
          <cell r="BJ1631">
            <v>0</v>
          </cell>
          <cell r="BK1631">
            <v>0</v>
          </cell>
          <cell r="BL1631">
            <v>0</v>
          </cell>
          <cell r="BM1631">
            <v>0</v>
          </cell>
          <cell r="BN1631">
            <v>0</v>
          </cell>
          <cell r="BO1631">
            <v>8.125</v>
          </cell>
          <cell r="BP1631">
            <v>0.25</v>
          </cell>
          <cell r="BQ1631">
            <v>0</v>
          </cell>
          <cell r="BR1631">
            <v>0</v>
          </cell>
          <cell r="BS1631">
            <v>0</v>
          </cell>
          <cell r="BT1631">
            <v>0</v>
          </cell>
          <cell r="BU1631">
            <v>0</v>
          </cell>
          <cell r="BV1631">
            <v>0</v>
          </cell>
          <cell r="BW1631">
            <v>0</v>
          </cell>
          <cell r="BX1631">
            <v>0</v>
          </cell>
          <cell r="BY1631">
            <v>0</v>
          </cell>
          <cell r="BZ1631">
            <v>0</v>
          </cell>
          <cell r="CA1631">
            <v>0</v>
          </cell>
          <cell r="CB1631">
            <v>0</v>
          </cell>
          <cell r="CC1631">
            <v>0</v>
          </cell>
          <cell r="CD1631">
            <v>0</v>
          </cell>
          <cell r="CE1631">
            <v>0</v>
          </cell>
          <cell r="CF1631">
            <v>0</v>
          </cell>
          <cell r="CG1631">
            <v>0</v>
          </cell>
          <cell r="CH1631">
            <v>0</v>
          </cell>
          <cell r="CI1631">
            <v>0</v>
          </cell>
          <cell r="CJ1631">
            <v>0</v>
          </cell>
          <cell r="CK1631">
            <v>0</v>
          </cell>
          <cell r="CL1631">
            <v>0</v>
          </cell>
          <cell r="CM1631">
            <v>0</v>
          </cell>
          <cell r="CN1631">
            <v>0</v>
          </cell>
          <cell r="CO1631">
            <v>0</v>
          </cell>
          <cell r="CP1631">
            <v>0</v>
          </cell>
          <cell r="CQ1631">
            <v>0</v>
          </cell>
          <cell r="CR1631">
            <v>0</v>
          </cell>
          <cell r="CS1631">
            <v>0</v>
          </cell>
          <cell r="CT1631">
            <v>0</v>
          </cell>
          <cell r="CU1631">
            <v>0</v>
          </cell>
          <cell r="CV1631">
            <v>0</v>
          </cell>
          <cell r="CW1631">
            <v>0</v>
          </cell>
          <cell r="CX1631">
            <v>0</v>
          </cell>
          <cell r="CY1631">
            <v>0</v>
          </cell>
          <cell r="CZ1631">
            <v>0</v>
          </cell>
          <cell r="DA1631">
            <v>0</v>
          </cell>
          <cell r="DB1631">
            <v>0</v>
          </cell>
          <cell r="DC1631">
            <v>0</v>
          </cell>
          <cell r="DD1631">
            <v>723.92499999999995</v>
          </cell>
          <cell r="DE1631">
            <v>0</v>
          </cell>
          <cell r="DG1631">
            <v>660</v>
          </cell>
          <cell r="DI1631">
            <v>0.03</v>
          </cell>
          <cell r="DJ1631">
            <v>19.8</v>
          </cell>
          <cell r="DK1631">
            <v>2.8120007101011896E-2</v>
          </cell>
          <cell r="DL1631">
            <v>0</v>
          </cell>
        </row>
        <row r="1632">
          <cell r="A1632" t="str">
            <v>B20920-DEP0800H2100</v>
          </cell>
          <cell r="B1632" t="str">
            <v>RISCONTRO PALLET FISSATO A TERRA LR0800H2100</v>
          </cell>
          <cell r="C1632" t="str">
            <v>PALLET STOPPER FIXED ON FLOOR LR0800H2100</v>
          </cell>
          <cell r="F1632">
            <v>3512.6063829787236</v>
          </cell>
          <cell r="H1632">
            <v>1650.925</v>
          </cell>
          <cell r="I1632">
            <v>0.53</v>
          </cell>
          <cell r="J1632" t="str">
            <v>OK</v>
          </cell>
          <cell r="K1632" t="str">
            <v>NEWZD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>
            <v>0</v>
          </cell>
          <cell r="AM1632">
            <v>0</v>
          </cell>
          <cell r="AN1632">
            <v>0</v>
          </cell>
          <cell r="AO1632">
            <v>0</v>
          </cell>
          <cell r="AP1632">
            <v>0</v>
          </cell>
          <cell r="AQ1632">
            <v>0</v>
          </cell>
          <cell r="AR1632">
            <v>0</v>
          </cell>
          <cell r="AS1632">
            <v>0</v>
          </cell>
          <cell r="AT1632">
            <v>0</v>
          </cell>
          <cell r="AU1632">
            <v>0</v>
          </cell>
          <cell r="AV1632">
            <v>1606.8</v>
          </cell>
          <cell r="AW1632">
            <v>36</v>
          </cell>
          <cell r="AX1632">
            <v>1</v>
          </cell>
          <cell r="AY1632">
            <v>0</v>
          </cell>
          <cell r="AZ1632">
            <v>0</v>
          </cell>
          <cell r="BA1632">
            <v>0</v>
          </cell>
          <cell r="BB1632">
            <v>0</v>
          </cell>
          <cell r="BC1632">
            <v>0</v>
          </cell>
          <cell r="BD1632">
            <v>0</v>
          </cell>
          <cell r="BE1632">
            <v>0</v>
          </cell>
          <cell r="BF1632">
            <v>0</v>
          </cell>
          <cell r="BG1632">
            <v>0</v>
          </cell>
          <cell r="BH1632">
            <v>0</v>
          </cell>
          <cell r="BI1632">
            <v>0</v>
          </cell>
          <cell r="BJ1632">
            <v>0</v>
          </cell>
          <cell r="BK1632">
            <v>0</v>
          </cell>
          <cell r="BL1632">
            <v>0</v>
          </cell>
          <cell r="BM1632">
            <v>0</v>
          </cell>
          <cell r="BN1632">
            <v>0</v>
          </cell>
          <cell r="BO1632">
            <v>8.125</v>
          </cell>
          <cell r="BP1632">
            <v>0.25</v>
          </cell>
          <cell r="BQ1632">
            <v>0</v>
          </cell>
          <cell r="BR1632">
            <v>0</v>
          </cell>
          <cell r="BS1632">
            <v>0</v>
          </cell>
          <cell r="BT1632">
            <v>0</v>
          </cell>
          <cell r="BU1632">
            <v>0</v>
          </cell>
          <cell r="BV1632">
            <v>0</v>
          </cell>
          <cell r="BW1632">
            <v>0</v>
          </cell>
          <cell r="BX1632">
            <v>0</v>
          </cell>
          <cell r="BY1632">
            <v>0</v>
          </cell>
          <cell r="BZ1632">
            <v>0</v>
          </cell>
          <cell r="CA1632">
            <v>0</v>
          </cell>
          <cell r="CB1632">
            <v>0</v>
          </cell>
          <cell r="CC1632">
            <v>0</v>
          </cell>
          <cell r="CD1632">
            <v>0</v>
          </cell>
          <cell r="CE1632">
            <v>0</v>
          </cell>
          <cell r="CF1632">
            <v>0</v>
          </cell>
          <cell r="CG1632">
            <v>0</v>
          </cell>
          <cell r="CH1632">
            <v>0</v>
          </cell>
          <cell r="CI1632">
            <v>0</v>
          </cell>
          <cell r="CJ1632">
            <v>0</v>
          </cell>
          <cell r="CK1632">
            <v>0</v>
          </cell>
          <cell r="CL1632">
            <v>0</v>
          </cell>
          <cell r="CM1632">
            <v>0</v>
          </cell>
          <cell r="CN1632">
            <v>0</v>
          </cell>
          <cell r="CO1632">
            <v>0</v>
          </cell>
          <cell r="CP1632">
            <v>0</v>
          </cell>
          <cell r="CQ1632">
            <v>0</v>
          </cell>
          <cell r="CR1632">
            <v>0</v>
          </cell>
          <cell r="CS1632">
            <v>0</v>
          </cell>
          <cell r="CT1632">
            <v>0</v>
          </cell>
          <cell r="CU1632">
            <v>0</v>
          </cell>
          <cell r="CV1632">
            <v>0</v>
          </cell>
          <cell r="CW1632">
            <v>0</v>
          </cell>
          <cell r="CX1632">
            <v>0</v>
          </cell>
          <cell r="CY1632">
            <v>0</v>
          </cell>
          <cell r="CZ1632">
            <v>0</v>
          </cell>
          <cell r="DA1632">
            <v>0</v>
          </cell>
          <cell r="DB1632">
            <v>0</v>
          </cell>
          <cell r="DC1632">
            <v>0</v>
          </cell>
          <cell r="DD1632">
            <v>1650.925</v>
          </cell>
          <cell r="DE1632">
            <v>0</v>
          </cell>
          <cell r="DG1632">
            <v>1560</v>
          </cell>
          <cell r="DI1632">
            <v>0.03</v>
          </cell>
          <cell r="DJ1632">
            <v>46.8</v>
          </cell>
          <cell r="DK1632">
            <v>2.9174783760617159E-2</v>
          </cell>
          <cell r="DL1632">
            <v>0</v>
          </cell>
        </row>
        <row r="1633">
          <cell r="A1633" t="str">
            <v>B20920-DEP0800H2800</v>
          </cell>
          <cell r="B1633" t="str">
            <v>RISCONTRO PALLET FISSATO A TERRA LR0800H2800</v>
          </cell>
          <cell r="C1633" t="str">
            <v>PALLET STOPPER FIXED ON FLOOR LR0800H2800</v>
          </cell>
          <cell r="F1633">
            <v>3709.8404255319151</v>
          </cell>
          <cell r="H1633">
            <v>1743.625</v>
          </cell>
          <cell r="I1633">
            <v>0.53</v>
          </cell>
          <cell r="J1633" t="str">
            <v>OK</v>
          </cell>
          <cell r="K1633" t="str">
            <v>NEWZD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>
            <v>0</v>
          </cell>
          <cell r="AM1633">
            <v>0</v>
          </cell>
          <cell r="AN1633">
            <v>0</v>
          </cell>
          <cell r="AO1633">
            <v>0</v>
          </cell>
          <cell r="AP1633">
            <v>0</v>
          </cell>
          <cell r="AQ1633">
            <v>0</v>
          </cell>
          <cell r="AR1633">
            <v>0</v>
          </cell>
          <cell r="AS1633">
            <v>0</v>
          </cell>
          <cell r="AT1633">
            <v>0</v>
          </cell>
          <cell r="AU1633">
            <v>0</v>
          </cell>
          <cell r="AV1633">
            <v>1699.5</v>
          </cell>
          <cell r="AW1633">
            <v>36</v>
          </cell>
          <cell r="AX1633">
            <v>1</v>
          </cell>
          <cell r="AY1633">
            <v>0</v>
          </cell>
          <cell r="AZ1633">
            <v>0</v>
          </cell>
          <cell r="BA1633">
            <v>0</v>
          </cell>
          <cell r="BB1633">
            <v>0</v>
          </cell>
          <cell r="BC1633">
            <v>0</v>
          </cell>
          <cell r="BD1633">
            <v>0</v>
          </cell>
          <cell r="BE1633">
            <v>0</v>
          </cell>
          <cell r="BF1633">
            <v>0</v>
          </cell>
          <cell r="BG1633">
            <v>0</v>
          </cell>
          <cell r="BH1633">
            <v>0</v>
          </cell>
          <cell r="BI1633">
            <v>0</v>
          </cell>
          <cell r="BJ1633">
            <v>0</v>
          </cell>
          <cell r="BK1633">
            <v>0</v>
          </cell>
          <cell r="BL1633">
            <v>0</v>
          </cell>
          <cell r="BM1633">
            <v>0</v>
          </cell>
          <cell r="BN1633">
            <v>0</v>
          </cell>
          <cell r="BO1633">
            <v>8.125</v>
          </cell>
          <cell r="BP1633">
            <v>0.25</v>
          </cell>
          <cell r="BQ1633">
            <v>0</v>
          </cell>
          <cell r="BR1633">
            <v>0</v>
          </cell>
          <cell r="BS1633">
            <v>0</v>
          </cell>
          <cell r="BT1633">
            <v>0</v>
          </cell>
          <cell r="BU1633">
            <v>0</v>
          </cell>
          <cell r="BV1633">
            <v>0</v>
          </cell>
          <cell r="BW1633">
            <v>0</v>
          </cell>
          <cell r="BX1633">
            <v>0</v>
          </cell>
          <cell r="BY1633">
            <v>0</v>
          </cell>
          <cell r="BZ1633">
            <v>0</v>
          </cell>
          <cell r="CA1633">
            <v>0</v>
          </cell>
          <cell r="CB1633">
            <v>0</v>
          </cell>
          <cell r="CC1633">
            <v>0</v>
          </cell>
          <cell r="CD1633">
            <v>0</v>
          </cell>
          <cell r="CE1633">
            <v>0</v>
          </cell>
          <cell r="CF1633">
            <v>0</v>
          </cell>
          <cell r="CG1633">
            <v>0</v>
          </cell>
          <cell r="CH1633">
            <v>0</v>
          </cell>
          <cell r="CI1633">
            <v>0</v>
          </cell>
          <cell r="CJ1633">
            <v>0</v>
          </cell>
          <cell r="CK1633">
            <v>0</v>
          </cell>
          <cell r="CL1633">
            <v>0</v>
          </cell>
          <cell r="CM1633">
            <v>0</v>
          </cell>
          <cell r="CN1633">
            <v>0</v>
          </cell>
          <cell r="CO1633">
            <v>0</v>
          </cell>
          <cell r="CP1633">
            <v>0</v>
          </cell>
          <cell r="CQ1633">
            <v>0</v>
          </cell>
          <cell r="CR1633">
            <v>0</v>
          </cell>
          <cell r="CS1633">
            <v>0</v>
          </cell>
          <cell r="CT1633">
            <v>0</v>
          </cell>
          <cell r="CU1633">
            <v>0</v>
          </cell>
          <cell r="CV1633">
            <v>0</v>
          </cell>
          <cell r="CW1633">
            <v>0</v>
          </cell>
          <cell r="CX1633">
            <v>0</v>
          </cell>
          <cell r="CY1633">
            <v>0</v>
          </cell>
          <cell r="CZ1633">
            <v>0</v>
          </cell>
          <cell r="DA1633">
            <v>0</v>
          </cell>
          <cell r="DB1633">
            <v>0</v>
          </cell>
          <cell r="DC1633">
            <v>0</v>
          </cell>
          <cell r="DD1633">
            <v>1743.625</v>
          </cell>
          <cell r="DE1633">
            <v>0</v>
          </cell>
          <cell r="DG1633">
            <v>1650</v>
          </cell>
          <cell r="DI1633">
            <v>0.03</v>
          </cell>
          <cell r="DJ1633">
            <v>49.5</v>
          </cell>
          <cell r="DK1633">
            <v>2.9218623183059102E-2</v>
          </cell>
          <cell r="DL1633">
            <v>0</v>
          </cell>
        </row>
        <row r="1634">
          <cell r="A1634" t="str">
            <v>B20920-DEP1200H0150</v>
          </cell>
          <cell r="B1634" t="str">
            <v>RISCONTRO PALLET FISSATO A TERRA LR1200H0150</v>
          </cell>
          <cell r="C1634" t="str">
            <v>PALLET STOPPER FIXED ON FLOOR LR1200H0150</v>
          </cell>
          <cell r="F1634">
            <v>1584.0957446808511</v>
          </cell>
          <cell r="H1634">
            <v>744.52499999999998</v>
          </cell>
          <cell r="I1634">
            <v>0.53</v>
          </cell>
          <cell r="J1634" t="str">
            <v>OK</v>
          </cell>
          <cell r="K1634" t="str">
            <v>NEWZD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>
            <v>0</v>
          </cell>
          <cell r="AM1634">
            <v>0</v>
          </cell>
          <cell r="AN1634">
            <v>0</v>
          </cell>
          <cell r="AO1634">
            <v>0</v>
          </cell>
          <cell r="AP1634">
            <v>0</v>
          </cell>
          <cell r="AQ1634">
            <v>0</v>
          </cell>
          <cell r="AR1634">
            <v>0</v>
          </cell>
          <cell r="AS1634">
            <v>0</v>
          </cell>
          <cell r="AT1634">
            <v>0</v>
          </cell>
          <cell r="AU1634">
            <v>0</v>
          </cell>
          <cell r="AV1634">
            <v>700.4</v>
          </cell>
          <cell r="AW1634">
            <v>36</v>
          </cell>
          <cell r="AX1634">
            <v>1</v>
          </cell>
          <cell r="AY1634">
            <v>0</v>
          </cell>
          <cell r="AZ1634">
            <v>0</v>
          </cell>
          <cell r="BA1634">
            <v>0</v>
          </cell>
          <cell r="BB1634">
            <v>0</v>
          </cell>
          <cell r="BC1634">
            <v>0</v>
          </cell>
          <cell r="BD1634">
            <v>0</v>
          </cell>
          <cell r="BE1634">
            <v>0</v>
          </cell>
          <cell r="BF1634">
            <v>0</v>
          </cell>
          <cell r="BG1634">
            <v>0</v>
          </cell>
          <cell r="BH1634">
            <v>0</v>
          </cell>
          <cell r="BI1634">
            <v>0</v>
          </cell>
          <cell r="BJ1634">
            <v>0</v>
          </cell>
          <cell r="BK1634">
            <v>0</v>
          </cell>
          <cell r="BL1634">
            <v>0</v>
          </cell>
          <cell r="BM1634">
            <v>0</v>
          </cell>
          <cell r="BN1634">
            <v>0</v>
          </cell>
          <cell r="BO1634">
            <v>8.125</v>
          </cell>
          <cell r="BP1634">
            <v>0.25</v>
          </cell>
          <cell r="BQ1634">
            <v>0</v>
          </cell>
          <cell r="BR1634">
            <v>0</v>
          </cell>
          <cell r="BS1634">
            <v>0</v>
          </cell>
          <cell r="BT1634">
            <v>0</v>
          </cell>
          <cell r="BU1634">
            <v>0</v>
          </cell>
          <cell r="BV1634">
            <v>0</v>
          </cell>
          <cell r="BW1634">
            <v>0</v>
          </cell>
          <cell r="BX1634">
            <v>0</v>
          </cell>
          <cell r="BY1634">
            <v>0</v>
          </cell>
          <cell r="BZ1634">
            <v>0</v>
          </cell>
          <cell r="CA1634">
            <v>0</v>
          </cell>
          <cell r="CB1634">
            <v>0</v>
          </cell>
          <cell r="CC1634">
            <v>0</v>
          </cell>
          <cell r="CD1634">
            <v>0</v>
          </cell>
          <cell r="CE1634">
            <v>0</v>
          </cell>
          <cell r="CF1634">
            <v>0</v>
          </cell>
          <cell r="CG1634">
            <v>0</v>
          </cell>
          <cell r="CH1634">
            <v>0</v>
          </cell>
          <cell r="CI1634">
            <v>0</v>
          </cell>
          <cell r="CJ1634">
            <v>0</v>
          </cell>
          <cell r="CK1634">
            <v>0</v>
          </cell>
          <cell r="CL1634">
            <v>0</v>
          </cell>
          <cell r="CM1634">
            <v>0</v>
          </cell>
          <cell r="CN1634">
            <v>0</v>
          </cell>
          <cell r="CO1634">
            <v>0</v>
          </cell>
          <cell r="CP1634">
            <v>0</v>
          </cell>
          <cell r="CQ1634">
            <v>0</v>
          </cell>
          <cell r="CR1634">
            <v>0</v>
          </cell>
          <cell r="CS1634">
            <v>0</v>
          </cell>
          <cell r="CT1634">
            <v>0</v>
          </cell>
          <cell r="CU1634">
            <v>0</v>
          </cell>
          <cell r="CV1634">
            <v>0</v>
          </cell>
          <cell r="CW1634">
            <v>0</v>
          </cell>
          <cell r="CX1634">
            <v>0</v>
          </cell>
          <cell r="CY1634">
            <v>0</v>
          </cell>
          <cell r="CZ1634">
            <v>0</v>
          </cell>
          <cell r="DA1634">
            <v>0</v>
          </cell>
          <cell r="DB1634">
            <v>0</v>
          </cell>
          <cell r="DC1634">
            <v>0</v>
          </cell>
          <cell r="DD1634">
            <v>744.52499999999998</v>
          </cell>
          <cell r="DE1634">
            <v>0</v>
          </cell>
          <cell r="DG1634">
            <v>680</v>
          </cell>
          <cell r="DI1634">
            <v>0.03</v>
          </cell>
          <cell r="DJ1634">
            <v>20.399999999999999</v>
          </cell>
          <cell r="DK1634">
            <v>2.8171931641636457E-2</v>
          </cell>
          <cell r="DL1634">
            <v>0</v>
          </cell>
        </row>
        <row r="1635">
          <cell r="A1635" t="str">
            <v>B20920-DEP1200H2100</v>
          </cell>
          <cell r="B1635" t="str">
            <v>RISCONTRO PALLET FISSATO A TERRA LR1200H2100</v>
          </cell>
          <cell r="C1635" t="str">
            <v>PALLET STOPPER FIXED ON FLOOR LR1200H2100</v>
          </cell>
          <cell r="F1635">
            <v>3644.0957446808511</v>
          </cell>
          <cell r="H1635">
            <v>1712.7249999999999</v>
          </cell>
          <cell r="I1635">
            <v>0.53</v>
          </cell>
          <cell r="J1635" t="str">
            <v>OK</v>
          </cell>
          <cell r="K1635" t="str">
            <v>NEWZD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>
            <v>0</v>
          </cell>
          <cell r="AM1635">
            <v>0</v>
          </cell>
          <cell r="AN1635">
            <v>0</v>
          </cell>
          <cell r="AO1635">
            <v>0</v>
          </cell>
          <cell r="AP1635">
            <v>0</v>
          </cell>
          <cell r="AQ1635">
            <v>0</v>
          </cell>
          <cell r="AR1635">
            <v>0</v>
          </cell>
          <cell r="AS1635">
            <v>0</v>
          </cell>
          <cell r="AT1635">
            <v>0</v>
          </cell>
          <cell r="AU1635">
            <v>0</v>
          </cell>
          <cell r="AV1635">
            <v>1668.6</v>
          </cell>
          <cell r="AW1635">
            <v>36</v>
          </cell>
          <cell r="AX1635">
            <v>1</v>
          </cell>
          <cell r="AY1635">
            <v>0</v>
          </cell>
          <cell r="AZ1635">
            <v>0</v>
          </cell>
          <cell r="BA1635">
            <v>0</v>
          </cell>
          <cell r="BB1635">
            <v>0</v>
          </cell>
          <cell r="BC1635">
            <v>0</v>
          </cell>
          <cell r="BD1635">
            <v>0</v>
          </cell>
          <cell r="BE1635">
            <v>0</v>
          </cell>
          <cell r="BF1635">
            <v>0</v>
          </cell>
          <cell r="BG1635">
            <v>0</v>
          </cell>
          <cell r="BH1635">
            <v>0</v>
          </cell>
          <cell r="BI1635">
            <v>0</v>
          </cell>
          <cell r="BJ1635">
            <v>0</v>
          </cell>
          <cell r="BK1635">
            <v>0</v>
          </cell>
          <cell r="BL1635">
            <v>0</v>
          </cell>
          <cell r="BM1635">
            <v>0</v>
          </cell>
          <cell r="BN1635">
            <v>0</v>
          </cell>
          <cell r="BO1635">
            <v>8.125</v>
          </cell>
          <cell r="BP1635">
            <v>0.25</v>
          </cell>
          <cell r="BQ1635">
            <v>0</v>
          </cell>
          <cell r="BR1635">
            <v>0</v>
          </cell>
          <cell r="BS1635">
            <v>0</v>
          </cell>
          <cell r="BT1635">
            <v>0</v>
          </cell>
          <cell r="BU1635">
            <v>0</v>
          </cell>
          <cell r="BV1635">
            <v>0</v>
          </cell>
          <cell r="BW1635">
            <v>0</v>
          </cell>
          <cell r="BX1635">
            <v>0</v>
          </cell>
          <cell r="BY1635">
            <v>0</v>
          </cell>
          <cell r="BZ1635">
            <v>0</v>
          </cell>
          <cell r="CA1635">
            <v>0</v>
          </cell>
          <cell r="CB1635">
            <v>0</v>
          </cell>
          <cell r="CC1635">
            <v>0</v>
          </cell>
          <cell r="CD1635">
            <v>0</v>
          </cell>
          <cell r="CE1635">
            <v>0</v>
          </cell>
          <cell r="CF1635">
            <v>0</v>
          </cell>
          <cell r="CG1635">
            <v>0</v>
          </cell>
          <cell r="CH1635">
            <v>0</v>
          </cell>
          <cell r="CI1635">
            <v>0</v>
          </cell>
          <cell r="CJ1635">
            <v>0</v>
          </cell>
          <cell r="CK1635">
            <v>0</v>
          </cell>
          <cell r="CL1635">
            <v>0</v>
          </cell>
          <cell r="CM1635">
            <v>0</v>
          </cell>
          <cell r="CN1635">
            <v>0</v>
          </cell>
          <cell r="CO1635">
            <v>0</v>
          </cell>
          <cell r="CP1635">
            <v>0</v>
          </cell>
          <cell r="CQ1635">
            <v>0</v>
          </cell>
          <cell r="CR1635">
            <v>0</v>
          </cell>
          <cell r="CS1635">
            <v>0</v>
          </cell>
          <cell r="CT1635">
            <v>0</v>
          </cell>
          <cell r="CU1635">
            <v>0</v>
          </cell>
          <cell r="CV1635">
            <v>0</v>
          </cell>
          <cell r="CW1635">
            <v>0</v>
          </cell>
          <cell r="CX1635">
            <v>0</v>
          </cell>
          <cell r="CY1635">
            <v>0</v>
          </cell>
          <cell r="CZ1635">
            <v>0</v>
          </cell>
          <cell r="DA1635">
            <v>0</v>
          </cell>
          <cell r="DB1635">
            <v>0</v>
          </cell>
          <cell r="DC1635">
            <v>0</v>
          </cell>
          <cell r="DD1635">
            <v>1712.7249999999999</v>
          </cell>
          <cell r="DE1635">
            <v>0</v>
          </cell>
          <cell r="DG1635">
            <v>1620</v>
          </cell>
          <cell r="DI1635">
            <v>0.03</v>
          </cell>
          <cell r="DJ1635">
            <v>48.6</v>
          </cell>
          <cell r="DK1635">
            <v>2.9204536918801174E-2</v>
          </cell>
          <cell r="DL1635">
            <v>0</v>
          </cell>
        </row>
        <row r="1636">
          <cell r="A1636" t="str">
            <v>B20920-DEP1200H2800</v>
          </cell>
          <cell r="B1636" t="str">
            <v>RISCONTRO PALLET FISSATO A TERRA LR1200H2800</v>
          </cell>
          <cell r="C1636" t="str">
            <v>PALLET STOPPER FIXED ON FLOOR LR1200H2800</v>
          </cell>
          <cell r="F1636">
            <v>3885.1595744680853</v>
          </cell>
          <cell r="H1636">
            <v>1826.0250000000001</v>
          </cell>
          <cell r="I1636">
            <v>0.53</v>
          </cell>
          <cell r="J1636" t="str">
            <v>OK</v>
          </cell>
          <cell r="K1636" t="str">
            <v>NEWZD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>
            <v>0</v>
          </cell>
          <cell r="AM1636">
            <v>0</v>
          </cell>
          <cell r="AN1636">
            <v>0</v>
          </cell>
          <cell r="AO1636">
            <v>0</v>
          </cell>
          <cell r="AP1636">
            <v>0</v>
          </cell>
          <cell r="AQ1636">
            <v>0</v>
          </cell>
          <cell r="AR1636">
            <v>0</v>
          </cell>
          <cell r="AS1636">
            <v>0</v>
          </cell>
          <cell r="AT1636">
            <v>0</v>
          </cell>
          <cell r="AU1636">
            <v>0</v>
          </cell>
          <cell r="AV1636">
            <v>1781.9</v>
          </cell>
          <cell r="AW1636">
            <v>36</v>
          </cell>
          <cell r="AX1636">
            <v>1</v>
          </cell>
          <cell r="AY1636">
            <v>0</v>
          </cell>
          <cell r="AZ1636">
            <v>0</v>
          </cell>
          <cell r="BA1636">
            <v>0</v>
          </cell>
          <cell r="BB1636">
            <v>0</v>
          </cell>
          <cell r="BC1636">
            <v>0</v>
          </cell>
          <cell r="BD1636">
            <v>0</v>
          </cell>
          <cell r="BE1636">
            <v>0</v>
          </cell>
          <cell r="BF1636">
            <v>0</v>
          </cell>
          <cell r="BG1636">
            <v>0</v>
          </cell>
          <cell r="BH1636">
            <v>0</v>
          </cell>
          <cell r="BI1636">
            <v>0</v>
          </cell>
          <cell r="BJ1636">
            <v>0</v>
          </cell>
          <cell r="BK1636">
            <v>0</v>
          </cell>
          <cell r="BL1636">
            <v>0</v>
          </cell>
          <cell r="BM1636">
            <v>0</v>
          </cell>
          <cell r="BN1636">
            <v>0</v>
          </cell>
          <cell r="BO1636">
            <v>8.125</v>
          </cell>
          <cell r="BP1636">
            <v>0.25</v>
          </cell>
          <cell r="BQ1636">
            <v>0</v>
          </cell>
          <cell r="BR1636">
            <v>0</v>
          </cell>
          <cell r="BS1636">
            <v>0</v>
          </cell>
          <cell r="BT1636">
            <v>0</v>
          </cell>
          <cell r="BU1636">
            <v>0</v>
          </cell>
          <cell r="BV1636">
            <v>0</v>
          </cell>
          <cell r="BW1636">
            <v>0</v>
          </cell>
          <cell r="BX1636">
            <v>0</v>
          </cell>
          <cell r="BY1636">
            <v>0</v>
          </cell>
          <cell r="BZ1636">
            <v>0</v>
          </cell>
          <cell r="CA1636">
            <v>0</v>
          </cell>
          <cell r="CB1636">
            <v>0</v>
          </cell>
          <cell r="CC1636">
            <v>0</v>
          </cell>
          <cell r="CD1636">
            <v>0</v>
          </cell>
          <cell r="CE1636">
            <v>0</v>
          </cell>
          <cell r="CF1636">
            <v>0</v>
          </cell>
          <cell r="CG1636">
            <v>0</v>
          </cell>
          <cell r="CH1636">
            <v>0</v>
          </cell>
          <cell r="CI1636">
            <v>0</v>
          </cell>
          <cell r="CJ1636">
            <v>0</v>
          </cell>
          <cell r="CK1636">
            <v>0</v>
          </cell>
          <cell r="CL1636">
            <v>0</v>
          </cell>
          <cell r="CM1636">
            <v>0</v>
          </cell>
          <cell r="CN1636">
            <v>0</v>
          </cell>
          <cell r="CO1636">
            <v>0</v>
          </cell>
          <cell r="CP1636">
            <v>0</v>
          </cell>
          <cell r="CQ1636">
            <v>0</v>
          </cell>
          <cell r="CR1636">
            <v>0</v>
          </cell>
          <cell r="CS1636">
            <v>0</v>
          </cell>
          <cell r="CT1636">
            <v>0</v>
          </cell>
          <cell r="CU1636">
            <v>0</v>
          </cell>
          <cell r="CV1636">
            <v>0</v>
          </cell>
          <cell r="CW1636">
            <v>0</v>
          </cell>
          <cell r="CX1636">
            <v>0</v>
          </cell>
          <cell r="CY1636">
            <v>0</v>
          </cell>
          <cell r="CZ1636">
            <v>0</v>
          </cell>
          <cell r="DA1636">
            <v>0</v>
          </cell>
          <cell r="DB1636">
            <v>0</v>
          </cell>
          <cell r="DC1636">
            <v>0</v>
          </cell>
          <cell r="DD1636">
            <v>1826.0250000000001</v>
          </cell>
          <cell r="DE1636">
            <v>0</v>
          </cell>
          <cell r="DG1636">
            <v>1730</v>
          </cell>
          <cell r="DI1636">
            <v>0.03</v>
          </cell>
          <cell r="DJ1636">
            <v>51.9</v>
          </cell>
          <cell r="DK1636">
            <v>2.9253857535404777E-2</v>
          </cell>
          <cell r="DL1636">
            <v>0</v>
          </cell>
        </row>
        <row r="1637">
          <cell r="A1637" t="str">
            <v>B20920-DEP2400H0150</v>
          </cell>
          <cell r="B1637" t="str">
            <v>RISCONTRO PALLET FISSATO A TERRA LR2400H0150</v>
          </cell>
          <cell r="C1637" t="str">
            <v>PALLET STOPPER FIXED ON FLOOR LR2400H0150</v>
          </cell>
          <cell r="F1637">
            <v>1715.5851063829789</v>
          </cell>
          <cell r="H1637">
            <v>806.32500000000005</v>
          </cell>
          <cell r="I1637">
            <v>0.53</v>
          </cell>
          <cell r="J1637" t="str">
            <v>OK</v>
          </cell>
          <cell r="K1637" t="str">
            <v>NEWZD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>
            <v>0</v>
          </cell>
          <cell r="AM1637">
            <v>0</v>
          </cell>
          <cell r="AN1637">
            <v>0</v>
          </cell>
          <cell r="AO1637">
            <v>0</v>
          </cell>
          <cell r="AP1637">
            <v>0</v>
          </cell>
          <cell r="AQ1637">
            <v>0</v>
          </cell>
          <cell r="AR1637">
            <v>0</v>
          </cell>
          <cell r="AS1637">
            <v>0</v>
          </cell>
          <cell r="AT1637">
            <v>0</v>
          </cell>
          <cell r="AU1637">
            <v>0</v>
          </cell>
          <cell r="AV1637">
            <v>762.2</v>
          </cell>
          <cell r="AW1637">
            <v>36</v>
          </cell>
          <cell r="AX1637">
            <v>1</v>
          </cell>
          <cell r="AY1637">
            <v>0</v>
          </cell>
          <cell r="AZ1637">
            <v>0</v>
          </cell>
          <cell r="BA1637">
            <v>0</v>
          </cell>
          <cell r="BB1637">
            <v>0</v>
          </cell>
          <cell r="BC1637">
            <v>0</v>
          </cell>
          <cell r="BD1637">
            <v>0</v>
          </cell>
          <cell r="BE1637">
            <v>0</v>
          </cell>
          <cell r="BF1637">
            <v>0</v>
          </cell>
          <cell r="BG1637">
            <v>0</v>
          </cell>
          <cell r="BH1637">
            <v>0</v>
          </cell>
          <cell r="BI1637">
            <v>0</v>
          </cell>
          <cell r="BJ1637">
            <v>0</v>
          </cell>
          <cell r="BK1637">
            <v>0</v>
          </cell>
          <cell r="BL1637">
            <v>0</v>
          </cell>
          <cell r="BM1637">
            <v>0</v>
          </cell>
          <cell r="BN1637">
            <v>0</v>
          </cell>
          <cell r="BO1637">
            <v>8.125</v>
          </cell>
          <cell r="BP1637">
            <v>0.25</v>
          </cell>
          <cell r="BQ1637">
            <v>0</v>
          </cell>
          <cell r="BR1637">
            <v>0</v>
          </cell>
          <cell r="BS1637">
            <v>0</v>
          </cell>
          <cell r="BT1637">
            <v>0</v>
          </cell>
          <cell r="BU1637">
            <v>0</v>
          </cell>
          <cell r="BV1637">
            <v>0</v>
          </cell>
          <cell r="BW1637">
            <v>0</v>
          </cell>
          <cell r="BX1637">
            <v>0</v>
          </cell>
          <cell r="BY1637">
            <v>0</v>
          </cell>
          <cell r="BZ1637">
            <v>0</v>
          </cell>
          <cell r="CA1637">
            <v>0</v>
          </cell>
          <cell r="CB1637">
            <v>0</v>
          </cell>
          <cell r="CC1637">
            <v>0</v>
          </cell>
          <cell r="CD1637">
            <v>0</v>
          </cell>
          <cell r="CE1637">
            <v>0</v>
          </cell>
          <cell r="CF1637">
            <v>0</v>
          </cell>
          <cell r="CG1637">
            <v>0</v>
          </cell>
          <cell r="CH1637">
            <v>0</v>
          </cell>
          <cell r="CI1637">
            <v>0</v>
          </cell>
          <cell r="CJ1637">
            <v>0</v>
          </cell>
          <cell r="CK1637">
            <v>0</v>
          </cell>
          <cell r="CL1637">
            <v>0</v>
          </cell>
          <cell r="CM1637">
            <v>0</v>
          </cell>
          <cell r="CN1637">
            <v>0</v>
          </cell>
          <cell r="CO1637">
            <v>0</v>
          </cell>
          <cell r="CP1637">
            <v>0</v>
          </cell>
          <cell r="CQ1637">
            <v>0</v>
          </cell>
          <cell r="CR1637">
            <v>0</v>
          </cell>
          <cell r="CS1637">
            <v>0</v>
          </cell>
          <cell r="CT1637">
            <v>0</v>
          </cell>
          <cell r="CU1637">
            <v>0</v>
          </cell>
          <cell r="CV1637">
            <v>0</v>
          </cell>
          <cell r="CW1637">
            <v>0</v>
          </cell>
          <cell r="CX1637">
            <v>0</v>
          </cell>
          <cell r="CY1637">
            <v>0</v>
          </cell>
          <cell r="CZ1637">
            <v>0</v>
          </cell>
          <cell r="DA1637">
            <v>0</v>
          </cell>
          <cell r="DB1637">
            <v>0</v>
          </cell>
          <cell r="DC1637">
            <v>0</v>
          </cell>
          <cell r="DD1637">
            <v>806.32500000000005</v>
          </cell>
          <cell r="DE1637">
            <v>0</v>
          </cell>
          <cell r="DG1637">
            <v>740</v>
          </cell>
          <cell r="DI1637">
            <v>0.03</v>
          </cell>
          <cell r="DJ1637">
            <v>22.2</v>
          </cell>
          <cell r="DK1637">
            <v>2.8311812529890006E-2</v>
          </cell>
          <cell r="DL1637">
            <v>0</v>
          </cell>
        </row>
        <row r="1638">
          <cell r="A1638" t="str">
            <v>B20920-DEP2400H2100</v>
          </cell>
          <cell r="B1638" t="str">
            <v>RISCONTRO PALLET FISSATO A TERRA LR2400H2100</v>
          </cell>
          <cell r="C1638" t="str">
            <v>PALLET STOPPER FIXED ON FLOOR LR2400H2100</v>
          </cell>
          <cell r="F1638">
            <v>4038.5638297872342</v>
          </cell>
          <cell r="H1638">
            <v>1898.125</v>
          </cell>
          <cell r="I1638">
            <v>0.53</v>
          </cell>
          <cell r="J1638" t="str">
            <v>OK</v>
          </cell>
          <cell r="K1638" t="str">
            <v>NEWZD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>
            <v>0</v>
          </cell>
          <cell r="AM1638">
            <v>0</v>
          </cell>
          <cell r="AN1638">
            <v>0</v>
          </cell>
          <cell r="AO1638">
            <v>0</v>
          </cell>
          <cell r="AP1638">
            <v>0</v>
          </cell>
          <cell r="AQ1638">
            <v>0</v>
          </cell>
          <cell r="AR1638">
            <v>0</v>
          </cell>
          <cell r="AS1638">
            <v>0</v>
          </cell>
          <cell r="AT1638">
            <v>0</v>
          </cell>
          <cell r="AU1638">
            <v>0</v>
          </cell>
          <cell r="AV1638">
            <v>1854</v>
          </cell>
          <cell r="AW1638">
            <v>36</v>
          </cell>
          <cell r="AX1638">
            <v>1</v>
          </cell>
          <cell r="AY1638">
            <v>0</v>
          </cell>
          <cell r="AZ1638">
            <v>0</v>
          </cell>
          <cell r="BA1638">
            <v>0</v>
          </cell>
          <cell r="BB1638">
            <v>0</v>
          </cell>
          <cell r="BC1638">
            <v>0</v>
          </cell>
          <cell r="BD1638">
            <v>0</v>
          </cell>
          <cell r="BE1638">
            <v>0</v>
          </cell>
          <cell r="BF1638">
            <v>0</v>
          </cell>
          <cell r="BG1638">
            <v>0</v>
          </cell>
          <cell r="BH1638">
            <v>0</v>
          </cell>
          <cell r="BI1638">
            <v>0</v>
          </cell>
          <cell r="BJ1638">
            <v>0</v>
          </cell>
          <cell r="BK1638">
            <v>0</v>
          </cell>
          <cell r="BL1638">
            <v>0</v>
          </cell>
          <cell r="BM1638">
            <v>0</v>
          </cell>
          <cell r="BN1638">
            <v>0</v>
          </cell>
          <cell r="BO1638">
            <v>8.125</v>
          </cell>
          <cell r="BP1638">
            <v>0.25</v>
          </cell>
          <cell r="BQ1638">
            <v>0</v>
          </cell>
          <cell r="BR1638">
            <v>0</v>
          </cell>
          <cell r="BS1638">
            <v>0</v>
          </cell>
          <cell r="BT1638">
            <v>0</v>
          </cell>
          <cell r="BU1638">
            <v>0</v>
          </cell>
          <cell r="BV1638">
            <v>0</v>
          </cell>
          <cell r="BW1638">
            <v>0</v>
          </cell>
          <cell r="BX1638">
            <v>0</v>
          </cell>
          <cell r="BY1638">
            <v>0</v>
          </cell>
          <cell r="BZ1638">
            <v>0</v>
          </cell>
          <cell r="CA1638">
            <v>0</v>
          </cell>
          <cell r="CB1638">
            <v>0</v>
          </cell>
          <cell r="CC1638">
            <v>0</v>
          </cell>
          <cell r="CD1638">
            <v>0</v>
          </cell>
          <cell r="CE1638">
            <v>0</v>
          </cell>
          <cell r="CF1638">
            <v>0</v>
          </cell>
          <cell r="CG1638">
            <v>0</v>
          </cell>
          <cell r="CH1638">
            <v>0</v>
          </cell>
          <cell r="CI1638">
            <v>0</v>
          </cell>
          <cell r="CJ1638">
            <v>0</v>
          </cell>
          <cell r="CK1638">
            <v>0</v>
          </cell>
          <cell r="CL1638">
            <v>0</v>
          </cell>
          <cell r="CM1638">
            <v>0</v>
          </cell>
          <cell r="CN1638">
            <v>0</v>
          </cell>
          <cell r="CO1638">
            <v>0</v>
          </cell>
          <cell r="CP1638">
            <v>0</v>
          </cell>
          <cell r="CQ1638">
            <v>0</v>
          </cell>
          <cell r="CR1638">
            <v>0</v>
          </cell>
          <cell r="CS1638">
            <v>0</v>
          </cell>
          <cell r="CT1638">
            <v>0</v>
          </cell>
          <cell r="CU1638">
            <v>0</v>
          </cell>
          <cell r="CV1638">
            <v>0</v>
          </cell>
          <cell r="CW1638">
            <v>0</v>
          </cell>
          <cell r="CX1638">
            <v>0</v>
          </cell>
          <cell r="CY1638">
            <v>0</v>
          </cell>
          <cell r="CZ1638">
            <v>0</v>
          </cell>
          <cell r="DA1638">
            <v>0</v>
          </cell>
          <cell r="DB1638">
            <v>0</v>
          </cell>
          <cell r="DC1638">
            <v>0</v>
          </cell>
          <cell r="DD1638">
            <v>1898.125</v>
          </cell>
          <cell r="DE1638">
            <v>0</v>
          </cell>
          <cell r="DG1638">
            <v>1800</v>
          </cell>
          <cell r="DI1638">
            <v>0.03</v>
          </cell>
          <cell r="DJ1638">
            <v>54</v>
          </cell>
          <cell r="DK1638">
            <v>2.9282179895614453E-2</v>
          </cell>
          <cell r="DL1638">
            <v>0</v>
          </cell>
        </row>
        <row r="1639">
          <cell r="A1639" t="str">
            <v>B20920-DEP2400H2800</v>
          </cell>
          <cell r="B1639" t="str">
            <v>RISCONTRO PALLET FISSATO A TERRA LR2400H2800</v>
          </cell>
          <cell r="C1639" t="str">
            <v>PALLET STOPPER FIXED ON FLOOR LR2400H2800</v>
          </cell>
          <cell r="F1639">
            <v>4389.2021276595751</v>
          </cell>
          <cell r="H1639">
            <v>2062.9250000000002</v>
          </cell>
          <cell r="I1639">
            <v>0.53</v>
          </cell>
          <cell r="J1639" t="str">
            <v>OK</v>
          </cell>
          <cell r="K1639" t="str">
            <v>NEWZD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>
            <v>0</v>
          </cell>
          <cell r="AM1639">
            <v>0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  <cell r="AR1639">
            <v>0</v>
          </cell>
          <cell r="AS1639">
            <v>0</v>
          </cell>
          <cell r="AT1639">
            <v>0</v>
          </cell>
          <cell r="AU1639">
            <v>0</v>
          </cell>
          <cell r="AV1639">
            <v>2018.8</v>
          </cell>
          <cell r="AW1639">
            <v>36</v>
          </cell>
          <cell r="AX1639">
            <v>1</v>
          </cell>
          <cell r="AY1639">
            <v>0</v>
          </cell>
          <cell r="AZ1639">
            <v>0</v>
          </cell>
          <cell r="BA1639">
            <v>0</v>
          </cell>
          <cell r="BB1639">
            <v>0</v>
          </cell>
          <cell r="BC1639">
            <v>0</v>
          </cell>
          <cell r="BD1639">
            <v>0</v>
          </cell>
          <cell r="BE1639">
            <v>0</v>
          </cell>
          <cell r="BF1639">
            <v>0</v>
          </cell>
          <cell r="BG1639">
            <v>0</v>
          </cell>
          <cell r="BH1639">
            <v>0</v>
          </cell>
          <cell r="BI1639">
            <v>0</v>
          </cell>
          <cell r="BJ1639">
            <v>0</v>
          </cell>
          <cell r="BK1639">
            <v>0</v>
          </cell>
          <cell r="BL1639">
            <v>0</v>
          </cell>
          <cell r="BM1639">
            <v>0</v>
          </cell>
          <cell r="BN1639">
            <v>0</v>
          </cell>
          <cell r="BO1639">
            <v>8.125</v>
          </cell>
          <cell r="BP1639">
            <v>0.25</v>
          </cell>
          <cell r="BQ1639">
            <v>0</v>
          </cell>
          <cell r="BR1639">
            <v>0</v>
          </cell>
          <cell r="BS1639">
            <v>0</v>
          </cell>
          <cell r="BT1639">
            <v>0</v>
          </cell>
          <cell r="BU1639">
            <v>0</v>
          </cell>
          <cell r="BV1639">
            <v>0</v>
          </cell>
          <cell r="BW1639">
            <v>0</v>
          </cell>
          <cell r="BX1639">
            <v>0</v>
          </cell>
          <cell r="BY1639">
            <v>0</v>
          </cell>
          <cell r="BZ1639">
            <v>0</v>
          </cell>
          <cell r="CA1639">
            <v>0</v>
          </cell>
          <cell r="CB1639">
            <v>0</v>
          </cell>
          <cell r="CC1639">
            <v>0</v>
          </cell>
          <cell r="CD1639">
            <v>0</v>
          </cell>
          <cell r="CE1639">
            <v>0</v>
          </cell>
          <cell r="CF1639">
            <v>0</v>
          </cell>
          <cell r="CG1639">
            <v>0</v>
          </cell>
          <cell r="CH1639">
            <v>0</v>
          </cell>
          <cell r="CI1639">
            <v>0</v>
          </cell>
          <cell r="CJ1639">
            <v>0</v>
          </cell>
          <cell r="CK1639">
            <v>0</v>
          </cell>
          <cell r="CL1639">
            <v>0</v>
          </cell>
          <cell r="CM1639">
            <v>0</v>
          </cell>
          <cell r="CN1639">
            <v>0</v>
          </cell>
          <cell r="CO1639">
            <v>0</v>
          </cell>
          <cell r="CP1639">
            <v>0</v>
          </cell>
          <cell r="CQ1639">
            <v>0</v>
          </cell>
          <cell r="CR1639">
            <v>0</v>
          </cell>
          <cell r="CS1639">
            <v>0</v>
          </cell>
          <cell r="CT1639">
            <v>0</v>
          </cell>
          <cell r="CU1639">
            <v>0</v>
          </cell>
          <cell r="CV1639">
            <v>0</v>
          </cell>
          <cell r="CW1639">
            <v>0</v>
          </cell>
          <cell r="CX1639">
            <v>0</v>
          </cell>
          <cell r="CY1639">
            <v>0</v>
          </cell>
          <cell r="CZ1639">
            <v>0</v>
          </cell>
          <cell r="DA1639">
            <v>0</v>
          </cell>
          <cell r="DB1639">
            <v>0</v>
          </cell>
          <cell r="DC1639">
            <v>0</v>
          </cell>
          <cell r="DD1639">
            <v>2062.9250000000002</v>
          </cell>
          <cell r="DE1639">
            <v>0</v>
          </cell>
          <cell r="DG1639">
            <v>1960</v>
          </cell>
          <cell r="DI1639">
            <v>0.03</v>
          </cell>
          <cell r="DJ1639">
            <v>58.8</v>
          </cell>
          <cell r="DK1639">
            <v>2.9339487307428424E-2</v>
          </cell>
          <cell r="DL1639">
            <v>0</v>
          </cell>
        </row>
        <row r="1640">
          <cell r="A1640" t="str">
            <v>B20920-DEV0800</v>
          </cell>
          <cell r="B1640" t="str">
            <v>RISCONTRO PALLET FISSATO A TERRA LR0800</v>
          </cell>
          <cell r="C1640" t="str">
            <v xml:space="preserve">PALLET STOPPER FIXED ON FLOOR LR0800 </v>
          </cell>
          <cell r="F1640">
            <v>1145.7978723404256</v>
          </cell>
          <cell r="H1640">
            <v>538.52499999999998</v>
          </cell>
          <cell r="I1640">
            <v>0.53</v>
          </cell>
          <cell r="J1640" t="str">
            <v>OK</v>
          </cell>
          <cell r="K1640" t="str">
            <v>NEWZD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>
            <v>0</v>
          </cell>
          <cell r="AM1640">
            <v>0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  <cell r="AR1640">
            <v>0</v>
          </cell>
          <cell r="AS1640">
            <v>0</v>
          </cell>
          <cell r="AT1640">
            <v>0</v>
          </cell>
          <cell r="AU1640">
            <v>0</v>
          </cell>
          <cell r="AV1640">
            <v>494.4</v>
          </cell>
          <cell r="AW1640">
            <v>36</v>
          </cell>
          <cell r="AX1640">
            <v>1</v>
          </cell>
          <cell r="AY1640">
            <v>0</v>
          </cell>
          <cell r="AZ1640">
            <v>0</v>
          </cell>
          <cell r="BA1640">
            <v>0</v>
          </cell>
          <cell r="BB1640">
            <v>0</v>
          </cell>
          <cell r="BC1640">
            <v>0</v>
          </cell>
          <cell r="BD1640">
            <v>0</v>
          </cell>
          <cell r="BE1640">
            <v>0</v>
          </cell>
          <cell r="BF1640">
            <v>0</v>
          </cell>
          <cell r="BG1640">
            <v>0</v>
          </cell>
          <cell r="BH1640">
            <v>0</v>
          </cell>
          <cell r="BI1640">
            <v>0</v>
          </cell>
          <cell r="BJ1640">
            <v>0</v>
          </cell>
          <cell r="BK1640">
            <v>0</v>
          </cell>
          <cell r="BL1640">
            <v>0</v>
          </cell>
          <cell r="BM1640">
            <v>0</v>
          </cell>
          <cell r="BN1640">
            <v>0</v>
          </cell>
          <cell r="BO1640">
            <v>8.125</v>
          </cell>
          <cell r="BP1640">
            <v>0.25</v>
          </cell>
          <cell r="BQ1640">
            <v>0</v>
          </cell>
          <cell r="BR1640">
            <v>0</v>
          </cell>
          <cell r="BS1640">
            <v>0</v>
          </cell>
          <cell r="BT1640">
            <v>0</v>
          </cell>
          <cell r="BU1640">
            <v>0</v>
          </cell>
          <cell r="BV1640">
            <v>0</v>
          </cell>
          <cell r="BW1640">
            <v>0</v>
          </cell>
          <cell r="BX1640">
            <v>0</v>
          </cell>
          <cell r="BY1640">
            <v>0</v>
          </cell>
          <cell r="BZ1640">
            <v>0</v>
          </cell>
          <cell r="CA1640">
            <v>0</v>
          </cell>
          <cell r="CB1640">
            <v>0</v>
          </cell>
          <cell r="CC1640">
            <v>0</v>
          </cell>
          <cell r="CD1640">
            <v>0</v>
          </cell>
          <cell r="CE1640">
            <v>0</v>
          </cell>
          <cell r="CF1640">
            <v>0</v>
          </cell>
          <cell r="CG1640">
            <v>0</v>
          </cell>
          <cell r="CH1640">
            <v>0</v>
          </cell>
          <cell r="CI1640">
            <v>0</v>
          </cell>
          <cell r="CJ1640">
            <v>0</v>
          </cell>
          <cell r="CK1640">
            <v>0</v>
          </cell>
          <cell r="CL1640">
            <v>0</v>
          </cell>
          <cell r="CM1640">
            <v>0</v>
          </cell>
          <cell r="CN1640">
            <v>0</v>
          </cell>
          <cell r="CO1640">
            <v>0</v>
          </cell>
          <cell r="CP1640">
            <v>0</v>
          </cell>
          <cell r="CQ1640">
            <v>0</v>
          </cell>
          <cell r="CR1640">
            <v>0</v>
          </cell>
          <cell r="CS1640">
            <v>0</v>
          </cell>
          <cell r="CT1640">
            <v>0</v>
          </cell>
          <cell r="CU1640">
            <v>0</v>
          </cell>
          <cell r="CV1640">
            <v>0</v>
          </cell>
          <cell r="CW1640">
            <v>0</v>
          </cell>
          <cell r="CX1640">
            <v>0</v>
          </cell>
          <cell r="CY1640">
            <v>0</v>
          </cell>
          <cell r="CZ1640">
            <v>0</v>
          </cell>
          <cell r="DA1640">
            <v>0</v>
          </cell>
          <cell r="DB1640">
            <v>0</v>
          </cell>
          <cell r="DC1640">
            <v>0</v>
          </cell>
          <cell r="DD1640">
            <v>538.52499999999998</v>
          </cell>
          <cell r="DE1640">
            <v>0</v>
          </cell>
          <cell r="DG1640">
            <v>480</v>
          </cell>
          <cell r="DI1640">
            <v>0.03</v>
          </cell>
          <cell r="DJ1640">
            <v>14.399999999999999</v>
          </cell>
          <cell r="DK1640">
            <v>2.7474362031958022E-2</v>
          </cell>
          <cell r="DL1640">
            <v>0</v>
          </cell>
        </row>
        <row r="1641">
          <cell r="A1641" t="str">
            <v>B20920-DEV1200</v>
          </cell>
          <cell r="B1641" t="str">
            <v>RISCONTRO PALLET FISSATO A TERRA LR1200</v>
          </cell>
          <cell r="C1641" t="str">
            <v>PALLET STOPPER FIXED ON FLOOR LR1200</v>
          </cell>
          <cell r="F1641">
            <v>1178.6702127659576</v>
          </cell>
          <cell r="H1641">
            <v>553.97500000000002</v>
          </cell>
          <cell r="I1641">
            <v>0.53</v>
          </cell>
          <cell r="J1641" t="str">
            <v>OK</v>
          </cell>
          <cell r="K1641" t="str">
            <v>NEWZD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>
            <v>0</v>
          </cell>
          <cell r="AM1641">
            <v>0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  <cell r="AR1641">
            <v>0</v>
          </cell>
          <cell r="AS1641">
            <v>0</v>
          </cell>
          <cell r="AT1641">
            <v>0</v>
          </cell>
          <cell r="AU1641">
            <v>0</v>
          </cell>
          <cell r="AV1641">
            <v>509.85</v>
          </cell>
          <cell r="AW1641">
            <v>36</v>
          </cell>
          <cell r="AX1641">
            <v>1</v>
          </cell>
          <cell r="AY1641">
            <v>0</v>
          </cell>
          <cell r="AZ1641">
            <v>0</v>
          </cell>
          <cell r="BA1641">
            <v>0</v>
          </cell>
          <cell r="BB1641">
            <v>0</v>
          </cell>
          <cell r="BC1641">
            <v>0</v>
          </cell>
          <cell r="BD1641">
            <v>0</v>
          </cell>
          <cell r="BE1641">
            <v>0</v>
          </cell>
          <cell r="BF1641">
            <v>0</v>
          </cell>
          <cell r="BG1641">
            <v>0</v>
          </cell>
          <cell r="BH1641">
            <v>0</v>
          </cell>
          <cell r="BI1641">
            <v>0</v>
          </cell>
          <cell r="BJ1641">
            <v>0</v>
          </cell>
          <cell r="BK1641">
            <v>0</v>
          </cell>
          <cell r="BL1641">
            <v>0</v>
          </cell>
          <cell r="BM1641">
            <v>0</v>
          </cell>
          <cell r="BN1641">
            <v>0</v>
          </cell>
          <cell r="BO1641">
            <v>8.125</v>
          </cell>
          <cell r="BP1641">
            <v>0.25</v>
          </cell>
          <cell r="BQ1641">
            <v>0</v>
          </cell>
          <cell r="BR1641">
            <v>0</v>
          </cell>
          <cell r="BS1641">
            <v>0</v>
          </cell>
          <cell r="BT1641">
            <v>0</v>
          </cell>
          <cell r="BU1641">
            <v>0</v>
          </cell>
          <cell r="BV1641">
            <v>0</v>
          </cell>
          <cell r="BW1641">
            <v>0</v>
          </cell>
          <cell r="BX1641">
            <v>0</v>
          </cell>
          <cell r="BY1641">
            <v>0</v>
          </cell>
          <cell r="BZ1641">
            <v>0</v>
          </cell>
          <cell r="CA1641">
            <v>0</v>
          </cell>
          <cell r="CB1641">
            <v>0</v>
          </cell>
          <cell r="CC1641">
            <v>0</v>
          </cell>
          <cell r="CD1641">
            <v>0</v>
          </cell>
          <cell r="CE1641">
            <v>0</v>
          </cell>
          <cell r="CF1641">
            <v>0</v>
          </cell>
          <cell r="CG1641">
            <v>0</v>
          </cell>
          <cell r="CH1641">
            <v>0</v>
          </cell>
          <cell r="CI1641">
            <v>0</v>
          </cell>
          <cell r="CJ1641">
            <v>0</v>
          </cell>
          <cell r="CK1641">
            <v>0</v>
          </cell>
          <cell r="CL1641">
            <v>0</v>
          </cell>
          <cell r="CM1641">
            <v>0</v>
          </cell>
          <cell r="CN1641">
            <v>0</v>
          </cell>
          <cell r="CO1641">
            <v>0</v>
          </cell>
          <cell r="CP1641">
            <v>0</v>
          </cell>
          <cell r="CQ1641">
            <v>0</v>
          </cell>
          <cell r="CR1641">
            <v>0</v>
          </cell>
          <cell r="CS1641">
            <v>0</v>
          </cell>
          <cell r="CT1641">
            <v>0</v>
          </cell>
          <cell r="CU1641">
            <v>0</v>
          </cell>
          <cell r="CV1641">
            <v>0</v>
          </cell>
          <cell r="CW1641">
            <v>0</v>
          </cell>
          <cell r="CX1641">
            <v>0</v>
          </cell>
          <cell r="CY1641">
            <v>0</v>
          </cell>
          <cell r="CZ1641">
            <v>0</v>
          </cell>
          <cell r="DA1641">
            <v>0</v>
          </cell>
          <cell r="DB1641">
            <v>0</v>
          </cell>
          <cell r="DC1641">
            <v>0</v>
          </cell>
          <cell r="DD1641">
            <v>553.97500000000002</v>
          </cell>
          <cell r="DE1641">
            <v>0</v>
          </cell>
          <cell r="DG1641">
            <v>495</v>
          </cell>
          <cell r="DI1641">
            <v>0.03</v>
          </cell>
          <cell r="DJ1641">
            <v>14.85</v>
          </cell>
          <cell r="DK1641">
            <v>2.7544632506376072E-2</v>
          </cell>
          <cell r="DL1641">
            <v>0</v>
          </cell>
        </row>
        <row r="1642">
          <cell r="A1642" t="str">
            <v>B20920-DEV2400</v>
          </cell>
          <cell r="B1642" t="str">
            <v>RISCONTRO PALLET FISSATO A TERRA LR2400</v>
          </cell>
          <cell r="C1642" t="str">
            <v>PALLET STOPPER FIXED ON FLOOR LR2400</v>
          </cell>
          <cell r="F1642">
            <v>1255.372340425532</v>
          </cell>
          <cell r="H1642">
            <v>590.02499999999998</v>
          </cell>
          <cell r="I1642">
            <v>0.53</v>
          </cell>
          <cell r="J1642" t="str">
            <v>OK</v>
          </cell>
          <cell r="K1642" t="str">
            <v>NEWZD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>
            <v>0</v>
          </cell>
          <cell r="AM1642">
            <v>0</v>
          </cell>
          <cell r="AN1642">
            <v>0</v>
          </cell>
          <cell r="AO1642">
            <v>0</v>
          </cell>
          <cell r="AP1642">
            <v>0</v>
          </cell>
          <cell r="AQ1642">
            <v>0</v>
          </cell>
          <cell r="AR1642">
            <v>0</v>
          </cell>
          <cell r="AS1642">
            <v>0</v>
          </cell>
          <cell r="AT1642">
            <v>0</v>
          </cell>
          <cell r="AU1642">
            <v>0</v>
          </cell>
          <cell r="AV1642">
            <v>545.9</v>
          </cell>
          <cell r="AW1642">
            <v>36</v>
          </cell>
          <cell r="AX1642">
            <v>1</v>
          </cell>
          <cell r="AY1642">
            <v>0</v>
          </cell>
          <cell r="AZ1642">
            <v>0</v>
          </cell>
          <cell r="BA1642">
            <v>0</v>
          </cell>
          <cell r="BB1642">
            <v>0</v>
          </cell>
          <cell r="BC1642">
            <v>0</v>
          </cell>
          <cell r="BD1642">
            <v>0</v>
          </cell>
          <cell r="BE1642">
            <v>0</v>
          </cell>
          <cell r="BF1642">
            <v>0</v>
          </cell>
          <cell r="BG1642">
            <v>0</v>
          </cell>
          <cell r="BH1642">
            <v>0</v>
          </cell>
          <cell r="BI1642">
            <v>0</v>
          </cell>
          <cell r="BJ1642">
            <v>0</v>
          </cell>
          <cell r="BK1642">
            <v>0</v>
          </cell>
          <cell r="BL1642">
            <v>0</v>
          </cell>
          <cell r="BM1642">
            <v>0</v>
          </cell>
          <cell r="BN1642">
            <v>0</v>
          </cell>
          <cell r="BO1642">
            <v>8.125</v>
          </cell>
          <cell r="BP1642">
            <v>0.25</v>
          </cell>
          <cell r="BQ1642">
            <v>0</v>
          </cell>
          <cell r="BR1642">
            <v>0</v>
          </cell>
          <cell r="BS1642">
            <v>0</v>
          </cell>
          <cell r="BT1642">
            <v>0</v>
          </cell>
          <cell r="BU1642">
            <v>0</v>
          </cell>
          <cell r="BV1642">
            <v>0</v>
          </cell>
          <cell r="BW1642">
            <v>0</v>
          </cell>
          <cell r="BX1642">
            <v>0</v>
          </cell>
          <cell r="BY1642">
            <v>0</v>
          </cell>
          <cell r="BZ1642">
            <v>0</v>
          </cell>
          <cell r="CA1642">
            <v>0</v>
          </cell>
          <cell r="CB1642">
            <v>0</v>
          </cell>
          <cell r="CC1642">
            <v>0</v>
          </cell>
          <cell r="CD1642">
            <v>0</v>
          </cell>
          <cell r="CE1642">
            <v>0</v>
          </cell>
          <cell r="CF1642">
            <v>0</v>
          </cell>
          <cell r="CG1642">
            <v>0</v>
          </cell>
          <cell r="CH1642">
            <v>0</v>
          </cell>
          <cell r="CI1642">
            <v>0</v>
          </cell>
          <cell r="CJ1642">
            <v>0</v>
          </cell>
          <cell r="CK1642">
            <v>0</v>
          </cell>
          <cell r="CL1642">
            <v>0</v>
          </cell>
          <cell r="CM1642">
            <v>0</v>
          </cell>
          <cell r="CN1642">
            <v>0</v>
          </cell>
          <cell r="CO1642">
            <v>0</v>
          </cell>
          <cell r="CP1642">
            <v>0</v>
          </cell>
          <cell r="CQ1642">
            <v>0</v>
          </cell>
          <cell r="CR1642">
            <v>0</v>
          </cell>
          <cell r="CS1642">
            <v>0</v>
          </cell>
          <cell r="CT1642">
            <v>0</v>
          </cell>
          <cell r="CU1642">
            <v>0</v>
          </cell>
          <cell r="CV1642">
            <v>0</v>
          </cell>
          <cell r="CW1642">
            <v>0</v>
          </cell>
          <cell r="CX1642">
            <v>0</v>
          </cell>
          <cell r="CY1642">
            <v>0</v>
          </cell>
          <cell r="CZ1642">
            <v>0</v>
          </cell>
          <cell r="DA1642">
            <v>0</v>
          </cell>
          <cell r="DB1642">
            <v>0</v>
          </cell>
          <cell r="DC1642">
            <v>0</v>
          </cell>
          <cell r="DD1642">
            <v>590.02499999999998</v>
          </cell>
          <cell r="DE1642">
            <v>0</v>
          </cell>
          <cell r="DG1642">
            <v>530</v>
          </cell>
          <cell r="DI1642">
            <v>0.03</v>
          </cell>
          <cell r="DJ1642">
            <v>15.899999999999999</v>
          </cell>
          <cell r="DK1642">
            <v>2.7694317439581971E-2</v>
          </cell>
          <cell r="DL1642">
            <v>0</v>
          </cell>
        </row>
        <row r="1643">
          <cell r="A1643" t="str">
            <v>B20920-RIS1000</v>
          </cell>
          <cell r="B1643" t="str">
            <v>RISCONTRO DEPOSITO IN LINEA L=1000</v>
          </cell>
          <cell r="C1643" t="str">
            <v>IN LINE PALLET DROP LOCATOR L=1000</v>
          </cell>
          <cell r="F1643">
            <v>2209.0425531914893</v>
          </cell>
          <cell r="H1643">
            <v>1038.25</v>
          </cell>
          <cell r="I1643">
            <v>0.53</v>
          </cell>
          <cell r="J1643" t="str">
            <v>OK</v>
          </cell>
          <cell r="K1643" t="str">
            <v>NEWZD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0</v>
          </cell>
          <cell r="R1643">
            <v>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>
            <v>0</v>
          </cell>
          <cell r="AM1643">
            <v>0</v>
          </cell>
          <cell r="AN1643">
            <v>0</v>
          </cell>
          <cell r="AO1643">
            <v>0</v>
          </cell>
          <cell r="AP1643">
            <v>0</v>
          </cell>
          <cell r="AQ1643">
            <v>0</v>
          </cell>
          <cell r="AR1643">
            <v>0</v>
          </cell>
          <cell r="AS1643">
            <v>0</v>
          </cell>
          <cell r="AT1643">
            <v>0</v>
          </cell>
          <cell r="AU1643">
            <v>0</v>
          </cell>
          <cell r="AV1643">
            <v>950</v>
          </cell>
          <cell r="AW1643">
            <v>72</v>
          </cell>
          <cell r="AX1643">
            <v>2</v>
          </cell>
          <cell r="AY1643">
            <v>0</v>
          </cell>
          <cell r="AZ1643">
            <v>0</v>
          </cell>
          <cell r="BA1643">
            <v>0</v>
          </cell>
          <cell r="BB1643">
            <v>0</v>
          </cell>
          <cell r="BC1643">
            <v>0</v>
          </cell>
          <cell r="BD1643">
            <v>0</v>
          </cell>
          <cell r="BE1643">
            <v>0</v>
          </cell>
          <cell r="BF1643">
            <v>0</v>
          </cell>
          <cell r="BG1643">
            <v>0</v>
          </cell>
          <cell r="BH1643">
            <v>0</v>
          </cell>
          <cell r="BI1643">
            <v>0</v>
          </cell>
          <cell r="BJ1643">
            <v>0</v>
          </cell>
          <cell r="BK1643">
            <v>0</v>
          </cell>
          <cell r="BL1643">
            <v>0</v>
          </cell>
          <cell r="BM1643">
            <v>0</v>
          </cell>
          <cell r="BN1643">
            <v>0</v>
          </cell>
          <cell r="BO1643">
            <v>16.25</v>
          </cell>
          <cell r="BP1643">
            <v>0.5</v>
          </cell>
          <cell r="BQ1643">
            <v>0</v>
          </cell>
          <cell r="BR1643">
            <v>0</v>
          </cell>
          <cell r="BS1643">
            <v>0</v>
          </cell>
          <cell r="BT1643">
            <v>0</v>
          </cell>
          <cell r="BU1643">
            <v>0</v>
          </cell>
          <cell r="BV1643">
            <v>0</v>
          </cell>
          <cell r="BW1643">
            <v>0</v>
          </cell>
          <cell r="BX1643">
            <v>0</v>
          </cell>
          <cell r="BY1643">
            <v>0</v>
          </cell>
          <cell r="BZ1643">
            <v>0</v>
          </cell>
          <cell r="CA1643">
            <v>0</v>
          </cell>
          <cell r="CB1643">
            <v>0</v>
          </cell>
          <cell r="CC1643">
            <v>0</v>
          </cell>
          <cell r="CD1643">
            <v>0</v>
          </cell>
          <cell r="CE1643">
            <v>0</v>
          </cell>
          <cell r="CF1643">
            <v>0</v>
          </cell>
          <cell r="CG1643">
            <v>0</v>
          </cell>
          <cell r="CH1643">
            <v>0</v>
          </cell>
          <cell r="CI1643">
            <v>0</v>
          </cell>
          <cell r="CJ1643">
            <v>0</v>
          </cell>
          <cell r="CK1643">
            <v>0</v>
          </cell>
          <cell r="CL1643">
            <v>0</v>
          </cell>
          <cell r="CM1643">
            <v>0</v>
          </cell>
          <cell r="CN1643">
            <v>0</v>
          </cell>
          <cell r="CO1643">
            <v>0</v>
          </cell>
          <cell r="CP1643">
            <v>0</v>
          </cell>
          <cell r="CQ1643">
            <v>0</v>
          </cell>
          <cell r="CR1643">
            <v>0</v>
          </cell>
          <cell r="CS1643">
            <v>0</v>
          </cell>
          <cell r="CT1643">
            <v>0</v>
          </cell>
          <cell r="CU1643">
            <v>0</v>
          </cell>
          <cell r="CV1643">
            <v>0</v>
          </cell>
          <cell r="CW1643">
            <v>0</v>
          </cell>
          <cell r="CX1643">
            <v>0</v>
          </cell>
          <cell r="CY1643">
            <v>0</v>
          </cell>
          <cell r="CZ1643">
            <v>0</v>
          </cell>
          <cell r="DA1643">
            <v>0</v>
          </cell>
          <cell r="DB1643">
            <v>0</v>
          </cell>
          <cell r="DC1643">
            <v>0</v>
          </cell>
          <cell r="DD1643">
            <v>1038.25</v>
          </cell>
          <cell r="DE1643">
            <v>0</v>
          </cell>
          <cell r="DG1643">
            <v>950</v>
          </cell>
          <cell r="DI1643">
            <v>0</v>
          </cell>
          <cell r="DJ1643">
            <v>0</v>
          </cell>
          <cell r="DK1643">
            <v>0</v>
          </cell>
          <cell r="DL1643">
            <v>0</v>
          </cell>
        </row>
        <row r="1644">
          <cell r="A1644" t="str">
            <v>B20920-RIS1200</v>
          </cell>
          <cell r="B1644" t="str">
            <v>RISCONTRO DEPOSITO IN LINEA L=1200</v>
          </cell>
          <cell r="C1644" t="str">
            <v>IN LINE PALLET DROP LOCATOR L=1200</v>
          </cell>
          <cell r="F1644">
            <v>2240.9574468085107</v>
          </cell>
          <cell r="H1644">
            <v>1053.25</v>
          </cell>
          <cell r="I1644">
            <v>0.53</v>
          </cell>
          <cell r="J1644" t="str">
            <v>OK</v>
          </cell>
          <cell r="K1644" t="str">
            <v>NEWZD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0</v>
          </cell>
          <cell r="R1644">
            <v>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>
            <v>0</v>
          </cell>
          <cell r="AM1644">
            <v>0</v>
          </cell>
          <cell r="AN1644">
            <v>0</v>
          </cell>
          <cell r="AO1644">
            <v>0</v>
          </cell>
          <cell r="AP1644">
            <v>0</v>
          </cell>
          <cell r="AQ1644">
            <v>0</v>
          </cell>
          <cell r="AR1644">
            <v>0</v>
          </cell>
          <cell r="AS1644">
            <v>0</v>
          </cell>
          <cell r="AT1644">
            <v>0</v>
          </cell>
          <cell r="AU1644">
            <v>0</v>
          </cell>
          <cell r="AV1644">
            <v>965</v>
          </cell>
          <cell r="AW1644">
            <v>72</v>
          </cell>
          <cell r="AX1644">
            <v>2</v>
          </cell>
          <cell r="AY1644">
            <v>0</v>
          </cell>
          <cell r="AZ1644">
            <v>0</v>
          </cell>
          <cell r="BA1644">
            <v>0</v>
          </cell>
          <cell r="BB1644">
            <v>0</v>
          </cell>
          <cell r="BC1644">
            <v>0</v>
          </cell>
          <cell r="BD1644">
            <v>0</v>
          </cell>
          <cell r="BE1644">
            <v>0</v>
          </cell>
          <cell r="BF1644">
            <v>0</v>
          </cell>
          <cell r="BG1644">
            <v>0</v>
          </cell>
          <cell r="BH1644">
            <v>0</v>
          </cell>
          <cell r="BI1644">
            <v>0</v>
          </cell>
          <cell r="BJ1644">
            <v>0</v>
          </cell>
          <cell r="BK1644">
            <v>0</v>
          </cell>
          <cell r="BL1644">
            <v>0</v>
          </cell>
          <cell r="BM1644">
            <v>0</v>
          </cell>
          <cell r="BN1644">
            <v>0</v>
          </cell>
          <cell r="BO1644">
            <v>16.25</v>
          </cell>
          <cell r="BP1644">
            <v>0.5</v>
          </cell>
          <cell r="BQ1644">
            <v>0</v>
          </cell>
          <cell r="BR1644">
            <v>0</v>
          </cell>
          <cell r="BS1644">
            <v>0</v>
          </cell>
          <cell r="BT1644">
            <v>0</v>
          </cell>
          <cell r="BU1644">
            <v>0</v>
          </cell>
          <cell r="BV1644">
            <v>0</v>
          </cell>
          <cell r="BW1644">
            <v>0</v>
          </cell>
          <cell r="BX1644">
            <v>0</v>
          </cell>
          <cell r="BY1644">
            <v>0</v>
          </cell>
          <cell r="BZ1644">
            <v>0</v>
          </cell>
          <cell r="CA1644">
            <v>0</v>
          </cell>
          <cell r="CB1644">
            <v>0</v>
          </cell>
          <cell r="CC1644">
            <v>0</v>
          </cell>
          <cell r="CD1644">
            <v>0</v>
          </cell>
          <cell r="CE1644">
            <v>0</v>
          </cell>
          <cell r="CF1644">
            <v>0</v>
          </cell>
          <cell r="CG1644">
            <v>0</v>
          </cell>
          <cell r="CH1644">
            <v>0</v>
          </cell>
          <cell r="CI1644">
            <v>0</v>
          </cell>
          <cell r="CJ1644">
            <v>0</v>
          </cell>
          <cell r="CK1644">
            <v>0</v>
          </cell>
          <cell r="CL1644">
            <v>0</v>
          </cell>
          <cell r="CM1644">
            <v>0</v>
          </cell>
          <cell r="CN1644">
            <v>0</v>
          </cell>
          <cell r="CO1644">
            <v>0</v>
          </cell>
          <cell r="CP1644">
            <v>0</v>
          </cell>
          <cell r="CQ1644">
            <v>0</v>
          </cell>
          <cell r="CR1644">
            <v>0</v>
          </cell>
          <cell r="CS1644">
            <v>0</v>
          </cell>
          <cell r="CT1644">
            <v>0</v>
          </cell>
          <cell r="CU1644">
            <v>0</v>
          </cell>
          <cell r="CV1644">
            <v>0</v>
          </cell>
          <cell r="CW1644">
            <v>0</v>
          </cell>
          <cell r="CX1644">
            <v>0</v>
          </cell>
          <cell r="CY1644">
            <v>0</v>
          </cell>
          <cell r="CZ1644">
            <v>0</v>
          </cell>
          <cell r="DA1644">
            <v>0</v>
          </cell>
          <cell r="DB1644">
            <v>0</v>
          </cell>
          <cell r="DC1644">
            <v>0</v>
          </cell>
          <cell r="DD1644">
            <v>1053.25</v>
          </cell>
          <cell r="DE1644">
            <v>0</v>
          </cell>
          <cell r="DG1644">
            <v>965</v>
          </cell>
          <cell r="DI1644">
            <v>0</v>
          </cell>
          <cell r="DJ1644">
            <v>0</v>
          </cell>
          <cell r="DK1644">
            <v>0</v>
          </cell>
          <cell r="DL1644">
            <v>0</v>
          </cell>
        </row>
        <row r="1645">
          <cell r="A1645" t="str">
            <v>B20920-RIS1600</v>
          </cell>
          <cell r="B1645" t="str">
            <v>RISCONTRO DEPOSITO IN LINEA L=1600</v>
          </cell>
          <cell r="C1645" t="str">
            <v>IN LINE PALLET DROP LOCATOR L=1600</v>
          </cell>
          <cell r="F1645">
            <v>2421.8085106382982</v>
          </cell>
          <cell r="H1645">
            <v>1138.25</v>
          </cell>
          <cell r="I1645">
            <v>0.53</v>
          </cell>
          <cell r="J1645" t="str">
            <v>OK</v>
          </cell>
          <cell r="K1645" t="str">
            <v>NEWZD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0</v>
          </cell>
          <cell r="R1645">
            <v>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>
            <v>0</v>
          </cell>
          <cell r="AM1645">
            <v>0</v>
          </cell>
          <cell r="AN1645">
            <v>0</v>
          </cell>
          <cell r="AO1645">
            <v>0</v>
          </cell>
          <cell r="AP1645">
            <v>0</v>
          </cell>
          <cell r="AQ1645">
            <v>0</v>
          </cell>
          <cell r="AR1645">
            <v>0</v>
          </cell>
          <cell r="AS1645">
            <v>0</v>
          </cell>
          <cell r="AT1645">
            <v>0</v>
          </cell>
          <cell r="AU1645">
            <v>0</v>
          </cell>
          <cell r="AV1645">
            <v>1050</v>
          </cell>
          <cell r="AW1645">
            <v>72</v>
          </cell>
          <cell r="AX1645">
            <v>2</v>
          </cell>
          <cell r="AY1645">
            <v>0</v>
          </cell>
          <cell r="AZ1645">
            <v>0</v>
          </cell>
          <cell r="BA1645">
            <v>0</v>
          </cell>
          <cell r="BB1645">
            <v>0</v>
          </cell>
          <cell r="BC1645">
            <v>0</v>
          </cell>
          <cell r="BD1645">
            <v>0</v>
          </cell>
          <cell r="BE1645">
            <v>0</v>
          </cell>
          <cell r="BF1645">
            <v>0</v>
          </cell>
          <cell r="BG1645">
            <v>0</v>
          </cell>
          <cell r="BH1645">
            <v>0</v>
          </cell>
          <cell r="BI1645">
            <v>0</v>
          </cell>
          <cell r="BJ1645">
            <v>0</v>
          </cell>
          <cell r="BK1645">
            <v>0</v>
          </cell>
          <cell r="BL1645">
            <v>0</v>
          </cell>
          <cell r="BM1645">
            <v>0</v>
          </cell>
          <cell r="BN1645">
            <v>0</v>
          </cell>
          <cell r="BO1645">
            <v>16.25</v>
          </cell>
          <cell r="BP1645">
            <v>0.5</v>
          </cell>
          <cell r="BQ1645">
            <v>0</v>
          </cell>
          <cell r="BR1645">
            <v>0</v>
          </cell>
          <cell r="BS1645">
            <v>0</v>
          </cell>
          <cell r="BT1645">
            <v>0</v>
          </cell>
          <cell r="BU1645">
            <v>0</v>
          </cell>
          <cell r="BV1645">
            <v>0</v>
          </cell>
          <cell r="BW1645">
            <v>0</v>
          </cell>
          <cell r="BX1645">
            <v>0</v>
          </cell>
          <cell r="BY1645">
            <v>0</v>
          </cell>
          <cell r="BZ1645">
            <v>0</v>
          </cell>
          <cell r="CA1645">
            <v>0</v>
          </cell>
          <cell r="CB1645">
            <v>0</v>
          </cell>
          <cell r="CC1645">
            <v>0</v>
          </cell>
          <cell r="CD1645">
            <v>0</v>
          </cell>
          <cell r="CE1645">
            <v>0</v>
          </cell>
          <cell r="CF1645">
            <v>0</v>
          </cell>
          <cell r="CG1645">
            <v>0</v>
          </cell>
          <cell r="CH1645">
            <v>0</v>
          </cell>
          <cell r="CI1645">
            <v>0</v>
          </cell>
          <cell r="CJ1645">
            <v>0</v>
          </cell>
          <cell r="CK1645">
            <v>0</v>
          </cell>
          <cell r="CL1645">
            <v>0</v>
          </cell>
          <cell r="CM1645">
            <v>0</v>
          </cell>
          <cell r="CN1645">
            <v>0</v>
          </cell>
          <cell r="CO1645">
            <v>0</v>
          </cell>
          <cell r="CP1645">
            <v>0</v>
          </cell>
          <cell r="CQ1645">
            <v>0</v>
          </cell>
          <cell r="CR1645">
            <v>0</v>
          </cell>
          <cell r="CS1645">
            <v>0</v>
          </cell>
          <cell r="CT1645">
            <v>0</v>
          </cell>
          <cell r="CU1645">
            <v>0</v>
          </cell>
          <cell r="CV1645">
            <v>0</v>
          </cell>
          <cell r="CW1645">
            <v>0</v>
          </cell>
          <cell r="CX1645">
            <v>0</v>
          </cell>
          <cell r="CY1645">
            <v>0</v>
          </cell>
          <cell r="CZ1645">
            <v>0</v>
          </cell>
          <cell r="DA1645">
            <v>0</v>
          </cell>
          <cell r="DB1645">
            <v>0</v>
          </cell>
          <cell r="DC1645">
            <v>0</v>
          </cell>
          <cell r="DD1645">
            <v>1138.25</v>
          </cell>
          <cell r="DE1645">
            <v>0</v>
          </cell>
          <cell r="DG1645">
            <v>1050</v>
          </cell>
          <cell r="DI1645">
            <v>0</v>
          </cell>
          <cell r="DJ1645">
            <v>0</v>
          </cell>
          <cell r="DK1645">
            <v>0</v>
          </cell>
          <cell r="DL1645">
            <v>0</v>
          </cell>
        </row>
        <row r="1646">
          <cell r="A1646" t="str">
            <v>B20920-STAND-1PP-EST</v>
          </cell>
          <cell r="B1646" t="str">
            <v>STAND - RIF.B20920423</v>
          </cell>
          <cell r="F1646">
            <v>345.06459166666667</v>
          </cell>
          <cell r="H1646">
            <v>300.20619475000001</v>
          </cell>
          <cell r="I1646">
            <v>0.13</v>
          </cell>
          <cell r="J1646" t="str">
            <v>OK</v>
          </cell>
          <cell r="K1646" t="str">
            <v>NEWZD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0</v>
          </cell>
          <cell r="R1646">
            <v>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>
            <v>0</v>
          </cell>
          <cell r="AM1646">
            <v>0</v>
          </cell>
          <cell r="AN1646">
            <v>0</v>
          </cell>
          <cell r="AO1646">
            <v>0</v>
          </cell>
          <cell r="AP1646">
            <v>0</v>
          </cell>
          <cell r="AQ1646">
            <v>0</v>
          </cell>
          <cell r="AR1646">
            <v>0</v>
          </cell>
          <cell r="AS1646">
            <v>0</v>
          </cell>
          <cell r="AT1646">
            <v>0</v>
          </cell>
          <cell r="AU1646">
            <v>0</v>
          </cell>
          <cell r="AV1646">
            <v>300.20619475000001</v>
          </cell>
          <cell r="AW1646">
            <v>0</v>
          </cell>
          <cell r="AX1646">
            <v>0</v>
          </cell>
          <cell r="AY1646">
            <v>0</v>
          </cell>
          <cell r="AZ1646">
            <v>0</v>
          </cell>
          <cell r="BA1646">
            <v>0</v>
          </cell>
          <cell r="BB1646">
            <v>0</v>
          </cell>
          <cell r="BC1646">
            <v>0</v>
          </cell>
          <cell r="BD1646">
            <v>0</v>
          </cell>
          <cell r="BE1646">
            <v>0</v>
          </cell>
          <cell r="BF1646">
            <v>0</v>
          </cell>
          <cell r="BG1646">
            <v>0</v>
          </cell>
          <cell r="BH1646">
            <v>0</v>
          </cell>
          <cell r="BI1646">
            <v>0</v>
          </cell>
          <cell r="BJ1646">
            <v>0</v>
          </cell>
          <cell r="BK1646">
            <v>0</v>
          </cell>
          <cell r="BL1646">
            <v>0</v>
          </cell>
          <cell r="BM1646">
            <v>0</v>
          </cell>
          <cell r="BN1646">
            <v>0</v>
          </cell>
          <cell r="BO1646">
            <v>0</v>
          </cell>
          <cell r="BP1646">
            <v>0</v>
          </cell>
          <cell r="BQ1646">
            <v>0</v>
          </cell>
          <cell r="BR1646">
            <v>0</v>
          </cell>
          <cell r="BS1646">
            <v>0</v>
          </cell>
          <cell r="BT1646">
            <v>0</v>
          </cell>
          <cell r="BU1646">
            <v>0</v>
          </cell>
          <cell r="BV1646">
            <v>0</v>
          </cell>
          <cell r="BW1646">
            <v>0</v>
          </cell>
          <cell r="BX1646">
            <v>0</v>
          </cell>
          <cell r="BY1646">
            <v>0</v>
          </cell>
          <cell r="BZ1646">
            <v>0</v>
          </cell>
          <cell r="CA1646">
            <v>0</v>
          </cell>
          <cell r="CB1646">
            <v>0</v>
          </cell>
          <cell r="CC1646">
            <v>0</v>
          </cell>
          <cell r="CD1646">
            <v>0</v>
          </cell>
          <cell r="CE1646">
            <v>0</v>
          </cell>
          <cell r="CF1646">
            <v>0</v>
          </cell>
          <cell r="CG1646">
            <v>0</v>
          </cell>
          <cell r="CH1646">
            <v>0</v>
          </cell>
          <cell r="CI1646">
            <v>0</v>
          </cell>
          <cell r="CJ1646">
            <v>0</v>
          </cell>
          <cell r="CK1646">
            <v>0</v>
          </cell>
          <cell r="CL1646">
            <v>0</v>
          </cell>
          <cell r="CM1646">
            <v>0</v>
          </cell>
          <cell r="CN1646">
            <v>0</v>
          </cell>
          <cell r="CO1646">
            <v>0</v>
          </cell>
          <cell r="CP1646">
            <v>0</v>
          </cell>
          <cell r="CQ1646">
            <v>0</v>
          </cell>
          <cell r="CR1646">
            <v>0</v>
          </cell>
          <cell r="CS1646">
            <v>0</v>
          </cell>
          <cell r="CT1646">
            <v>0</v>
          </cell>
          <cell r="CU1646">
            <v>0</v>
          </cell>
          <cell r="CV1646">
            <v>0</v>
          </cell>
          <cell r="CW1646">
            <v>0</v>
          </cell>
          <cell r="CX1646">
            <v>0</v>
          </cell>
          <cell r="CY1646">
            <v>0</v>
          </cell>
          <cell r="CZ1646">
            <v>0</v>
          </cell>
          <cell r="DA1646">
            <v>0</v>
          </cell>
          <cell r="DB1646">
            <v>0</v>
          </cell>
          <cell r="DC1646">
            <v>0</v>
          </cell>
          <cell r="DD1646">
            <v>300.20619475000001</v>
          </cell>
          <cell r="DE1646">
            <v>0</v>
          </cell>
          <cell r="DG1646">
            <v>291.46232500000002</v>
          </cell>
          <cell r="DI1646">
            <v>0.03</v>
          </cell>
          <cell r="DJ1646">
            <v>8.74386975</v>
          </cell>
          <cell r="DK1646">
            <v>0.03</v>
          </cell>
          <cell r="DL1646">
            <v>0</v>
          </cell>
        </row>
        <row r="1647">
          <cell r="A1647" t="str">
            <v>B20920-STAND-1PP-INT</v>
          </cell>
          <cell r="B1647" t="str">
            <v>STAND - RIF.B20920424</v>
          </cell>
          <cell r="F1647">
            <v>469.72979931609194</v>
          </cell>
          <cell r="H1647">
            <v>408.66492540499996</v>
          </cell>
          <cell r="I1647">
            <v>0.13</v>
          </cell>
          <cell r="J1647" t="str">
            <v>OK</v>
          </cell>
          <cell r="K1647" t="str">
            <v>NEWZD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>
            <v>0</v>
          </cell>
          <cell r="AM1647">
            <v>0</v>
          </cell>
          <cell r="AN1647">
            <v>0</v>
          </cell>
          <cell r="AO1647">
            <v>0</v>
          </cell>
          <cell r="AP1647">
            <v>0</v>
          </cell>
          <cell r="AQ1647">
            <v>0</v>
          </cell>
          <cell r="AR1647">
            <v>0</v>
          </cell>
          <cell r="AS1647">
            <v>0</v>
          </cell>
          <cell r="AT1647">
            <v>0</v>
          </cell>
          <cell r="AU1647">
            <v>0</v>
          </cell>
          <cell r="AV1647">
            <v>408.66492540499996</v>
          </cell>
          <cell r="AW1647">
            <v>0</v>
          </cell>
          <cell r="AX1647">
            <v>0</v>
          </cell>
          <cell r="AY1647">
            <v>0</v>
          </cell>
          <cell r="AZ1647">
            <v>0</v>
          </cell>
          <cell r="BA1647">
            <v>0</v>
          </cell>
          <cell r="BB1647">
            <v>0</v>
          </cell>
          <cell r="BC1647">
            <v>0</v>
          </cell>
          <cell r="BD1647">
            <v>0</v>
          </cell>
          <cell r="BE1647">
            <v>0</v>
          </cell>
          <cell r="BF1647">
            <v>0</v>
          </cell>
          <cell r="BG1647">
            <v>0</v>
          </cell>
          <cell r="BH1647">
            <v>0</v>
          </cell>
          <cell r="BI1647">
            <v>0</v>
          </cell>
          <cell r="BJ1647">
            <v>0</v>
          </cell>
          <cell r="BK1647">
            <v>0</v>
          </cell>
          <cell r="BL1647">
            <v>0</v>
          </cell>
          <cell r="BM1647">
            <v>0</v>
          </cell>
          <cell r="BN1647">
            <v>0</v>
          </cell>
          <cell r="BO1647">
            <v>0</v>
          </cell>
          <cell r="BP1647">
            <v>0</v>
          </cell>
          <cell r="BQ1647">
            <v>0</v>
          </cell>
          <cell r="BR1647">
            <v>0</v>
          </cell>
          <cell r="BS1647">
            <v>0</v>
          </cell>
          <cell r="BT1647">
            <v>0</v>
          </cell>
          <cell r="BU1647">
            <v>0</v>
          </cell>
          <cell r="BV1647">
            <v>0</v>
          </cell>
          <cell r="BW1647">
            <v>0</v>
          </cell>
          <cell r="BX1647">
            <v>0</v>
          </cell>
          <cell r="BY1647">
            <v>0</v>
          </cell>
          <cell r="BZ1647">
            <v>0</v>
          </cell>
          <cell r="CA1647">
            <v>0</v>
          </cell>
          <cell r="CB1647">
            <v>0</v>
          </cell>
          <cell r="CC1647">
            <v>0</v>
          </cell>
          <cell r="CD1647">
            <v>0</v>
          </cell>
          <cell r="CE1647">
            <v>0</v>
          </cell>
          <cell r="CF1647">
            <v>0</v>
          </cell>
          <cell r="CG1647">
            <v>0</v>
          </cell>
          <cell r="CH1647">
            <v>0</v>
          </cell>
          <cell r="CI1647">
            <v>0</v>
          </cell>
          <cell r="CJ1647">
            <v>0</v>
          </cell>
          <cell r="CK1647">
            <v>0</v>
          </cell>
          <cell r="CL1647">
            <v>0</v>
          </cell>
          <cell r="CM1647">
            <v>0</v>
          </cell>
          <cell r="CN1647">
            <v>0</v>
          </cell>
          <cell r="CO1647">
            <v>0</v>
          </cell>
          <cell r="CP1647">
            <v>0</v>
          </cell>
          <cell r="CQ1647">
            <v>0</v>
          </cell>
          <cell r="CR1647">
            <v>0</v>
          </cell>
          <cell r="CS1647">
            <v>0</v>
          </cell>
          <cell r="CT1647">
            <v>0</v>
          </cell>
          <cell r="CU1647">
            <v>0</v>
          </cell>
          <cell r="CV1647">
            <v>0</v>
          </cell>
          <cell r="CW1647">
            <v>0</v>
          </cell>
          <cell r="CX1647">
            <v>0</v>
          </cell>
          <cell r="CY1647">
            <v>0</v>
          </cell>
          <cell r="CZ1647">
            <v>0</v>
          </cell>
          <cell r="DA1647">
            <v>0</v>
          </cell>
          <cell r="DB1647">
            <v>0</v>
          </cell>
          <cell r="DC1647">
            <v>0</v>
          </cell>
          <cell r="DD1647">
            <v>408.66492540499996</v>
          </cell>
          <cell r="DE1647">
            <v>0</v>
          </cell>
          <cell r="DG1647">
            <v>396.76206349999995</v>
          </cell>
          <cell r="DI1647">
            <v>0.03</v>
          </cell>
          <cell r="DJ1647">
            <v>11.902861904999998</v>
          </cell>
          <cell r="DK1647">
            <v>0.03</v>
          </cell>
          <cell r="DL1647">
            <v>0</v>
          </cell>
        </row>
        <row r="1648">
          <cell r="A1648" t="str">
            <v>B20920-STAND-2PP-EST</v>
          </cell>
          <cell r="B1648" t="str">
            <v>STAND - RIF.B20920425</v>
          </cell>
          <cell r="F1648">
            <v>535.44505603448283</v>
          </cell>
          <cell r="H1648">
            <v>465.83719875000003</v>
          </cell>
          <cell r="I1648">
            <v>0.13000000000000012</v>
          </cell>
          <cell r="J1648" t="str">
            <v>OK</v>
          </cell>
          <cell r="K1648" t="str">
            <v>NEWZD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0</v>
          </cell>
          <cell r="R1648">
            <v>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>
            <v>0</v>
          </cell>
          <cell r="AM1648">
            <v>0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  <cell r="AR1648">
            <v>0</v>
          </cell>
          <cell r="AS1648">
            <v>0</v>
          </cell>
          <cell r="AT1648">
            <v>0</v>
          </cell>
          <cell r="AU1648">
            <v>0</v>
          </cell>
          <cell r="AV1648">
            <v>465.83719875000003</v>
          </cell>
          <cell r="AW1648">
            <v>0</v>
          </cell>
          <cell r="AX1648">
            <v>0</v>
          </cell>
          <cell r="AY1648">
            <v>0</v>
          </cell>
          <cell r="AZ1648">
            <v>0</v>
          </cell>
          <cell r="BA1648">
            <v>0</v>
          </cell>
          <cell r="BB1648">
            <v>0</v>
          </cell>
          <cell r="BC1648">
            <v>0</v>
          </cell>
          <cell r="BD1648">
            <v>0</v>
          </cell>
          <cell r="BE1648">
            <v>0</v>
          </cell>
          <cell r="BF1648">
            <v>0</v>
          </cell>
          <cell r="BG1648">
            <v>0</v>
          </cell>
          <cell r="BH1648">
            <v>0</v>
          </cell>
          <cell r="BI1648">
            <v>0</v>
          </cell>
          <cell r="BJ1648">
            <v>0</v>
          </cell>
          <cell r="BK1648">
            <v>0</v>
          </cell>
          <cell r="BL1648">
            <v>0</v>
          </cell>
          <cell r="BM1648">
            <v>0</v>
          </cell>
          <cell r="BN1648">
            <v>0</v>
          </cell>
          <cell r="BO1648">
            <v>0</v>
          </cell>
          <cell r="BP1648">
            <v>0</v>
          </cell>
          <cell r="BQ1648">
            <v>0</v>
          </cell>
          <cell r="BR1648">
            <v>0</v>
          </cell>
          <cell r="BS1648">
            <v>0</v>
          </cell>
          <cell r="BT1648">
            <v>0</v>
          </cell>
          <cell r="BU1648">
            <v>0</v>
          </cell>
          <cell r="BV1648">
            <v>0</v>
          </cell>
          <cell r="BW1648">
            <v>0</v>
          </cell>
          <cell r="BX1648">
            <v>0</v>
          </cell>
          <cell r="BY1648">
            <v>0</v>
          </cell>
          <cell r="BZ1648">
            <v>0</v>
          </cell>
          <cell r="CA1648">
            <v>0</v>
          </cell>
          <cell r="CB1648">
            <v>0</v>
          </cell>
          <cell r="CC1648">
            <v>0</v>
          </cell>
          <cell r="CD1648">
            <v>0</v>
          </cell>
          <cell r="CE1648">
            <v>0</v>
          </cell>
          <cell r="CF1648">
            <v>0</v>
          </cell>
          <cell r="CG1648">
            <v>0</v>
          </cell>
          <cell r="CH1648">
            <v>0</v>
          </cell>
          <cell r="CI1648">
            <v>0</v>
          </cell>
          <cell r="CJ1648">
            <v>0</v>
          </cell>
          <cell r="CK1648">
            <v>0</v>
          </cell>
          <cell r="CL1648">
            <v>0</v>
          </cell>
          <cell r="CM1648">
            <v>0</v>
          </cell>
          <cell r="CN1648">
            <v>0</v>
          </cell>
          <cell r="CO1648">
            <v>0</v>
          </cell>
          <cell r="CP1648">
            <v>0</v>
          </cell>
          <cell r="CQ1648">
            <v>0</v>
          </cell>
          <cell r="CR1648">
            <v>0</v>
          </cell>
          <cell r="CS1648">
            <v>0</v>
          </cell>
          <cell r="CT1648">
            <v>0</v>
          </cell>
          <cell r="CU1648">
            <v>0</v>
          </cell>
          <cell r="CV1648">
            <v>0</v>
          </cell>
          <cell r="CW1648">
            <v>0</v>
          </cell>
          <cell r="CX1648">
            <v>0</v>
          </cell>
          <cell r="CY1648">
            <v>0</v>
          </cell>
          <cell r="CZ1648">
            <v>0</v>
          </cell>
          <cell r="DA1648">
            <v>0</v>
          </cell>
          <cell r="DB1648">
            <v>0</v>
          </cell>
          <cell r="DC1648">
            <v>0</v>
          </cell>
          <cell r="DD1648">
            <v>465.83719875000003</v>
          </cell>
          <cell r="DE1648">
            <v>0</v>
          </cell>
          <cell r="DG1648">
            <v>452.26912500000003</v>
          </cell>
          <cell r="DI1648">
            <v>0.03</v>
          </cell>
          <cell r="DJ1648">
            <v>13.56807375</v>
          </cell>
          <cell r="DK1648">
            <v>0.03</v>
          </cell>
          <cell r="DL1648">
            <v>0</v>
          </cell>
        </row>
        <row r="1649">
          <cell r="A1649" t="str">
            <v>B20920-STAND-2PP-INT</v>
          </cell>
          <cell r="B1649" t="str">
            <v>STAND - RIF.B20920426</v>
          </cell>
          <cell r="F1649">
            <v>739.42412500000023</v>
          </cell>
          <cell r="H1649">
            <v>643.29898875000015</v>
          </cell>
          <cell r="I1649">
            <v>0.13000000000000012</v>
          </cell>
          <cell r="J1649" t="str">
            <v>OK</v>
          </cell>
          <cell r="K1649" t="str">
            <v>NEWZD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0</v>
          </cell>
          <cell r="R1649">
            <v>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>
            <v>0</v>
          </cell>
          <cell r="AM1649">
            <v>0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  <cell r="AR1649">
            <v>0</v>
          </cell>
          <cell r="AS1649">
            <v>0</v>
          </cell>
          <cell r="AT1649">
            <v>0</v>
          </cell>
          <cell r="AU1649">
            <v>0</v>
          </cell>
          <cell r="AV1649">
            <v>643.29898875000015</v>
          </cell>
          <cell r="AW1649">
            <v>0</v>
          </cell>
          <cell r="AX1649">
            <v>0</v>
          </cell>
          <cell r="AY1649">
            <v>0</v>
          </cell>
          <cell r="AZ1649">
            <v>0</v>
          </cell>
          <cell r="BA1649">
            <v>0</v>
          </cell>
          <cell r="BB1649">
            <v>0</v>
          </cell>
          <cell r="BC1649">
            <v>0</v>
          </cell>
          <cell r="BD1649">
            <v>0</v>
          </cell>
          <cell r="BE1649">
            <v>0</v>
          </cell>
          <cell r="BF1649">
            <v>0</v>
          </cell>
          <cell r="BG1649">
            <v>0</v>
          </cell>
          <cell r="BH1649">
            <v>0</v>
          </cell>
          <cell r="BI1649">
            <v>0</v>
          </cell>
          <cell r="BJ1649">
            <v>0</v>
          </cell>
          <cell r="BK1649">
            <v>0</v>
          </cell>
          <cell r="BL1649">
            <v>0</v>
          </cell>
          <cell r="BM1649">
            <v>0</v>
          </cell>
          <cell r="BN1649">
            <v>0</v>
          </cell>
          <cell r="BO1649">
            <v>0</v>
          </cell>
          <cell r="BP1649">
            <v>0</v>
          </cell>
          <cell r="BQ1649">
            <v>0</v>
          </cell>
          <cell r="BR1649">
            <v>0</v>
          </cell>
          <cell r="BS1649">
            <v>0</v>
          </cell>
          <cell r="BT1649">
            <v>0</v>
          </cell>
          <cell r="BU1649">
            <v>0</v>
          </cell>
          <cell r="BV1649">
            <v>0</v>
          </cell>
          <cell r="BW1649">
            <v>0</v>
          </cell>
          <cell r="BX1649">
            <v>0</v>
          </cell>
          <cell r="BY1649">
            <v>0</v>
          </cell>
          <cell r="BZ1649">
            <v>0</v>
          </cell>
          <cell r="CA1649">
            <v>0</v>
          </cell>
          <cell r="CB1649">
            <v>0</v>
          </cell>
          <cell r="CC1649">
            <v>0</v>
          </cell>
          <cell r="CD1649">
            <v>0</v>
          </cell>
          <cell r="CE1649">
            <v>0</v>
          </cell>
          <cell r="CF1649">
            <v>0</v>
          </cell>
          <cell r="CG1649">
            <v>0</v>
          </cell>
          <cell r="CH1649">
            <v>0</v>
          </cell>
          <cell r="CI1649">
            <v>0</v>
          </cell>
          <cell r="CJ1649">
            <v>0</v>
          </cell>
          <cell r="CK1649">
            <v>0</v>
          </cell>
          <cell r="CL1649">
            <v>0</v>
          </cell>
          <cell r="CM1649">
            <v>0</v>
          </cell>
          <cell r="CN1649">
            <v>0</v>
          </cell>
          <cell r="CO1649">
            <v>0</v>
          </cell>
          <cell r="CP1649">
            <v>0</v>
          </cell>
          <cell r="CQ1649">
            <v>0</v>
          </cell>
          <cell r="CR1649">
            <v>0</v>
          </cell>
          <cell r="CS1649">
            <v>0</v>
          </cell>
          <cell r="CT1649">
            <v>0</v>
          </cell>
          <cell r="CU1649">
            <v>0</v>
          </cell>
          <cell r="CV1649">
            <v>0</v>
          </cell>
          <cell r="CW1649">
            <v>0</v>
          </cell>
          <cell r="CX1649">
            <v>0</v>
          </cell>
          <cell r="CY1649">
            <v>0</v>
          </cell>
          <cell r="CZ1649">
            <v>0</v>
          </cell>
          <cell r="DA1649">
            <v>0</v>
          </cell>
          <cell r="DB1649">
            <v>0</v>
          </cell>
          <cell r="DC1649">
            <v>0</v>
          </cell>
          <cell r="DD1649">
            <v>643.29898875000015</v>
          </cell>
          <cell r="DE1649">
            <v>0</v>
          </cell>
          <cell r="DG1649">
            <v>624.56212500000015</v>
          </cell>
          <cell r="DI1649">
            <v>0.03</v>
          </cell>
          <cell r="DJ1649">
            <v>18.736863750000005</v>
          </cell>
          <cell r="DK1649">
            <v>0.03</v>
          </cell>
          <cell r="DL1649">
            <v>0</v>
          </cell>
        </row>
        <row r="1650">
          <cell r="A1650" t="str">
            <v>B21104SLITTA-TR01</v>
          </cell>
          <cell r="B1650" t="str">
            <v>SLITTA BATTERIA SINGOLA TRASPORTABILE</v>
          </cell>
          <cell r="F1650">
            <v>5004.5750366315788</v>
          </cell>
          <cell r="H1650">
            <v>3803.4770278400001</v>
          </cell>
          <cell r="I1650">
            <v>0.24</v>
          </cell>
          <cell r="J1650" t="str">
            <v>OK</v>
          </cell>
          <cell r="K1650" t="str">
            <v>NEWZD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>
            <v>0</v>
          </cell>
          <cell r="AM1650">
            <v>0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  <cell r="AR1650">
            <v>0</v>
          </cell>
          <cell r="AS1650">
            <v>0</v>
          </cell>
          <cell r="AT1650">
            <v>0</v>
          </cell>
          <cell r="AU1650">
            <v>0</v>
          </cell>
          <cell r="AV1650">
            <v>3651.4770278400001</v>
          </cell>
          <cell r="AW1650">
            <v>0</v>
          </cell>
          <cell r="AX1650">
            <v>0</v>
          </cell>
          <cell r="AY1650">
            <v>22</v>
          </cell>
          <cell r="AZ1650">
            <v>0.5</v>
          </cell>
          <cell r="BA1650">
            <v>0</v>
          </cell>
          <cell r="BB1650">
            <v>0</v>
          </cell>
          <cell r="BC1650">
            <v>0</v>
          </cell>
          <cell r="BD1650">
            <v>0</v>
          </cell>
          <cell r="BE1650">
            <v>0</v>
          </cell>
          <cell r="BF1650">
            <v>0</v>
          </cell>
          <cell r="BG1650">
            <v>0</v>
          </cell>
          <cell r="BH1650">
            <v>0</v>
          </cell>
          <cell r="BI1650">
            <v>0</v>
          </cell>
          <cell r="BJ1650">
            <v>0</v>
          </cell>
          <cell r="BK1650">
            <v>0</v>
          </cell>
          <cell r="BL1650">
            <v>0</v>
          </cell>
          <cell r="BM1650">
            <v>0</v>
          </cell>
          <cell r="BN1650">
            <v>0</v>
          </cell>
          <cell r="BO1650">
            <v>130</v>
          </cell>
          <cell r="BP1650">
            <v>4</v>
          </cell>
          <cell r="BQ1650">
            <v>0</v>
          </cell>
          <cell r="BR1650">
            <v>0</v>
          </cell>
          <cell r="BS1650">
            <v>0</v>
          </cell>
          <cell r="BT1650">
            <v>0</v>
          </cell>
          <cell r="BU1650">
            <v>0</v>
          </cell>
          <cell r="BV1650">
            <v>0</v>
          </cell>
          <cell r="BW1650">
            <v>0</v>
          </cell>
          <cell r="BX1650">
            <v>0</v>
          </cell>
          <cell r="BY1650">
            <v>0</v>
          </cell>
          <cell r="BZ1650">
            <v>0</v>
          </cell>
          <cell r="CA1650">
            <v>0</v>
          </cell>
          <cell r="CB1650">
            <v>0</v>
          </cell>
          <cell r="CC1650">
            <v>0</v>
          </cell>
          <cell r="CD1650">
            <v>0</v>
          </cell>
          <cell r="CE1650">
            <v>0</v>
          </cell>
          <cell r="CF1650">
            <v>0</v>
          </cell>
          <cell r="CG1650">
            <v>0</v>
          </cell>
          <cell r="CH1650">
            <v>0</v>
          </cell>
          <cell r="CI1650">
            <v>0</v>
          </cell>
          <cell r="CJ1650">
            <v>0</v>
          </cell>
          <cell r="CK1650">
            <v>0</v>
          </cell>
          <cell r="CL1650">
            <v>0</v>
          </cell>
          <cell r="CM1650">
            <v>0</v>
          </cell>
          <cell r="CN1650">
            <v>0</v>
          </cell>
          <cell r="CO1650">
            <v>0</v>
          </cell>
          <cell r="CP1650">
            <v>0</v>
          </cell>
          <cell r="CQ1650">
            <v>0</v>
          </cell>
          <cell r="CR1650">
            <v>0</v>
          </cell>
          <cell r="CS1650">
            <v>0</v>
          </cell>
          <cell r="CT1650">
            <v>0</v>
          </cell>
          <cell r="CU1650">
            <v>0</v>
          </cell>
          <cell r="CV1650">
            <v>0</v>
          </cell>
          <cell r="CW1650">
            <v>0</v>
          </cell>
          <cell r="CX1650">
            <v>0</v>
          </cell>
          <cell r="CY1650">
            <v>0</v>
          </cell>
          <cell r="CZ1650">
            <v>0</v>
          </cell>
          <cell r="DA1650">
            <v>0</v>
          </cell>
          <cell r="DB1650">
            <v>0</v>
          </cell>
          <cell r="DC1650">
            <v>0</v>
          </cell>
          <cell r="DD1650">
            <v>3803.4770278400001</v>
          </cell>
          <cell r="DE1650">
            <v>0</v>
          </cell>
          <cell r="DG1650">
            <v>3545.1233280000001</v>
          </cell>
          <cell r="DI1650">
            <v>0.03</v>
          </cell>
          <cell r="DJ1650">
            <v>106.35369984</v>
          </cell>
          <cell r="DK1650">
            <v>2.8766608631779999E-2</v>
          </cell>
          <cell r="DL1650">
            <v>0</v>
          </cell>
        </row>
        <row r="1651">
          <cell r="A1651" t="str">
            <v>B21120AVV3000</v>
          </cell>
          <cell r="B1651" t="str">
            <v>BINARIO AVVITATO E PALI SOSTEGNO BLINDOSBARRA PER SHUTTLE- MODULO DA 3 Mt.</v>
          </cell>
          <cell r="F1651">
            <v>3356.7021276595742</v>
          </cell>
          <cell r="H1651">
            <v>1577.6499999999999</v>
          </cell>
          <cell r="I1651">
            <v>0.53</v>
          </cell>
          <cell r="J1651" t="str">
            <v>OK</v>
          </cell>
          <cell r="K1651" t="str">
            <v>NEWZD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>
            <v>0</v>
          </cell>
          <cell r="AM1651">
            <v>0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  <cell r="AR1651">
            <v>0</v>
          </cell>
          <cell r="AS1651">
            <v>0</v>
          </cell>
          <cell r="AT1651">
            <v>0</v>
          </cell>
          <cell r="AU1651">
            <v>0</v>
          </cell>
          <cell r="AV1651">
            <v>1400.8</v>
          </cell>
          <cell r="AW1651">
            <v>21.599999999999998</v>
          </cell>
          <cell r="AX1651">
            <v>0.6</v>
          </cell>
          <cell r="AY1651">
            <v>0</v>
          </cell>
          <cell r="AZ1651">
            <v>0</v>
          </cell>
          <cell r="BA1651">
            <v>0</v>
          </cell>
          <cell r="BB1651">
            <v>0</v>
          </cell>
          <cell r="BC1651">
            <v>0</v>
          </cell>
          <cell r="BD1651">
            <v>0</v>
          </cell>
          <cell r="BE1651">
            <v>9</v>
          </cell>
          <cell r="BF1651">
            <v>0.25</v>
          </cell>
          <cell r="BG1651">
            <v>0</v>
          </cell>
          <cell r="BH1651">
            <v>0</v>
          </cell>
          <cell r="BI1651">
            <v>0</v>
          </cell>
          <cell r="BJ1651">
            <v>0</v>
          </cell>
          <cell r="BK1651">
            <v>0</v>
          </cell>
          <cell r="BL1651">
            <v>0</v>
          </cell>
          <cell r="BM1651">
            <v>0</v>
          </cell>
          <cell r="BN1651">
            <v>0</v>
          </cell>
          <cell r="BO1651">
            <v>97.5</v>
          </cell>
          <cell r="BP1651">
            <v>3</v>
          </cell>
          <cell r="BQ1651">
            <v>0</v>
          </cell>
          <cell r="BR1651">
            <v>0</v>
          </cell>
          <cell r="BS1651">
            <v>48.75</v>
          </cell>
          <cell r="BT1651">
            <v>1.5</v>
          </cell>
          <cell r="BU1651">
            <v>0</v>
          </cell>
          <cell r="BV1651">
            <v>0</v>
          </cell>
          <cell r="BW1651">
            <v>0</v>
          </cell>
          <cell r="BX1651">
            <v>0</v>
          </cell>
          <cell r="BY1651">
            <v>0</v>
          </cell>
          <cell r="BZ1651">
            <v>0</v>
          </cell>
          <cell r="CA1651">
            <v>0</v>
          </cell>
          <cell r="CB1651">
            <v>0</v>
          </cell>
          <cell r="CC1651">
            <v>0</v>
          </cell>
          <cell r="CD1651">
            <v>0</v>
          </cell>
          <cell r="CE1651">
            <v>0</v>
          </cell>
          <cell r="CF1651">
            <v>0</v>
          </cell>
          <cell r="CG1651">
            <v>0</v>
          </cell>
          <cell r="CH1651">
            <v>0</v>
          </cell>
          <cell r="CI1651">
            <v>0</v>
          </cell>
          <cell r="CJ1651">
            <v>0</v>
          </cell>
          <cell r="CK1651">
            <v>0</v>
          </cell>
          <cell r="CL1651">
            <v>0</v>
          </cell>
          <cell r="CM1651">
            <v>0</v>
          </cell>
          <cell r="CN1651">
            <v>0</v>
          </cell>
          <cell r="CO1651">
            <v>0</v>
          </cell>
          <cell r="CP1651">
            <v>0</v>
          </cell>
          <cell r="CQ1651">
            <v>0</v>
          </cell>
          <cell r="CR1651">
            <v>0</v>
          </cell>
          <cell r="CS1651">
            <v>0</v>
          </cell>
          <cell r="CT1651">
            <v>0</v>
          </cell>
          <cell r="CU1651">
            <v>0</v>
          </cell>
          <cell r="CV1651">
            <v>0</v>
          </cell>
          <cell r="CW1651">
            <v>0</v>
          </cell>
          <cell r="CX1651">
            <v>0</v>
          </cell>
          <cell r="CY1651">
            <v>0</v>
          </cell>
          <cell r="CZ1651">
            <v>0</v>
          </cell>
          <cell r="DA1651">
            <v>0</v>
          </cell>
          <cell r="DB1651">
            <v>0</v>
          </cell>
          <cell r="DC1651">
            <v>0</v>
          </cell>
          <cell r="DD1651">
            <v>1577.6499999999999</v>
          </cell>
          <cell r="DE1651">
            <v>0</v>
          </cell>
          <cell r="DG1651">
            <v>1360</v>
          </cell>
          <cell r="DI1651">
            <v>0.03</v>
          </cell>
          <cell r="DJ1651">
            <v>40.799999999999997</v>
          </cell>
          <cell r="DK1651">
            <v>2.6547808829749161E-2</v>
          </cell>
          <cell r="DL1651">
            <v>0</v>
          </cell>
        </row>
        <row r="1652">
          <cell r="A1652" t="str">
            <v>B21120AVV3000L</v>
          </cell>
          <cell r="B1652" t="str">
            <v>BINARIO AVVITATO E PALI SOSTEGNO BLINDOSBARRA BASSA PER SHUTTLE- MODULO DA 3 Mt.</v>
          </cell>
          <cell r="F1652">
            <v>2918.4042553191489</v>
          </cell>
          <cell r="H1652">
            <v>1371.6499999999999</v>
          </cell>
          <cell r="I1652">
            <v>0.53</v>
          </cell>
          <cell r="J1652" t="str">
            <v>OK</v>
          </cell>
          <cell r="K1652" t="str">
            <v>NEWZD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>
            <v>0</v>
          </cell>
          <cell r="AM1652">
            <v>0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  <cell r="AR1652">
            <v>0</v>
          </cell>
          <cell r="AS1652">
            <v>0</v>
          </cell>
          <cell r="AT1652">
            <v>0</v>
          </cell>
          <cell r="AU1652">
            <v>0</v>
          </cell>
          <cell r="AV1652">
            <v>1194.8</v>
          </cell>
          <cell r="AW1652">
            <v>21.599999999999998</v>
          </cell>
          <cell r="AX1652">
            <v>0.6</v>
          </cell>
          <cell r="AY1652">
            <v>0</v>
          </cell>
          <cell r="AZ1652">
            <v>0</v>
          </cell>
          <cell r="BA1652">
            <v>0</v>
          </cell>
          <cell r="BB1652">
            <v>0</v>
          </cell>
          <cell r="BC1652">
            <v>0</v>
          </cell>
          <cell r="BD1652">
            <v>0</v>
          </cell>
          <cell r="BE1652">
            <v>9</v>
          </cell>
          <cell r="BF1652">
            <v>0.25</v>
          </cell>
          <cell r="BG1652">
            <v>0</v>
          </cell>
          <cell r="BH1652">
            <v>0</v>
          </cell>
          <cell r="BI1652">
            <v>0</v>
          </cell>
          <cell r="BJ1652">
            <v>0</v>
          </cell>
          <cell r="BK1652">
            <v>0</v>
          </cell>
          <cell r="BL1652">
            <v>0</v>
          </cell>
          <cell r="BM1652">
            <v>0</v>
          </cell>
          <cell r="BN1652">
            <v>0</v>
          </cell>
          <cell r="BO1652">
            <v>97.5</v>
          </cell>
          <cell r="BP1652">
            <v>3</v>
          </cell>
          <cell r="BQ1652">
            <v>0</v>
          </cell>
          <cell r="BR1652">
            <v>0</v>
          </cell>
          <cell r="BS1652">
            <v>48.75</v>
          </cell>
          <cell r="BT1652">
            <v>1.5</v>
          </cell>
          <cell r="BU1652">
            <v>0</v>
          </cell>
          <cell r="BV1652">
            <v>0</v>
          </cell>
          <cell r="BW1652">
            <v>0</v>
          </cell>
          <cell r="BX1652">
            <v>0</v>
          </cell>
          <cell r="BY1652">
            <v>0</v>
          </cell>
          <cell r="BZ1652">
            <v>0</v>
          </cell>
          <cell r="CA1652">
            <v>0</v>
          </cell>
          <cell r="CB1652">
            <v>0</v>
          </cell>
          <cell r="CC1652">
            <v>0</v>
          </cell>
          <cell r="CD1652">
            <v>0</v>
          </cell>
          <cell r="CE1652">
            <v>0</v>
          </cell>
          <cell r="CF1652">
            <v>0</v>
          </cell>
          <cell r="CG1652">
            <v>0</v>
          </cell>
          <cell r="CH1652">
            <v>0</v>
          </cell>
          <cell r="CI1652">
            <v>0</v>
          </cell>
          <cell r="CJ1652">
            <v>0</v>
          </cell>
          <cell r="CK1652">
            <v>0</v>
          </cell>
          <cell r="CL1652">
            <v>0</v>
          </cell>
          <cell r="CM1652">
            <v>0</v>
          </cell>
          <cell r="CN1652">
            <v>0</v>
          </cell>
          <cell r="CO1652">
            <v>0</v>
          </cell>
          <cell r="CP1652">
            <v>0</v>
          </cell>
          <cell r="CQ1652">
            <v>0</v>
          </cell>
          <cell r="CR1652">
            <v>0</v>
          </cell>
          <cell r="CS1652">
            <v>0</v>
          </cell>
          <cell r="CT1652">
            <v>0</v>
          </cell>
          <cell r="CU1652">
            <v>0</v>
          </cell>
          <cell r="CV1652">
            <v>0</v>
          </cell>
          <cell r="CW1652">
            <v>0</v>
          </cell>
          <cell r="CX1652">
            <v>0</v>
          </cell>
          <cell r="CY1652">
            <v>0</v>
          </cell>
          <cell r="CZ1652">
            <v>0</v>
          </cell>
          <cell r="DA1652">
            <v>0</v>
          </cell>
          <cell r="DB1652">
            <v>0</v>
          </cell>
          <cell r="DC1652">
            <v>0</v>
          </cell>
          <cell r="DD1652">
            <v>1371.6499999999999</v>
          </cell>
          <cell r="DE1652">
            <v>0</v>
          </cell>
          <cell r="DG1652">
            <v>1160</v>
          </cell>
          <cell r="DI1652">
            <v>0.03</v>
          </cell>
          <cell r="DJ1652">
            <v>34.799999999999997</v>
          </cell>
          <cell r="DK1652">
            <v>2.6031342334592512E-2</v>
          </cell>
          <cell r="DL1652">
            <v>0</v>
          </cell>
        </row>
        <row r="1653">
          <cell r="A1653" t="str">
            <v>B21120AVV6000</v>
          </cell>
          <cell r="B1653" t="str">
            <v>BINARIO AVVITATO E PALI SOSTEGNO BLINDOSBARRA PER SHUTTLE- MODULO DA 6 Mt.</v>
          </cell>
          <cell r="F1653">
            <v>6713.4042553191484</v>
          </cell>
          <cell r="H1653">
            <v>3155.2999999999997</v>
          </cell>
          <cell r="I1653">
            <v>0.53</v>
          </cell>
          <cell r="J1653" t="str">
            <v>OK</v>
          </cell>
          <cell r="K1653" t="str">
            <v>NEWZD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>
            <v>0</v>
          </cell>
          <cell r="AM1653">
            <v>0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  <cell r="AR1653">
            <v>0</v>
          </cell>
          <cell r="AS1653">
            <v>0</v>
          </cell>
          <cell r="AT1653">
            <v>0</v>
          </cell>
          <cell r="AU1653">
            <v>0</v>
          </cell>
          <cell r="AV1653">
            <v>2801.6</v>
          </cell>
          <cell r="AW1653">
            <v>43.199999999999996</v>
          </cell>
          <cell r="AX1653">
            <v>1.2</v>
          </cell>
          <cell r="AY1653">
            <v>0</v>
          </cell>
          <cell r="AZ1653">
            <v>0</v>
          </cell>
          <cell r="BA1653">
            <v>0</v>
          </cell>
          <cell r="BB1653">
            <v>0</v>
          </cell>
          <cell r="BC1653">
            <v>0</v>
          </cell>
          <cell r="BD1653">
            <v>0</v>
          </cell>
          <cell r="BE1653">
            <v>18</v>
          </cell>
          <cell r="BF1653">
            <v>0.5</v>
          </cell>
          <cell r="BG1653">
            <v>0</v>
          </cell>
          <cell r="BH1653">
            <v>0</v>
          </cell>
          <cell r="BI1653">
            <v>0</v>
          </cell>
          <cell r="BJ1653">
            <v>0</v>
          </cell>
          <cell r="BK1653">
            <v>0</v>
          </cell>
          <cell r="BL1653">
            <v>0</v>
          </cell>
          <cell r="BM1653">
            <v>0</v>
          </cell>
          <cell r="BN1653">
            <v>0</v>
          </cell>
          <cell r="BO1653">
            <v>195</v>
          </cell>
          <cell r="BP1653">
            <v>6</v>
          </cell>
          <cell r="BQ1653">
            <v>0</v>
          </cell>
          <cell r="BR1653">
            <v>0</v>
          </cell>
          <cell r="BS1653">
            <v>97.5</v>
          </cell>
          <cell r="BT1653">
            <v>3</v>
          </cell>
          <cell r="BU1653">
            <v>0</v>
          </cell>
          <cell r="BV1653">
            <v>0</v>
          </cell>
          <cell r="BW1653">
            <v>0</v>
          </cell>
          <cell r="BX1653">
            <v>0</v>
          </cell>
          <cell r="BY1653">
            <v>0</v>
          </cell>
          <cell r="BZ1653">
            <v>0</v>
          </cell>
          <cell r="CA1653">
            <v>0</v>
          </cell>
          <cell r="CB1653">
            <v>0</v>
          </cell>
          <cell r="CC1653">
            <v>0</v>
          </cell>
          <cell r="CD1653">
            <v>0</v>
          </cell>
          <cell r="CE1653">
            <v>0</v>
          </cell>
          <cell r="CF1653">
            <v>0</v>
          </cell>
          <cell r="CG1653">
            <v>0</v>
          </cell>
          <cell r="CH1653">
            <v>0</v>
          </cell>
          <cell r="CI1653">
            <v>0</v>
          </cell>
          <cell r="CJ1653">
            <v>0</v>
          </cell>
          <cell r="CK1653">
            <v>0</v>
          </cell>
          <cell r="CL1653">
            <v>0</v>
          </cell>
          <cell r="CM1653">
            <v>0</v>
          </cell>
          <cell r="CN1653">
            <v>0</v>
          </cell>
          <cell r="CO1653">
            <v>0</v>
          </cell>
          <cell r="CP1653">
            <v>0</v>
          </cell>
          <cell r="CQ1653">
            <v>0</v>
          </cell>
          <cell r="CR1653">
            <v>0</v>
          </cell>
          <cell r="CS1653">
            <v>0</v>
          </cell>
          <cell r="CT1653">
            <v>0</v>
          </cell>
          <cell r="CU1653">
            <v>0</v>
          </cell>
          <cell r="CV1653">
            <v>0</v>
          </cell>
          <cell r="CW1653">
            <v>0</v>
          </cell>
          <cell r="CX1653">
            <v>0</v>
          </cell>
          <cell r="CY1653">
            <v>0</v>
          </cell>
          <cell r="CZ1653">
            <v>0</v>
          </cell>
          <cell r="DA1653">
            <v>0</v>
          </cell>
          <cell r="DB1653">
            <v>0</v>
          </cell>
          <cell r="DC1653">
            <v>0</v>
          </cell>
          <cell r="DD1653">
            <v>3155.2999999999997</v>
          </cell>
          <cell r="DE1653">
            <v>0</v>
          </cell>
          <cell r="DG1653">
            <v>2720</v>
          </cell>
          <cell r="DI1653">
            <v>0.03</v>
          </cell>
          <cell r="DJ1653">
            <v>81.599999999999994</v>
          </cell>
          <cell r="DK1653">
            <v>2.6547808829749161E-2</v>
          </cell>
          <cell r="DL1653">
            <v>0</v>
          </cell>
        </row>
        <row r="1654">
          <cell r="A1654" t="str">
            <v>B21120AVV6000L</v>
          </cell>
          <cell r="B1654" t="str">
            <v>BINARIO AVVITATO E PALI SOSTEGNO BLINDOSBARRA BASSA PER SHUTTLE- MODULO DA 6 Mt.</v>
          </cell>
          <cell r="F1654">
            <v>5836.8085106382978</v>
          </cell>
          <cell r="H1654">
            <v>2743.2999999999997</v>
          </cell>
          <cell r="I1654">
            <v>0.53</v>
          </cell>
          <cell r="J1654" t="str">
            <v>OK</v>
          </cell>
          <cell r="K1654" t="str">
            <v>NEWZD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>
            <v>0</v>
          </cell>
          <cell r="AM1654">
            <v>0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  <cell r="AR1654">
            <v>0</v>
          </cell>
          <cell r="AS1654">
            <v>0</v>
          </cell>
          <cell r="AT1654">
            <v>0</v>
          </cell>
          <cell r="AU1654">
            <v>0</v>
          </cell>
          <cell r="AV1654">
            <v>2389.6</v>
          </cell>
          <cell r="AW1654">
            <v>43.199999999999996</v>
          </cell>
          <cell r="AX1654">
            <v>1.2</v>
          </cell>
          <cell r="AY1654">
            <v>0</v>
          </cell>
          <cell r="AZ1654">
            <v>0</v>
          </cell>
          <cell r="BA1654">
            <v>0</v>
          </cell>
          <cell r="BB1654">
            <v>0</v>
          </cell>
          <cell r="BC1654">
            <v>0</v>
          </cell>
          <cell r="BD1654">
            <v>0</v>
          </cell>
          <cell r="BE1654">
            <v>18</v>
          </cell>
          <cell r="BF1654">
            <v>0.5</v>
          </cell>
          <cell r="BG1654">
            <v>0</v>
          </cell>
          <cell r="BH1654">
            <v>0</v>
          </cell>
          <cell r="BI1654">
            <v>0</v>
          </cell>
          <cell r="BJ1654">
            <v>0</v>
          </cell>
          <cell r="BK1654">
            <v>0</v>
          </cell>
          <cell r="BL1654">
            <v>0</v>
          </cell>
          <cell r="BM1654">
            <v>0</v>
          </cell>
          <cell r="BN1654">
            <v>0</v>
          </cell>
          <cell r="BO1654">
            <v>195</v>
          </cell>
          <cell r="BP1654">
            <v>6</v>
          </cell>
          <cell r="BQ1654">
            <v>0</v>
          </cell>
          <cell r="BR1654">
            <v>0</v>
          </cell>
          <cell r="BS1654">
            <v>97.5</v>
          </cell>
          <cell r="BT1654">
            <v>3</v>
          </cell>
          <cell r="BU1654">
            <v>0</v>
          </cell>
          <cell r="BV1654">
            <v>0</v>
          </cell>
          <cell r="BW1654">
            <v>0</v>
          </cell>
          <cell r="BX1654">
            <v>0</v>
          </cell>
          <cell r="BY1654">
            <v>0</v>
          </cell>
          <cell r="BZ1654">
            <v>0</v>
          </cell>
          <cell r="CA1654">
            <v>0</v>
          </cell>
          <cell r="CB1654">
            <v>0</v>
          </cell>
          <cell r="CC1654">
            <v>0</v>
          </cell>
          <cell r="CD1654">
            <v>0</v>
          </cell>
          <cell r="CE1654">
            <v>0</v>
          </cell>
          <cell r="CF1654">
            <v>0</v>
          </cell>
          <cell r="CG1654">
            <v>0</v>
          </cell>
          <cell r="CH1654">
            <v>0</v>
          </cell>
          <cell r="CI1654">
            <v>0</v>
          </cell>
          <cell r="CJ1654">
            <v>0</v>
          </cell>
          <cell r="CK1654">
            <v>0</v>
          </cell>
          <cell r="CL1654">
            <v>0</v>
          </cell>
          <cell r="CM1654">
            <v>0</v>
          </cell>
          <cell r="CN1654">
            <v>0</v>
          </cell>
          <cell r="CO1654">
            <v>0</v>
          </cell>
          <cell r="CP1654">
            <v>0</v>
          </cell>
          <cell r="CQ1654">
            <v>0</v>
          </cell>
          <cell r="CR1654">
            <v>0</v>
          </cell>
          <cell r="CS1654">
            <v>0</v>
          </cell>
          <cell r="CT1654">
            <v>0</v>
          </cell>
          <cell r="CU1654">
            <v>0</v>
          </cell>
          <cell r="CV1654">
            <v>0</v>
          </cell>
          <cell r="CW1654">
            <v>0</v>
          </cell>
          <cell r="CX1654">
            <v>0</v>
          </cell>
          <cell r="CY1654">
            <v>0</v>
          </cell>
          <cell r="CZ1654">
            <v>0</v>
          </cell>
          <cell r="DA1654">
            <v>0</v>
          </cell>
          <cell r="DB1654">
            <v>0</v>
          </cell>
          <cell r="DC1654">
            <v>0</v>
          </cell>
          <cell r="DD1654">
            <v>2743.2999999999997</v>
          </cell>
          <cell r="DE1654">
            <v>0</v>
          </cell>
          <cell r="DG1654">
            <v>2320</v>
          </cell>
          <cell r="DI1654">
            <v>0.03</v>
          </cell>
          <cell r="DJ1654">
            <v>69.599999999999994</v>
          </cell>
          <cell r="DK1654">
            <v>2.6031342334592512E-2</v>
          </cell>
          <cell r="DL1654">
            <v>0</v>
          </cell>
        </row>
        <row r="1655">
          <cell r="A1655" t="str">
            <v>B21120MUR3000</v>
          </cell>
          <cell r="B1655" t="str">
            <v>BINARIO MURATO E PALI SOSTEGNO BLINDOSBARRA PER SHUTTLE- MODULO DA 3 Mt.</v>
          </cell>
          <cell r="F1655">
            <v>3368.1914893617022</v>
          </cell>
          <cell r="H1655">
            <v>1583.05</v>
          </cell>
          <cell r="I1655">
            <v>0.53</v>
          </cell>
          <cell r="J1655" t="str">
            <v>OK</v>
          </cell>
          <cell r="K1655" t="str">
            <v>NEWZD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>
            <v>0</v>
          </cell>
          <cell r="AM1655">
            <v>0</v>
          </cell>
          <cell r="AN1655">
            <v>0</v>
          </cell>
          <cell r="AO1655">
            <v>0</v>
          </cell>
          <cell r="AP1655">
            <v>0</v>
          </cell>
          <cell r="AQ1655">
            <v>0</v>
          </cell>
          <cell r="AR1655">
            <v>0</v>
          </cell>
          <cell r="AS1655">
            <v>0</v>
          </cell>
          <cell r="AT1655">
            <v>0</v>
          </cell>
          <cell r="AU1655">
            <v>0</v>
          </cell>
          <cell r="AV1655">
            <v>1400.8</v>
          </cell>
          <cell r="AW1655">
            <v>27</v>
          </cell>
          <cell r="AX1655">
            <v>0.75</v>
          </cell>
          <cell r="AY1655">
            <v>0</v>
          </cell>
          <cell r="AZ1655">
            <v>0</v>
          </cell>
          <cell r="BA1655">
            <v>0</v>
          </cell>
          <cell r="BB1655">
            <v>0</v>
          </cell>
          <cell r="BC1655">
            <v>0</v>
          </cell>
          <cell r="BD1655">
            <v>0</v>
          </cell>
          <cell r="BE1655">
            <v>9</v>
          </cell>
          <cell r="BF1655">
            <v>0.25</v>
          </cell>
          <cell r="BG1655">
            <v>0</v>
          </cell>
          <cell r="BH1655">
            <v>0</v>
          </cell>
          <cell r="BI1655">
            <v>0</v>
          </cell>
          <cell r="BJ1655">
            <v>0</v>
          </cell>
          <cell r="BK1655">
            <v>0</v>
          </cell>
          <cell r="BL1655">
            <v>0</v>
          </cell>
          <cell r="BM1655">
            <v>0</v>
          </cell>
          <cell r="BN1655">
            <v>0</v>
          </cell>
          <cell r="BO1655">
            <v>97.5</v>
          </cell>
          <cell r="BP1655">
            <v>3</v>
          </cell>
          <cell r="BQ1655">
            <v>0</v>
          </cell>
          <cell r="BR1655">
            <v>0</v>
          </cell>
          <cell r="BS1655">
            <v>48.75</v>
          </cell>
          <cell r="BT1655">
            <v>1.5</v>
          </cell>
          <cell r="BU1655">
            <v>0</v>
          </cell>
          <cell r="BV1655">
            <v>0</v>
          </cell>
          <cell r="BW1655">
            <v>0</v>
          </cell>
          <cell r="BX1655">
            <v>0</v>
          </cell>
          <cell r="BY1655">
            <v>0</v>
          </cell>
          <cell r="BZ1655">
            <v>0</v>
          </cell>
          <cell r="CA1655">
            <v>0</v>
          </cell>
          <cell r="CB1655">
            <v>0</v>
          </cell>
          <cell r="CC1655">
            <v>0</v>
          </cell>
          <cell r="CD1655">
            <v>0</v>
          </cell>
          <cell r="CE1655">
            <v>0</v>
          </cell>
          <cell r="CF1655">
            <v>0</v>
          </cell>
          <cell r="CG1655">
            <v>0</v>
          </cell>
          <cell r="CH1655">
            <v>0</v>
          </cell>
          <cell r="CI1655">
            <v>0</v>
          </cell>
          <cell r="CJ1655">
            <v>0</v>
          </cell>
          <cell r="CK1655">
            <v>0</v>
          </cell>
          <cell r="CL1655">
            <v>0</v>
          </cell>
          <cell r="CM1655">
            <v>0</v>
          </cell>
          <cell r="CN1655">
            <v>0</v>
          </cell>
          <cell r="CO1655">
            <v>0</v>
          </cell>
          <cell r="CP1655">
            <v>0</v>
          </cell>
          <cell r="CQ1655">
            <v>0</v>
          </cell>
          <cell r="CR1655">
            <v>0</v>
          </cell>
          <cell r="CS1655">
            <v>0</v>
          </cell>
          <cell r="CT1655">
            <v>0</v>
          </cell>
          <cell r="CU1655">
            <v>0</v>
          </cell>
          <cell r="CV1655">
            <v>0</v>
          </cell>
          <cell r="CW1655">
            <v>0</v>
          </cell>
          <cell r="CX1655">
            <v>0</v>
          </cell>
          <cell r="CY1655">
            <v>0</v>
          </cell>
          <cell r="CZ1655">
            <v>0</v>
          </cell>
          <cell r="DA1655">
            <v>0</v>
          </cell>
          <cell r="DB1655">
            <v>0</v>
          </cell>
          <cell r="DC1655">
            <v>0</v>
          </cell>
          <cell r="DD1655">
            <v>1583.05</v>
          </cell>
          <cell r="DE1655">
            <v>0</v>
          </cell>
          <cell r="DG1655">
            <v>1360</v>
          </cell>
          <cell r="DI1655">
            <v>0.03</v>
          </cell>
          <cell r="DJ1655">
            <v>40.799999999999997</v>
          </cell>
          <cell r="DK1655">
            <v>2.6454854919760087E-2</v>
          </cell>
          <cell r="DL1655">
            <v>0</v>
          </cell>
        </row>
        <row r="1656">
          <cell r="A1656" t="str">
            <v>B21120MUR3000L</v>
          </cell>
          <cell r="B1656" t="str">
            <v>BINARIO MURATO E PALI SOSTEGNO BLINDOSBARRA BASSA PER SHUTTLE- MODULO DA 3 Mt.</v>
          </cell>
          <cell r="F1656">
            <v>2929.8936170212764</v>
          </cell>
          <cell r="H1656">
            <v>1377.05</v>
          </cell>
          <cell r="I1656">
            <v>0.53</v>
          </cell>
          <cell r="J1656" t="str">
            <v>OK</v>
          </cell>
          <cell r="K1656" t="str">
            <v>NEWZD</v>
          </cell>
          <cell r="L1656">
            <v>0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>
            <v>0</v>
          </cell>
          <cell r="AM1656">
            <v>0</v>
          </cell>
          <cell r="AN1656">
            <v>0</v>
          </cell>
          <cell r="AO1656">
            <v>0</v>
          </cell>
          <cell r="AP1656">
            <v>0</v>
          </cell>
          <cell r="AQ1656">
            <v>0</v>
          </cell>
          <cell r="AR1656">
            <v>0</v>
          </cell>
          <cell r="AS1656">
            <v>0</v>
          </cell>
          <cell r="AT1656">
            <v>0</v>
          </cell>
          <cell r="AU1656">
            <v>0</v>
          </cell>
          <cell r="AV1656">
            <v>1194.8</v>
          </cell>
          <cell r="AW1656">
            <v>27</v>
          </cell>
          <cell r="AX1656">
            <v>0.75</v>
          </cell>
          <cell r="AY1656">
            <v>0</v>
          </cell>
          <cell r="AZ1656">
            <v>0</v>
          </cell>
          <cell r="BA1656">
            <v>0</v>
          </cell>
          <cell r="BB1656">
            <v>0</v>
          </cell>
          <cell r="BC1656">
            <v>0</v>
          </cell>
          <cell r="BD1656">
            <v>0</v>
          </cell>
          <cell r="BE1656">
            <v>9</v>
          </cell>
          <cell r="BF1656">
            <v>0.25</v>
          </cell>
          <cell r="BG1656">
            <v>0</v>
          </cell>
          <cell r="BH1656">
            <v>0</v>
          </cell>
          <cell r="BI1656">
            <v>0</v>
          </cell>
          <cell r="BJ1656">
            <v>0</v>
          </cell>
          <cell r="BK1656">
            <v>0</v>
          </cell>
          <cell r="BL1656">
            <v>0</v>
          </cell>
          <cell r="BM1656">
            <v>0</v>
          </cell>
          <cell r="BN1656">
            <v>0</v>
          </cell>
          <cell r="BO1656">
            <v>97.5</v>
          </cell>
          <cell r="BP1656">
            <v>3</v>
          </cell>
          <cell r="BQ1656">
            <v>0</v>
          </cell>
          <cell r="BR1656">
            <v>0</v>
          </cell>
          <cell r="BS1656">
            <v>48.75</v>
          </cell>
          <cell r="BT1656">
            <v>1.5</v>
          </cell>
          <cell r="BU1656">
            <v>0</v>
          </cell>
          <cell r="BV1656">
            <v>0</v>
          </cell>
          <cell r="BW1656">
            <v>0</v>
          </cell>
          <cell r="BX1656">
            <v>0</v>
          </cell>
          <cell r="BY1656">
            <v>0</v>
          </cell>
          <cell r="BZ1656">
            <v>0</v>
          </cell>
          <cell r="CA1656">
            <v>0</v>
          </cell>
          <cell r="CB1656">
            <v>0</v>
          </cell>
          <cell r="CC1656">
            <v>0</v>
          </cell>
          <cell r="CD1656">
            <v>0</v>
          </cell>
          <cell r="CE1656">
            <v>0</v>
          </cell>
          <cell r="CF1656">
            <v>0</v>
          </cell>
          <cell r="CG1656">
            <v>0</v>
          </cell>
          <cell r="CH1656">
            <v>0</v>
          </cell>
          <cell r="CI1656">
            <v>0</v>
          </cell>
          <cell r="CJ1656">
            <v>0</v>
          </cell>
          <cell r="CK1656">
            <v>0</v>
          </cell>
          <cell r="CL1656">
            <v>0</v>
          </cell>
          <cell r="CM1656">
            <v>0</v>
          </cell>
          <cell r="CN1656">
            <v>0</v>
          </cell>
          <cell r="CO1656">
            <v>0</v>
          </cell>
          <cell r="CP1656">
            <v>0</v>
          </cell>
          <cell r="CQ1656">
            <v>0</v>
          </cell>
          <cell r="CR1656">
            <v>0</v>
          </cell>
          <cell r="CS1656">
            <v>0</v>
          </cell>
          <cell r="CT1656">
            <v>0</v>
          </cell>
          <cell r="CU1656">
            <v>0</v>
          </cell>
          <cell r="CV1656">
            <v>0</v>
          </cell>
          <cell r="CW1656">
            <v>0</v>
          </cell>
          <cell r="CX1656">
            <v>0</v>
          </cell>
          <cell r="CY1656">
            <v>0</v>
          </cell>
          <cell r="CZ1656">
            <v>0</v>
          </cell>
          <cell r="DA1656">
            <v>0</v>
          </cell>
          <cell r="DB1656">
            <v>0</v>
          </cell>
          <cell r="DC1656">
            <v>0</v>
          </cell>
          <cell r="DD1656">
            <v>1377.05</v>
          </cell>
          <cell r="DE1656">
            <v>0</v>
          </cell>
          <cell r="DG1656">
            <v>1160</v>
          </cell>
          <cell r="DI1656">
            <v>0.03</v>
          </cell>
          <cell r="DJ1656">
            <v>34.799999999999997</v>
          </cell>
          <cell r="DK1656">
            <v>2.5926615757124228E-2</v>
          </cell>
          <cell r="DL1656">
            <v>0</v>
          </cell>
        </row>
        <row r="1657">
          <cell r="A1657" t="str">
            <v>B21120MUR6000</v>
          </cell>
          <cell r="B1657" t="str">
            <v>BINARIO MURATO E PALI SOSTEGNO BLINDOSBARRA PER SHUTTLE- MODULO DA 6 Mt.</v>
          </cell>
          <cell r="F1657">
            <v>6736.3829787234044</v>
          </cell>
          <cell r="H1657">
            <v>3166.1</v>
          </cell>
          <cell r="I1657">
            <v>0.53</v>
          </cell>
          <cell r="J1657" t="str">
            <v>OK</v>
          </cell>
          <cell r="K1657" t="str">
            <v>NEWZD</v>
          </cell>
          <cell r="L1657">
            <v>0</v>
          </cell>
          <cell r="M1657">
            <v>0</v>
          </cell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>
            <v>0</v>
          </cell>
          <cell r="AM1657">
            <v>0</v>
          </cell>
          <cell r="AN1657">
            <v>0</v>
          </cell>
          <cell r="AO1657">
            <v>0</v>
          </cell>
          <cell r="AP1657">
            <v>0</v>
          </cell>
          <cell r="AQ1657">
            <v>0</v>
          </cell>
          <cell r="AR1657">
            <v>0</v>
          </cell>
          <cell r="AS1657">
            <v>0</v>
          </cell>
          <cell r="AT1657">
            <v>0</v>
          </cell>
          <cell r="AU1657">
            <v>0</v>
          </cell>
          <cell r="AV1657">
            <v>2801.6</v>
          </cell>
          <cell r="AW1657">
            <v>54</v>
          </cell>
          <cell r="AX1657">
            <v>1.5</v>
          </cell>
          <cell r="AY1657">
            <v>0</v>
          </cell>
          <cell r="AZ1657">
            <v>0</v>
          </cell>
          <cell r="BA1657">
            <v>0</v>
          </cell>
          <cell r="BB1657">
            <v>0</v>
          </cell>
          <cell r="BC1657">
            <v>0</v>
          </cell>
          <cell r="BD1657">
            <v>0</v>
          </cell>
          <cell r="BE1657">
            <v>18</v>
          </cell>
          <cell r="BF1657">
            <v>0.5</v>
          </cell>
          <cell r="BG1657">
            <v>0</v>
          </cell>
          <cell r="BH1657">
            <v>0</v>
          </cell>
          <cell r="BI1657">
            <v>0</v>
          </cell>
          <cell r="BJ1657">
            <v>0</v>
          </cell>
          <cell r="BK1657">
            <v>0</v>
          </cell>
          <cell r="BL1657">
            <v>0</v>
          </cell>
          <cell r="BM1657">
            <v>0</v>
          </cell>
          <cell r="BN1657">
            <v>0</v>
          </cell>
          <cell r="BO1657">
            <v>195</v>
          </cell>
          <cell r="BP1657">
            <v>6</v>
          </cell>
          <cell r="BQ1657">
            <v>0</v>
          </cell>
          <cell r="BR1657">
            <v>0</v>
          </cell>
          <cell r="BS1657">
            <v>97.5</v>
          </cell>
          <cell r="BT1657">
            <v>3</v>
          </cell>
          <cell r="BU1657">
            <v>0</v>
          </cell>
          <cell r="BV1657">
            <v>0</v>
          </cell>
          <cell r="BW1657">
            <v>0</v>
          </cell>
          <cell r="BX1657">
            <v>0</v>
          </cell>
          <cell r="BY1657">
            <v>0</v>
          </cell>
          <cell r="BZ1657">
            <v>0</v>
          </cell>
          <cell r="CA1657">
            <v>0</v>
          </cell>
          <cell r="CB1657">
            <v>0</v>
          </cell>
          <cell r="CC1657">
            <v>0</v>
          </cell>
          <cell r="CD1657">
            <v>0</v>
          </cell>
          <cell r="CE1657">
            <v>0</v>
          </cell>
          <cell r="CF1657">
            <v>0</v>
          </cell>
          <cell r="CG1657">
            <v>0</v>
          </cell>
          <cell r="CH1657">
            <v>0</v>
          </cell>
          <cell r="CI1657">
            <v>0</v>
          </cell>
          <cell r="CJ1657">
            <v>0</v>
          </cell>
          <cell r="CK1657">
            <v>0</v>
          </cell>
          <cell r="CL1657">
            <v>0</v>
          </cell>
          <cell r="CM1657">
            <v>0</v>
          </cell>
          <cell r="CN1657">
            <v>0</v>
          </cell>
          <cell r="CO1657">
            <v>0</v>
          </cell>
          <cell r="CP1657">
            <v>0</v>
          </cell>
          <cell r="CQ1657">
            <v>0</v>
          </cell>
          <cell r="CR1657">
            <v>0</v>
          </cell>
          <cell r="CS1657">
            <v>0</v>
          </cell>
          <cell r="CT1657">
            <v>0</v>
          </cell>
          <cell r="CU1657">
            <v>0</v>
          </cell>
          <cell r="CV1657">
            <v>0</v>
          </cell>
          <cell r="CW1657">
            <v>0</v>
          </cell>
          <cell r="CX1657">
            <v>0</v>
          </cell>
          <cell r="CY1657">
            <v>0</v>
          </cell>
          <cell r="CZ1657">
            <v>0</v>
          </cell>
          <cell r="DA1657">
            <v>0</v>
          </cell>
          <cell r="DB1657">
            <v>0</v>
          </cell>
          <cell r="DC1657">
            <v>0</v>
          </cell>
          <cell r="DD1657">
            <v>3166.1</v>
          </cell>
          <cell r="DE1657">
            <v>0</v>
          </cell>
          <cell r="DG1657">
            <v>2720</v>
          </cell>
          <cell r="DI1657">
            <v>0.03</v>
          </cell>
          <cell r="DJ1657">
            <v>81.599999999999994</v>
          </cell>
          <cell r="DK1657">
            <v>2.6454854919760087E-2</v>
          </cell>
          <cell r="DL1657">
            <v>0</v>
          </cell>
        </row>
        <row r="1658">
          <cell r="A1658" t="str">
            <v>B21120MUR6000L</v>
          </cell>
          <cell r="B1658" t="str">
            <v>BINARIO MURATO E PALI SOSTEGNO BLINDOSBARRA BASSA PER SHUTTLE- MODULO DA 6 Mt.</v>
          </cell>
          <cell r="F1658">
            <v>5859.7872340425529</v>
          </cell>
          <cell r="H1658">
            <v>2754.1</v>
          </cell>
          <cell r="I1658">
            <v>0.53</v>
          </cell>
          <cell r="J1658" t="str">
            <v>OK</v>
          </cell>
          <cell r="K1658" t="str">
            <v>NEWZD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>
            <v>0</v>
          </cell>
          <cell r="AM1658">
            <v>0</v>
          </cell>
          <cell r="AN1658">
            <v>0</v>
          </cell>
          <cell r="AO1658">
            <v>0</v>
          </cell>
          <cell r="AP1658">
            <v>0</v>
          </cell>
          <cell r="AQ1658">
            <v>0</v>
          </cell>
          <cell r="AR1658">
            <v>0</v>
          </cell>
          <cell r="AS1658">
            <v>0</v>
          </cell>
          <cell r="AT1658">
            <v>0</v>
          </cell>
          <cell r="AU1658">
            <v>0</v>
          </cell>
          <cell r="AV1658">
            <v>2389.6</v>
          </cell>
          <cell r="AW1658">
            <v>54</v>
          </cell>
          <cell r="AX1658">
            <v>1.5</v>
          </cell>
          <cell r="AY1658">
            <v>0</v>
          </cell>
          <cell r="AZ1658">
            <v>0</v>
          </cell>
          <cell r="BA1658">
            <v>0</v>
          </cell>
          <cell r="BB1658">
            <v>0</v>
          </cell>
          <cell r="BC1658">
            <v>0</v>
          </cell>
          <cell r="BD1658">
            <v>0</v>
          </cell>
          <cell r="BE1658">
            <v>18</v>
          </cell>
          <cell r="BF1658">
            <v>0.5</v>
          </cell>
          <cell r="BG1658">
            <v>0</v>
          </cell>
          <cell r="BH1658">
            <v>0</v>
          </cell>
          <cell r="BI1658">
            <v>0</v>
          </cell>
          <cell r="BJ1658">
            <v>0</v>
          </cell>
          <cell r="BK1658">
            <v>0</v>
          </cell>
          <cell r="BL1658">
            <v>0</v>
          </cell>
          <cell r="BM1658">
            <v>0</v>
          </cell>
          <cell r="BN1658">
            <v>0</v>
          </cell>
          <cell r="BO1658">
            <v>195</v>
          </cell>
          <cell r="BP1658">
            <v>6</v>
          </cell>
          <cell r="BQ1658">
            <v>0</v>
          </cell>
          <cell r="BR1658">
            <v>0</v>
          </cell>
          <cell r="BS1658">
            <v>97.5</v>
          </cell>
          <cell r="BT1658">
            <v>3</v>
          </cell>
          <cell r="BU1658">
            <v>0</v>
          </cell>
          <cell r="BV1658">
            <v>0</v>
          </cell>
          <cell r="BW1658">
            <v>0</v>
          </cell>
          <cell r="BX1658">
            <v>0</v>
          </cell>
          <cell r="BY1658">
            <v>0</v>
          </cell>
          <cell r="BZ1658">
            <v>0</v>
          </cell>
          <cell r="CA1658">
            <v>0</v>
          </cell>
          <cell r="CB1658">
            <v>0</v>
          </cell>
          <cell r="CC1658">
            <v>0</v>
          </cell>
          <cell r="CD1658">
            <v>0</v>
          </cell>
          <cell r="CE1658">
            <v>0</v>
          </cell>
          <cell r="CF1658">
            <v>0</v>
          </cell>
          <cell r="CG1658">
            <v>0</v>
          </cell>
          <cell r="CH1658">
            <v>0</v>
          </cell>
          <cell r="CI1658">
            <v>0</v>
          </cell>
          <cell r="CJ1658">
            <v>0</v>
          </cell>
          <cell r="CK1658">
            <v>0</v>
          </cell>
          <cell r="CL1658">
            <v>0</v>
          </cell>
          <cell r="CM1658">
            <v>0</v>
          </cell>
          <cell r="CN1658">
            <v>0</v>
          </cell>
          <cell r="CO1658">
            <v>0</v>
          </cell>
          <cell r="CP1658">
            <v>0</v>
          </cell>
          <cell r="CQ1658">
            <v>0</v>
          </cell>
          <cell r="CR1658">
            <v>0</v>
          </cell>
          <cell r="CS1658">
            <v>0</v>
          </cell>
          <cell r="CT1658">
            <v>0</v>
          </cell>
          <cell r="CU1658">
            <v>0</v>
          </cell>
          <cell r="CV1658">
            <v>0</v>
          </cell>
          <cell r="CW1658">
            <v>0</v>
          </cell>
          <cell r="CX1658">
            <v>0</v>
          </cell>
          <cell r="CY1658">
            <v>0</v>
          </cell>
          <cell r="CZ1658">
            <v>0</v>
          </cell>
          <cell r="DA1658">
            <v>0</v>
          </cell>
          <cell r="DB1658">
            <v>0</v>
          </cell>
          <cell r="DC1658">
            <v>0</v>
          </cell>
          <cell r="DD1658">
            <v>2754.1</v>
          </cell>
          <cell r="DE1658">
            <v>0</v>
          </cell>
          <cell r="DG1658">
            <v>2320</v>
          </cell>
          <cell r="DI1658">
            <v>0.03</v>
          </cell>
          <cell r="DJ1658">
            <v>69.599999999999994</v>
          </cell>
          <cell r="DK1658">
            <v>2.5926615757124228E-2</v>
          </cell>
          <cell r="DL1658">
            <v>0</v>
          </cell>
        </row>
        <row r="1659">
          <cell r="A1659" t="str">
            <v>B22005-FIT-015</v>
          </cell>
          <cell r="B1659" t="str">
            <v>FORTRESS KEYBOX 3 CHIAVI</v>
          </cell>
          <cell r="C1659" t="str">
            <v>FORTRESS KEYBOX 3 KEYS</v>
          </cell>
          <cell r="F1659">
            <v>4754.5186010638299</v>
          </cell>
          <cell r="H1659">
            <v>2234.6237424999999</v>
          </cell>
          <cell r="I1659">
            <v>0.53</v>
          </cell>
          <cell r="J1659" t="str">
            <v>OK</v>
          </cell>
          <cell r="K1659" t="str">
            <v>NEWZD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>
            <v>0</v>
          </cell>
          <cell r="AM1659">
            <v>0</v>
          </cell>
          <cell r="AN1659">
            <v>0</v>
          </cell>
          <cell r="AO1659">
            <v>0</v>
          </cell>
          <cell r="AP1659">
            <v>0</v>
          </cell>
          <cell r="AQ1659">
            <v>0</v>
          </cell>
          <cell r="AR1659">
            <v>0</v>
          </cell>
          <cell r="AS1659">
            <v>0</v>
          </cell>
          <cell r="AT1659">
            <v>0</v>
          </cell>
          <cell r="AU1659">
            <v>0</v>
          </cell>
          <cell r="AV1659">
            <v>2045.3737424999999</v>
          </cell>
          <cell r="AW1659">
            <v>72</v>
          </cell>
          <cell r="AX1659">
            <v>2</v>
          </cell>
          <cell r="AY1659">
            <v>0</v>
          </cell>
          <cell r="AZ1659">
            <v>0</v>
          </cell>
          <cell r="BA1659">
            <v>0</v>
          </cell>
          <cell r="BB1659">
            <v>0</v>
          </cell>
          <cell r="BC1659">
            <v>0</v>
          </cell>
          <cell r="BD1659">
            <v>0</v>
          </cell>
          <cell r="BE1659">
            <v>36</v>
          </cell>
          <cell r="BF1659">
            <v>1</v>
          </cell>
          <cell r="BG1659">
            <v>0</v>
          </cell>
          <cell r="BH1659">
            <v>0</v>
          </cell>
          <cell r="BI1659">
            <v>0</v>
          </cell>
          <cell r="BJ1659">
            <v>0</v>
          </cell>
          <cell r="BK1659">
            <v>0</v>
          </cell>
          <cell r="BL1659">
            <v>0</v>
          </cell>
          <cell r="BM1659">
            <v>0</v>
          </cell>
          <cell r="BN1659">
            <v>0</v>
          </cell>
          <cell r="BO1659">
            <v>0</v>
          </cell>
          <cell r="BP1659">
            <v>0</v>
          </cell>
          <cell r="BQ1659">
            <v>0</v>
          </cell>
          <cell r="BR1659">
            <v>0</v>
          </cell>
          <cell r="BS1659">
            <v>81.25</v>
          </cell>
          <cell r="BT1659">
            <v>2.5</v>
          </cell>
          <cell r="BU1659">
            <v>0</v>
          </cell>
          <cell r="BV1659">
            <v>0</v>
          </cell>
          <cell r="BW1659">
            <v>0</v>
          </cell>
          <cell r="BX1659">
            <v>0</v>
          </cell>
          <cell r="BY1659">
            <v>0</v>
          </cell>
          <cell r="BZ1659">
            <v>0</v>
          </cell>
          <cell r="CA1659">
            <v>0</v>
          </cell>
          <cell r="CB1659">
            <v>0</v>
          </cell>
          <cell r="CC1659">
            <v>0</v>
          </cell>
          <cell r="CD1659">
            <v>0</v>
          </cell>
          <cell r="CE1659">
            <v>0</v>
          </cell>
          <cell r="CF1659">
            <v>0</v>
          </cell>
          <cell r="CG1659">
            <v>0</v>
          </cell>
          <cell r="CH1659">
            <v>0</v>
          </cell>
          <cell r="CI1659">
            <v>0</v>
          </cell>
          <cell r="CJ1659">
            <v>0</v>
          </cell>
          <cell r="CK1659">
            <v>0</v>
          </cell>
          <cell r="CL1659">
            <v>0</v>
          </cell>
          <cell r="CM1659">
            <v>0</v>
          </cell>
          <cell r="CN1659">
            <v>0</v>
          </cell>
          <cell r="CO1659">
            <v>0</v>
          </cell>
          <cell r="CP1659">
            <v>0</v>
          </cell>
          <cell r="CQ1659">
            <v>0</v>
          </cell>
          <cell r="CR1659">
            <v>0</v>
          </cell>
          <cell r="CS1659">
            <v>0</v>
          </cell>
          <cell r="CT1659">
            <v>0</v>
          </cell>
          <cell r="CU1659">
            <v>0</v>
          </cell>
          <cell r="CV1659">
            <v>0</v>
          </cell>
          <cell r="CW1659">
            <v>0</v>
          </cell>
          <cell r="CX1659">
            <v>0</v>
          </cell>
          <cell r="CY1659">
            <v>0</v>
          </cell>
          <cell r="CZ1659">
            <v>0</v>
          </cell>
          <cell r="DA1659">
            <v>0</v>
          </cell>
          <cell r="DB1659">
            <v>0</v>
          </cell>
          <cell r="DC1659">
            <v>0</v>
          </cell>
          <cell r="DD1659">
            <v>2234.6237424999999</v>
          </cell>
          <cell r="DE1659">
            <v>0</v>
          </cell>
          <cell r="DG1659">
            <v>1985.7997499999999</v>
          </cell>
          <cell r="DI1659">
            <v>0.03</v>
          </cell>
          <cell r="DJ1659">
            <v>59.573992499999996</v>
          </cell>
          <cell r="DK1659">
            <v>2.7389714878935524E-2</v>
          </cell>
          <cell r="DL1659">
            <v>0</v>
          </cell>
        </row>
        <row r="1660">
          <cell r="A1660" t="str">
            <v>B22005-FIT-016</v>
          </cell>
          <cell r="B1660" t="str">
            <v>FORTRESS KEYBOX 5 CHIAVI</v>
          </cell>
          <cell r="C1660" t="str">
            <v>FORTRESS KEYBOX 5 KEYS</v>
          </cell>
          <cell r="F1660">
            <v>6684.2249159574476</v>
          </cell>
          <cell r="H1660">
            <v>3141.5857105</v>
          </cell>
          <cell r="I1660">
            <v>0.53</v>
          </cell>
          <cell r="J1660" t="str">
            <v>OK</v>
          </cell>
          <cell r="K1660" t="str">
            <v>NEWZD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>
            <v>0</v>
          </cell>
          <cell r="AM1660">
            <v>0</v>
          </cell>
          <cell r="AN1660">
            <v>0</v>
          </cell>
          <cell r="AO1660">
            <v>0</v>
          </cell>
          <cell r="AP1660">
            <v>0</v>
          </cell>
          <cell r="AQ1660">
            <v>0</v>
          </cell>
          <cell r="AR1660">
            <v>0</v>
          </cell>
          <cell r="AS1660">
            <v>0</v>
          </cell>
          <cell r="AT1660">
            <v>0</v>
          </cell>
          <cell r="AU1660">
            <v>0</v>
          </cell>
          <cell r="AV1660">
            <v>2952.3357105</v>
          </cell>
          <cell r="AW1660">
            <v>72</v>
          </cell>
          <cell r="AX1660">
            <v>2</v>
          </cell>
          <cell r="AY1660">
            <v>0</v>
          </cell>
          <cell r="AZ1660">
            <v>0</v>
          </cell>
          <cell r="BA1660">
            <v>0</v>
          </cell>
          <cell r="BB1660">
            <v>0</v>
          </cell>
          <cell r="BC1660">
            <v>0</v>
          </cell>
          <cell r="BD1660">
            <v>0</v>
          </cell>
          <cell r="BE1660">
            <v>36</v>
          </cell>
          <cell r="BF1660">
            <v>1</v>
          </cell>
          <cell r="BG1660">
            <v>0</v>
          </cell>
          <cell r="BH1660">
            <v>0</v>
          </cell>
          <cell r="BI1660">
            <v>0</v>
          </cell>
          <cell r="BJ1660">
            <v>0</v>
          </cell>
          <cell r="BK1660">
            <v>0</v>
          </cell>
          <cell r="BL1660">
            <v>0</v>
          </cell>
          <cell r="BM1660">
            <v>0</v>
          </cell>
          <cell r="BN1660">
            <v>0</v>
          </cell>
          <cell r="BO1660">
            <v>0</v>
          </cell>
          <cell r="BP1660">
            <v>0</v>
          </cell>
          <cell r="BQ1660">
            <v>0</v>
          </cell>
          <cell r="BR1660">
            <v>0</v>
          </cell>
          <cell r="BS1660">
            <v>81.25</v>
          </cell>
          <cell r="BT1660">
            <v>2.5</v>
          </cell>
          <cell r="BU1660">
            <v>0</v>
          </cell>
          <cell r="BV1660">
            <v>0</v>
          </cell>
          <cell r="BW1660">
            <v>0</v>
          </cell>
          <cell r="BX1660">
            <v>0</v>
          </cell>
          <cell r="BY1660">
            <v>0</v>
          </cell>
          <cell r="BZ1660">
            <v>0</v>
          </cell>
          <cell r="CA1660">
            <v>0</v>
          </cell>
          <cell r="CB1660">
            <v>0</v>
          </cell>
          <cell r="CC1660">
            <v>0</v>
          </cell>
          <cell r="CD1660">
            <v>0</v>
          </cell>
          <cell r="CE1660">
            <v>0</v>
          </cell>
          <cell r="CF1660">
            <v>0</v>
          </cell>
          <cell r="CG1660">
            <v>0</v>
          </cell>
          <cell r="CH1660">
            <v>0</v>
          </cell>
          <cell r="CI1660">
            <v>0</v>
          </cell>
          <cell r="CJ1660">
            <v>0</v>
          </cell>
          <cell r="CK1660">
            <v>0</v>
          </cell>
          <cell r="CL1660">
            <v>0</v>
          </cell>
          <cell r="CM1660">
            <v>0</v>
          </cell>
          <cell r="CN1660">
            <v>0</v>
          </cell>
          <cell r="CO1660">
            <v>0</v>
          </cell>
          <cell r="CP1660">
            <v>0</v>
          </cell>
          <cell r="CQ1660">
            <v>0</v>
          </cell>
          <cell r="CR1660">
            <v>0</v>
          </cell>
          <cell r="CS1660">
            <v>0</v>
          </cell>
          <cell r="CT1660">
            <v>0</v>
          </cell>
          <cell r="CU1660">
            <v>0</v>
          </cell>
          <cell r="CV1660">
            <v>0</v>
          </cell>
          <cell r="CW1660">
            <v>0</v>
          </cell>
          <cell r="CX1660">
            <v>0</v>
          </cell>
          <cell r="CY1660">
            <v>0</v>
          </cell>
          <cell r="CZ1660">
            <v>0</v>
          </cell>
          <cell r="DA1660">
            <v>0</v>
          </cell>
          <cell r="DB1660">
            <v>0</v>
          </cell>
          <cell r="DC1660">
            <v>0</v>
          </cell>
          <cell r="DD1660">
            <v>3141.5857105</v>
          </cell>
          <cell r="DE1660">
            <v>0</v>
          </cell>
          <cell r="DG1660">
            <v>2866.3453500000001</v>
          </cell>
          <cell r="DI1660">
            <v>0.03</v>
          </cell>
          <cell r="DJ1660">
            <v>85.990360499999994</v>
          </cell>
          <cell r="DK1660">
            <v>2.8141933289694263E-2</v>
          </cell>
          <cell r="DL1660">
            <v>0</v>
          </cell>
        </row>
        <row r="1661">
          <cell r="A1661" t="str">
            <v>B22300-FIT-001</v>
          </cell>
          <cell r="B1661" t="str">
            <v>PINZA PRESA FILM DAL BASSO</v>
          </cell>
          <cell r="F1661">
            <v>5869.1970874999997</v>
          </cell>
          <cell r="H1661">
            <v>2347.6788350000002</v>
          </cell>
          <cell r="I1661">
            <v>0.6</v>
          </cell>
          <cell r="J1661" t="str">
            <v>BEMA</v>
          </cell>
          <cell r="K1661" t="str">
            <v>NEWZD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>
            <v>0</v>
          </cell>
          <cell r="AM1661">
            <v>0</v>
          </cell>
          <cell r="AN1661">
            <v>0</v>
          </cell>
          <cell r="AO1661">
            <v>0</v>
          </cell>
          <cell r="AP1661">
            <v>0</v>
          </cell>
          <cell r="AQ1661">
            <v>0</v>
          </cell>
          <cell r="AR1661">
            <v>0</v>
          </cell>
          <cell r="AS1661">
            <v>0</v>
          </cell>
          <cell r="AT1661">
            <v>0</v>
          </cell>
          <cell r="AU1661">
            <v>0</v>
          </cell>
          <cell r="AV1661">
            <v>1082.6788350000002</v>
          </cell>
          <cell r="AW1661">
            <v>36</v>
          </cell>
          <cell r="AX1661">
            <v>1</v>
          </cell>
          <cell r="AY1661">
            <v>0</v>
          </cell>
          <cell r="AZ1661">
            <v>0</v>
          </cell>
          <cell r="BA1661">
            <v>0</v>
          </cell>
          <cell r="BB1661">
            <v>0</v>
          </cell>
          <cell r="BC1661">
            <v>0</v>
          </cell>
          <cell r="BD1661">
            <v>0</v>
          </cell>
          <cell r="BE1661">
            <v>36</v>
          </cell>
          <cell r="BF1661">
            <v>1</v>
          </cell>
          <cell r="BG1661">
            <v>0</v>
          </cell>
          <cell r="BH1661">
            <v>0</v>
          </cell>
          <cell r="BI1661">
            <v>0</v>
          </cell>
          <cell r="BJ1661">
            <v>0</v>
          </cell>
          <cell r="BK1661">
            <v>608</v>
          </cell>
          <cell r="BL1661">
            <v>16</v>
          </cell>
          <cell r="BM1661">
            <v>0</v>
          </cell>
          <cell r="BN1661">
            <v>0</v>
          </cell>
          <cell r="BO1661">
            <v>260</v>
          </cell>
          <cell r="BP1661">
            <v>8</v>
          </cell>
          <cell r="BQ1661">
            <v>0</v>
          </cell>
          <cell r="BR1661">
            <v>0</v>
          </cell>
          <cell r="BS1661">
            <v>325</v>
          </cell>
          <cell r="BT1661">
            <v>10</v>
          </cell>
          <cell r="BU1661">
            <v>0</v>
          </cell>
          <cell r="BV1661">
            <v>0</v>
          </cell>
          <cell r="BW1661">
            <v>0</v>
          </cell>
          <cell r="BX1661">
            <v>0</v>
          </cell>
          <cell r="BY1661">
            <v>0</v>
          </cell>
          <cell r="BZ1661">
            <v>0</v>
          </cell>
          <cell r="CA1661">
            <v>0</v>
          </cell>
          <cell r="CB1661">
            <v>0</v>
          </cell>
          <cell r="CC1661">
            <v>0</v>
          </cell>
          <cell r="CD1661">
            <v>0</v>
          </cell>
          <cell r="CE1661">
            <v>0</v>
          </cell>
          <cell r="CF1661">
            <v>0</v>
          </cell>
          <cell r="CG1661">
            <v>0</v>
          </cell>
          <cell r="CH1661">
            <v>0</v>
          </cell>
          <cell r="CI1661">
            <v>0</v>
          </cell>
          <cell r="CJ1661">
            <v>0</v>
          </cell>
          <cell r="CK1661">
            <v>0</v>
          </cell>
          <cell r="CL1661">
            <v>0</v>
          </cell>
          <cell r="CM1661">
            <v>0</v>
          </cell>
          <cell r="CN1661">
            <v>0</v>
          </cell>
          <cell r="CO1661">
            <v>0</v>
          </cell>
          <cell r="CP1661">
            <v>0</v>
          </cell>
          <cell r="CQ1661">
            <v>0</v>
          </cell>
          <cell r="CR1661">
            <v>0</v>
          </cell>
          <cell r="CS1661">
            <v>0</v>
          </cell>
          <cell r="CT1661">
            <v>0</v>
          </cell>
          <cell r="CU1661">
            <v>0</v>
          </cell>
          <cell r="CV1661">
            <v>0</v>
          </cell>
          <cell r="CW1661">
            <v>0</v>
          </cell>
          <cell r="CX1661">
            <v>0</v>
          </cell>
          <cell r="CY1661">
            <v>0</v>
          </cell>
          <cell r="CZ1661">
            <v>0</v>
          </cell>
          <cell r="DA1661">
            <v>0</v>
          </cell>
          <cell r="DB1661">
            <v>0</v>
          </cell>
          <cell r="DC1661">
            <v>0</v>
          </cell>
          <cell r="DD1661">
            <v>2347.6788350000002</v>
          </cell>
          <cell r="DE1661">
            <v>0</v>
          </cell>
          <cell r="DG1661">
            <v>1051.1445000000001</v>
          </cell>
          <cell r="DI1661">
            <v>0.03</v>
          </cell>
          <cell r="DJ1661">
            <v>31.534335000000002</v>
          </cell>
          <cell r="DK1661">
            <v>1.3615011930386899E-2</v>
          </cell>
          <cell r="DL1661">
            <v>0</v>
          </cell>
        </row>
        <row r="1662">
          <cell r="A1662" t="str">
            <v>B22400-FIT-001</v>
          </cell>
          <cell r="B1662" t="str">
            <v>PARCHEGGI CAMBIO TESTA SMART</v>
          </cell>
          <cell r="F1662">
            <v>16808.782037500001</v>
          </cell>
          <cell r="H1662">
            <v>6723.512815000001</v>
          </cell>
          <cell r="I1662">
            <v>0.6</v>
          </cell>
          <cell r="J1662" t="str">
            <v>BEMA-N</v>
          </cell>
          <cell r="K1662" t="str">
            <v>NEWZD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>
            <v>0</v>
          </cell>
          <cell r="AM1662">
            <v>0</v>
          </cell>
          <cell r="AN1662">
            <v>0</v>
          </cell>
          <cell r="AO1662">
            <v>0</v>
          </cell>
          <cell r="AP1662">
            <v>0</v>
          </cell>
          <cell r="AQ1662">
            <v>0</v>
          </cell>
          <cell r="AR1662">
            <v>0</v>
          </cell>
          <cell r="AS1662">
            <v>0</v>
          </cell>
          <cell r="AT1662">
            <v>0</v>
          </cell>
          <cell r="AU1662">
            <v>0</v>
          </cell>
          <cell r="AV1662">
            <v>5308.012815000001</v>
          </cell>
          <cell r="AW1662">
            <v>36</v>
          </cell>
          <cell r="AX1662">
            <v>1</v>
          </cell>
          <cell r="AY1662">
            <v>0</v>
          </cell>
          <cell r="AZ1662">
            <v>0</v>
          </cell>
          <cell r="BA1662">
            <v>0</v>
          </cell>
          <cell r="BB1662">
            <v>0</v>
          </cell>
          <cell r="BC1662">
            <v>0</v>
          </cell>
          <cell r="BD1662">
            <v>0</v>
          </cell>
          <cell r="BE1662">
            <v>36</v>
          </cell>
          <cell r="BF1662">
            <v>1</v>
          </cell>
          <cell r="BG1662">
            <v>0</v>
          </cell>
          <cell r="BH1662">
            <v>0</v>
          </cell>
          <cell r="BI1662">
            <v>0</v>
          </cell>
          <cell r="BJ1662">
            <v>0</v>
          </cell>
          <cell r="BK1662">
            <v>76</v>
          </cell>
          <cell r="BL1662">
            <v>2</v>
          </cell>
          <cell r="BM1662">
            <v>0</v>
          </cell>
          <cell r="BN1662">
            <v>0</v>
          </cell>
          <cell r="BO1662">
            <v>893.75</v>
          </cell>
          <cell r="BP1662">
            <v>27.5</v>
          </cell>
          <cell r="BQ1662">
            <v>0</v>
          </cell>
          <cell r="BR1662">
            <v>0</v>
          </cell>
          <cell r="BS1662">
            <v>373.75</v>
          </cell>
          <cell r="BT1662">
            <v>11.5</v>
          </cell>
          <cell r="BU1662">
            <v>0</v>
          </cell>
          <cell r="BV1662">
            <v>0</v>
          </cell>
          <cell r="BW1662">
            <v>0</v>
          </cell>
          <cell r="BX1662">
            <v>0</v>
          </cell>
          <cell r="BY1662">
            <v>0</v>
          </cell>
          <cell r="BZ1662">
            <v>0</v>
          </cell>
          <cell r="CA1662">
            <v>0</v>
          </cell>
          <cell r="CB1662">
            <v>0</v>
          </cell>
          <cell r="CC1662">
            <v>0</v>
          </cell>
          <cell r="CD1662">
            <v>0</v>
          </cell>
          <cell r="CE1662">
            <v>0</v>
          </cell>
          <cell r="CF1662">
            <v>0</v>
          </cell>
          <cell r="CG1662">
            <v>0</v>
          </cell>
          <cell r="CH1662">
            <v>0</v>
          </cell>
          <cell r="CI1662">
            <v>0</v>
          </cell>
          <cell r="CJ1662">
            <v>0</v>
          </cell>
          <cell r="CK1662">
            <v>0</v>
          </cell>
          <cell r="CL1662">
            <v>0</v>
          </cell>
          <cell r="CM1662">
            <v>0</v>
          </cell>
          <cell r="CN1662">
            <v>0</v>
          </cell>
          <cell r="CO1662">
            <v>0</v>
          </cell>
          <cell r="CP1662">
            <v>0</v>
          </cell>
          <cell r="CQ1662">
            <v>0</v>
          </cell>
          <cell r="CR1662">
            <v>0</v>
          </cell>
          <cell r="CS1662">
            <v>0</v>
          </cell>
          <cell r="CT1662">
            <v>0</v>
          </cell>
          <cell r="CU1662">
            <v>0</v>
          </cell>
          <cell r="CV1662">
            <v>0</v>
          </cell>
          <cell r="CW1662">
            <v>0</v>
          </cell>
          <cell r="CX1662">
            <v>0</v>
          </cell>
          <cell r="CY1662">
            <v>0</v>
          </cell>
          <cell r="CZ1662">
            <v>0</v>
          </cell>
          <cell r="DA1662">
            <v>0</v>
          </cell>
          <cell r="DB1662">
            <v>0</v>
          </cell>
          <cell r="DC1662">
            <v>0</v>
          </cell>
          <cell r="DD1662">
            <v>6723.512815000001</v>
          </cell>
          <cell r="DE1662">
            <v>0</v>
          </cell>
          <cell r="DG1662">
            <v>5153.4105000000009</v>
          </cell>
          <cell r="DI1662">
            <v>0.03</v>
          </cell>
          <cell r="DJ1662">
            <v>154.60231500000003</v>
          </cell>
          <cell r="DK1662">
            <v>2.3535457668360682E-2</v>
          </cell>
          <cell r="DL1662">
            <v>0</v>
          </cell>
        </row>
        <row r="1663">
          <cell r="A1663" t="str">
            <v>B22400-FIT-002</v>
          </cell>
          <cell r="B1663" t="str">
            <v>PARCHEGGI CAMBIO TESTA TURBO</v>
          </cell>
          <cell r="F1663">
            <v>2929.3978500000003</v>
          </cell>
          <cell r="H1663">
            <v>1171.7591400000001</v>
          </cell>
          <cell r="I1663">
            <v>0.6</v>
          </cell>
          <cell r="J1663" t="str">
            <v>BEMA-N</v>
          </cell>
          <cell r="K1663" t="str">
            <v>NEWZD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>
            <v>0</v>
          </cell>
          <cell r="AM1663">
            <v>0</v>
          </cell>
          <cell r="AN1663">
            <v>0</v>
          </cell>
          <cell r="AO1663">
            <v>0</v>
          </cell>
          <cell r="AP1663">
            <v>0</v>
          </cell>
          <cell r="AQ1663">
            <v>0</v>
          </cell>
          <cell r="AR1663">
            <v>0</v>
          </cell>
          <cell r="AS1663">
            <v>0</v>
          </cell>
          <cell r="AT1663">
            <v>0</v>
          </cell>
          <cell r="AU1663">
            <v>0</v>
          </cell>
          <cell r="AV1663">
            <v>745.75914</v>
          </cell>
          <cell r="AW1663">
            <v>36</v>
          </cell>
          <cell r="AX1663">
            <v>1</v>
          </cell>
          <cell r="AY1663">
            <v>0</v>
          </cell>
          <cell r="AZ1663">
            <v>0</v>
          </cell>
          <cell r="BA1663">
            <v>0</v>
          </cell>
          <cell r="BB1663">
            <v>0</v>
          </cell>
          <cell r="BC1663">
            <v>0</v>
          </cell>
          <cell r="BD1663">
            <v>0</v>
          </cell>
          <cell r="BE1663">
            <v>0</v>
          </cell>
          <cell r="BF1663">
            <v>0</v>
          </cell>
          <cell r="BG1663">
            <v>0</v>
          </cell>
          <cell r="BH1663">
            <v>0</v>
          </cell>
          <cell r="BI1663">
            <v>0</v>
          </cell>
          <cell r="BJ1663">
            <v>0</v>
          </cell>
          <cell r="BK1663">
            <v>0</v>
          </cell>
          <cell r="BL1663">
            <v>0</v>
          </cell>
          <cell r="BM1663">
            <v>0</v>
          </cell>
          <cell r="BN1663">
            <v>0</v>
          </cell>
          <cell r="BO1663">
            <v>341.25</v>
          </cell>
          <cell r="BP1663">
            <v>10.5</v>
          </cell>
          <cell r="BQ1663">
            <v>0</v>
          </cell>
          <cell r="BR1663">
            <v>0</v>
          </cell>
          <cell r="BS1663">
            <v>48.75</v>
          </cell>
          <cell r="BT1663">
            <v>1.5</v>
          </cell>
          <cell r="BU1663">
            <v>0</v>
          </cell>
          <cell r="BV1663">
            <v>0</v>
          </cell>
          <cell r="BW1663">
            <v>0</v>
          </cell>
          <cell r="BX1663">
            <v>0</v>
          </cell>
          <cell r="BY1663">
            <v>0</v>
          </cell>
          <cell r="BZ1663">
            <v>0</v>
          </cell>
          <cell r="CA1663">
            <v>0</v>
          </cell>
          <cell r="CB1663">
            <v>0</v>
          </cell>
          <cell r="CC1663">
            <v>0</v>
          </cell>
          <cell r="CD1663">
            <v>0</v>
          </cell>
          <cell r="CE1663">
            <v>0</v>
          </cell>
          <cell r="CF1663">
            <v>0</v>
          </cell>
          <cell r="CG1663">
            <v>0</v>
          </cell>
          <cell r="CH1663">
            <v>0</v>
          </cell>
          <cell r="CI1663">
            <v>0</v>
          </cell>
          <cell r="CJ1663">
            <v>0</v>
          </cell>
          <cell r="CK1663">
            <v>0</v>
          </cell>
          <cell r="CL1663">
            <v>0</v>
          </cell>
          <cell r="CM1663">
            <v>0</v>
          </cell>
          <cell r="CN1663">
            <v>0</v>
          </cell>
          <cell r="CO1663">
            <v>0</v>
          </cell>
          <cell r="CP1663">
            <v>0</v>
          </cell>
          <cell r="CQ1663">
            <v>0</v>
          </cell>
          <cell r="CR1663">
            <v>0</v>
          </cell>
          <cell r="CS1663">
            <v>0</v>
          </cell>
          <cell r="CT1663">
            <v>0</v>
          </cell>
          <cell r="CU1663">
            <v>0</v>
          </cell>
          <cell r="CV1663">
            <v>0</v>
          </cell>
          <cell r="CW1663">
            <v>0</v>
          </cell>
          <cell r="CX1663">
            <v>0</v>
          </cell>
          <cell r="CY1663">
            <v>0</v>
          </cell>
          <cell r="CZ1663">
            <v>0</v>
          </cell>
          <cell r="DA1663">
            <v>0</v>
          </cell>
          <cell r="DB1663">
            <v>0</v>
          </cell>
          <cell r="DC1663">
            <v>0</v>
          </cell>
          <cell r="DD1663">
            <v>1171.7591400000001</v>
          </cell>
          <cell r="DE1663">
            <v>0</v>
          </cell>
          <cell r="DG1663">
            <v>724.03800000000001</v>
          </cell>
          <cell r="DI1663">
            <v>0.03</v>
          </cell>
          <cell r="DJ1663">
            <v>21.721139999999998</v>
          </cell>
          <cell r="DK1663">
            <v>1.8887323723216099E-2</v>
          </cell>
          <cell r="DL1663">
            <v>0</v>
          </cell>
        </row>
        <row r="1664">
          <cell r="A1664" t="str">
            <v>B22400-FIT-003</v>
          </cell>
          <cell r="B1664" t="str">
            <v>PARCHEGGI CAMBIO TESTA SILKWORM TURBO - SU CARRO MOTORIZZATO</v>
          </cell>
          <cell r="F1664">
            <v>13907.815000000001</v>
          </cell>
          <cell r="H1664">
            <v>5563.1260000000002</v>
          </cell>
          <cell r="I1664">
            <v>0.6</v>
          </cell>
          <cell r="J1664" t="str">
            <v>BEMA-N</v>
          </cell>
          <cell r="K1664" t="str">
            <v>NEWZD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>
            <v>0</v>
          </cell>
          <cell r="AM1664">
            <v>0</v>
          </cell>
          <cell r="AN1664">
            <v>0</v>
          </cell>
          <cell r="AO1664">
            <v>0</v>
          </cell>
          <cell r="AP1664">
            <v>0</v>
          </cell>
          <cell r="AQ1664">
            <v>0</v>
          </cell>
          <cell r="AR1664">
            <v>0</v>
          </cell>
          <cell r="AS1664">
            <v>0</v>
          </cell>
          <cell r="AT1664">
            <v>0</v>
          </cell>
          <cell r="AU1664">
            <v>0</v>
          </cell>
          <cell r="AV1664">
            <v>4147.6260000000002</v>
          </cell>
          <cell r="AW1664">
            <v>36</v>
          </cell>
          <cell r="AX1664">
            <v>1</v>
          </cell>
          <cell r="AY1664">
            <v>0</v>
          </cell>
          <cell r="AZ1664">
            <v>0</v>
          </cell>
          <cell r="BA1664">
            <v>0</v>
          </cell>
          <cell r="BB1664">
            <v>0</v>
          </cell>
          <cell r="BC1664">
            <v>0</v>
          </cell>
          <cell r="BD1664">
            <v>0</v>
          </cell>
          <cell r="BE1664">
            <v>36</v>
          </cell>
          <cell r="BF1664">
            <v>1</v>
          </cell>
          <cell r="BG1664">
            <v>0</v>
          </cell>
          <cell r="BH1664">
            <v>0</v>
          </cell>
          <cell r="BI1664">
            <v>0</v>
          </cell>
          <cell r="BJ1664">
            <v>0</v>
          </cell>
          <cell r="BK1664">
            <v>76</v>
          </cell>
          <cell r="BL1664">
            <v>2</v>
          </cell>
          <cell r="BM1664">
            <v>0</v>
          </cell>
          <cell r="BN1664">
            <v>0</v>
          </cell>
          <cell r="BO1664">
            <v>893.75</v>
          </cell>
          <cell r="BP1664">
            <v>27.5</v>
          </cell>
          <cell r="BQ1664">
            <v>0</v>
          </cell>
          <cell r="BR1664">
            <v>0</v>
          </cell>
          <cell r="BS1664">
            <v>373.75</v>
          </cell>
          <cell r="BT1664">
            <v>11.5</v>
          </cell>
          <cell r="BU1664">
            <v>0</v>
          </cell>
          <cell r="BV1664">
            <v>0</v>
          </cell>
          <cell r="BW1664">
            <v>0</v>
          </cell>
          <cell r="BX1664">
            <v>0</v>
          </cell>
          <cell r="BY1664">
            <v>0</v>
          </cell>
          <cell r="BZ1664">
            <v>0</v>
          </cell>
          <cell r="CA1664">
            <v>0</v>
          </cell>
          <cell r="CB1664">
            <v>0</v>
          </cell>
          <cell r="CC1664">
            <v>0</v>
          </cell>
          <cell r="CD1664">
            <v>0</v>
          </cell>
          <cell r="CE1664">
            <v>0</v>
          </cell>
          <cell r="CF1664">
            <v>0</v>
          </cell>
          <cell r="CG1664">
            <v>0</v>
          </cell>
          <cell r="CH1664">
            <v>0</v>
          </cell>
          <cell r="CI1664">
            <v>0</v>
          </cell>
          <cell r="CJ1664">
            <v>0</v>
          </cell>
          <cell r="CK1664">
            <v>0</v>
          </cell>
          <cell r="CL1664">
            <v>0</v>
          </cell>
          <cell r="CM1664">
            <v>0</v>
          </cell>
          <cell r="CN1664">
            <v>0</v>
          </cell>
          <cell r="CO1664">
            <v>0</v>
          </cell>
          <cell r="CP1664">
            <v>0</v>
          </cell>
          <cell r="CQ1664">
            <v>0</v>
          </cell>
          <cell r="CR1664">
            <v>0</v>
          </cell>
          <cell r="CS1664">
            <v>0</v>
          </cell>
          <cell r="CT1664">
            <v>0</v>
          </cell>
          <cell r="CU1664">
            <v>0</v>
          </cell>
          <cell r="CV1664">
            <v>0</v>
          </cell>
          <cell r="CW1664">
            <v>0</v>
          </cell>
          <cell r="CX1664">
            <v>0</v>
          </cell>
          <cell r="CY1664">
            <v>0</v>
          </cell>
          <cell r="CZ1664">
            <v>0</v>
          </cell>
          <cell r="DA1664">
            <v>0</v>
          </cell>
          <cell r="DB1664">
            <v>0</v>
          </cell>
          <cell r="DC1664">
            <v>0</v>
          </cell>
          <cell r="DD1664">
            <v>5563.1260000000002</v>
          </cell>
          <cell r="DE1664">
            <v>0</v>
          </cell>
          <cell r="DG1664">
            <v>4147.6260000000002</v>
          </cell>
          <cell r="DI1664">
            <v>0</v>
          </cell>
          <cell r="DJ1664">
            <v>0</v>
          </cell>
          <cell r="DK1664">
            <v>0</v>
          </cell>
          <cell r="DL1664">
            <v>0</v>
          </cell>
        </row>
        <row r="1665">
          <cell r="A1665" t="str">
            <v>B22400-FIT-011</v>
          </cell>
          <cell r="B1665" t="str">
            <v>CARRELLO PORTABOBINA ORIZZONTALE</v>
          </cell>
          <cell r="F1665">
            <v>432.59999999999997</v>
          </cell>
          <cell r="H1665">
            <v>173.04</v>
          </cell>
          <cell r="I1665">
            <v>0.6</v>
          </cell>
          <cell r="J1665" t="str">
            <v>BEMA-N</v>
          </cell>
          <cell r="K1665" t="str">
            <v>NEWZD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>
            <v>0</v>
          </cell>
          <cell r="AM1665">
            <v>0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  <cell r="AR1665">
            <v>0</v>
          </cell>
          <cell r="AS1665">
            <v>0</v>
          </cell>
          <cell r="AT1665">
            <v>0</v>
          </cell>
          <cell r="AU1665">
            <v>0</v>
          </cell>
          <cell r="AV1665">
            <v>173.04</v>
          </cell>
          <cell r="AW1665">
            <v>0</v>
          </cell>
          <cell r="AX1665">
            <v>0</v>
          </cell>
          <cell r="AY1665">
            <v>0</v>
          </cell>
          <cell r="AZ1665">
            <v>0</v>
          </cell>
          <cell r="BA1665">
            <v>0</v>
          </cell>
          <cell r="BB1665">
            <v>0</v>
          </cell>
          <cell r="BC1665">
            <v>0</v>
          </cell>
          <cell r="BD1665">
            <v>0</v>
          </cell>
          <cell r="BE1665">
            <v>0</v>
          </cell>
          <cell r="BF1665">
            <v>0</v>
          </cell>
          <cell r="BG1665">
            <v>0</v>
          </cell>
          <cell r="BH1665">
            <v>0</v>
          </cell>
          <cell r="BI1665">
            <v>0</v>
          </cell>
          <cell r="BJ1665">
            <v>0</v>
          </cell>
          <cell r="BK1665">
            <v>0</v>
          </cell>
          <cell r="BL1665">
            <v>0</v>
          </cell>
          <cell r="BM1665">
            <v>0</v>
          </cell>
          <cell r="BN1665">
            <v>0</v>
          </cell>
          <cell r="BO1665">
            <v>0</v>
          </cell>
          <cell r="BP1665">
            <v>0</v>
          </cell>
          <cell r="BQ1665">
            <v>0</v>
          </cell>
          <cell r="BR1665">
            <v>0</v>
          </cell>
          <cell r="BS1665">
            <v>0</v>
          </cell>
          <cell r="BT1665">
            <v>0</v>
          </cell>
          <cell r="BU1665">
            <v>0</v>
          </cell>
          <cell r="BV1665">
            <v>0</v>
          </cell>
          <cell r="BW1665">
            <v>0</v>
          </cell>
          <cell r="BX1665">
            <v>0</v>
          </cell>
          <cell r="BY1665">
            <v>0</v>
          </cell>
          <cell r="BZ1665">
            <v>0</v>
          </cell>
          <cell r="CA1665">
            <v>0</v>
          </cell>
          <cell r="CB1665">
            <v>0</v>
          </cell>
          <cell r="CC1665">
            <v>0</v>
          </cell>
          <cell r="CD1665">
            <v>0</v>
          </cell>
          <cell r="CE1665">
            <v>0</v>
          </cell>
          <cell r="CF1665">
            <v>0</v>
          </cell>
          <cell r="CG1665">
            <v>0</v>
          </cell>
          <cell r="CH1665">
            <v>0</v>
          </cell>
          <cell r="CI1665">
            <v>0</v>
          </cell>
          <cell r="CJ1665">
            <v>0</v>
          </cell>
          <cell r="CK1665">
            <v>0</v>
          </cell>
          <cell r="CL1665">
            <v>0</v>
          </cell>
          <cell r="CM1665">
            <v>0</v>
          </cell>
          <cell r="CN1665">
            <v>0</v>
          </cell>
          <cell r="CO1665">
            <v>0</v>
          </cell>
          <cell r="CP1665">
            <v>0</v>
          </cell>
          <cell r="CQ1665">
            <v>0</v>
          </cell>
          <cell r="CR1665">
            <v>0</v>
          </cell>
          <cell r="CS1665">
            <v>0</v>
          </cell>
          <cell r="CT1665">
            <v>0</v>
          </cell>
          <cell r="CU1665">
            <v>0</v>
          </cell>
          <cell r="CV1665">
            <v>0</v>
          </cell>
          <cell r="CW1665">
            <v>0</v>
          </cell>
          <cell r="CX1665">
            <v>0</v>
          </cell>
          <cell r="CY1665">
            <v>0</v>
          </cell>
          <cell r="CZ1665">
            <v>0</v>
          </cell>
          <cell r="DA1665">
            <v>0</v>
          </cell>
          <cell r="DB1665">
            <v>0</v>
          </cell>
          <cell r="DC1665">
            <v>0</v>
          </cell>
          <cell r="DD1665">
            <v>173.04</v>
          </cell>
          <cell r="DE1665">
            <v>0</v>
          </cell>
          <cell r="DG1665">
            <v>168</v>
          </cell>
          <cell r="DI1665">
            <v>0.03</v>
          </cell>
          <cell r="DJ1665">
            <v>5.04</v>
          </cell>
          <cell r="DK1665">
            <v>0.03</v>
          </cell>
          <cell r="DL1665">
            <v>0</v>
          </cell>
        </row>
        <row r="1666">
          <cell r="A1666" t="str">
            <v>B22400-FIT-012</v>
          </cell>
          <cell r="B1666" t="str">
            <v>CARRELLO PORTABOBINA VERTICALE</v>
          </cell>
          <cell r="F1666">
            <v>6736.0924999999997</v>
          </cell>
          <cell r="H1666">
            <v>2694.4369999999999</v>
          </cell>
          <cell r="I1666">
            <v>0.6</v>
          </cell>
          <cell r="J1666" t="str">
            <v>BEMA-N</v>
          </cell>
          <cell r="K1666" t="str">
            <v>NEWZD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>
            <v>0</v>
          </cell>
          <cell r="AM1666">
            <v>0</v>
          </cell>
          <cell r="AN1666">
            <v>0</v>
          </cell>
          <cell r="AO1666">
            <v>0</v>
          </cell>
          <cell r="AP1666">
            <v>0</v>
          </cell>
          <cell r="AQ1666">
            <v>0</v>
          </cell>
          <cell r="AR1666">
            <v>0</v>
          </cell>
          <cell r="AS1666">
            <v>0</v>
          </cell>
          <cell r="AT1666">
            <v>0</v>
          </cell>
          <cell r="AU1666">
            <v>0</v>
          </cell>
          <cell r="AV1666">
            <v>2593.4369999999999</v>
          </cell>
          <cell r="AW1666">
            <v>36</v>
          </cell>
          <cell r="AX1666">
            <v>1</v>
          </cell>
          <cell r="AY1666">
            <v>0</v>
          </cell>
          <cell r="AZ1666">
            <v>0</v>
          </cell>
          <cell r="BA1666">
            <v>0</v>
          </cell>
          <cell r="BB1666">
            <v>0</v>
          </cell>
          <cell r="BC1666">
            <v>0</v>
          </cell>
          <cell r="BD1666">
            <v>0</v>
          </cell>
          <cell r="BE1666">
            <v>0</v>
          </cell>
          <cell r="BF1666">
            <v>0</v>
          </cell>
          <cell r="BG1666">
            <v>0</v>
          </cell>
          <cell r="BH1666">
            <v>0</v>
          </cell>
          <cell r="BI1666">
            <v>0</v>
          </cell>
          <cell r="BJ1666">
            <v>0</v>
          </cell>
          <cell r="BK1666">
            <v>0</v>
          </cell>
          <cell r="BL1666">
            <v>0</v>
          </cell>
          <cell r="BM1666">
            <v>0</v>
          </cell>
          <cell r="BN1666">
            <v>0</v>
          </cell>
          <cell r="BO1666">
            <v>65</v>
          </cell>
          <cell r="BP1666">
            <v>2</v>
          </cell>
          <cell r="BQ1666">
            <v>0</v>
          </cell>
          <cell r="BR1666">
            <v>0</v>
          </cell>
          <cell r="BS1666">
            <v>0</v>
          </cell>
          <cell r="BT1666">
            <v>0</v>
          </cell>
          <cell r="BU1666">
            <v>0</v>
          </cell>
          <cell r="BV1666">
            <v>0</v>
          </cell>
          <cell r="BW1666">
            <v>0</v>
          </cell>
          <cell r="BX1666">
            <v>0</v>
          </cell>
          <cell r="BY1666">
            <v>0</v>
          </cell>
          <cell r="BZ1666">
            <v>0</v>
          </cell>
          <cell r="CA1666">
            <v>0</v>
          </cell>
          <cell r="CB1666">
            <v>0</v>
          </cell>
          <cell r="CC1666">
            <v>0</v>
          </cell>
          <cell r="CD1666">
            <v>0</v>
          </cell>
          <cell r="CE1666">
            <v>0</v>
          </cell>
          <cell r="CF1666">
            <v>0</v>
          </cell>
          <cell r="CG1666">
            <v>0</v>
          </cell>
          <cell r="CH1666">
            <v>0</v>
          </cell>
          <cell r="CI1666">
            <v>0</v>
          </cell>
          <cell r="CJ1666">
            <v>0</v>
          </cell>
          <cell r="CK1666">
            <v>0</v>
          </cell>
          <cell r="CL1666">
            <v>0</v>
          </cell>
          <cell r="CM1666">
            <v>0</v>
          </cell>
          <cell r="CN1666">
            <v>0</v>
          </cell>
          <cell r="CO1666">
            <v>0</v>
          </cell>
          <cell r="CP1666">
            <v>0</v>
          </cell>
          <cell r="CQ1666">
            <v>0</v>
          </cell>
          <cell r="CR1666">
            <v>0</v>
          </cell>
          <cell r="CS1666">
            <v>0</v>
          </cell>
          <cell r="CT1666">
            <v>0</v>
          </cell>
          <cell r="CU1666">
            <v>0</v>
          </cell>
          <cell r="CV1666">
            <v>0</v>
          </cell>
          <cell r="CW1666">
            <v>0</v>
          </cell>
          <cell r="CX1666">
            <v>0</v>
          </cell>
          <cell r="CY1666">
            <v>0</v>
          </cell>
          <cell r="CZ1666">
            <v>0</v>
          </cell>
          <cell r="DA1666">
            <v>0</v>
          </cell>
          <cell r="DB1666">
            <v>0</v>
          </cell>
          <cell r="DC1666">
            <v>0</v>
          </cell>
          <cell r="DD1666">
            <v>2694.4369999999999</v>
          </cell>
          <cell r="DE1666">
            <v>0</v>
          </cell>
          <cell r="DG1666">
            <v>2517.9</v>
          </cell>
          <cell r="DI1666">
            <v>0.03</v>
          </cell>
          <cell r="DJ1666">
            <v>75.537000000000006</v>
          </cell>
          <cell r="DK1666">
            <v>2.8843025697812059E-2</v>
          </cell>
          <cell r="DL1666">
            <v>0</v>
          </cell>
        </row>
        <row r="1667">
          <cell r="A1667" t="str">
            <v>B22400-FIT-013</v>
          </cell>
          <cell r="B1667" t="str">
            <v>CARRELLO PORTABOBINA VERTICALE MAXAN</v>
          </cell>
          <cell r="F1667">
            <v>9012.5</v>
          </cell>
          <cell r="H1667">
            <v>3605</v>
          </cell>
          <cell r="I1667">
            <v>0.6</v>
          </cell>
          <cell r="J1667" t="str">
            <v>BEMA-N</v>
          </cell>
          <cell r="K1667" t="str">
            <v>NEWZD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>
            <v>0</v>
          </cell>
          <cell r="AM1667">
            <v>0</v>
          </cell>
          <cell r="AN1667">
            <v>0</v>
          </cell>
          <cell r="AO1667">
            <v>0</v>
          </cell>
          <cell r="AP1667">
            <v>0</v>
          </cell>
          <cell r="AQ1667">
            <v>0</v>
          </cell>
          <cell r="AR1667">
            <v>0</v>
          </cell>
          <cell r="AS1667">
            <v>0</v>
          </cell>
          <cell r="AT1667">
            <v>0</v>
          </cell>
          <cell r="AU1667">
            <v>0</v>
          </cell>
          <cell r="AV1667">
            <v>3605</v>
          </cell>
          <cell r="AW1667">
            <v>0</v>
          </cell>
          <cell r="AX1667">
            <v>0</v>
          </cell>
          <cell r="AY1667">
            <v>0</v>
          </cell>
          <cell r="AZ1667">
            <v>0</v>
          </cell>
          <cell r="BA1667">
            <v>0</v>
          </cell>
          <cell r="BB1667">
            <v>0</v>
          </cell>
          <cell r="BC1667">
            <v>0</v>
          </cell>
          <cell r="BD1667">
            <v>0</v>
          </cell>
          <cell r="BE1667">
            <v>0</v>
          </cell>
          <cell r="BF1667">
            <v>0</v>
          </cell>
          <cell r="BG1667">
            <v>0</v>
          </cell>
          <cell r="BH1667">
            <v>0</v>
          </cell>
          <cell r="BI1667">
            <v>0</v>
          </cell>
          <cell r="BJ1667">
            <v>0</v>
          </cell>
          <cell r="BK1667">
            <v>0</v>
          </cell>
          <cell r="BL1667">
            <v>0</v>
          </cell>
          <cell r="BM1667">
            <v>0</v>
          </cell>
          <cell r="BN1667">
            <v>0</v>
          </cell>
          <cell r="BO1667">
            <v>0</v>
          </cell>
          <cell r="BP1667">
            <v>0</v>
          </cell>
          <cell r="BQ1667">
            <v>0</v>
          </cell>
          <cell r="BR1667">
            <v>0</v>
          </cell>
          <cell r="BS1667">
            <v>0</v>
          </cell>
          <cell r="BT1667">
            <v>0</v>
          </cell>
          <cell r="BU1667">
            <v>0</v>
          </cell>
          <cell r="BV1667">
            <v>0</v>
          </cell>
          <cell r="BW1667">
            <v>0</v>
          </cell>
          <cell r="BX1667">
            <v>0</v>
          </cell>
          <cell r="BY1667">
            <v>0</v>
          </cell>
          <cell r="BZ1667">
            <v>0</v>
          </cell>
          <cell r="CA1667">
            <v>0</v>
          </cell>
          <cell r="CB1667">
            <v>0</v>
          </cell>
          <cell r="CC1667">
            <v>0</v>
          </cell>
          <cell r="CD1667">
            <v>0</v>
          </cell>
          <cell r="CE1667">
            <v>0</v>
          </cell>
          <cell r="CF1667">
            <v>0</v>
          </cell>
          <cell r="CG1667">
            <v>0</v>
          </cell>
          <cell r="CH1667">
            <v>0</v>
          </cell>
          <cell r="CI1667">
            <v>0</v>
          </cell>
          <cell r="CJ1667">
            <v>0</v>
          </cell>
          <cell r="CK1667">
            <v>0</v>
          </cell>
          <cell r="CL1667">
            <v>0</v>
          </cell>
          <cell r="CM1667">
            <v>0</v>
          </cell>
          <cell r="CN1667">
            <v>0</v>
          </cell>
          <cell r="CO1667">
            <v>0</v>
          </cell>
          <cell r="CP1667">
            <v>0</v>
          </cell>
          <cell r="CQ1667">
            <v>0</v>
          </cell>
          <cell r="CR1667">
            <v>0</v>
          </cell>
          <cell r="CS1667">
            <v>0</v>
          </cell>
          <cell r="CT1667">
            <v>0</v>
          </cell>
          <cell r="CU1667">
            <v>0</v>
          </cell>
          <cell r="CV1667">
            <v>0</v>
          </cell>
          <cell r="CW1667">
            <v>0</v>
          </cell>
          <cell r="CX1667">
            <v>0</v>
          </cell>
          <cell r="CY1667">
            <v>0</v>
          </cell>
          <cell r="CZ1667">
            <v>0</v>
          </cell>
          <cell r="DA1667">
            <v>0</v>
          </cell>
          <cell r="DB1667">
            <v>0</v>
          </cell>
          <cell r="DC1667">
            <v>0</v>
          </cell>
          <cell r="DD1667">
            <v>3605</v>
          </cell>
          <cell r="DE1667">
            <v>0</v>
          </cell>
          <cell r="DG1667">
            <v>3500</v>
          </cell>
          <cell r="DI1667">
            <v>0.03</v>
          </cell>
          <cell r="DJ1667">
            <v>105</v>
          </cell>
          <cell r="DK1667">
            <v>0.03</v>
          </cell>
          <cell r="DL1667">
            <v>0</v>
          </cell>
        </row>
        <row r="1668">
          <cell r="A1668" t="str">
            <v>B22500-FIT-001</v>
          </cell>
          <cell r="B1668" t="str">
            <v>SALDATORE ESTERNO DOPPIO</v>
          </cell>
          <cell r="F1668">
            <v>6554.8126375000002</v>
          </cell>
          <cell r="H1668">
            <v>2621.9250550000002</v>
          </cell>
          <cell r="I1668">
            <v>0.6</v>
          </cell>
          <cell r="J1668" t="str">
            <v>BEMA-N</v>
          </cell>
          <cell r="K1668" t="str">
            <v>NEWZD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>
            <v>0</v>
          </cell>
          <cell r="AM1668">
            <v>0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  <cell r="AR1668">
            <v>0</v>
          </cell>
          <cell r="AS1668">
            <v>0</v>
          </cell>
          <cell r="AT1668">
            <v>0</v>
          </cell>
          <cell r="AU1668">
            <v>0</v>
          </cell>
          <cell r="AV1668">
            <v>1843.9250550000002</v>
          </cell>
          <cell r="AW1668">
            <v>36</v>
          </cell>
          <cell r="AX1668">
            <v>1</v>
          </cell>
          <cell r="AY1668">
            <v>0</v>
          </cell>
          <cell r="AZ1668">
            <v>0</v>
          </cell>
          <cell r="BA1668">
            <v>0</v>
          </cell>
          <cell r="BB1668">
            <v>0</v>
          </cell>
          <cell r="BC1668">
            <v>0</v>
          </cell>
          <cell r="BD1668">
            <v>0</v>
          </cell>
          <cell r="BE1668">
            <v>108</v>
          </cell>
          <cell r="BF1668">
            <v>3</v>
          </cell>
          <cell r="BG1668">
            <v>0</v>
          </cell>
          <cell r="BH1668">
            <v>0</v>
          </cell>
          <cell r="BI1668">
            <v>0</v>
          </cell>
          <cell r="BJ1668">
            <v>0</v>
          </cell>
          <cell r="BK1668">
            <v>114</v>
          </cell>
          <cell r="BL1668">
            <v>3</v>
          </cell>
          <cell r="BM1668">
            <v>0</v>
          </cell>
          <cell r="BN1668">
            <v>0</v>
          </cell>
          <cell r="BO1668">
            <v>260</v>
          </cell>
          <cell r="BP1668">
            <v>8</v>
          </cell>
          <cell r="BQ1668">
            <v>0</v>
          </cell>
          <cell r="BR1668">
            <v>0</v>
          </cell>
          <cell r="BS1668">
            <v>260</v>
          </cell>
          <cell r="BT1668">
            <v>8</v>
          </cell>
          <cell r="BU1668">
            <v>0</v>
          </cell>
          <cell r="BV1668">
            <v>0</v>
          </cell>
          <cell r="BW1668">
            <v>0</v>
          </cell>
          <cell r="BX1668">
            <v>0</v>
          </cell>
          <cell r="BY1668">
            <v>0</v>
          </cell>
          <cell r="BZ1668">
            <v>0</v>
          </cell>
          <cell r="CA1668">
            <v>0</v>
          </cell>
          <cell r="CB1668">
            <v>0</v>
          </cell>
          <cell r="CC1668">
            <v>0</v>
          </cell>
          <cell r="CD1668">
            <v>0</v>
          </cell>
          <cell r="CE1668">
            <v>0</v>
          </cell>
          <cell r="CF1668">
            <v>0</v>
          </cell>
          <cell r="CG1668">
            <v>0</v>
          </cell>
          <cell r="CH1668">
            <v>0</v>
          </cell>
          <cell r="CI1668">
            <v>0</v>
          </cell>
          <cell r="CJ1668">
            <v>0</v>
          </cell>
          <cell r="CK1668">
            <v>0</v>
          </cell>
          <cell r="CL1668">
            <v>0</v>
          </cell>
          <cell r="CM1668">
            <v>0</v>
          </cell>
          <cell r="CN1668">
            <v>0</v>
          </cell>
          <cell r="CO1668">
            <v>0</v>
          </cell>
          <cell r="CP1668">
            <v>0</v>
          </cell>
          <cell r="CQ1668">
            <v>0</v>
          </cell>
          <cell r="CR1668">
            <v>0</v>
          </cell>
          <cell r="CS1668">
            <v>0</v>
          </cell>
          <cell r="CT1668">
            <v>0</v>
          </cell>
          <cell r="CU1668">
            <v>0</v>
          </cell>
          <cell r="CV1668">
            <v>0</v>
          </cell>
          <cell r="CW1668">
            <v>0</v>
          </cell>
          <cell r="CX1668">
            <v>0</v>
          </cell>
          <cell r="CY1668">
            <v>0</v>
          </cell>
          <cell r="CZ1668">
            <v>0</v>
          </cell>
          <cell r="DA1668">
            <v>0</v>
          </cell>
          <cell r="DB1668">
            <v>0</v>
          </cell>
          <cell r="DC1668">
            <v>0</v>
          </cell>
          <cell r="DD1668">
            <v>2621.9250550000002</v>
          </cell>
          <cell r="DE1668">
            <v>0</v>
          </cell>
          <cell r="DG1668">
            <v>1790.2185000000002</v>
          </cell>
          <cell r="DI1668">
            <v>0.03</v>
          </cell>
          <cell r="DJ1668">
            <v>53.706555000000002</v>
          </cell>
          <cell r="DK1668">
            <v>2.0911988212840925E-2</v>
          </cell>
          <cell r="DL1668">
            <v>0</v>
          </cell>
        </row>
        <row r="1669">
          <cell r="A1669" t="str">
            <v>B22500-FIT-002</v>
          </cell>
          <cell r="B1669" t="str">
            <v>SALDATORE ESTERNO QUADRUPLO</v>
          </cell>
          <cell r="F1669">
            <v>9613.9496624999992</v>
          </cell>
          <cell r="H1669">
            <v>3845.5798650000002</v>
          </cell>
          <cell r="I1669">
            <v>0.6</v>
          </cell>
          <cell r="J1669" t="str">
            <v>BEMA-N</v>
          </cell>
          <cell r="K1669" t="str">
            <v>NEWZD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>
            <v>0</v>
          </cell>
          <cell r="AM1669">
            <v>0</v>
          </cell>
          <cell r="AN1669">
            <v>0</v>
          </cell>
          <cell r="AO1669">
            <v>0</v>
          </cell>
          <cell r="AP1669">
            <v>0</v>
          </cell>
          <cell r="AQ1669">
            <v>0</v>
          </cell>
          <cell r="AR1669">
            <v>0</v>
          </cell>
          <cell r="AS1669">
            <v>0</v>
          </cell>
          <cell r="AT1669">
            <v>0</v>
          </cell>
          <cell r="AU1669">
            <v>0</v>
          </cell>
          <cell r="AV1669">
            <v>2864.5798650000002</v>
          </cell>
          <cell r="AW1669">
            <v>72</v>
          </cell>
          <cell r="AX1669">
            <v>2</v>
          </cell>
          <cell r="AY1669">
            <v>0</v>
          </cell>
          <cell r="AZ1669">
            <v>0</v>
          </cell>
          <cell r="BA1669">
            <v>0</v>
          </cell>
          <cell r="BB1669">
            <v>0</v>
          </cell>
          <cell r="BC1669">
            <v>0</v>
          </cell>
          <cell r="BD1669">
            <v>0</v>
          </cell>
          <cell r="BE1669">
            <v>108</v>
          </cell>
          <cell r="BF1669">
            <v>3</v>
          </cell>
          <cell r="BG1669">
            <v>0</v>
          </cell>
          <cell r="BH1669">
            <v>0</v>
          </cell>
          <cell r="BI1669">
            <v>0</v>
          </cell>
          <cell r="BJ1669">
            <v>0</v>
          </cell>
          <cell r="BK1669">
            <v>114</v>
          </cell>
          <cell r="BL1669">
            <v>3</v>
          </cell>
          <cell r="BM1669">
            <v>0</v>
          </cell>
          <cell r="BN1669">
            <v>0</v>
          </cell>
          <cell r="BO1669">
            <v>325</v>
          </cell>
          <cell r="BP1669">
            <v>10</v>
          </cell>
          <cell r="BQ1669">
            <v>0</v>
          </cell>
          <cell r="BR1669">
            <v>0</v>
          </cell>
          <cell r="BS1669">
            <v>325</v>
          </cell>
          <cell r="BT1669">
            <v>10</v>
          </cell>
          <cell r="BU1669">
            <v>0</v>
          </cell>
          <cell r="BV1669">
            <v>0</v>
          </cell>
          <cell r="BW1669">
            <v>0</v>
          </cell>
          <cell r="BX1669">
            <v>0</v>
          </cell>
          <cell r="BY1669">
            <v>0</v>
          </cell>
          <cell r="BZ1669">
            <v>0</v>
          </cell>
          <cell r="CA1669">
            <v>37</v>
          </cell>
          <cell r="CB1669">
            <v>1</v>
          </cell>
          <cell r="CC1669">
            <v>0</v>
          </cell>
          <cell r="CD1669">
            <v>0</v>
          </cell>
          <cell r="CE1669">
            <v>0</v>
          </cell>
          <cell r="CF1669">
            <v>0</v>
          </cell>
          <cell r="CG1669">
            <v>0</v>
          </cell>
          <cell r="CH1669">
            <v>0</v>
          </cell>
          <cell r="CI1669">
            <v>0</v>
          </cell>
          <cell r="CJ1669">
            <v>0</v>
          </cell>
          <cell r="CK1669">
            <v>0</v>
          </cell>
          <cell r="CL1669">
            <v>0</v>
          </cell>
          <cell r="CM1669">
            <v>0</v>
          </cell>
          <cell r="CN1669">
            <v>0</v>
          </cell>
          <cell r="CO1669">
            <v>0</v>
          </cell>
          <cell r="CP1669">
            <v>0</v>
          </cell>
          <cell r="CQ1669">
            <v>0</v>
          </cell>
          <cell r="CR1669">
            <v>0</v>
          </cell>
          <cell r="CS1669">
            <v>0</v>
          </cell>
          <cell r="CT1669">
            <v>0</v>
          </cell>
          <cell r="CU1669">
            <v>0</v>
          </cell>
          <cell r="CV1669">
            <v>0</v>
          </cell>
          <cell r="CW1669">
            <v>0</v>
          </cell>
          <cell r="CX1669">
            <v>0</v>
          </cell>
          <cell r="CY1669">
            <v>0</v>
          </cell>
          <cell r="CZ1669">
            <v>0</v>
          </cell>
          <cell r="DA1669">
            <v>0</v>
          </cell>
          <cell r="DB1669">
            <v>0</v>
          </cell>
          <cell r="DC1669">
            <v>0</v>
          </cell>
          <cell r="DD1669">
            <v>3845.5798650000002</v>
          </cell>
          <cell r="DE1669">
            <v>0</v>
          </cell>
          <cell r="DG1669">
            <v>2781.1455000000001</v>
          </cell>
          <cell r="DI1669">
            <v>0.03</v>
          </cell>
          <cell r="DJ1669">
            <v>83.434365</v>
          </cell>
          <cell r="DK1669">
            <v>2.2177336044020626E-2</v>
          </cell>
          <cell r="DL1669">
            <v>0</v>
          </cell>
        </row>
        <row r="1670">
          <cell r="A1670" t="str">
            <v>B22602-FIT-001</v>
          </cell>
          <cell r="B1670" t="str">
            <v>PARANCO PER CAMBIO BOBINA</v>
          </cell>
          <cell r="F1670">
            <v>7984.1112500000008</v>
          </cell>
          <cell r="H1670">
            <v>3193.6445000000003</v>
          </cell>
          <cell r="I1670">
            <v>0.6</v>
          </cell>
          <cell r="J1670" t="str">
            <v>BEMA-N</v>
          </cell>
          <cell r="K1670" t="str">
            <v>NEWZD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>
            <v>0</v>
          </cell>
          <cell r="AM1670">
            <v>0</v>
          </cell>
          <cell r="AN1670">
            <v>0</v>
          </cell>
          <cell r="AO1670">
            <v>0</v>
          </cell>
          <cell r="AP1670">
            <v>0</v>
          </cell>
          <cell r="AQ1670">
            <v>0</v>
          </cell>
          <cell r="AR1670">
            <v>0</v>
          </cell>
          <cell r="AS1670">
            <v>0</v>
          </cell>
          <cell r="AT1670">
            <v>0</v>
          </cell>
          <cell r="AU1670">
            <v>0</v>
          </cell>
          <cell r="AV1670">
            <v>3056.6445000000003</v>
          </cell>
          <cell r="AW1670">
            <v>36</v>
          </cell>
          <cell r="AX1670">
            <v>1</v>
          </cell>
          <cell r="AY1670">
            <v>0</v>
          </cell>
          <cell r="AZ1670">
            <v>0</v>
          </cell>
          <cell r="BA1670">
            <v>0</v>
          </cell>
          <cell r="BB1670">
            <v>0</v>
          </cell>
          <cell r="BC1670">
            <v>0</v>
          </cell>
          <cell r="BD1670">
            <v>0</v>
          </cell>
          <cell r="BE1670">
            <v>36</v>
          </cell>
          <cell r="BF1670">
            <v>1</v>
          </cell>
          <cell r="BG1670">
            <v>0</v>
          </cell>
          <cell r="BH1670">
            <v>0</v>
          </cell>
          <cell r="BI1670">
            <v>0</v>
          </cell>
          <cell r="BJ1670">
            <v>0</v>
          </cell>
          <cell r="BK1670">
            <v>0</v>
          </cell>
          <cell r="BL1670">
            <v>0</v>
          </cell>
          <cell r="BM1670">
            <v>0</v>
          </cell>
          <cell r="BN1670">
            <v>0</v>
          </cell>
          <cell r="BO1670">
            <v>32.5</v>
          </cell>
          <cell r="BP1670">
            <v>1</v>
          </cell>
          <cell r="BQ1670">
            <v>0</v>
          </cell>
          <cell r="BR1670">
            <v>0</v>
          </cell>
          <cell r="BS1670">
            <v>32.5</v>
          </cell>
          <cell r="BT1670">
            <v>1</v>
          </cell>
          <cell r="BU1670">
            <v>0</v>
          </cell>
          <cell r="BV1670">
            <v>0</v>
          </cell>
          <cell r="BW1670">
            <v>0</v>
          </cell>
          <cell r="BX1670">
            <v>0</v>
          </cell>
          <cell r="BY1670">
            <v>0</v>
          </cell>
          <cell r="BZ1670">
            <v>0</v>
          </cell>
          <cell r="CA1670">
            <v>0</v>
          </cell>
          <cell r="CB1670">
            <v>0</v>
          </cell>
          <cell r="CC1670">
            <v>0</v>
          </cell>
          <cell r="CD1670">
            <v>0</v>
          </cell>
          <cell r="CE1670">
            <v>0</v>
          </cell>
          <cell r="CF1670">
            <v>0</v>
          </cell>
          <cell r="CG1670">
            <v>0</v>
          </cell>
          <cell r="CH1670">
            <v>0</v>
          </cell>
          <cell r="CI1670">
            <v>0</v>
          </cell>
          <cell r="CJ1670">
            <v>0</v>
          </cell>
          <cell r="CK1670">
            <v>0</v>
          </cell>
          <cell r="CL1670">
            <v>0</v>
          </cell>
          <cell r="CM1670">
            <v>0</v>
          </cell>
          <cell r="CN1670">
            <v>0</v>
          </cell>
          <cell r="CO1670">
            <v>0</v>
          </cell>
          <cell r="CP1670">
            <v>0</v>
          </cell>
          <cell r="CQ1670">
            <v>0</v>
          </cell>
          <cell r="CR1670">
            <v>0</v>
          </cell>
          <cell r="CS1670">
            <v>0</v>
          </cell>
          <cell r="CT1670">
            <v>0</v>
          </cell>
          <cell r="CU1670">
            <v>0</v>
          </cell>
          <cell r="CV1670">
            <v>0</v>
          </cell>
          <cell r="CW1670">
            <v>0</v>
          </cell>
          <cell r="CX1670">
            <v>0</v>
          </cell>
          <cell r="CY1670">
            <v>0</v>
          </cell>
          <cell r="CZ1670">
            <v>0</v>
          </cell>
          <cell r="DA1670">
            <v>0</v>
          </cell>
          <cell r="DB1670">
            <v>0</v>
          </cell>
          <cell r="DC1670">
            <v>0</v>
          </cell>
          <cell r="DD1670">
            <v>3193.6445000000003</v>
          </cell>
          <cell r="DE1670">
            <v>0</v>
          </cell>
          <cell r="DG1670">
            <v>3056.6445000000003</v>
          </cell>
          <cell r="DI1670">
            <v>0</v>
          </cell>
          <cell r="DJ1670">
            <v>0</v>
          </cell>
          <cell r="DK1670">
            <v>0</v>
          </cell>
          <cell r="DL1670">
            <v>0</v>
          </cell>
        </row>
        <row r="1671">
          <cell r="A1671" t="str">
            <v>B22900-KIT-001</v>
          </cell>
          <cell r="B1671" t="str">
            <v>WOODPECKER - CONTROLLO PALLET CHIUSI</v>
          </cell>
          <cell r="F1671">
            <v>5628.9195454545452</v>
          </cell>
          <cell r="H1671">
            <v>1857.5434500000001</v>
          </cell>
          <cell r="I1671">
            <v>0.66999999999999993</v>
          </cell>
          <cell r="J1671" t="str">
            <v>BEMA-N</v>
          </cell>
          <cell r="K1671" t="str">
            <v>NEWZD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>
            <v>0</v>
          </cell>
          <cell r="AM1671">
            <v>0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  <cell r="AR1671">
            <v>0</v>
          </cell>
          <cell r="AS1671">
            <v>0</v>
          </cell>
          <cell r="AT1671">
            <v>0</v>
          </cell>
          <cell r="AU1671">
            <v>0</v>
          </cell>
          <cell r="AV1671">
            <v>1542.5434500000001</v>
          </cell>
          <cell r="AW1671">
            <v>36</v>
          </cell>
          <cell r="AX1671">
            <v>1</v>
          </cell>
          <cell r="AY1671">
            <v>0</v>
          </cell>
          <cell r="AZ1671">
            <v>0</v>
          </cell>
          <cell r="BA1671">
            <v>0</v>
          </cell>
          <cell r="BB1671">
            <v>0</v>
          </cell>
          <cell r="BC1671">
            <v>0</v>
          </cell>
          <cell r="BD1671">
            <v>0</v>
          </cell>
          <cell r="BE1671">
            <v>36</v>
          </cell>
          <cell r="BF1671">
            <v>1</v>
          </cell>
          <cell r="BG1671">
            <v>0</v>
          </cell>
          <cell r="BH1671">
            <v>0</v>
          </cell>
          <cell r="BI1671">
            <v>0</v>
          </cell>
          <cell r="BJ1671">
            <v>0</v>
          </cell>
          <cell r="BK1671">
            <v>76</v>
          </cell>
          <cell r="BL1671">
            <v>2</v>
          </cell>
          <cell r="BM1671">
            <v>0</v>
          </cell>
          <cell r="BN1671">
            <v>0</v>
          </cell>
          <cell r="BO1671">
            <v>65</v>
          </cell>
          <cell r="BP1671">
            <v>2</v>
          </cell>
          <cell r="BQ1671">
            <v>0</v>
          </cell>
          <cell r="BR1671">
            <v>0</v>
          </cell>
          <cell r="BS1671">
            <v>65</v>
          </cell>
          <cell r="BT1671">
            <v>2</v>
          </cell>
          <cell r="BU1671">
            <v>0</v>
          </cell>
          <cell r="BV1671">
            <v>0</v>
          </cell>
          <cell r="BW1671">
            <v>0</v>
          </cell>
          <cell r="BX1671">
            <v>0</v>
          </cell>
          <cell r="BY1671">
            <v>0</v>
          </cell>
          <cell r="BZ1671">
            <v>0</v>
          </cell>
          <cell r="CA1671">
            <v>37</v>
          </cell>
          <cell r="CB1671">
            <v>1</v>
          </cell>
          <cell r="CC1671">
            <v>0</v>
          </cell>
          <cell r="CD1671">
            <v>0</v>
          </cell>
          <cell r="CE1671">
            <v>0</v>
          </cell>
          <cell r="CF1671">
            <v>0</v>
          </cell>
          <cell r="CG1671">
            <v>0</v>
          </cell>
          <cell r="CH1671">
            <v>0</v>
          </cell>
          <cell r="CI1671">
            <v>0</v>
          </cell>
          <cell r="CJ1671">
            <v>0</v>
          </cell>
          <cell r="CK1671">
            <v>0</v>
          </cell>
          <cell r="CL1671">
            <v>0</v>
          </cell>
          <cell r="CM1671">
            <v>0</v>
          </cell>
          <cell r="CN1671">
            <v>0</v>
          </cell>
          <cell r="CO1671">
            <v>0</v>
          </cell>
          <cell r="CP1671">
            <v>0</v>
          </cell>
          <cell r="CQ1671">
            <v>0</v>
          </cell>
          <cell r="CR1671">
            <v>0</v>
          </cell>
          <cell r="CS1671">
            <v>0</v>
          </cell>
          <cell r="CT1671">
            <v>0</v>
          </cell>
          <cell r="CU1671">
            <v>0</v>
          </cell>
          <cell r="CV1671">
            <v>0</v>
          </cell>
          <cell r="CW1671">
            <v>0</v>
          </cell>
          <cell r="CX1671">
            <v>0</v>
          </cell>
          <cell r="CY1671">
            <v>0</v>
          </cell>
          <cell r="CZ1671">
            <v>0</v>
          </cell>
          <cell r="DA1671">
            <v>0</v>
          </cell>
          <cell r="DB1671">
            <v>0</v>
          </cell>
          <cell r="DC1671">
            <v>0</v>
          </cell>
          <cell r="DD1671">
            <v>1857.5434500000001</v>
          </cell>
          <cell r="DE1671">
            <v>0</v>
          </cell>
          <cell r="DG1671">
            <v>1497.615</v>
          </cell>
          <cell r="DI1671">
            <v>0.03</v>
          </cell>
          <cell r="DJ1671">
            <v>44.928449999999998</v>
          </cell>
          <cell r="DK1671">
            <v>2.4786537681747083E-2</v>
          </cell>
          <cell r="DL1671">
            <v>0</v>
          </cell>
        </row>
        <row r="1672">
          <cell r="A1672" t="str">
            <v>B22900-KIT-002</v>
          </cell>
          <cell r="B1672" t="str">
            <v>WOODPECKER - CONTROLLO DEMI PALLET</v>
          </cell>
          <cell r="F1672">
            <v>1666.2623636363635</v>
          </cell>
          <cell r="H1672">
            <v>549.86658</v>
          </cell>
          <cell r="I1672">
            <v>0.66999999999999993</v>
          </cell>
          <cell r="J1672" t="str">
            <v>BEMA-N</v>
          </cell>
          <cell r="K1672" t="str">
            <v>NEWZD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>
            <v>0</v>
          </cell>
          <cell r="AM1672">
            <v>0</v>
          </cell>
          <cell r="AN1672">
            <v>0</v>
          </cell>
          <cell r="AO1672">
            <v>0</v>
          </cell>
          <cell r="AP1672">
            <v>0</v>
          </cell>
          <cell r="AQ1672">
            <v>0</v>
          </cell>
          <cell r="AR1672">
            <v>0</v>
          </cell>
          <cell r="AS1672">
            <v>0</v>
          </cell>
          <cell r="AT1672">
            <v>0</v>
          </cell>
          <cell r="AU1672">
            <v>0</v>
          </cell>
          <cell r="AV1672">
            <v>332.36658</v>
          </cell>
          <cell r="AW1672">
            <v>36</v>
          </cell>
          <cell r="AX1672">
            <v>1</v>
          </cell>
          <cell r="AY1672">
            <v>0</v>
          </cell>
          <cell r="AZ1672">
            <v>0</v>
          </cell>
          <cell r="BA1672">
            <v>0</v>
          </cell>
          <cell r="BB1672">
            <v>0</v>
          </cell>
          <cell r="BC1672">
            <v>0</v>
          </cell>
          <cell r="BD1672">
            <v>0</v>
          </cell>
          <cell r="BE1672">
            <v>36</v>
          </cell>
          <cell r="BF1672">
            <v>1</v>
          </cell>
          <cell r="BG1672">
            <v>0</v>
          </cell>
          <cell r="BH1672">
            <v>0</v>
          </cell>
          <cell r="BI1672">
            <v>0</v>
          </cell>
          <cell r="BJ1672">
            <v>0</v>
          </cell>
          <cell r="BK1672">
            <v>76</v>
          </cell>
          <cell r="BL1672">
            <v>2</v>
          </cell>
          <cell r="BM1672">
            <v>0</v>
          </cell>
          <cell r="BN1672">
            <v>0</v>
          </cell>
          <cell r="BO1672">
            <v>32.5</v>
          </cell>
          <cell r="BP1672">
            <v>1</v>
          </cell>
          <cell r="BQ1672">
            <v>0</v>
          </cell>
          <cell r="BR1672">
            <v>0</v>
          </cell>
          <cell r="BS1672">
            <v>0</v>
          </cell>
          <cell r="BT1672">
            <v>0</v>
          </cell>
          <cell r="BU1672">
            <v>0</v>
          </cell>
          <cell r="BV1672">
            <v>0</v>
          </cell>
          <cell r="BW1672">
            <v>0</v>
          </cell>
          <cell r="BX1672">
            <v>0</v>
          </cell>
          <cell r="BY1672">
            <v>0</v>
          </cell>
          <cell r="BZ1672">
            <v>0</v>
          </cell>
          <cell r="CA1672">
            <v>37</v>
          </cell>
          <cell r="CB1672">
            <v>1</v>
          </cell>
          <cell r="CC1672">
            <v>0</v>
          </cell>
          <cell r="CD1672">
            <v>0</v>
          </cell>
          <cell r="CE1672">
            <v>0</v>
          </cell>
          <cell r="CF1672">
            <v>0</v>
          </cell>
          <cell r="CG1672">
            <v>0</v>
          </cell>
          <cell r="CH1672">
            <v>0</v>
          </cell>
          <cell r="CI1672">
            <v>0</v>
          </cell>
          <cell r="CJ1672">
            <v>0</v>
          </cell>
          <cell r="CK1672">
            <v>0</v>
          </cell>
          <cell r="CL1672">
            <v>0</v>
          </cell>
          <cell r="CM1672">
            <v>0</v>
          </cell>
          <cell r="CN1672">
            <v>0</v>
          </cell>
          <cell r="CO1672">
            <v>0</v>
          </cell>
          <cell r="CP1672">
            <v>0</v>
          </cell>
          <cell r="CQ1672">
            <v>0</v>
          </cell>
          <cell r="CR1672">
            <v>0</v>
          </cell>
          <cell r="CS1672">
            <v>0</v>
          </cell>
          <cell r="CT1672">
            <v>0</v>
          </cell>
          <cell r="CU1672">
            <v>0</v>
          </cell>
          <cell r="CV1672">
            <v>0</v>
          </cell>
          <cell r="CW1672">
            <v>0</v>
          </cell>
          <cell r="CX1672">
            <v>0</v>
          </cell>
          <cell r="CY1672">
            <v>0</v>
          </cell>
          <cell r="CZ1672">
            <v>0</v>
          </cell>
          <cell r="DA1672">
            <v>0</v>
          </cell>
          <cell r="DB1672">
            <v>0</v>
          </cell>
          <cell r="DC1672">
            <v>0</v>
          </cell>
          <cell r="DD1672">
            <v>549.86658</v>
          </cell>
          <cell r="DE1672">
            <v>0</v>
          </cell>
          <cell r="DG1672">
            <v>322.68599999999998</v>
          </cell>
          <cell r="DI1672">
            <v>0.03</v>
          </cell>
          <cell r="DJ1672">
            <v>9.6805799999999991</v>
          </cell>
          <cell r="DK1672">
            <v>1.7920827270606787E-2</v>
          </cell>
          <cell r="DL1672">
            <v>0</v>
          </cell>
        </row>
        <row r="1673">
          <cell r="A1673" t="str">
            <v>B22900-KIT-011</v>
          </cell>
          <cell r="B1673" t="str">
            <v>WOODPECKER - DISOLEATORI PNEUMATICA</v>
          </cell>
          <cell r="F1673">
            <v>740.06703030303026</v>
          </cell>
          <cell r="H1673">
            <v>244.22211999999999</v>
          </cell>
          <cell r="I1673">
            <v>0.66999999999999993</v>
          </cell>
          <cell r="J1673" t="str">
            <v>BEMA-N</v>
          </cell>
          <cell r="K1673" t="str">
            <v>NEWZD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>
            <v>0</v>
          </cell>
          <cell r="AM1673">
            <v>0</v>
          </cell>
          <cell r="AN1673">
            <v>0</v>
          </cell>
          <cell r="AO1673">
            <v>0</v>
          </cell>
          <cell r="AP1673">
            <v>0</v>
          </cell>
          <cell r="AQ1673">
            <v>0</v>
          </cell>
          <cell r="AR1673">
            <v>0</v>
          </cell>
          <cell r="AS1673">
            <v>0</v>
          </cell>
          <cell r="AT1673">
            <v>0</v>
          </cell>
          <cell r="AU1673">
            <v>0</v>
          </cell>
          <cell r="AV1673">
            <v>175.72211999999999</v>
          </cell>
          <cell r="AW1673">
            <v>36</v>
          </cell>
          <cell r="AX1673">
            <v>1</v>
          </cell>
          <cell r="AY1673">
            <v>0</v>
          </cell>
          <cell r="AZ1673">
            <v>0</v>
          </cell>
          <cell r="BA1673">
            <v>0</v>
          </cell>
          <cell r="BB1673">
            <v>0</v>
          </cell>
          <cell r="BC1673">
            <v>0</v>
          </cell>
          <cell r="BD1673">
            <v>0</v>
          </cell>
          <cell r="BE1673">
            <v>0</v>
          </cell>
          <cell r="BF1673">
            <v>0</v>
          </cell>
          <cell r="BG1673">
            <v>0</v>
          </cell>
          <cell r="BH1673">
            <v>0</v>
          </cell>
          <cell r="BI1673">
            <v>0</v>
          </cell>
          <cell r="BJ1673">
            <v>0</v>
          </cell>
          <cell r="BK1673">
            <v>0</v>
          </cell>
          <cell r="BL1673">
            <v>0</v>
          </cell>
          <cell r="BM1673">
            <v>0</v>
          </cell>
          <cell r="BN1673">
            <v>0</v>
          </cell>
          <cell r="BO1673">
            <v>32.5</v>
          </cell>
          <cell r="BP1673">
            <v>1</v>
          </cell>
          <cell r="BQ1673">
            <v>0</v>
          </cell>
          <cell r="BR1673">
            <v>0</v>
          </cell>
          <cell r="BS1673">
            <v>0</v>
          </cell>
          <cell r="BT1673">
            <v>0</v>
          </cell>
          <cell r="BU1673">
            <v>0</v>
          </cell>
          <cell r="BV1673">
            <v>0</v>
          </cell>
          <cell r="BW1673">
            <v>0</v>
          </cell>
          <cell r="BX1673">
            <v>0</v>
          </cell>
          <cell r="BY1673">
            <v>0</v>
          </cell>
          <cell r="BZ1673">
            <v>0</v>
          </cell>
          <cell r="CA1673">
            <v>0</v>
          </cell>
          <cell r="CB1673">
            <v>0</v>
          </cell>
          <cell r="CC1673">
            <v>0</v>
          </cell>
          <cell r="CD1673">
            <v>0</v>
          </cell>
          <cell r="CE1673">
            <v>0</v>
          </cell>
          <cell r="CF1673">
            <v>0</v>
          </cell>
          <cell r="CG1673">
            <v>0</v>
          </cell>
          <cell r="CH1673">
            <v>0</v>
          </cell>
          <cell r="CI1673">
            <v>0</v>
          </cell>
          <cell r="CJ1673">
            <v>0</v>
          </cell>
          <cell r="CK1673">
            <v>0</v>
          </cell>
          <cell r="CL1673">
            <v>0</v>
          </cell>
          <cell r="CM1673">
            <v>0</v>
          </cell>
          <cell r="CN1673">
            <v>0</v>
          </cell>
          <cell r="CO1673">
            <v>0</v>
          </cell>
          <cell r="CP1673">
            <v>0</v>
          </cell>
          <cell r="CQ1673">
            <v>0</v>
          </cell>
          <cell r="CR1673">
            <v>0</v>
          </cell>
          <cell r="CS1673">
            <v>0</v>
          </cell>
          <cell r="CT1673">
            <v>0</v>
          </cell>
          <cell r="CU1673">
            <v>0</v>
          </cell>
          <cell r="CV1673">
            <v>0</v>
          </cell>
          <cell r="CW1673">
            <v>0</v>
          </cell>
          <cell r="CX1673">
            <v>0</v>
          </cell>
          <cell r="CY1673">
            <v>0</v>
          </cell>
          <cell r="CZ1673">
            <v>0</v>
          </cell>
          <cell r="DA1673">
            <v>0</v>
          </cell>
          <cell r="DB1673">
            <v>0</v>
          </cell>
          <cell r="DC1673">
            <v>0</v>
          </cell>
          <cell r="DD1673">
            <v>244.22211999999999</v>
          </cell>
          <cell r="DE1673">
            <v>0</v>
          </cell>
          <cell r="DG1673">
            <v>170.60399999999998</v>
          </cell>
          <cell r="DI1673">
            <v>0.03</v>
          </cell>
          <cell r="DJ1673">
            <v>5.1181199999999993</v>
          </cell>
          <cell r="DK1673">
            <v>2.1405413543897214E-2</v>
          </cell>
          <cell r="DL1673">
            <v>0</v>
          </cell>
        </row>
        <row r="1674">
          <cell r="A1674" t="str">
            <v>B22901-KIT-001</v>
          </cell>
          <cell r="B1674" t="str">
            <v>WOODPECKER - CONTROLLO PESO - [E2]</v>
          </cell>
          <cell r="F1674">
            <v>4006.8153181818188</v>
          </cell>
          <cell r="H1674">
            <v>1322.2490550000002</v>
          </cell>
          <cell r="I1674">
            <v>0.66999999999999993</v>
          </cell>
          <cell r="J1674" t="str">
            <v>BEMA-N</v>
          </cell>
          <cell r="K1674" t="str">
            <v>NEWZD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>
            <v>0</v>
          </cell>
          <cell r="AM1674">
            <v>0</v>
          </cell>
          <cell r="AN1674">
            <v>0</v>
          </cell>
          <cell r="AO1674">
            <v>0</v>
          </cell>
          <cell r="AP1674">
            <v>0</v>
          </cell>
          <cell r="AQ1674">
            <v>0</v>
          </cell>
          <cell r="AR1674">
            <v>0</v>
          </cell>
          <cell r="AS1674">
            <v>0</v>
          </cell>
          <cell r="AT1674">
            <v>0</v>
          </cell>
          <cell r="AU1674">
            <v>0</v>
          </cell>
          <cell r="AV1674">
            <v>866.24905500000011</v>
          </cell>
          <cell r="AW1674">
            <v>36</v>
          </cell>
          <cell r="AX1674">
            <v>1</v>
          </cell>
          <cell r="AY1674">
            <v>0</v>
          </cell>
          <cell r="AZ1674">
            <v>0</v>
          </cell>
          <cell r="BA1674">
            <v>0</v>
          </cell>
          <cell r="BB1674">
            <v>0</v>
          </cell>
          <cell r="BC1674">
            <v>0</v>
          </cell>
          <cell r="BD1674">
            <v>0</v>
          </cell>
          <cell r="BE1674">
            <v>36</v>
          </cell>
          <cell r="BF1674">
            <v>1</v>
          </cell>
          <cell r="BG1674">
            <v>0</v>
          </cell>
          <cell r="BH1674">
            <v>0</v>
          </cell>
          <cell r="BI1674">
            <v>0</v>
          </cell>
          <cell r="BJ1674">
            <v>0</v>
          </cell>
          <cell r="BK1674">
            <v>152</v>
          </cell>
          <cell r="BL1674">
            <v>4</v>
          </cell>
          <cell r="BM1674">
            <v>0</v>
          </cell>
          <cell r="BN1674">
            <v>0</v>
          </cell>
          <cell r="BO1674">
            <v>130</v>
          </cell>
          <cell r="BP1674">
            <v>4</v>
          </cell>
          <cell r="BQ1674">
            <v>0</v>
          </cell>
          <cell r="BR1674">
            <v>0</v>
          </cell>
          <cell r="BS1674">
            <v>65</v>
          </cell>
          <cell r="BT1674">
            <v>2</v>
          </cell>
          <cell r="BU1674">
            <v>0</v>
          </cell>
          <cell r="BV1674">
            <v>0</v>
          </cell>
          <cell r="BW1674">
            <v>0</v>
          </cell>
          <cell r="BX1674">
            <v>0</v>
          </cell>
          <cell r="BY1674">
            <v>0</v>
          </cell>
          <cell r="BZ1674">
            <v>0</v>
          </cell>
          <cell r="CA1674">
            <v>37</v>
          </cell>
          <cell r="CB1674">
            <v>1</v>
          </cell>
          <cell r="CC1674">
            <v>0</v>
          </cell>
          <cell r="CD1674">
            <v>0</v>
          </cell>
          <cell r="CE1674">
            <v>0</v>
          </cell>
          <cell r="CF1674">
            <v>0</v>
          </cell>
          <cell r="CG1674">
            <v>0</v>
          </cell>
          <cell r="CH1674">
            <v>0</v>
          </cell>
          <cell r="CI1674">
            <v>0</v>
          </cell>
          <cell r="CJ1674">
            <v>0</v>
          </cell>
          <cell r="CK1674">
            <v>0</v>
          </cell>
          <cell r="CL1674">
            <v>0</v>
          </cell>
          <cell r="CM1674">
            <v>0</v>
          </cell>
          <cell r="CN1674">
            <v>0</v>
          </cell>
          <cell r="CO1674">
            <v>0</v>
          </cell>
          <cell r="CP1674">
            <v>0</v>
          </cell>
          <cell r="CQ1674">
            <v>0</v>
          </cell>
          <cell r="CR1674">
            <v>0</v>
          </cell>
          <cell r="CS1674">
            <v>0</v>
          </cell>
          <cell r="CT1674">
            <v>0</v>
          </cell>
          <cell r="CU1674">
            <v>0</v>
          </cell>
          <cell r="CV1674">
            <v>0</v>
          </cell>
          <cell r="CW1674">
            <v>0</v>
          </cell>
          <cell r="CX1674">
            <v>0</v>
          </cell>
          <cell r="CY1674">
            <v>0</v>
          </cell>
          <cell r="CZ1674">
            <v>0</v>
          </cell>
          <cell r="DA1674">
            <v>0</v>
          </cell>
          <cell r="DB1674">
            <v>0</v>
          </cell>
          <cell r="DC1674">
            <v>0</v>
          </cell>
          <cell r="DD1674">
            <v>1322.2490550000002</v>
          </cell>
          <cell r="DE1674">
            <v>0</v>
          </cell>
          <cell r="DG1674">
            <v>841.01850000000013</v>
          </cell>
          <cell r="DI1674">
            <v>0.03</v>
          </cell>
          <cell r="DJ1674">
            <v>25.230555000000003</v>
          </cell>
          <cell r="DK1674">
            <v>1.9452733326471443E-2</v>
          </cell>
          <cell r="DL1674">
            <v>0</v>
          </cell>
        </row>
        <row r="1675">
          <cell r="A1675" t="str">
            <v>B22904-LIT-001</v>
          </cell>
          <cell r="B1675" t="str">
            <v>WOODPECKER - SPAZZOLATRICE + DEPOLVERATORE [2 MOTORI] - [C2]</v>
          </cell>
          <cell r="F1675">
            <v>13140.965499999998</v>
          </cell>
          <cell r="H1675">
            <v>4336.518615</v>
          </cell>
          <cell r="I1675">
            <v>0.66999999999999993</v>
          </cell>
          <cell r="J1675" t="str">
            <v>BEMA-N</v>
          </cell>
          <cell r="K1675" t="str">
            <v>NEWZD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>
            <v>0</v>
          </cell>
          <cell r="AM1675">
            <v>0</v>
          </cell>
          <cell r="AN1675">
            <v>0</v>
          </cell>
          <cell r="AO1675">
            <v>0</v>
          </cell>
          <cell r="AP1675">
            <v>0</v>
          </cell>
          <cell r="AQ1675">
            <v>0</v>
          </cell>
          <cell r="AR1675">
            <v>0</v>
          </cell>
          <cell r="AS1675">
            <v>0</v>
          </cell>
          <cell r="AT1675">
            <v>0</v>
          </cell>
          <cell r="AU1675">
            <v>0</v>
          </cell>
          <cell r="AV1675">
            <v>3613.518615</v>
          </cell>
          <cell r="AW1675">
            <v>72</v>
          </cell>
          <cell r="AX1675">
            <v>2</v>
          </cell>
          <cell r="AY1675">
            <v>0</v>
          </cell>
          <cell r="AZ1675">
            <v>0</v>
          </cell>
          <cell r="BA1675">
            <v>0</v>
          </cell>
          <cell r="BB1675">
            <v>0</v>
          </cell>
          <cell r="BC1675">
            <v>0</v>
          </cell>
          <cell r="BD1675">
            <v>0</v>
          </cell>
          <cell r="BE1675">
            <v>72</v>
          </cell>
          <cell r="BF1675">
            <v>2</v>
          </cell>
          <cell r="BG1675">
            <v>0</v>
          </cell>
          <cell r="BH1675">
            <v>0</v>
          </cell>
          <cell r="BI1675">
            <v>0</v>
          </cell>
          <cell r="BJ1675">
            <v>0</v>
          </cell>
          <cell r="BK1675">
            <v>152</v>
          </cell>
          <cell r="BL1675">
            <v>4</v>
          </cell>
          <cell r="BM1675">
            <v>0</v>
          </cell>
          <cell r="BN1675">
            <v>0</v>
          </cell>
          <cell r="BO1675">
            <v>260</v>
          </cell>
          <cell r="BP1675">
            <v>8</v>
          </cell>
          <cell r="BQ1675">
            <v>0</v>
          </cell>
          <cell r="BR1675">
            <v>0</v>
          </cell>
          <cell r="BS1675">
            <v>130</v>
          </cell>
          <cell r="BT1675">
            <v>4</v>
          </cell>
          <cell r="BU1675">
            <v>0</v>
          </cell>
          <cell r="BV1675">
            <v>0</v>
          </cell>
          <cell r="BW1675">
            <v>0</v>
          </cell>
          <cell r="BX1675">
            <v>0</v>
          </cell>
          <cell r="BY1675">
            <v>0</v>
          </cell>
          <cell r="BZ1675">
            <v>0</v>
          </cell>
          <cell r="CA1675">
            <v>37</v>
          </cell>
          <cell r="CB1675">
            <v>1</v>
          </cell>
          <cell r="CC1675">
            <v>0</v>
          </cell>
          <cell r="CD1675">
            <v>0</v>
          </cell>
          <cell r="CE1675">
            <v>0</v>
          </cell>
          <cell r="CF1675">
            <v>0</v>
          </cell>
          <cell r="CG1675">
            <v>0</v>
          </cell>
          <cell r="CH1675">
            <v>0</v>
          </cell>
          <cell r="CI1675">
            <v>0</v>
          </cell>
          <cell r="CJ1675">
            <v>0</v>
          </cell>
          <cell r="CK1675">
            <v>0</v>
          </cell>
          <cell r="CL1675">
            <v>0</v>
          </cell>
          <cell r="CM1675">
            <v>0</v>
          </cell>
          <cell r="CN1675">
            <v>0</v>
          </cell>
          <cell r="CO1675">
            <v>0</v>
          </cell>
          <cell r="CP1675">
            <v>0</v>
          </cell>
          <cell r="CQ1675">
            <v>0</v>
          </cell>
          <cell r="CR1675">
            <v>0</v>
          </cell>
          <cell r="CS1675">
            <v>0</v>
          </cell>
          <cell r="CT1675">
            <v>0</v>
          </cell>
          <cell r="CU1675">
            <v>0</v>
          </cell>
          <cell r="CV1675">
            <v>0</v>
          </cell>
          <cell r="CW1675">
            <v>0</v>
          </cell>
          <cell r="CX1675">
            <v>0</v>
          </cell>
          <cell r="CY1675">
            <v>0</v>
          </cell>
          <cell r="CZ1675">
            <v>0</v>
          </cell>
          <cell r="DA1675">
            <v>0</v>
          </cell>
          <cell r="DB1675">
            <v>0</v>
          </cell>
          <cell r="DC1675">
            <v>0</v>
          </cell>
          <cell r="DD1675">
            <v>4336.518615</v>
          </cell>
          <cell r="DE1675">
            <v>0</v>
          </cell>
          <cell r="DG1675">
            <v>3508.2705000000001</v>
          </cell>
          <cell r="DI1675">
            <v>0.03</v>
          </cell>
          <cell r="DJ1675">
            <v>105.248115</v>
          </cell>
          <cell r="DK1675">
            <v>2.4873880079281156E-2</v>
          </cell>
          <cell r="DL1675">
            <v>0</v>
          </cell>
        </row>
        <row r="1676">
          <cell r="A1676" t="str">
            <v>B22906-KIT-001</v>
          </cell>
          <cell r="B1676" t="str">
            <v>WOODPECKER - CONTROLLO INFORCAMENTO FRONTALE E ASSE PENDENTE [C1]</v>
          </cell>
          <cell r="F1676">
            <v>6399.9523484848478</v>
          </cell>
          <cell r="H1676">
            <v>2111.9842749999998</v>
          </cell>
          <cell r="I1676">
            <v>0.66999999999999993</v>
          </cell>
          <cell r="J1676" t="str">
            <v>BEMA-N</v>
          </cell>
          <cell r="K1676" t="str">
            <v>NEWZD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>
            <v>0</v>
          </cell>
          <cell r="AM1676">
            <v>0</v>
          </cell>
          <cell r="AN1676">
            <v>0</v>
          </cell>
          <cell r="AO1676">
            <v>0</v>
          </cell>
          <cell r="AP1676">
            <v>0</v>
          </cell>
          <cell r="AQ1676">
            <v>0</v>
          </cell>
          <cell r="AR1676">
            <v>0</v>
          </cell>
          <cell r="AS1676">
            <v>0</v>
          </cell>
          <cell r="AT1676">
            <v>0</v>
          </cell>
          <cell r="AU1676">
            <v>0</v>
          </cell>
          <cell r="AV1676">
            <v>1633.984275</v>
          </cell>
          <cell r="AW1676">
            <v>36</v>
          </cell>
          <cell r="AX1676">
            <v>1</v>
          </cell>
          <cell r="AY1676">
            <v>0</v>
          </cell>
          <cell r="AZ1676">
            <v>0</v>
          </cell>
          <cell r="BA1676">
            <v>0</v>
          </cell>
          <cell r="BB1676">
            <v>0</v>
          </cell>
          <cell r="BC1676">
            <v>0</v>
          </cell>
          <cell r="BD1676">
            <v>0</v>
          </cell>
          <cell r="BE1676">
            <v>36</v>
          </cell>
          <cell r="BF1676">
            <v>1</v>
          </cell>
          <cell r="BG1676">
            <v>0</v>
          </cell>
          <cell r="BH1676">
            <v>0</v>
          </cell>
          <cell r="BI1676">
            <v>0</v>
          </cell>
          <cell r="BJ1676">
            <v>0</v>
          </cell>
          <cell r="BK1676">
            <v>304</v>
          </cell>
          <cell r="BL1676">
            <v>8</v>
          </cell>
          <cell r="BM1676">
            <v>0</v>
          </cell>
          <cell r="BN1676">
            <v>0</v>
          </cell>
          <cell r="BO1676">
            <v>32.5</v>
          </cell>
          <cell r="BP1676">
            <v>1</v>
          </cell>
          <cell r="BQ1676">
            <v>0</v>
          </cell>
          <cell r="BR1676">
            <v>0</v>
          </cell>
          <cell r="BS1676">
            <v>32.5</v>
          </cell>
          <cell r="BT1676">
            <v>1</v>
          </cell>
          <cell r="BU1676">
            <v>0</v>
          </cell>
          <cell r="BV1676">
            <v>0</v>
          </cell>
          <cell r="BW1676">
            <v>0</v>
          </cell>
          <cell r="BX1676">
            <v>0</v>
          </cell>
          <cell r="BY1676">
            <v>0</v>
          </cell>
          <cell r="BZ1676">
            <v>0</v>
          </cell>
          <cell r="CA1676">
            <v>37</v>
          </cell>
          <cell r="CB1676">
            <v>1</v>
          </cell>
          <cell r="CC1676">
            <v>0</v>
          </cell>
          <cell r="CD1676">
            <v>0</v>
          </cell>
          <cell r="CE1676">
            <v>0</v>
          </cell>
          <cell r="CF1676">
            <v>0</v>
          </cell>
          <cell r="CG1676">
            <v>0</v>
          </cell>
          <cell r="CH1676">
            <v>0</v>
          </cell>
          <cell r="CI1676">
            <v>0</v>
          </cell>
          <cell r="CJ1676">
            <v>0</v>
          </cell>
          <cell r="CK1676">
            <v>0</v>
          </cell>
          <cell r="CL1676">
            <v>0</v>
          </cell>
          <cell r="CM1676">
            <v>0</v>
          </cell>
          <cell r="CN1676">
            <v>0</v>
          </cell>
          <cell r="CO1676">
            <v>0</v>
          </cell>
          <cell r="CP1676">
            <v>0</v>
          </cell>
          <cell r="CQ1676">
            <v>0</v>
          </cell>
          <cell r="CR1676">
            <v>0</v>
          </cell>
          <cell r="CS1676">
            <v>0</v>
          </cell>
          <cell r="CT1676">
            <v>0</v>
          </cell>
          <cell r="CU1676">
            <v>0</v>
          </cell>
          <cell r="CV1676">
            <v>0</v>
          </cell>
          <cell r="CW1676">
            <v>0</v>
          </cell>
          <cell r="CX1676">
            <v>0</v>
          </cell>
          <cell r="CY1676">
            <v>0</v>
          </cell>
          <cell r="CZ1676">
            <v>0</v>
          </cell>
          <cell r="DA1676">
            <v>0</v>
          </cell>
          <cell r="DB1676">
            <v>0</v>
          </cell>
          <cell r="DC1676">
            <v>0</v>
          </cell>
          <cell r="DD1676">
            <v>2111.9842749999998</v>
          </cell>
          <cell r="DE1676">
            <v>0</v>
          </cell>
          <cell r="DG1676">
            <v>1586.3924999999999</v>
          </cell>
          <cell r="DI1676">
            <v>0.03</v>
          </cell>
          <cell r="DJ1676">
            <v>47.591774999999998</v>
          </cell>
          <cell r="DK1676">
            <v>2.3053646532817766E-2</v>
          </cell>
          <cell r="DL1676">
            <v>0</v>
          </cell>
        </row>
        <row r="1677">
          <cell r="A1677" t="str">
            <v>B22906-KIT-002</v>
          </cell>
          <cell r="B1677" t="str">
            <v>WOODPECKER - CONTROLLO INFORCAMENTO LATERALE [C3]</v>
          </cell>
          <cell r="F1677">
            <v>2071.9706363636365</v>
          </cell>
          <cell r="H1677">
            <v>683.75031000000013</v>
          </cell>
          <cell r="I1677">
            <v>0.66999999999999993</v>
          </cell>
          <cell r="J1677" t="str">
            <v>BEMA-N</v>
          </cell>
          <cell r="K1677" t="str">
            <v>NEWZD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>
            <v>0</v>
          </cell>
          <cell r="AM1677">
            <v>0</v>
          </cell>
          <cell r="AN1677">
            <v>0</v>
          </cell>
          <cell r="AO1677">
            <v>0</v>
          </cell>
          <cell r="AP1677">
            <v>0</v>
          </cell>
          <cell r="AQ1677">
            <v>0</v>
          </cell>
          <cell r="AR1677">
            <v>0</v>
          </cell>
          <cell r="AS1677">
            <v>0</v>
          </cell>
          <cell r="AT1677">
            <v>0</v>
          </cell>
          <cell r="AU1677">
            <v>0</v>
          </cell>
          <cell r="AV1677">
            <v>325.25031000000007</v>
          </cell>
          <cell r="AW1677">
            <v>36</v>
          </cell>
          <cell r="AX1677">
            <v>1</v>
          </cell>
          <cell r="AY1677">
            <v>0</v>
          </cell>
          <cell r="AZ1677">
            <v>0</v>
          </cell>
          <cell r="BA1677">
            <v>0</v>
          </cell>
          <cell r="BB1677">
            <v>0</v>
          </cell>
          <cell r="BC1677">
            <v>0</v>
          </cell>
          <cell r="BD1677">
            <v>0</v>
          </cell>
          <cell r="BE1677">
            <v>36</v>
          </cell>
          <cell r="BF1677">
            <v>1</v>
          </cell>
          <cell r="BG1677">
            <v>0</v>
          </cell>
          <cell r="BH1677">
            <v>0</v>
          </cell>
          <cell r="BI1677">
            <v>0</v>
          </cell>
          <cell r="BJ1677">
            <v>0</v>
          </cell>
          <cell r="BK1677">
            <v>152</v>
          </cell>
          <cell r="BL1677">
            <v>4</v>
          </cell>
          <cell r="BM1677">
            <v>0</v>
          </cell>
          <cell r="BN1677">
            <v>0</v>
          </cell>
          <cell r="BO1677">
            <v>32.5</v>
          </cell>
          <cell r="BP1677">
            <v>1</v>
          </cell>
          <cell r="BQ1677">
            <v>0</v>
          </cell>
          <cell r="BR1677">
            <v>0</v>
          </cell>
          <cell r="BS1677">
            <v>65</v>
          </cell>
          <cell r="BT1677">
            <v>2</v>
          </cell>
          <cell r="BU1677">
            <v>0</v>
          </cell>
          <cell r="BV1677">
            <v>0</v>
          </cell>
          <cell r="BW1677">
            <v>0</v>
          </cell>
          <cell r="BX1677">
            <v>0</v>
          </cell>
          <cell r="BY1677">
            <v>0</v>
          </cell>
          <cell r="BZ1677">
            <v>0</v>
          </cell>
          <cell r="CA1677">
            <v>37</v>
          </cell>
          <cell r="CB1677">
            <v>1</v>
          </cell>
          <cell r="CC1677">
            <v>0</v>
          </cell>
          <cell r="CD1677">
            <v>0</v>
          </cell>
          <cell r="CE1677">
            <v>0</v>
          </cell>
          <cell r="CF1677">
            <v>0</v>
          </cell>
          <cell r="CG1677">
            <v>0</v>
          </cell>
          <cell r="CH1677">
            <v>0</v>
          </cell>
          <cell r="CI1677">
            <v>0</v>
          </cell>
          <cell r="CJ1677">
            <v>0</v>
          </cell>
          <cell r="CK1677">
            <v>0</v>
          </cell>
          <cell r="CL1677">
            <v>0</v>
          </cell>
          <cell r="CM1677">
            <v>0</v>
          </cell>
          <cell r="CN1677">
            <v>0</v>
          </cell>
          <cell r="CO1677">
            <v>0</v>
          </cell>
          <cell r="CP1677">
            <v>0</v>
          </cell>
          <cell r="CQ1677">
            <v>0</v>
          </cell>
          <cell r="CR1677">
            <v>0</v>
          </cell>
          <cell r="CS1677">
            <v>0</v>
          </cell>
          <cell r="CT1677">
            <v>0</v>
          </cell>
          <cell r="CU1677">
            <v>0</v>
          </cell>
          <cell r="CV1677">
            <v>0</v>
          </cell>
          <cell r="CW1677">
            <v>0</v>
          </cell>
          <cell r="CX1677">
            <v>0</v>
          </cell>
          <cell r="CY1677">
            <v>0</v>
          </cell>
          <cell r="CZ1677">
            <v>0</v>
          </cell>
          <cell r="DA1677">
            <v>0</v>
          </cell>
          <cell r="DB1677">
            <v>0</v>
          </cell>
          <cell r="DC1677">
            <v>0</v>
          </cell>
          <cell r="DD1677">
            <v>683.75031000000013</v>
          </cell>
          <cell r="DE1677">
            <v>0</v>
          </cell>
          <cell r="DG1677">
            <v>315.77700000000004</v>
          </cell>
          <cell r="DI1677">
            <v>0.03</v>
          </cell>
          <cell r="DJ1677">
            <v>9.4733100000000015</v>
          </cell>
          <cell r="DK1677">
            <v>1.4049581996716482E-2</v>
          </cell>
          <cell r="DL1677">
            <v>0</v>
          </cell>
        </row>
        <row r="1678">
          <cell r="A1678" t="str">
            <v>B22906-KIT-003</v>
          </cell>
          <cell r="B1678" t="str">
            <v>WOODPECKER - CONTROLLO COLORE [C4]</v>
          </cell>
          <cell r="F1678">
            <v>4096.324575757576</v>
          </cell>
          <cell r="H1678">
            <v>1351.7871100000002</v>
          </cell>
          <cell r="I1678">
            <v>0.66999999999999993</v>
          </cell>
          <cell r="J1678" t="str">
            <v>BEMA-N</v>
          </cell>
          <cell r="K1678" t="str">
            <v>NEWZD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>
            <v>0</v>
          </cell>
          <cell r="AM1678">
            <v>0</v>
          </cell>
          <cell r="AN1678">
            <v>0</v>
          </cell>
          <cell r="AO1678">
            <v>0</v>
          </cell>
          <cell r="AP1678">
            <v>0</v>
          </cell>
          <cell r="AQ1678">
            <v>0</v>
          </cell>
          <cell r="AR1678">
            <v>0</v>
          </cell>
          <cell r="AS1678">
            <v>0</v>
          </cell>
          <cell r="AT1678">
            <v>0</v>
          </cell>
          <cell r="AU1678">
            <v>0</v>
          </cell>
          <cell r="AV1678">
            <v>873.7871100000001</v>
          </cell>
          <cell r="AW1678">
            <v>36</v>
          </cell>
          <cell r="AX1678">
            <v>1</v>
          </cell>
          <cell r="AY1678">
            <v>0</v>
          </cell>
          <cell r="AZ1678">
            <v>0</v>
          </cell>
          <cell r="BA1678">
            <v>0</v>
          </cell>
          <cell r="BB1678">
            <v>0</v>
          </cell>
          <cell r="BC1678">
            <v>0</v>
          </cell>
          <cell r="BD1678">
            <v>0</v>
          </cell>
          <cell r="BE1678">
            <v>36</v>
          </cell>
          <cell r="BF1678">
            <v>1</v>
          </cell>
          <cell r="BG1678">
            <v>0</v>
          </cell>
          <cell r="BH1678">
            <v>0</v>
          </cell>
          <cell r="BI1678">
            <v>0</v>
          </cell>
          <cell r="BJ1678">
            <v>0</v>
          </cell>
          <cell r="BK1678">
            <v>304</v>
          </cell>
          <cell r="BL1678">
            <v>8</v>
          </cell>
          <cell r="BM1678">
            <v>0</v>
          </cell>
          <cell r="BN1678">
            <v>0</v>
          </cell>
          <cell r="BO1678">
            <v>32.5</v>
          </cell>
          <cell r="BP1678">
            <v>1</v>
          </cell>
          <cell r="BQ1678">
            <v>0</v>
          </cell>
          <cell r="BR1678">
            <v>0</v>
          </cell>
          <cell r="BS1678">
            <v>32.5</v>
          </cell>
          <cell r="BT1678">
            <v>1</v>
          </cell>
          <cell r="BU1678">
            <v>0</v>
          </cell>
          <cell r="BV1678">
            <v>0</v>
          </cell>
          <cell r="BW1678">
            <v>0</v>
          </cell>
          <cell r="BX1678">
            <v>0</v>
          </cell>
          <cell r="BY1678">
            <v>0</v>
          </cell>
          <cell r="BZ1678">
            <v>0</v>
          </cell>
          <cell r="CA1678">
            <v>37</v>
          </cell>
          <cell r="CB1678">
            <v>1</v>
          </cell>
          <cell r="CC1678">
            <v>0</v>
          </cell>
          <cell r="CD1678">
            <v>0</v>
          </cell>
          <cell r="CE1678">
            <v>0</v>
          </cell>
          <cell r="CF1678">
            <v>0</v>
          </cell>
          <cell r="CG1678">
            <v>0</v>
          </cell>
          <cell r="CH1678">
            <v>0</v>
          </cell>
          <cell r="CI1678">
            <v>0</v>
          </cell>
          <cell r="CJ1678">
            <v>0</v>
          </cell>
          <cell r="CK1678">
            <v>0</v>
          </cell>
          <cell r="CL1678">
            <v>0</v>
          </cell>
          <cell r="CM1678">
            <v>0</v>
          </cell>
          <cell r="CN1678">
            <v>0</v>
          </cell>
          <cell r="CO1678">
            <v>0</v>
          </cell>
          <cell r="CP1678">
            <v>0</v>
          </cell>
          <cell r="CQ1678">
            <v>0</v>
          </cell>
          <cell r="CR1678">
            <v>0</v>
          </cell>
          <cell r="CS1678">
            <v>0</v>
          </cell>
          <cell r="CT1678">
            <v>0</v>
          </cell>
          <cell r="CU1678">
            <v>0</v>
          </cell>
          <cell r="CV1678">
            <v>0</v>
          </cell>
          <cell r="CW1678">
            <v>0</v>
          </cell>
          <cell r="CX1678">
            <v>0</v>
          </cell>
          <cell r="CY1678">
            <v>0</v>
          </cell>
          <cell r="CZ1678">
            <v>0</v>
          </cell>
          <cell r="DA1678">
            <v>0</v>
          </cell>
          <cell r="DB1678">
            <v>0</v>
          </cell>
          <cell r="DC1678">
            <v>0</v>
          </cell>
          <cell r="DD1678">
            <v>1351.7871100000002</v>
          </cell>
          <cell r="DE1678">
            <v>0</v>
          </cell>
          <cell r="DG1678">
            <v>848.3370000000001</v>
          </cell>
          <cell r="DI1678">
            <v>0.03</v>
          </cell>
          <cell r="DJ1678">
            <v>25.450110000000002</v>
          </cell>
          <cell r="DK1678">
            <v>1.9188268139997602E-2</v>
          </cell>
          <cell r="DL1678">
            <v>0</v>
          </cell>
        </row>
        <row r="1679">
          <cell r="A1679" t="str">
            <v>B360004501-FIT-104</v>
          </cell>
          <cell r="B1679" t="str">
            <v>GR.PESATURA OPZIONALE PER TRASPORTO A NASTRO TISSUE</v>
          </cell>
          <cell r="F1679">
            <v>10130.144680851065</v>
          </cell>
          <cell r="H1679">
            <v>4761.1679999999997</v>
          </cell>
          <cell r="I1679">
            <v>0.53</v>
          </cell>
          <cell r="J1679" t="str">
            <v>OK</v>
          </cell>
          <cell r="K1679" t="str">
            <v>NEWZD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>
            <v>0</v>
          </cell>
          <cell r="AM1679">
            <v>0</v>
          </cell>
          <cell r="AN1679">
            <v>0</v>
          </cell>
          <cell r="AO1679">
            <v>0</v>
          </cell>
          <cell r="AP1679">
            <v>0</v>
          </cell>
          <cell r="AQ1679">
            <v>0</v>
          </cell>
          <cell r="AR1679">
            <v>0</v>
          </cell>
          <cell r="AS1679">
            <v>0</v>
          </cell>
          <cell r="AT1679">
            <v>0</v>
          </cell>
          <cell r="AU1679">
            <v>0</v>
          </cell>
          <cell r="AV1679">
            <v>3899.1680000000001</v>
          </cell>
          <cell r="AW1679">
            <v>144</v>
          </cell>
          <cell r="AX1679">
            <v>4</v>
          </cell>
          <cell r="AY1679">
            <v>0</v>
          </cell>
          <cell r="AZ1679">
            <v>0</v>
          </cell>
          <cell r="BA1679">
            <v>0</v>
          </cell>
          <cell r="BB1679">
            <v>0</v>
          </cell>
          <cell r="BC1679">
            <v>0</v>
          </cell>
          <cell r="BD1679">
            <v>0</v>
          </cell>
          <cell r="BE1679">
            <v>72</v>
          </cell>
          <cell r="BF1679">
            <v>2</v>
          </cell>
          <cell r="BG1679">
            <v>0</v>
          </cell>
          <cell r="BH1679">
            <v>0</v>
          </cell>
          <cell r="BI1679">
            <v>0</v>
          </cell>
          <cell r="BJ1679">
            <v>0</v>
          </cell>
          <cell r="BK1679">
            <v>266</v>
          </cell>
          <cell r="BL1679">
            <v>7</v>
          </cell>
          <cell r="BM1679">
            <v>0</v>
          </cell>
          <cell r="BN1679">
            <v>0</v>
          </cell>
          <cell r="BO1679">
            <v>65</v>
          </cell>
          <cell r="BP1679">
            <v>2</v>
          </cell>
          <cell r="BQ1679">
            <v>0</v>
          </cell>
          <cell r="BR1679">
            <v>0</v>
          </cell>
          <cell r="BS1679">
            <v>130</v>
          </cell>
          <cell r="BT1679">
            <v>4</v>
          </cell>
          <cell r="BU1679">
            <v>0</v>
          </cell>
          <cell r="BV1679">
            <v>0</v>
          </cell>
          <cell r="BW1679">
            <v>0</v>
          </cell>
          <cell r="BX1679">
            <v>0</v>
          </cell>
          <cell r="BY1679">
            <v>0</v>
          </cell>
          <cell r="BZ1679">
            <v>0</v>
          </cell>
          <cell r="CA1679">
            <v>185</v>
          </cell>
          <cell r="CB1679">
            <v>5</v>
          </cell>
          <cell r="CC1679">
            <v>0</v>
          </cell>
          <cell r="CD1679">
            <v>0</v>
          </cell>
          <cell r="CE1679">
            <v>0</v>
          </cell>
          <cell r="CF1679">
            <v>0</v>
          </cell>
          <cell r="CG1679">
            <v>0</v>
          </cell>
          <cell r="CH1679">
            <v>0</v>
          </cell>
          <cell r="CI1679">
            <v>0</v>
          </cell>
          <cell r="CJ1679">
            <v>0</v>
          </cell>
          <cell r="CK1679">
            <v>0</v>
          </cell>
          <cell r="CL1679">
            <v>0</v>
          </cell>
          <cell r="CM1679">
            <v>0</v>
          </cell>
          <cell r="CN1679">
            <v>0</v>
          </cell>
          <cell r="CO1679">
            <v>0</v>
          </cell>
          <cell r="CP1679">
            <v>0</v>
          </cell>
          <cell r="CQ1679">
            <v>0</v>
          </cell>
          <cell r="CR1679">
            <v>0</v>
          </cell>
          <cell r="CS1679">
            <v>0</v>
          </cell>
          <cell r="CT1679">
            <v>0</v>
          </cell>
          <cell r="CU1679">
            <v>0</v>
          </cell>
          <cell r="CV1679">
            <v>0</v>
          </cell>
          <cell r="CW1679">
            <v>0</v>
          </cell>
          <cell r="CX1679">
            <v>0</v>
          </cell>
          <cell r="CY1679">
            <v>0</v>
          </cell>
          <cell r="CZ1679">
            <v>0</v>
          </cell>
          <cell r="DA1679">
            <v>0</v>
          </cell>
          <cell r="DB1679">
            <v>0</v>
          </cell>
          <cell r="DC1679">
            <v>0</v>
          </cell>
          <cell r="DD1679">
            <v>4761.1679999999997</v>
          </cell>
          <cell r="DE1679">
            <v>0</v>
          </cell>
          <cell r="DG1679">
            <v>3785.6</v>
          </cell>
          <cell r="DI1679">
            <v>0.03</v>
          </cell>
          <cell r="DJ1679">
            <v>113.568</v>
          </cell>
          <cell r="DK1679">
            <v>2.4435837851794477E-2</v>
          </cell>
          <cell r="DL1679">
            <v>0</v>
          </cell>
        </row>
        <row r="1680">
          <cell r="A1680" t="str">
            <v>B360-ANTICADUTA</v>
          </cell>
          <cell r="B1680" t="str">
            <v>PALI ANTICADUTA</v>
          </cell>
          <cell r="F1680">
            <v>660.42553191489355</v>
          </cell>
          <cell r="H1680">
            <v>310.39999999999998</v>
          </cell>
          <cell r="I1680">
            <v>0.53</v>
          </cell>
          <cell r="J1680" t="str">
            <v>OK</v>
          </cell>
          <cell r="K1680" t="str">
            <v>NEWZD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>
            <v>0</v>
          </cell>
          <cell r="AM1680">
            <v>0</v>
          </cell>
          <cell r="AN1680">
            <v>0</v>
          </cell>
          <cell r="AO1680">
            <v>0</v>
          </cell>
          <cell r="AP1680">
            <v>0</v>
          </cell>
          <cell r="AQ1680">
            <v>0</v>
          </cell>
          <cell r="AR1680">
            <v>0</v>
          </cell>
          <cell r="AS1680">
            <v>0</v>
          </cell>
          <cell r="AT1680">
            <v>0</v>
          </cell>
          <cell r="AU1680">
            <v>0</v>
          </cell>
          <cell r="AV1680">
            <v>288.39999999999998</v>
          </cell>
          <cell r="AW1680">
            <v>9</v>
          </cell>
          <cell r="AX1680">
            <v>0.25</v>
          </cell>
          <cell r="AY1680">
            <v>0</v>
          </cell>
          <cell r="AZ1680">
            <v>0</v>
          </cell>
          <cell r="BA1680">
            <v>0</v>
          </cell>
          <cell r="BB1680">
            <v>0</v>
          </cell>
          <cell r="BC1680">
            <v>0</v>
          </cell>
          <cell r="BD1680">
            <v>0</v>
          </cell>
          <cell r="BE1680">
            <v>0</v>
          </cell>
          <cell r="BF1680">
            <v>0</v>
          </cell>
          <cell r="BG1680">
            <v>0</v>
          </cell>
          <cell r="BH1680">
            <v>0</v>
          </cell>
          <cell r="BI1680">
            <v>0</v>
          </cell>
          <cell r="BJ1680">
            <v>0</v>
          </cell>
          <cell r="BK1680">
            <v>0</v>
          </cell>
          <cell r="BL1680">
            <v>0</v>
          </cell>
          <cell r="BM1680">
            <v>0</v>
          </cell>
          <cell r="BN1680">
            <v>0</v>
          </cell>
          <cell r="BO1680">
            <v>13</v>
          </cell>
          <cell r="BP1680">
            <v>0.4</v>
          </cell>
          <cell r="BQ1680">
            <v>0</v>
          </cell>
          <cell r="BR1680">
            <v>0</v>
          </cell>
          <cell r="BS1680">
            <v>0</v>
          </cell>
          <cell r="BT1680">
            <v>0</v>
          </cell>
          <cell r="BU1680">
            <v>0</v>
          </cell>
          <cell r="BV1680">
            <v>0</v>
          </cell>
          <cell r="BW1680">
            <v>0</v>
          </cell>
          <cell r="BX1680">
            <v>0</v>
          </cell>
          <cell r="BY1680">
            <v>0</v>
          </cell>
          <cell r="BZ1680">
            <v>0</v>
          </cell>
          <cell r="CA1680">
            <v>0</v>
          </cell>
          <cell r="CB1680">
            <v>0</v>
          </cell>
          <cell r="CC1680">
            <v>0</v>
          </cell>
          <cell r="CD1680">
            <v>0</v>
          </cell>
          <cell r="CE1680">
            <v>0</v>
          </cell>
          <cell r="CF1680">
            <v>0</v>
          </cell>
          <cell r="CG1680">
            <v>0</v>
          </cell>
          <cell r="CH1680">
            <v>0</v>
          </cell>
          <cell r="CI1680">
            <v>0</v>
          </cell>
          <cell r="CJ1680">
            <v>0</v>
          </cell>
          <cell r="CK1680">
            <v>0</v>
          </cell>
          <cell r="CL1680">
            <v>0</v>
          </cell>
          <cell r="CM1680">
            <v>0</v>
          </cell>
          <cell r="CN1680">
            <v>0</v>
          </cell>
          <cell r="CO1680">
            <v>0</v>
          </cell>
          <cell r="CP1680">
            <v>0</v>
          </cell>
          <cell r="CQ1680">
            <v>0</v>
          </cell>
          <cell r="CR1680">
            <v>0</v>
          </cell>
          <cell r="CS1680">
            <v>0</v>
          </cell>
          <cell r="CT1680">
            <v>0</v>
          </cell>
          <cell r="CU1680">
            <v>0</v>
          </cell>
          <cell r="CV1680">
            <v>0</v>
          </cell>
          <cell r="CW1680">
            <v>0</v>
          </cell>
          <cell r="CX1680">
            <v>0</v>
          </cell>
          <cell r="CY1680">
            <v>0</v>
          </cell>
          <cell r="CZ1680">
            <v>0</v>
          </cell>
          <cell r="DA1680">
            <v>0</v>
          </cell>
          <cell r="DB1680">
            <v>0</v>
          </cell>
          <cell r="DC1680">
            <v>0</v>
          </cell>
          <cell r="DD1680">
            <v>310.39999999999998</v>
          </cell>
          <cell r="DE1680">
            <v>0</v>
          </cell>
          <cell r="DG1680">
            <v>280</v>
          </cell>
          <cell r="DI1680">
            <v>0.03</v>
          </cell>
          <cell r="DJ1680">
            <v>8.4</v>
          </cell>
          <cell r="DK1680">
            <v>2.7814569536423844E-2</v>
          </cell>
          <cell r="DL1680">
            <v>0</v>
          </cell>
        </row>
        <row r="1681">
          <cell r="A1681" t="str">
            <v>B360M-410IB</v>
          </cell>
          <cell r="B1681" t="str">
            <v>CASTELLO PER  ROBOT M-410iB</v>
          </cell>
          <cell r="F1681">
            <v>7099.4327901394818</v>
          </cell>
          <cell r="H1681">
            <v>3336.7334113655561</v>
          </cell>
          <cell r="I1681">
            <v>0.53</v>
          </cell>
          <cell r="J1681" t="str">
            <v>OK</v>
          </cell>
          <cell r="K1681" t="str">
            <v>F0ZZD</v>
          </cell>
          <cell r="L1681">
            <v>0.80417329741636889</v>
          </cell>
          <cell r="M1681">
            <v>2.7154303783427782E-2</v>
          </cell>
          <cell r="N1681">
            <v>0</v>
          </cell>
          <cell r="O1681">
            <v>0</v>
          </cell>
          <cell r="P1681">
            <v>0</v>
          </cell>
          <cell r="Q1681">
            <v>9.3546352439256592E-3</v>
          </cell>
          <cell r="R1681">
            <v>0</v>
          </cell>
          <cell r="S1681">
            <v>0</v>
          </cell>
          <cell r="T1681">
            <v>2.0268376361838925E-2</v>
          </cell>
          <cell r="U1681">
            <v>0</v>
          </cell>
          <cell r="V1681">
            <v>8.2608741030110566E-2</v>
          </cell>
          <cell r="W1681">
            <v>0</v>
          </cell>
          <cell r="X1681">
            <v>3.1948354617012391E-2</v>
          </cell>
          <cell r="Y1681">
            <v>0</v>
          </cell>
          <cell r="Z1681">
            <v>0</v>
          </cell>
          <cell r="AA1681">
            <v>0</v>
          </cell>
          <cell r="AB1681">
            <v>2.449229154731589E-2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>
            <v>0</v>
          </cell>
          <cell r="AM1681">
            <v>0</v>
          </cell>
          <cell r="AN1681">
            <v>0</v>
          </cell>
          <cell r="AO1681">
            <v>0</v>
          </cell>
          <cell r="AP1681">
            <v>0</v>
          </cell>
          <cell r="AQ1681">
            <v>0</v>
          </cell>
          <cell r="AR1681">
            <v>0</v>
          </cell>
          <cell r="AS1681">
            <v>0</v>
          </cell>
          <cell r="AT1681">
            <v>0</v>
          </cell>
          <cell r="AU1681">
            <v>0</v>
          </cell>
          <cell r="AV1681">
            <v>2683.3119100172084</v>
          </cell>
          <cell r="AW1681">
            <v>90.606672696533607</v>
          </cell>
          <cell r="AX1681">
            <v>2.5168520193481556</v>
          </cell>
          <cell r="AY1681">
            <v>0</v>
          </cell>
          <cell r="AZ1681">
            <v>0</v>
          </cell>
          <cell r="BA1681">
            <v>0</v>
          </cell>
          <cell r="BB1681">
            <v>0</v>
          </cell>
          <cell r="BC1681">
            <v>0</v>
          </cell>
          <cell r="BD1681">
            <v>0</v>
          </cell>
          <cell r="BE1681">
            <v>31.213923969544524</v>
          </cell>
          <cell r="BF1681">
            <v>0.86705344359845904</v>
          </cell>
          <cell r="BG1681">
            <v>0</v>
          </cell>
          <cell r="BH1681">
            <v>0</v>
          </cell>
          <cell r="BI1681">
            <v>0</v>
          </cell>
          <cell r="BJ1681">
            <v>0</v>
          </cell>
          <cell r="BK1681">
            <v>67.630168600679795</v>
          </cell>
          <cell r="BL1681">
            <v>1.7797412789652578</v>
          </cell>
          <cell r="BM1681">
            <v>0</v>
          </cell>
          <cell r="BN1681">
            <v>0</v>
          </cell>
          <cell r="BO1681">
            <v>275.64334626601459</v>
          </cell>
          <cell r="BP1681">
            <v>8.4813337312619872</v>
          </cell>
          <cell r="BQ1681">
            <v>0</v>
          </cell>
          <cell r="BR1681">
            <v>0</v>
          </cell>
          <cell r="BS1681">
            <v>106.60314228874027</v>
          </cell>
          <cell r="BT1681">
            <v>3.280096685807393</v>
          </cell>
          <cell r="BU1681">
            <v>0</v>
          </cell>
          <cell r="BV1681">
            <v>0</v>
          </cell>
          <cell r="BW1681">
            <v>0</v>
          </cell>
          <cell r="BX1681">
            <v>0</v>
          </cell>
          <cell r="BY1681">
            <v>0</v>
          </cell>
          <cell r="BZ1681">
            <v>0</v>
          </cell>
          <cell r="CA1681">
            <v>81.724247526835128</v>
          </cell>
          <cell r="CB1681">
            <v>2.2087634466712198</v>
          </cell>
          <cell r="CC1681">
            <v>0</v>
          </cell>
          <cell r="CD1681">
            <v>0</v>
          </cell>
          <cell r="CE1681">
            <v>0</v>
          </cell>
          <cell r="CF1681">
            <v>0</v>
          </cell>
          <cell r="CG1681">
            <v>0</v>
          </cell>
          <cell r="CH1681">
            <v>0</v>
          </cell>
          <cell r="CI1681">
            <v>0</v>
          </cell>
          <cell r="CJ1681">
            <v>0</v>
          </cell>
          <cell r="CK1681">
            <v>0</v>
          </cell>
          <cell r="CL1681">
            <v>0</v>
          </cell>
          <cell r="CM1681">
            <v>0</v>
          </cell>
          <cell r="CN1681">
            <v>0</v>
          </cell>
          <cell r="CO1681">
            <v>0</v>
          </cell>
          <cell r="CP1681">
            <v>0</v>
          </cell>
          <cell r="CQ1681">
            <v>0</v>
          </cell>
          <cell r="CR1681">
            <v>0</v>
          </cell>
          <cell r="CS1681">
            <v>0</v>
          </cell>
          <cell r="CT1681">
            <v>0</v>
          </cell>
          <cell r="CU1681">
            <v>0</v>
          </cell>
          <cell r="CV1681">
            <v>0</v>
          </cell>
          <cell r="CW1681">
            <v>0</v>
          </cell>
          <cell r="CX1681">
            <v>0</v>
          </cell>
          <cell r="CY1681">
            <v>0</v>
          </cell>
          <cell r="CZ1681">
            <v>0</v>
          </cell>
          <cell r="DA1681">
            <v>0</v>
          </cell>
          <cell r="DB1681">
            <v>0</v>
          </cell>
          <cell r="DC1681">
            <v>0</v>
          </cell>
          <cell r="DD1681">
            <v>3336.7334113655565</v>
          </cell>
          <cell r="DE1681">
            <v>0</v>
          </cell>
          <cell r="DG1681">
            <v>3258.130368119269</v>
          </cell>
          <cell r="DH1681">
            <v>0.80417329741636867</v>
          </cell>
          <cell r="DI1681">
            <v>0.03</v>
          </cell>
          <cell r="DJ1681">
            <v>78.603043246286376</v>
          </cell>
          <cell r="DK1681">
            <v>2.4125198922491056E-2</v>
          </cell>
          <cell r="DL1681">
            <v>0</v>
          </cell>
        </row>
        <row r="1682">
          <cell r="A1682" t="str">
            <v>B360M-410IB-H0150WP</v>
          </cell>
          <cell r="B1682" t="str">
            <v>WOODPECKER - DISTANZIALE FANUC PER TRASPORTI H&lt;&gt;500</v>
          </cell>
          <cell r="F1682">
            <v>2266.810606060606</v>
          </cell>
          <cell r="H1682">
            <v>748.04750000000001</v>
          </cell>
          <cell r="I1682">
            <v>0.66999999999999993</v>
          </cell>
          <cell r="J1682" t="str">
            <v>BEMA-N</v>
          </cell>
          <cell r="K1682" t="str">
            <v>NEWZD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>
            <v>0</v>
          </cell>
          <cell r="AM1682">
            <v>0</v>
          </cell>
          <cell r="AN1682">
            <v>0</v>
          </cell>
          <cell r="AO1682">
            <v>0</v>
          </cell>
          <cell r="AP1682">
            <v>0</v>
          </cell>
          <cell r="AQ1682">
            <v>0</v>
          </cell>
          <cell r="AR1682">
            <v>0</v>
          </cell>
          <cell r="AS1682">
            <v>0</v>
          </cell>
          <cell r="AT1682">
            <v>0</v>
          </cell>
          <cell r="AU1682">
            <v>0</v>
          </cell>
          <cell r="AV1682">
            <v>611.04750000000001</v>
          </cell>
          <cell r="AW1682">
            <v>72</v>
          </cell>
          <cell r="AX1682">
            <v>2</v>
          </cell>
          <cell r="AY1682">
            <v>0</v>
          </cell>
          <cell r="AZ1682">
            <v>0</v>
          </cell>
          <cell r="BA1682">
            <v>0</v>
          </cell>
          <cell r="BB1682">
            <v>0</v>
          </cell>
          <cell r="BC1682">
            <v>0</v>
          </cell>
          <cell r="BD1682">
            <v>0</v>
          </cell>
          <cell r="BE1682">
            <v>0</v>
          </cell>
          <cell r="BF1682">
            <v>0</v>
          </cell>
          <cell r="BG1682">
            <v>0</v>
          </cell>
          <cell r="BH1682">
            <v>0</v>
          </cell>
          <cell r="BI1682">
            <v>0</v>
          </cell>
          <cell r="BJ1682">
            <v>0</v>
          </cell>
          <cell r="BK1682">
            <v>0</v>
          </cell>
          <cell r="BL1682">
            <v>0</v>
          </cell>
          <cell r="BM1682">
            <v>0</v>
          </cell>
          <cell r="BN1682">
            <v>0</v>
          </cell>
          <cell r="BO1682">
            <v>65</v>
          </cell>
          <cell r="BP1682">
            <v>2</v>
          </cell>
          <cell r="BQ1682">
            <v>0</v>
          </cell>
          <cell r="BR1682">
            <v>0</v>
          </cell>
          <cell r="BS1682">
            <v>0</v>
          </cell>
          <cell r="BT1682">
            <v>0</v>
          </cell>
          <cell r="BU1682">
            <v>0</v>
          </cell>
          <cell r="BV1682">
            <v>0</v>
          </cell>
          <cell r="BW1682">
            <v>0</v>
          </cell>
          <cell r="BX1682">
            <v>0</v>
          </cell>
          <cell r="BY1682">
            <v>0</v>
          </cell>
          <cell r="BZ1682">
            <v>0</v>
          </cell>
          <cell r="CA1682">
            <v>0</v>
          </cell>
          <cell r="CB1682">
            <v>0</v>
          </cell>
          <cell r="CC1682">
            <v>0</v>
          </cell>
          <cell r="CD1682">
            <v>0</v>
          </cell>
          <cell r="CE1682">
            <v>0</v>
          </cell>
          <cell r="CF1682">
            <v>0</v>
          </cell>
          <cell r="CG1682">
            <v>0</v>
          </cell>
          <cell r="CH1682">
            <v>0</v>
          </cell>
          <cell r="CI1682">
            <v>0</v>
          </cell>
          <cell r="CJ1682">
            <v>0</v>
          </cell>
          <cell r="CK1682">
            <v>0</v>
          </cell>
          <cell r="CL1682">
            <v>0</v>
          </cell>
          <cell r="CM1682">
            <v>0</v>
          </cell>
          <cell r="CN1682">
            <v>0</v>
          </cell>
          <cell r="CO1682">
            <v>0</v>
          </cell>
          <cell r="CP1682">
            <v>0</v>
          </cell>
          <cell r="CQ1682">
            <v>0</v>
          </cell>
          <cell r="CR1682">
            <v>0</v>
          </cell>
          <cell r="CS1682">
            <v>0</v>
          </cell>
          <cell r="CT1682">
            <v>0</v>
          </cell>
          <cell r="CU1682">
            <v>0</v>
          </cell>
          <cell r="CV1682">
            <v>0</v>
          </cell>
          <cell r="CW1682">
            <v>0</v>
          </cell>
          <cell r="CX1682">
            <v>0</v>
          </cell>
          <cell r="CY1682">
            <v>0</v>
          </cell>
          <cell r="CZ1682">
            <v>0</v>
          </cell>
          <cell r="DA1682">
            <v>0</v>
          </cell>
          <cell r="DB1682">
            <v>0</v>
          </cell>
          <cell r="DC1682">
            <v>0</v>
          </cell>
          <cell r="DD1682">
            <v>748.04750000000001</v>
          </cell>
          <cell r="DE1682">
            <v>0</v>
          </cell>
          <cell r="DG1682">
            <v>593.25</v>
          </cell>
          <cell r="DI1682">
            <v>0.03</v>
          </cell>
          <cell r="DJ1682">
            <v>17.797499999999999</v>
          </cell>
          <cell r="DK1682">
            <v>2.4371790482711399E-2</v>
          </cell>
          <cell r="DL1682">
            <v>0</v>
          </cell>
        </row>
        <row r="1683">
          <cell r="A1683" t="str">
            <v>B360M-410IB-H0500D</v>
          </cell>
          <cell r="B1683" t="str">
            <v xml:space="preserve">Castello H0500 </v>
          </cell>
          <cell r="F1683">
            <v>-3483.2141084176737</v>
          </cell>
          <cell r="H1683">
            <v>-1637.1106309563065</v>
          </cell>
          <cell r="I1683">
            <v>0.53</v>
          </cell>
          <cell r="J1683" t="str">
            <v>OK</v>
          </cell>
          <cell r="K1683" t="str">
            <v>F0ZZD</v>
          </cell>
          <cell r="L1683">
            <v>0.80417329741636889</v>
          </cell>
          <cell r="M1683">
            <v>2.7154303783427782E-2</v>
          </cell>
          <cell r="N1683">
            <v>0</v>
          </cell>
          <cell r="O1683">
            <v>0</v>
          </cell>
          <cell r="P1683">
            <v>0</v>
          </cell>
          <cell r="Q1683">
            <v>9.3546352439256592E-3</v>
          </cell>
          <cell r="R1683">
            <v>0</v>
          </cell>
          <cell r="S1683">
            <v>0</v>
          </cell>
          <cell r="T1683">
            <v>2.0268376361838925E-2</v>
          </cell>
          <cell r="U1683">
            <v>0</v>
          </cell>
          <cell r="V1683">
            <v>8.2608741030110566E-2</v>
          </cell>
          <cell r="W1683">
            <v>0</v>
          </cell>
          <cell r="X1683">
            <v>3.1948354617012391E-2</v>
          </cell>
          <cell r="Y1683">
            <v>0</v>
          </cell>
          <cell r="Z1683">
            <v>0</v>
          </cell>
          <cell r="AA1683">
            <v>0</v>
          </cell>
          <cell r="AB1683">
            <v>2.449229154731589E-2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>
            <v>0</v>
          </cell>
          <cell r="AM1683">
            <v>0</v>
          </cell>
          <cell r="AN1683">
            <v>0</v>
          </cell>
          <cell r="AO1683">
            <v>0</v>
          </cell>
          <cell r="AP1683">
            <v>0</v>
          </cell>
          <cell r="AQ1683">
            <v>0</v>
          </cell>
          <cell r="AR1683">
            <v>0</v>
          </cell>
          <cell r="AS1683">
            <v>0</v>
          </cell>
          <cell r="AT1683">
            <v>0</v>
          </cell>
          <cell r="AU1683">
            <v>0</v>
          </cell>
          <cell r="AV1683">
            <v>-1316.5206543315253</v>
          </cell>
          <cell r="AW1683">
            <v>-44.454599400066677</v>
          </cell>
          <cell r="AX1683">
            <v>-1.2348499833351854</v>
          </cell>
          <cell r="AY1683">
            <v>0</v>
          </cell>
          <cell r="AZ1683">
            <v>0</v>
          </cell>
          <cell r="BA1683">
            <v>0</v>
          </cell>
          <cell r="BB1683">
            <v>0</v>
          </cell>
          <cell r="BC1683">
            <v>0</v>
          </cell>
          <cell r="BD1683">
            <v>0</v>
          </cell>
          <cell r="BE1683">
            <v>-15.314572806549238</v>
          </cell>
          <cell r="BF1683">
            <v>-0.42540480018192328</v>
          </cell>
          <cell r="BG1683">
            <v>0</v>
          </cell>
          <cell r="BH1683">
            <v>0</v>
          </cell>
          <cell r="BI1683">
            <v>0</v>
          </cell>
          <cell r="BJ1683">
            <v>0</v>
          </cell>
          <cell r="BK1683">
            <v>-33.18157441419001</v>
          </cell>
          <cell r="BL1683">
            <v>-0.87319932668921074</v>
          </cell>
          <cell r="BM1683">
            <v>0</v>
          </cell>
          <cell r="BN1683">
            <v>0</v>
          </cell>
          <cell r="BO1683">
            <v>-135.23964815031044</v>
          </cell>
          <cell r="BP1683">
            <v>-4.1612199430864756</v>
          </cell>
          <cell r="BQ1683">
            <v>0</v>
          </cell>
          <cell r="BR1683">
            <v>0</v>
          </cell>
          <cell r="BS1683">
            <v>-52.302990985072981</v>
          </cell>
          <cell r="BT1683">
            <v>-1.6093227995407071</v>
          </cell>
          <cell r="BU1683">
            <v>0</v>
          </cell>
          <cell r="BV1683">
            <v>0</v>
          </cell>
          <cell r="BW1683">
            <v>0</v>
          </cell>
          <cell r="BX1683">
            <v>0</v>
          </cell>
          <cell r="BY1683">
            <v>0</v>
          </cell>
          <cell r="BZ1683">
            <v>0</v>
          </cell>
          <cell r="CA1683">
            <v>-40.096590868592131</v>
          </cell>
          <cell r="CB1683">
            <v>-1.0836916450970846</v>
          </cell>
          <cell r="CC1683">
            <v>0</v>
          </cell>
          <cell r="CD1683">
            <v>0</v>
          </cell>
          <cell r="CE1683">
            <v>0</v>
          </cell>
          <cell r="CF1683">
            <v>0</v>
          </cell>
          <cell r="CG1683">
            <v>0</v>
          </cell>
          <cell r="CH1683">
            <v>0</v>
          </cell>
          <cell r="CI1683">
            <v>0</v>
          </cell>
          <cell r="CJ1683">
            <v>0</v>
          </cell>
          <cell r="CK1683">
            <v>0</v>
          </cell>
          <cell r="CL1683">
            <v>0</v>
          </cell>
          <cell r="CM1683">
            <v>0</v>
          </cell>
          <cell r="CN1683">
            <v>0</v>
          </cell>
          <cell r="CO1683">
            <v>0</v>
          </cell>
          <cell r="CP1683">
            <v>0</v>
          </cell>
          <cell r="CQ1683">
            <v>0</v>
          </cell>
          <cell r="CR1683">
            <v>0</v>
          </cell>
          <cell r="CS1683">
            <v>0</v>
          </cell>
          <cell r="CT1683">
            <v>0</v>
          </cell>
          <cell r="CU1683">
            <v>0</v>
          </cell>
          <cell r="CV1683">
            <v>0</v>
          </cell>
          <cell r="CW1683">
            <v>0</v>
          </cell>
          <cell r="CX1683">
            <v>0</v>
          </cell>
          <cell r="CY1683">
            <v>0</v>
          </cell>
          <cell r="CZ1683">
            <v>0</v>
          </cell>
          <cell r="DA1683">
            <v>0</v>
          </cell>
          <cell r="DB1683">
            <v>0</v>
          </cell>
          <cell r="DC1683">
            <v>0</v>
          </cell>
          <cell r="DD1683">
            <v>-1637.1106309563065</v>
          </cell>
          <cell r="DE1683">
            <v>0</v>
          </cell>
          <cell r="DG1683">
            <v>-1598.5454050723033</v>
          </cell>
          <cell r="DH1683">
            <v>0.80417329741636867</v>
          </cell>
          <cell r="DI1683">
            <v>0.03</v>
          </cell>
          <cell r="DJ1683">
            <v>-38.565225884003361</v>
          </cell>
          <cell r="DK1683">
            <v>2.4125198922491056E-2</v>
          </cell>
          <cell r="DL1683">
            <v>0</v>
          </cell>
        </row>
        <row r="1684">
          <cell r="A1684" t="str">
            <v>B360M-410IB-H0650D</v>
          </cell>
          <cell r="B1684" t="str">
            <v xml:space="preserve">Castello H0650 </v>
          </cell>
          <cell r="F1684">
            <v>-3134.3907935257034</v>
          </cell>
          <cell r="H1684">
            <v>-1473.1636729570805</v>
          </cell>
          <cell r="I1684">
            <v>0.53</v>
          </cell>
          <cell r="J1684" t="str">
            <v>OK</v>
          </cell>
          <cell r="K1684" t="str">
            <v>F0ZZD</v>
          </cell>
          <cell r="L1684">
            <v>0.80417329741636889</v>
          </cell>
          <cell r="M1684">
            <v>2.7154303783427782E-2</v>
          </cell>
          <cell r="N1684">
            <v>0</v>
          </cell>
          <cell r="O1684">
            <v>0</v>
          </cell>
          <cell r="P1684">
            <v>0</v>
          </cell>
          <cell r="Q1684">
            <v>9.3546352439256592E-3</v>
          </cell>
          <cell r="R1684">
            <v>0</v>
          </cell>
          <cell r="S1684">
            <v>0</v>
          </cell>
          <cell r="T1684">
            <v>2.0268376361838925E-2</v>
          </cell>
          <cell r="U1684">
            <v>0</v>
          </cell>
          <cell r="V1684">
            <v>8.2608741030110566E-2</v>
          </cell>
          <cell r="W1684">
            <v>0</v>
          </cell>
          <cell r="X1684">
            <v>3.1948354617012391E-2</v>
          </cell>
          <cell r="Y1684">
            <v>0</v>
          </cell>
          <cell r="Z1684">
            <v>0</v>
          </cell>
          <cell r="AA1684">
            <v>0</v>
          </cell>
          <cell r="AB1684">
            <v>2.449229154731589E-2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>
            <v>0</v>
          </cell>
          <cell r="AM1684">
            <v>0</v>
          </cell>
          <cell r="AN1684">
            <v>0</v>
          </cell>
          <cell r="AO1684">
            <v>0</v>
          </cell>
          <cell r="AP1684">
            <v>0</v>
          </cell>
          <cell r="AQ1684">
            <v>0</v>
          </cell>
          <cell r="AR1684">
            <v>0</v>
          </cell>
          <cell r="AS1684">
            <v>0</v>
          </cell>
          <cell r="AT1684">
            <v>0</v>
          </cell>
          <cell r="AU1684">
            <v>0</v>
          </cell>
          <cell r="AV1684">
            <v>-1184.6788885159046</v>
          </cell>
          <cell r="AW1684">
            <v>-40.002733898186818</v>
          </cell>
          <cell r="AX1684">
            <v>-1.1111870527274117</v>
          </cell>
          <cell r="AY1684">
            <v>0</v>
          </cell>
          <cell r="AZ1684">
            <v>0</v>
          </cell>
          <cell r="BA1684">
            <v>0</v>
          </cell>
          <cell r="BB1684">
            <v>0</v>
          </cell>
          <cell r="BC1684">
            <v>0</v>
          </cell>
          <cell r="BD1684">
            <v>0</v>
          </cell>
          <cell r="BE1684">
            <v>-13.780908815115279</v>
          </cell>
          <cell r="BF1684">
            <v>-0.3828030226420911</v>
          </cell>
          <cell r="BG1684">
            <v>0</v>
          </cell>
          <cell r="BH1684">
            <v>0</v>
          </cell>
          <cell r="BI1684">
            <v>0</v>
          </cell>
          <cell r="BJ1684">
            <v>0</v>
          </cell>
          <cell r="BK1684">
            <v>-29.858635766083097</v>
          </cell>
          <cell r="BL1684">
            <v>-0.78575357279166047</v>
          </cell>
          <cell r="BM1684">
            <v>0</v>
          </cell>
          <cell r="BN1684">
            <v>0</v>
          </cell>
          <cell r="BO1684">
            <v>-121.69619635427796</v>
          </cell>
          <cell r="BP1684">
            <v>-3.7444983493623987</v>
          </cell>
          <cell r="BQ1684">
            <v>0</v>
          </cell>
          <cell r="BR1684">
            <v>0</v>
          </cell>
          <cell r="BS1684">
            <v>-47.065155432533274</v>
          </cell>
          <cell r="BT1684">
            <v>-1.4481586286933315</v>
          </cell>
          <cell r="BU1684">
            <v>0</v>
          </cell>
          <cell r="BV1684">
            <v>0</v>
          </cell>
          <cell r="BW1684">
            <v>0</v>
          </cell>
          <cell r="BX1684">
            <v>0</v>
          </cell>
          <cell r="BY1684">
            <v>0</v>
          </cell>
          <cell r="BZ1684">
            <v>0</v>
          </cell>
          <cell r="CA1684">
            <v>-36.081154174979531</v>
          </cell>
          <cell r="CB1684">
            <v>-0.97516632905350087</v>
          </cell>
          <cell r="CC1684">
            <v>0</v>
          </cell>
          <cell r="CD1684">
            <v>0</v>
          </cell>
          <cell r="CE1684">
            <v>0</v>
          </cell>
          <cell r="CF1684">
            <v>0</v>
          </cell>
          <cell r="CG1684">
            <v>0</v>
          </cell>
          <cell r="CH1684">
            <v>0</v>
          </cell>
          <cell r="CI1684">
            <v>0</v>
          </cell>
          <cell r="CJ1684">
            <v>0</v>
          </cell>
          <cell r="CK1684">
            <v>0</v>
          </cell>
          <cell r="CL1684">
            <v>0</v>
          </cell>
          <cell r="CM1684">
            <v>0</v>
          </cell>
          <cell r="CN1684">
            <v>0</v>
          </cell>
          <cell r="CO1684">
            <v>0</v>
          </cell>
          <cell r="CP1684">
            <v>0</v>
          </cell>
          <cell r="CQ1684">
            <v>0</v>
          </cell>
          <cell r="CR1684">
            <v>0</v>
          </cell>
          <cell r="CS1684">
            <v>0</v>
          </cell>
          <cell r="CT1684">
            <v>0</v>
          </cell>
          <cell r="CU1684">
            <v>0</v>
          </cell>
          <cell r="CV1684">
            <v>0</v>
          </cell>
          <cell r="CW1684">
            <v>0</v>
          </cell>
          <cell r="CX1684">
            <v>0</v>
          </cell>
          <cell r="CY1684">
            <v>0</v>
          </cell>
          <cell r="CZ1684">
            <v>0</v>
          </cell>
          <cell r="DA1684">
            <v>0</v>
          </cell>
          <cell r="DB1684">
            <v>0</v>
          </cell>
          <cell r="DC1684">
            <v>0</v>
          </cell>
          <cell r="DD1684">
            <v>-1473.1636729570805</v>
          </cell>
          <cell r="DE1684">
            <v>0</v>
          </cell>
          <cell r="DG1684">
            <v>-1438.460526610452</v>
          </cell>
          <cell r="DH1684">
            <v>0.80417329741636867</v>
          </cell>
          <cell r="DI1684">
            <v>0.03</v>
          </cell>
          <cell r="DJ1684">
            <v>-34.703146346628401</v>
          </cell>
          <cell r="DK1684">
            <v>2.412519892249106E-2</v>
          </cell>
          <cell r="DL1684">
            <v>0</v>
          </cell>
        </row>
        <row r="1685">
          <cell r="A1685" t="str">
            <v>B360M-410IB-H0800D</v>
          </cell>
          <cell r="B1685" t="str">
            <v xml:space="preserve">Castello H0800 </v>
          </cell>
          <cell r="F1685">
            <v>-2788.0769988847542</v>
          </cell>
          <cell r="H1685">
            <v>-1310.3961894758345</v>
          </cell>
          <cell r="I1685">
            <v>0.53</v>
          </cell>
          <cell r="J1685" t="str">
            <v>OK</v>
          </cell>
          <cell r="K1685" t="str">
            <v>F0ZZD</v>
          </cell>
          <cell r="L1685">
            <v>0.80417329741636889</v>
          </cell>
          <cell r="M1685">
            <v>2.7154303783427782E-2</v>
          </cell>
          <cell r="N1685">
            <v>0</v>
          </cell>
          <cell r="O1685">
            <v>0</v>
          </cell>
          <cell r="P1685">
            <v>0</v>
          </cell>
          <cell r="Q1685">
            <v>9.3546352439256592E-3</v>
          </cell>
          <cell r="R1685">
            <v>0</v>
          </cell>
          <cell r="S1685">
            <v>0</v>
          </cell>
          <cell r="T1685">
            <v>2.0268376361838925E-2</v>
          </cell>
          <cell r="U1685">
            <v>0</v>
          </cell>
          <cell r="V1685">
            <v>8.2608741030110566E-2</v>
          </cell>
          <cell r="W1685">
            <v>0</v>
          </cell>
          <cell r="X1685">
            <v>3.1948354617012391E-2</v>
          </cell>
          <cell r="Y1685">
            <v>0</v>
          </cell>
          <cell r="Z1685">
            <v>0</v>
          </cell>
          <cell r="AA1685">
            <v>0</v>
          </cell>
          <cell r="AB1685">
            <v>2.449229154731589E-2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>
            <v>0</v>
          </cell>
          <cell r="AM1685">
            <v>0</v>
          </cell>
          <cell r="AN1685">
            <v>0</v>
          </cell>
          <cell r="AO1685">
            <v>0</v>
          </cell>
          <cell r="AP1685">
            <v>0</v>
          </cell>
          <cell r="AQ1685">
            <v>0</v>
          </cell>
          <cell r="AR1685">
            <v>0</v>
          </cell>
          <cell r="AS1685">
            <v>0</v>
          </cell>
          <cell r="AT1685">
            <v>0</v>
          </cell>
          <cell r="AU1685">
            <v>0</v>
          </cell>
          <cell r="AV1685">
            <v>-1053.7856246126266</v>
          </cell>
          <cell r="AW1685">
            <v>-35.582896205673002</v>
          </cell>
          <cell r="AX1685">
            <v>-0.98841378349091669</v>
          </cell>
          <cell r="AY1685">
            <v>0</v>
          </cell>
          <cell r="AZ1685">
            <v>0</v>
          </cell>
          <cell r="BA1685">
            <v>0</v>
          </cell>
          <cell r="BB1685">
            <v>0</v>
          </cell>
          <cell r="BC1685">
            <v>0</v>
          </cell>
          <cell r="BD1685">
            <v>0</v>
          </cell>
          <cell r="BE1685">
            <v>-12.258278377576527</v>
          </cell>
          <cell r="BF1685">
            <v>-0.34050773271045909</v>
          </cell>
          <cell r="BG1685">
            <v>0</v>
          </cell>
          <cell r="BH1685">
            <v>0</v>
          </cell>
          <cell r="BI1685">
            <v>0</v>
          </cell>
          <cell r="BJ1685">
            <v>0</v>
          </cell>
          <cell r="BK1685">
            <v>-26.559603151415804</v>
          </cell>
          <cell r="BL1685">
            <v>-0.69893692503725802</v>
          </cell>
          <cell r="BM1685">
            <v>0</v>
          </cell>
          <cell r="BN1685">
            <v>0</v>
          </cell>
          <cell r="BO1685">
            <v>-108.25017946325291</v>
          </cell>
          <cell r="BP1685">
            <v>-3.3307747527154739</v>
          </cell>
          <cell r="BQ1685">
            <v>0</v>
          </cell>
          <cell r="BR1685">
            <v>0</v>
          </cell>
          <cell r="BS1685">
            <v>-41.865002150155718</v>
          </cell>
          <cell r="BT1685">
            <v>-1.2881539123124837</v>
          </cell>
          <cell r="BU1685">
            <v>0</v>
          </cell>
          <cell r="BV1685">
            <v>0</v>
          </cell>
          <cell r="BW1685">
            <v>0</v>
          </cell>
          <cell r="BX1685">
            <v>0</v>
          </cell>
          <cell r="BY1685">
            <v>0</v>
          </cell>
          <cell r="BZ1685">
            <v>0</v>
          </cell>
          <cell r="CA1685">
            <v>-32.094605515133935</v>
          </cell>
          <cell r="CB1685">
            <v>-0.86742177067929549</v>
          </cell>
          <cell r="CC1685">
            <v>0</v>
          </cell>
          <cell r="CD1685">
            <v>0</v>
          </cell>
          <cell r="CE1685">
            <v>0</v>
          </cell>
          <cell r="CF1685">
            <v>0</v>
          </cell>
          <cell r="CG1685">
            <v>0</v>
          </cell>
          <cell r="CH1685">
            <v>0</v>
          </cell>
          <cell r="CI1685">
            <v>0</v>
          </cell>
          <cell r="CJ1685">
            <v>0</v>
          </cell>
          <cell r="CK1685">
            <v>0</v>
          </cell>
          <cell r="CL1685">
            <v>0</v>
          </cell>
          <cell r="CM1685">
            <v>0</v>
          </cell>
          <cell r="CN1685">
            <v>0</v>
          </cell>
          <cell r="CO1685">
            <v>0</v>
          </cell>
          <cell r="CP1685">
            <v>0</v>
          </cell>
          <cell r="CQ1685">
            <v>0</v>
          </cell>
          <cell r="CR1685">
            <v>0</v>
          </cell>
          <cell r="CS1685">
            <v>0</v>
          </cell>
          <cell r="CT1685">
            <v>0</v>
          </cell>
          <cell r="CU1685">
            <v>0</v>
          </cell>
          <cell r="CV1685">
            <v>0</v>
          </cell>
          <cell r="CW1685">
            <v>0</v>
          </cell>
          <cell r="CX1685">
            <v>0</v>
          </cell>
          <cell r="CY1685">
            <v>0</v>
          </cell>
          <cell r="CZ1685">
            <v>0</v>
          </cell>
          <cell r="DA1685">
            <v>0</v>
          </cell>
          <cell r="DB1685">
            <v>0</v>
          </cell>
          <cell r="DC1685">
            <v>0</v>
          </cell>
          <cell r="DD1685">
            <v>-1310.3961894758345</v>
          </cell>
          <cell r="DE1685">
            <v>0</v>
          </cell>
          <cell r="DG1685">
            <v>-1279.5273379217076</v>
          </cell>
          <cell r="DH1685">
            <v>0.80417329741636867</v>
          </cell>
          <cell r="DI1685">
            <v>0.03</v>
          </cell>
          <cell r="DJ1685">
            <v>-30.868851554126636</v>
          </cell>
          <cell r="DK1685">
            <v>2.412519892249106E-2</v>
          </cell>
          <cell r="DL1685">
            <v>0</v>
          </cell>
        </row>
        <row r="1686">
          <cell r="A1686" t="str">
            <v>B360M-410IB-H0900D</v>
          </cell>
          <cell r="B1686" t="str">
            <v xml:space="preserve">Castello H0900 </v>
          </cell>
          <cell r="F1686">
            <v>-2554.6916155397648</v>
          </cell>
          <cell r="H1686">
            <v>-1200.7050593036895</v>
          </cell>
          <cell r="I1686">
            <v>0.53</v>
          </cell>
          <cell r="J1686" t="str">
            <v>OK</v>
          </cell>
          <cell r="K1686" t="str">
            <v>F0ZZD</v>
          </cell>
          <cell r="L1686">
            <v>0.80417329741636889</v>
          </cell>
          <cell r="M1686">
            <v>2.7154303783427782E-2</v>
          </cell>
          <cell r="N1686">
            <v>0</v>
          </cell>
          <cell r="O1686">
            <v>0</v>
          </cell>
          <cell r="P1686">
            <v>0</v>
          </cell>
          <cell r="Q1686">
            <v>9.3546352439256592E-3</v>
          </cell>
          <cell r="R1686">
            <v>0</v>
          </cell>
          <cell r="S1686">
            <v>0</v>
          </cell>
          <cell r="T1686">
            <v>2.0268376361838925E-2</v>
          </cell>
          <cell r="U1686">
            <v>0</v>
          </cell>
          <cell r="V1686">
            <v>8.2608741030110566E-2</v>
          </cell>
          <cell r="W1686">
            <v>0</v>
          </cell>
          <cell r="X1686">
            <v>3.1948354617012391E-2</v>
          </cell>
          <cell r="Y1686">
            <v>0</v>
          </cell>
          <cell r="Z1686">
            <v>0</v>
          </cell>
          <cell r="AA1686">
            <v>0</v>
          </cell>
          <cell r="AB1686">
            <v>2.449229154731589E-2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>
            <v>0</v>
          </cell>
          <cell r="AM1686">
            <v>0</v>
          </cell>
          <cell r="AN1686">
            <v>0</v>
          </cell>
          <cell r="AO1686">
            <v>0</v>
          </cell>
          <cell r="AP1686">
            <v>0</v>
          </cell>
          <cell r="AQ1686">
            <v>0</v>
          </cell>
          <cell r="AR1686">
            <v>0</v>
          </cell>
          <cell r="AS1686">
            <v>0</v>
          </cell>
          <cell r="AT1686">
            <v>0</v>
          </cell>
          <cell r="AU1686">
            <v>0</v>
          </cell>
          <cell r="AV1686">
            <v>-965.57494676476472</v>
          </cell>
          <cell r="AW1686">
            <v>-32.604309934631054</v>
          </cell>
          <cell r="AX1686">
            <v>-0.90567527596197372</v>
          </cell>
          <cell r="AY1686">
            <v>0</v>
          </cell>
          <cell r="AZ1686">
            <v>0</v>
          </cell>
          <cell r="BA1686">
            <v>0</v>
          </cell>
          <cell r="BB1686">
            <v>0</v>
          </cell>
          <cell r="BC1686">
            <v>0</v>
          </cell>
          <cell r="BD1686">
            <v>0</v>
          </cell>
          <cell r="BE1686">
            <v>-11.232157865322142</v>
          </cell>
          <cell r="BF1686">
            <v>-0.31200438514783729</v>
          </cell>
          <cell r="BG1686">
            <v>0</v>
          </cell>
          <cell r="BH1686">
            <v>0</v>
          </cell>
          <cell r="BI1686">
            <v>0</v>
          </cell>
          <cell r="BJ1686">
            <v>0</v>
          </cell>
          <cell r="BK1686">
            <v>-24.336342041531303</v>
          </cell>
          <cell r="BL1686">
            <v>-0.64043005372450801</v>
          </cell>
          <cell r="BM1686">
            <v>0</v>
          </cell>
          <cell r="BN1686">
            <v>0</v>
          </cell>
          <cell r="BO1686">
            <v>-99.188733297562038</v>
          </cell>
          <cell r="BP1686">
            <v>-3.0519610245403705</v>
          </cell>
          <cell r="BQ1686">
            <v>0</v>
          </cell>
          <cell r="BR1686">
            <v>0</v>
          </cell>
          <cell r="BS1686">
            <v>-38.360551025075168</v>
          </cell>
          <cell r="BT1686">
            <v>-1.1803246469253899</v>
          </cell>
          <cell r="BU1686">
            <v>0</v>
          </cell>
          <cell r="BV1686">
            <v>0</v>
          </cell>
          <cell r="BW1686">
            <v>0</v>
          </cell>
          <cell r="BX1686">
            <v>0</v>
          </cell>
          <cell r="BY1686">
            <v>0</v>
          </cell>
          <cell r="BZ1686">
            <v>0</v>
          </cell>
          <cell r="CA1686">
            <v>-29.408018374803177</v>
          </cell>
          <cell r="CB1686">
            <v>-0.79481130742711292</v>
          </cell>
          <cell r="CC1686">
            <v>0</v>
          </cell>
          <cell r="CD1686">
            <v>0</v>
          </cell>
          <cell r="CE1686">
            <v>0</v>
          </cell>
          <cell r="CF1686">
            <v>0</v>
          </cell>
          <cell r="CG1686">
            <v>0</v>
          </cell>
          <cell r="CH1686">
            <v>0</v>
          </cell>
          <cell r="CI1686">
            <v>0</v>
          </cell>
          <cell r="CJ1686">
            <v>0</v>
          </cell>
          <cell r="CK1686">
            <v>0</v>
          </cell>
          <cell r="CL1686">
            <v>0</v>
          </cell>
          <cell r="CM1686">
            <v>0</v>
          </cell>
          <cell r="CN1686">
            <v>0</v>
          </cell>
          <cell r="CO1686">
            <v>0</v>
          </cell>
          <cell r="CP1686">
            <v>0</v>
          </cell>
          <cell r="CQ1686">
            <v>0</v>
          </cell>
          <cell r="CR1686">
            <v>0</v>
          </cell>
          <cell r="CS1686">
            <v>0</v>
          </cell>
          <cell r="CT1686">
            <v>0</v>
          </cell>
          <cell r="CU1686">
            <v>0</v>
          </cell>
          <cell r="CV1686">
            <v>0</v>
          </cell>
          <cell r="CW1686">
            <v>0</v>
          </cell>
          <cell r="CX1686">
            <v>0</v>
          </cell>
          <cell r="CY1686">
            <v>0</v>
          </cell>
          <cell r="CZ1686">
            <v>0</v>
          </cell>
          <cell r="DA1686">
            <v>0</v>
          </cell>
          <cell r="DB1686">
            <v>0</v>
          </cell>
          <cell r="DC1686">
            <v>0</v>
          </cell>
          <cell r="DD1686">
            <v>-1200.7050593036895</v>
          </cell>
          <cell r="DE1686">
            <v>0</v>
          </cell>
          <cell r="DG1686">
            <v>-1172.4201890227703</v>
          </cell>
          <cell r="DH1686">
            <v>0.80417329741636867</v>
          </cell>
          <cell r="DI1686">
            <v>0.03</v>
          </cell>
          <cell r="DJ1686">
            <v>-28.284870280918902</v>
          </cell>
          <cell r="DK1686">
            <v>2.412519892249106E-2</v>
          </cell>
          <cell r="DL1686">
            <v>0</v>
          </cell>
        </row>
        <row r="1687">
          <cell r="A1687" t="str">
            <v>B360M-410IB-H1000D</v>
          </cell>
          <cell r="B1687" t="str">
            <v xml:space="preserve">Castello H1000 </v>
          </cell>
          <cell r="F1687">
            <v>-2323.8157524457961</v>
          </cell>
          <cell r="H1687">
            <v>-1092.193403649524</v>
          </cell>
          <cell r="I1687">
            <v>0.53</v>
          </cell>
          <cell r="J1687" t="str">
            <v>OK</v>
          </cell>
          <cell r="K1687" t="str">
            <v>F0ZZD</v>
          </cell>
          <cell r="L1687">
            <v>0.80417329741636889</v>
          </cell>
          <cell r="M1687">
            <v>2.7154303783427782E-2</v>
          </cell>
          <cell r="N1687">
            <v>0</v>
          </cell>
          <cell r="O1687">
            <v>0</v>
          </cell>
          <cell r="P1687">
            <v>0</v>
          </cell>
          <cell r="Q1687">
            <v>9.3546352439256592E-3</v>
          </cell>
          <cell r="R1687">
            <v>0</v>
          </cell>
          <cell r="S1687">
            <v>0</v>
          </cell>
          <cell r="T1687">
            <v>2.0268376361838925E-2</v>
          </cell>
          <cell r="U1687">
            <v>0</v>
          </cell>
          <cell r="V1687">
            <v>8.2608741030110566E-2</v>
          </cell>
          <cell r="W1687">
            <v>0</v>
          </cell>
          <cell r="X1687">
            <v>3.1948354617012391E-2</v>
          </cell>
          <cell r="Y1687">
            <v>0</v>
          </cell>
          <cell r="Z1687">
            <v>0</v>
          </cell>
          <cell r="AA1687">
            <v>0</v>
          </cell>
          <cell r="AB1687">
            <v>2.449229154731589E-2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>
            <v>0</v>
          </cell>
          <cell r="AM1687">
            <v>0</v>
          </cell>
          <cell r="AN1687">
            <v>0</v>
          </cell>
          <cell r="AO1687">
            <v>0</v>
          </cell>
          <cell r="AP1687">
            <v>0</v>
          </cell>
          <cell r="AQ1687">
            <v>0</v>
          </cell>
          <cell r="AR1687">
            <v>0</v>
          </cell>
          <cell r="AS1687">
            <v>0</v>
          </cell>
          <cell r="AT1687">
            <v>0</v>
          </cell>
          <cell r="AU1687">
            <v>0</v>
          </cell>
          <cell r="AV1687">
            <v>-878.31277082924498</v>
          </cell>
          <cell r="AW1687">
            <v>-29.657751472955137</v>
          </cell>
          <cell r="AX1687">
            <v>-0.82382642980430942</v>
          </cell>
          <cell r="AY1687">
            <v>0</v>
          </cell>
          <cell r="AZ1687">
            <v>0</v>
          </cell>
          <cell r="BA1687">
            <v>0</v>
          </cell>
          <cell r="BB1687">
            <v>0</v>
          </cell>
          <cell r="BC1687">
            <v>0</v>
          </cell>
          <cell r="BD1687">
            <v>0</v>
          </cell>
          <cell r="BE1687">
            <v>-10.217070906962961</v>
          </cell>
          <cell r="BF1687">
            <v>-0.28380752519341557</v>
          </cell>
          <cell r="BG1687">
            <v>0</v>
          </cell>
          <cell r="BH1687">
            <v>0</v>
          </cell>
          <cell r="BI1687">
            <v>0</v>
          </cell>
          <cell r="BJ1687">
            <v>0</v>
          </cell>
          <cell r="BK1687">
            <v>-22.136986965086411</v>
          </cell>
          <cell r="BL1687">
            <v>-0.5825522885549056</v>
          </cell>
          <cell r="BM1687">
            <v>0</v>
          </cell>
          <cell r="BN1687">
            <v>0</v>
          </cell>
          <cell r="BO1687">
            <v>-90.224722036878546</v>
          </cell>
          <cell r="BP1687">
            <v>-2.7761452934424167</v>
          </cell>
          <cell r="BQ1687">
            <v>0</v>
          </cell>
          <cell r="BR1687">
            <v>0</v>
          </cell>
          <cell r="BS1687">
            <v>-34.893782170156747</v>
          </cell>
          <cell r="BT1687">
            <v>-1.073654836004823</v>
          </cell>
          <cell r="BU1687">
            <v>0</v>
          </cell>
          <cell r="BV1687">
            <v>0</v>
          </cell>
          <cell r="BW1687">
            <v>0</v>
          </cell>
          <cell r="BX1687">
            <v>0</v>
          </cell>
          <cell r="BY1687">
            <v>0</v>
          </cell>
          <cell r="BZ1687">
            <v>0</v>
          </cell>
          <cell r="CA1687">
            <v>-26.750319268239409</v>
          </cell>
          <cell r="CB1687">
            <v>-0.72298160184430837</v>
          </cell>
          <cell r="CC1687">
            <v>0</v>
          </cell>
          <cell r="CD1687">
            <v>0</v>
          </cell>
          <cell r="CE1687">
            <v>0</v>
          </cell>
          <cell r="CF1687">
            <v>0</v>
          </cell>
          <cell r="CG1687">
            <v>0</v>
          </cell>
          <cell r="CH1687">
            <v>0</v>
          </cell>
          <cell r="CI1687">
            <v>0</v>
          </cell>
          <cell r="CJ1687">
            <v>0</v>
          </cell>
          <cell r="CK1687">
            <v>0</v>
          </cell>
          <cell r="CL1687">
            <v>0</v>
          </cell>
          <cell r="CM1687">
            <v>0</v>
          </cell>
          <cell r="CN1687">
            <v>0</v>
          </cell>
          <cell r="CO1687">
            <v>0</v>
          </cell>
          <cell r="CP1687">
            <v>0</v>
          </cell>
          <cell r="CQ1687">
            <v>0</v>
          </cell>
          <cell r="CR1687">
            <v>0</v>
          </cell>
          <cell r="CS1687">
            <v>0</v>
          </cell>
          <cell r="CT1687">
            <v>0</v>
          </cell>
          <cell r="CU1687">
            <v>0</v>
          </cell>
          <cell r="CV1687">
            <v>0</v>
          </cell>
          <cell r="CW1687">
            <v>0</v>
          </cell>
          <cell r="CX1687">
            <v>0</v>
          </cell>
          <cell r="CY1687">
            <v>0</v>
          </cell>
          <cell r="CZ1687">
            <v>0</v>
          </cell>
          <cell r="DA1687">
            <v>0</v>
          </cell>
          <cell r="DB1687">
            <v>0</v>
          </cell>
          <cell r="DC1687">
            <v>0</v>
          </cell>
          <cell r="DD1687">
            <v>-1092.193403649524</v>
          </cell>
          <cell r="DE1687">
            <v>0</v>
          </cell>
          <cell r="DG1687">
            <v>-1066.4647298969396</v>
          </cell>
          <cell r="DH1687">
            <v>0.80417329741636867</v>
          </cell>
          <cell r="DI1687">
            <v>0.03</v>
          </cell>
          <cell r="DJ1687">
            <v>-25.728673752584367</v>
          </cell>
          <cell r="DK1687">
            <v>2.412519892249106E-2</v>
          </cell>
          <cell r="DL1687">
            <v>0</v>
          </cell>
        </row>
        <row r="1688">
          <cell r="A1688" t="str">
            <v>B360M-410IB-H1100D</v>
          </cell>
          <cell r="B1688" t="str">
            <v>Castello H1100</v>
          </cell>
          <cell r="F1688">
            <v>-2090.4303691008104</v>
          </cell>
          <cell r="H1688">
            <v>-982.50227347738087</v>
          </cell>
          <cell r="I1688">
            <v>0.53</v>
          </cell>
          <cell r="J1688" t="str">
            <v>OK</v>
          </cell>
          <cell r="K1688" t="str">
            <v>F0ZZD</v>
          </cell>
          <cell r="L1688">
            <v>0.80417329741636889</v>
          </cell>
          <cell r="M1688">
            <v>2.7154303783427782E-2</v>
          </cell>
          <cell r="N1688">
            <v>0</v>
          </cell>
          <cell r="O1688">
            <v>0</v>
          </cell>
          <cell r="P1688">
            <v>0</v>
          </cell>
          <cell r="Q1688">
            <v>9.3546352439256592E-3</v>
          </cell>
          <cell r="R1688">
            <v>0</v>
          </cell>
          <cell r="S1688">
            <v>0</v>
          </cell>
          <cell r="T1688">
            <v>2.0268376361838925E-2</v>
          </cell>
          <cell r="U1688">
            <v>0</v>
          </cell>
          <cell r="V1688">
            <v>8.2608741030110566E-2</v>
          </cell>
          <cell r="W1688">
            <v>0</v>
          </cell>
          <cell r="X1688">
            <v>3.1948354617012391E-2</v>
          </cell>
          <cell r="Y1688">
            <v>0</v>
          </cell>
          <cell r="Z1688">
            <v>0</v>
          </cell>
          <cell r="AA1688">
            <v>0</v>
          </cell>
          <cell r="AB1688">
            <v>2.449229154731589E-2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>
            <v>0</v>
          </cell>
          <cell r="AM1688">
            <v>0</v>
          </cell>
          <cell r="AN1688">
            <v>0</v>
          </cell>
          <cell r="AO1688">
            <v>0</v>
          </cell>
          <cell r="AP1688">
            <v>0</v>
          </cell>
          <cell r="AQ1688">
            <v>0</v>
          </cell>
          <cell r="AR1688">
            <v>0</v>
          </cell>
          <cell r="AS1688">
            <v>0</v>
          </cell>
          <cell r="AT1688">
            <v>0</v>
          </cell>
          <cell r="AU1688">
            <v>0</v>
          </cell>
          <cell r="AV1688">
            <v>-790.10209298138443</v>
          </cell>
          <cell r="AW1688">
            <v>-26.679165201913239</v>
          </cell>
          <cell r="AX1688">
            <v>-0.74108792227536779</v>
          </cell>
          <cell r="AY1688">
            <v>0</v>
          </cell>
          <cell r="AZ1688">
            <v>0</v>
          </cell>
          <cell r="BA1688">
            <v>0</v>
          </cell>
          <cell r="BB1688">
            <v>0</v>
          </cell>
          <cell r="BC1688">
            <v>0</v>
          </cell>
          <cell r="BD1688">
            <v>0</v>
          </cell>
          <cell r="BE1688">
            <v>-9.1909503947085938</v>
          </cell>
          <cell r="BF1688">
            <v>-0.25530417763079427</v>
          </cell>
          <cell r="BG1688">
            <v>0</v>
          </cell>
          <cell r="BH1688">
            <v>0</v>
          </cell>
          <cell r="BI1688">
            <v>0</v>
          </cell>
          <cell r="BJ1688">
            <v>0</v>
          </cell>
          <cell r="BK1688">
            <v>-19.91372585520195</v>
          </cell>
          <cell r="BL1688">
            <v>-0.52404541724215659</v>
          </cell>
          <cell r="BM1688">
            <v>0</v>
          </cell>
          <cell r="BN1688">
            <v>0</v>
          </cell>
          <cell r="BO1688">
            <v>-81.163275871187821</v>
          </cell>
          <cell r="BP1688">
            <v>-2.4973315652673174</v>
          </cell>
          <cell r="BQ1688">
            <v>0</v>
          </cell>
          <cell r="BR1688">
            <v>0</v>
          </cell>
          <cell r="BS1688">
            <v>-31.389331045076251</v>
          </cell>
          <cell r="BT1688">
            <v>-0.96582557061773078</v>
          </cell>
          <cell r="BU1688">
            <v>0</v>
          </cell>
          <cell r="BV1688">
            <v>0</v>
          </cell>
          <cell r="BW1688">
            <v>0</v>
          </cell>
          <cell r="BX1688">
            <v>0</v>
          </cell>
          <cell r="BY1688">
            <v>0</v>
          </cell>
          <cell r="BZ1688">
            <v>0</v>
          </cell>
          <cell r="CA1688">
            <v>-24.0637321279087</v>
          </cell>
          <cell r="CB1688">
            <v>-0.65037113859212703</v>
          </cell>
          <cell r="CC1688">
            <v>0</v>
          </cell>
          <cell r="CD1688">
            <v>0</v>
          </cell>
          <cell r="CE1688">
            <v>0</v>
          </cell>
          <cell r="CF1688">
            <v>0</v>
          </cell>
          <cell r="CG1688">
            <v>0</v>
          </cell>
          <cell r="CH1688">
            <v>0</v>
          </cell>
          <cell r="CI1688">
            <v>0</v>
          </cell>
          <cell r="CJ1688">
            <v>0</v>
          </cell>
          <cell r="CK1688">
            <v>0</v>
          </cell>
          <cell r="CL1688">
            <v>0</v>
          </cell>
          <cell r="CM1688">
            <v>0</v>
          </cell>
          <cell r="CN1688">
            <v>0</v>
          </cell>
          <cell r="CO1688">
            <v>0</v>
          </cell>
          <cell r="CP1688">
            <v>0</v>
          </cell>
          <cell r="CQ1688">
            <v>0</v>
          </cell>
          <cell r="CR1688">
            <v>0</v>
          </cell>
          <cell r="CS1688">
            <v>0</v>
          </cell>
          <cell r="CT1688">
            <v>0</v>
          </cell>
          <cell r="CU1688">
            <v>0</v>
          </cell>
          <cell r="CV1688">
            <v>0</v>
          </cell>
          <cell r="CW1688">
            <v>0</v>
          </cell>
          <cell r="CX1688">
            <v>0</v>
          </cell>
          <cell r="CY1688">
            <v>0</v>
          </cell>
          <cell r="CZ1688">
            <v>0</v>
          </cell>
          <cell r="DA1688">
            <v>0</v>
          </cell>
          <cell r="DB1688">
            <v>0</v>
          </cell>
          <cell r="DC1688">
            <v>0</v>
          </cell>
          <cell r="DD1688">
            <v>-982.50227347738098</v>
          </cell>
          <cell r="DE1688">
            <v>0</v>
          </cell>
          <cell r="DG1688">
            <v>-959.35758099800398</v>
          </cell>
          <cell r="DH1688">
            <v>0.80417329741636867</v>
          </cell>
          <cell r="DI1688">
            <v>0.03</v>
          </cell>
          <cell r="DJ1688">
            <v>-23.144692479376676</v>
          </cell>
          <cell r="DK1688">
            <v>2.412519892249106E-2</v>
          </cell>
          <cell r="DL1688">
            <v>0</v>
          </cell>
        </row>
        <row r="1689">
          <cell r="A1689" t="str">
            <v>B360M-410IB-H1200D</v>
          </cell>
          <cell r="B1689" t="str">
            <v xml:space="preserve">Castello H1200 </v>
          </cell>
          <cell r="F1689">
            <v>-1857.0449857558203</v>
          </cell>
          <cell r="H1689">
            <v>-872.81114330523553</v>
          </cell>
          <cell r="I1689">
            <v>0.53</v>
          </cell>
          <cell r="J1689" t="str">
            <v>OK</v>
          </cell>
          <cell r="K1689" t="str">
            <v>F0ZZD</v>
          </cell>
          <cell r="L1689">
            <v>0.80417329741636889</v>
          </cell>
          <cell r="M1689">
            <v>2.7154303783427782E-2</v>
          </cell>
          <cell r="N1689">
            <v>0</v>
          </cell>
          <cell r="O1689">
            <v>0</v>
          </cell>
          <cell r="P1689">
            <v>0</v>
          </cell>
          <cell r="Q1689">
            <v>9.3546352439256592E-3</v>
          </cell>
          <cell r="R1689">
            <v>0</v>
          </cell>
          <cell r="S1689">
            <v>0</v>
          </cell>
          <cell r="T1689">
            <v>2.0268376361838925E-2</v>
          </cell>
          <cell r="U1689">
            <v>0</v>
          </cell>
          <cell r="V1689">
            <v>8.2608741030110566E-2</v>
          </cell>
          <cell r="W1689">
            <v>0</v>
          </cell>
          <cell r="X1689">
            <v>3.1948354617012391E-2</v>
          </cell>
          <cell r="Y1689">
            <v>0</v>
          </cell>
          <cell r="Z1689">
            <v>0</v>
          </cell>
          <cell r="AA1689">
            <v>0</v>
          </cell>
          <cell r="AB1689">
            <v>2.449229154731589E-2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>
            <v>0</v>
          </cell>
          <cell r="AM1689">
            <v>0</v>
          </cell>
          <cell r="AN1689">
            <v>0</v>
          </cell>
          <cell r="AO1689">
            <v>0</v>
          </cell>
          <cell r="AP1689">
            <v>0</v>
          </cell>
          <cell r="AQ1689">
            <v>0</v>
          </cell>
          <cell r="AR1689">
            <v>0</v>
          </cell>
          <cell r="AS1689">
            <v>0</v>
          </cell>
          <cell r="AT1689">
            <v>0</v>
          </cell>
          <cell r="AU1689">
            <v>0</v>
          </cell>
          <cell r="AV1689">
            <v>-701.89141513352217</v>
          </cell>
          <cell r="AW1689">
            <v>-23.700578930871284</v>
          </cell>
          <cell r="AX1689">
            <v>-0.65834941474642461</v>
          </cell>
          <cell r="AY1689">
            <v>0</v>
          </cell>
          <cell r="AZ1689">
            <v>0</v>
          </cell>
          <cell r="BA1689">
            <v>0</v>
          </cell>
          <cell r="BB1689">
            <v>0</v>
          </cell>
          <cell r="BC1689">
            <v>0</v>
          </cell>
          <cell r="BD1689">
            <v>0</v>
          </cell>
          <cell r="BE1689">
            <v>-8.1648298824542049</v>
          </cell>
          <cell r="BF1689">
            <v>-0.22680083006817237</v>
          </cell>
          <cell r="BG1689">
            <v>0</v>
          </cell>
          <cell r="BH1689">
            <v>0</v>
          </cell>
          <cell r="BI1689">
            <v>0</v>
          </cell>
          <cell r="BJ1689">
            <v>0</v>
          </cell>
          <cell r="BK1689">
            <v>-17.690464745317442</v>
          </cell>
          <cell r="BL1689">
            <v>-0.46553854592940636</v>
          </cell>
          <cell r="BM1689">
            <v>0</v>
          </cell>
          <cell r="BN1689">
            <v>0</v>
          </cell>
          <cell r="BO1689">
            <v>-72.101829705496925</v>
          </cell>
          <cell r="BP1689">
            <v>-2.2185178370922132</v>
          </cell>
          <cell r="BQ1689">
            <v>0</v>
          </cell>
          <cell r="BR1689">
            <v>0</v>
          </cell>
          <cell r="BS1689">
            <v>-27.884879919995686</v>
          </cell>
          <cell r="BT1689">
            <v>-0.85799630523063652</v>
          </cell>
          <cell r="BU1689">
            <v>0</v>
          </cell>
          <cell r="BV1689">
            <v>0</v>
          </cell>
          <cell r="BW1689">
            <v>0</v>
          </cell>
          <cell r="BX1689">
            <v>0</v>
          </cell>
          <cell r="BY1689">
            <v>0</v>
          </cell>
          <cell r="BZ1689">
            <v>0</v>
          </cell>
          <cell r="CA1689">
            <v>-21.377144987577939</v>
          </cell>
          <cell r="CB1689">
            <v>-0.57776067533994424</v>
          </cell>
          <cell r="CC1689">
            <v>0</v>
          </cell>
          <cell r="CD1689">
            <v>0</v>
          </cell>
          <cell r="CE1689">
            <v>0</v>
          </cell>
          <cell r="CF1689">
            <v>0</v>
          </cell>
          <cell r="CG1689">
            <v>0</v>
          </cell>
          <cell r="CH1689">
            <v>0</v>
          </cell>
          <cell r="CI1689">
            <v>0</v>
          </cell>
          <cell r="CJ1689">
            <v>0</v>
          </cell>
          <cell r="CK1689">
            <v>0</v>
          </cell>
          <cell r="CL1689">
            <v>0</v>
          </cell>
          <cell r="CM1689">
            <v>0</v>
          </cell>
          <cell r="CN1689">
            <v>0</v>
          </cell>
          <cell r="CO1689">
            <v>0</v>
          </cell>
          <cell r="CP1689">
            <v>0</v>
          </cell>
          <cell r="CQ1689">
            <v>0</v>
          </cell>
          <cell r="CR1689">
            <v>0</v>
          </cell>
          <cell r="CS1689">
            <v>0</v>
          </cell>
          <cell r="CT1689">
            <v>0</v>
          </cell>
          <cell r="CU1689">
            <v>0</v>
          </cell>
          <cell r="CV1689">
            <v>0</v>
          </cell>
          <cell r="CW1689">
            <v>0</v>
          </cell>
          <cell r="CX1689">
            <v>0</v>
          </cell>
          <cell r="CY1689">
            <v>0</v>
          </cell>
          <cell r="CZ1689">
            <v>0</v>
          </cell>
          <cell r="DA1689">
            <v>0</v>
          </cell>
          <cell r="DB1689">
            <v>0</v>
          </cell>
          <cell r="DC1689">
            <v>0</v>
          </cell>
          <cell r="DD1689">
            <v>-872.81114330523565</v>
          </cell>
          <cell r="DE1689">
            <v>0</v>
          </cell>
          <cell r="DG1689">
            <v>-852.25043209906642</v>
          </cell>
          <cell r="DH1689">
            <v>0.80417329741636867</v>
          </cell>
          <cell r="DI1689">
            <v>0.03</v>
          </cell>
          <cell r="DJ1689">
            <v>-20.560711206168939</v>
          </cell>
          <cell r="DK1689">
            <v>2.4125198922491063E-2</v>
          </cell>
          <cell r="DL1689">
            <v>0</v>
          </cell>
        </row>
        <row r="1690">
          <cell r="A1690" t="str">
            <v>B360M-410IB-H1300D</v>
          </cell>
          <cell r="B1690" t="str">
            <v xml:space="preserve">Castello H1300 </v>
          </cell>
          <cell r="F1690">
            <v>-1626.1691226618534</v>
          </cell>
          <cell r="H1690">
            <v>-764.2994876510711</v>
          </cell>
          <cell r="I1690">
            <v>0.53</v>
          </cell>
          <cell r="J1690" t="str">
            <v>OK</v>
          </cell>
          <cell r="K1690" t="str">
            <v>F0ZZD</v>
          </cell>
          <cell r="L1690">
            <v>0.80417329741636889</v>
          </cell>
          <cell r="M1690">
            <v>2.7154303783427782E-2</v>
          </cell>
          <cell r="N1690">
            <v>0</v>
          </cell>
          <cell r="O1690">
            <v>0</v>
          </cell>
          <cell r="P1690">
            <v>0</v>
          </cell>
          <cell r="Q1690">
            <v>9.3546352439256592E-3</v>
          </cell>
          <cell r="R1690">
            <v>0</v>
          </cell>
          <cell r="S1690">
            <v>0</v>
          </cell>
          <cell r="T1690">
            <v>2.0268376361838925E-2</v>
          </cell>
          <cell r="U1690">
            <v>0</v>
          </cell>
          <cell r="V1690">
            <v>8.2608741030110566E-2</v>
          </cell>
          <cell r="W1690">
            <v>0</v>
          </cell>
          <cell r="X1690">
            <v>3.1948354617012391E-2</v>
          </cell>
          <cell r="Y1690">
            <v>0</v>
          </cell>
          <cell r="Z1690">
            <v>0</v>
          </cell>
          <cell r="AA1690">
            <v>0</v>
          </cell>
          <cell r="AB1690">
            <v>2.449229154731589E-2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>
            <v>0</v>
          </cell>
          <cell r="AM1690">
            <v>0</v>
          </cell>
          <cell r="AN1690">
            <v>0</v>
          </cell>
          <cell r="AO1690">
            <v>0</v>
          </cell>
          <cell r="AP1690">
            <v>0</v>
          </cell>
          <cell r="AQ1690">
            <v>0</v>
          </cell>
          <cell r="AR1690">
            <v>0</v>
          </cell>
          <cell r="AS1690">
            <v>0</v>
          </cell>
          <cell r="AT1690">
            <v>0</v>
          </cell>
          <cell r="AU1690">
            <v>0</v>
          </cell>
          <cell r="AV1690">
            <v>-614.62923919800312</v>
          </cell>
          <cell r="AW1690">
            <v>-20.754020469195396</v>
          </cell>
          <cell r="AX1690">
            <v>-0.57650056858876098</v>
          </cell>
          <cell r="AY1690">
            <v>0</v>
          </cell>
          <cell r="AZ1690">
            <v>0</v>
          </cell>
          <cell r="BA1690">
            <v>0</v>
          </cell>
          <cell r="BB1690">
            <v>0</v>
          </cell>
          <cell r="BC1690">
            <v>0</v>
          </cell>
          <cell r="BD1690">
            <v>0</v>
          </cell>
          <cell r="BE1690">
            <v>-7.1497429240950341</v>
          </cell>
          <cell r="BF1690">
            <v>-0.19860397011375094</v>
          </cell>
          <cell r="BG1690">
            <v>0</v>
          </cell>
          <cell r="BH1690">
            <v>0</v>
          </cell>
          <cell r="BI1690">
            <v>0</v>
          </cell>
          <cell r="BJ1690">
            <v>0</v>
          </cell>
          <cell r="BK1690">
            <v>-15.491109668872571</v>
          </cell>
          <cell r="BL1690">
            <v>-0.4076607807598045</v>
          </cell>
          <cell r="BM1690">
            <v>0</v>
          </cell>
          <cell r="BN1690">
            <v>0</v>
          </cell>
          <cell r="BO1690">
            <v>-63.137818444813519</v>
          </cell>
          <cell r="BP1690">
            <v>-1.9427021059942622</v>
          </cell>
          <cell r="BQ1690">
            <v>0</v>
          </cell>
          <cell r="BR1690">
            <v>0</v>
          </cell>
          <cell r="BS1690">
            <v>-24.418111065077301</v>
          </cell>
          <cell r="BT1690">
            <v>-0.75132649431007081</v>
          </cell>
          <cell r="BU1690">
            <v>0</v>
          </cell>
          <cell r="BV1690">
            <v>0</v>
          </cell>
          <cell r="BW1690">
            <v>0</v>
          </cell>
          <cell r="BX1690">
            <v>0</v>
          </cell>
          <cell r="BY1690">
            <v>0</v>
          </cell>
          <cell r="BZ1690">
            <v>0</v>
          </cell>
          <cell r="CA1690">
            <v>-18.719445881014195</v>
          </cell>
          <cell r="CB1690">
            <v>-0.50593096975714036</v>
          </cell>
          <cell r="CC1690">
            <v>0</v>
          </cell>
          <cell r="CD1690">
            <v>0</v>
          </cell>
          <cell r="CE1690">
            <v>0</v>
          </cell>
          <cell r="CF1690">
            <v>0</v>
          </cell>
          <cell r="CG1690">
            <v>0</v>
          </cell>
          <cell r="CH1690">
            <v>0</v>
          </cell>
          <cell r="CI1690">
            <v>0</v>
          </cell>
          <cell r="CJ1690">
            <v>0</v>
          </cell>
          <cell r="CK1690">
            <v>0</v>
          </cell>
          <cell r="CL1690">
            <v>0</v>
          </cell>
          <cell r="CM1690">
            <v>0</v>
          </cell>
          <cell r="CN1690">
            <v>0</v>
          </cell>
          <cell r="CO1690">
            <v>0</v>
          </cell>
          <cell r="CP1690">
            <v>0</v>
          </cell>
          <cell r="CQ1690">
            <v>0</v>
          </cell>
          <cell r="CR1690">
            <v>0</v>
          </cell>
          <cell r="CS1690">
            <v>0</v>
          </cell>
          <cell r="CT1690">
            <v>0</v>
          </cell>
          <cell r="CU1690">
            <v>0</v>
          </cell>
          <cell r="CV1690">
            <v>0</v>
          </cell>
          <cell r="CW1690">
            <v>0</v>
          </cell>
          <cell r="CX1690">
            <v>0</v>
          </cell>
          <cell r="CY1690">
            <v>0</v>
          </cell>
          <cell r="CZ1690">
            <v>0</v>
          </cell>
          <cell r="DA1690">
            <v>0</v>
          </cell>
          <cell r="DB1690">
            <v>0</v>
          </cell>
          <cell r="DC1690">
            <v>0</v>
          </cell>
          <cell r="DD1690">
            <v>-764.2994876510711</v>
          </cell>
          <cell r="DE1690">
            <v>0</v>
          </cell>
          <cell r="DG1690">
            <v>-746.29497297323667</v>
          </cell>
          <cell r="DH1690">
            <v>0.80417329741636867</v>
          </cell>
          <cell r="DI1690">
            <v>0.03</v>
          </cell>
          <cell r="DJ1690">
            <v>-18.004514677834422</v>
          </cell>
          <cell r="DK1690">
            <v>2.4125198922491056E-2</v>
          </cell>
          <cell r="DL1690">
            <v>0</v>
          </cell>
        </row>
        <row r="1691">
          <cell r="A1691" t="str">
            <v>B360M-410IB-H1400D</v>
          </cell>
          <cell r="B1691" t="str">
            <v xml:space="preserve">Castello H1400 </v>
          </cell>
          <cell r="F1691">
            <v>-1392.7837393168659</v>
          </cell>
          <cell r="H1691">
            <v>-654.60835747892691</v>
          </cell>
          <cell r="I1691">
            <v>0.53</v>
          </cell>
          <cell r="J1691" t="str">
            <v>OK</v>
          </cell>
          <cell r="K1691" t="str">
            <v>F0ZZD</v>
          </cell>
          <cell r="L1691">
            <v>0.80417329741636889</v>
          </cell>
          <cell r="M1691">
            <v>2.7154303783427782E-2</v>
          </cell>
          <cell r="N1691">
            <v>0</v>
          </cell>
          <cell r="O1691">
            <v>0</v>
          </cell>
          <cell r="P1691">
            <v>0</v>
          </cell>
          <cell r="Q1691">
            <v>9.3546352439256592E-3</v>
          </cell>
          <cell r="R1691">
            <v>0</v>
          </cell>
          <cell r="S1691">
            <v>0</v>
          </cell>
          <cell r="T1691">
            <v>2.0268376361838925E-2</v>
          </cell>
          <cell r="U1691">
            <v>0</v>
          </cell>
          <cell r="V1691">
            <v>8.2608741030110566E-2</v>
          </cell>
          <cell r="W1691">
            <v>0</v>
          </cell>
          <cell r="X1691">
            <v>3.1948354617012391E-2</v>
          </cell>
          <cell r="Y1691">
            <v>0</v>
          </cell>
          <cell r="Z1691">
            <v>0</v>
          </cell>
          <cell r="AA1691">
            <v>0</v>
          </cell>
          <cell r="AB1691">
            <v>2.449229154731589E-2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>
            <v>0</v>
          </cell>
          <cell r="AM1691">
            <v>0</v>
          </cell>
          <cell r="AN1691">
            <v>0</v>
          </cell>
          <cell r="AO1691">
            <v>0</v>
          </cell>
          <cell r="AP1691">
            <v>0</v>
          </cell>
          <cell r="AQ1691">
            <v>0</v>
          </cell>
          <cell r="AR1691">
            <v>0</v>
          </cell>
          <cell r="AS1691">
            <v>0</v>
          </cell>
          <cell r="AT1691">
            <v>0</v>
          </cell>
          <cell r="AU1691">
            <v>0</v>
          </cell>
          <cell r="AV1691">
            <v>-526.41856135014177</v>
          </cell>
          <cell r="AW1691">
            <v>-17.775434198153469</v>
          </cell>
          <cell r="AX1691">
            <v>-0.49376206105981857</v>
          </cell>
          <cell r="AY1691">
            <v>0</v>
          </cell>
          <cell r="AZ1691">
            <v>0</v>
          </cell>
          <cell r="BA1691">
            <v>0</v>
          </cell>
          <cell r="BB1691">
            <v>0</v>
          </cell>
          <cell r="BC1691">
            <v>0</v>
          </cell>
          <cell r="BD1691">
            <v>0</v>
          </cell>
          <cell r="BE1691">
            <v>-6.1236224118406568</v>
          </cell>
          <cell r="BF1691">
            <v>-0.17010062255112934</v>
          </cell>
          <cell r="BG1691">
            <v>0</v>
          </cell>
          <cell r="BH1691">
            <v>0</v>
          </cell>
          <cell r="BI1691">
            <v>0</v>
          </cell>
          <cell r="BJ1691">
            <v>0</v>
          </cell>
          <cell r="BK1691">
            <v>-13.267848558988087</v>
          </cell>
          <cell r="BL1691">
            <v>-0.34915390944705493</v>
          </cell>
          <cell r="BM1691">
            <v>0</v>
          </cell>
          <cell r="BN1691">
            <v>0</v>
          </cell>
          <cell r="BO1691">
            <v>-54.076372279122715</v>
          </cell>
          <cell r="BP1691">
            <v>-1.6638883778191604</v>
          </cell>
          <cell r="BQ1691">
            <v>0</v>
          </cell>
          <cell r="BR1691">
            <v>0</v>
          </cell>
          <cell r="BS1691">
            <v>-20.913659939996773</v>
          </cell>
          <cell r="BT1691">
            <v>-0.64349722892297767</v>
          </cell>
          <cell r="BU1691">
            <v>0</v>
          </cell>
          <cell r="BV1691">
            <v>0</v>
          </cell>
          <cell r="BW1691">
            <v>0</v>
          </cell>
          <cell r="BX1691">
            <v>0</v>
          </cell>
          <cell r="BY1691">
            <v>0</v>
          </cell>
          <cell r="BZ1691">
            <v>0</v>
          </cell>
          <cell r="CA1691">
            <v>-16.032858740683459</v>
          </cell>
          <cell r="CB1691">
            <v>-0.43332050650495835</v>
          </cell>
          <cell r="CC1691">
            <v>0</v>
          </cell>
          <cell r="CD1691">
            <v>0</v>
          </cell>
          <cell r="CE1691">
            <v>0</v>
          </cell>
          <cell r="CF1691">
            <v>0</v>
          </cell>
          <cell r="CG1691">
            <v>0</v>
          </cell>
          <cell r="CH1691">
            <v>0</v>
          </cell>
          <cell r="CI1691">
            <v>0</v>
          </cell>
          <cell r="CJ1691">
            <v>0</v>
          </cell>
          <cell r="CK1691">
            <v>0</v>
          </cell>
          <cell r="CL1691">
            <v>0</v>
          </cell>
          <cell r="CM1691">
            <v>0</v>
          </cell>
          <cell r="CN1691">
            <v>0</v>
          </cell>
          <cell r="CO1691">
            <v>0</v>
          </cell>
          <cell r="CP1691">
            <v>0</v>
          </cell>
          <cell r="CQ1691">
            <v>0</v>
          </cell>
          <cell r="CR1691">
            <v>0</v>
          </cell>
          <cell r="CS1691">
            <v>0</v>
          </cell>
          <cell r="CT1691">
            <v>0</v>
          </cell>
          <cell r="CU1691">
            <v>0</v>
          </cell>
          <cell r="CV1691">
            <v>0</v>
          </cell>
          <cell r="CW1691">
            <v>0</v>
          </cell>
          <cell r="CX1691">
            <v>0</v>
          </cell>
          <cell r="CY1691">
            <v>0</v>
          </cell>
          <cell r="CZ1691">
            <v>0</v>
          </cell>
          <cell r="DA1691">
            <v>0</v>
          </cell>
          <cell r="DB1691">
            <v>0</v>
          </cell>
          <cell r="DC1691">
            <v>0</v>
          </cell>
          <cell r="DD1691">
            <v>-654.60835747892691</v>
          </cell>
          <cell r="DE1691">
            <v>0</v>
          </cell>
          <cell r="DG1691">
            <v>-639.18782407430012</v>
          </cell>
          <cell r="DH1691">
            <v>0.80417329741636867</v>
          </cell>
          <cell r="DI1691">
            <v>0.03</v>
          </cell>
          <cell r="DJ1691">
            <v>-15.420533404626712</v>
          </cell>
          <cell r="DK1691">
            <v>2.4125198922491063E-2</v>
          </cell>
          <cell r="DL1691">
            <v>0</v>
          </cell>
        </row>
        <row r="1692">
          <cell r="A1692" t="str">
            <v>B360M-410IB-H1500D</v>
          </cell>
          <cell r="B1692" t="str">
            <v xml:space="preserve">Castello H1500 </v>
          </cell>
          <cell r="F1692">
            <v>-1161.907876222898</v>
          </cell>
          <cell r="H1692">
            <v>-546.09670182476202</v>
          </cell>
          <cell r="I1692">
            <v>0.53</v>
          </cell>
          <cell r="J1692" t="str">
            <v>OK</v>
          </cell>
          <cell r="K1692" t="str">
            <v>F0ZZD</v>
          </cell>
          <cell r="L1692">
            <v>0.80417329741636889</v>
          </cell>
          <cell r="M1692">
            <v>2.7154303783427782E-2</v>
          </cell>
          <cell r="N1692">
            <v>0</v>
          </cell>
          <cell r="O1692">
            <v>0</v>
          </cell>
          <cell r="P1692">
            <v>0</v>
          </cell>
          <cell r="Q1692">
            <v>9.3546352439256592E-3</v>
          </cell>
          <cell r="R1692">
            <v>0</v>
          </cell>
          <cell r="S1692">
            <v>0</v>
          </cell>
          <cell r="T1692">
            <v>2.0268376361838925E-2</v>
          </cell>
          <cell r="U1692">
            <v>0</v>
          </cell>
          <cell r="V1692">
            <v>8.2608741030110566E-2</v>
          </cell>
          <cell r="W1692">
            <v>0</v>
          </cell>
          <cell r="X1692">
            <v>3.1948354617012391E-2</v>
          </cell>
          <cell r="Y1692">
            <v>0</v>
          </cell>
          <cell r="Z1692">
            <v>0</v>
          </cell>
          <cell r="AA1692">
            <v>0</v>
          </cell>
          <cell r="AB1692">
            <v>2.449229154731589E-2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>
            <v>0</v>
          </cell>
          <cell r="AM1692">
            <v>0</v>
          </cell>
          <cell r="AN1692">
            <v>0</v>
          </cell>
          <cell r="AO1692">
            <v>0</v>
          </cell>
          <cell r="AP1692">
            <v>0</v>
          </cell>
          <cell r="AQ1692">
            <v>0</v>
          </cell>
          <cell r="AR1692">
            <v>0</v>
          </cell>
          <cell r="AS1692">
            <v>0</v>
          </cell>
          <cell r="AT1692">
            <v>0</v>
          </cell>
          <cell r="AU1692">
            <v>0</v>
          </cell>
          <cell r="AV1692">
            <v>-439.15638541462249</v>
          </cell>
          <cell r="AW1692">
            <v>-14.828875736477569</v>
          </cell>
          <cell r="AX1692">
            <v>-0.41191321490215471</v>
          </cell>
          <cell r="AY1692">
            <v>0</v>
          </cell>
          <cell r="AZ1692">
            <v>0</v>
          </cell>
          <cell r="BA1692">
            <v>0</v>
          </cell>
          <cell r="BB1692">
            <v>0</v>
          </cell>
          <cell r="BC1692">
            <v>0</v>
          </cell>
          <cell r="BD1692">
            <v>0</v>
          </cell>
          <cell r="BE1692">
            <v>-5.1085354534814806</v>
          </cell>
          <cell r="BF1692">
            <v>-0.14190376259670778</v>
          </cell>
          <cell r="BG1692">
            <v>0</v>
          </cell>
          <cell r="BH1692">
            <v>0</v>
          </cell>
          <cell r="BI1692">
            <v>0</v>
          </cell>
          <cell r="BJ1692">
            <v>0</v>
          </cell>
          <cell r="BK1692">
            <v>-11.068493482543206</v>
          </cell>
          <cell r="BL1692">
            <v>-0.2912761442774528</v>
          </cell>
          <cell r="BM1692">
            <v>0</v>
          </cell>
          <cell r="BN1692">
            <v>0</v>
          </cell>
          <cell r="BO1692">
            <v>-45.112361018439273</v>
          </cell>
          <cell r="BP1692">
            <v>-1.3880726467212083</v>
          </cell>
          <cell r="BQ1692">
            <v>0</v>
          </cell>
          <cell r="BR1692">
            <v>0</v>
          </cell>
          <cell r="BS1692">
            <v>-17.446891085078374</v>
          </cell>
          <cell r="BT1692">
            <v>-0.53682741800241152</v>
          </cell>
          <cell r="BU1692">
            <v>0</v>
          </cell>
          <cell r="BV1692">
            <v>0</v>
          </cell>
          <cell r="BW1692">
            <v>0</v>
          </cell>
          <cell r="BX1692">
            <v>0</v>
          </cell>
          <cell r="BY1692">
            <v>0</v>
          </cell>
          <cell r="BZ1692">
            <v>0</v>
          </cell>
          <cell r="CA1692">
            <v>-13.375159634119704</v>
          </cell>
          <cell r="CB1692">
            <v>-0.36149080092215419</v>
          </cell>
          <cell r="CC1692">
            <v>0</v>
          </cell>
          <cell r="CD1692">
            <v>0</v>
          </cell>
          <cell r="CE1692">
            <v>0</v>
          </cell>
          <cell r="CF1692">
            <v>0</v>
          </cell>
          <cell r="CG1692">
            <v>0</v>
          </cell>
          <cell r="CH1692">
            <v>0</v>
          </cell>
          <cell r="CI1692">
            <v>0</v>
          </cell>
          <cell r="CJ1692">
            <v>0</v>
          </cell>
          <cell r="CK1692">
            <v>0</v>
          </cell>
          <cell r="CL1692">
            <v>0</v>
          </cell>
          <cell r="CM1692">
            <v>0</v>
          </cell>
          <cell r="CN1692">
            <v>0</v>
          </cell>
          <cell r="CO1692">
            <v>0</v>
          </cell>
          <cell r="CP1692">
            <v>0</v>
          </cell>
          <cell r="CQ1692">
            <v>0</v>
          </cell>
          <cell r="CR1692">
            <v>0</v>
          </cell>
          <cell r="CS1692">
            <v>0</v>
          </cell>
          <cell r="CT1692">
            <v>0</v>
          </cell>
          <cell r="CU1692">
            <v>0</v>
          </cell>
          <cell r="CV1692">
            <v>0</v>
          </cell>
          <cell r="CW1692">
            <v>0</v>
          </cell>
          <cell r="CX1692">
            <v>0</v>
          </cell>
          <cell r="CY1692">
            <v>0</v>
          </cell>
          <cell r="CZ1692">
            <v>0</v>
          </cell>
          <cell r="DA1692">
            <v>0</v>
          </cell>
          <cell r="DB1692">
            <v>0</v>
          </cell>
          <cell r="DC1692">
            <v>0</v>
          </cell>
          <cell r="DD1692">
            <v>-546.09670182476202</v>
          </cell>
          <cell r="DE1692">
            <v>0</v>
          </cell>
          <cell r="DG1692">
            <v>-533.23236494846981</v>
          </cell>
          <cell r="DH1692">
            <v>0.80417329741636867</v>
          </cell>
          <cell r="DI1692">
            <v>0.03</v>
          </cell>
          <cell r="DJ1692">
            <v>-12.864336876292183</v>
          </cell>
          <cell r="DK1692">
            <v>2.412519892249106E-2</v>
          </cell>
          <cell r="DL1692">
            <v>0</v>
          </cell>
        </row>
        <row r="1693">
          <cell r="A1693" t="str">
            <v>B360M-410IB-H1600D</v>
          </cell>
          <cell r="B1693" t="str">
            <v xml:space="preserve">Castello H1600 </v>
          </cell>
          <cell r="F1693">
            <v>-928.52249287791017</v>
          </cell>
          <cell r="H1693">
            <v>-436.40557165261777</v>
          </cell>
          <cell r="I1693">
            <v>0.53</v>
          </cell>
          <cell r="J1693" t="str">
            <v>OK</v>
          </cell>
          <cell r="K1693" t="str">
            <v>F0ZZD</v>
          </cell>
          <cell r="L1693">
            <v>0.80417329741636889</v>
          </cell>
          <cell r="M1693">
            <v>2.7154303783427782E-2</v>
          </cell>
          <cell r="N1693">
            <v>0</v>
          </cell>
          <cell r="O1693">
            <v>0</v>
          </cell>
          <cell r="P1693">
            <v>0</v>
          </cell>
          <cell r="Q1693">
            <v>9.3546352439256592E-3</v>
          </cell>
          <cell r="R1693">
            <v>0</v>
          </cell>
          <cell r="S1693">
            <v>0</v>
          </cell>
          <cell r="T1693">
            <v>2.0268376361838925E-2</v>
          </cell>
          <cell r="U1693">
            <v>0</v>
          </cell>
          <cell r="V1693">
            <v>8.2608741030110566E-2</v>
          </cell>
          <cell r="W1693">
            <v>0</v>
          </cell>
          <cell r="X1693">
            <v>3.1948354617012391E-2</v>
          </cell>
          <cell r="Y1693">
            <v>0</v>
          </cell>
          <cell r="Z1693">
            <v>0</v>
          </cell>
          <cell r="AA1693">
            <v>0</v>
          </cell>
          <cell r="AB1693">
            <v>2.449229154731589E-2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>
            <v>0</v>
          </cell>
          <cell r="AM1693">
            <v>0</v>
          </cell>
          <cell r="AN1693">
            <v>0</v>
          </cell>
          <cell r="AO1693">
            <v>0</v>
          </cell>
          <cell r="AP1693">
            <v>0</v>
          </cell>
          <cell r="AQ1693">
            <v>0</v>
          </cell>
          <cell r="AR1693">
            <v>0</v>
          </cell>
          <cell r="AS1693">
            <v>0</v>
          </cell>
          <cell r="AT1693">
            <v>0</v>
          </cell>
          <cell r="AU1693">
            <v>0</v>
          </cell>
          <cell r="AV1693">
            <v>-350.94570756676109</v>
          </cell>
          <cell r="AW1693">
            <v>-11.850289465435642</v>
          </cell>
          <cell r="AX1693">
            <v>-0.32917470737321231</v>
          </cell>
          <cell r="AY1693">
            <v>0</v>
          </cell>
          <cell r="AZ1693">
            <v>0</v>
          </cell>
          <cell r="BA1693">
            <v>0</v>
          </cell>
          <cell r="BB1693">
            <v>0</v>
          </cell>
          <cell r="BC1693">
            <v>0</v>
          </cell>
          <cell r="BD1693">
            <v>0</v>
          </cell>
          <cell r="BE1693">
            <v>-4.0824149412271025</v>
          </cell>
          <cell r="BF1693">
            <v>-0.11340041503408618</v>
          </cell>
          <cell r="BG1693">
            <v>0</v>
          </cell>
          <cell r="BH1693">
            <v>0</v>
          </cell>
          <cell r="BI1693">
            <v>0</v>
          </cell>
          <cell r="BJ1693">
            <v>0</v>
          </cell>
          <cell r="BK1693">
            <v>-8.845232372658721</v>
          </cell>
          <cell r="BL1693">
            <v>-0.23276927296470318</v>
          </cell>
          <cell r="BM1693">
            <v>0</v>
          </cell>
          <cell r="BN1693">
            <v>0</v>
          </cell>
          <cell r="BO1693">
            <v>-36.050914852748463</v>
          </cell>
          <cell r="BP1693">
            <v>-1.1092589185461066</v>
          </cell>
          <cell r="BQ1693">
            <v>0</v>
          </cell>
          <cell r="BR1693">
            <v>0</v>
          </cell>
          <cell r="BS1693">
            <v>-13.942439959997843</v>
          </cell>
          <cell r="BT1693">
            <v>-0.42899815261531826</v>
          </cell>
          <cell r="BU1693">
            <v>0</v>
          </cell>
          <cell r="BV1693">
            <v>0</v>
          </cell>
          <cell r="BW1693">
            <v>0</v>
          </cell>
          <cell r="BX1693">
            <v>0</v>
          </cell>
          <cell r="BY1693">
            <v>0</v>
          </cell>
          <cell r="BZ1693">
            <v>0</v>
          </cell>
          <cell r="CA1693">
            <v>-10.688572493788969</v>
          </cell>
          <cell r="CB1693">
            <v>-0.28888033766997212</v>
          </cell>
          <cell r="CC1693">
            <v>0</v>
          </cell>
          <cell r="CD1693">
            <v>0</v>
          </cell>
          <cell r="CE1693">
            <v>0</v>
          </cell>
          <cell r="CF1693">
            <v>0</v>
          </cell>
          <cell r="CG1693">
            <v>0</v>
          </cell>
          <cell r="CH1693">
            <v>0</v>
          </cell>
          <cell r="CI1693">
            <v>0</v>
          </cell>
          <cell r="CJ1693">
            <v>0</v>
          </cell>
          <cell r="CK1693">
            <v>0</v>
          </cell>
          <cell r="CL1693">
            <v>0</v>
          </cell>
          <cell r="CM1693">
            <v>0</v>
          </cell>
          <cell r="CN1693">
            <v>0</v>
          </cell>
          <cell r="CO1693">
            <v>0</v>
          </cell>
          <cell r="CP1693">
            <v>0</v>
          </cell>
          <cell r="CQ1693">
            <v>0</v>
          </cell>
          <cell r="CR1693">
            <v>0</v>
          </cell>
          <cell r="CS1693">
            <v>0</v>
          </cell>
          <cell r="CT1693">
            <v>0</v>
          </cell>
          <cell r="CU1693">
            <v>0</v>
          </cell>
          <cell r="CV1693">
            <v>0</v>
          </cell>
          <cell r="CW1693">
            <v>0</v>
          </cell>
          <cell r="CX1693">
            <v>0</v>
          </cell>
          <cell r="CY1693">
            <v>0</v>
          </cell>
          <cell r="CZ1693">
            <v>0</v>
          </cell>
          <cell r="DA1693">
            <v>0</v>
          </cell>
          <cell r="DB1693">
            <v>0</v>
          </cell>
          <cell r="DC1693">
            <v>0</v>
          </cell>
          <cell r="DD1693">
            <v>-436.40557165261782</v>
          </cell>
          <cell r="DE1693">
            <v>0</v>
          </cell>
          <cell r="DG1693">
            <v>-426.12521604953321</v>
          </cell>
          <cell r="DH1693">
            <v>0.80417329741636867</v>
          </cell>
          <cell r="DI1693">
            <v>0.03</v>
          </cell>
          <cell r="DJ1693">
            <v>-10.28035560308447</v>
          </cell>
          <cell r="DK1693">
            <v>2.4125198922491063E-2</v>
          </cell>
          <cell r="DL1693">
            <v>0</v>
          </cell>
        </row>
        <row r="1694">
          <cell r="A1694" t="str">
            <v>B360M-410IB-H1700D</v>
          </cell>
          <cell r="B1694" t="str">
            <v xml:space="preserve">Castello H1700 </v>
          </cell>
          <cell r="F1694">
            <v>-697.64662978394369</v>
          </cell>
          <cell r="H1694">
            <v>-327.89391599845351</v>
          </cell>
          <cell r="I1694">
            <v>0.53</v>
          </cell>
          <cell r="J1694" t="str">
            <v>OK</v>
          </cell>
          <cell r="K1694" t="str">
            <v>F0ZZD</v>
          </cell>
          <cell r="L1694">
            <v>0.80417329741636889</v>
          </cell>
          <cell r="M1694">
            <v>2.7154303783427782E-2</v>
          </cell>
          <cell r="N1694">
            <v>0</v>
          </cell>
          <cell r="O1694">
            <v>0</v>
          </cell>
          <cell r="P1694">
            <v>0</v>
          </cell>
          <cell r="Q1694">
            <v>9.3546352439256592E-3</v>
          </cell>
          <cell r="R1694">
            <v>0</v>
          </cell>
          <cell r="S1694">
            <v>0</v>
          </cell>
          <cell r="T1694">
            <v>2.0268376361838925E-2</v>
          </cell>
          <cell r="U1694">
            <v>0</v>
          </cell>
          <cell r="V1694">
            <v>8.2608741030110566E-2</v>
          </cell>
          <cell r="W1694">
            <v>0</v>
          </cell>
          <cell r="X1694">
            <v>3.1948354617012391E-2</v>
          </cell>
          <cell r="Y1694">
            <v>0</v>
          </cell>
          <cell r="Z1694">
            <v>0</v>
          </cell>
          <cell r="AA1694">
            <v>0</v>
          </cell>
          <cell r="AB1694">
            <v>2.449229154731589E-2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>
            <v>0</v>
          </cell>
          <cell r="AM1694">
            <v>0</v>
          </cell>
          <cell r="AN1694">
            <v>0</v>
          </cell>
          <cell r="AO1694">
            <v>0</v>
          </cell>
          <cell r="AP1694">
            <v>0</v>
          </cell>
          <cell r="AQ1694">
            <v>0</v>
          </cell>
          <cell r="AR1694">
            <v>0</v>
          </cell>
          <cell r="AS1694">
            <v>0</v>
          </cell>
          <cell r="AT1694">
            <v>0</v>
          </cell>
          <cell r="AU1694">
            <v>0</v>
          </cell>
          <cell r="AV1694">
            <v>-263.6835316312422</v>
          </cell>
          <cell r="AW1694">
            <v>-8.9037310037597575</v>
          </cell>
          <cell r="AX1694">
            <v>-0.24732586121554881</v>
          </cell>
          <cell r="AY1694">
            <v>0</v>
          </cell>
          <cell r="AZ1694">
            <v>0</v>
          </cell>
          <cell r="BA1694">
            <v>0</v>
          </cell>
          <cell r="BB1694">
            <v>0</v>
          </cell>
          <cell r="BC1694">
            <v>0</v>
          </cell>
          <cell r="BD1694">
            <v>0</v>
          </cell>
          <cell r="BE1694">
            <v>-3.067327982867933</v>
          </cell>
          <cell r="BF1694">
            <v>-8.5203555079664803E-2</v>
          </cell>
          <cell r="BG1694">
            <v>0</v>
          </cell>
          <cell r="BH1694">
            <v>0</v>
          </cell>
          <cell r="BI1694">
            <v>0</v>
          </cell>
          <cell r="BJ1694">
            <v>0</v>
          </cell>
          <cell r="BK1694">
            <v>-6.645877296213853</v>
          </cell>
          <cell r="BL1694">
            <v>-0.1748915077951014</v>
          </cell>
          <cell r="BM1694">
            <v>0</v>
          </cell>
          <cell r="BN1694">
            <v>0</v>
          </cell>
          <cell r="BO1694">
            <v>-27.086903592065074</v>
          </cell>
          <cell r="BP1694">
            <v>-0.83344318744815615</v>
          </cell>
          <cell r="BQ1694">
            <v>0</v>
          </cell>
          <cell r="BR1694">
            <v>0</v>
          </cell>
          <cell r="BS1694">
            <v>-10.475671105079465</v>
          </cell>
          <cell r="BT1694">
            <v>-0.32232834169475277</v>
          </cell>
          <cell r="BU1694">
            <v>0</v>
          </cell>
          <cell r="BV1694">
            <v>0</v>
          </cell>
          <cell r="BW1694">
            <v>0</v>
          </cell>
          <cell r="BX1694">
            <v>0</v>
          </cell>
          <cell r="BY1694">
            <v>0</v>
          </cell>
          <cell r="BZ1694">
            <v>0</v>
          </cell>
          <cell r="CA1694">
            <v>-8.0308733872252294</v>
          </cell>
          <cell r="CB1694">
            <v>-0.21705063208716835</v>
          </cell>
          <cell r="CC1694">
            <v>0</v>
          </cell>
          <cell r="CD1694">
            <v>0</v>
          </cell>
          <cell r="CE1694">
            <v>0</v>
          </cell>
          <cell r="CF1694">
            <v>0</v>
          </cell>
          <cell r="CG1694">
            <v>0</v>
          </cell>
          <cell r="CH1694">
            <v>0</v>
          </cell>
          <cell r="CI1694">
            <v>0</v>
          </cell>
          <cell r="CJ1694">
            <v>0</v>
          </cell>
          <cell r="CK1694">
            <v>0</v>
          </cell>
          <cell r="CL1694">
            <v>0</v>
          </cell>
          <cell r="CM1694">
            <v>0</v>
          </cell>
          <cell r="CN1694">
            <v>0</v>
          </cell>
          <cell r="CO1694">
            <v>0</v>
          </cell>
          <cell r="CP1694">
            <v>0</v>
          </cell>
          <cell r="CQ1694">
            <v>0</v>
          </cell>
          <cell r="CR1694">
            <v>0</v>
          </cell>
          <cell r="CS1694">
            <v>0</v>
          </cell>
          <cell r="CT1694">
            <v>0</v>
          </cell>
          <cell r="CU1694">
            <v>0</v>
          </cell>
          <cell r="CV1694">
            <v>0</v>
          </cell>
          <cell r="CW1694">
            <v>0</v>
          </cell>
          <cell r="CX1694">
            <v>0</v>
          </cell>
          <cell r="CY1694">
            <v>0</v>
          </cell>
          <cell r="CZ1694">
            <v>0</v>
          </cell>
          <cell r="DA1694">
            <v>0</v>
          </cell>
          <cell r="DB1694">
            <v>0</v>
          </cell>
          <cell r="DC1694">
            <v>0</v>
          </cell>
          <cell r="DD1694">
            <v>-327.89391599845351</v>
          </cell>
          <cell r="DE1694">
            <v>0</v>
          </cell>
          <cell r="DG1694">
            <v>-320.16975692370352</v>
          </cell>
          <cell r="DH1694">
            <v>0.80417329741636867</v>
          </cell>
          <cell r="DI1694">
            <v>0.03</v>
          </cell>
          <cell r="DJ1694">
            <v>-7.7241590747499567</v>
          </cell>
          <cell r="DK1694">
            <v>2.412519892249106E-2</v>
          </cell>
          <cell r="DL1694">
            <v>0</v>
          </cell>
        </row>
        <row r="1695">
          <cell r="A1695" t="str">
            <v>B360M-410IB-H1800D</v>
          </cell>
          <cell r="B1695" t="str">
            <v xml:space="preserve">Castello H1800 </v>
          </cell>
          <cell r="F1695">
            <v>-464.26124643895508</v>
          </cell>
          <cell r="H1695">
            <v>-218.20278582630888</v>
          </cell>
          <cell r="I1695">
            <v>0.53</v>
          </cell>
          <cell r="J1695" t="str">
            <v>OK</v>
          </cell>
          <cell r="K1695" t="str">
            <v>F0ZZD</v>
          </cell>
          <cell r="L1695">
            <v>0.80417329741636889</v>
          </cell>
          <cell r="M1695">
            <v>2.7154303783427782E-2</v>
          </cell>
          <cell r="N1695">
            <v>0</v>
          </cell>
          <cell r="O1695">
            <v>0</v>
          </cell>
          <cell r="P1695">
            <v>0</v>
          </cell>
          <cell r="Q1695">
            <v>9.3546352439256592E-3</v>
          </cell>
          <cell r="R1695">
            <v>0</v>
          </cell>
          <cell r="S1695">
            <v>0</v>
          </cell>
          <cell r="T1695">
            <v>2.0268376361838925E-2</v>
          </cell>
          <cell r="U1695">
            <v>0</v>
          </cell>
          <cell r="V1695">
            <v>8.2608741030110566E-2</v>
          </cell>
          <cell r="W1695">
            <v>0</v>
          </cell>
          <cell r="X1695">
            <v>3.1948354617012391E-2</v>
          </cell>
          <cell r="Y1695">
            <v>0</v>
          </cell>
          <cell r="Z1695">
            <v>0</v>
          </cell>
          <cell r="AA1695">
            <v>0</v>
          </cell>
          <cell r="AB1695">
            <v>2.449229154731589E-2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>
            <v>0</v>
          </cell>
          <cell r="AM1695">
            <v>0</v>
          </cell>
          <cell r="AN1695">
            <v>0</v>
          </cell>
          <cell r="AO1695">
            <v>0</v>
          </cell>
          <cell r="AP1695">
            <v>0</v>
          </cell>
          <cell r="AQ1695">
            <v>0</v>
          </cell>
          <cell r="AR1695">
            <v>0</v>
          </cell>
          <cell r="AS1695">
            <v>0</v>
          </cell>
          <cell r="AT1695">
            <v>0</v>
          </cell>
          <cell r="AU1695">
            <v>0</v>
          </cell>
          <cell r="AV1695">
            <v>-175.47285378338054</v>
          </cell>
          <cell r="AW1695">
            <v>-5.9251447327178211</v>
          </cell>
          <cell r="AX1695">
            <v>-0.16458735368660615</v>
          </cell>
          <cell r="AY1695">
            <v>0</v>
          </cell>
          <cell r="AZ1695">
            <v>0</v>
          </cell>
          <cell r="BA1695">
            <v>0</v>
          </cell>
          <cell r="BB1695">
            <v>0</v>
          </cell>
          <cell r="BC1695">
            <v>0</v>
          </cell>
          <cell r="BD1695">
            <v>0</v>
          </cell>
          <cell r="BE1695">
            <v>-2.0412074706135512</v>
          </cell>
          <cell r="BF1695">
            <v>-5.6700207517043091E-2</v>
          </cell>
          <cell r="BG1695">
            <v>0</v>
          </cell>
          <cell r="BH1695">
            <v>0</v>
          </cell>
          <cell r="BI1695">
            <v>0</v>
          </cell>
          <cell r="BJ1695">
            <v>0</v>
          </cell>
          <cell r="BK1695">
            <v>-4.4226161863293605</v>
          </cell>
          <cell r="BL1695">
            <v>-0.11638463648235159</v>
          </cell>
          <cell r="BM1695">
            <v>0</v>
          </cell>
          <cell r="BN1695">
            <v>0</v>
          </cell>
          <cell r="BO1695">
            <v>-18.025457426374231</v>
          </cell>
          <cell r="BP1695">
            <v>-0.55462945927305329</v>
          </cell>
          <cell r="BQ1695">
            <v>0</v>
          </cell>
          <cell r="BR1695">
            <v>0</v>
          </cell>
          <cell r="BS1695">
            <v>-6.9712199799989216</v>
          </cell>
          <cell r="BT1695">
            <v>-0.21449907630765913</v>
          </cell>
          <cell r="BU1695">
            <v>0</v>
          </cell>
          <cell r="BV1695">
            <v>0</v>
          </cell>
          <cell r="BW1695">
            <v>0</v>
          </cell>
          <cell r="BX1695">
            <v>0</v>
          </cell>
          <cell r="BY1695">
            <v>0</v>
          </cell>
          <cell r="BZ1695">
            <v>0</v>
          </cell>
          <cell r="CA1695">
            <v>-5.3442862468944847</v>
          </cell>
          <cell r="CB1695">
            <v>-0.14444016883498606</v>
          </cell>
          <cell r="CC1695">
            <v>0</v>
          </cell>
          <cell r="CD1695">
            <v>0</v>
          </cell>
          <cell r="CE1695">
            <v>0</v>
          </cell>
          <cell r="CF1695">
            <v>0</v>
          </cell>
          <cell r="CG1695">
            <v>0</v>
          </cell>
          <cell r="CH1695">
            <v>0</v>
          </cell>
          <cell r="CI1695">
            <v>0</v>
          </cell>
          <cell r="CJ1695">
            <v>0</v>
          </cell>
          <cell r="CK1695">
            <v>0</v>
          </cell>
          <cell r="CL1695">
            <v>0</v>
          </cell>
          <cell r="CM1695">
            <v>0</v>
          </cell>
          <cell r="CN1695">
            <v>0</v>
          </cell>
          <cell r="CO1695">
            <v>0</v>
          </cell>
          <cell r="CP1695">
            <v>0</v>
          </cell>
          <cell r="CQ1695">
            <v>0</v>
          </cell>
          <cell r="CR1695">
            <v>0</v>
          </cell>
          <cell r="CS1695">
            <v>0</v>
          </cell>
          <cell r="CT1695">
            <v>0</v>
          </cell>
          <cell r="CU1695">
            <v>0</v>
          </cell>
          <cell r="CV1695">
            <v>0</v>
          </cell>
          <cell r="CW1695">
            <v>0</v>
          </cell>
          <cell r="CX1695">
            <v>0</v>
          </cell>
          <cell r="CY1695">
            <v>0</v>
          </cell>
          <cell r="CZ1695">
            <v>0</v>
          </cell>
          <cell r="DA1695">
            <v>0</v>
          </cell>
          <cell r="DB1695">
            <v>0</v>
          </cell>
          <cell r="DC1695">
            <v>0</v>
          </cell>
          <cell r="DD1695">
            <v>-218.20278582630891</v>
          </cell>
          <cell r="DE1695">
            <v>0</v>
          </cell>
          <cell r="DG1695">
            <v>-213.0626080247666</v>
          </cell>
          <cell r="DH1695">
            <v>0.80417329741636867</v>
          </cell>
          <cell r="DI1695">
            <v>0.03</v>
          </cell>
          <cell r="DJ1695">
            <v>-5.1401778015422348</v>
          </cell>
          <cell r="DK1695">
            <v>2.4125198922491063E-2</v>
          </cell>
          <cell r="DL1695">
            <v>0</v>
          </cell>
        </row>
        <row r="1696">
          <cell r="A1696" t="str">
            <v>B360M-410IB-H1900D</v>
          </cell>
          <cell r="B1696" t="str">
            <v>Castello H1900</v>
          </cell>
          <cell r="F1696">
            <v>-233.38538334498818</v>
          </cell>
          <cell r="H1696">
            <v>-109.69113017214444</v>
          </cell>
          <cell r="I1696">
            <v>0.53</v>
          </cell>
          <cell r="J1696" t="str">
            <v>OK</v>
          </cell>
          <cell r="K1696" t="str">
            <v>F0ZZD</v>
          </cell>
          <cell r="L1696">
            <v>0.80417329741636889</v>
          </cell>
          <cell r="M1696">
            <v>2.7154303783427782E-2</v>
          </cell>
          <cell r="N1696">
            <v>0</v>
          </cell>
          <cell r="O1696">
            <v>0</v>
          </cell>
          <cell r="P1696">
            <v>0</v>
          </cell>
          <cell r="Q1696">
            <v>9.3546352439256592E-3</v>
          </cell>
          <cell r="R1696">
            <v>0</v>
          </cell>
          <cell r="S1696">
            <v>0</v>
          </cell>
          <cell r="T1696">
            <v>2.0268376361838925E-2</v>
          </cell>
          <cell r="U1696">
            <v>0</v>
          </cell>
          <cell r="V1696">
            <v>8.2608741030110566E-2</v>
          </cell>
          <cell r="W1696">
            <v>0</v>
          </cell>
          <cell r="X1696">
            <v>3.1948354617012391E-2</v>
          </cell>
          <cell r="Y1696">
            <v>0</v>
          </cell>
          <cell r="Z1696">
            <v>0</v>
          </cell>
          <cell r="AA1696">
            <v>0</v>
          </cell>
          <cell r="AB1696">
            <v>2.449229154731589E-2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>
            <v>0</v>
          </cell>
          <cell r="AM1696">
            <v>0</v>
          </cell>
          <cell r="AN1696">
            <v>0</v>
          </cell>
          <cell r="AO1696">
            <v>0</v>
          </cell>
          <cell r="AP1696">
            <v>0</v>
          </cell>
          <cell r="AQ1696">
            <v>0</v>
          </cell>
          <cell r="AR1696">
            <v>0</v>
          </cell>
          <cell r="AS1696">
            <v>0</v>
          </cell>
          <cell r="AT1696">
            <v>0</v>
          </cell>
          <cell r="AU1696">
            <v>0</v>
          </cell>
          <cell r="AV1696">
            <v>-88.210677847861547</v>
          </cell>
          <cell r="AW1696">
            <v>-2.9785862710419311</v>
          </cell>
          <cell r="AX1696">
            <v>-8.2738507528942531E-2</v>
          </cell>
          <cell r="AY1696">
            <v>0</v>
          </cell>
          <cell r="AZ1696">
            <v>0</v>
          </cell>
          <cell r="BA1696">
            <v>0</v>
          </cell>
          <cell r="BB1696">
            <v>0</v>
          </cell>
          <cell r="BC1696">
            <v>0</v>
          </cell>
          <cell r="BD1696">
            <v>0</v>
          </cell>
          <cell r="BE1696">
            <v>-1.0261205122543797</v>
          </cell>
          <cell r="BF1696">
            <v>-2.8503347562621659E-2</v>
          </cell>
          <cell r="BG1696">
            <v>0</v>
          </cell>
          <cell r="BH1696">
            <v>0</v>
          </cell>
          <cell r="BI1696">
            <v>0</v>
          </cell>
          <cell r="BJ1696">
            <v>0</v>
          </cell>
          <cell r="BK1696">
            <v>-2.223261109884489</v>
          </cell>
          <cell r="BL1696">
            <v>-5.850687131274971E-2</v>
          </cell>
          <cell r="BM1696">
            <v>0</v>
          </cell>
          <cell r="BN1696">
            <v>0</v>
          </cell>
          <cell r="BO1696">
            <v>-9.0614461656908283</v>
          </cell>
          <cell r="BP1696">
            <v>-0.27881372817510242</v>
          </cell>
          <cell r="BQ1696">
            <v>0</v>
          </cell>
          <cell r="BR1696">
            <v>0</v>
          </cell>
          <cell r="BS1696">
            <v>-3.5044511250805379</v>
          </cell>
          <cell r="BT1696">
            <v>-0.10782926538709348</v>
          </cell>
          <cell r="BU1696">
            <v>0</v>
          </cell>
          <cell r="BV1696">
            <v>0</v>
          </cell>
          <cell r="BW1696">
            <v>0</v>
          </cell>
          <cell r="BX1696">
            <v>0</v>
          </cell>
          <cell r="BY1696">
            <v>0</v>
          </cell>
          <cell r="BZ1696">
            <v>0</v>
          </cell>
          <cell r="CA1696">
            <v>-2.6865871403307402</v>
          </cell>
          <cell r="CB1696">
            <v>-7.2610463252182164E-2</v>
          </cell>
          <cell r="CC1696">
            <v>0</v>
          </cell>
          <cell r="CD1696">
            <v>0</v>
          </cell>
          <cell r="CE1696">
            <v>0</v>
          </cell>
          <cell r="CF1696">
            <v>0</v>
          </cell>
          <cell r="CG1696">
            <v>0</v>
          </cell>
          <cell r="CH1696">
            <v>0</v>
          </cell>
          <cell r="CI1696">
            <v>0</v>
          </cell>
          <cell r="CJ1696">
            <v>0</v>
          </cell>
          <cell r="CK1696">
            <v>0</v>
          </cell>
          <cell r="CL1696">
            <v>0</v>
          </cell>
          <cell r="CM1696">
            <v>0</v>
          </cell>
          <cell r="CN1696">
            <v>0</v>
          </cell>
          <cell r="CO1696">
            <v>0</v>
          </cell>
          <cell r="CP1696">
            <v>0</v>
          </cell>
          <cell r="CQ1696">
            <v>0</v>
          </cell>
          <cell r="CR1696">
            <v>0</v>
          </cell>
          <cell r="CS1696">
            <v>0</v>
          </cell>
          <cell r="CT1696">
            <v>0</v>
          </cell>
          <cell r="CU1696">
            <v>0</v>
          </cell>
          <cell r="CV1696">
            <v>0</v>
          </cell>
          <cell r="CW1696">
            <v>0</v>
          </cell>
          <cell r="CX1696">
            <v>0</v>
          </cell>
          <cell r="CY1696">
            <v>0</v>
          </cell>
          <cell r="CZ1696">
            <v>0</v>
          </cell>
          <cell r="DA1696">
            <v>0</v>
          </cell>
          <cell r="DB1696">
            <v>0</v>
          </cell>
          <cell r="DC1696">
            <v>0</v>
          </cell>
          <cell r="DD1696">
            <v>-109.69113017214445</v>
          </cell>
          <cell r="DE1696">
            <v>0</v>
          </cell>
          <cell r="DG1696">
            <v>-107.10714889893669</v>
          </cell>
          <cell r="DH1696">
            <v>0.80417329741636867</v>
          </cell>
          <cell r="DI1696">
            <v>0.03</v>
          </cell>
          <cell r="DJ1696">
            <v>-2.583981273207717</v>
          </cell>
          <cell r="DK1696">
            <v>2.412519892249106E-2</v>
          </cell>
          <cell r="DL1696">
            <v>0</v>
          </cell>
        </row>
        <row r="1697">
          <cell r="A1697" t="str">
            <v>B360M-410IB-H2000D</v>
          </cell>
          <cell r="B1697" t="str">
            <v xml:space="preserve">Castello H2000 </v>
          </cell>
          <cell r="F1697">
            <v>0</v>
          </cell>
          <cell r="H1697">
            <v>0</v>
          </cell>
          <cell r="I1697" t="str">
            <v>--</v>
          </cell>
          <cell r="J1697" t="str">
            <v>OK</v>
          </cell>
          <cell r="K1697" t="str">
            <v>F0ZZD</v>
          </cell>
          <cell r="L1697">
            <v>0.80417329741636889</v>
          </cell>
          <cell r="M1697">
            <v>2.7154303783427782E-2</v>
          </cell>
          <cell r="N1697">
            <v>0</v>
          </cell>
          <cell r="O1697">
            <v>0</v>
          </cell>
          <cell r="P1697">
            <v>0</v>
          </cell>
          <cell r="Q1697">
            <v>9.3546352439256592E-3</v>
          </cell>
          <cell r="R1697">
            <v>0</v>
          </cell>
          <cell r="S1697">
            <v>0</v>
          </cell>
          <cell r="T1697">
            <v>2.0268376361838925E-2</v>
          </cell>
          <cell r="U1697">
            <v>0</v>
          </cell>
          <cell r="V1697">
            <v>8.2608741030110566E-2</v>
          </cell>
          <cell r="W1697">
            <v>0</v>
          </cell>
          <cell r="X1697">
            <v>3.1948354617012391E-2</v>
          </cell>
          <cell r="Y1697">
            <v>0</v>
          </cell>
          <cell r="Z1697">
            <v>0</v>
          </cell>
          <cell r="AA1697">
            <v>0</v>
          </cell>
          <cell r="AB1697">
            <v>2.449229154731589E-2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>
            <v>0</v>
          </cell>
          <cell r="AM1697">
            <v>0</v>
          </cell>
          <cell r="AN1697">
            <v>0</v>
          </cell>
          <cell r="AO1697">
            <v>0</v>
          </cell>
          <cell r="AP1697">
            <v>0</v>
          </cell>
          <cell r="AQ1697">
            <v>0</v>
          </cell>
          <cell r="AR1697">
            <v>0</v>
          </cell>
          <cell r="AS1697">
            <v>0</v>
          </cell>
          <cell r="AT1697">
            <v>0</v>
          </cell>
          <cell r="AU1697">
            <v>0</v>
          </cell>
          <cell r="AV1697">
            <v>0</v>
          </cell>
          <cell r="AW1697">
            <v>0</v>
          </cell>
          <cell r="AX1697">
            <v>0</v>
          </cell>
          <cell r="AY1697">
            <v>0</v>
          </cell>
          <cell r="AZ1697">
            <v>0</v>
          </cell>
          <cell r="BA1697">
            <v>0</v>
          </cell>
          <cell r="BB1697">
            <v>0</v>
          </cell>
          <cell r="BC1697">
            <v>0</v>
          </cell>
          <cell r="BD1697">
            <v>0</v>
          </cell>
          <cell r="BE1697">
            <v>0</v>
          </cell>
          <cell r="BF1697">
            <v>0</v>
          </cell>
          <cell r="BG1697">
            <v>0</v>
          </cell>
          <cell r="BH1697">
            <v>0</v>
          </cell>
          <cell r="BI1697">
            <v>0</v>
          </cell>
          <cell r="BJ1697">
            <v>0</v>
          </cell>
          <cell r="BK1697">
            <v>0</v>
          </cell>
          <cell r="BL1697">
            <v>0</v>
          </cell>
          <cell r="BM1697">
            <v>0</v>
          </cell>
          <cell r="BN1697">
            <v>0</v>
          </cell>
          <cell r="BO1697">
            <v>0</v>
          </cell>
          <cell r="BP1697">
            <v>0</v>
          </cell>
          <cell r="BQ1697">
            <v>0</v>
          </cell>
          <cell r="BR1697">
            <v>0</v>
          </cell>
          <cell r="BS1697">
            <v>0</v>
          </cell>
          <cell r="BT1697">
            <v>0</v>
          </cell>
          <cell r="BU1697">
            <v>0</v>
          </cell>
          <cell r="BV1697">
            <v>0</v>
          </cell>
          <cell r="BW1697">
            <v>0</v>
          </cell>
          <cell r="BX1697">
            <v>0</v>
          </cell>
          <cell r="BY1697">
            <v>0</v>
          </cell>
          <cell r="BZ1697">
            <v>0</v>
          </cell>
          <cell r="CA1697">
            <v>0</v>
          </cell>
          <cell r="CB1697">
            <v>0</v>
          </cell>
          <cell r="CC1697">
            <v>0</v>
          </cell>
          <cell r="CD1697">
            <v>0</v>
          </cell>
          <cell r="CE1697">
            <v>0</v>
          </cell>
          <cell r="CF1697">
            <v>0</v>
          </cell>
          <cell r="CG1697">
            <v>0</v>
          </cell>
          <cell r="CH1697">
            <v>0</v>
          </cell>
          <cell r="CI1697">
            <v>0</v>
          </cell>
          <cell r="CJ1697">
            <v>0</v>
          </cell>
          <cell r="CK1697">
            <v>0</v>
          </cell>
          <cell r="CL1697">
            <v>0</v>
          </cell>
          <cell r="CM1697">
            <v>0</v>
          </cell>
          <cell r="CN1697">
            <v>0</v>
          </cell>
          <cell r="CO1697">
            <v>0</v>
          </cell>
          <cell r="CP1697">
            <v>0</v>
          </cell>
          <cell r="CQ1697">
            <v>0</v>
          </cell>
          <cell r="CR1697">
            <v>0</v>
          </cell>
          <cell r="CS1697">
            <v>0</v>
          </cell>
          <cell r="CT1697">
            <v>0</v>
          </cell>
          <cell r="CU1697">
            <v>0</v>
          </cell>
          <cell r="CV1697">
            <v>0</v>
          </cell>
          <cell r="CW1697">
            <v>0</v>
          </cell>
          <cell r="CX1697">
            <v>0</v>
          </cell>
          <cell r="CY1697">
            <v>0</v>
          </cell>
          <cell r="CZ1697">
            <v>0</v>
          </cell>
          <cell r="DA1697">
            <v>0</v>
          </cell>
          <cell r="DB1697">
            <v>0</v>
          </cell>
          <cell r="DC1697">
            <v>0</v>
          </cell>
          <cell r="DD1697">
            <v>0</v>
          </cell>
          <cell r="DE1697">
            <v>0</v>
          </cell>
        </row>
        <row r="1698">
          <cell r="A1698" t="str">
            <v>B360M-410IB-H2100D</v>
          </cell>
          <cell r="B1698" t="str">
            <v>Castello H2100</v>
          </cell>
          <cell r="F1698">
            <v>230.87586309396701</v>
          </cell>
          <cell r="H1698">
            <v>108.51165565416449</v>
          </cell>
          <cell r="I1698">
            <v>0.53</v>
          </cell>
          <cell r="J1698" t="str">
            <v>OK</v>
          </cell>
          <cell r="K1698" t="str">
            <v>F0ZZD</v>
          </cell>
          <cell r="L1698">
            <v>0.80417329741636889</v>
          </cell>
          <cell r="M1698">
            <v>2.7154303783427782E-2</v>
          </cell>
          <cell r="N1698">
            <v>0</v>
          </cell>
          <cell r="O1698">
            <v>0</v>
          </cell>
          <cell r="P1698">
            <v>0</v>
          </cell>
          <cell r="Q1698">
            <v>9.3546352439256592E-3</v>
          </cell>
          <cell r="R1698">
            <v>0</v>
          </cell>
          <cell r="S1698">
            <v>0</v>
          </cell>
          <cell r="T1698">
            <v>2.0268376361838925E-2</v>
          </cell>
          <cell r="U1698">
            <v>0</v>
          </cell>
          <cell r="V1698">
            <v>8.2608741030110566E-2</v>
          </cell>
          <cell r="W1698">
            <v>0</v>
          </cell>
          <cell r="X1698">
            <v>3.1948354617012391E-2</v>
          </cell>
          <cell r="Y1698">
            <v>0</v>
          </cell>
          <cell r="Z1698">
            <v>0</v>
          </cell>
          <cell r="AA1698">
            <v>0</v>
          </cell>
          <cell r="AB1698">
            <v>2.449229154731589E-2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>
            <v>0</v>
          </cell>
          <cell r="AM1698">
            <v>0</v>
          </cell>
          <cell r="AN1698">
            <v>0</v>
          </cell>
          <cell r="AO1698">
            <v>0</v>
          </cell>
          <cell r="AP1698">
            <v>0</v>
          </cell>
          <cell r="AQ1698">
            <v>0</v>
          </cell>
          <cell r="AR1698">
            <v>0</v>
          </cell>
          <cell r="AS1698">
            <v>0</v>
          </cell>
          <cell r="AT1698">
            <v>0</v>
          </cell>
          <cell r="AU1698">
            <v>0</v>
          </cell>
          <cell r="AV1698">
            <v>87.262175935519025</v>
          </cell>
          <cell r="AW1698">
            <v>2.9465584616758913</v>
          </cell>
          <cell r="AX1698">
            <v>8.1848846157663649E-2</v>
          </cell>
          <cell r="AY1698">
            <v>0</v>
          </cell>
          <cell r="AZ1698">
            <v>0</v>
          </cell>
          <cell r="BA1698">
            <v>0</v>
          </cell>
          <cell r="BB1698">
            <v>0</v>
          </cell>
          <cell r="BC1698">
            <v>0</v>
          </cell>
          <cell r="BD1698">
            <v>0</v>
          </cell>
          <cell r="BE1698">
            <v>1.0150869583591722</v>
          </cell>
          <cell r="BF1698">
            <v>2.8196859954421449E-2</v>
          </cell>
          <cell r="BG1698">
            <v>0</v>
          </cell>
          <cell r="BH1698">
            <v>0</v>
          </cell>
          <cell r="BI1698">
            <v>0</v>
          </cell>
          <cell r="BJ1698">
            <v>0</v>
          </cell>
          <cell r="BK1698">
            <v>2.1993550764448724</v>
          </cell>
          <cell r="BL1698">
            <v>5.7877765169601907E-2</v>
          </cell>
          <cell r="BM1698">
            <v>0</v>
          </cell>
          <cell r="BN1698">
            <v>0</v>
          </cell>
          <cell r="BO1698">
            <v>8.9640112606834066</v>
          </cell>
          <cell r="BP1698">
            <v>0.27581573109795099</v>
          </cell>
          <cell r="BQ1698">
            <v>0</v>
          </cell>
          <cell r="BR1698">
            <v>0</v>
          </cell>
          <cell r="BS1698">
            <v>3.4667688549183846</v>
          </cell>
          <cell r="BT1698">
            <v>0.10666981092056568</v>
          </cell>
          <cell r="BU1698">
            <v>0</v>
          </cell>
          <cell r="BV1698">
            <v>0</v>
          </cell>
          <cell r="BW1698">
            <v>0</v>
          </cell>
          <cell r="BX1698">
            <v>0</v>
          </cell>
          <cell r="BY1698">
            <v>0</v>
          </cell>
          <cell r="BZ1698">
            <v>0</v>
          </cell>
          <cell r="CA1698">
            <v>2.6576991065637454</v>
          </cell>
          <cell r="CB1698">
            <v>7.1829705582803924E-2</v>
          </cell>
          <cell r="CC1698">
            <v>0</v>
          </cell>
          <cell r="CD1698">
            <v>0</v>
          </cell>
          <cell r="CE1698">
            <v>0</v>
          </cell>
          <cell r="CF1698">
            <v>0</v>
          </cell>
          <cell r="CG1698">
            <v>0</v>
          </cell>
          <cell r="CH1698">
            <v>0</v>
          </cell>
          <cell r="CI1698">
            <v>0</v>
          </cell>
          <cell r="CJ1698">
            <v>0</v>
          </cell>
          <cell r="CK1698">
            <v>0</v>
          </cell>
          <cell r="CL1698">
            <v>0</v>
          </cell>
          <cell r="CM1698">
            <v>0</v>
          </cell>
          <cell r="CN1698">
            <v>0</v>
          </cell>
          <cell r="CO1698">
            <v>0</v>
          </cell>
          <cell r="CP1698">
            <v>0</v>
          </cell>
          <cell r="CQ1698">
            <v>0</v>
          </cell>
          <cell r="CR1698">
            <v>0</v>
          </cell>
          <cell r="CS1698">
            <v>0</v>
          </cell>
          <cell r="CT1698">
            <v>0</v>
          </cell>
          <cell r="CU1698">
            <v>0</v>
          </cell>
          <cell r="CV1698">
            <v>0</v>
          </cell>
          <cell r="CW1698">
            <v>0</v>
          </cell>
          <cell r="CX1698">
            <v>0</v>
          </cell>
          <cell r="CY1698">
            <v>0</v>
          </cell>
          <cell r="CZ1698">
            <v>0</v>
          </cell>
          <cell r="DA1698">
            <v>0</v>
          </cell>
          <cell r="DB1698">
            <v>0</v>
          </cell>
          <cell r="DC1698">
            <v>0</v>
          </cell>
          <cell r="DD1698">
            <v>108.5116556541645</v>
          </cell>
          <cell r="DE1698">
            <v>0</v>
          </cell>
          <cell r="DG1698">
            <v>105.95545912582993</v>
          </cell>
          <cell r="DH1698">
            <v>0.80417329741636867</v>
          </cell>
          <cell r="DI1698">
            <v>0.03</v>
          </cell>
          <cell r="DJ1698">
            <v>2.5561965283345174</v>
          </cell>
          <cell r="DK1698">
            <v>2.4125198922491056E-2</v>
          </cell>
          <cell r="DL1698">
            <v>0</v>
          </cell>
        </row>
        <row r="1699">
          <cell r="A1699" t="str">
            <v>B360M-410IB-H2200D</v>
          </cell>
          <cell r="B1699" t="str">
            <v>Castello H2200</v>
          </cell>
          <cell r="F1699">
            <v>464.26124643895508</v>
          </cell>
          <cell r="H1699">
            <v>218.20278582630888</v>
          </cell>
          <cell r="I1699">
            <v>0.53</v>
          </cell>
          <cell r="J1699" t="str">
            <v>OK</v>
          </cell>
          <cell r="K1699" t="str">
            <v>F0ZZD</v>
          </cell>
          <cell r="L1699">
            <v>0.80417329741636889</v>
          </cell>
          <cell r="M1699">
            <v>2.7154303783427782E-2</v>
          </cell>
          <cell r="N1699">
            <v>0</v>
          </cell>
          <cell r="O1699">
            <v>0</v>
          </cell>
          <cell r="P1699">
            <v>0</v>
          </cell>
          <cell r="Q1699">
            <v>9.3546352439256592E-3</v>
          </cell>
          <cell r="R1699">
            <v>0</v>
          </cell>
          <cell r="S1699">
            <v>0</v>
          </cell>
          <cell r="T1699">
            <v>2.0268376361838925E-2</v>
          </cell>
          <cell r="U1699">
            <v>0</v>
          </cell>
          <cell r="V1699">
            <v>8.2608741030110566E-2</v>
          </cell>
          <cell r="W1699">
            <v>0</v>
          </cell>
          <cell r="X1699">
            <v>3.1948354617012391E-2</v>
          </cell>
          <cell r="Y1699">
            <v>0</v>
          </cell>
          <cell r="Z1699">
            <v>0</v>
          </cell>
          <cell r="AA1699">
            <v>0</v>
          </cell>
          <cell r="AB1699">
            <v>2.449229154731589E-2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>
            <v>0</v>
          </cell>
          <cell r="AM1699">
            <v>0</v>
          </cell>
          <cell r="AN1699">
            <v>0</v>
          </cell>
          <cell r="AO1699">
            <v>0</v>
          </cell>
          <cell r="AP1699">
            <v>0</v>
          </cell>
          <cell r="AQ1699">
            <v>0</v>
          </cell>
          <cell r="AR1699">
            <v>0</v>
          </cell>
          <cell r="AS1699">
            <v>0</v>
          </cell>
          <cell r="AT1699">
            <v>0</v>
          </cell>
          <cell r="AU1699">
            <v>0</v>
          </cell>
          <cell r="AV1699">
            <v>175.47285378338054</v>
          </cell>
          <cell r="AW1699">
            <v>5.9251447327178211</v>
          </cell>
          <cell r="AX1699">
            <v>0.16458735368660615</v>
          </cell>
          <cell r="AY1699">
            <v>0</v>
          </cell>
          <cell r="AZ1699">
            <v>0</v>
          </cell>
          <cell r="BA1699">
            <v>0</v>
          </cell>
          <cell r="BB1699">
            <v>0</v>
          </cell>
          <cell r="BC1699">
            <v>0</v>
          </cell>
          <cell r="BD1699">
            <v>0</v>
          </cell>
          <cell r="BE1699">
            <v>2.0412074706135512</v>
          </cell>
          <cell r="BF1699">
            <v>5.6700207517043091E-2</v>
          </cell>
          <cell r="BG1699">
            <v>0</v>
          </cell>
          <cell r="BH1699">
            <v>0</v>
          </cell>
          <cell r="BI1699">
            <v>0</v>
          </cell>
          <cell r="BJ1699">
            <v>0</v>
          </cell>
          <cell r="BK1699">
            <v>4.4226161863293605</v>
          </cell>
          <cell r="BL1699">
            <v>0.11638463648235159</v>
          </cell>
          <cell r="BM1699">
            <v>0</v>
          </cell>
          <cell r="BN1699">
            <v>0</v>
          </cell>
          <cell r="BO1699">
            <v>18.025457426374231</v>
          </cell>
          <cell r="BP1699">
            <v>0.55462945927305329</v>
          </cell>
          <cell r="BQ1699">
            <v>0</v>
          </cell>
          <cell r="BR1699">
            <v>0</v>
          </cell>
          <cell r="BS1699">
            <v>6.9712199799989216</v>
          </cell>
          <cell r="BT1699">
            <v>0.21449907630765913</v>
          </cell>
          <cell r="BU1699">
            <v>0</v>
          </cell>
          <cell r="BV1699">
            <v>0</v>
          </cell>
          <cell r="BW1699">
            <v>0</v>
          </cell>
          <cell r="BX1699">
            <v>0</v>
          </cell>
          <cell r="BY1699">
            <v>0</v>
          </cell>
          <cell r="BZ1699">
            <v>0</v>
          </cell>
          <cell r="CA1699">
            <v>5.3442862468944847</v>
          </cell>
          <cell r="CB1699">
            <v>0.14444016883498606</v>
          </cell>
          <cell r="CC1699">
            <v>0</v>
          </cell>
          <cell r="CD1699">
            <v>0</v>
          </cell>
          <cell r="CE1699">
            <v>0</v>
          </cell>
          <cell r="CF1699">
            <v>0</v>
          </cell>
          <cell r="CG1699">
            <v>0</v>
          </cell>
          <cell r="CH1699">
            <v>0</v>
          </cell>
          <cell r="CI1699">
            <v>0</v>
          </cell>
          <cell r="CJ1699">
            <v>0</v>
          </cell>
          <cell r="CK1699">
            <v>0</v>
          </cell>
          <cell r="CL1699">
            <v>0</v>
          </cell>
          <cell r="CM1699">
            <v>0</v>
          </cell>
          <cell r="CN1699">
            <v>0</v>
          </cell>
          <cell r="CO1699">
            <v>0</v>
          </cell>
          <cell r="CP1699">
            <v>0</v>
          </cell>
          <cell r="CQ1699">
            <v>0</v>
          </cell>
          <cell r="CR1699">
            <v>0</v>
          </cell>
          <cell r="CS1699">
            <v>0</v>
          </cell>
          <cell r="CT1699">
            <v>0</v>
          </cell>
          <cell r="CU1699">
            <v>0</v>
          </cell>
          <cell r="CV1699">
            <v>0</v>
          </cell>
          <cell r="CW1699">
            <v>0</v>
          </cell>
          <cell r="CX1699">
            <v>0</v>
          </cell>
          <cell r="CY1699">
            <v>0</v>
          </cell>
          <cell r="CZ1699">
            <v>0</v>
          </cell>
          <cell r="DA1699">
            <v>0</v>
          </cell>
          <cell r="DB1699">
            <v>0</v>
          </cell>
          <cell r="DC1699">
            <v>0</v>
          </cell>
          <cell r="DD1699">
            <v>218.20278582630891</v>
          </cell>
          <cell r="DE1699">
            <v>0</v>
          </cell>
          <cell r="DG1699">
            <v>213.0626080247666</v>
          </cell>
          <cell r="DH1699">
            <v>0.80417329741636867</v>
          </cell>
          <cell r="DI1699">
            <v>0.03</v>
          </cell>
          <cell r="DJ1699">
            <v>5.1401778015422348</v>
          </cell>
          <cell r="DK1699">
            <v>2.4125198922491063E-2</v>
          </cell>
          <cell r="DL1699">
            <v>0</v>
          </cell>
        </row>
        <row r="1700">
          <cell r="A1700" t="str">
            <v>B360M-410IB-H2300D</v>
          </cell>
          <cell r="B1700" t="str">
            <v>Castello H2300</v>
          </cell>
          <cell r="F1700">
            <v>695.13710953292218</v>
          </cell>
          <cell r="H1700">
            <v>326.7144414804734</v>
          </cell>
          <cell r="I1700">
            <v>0.53</v>
          </cell>
          <cell r="J1700" t="str">
            <v>OK</v>
          </cell>
          <cell r="K1700" t="str">
            <v>F0ZZD</v>
          </cell>
          <cell r="L1700">
            <v>0.80417329741636889</v>
          </cell>
          <cell r="M1700">
            <v>2.7154303783427782E-2</v>
          </cell>
          <cell r="N1700">
            <v>0</v>
          </cell>
          <cell r="O1700">
            <v>0</v>
          </cell>
          <cell r="P1700">
            <v>0</v>
          </cell>
          <cell r="Q1700">
            <v>9.3546352439256592E-3</v>
          </cell>
          <cell r="R1700">
            <v>0</v>
          </cell>
          <cell r="S1700">
            <v>0</v>
          </cell>
          <cell r="T1700">
            <v>2.0268376361838925E-2</v>
          </cell>
          <cell r="U1700">
            <v>0</v>
          </cell>
          <cell r="V1700">
            <v>8.2608741030110566E-2</v>
          </cell>
          <cell r="W1700">
            <v>0</v>
          </cell>
          <cell r="X1700">
            <v>3.1948354617012391E-2</v>
          </cell>
          <cell r="Y1700">
            <v>0</v>
          </cell>
          <cell r="Z1700">
            <v>0</v>
          </cell>
          <cell r="AA1700">
            <v>0</v>
          </cell>
          <cell r="AB1700">
            <v>2.449229154731589E-2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>
            <v>0</v>
          </cell>
          <cell r="AM1700">
            <v>0</v>
          </cell>
          <cell r="AN1700">
            <v>0</v>
          </cell>
          <cell r="AO1700">
            <v>0</v>
          </cell>
          <cell r="AP1700">
            <v>0</v>
          </cell>
          <cell r="AQ1700">
            <v>0</v>
          </cell>
          <cell r="AR1700">
            <v>0</v>
          </cell>
          <cell r="AS1700">
            <v>0</v>
          </cell>
          <cell r="AT1700">
            <v>0</v>
          </cell>
          <cell r="AU1700">
            <v>0</v>
          </cell>
          <cell r="AV1700">
            <v>262.73502971889957</v>
          </cell>
          <cell r="AW1700">
            <v>8.8717031943937137</v>
          </cell>
          <cell r="AX1700">
            <v>0.24643619984426982</v>
          </cell>
          <cell r="AY1700">
            <v>0</v>
          </cell>
          <cell r="AZ1700">
            <v>0</v>
          </cell>
          <cell r="BA1700">
            <v>0</v>
          </cell>
          <cell r="BB1700">
            <v>0</v>
          </cell>
          <cell r="BC1700">
            <v>0</v>
          </cell>
          <cell r="BD1700">
            <v>0</v>
          </cell>
          <cell r="BE1700">
            <v>3.0562944289727239</v>
          </cell>
          <cell r="BF1700">
            <v>8.4897067471464555E-2</v>
          </cell>
          <cell r="BG1700">
            <v>0</v>
          </cell>
          <cell r="BH1700">
            <v>0</v>
          </cell>
          <cell r="BI1700">
            <v>0</v>
          </cell>
          <cell r="BJ1700">
            <v>0</v>
          </cell>
          <cell r="BK1700">
            <v>6.6219712627742338</v>
          </cell>
          <cell r="BL1700">
            <v>0.17426240165195353</v>
          </cell>
          <cell r="BM1700">
            <v>0</v>
          </cell>
          <cell r="BN1700">
            <v>0</v>
          </cell>
          <cell r="BO1700">
            <v>26.989468687057641</v>
          </cell>
          <cell r="BP1700">
            <v>0.83044519037100439</v>
          </cell>
          <cell r="BQ1700">
            <v>0</v>
          </cell>
          <cell r="BR1700">
            <v>0</v>
          </cell>
          <cell r="BS1700">
            <v>10.437988834917308</v>
          </cell>
          <cell r="BT1700">
            <v>0.32116888722822484</v>
          </cell>
          <cell r="BU1700">
            <v>0</v>
          </cell>
          <cell r="BV1700">
            <v>0</v>
          </cell>
          <cell r="BW1700">
            <v>0</v>
          </cell>
          <cell r="BX1700">
            <v>0</v>
          </cell>
          <cell r="BY1700">
            <v>0</v>
          </cell>
          <cell r="BZ1700">
            <v>0</v>
          </cell>
          <cell r="CA1700">
            <v>8.001985353458231</v>
          </cell>
          <cell r="CB1700">
            <v>0.21626987441779003</v>
          </cell>
          <cell r="CC1700">
            <v>0</v>
          </cell>
          <cell r="CD1700">
            <v>0</v>
          </cell>
          <cell r="CE1700">
            <v>0</v>
          </cell>
          <cell r="CF1700">
            <v>0</v>
          </cell>
          <cell r="CG1700">
            <v>0</v>
          </cell>
          <cell r="CH1700">
            <v>0</v>
          </cell>
          <cell r="CI1700">
            <v>0</v>
          </cell>
          <cell r="CJ1700">
            <v>0</v>
          </cell>
          <cell r="CK1700">
            <v>0</v>
          </cell>
          <cell r="CL1700">
            <v>0</v>
          </cell>
          <cell r="CM1700">
            <v>0</v>
          </cell>
          <cell r="CN1700">
            <v>0</v>
          </cell>
          <cell r="CO1700">
            <v>0</v>
          </cell>
          <cell r="CP1700">
            <v>0</v>
          </cell>
          <cell r="CQ1700">
            <v>0</v>
          </cell>
          <cell r="CR1700">
            <v>0</v>
          </cell>
          <cell r="CS1700">
            <v>0</v>
          </cell>
          <cell r="CT1700">
            <v>0</v>
          </cell>
          <cell r="CU1700">
            <v>0</v>
          </cell>
          <cell r="CV1700">
            <v>0</v>
          </cell>
          <cell r="CW1700">
            <v>0</v>
          </cell>
          <cell r="CX1700">
            <v>0</v>
          </cell>
          <cell r="CY1700">
            <v>0</v>
          </cell>
          <cell r="CZ1700">
            <v>0</v>
          </cell>
          <cell r="DA1700">
            <v>0</v>
          </cell>
          <cell r="DB1700">
            <v>0</v>
          </cell>
          <cell r="DC1700">
            <v>0</v>
          </cell>
          <cell r="DD1700">
            <v>326.7144414804734</v>
          </cell>
          <cell r="DE1700">
            <v>0</v>
          </cell>
          <cell r="DG1700">
            <v>319.01806715059666</v>
          </cell>
          <cell r="DH1700">
            <v>0.80417329741636867</v>
          </cell>
          <cell r="DI1700">
            <v>0.03</v>
          </cell>
          <cell r="DJ1700">
            <v>7.6963743298767548</v>
          </cell>
          <cell r="DK1700">
            <v>2.412519892249106E-2</v>
          </cell>
          <cell r="DL1700">
            <v>0</v>
          </cell>
        </row>
        <row r="1701">
          <cell r="A1701" t="str">
            <v>B360M-410IB-H2400D</v>
          </cell>
          <cell r="B1701" t="str">
            <v>Castello H2400</v>
          </cell>
          <cell r="F1701">
            <v>928.52249287791017</v>
          </cell>
          <cell r="H1701">
            <v>436.40557165261777</v>
          </cell>
          <cell r="I1701">
            <v>0.53</v>
          </cell>
          <cell r="J1701" t="str">
            <v>OK</v>
          </cell>
          <cell r="K1701" t="str">
            <v>F0ZZD</v>
          </cell>
          <cell r="L1701">
            <v>0.80417329741636889</v>
          </cell>
          <cell r="M1701">
            <v>2.7154303783427782E-2</v>
          </cell>
          <cell r="N1701">
            <v>0</v>
          </cell>
          <cell r="O1701">
            <v>0</v>
          </cell>
          <cell r="P1701">
            <v>0</v>
          </cell>
          <cell r="Q1701">
            <v>9.3546352439256592E-3</v>
          </cell>
          <cell r="R1701">
            <v>0</v>
          </cell>
          <cell r="S1701">
            <v>0</v>
          </cell>
          <cell r="T1701">
            <v>2.0268376361838925E-2</v>
          </cell>
          <cell r="U1701">
            <v>0</v>
          </cell>
          <cell r="V1701">
            <v>8.2608741030110566E-2</v>
          </cell>
          <cell r="W1701">
            <v>0</v>
          </cell>
          <cell r="X1701">
            <v>3.1948354617012391E-2</v>
          </cell>
          <cell r="Y1701">
            <v>0</v>
          </cell>
          <cell r="Z1701">
            <v>0</v>
          </cell>
          <cell r="AA1701">
            <v>0</v>
          </cell>
          <cell r="AB1701">
            <v>2.449229154731589E-2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>
            <v>0</v>
          </cell>
          <cell r="AM1701">
            <v>0</v>
          </cell>
          <cell r="AN1701">
            <v>0</v>
          </cell>
          <cell r="AO1701">
            <v>0</v>
          </cell>
          <cell r="AP1701">
            <v>0</v>
          </cell>
          <cell r="AQ1701">
            <v>0</v>
          </cell>
          <cell r="AR1701">
            <v>0</v>
          </cell>
          <cell r="AS1701">
            <v>0</v>
          </cell>
          <cell r="AT1701">
            <v>0</v>
          </cell>
          <cell r="AU1701">
            <v>0</v>
          </cell>
          <cell r="AV1701">
            <v>350.94570756676109</v>
          </cell>
          <cell r="AW1701">
            <v>11.850289465435642</v>
          </cell>
          <cell r="AX1701">
            <v>0.32917470737321231</v>
          </cell>
          <cell r="AY1701">
            <v>0</v>
          </cell>
          <cell r="AZ1701">
            <v>0</v>
          </cell>
          <cell r="BA1701">
            <v>0</v>
          </cell>
          <cell r="BB1701">
            <v>0</v>
          </cell>
          <cell r="BC1701">
            <v>0</v>
          </cell>
          <cell r="BD1701">
            <v>0</v>
          </cell>
          <cell r="BE1701">
            <v>4.0824149412271025</v>
          </cell>
          <cell r="BF1701">
            <v>0.11340041503408618</v>
          </cell>
          <cell r="BG1701">
            <v>0</v>
          </cell>
          <cell r="BH1701">
            <v>0</v>
          </cell>
          <cell r="BI1701">
            <v>0</v>
          </cell>
          <cell r="BJ1701">
            <v>0</v>
          </cell>
          <cell r="BK1701">
            <v>8.845232372658721</v>
          </cell>
          <cell r="BL1701">
            <v>0.23276927296470318</v>
          </cell>
          <cell r="BM1701">
            <v>0</v>
          </cell>
          <cell r="BN1701">
            <v>0</v>
          </cell>
          <cell r="BO1701">
            <v>36.050914852748463</v>
          </cell>
          <cell r="BP1701">
            <v>1.1092589185461066</v>
          </cell>
          <cell r="BQ1701">
            <v>0</v>
          </cell>
          <cell r="BR1701">
            <v>0</v>
          </cell>
          <cell r="BS1701">
            <v>13.942439959997843</v>
          </cell>
          <cell r="BT1701">
            <v>0.42899815261531826</v>
          </cell>
          <cell r="BU1701">
            <v>0</v>
          </cell>
          <cell r="BV1701">
            <v>0</v>
          </cell>
          <cell r="BW1701">
            <v>0</v>
          </cell>
          <cell r="BX1701">
            <v>0</v>
          </cell>
          <cell r="BY1701">
            <v>0</v>
          </cell>
          <cell r="BZ1701">
            <v>0</v>
          </cell>
          <cell r="CA1701">
            <v>10.688572493788969</v>
          </cell>
          <cell r="CB1701">
            <v>0.28888033766997212</v>
          </cell>
          <cell r="CC1701">
            <v>0</v>
          </cell>
          <cell r="CD1701">
            <v>0</v>
          </cell>
          <cell r="CE1701">
            <v>0</v>
          </cell>
          <cell r="CF1701">
            <v>0</v>
          </cell>
          <cell r="CG1701">
            <v>0</v>
          </cell>
          <cell r="CH1701">
            <v>0</v>
          </cell>
          <cell r="CI1701">
            <v>0</v>
          </cell>
          <cell r="CJ1701">
            <v>0</v>
          </cell>
          <cell r="CK1701">
            <v>0</v>
          </cell>
          <cell r="CL1701">
            <v>0</v>
          </cell>
          <cell r="CM1701">
            <v>0</v>
          </cell>
          <cell r="CN1701">
            <v>0</v>
          </cell>
          <cell r="CO1701">
            <v>0</v>
          </cell>
          <cell r="CP1701">
            <v>0</v>
          </cell>
          <cell r="CQ1701">
            <v>0</v>
          </cell>
          <cell r="CR1701">
            <v>0</v>
          </cell>
          <cell r="CS1701">
            <v>0</v>
          </cell>
          <cell r="CT1701">
            <v>0</v>
          </cell>
          <cell r="CU1701">
            <v>0</v>
          </cell>
          <cell r="CV1701">
            <v>0</v>
          </cell>
          <cell r="CW1701">
            <v>0</v>
          </cell>
          <cell r="CX1701">
            <v>0</v>
          </cell>
          <cell r="CY1701">
            <v>0</v>
          </cell>
          <cell r="CZ1701">
            <v>0</v>
          </cell>
          <cell r="DA1701">
            <v>0</v>
          </cell>
          <cell r="DB1701">
            <v>0</v>
          </cell>
          <cell r="DC1701">
            <v>0</v>
          </cell>
          <cell r="DD1701">
            <v>436.40557165261782</v>
          </cell>
          <cell r="DE1701">
            <v>0</v>
          </cell>
          <cell r="DG1701">
            <v>426.12521604953321</v>
          </cell>
          <cell r="DH1701">
            <v>0.80417329741636867</v>
          </cell>
          <cell r="DI1701">
            <v>0.03</v>
          </cell>
          <cell r="DJ1701">
            <v>10.28035560308447</v>
          </cell>
          <cell r="DK1701">
            <v>2.4125198922491063E-2</v>
          </cell>
          <cell r="DL1701">
            <v>0</v>
          </cell>
        </row>
        <row r="1702">
          <cell r="A1702" t="str">
            <v>B360M-410IB-H2500D</v>
          </cell>
          <cell r="B1702" t="str">
            <v>Castello H2500</v>
          </cell>
          <cell r="F1702">
            <v>1159.3983559718772</v>
          </cell>
          <cell r="H1702">
            <v>544.91722730678225</v>
          </cell>
          <cell r="I1702">
            <v>0.53</v>
          </cell>
          <cell r="J1702" t="str">
            <v>OK</v>
          </cell>
          <cell r="K1702" t="str">
            <v>F0ZZD</v>
          </cell>
          <cell r="L1702">
            <v>0.80417329741636889</v>
          </cell>
          <cell r="M1702">
            <v>2.7154303783427782E-2</v>
          </cell>
          <cell r="N1702">
            <v>0</v>
          </cell>
          <cell r="O1702">
            <v>0</v>
          </cell>
          <cell r="P1702">
            <v>0</v>
          </cell>
          <cell r="Q1702">
            <v>9.3546352439256592E-3</v>
          </cell>
          <cell r="R1702">
            <v>0</v>
          </cell>
          <cell r="S1702">
            <v>0</v>
          </cell>
          <cell r="T1702">
            <v>2.0268376361838925E-2</v>
          </cell>
          <cell r="U1702">
            <v>0</v>
          </cell>
          <cell r="V1702">
            <v>8.2608741030110566E-2</v>
          </cell>
          <cell r="W1702">
            <v>0</v>
          </cell>
          <cell r="X1702">
            <v>3.1948354617012391E-2</v>
          </cell>
          <cell r="Y1702">
            <v>0</v>
          </cell>
          <cell r="Z1702">
            <v>0</v>
          </cell>
          <cell r="AA1702">
            <v>0</v>
          </cell>
          <cell r="AB1702">
            <v>2.449229154731589E-2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>
            <v>0</v>
          </cell>
          <cell r="AM1702">
            <v>0</v>
          </cell>
          <cell r="AN1702">
            <v>0</v>
          </cell>
          <cell r="AO1702">
            <v>0</v>
          </cell>
          <cell r="AP1702">
            <v>0</v>
          </cell>
          <cell r="AQ1702">
            <v>0</v>
          </cell>
          <cell r="AR1702">
            <v>0</v>
          </cell>
          <cell r="AS1702">
            <v>0</v>
          </cell>
          <cell r="AT1702">
            <v>0</v>
          </cell>
          <cell r="AU1702">
            <v>0</v>
          </cell>
          <cell r="AV1702">
            <v>438.20788350228008</v>
          </cell>
          <cell r="AW1702">
            <v>14.796847927111534</v>
          </cell>
          <cell r="AX1702">
            <v>0.41102355353087594</v>
          </cell>
          <cell r="AY1702">
            <v>0</v>
          </cell>
          <cell r="AZ1702">
            <v>0</v>
          </cell>
          <cell r="BA1702">
            <v>0</v>
          </cell>
          <cell r="BB1702">
            <v>0</v>
          </cell>
          <cell r="BC1702">
            <v>0</v>
          </cell>
          <cell r="BD1702">
            <v>0</v>
          </cell>
          <cell r="BE1702">
            <v>5.0975018995862751</v>
          </cell>
          <cell r="BF1702">
            <v>0.14159727498850763</v>
          </cell>
          <cell r="BG1702">
            <v>0</v>
          </cell>
          <cell r="BH1702">
            <v>0</v>
          </cell>
          <cell r="BI1702">
            <v>0</v>
          </cell>
          <cell r="BJ1702">
            <v>0</v>
          </cell>
          <cell r="BK1702">
            <v>11.044587449103593</v>
          </cell>
          <cell r="BL1702">
            <v>0.29064703813430509</v>
          </cell>
          <cell r="BM1702">
            <v>0</v>
          </cell>
          <cell r="BN1702">
            <v>0</v>
          </cell>
          <cell r="BO1702">
            <v>45.014926113431869</v>
          </cell>
          <cell r="BP1702">
            <v>1.3850746496440576</v>
          </cell>
          <cell r="BQ1702">
            <v>0</v>
          </cell>
          <cell r="BR1702">
            <v>0</v>
          </cell>
          <cell r="BS1702">
            <v>17.409208814916227</v>
          </cell>
          <cell r="BT1702">
            <v>0.53566796353588386</v>
          </cell>
          <cell r="BU1702">
            <v>0</v>
          </cell>
          <cell r="BV1702">
            <v>0</v>
          </cell>
          <cell r="BW1702">
            <v>0</v>
          </cell>
          <cell r="BX1702">
            <v>0</v>
          </cell>
          <cell r="BY1702">
            <v>0</v>
          </cell>
          <cell r="BZ1702">
            <v>0</v>
          </cell>
          <cell r="CA1702">
            <v>13.346271600352715</v>
          </cell>
          <cell r="CB1702">
            <v>0.36071004325277606</v>
          </cell>
          <cell r="CC1702">
            <v>0</v>
          </cell>
          <cell r="CD1702">
            <v>0</v>
          </cell>
          <cell r="CE1702">
            <v>0</v>
          </cell>
          <cell r="CF1702">
            <v>0</v>
          </cell>
          <cell r="CG1702">
            <v>0</v>
          </cell>
          <cell r="CH1702">
            <v>0</v>
          </cell>
          <cell r="CI1702">
            <v>0</v>
          </cell>
          <cell r="CJ1702">
            <v>0</v>
          </cell>
          <cell r="CK1702">
            <v>0</v>
          </cell>
          <cell r="CL1702">
            <v>0</v>
          </cell>
          <cell r="CM1702">
            <v>0</v>
          </cell>
          <cell r="CN1702">
            <v>0</v>
          </cell>
          <cell r="CO1702">
            <v>0</v>
          </cell>
          <cell r="CP1702">
            <v>0</v>
          </cell>
          <cell r="CQ1702">
            <v>0</v>
          </cell>
          <cell r="CR1702">
            <v>0</v>
          </cell>
          <cell r="CS1702">
            <v>0</v>
          </cell>
          <cell r="CT1702">
            <v>0</v>
          </cell>
          <cell r="CU1702">
            <v>0</v>
          </cell>
          <cell r="CV1702">
            <v>0</v>
          </cell>
          <cell r="CW1702">
            <v>0</v>
          </cell>
          <cell r="CX1702">
            <v>0</v>
          </cell>
          <cell r="CY1702">
            <v>0</v>
          </cell>
          <cell r="CZ1702">
            <v>0</v>
          </cell>
          <cell r="DA1702">
            <v>0</v>
          </cell>
          <cell r="DB1702">
            <v>0</v>
          </cell>
          <cell r="DC1702">
            <v>0</v>
          </cell>
          <cell r="DD1702">
            <v>544.91722730678225</v>
          </cell>
          <cell r="DE1702">
            <v>0</v>
          </cell>
          <cell r="DG1702">
            <v>532.08067517536313</v>
          </cell>
          <cell r="DH1702">
            <v>0.80417329741636867</v>
          </cell>
          <cell r="DI1702">
            <v>0.03</v>
          </cell>
          <cell r="DJ1702">
            <v>12.836552131418987</v>
          </cell>
          <cell r="DK1702">
            <v>2.4125198922491063E-2</v>
          </cell>
          <cell r="DL1702">
            <v>0</v>
          </cell>
        </row>
        <row r="1703">
          <cell r="A1703" t="str">
            <v>B360M-410IB-H2600D</v>
          </cell>
          <cell r="B1703" t="str">
            <v>Castello H2500</v>
          </cell>
          <cell r="F1703">
            <v>1392.7837393168659</v>
          </cell>
          <cell r="H1703">
            <v>654.60835747892691</v>
          </cell>
          <cell r="I1703">
            <v>0.53</v>
          </cell>
          <cell r="J1703" t="str">
            <v>OK</v>
          </cell>
          <cell r="K1703" t="str">
            <v>F0ZZD</v>
          </cell>
          <cell r="L1703">
            <v>0.80417329741636889</v>
          </cell>
          <cell r="M1703">
            <v>2.7154303783427782E-2</v>
          </cell>
          <cell r="N1703">
            <v>0</v>
          </cell>
          <cell r="O1703">
            <v>0</v>
          </cell>
          <cell r="P1703">
            <v>0</v>
          </cell>
          <cell r="Q1703">
            <v>9.3546352439256592E-3</v>
          </cell>
          <cell r="R1703">
            <v>0</v>
          </cell>
          <cell r="S1703">
            <v>0</v>
          </cell>
          <cell r="T1703">
            <v>2.0268376361838925E-2</v>
          </cell>
          <cell r="U1703">
            <v>0</v>
          </cell>
          <cell r="V1703">
            <v>8.2608741030110566E-2</v>
          </cell>
          <cell r="W1703">
            <v>0</v>
          </cell>
          <cell r="X1703">
            <v>3.1948354617012391E-2</v>
          </cell>
          <cell r="Y1703">
            <v>0</v>
          </cell>
          <cell r="Z1703">
            <v>0</v>
          </cell>
          <cell r="AA1703">
            <v>0</v>
          </cell>
          <cell r="AB1703">
            <v>2.449229154731589E-2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>
            <v>0</v>
          </cell>
          <cell r="AM1703">
            <v>0</v>
          </cell>
          <cell r="AN1703">
            <v>0</v>
          </cell>
          <cell r="AO1703">
            <v>0</v>
          </cell>
          <cell r="AP1703">
            <v>0</v>
          </cell>
          <cell r="AQ1703">
            <v>0</v>
          </cell>
          <cell r="AR1703">
            <v>0</v>
          </cell>
          <cell r="AS1703">
            <v>0</v>
          </cell>
          <cell r="AT1703">
            <v>0</v>
          </cell>
          <cell r="AU1703">
            <v>0</v>
          </cell>
          <cell r="AV1703">
            <v>526.41856135014177</v>
          </cell>
          <cell r="AW1703">
            <v>17.775434198153469</v>
          </cell>
          <cell r="AX1703">
            <v>0.49376206105981857</v>
          </cell>
          <cell r="AY1703">
            <v>0</v>
          </cell>
          <cell r="AZ1703">
            <v>0</v>
          </cell>
          <cell r="BA1703">
            <v>0</v>
          </cell>
          <cell r="BB1703">
            <v>0</v>
          </cell>
          <cell r="BC1703">
            <v>0</v>
          </cell>
          <cell r="BD1703">
            <v>0</v>
          </cell>
          <cell r="BE1703">
            <v>6.1236224118406568</v>
          </cell>
          <cell r="BF1703">
            <v>0.17010062255112934</v>
          </cell>
          <cell r="BG1703">
            <v>0</v>
          </cell>
          <cell r="BH1703">
            <v>0</v>
          </cell>
          <cell r="BI1703">
            <v>0</v>
          </cell>
          <cell r="BJ1703">
            <v>0</v>
          </cell>
          <cell r="BK1703">
            <v>13.267848558988087</v>
          </cell>
          <cell r="BL1703">
            <v>0.34915390944705493</v>
          </cell>
          <cell r="BM1703">
            <v>0</v>
          </cell>
          <cell r="BN1703">
            <v>0</v>
          </cell>
          <cell r="BO1703">
            <v>54.076372279122715</v>
          </cell>
          <cell r="BP1703">
            <v>1.6638883778191604</v>
          </cell>
          <cell r="BQ1703">
            <v>0</v>
          </cell>
          <cell r="BR1703">
            <v>0</v>
          </cell>
          <cell r="BS1703">
            <v>20.913659939996773</v>
          </cell>
          <cell r="BT1703">
            <v>0.64349722892297767</v>
          </cell>
          <cell r="BU1703">
            <v>0</v>
          </cell>
          <cell r="BV1703">
            <v>0</v>
          </cell>
          <cell r="BW1703">
            <v>0</v>
          </cell>
          <cell r="BX1703">
            <v>0</v>
          </cell>
          <cell r="BY1703">
            <v>0</v>
          </cell>
          <cell r="BZ1703">
            <v>0</v>
          </cell>
          <cell r="CA1703">
            <v>16.032858740683459</v>
          </cell>
          <cell r="CB1703">
            <v>0.43332050650495835</v>
          </cell>
          <cell r="CC1703">
            <v>0</v>
          </cell>
          <cell r="CD1703">
            <v>0</v>
          </cell>
          <cell r="CE1703">
            <v>0</v>
          </cell>
          <cell r="CF1703">
            <v>0</v>
          </cell>
          <cell r="CG1703">
            <v>0</v>
          </cell>
          <cell r="CH1703">
            <v>0</v>
          </cell>
          <cell r="CI1703">
            <v>0</v>
          </cell>
          <cell r="CJ1703">
            <v>0</v>
          </cell>
          <cell r="CK1703">
            <v>0</v>
          </cell>
          <cell r="CL1703">
            <v>0</v>
          </cell>
          <cell r="CM1703">
            <v>0</v>
          </cell>
          <cell r="CN1703">
            <v>0</v>
          </cell>
          <cell r="CO1703">
            <v>0</v>
          </cell>
          <cell r="CP1703">
            <v>0</v>
          </cell>
          <cell r="CQ1703">
            <v>0</v>
          </cell>
          <cell r="CR1703">
            <v>0</v>
          </cell>
          <cell r="CS1703">
            <v>0</v>
          </cell>
          <cell r="CT1703">
            <v>0</v>
          </cell>
          <cell r="CU1703">
            <v>0</v>
          </cell>
          <cell r="CV1703">
            <v>0</v>
          </cell>
          <cell r="CW1703">
            <v>0</v>
          </cell>
          <cell r="CX1703">
            <v>0</v>
          </cell>
          <cell r="CY1703">
            <v>0</v>
          </cell>
          <cell r="CZ1703">
            <v>0</v>
          </cell>
          <cell r="DA1703">
            <v>0</v>
          </cell>
          <cell r="DB1703">
            <v>0</v>
          </cell>
          <cell r="DC1703">
            <v>0</v>
          </cell>
          <cell r="DD1703">
            <v>654.60835747892691</v>
          </cell>
          <cell r="DE1703">
            <v>0</v>
          </cell>
          <cell r="DG1703">
            <v>639.18782407430012</v>
          </cell>
          <cell r="DH1703">
            <v>0.80417329741636867</v>
          </cell>
          <cell r="DI1703">
            <v>0.03</v>
          </cell>
          <cell r="DJ1703">
            <v>15.420533404626712</v>
          </cell>
          <cell r="DK1703">
            <v>2.4125198922491063E-2</v>
          </cell>
          <cell r="DL1703">
            <v>0</v>
          </cell>
        </row>
        <row r="1704">
          <cell r="A1704" t="str">
            <v>B360M-410IB-H2700D</v>
          </cell>
          <cell r="B1704" t="str">
            <v>Castello H2500</v>
          </cell>
          <cell r="F1704">
            <v>1623.6596024108321</v>
          </cell>
          <cell r="H1704">
            <v>763.12001313309111</v>
          </cell>
          <cell r="I1704">
            <v>0.53</v>
          </cell>
          <cell r="J1704" t="str">
            <v>OK</v>
          </cell>
          <cell r="K1704" t="str">
            <v>F0ZZD</v>
          </cell>
          <cell r="L1704">
            <v>0.80417329741636889</v>
          </cell>
          <cell r="M1704">
            <v>2.7154303783427782E-2</v>
          </cell>
          <cell r="N1704">
            <v>0</v>
          </cell>
          <cell r="O1704">
            <v>0</v>
          </cell>
          <cell r="P1704">
            <v>0</v>
          </cell>
          <cell r="Q1704">
            <v>9.3546352439256592E-3</v>
          </cell>
          <cell r="R1704">
            <v>0</v>
          </cell>
          <cell r="S1704">
            <v>0</v>
          </cell>
          <cell r="T1704">
            <v>2.0268376361838925E-2</v>
          </cell>
          <cell r="U1704">
            <v>0</v>
          </cell>
          <cell r="V1704">
            <v>8.2608741030110566E-2</v>
          </cell>
          <cell r="W1704">
            <v>0</v>
          </cell>
          <cell r="X1704">
            <v>3.1948354617012391E-2</v>
          </cell>
          <cell r="Y1704">
            <v>0</v>
          </cell>
          <cell r="Z1704">
            <v>0</v>
          </cell>
          <cell r="AA1704">
            <v>0</v>
          </cell>
          <cell r="AB1704">
            <v>2.449229154731589E-2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>
            <v>0</v>
          </cell>
          <cell r="AM1704">
            <v>0</v>
          </cell>
          <cell r="AN1704">
            <v>0</v>
          </cell>
          <cell r="AO1704">
            <v>0</v>
          </cell>
          <cell r="AP1704">
            <v>0</v>
          </cell>
          <cell r="AQ1704">
            <v>0</v>
          </cell>
          <cell r="AR1704">
            <v>0</v>
          </cell>
          <cell r="AS1704">
            <v>0</v>
          </cell>
          <cell r="AT1704">
            <v>0</v>
          </cell>
          <cell r="AU1704">
            <v>0</v>
          </cell>
          <cell r="AV1704">
            <v>613.6807372856606</v>
          </cell>
          <cell r="AW1704">
            <v>20.721992659829354</v>
          </cell>
          <cell r="AX1704">
            <v>0.57561090721748209</v>
          </cell>
          <cell r="AY1704">
            <v>0</v>
          </cell>
          <cell r="AZ1704">
            <v>0</v>
          </cell>
          <cell r="BA1704">
            <v>0</v>
          </cell>
          <cell r="BB1704">
            <v>0</v>
          </cell>
          <cell r="BC1704">
            <v>0</v>
          </cell>
          <cell r="BD1704">
            <v>0</v>
          </cell>
          <cell r="BE1704">
            <v>7.1387093701998259</v>
          </cell>
          <cell r="BF1704">
            <v>0.19829748250555071</v>
          </cell>
          <cell r="BG1704">
            <v>0</v>
          </cell>
          <cell r="BH1704">
            <v>0</v>
          </cell>
          <cell r="BI1704">
            <v>0</v>
          </cell>
          <cell r="BJ1704">
            <v>0</v>
          </cell>
          <cell r="BK1704">
            <v>15.467203635432954</v>
          </cell>
          <cell r="BL1704">
            <v>0.40703167461665668</v>
          </cell>
          <cell r="BM1704">
            <v>0</v>
          </cell>
          <cell r="BN1704">
            <v>0</v>
          </cell>
          <cell r="BO1704">
            <v>63.040383539806101</v>
          </cell>
          <cell r="BP1704">
            <v>1.9397041089171108</v>
          </cell>
          <cell r="BQ1704">
            <v>0</v>
          </cell>
          <cell r="BR1704">
            <v>0</v>
          </cell>
          <cell r="BS1704">
            <v>24.380428794915147</v>
          </cell>
          <cell r="BT1704">
            <v>0.75016703984354294</v>
          </cell>
          <cell r="BU1704">
            <v>0</v>
          </cell>
          <cell r="BV1704">
            <v>0</v>
          </cell>
          <cell r="BW1704">
            <v>0</v>
          </cell>
          <cell r="BX1704">
            <v>0</v>
          </cell>
          <cell r="BY1704">
            <v>0</v>
          </cell>
          <cell r="BZ1704">
            <v>0</v>
          </cell>
          <cell r="CA1704">
            <v>18.690557847247199</v>
          </cell>
          <cell r="CB1704">
            <v>0.50515021208776212</v>
          </cell>
          <cell r="CC1704">
            <v>0</v>
          </cell>
          <cell r="CD1704">
            <v>0</v>
          </cell>
          <cell r="CE1704">
            <v>0</v>
          </cell>
          <cell r="CF1704">
            <v>0</v>
          </cell>
          <cell r="CG1704">
            <v>0</v>
          </cell>
          <cell r="CH1704">
            <v>0</v>
          </cell>
          <cell r="CI1704">
            <v>0</v>
          </cell>
          <cell r="CJ1704">
            <v>0</v>
          </cell>
          <cell r="CK1704">
            <v>0</v>
          </cell>
          <cell r="CL1704">
            <v>0</v>
          </cell>
          <cell r="CM1704">
            <v>0</v>
          </cell>
          <cell r="CN1704">
            <v>0</v>
          </cell>
          <cell r="CO1704">
            <v>0</v>
          </cell>
          <cell r="CP1704">
            <v>0</v>
          </cell>
          <cell r="CQ1704">
            <v>0</v>
          </cell>
          <cell r="CR1704">
            <v>0</v>
          </cell>
          <cell r="CS1704">
            <v>0</v>
          </cell>
          <cell r="CT1704">
            <v>0</v>
          </cell>
          <cell r="CU1704">
            <v>0</v>
          </cell>
          <cell r="CV1704">
            <v>0</v>
          </cell>
          <cell r="CW1704">
            <v>0</v>
          </cell>
          <cell r="CX1704">
            <v>0</v>
          </cell>
          <cell r="CY1704">
            <v>0</v>
          </cell>
          <cell r="CZ1704">
            <v>0</v>
          </cell>
          <cell r="DA1704">
            <v>0</v>
          </cell>
          <cell r="DB1704">
            <v>0</v>
          </cell>
          <cell r="DC1704">
            <v>0</v>
          </cell>
          <cell r="DD1704">
            <v>763.12001313309111</v>
          </cell>
          <cell r="DE1704">
            <v>0</v>
          </cell>
          <cell r="DG1704">
            <v>745.14328320012987</v>
          </cell>
          <cell r="DH1704">
            <v>0.80417329741636867</v>
          </cell>
          <cell r="DI1704">
            <v>0.03</v>
          </cell>
          <cell r="DJ1704">
            <v>17.976729932961224</v>
          </cell>
          <cell r="DK1704">
            <v>2.412519892249106E-2</v>
          </cell>
          <cell r="DL1704">
            <v>0</v>
          </cell>
        </row>
        <row r="1705">
          <cell r="A1705" t="str">
            <v>B360M-410IB-H2800D</v>
          </cell>
          <cell r="B1705" t="str">
            <v>Castello H2500</v>
          </cell>
          <cell r="F1705">
            <v>1857.0449857558203</v>
          </cell>
          <cell r="H1705">
            <v>872.81114330523553</v>
          </cell>
          <cell r="I1705">
            <v>0.53</v>
          </cell>
          <cell r="J1705" t="str">
            <v>OK</v>
          </cell>
          <cell r="K1705" t="str">
            <v>F0ZZD</v>
          </cell>
          <cell r="L1705">
            <v>0.80417329741636889</v>
          </cell>
          <cell r="M1705">
            <v>2.7154303783427782E-2</v>
          </cell>
          <cell r="N1705">
            <v>0</v>
          </cell>
          <cell r="O1705">
            <v>0</v>
          </cell>
          <cell r="P1705">
            <v>0</v>
          </cell>
          <cell r="Q1705">
            <v>9.3546352439256592E-3</v>
          </cell>
          <cell r="R1705">
            <v>0</v>
          </cell>
          <cell r="S1705">
            <v>0</v>
          </cell>
          <cell r="T1705">
            <v>2.0268376361838925E-2</v>
          </cell>
          <cell r="U1705">
            <v>0</v>
          </cell>
          <cell r="V1705">
            <v>8.2608741030110566E-2</v>
          </cell>
          <cell r="W1705">
            <v>0</v>
          </cell>
          <cell r="X1705">
            <v>3.1948354617012391E-2</v>
          </cell>
          <cell r="Y1705">
            <v>0</v>
          </cell>
          <cell r="Z1705">
            <v>0</v>
          </cell>
          <cell r="AA1705">
            <v>0</v>
          </cell>
          <cell r="AB1705">
            <v>2.449229154731589E-2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>
            <v>0</v>
          </cell>
          <cell r="AM1705">
            <v>0</v>
          </cell>
          <cell r="AN1705">
            <v>0</v>
          </cell>
          <cell r="AO1705">
            <v>0</v>
          </cell>
          <cell r="AP1705">
            <v>0</v>
          </cell>
          <cell r="AQ1705">
            <v>0</v>
          </cell>
          <cell r="AR1705">
            <v>0</v>
          </cell>
          <cell r="AS1705">
            <v>0</v>
          </cell>
          <cell r="AT1705">
            <v>0</v>
          </cell>
          <cell r="AU1705">
            <v>0</v>
          </cell>
          <cell r="AV1705">
            <v>701.89141513352217</v>
          </cell>
          <cell r="AW1705">
            <v>23.700578930871284</v>
          </cell>
          <cell r="AX1705">
            <v>0.65834941474642461</v>
          </cell>
          <cell r="AY1705">
            <v>0</v>
          </cell>
          <cell r="AZ1705">
            <v>0</v>
          </cell>
          <cell r="BA1705">
            <v>0</v>
          </cell>
          <cell r="BB1705">
            <v>0</v>
          </cell>
          <cell r="BC1705">
            <v>0</v>
          </cell>
          <cell r="BD1705">
            <v>0</v>
          </cell>
          <cell r="BE1705">
            <v>8.1648298824542049</v>
          </cell>
          <cell r="BF1705">
            <v>0.22680083006817237</v>
          </cell>
          <cell r="BG1705">
            <v>0</v>
          </cell>
          <cell r="BH1705">
            <v>0</v>
          </cell>
          <cell r="BI1705">
            <v>0</v>
          </cell>
          <cell r="BJ1705">
            <v>0</v>
          </cell>
          <cell r="BK1705">
            <v>17.690464745317442</v>
          </cell>
          <cell r="BL1705">
            <v>0.46553854592940636</v>
          </cell>
          <cell r="BM1705">
            <v>0</v>
          </cell>
          <cell r="BN1705">
            <v>0</v>
          </cell>
          <cell r="BO1705">
            <v>72.101829705496925</v>
          </cell>
          <cell r="BP1705">
            <v>2.2185178370922132</v>
          </cell>
          <cell r="BQ1705">
            <v>0</v>
          </cell>
          <cell r="BR1705">
            <v>0</v>
          </cell>
          <cell r="BS1705">
            <v>27.884879919995686</v>
          </cell>
          <cell r="BT1705">
            <v>0.85799630523063652</v>
          </cell>
          <cell r="BU1705">
            <v>0</v>
          </cell>
          <cell r="BV1705">
            <v>0</v>
          </cell>
          <cell r="BW1705">
            <v>0</v>
          </cell>
          <cell r="BX1705">
            <v>0</v>
          </cell>
          <cell r="BY1705">
            <v>0</v>
          </cell>
          <cell r="BZ1705">
            <v>0</v>
          </cell>
          <cell r="CA1705">
            <v>21.377144987577939</v>
          </cell>
          <cell r="CB1705">
            <v>0.57776067533994424</v>
          </cell>
          <cell r="CC1705">
            <v>0</v>
          </cell>
          <cell r="CD1705">
            <v>0</v>
          </cell>
          <cell r="CE1705">
            <v>0</v>
          </cell>
          <cell r="CF1705">
            <v>0</v>
          </cell>
          <cell r="CG1705">
            <v>0</v>
          </cell>
          <cell r="CH1705">
            <v>0</v>
          </cell>
          <cell r="CI1705">
            <v>0</v>
          </cell>
          <cell r="CJ1705">
            <v>0</v>
          </cell>
          <cell r="CK1705">
            <v>0</v>
          </cell>
          <cell r="CL1705">
            <v>0</v>
          </cell>
          <cell r="CM1705">
            <v>0</v>
          </cell>
          <cell r="CN1705">
            <v>0</v>
          </cell>
          <cell r="CO1705">
            <v>0</v>
          </cell>
          <cell r="CP1705">
            <v>0</v>
          </cell>
          <cell r="CQ1705">
            <v>0</v>
          </cell>
          <cell r="CR1705">
            <v>0</v>
          </cell>
          <cell r="CS1705">
            <v>0</v>
          </cell>
          <cell r="CT1705">
            <v>0</v>
          </cell>
          <cell r="CU1705">
            <v>0</v>
          </cell>
          <cell r="CV1705">
            <v>0</v>
          </cell>
          <cell r="CW1705">
            <v>0</v>
          </cell>
          <cell r="CX1705">
            <v>0</v>
          </cell>
          <cell r="CY1705">
            <v>0</v>
          </cell>
          <cell r="CZ1705">
            <v>0</v>
          </cell>
          <cell r="DA1705">
            <v>0</v>
          </cell>
          <cell r="DB1705">
            <v>0</v>
          </cell>
          <cell r="DC1705">
            <v>0</v>
          </cell>
          <cell r="DD1705">
            <v>872.81114330523565</v>
          </cell>
          <cell r="DE1705">
            <v>0</v>
          </cell>
          <cell r="DG1705">
            <v>852.25043209906642</v>
          </cell>
          <cell r="DH1705">
            <v>0.80417329741636867</v>
          </cell>
          <cell r="DI1705">
            <v>0.03</v>
          </cell>
          <cell r="DJ1705">
            <v>20.560711206168939</v>
          </cell>
          <cell r="DK1705">
            <v>2.4125198922491063E-2</v>
          </cell>
          <cell r="DL1705">
            <v>0</v>
          </cell>
        </row>
        <row r="1706">
          <cell r="A1706" t="str">
            <v>B360M-410IB-H2900D</v>
          </cell>
          <cell r="B1706" t="str">
            <v>Castello H2500</v>
          </cell>
          <cell r="F1706">
            <v>2090.4303691008104</v>
          </cell>
          <cell r="H1706">
            <v>982.50227347738087</v>
          </cell>
          <cell r="I1706">
            <v>0.53</v>
          </cell>
          <cell r="J1706" t="str">
            <v>OK</v>
          </cell>
          <cell r="K1706" t="str">
            <v>F0ZZD</v>
          </cell>
          <cell r="L1706">
            <v>0.80417329741636889</v>
          </cell>
          <cell r="M1706">
            <v>2.7154303783427782E-2</v>
          </cell>
          <cell r="N1706">
            <v>0</v>
          </cell>
          <cell r="O1706">
            <v>0</v>
          </cell>
          <cell r="P1706">
            <v>0</v>
          </cell>
          <cell r="Q1706">
            <v>9.3546352439256592E-3</v>
          </cell>
          <cell r="R1706">
            <v>0</v>
          </cell>
          <cell r="S1706">
            <v>0</v>
          </cell>
          <cell r="T1706">
            <v>2.0268376361838925E-2</v>
          </cell>
          <cell r="U1706">
            <v>0</v>
          </cell>
          <cell r="V1706">
            <v>8.2608741030110566E-2</v>
          </cell>
          <cell r="W1706">
            <v>0</v>
          </cell>
          <cell r="X1706">
            <v>3.1948354617012391E-2</v>
          </cell>
          <cell r="Y1706">
            <v>0</v>
          </cell>
          <cell r="Z1706">
            <v>0</v>
          </cell>
          <cell r="AA1706">
            <v>0</v>
          </cell>
          <cell r="AB1706">
            <v>2.449229154731589E-2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>
            <v>0</v>
          </cell>
          <cell r="AM1706">
            <v>0</v>
          </cell>
          <cell r="AN1706">
            <v>0</v>
          </cell>
          <cell r="AO1706">
            <v>0</v>
          </cell>
          <cell r="AP1706">
            <v>0</v>
          </cell>
          <cell r="AQ1706">
            <v>0</v>
          </cell>
          <cell r="AR1706">
            <v>0</v>
          </cell>
          <cell r="AS1706">
            <v>0</v>
          </cell>
          <cell r="AT1706">
            <v>0</v>
          </cell>
          <cell r="AU1706">
            <v>0</v>
          </cell>
          <cell r="AV1706">
            <v>790.10209298138443</v>
          </cell>
          <cell r="AW1706">
            <v>26.679165201913239</v>
          </cell>
          <cell r="AX1706">
            <v>0.74108792227536779</v>
          </cell>
          <cell r="AY1706">
            <v>0</v>
          </cell>
          <cell r="AZ1706">
            <v>0</v>
          </cell>
          <cell r="BA1706">
            <v>0</v>
          </cell>
          <cell r="BB1706">
            <v>0</v>
          </cell>
          <cell r="BC1706">
            <v>0</v>
          </cell>
          <cell r="BD1706">
            <v>0</v>
          </cell>
          <cell r="BE1706">
            <v>9.1909503947085938</v>
          </cell>
          <cell r="BF1706">
            <v>0.25530417763079427</v>
          </cell>
          <cell r="BG1706">
            <v>0</v>
          </cell>
          <cell r="BH1706">
            <v>0</v>
          </cell>
          <cell r="BI1706">
            <v>0</v>
          </cell>
          <cell r="BJ1706">
            <v>0</v>
          </cell>
          <cell r="BK1706">
            <v>19.91372585520195</v>
          </cell>
          <cell r="BL1706">
            <v>0.52404541724215659</v>
          </cell>
          <cell r="BM1706">
            <v>0</v>
          </cell>
          <cell r="BN1706">
            <v>0</v>
          </cell>
          <cell r="BO1706">
            <v>81.163275871187821</v>
          </cell>
          <cell r="BP1706">
            <v>2.4973315652673174</v>
          </cell>
          <cell r="BQ1706">
            <v>0</v>
          </cell>
          <cell r="BR1706">
            <v>0</v>
          </cell>
          <cell r="BS1706">
            <v>31.389331045076251</v>
          </cell>
          <cell r="BT1706">
            <v>0.96582557061773078</v>
          </cell>
          <cell r="BU1706">
            <v>0</v>
          </cell>
          <cell r="BV1706">
            <v>0</v>
          </cell>
          <cell r="BW1706">
            <v>0</v>
          </cell>
          <cell r="BX1706">
            <v>0</v>
          </cell>
          <cell r="BY1706">
            <v>0</v>
          </cell>
          <cell r="BZ1706">
            <v>0</v>
          </cell>
          <cell r="CA1706">
            <v>24.0637321279087</v>
          </cell>
          <cell r="CB1706">
            <v>0.65037113859212703</v>
          </cell>
          <cell r="CC1706">
            <v>0</v>
          </cell>
          <cell r="CD1706">
            <v>0</v>
          </cell>
          <cell r="CE1706">
            <v>0</v>
          </cell>
          <cell r="CF1706">
            <v>0</v>
          </cell>
          <cell r="CG1706">
            <v>0</v>
          </cell>
          <cell r="CH1706">
            <v>0</v>
          </cell>
          <cell r="CI1706">
            <v>0</v>
          </cell>
          <cell r="CJ1706">
            <v>0</v>
          </cell>
          <cell r="CK1706">
            <v>0</v>
          </cell>
          <cell r="CL1706">
            <v>0</v>
          </cell>
          <cell r="CM1706">
            <v>0</v>
          </cell>
          <cell r="CN1706">
            <v>0</v>
          </cell>
          <cell r="CO1706">
            <v>0</v>
          </cell>
          <cell r="CP1706">
            <v>0</v>
          </cell>
          <cell r="CQ1706">
            <v>0</v>
          </cell>
          <cell r="CR1706">
            <v>0</v>
          </cell>
          <cell r="CS1706">
            <v>0</v>
          </cell>
          <cell r="CT1706">
            <v>0</v>
          </cell>
          <cell r="CU1706">
            <v>0</v>
          </cell>
          <cell r="CV1706">
            <v>0</v>
          </cell>
          <cell r="CW1706">
            <v>0</v>
          </cell>
          <cell r="CX1706">
            <v>0</v>
          </cell>
          <cell r="CY1706">
            <v>0</v>
          </cell>
          <cell r="CZ1706">
            <v>0</v>
          </cell>
          <cell r="DA1706">
            <v>0</v>
          </cell>
          <cell r="DB1706">
            <v>0</v>
          </cell>
          <cell r="DC1706">
            <v>0</v>
          </cell>
          <cell r="DD1706">
            <v>982.50227347738098</v>
          </cell>
          <cell r="DE1706">
            <v>0</v>
          </cell>
          <cell r="DG1706">
            <v>959.35758099800398</v>
          </cell>
          <cell r="DH1706">
            <v>0.80417329741636867</v>
          </cell>
          <cell r="DI1706">
            <v>0.03</v>
          </cell>
          <cell r="DJ1706">
            <v>23.144692479376676</v>
          </cell>
          <cell r="DK1706">
            <v>2.412519892249106E-2</v>
          </cell>
          <cell r="DL1706">
            <v>0</v>
          </cell>
        </row>
        <row r="1707">
          <cell r="A1707" t="str">
            <v>B361M-710IC</v>
          </cell>
          <cell r="B1707" t="str">
            <v>CASTELLO PER  ROBOT M-710iC e R-2000iB e R-1000iA</v>
          </cell>
          <cell r="F1707">
            <v>4113.1036914240431</v>
          </cell>
          <cell r="H1707">
            <v>1933.1587349693</v>
          </cell>
          <cell r="I1707">
            <v>0.53</v>
          </cell>
          <cell r="J1707" t="str">
            <v>OK</v>
          </cell>
          <cell r="K1707" t="str">
            <v>F0ZZD</v>
          </cell>
          <cell r="L1707">
            <v>0.80417329741636889</v>
          </cell>
          <cell r="M1707">
            <v>2.7154303783427782E-2</v>
          </cell>
          <cell r="N1707">
            <v>0</v>
          </cell>
          <cell r="O1707">
            <v>0</v>
          </cell>
          <cell r="P1707">
            <v>0</v>
          </cell>
          <cell r="Q1707">
            <v>9.3546352439256592E-3</v>
          </cell>
          <cell r="R1707">
            <v>0</v>
          </cell>
          <cell r="S1707">
            <v>0</v>
          </cell>
          <cell r="T1707">
            <v>2.0268376361838925E-2</v>
          </cell>
          <cell r="U1707">
            <v>0</v>
          </cell>
          <cell r="V1707">
            <v>8.2608741030110566E-2</v>
          </cell>
          <cell r="W1707">
            <v>0</v>
          </cell>
          <cell r="X1707">
            <v>3.1948354617012391E-2</v>
          </cell>
          <cell r="Y1707">
            <v>0</v>
          </cell>
          <cell r="Z1707">
            <v>0</v>
          </cell>
          <cell r="AA1707">
            <v>0</v>
          </cell>
          <cell r="AB1707">
            <v>2.449229154731589E-2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>
            <v>0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0</v>
          </cell>
          <cell r="AR1707">
            <v>0</v>
          </cell>
          <cell r="AS1707">
            <v>0</v>
          </cell>
          <cell r="AT1707">
            <v>0</v>
          </cell>
          <cell r="AU1707">
            <v>0</v>
          </cell>
          <cell r="AV1707">
            <v>1554.5946343295184</v>
          </cell>
          <cell r="AW1707">
            <v>52.493579550943331</v>
          </cell>
          <cell r="AX1707">
            <v>1.4581549875262036</v>
          </cell>
          <cell r="AY1707">
            <v>0</v>
          </cell>
          <cell r="AZ1707">
            <v>0</v>
          </cell>
          <cell r="BA1707">
            <v>0</v>
          </cell>
          <cell r="BB1707">
            <v>0</v>
          </cell>
          <cell r="BC1707">
            <v>0</v>
          </cell>
          <cell r="BD1707">
            <v>0</v>
          </cell>
          <cell r="BE1707">
            <v>18.083994834246557</v>
          </cell>
          <cell r="BF1707">
            <v>0.50233318984018216</v>
          </cell>
          <cell r="BG1707">
            <v>0</v>
          </cell>
          <cell r="BH1707">
            <v>0</v>
          </cell>
          <cell r="BI1707">
            <v>0</v>
          </cell>
          <cell r="BJ1707">
            <v>0</v>
          </cell>
          <cell r="BK1707">
            <v>39.181988807534196</v>
          </cell>
          <cell r="BL1707">
            <v>1.031104968619321</v>
          </cell>
          <cell r="BM1707">
            <v>0</v>
          </cell>
          <cell r="BN1707">
            <v>0</v>
          </cell>
          <cell r="BO1707">
            <v>159.69580930717504</v>
          </cell>
          <cell r="BP1707">
            <v>4.9137172094515398</v>
          </cell>
          <cell r="BQ1707">
            <v>0</v>
          </cell>
          <cell r="BR1707">
            <v>0</v>
          </cell>
          <cell r="BS1707">
            <v>61.76124079577427</v>
          </cell>
          <cell r="BT1707">
            <v>1.9003458706392082</v>
          </cell>
          <cell r="BU1707">
            <v>0</v>
          </cell>
          <cell r="BV1707">
            <v>0</v>
          </cell>
          <cell r="BW1707">
            <v>0</v>
          </cell>
          <cell r="BX1707">
            <v>0</v>
          </cell>
          <cell r="BY1707">
            <v>0</v>
          </cell>
          <cell r="BZ1707">
            <v>0</v>
          </cell>
          <cell r="CA1707">
            <v>47.347487344108465</v>
          </cell>
          <cell r="CB1707">
            <v>1.2796618201110397</v>
          </cell>
          <cell r="CC1707">
            <v>0</v>
          </cell>
          <cell r="CD1707">
            <v>0</v>
          </cell>
          <cell r="CE1707">
            <v>0</v>
          </cell>
          <cell r="CF1707">
            <v>0</v>
          </cell>
          <cell r="CG1707">
            <v>0</v>
          </cell>
          <cell r="CH1707">
            <v>0</v>
          </cell>
          <cell r="CI1707">
            <v>0</v>
          </cell>
          <cell r="CJ1707">
            <v>0</v>
          </cell>
          <cell r="CK1707">
            <v>0</v>
          </cell>
          <cell r="CL1707">
            <v>0</v>
          </cell>
          <cell r="CM1707">
            <v>0</v>
          </cell>
          <cell r="CN1707">
            <v>0</v>
          </cell>
          <cell r="CO1707">
            <v>0</v>
          </cell>
          <cell r="CP1707">
            <v>0</v>
          </cell>
          <cell r="CQ1707">
            <v>0</v>
          </cell>
          <cell r="CR1707">
            <v>0</v>
          </cell>
          <cell r="CS1707">
            <v>0</v>
          </cell>
          <cell r="CT1707">
            <v>0</v>
          </cell>
          <cell r="CU1707">
            <v>0</v>
          </cell>
          <cell r="CV1707">
            <v>0</v>
          </cell>
          <cell r="CW1707">
            <v>0</v>
          </cell>
          <cell r="CX1707">
            <v>0</v>
          </cell>
          <cell r="CY1707">
            <v>0</v>
          </cell>
          <cell r="CZ1707">
            <v>0</v>
          </cell>
          <cell r="DA1707">
            <v>0</v>
          </cell>
          <cell r="DB1707">
            <v>0</v>
          </cell>
          <cell r="DC1707">
            <v>0</v>
          </cell>
          <cell r="DD1707">
            <v>1933.1587349693004</v>
          </cell>
          <cell r="DE1707">
            <v>0</v>
          </cell>
          <cell r="DG1707">
            <v>1887.6195381221223</v>
          </cell>
          <cell r="DH1707">
            <v>0.80417329741636867</v>
          </cell>
          <cell r="DI1707">
            <v>0.03</v>
          </cell>
          <cell r="DJ1707">
            <v>45.539196847176896</v>
          </cell>
          <cell r="DK1707">
            <v>2.412519892249106E-2</v>
          </cell>
          <cell r="DL1707">
            <v>0</v>
          </cell>
        </row>
        <row r="1708">
          <cell r="A1708" t="str">
            <v>B361M-710IC-H0800D</v>
          </cell>
          <cell r="B1708" t="str">
            <v>Castello H0800</v>
          </cell>
          <cell r="F1708">
            <v>-805.5560005778633</v>
          </cell>
          <cell r="H1708">
            <v>-378.61132027159573</v>
          </cell>
          <cell r="I1708">
            <v>0.53</v>
          </cell>
          <cell r="J1708" t="str">
            <v>OK</v>
          </cell>
          <cell r="K1708" t="str">
            <v>F0ZZD</v>
          </cell>
          <cell r="L1708">
            <v>0.80417329741636889</v>
          </cell>
          <cell r="M1708">
            <v>2.7154303783427782E-2</v>
          </cell>
          <cell r="N1708">
            <v>0</v>
          </cell>
          <cell r="O1708">
            <v>0</v>
          </cell>
          <cell r="P1708">
            <v>0</v>
          </cell>
          <cell r="Q1708">
            <v>9.3546352439256592E-3</v>
          </cell>
          <cell r="R1708">
            <v>0</v>
          </cell>
          <cell r="S1708">
            <v>0</v>
          </cell>
          <cell r="T1708">
            <v>2.0268376361838925E-2</v>
          </cell>
          <cell r="U1708">
            <v>0</v>
          </cell>
          <cell r="V1708">
            <v>8.2608741030110566E-2</v>
          </cell>
          <cell r="W1708">
            <v>0</v>
          </cell>
          <cell r="X1708">
            <v>3.1948354617012391E-2</v>
          </cell>
          <cell r="Y1708">
            <v>0</v>
          </cell>
          <cell r="Z1708">
            <v>0</v>
          </cell>
          <cell r="AA1708">
            <v>0</v>
          </cell>
          <cell r="AB1708">
            <v>2.449229154731589E-2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>
            <v>0</v>
          </cell>
          <cell r="AM1708">
            <v>0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  <cell r="AR1708">
            <v>0</v>
          </cell>
          <cell r="AS1708">
            <v>0</v>
          </cell>
          <cell r="AT1708">
            <v>0</v>
          </cell>
          <cell r="AU1708">
            <v>0</v>
          </cell>
          <cell r="AV1708">
            <v>-304.46911386197405</v>
          </cell>
          <cell r="AW1708">
            <v>-10.280926806499579</v>
          </cell>
          <cell r="AX1708">
            <v>-0.28558130018054384</v>
          </cell>
          <cell r="AY1708">
            <v>0</v>
          </cell>
          <cell r="AZ1708">
            <v>0</v>
          </cell>
          <cell r="BA1708">
            <v>0</v>
          </cell>
          <cell r="BB1708">
            <v>0</v>
          </cell>
          <cell r="BC1708">
            <v>0</v>
          </cell>
          <cell r="BD1708">
            <v>0</v>
          </cell>
          <cell r="BE1708">
            <v>-3.5417708003618946</v>
          </cell>
          <cell r="BF1708">
            <v>-9.8382522232274852E-2</v>
          </cell>
          <cell r="BG1708">
            <v>0</v>
          </cell>
          <cell r="BH1708">
            <v>0</v>
          </cell>
          <cell r="BI1708">
            <v>0</v>
          </cell>
          <cell r="BJ1708">
            <v>0</v>
          </cell>
          <cell r="BK1708">
            <v>-7.6738367341174376</v>
          </cell>
          <cell r="BL1708">
            <v>-0.20194307195045888</v>
          </cell>
          <cell r="BM1708">
            <v>0</v>
          </cell>
          <cell r="BN1708">
            <v>0</v>
          </cell>
          <cell r="BO1708">
            <v>-31.276604507384501</v>
          </cell>
          <cell r="BP1708">
            <v>-0.96235706176567692</v>
          </cell>
          <cell r="BQ1708">
            <v>0</v>
          </cell>
          <cell r="BR1708">
            <v>0</v>
          </cell>
          <cell r="BS1708">
            <v>-12.096008722052192</v>
          </cell>
          <cell r="BT1708">
            <v>-0.37218488375545206</v>
          </cell>
          <cell r="BU1708">
            <v>0</v>
          </cell>
          <cell r="BV1708">
            <v>0</v>
          </cell>
          <cell r="BW1708">
            <v>0</v>
          </cell>
          <cell r="BX1708">
            <v>0</v>
          </cell>
          <cell r="BY1708">
            <v>0</v>
          </cell>
          <cell r="BZ1708">
            <v>0</v>
          </cell>
          <cell r="CA1708">
            <v>-9.2730588392061133</v>
          </cell>
          <cell r="CB1708">
            <v>-0.25062321187043551</v>
          </cell>
          <cell r="CC1708">
            <v>0</v>
          </cell>
          <cell r="CD1708">
            <v>0</v>
          </cell>
          <cell r="CE1708">
            <v>0</v>
          </cell>
          <cell r="CF1708">
            <v>0</v>
          </cell>
          <cell r="CG1708">
            <v>0</v>
          </cell>
          <cell r="CH1708">
            <v>0</v>
          </cell>
          <cell r="CI1708">
            <v>0</v>
          </cell>
          <cell r="CJ1708">
            <v>0</v>
          </cell>
          <cell r="CK1708">
            <v>0</v>
          </cell>
          <cell r="CL1708">
            <v>0</v>
          </cell>
          <cell r="CM1708">
            <v>0</v>
          </cell>
          <cell r="CN1708">
            <v>0</v>
          </cell>
          <cell r="CO1708">
            <v>0</v>
          </cell>
          <cell r="CP1708">
            <v>0</v>
          </cell>
          <cell r="CQ1708">
            <v>0</v>
          </cell>
          <cell r="CR1708">
            <v>0</v>
          </cell>
          <cell r="CS1708">
            <v>0</v>
          </cell>
          <cell r="CT1708">
            <v>0</v>
          </cell>
          <cell r="CU1708">
            <v>0</v>
          </cell>
          <cell r="CV1708">
            <v>0</v>
          </cell>
          <cell r="CW1708">
            <v>0</v>
          </cell>
          <cell r="CX1708">
            <v>0</v>
          </cell>
          <cell r="CY1708">
            <v>0</v>
          </cell>
          <cell r="CZ1708">
            <v>0</v>
          </cell>
          <cell r="DA1708">
            <v>0</v>
          </cell>
          <cell r="DB1708">
            <v>0</v>
          </cell>
          <cell r="DC1708">
            <v>0</v>
          </cell>
          <cell r="DD1708">
            <v>-378.61132027159579</v>
          </cell>
          <cell r="DE1708">
            <v>0</v>
          </cell>
          <cell r="DG1708">
            <v>-369.692417167298</v>
          </cell>
          <cell r="DH1708">
            <v>0.80417329741636867</v>
          </cell>
          <cell r="DI1708">
            <v>0.03</v>
          </cell>
          <cell r="DJ1708">
            <v>-8.9189031042976126</v>
          </cell>
          <cell r="DK1708">
            <v>2.412519892249106E-2</v>
          </cell>
          <cell r="DL1708">
            <v>0</v>
          </cell>
        </row>
        <row r="1709">
          <cell r="A1709" t="str">
            <v>B361M-710IC-H1000D</v>
          </cell>
          <cell r="B1709" t="str">
            <v>Castello H1000</v>
          </cell>
          <cell r="F1709">
            <v>-554.60397547572484</v>
          </cell>
          <cell r="H1709">
            <v>-260.66386847359064</v>
          </cell>
          <cell r="I1709">
            <v>0.53</v>
          </cell>
          <cell r="J1709" t="str">
            <v>OK</v>
          </cell>
          <cell r="K1709" t="str">
            <v>F0ZZD</v>
          </cell>
          <cell r="L1709">
            <v>0.80417329741636889</v>
          </cell>
          <cell r="M1709">
            <v>2.7154303783427782E-2</v>
          </cell>
          <cell r="N1709">
            <v>0</v>
          </cell>
          <cell r="O1709">
            <v>0</v>
          </cell>
          <cell r="P1709">
            <v>0</v>
          </cell>
          <cell r="Q1709">
            <v>9.3546352439256592E-3</v>
          </cell>
          <cell r="R1709">
            <v>0</v>
          </cell>
          <cell r="S1709">
            <v>0</v>
          </cell>
          <cell r="T1709">
            <v>2.0268376361838925E-2</v>
          </cell>
          <cell r="U1709">
            <v>0</v>
          </cell>
          <cell r="V1709">
            <v>8.2608741030110566E-2</v>
          </cell>
          <cell r="W1709">
            <v>0</v>
          </cell>
          <cell r="X1709">
            <v>3.1948354617012391E-2</v>
          </cell>
          <cell r="Y1709">
            <v>0</v>
          </cell>
          <cell r="Z1709">
            <v>0</v>
          </cell>
          <cell r="AA1709">
            <v>0</v>
          </cell>
          <cell r="AB1709">
            <v>2.449229154731589E-2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>
            <v>0</v>
          </cell>
          <cell r="AM1709">
            <v>0</v>
          </cell>
          <cell r="AN1709">
            <v>0</v>
          </cell>
          <cell r="AO1709">
            <v>0</v>
          </cell>
          <cell r="AP1709">
            <v>0</v>
          </cell>
          <cell r="AQ1709">
            <v>0</v>
          </cell>
          <cell r="AR1709">
            <v>0</v>
          </cell>
          <cell r="AS1709">
            <v>0</v>
          </cell>
          <cell r="AT1709">
            <v>0</v>
          </cell>
          <cell r="AU1709">
            <v>0</v>
          </cell>
          <cell r="AV1709">
            <v>-209.61892262771406</v>
          </cell>
          <cell r="AW1709">
            <v>-7.0781458698953443</v>
          </cell>
          <cell r="AX1709">
            <v>-0.19661516305264845</v>
          </cell>
          <cell r="AY1709">
            <v>0</v>
          </cell>
          <cell r="AZ1709">
            <v>0</v>
          </cell>
          <cell r="BA1709">
            <v>0</v>
          </cell>
          <cell r="BB1709">
            <v>0</v>
          </cell>
          <cell r="BC1709">
            <v>0</v>
          </cell>
          <cell r="BD1709">
            <v>0</v>
          </cell>
          <cell r="BE1709">
            <v>-2.4384154108410536</v>
          </cell>
          <cell r="BF1709">
            <v>-6.7733761412251486E-2</v>
          </cell>
          <cell r="BG1709">
            <v>0</v>
          </cell>
          <cell r="BH1709">
            <v>0</v>
          </cell>
          <cell r="BI1709">
            <v>0</v>
          </cell>
          <cell r="BJ1709">
            <v>0</v>
          </cell>
          <cell r="BK1709">
            <v>-5.2832333901556146</v>
          </cell>
          <cell r="BL1709">
            <v>-0.13903245763567407</v>
          </cell>
          <cell r="BM1709">
            <v>0</v>
          </cell>
          <cell r="BN1709">
            <v>0</v>
          </cell>
          <cell r="BO1709">
            <v>-21.53311400664165</v>
          </cell>
          <cell r="BP1709">
            <v>-0.6625573540505123</v>
          </cell>
          <cell r="BQ1709">
            <v>0</v>
          </cell>
          <cell r="BR1709">
            <v>0</v>
          </cell>
          <cell r="BS1709">
            <v>-8.32778170583655</v>
          </cell>
          <cell r="BT1709">
            <v>-0.25623943710266306</v>
          </cell>
          <cell r="BU1709">
            <v>0</v>
          </cell>
          <cell r="BV1709">
            <v>0</v>
          </cell>
          <cell r="BW1709">
            <v>0</v>
          </cell>
          <cell r="BX1709">
            <v>0</v>
          </cell>
          <cell r="BY1709">
            <v>0</v>
          </cell>
          <cell r="BZ1709">
            <v>0</v>
          </cell>
          <cell r="CA1709">
            <v>-6.3842554625063848</v>
          </cell>
          <cell r="CB1709">
            <v>-0.17254744493260499</v>
          </cell>
          <cell r="CC1709">
            <v>0</v>
          </cell>
          <cell r="CD1709">
            <v>0</v>
          </cell>
          <cell r="CE1709">
            <v>0</v>
          </cell>
          <cell r="CF1709">
            <v>0</v>
          </cell>
          <cell r="CG1709">
            <v>0</v>
          </cell>
          <cell r="CH1709">
            <v>0</v>
          </cell>
          <cell r="CI1709">
            <v>0</v>
          </cell>
          <cell r="CJ1709">
            <v>0</v>
          </cell>
          <cell r="CK1709">
            <v>0</v>
          </cell>
          <cell r="CL1709">
            <v>0</v>
          </cell>
          <cell r="CM1709">
            <v>0</v>
          </cell>
          <cell r="CN1709">
            <v>0</v>
          </cell>
          <cell r="CO1709">
            <v>0</v>
          </cell>
          <cell r="CP1709">
            <v>0</v>
          </cell>
          <cell r="CQ1709">
            <v>0</v>
          </cell>
          <cell r="CR1709">
            <v>0</v>
          </cell>
          <cell r="CS1709">
            <v>0</v>
          </cell>
          <cell r="CT1709">
            <v>0</v>
          </cell>
          <cell r="CU1709">
            <v>0</v>
          </cell>
          <cell r="CV1709">
            <v>0</v>
          </cell>
          <cell r="CW1709">
            <v>0</v>
          </cell>
          <cell r="CX1709">
            <v>0</v>
          </cell>
          <cell r="CY1709">
            <v>0</v>
          </cell>
          <cell r="CZ1709">
            <v>0</v>
          </cell>
          <cell r="DA1709">
            <v>0</v>
          </cell>
          <cell r="DB1709">
            <v>0</v>
          </cell>
          <cell r="DC1709">
            <v>0</v>
          </cell>
          <cell r="DD1709">
            <v>-260.66386847359064</v>
          </cell>
          <cell r="DE1709">
            <v>0</v>
          </cell>
          <cell r="DG1709">
            <v>-254.52343985661315</v>
          </cell>
          <cell r="DH1709">
            <v>0.80417329741636867</v>
          </cell>
          <cell r="DI1709">
            <v>0.03</v>
          </cell>
          <cell r="DJ1709">
            <v>-6.1404286169774815</v>
          </cell>
          <cell r="DK1709">
            <v>2.412519892249106E-2</v>
          </cell>
          <cell r="DL1709">
            <v>0</v>
          </cell>
        </row>
        <row r="1710">
          <cell r="A1710" t="str">
            <v>B361M-710IC-H1300D</v>
          </cell>
          <cell r="B1710" t="str">
            <v>Castello H1300</v>
          </cell>
          <cell r="F1710">
            <v>-175.66641757149659</v>
          </cell>
          <cell r="H1710">
            <v>-82.56321625860339</v>
          </cell>
          <cell r="I1710">
            <v>0.53</v>
          </cell>
          <cell r="J1710" t="str">
            <v>OK</v>
          </cell>
          <cell r="K1710" t="str">
            <v>F0ZZD</v>
          </cell>
          <cell r="L1710">
            <v>0.80417329741636889</v>
          </cell>
          <cell r="M1710">
            <v>2.7154303783427782E-2</v>
          </cell>
          <cell r="N1710">
            <v>0</v>
          </cell>
          <cell r="O1710">
            <v>0</v>
          </cell>
          <cell r="P1710">
            <v>0</v>
          </cell>
          <cell r="Q1710">
            <v>9.3546352439256592E-3</v>
          </cell>
          <cell r="R1710">
            <v>0</v>
          </cell>
          <cell r="S1710">
            <v>0</v>
          </cell>
          <cell r="T1710">
            <v>2.0268376361838925E-2</v>
          </cell>
          <cell r="U1710">
            <v>0</v>
          </cell>
          <cell r="V1710">
            <v>8.2608741030110566E-2</v>
          </cell>
          <cell r="W1710">
            <v>0</v>
          </cell>
          <cell r="X1710">
            <v>3.1948354617012391E-2</v>
          </cell>
          <cell r="Y1710">
            <v>0</v>
          </cell>
          <cell r="Z1710">
            <v>0</v>
          </cell>
          <cell r="AA1710">
            <v>0</v>
          </cell>
          <cell r="AB1710">
            <v>2.449229154731589E-2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>
            <v>0</v>
          </cell>
          <cell r="AM1710">
            <v>0</v>
          </cell>
          <cell r="AN1710">
            <v>0</v>
          </cell>
          <cell r="AO1710">
            <v>0</v>
          </cell>
          <cell r="AP1710">
            <v>0</v>
          </cell>
          <cell r="AQ1710">
            <v>0</v>
          </cell>
          <cell r="AR1710">
            <v>0</v>
          </cell>
          <cell r="AS1710">
            <v>0</v>
          </cell>
          <cell r="AT1710">
            <v>0</v>
          </cell>
          <cell r="AU1710">
            <v>0</v>
          </cell>
          <cell r="AV1710">
            <v>-66.395133863981854</v>
          </cell>
          <cell r="AW1710">
            <v>-2.2419466556229604</v>
          </cell>
          <cell r="AX1710">
            <v>-6.2276295989526678E-2</v>
          </cell>
          <cell r="AY1710">
            <v>0</v>
          </cell>
          <cell r="AZ1710">
            <v>0</v>
          </cell>
          <cell r="BA1710">
            <v>0</v>
          </cell>
          <cell r="BB1710">
            <v>0</v>
          </cell>
          <cell r="BC1710">
            <v>0</v>
          </cell>
          <cell r="BD1710">
            <v>0</v>
          </cell>
          <cell r="BE1710">
            <v>-0.77234877266458724</v>
          </cell>
          <cell r="BF1710">
            <v>-2.1454132574016311E-2</v>
          </cell>
          <cell r="BG1710">
            <v>0</v>
          </cell>
          <cell r="BH1710">
            <v>0</v>
          </cell>
          <cell r="BI1710">
            <v>0</v>
          </cell>
          <cell r="BJ1710">
            <v>0</v>
          </cell>
          <cell r="BK1710">
            <v>-1.6734223407732722</v>
          </cell>
          <cell r="BL1710">
            <v>-4.4037430020349266E-2</v>
          </cell>
          <cell r="BM1710">
            <v>0</v>
          </cell>
          <cell r="BN1710">
            <v>0</v>
          </cell>
          <cell r="BO1710">
            <v>-6.820443350519982</v>
          </cell>
          <cell r="BP1710">
            <v>-0.20985979540061483</v>
          </cell>
          <cell r="BQ1710">
            <v>0</v>
          </cell>
          <cell r="BR1710">
            <v>0</v>
          </cell>
          <cell r="BS1710">
            <v>-2.6377589113509443</v>
          </cell>
          <cell r="BT1710">
            <v>-8.1161812656952131E-2</v>
          </cell>
          <cell r="BU1710">
            <v>0</v>
          </cell>
          <cell r="BV1710">
            <v>0</v>
          </cell>
          <cell r="BW1710">
            <v>0</v>
          </cell>
          <cell r="BX1710">
            <v>0</v>
          </cell>
          <cell r="BY1710">
            <v>0</v>
          </cell>
          <cell r="BZ1710">
            <v>0</v>
          </cell>
          <cell r="CA1710">
            <v>-2.0221623636898056</v>
          </cell>
          <cell r="CB1710">
            <v>-5.4653036856481235E-2</v>
          </cell>
          <cell r="CC1710">
            <v>0</v>
          </cell>
          <cell r="CD1710">
            <v>0</v>
          </cell>
          <cell r="CE1710">
            <v>0</v>
          </cell>
          <cell r="CF1710">
            <v>0</v>
          </cell>
          <cell r="CG1710">
            <v>0</v>
          </cell>
          <cell r="CH1710">
            <v>0</v>
          </cell>
          <cell r="CI1710">
            <v>0</v>
          </cell>
          <cell r="CJ1710">
            <v>0</v>
          </cell>
          <cell r="CK1710">
            <v>0</v>
          </cell>
          <cell r="CL1710">
            <v>0</v>
          </cell>
          <cell r="CM1710">
            <v>0</v>
          </cell>
          <cell r="CN1710">
            <v>0</v>
          </cell>
          <cell r="CO1710">
            <v>0</v>
          </cell>
          <cell r="CP1710">
            <v>0</v>
          </cell>
          <cell r="CQ1710">
            <v>0</v>
          </cell>
          <cell r="CR1710">
            <v>0</v>
          </cell>
          <cell r="CS1710">
            <v>0</v>
          </cell>
          <cell r="CT1710">
            <v>0</v>
          </cell>
          <cell r="CU1710">
            <v>0</v>
          </cell>
          <cell r="CV1710">
            <v>0</v>
          </cell>
          <cell r="CW1710">
            <v>0</v>
          </cell>
          <cell r="CX1710">
            <v>0</v>
          </cell>
          <cell r="CY1710">
            <v>0</v>
          </cell>
          <cell r="CZ1710">
            <v>0</v>
          </cell>
          <cell r="DA1710">
            <v>0</v>
          </cell>
          <cell r="DB1710">
            <v>0</v>
          </cell>
          <cell r="DC1710">
            <v>0</v>
          </cell>
          <cell r="DD1710">
            <v>-82.56321625860339</v>
          </cell>
          <cell r="DE1710">
            <v>0</v>
          </cell>
          <cell r="DG1710">
            <v>-80.61828411747932</v>
          </cell>
          <cell r="DH1710">
            <v>0.80417329741636867</v>
          </cell>
          <cell r="DI1710">
            <v>0.03</v>
          </cell>
          <cell r="DJ1710">
            <v>-1.9449321411240901</v>
          </cell>
          <cell r="DK1710">
            <v>2.412519892249106E-2</v>
          </cell>
          <cell r="DL1710">
            <v>0</v>
          </cell>
        </row>
        <row r="1711">
          <cell r="A1711" t="str">
            <v>B361M-710IC-H1500D</v>
          </cell>
          <cell r="B1711" t="str">
            <v>Castello H1500</v>
          </cell>
          <cell r="F1711">
            <v>75.285607530641386</v>
          </cell>
          <cell r="H1711">
            <v>35.384235539401452</v>
          </cell>
          <cell r="I1711">
            <v>0.53</v>
          </cell>
          <cell r="J1711" t="str">
            <v>OK</v>
          </cell>
          <cell r="K1711" t="str">
            <v>F0ZZD</v>
          </cell>
          <cell r="L1711">
            <v>0.80417329741636889</v>
          </cell>
          <cell r="M1711">
            <v>2.7154303783427782E-2</v>
          </cell>
          <cell r="N1711">
            <v>0</v>
          </cell>
          <cell r="O1711">
            <v>0</v>
          </cell>
          <cell r="P1711">
            <v>0</v>
          </cell>
          <cell r="Q1711">
            <v>9.3546352439256592E-3</v>
          </cell>
          <cell r="R1711">
            <v>0</v>
          </cell>
          <cell r="S1711">
            <v>0</v>
          </cell>
          <cell r="T1711">
            <v>2.0268376361838925E-2</v>
          </cell>
          <cell r="U1711">
            <v>0</v>
          </cell>
          <cell r="V1711">
            <v>8.2608741030110566E-2</v>
          </cell>
          <cell r="W1711">
            <v>0</v>
          </cell>
          <cell r="X1711">
            <v>3.1948354617012391E-2</v>
          </cell>
          <cell r="Y1711">
            <v>0</v>
          </cell>
          <cell r="Z1711">
            <v>0</v>
          </cell>
          <cell r="AA1711">
            <v>0</v>
          </cell>
          <cell r="AB1711">
            <v>2.449229154731589E-2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>
            <v>0</v>
          </cell>
          <cell r="AM1711">
            <v>0</v>
          </cell>
          <cell r="AN1711">
            <v>0</v>
          </cell>
          <cell r="AO1711">
            <v>0</v>
          </cell>
          <cell r="AP1711">
            <v>0</v>
          </cell>
          <cell r="AQ1711">
            <v>0</v>
          </cell>
          <cell r="AR1711">
            <v>0</v>
          </cell>
          <cell r="AS1711">
            <v>0</v>
          </cell>
          <cell r="AT1711">
            <v>0</v>
          </cell>
          <cell r="AU1711">
            <v>0</v>
          </cell>
          <cell r="AV1711">
            <v>28.455057370277935</v>
          </cell>
          <cell r="AW1711">
            <v>0.96083428098126866</v>
          </cell>
          <cell r="AX1711">
            <v>2.6689841138368572E-2</v>
          </cell>
          <cell r="AY1711">
            <v>0</v>
          </cell>
          <cell r="AZ1711">
            <v>0</v>
          </cell>
          <cell r="BA1711">
            <v>0</v>
          </cell>
          <cell r="BB1711">
            <v>0</v>
          </cell>
          <cell r="BC1711">
            <v>0</v>
          </cell>
          <cell r="BD1711">
            <v>0</v>
          </cell>
          <cell r="BE1711">
            <v>0.33100661685625166</v>
          </cell>
          <cell r="BF1711">
            <v>9.1946282460069906E-3</v>
          </cell>
          <cell r="BG1711">
            <v>0</v>
          </cell>
          <cell r="BH1711">
            <v>0</v>
          </cell>
          <cell r="BI1711">
            <v>0</v>
          </cell>
          <cell r="BJ1711">
            <v>0</v>
          </cell>
          <cell r="BK1711">
            <v>0.71718100318854516</v>
          </cell>
          <cell r="BL1711">
            <v>1.8873184294435397E-2</v>
          </cell>
          <cell r="BM1711">
            <v>0</v>
          </cell>
          <cell r="BN1711">
            <v>0</v>
          </cell>
          <cell r="BO1711">
            <v>2.9230471502228492</v>
          </cell>
          <cell r="BP1711">
            <v>8.9939912314549203E-2</v>
          </cell>
          <cell r="BQ1711">
            <v>0</v>
          </cell>
          <cell r="BR1711">
            <v>0</v>
          </cell>
          <cell r="BS1711">
            <v>1.1304681048646903</v>
          </cell>
          <cell r="BT1711">
            <v>3.4783633995836623E-2</v>
          </cell>
          <cell r="BU1711">
            <v>0</v>
          </cell>
          <cell r="BV1711">
            <v>0</v>
          </cell>
          <cell r="BW1711">
            <v>0</v>
          </cell>
          <cell r="BX1711">
            <v>0</v>
          </cell>
          <cell r="BY1711">
            <v>0</v>
          </cell>
          <cell r="BZ1711">
            <v>0</v>
          </cell>
          <cell r="CA1711">
            <v>0.86664101300991669</v>
          </cell>
          <cell r="CB1711">
            <v>2.34227300813491E-2</v>
          </cell>
          <cell r="CC1711">
            <v>0</v>
          </cell>
          <cell r="CD1711">
            <v>0</v>
          </cell>
          <cell r="CE1711">
            <v>0</v>
          </cell>
          <cell r="CF1711">
            <v>0</v>
          </cell>
          <cell r="CG1711">
            <v>0</v>
          </cell>
          <cell r="CH1711">
            <v>0</v>
          </cell>
          <cell r="CI1711">
            <v>0</v>
          </cell>
          <cell r="CJ1711">
            <v>0</v>
          </cell>
          <cell r="CK1711">
            <v>0</v>
          </cell>
          <cell r="CL1711">
            <v>0</v>
          </cell>
          <cell r="CM1711">
            <v>0</v>
          </cell>
          <cell r="CN1711">
            <v>0</v>
          </cell>
          <cell r="CO1711">
            <v>0</v>
          </cell>
          <cell r="CP1711">
            <v>0</v>
          </cell>
          <cell r="CQ1711">
            <v>0</v>
          </cell>
          <cell r="CR1711">
            <v>0</v>
          </cell>
          <cell r="CS1711">
            <v>0</v>
          </cell>
          <cell r="CT1711">
            <v>0</v>
          </cell>
          <cell r="CU1711">
            <v>0</v>
          </cell>
          <cell r="CV1711">
            <v>0</v>
          </cell>
          <cell r="CW1711">
            <v>0</v>
          </cell>
          <cell r="CX1711">
            <v>0</v>
          </cell>
          <cell r="CY1711">
            <v>0</v>
          </cell>
          <cell r="CZ1711">
            <v>0</v>
          </cell>
          <cell r="DA1711">
            <v>0</v>
          </cell>
          <cell r="DB1711">
            <v>0</v>
          </cell>
          <cell r="DC1711">
            <v>0</v>
          </cell>
          <cell r="DD1711">
            <v>35.384235539401452</v>
          </cell>
          <cell r="DE1711">
            <v>0</v>
          </cell>
          <cell r="DG1711">
            <v>34.550693193205412</v>
          </cell>
          <cell r="DH1711">
            <v>0.80417329741636867</v>
          </cell>
          <cell r="DI1711">
            <v>0.03</v>
          </cell>
          <cell r="DJ1711">
            <v>0.8335423461960384</v>
          </cell>
          <cell r="DK1711">
            <v>2.412519892249106E-2</v>
          </cell>
          <cell r="DL1711">
            <v>0</v>
          </cell>
        </row>
        <row r="1712">
          <cell r="A1712" t="str">
            <v>B361M-710IC-H1800D</v>
          </cell>
          <cell r="B1712" t="str">
            <v>Castello H1800</v>
          </cell>
          <cell r="F1712">
            <v>451.71364518384826</v>
          </cell>
          <cell r="H1712">
            <v>212.30541323640867</v>
          </cell>
          <cell r="I1712">
            <v>0.53</v>
          </cell>
          <cell r="J1712" t="str">
            <v>OK</v>
          </cell>
          <cell r="K1712" t="str">
            <v>F0ZZD</v>
          </cell>
          <cell r="L1712">
            <v>0.80417329741636889</v>
          </cell>
          <cell r="M1712">
            <v>2.7154303783427782E-2</v>
          </cell>
          <cell r="N1712">
            <v>0</v>
          </cell>
          <cell r="O1712">
            <v>0</v>
          </cell>
          <cell r="P1712">
            <v>0</v>
          </cell>
          <cell r="Q1712">
            <v>9.3546352439256592E-3</v>
          </cell>
          <cell r="R1712">
            <v>0</v>
          </cell>
          <cell r="S1712">
            <v>0</v>
          </cell>
          <cell r="T1712">
            <v>2.0268376361838925E-2</v>
          </cell>
          <cell r="U1712">
            <v>0</v>
          </cell>
          <cell r="V1712">
            <v>8.2608741030110566E-2</v>
          </cell>
          <cell r="W1712">
            <v>0</v>
          </cell>
          <cell r="X1712">
            <v>3.1948354617012391E-2</v>
          </cell>
          <cell r="Y1712">
            <v>0</v>
          </cell>
          <cell r="Z1712">
            <v>0</v>
          </cell>
          <cell r="AA1712">
            <v>0</v>
          </cell>
          <cell r="AB1712">
            <v>2.449229154731589E-2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>
            <v>0</v>
          </cell>
          <cell r="AM1712">
            <v>0</v>
          </cell>
          <cell r="AN1712">
            <v>0</v>
          </cell>
          <cell r="AO1712">
            <v>0</v>
          </cell>
          <cell r="AP1712">
            <v>0</v>
          </cell>
          <cell r="AQ1712">
            <v>0</v>
          </cell>
          <cell r="AR1712">
            <v>0</v>
          </cell>
          <cell r="AS1712">
            <v>0</v>
          </cell>
          <cell r="AT1712">
            <v>0</v>
          </cell>
          <cell r="AU1712">
            <v>0</v>
          </cell>
          <cell r="AV1712">
            <v>170.73034422166756</v>
          </cell>
          <cell r="AW1712">
            <v>5.7650056858876102</v>
          </cell>
          <cell r="AX1712">
            <v>0.16013904683021141</v>
          </cell>
          <cell r="AY1712">
            <v>0</v>
          </cell>
          <cell r="AZ1712">
            <v>0</v>
          </cell>
          <cell r="BA1712">
            <v>0</v>
          </cell>
          <cell r="BB1712">
            <v>0</v>
          </cell>
          <cell r="BC1712">
            <v>0</v>
          </cell>
          <cell r="BD1712">
            <v>0</v>
          </cell>
          <cell r="BE1712">
            <v>1.9860397011375097</v>
          </cell>
          <cell r="BF1712">
            <v>5.5167769476041933E-2</v>
          </cell>
          <cell r="BG1712">
            <v>0</v>
          </cell>
          <cell r="BH1712">
            <v>0</v>
          </cell>
          <cell r="BI1712">
            <v>0</v>
          </cell>
          <cell r="BJ1712">
            <v>0</v>
          </cell>
          <cell r="BK1712">
            <v>4.3030860191312703</v>
          </cell>
          <cell r="BL1712">
            <v>0.11323910576661238</v>
          </cell>
          <cell r="BM1712">
            <v>0</v>
          </cell>
          <cell r="BN1712">
            <v>0</v>
          </cell>
          <cell r="BO1712">
            <v>17.538282901337091</v>
          </cell>
          <cell r="BP1712">
            <v>0.53963947388729505</v>
          </cell>
          <cell r="BQ1712">
            <v>0</v>
          </cell>
          <cell r="BR1712">
            <v>0</v>
          </cell>
          <cell r="BS1712">
            <v>6.7828086291881409</v>
          </cell>
          <cell r="BT1712">
            <v>0.20870180397501972</v>
          </cell>
          <cell r="BU1712">
            <v>0</v>
          </cell>
          <cell r="BV1712">
            <v>0</v>
          </cell>
          <cell r="BW1712">
            <v>0</v>
          </cell>
          <cell r="BX1712">
            <v>0</v>
          </cell>
          <cell r="BY1712">
            <v>0</v>
          </cell>
          <cell r="BZ1712">
            <v>0</v>
          </cell>
          <cell r="CA1712">
            <v>5.1998460780594993</v>
          </cell>
          <cell r="CB1712">
            <v>0.14053638048809458</v>
          </cell>
          <cell r="CC1712">
            <v>0</v>
          </cell>
          <cell r="CD1712">
            <v>0</v>
          </cell>
          <cell r="CE1712">
            <v>0</v>
          </cell>
          <cell r="CF1712">
            <v>0</v>
          </cell>
          <cell r="CG1712">
            <v>0</v>
          </cell>
          <cell r="CH1712">
            <v>0</v>
          </cell>
          <cell r="CI1712">
            <v>0</v>
          </cell>
          <cell r="CJ1712">
            <v>0</v>
          </cell>
          <cell r="CK1712">
            <v>0</v>
          </cell>
          <cell r="CL1712">
            <v>0</v>
          </cell>
          <cell r="CM1712">
            <v>0</v>
          </cell>
          <cell r="CN1712">
            <v>0</v>
          </cell>
          <cell r="CO1712">
            <v>0</v>
          </cell>
          <cell r="CP1712">
            <v>0</v>
          </cell>
          <cell r="CQ1712">
            <v>0</v>
          </cell>
          <cell r="CR1712">
            <v>0</v>
          </cell>
          <cell r="CS1712">
            <v>0</v>
          </cell>
          <cell r="CT1712">
            <v>0</v>
          </cell>
          <cell r="CU1712">
            <v>0</v>
          </cell>
          <cell r="CV1712">
            <v>0</v>
          </cell>
          <cell r="CW1712">
            <v>0</v>
          </cell>
          <cell r="CX1712">
            <v>0</v>
          </cell>
          <cell r="CY1712">
            <v>0</v>
          </cell>
          <cell r="CZ1712">
            <v>0</v>
          </cell>
          <cell r="DA1712">
            <v>0</v>
          </cell>
          <cell r="DB1712">
            <v>0</v>
          </cell>
          <cell r="DC1712">
            <v>0</v>
          </cell>
          <cell r="DD1712">
            <v>212.30541323640867</v>
          </cell>
          <cell r="DE1712">
            <v>0</v>
          </cell>
          <cell r="DG1712">
            <v>207.30415915923243</v>
          </cell>
          <cell r="DH1712">
            <v>0.80417329741636867</v>
          </cell>
          <cell r="DI1712">
            <v>0.03</v>
          </cell>
          <cell r="DJ1712">
            <v>5.0012540771762293</v>
          </cell>
          <cell r="DK1712">
            <v>2.412519892249106E-2</v>
          </cell>
          <cell r="DL1712">
            <v>0</v>
          </cell>
        </row>
        <row r="1713">
          <cell r="A1713" t="str">
            <v>B361M-710IC-H2000D</v>
          </cell>
          <cell r="B1713" t="str">
            <v>Castello H2000</v>
          </cell>
          <cell r="F1713">
            <v>705.17519053700823</v>
          </cell>
          <cell r="H1713">
            <v>331.43233955239384</v>
          </cell>
          <cell r="I1713">
            <v>0.53</v>
          </cell>
          <cell r="J1713" t="str">
            <v>OK</v>
          </cell>
          <cell r="K1713" t="str">
            <v>F0ZZD</v>
          </cell>
          <cell r="L1713">
            <v>0.80417329741636889</v>
          </cell>
          <cell r="M1713">
            <v>2.7154303783427782E-2</v>
          </cell>
          <cell r="N1713">
            <v>0</v>
          </cell>
          <cell r="O1713">
            <v>0</v>
          </cell>
          <cell r="P1713">
            <v>0</v>
          </cell>
          <cell r="Q1713">
            <v>9.3546352439256592E-3</v>
          </cell>
          <cell r="R1713">
            <v>0</v>
          </cell>
          <cell r="S1713">
            <v>0</v>
          </cell>
          <cell r="T1713">
            <v>2.0268376361838925E-2</v>
          </cell>
          <cell r="U1713">
            <v>0</v>
          </cell>
          <cell r="V1713">
            <v>8.2608741030110566E-2</v>
          </cell>
          <cell r="W1713">
            <v>0</v>
          </cell>
          <cell r="X1713">
            <v>3.1948354617012391E-2</v>
          </cell>
          <cell r="Y1713">
            <v>0</v>
          </cell>
          <cell r="Z1713">
            <v>0</v>
          </cell>
          <cell r="AA1713">
            <v>0</v>
          </cell>
          <cell r="AB1713">
            <v>2.449229154731589E-2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>
            <v>0</v>
          </cell>
          <cell r="AM1713">
            <v>0</v>
          </cell>
          <cell r="AN1713">
            <v>0</v>
          </cell>
          <cell r="AO1713">
            <v>0</v>
          </cell>
          <cell r="AP1713">
            <v>0</v>
          </cell>
          <cell r="AQ1713">
            <v>0</v>
          </cell>
          <cell r="AR1713">
            <v>0</v>
          </cell>
          <cell r="AS1713">
            <v>0</v>
          </cell>
          <cell r="AT1713">
            <v>0</v>
          </cell>
          <cell r="AU1713">
            <v>0</v>
          </cell>
          <cell r="AV1713">
            <v>266.52903736827017</v>
          </cell>
          <cell r="AW1713">
            <v>8.9998144318578888</v>
          </cell>
          <cell r="AX1713">
            <v>0.24999484532938579</v>
          </cell>
          <cell r="AY1713">
            <v>0</v>
          </cell>
          <cell r="AZ1713">
            <v>0</v>
          </cell>
          <cell r="BA1713">
            <v>0</v>
          </cell>
          <cell r="BB1713">
            <v>0</v>
          </cell>
          <cell r="BC1713">
            <v>0</v>
          </cell>
          <cell r="BD1713">
            <v>0</v>
          </cell>
          <cell r="BE1713">
            <v>3.1004286445535598</v>
          </cell>
          <cell r="BF1713">
            <v>8.6123017904265547E-2</v>
          </cell>
          <cell r="BG1713">
            <v>0</v>
          </cell>
          <cell r="BH1713">
            <v>0</v>
          </cell>
          <cell r="BI1713">
            <v>0</v>
          </cell>
          <cell r="BJ1713">
            <v>0</v>
          </cell>
          <cell r="BK1713">
            <v>6.7175953965327118</v>
          </cell>
          <cell r="BL1713">
            <v>0.17677882622454505</v>
          </cell>
          <cell r="BM1713">
            <v>0</v>
          </cell>
          <cell r="BN1713">
            <v>0</v>
          </cell>
          <cell r="BO1713">
            <v>27.379208307087374</v>
          </cell>
          <cell r="BP1713">
            <v>0.84243717867961154</v>
          </cell>
          <cell r="BQ1713">
            <v>0</v>
          </cell>
          <cell r="BR1713">
            <v>0</v>
          </cell>
          <cell r="BS1713">
            <v>10.58871791556594</v>
          </cell>
          <cell r="BT1713">
            <v>0.32580670509433662</v>
          </cell>
          <cell r="BU1713">
            <v>0</v>
          </cell>
          <cell r="BV1713">
            <v>0</v>
          </cell>
          <cell r="BW1713">
            <v>0</v>
          </cell>
          <cell r="BX1713">
            <v>0</v>
          </cell>
          <cell r="BY1713">
            <v>0</v>
          </cell>
          <cell r="BZ1713">
            <v>0</v>
          </cell>
          <cell r="CA1713">
            <v>8.1175374885262261</v>
          </cell>
          <cell r="CB1713">
            <v>0.2193929050953034</v>
          </cell>
          <cell r="CC1713">
            <v>0</v>
          </cell>
          <cell r="CD1713">
            <v>0</v>
          </cell>
          <cell r="CE1713">
            <v>0</v>
          </cell>
          <cell r="CF1713">
            <v>0</v>
          </cell>
          <cell r="CG1713">
            <v>0</v>
          </cell>
          <cell r="CH1713">
            <v>0</v>
          </cell>
          <cell r="CI1713">
            <v>0</v>
          </cell>
          <cell r="CJ1713">
            <v>0</v>
          </cell>
          <cell r="CK1713">
            <v>0</v>
          </cell>
          <cell r="CL1713">
            <v>0</v>
          </cell>
          <cell r="CM1713">
            <v>0</v>
          </cell>
          <cell r="CN1713">
            <v>0</v>
          </cell>
          <cell r="CO1713">
            <v>0</v>
          </cell>
          <cell r="CP1713">
            <v>0</v>
          </cell>
          <cell r="CQ1713">
            <v>0</v>
          </cell>
          <cell r="CR1713">
            <v>0</v>
          </cell>
          <cell r="CS1713">
            <v>0</v>
          </cell>
          <cell r="CT1713">
            <v>0</v>
          </cell>
          <cell r="CU1713">
            <v>0</v>
          </cell>
          <cell r="CV1713">
            <v>0</v>
          </cell>
          <cell r="CW1713">
            <v>0</v>
          </cell>
          <cell r="CX1713">
            <v>0</v>
          </cell>
          <cell r="CY1713">
            <v>0</v>
          </cell>
          <cell r="CZ1713">
            <v>0</v>
          </cell>
          <cell r="DA1713">
            <v>0</v>
          </cell>
          <cell r="DB1713">
            <v>0</v>
          </cell>
          <cell r="DC1713">
            <v>0</v>
          </cell>
          <cell r="DD1713">
            <v>331.4323395523939</v>
          </cell>
          <cell r="DE1713">
            <v>0</v>
          </cell>
          <cell r="DG1713">
            <v>323.62482624302413</v>
          </cell>
          <cell r="DH1713">
            <v>0.80417329741636867</v>
          </cell>
          <cell r="DI1713">
            <v>0.03</v>
          </cell>
          <cell r="DJ1713">
            <v>7.8075133093695621</v>
          </cell>
          <cell r="DK1713">
            <v>2.412519892249106E-2</v>
          </cell>
          <cell r="DL1713">
            <v>0</v>
          </cell>
        </row>
        <row r="1714">
          <cell r="A1714" t="str">
            <v>B361M-710IC-H2300D</v>
          </cell>
          <cell r="B1714" t="str">
            <v>Castello H2300</v>
          </cell>
          <cell r="F1714">
            <v>3683.9757284993839</v>
          </cell>
          <cell r="H1714">
            <v>1731.4685923947104</v>
          </cell>
          <cell r="I1714">
            <v>0.53</v>
          </cell>
          <cell r="J1714" t="str">
            <v>OK</v>
          </cell>
          <cell r="K1714" t="str">
            <v>F0ZZD</v>
          </cell>
          <cell r="L1714">
            <v>0.80417329741636889</v>
          </cell>
          <cell r="M1714">
            <v>2.7154303783427782E-2</v>
          </cell>
          <cell r="N1714">
            <v>0</v>
          </cell>
          <cell r="O1714">
            <v>0</v>
          </cell>
          <cell r="P1714">
            <v>0</v>
          </cell>
          <cell r="Q1714">
            <v>9.3546352439256592E-3</v>
          </cell>
          <cell r="R1714">
            <v>0</v>
          </cell>
          <cell r="S1714">
            <v>0</v>
          </cell>
          <cell r="T1714">
            <v>2.0268376361838925E-2</v>
          </cell>
          <cell r="U1714">
            <v>0</v>
          </cell>
          <cell r="V1714">
            <v>8.2608741030110566E-2</v>
          </cell>
          <cell r="W1714">
            <v>0</v>
          </cell>
          <cell r="X1714">
            <v>3.1948354617012391E-2</v>
          </cell>
          <cell r="Y1714">
            <v>0</v>
          </cell>
          <cell r="Z1714">
            <v>0</v>
          </cell>
          <cell r="AA1714">
            <v>0</v>
          </cell>
          <cell r="AB1714">
            <v>2.449229154731589E-2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>
            <v>0</v>
          </cell>
          <cell r="AM1714">
            <v>0</v>
          </cell>
          <cell r="AN1714">
            <v>0</v>
          </cell>
          <cell r="AO1714">
            <v>0</v>
          </cell>
          <cell r="AP1714">
            <v>0</v>
          </cell>
          <cell r="AQ1714">
            <v>0</v>
          </cell>
          <cell r="AR1714">
            <v>0</v>
          </cell>
          <cell r="AS1714">
            <v>0</v>
          </cell>
          <cell r="AT1714">
            <v>0</v>
          </cell>
          <cell r="AU1714">
            <v>0</v>
          </cell>
          <cell r="AV1714">
            <v>1392.4008073189329</v>
          </cell>
          <cell r="AW1714">
            <v>47.016824149350064</v>
          </cell>
          <cell r="AX1714">
            <v>1.3060228930375017</v>
          </cell>
          <cell r="AY1714">
            <v>0</v>
          </cell>
          <cell r="AZ1714">
            <v>0</v>
          </cell>
          <cell r="BA1714">
            <v>0</v>
          </cell>
          <cell r="BB1714">
            <v>0</v>
          </cell>
          <cell r="BC1714">
            <v>0</v>
          </cell>
          <cell r="BD1714">
            <v>0</v>
          </cell>
          <cell r="BE1714">
            <v>16.197257118165911</v>
          </cell>
          <cell r="BF1714">
            <v>0.44992380883794197</v>
          </cell>
          <cell r="BG1714">
            <v>0</v>
          </cell>
          <cell r="BH1714">
            <v>0</v>
          </cell>
          <cell r="BI1714">
            <v>0</v>
          </cell>
          <cell r="BJ1714">
            <v>0</v>
          </cell>
          <cell r="BK1714">
            <v>35.094057089359467</v>
          </cell>
          <cell r="BL1714">
            <v>0.92352781814103857</v>
          </cell>
          <cell r="BM1714">
            <v>0</v>
          </cell>
          <cell r="BN1714">
            <v>0</v>
          </cell>
          <cell r="BO1714">
            <v>143.03444055090469</v>
          </cell>
          <cell r="BP1714">
            <v>4.4010597092586057</v>
          </cell>
          <cell r="BQ1714">
            <v>0</v>
          </cell>
          <cell r="BR1714">
            <v>0</v>
          </cell>
          <cell r="BS1714">
            <v>55.317572598045494</v>
          </cell>
          <cell r="BT1714">
            <v>1.7020791568629383</v>
          </cell>
          <cell r="BU1714">
            <v>0</v>
          </cell>
          <cell r="BV1714">
            <v>0</v>
          </cell>
          <cell r="BW1714">
            <v>0</v>
          </cell>
          <cell r="BX1714">
            <v>0</v>
          </cell>
          <cell r="BY1714">
            <v>0</v>
          </cell>
          <cell r="BZ1714">
            <v>0</v>
          </cell>
          <cell r="CA1714">
            <v>42.407633569951905</v>
          </cell>
          <cell r="CB1714">
            <v>1.1461522586473487</v>
          </cell>
          <cell r="CC1714">
            <v>0</v>
          </cell>
          <cell r="CD1714">
            <v>0</v>
          </cell>
          <cell r="CE1714">
            <v>0</v>
          </cell>
          <cell r="CF1714">
            <v>0</v>
          </cell>
          <cell r="CG1714">
            <v>0</v>
          </cell>
          <cell r="CH1714">
            <v>0</v>
          </cell>
          <cell r="CI1714">
            <v>0</v>
          </cell>
          <cell r="CJ1714">
            <v>0</v>
          </cell>
          <cell r="CK1714">
            <v>0</v>
          </cell>
          <cell r="CL1714">
            <v>0</v>
          </cell>
          <cell r="CM1714">
            <v>0</v>
          </cell>
          <cell r="CN1714">
            <v>0</v>
          </cell>
          <cell r="CO1714">
            <v>0</v>
          </cell>
          <cell r="CP1714">
            <v>0</v>
          </cell>
          <cell r="CQ1714">
            <v>0</v>
          </cell>
          <cell r="CR1714">
            <v>0</v>
          </cell>
          <cell r="CS1714">
            <v>0</v>
          </cell>
          <cell r="CT1714">
            <v>0</v>
          </cell>
          <cell r="CU1714">
            <v>0</v>
          </cell>
          <cell r="CV1714">
            <v>0</v>
          </cell>
          <cell r="CW1714">
            <v>0</v>
          </cell>
          <cell r="CX1714">
            <v>0</v>
          </cell>
          <cell r="CY1714">
            <v>0</v>
          </cell>
          <cell r="CZ1714">
            <v>0</v>
          </cell>
          <cell r="DA1714">
            <v>0</v>
          </cell>
          <cell r="DB1714">
            <v>0</v>
          </cell>
          <cell r="DC1714">
            <v>0</v>
          </cell>
          <cell r="DD1714">
            <v>1731.4685923947104</v>
          </cell>
          <cell r="DE1714">
            <v>0</v>
          </cell>
          <cell r="DG1714">
            <v>1690.6805869208511</v>
          </cell>
          <cell r="DH1714">
            <v>0.80417329741636867</v>
          </cell>
          <cell r="DI1714">
            <v>0.03</v>
          </cell>
          <cell r="DJ1714">
            <v>40.788005473859464</v>
          </cell>
          <cell r="DK1714">
            <v>2.4125198922491056E-2</v>
          </cell>
          <cell r="DL1714">
            <v>0</v>
          </cell>
        </row>
        <row r="1715">
          <cell r="A1715" t="str">
            <v>B361M-710IC-H2600D</v>
          </cell>
          <cell r="B1715" t="str">
            <v>Castello H2600</v>
          </cell>
          <cell r="F1715">
            <v>4381.6223582833272</v>
          </cell>
          <cell r="H1715">
            <v>2059.3625083931638</v>
          </cell>
          <cell r="I1715">
            <v>0.53</v>
          </cell>
          <cell r="J1715" t="str">
            <v>OK</v>
          </cell>
          <cell r="K1715" t="str">
            <v>F0ZZD</v>
          </cell>
          <cell r="L1715">
            <v>0.80417329741636889</v>
          </cell>
          <cell r="M1715">
            <v>2.7154303783427782E-2</v>
          </cell>
          <cell r="N1715">
            <v>0</v>
          </cell>
          <cell r="O1715">
            <v>0</v>
          </cell>
          <cell r="P1715">
            <v>0</v>
          </cell>
          <cell r="Q1715">
            <v>9.3546352439256592E-3</v>
          </cell>
          <cell r="R1715">
            <v>0</v>
          </cell>
          <cell r="S1715">
            <v>0</v>
          </cell>
          <cell r="T1715">
            <v>2.0268376361838925E-2</v>
          </cell>
          <cell r="U1715">
            <v>0</v>
          </cell>
          <cell r="V1715">
            <v>8.2608741030110566E-2</v>
          </cell>
          <cell r="W1715">
            <v>0</v>
          </cell>
          <cell r="X1715">
            <v>3.1948354617012391E-2</v>
          </cell>
          <cell r="Y1715">
            <v>0</v>
          </cell>
          <cell r="Z1715">
            <v>0</v>
          </cell>
          <cell r="AA1715">
            <v>0</v>
          </cell>
          <cell r="AB1715">
            <v>2.449229154731589E-2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>
            <v>0</v>
          </cell>
          <cell r="AM1715">
            <v>0</v>
          </cell>
          <cell r="AN1715">
            <v>0</v>
          </cell>
          <cell r="AO1715">
            <v>0</v>
          </cell>
          <cell r="AP1715">
            <v>0</v>
          </cell>
          <cell r="AQ1715">
            <v>0</v>
          </cell>
          <cell r="AR1715">
            <v>0</v>
          </cell>
          <cell r="AS1715">
            <v>0</v>
          </cell>
          <cell r="AT1715">
            <v>0</v>
          </cell>
          <cell r="AU1715">
            <v>0</v>
          </cell>
          <cell r="AV1715">
            <v>1656.0843389501752</v>
          </cell>
          <cell r="AW1715">
            <v>55.920555153109817</v>
          </cell>
          <cell r="AX1715">
            <v>1.5533487542530504</v>
          </cell>
          <cell r="AY1715">
            <v>0</v>
          </cell>
          <cell r="AZ1715">
            <v>0</v>
          </cell>
          <cell r="BA1715">
            <v>0</v>
          </cell>
          <cell r="BB1715">
            <v>0</v>
          </cell>
          <cell r="BC1715">
            <v>0</v>
          </cell>
          <cell r="BD1715">
            <v>0</v>
          </cell>
          <cell r="BE1715">
            <v>19.264585101033841</v>
          </cell>
          <cell r="BF1715">
            <v>0.53512736391760674</v>
          </cell>
          <cell r="BG1715">
            <v>0</v>
          </cell>
          <cell r="BH1715">
            <v>0</v>
          </cell>
          <cell r="BI1715">
            <v>0</v>
          </cell>
          <cell r="BJ1715">
            <v>0</v>
          </cell>
          <cell r="BK1715">
            <v>41.739934385573314</v>
          </cell>
          <cell r="BL1715">
            <v>1.0984193259361399</v>
          </cell>
          <cell r="BM1715">
            <v>0</v>
          </cell>
          <cell r="BN1715">
            <v>0</v>
          </cell>
          <cell r="BO1715">
            <v>170.12134414296978</v>
          </cell>
          <cell r="BP1715">
            <v>5.2345028967067622</v>
          </cell>
          <cell r="BQ1715">
            <v>0</v>
          </cell>
          <cell r="BR1715">
            <v>0</v>
          </cell>
          <cell r="BS1715">
            <v>65.793243703124958</v>
          </cell>
          <cell r="BT1715">
            <v>2.0244074985576912</v>
          </cell>
          <cell r="BU1715">
            <v>0</v>
          </cell>
          <cell r="BV1715">
            <v>0</v>
          </cell>
          <cell r="BW1715">
            <v>0</v>
          </cell>
          <cell r="BX1715">
            <v>0</v>
          </cell>
          <cell r="BY1715">
            <v>0</v>
          </cell>
          <cell r="BZ1715">
            <v>0</v>
          </cell>
          <cell r="CA1715">
            <v>50.438506957177133</v>
          </cell>
          <cell r="CB1715">
            <v>1.3632028907345171</v>
          </cell>
          <cell r="CC1715">
            <v>0</v>
          </cell>
          <cell r="CD1715">
            <v>0</v>
          </cell>
          <cell r="CE1715">
            <v>0</v>
          </cell>
          <cell r="CF1715">
            <v>0</v>
          </cell>
          <cell r="CG1715">
            <v>0</v>
          </cell>
          <cell r="CH1715">
            <v>0</v>
          </cell>
          <cell r="CI1715">
            <v>0</v>
          </cell>
          <cell r="CJ1715">
            <v>0</v>
          </cell>
          <cell r="CK1715">
            <v>0</v>
          </cell>
          <cell r="CL1715">
            <v>0</v>
          </cell>
          <cell r="CM1715">
            <v>0</v>
          </cell>
          <cell r="CN1715">
            <v>0</v>
          </cell>
          <cell r="CO1715">
            <v>0</v>
          </cell>
          <cell r="CP1715">
            <v>0</v>
          </cell>
          <cell r="CQ1715">
            <v>0</v>
          </cell>
          <cell r="CR1715">
            <v>0</v>
          </cell>
          <cell r="CS1715">
            <v>0</v>
          </cell>
          <cell r="CT1715">
            <v>0</v>
          </cell>
          <cell r="CU1715">
            <v>0</v>
          </cell>
          <cell r="CV1715">
            <v>0</v>
          </cell>
          <cell r="CW1715">
            <v>0</v>
          </cell>
          <cell r="CX1715">
            <v>0</v>
          </cell>
          <cell r="CY1715">
            <v>0</v>
          </cell>
          <cell r="CZ1715">
            <v>0</v>
          </cell>
          <cell r="DA1715">
            <v>0</v>
          </cell>
          <cell r="DB1715">
            <v>0</v>
          </cell>
          <cell r="DC1715">
            <v>0</v>
          </cell>
          <cell r="DD1715">
            <v>2059.3625083931638</v>
          </cell>
          <cell r="DE1715">
            <v>0</v>
          </cell>
          <cell r="DG1715">
            <v>2010.8503438445541</v>
          </cell>
          <cell r="DH1715">
            <v>0.80417329741636867</v>
          </cell>
          <cell r="DI1715">
            <v>0.03</v>
          </cell>
          <cell r="DJ1715">
            <v>48.512164548609412</v>
          </cell>
          <cell r="DK1715">
            <v>2.412519892249106E-2</v>
          </cell>
          <cell r="DL1715">
            <v>0</v>
          </cell>
        </row>
        <row r="1716">
          <cell r="A1716" t="str">
            <v>B36300-00001</v>
          </cell>
          <cell r="B1716" t="str">
            <v>RISCONTRO PALETTA SINGOLA A TERRA (CANTONALE)</v>
          </cell>
          <cell r="C1716" t="str">
            <v/>
          </cell>
          <cell r="F1716">
            <v>78.898418828515531</v>
          </cell>
          <cell r="H1716">
            <v>37.082256849402299</v>
          </cell>
          <cell r="I1716">
            <v>0.53</v>
          </cell>
          <cell r="J1716" t="str">
            <v>OK</v>
          </cell>
          <cell r="K1716" t="str">
            <v>F0ZZD</v>
          </cell>
          <cell r="L1716">
            <v>0.80417329741636889</v>
          </cell>
          <cell r="M1716">
            <v>2.7154303783427782E-2</v>
          </cell>
          <cell r="N1716">
            <v>0</v>
          </cell>
          <cell r="O1716">
            <v>0</v>
          </cell>
          <cell r="P1716">
            <v>0</v>
          </cell>
          <cell r="Q1716">
            <v>9.3546352439256592E-3</v>
          </cell>
          <cell r="R1716">
            <v>0</v>
          </cell>
          <cell r="S1716">
            <v>0</v>
          </cell>
          <cell r="T1716">
            <v>2.0268376361838925E-2</v>
          </cell>
          <cell r="U1716">
            <v>0</v>
          </cell>
          <cell r="V1716">
            <v>8.2608741030110566E-2</v>
          </cell>
          <cell r="W1716">
            <v>0</v>
          </cell>
          <cell r="X1716">
            <v>3.1948354617012391E-2</v>
          </cell>
          <cell r="Y1716">
            <v>0</v>
          </cell>
          <cell r="Z1716">
            <v>0</v>
          </cell>
          <cell r="AA1716">
            <v>0</v>
          </cell>
          <cell r="AB1716">
            <v>2.449229154731589E-2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>
            <v>0</v>
          </cell>
          <cell r="AM1716">
            <v>0</v>
          </cell>
          <cell r="AN1716">
            <v>0</v>
          </cell>
          <cell r="AO1716">
            <v>0</v>
          </cell>
          <cell r="AP1716">
            <v>0</v>
          </cell>
          <cell r="AQ1716">
            <v>0</v>
          </cell>
          <cell r="AR1716">
            <v>0</v>
          </cell>
          <cell r="AS1716">
            <v>0</v>
          </cell>
          <cell r="AT1716">
            <v>0</v>
          </cell>
          <cell r="AU1716">
            <v>0</v>
          </cell>
          <cell r="AV1716">
            <v>29.820560766224578</v>
          </cell>
          <cell r="AW1716">
            <v>1.0069428674637657</v>
          </cell>
          <cell r="AX1716">
            <v>2.7970635207326826E-2</v>
          </cell>
          <cell r="AY1716">
            <v>0</v>
          </cell>
          <cell r="AZ1716">
            <v>0</v>
          </cell>
          <cell r="BA1716">
            <v>0</v>
          </cell>
          <cell r="BB1716">
            <v>0</v>
          </cell>
          <cell r="BC1716">
            <v>0</v>
          </cell>
          <cell r="BD1716">
            <v>0</v>
          </cell>
          <cell r="BE1716">
            <v>0.3468909868477224</v>
          </cell>
          <cell r="BF1716">
            <v>9.6358607457700668E-3</v>
          </cell>
          <cell r="BG1716">
            <v>0</v>
          </cell>
          <cell r="BH1716">
            <v>0</v>
          </cell>
          <cell r="BI1716">
            <v>0</v>
          </cell>
          <cell r="BJ1716">
            <v>0</v>
          </cell>
          <cell r="BK1716">
            <v>0.75159713817006513</v>
          </cell>
          <cell r="BL1716">
            <v>1.9778872057106978E-2</v>
          </cell>
          <cell r="BM1716">
            <v>0</v>
          </cell>
          <cell r="BN1716">
            <v>0</v>
          </cell>
          <cell r="BO1716">
            <v>3.0633185528843181</v>
          </cell>
          <cell r="BP1716">
            <v>9.4255955473363628E-2</v>
          </cell>
          <cell r="BQ1716">
            <v>0</v>
          </cell>
          <cell r="BR1716">
            <v>0</v>
          </cell>
          <cell r="BS1716">
            <v>1.1847170918238412</v>
          </cell>
          <cell r="BT1716">
            <v>3.645283359457973E-2</v>
          </cell>
          <cell r="BU1716">
            <v>0</v>
          </cell>
          <cell r="BV1716">
            <v>0</v>
          </cell>
          <cell r="BW1716">
            <v>0</v>
          </cell>
          <cell r="BX1716">
            <v>0</v>
          </cell>
          <cell r="BY1716">
            <v>0</v>
          </cell>
          <cell r="BZ1716">
            <v>0</v>
          </cell>
          <cell r="CA1716">
            <v>0.9082294459880127</v>
          </cell>
          <cell r="CB1716">
            <v>2.4546741783459801E-2</v>
          </cell>
          <cell r="CC1716">
            <v>0</v>
          </cell>
          <cell r="CD1716">
            <v>0</v>
          </cell>
          <cell r="CE1716">
            <v>0</v>
          </cell>
          <cell r="CF1716">
            <v>0</v>
          </cell>
          <cell r="CG1716">
            <v>0</v>
          </cell>
          <cell r="CH1716">
            <v>0</v>
          </cell>
          <cell r="CI1716">
            <v>0</v>
          </cell>
          <cell r="CJ1716">
            <v>0</v>
          </cell>
          <cell r="CK1716">
            <v>0</v>
          </cell>
          <cell r="CL1716">
            <v>0</v>
          </cell>
          <cell r="CM1716">
            <v>0</v>
          </cell>
          <cell r="CN1716">
            <v>0</v>
          </cell>
          <cell r="CO1716">
            <v>0</v>
          </cell>
          <cell r="CP1716">
            <v>0</v>
          </cell>
          <cell r="CQ1716">
            <v>0</v>
          </cell>
          <cell r="CR1716">
            <v>0</v>
          </cell>
          <cell r="CS1716">
            <v>0</v>
          </cell>
          <cell r="CT1716">
            <v>0</v>
          </cell>
          <cell r="CU1716">
            <v>0</v>
          </cell>
          <cell r="CV1716">
            <v>0</v>
          </cell>
          <cell r="CW1716">
            <v>0</v>
          </cell>
          <cell r="CX1716">
            <v>0</v>
          </cell>
          <cell r="CY1716">
            <v>0</v>
          </cell>
          <cell r="CZ1716">
            <v>0</v>
          </cell>
          <cell r="DA1716">
            <v>0</v>
          </cell>
          <cell r="DB1716">
            <v>0</v>
          </cell>
          <cell r="DC1716">
            <v>0</v>
          </cell>
          <cell r="DD1716">
            <v>37.082256849402306</v>
          </cell>
          <cell r="DE1716">
            <v>0</v>
          </cell>
          <cell r="DG1716">
            <v>36.208714411497247</v>
          </cell>
          <cell r="DH1716">
            <v>0.80417329741636867</v>
          </cell>
          <cell r="DI1716">
            <v>0.03</v>
          </cell>
          <cell r="DJ1716">
            <v>0.87354243790503994</v>
          </cell>
          <cell r="DK1716">
            <v>2.412519892249106E-2</v>
          </cell>
          <cell r="DL1716">
            <v>0</v>
          </cell>
        </row>
        <row r="1717">
          <cell r="A1717" t="str">
            <v>B364FANUC-SUPSC-A</v>
          </cell>
          <cell r="B1717" t="str">
            <v>SUPPORTO M-710iC e R-2000iB SCAVALCAMENTO LINEE IN FE37</v>
          </cell>
          <cell r="F1717">
            <v>3279.942968084943</v>
          </cell>
          <cell r="H1717">
            <v>1541.5731949999231</v>
          </cell>
          <cell r="I1717">
            <v>0.53</v>
          </cell>
          <cell r="J1717" t="str">
            <v>OK</v>
          </cell>
          <cell r="K1717" t="str">
            <v>F0ZZD</v>
          </cell>
          <cell r="L1717">
            <v>0.80417329741636889</v>
          </cell>
          <cell r="M1717">
            <v>2.7154303783427782E-2</v>
          </cell>
          <cell r="N1717">
            <v>0</v>
          </cell>
          <cell r="O1717">
            <v>0</v>
          </cell>
          <cell r="P1717">
            <v>0</v>
          </cell>
          <cell r="Q1717">
            <v>9.3546352439256592E-3</v>
          </cell>
          <cell r="R1717">
            <v>0</v>
          </cell>
          <cell r="S1717">
            <v>0</v>
          </cell>
          <cell r="T1717">
            <v>2.0268376361838925E-2</v>
          </cell>
          <cell r="U1717">
            <v>0</v>
          </cell>
          <cell r="V1717">
            <v>8.2608741030110566E-2</v>
          </cell>
          <cell r="W1717">
            <v>0</v>
          </cell>
          <cell r="X1717">
            <v>3.1948354617012391E-2</v>
          </cell>
          <cell r="Y1717">
            <v>0</v>
          </cell>
          <cell r="Z1717">
            <v>0</v>
          </cell>
          <cell r="AA1717">
            <v>0</v>
          </cell>
          <cell r="AB1717">
            <v>2.449229154731589E-2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>
            <v>0</v>
          </cell>
          <cell r="AM1717">
            <v>0</v>
          </cell>
          <cell r="AN1717">
            <v>0</v>
          </cell>
          <cell r="AO1717">
            <v>0</v>
          </cell>
          <cell r="AP1717">
            <v>0</v>
          </cell>
          <cell r="AQ1717">
            <v>0</v>
          </cell>
          <cell r="AR1717">
            <v>0</v>
          </cell>
          <cell r="AS1717">
            <v>0</v>
          </cell>
          <cell r="AT1717">
            <v>0</v>
          </cell>
          <cell r="AU1717">
            <v>0</v>
          </cell>
          <cell r="AV1717">
            <v>1239.6919994317752</v>
          </cell>
          <cell r="AW1717">
            <v>41.860346841417268</v>
          </cell>
          <cell r="AX1717">
            <v>1.1627874122615909</v>
          </cell>
          <cell r="AY1717">
            <v>0</v>
          </cell>
          <cell r="AZ1717">
            <v>0</v>
          </cell>
          <cell r="BA1717">
            <v>0</v>
          </cell>
          <cell r="BB1717">
            <v>0</v>
          </cell>
          <cell r="BC1717">
            <v>0</v>
          </cell>
          <cell r="BD1717">
            <v>0</v>
          </cell>
          <cell r="BE1717">
            <v>14.420854941037364</v>
          </cell>
          <cell r="BF1717">
            <v>0.40057930391770458</v>
          </cell>
          <cell r="BG1717">
            <v>0</v>
          </cell>
          <cell r="BH1717">
            <v>0</v>
          </cell>
          <cell r="BI1717">
            <v>0</v>
          </cell>
          <cell r="BJ1717">
            <v>0</v>
          </cell>
          <cell r="BK1717">
            <v>31.245185705580948</v>
          </cell>
          <cell r="BL1717">
            <v>0.82224172909423543</v>
          </cell>
          <cell r="BM1717">
            <v>0</v>
          </cell>
          <cell r="BN1717">
            <v>0</v>
          </cell>
          <cell r="BO1717">
            <v>127.34742084470878</v>
          </cell>
          <cell r="BP1717">
            <v>3.9183821798371934</v>
          </cell>
          <cell r="BQ1717">
            <v>0</v>
          </cell>
          <cell r="BR1717">
            <v>0</v>
          </cell>
          <cell r="BS1717">
            <v>49.250727101938338</v>
          </cell>
          <cell r="BT1717">
            <v>1.5154069877519489</v>
          </cell>
          <cell r="BU1717">
            <v>0</v>
          </cell>
          <cell r="BV1717">
            <v>0</v>
          </cell>
          <cell r="BW1717">
            <v>0</v>
          </cell>
          <cell r="BX1717">
            <v>0</v>
          </cell>
          <cell r="BY1717">
            <v>0</v>
          </cell>
          <cell r="BZ1717">
            <v>0</v>
          </cell>
          <cell r="CA1717">
            <v>37.756660133465367</v>
          </cell>
          <cell r="CB1717">
            <v>1.0204502738774424</v>
          </cell>
          <cell r="CC1717">
            <v>0</v>
          </cell>
          <cell r="CD1717">
            <v>0</v>
          </cell>
          <cell r="CE1717">
            <v>0</v>
          </cell>
          <cell r="CF1717">
            <v>0</v>
          </cell>
          <cell r="CG1717">
            <v>0</v>
          </cell>
          <cell r="CH1717">
            <v>0</v>
          </cell>
          <cell r="CI1717">
            <v>0</v>
          </cell>
          <cell r="CJ1717">
            <v>0</v>
          </cell>
          <cell r="CK1717">
            <v>0</v>
          </cell>
          <cell r="CL1717">
            <v>0</v>
          </cell>
          <cell r="CM1717">
            <v>0</v>
          </cell>
          <cell r="CN1717">
            <v>0</v>
          </cell>
          <cell r="CO1717">
            <v>0</v>
          </cell>
          <cell r="CP1717">
            <v>0</v>
          </cell>
          <cell r="CQ1717">
            <v>0</v>
          </cell>
          <cell r="CR1717">
            <v>0</v>
          </cell>
          <cell r="CS1717">
            <v>0</v>
          </cell>
          <cell r="CT1717">
            <v>0</v>
          </cell>
          <cell r="CU1717">
            <v>0</v>
          </cell>
          <cell r="CV1717">
            <v>0</v>
          </cell>
          <cell r="CW1717">
            <v>0</v>
          </cell>
          <cell r="CX1717">
            <v>0</v>
          </cell>
          <cell r="CY1717">
            <v>0</v>
          </cell>
          <cell r="CZ1717">
            <v>0</v>
          </cell>
          <cell r="DA1717">
            <v>0</v>
          </cell>
          <cell r="DB1717">
            <v>0</v>
          </cell>
          <cell r="DC1717">
            <v>0</v>
          </cell>
          <cell r="DD1717">
            <v>1541.5731949999233</v>
          </cell>
          <cell r="DE1717">
            <v>0</v>
          </cell>
          <cell r="DG1717">
            <v>1505.2585334506487</v>
          </cell>
          <cell r="DH1717">
            <v>0.80417329741636867</v>
          </cell>
          <cell r="DI1717">
            <v>0.03</v>
          </cell>
          <cell r="DJ1717">
            <v>36.314661549274064</v>
          </cell>
          <cell r="DK1717">
            <v>2.412519892249106E-2</v>
          </cell>
          <cell r="DL1717">
            <v>0</v>
          </cell>
        </row>
        <row r="1718">
          <cell r="A1718" t="str">
            <v>B364FANUC-SUPSC-B</v>
          </cell>
          <cell r="B1718" t="str">
            <v>SUPPORTO M-410iB SCAVALCAMENTO LINEE IN FE37</v>
          </cell>
          <cell r="F1718">
            <v>4333.9414735139198</v>
          </cell>
          <cell r="H1718">
            <v>2036.952492551542</v>
          </cell>
          <cell r="I1718">
            <v>0.53</v>
          </cell>
          <cell r="J1718" t="str">
            <v>OK</v>
          </cell>
          <cell r="K1718" t="str">
            <v>F0ZZD</v>
          </cell>
          <cell r="L1718">
            <v>0.80417329741636889</v>
          </cell>
          <cell r="M1718">
            <v>2.7154303783427782E-2</v>
          </cell>
          <cell r="N1718">
            <v>0</v>
          </cell>
          <cell r="O1718">
            <v>0</v>
          </cell>
          <cell r="P1718">
            <v>0</v>
          </cell>
          <cell r="Q1718">
            <v>9.3546352439256592E-3</v>
          </cell>
          <cell r="R1718">
            <v>0</v>
          </cell>
          <cell r="S1718">
            <v>0</v>
          </cell>
          <cell r="T1718">
            <v>2.0268376361838925E-2</v>
          </cell>
          <cell r="U1718">
            <v>0</v>
          </cell>
          <cell r="V1718">
            <v>8.2608741030110566E-2</v>
          </cell>
          <cell r="W1718">
            <v>0</v>
          </cell>
          <cell r="X1718">
            <v>3.1948354617012391E-2</v>
          </cell>
          <cell r="Y1718">
            <v>0</v>
          </cell>
          <cell r="Z1718">
            <v>0</v>
          </cell>
          <cell r="AA1718">
            <v>0</v>
          </cell>
          <cell r="AB1718">
            <v>2.449229154731589E-2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>
            <v>0</v>
          </cell>
          <cell r="AM1718">
            <v>0</v>
          </cell>
          <cell r="AN1718">
            <v>0</v>
          </cell>
          <cell r="AO1718">
            <v>0</v>
          </cell>
          <cell r="AP1718">
            <v>0</v>
          </cell>
          <cell r="AQ1718">
            <v>0</v>
          </cell>
          <cell r="AR1718">
            <v>0</v>
          </cell>
          <cell r="AS1718">
            <v>0</v>
          </cell>
          <cell r="AT1718">
            <v>0</v>
          </cell>
          <cell r="AU1718">
            <v>0</v>
          </cell>
          <cell r="AV1718">
            <v>1638.0628026156651</v>
          </cell>
          <cell r="AW1718">
            <v>55.31202677515499</v>
          </cell>
          <cell r="AX1718">
            <v>1.5364451881987498</v>
          </cell>
          <cell r="AY1718">
            <v>0</v>
          </cell>
          <cell r="AZ1718">
            <v>0</v>
          </cell>
          <cell r="BA1718">
            <v>0</v>
          </cell>
          <cell r="BB1718">
            <v>0</v>
          </cell>
          <cell r="BC1718">
            <v>0</v>
          </cell>
          <cell r="BD1718">
            <v>0</v>
          </cell>
          <cell r="BE1718">
            <v>19.054947577024873</v>
          </cell>
          <cell r="BF1718">
            <v>0.52930409936180201</v>
          </cell>
          <cell r="BG1718">
            <v>0</v>
          </cell>
          <cell r="BH1718">
            <v>0</v>
          </cell>
          <cell r="BI1718">
            <v>0</v>
          </cell>
          <cell r="BJ1718">
            <v>0</v>
          </cell>
          <cell r="BK1718">
            <v>41.285719750220551</v>
          </cell>
          <cell r="BL1718">
            <v>1.0864663092163303</v>
          </cell>
          <cell r="BM1718">
            <v>0</v>
          </cell>
          <cell r="BN1718">
            <v>0</v>
          </cell>
          <cell r="BO1718">
            <v>168.27008094782855</v>
          </cell>
          <cell r="BP1718">
            <v>5.1775409522408786</v>
          </cell>
          <cell r="BQ1718">
            <v>0</v>
          </cell>
          <cell r="BR1718">
            <v>0</v>
          </cell>
          <cell r="BS1718">
            <v>65.077280570043953</v>
          </cell>
          <cell r="BT1718">
            <v>2.0023778636936602</v>
          </cell>
          <cell r="BU1718">
            <v>0</v>
          </cell>
          <cell r="BV1718">
            <v>0</v>
          </cell>
          <cell r="BW1718">
            <v>0</v>
          </cell>
          <cell r="BX1718">
            <v>0</v>
          </cell>
          <cell r="BY1718">
            <v>0</v>
          </cell>
          <cell r="BZ1718">
            <v>0</v>
          </cell>
          <cell r="CA1718">
            <v>49.88963431560417</v>
          </cell>
          <cell r="CB1718">
            <v>1.3483684950163288</v>
          </cell>
          <cell r="CC1718">
            <v>0</v>
          </cell>
          <cell r="CD1718">
            <v>0</v>
          </cell>
          <cell r="CE1718">
            <v>0</v>
          </cell>
          <cell r="CF1718">
            <v>0</v>
          </cell>
          <cell r="CG1718">
            <v>0</v>
          </cell>
          <cell r="CH1718">
            <v>0</v>
          </cell>
          <cell r="CI1718">
            <v>0</v>
          </cell>
          <cell r="CJ1718">
            <v>0</v>
          </cell>
          <cell r="CK1718">
            <v>0</v>
          </cell>
          <cell r="CL1718">
            <v>0</v>
          </cell>
          <cell r="CM1718">
            <v>0</v>
          </cell>
          <cell r="CN1718">
            <v>0</v>
          </cell>
          <cell r="CO1718">
            <v>0</v>
          </cell>
          <cell r="CP1718">
            <v>0</v>
          </cell>
          <cell r="CQ1718">
            <v>0</v>
          </cell>
          <cell r="CR1718">
            <v>0</v>
          </cell>
          <cell r="CS1718">
            <v>0</v>
          </cell>
          <cell r="CT1718">
            <v>0</v>
          </cell>
          <cell r="CU1718">
            <v>0</v>
          </cell>
          <cell r="CV1718">
            <v>0</v>
          </cell>
          <cell r="CW1718">
            <v>0</v>
          </cell>
          <cell r="CX1718">
            <v>0</v>
          </cell>
          <cell r="CY1718">
            <v>0</v>
          </cell>
          <cell r="CZ1718">
            <v>0</v>
          </cell>
          <cell r="DA1718">
            <v>0</v>
          </cell>
          <cell r="DB1718">
            <v>0</v>
          </cell>
          <cell r="DC1718">
            <v>0</v>
          </cell>
          <cell r="DD1718">
            <v>2036.952492551542</v>
          </cell>
          <cell r="DE1718">
            <v>0</v>
          </cell>
          <cell r="DG1718">
            <v>1988.9682381555235</v>
          </cell>
          <cell r="DH1718">
            <v>0.80417329741636867</v>
          </cell>
          <cell r="DI1718">
            <v>0.03</v>
          </cell>
          <cell r="DJ1718">
            <v>47.984254396018571</v>
          </cell>
          <cell r="DK1718">
            <v>2.4125198922491056E-2</v>
          </cell>
          <cell r="DL1718">
            <v>0</v>
          </cell>
        </row>
        <row r="1719">
          <cell r="A1719" t="str">
            <v>B364FANUC-SUPSCIA</v>
          </cell>
          <cell r="B1719" t="str">
            <v>SUPPORTO M-710iC e R-2000iB SCAVALCAMENTO LINEE INOX</v>
          </cell>
          <cell r="F1719">
            <v>8778.3018380727826</v>
          </cell>
          <cell r="H1719">
            <v>4125.8018638942076</v>
          </cell>
          <cell r="I1719">
            <v>0.53</v>
          </cell>
          <cell r="J1719" t="str">
            <v>OK</v>
          </cell>
          <cell r="K1719" t="str">
            <v>F0ZZD</v>
          </cell>
          <cell r="L1719">
            <v>0.80417329741636889</v>
          </cell>
          <cell r="M1719">
            <v>2.7154303783427782E-2</v>
          </cell>
          <cell r="N1719">
            <v>0</v>
          </cell>
          <cell r="O1719">
            <v>0</v>
          </cell>
          <cell r="P1719">
            <v>0</v>
          </cell>
          <cell r="Q1719">
            <v>9.3546352439256592E-3</v>
          </cell>
          <cell r="R1719">
            <v>0</v>
          </cell>
          <cell r="S1719">
            <v>0</v>
          </cell>
          <cell r="T1719">
            <v>2.0268376361838925E-2</v>
          </cell>
          <cell r="U1719">
            <v>0</v>
          </cell>
          <cell r="V1719">
            <v>8.2608741030110566E-2</v>
          </cell>
          <cell r="W1719">
            <v>0</v>
          </cell>
          <cell r="X1719">
            <v>3.1948354617012391E-2</v>
          </cell>
          <cell r="Y1719">
            <v>0</v>
          </cell>
          <cell r="Z1719">
            <v>0</v>
          </cell>
          <cell r="AA1719">
            <v>0</v>
          </cell>
          <cell r="AB1719">
            <v>2.449229154731589E-2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>
            <v>0</v>
          </cell>
          <cell r="AM1719">
            <v>0</v>
          </cell>
          <cell r="AN1719">
            <v>0</v>
          </cell>
          <cell r="AO1719">
            <v>0</v>
          </cell>
          <cell r="AP1719">
            <v>0</v>
          </cell>
          <cell r="AQ1719">
            <v>0</v>
          </cell>
          <cell r="AR1719">
            <v>0</v>
          </cell>
          <cell r="AS1719">
            <v>0</v>
          </cell>
          <cell r="AT1719">
            <v>0</v>
          </cell>
          <cell r="AU1719">
            <v>0</v>
          </cell>
          <cell r="AV1719">
            <v>3317.8596893744057</v>
          </cell>
          <cell r="AW1719">
            <v>112.03327716241587</v>
          </cell>
          <cell r="AX1719">
            <v>3.1120354767337743</v>
          </cell>
          <cell r="AY1719">
            <v>0</v>
          </cell>
          <cell r="AZ1719">
            <v>0</v>
          </cell>
          <cell r="BA1719">
            <v>0</v>
          </cell>
          <cell r="BB1719">
            <v>0</v>
          </cell>
          <cell r="BC1719">
            <v>0</v>
          </cell>
          <cell r="BD1719">
            <v>0</v>
          </cell>
          <cell r="BE1719">
            <v>38.595371525438928</v>
          </cell>
          <cell r="BF1719">
            <v>1.0720936534844148</v>
          </cell>
          <cell r="BG1719">
            <v>0</v>
          </cell>
          <cell r="BH1719">
            <v>0</v>
          </cell>
          <cell r="BI1719">
            <v>0</v>
          </cell>
          <cell r="BJ1719">
            <v>0</v>
          </cell>
          <cell r="BK1719">
            <v>83.623304971784336</v>
          </cell>
          <cell r="BL1719">
            <v>2.2006132887311667</v>
          </cell>
          <cell r="BM1719">
            <v>0</v>
          </cell>
          <cell r="BN1719">
            <v>0</v>
          </cell>
          <cell r="BO1719">
            <v>340.82729771598406</v>
          </cell>
          <cell r="BP1719">
            <v>10.486993775876433</v>
          </cell>
          <cell r="BQ1719">
            <v>0</v>
          </cell>
          <cell r="BR1719">
            <v>0</v>
          </cell>
          <cell r="BS1719">
            <v>131.81258102722285</v>
          </cell>
          <cell r="BT1719">
            <v>4.0557717239145488</v>
          </cell>
          <cell r="BU1719">
            <v>0</v>
          </cell>
          <cell r="BV1719">
            <v>0</v>
          </cell>
          <cell r="BW1719">
            <v>0</v>
          </cell>
          <cell r="BX1719">
            <v>0</v>
          </cell>
          <cell r="BY1719">
            <v>0</v>
          </cell>
          <cell r="BZ1719">
            <v>0</v>
          </cell>
          <cell r="CA1719">
            <v>101.05034211695624</v>
          </cell>
          <cell r="CB1719">
            <v>2.7310903274853038</v>
          </cell>
          <cell r="CC1719">
            <v>0</v>
          </cell>
          <cell r="CD1719">
            <v>0</v>
          </cell>
          <cell r="CE1719">
            <v>0</v>
          </cell>
          <cell r="CF1719">
            <v>0</v>
          </cell>
          <cell r="CG1719">
            <v>0</v>
          </cell>
          <cell r="CH1719">
            <v>0</v>
          </cell>
          <cell r="CI1719">
            <v>0</v>
          </cell>
          <cell r="CJ1719">
            <v>0</v>
          </cell>
          <cell r="CK1719">
            <v>0</v>
          </cell>
          <cell r="CL1719">
            <v>0</v>
          </cell>
          <cell r="CM1719">
            <v>0</v>
          </cell>
          <cell r="CN1719">
            <v>0</v>
          </cell>
          <cell r="CO1719">
            <v>0</v>
          </cell>
          <cell r="CP1719">
            <v>0</v>
          </cell>
          <cell r="CQ1719">
            <v>0</v>
          </cell>
          <cell r="CR1719">
            <v>0</v>
          </cell>
          <cell r="CS1719">
            <v>0</v>
          </cell>
          <cell r="CT1719">
            <v>0</v>
          </cell>
          <cell r="CU1719">
            <v>0</v>
          </cell>
          <cell r="CV1719">
            <v>0</v>
          </cell>
          <cell r="CW1719">
            <v>0</v>
          </cell>
          <cell r="CX1719">
            <v>0</v>
          </cell>
          <cell r="CY1719">
            <v>0</v>
          </cell>
          <cell r="CZ1719">
            <v>0</v>
          </cell>
          <cell r="DA1719">
            <v>0</v>
          </cell>
          <cell r="DB1719">
            <v>0</v>
          </cell>
          <cell r="DC1719">
            <v>0</v>
          </cell>
          <cell r="DD1719">
            <v>4125.8018638942076</v>
          </cell>
          <cell r="DE1719">
            <v>0</v>
          </cell>
          <cell r="DG1719">
            <v>4028.6108263277492</v>
          </cell>
          <cell r="DH1719">
            <v>0.80417329741636867</v>
          </cell>
          <cell r="DI1719">
            <v>0.03</v>
          </cell>
          <cell r="DJ1719">
            <v>97.191037566458022</v>
          </cell>
          <cell r="DK1719">
            <v>2.4125198922491056E-2</v>
          </cell>
          <cell r="DL1719">
            <v>0</v>
          </cell>
        </row>
        <row r="1720">
          <cell r="A1720" t="str">
            <v>B364FANUC-SUPSCIB</v>
          </cell>
          <cell r="B1720" t="str">
            <v>SUPPORTO M-410iB SCAVALCAMENTO LINEE INOX</v>
          </cell>
          <cell r="F1720">
            <v>11601.512120471831</v>
          </cell>
          <cell r="H1720">
            <v>5452.7106966217598</v>
          </cell>
          <cell r="I1720">
            <v>0.53</v>
          </cell>
          <cell r="J1720" t="str">
            <v>OK</v>
          </cell>
          <cell r="K1720" t="str">
            <v>F0ZZD</v>
          </cell>
          <cell r="L1720">
            <v>0.80417329741636889</v>
          </cell>
          <cell r="M1720">
            <v>2.7154303783427782E-2</v>
          </cell>
          <cell r="N1720">
            <v>0</v>
          </cell>
          <cell r="O1720">
            <v>0</v>
          </cell>
          <cell r="P1720">
            <v>0</v>
          </cell>
          <cell r="Q1720">
            <v>9.3546352439256592E-3</v>
          </cell>
          <cell r="R1720">
            <v>0</v>
          </cell>
          <cell r="S1720">
            <v>0</v>
          </cell>
          <cell r="T1720">
            <v>2.0268376361838925E-2</v>
          </cell>
          <cell r="U1720">
            <v>0</v>
          </cell>
          <cell r="V1720">
            <v>8.2608741030110566E-2</v>
          </cell>
          <cell r="W1720">
            <v>0</v>
          </cell>
          <cell r="X1720">
            <v>3.1948354617012391E-2</v>
          </cell>
          <cell r="Y1720">
            <v>0</v>
          </cell>
          <cell r="Z1720">
            <v>0</v>
          </cell>
          <cell r="AA1720">
            <v>0</v>
          </cell>
          <cell r="AB1720">
            <v>2.449229154731589E-2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>
            <v>0</v>
          </cell>
          <cell r="AM1720">
            <v>0</v>
          </cell>
          <cell r="AN1720">
            <v>0</v>
          </cell>
          <cell r="AO1720">
            <v>0</v>
          </cell>
          <cell r="AP1720">
            <v>0</v>
          </cell>
          <cell r="AQ1720">
            <v>0</v>
          </cell>
          <cell r="AR1720">
            <v>0</v>
          </cell>
          <cell r="AS1720">
            <v>0</v>
          </cell>
          <cell r="AT1720">
            <v>0</v>
          </cell>
          <cell r="AU1720">
            <v>0</v>
          </cell>
          <cell r="AV1720">
            <v>4384.924340759826</v>
          </cell>
          <cell r="AW1720">
            <v>148.06456269921338</v>
          </cell>
          <cell r="AX1720">
            <v>4.1129045194225942</v>
          </cell>
          <cell r="AY1720">
            <v>0</v>
          </cell>
          <cell r="AZ1720">
            <v>0</v>
          </cell>
          <cell r="BA1720">
            <v>0</v>
          </cell>
          <cell r="BB1720">
            <v>0</v>
          </cell>
          <cell r="BC1720">
            <v>0</v>
          </cell>
          <cell r="BD1720">
            <v>0</v>
          </cell>
          <cell r="BE1720">
            <v>51.008119657548349</v>
          </cell>
          <cell r="BF1720">
            <v>1.4168922127096764</v>
          </cell>
          <cell r="BG1720">
            <v>0</v>
          </cell>
          <cell r="BH1720">
            <v>0</v>
          </cell>
          <cell r="BI1720">
            <v>0</v>
          </cell>
          <cell r="BJ1720">
            <v>0</v>
          </cell>
          <cell r="BK1720">
            <v>110.51759259135473</v>
          </cell>
          <cell r="BL1720">
            <v>2.9083576997724929</v>
          </cell>
          <cell r="BM1720">
            <v>0</v>
          </cell>
          <cell r="BN1720">
            <v>0</v>
          </cell>
          <cell r="BO1720">
            <v>450.44156584934075</v>
          </cell>
          <cell r="BP1720">
            <v>13.859740487672022</v>
          </cell>
          <cell r="BQ1720">
            <v>0</v>
          </cell>
          <cell r="BR1720">
            <v>0</v>
          </cell>
          <cell r="BS1720">
            <v>174.20513495964866</v>
          </cell>
          <cell r="BT1720">
            <v>5.36015799875842</v>
          </cell>
          <cell r="BU1720">
            <v>0</v>
          </cell>
          <cell r="BV1720">
            <v>0</v>
          </cell>
          <cell r="BW1720">
            <v>0</v>
          </cell>
          <cell r="BX1720">
            <v>0</v>
          </cell>
          <cell r="BY1720">
            <v>0</v>
          </cell>
          <cell r="BZ1720">
            <v>0</v>
          </cell>
          <cell r="CA1720">
            <v>133.54938010482806</v>
          </cell>
          <cell r="CB1720">
            <v>3.6094427055358933</v>
          </cell>
          <cell r="CC1720">
            <v>0</v>
          </cell>
          <cell r="CD1720">
            <v>0</v>
          </cell>
          <cell r="CE1720">
            <v>0</v>
          </cell>
          <cell r="CF1720">
            <v>0</v>
          </cell>
          <cell r="CG1720">
            <v>0</v>
          </cell>
          <cell r="CH1720">
            <v>0</v>
          </cell>
          <cell r="CI1720">
            <v>0</v>
          </cell>
          <cell r="CJ1720">
            <v>0</v>
          </cell>
          <cell r="CK1720">
            <v>0</v>
          </cell>
          <cell r="CL1720">
            <v>0</v>
          </cell>
          <cell r="CM1720">
            <v>0</v>
          </cell>
          <cell r="CN1720">
            <v>0</v>
          </cell>
          <cell r="CO1720">
            <v>0</v>
          </cell>
          <cell r="CP1720">
            <v>0</v>
          </cell>
          <cell r="CQ1720">
            <v>0</v>
          </cell>
          <cell r="CR1720">
            <v>0</v>
          </cell>
          <cell r="CS1720">
            <v>0</v>
          </cell>
          <cell r="CT1720">
            <v>0</v>
          </cell>
          <cell r="CU1720">
            <v>0</v>
          </cell>
          <cell r="CV1720">
            <v>0</v>
          </cell>
          <cell r="CW1720">
            <v>0</v>
          </cell>
          <cell r="CX1720">
            <v>0</v>
          </cell>
          <cell r="CY1720">
            <v>0</v>
          </cell>
          <cell r="CZ1720">
            <v>0</v>
          </cell>
          <cell r="DA1720">
            <v>0</v>
          </cell>
          <cell r="DB1720">
            <v>0</v>
          </cell>
          <cell r="DC1720">
            <v>0</v>
          </cell>
          <cell r="DD1720">
            <v>5452.7106966217598</v>
          </cell>
          <cell r="DE1720">
            <v>0</v>
          </cell>
          <cell r="DG1720">
            <v>5324.2618210729488</v>
          </cell>
          <cell r="DH1720">
            <v>0.80417329741636867</v>
          </cell>
          <cell r="DI1720">
            <v>0.03</v>
          </cell>
          <cell r="DJ1720">
            <v>128.44887554880938</v>
          </cell>
          <cell r="DK1720">
            <v>2.412519892249106E-2</v>
          </cell>
          <cell r="DL1720">
            <v>0</v>
          </cell>
        </row>
        <row r="1721">
          <cell r="A1721" t="str">
            <v>B364M-410IB-SINOX</v>
          </cell>
          <cell r="B1721" t="str">
            <v>SPESSORI BASAMENTO FANUC 160-300</v>
          </cell>
          <cell r="F1721">
            <v>1003.808100408552</v>
          </cell>
          <cell r="H1721">
            <v>471.78980719201945</v>
          </cell>
          <cell r="I1721">
            <v>0.53</v>
          </cell>
          <cell r="J1721" t="str">
            <v>OK</v>
          </cell>
          <cell r="K1721" t="str">
            <v>F0ZZD</v>
          </cell>
          <cell r="L1721">
            <v>0.80417329741636889</v>
          </cell>
          <cell r="M1721">
            <v>2.7154303783427782E-2</v>
          </cell>
          <cell r="N1721">
            <v>0</v>
          </cell>
          <cell r="O1721">
            <v>0</v>
          </cell>
          <cell r="P1721">
            <v>0</v>
          </cell>
          <cell r="Q1721">
            <v>9.3546352439256592E-3</v>
          </cell>
          <cell r="R1721">
            <v>0</v>
          </cell>
          <cell r="S1721">
            <v>0</v>
          </cell>
          <cell r="T1721">
            <v>2.0268376361838925E-2</v>
          </cell>
          <cell r="U1721">
            <v>0</v>
          </cell>
          <cell r="V1721">
            <v>8.2608741030110566E-2</v>
          </cell>
          <cell r="W1721">
            <v>0</v>
          </cell>
          <cell r="X1721">
            <v>3.1948354617012391E-2</v>
          </cell>
          <cell r="Y1721">
            <v>0</v>
          </cell>
          <cell r="Z1721">
            <v>0</v>
          </cell>
          <cell r="AA1721">
            <v>0</v>
          </cell>
          <cell r="AB1721">
            <v>2.449229154731589E-2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>
            <v>0</v>
          </cell>
          <cell r="AM1721">
            <v>0</v>
          </cell>
          <cell r="AN1721">
            <v>0</v>
          </cell>
          <cell r="AO1721">
            <v>0</v>
          </cell>
          <cell r="AP1721">
            <v>0</v>
          </cell>
          <cell r="AQ1721">
            <v>0</v>
          </cell>
          <cell r="AR1721">
            <v>0</v>
          </cell>
          <cell r="AS1721">
            <v>0</v>
          </cell>
          <cell r="AT1721">
            <v>0</v>
          </cell>
          <cell r="AU1721">
            <v>0</v>
          </cell>
          <cell r="AV1721">
            <v>379.40076493703918</v>
          </cell>
          <cell r="AW1721">
            <v>12.811123746416918</v>
          </cell>
          <cell r="AX1721">
            <v>0.35586454851158106</v>
          </cell>
          <cell r="AY1721">
            <v>0</v>
          </cell>
          <cell r="AZ1721">
            <v>0</v>
          </cell>
          <cell r="BA1721">
            <v>0</v>
          </cell>
          <cell r="BB1721">
            <v>0</v>
          </cell>
          <cell r="BC1721">
            <v>0</v>
          </cell>
          <cell r="BD1721">
            <v>0</v>
          </cell>
          <cell r="BE1721">
            <v>4.4134215580833569</v>
          </cell>
          <cell r="BF1721">
            <v>0.12259504328009324</v>
          </cell>
          <cell r="BG1721">
            <v>0</v>
          </cell>
          <cell r="BH1721">
            <v>0</v>
          </cell>
          <cell r="BI1721">
            <v>0</v>
          </cell>
          <cell r="BJ1721">
            <v>0</v>
          </cell>
          <cell r="BK1721">
            <v>9.5624133758472709</v>
          </cell>
          <cell r="BL1721">
            <v>0.2516424572591387</v>
          </cell>
          <cell r="BM1721">
            <v>0</v>
          </cell>
          <cell r="BN1721">
            <v>0</v>
          </cell>
          <cell r="BO1721">
            <v>38.973962002971334</v>
          </cell>
          <cell r="BP1721">
            <v>1.1991988308606565</v>
          </cell>
          <cell r="BQ1721">
            <v>0</v>
          </cell>
          <cell r="BR1721">
            <v>0</v>
          </cell>
          <cell r="BS1721">
            <v>15.07290806486254</v>
          </cell>
          <cell r="BT1721">
            <v>0.4637817866111551</v>
          </cell>
          <cell r="BU1721">
            <v>0</v>
          </cell>
          <cell r="BV1721">
            <v>0</v>
          </cell>
          <cell r="BW1721">
            <v>0</v>
          </cell>
          <cell r="BX1721">
            <v>0</v>
          </cell>
          <cell r="BY1721">
            <v>0</v>
          </cell>
          <cell r="BZ1721">
            <v>0</v>
          </cell>
          <cell r="CA1721">
            <v>11.555213506798891</v>
          </cell>
          <cell r="CB1721">
            <v>0.31230306775132138</v>
          </cell>
          <cell r="CC1721">
            <v>0</v>
          </cell>
          <cell r="CD1721">
            <v>0</v>
          </cell>
          <cell r="CE1721">
            <v>0</v>
          </cell>
          <cell r="CF1721">
            <v>0</v>
          </cell>
          <cell r="CG1721">
            <v>0</v>
          </cell>
          <cell r="CH1721">
            <v>0</v>
          </cell>
          <cell r="CI1721">
            <v>0</v>
          </cell>
          <cell r="CJ1721">
            <v>0</v>
          </cell>
          <cell r="CK1721">
            <v>0</v>
          </cell>
          <cell r="CL1721">
            <v>0</v>
          </cell>
          <cell r="CM1721">
            <v>0</v>
          </cell>
          <cell r="CN1721">
            <v>0</v>
          </cell>
          <cell r="CO1721">
            <v>0</v>
          </cell>
          <cell r="CP1721">
            <v>0</v>
          </cell>
          <cell r="CQ1721">
            <v>0</v>
          </cell>
          <cell r="CR1721">
            <v>0</v>
          </cell>
          <cell r="CS1721">
            <v>0</v>
          </cell>
          <cell r="CT1721">
            <v>0</v>
          </cell>
          <cell r="CU1721">
            <v>0</v>
          </cell>
          <cell r="CV1721">
            <v>0</v>
          </cell>
          <cell r="CW1721">
            <v>0</v>
          </cell>
          <cell r="CX1721">
            <v>0</v>
          </cell>
          <cell r="CY1721">
            <v>0</v>
          </cell>
          <cell r="CZ1721">
            <v>0</v>
          </cell>
          <cell r="DA1721">
            <v>0</v>
          </cell>
          <cell r="DB1721">
            <v>0</v>
          </cell>
          <cell r="DC1721">
            <v>0</v>
          </cell>
          <cell r="DD1721">
            <v>471.78980719201951</v>
          </cell>
          <cell r="DE1721">
            <v>0</v>
          </cell>
          <cell r="DG1721">
            <v>460.67590924273884</v>
          </cell>
          <cell r="DH1721">
            <v>0.80417329741636867</v>
          </cell>
          <cell r="DI1721">
            <v>0.03</v>
          </cell>
          <cell r="DJ1721">
            <v>11.113897949280512</v>
          </cell>
          <cell r="DK1721">
            <v>2.412519892249106E-2</v>
          </cell>
          <cell r="DL1721">
            <v>0</v>
          </cell>
        </row>
        <row r="1722">
          <cell r="A1722" t="str">
            <v>B364M-410IB-ZINOX</v>
          </cell>
          <cell r="B1722" t="str">
            <v>ZOCCOLO INOX PER M-410iB - H=250</v>
          </cell>
          <cell r="F1722">
            <v>6203.5340605248502</v>
          </cell>
          <cell r="H1722">
            <v>2915.6610084466793</v>
          </cell>
          <cell r="I1722">
            <v>0.53</v>
          </cell>
          <cell r="J1722" t="str">
            <v>OK</v>
          </cell>
          <cell r="K1722" t="str">
            <v>F0ZZD</v>
          </cell>
          <cell r="L1722">
            <v>0.80417329741636889</v>
          </cell>
          <cell r="M1722">
            <v>2.7154303783427782E-2</v>
          </cell>
          <cell r="N1722">
            <v>0</v>
          </cell>
          <cell r="O1722">
            <v>0</v>
          </cell>
          <cell r="P1722">
            <v>0</v>
          </cell>
          <cell r="Q1722">
            <v>9.3546352439256592E-3</v>
          </cell>
          <cell r="R1722">
            <v>0</v>
          </cell>
          <cell r="S1722">
            <v>0</v>
          </cell>
          <cell r="T1722">
            <v>2.0268376361838925E-2</v>
          </cell>
          <cell r="U1722">
            <v>0</v>
          </cell>
          <cell r="V1722">
            <v>8.2608741030110566E-2</v>
          </cell>
          <cell r="W1722">
            <v>0</v>
          </cell>
          <cell r="X1722">
            <v>3.1948354617012391E-2</v>
          </cell>
          <cell r="Y1722">
            <v>0</v>
          </cell>
          <cell r="Z1722">
            <v>0</v>
          </cell>
          <cell r="AA1722">
            <v>0</v>
          </cell>
          <cell r="AB1722">
            <v>2.449229154731589E-2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>
            <v>0</v>
          </cell>
          <cell r="AM1722">
            <v>0</v>
          </cell>
          <cell r="AN1722">
            <v>0</v>
          </cell>
          <cell r="AO1722">
            <v>0</v>
          </cell>
          <cell r="AP1722">
            <v>0</v>
          </cell>
          <cell r="AQ1722">
            <v>0</v>
          </cell>
          <cell r="AR1722">
            <v>0</v>
          </cell>
          <cell r="AS1722">
            <v>0</v>
          </cell>
          <cell r="AT1722">
            <v>0</v>
          </cell>
          <cell r="AU1722">
            <v>0</v>
          </cell>
          <cell r="AV1722">
            <v>2344.6967273109017</v>
          </cell>
          <cell r="AW1722">
            <v>79.172744752856531</v>
          </cell>
          <cell r="AX1722">
            <v>2.1992429098015704</v>
          </cell>
          <cell r="AY1722">
            <v>0</v>
          </cell>
          <cell r="AZ1722">
            <v>0</v>
          </cell>
          <cell r="BA1722">
            <v>0</v>
          </cell>
          <cell r="BB1722">
            <v>0</v>
          </cell>
          <cell r="BC1722">
            <v>0</v>
          </cell>
          <cell r="BD1722">
            <v>0</v>
          </cell>
          <cell r="BE1722">
            <v>27.274945228955136</v>
          </cell>
          <cell r="BF1722">
            <v>0.75763736747097599</v>
          </cell>
          <cell r="BG1722">
            <v>0</v>
          </cell>
          <cell r="BH1722">
            <v>0</v>
          </cell>
          <cell r="BI1722">
            <v>0</v>
          </cell>
          <cell r="BJ1722">
            <v>0</v>
          </cell>
          <cell r="BK1722">
            <v>59.095714662736114</v>
          </cell>
          <cell r="BL1722">
            <v>1.5551503858614766</v>
          </cell>
          <cell r="BM1722">
            <v>0</v>
          </cell>
          <cell r="BN1722">
            <v>0</v>
          </cell>
          <cell r="BO1722">
            <v>240.85908517836273</v>
          </cell>
          <cell r="BP1722">
            <v>7.4110487747188536</v>
          </cell>
          <cell r="BQ1722">
            <v>0</v>
          </cell>
          <cell r="BR1722">
            <v>0</v>
          </cell>
          <cell r="BS1722">
            <v>93.150571840850475</v>
          </cell>
          <cell r="BT1722">
            <v>2.8661714412569377</v>
          </cell>
          <cell r="BU1722">
            <v>0</v>
          </cell>
          <cell r="BV1722">
            <v>0</v>
          </cell>
          <cell r="BW1722">
            <v>0</v>
          </cell>
          <cell r="BX1722">
            <v>0</v>
          </cell>
          <cell r="BY1722">
            <v>0</v>
          </cell>
          <cell r="BZ1722">
            <v>0</v>
          </cell>
          <cell r="CA1722">
            <v>71.411219472017123</v>
          </cell>
          <cell r="CB1722">
            <v>1.9300329587031655</v>
          </cell>
          <cell r="CC1722">
            <v>0</v>
          </cell>
          <cell r="CD1722">
            <v>0</v>
          </cell>
          <cell r="CE1722">
            <v>0</v>
          </cell>
          <cell r="CF1722">
            <v>0</v>
          </cell>
          <cell r="CG1722">
            <v>0</v>
          </cell>
          <cell r="CH1722">
            <v>0</v>
          </cell>
          <cell r="CI1722">
            <v>0</v>
          </cell>
          <cell r="CJ1722">
            <v>0</v>
          </cell>
          <cell r="CK1722">
            <v>0</v>
          </cell>
          <cell r="CL1722">
            <v>0</v>
          </cell>
          <cell r="CM1722">
            <v>0</v>
          </cell>
          <cell r="CN1722">
            <v>0</v>
          </cell>
          <cell r="CO1722">
            <v>0</v>
          </cell>
          <cell r="CP1722">
            <v>0</v>
          </cell>
          <cell r="CQ1722">
            <v>0</v>
          </cell>
          <cell r="CR1722">
            <v>0</v>
          </cell>
          <cell r="CS1722">
            <v>0</v>
          </cell>
          <cell r="CT1722">
            <v>0</v>
          </cell>
          <cell r="CU1722">
            <v>0</v>
          </cell>
          <cell r="CV1722">
            <v>0</v>
          </cell>
          <cell r="CW1722">
            <v>0</v>
          </cell>
          <cell r="CX1722">
            <v>0</v>
          </cell>
          <cell r="CY1722">
            <v>0</v>
          </cell>
          <cell r="CZ1722">
            <v>0</v>
          </cell>
          <cell r="DA1722">
            <v>0</v>
          </cell>
          <cell r="DB1722">
            <v>0</v>
          </cell>
          <cell r="DC1722">
            <v>0</v>
          </cell>
          <cell r="DD1722">
            <v>2915.6610084466793</v>
          </cell>
          <cell r="DE1722">
            <v>0</v>
          </cell>
          <cell r="DG1722">
            <v>2846.9771191201257</v>
          </cell>
          <cell r="DH1722">
            <v>0.80417329741636867</v>
          </cell>
          <cell r="DI1722">
            <v>0.03</v>
          </cell>
          <cell r="DJ1722">
            <v>68.683889326553555</v>
          </cell>
          <cell r="DK1722">
            <v>2.412519892249106E-2</v>
          </cell>
          <cell r="DL1722">
            <v>0</v>
          </cell>
        </row>
        <row r="1723">
          <cell r="A1723" t="str">
            <v>B364M-710IC-SINOX</v>
          </cell>
          <cell r="B1723" t="str">
            <v>SPESSORI BASAMENTO FANUC R-2000iB-100H</v>
          </cell>
          <cell r="F1723">
            <v>770.42271706356348</v>
          </cell>
          <cell r="H1723">
            <v>362.0986770198748</v>
          </cell>
          <cell r="I1723">
            <v>0.53</v>
          </cell>
          <cell r="J1723" t="str">
            <v>OK</v>
          </cell>
          <cell r="K1723" t="str">
            <v>F0ZZD</v>
          </cell>
          <cell r="L1723">
            <v>0.80417329741636889</v>
          </cell>
          <cell r="M1723">
            <v>2.7154303783427782E-2</v>
          </cell>
          <cell r="N1723">
            <v>0</v>
          </cell>
          <cell r="O1723">
            <v>0</v>
          </cell>
          <cell r="P1723">
            <v>0</v>
          </cell>
          <cell r="Q1723">
            <v>9.3546352439256592E-3</v>
          </cell>
          <cell r="R1723">
            <v>0</v>
          </cell>
          <cell r="S1723">
            <v>0</v>
          </cell>
          <cell r="T1723">
            <v>2.0268376361838925E-2</v>
          </cell>
          <cell r="U1723">
            <v>0</v>
          </cell>
          <cell r="V1723">
            <v>8.2608741030110566E-2</v>
          </cell>
          <cell r="W1723">
            <v>0</v>
          </cell>
          <cell r="X1723">
            <v>3.1948354617012391E-2</v>
          </cell>
          <cell r="Y1723">
            <v>0</v>
          </cell>
          <cell r="Z1723">
            <v>0</v>
          </cell>
          <cell r="AA1723">
            <v>0</v>
          </cell>
          <cell r="AB1723">
            <v>2.449229154731589E-2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>
            <v>0</v>
          </cell>
          <cell r="AM1723">
            <v>0</v>
          </cell>
          <cell r="AN1723">
            <v>0</v>
          </cell>
          <cell r="AO1723">
            <v>0</v>
          </cell>
          <cell r="AP1723">
            <v>0</v>
          </cell>
          <cell r="AQ1723">
            <v>0</v>
          </cell>
          <cell r="AR1723">
            <v>0</v>
          </cell>
          <cell r="AS1723">
            <v>0</v>
          </cell>
          <cell r="AT1723">
            <v>0</v>
          </cell>
          <cell r="AU1723">
            <v>0</v>
          </cell>
          <cell r="AV1723">
            <v>291.1900870891775</v>
          </cell>
          <cell r="AW1723">
            <v>9.8325374753749806</v>
          </cell>
          <cell r="AX1723">
            <v>0.27312604098263837</v>
          </cell>
          <cell r="AY1723">
            <v>0</v>
          </cell>
          <cell r="AZ1723">
            <v>0</v>
          </cell>
          <cell r="BA1723">
            <v>0</v>
          </cell>
          <cell r="BB1723">
            <v>0</v>
          </cell>
          <cell r="BC1723">
            <v>0</v>
          </cell>
          <cell r="BD1723">
            <v>0</v>
          </cell>
          <cell r="BE1723">
            <v>3.3873010458289752</v>
          </cell>
          <cell r="BF1723">
            <v>9.409169571747153E-2</v>
          </cell>
          <cell r="BG1723">
            <v>0</v>
          </cell>
          <cell r="BH1723">
            <v>0</v>
          </cell>
          <cell r="BI1723">
            <v>0</v>
          </cell>
          <cell r="BJ1723">
            <v>0</v>
          </cell>
          <cell r="BK1723">
            <v>7.3391522659627775</v>
          </cell>
          <cell r="BL1723">
            <v>0.19313558594638888</v>
          </cell>
          <cell r="BM1723">
            <v>0</v>
          </cell>
          <cell r="BN1723">
            <v>0</v>
          </cell>
          <cell r="BO1723">
            <v>29.912515837280484</v>
          </cell>
          <cell r="BP1723">
            <v>0.9203851026855534</v>
          </cell>
          <cell r="BQ1723">
            <v>0</v>
          </cell>
          <cell r="BR1723">
            <v>0</v>
          </cell>
          <cell r="BS1723">
            <v>11.568456939781996</v>
          </cell>
          <cell r="BT1723">
            <v>0.3559525212240614</v>
          </cell>
          <cell r="BU1723">
            <v>0</v>
          </cell>
          <cell r="BV1723">
            <v>0</v>
          </cell>
          <cell r="BW1723">
            <v>0</v>
          </cell>
          <cell r="BX1723">
            <v>0</v>
          </cell>
          <cell r="BY1723">
            <v>0</v>
          </cell>
          <cell r="BZ1723">
            <v>0</v>
          </cell>
          <cell r="CA1723">
            <v>8.8686263664681455</v>
          </cell>
          <cell r="CB1723">
            <v>0.23969260449913907</v>
          </cell>
          <cell r="CC1723">
            <v>0</v>
          </cell>
          <cell r="CD1723">
            <v>0</v>
          </cell>
          <cell r="CE1723">
            <v>0</v>
          </cell>
          <cell r="CF1723">
            <v>0</v>
          </cell>
          <cell r="CG1723">
            <v>0</v>
          </cell>
          <cell r="CH1723">
            <v>0</v>
          </cell>
          <cell r="CI1723">
            <v>0</v>
          </cell>
          <cell r="CJ1723">
            <v>0</v>
          </cell>
          <cell r="CK1723">
            <v>0</v>
          </cell>
          <cell r="CL1723">
            <v>0</v>
          </cell>
          <cell r="CM1723">
            <v>0</v>
          </cell>
          <cell r="CN1723">
            <v>0</v>
          </cell>
          <cell r="CO1723">
            <v>0</v>
          </cell>
          <cell r="CP1723">
            <v>0</v>
          </cell>
          <cell r="CQ1723">
            <v>0</v>
          </cell>
          <cell r="CR1723">
            <v>0</v>
          </cell>
          <cell r="CS1723">
            <v>0</v>
          </cell>
          <cell r="CT1723">
            <v>0</v>
          </cell>
          <cell r="CU1723">
            <v>0</v>
          </cell>
          <cell r="CV1723">
            <v>0</v>
          </cell>
          <cell r="CW1723">
            <v>0</v>
          </cell>
          <cell r="CX1723">
            <v>0</v>
          </cell>
          <cell r="CY1723">
            <v>0</v>
          </cell>
          <cell r="CZ1723">
            <v>0</v>
          </cell>
          <cell r="DA1723">
            <v>0</v>
          </cell>
          <cell r="DB1723">
            <v>0</v>
          </cell>
          <cell r="DC1723">
            <v>0</v>
          </cell>
          <cell r="DD1723">
            <v>362.0986770198748</v>
          </cell>
          <cell r="DE1723">
            <v>0</v>
          </cell>
          <cell r="DG1723">
            <v>353.56876034380207</v>
          </cell>
          <cell r="DH1723">
            <v>0.80417329741636867</v>
          </cell>
          <cell r="DI1723">
            <v>0.03</v>
          </cell>
          <cell r="DJ1723">
            <v>8.5299166760727942</v>
          </cell>
          <cell r="DK1723">
            <v>2.4125198922491063E-2</v>
          </cell>
          <cell r="DL1723">
            <v>0</v>
          </cell>
        </row>
        <row r="1724">
          <cell r="A1724" t="str">
            <v>B364M-710IC-ZINOX</v>
          </cell>
          <cell r="B1724" t="str">
            <v>ZOCCOLO INOX PER M-710iC e R-2000iB - H=140</v>
          </cell>
          <cell r="F1724">
            <v>4238.5797039751105</v>
          </cell>
          <cell r="H1724">
            <v>1992.1324608683017</v>
          </cell>
          <cell r="I1724">
            <v>0.53</v>
          </cell>
          <cell r="J1724" t="str">
            <v>OK</v>
          </cell>
          <cell r="K1724" t="str">
            <v>F0ZZD</v>
          </cell>
          <cell r="L1724">
            <v>0.80417329741636889</v>
          </cell>
          <cell r="M1724">
            <v>2.7154303783427782E-2</v>
          </cell>
          <cell r="N1724">
            <v>0</v>
          </cell>
          <cell r="O1724">
            <v>0</v>
          </cell>
          <cell r="P1724">
            <v>0</v>
          </cell>
          <cell r="Q1724">
            <v>9.3546352439256592E-3</v>
          </cell>
          <cell r="R1724">
            <v>0</v>
          </cell>
          <cell r="S1724">
            <v>0</v>
          </cell>
          <cell r="T1724">
            <v>2.0268376361838925E-2</v>
          </cell>
          <cell r="U1724">
            <v>0</v>
          </cell>
          <cell r="V1724">
            <v>8.2608741030110566E-2</v>
          </cell>
          <cell r="W1724">
            <v>0</v>
          </cell>
          <cell r="X1724">
            <v>3.1948354617012391E-2</v>
          </cell>
          <cell r="Y1724">
            <v>0</v>
          </cell>
          <cell r="Z1724">
            <v>0</v>
          </cell>
          <cell r="AA1724">
            <v>0</v>
          </cell>
          <cell r="AB1724">
            <v>2.449229154731589E-2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>
            <v>0</v>
          </cell>
          <cell r="AM1724">
            <v>0</v>
          </cell>
          <cell r="AN1724">
            <v>0</v>
          </cell>
          <cell r="AO1724">
            <v>0</v>
          </cell>
          <cell r="AP1724">
            <v>0</v>
          </cell>
          <cell r="AQ1724">
            <v>0</v>
          </cell>
          <cell r="AR1724">
            <v>0</v>
          </cell>
          <cell r="AS1724">
            <v>0</v>
          </cell>
          <cell r="AT1724">
            <v>0</v>
          </cell>
          <cell r="AU1724">
            <v>0</v>
          </cell>
          <cell r="AV1724">
            <v>1602.0197299466477</v>
          </cell>
          <cell r="AW1724">
            <v>54.094970019245423</v>
          </cell>
          <cell r="AX1724">
            <v>1.5026380560901507</v>
          </cell>
          <cell r="AY1724">
            <v>0</v>
          </cell>
          <cell r="AZ1724">
            <v>0</v>
          </cell>
          <cell r="BA1724">
            <v>0</v>
          </cell>
          <cell r="BB1724">
            <v>0</v>
          </cell>
          <cell r="BC1724">
            <v>0</v>
          </cell>
          <cell r="BD1724">
            <v>0</v>
          </cell>
          <cell r="BE1724">
            <v>18.635672529006968</v>
          </cell>
          <cell r="BF1724">
            <v>0.51765757025019354</v>
          </cell>
          <cell r="BG1724">
            <v>0</v>
          </cell>
          <cell r="BH1724">
            <v>0</v>
          </cell>
          <cell r="BI1724">
            <v>0</v>
          </cell>
          <cell r="BJ1724">
            <v>0</v>
          </cell>
          <cell r="BK1724">
            <v>40.377290479515089</v>
          </cell>
          <cell r="BL1724">
            <v>1.062560275776713</v>
          </cell>
          <cell r="BM1724">
            <v>0</v>
          </cell>
          <cell r="BN1724">
            <v>0</v>
          </cell>
          <cell r="BO1724">
            <v>164.5675545575464</v>
          </cell>
          <cell r="BP1724">
            <v>5.0636170633091204</v>
          </cell>
          <cell r="BQ1724">
            <v>0</v>
          </cell>
          <cell r="BR1724">
            <v>0</v>
          </cell>
          <cell r="BS1724">
            <v>63.645354303882058</v>
          </cell>
          <cell r="BT1724">
            <v>1.9583185939656018</v>
          </cell>
          <cell r="BU1724">
            <v>0</v>
          </cell>
          <cell r="BV1724">
            <v>0</v>
          </cell>
          <cell r="BW1724">
            <v>0</v>
          </cell>
          <cell r="BX1724">
            <v>0</v>
          </cell>
          <cell r="BY1724">
            <v>0</v>
          </cell>
          <cell r="BZ1724">
            <v>0</v>
          </cell>
          <cell r="CA1724">
            <v>48.791889032458307</v>
          </cell>
          <cell r="CB1724">
            <v>1.3186997035799544</v>
          </cell>
          <cell r="CC1724">
            <v>0</v>
          </cell>
          <cell r="CD1724">
            <v>0</v>
          </cell>
          <cell r="CE1724">
            <v>0</v>
          </cell>
          <cell r="CF1724">
            <v>0</v>
          </cell>
          <cell r="CG1724">
            <v>0</v>
          </cell>
          <cell r="CH1724">
            <v>0</v>
          </cell>
          <cell r="CI1724">
            <v>0</v>
          </cell>
          <cell r="CJ1724">
            <v>0</v>
          </cell>
          <cell r="CK1724">
            <v>0</v>
          </cell>
          <cell r="CL1724">
            <v>0</v>
          </cell>
          <cell r="CM1724">
            <v>0</v>
          </cell>
          <cell r="CN1724">
            <v>0</v>
          </cell>
          <cell r="CO1724">
            <v>0</v>
          </cell>
          <cell r="CP1724">
            <v>0</v>
          </cell>
          <cell r="CQ1724">
            <v>0</v>
          </cell>
          <cell r="CR1724">
            <v>0</v>
          </cell>
          <cell r="CS1724">
            <v>0</v>
          </cell>
          <cell r="CT1724">
            <v>0</v>
          </cell>
          <cell r="CU1724">
            <v>0</v>
          </cell>
          <cell r="CV1724">
            <v>0</v>
          </cell>
          <cell r="CW1724">
            <v>0</v>
          </cell>
          <cell r="CX1724">
            <v>0</v>
          </cell>
          <cell r="CY1724">
            <v>0</v>
          </cell>
          <cell r="CZ1724">
            <v>0</v>
          </cell>
          <cell r="DA1724">
            <v>0</v>
          </cell>
          <cell r="DB1724">
            <v>0</v>
          </cell>
          <cell r="DC1724">
            <v>0</v>
          </cell>
          <cell r="DD1724">
            <v>1992.1324608683019</v>
          </cell>
          <cell r="DE1724">
            <v>0</v>
          </cell>
          <cell r="DG1724">
            <v>1945.2040267774644</v>
          </cell>
          <cell r="DH1724">
            <v>0.80417329741636867</v>
          </cell>
          <cell r="DI1724">
            <v>0.03</v>
          </cell>
          <cell r="DJ1724">
            <v>46.928434090836951</v>
          </cell>
          <cell r="DK1724">
            <v>2.412519892249106E-2</v>
          </cell>
          <cell r="DL1724">
            <v>0</v>
          </cell>
        </row>
        <row r="1725">
          <cell r="A1725" t="str">
            <v>B365-DISSUASORE</v>
          </cell>
          <cell r="B1725" t="str">
            <v>BARRIERA DISSUASIVA L=600 H=0700</v>
          </cell>
          <cell r="F1725">
            <v>255.58510638297875</v>
          </cell>
          <cell r="H1725">
            <v>120.125</v>
          </cell>
          <cell r="I1725">
            <v>0.53</v>
          </cell>
          <cell r="J1725" t="str">
            <v>OK</v>
          </cell>
          <cell r="K1725" t="str">
            <v>NEWZD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>
            <v>0</v>
          </cell>
          <cell r="AM1725">
            <v>0</v>
          </cell>
          <cell r="AN1725">
            <v>0</v>
          </cell>
          <cell r="AO1725">
            <v>0</v>
          </cell>
          <cell r="AP1725">
            <v>0</v>
          </cell>
          <cell r="AQ1725">
            <v>0</v>
          </cell>
          <cell r="AR1725">
            <v>0</v>
          </cell>
          <cell r="AS1725">
            <v>0</v>
          </cell>
          <cell r="AT1725">
            <v>0</v>
          </cell>
          <cell r="AU1725">
            <v>0</v>
          </cell>
          <cell r="AV1725">
            <v>103</v>
          </cell>
          <cell r="AW1725">
            <v>9</v>
          </cell>
          <cell r="AX1725">
            <v>0.25</v>
          </cell>
          <cell r="AY1725">
            <v>0</v>
          </cell>
          <cell r="AZ1725">
            <v>0</v>
          </cell>
          <cell r="BA1725">
            <v>0</v>
          </cell>
          <cell r="BB1725">
            <v>0</v>
          </cell>
          <cell r="BC1725">
            <v>0</v>
          </cell>
          <cell r="BD1725">
            <v>0</v>
          </cell>
          <cell r="BE1725">
            <v>0</v>
          </cell>
          <cell r="BF1725">
            <v>0</v>
          </cell>
          <cell r="BG1725">
            <v>0</v>
          </cell>
          <cell r="BH1725">
            <v>0</v>
          </cell>
          <cell r="BI1725">
            <v>0</v>
          </cell>
          <cell r="BJ1725">
            <v>0</v>
          </cell>
          <cell r="BK1725">
            <v>0</v>
          </cell>
          <cell r="BL1725">
            <v>0</v>
          </cell>
          <cell r="BM1725">
            <v>0</v>
          </cell>
          <cell r="BN1725">
            <v>0</v>
          </cell>
          <cell r="BO1725">
            <v>8.125</v>
          </cell>
          <cell r="BP1725">
            <v>0.25</v>
          </cell>
          <cell r="BQ1725">
            <v>0</v>
          </cell>
          <cell r="BR1725">
            <v>0</v>
          </cell>
          <cell r="BS1725">
            <v>0</v>
          </cell>
          <cell r="BT1725">
            <v>0</v>
          </cell>
          <cell r="BU1725">
            <v>0</v>
          </cell>
          <cell r="BV1725">
            <v>0</v>
          </cell>
          <cell r="BW1725">
            <v>0</v>
          </cell>
          <cell r="BX1725">
            <v>0</v>
          </cell>
          <cell r="BY1725">
            <v>0</v>
          </cell>
          <cell r="BZ1725">
            <v>0</v>
          </cell>
          <cell r="CA1725">
            <v>0</v>
          </cell>
          <cell r="CB1725">
            <v>0</v>
          </cell>
          <cell r="CC1725">
            <v>0</v>
          </cell>
          <cell r="CD1725">
            <v>0</v>
          </cell>
          <cell r="CE1725">
            <v>0</v>
          </cell>
          <cell r="CF1725">
            <v>0</v>
          </cell>
          <cell r="CG1725">
            <v>0</v>
          </cell>
          <cell r="CH1725">
            <v>0</v>
          </cell>
          <cell r="CI1725">
            <v>0</v>
          </cell>
          <cell r="CJ1725">
            <v>0</v>
          </cell>
          <cell r="CK1725">
            <v>0</v>
          </cell>
          <cell r="CL1725">
            <v>0</v>
          </cell>
          <cell r="CM1725">
            <v>0</v>
          </cell>
          <cell r="CN1725">
            <v>0</v>
          </cell>
          <cell r="CO1725">
            <v>0</v>
          </cell>
          <cell r="CP1725">
            <v>0</v>
          </cell>
          <cell r="CQ1725">
            <v>0</v>
          </cell>
          <cell r="CR1725">
            <v>0</v>
          </cell>
          <cell r="CS1725">
            <v>0</v>
          </cell>
          <cell r="CT1725">
            <v>0</v>
          </cell>
          <cell r="CU1725">
            <v>0</v>
          </cell>
          <cell r="CV1725">
            <v>0</v>
          </cell>
          <cell r="CW1725">
            <v>0</v>
          </cell>
          <cell r="CX1725">
            <v>0</v>
          </cell>
          <cell r="CY1725">
            <v>0</v>
          </cell>
          <cell r="CZ1725">
            <v>0</v>
          </cell>
          <cell r="DA1725">
            <v>0</v>
          </cell>
          <cell r="DB1725">
            <v>0</v>
          </cell>
          <cell r="DC1725">
            <v>0</v>
          </cell>
          <cell r="DD1725">
            <v>120.125</v>
          </cell>
          <cell r="DE1725">
            <v>0</v>
          </cell>
          <cell r="DG1725">
            <v>100</v>
          </cell>
          <cell r="DI1725">
            <v>0.03</v>
          </cell>
          <cell r="DJ1725">
            <v>3</v>
          </cell>
          <cell r="DK1725">
            <v>2.5613660618996798E-2</v>
          </cell>
          <cell r="DL1725">
            <v>0</v>
          </cell>
        </row>
        <row r="1726">
          <cell r="A1726" t="str">
            <v>B365FANUC-CINOXP</v>
          </cell>
          <cell r="B1726" t="str">
            <v>COPERTURA INOX PER PIASTRA A TERRA</v>
          </cell>
          <cell r="F1726">
            <v>712.70375129007232</v>
          </cell>
          <cell r="H1726">
            <v>334.97076310633395</v>
          </cell>
          <cell r="I1726">
            <v>0.53</v>
          </cell>
          <cell r="J1726" t="str">
            <v>OK</v>
          </cell>
          <cell r="K1726" t="str">
            <v>F0ZZD</v>
          </cell>
          <cell r="L1726">
            <v>0.80417329741636889</v>
          </cell>
          <cell r="M1726">
            <v>2.7154303783427782E-2</v>
          </cell>
          <cell r="N1726">
            <v>0</v>
          </cell>
          <cell r="O1726">
            <v>0</v>
          </cell>
          <cell r="P1726">
            <v>0</v>
          </cell>
          <cell r="Q1726">
            <v>9.3546352439256592E-3</v>
          </cell>
          <cell r="R1726">
            <v>0</v>
          </cell>
          <cell r="S1726">
            <v>0</v>
          </cell>
          <cell r="T1726">
            <v>2.0268376361838925E-2</v>
          </cell>
          <cell r="U1726">
            <v>0</v>
          </cell>
          <cell r="V1726">
            <v>8.2608741030110566E-2</v>
          </cell>
          <cell r="W1726">
            <v>0</v>
          </cell>
          <cell r="X1726">
            <v>3.1948354617012391E-2</v>
          </cell>
          <cell r="Y1726">
            <v>0</v>
          </cell>
          <cell r="Z1726">
            <v>0</v>
          </cell>
          <cell r="AA1726">
            <v>0</v>
          </cell>
          <cell r="AB1726">
            <v>2.449229154731589E-2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>
            <v>0</v>
          </cell>
          <cell r="AM1726">
            <v>0</v>
          </cell>
          <cell r="AN1726">
            <v>0</v>
          </cell>
          <cell r="AO1726">
            <v>0</v>
          </cell>
          <cell r="AP1726">
            <v>0</v>
          </cell>
          <cell r="AQ1726">
            <v>0</v>
          </cell>
          <cell r="AR1726">
            <v>0</v>
          </cell>
          <cell r="AS1726">
            <v>0</v>
          </cell>
          <cell r="AT1726">
            <v>0</v>
          </cell>
          <cell r="AU1726">
            <v>0</v>
          </cell>
          <cell r="AV1726">
            <v>269.37454310529796</v>
          </cell>
          <cell r="AW1726">
            <v>9.0958978599560147</v>
          </cell>
          <cell r="AX1726">
            <v>0.25266382944322263</v>
          </cell>
          <cell r="AY1726">
            <v>0</v>
          </cell>
          <cell r="AZ1726">
            <v>0</v>
          </cell>
          <cell r="BA1726">
            <v>0</v>
          </cell>
          <cell r="BB1726">
            <v>0</v>
          </cell>
          <cell r="BC1726">
            <v>0</v>
          </cell>
          <cell r="BD1726">
            <v>0</v>
          </cell>
          <cell r="BE1726">
            <v>3.1335293062391845</v>
          </cell>
          <cell r="BF1726">
            <v>8.7042480728866237E-2</v>
          </cell>
          <cell r="BG1726">
            <v>0</v>
          </cell>
          <cell r="BH1726">
            <v>0</v>
          </cell>
          <cell r="BI1726">
            <v>0</v>
          </cell>
          <cell r="BJ1726">
            <v>0</v>
          </cell>
          <cell r="BK1726">
            <v>6.7893134968515652</v>
          </cell>
          <cell r="BL1726">
            <v>0.17866614465398856</v>
          </cell>
          <cell r="BM1726">
            <v>0</v>
          </cell>
          <cell r="BN1726">
            <v>0</v>
          </cell>
          <cell r="BO1726">
            <v>27.671513022109657</v>
          </cell>
          <cell r="BP1726">
            <v>0.85143116991106638</v>
          </cell>
          <cell r="BQ1726">
            <v>0</v>
          </cell>
          <cell r="BR1726">
            <v>0</v>
          </cell>
          <cell r="BS1726">
            <v>10.701764726052408</v>
          </cell>
          <cell r="BT1726">
            <v>0.32928506849392025</v>
          </cell>
          <cell r="BU1726">
            <v>0</v>
          </cell>
          <cell r="BV1726">
            <v>0</v>
          </cell>
          <cell r="BW1726">
            <v>0</v>
          </cell>
          <cell r="BX1726">
            <v>0</v>
          </cell>
          <cell r="BY1726">
            <v>0</v>
          </cell>
          <cell r="BZ1726">
            <v>0</v>
          </cell>
          <cell r="CA1726">
            <v>8.2042015898272158</v>
          </cell>
          <cell r="CB1726">
            <v>0.22173517810343826</v>
          </cell>
          <cell r="CC1726">
            <v>0</v>
          </cell>
          <cell r="CD1726">
            <v>0</v>
          </cell>
          <cell r="CE1726">
            <v>0</v>
          </cell>
          <cell r="CF1726">
            <v>0</v>
          </cell>
          <cell r="CG1726">
            <v>0</v>
          </cell>
          <cell r="CH1726">
            <v>0</v>
          </cell>
          <cell r="CI1726">
            <v>0</v>
          </cell>
          <cell r="CJ1726">
            <v>0</v>
          </cell>
          <cell r="CK1726">
            <v>0</v>
          </cell>
          <cell r="CL1726">
            <v>0</v>
          </cell>
          <cell r="CM1726">
            <v>0</v>
          </cell>
          <cell r="CN1726">
            <v>0</v>
          </cell>
          <cell r="CO1726">
            <v>0</v>
          </cell>
          <cell r="CP1726">
            <v>0</v>
          </cell>
          <cell r="CQ1726">
            <v>0</v>
          </cell>
          <cell r="CR1726">
            <v>0</v>
          </cell>
          <cell r="CS1726">
            <v>0</v>
          </cell>
          <cell r="CT1726">
            <v>0</v>
          </cell>
          <cell r="CU1726">
            <v>0</v>
          </cell>
          <cell r="CV1726">
            <v>0</v>
          </cell>
          <cell r="CW1726">
            <v>0</v>
          </cell>
          <cell r="CX1726">
            <v>0</v>
          </cell>
          <cell r="CY1726">
            <v>0</v>
          </cell>
          <cell r="CZ1726">
            <v>0</v>
          </cell>
          <cell r="DA1726">
            <v>0</v>
          </cell>
          <cell r="DB1726">
            <v>0</v>
          </cell>
          <cell r="DC1726">
            <v>0</v>
          </cell>
          <cell r="DD1726">
            <v>334.97076310633406</v>
          </cell>
          <cell r="DE1726">
            <v>0</v>
          </cell>
          <cell r="DG1726">
            <v>327.07989556234463</v>
          </cell>
          <cell r="DH1726">
            <v>0.80417329741636867</v>
          </cell>
          <cell r="DI1726">
            <v>0.03</v>
          </cell>
          <cell r="DJ1726">
            <v>7.8908675439891658</v>
          </cell>
          <cell r="DK1726">
            <v>2.4125198922491063E-2</v>
          </cell>
          <cell r="DL1726">
            <v>0</v>
          </cell>
        </row>
        <row r="1727">
          <cell r="A1727" t="str">
            <v>B366FANUC-PIASTRA</v>
          </cell>
          <cell r="B1727" t="str">
            <v>PIASTRA DISPERSIONE SFORZI A TERRA - H=30</v>
          </cell>
          <cell r="F1727">
            <v>4291.27962924656</v>
          </cell>
          <cell r="H1727">
            <v>2016.9014257458832</v>
          </cell>
          <cell r="I1727">
            <v>0.53</v>
          </cell>
          <cell r="J1727" t="str">
            <v>OK</v>
          </cell>
          <cell r="K1727" t="str">
            <v>F0ZZD</v>
          </cell>
          <cell r="L1727">
            <v>0.80417329741636889</v>
          </cell>
          <cell r="M1727">
            <v>2.7154303783427782E-2</v>
          </cell>
          <cell r="N1727">
            <v>0</v>
          </cell>
          <cell r="O1727">
            <v>0</v>
          </cell>
          <cell r="P1727">
            <v>0</v>
          </cell>
          <cell r="Q1727">
            <v>9.3546352439256592E-3</v>
          </cell>
          <cell r="R1727">
            <v>0</v>
          </cell>
          <cell r="S1727">
            <v>0</v>
          </cell>
          <cell r="T1727">
            <v>2.0268376361838925E-2</v>
          </cell>
          <cell r="U1727">
            <v>0</v>
          </cell>
          <cell r="V1727">
            <v>8.2608741030110566E-2</v>
          </cell>
          <cell r="W1727">
            <v>0</v>
          </cell>
          <cell r="X1727">
            <v>3.1948354617012391E-2</v>
          </cell>
          <cell r="Y1727">
            <v>0</v>
          </cell>
          <cell r="Z1727">
            <v>0</v>
          </cell>
          <cell r="AA1727">
            <v>0</v>
          </cell>
          <cell r="AB1727">
            <v>2.449229154731589E-2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>
            <v>0</v>
          </cell>
          <cell r="AM1727">
            <v>0</v>
          </cell>
          <cell r="AN1727">
            <v>0</v>
          </cell>
          <cell r="AO1727">
            <v>0</v>
          </cell>
          <cell r="AP1727">
            <v>0</v>
          </cell>
          <cell r="AQ1727">
            <v>0</v>
          </cell>
          <cell r="AR1727">
            <v>0</v>
          </cell>
          <cell r="AS1727">
            <v>0</v>
          </cell>
          <cell r="AT1727">
            <v>0</v>
          </cell>
          <cell r="AU1727">
            <v>0</v>
          </cell>
          <cell r="AV1727">
            <v>1621.9382701058425</v>
          </cell>
          <cell r="AW1727">
            <v>54.767554015932326</v>
          </cell>
          <cell r="AX1727">
            <v>1.5213209448870091</v>
          </cell>
          <cell r="AY1727">
            <v>0</v>
          </cell>
          <cell r="AZ1727">
            <v>0</v>
          </cell>
          <cell r="BA1727">
            <v>0</v>
          </cell>
          <cell r="BB1727">
            <v>0</v>
          </cell>
          <cell r="BC1727">
            <v>0</v>
          </cell>
          <cell r="BD1727">
            <v>0</v>
          </cell>
          <cell r="BE1727">
            <v>18.867377160806349</v>
          </cell>
          <cell r="BF1727">
            <v>0.52409381002239863</v>
          </cell>
          <cell r="BG1727">
            <v>0</v>
          </cell>
          <cell r="BH1727">
            <v>0</v>
          </cell>
          <cell r="BI1727">
            <v>0</v>
          </cell>
          <cell r="BJ1727">
            <v>0</v>
          </cell>
          <cell r="BK1727">
            <v>40.879317181747084</v>
          </cell>
          <cell r="BL1727">
            <v>1.075771504782818</v>
          </cell>
          <cell r="BM1727">
            <v>0</v>
          </cell>
          <cell r="BN1727">
            <v>0</v>
          </cell>
          <cell r="BO1727">
            <v>166.61368756270244</v>
          </cell>
          <cell r="BP1727">
            <v>5.1265750019293055</v>
          </cell>
          <cell r="BQ1727">
            <v>0</v>
          </cell>
          <cell r="BR1727">
            <v>0</v>
          </cell>
          <cell r="BS1727">
            <v>64.436681977287364</v>
          </cell>
          <cell r="BT1727">
            <v>1.9826671377626881</v>
          </cell>
          <cell r="BU1727">
            <v>0</v>
          </cell>
          <cell r="BV1727">
            <v>0</v>
          </cell>
          <cell r="BW1727">
            <v>0</v>
          </cell>
          <cell r="BX1727">
            <v>0</v>
          </cell>
          <cell r="BY1727">
            <v>0</v>
          </cell>
          <cell r="BZ1727">
            <v>0</v>
          </cell>
          <cell r="CA1727">
            <v>49.398537741565264</v>
          </cell>
          <cell r="CB1727">
            <v>1.3350956146368991</v>
          </cell>
          <cell r="CC1727">
            <v>0</v>
          </cell>
          <cell r="CD1727">
            <v>0</v>
          </cell>
          <cell r="CE1727">
            <v>0</v>
          </cell>
          <cell r="CF1727">
            <v>0</v>
          </cell>
          <cell r="CG1727">
            <v>0</v>
          </cell>
          <cell r="CH1727">
            <v>0</v>
          </cell>
          <cell r="CI1727">
            <v>0</v>
          </cell>
          <cell r="CJ1727">
            <v>0</v>
          </cell>
          <cell r="CK1727">
            <v>0</v>
          </cell>
          <cell r="CL1727">
            <v>0</v>
          </cell>
          <cell r="CM1727">
            <v>0</v>
          </cell>
          <cell r="CN1727">
            <v>0</v>
          </cell>
          <cell r="CO1727">
            <v>0</v>
          </cell>
          <cell r="CP1727">
            <v>0</v>
          </cell>
          <cell r="CQ1727">
            <v>0</v>
          </cell>
          <cell r="CR1727">
            <v>0</v>
          </cell>
          <cell r="CS1727">
            <v>0</v>
          </cell>
          <cell r="CT1727">
            <v>0</v>
          </cell>
          <cell r="CU1727">
            <v>0</v>
          </cell>
          <cell r="CV1727">
            <v>0</v>
          </cell>
          <cell r="CW1727">
            <v>0</v>
          </cell>
          <cell r="CX1727">
            <v>0</v>
          </cell>
          <cell r="CY1727">
            <v>0</v>
          </cell>
          <cell r="CZ1727">
            <v>0</v>
          </cell>
          <cell r="DA1727">
            <v>0</v>
          </cell>
          <cell r="DB1727">
            <v>0</v>
          </cell>
          <cell r="DC1727">
            <v>0</v>
          </cell>
          <cell r="DD1727">
            <v>2016.9014257458834</v>
          </cell>
          <cell r="DE1727">
            <v>0</v>
          </cell>
          <cell r="DG1727">
            <v>1969.3895120127083</v>
          </cell>
          <cell r="DH1727">
            <v>0.80417329741636867</v>
          </cell>
          <cell r="DI1727">
            <v>0.03</v>
          </cell>
          <cell r="DJ1727">
            <v>47.511913733174183</v>
          </cell>
          <cell r="DK1727">
            <v>2.412519892249106E-2</v>
          </cell>
          <cell r="DL1727">
            <v>0</v>
          </cell>
        </row>
        <row r="1728">
          <cell r="A1728" t="str">
            <v>B419745R0400I1</v>
          </cell>
          <cell r="B1728" t="str">
            <v>EXTRA RULLI 0400 INOX AL MILLIMETRO P63.8</v>
          </cell>
          <cell r="F1728">
            <v>0.62503080851803383</v>
          </cell>
          <cell r="G1728" t="str">
            <v>X</v>
          </cell>
          <cell r="H1728">
            <v>0.34525514304000005</v>
          </cell>
          <cell r="I1728">
            <v>0.44761899999999999</v>
          </cell>
          <cell r="J1728" t="str">
            <v>OK</v>
          </cell>
          <cell r="K1728" t="str">
            <v>MATTD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>
            <v>0</v>
          </cell>
          <cell r="AM1728">
            <v>0</v>
          </cell>
          <cell r="AN1728">
            <v>0</v>
          </cell>
          <cell r="AO1728">
            <v>0</v>
          </cell>
          <cell r="AP1728">
            <v>0</v>
          </cell>
          <cell r="AQ1728">
            <v>0</v>
          </cell>
          <cell r="AR1728">
            <v>0</v>
          </cell>
          <cell r="AS1728">
            <v>0</v>
          </cell>
          <cell r="AT1728">
            <v>0</v>
          </cell>
          <cell r="AU1728">
            <v>0</v>
          </cell>
          <cell r="AV1728">
            <v>0.34525514304000005</v>
          </cell>
          <cell r="AW1728">
            <v>0</v>
          </cell>
          <cell r="AX1728">
            <v>0</v>
          </cell>
          <cell r="AY1728">
            <v>0</v>
          </cell>
          <cell r="AZ1728">
            <v>0</v>
          </cell>
          <cell r="BA1728">
            <v>0</v>
          </cell>
          <cell r="BB1728">
            <v>0</v>
          </cell>
          <cell r="BC1728">
            <v>0</v>
          </cell>
          <cell r="BD1728">
            <v>0</v>
          </cell>
          <cell r="BE1728">
            <v>0</v>
          </cell>
          <cell r="BF1728">
            <v>0</v>
          </cell>
          <cell r="BG1728">
            <v>0</v>
          </cell>
          <cell r="BH1728">
            <v>0</v>
          </cell>
          <cell r="BI1728">
            <v>0</v>
          </cell>
          <cell r="BJ1728">
            <v>0</v>
          </cell>
          <cell r="BK1728">
            <v>0</v>
          </cell>
          <cell r="BL1728">
            <v>0</v>
          </cell>
          <cell r="BM1728">
            <v>0</v>
          </cell>
          <cell r="BN1728">
            <v>0</v>
          </cell>
          <cell r="BO1728">
            <v>0</v>
          </cell>
          <cell r="BP1728">
            <v>0</v>
          </cell>
          <cell r="BQ1728">
            <v>0</v>
          </cell>
          <cell r="BR1728">
            <v>0</v>
          </cell>
          <cell r="BS1728">
            <v>0</v>
          </cell>
          <cell r="BT1728">
            <v>0</v>
          </cell>
          <cell r="BU1728">
            <v>0</v>
          </cell>
          <cell r="BV1728">
            <v>0</v>
          </cell>
          <cell r="BW1728">
            <v>0</v>
          </cell>
          <cell r="BX1728">
            <v>0</v>
          </cell>
          <cell r="BY1728">
            <v>0</v>
          </cell>
          <cell r="BZ1728">
            <v>0</v>
          </cell>
          <cell r="CA1728">
            <v>0</v>
          </cell>
          <cell r="CB1728">
            <v>0</v>
          </cell>
          <cell r="CC1728">
            <v>0</v>
          </cell>
          <cell r="CD1728">
            <v>0</v>
          </cell>
          <cell r="CE1728">
            <v>0</v>
          </cell>
          <cell r="CF1728">
            <v>0</v>
          </cell>
          <cell r="CG1728">
            <v>0</v>
          </cell>
          <cell r="CH1728">
            <v>0</v>
          </cell>
          <cell r="CI1728">
            <v>0</v>
          </cell>
          <cell r="CJ1728">
            <v>0</v>
          </cell>
          <cell r="CK1728">
            <v>0</v>
          </cell>
          <cell r="CL1728">
            <v>0</v>
          </cell>
          <cell r="CM1728">
            <v>0</v>
          </cell>
          <cell r="CN1728">
            <v>0</v>
          </cell>
          <cell r="CO1728">
            <v>0</v>
          </cell>
          <cell r="CP1728">
            <v>0</v>
          </cell>
          <cell r="CQ1728">
            <v>0</v>
          </cell>
          <cell r="CR1728">
            <v>0</v>
          </cell>
          <cell r="CS1728">
            <v>0</v>
          </cell>
          <cell r="CT1728">
            <v>0</v>
          </cell>
          <cell r="CU1728">
            <v>0</v>
          </cell>
          <cell r="CV1728">
            <v>0</v>
          </cell>
          <cell r="CW1728">
            <v>0</v>
          </cell>
          <cell r="CX1728">
            <v>0</v>
          </cell>
          <cell r="CY1728">
            <v>0</v>
          </cell>
          <cell r="CZ1728">
            <v>0</v>
          </cell>
          <cell r="DA1728">
            <v>0</v>
          </cell>
          <cell r="DB1728">
            <v>0</v>
          </cell>
          <cell r="DC1728">
            <v>0</v>
          </cell>
          <cell r="DD1728">
            <v>0.34525514304000005</v>
          </cell>
          <cell r="DE1728">
            <v>0</v>
          </cell>
          <cell r="DG1728">
            <v>0.33519916800000005</v>
          </cell>
          <cell r="DH1728">
            <v>1</v>
          </cell>
          <cell r="DI1728">
            <v>0.03</v>
          </cell>
          <cell r="DJ1728">
            <v>1.0055975040000002E-2</v>
          </cell>
          <cell r="DK1728">
            <v>0.03</v>
          </cell>
          <cell r="DL1728">
            <v>0</v>
          </cell>
        </row>
        <row r="1729">
          <cell r="A1729" t="str">
            <v>B419745R0400I2</v>
          </cell>
          <cell r="B1729" t="str">
            <v>EXTRA RULLI 0400 INOX AL MILLIMETRO P95.7</v>
          </cell>
          <cell r="F1729">
            <v>0.41667941887936044</v>
          </cell>
          <cell r="G1729" t="str">
            <v>X</v>
          </cell>
          <cell r="H1729">
            <v>0.23016579408000001</v>
          </cell>
          <cell r="I1729">
            <v>0.44761899999999999</v>
          </cell>
          <cell r="J1729" t="str">
            <v>OK</v>
          </cell>
          <cell r="K1729" t="str">
            <v>MATTD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>
            <v>0</v>
          </cell>
          <cell r="AM1729">
            <v>0</v>
          </cell>
          <cell r="AN1729">
            <v>0</v>
          </cell>
          <cell r="AO1729">
            <v>0</v>
          </cell>
          <cell r="AP1729">
            <v>0</v>
          </cell>
          <cell r="AQ1729">
            <v>0</v>
          </cell>
          <cell r="AR1729">
            <v>0</v>
          </cell>
          <cell r="AS1729">
            <v>0</v>
          </cell>
          <cell r="AT1729">
            <v>0</v>
          </cell>
          <cell r="AU1729">
            <v>0</v>
          </cell>
          <cell r="AV1729">
            <v>0.23016579408000001</v>
          </cell>
          <cell r="AW1729">
            <v>0</v>
          </cell>
          <cell r="AX1729">
            <v>0</v>
          </cell>
          <cell r="AY1729">
            <v>0</v>
          </cell>
          <cell r="AZ1729">
            <v>0</v>
          </cell>
          <cell r="BA1729">
            <v>0</v>
          </cell>
          <cell r="BB1729">
            <v>0</v>
          </cell>
          <cell r="BC1729">
            <v>0</v>
          </cell>
          <cell r="BD1729">
            <v>0</v>
          </cell>
          <cell r="BE1729">
            <v>0</v>
          </cell>
          <cell r="BF1729">
            <v>0</v>
          </cell>
          <cell r="BG1729">
            <v>0</v>
          </cell>
          <cell r="BH1729">
            <v>0</v>
          </cell>
          <cell r="BI1729">
            <v>0</v>
          </cell>
          <cell r="BJ1729">
            <v>0</v>
          </cell>
          <cell r="BK1729">
            <v>0</v>
          </cell>
          <cell r="BL1729">
            <v>0</v>
          </cell>
          <cell r="BM1729">
            <v>0</v>
          </cell>
          <cell r="BN1729">
            <v>0</v>
          </cell>
          <cell r="BO1729">
            <v>0</v>
          </cell>
          <cell r="BP1729">
            <v>0</v>
          </cell>
          <cell r="BQ1729">
            <v>0</v>
          </cell>
          <cell r="BR1729">
            <v>0</v>
          </cell>
          <cell r="BS1729">
            <v>0</v>
          </cell>
          <cell r="BT1729">
            <v>0</v>
          </cell>
          <cell r="BU1729">
            <v>0</v>
          </cell>
          <cell r="BV1729">
            <v>0</v>
          </cell>
          <cell r="BW1729">
            <v>0</v>
          </cell>
          <cell r="BX1729">
            <v>0</v>
          </cell>
          <cell r="BY1729">
            <v>0</v>
          </cell>
          <cell r="BZ1729">
            <v>0</v>
          </cell>
          <cell r="CA1729">
            <v>0</v>
          </cell>
          <cell r="CB1729">
            <v>0</v>
          </cell>
          <cell r="CC1729">
            <v>0</v>
          </cell>
          <cell r="CD1729">
            <v>0</v>
          </cell>
          <cell r="CE1729">
            <v>0</v>
          </cell>
          <cell r="CF1729">
            <v>0</v>
          </cell>
          <cell r="CG1729">
            <v>0</v>
          </cell>
          <cell r="CH1729">
            <v>0</v>
          </cell>
          <cell r="CI1729">
            <v>0</v>
          </cell>
          <cell r="CJ1729">
            <v>0</v>
          </cell>
          <cell r="CK1729">
            <v>0</v>
          </cell>
          <cell r="CL1729">
            <v>0</v>
          </cell>
          <cell r="CM1729">
            <v>0</v>
          </cell>
          <cell r="CN1729">
            <v>0</v>
          </cell>
          <cell r="CO1729">
            <v>0</v>
          </cell>
          <cell r="CP1729">
            <v>0</v>
          </cell>
          <cell r="CQ1729">
            <v>0</v>
          </cell>
          <cell r="CR1729">
            <v>0</v>
          </cell>
          <cell r="CS1729">
            <v>0</v>
          </cell>
          <cell r="CT1729">
            <v>0</v>
          </cell>
          <cell r="CU1729">
            <v>0</v>
          </cell>
          <cell r="CV1729">
            <v>0</v>
          </cell>
          <cell r="CW1729">
            <v>0</v>
          </cell>
          <cell r="CX1729">
            <v>0</v>
          </cell>
          <cell r="CY1729">
            <v>0</v>
          </cell>
          <cell r="CZ1729">
            <v>0</v>
          </cell>
          <cell r="DA1729">
            <v>0</v>
          </cell>
          <cell r="DB1729">
            <v>0</v>
          </cell>
          <cell r="DC1729">
            <v>0</v>
          </cell>
          <cell r="DD1729">
            <v>0.23016579408000001</v>
          </cell>
          <cell r="DE1729">
            <v>0</v>
          </cell>
          <cell r="DG1729">
            <v>0.223461936</v>
          </cell>
          <cell r="DH1729">
            <v>1</v>
          </cell>
          <cell r="DI1729">
            <v>0.03</v>
          </cell>
          <cell r="DJ1729">
            <v>6.7038580799999997E-3</v>
          </cell>
          <cell r="DK1729">
            <v>0.03</v>
          </cell>
          <cell r="DL1729">
            <v>0</v>
          </cell>
        </row>
        <row r="1730">
          <cell r="A1730" t="str">
            <v>B419745R0600I1</v>
          </cell>
          <cell r="B1730" t="str">
            <v>EXTRA RULLI 0600 INOX AL MILLIMETRO P63.8</v>
          </cell>
          <cell r="F1730">
            <v>0.55508977694743311</v>
          </cell>
          <cell r="G1730" t="str">
            <v>X</v>
          </cell>
          <cell r="H1730">
            <v>0.30662104608000007</v>
          </cell>
          <cell r="I1730">
            <v>0.44761899999999999</v>
          </cell>
          <cell r="J1730" t="str">
            <v>OK</v>
          </cell>
          <cell r="K1730" t="str">
            <v>MATTD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>
            <v>0</v>
          </cell>
          <cell r="AM1730">
            <v>0</v>
          </cell>
          <cell r="AN1730">
            <v>0</v>
          </cell>
          <cell r="AO1730">
            <v>0</v>
          </cell>
          <cell r="AP1730">
            <v>0</v>
          </cell>
          <cell r="AQ1730">
            <v>0</v>
          </cell>
          <cell r="AR1730">
            <v>0</v>
          </cell>
          <cell r="AS1730">
            <v>0</v>
          </cell>
          <cell r="AT1730">
            <v>0</v>
          </cell>
          <cell r="AU1730">
            <v>0</v>
          </cell>
          <cell r="AV1730">
            <v>0.30662104608000007</v>
          </cell>
          <cell r="AW1730">
            <v>0</v>
          </cell>
          <cell r="AX1730">
            <v>0</v>
          </cell>
          <cell r="AY1730">
            <v>0</v>
          </cell>
          <cell r="AZ1730">
            <v>0</v>
          </cell>
          <cell r="BA1730">
            <v>0</v>
          </cell>
          <cell r="BB1730">
            <v>0</v>
          </cell>
          <cell r="BC1730">
            <v>0</v>
          </cell>
          <cell r="BD1730">
            <v>0</v>
          </cell>
          <cell r="BE1730">
            <v>0</v>
          </cell>
          <cell r="BF1730">
            <v>0</v>
          </cell>
          <cell r="BG1730">
            <v>0</v>
          </cell>
          <cell r="BH1730">
            <v>0</v>
          </cell>
          <cell r="BI1730">
            <v>0</v>
          </cell>
          <cell r="BJ1730">
            <v>0</v>
          </cell>
          <cell r="BK1730">
            <v>0</v>
          </cell>
          <cell r="BL1730">
            <v>0</v>
          </cell>
          <cell r="BM1730">
            <v>0</v>
          </cell>
          <cell r="BN1730">
            <v>0</v>
          </cell>
          <cell r="BO1730">
            <v>0</v>
          </cell>
          <cell r="BP1730">
            <v>0</v>
          </cell>
          <cell r="BQ1730">
            <v>0</v>
          </cell>
          <cell r="BR1730">
            <v>0</v>
          </cell>
          <cell r="BS1730">
            <v>0</v>
          </cell>
          <cell r="BT1730">
            <v>0</v>
          </cell>
          <cell r="BU1730">
            <v>0</v>
          </cell>
          <cell r="BV1730">
            <v>0</v>
          </cell>
          <cell r="BW1730">
            <v>0</v>
          </cell>
          <cell r="BX1730">
            <v>0</v>
          </cell>
          <cell r="BY1730">
            <v>0</v>
          </cell>
          <cell r="BZ1730">
            <v>0</v>
          </cell>
          <cell r="CA1730">
            <v>0</v>
          </cell>
          <cell r="CB1730">
            <v>0</v>
          </cell>
          <cell r="CC1730">
            <v>0</v>
          </cell>
          <cell r="CD1730">
            <v>0</v>
          </cell>
          <cell r="CE1730">
            <v>0</v>
          </cell>
          <cell r="CF1730">
            <v>0</v>
          </cell>
          <cell r="CG1730">
            <v>0</v>
          </cell>
          <cell r="CH1730">
            <v>0</v>
          </cell>
          <cell r="CI1730">
            <v>0</v>
          </cell>
          <cell r="CJ1730">
            <v>0</v>
          </cell>
          <cell r="CK1730">
            <v>0</v>
          </cell>
          <cell r="CL1730">
            <v>0</v>
          </cell>
          <cell r="CM1730">
            <v>0</v>
          </cell>
          <cell r="CN1730">
            <v>0</v>
          </cell>
          <cell r="CO1730">
            <v>0</v>
          </cell>
          <cell r="CP1730">
            <v>0</v>
          </cell>
          <cell r="CQ1730">
            <v>0</v>
          </cell>
          <cell r="CR1730">
            <v>0</v>
          </cell>
          <cell r="CS1730">
            <v>0</v>
          </cell>
          <cell r="CT1730">
            <v>0</v>
          </cell>
          <cell r="CU1730">
            <v>0</v>
          </cell>
          <cell r="CV1730">
            <v>0</v>
          </cell>
          <cell r="CW1730">
            <v>0</v>
          </cell>
          <cell r="CX1730">
            <v>0</v>
          </cell>
          <cell r="CY1730">
            <v>0</v>
          </cell>
          <cell r="CZ1730">
            <v>0</v>
          </cell>
          <cell r="DA1730">
            <v>0</v>
          </cell>
          <cell r="DB1730">
            <v>0</v>
          </cell>
          <cell r="DC1730">
            <v>0</v>
          </cell>
          <cell r="DD1730">
            <v>0.30662104608000007</v>
          </cell>
          <cell r="DE1730">
            <v>0</v>
          </cell>
          <cell r="DG1730">
            <v>0.29769033600000006</v>
          </cell>
          <cell r="DH1730">
            <v>1</v>
          </cell>
          <cell r="DI1730">
            <v>0.03</v>
          </cell>
          <cell r="DJ1730">
            <v>8.9307100800000011E-3</v>
          </cell>
          <cell r="DK1730">
            <v>0.03</v>
          </cell>
          <cell r="DL1730">
            <v>0</v>
          </cell>
        </row>
        <row r="1731">
          <cell r="A1731" t="str">
            <v>B419745R0600I2</v>
          </cell>
          <cell r="B1731" t="str">
            <v>EXTRA RULLI 0600 INOX AL MILLIMETRO P95.7</v>
          </cell>
          <cell r="F1731">
            <v>0.37007542489694617</v>
          </cell>
          <cell r="G1731" t="str">
            <v>X</v>
          </cell>
          <cell r="H1731">
            <v>0.20442263328000002</v>
          </cell>
          <cell r="I1731">
            <v>0.44761899999999999</v>
          </cell>
          <cell r="J1731" t="str">
            <v>OK</v>
          </cell>
          <cell r="K1731" t="str">
            <v>MATTD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>
            <v>0</v>
          </cell>
          <cell r="AM1731">
            <v>0</v>
          </cell>
          <cell r="AN1731">
            <v>0</v>
          </cell>
          <cell r="AO1731">
            <v>0</v>
          </cell>
          <cell r="AP1731">
            <v>0</v>
          </cell>
          <cell r="AQ1731">
            <v>0</v>
          </cell>
          <cell r="AR1731">
            <v>0</v>
          </cell>
          <cell r="AS1731">
            <v>0</v>
          </cell>
          <cell r="AT1731">
            <v>0</v>
          </cell>
          <cell r="AU1731">
            <v>0</v>
          </cell>
          <cell r="AV1731">
            <v>0.20442263328000002</v>
          </cell>
          <cell r="AW1731">
            <v>0</v>
          </cell>
          <cell r="AX1731">
            <v>0</v>
          </cell>
          <cell r="AY1731">
            <v>0</v>
          </cell>
          <cell r="AZ1731">
            <v>0</v>
          </cell>
          <cell r="BA1731">
            <v>0</v>
          </cell>
          <cell r="BB1731">
            <v>0</v>
          </cell>
          <cell r="BC1731">
            <v>0</v>
          </cell>
          <cell r="BD1731">
            <v>0</v>
          </cell>
          <cell r="BE1731">
            <v>0</v>
          </cell>
          <cell r="BF1731">
            <v>0</v>
          </cell>
          <cell r="BG1731">
            <v>0</v>
          </cell>
          <cell r="BH1731">
            <v>0</v>
          </cell>
          <cell r="BI1731">
            <v>0</v>
          </cell>
          <cell r="BJ1731">
            <v>0</v>
          </cell>
          <cell r="BK1731">
            <v>0</v>
          </cell>
          <cell r="BL1731">
            <v>0</v>
          </cell>
          <cell r="BM1731">
            <v>0</v>
          </cell>
          <cell r="BN1731">
            <v>0</v>
          </cell>
          <cell r="BO1731">
            <v>0</v>
          </cell>
          <cell r="BP1731">
            <v>0</v>
          </cell>
          <cell r="BQ1731">
            <v>0</v>
          </cell>
          <cell r="BR1731">
            <v>0</v>
          </cell>
          <cell r="BS1731">
            <v>0</v>
          </cell>
          <cell r="BT1731">
            <v>0</v>
          </cell>
          <cell r="BU1731">
            <v>0</v>
          </cell>
          <cell r="BV1731">
            <v>0</v>
          </cell>
          <cell r="BW1731">
            <v>0</v>
          </cell>
          <cell r="BX1731">
            <v>0</v>
          </cell>
          <cell r="BY1731">
            <v>0</v>
          </cell>
          <cell r="BZ1731">
            <v>0</v>
          </cell>
          <cell r="CA1731">
            <v>0</v>
          </cell>
          <cell r="CB1731">
            <v>0</v>
          </cell>
          <cell r="CC1731">
            <v>0</v>
          </cell>
          <cell r="CD1731">
            <v>0</v>
          </cell>
          <cell r="CE1731">
            <v>0</v>
          </cell>
          <cell r="CF1731">
            <v>0</v>
          </cell>
          <cell r="CG1731">
            <v>0</v>
          </cell>
          <cell r="CH1731">
            <v>0</v>
          </cell>
          <cell r="CI1731">
            <v>0</v>
          </cell>
          <cell r="CJ1731">
            <v>0</v>
          </cell>
          <cell r="CK1731">
            <v>0</v>
          </cell>
          <cell r="CL1731">
            <v>0</v>
          </cell>
          <cell r="CM1731">
            <v>0</v>
          </cell>
          <cell r="CN1731">
            <v>0</v>
          </cell>
          <cell r="CO1731">
            <v>0</v>
          </cell>
          <cell r="CP1731">
            <v>0</v>
          </cell>
          <cell r="CQ1731">
            <v>0</v>
          </cell>
          <cell r="CR1731">
            <v>0</v>
          </cell>
          <cell r="CS1731">
            <v>0</v>
          </cell>
          <cell r="CT1731">
            <v>0</v>
          </cell>
          <cell r="CU1731">
            <v>0</v>
          </cell>
          <cell r="CV1731">
            <v>0</v>
          </cell>
          <cell r="CW1731">
            <v>0</v>
          </cell>
          <cell r="CX1731">
            <v>0</v>
          </cell>
          <cell r="CY1731">
            <v>0</v>
          </cell>
          <cell r="CZ1731">
            <v>0</v>
          </cell>
          <cell r="DA1731">
            <v>0</v>
          </cell>
          <cell r="DB1731">
            <v>0</v>
          </cell>
          <cell r="DC1731">
            <v>0</v>
          </cell>
          <cell r="DD1731">
            <v>0.20442263328000002</v>
          </cell>
          <cell r="DE1731">
            <v>0</v>
          </cell>
          <cell r="DG1731">
            <v>0.19846857600000001</v>
          </cell>
          <cell r="DH1731">
            <v>1</v>
          </cell>
          <cell r="DI1731">
            <v>0.03</v>
          </cell>
          <cell r="DJ1731">
            <v>5.9540572800000002E-3</v>
          </cell>
          <cell r="DK1731">
            <v>0.03</v>
          </cell>
          <cell r="DL1731">
            <v>0</v>
          </cell>
        </row>
        <row r="1732">
          <cell r="A1732" t="str">
            <v>B419745R0800I1</v>
          </cell>
          <cell r="B1732" t="str">
            <v>EXTRA RULLI 0800 INOX AL MILLIMETRO P63.8</v>
          </cell>
          <cell r="F1732">
            <v>0.66957908747766481</v>
          </cell>
          <cell r="G1732" t="str">
            <v>X</v>
          </cell>
          <cell r="H1732">
            <v>0.36986276592</v>
          </cell>
          <cell r="I1732">
            <v>0.44761899999999999</v>
          </cell>
          <cell r="J1732" t="str">
            <v>OK</v>
          </cell>
          <cell r="K1732" t="str">
            <v>MATTD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>
            <v>0</v>
          </cell>
          <cell r="AM1732">
            <v>0</v>
          </cell>
          <cell r="AN1732">
            <v>0</v>
          </cell>
          <cell r="AO1732">
            <v>0</v>
          </cell>
          <cell r="AP1732">
            <v>0</v>
          </cell>
          <cell r="AQ1732">
            <v>0</v>
          </cell>
          <cell r="AR1732">
            <v>0</v>
          </cell>
          <cell r="AS1732">
            <v>0</v>
          </cell>
          <cell r="AT1732">
            <v>0</v>
          </cell>
          <cell r="AU1732">
            <v>0</v>
          </cell>
          <cell r="AV1732">
            <v>0.36986276592</v>
          </cell>
          <cell r="AW1732">
            <v>0</v>
          </cell>
          <cell r="AX1732">
            <v>0</v>
          </cell>
          <cell r="AY1732">
            <v>0</v>
          </cell>
          <cell r="AZ1732">
            <v>0</v>
          </cell>
          <cell r="BA1732">
            <v>0</v>
          </cell>
          <cell r="BB1732">
            <v>0</v>
          </cell>
          <cell r="BC1732">
            <v>0</v>
          </cell>
          <cell r="BD1732">
            <v>0</v>
          </cell>
          <cell r="BE1732">
            <v>0</v>
          </cell>
          <cell r="BF1732">
            <v>0</v>
          </cell>
          <cell r="BG1732">
            <v>0</v>
          </cell>
          <cell r="BH1732">
            <v>0</v>
          </cell>
          <cell r="BI1732">
            <v>0</v>
          </cell>
          <cell r="BJ1732">
            <v>0</v>
          </cell>
          <cell r="BK1732">
            <v>0</v>
          </cell>
          <cell r="BL1732">
            <v>0</v>
          </cell>
          <cell r="BM1732">
            <v>0</v>
          </cell>
          <cell r="BN1732">
            <v>0</v>
          </cell>
          <cell r="BO1732">
            <v>0</v>
          </cell>
          <cell r="BP1732">
            <v>0</v>
          </cell>
          <cell r="BQ1732">
            <v>0</v>
          </cell>
          <cell r="BR1732">
            <v>0</v>
          </cell>
          <cell r="BS1732">
            <v>0</v>
          </cell>
          <cell r="BT1732">
            <v>0</v>
          </cell>
          <cell r="BU1732">
            <v>0</v>
          </cell>
          <cell r="BV1732">
            <v>0</v>
          </cell>
          <cell r="BW1732">
            <v>0</v>
          </cell>
          <cell r="BX1732">
            <v>0</v>
          </cell>
          <cell r="BY1732">
            <v>0</v>
          </cell>
          <cell r="BZ1732">
            <v>0</v>
          </cell>
          <cell r="CA1732">
            <v>0</v>
          </cell>
          <cell r="CB1732">
            <v>0</v>
          </cell>
          <cell r="CC1732">
            <v>0</v>
          </cell>
          <cell r="CD1732">
            <v>0</v>
          </cell>
          <cell r="CE1732">
            <v>0</v>
          </cell>
          <cell r="CF1732">
            <v>0</v>
          </cell>
          <cell r="CG1732">
            <v>0</v>
          </cell>
          <cell r="CH1732">
            <v>0</v>
          </cell>
          <cell r="CI1732">
            <v>0</v>
          </cell>
          <cell r="CJ1732">
            <v>0</v>
          </cell>
          <cell r="CK1732">
            <v>0</v>
          </cell>
          <cell r="CL1732">
            <v>0</v>
          </cell>
          <cell r="CM1732">
            <v>0</v>
          </cell>
          <cell r="CN1732">
            <v>0</v>
          </cell>
          <cell r="CO1732">
            <v>0</v>
          </cell>
          <cell r="CP1732">
            <v>0</v>
          </cell>
          <cell r="CQ1732">
            <v>0</v>
          </cell>
          <cell r="CR1732">
            <v>0</v>
          </cell>
          <cell r="CS1732">
            <v>0</v>
          </cell>
          <cell r="CT1732">
            <v>0</v>
          </cell>
          <cell r="CU1732">
            <v>0</v>
          </cell>
          <cell r="CV1732">
            <v>0</v>
          </cell>
          <cell r="CW1732">
            <v>0</v>
          </cell>
          <cell r="CX1732">
            <v>0</v>
          </cell>
          <cell r="CY1732">
            <v>0</v>
          </cell>
          <cell r="CZ1732">
            <v>0</v>
          </cell>
          <cell r="DA1732">
            <v>0</v>
          </cell>
          <cell r="DB1732">
            <v>0</v>
          </cell>
          <cell r="DC1732">
            <v>0</v>
          </cell>
          <cell r="DD1732">
            <v>0.36986276592</v>
          </cell>
          <cell r="DE1732">
            <v>0</v>
          </cell>
          <cell r="DG1732">
            <v>0.35909006399999999</v>
          </cell>
          <cell r="DH1732">
            <v>1</v>
          </cell>
          <cell r="DI1732">
            <v>0.03</v>
          </cell>
          <cell r="DJ1732">
            <v>1.0772701919999999E-2</v>
          </cell>
          <cell r="DK1732">
            <v>0.03</v>
          </cell>
          <cell r="DL1732">
            <v>0</v>
          </cell>
        </row>
        <row r="1733">
          <cell r="A1733" t="str">
            <v>B419745R0800I2</v>
          </cell>
          <cell r="B1733" t="str">
            <v>EXTRA RULLI 0800 INOX AL MILLIMETRO P95.7</v>
          </cell>
          <cell r="F1733">
            <v>0.44639384511777186</v>
          </cell>
          <cell r="G1733" t="str">
            <v>X</v>
          </cell>
          <cell r="H1733">
            <v>0.24657947855999995</v>
          </cell>
          <cell r="I1733">
            <v>0.44761899999999999</v>
          </cell>
          <cell r="J1733" t="str">
            <v>OK</v>
          </cell>
          <cell r="K1733" t="str">
            <v>MATTD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>
            <v>0</v>
          </cell>
          <cell r="AM1733">
            <v>0</v>
          </cell>
          <cell r="AN1733">
            <v>0</v>
          </cell>
          <cell r="AO1733">
            <v>0</v>
          </cell>
          <cell r="AP1733">
            <v>0</v>
          </cell>
          <cell r="AQ1733">
            <v>0</v>
          </cell>
          <cell r="AR1733">
            <v>0</v>
          </cell>
          <cell r="AS1733">
            <v>0</v>
          </cell>
          <cell r="AT1733">
            <v>0</v>
          </cell>
          <cell r="AU1733">
            <v>0</v>
          </cell>
          <cell r="AV1733">
            <v>0.24657947855999995</v>
          </cell>
          <cell r="AW1733">
            <v>0</v>
          </cell>
          <cell r="AX1733">
            <v>0</v>
          </cell>
          <cell r="AY1733">
            <v>0</v>
          </cell>
          <cell r="AZ1733">
            <v>0</v>
          </cell>
          <cell r="BA1733">
            <v>0</v>
          </cell>
          <cell r="BB1733">
            <v>0</v>
          </cell>
          <cell r="BC1733">
            <v>0</v>
          </cell>
          <cell r="BD1733">
            <v>0</v>
          </cell>
          <cell r="BE1733">
            <v>0</v>
          </cell>
          <cell r="BF1733">
            <v>0</v>
          </cell>
          <cell r="BG1733">
            <v>0</v>
          </cell>
          <cell r="BH1733">
            <v>0</v>
          </cell>
          <cell r="BI1733">
            <v>0</v>
          </cell>
          <cell r="BJ1733">
            <v>0</v>
          </cell>
          <cell r="BK1733">
            <v>0</v>
          </cell>
          <cell r="BL1733">
            <v>0</v>
          </cell>
          <cell r="BM1733">
            <v>0</v>
          </cell>
          <cell r="BN1733">
            <v>0</v>
          </cell>
          <cell r="BO1733">
            <v>0</v>
          </cell>
          <cell r="BP1733">
            <v>0</v>
          </cell>
          <cell r="BQ1733">
            <v>0</v>
          </cell>
          <cell r="BR1733">
            <v>0</v>
          </cell>
          <cell r="BS1733">
            <v>0</v>
          </cell>
          <cell r="BT1733">
            <v>0</v>
          </cell>
          <cell r="BU1733">
            <v>0</v>
          </cell>
          <cell r="BV1733">
            <v>0</v>
          </cell>
          <cell r="BW1733">
            <v>0</v>
          </cell>
          <cell r="BX1733">
            <v>0</v>
          </cell>
          <cell r="BY1733">
            <v>0</v>
          </cell>
          <cell r="BZ1733">
            <v>0</v>
          </cell>
          <cell r="CA1733">
            <v>0</v>
          </cell>
          <cell r="CB1733">
            <v>0</v>
          </cell>
          <cell r="CC1733">
            <v>0</v>
          </cell>
          <cell r="CD1733">
            <v>0</v>
          </cell>
          <cell r="CE1733">
            <v>0</v>
          </cell>
          <cell r="CF1733">
            <v>0</v>
          </cell>
          <cell r="CG1733">
            <v>0</v>
          </cell>
          <cell r="CH1733">
            <v>0</v>
          </cell>
          <cell r="CI1733">
            <v>0</v>
          </cell>
          <cell r="CJ1733">
            <v>0</v>
          </cell>
          <cell r="CK1733">
            <v>0</v>
          </cell>
          <cell r="CL1733">
            <v>0</v>
          </cell>
          <cell r="CM1733">
            <v>0</v>
          </cell>
          <cell r="CN1733">
            <v>0</v>
          </cell>
          <cell r="CO1733">
            <v>0</v>
          </cell>
          <cell r="CP1733">
            <v>0</v>
          </cell>
          <cell r="CQ1733">
            <v>0</v>
          </cell>
          <cell r="CR1733">
            <v>0</v>
          </cell>
          <cell r="CS1733">
            <v>0</v>
          </cell>
          <cell r="CT1733">
            <v>0</v>
          </cell>
          <cell r="CU1733">
            <v>0</v>
          </cell>
          <cell r="CV1733">
            <v>0</v>
          </cell>
          <cell r="CW1733">
            <v>0</v>
          </cell>
          <cell r="CX1733">
            <v>0</v>
          </cell>
          <cell r="CY1733">
            <v>0</v>
          </cell>
          <cell r="CZ1733">
            <v>0</v>
          </cell>
          <cell r="DA1733">
            <v>0</v>
          </cell>
          <cell r="DB1733">
            <v>0</v>
          </cell>
          <cell r="DC1733">
            <v>0</v>
          </cell>
          <cell r="DD1733">
            <v>0.24657947855999995</v>
          </cell>
          <cell r="DE1733">
            <v>0</v>
          </cell>
          <cell r="DG1733">
            <v>0.23939755199999996</v>
          </cell>
          <cell r="DH1733">
            <v>1</v>
          </cell>
          <cell r="DI1733">
            <v>0.03</v>
          </cell>
          <cell r="DJ1733">
            <v>7.1819265599999986E-3</v>
          </cell>
          <cell r="DK1733">
            <v>0.03</v>
          </cell>
          <cell r="DL1733">
            <v>0</v>
          </cell>
        </row>
        <row r="1734">
          <cell r="A1734" t="str">
            <v>B419745R1000I1</v>
          </cell>
          <cell r="B1734" t="str">
            <v>EXTRA RULLI 1000 INOX AL MILLIMETRO P63.8</v>
          </cell>
          <cell r="F1734">
            <v>0.8309293563681589</v>
          </cell>
          <cell r="G1734" t="str">
            <v>X</v>
          </cell>
          <cell r="H1734">
            <v>0.45898958880000001</v>
          </cell>
          <cell r="I1734">
            <v>0.44761899999999999</v>
          </cell>
          <cell r="J1734" t="str">
            <v>OK</v>
          </cell>
          <cell r="K1734" t="str">
            <v>MATTD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>
            <v>0</v>
          </cell>
          <cell r="AM1734">
            <v>0</v>
          </cell>
          <cell r="AN1734">
            <v>0</v>
          </cell>
          <cell r="AO1734">
            <v>0</v>
          </cell>
          <cell r="AP1734">
            <v>0</v>
          </cell>
          <cell r="AQ1734">
            <v>0</v>
          </cell>
          <cell r="AR1734">
            <v>0</v>
          </cell>
          <cell r="AS1734">
            <v>0</v>
          </cell>
          <cell r="AT1734">
            <v>0</v>
          </cell>
          <cell r="AU1734">
            <v>0</v>
          </cell>
          <cell r="AV1734">
            <v>0.45898958880000001</v>
          </cell>
          <cell r="AW1734">
            <v>0</v>
          </cell>
          <cell r="AX1734">
            <v>0</v>
          </cell>
          <cell r="AY1734">
            <v>0</v>
          </cell>
          <cell r="AZ1734">
            <v>0</v>
          </cell>
          <cell r="BA1734">
            <v>0</v>
          </cell>
          <cell r="BB1734">
            <v>0</v>
          </cell>
          <cell r="BC1734">
            <v>0</v>
          </cell>
          <cell r="BD1734">
            <v>0</v>
          </cell>
          <cell r="BE1734">
            <v>0</v>
          </cell>
          <cell r="BF1734">
            <v>0</v>
          </cell>
          <cell r="BG1734">
            <v>0</v>
          </cell>
          <cell r="BH1734">
            <v>0</v>
          </cell>
          <cell r="BI1734">
            <v>0</v>
          </cell>
          <cell r="BJ1734">
            <v>0</v>
          </cell>
          <cell r="BK1734">
            <v>0</v>
          </cell>
          <cell r="BL1734">
            <v>0</v>
          </cell>
          <cell r="BM1734">
            <v>0</v>
          </cell>
          <cell r="BN1734">
            <v>0</v>
          </cell>
          <cell r="BO1734">
            <v>0</v>
          </cell>
          <cell r="BP1734">
            <v>0</v>
          </cell>
          <cell r="BQ1734">
            <v>0</v>
          </cell>
          <cell r="BR1734">
            <v>0</v>
          </cell>
          <cell r="BS1734">
            <v>0</v>
          </cell>
          <cell r="BT1734">
            <v>0</v>
          </cell>
          <cell r="BU1734">
            <v>0</v>
          </cell>
          <cell r="BV1734">
            <v>0</v>
          </cell>
          <cell r="BW1734">
            <v>0</v>
          </cell>
          <cell r="BX1734">
            <v>0</v>
          </cell>
          <cell r="BY1734">
            <v>0</v>
          </cell>
          <cell r="BZ1734">
            <v>0</v>
          </cell>
          <cell r="CA1734">
            <v>0</v>
          </cell>
          <cell r="CB1734">
            <v>0</v>
          </cell>
          <cell r="CC1734">
            <v>0</v>
          </cell>
          <cell r="CD1734">
            <v>0</v>
          </cell>
          <cell r="CE1734">
            <v>0</v>
          </cell>
          <cell r="CF1734">
            <v>0</v>
          </cell>
          <cell r="CG1734">
            <v>0</v>
          </cell>
          <cell r="CH1734">
            <v>0</v>
          </cell>
          <cell r="CI1734">
            <v>0</v>
          </cell>
          <cell r="CJ1734">
            <v>0</v>
          </cell>
          <cell r="CK1734">
            <v>0</v>
          </cell>
          <cell r="CL1734">
            <v>0</v>
          </cell>
          <cell r="CM1734">
            <v>0</v>
          </cell>
          <cell r="CN1734">
            <v>0</v>
          </cell>
          <cell r="CO1734">
            <v>0</v>
          </cell>
          <cell r="CP1734">
            <v>0</v>
          </cell>
          <cell r="CQ1734">
            <v>0</v>
          </cell>
          <cell r="CR1734">
            <v>0</v>
          </cell>
          <cell r="CS1734">
            <v>0</v>
          </cell>
          <cell r="CT1734">
            <v>0</v>
          </cell>
          <cell r="CU1734">
            <v>0</v>
          </cell>
          <cell r="CV1734">
            <v>0</v>
          </cell>
          <cell r="CW1734">
            <v>0</v>
          </cell>
          <cell r="CX1734">
            <v>0</v>
          </cell>
          <cell r="CY1734">
            <v>0</v>
          </cell>
          <cell r="CZ1734">
            <v>0</v>
          </cell>
          <cell r="DA1734">
            <v>0</v>
          </cell>
          <cell r="DB1734">
            <v>0</v>
          </cell>
          <cell r="DC1734">
            <v>0</v>
          </cell>
          <cell r="DD1734">
            <v>0.45898958880000001</v>
          </cell>
          <cell r="DE1734">
            <v>0</v>
          </cell>
          <cell r="DG1734">
            <v>0.44562096000000001</v>
          </cell>
          <cell r="DH1734">
            <v>1</v>
          </cell>
          <cell r="DI1734">
            <v>0.03</v>
          </cell>
          <cell r="DJ1734">
            <v>1.3368628799999999E-2</v>
          </cell>
          <cell r="DK1734">
            <v>2.9999999999999995E-2</v>
          </cell>
          <cell r="DL1734">
            <v>0</v>
          </cell>
        </row>
        <row r="1735">
          <cell r="A1735" t="str">
            <v>B419745R1000I2</v>
          </cell>
          <cell r="B1735" t="str">
            <v>EXTRA RULLI 1000 INOX AL MILLIMETRO P95.7</v>
          </cell>
          <cell r="F1735">
            <v>0.55394511744611052</v>
          </cell>
          <cell r="G1735" t="str">
            <v>X</v>
          </cell>
          <cell r="H1735">
            <v>0.30598875791999997</v>
          </cell>
          <cell r="I1735">
            <v>0.44761899999999999</v>
          </cell>
          <cell r="J1735" t="str">
            <v>OK</v>
          </cell>
          <cell r="K1735" t="str">
            <v>MATTD</v>
          </cell>
          <cell r="L1735">
            <v>1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>
            <v>0</v>
          </cell>
          <cell r="AM1735">
            <v>0</v>
          </cell>
          <cell r="AN1735">
            <v>0</v>
          </cell>
          <cell r="AO1735">
            <v>0</v>
          </cell>
          <cell r="AP1735">
            <v>0</v>
          </cell>
          <cell r="AQ1735">
            <v>0</v>
          </cell>
          <cell r="AR1735">
            <v>0</v>
          </cell>
          <cell r="AS1735">
            <v>0</v>
          </cell>
          <cell r="AT1735">
            <v>0</v>
          </cell>
          <cell r="AU1735">
            <v>0</v>
          </cell>
          <cell r="AV1735">
            <v>0.30598875791999997</v>
          </cell>
          <cell r="AW1735">
            <v>0</v>
          </cell>
          <cell r="AX1735">
            <v>0</v>
          </cell>
          <cell r="AY1735">
            <v>0</v>
          </cell>
          <cell r="AZ1735">
            <v>0</v>
          </cell>
          <cell r="BA1735">
            <v>0</v>
          </cell>
          <cell r="BB1735">
            <v>0</v>
          </cell>
          <cell r="BC1735">
            <v>0</v>
          </cell>
          <cell r="BD1735">
            <v>0</v>
          </cell>
          <cell r="BE1735">
            <v>0</v>
          </cell>
          <cell r="BF1735">
            <v>0</v>
          </cell>
          <cell r="BG1735">
            <v>0</v>
          </cell>
          <cell r="BH1735">
            <v>0</v>
          </cell>
          <cell r="BI1735">
            <v>0</v>
          </cell>
          <cell r="BJ1735">
            <v>0</v>
          </cell>
          <cell r="BK1735">
            <v>0</v>
          </cell>
          <cell r="BL1735">
            <v>0</v>
          </cell>
          <cell r="BM1735">
            <v>0</v>
          </cell>
          <cell r="BN1735">
            <v>0</v>
          </cell>
          <cell r="BO1735">
            <v>0</v>
          </cell>
          <cell r="BP1735">
            <v>0</v>
          </cell>
          <cell r="BQ1735">
            <v>0</v>
          </cell>
          <cell r="BR1735">
            <v>0</v>
          </cell>
          <cell r="BS1735">
            <v>0</v>
          </cell>
          <cell r="BT1735">
            <v>0</v>
          </cell>
          <cell r="BU1735">
            <v>0</v>
          </cell>
          <cell r="BV1735">
            <v>0</v>
          </cell>
          <cell r="BW1735">
            <v>0</v>
          </cell>
          <cell r="BX1735">
            <v>0</v>
          </cell>
          <cell r="BY1735">
            <v>0</v>
          </cell>
          <cell r="BZ1735">
            <v>0</v>
          </cell>
          <cell r="CA1735">
            <v>0</v>
          </cell>
          <cell r="CB1735">
            <v>0</v>
          </cell>
          <cell r="CC1735">
            <v>0</v>
          </cell>
          <cell r="CD1735">
            <v>0</v>
          </cell>
          <cell r="CE1735">
            <v>0</v>
          </cell>
          <cell r="CF1735">
            <v>0</v>
          </cell>
          <cell r="CG1735">
            <v>0</v>
          </cell>
          <cell r="CH1735">
            <v>0</v>
          </cell>
          <cell r="CI1735">
            <v>0</v>
          </cell>
          <cell r="CJ1735">
            <v>0</v>
          </cell>
          <cell r="CK1735">
            <v>0</v>
          </cell>
          <cell r="CL1735">
            <v>0</v>
          </cell>
          <cell r="CM1735">
            <v>0</v>
          </cell>
          <cell r="CN1735">
            <v>0</v>
          </cell>
          <cell r="CO1735">
            <v>0</v>
          </cell>
          <cell r="CP1735">
            <v>0</v>
          </cell>
          <cell r="CQ1735">
            <v>0</v>
          </cell>
          <cell r="CR1735">
            <v>0</v>
          </cell>
          <cell r="CS1735">
            <v>0</v>
          </cell>
          <cell r="CT1735">
            <v>0</v>
          </cell>
          <cell r="CU1735">
            <v>0</v>
          </cell>
          <cell r="CV1735">
            <v>0</v>
          </cell>
          <cell r="CW1735">
            <v>0</v>
          </cell>
          <cell r="CX1735">
            <v>0</v>
          </cell>
          <cell r="CY1735">
            <v>0</v>
          </cell>
          <cell r="CZ1735">
            <v>0</v>
          </cell>
          <cell r="DA1735">
            <v>0</v>
          </cell>
          <cell r="DB1735">
            <v>0</v>
          </cell>
          <cell r="DC1735">
            <v>0</v>
          </cell>
          <cell r="DD1735">
            <v>0.30598875791999997</v>
          </cell>
          <cell r="DE1735">
            <v>0</v>
          </cell>
          <cell r="DG1735">
            <v>0.29707646399999998</v>
          </cell>
          <cell r="DH1735">
            <v>1</v>
          </cell>
          <cell r="DI1735">
            <v>0.03</v>
          </cell>
          <cell r="DJ1735">
            <v>8.9122939199999997E-3</v>
          </cell>
          <cell r="DK1735">
            <v>3.0000000000000002E-2</v>
          </cell>
          <cell r="DL1735">
            <v>0</v>
          </cell>
        </row>
        <row r="1736">
          <cell r="A1736" t="str">
            <v>B419745R1200I1</v>
          </cell>
          <cell r="B1736" t="str">
            <v>EXTRA RULLI 1200 INOX AL MILLIMETRO P63.8</v>
          </cell>
          <cell r="F1736">
            <v>0.88610661641149846</v>
          </cell>
          <cell r="G1736" t="str">
            <v>X</v>
          </cell>
          <cell r="H1736">
            <v>0.48946845887999996</v>
          </cell>
          <cell r="I1736">
            <v>0.44761899999999999</v>
          </cell>
          <cell r="J1736" t="str">
            <v>OK</v>
          </cell>
          <cell r="K1736" t="str">
            <v>MATTD</v>
          </cell>
          <cell r="L1736">
            <v>1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>
            <v>0</v>
          </cell>
          <cell r="AM1736">
            <v>0</v>
          </cell>
          <cell r="AN1736">
            <v>0</v>
          </cell>
          <cell r="AO1736">
            <v>0</v>
          </cell>
          <cell r="AP1736">
            <v>0</v>
          </cell>
          <cell r="AQ1736">
            <v>0</v>
          </cell>
          <cell r="AR1736">
            <v>0</v>
          </cell>
          <cell r="AS1736">
            <v>0</v>
          </cell>
          <cell r="AT1736">
            <v>0</v>
          </cell>
          <cell r="AU1736">
            <v>0</v>
          </cell>
          <cell r="AV1736">
            <v>0.48946845887999996</v>
          </cell>
          <cell r="AW1736">
            <v>0</v>
          </cell>
          <cell r="AX1736">
            <v>0</v>
          </cell>
          <cell r="AY1736">
            <v>0</v>
          </cell>
          <cell r="AZ1736">
            <v>0</v>
          </cell>
          <cell r="BA1736">
            <v>0</v>
          </cell>
          <cell r="BB1736">
            <v>0</v>
          </cell>
          <cell r="BC1736">
            <v>0</v>
          </cell>
          <cell r="BD1736">
            <v>0</v>
          </cell>
          <cell r="BE1736">
            <v>0</v>
          </cell>
          <cell r="BF1736">
            <v>0</v>
          </cell>
          <cell r="BG1736">
            <v>0</v>
          </cell>
          <cell r="BH1736">
            <v>0</v>
          </cell>
          <cell r="BI1736">
            <v>0</v>
          </cell>
          <cell r="BJ1736">
            <v>0</v>
          </cell>
          <cell r="BK1736">
            <v>0</v>
          </cell>
          <cell r="BL1736">
            <v>0</v>
          </cell>
          <cell r="BM1736">
            <v>0</v>
          </cell>
          <cell r="BN1736">
            <v>0</v>
          </cell>
          <cell r="BO1736">
            <v>0</v>
          </cell>
          <cell r="BP1736">
            <v>0</v>
          </cell>
          <cell r="BQ1736">
            <v>0</v>
          </cell>
          <cell r="BR1736">
            <v>0</v>
          </cell>
          <cell r="BS1736">
            <v>0</v>
          </cell>
          <cell r="BT1736">
            <v>0</v>
          </cell>
          <cell r="BU1736">
            <v>0</v>
          </cell>
          <cell r="BV1736">
            <v>0</v>
          </cell>
          <cell r="BW1736">
            <v>0</v>
          </cell>
          <cell r="BX1736">
            <v>0</v>
          </cell>
          <cell r="BY1736">
            <v>0</v>
          </cell>
          <cell r="BZ1736">
            <v>0</v>
          </cell>
          <cell r="CA1736">
            <v>0</v>
          </cell>
          <cell r="CB1736">
            <v>0</v>
          </cell>
          <cell r="CC1736">
            <v>0</v>
          </cell>
          <cell r="CD1736">
            <v>0</v>
          </cell>
          <cell r="CE1736">
            <v>0</v>
          </cell>
          <cell r="CF1736">
            <v>0</v>
          </cell>
          <cell r="CG1736">
            <v>0</v>
          </cell>
          <cell r="CH1736">
            <v>0</v>
          </cell>
          <cell r="CI1736">
            <v>0</v>
          </cell>
          <cell r="CJ1736">
            <v>0</v>
          </cell>
          <cell r="CK1736">
            <v>0</v>
          </cell>
          <cell r="CL1736">
            <v>0</v>
          </cell>
          <cell r="CM1736">
            <v>0</v>
          </cell>
          <cell r="CN1736">
            <v>0</v>
          </cell>
          <cell r="CO1736">
            <v>0</v>
          </cell>
          <cell r="CP1736">
            <v>0</v>
          </cell>
          <cell r="CQ1736">
            <v>0</v>
          </cell>
          <cell r="CR1736">
            <v>0</v>
          </cell>
          <cell r="CS1736">
            <v>0</v>
          </cell>
          <cell r="CT1736">
            <v>0</v>
          </cell>
          <cell r="CU1736">
            <v>0</v>
          </cell>
          <cell r="CV1736">
            <v>0</v>
          </cell>
          <cell r="CW1736">
            <v>0</v>
          </cell>
          <cell r="CX1736">
            <v>0</v>
          </cell>
          <cell r="CY1736">
            <v>0</v>
          </cell>
          <cell r="CZ1736">
            <v>0</v>
          </cell>
          <cell r="DA1736">
            <v>0</v>
          </cell>
          <cell r="DB1736">
            <v>0</v>
          </cell>
          <cell r="DC1736">
            <v>0</v>
          </cell>
          <cell r="DD1736">
            <v>0.48946845887999996</v>
          </cell>
          <cell r="DE1736">
            <v>0</v>
          </cell>
          <cell r="DG1736">
            <v>0.47521209599999997</v>
          </cell>
          <cell r="DH1736">
            <v>1</v>
          </cell>
          <cell r="DI1736">
            <v>0.03</v>
          </cell>
          <cell r="DJ1736">
            <v>1.4256362879999998E-2</v>
          </cell>
          <cell r="DK1736">
            <v>0.03</v>
          </cell>
          <cell r="DL1736">
            <v>0</v>
          </cell>
        </row>
        <row r="1737">
          <cell r="A1737" t="str">
            <v>B419745R1200I2</v>
          </cell>
          <cell r="B1737" t="str">
            <v>EXTRA RULLI 1200 INOX AL MILLIMETRO P95.7</v>
          </cell>
          <cell r="F1737">
            <v>0.59073774427433234</v>
          </cell>
          <cell r="G1737" t="str">
            <v>X</v>
          </cell>
          <cell r="H1737">
            <v>0.32631230591999999</v>
          </cell>
          <cell r="I1737">
            <v>0.44761899999999999</v>
          </cell>
          <cell r="J1737" t="str">
            <v>OK</v>
          </cell>
          <cell r="K1737" t="str">
            <v>MATTD</v>
          </cell>
          <cell r="L1737">
            <v>1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>
            <v>0</v>
          </cell>
          <cell r="AM1737">
            <v>0</v>
          </cell>
          <cell r="AN1737">
            <v>0</v>
          </cell>
          <cell r="AO1737">
            <v>0</v>
          </cell>
          <cell r="AP1737">
            <v>0</v>
          </cell>
          <cell r="AQ1737">
            <v>0</v>
          </cell>
          <cell r="AR1737">
            <v>0</v>
          </cell>
          <cell r="AS1737">
            <v>0</v>
          </cell>
          <cell r="AT1737">
            <v>0</v>
          </cell>
          <cell r="AU1737">
            <v>0</v>
          </cell>
          <cell r="AV1737">
            <v>0.32631230591999999</v>
          </cell>
          <cell r="AW1737">
            <v>0</v>
          </cell>
          <cell r="AX1737">
            <v>0</v>
          </cell>
          <cell r="AY1737">
            <v>0</v>
          </cell>
          <cell r="AZ1737">
            <v>0</v>
          </cell>
          <cell r="BA1737">
            <v>0</v>
          </cell>
          <cell r="BB1737">
            <v>0</v>
          </cell>
          <cell r="BC1737">
            <v>0</v>
          </cell>
          <cell r="BD1737">
            <v>0</v>
          </cell>
          <cell r="BE1737">
            <v>0</v>
          </cell>
          <cell r="BF1737">
            <v>0</v>
          </cell>
          <cell r="BG1737">
            <v>0</v>
          </cell>
          <cell r="BH1737">
            <v>0</v>
          </cell>
          <cell r="BI1737">
            <v>0</v>
          </cell>
          <cell r="BJ1737">
            <v>0</v>
          </cell>
          <cell r="BK1737">
            <v>0</v>
          </cell>
          <cell r="BL1737">
            <v>0</v>
          </cell>
          <cell r="BM1737">
            <v>0</v>
          </cell>
          <cell r="BN1737">
            <v>0</v>
          </cell>
          <cell r="BO1737">
            <v>0</v>
          </cell>
          <cell r="BP1737">
            <v>0</v>
          </cell>
          <cell r="BQ1737">
            <v>0</v>
          </cell>
          <cell r="BR1737">
            <v>0</v>
          </cell>
          <cell r="BS1737">
            <v>0</v>
          </cell>
          <cell r="BT1737">
            <v>0</v>
          </cell>
          <cell r="BU1737">
            <v>0</v>
          </cell>
          <cell r="BV1737">
            <v>0</v>
          </cell>
          <cell r="BW1737">
            <v>0</v>
          </cell>
          <cell r="BX1737">
            <v>0</v>
          </cell>
          <cell r="BY1737">
            <v>0</v>
          </cell>
          <cell r="BZ1737">
            <v>0</v>
          </cell>
          <cell r="CA1737">
            <v>0</v>
          </cell>
          <cell r="CB1737">
            <v>0</v>
          </cell>
          <cell r="CC1737">
            <v>0</v>
          </cell>
          <cell r="CD1737">
            <v>0</v>
          </cell>
          <cell r="CE1737">
            <v>0</v>
          </cell>
          <cell r="CF1737">
            <v>0</v>
          </cell>
          <cell r="CG1737">
            <v>0</v>
          </cell>
          <cell r="CH1737">
            <v>0</v>
          </cell>
          <cell r="CI1737">
            <v>0</v>
          </cell>
          <cell r="CJ1737">
            <v>0</v>
          </cell>
          <cell r="CK1737">
            <v>0</v>
          </cell>
          <cell r="CL1737">
            <v>0</v>
          </cell>
          <cell r="CM1737">
            <v>0</v>
          </cell>
          <cell r="CN1737">
            <v>0</v>
          </cell>
          <cell r="CO1737">
            <v>0</v>
          </cell>
          <cell r="CP1737">
            <v>0</v>
          </cell>
          <cell r="CQ1737">
            <v>0</v>
          </cell>
          <cell r="CR1737">
            <v>0</v>
          </cell>
          <cell r="CS1737">
            <v>0</v>
          </cell>
          <cell r="CT1737">
            <v>0</v>
          </cell>
          <cell r="CU1737">
            <v>0</v>
          </cell>
          <cell r="CV1737">
            <v>0</v>
          </cell>
          <cell r="CW1737">
            <v>0</v>
          </cell>
          <cell r="CX1737">
            <v>0</v>
          </cell>
          <cell r="CY1737">
            <v>0</v>
          </cell>
          <cell r="CZ1737">
            <v>0</v>
          </cell>
          <cell r="DA1737">
            <v>0</v>
          </cell>
          <cell r="DB1737">
            <v>0</v>
          </cell>
          <cell r="DC1737">
            <v>0</v>
          </cell>
          <cell r="DD1737">
            <v>0.32631230591999999</v>
          </cell>
          <cell r="DE1737">
            <v>0</v>
          </cell>
          <cell r="DG1737">
            <v>0.316808064</v>
          </cell>
          <cell r="DH1737">
            <v>1</v>
          </cell>
          <cell r="DI1737">
            <v>0.03</v>
          </cell>
          <cell r="DJ1737">
            <v>9.5042419199999999E-3</v>
          </cell>
          <cell r="DK1737">
            <v>0.03</v>
          </cell>
          <cell r="DL1737">
            <v>0</v>
          </cell>
        </row>
        <row r="1738">
          <cell r="A1738" t="str">
            <v>B419745R1400I1</v>
          </cell>
          <cell r="B1738" t="str">
            <v>EXTRA RULLI 1400 INOX AL MILLIMETRO P63.8</v>
          </cell>
          <cell r="F1738">
            <v>1.0133273438441945</v>
          </cell>
          <cell r="G1738" t="str">
            <v>X</v>
          </cell>
          <cell r="H1738">
            <v>0.55974277152000007</v>
          </cell>
          <cell r="I1738">
            <v>0.44761899999999999</v>
          </cell>
          <cell r="J1738" t="str">
            <v>OK</v>
          </cell>
          <cell r="K1738" t="str">
            <v>MATTD</v>
          </cell>
          <cell r="L1738">
            <v>1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>
            <v>0</v>
          </cell>
          <cell r="AM1738">
            <v>0</v>
          </cell>
          <cell r="AN1738">
            <v>0</v>
          </cell>
          <cell r="AO1738">
            <v>0</v>
          </cell>
          <cell r="AP1738">
            <v>0</v>
          </cell>
          <cell r="AQ1738">
            <v>0</v>
          </cell>
          <cell r="AR1738">
            <v>0</v>
          </cell>
          <cell r="AS1738">
            <v>0</v>
          </cell>
          <cell r="AT1738">
            <v>0</v>
          </cell>
          <cell r="AU1738">
            <v>0</v>
          </cell>
          <cell r="AV1738">
            <v>0.55974277152000007</v>
          </cell>
          <cell r="AW1738">
            <v>0</v>
          </cell>
          <cell r="AX1738">
            <v>0</v>
          </cell>
          <cell r="AY1738">
            <v>0</v>
          </cell>
          <cell r="AZ1738">
            <v>0</v>
          </cell>
          <cell r="BA1738">
            <v>0</v>
          </cell>
          <cell r="BB1738">
            <v>0</v>
          </cell>
          <cell r="BC1738">
            <v>0</v>
          </cell>
          <cell r="BD1738">
            <v>0</v>
          </cell>
          <cell r="BE1738">
            <v>0</v>
          </cell>
          <cell r="BF1738">
            <v>0</v>
          </cell>
          <cell r="BG1738">
            <v>0</v>
          </cell>
          <cell r="BH1738">
            <v>0</v>
          </cell>
          <cell r="BI1738">
            <v>0</v>
          </cell>
          <cell r="BJ1738">
            <v>0</v>
          </cell>
          <cell r="BK1738">
            <v>0</v>
          </cell>
          <cell r="BL1738">
            <v>0</v>
          </cell>
          <cell r="BM1738">
            <v>0</v>
          </cell>
          <cell r="BN1738">
            <v>0</v>
          </cell>
          <cell r="BO1738">
            <v>0</v>
          </cell>
          <cell r="BP1738">
            <v>0</v>
          </cell>
          <cell r="BQ1738">
            <v>0</v>
          </cell>
          <cell r="BR1738">
            <v>0</v>
          </cell>
          <cell r="BS1738">
            <v>0</v>
          </cell>
          <cell r="BT1738">
            <v>0</v>
          </cell>
          <cell r="BU1738">
            <v>0</v>
          </cell>
          <cell r="BV1738">
            <v>0</v>
          </cell>
          <cell r="BW1738">
            <v>0</v>
          </cell>
          <cell r="BX1738">
            <v>0</v>
          </cell>
          <cell r="BY1738">
            <v>0</v>
          </cell>
          <cell r="BZ1738">
            <v>0</v>
          </cell>
          <cell r="CA1738">
            <v>0</v>
          </cell>
          <cell r="CB1738">
            <v>0</v>
          </cell>
          <cell r="CC1738">
            <v>0</v>
          </cell>
          <cell r="CD1738">
            <v>0</v>
          </cell>
          <cell r="CE1738">
            <v>0</v>
          </cell>
          <cell r="CF1738">
            <v>0</v>
          </cell>
          <cell r="CG1738">
            <v>0</v>
          </cell>
          <cell r="CH1738">
            <v>0</v>
          </cell>
          <cell r="CI1738">
            <v>0</v>
          </cell>
          <cell r="CJ1738">
            <v>0</v>
          </cell>
          <cell r="CK1738">
            <v>0</v>
          </cell>
          <cell r="CL1738">
            <v>0</v>
          </cell>
          <cell r="CM1738">
            <v>0</v>
          </cell>
          <cell r="CN1738">
            <v>0</v>
          </cell>
          <cell r="CO1738">
            <v>0</v>
          </cell>
          <cell r="CP1738">
            <v>0</v>
          </cell>
          <cell r="CQ1738">
            <v>0</v>
          </cell>
          <cell r="CR1738">
            <v>0</v>
          </cell>
          <cell r="CS1738">
            <v>0</v>
          </cell>
          <cell r="CT1738">
            <v>0</v>
          </cell>
          <cell r="CU1738">
            <v>0</v>
          </cell>
          <cell r="CV1738">
            <v>0</v>
          </cell>
          <cell r="CW1738">
            <v>0</v>
          </cell>
          <cell r="CX1738">
            <v>0</v>
          </cell>
          <cell r="CY1738">
            <v>0</v>
          </cell>
          <cell r="CZ1738">
            <v>0</v>
          </cell>
          <cell r="DA1738">
            <v>0</v>
          </cell>
          <cell r="DB1738">
            <v>0</v>
          </cell>
          <cell r="DC1738">
            <v>0</v>
          </cell>
          <cell r="DD1738">
            <v>0.55974277152000007</v>
          </cell>
          <cell r="DE1738">
            <v>0</v>
          </cell>
          <cell r="DG1738">
            <v>0.54343958400000003</v>
          </cell>
          <cell r="DH1738">
            <v>1</v>
          </cell>
          <cell r="DI1738">
            <v>0.03</v>
          </cell>
          <cell r="DJ1738">
            <v>1.6303187520000002E-2</v>
          </cell>
          <cell r="DK1738">
            <v>3.0000000000000002E-2</v>
          </cell>
          <cell r="DL1738">
            <v>0</v>
          </cell>
        </row>
        <row r="1739">
          <cell r="A1739" t="str">
            <v>B419745R1400I2</v>
          </cell>
          <cell r="B1739" t="str">
            <v>EXTRA RULLI 1400 INOX AL MILLIMETRO P95.7</v>
          </cell>
          <cell r="F1739">
            <v>0.67555934936212514</v>
          </cell>
          <cell r="G1739" t="str">
            <v>X</v>
          </cell>
          <cell r="H1739">
            <v>0.37316614896000005</v>
          </cell>
          <cell r="I1739">
            <v>0.44761899999999999</v>
          </cell>
          <cell r="J1739" t="str">
            <v>OK</v>
          </cell>
          <cell r="K1739" t="str">
            <v>MATTD</v>
          </cell>
          <cell r="L1739">
            <v>1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>
            <v>0</v>
          </cell>
          <cell r="AM1739">
            <v>0</v>
          </cell>
          <cell r="AN1739">
            <v>0</v>
          </cell>
          <cell r="AO1739">
            <v>0</v>
          </cell>
          <cell r="AP1739">
            <v>0</v>
          </cell>
          <cell r="AQ1739">
            <v>0</v>
          </cell>
          <cell r="AR1739">
            <v>0</v>
          </cell>
          <cell r="AS1739">
            <v>0</v>
          </cell>
          <cell r="AT1739">
            <v>0</v>
          </cell>
          <cell r="AU1739">
            <v>0</v>
          </cell>
          <cell r="AV1739">
            <v>0.37316614896000005</v>
          </cell>
          <cell r="AW1739">
            <v>0</v>
          </cell>
          <cell r="AX1739">
            <v>0</v>
          </cell>
          <cell r="AY1739">
            <v>0</v>
          </cell>
          <cell r="AZ1739">
            <v>0</v>
          </cell>
          <cell r="BA1739">
            <v>0</v>
          </cell>
          <cell r="BB1739">
            <v>0</v>
          </cell>
          <cell r="BC1739">
            <v>0</v>
          </cell>
          <cell r="BD1739">
            <v>0</v>
          </cell>
          <cell r="BE1739">
            <v>0</v>
          </cell>
          <cell r="BF1739">
            <v>0</v>
          </cell>
          <cell r="BG1739">
            <v>0</v>
          </cell>
          <cell r="BH1739">
            <v>0</v>
          </cell>
          <cell r="BI1739">
            <v>0</v>
          </cell>
          <cell r="BJ1739">
            <v>0</v>
          </cell>
          <cell r="BK1739">
            <v>0</v>
          </cell>
          <cell r="BL1739">
            <v>0</v>
          </cell>
          <cell r="BM1739">
            <v>0</v>
          </cell>
          <cell r="BN1739">
            <v>0</v>
          </cell>
          <cell r="BO1739">
            <v>0</v>
          </cell>
          <cell r="BP1739">
            <v>0</v>
          </cell>
          <cell r="BQ1739">
            <v>0</v>
          </cell>
          <cell r="BR1739">
            <v>0</v>
          </cell>
          <cell r="BS1739">
            <v>0</v>
          </cell>
          <cell r="BT1739">
            <v>0</v>
          </cell>
          <cell r="BU1739">
            <v>0</v>
          </cell>
          <cell r="BV1739">
            <v>0</v>
          </cell>
          <cell r="BW1739">
            <v>0</v>
          </cell>
          <cell r="BX1739">
            <v>0</v>
          </cell>
          <cell r="BY1739">
            <v>0</v>
          </cell>
          <cell r="BZ1739">
            <v>0</v>
          </cell>
          <cell r="CA1739">
            <v>0</v>
          </cell>
          <cell r="CB1739">
            <v>0</v>
          </cell>
          <cell r="CC1739">
            <v>0</v>
          </cell>
          <cell r="CD1739">
            <v>0</v>
          </cell>
          <cell r="CE1739">
            <v>0</v>
          </cell>
          <cell r="CF1739">
            <v>0</v>
          </cell>
          <cell r="CG1739">
            <v>0</v>
          </cell>
          <cell r="CH1739">
            <v>0</v>
          </cell>
          <cell r="CI1739">
            <v>0</v>
          </cell>
          <cell r="CJ1739">
            <v>0</v>
          </cell>
          <cell r="CK1739">
            <v>0</v>
          </cell>
          <cell r="CL1739">
            <v>0</v>
          </cell>
          <cell r="CM1739">
            <v>0</v>
          </cell>
          <cell r="CN1739">
            <v>0</v>
          </cell>
          <cell r="CO1739">
            <v>0</v>
          </cell>
          <cell r="CP1739">
            <v>0</v>
          </cell>
          <cell r="CQ1739">
            <v>0</v>
          </cell>
          <cell r="CR1739">
            <v>0</v>
          </cell>
          <cell r="CS1739">
            <v>0</v>
          </cell>
          <cell r="CT1739">
            <v>0</v>
          </cell>
          <cell r="CU1739">
            <v>0</v>
          </cell>
          <cell r="CV1739">
            <v>0</v>
          </cell>
          <cell r="CW1739">
            <v>0</v>
          </cell>
          <cell r="CX1739">
            <v>0</v>
          </cell>
          <cell r="CY1739">
            <v>0</v>
          </cell>
          <cell r="CZ1739">
            <v>0</v>
          </cell>
          <cell r="DA1739">
            <v>0</v>
          </cell>
          <cell r="DB1739">
            <v>0</v>
          </cell>
          <cell r="DC1739">
            <v>0</v>
          </cell>
          <cell r="DD1739">
            <v>0.37316614896000005</v>
          </cell>
          <cell r="DE1739">
            <v>0</v>
          </cell>
          <cell r="DG1739">
            <v>0.36229723200000002</v>
          </cell>
          <cell r="DH1739">
            <v>1</v>
          </cell>
          <cell r="DI1739">
            <v>0.03</v>
          </cell>
          <cell r="DJ1739">
            <v>1.0868916960000001E-2</v>
          </cell>
          <cell r="DK1739">
            <v>0.03</v>
          </cell>
          <cell r="DL1739">
            <v>0</v>
          </cell>
        </row>
        <row r="1740">
          <cell r="A1740" t="str">
            <v>B419B54R0400-1</v>
          </cell>
          <cell r="B1740" t="str">
            <v>EXTRA RULLINI 0400 AL MILLIMETRO P63.8</v>
          </cell>
          <cell r="F1740">
            <v>0.33160084941371987</v>
          </cell>
          <cell r="G1740" t="str">
            <v>X</v>
          </cell>
          <cell r="H1740">
            <v>0.18317000880000001</v>
          </cell>
          <cell r="I1740">
            <v>0.44761899999999999</v>
          </cell>
          <cell r="J1740" t="str">
            <v>OK</v>
          </cell>
          <cell r="K1740" t="str">
            <v>MATTD</v>
          </cell>
          <cell r="L1740">
            <v>1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>
            <v>0</v>
          </cell>
          <cell r="AM1740">
            <v>0</v>
          </cell>
          <cell r="AN1740">
            <v>0</v>
          </cell>
          <cell r="AO1740">
            <v>0</v>
          </cell>
          <cell r="AP1740">
            <v>0</v>
          </cell>
          <cell r="AQ1740">
            <v>0</v>
          </cell>
          <cell r="AR1740">
            <v>0</v>
          </cell>
          <cell r="AS1740">
            <v>0</v>
          </cell>
          <cell r="AT1740">
            <v>0</v>
          </cell>
          <cell r="AU1740">
            <v>0</v>
          </cell>
          <cell r="AV1740">
            <v>0.18317000880000001</v>
          </cell>
          <cell r="AW1740">
            <v>0</v>
          </cell>
          <cell r="AX1740">
            <v>0</v>
          </cell>
          <cell r="AY1740">
            <v>0</v>
          </cell>
          <cell r="AZ1740">
            <v>0</v>
          </cell>
          <cell r="BA1740">
            <v>0</v>
          </cell>
          <cell r="BB1740">
            <v>0</v>
          </cell>
          <cell r="BC1740">
            <v>0</v>
          </cell>
          <cell r="BD1740">
            <v>0</v>
          </cell>
          <cell r="BE1740">
            <v>0</v>
          </cell>
          <cell r="BF1740">
            <v>0</v>
          </cell>
          <cell r="BG1740">
            <v>0</v>
          </cell>
          <cell r="BH1740">
            <v>0</v>
          </cell>
          <cell r="BI1740">
            <v>0</v>
          </cell>
          <cell r="BJ1740">
            <v>0</v>
          </cell>
          <cell r="BK1740">
            <v>0</v>
          </cell>
          <cell r="BL1740">
            <v>0</v>
          </cell>
          <cell r="BM1740">
            <v>0</v>
          </cell>
          <cell r="BN1740">
            <v>0</v>
          </cell>
          <cell r="BO1740">
            <v>0</v>
          </cell>
          <cell r="BP1740">
            <v>0</v>
          </cell>
          <cell r="BQ1740">
            <v>0</v>
          </cell>
          <cell r="BR1740">
            <v>0</v>
          </cell>
          <cell r="BS1740">
            <v>0</v>
          </cell>
          <cell r="BT1740">
            <v>0</v>
          </cell>
          <cell r="BU1740">
            <v>0</v>
          </cell>
          <cell r="BV1740">
            <v>0</v>
          </cell>
          <cell r="BW1740">
            <v>0</v>
          </cell>
          <cell r="BX1740">
            <v>0</v>
          </cell>
          <cell r="BY1740">
            <v>0</v>
          </cell>
          <cell r="BZ1740">
            <v>0</v>
          </cell>
          <cell r="CA1740">
            <v>0</v>
          </cell>
          <cell r="CB1740">
            <v>0</v>
          </cell>
          <cell r="CC1740">
            <v>0</v>
          </cell>
          <cell r="CD1740">
            <v>0</v>
          </cell>
          <cell r="CE1740">
            <v>0</v>
          </cell>
          <cell r="CF1740">
            <v>0</v>
          </cell>
          <cell r="CG1740">
            <v>0</v>
          </cell>
          <cell r="CH1740">
            <v>0</v>
          </cell>
          <cell r="CI1740">
            <v>0</v>
          </cell>
          <cell r="CJ1740">
            <v>0</v>
          </cell>
          <cell r="CK1740">
            <v>0</v>
          </cell>
          <cell r="CL1740">
            <v>0</v>
          </cell>
          <cell r="CM1740">
            <v>0</v>
          </cell>
          <cell r="CN1740">
            <v>0</v>
          </cell>
          <cell r="CO1740">
            <v>0</v>
          </cell>
          <cell r="CP1740">
            <v>0</v>
          </cell>
          <cell r="CQ1740">
            <v>0</v>
          </cell>
          <cell r="CR1740">
            <v>0</v>
          </cell>
          <cell r="CS1740">
            <v>0</v>
          </cell>
          <cell r="CT1740">
            <v>0</v>
          </cell>
          <cell r="CU1740">
            <v>0</v>
          </cell>
          <cell r="CV1740">
            <v>0</v>
          </cell>
          <cell r="CW1740">
            <v>0</v>
          </cell>
          <cell r="CX1740">
            <v>0</v>
          </cell>
          <cell r="CY1740">
            <v>0</v>
          </cell>
          <cell r="CZ1740">
            <v>0</v>
          </cell>
          <cell r="DA1740">
            <v>0</v>
          </cell>
          <cell r="DB1740">
            <v>0</v>
          </cell>
          <cell r="DC1740">
            <v>0</v>
          </cell>
          <cell r="DD1740">
            <v>0.18317000880000001</v>
          </cell>
          <cell r="DE1740">
            <v>0</v>
          </cell>
          <cell r="DG1740">
            <v>0.17783496000000001</v>
          </cell>
          <cell r="DH1740">
            <v>1</v>
          </cell>
          <cell r="DI1740">
            <v>0.03</v>
          </cell>
          <cell r="DJ1740">
            <v>5.3350488000000005E-3</v>
          </cell>
          <cell r="DK1740">
            <v>0.03</v>
          </cell>
          <cell r="DL1740">
            <v>0</v>
          </cell>
        </row>
        <row r="1741">
          <cell r="A1741" t="str">
            <v>B419B54R0400I1</v>
          </cell>
          <cell r="B1741" t="str">
            <v>EXTRA RULLINI 0400 INOX AL MILLIMETRO P63.8</v>
          </cell>
          <cell r="F1741">
            <v>0.42962107936370009</v>
          </cell>
          <cell r="G1741" t="str">
            <v>X</v>
          </cell>
          <cell r="H1741">
            <v>0.23731452144000001</v>
          </cell>
          <cell r="I1741">
            <v>0.44761899999999999</v>
          </cell>
          <cell r="J1741" t="str">
            <v>OK</v>
          </cell>
          <cell r="K1741" t="str">
            <v>MATTD</v>
          </cell>
          <cell r="L1741">
            <v>1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>
            <v>0</v>
          </cell>
          <cell r="AM1741">
            <v>0</v>
          </cell>
          <cell r="AN1741">
            <v>0</v>
          </cell>
          <cell r="AO1741">
            <v>0</v>
          </cell>
          <cell r="AP1741">
            <v>0</v>
          </cell>
          <cell r="AQ1741">
            <v>0</v>
          </cell>
          <cell r="AR1741">
            <v>0</v>
          </cell>
          <cell r="AS1741">
            <v>0</v>
          </cell>
          <cell r="AT1741">
            <v>0</v>
          </cell>
          <cell r="AU1741">
            <v>0</v>
          </cell>
          <cell r="AV1741">
            <v>0.23731452144000001</v>
          </cell>
          <cell r="AW1741">
            <v>0</v>
          </cell>
          <cell r="AX1741">
            <v>0</v>
          </cell>
          <cell r="AY1741">
            <v>0</v>
          </cell>
          <cell r="AZ1741">
            <v>0</v>
          </cell>
          <cell r="BA1741">
            <v>0</v>
          </cell>
          <cell r="BB1741">
            <v>0</v>
          </cell>
          <cell r="BC1741">
            <v>0</v>
          </cell>
          <cell r="BD1741">
            <v>0</v>
          </cell>
          <cell r="BE1741">
            <v>0</v>
          </cell>
          <cell r="BF1741">
            <v>0</v>
          </cell>
          <cell r="BG1741">
            <v>0</v>
          </cell>
          <cell r="BH1741">
            <v>0</v>
          </cell>
          <cell r="BI1741">
            <v>0</v>
          </cell>
          <cell r="BJ1741">
            <v>0</v>
          </cell>
          <cell r="BK1741">
            <v>0</v>
          </cell>
          <cell r="BL1741">
            <v>0</v>
          </cell>
          <cell r="BM1741">
            <v>0</v>
          </cell>
          <cell r="BN1741">
            <v>0</v>
          </cell>
          <cell r="BO1741">
            <v>0</v>
          </cell>
          <cell r="BP1741">
            <v>0</v>
          </cell>
          <cell r="BQ1741">
            <v>0</v>
          </cell>
          <cell r="BR1741">
            <v>0</v>
          </cell>
          <cell r="BS1741">
            <v>0</v>
          </cell>
          <cell r="BT1741">
            <v>0</v>
          </cell>
          <cell r="BU1741">
            <v>0</v>
          </cell>
          <cell r="BV1741">
            <v>0</v>
          </cell>
          <cell r="BW1741">
            <v>0</v>
          </cell>
          <cell r="BX1741">
            <v>0</v>
          </cell>
          <cell r="BY1741">
            <v>0</v>
          </cell>
          <cell r="BZ1741">
            <v>0</v>
          </cell>
          <cell r="CA1741">
            <v>0</v>
          </cell>
          <cell r="CB1741">
            <v>0</v>
          </cell>
          <cell r="CC1741">
            <v>0</v>
          </cell>
          <cell r="CD1741">
            <v>0</v>
          </cell>
          <cell r="CE1741">
            <v>0</v>
          </cell>
          <cell r="CF1741">
            <v>0</v>
          </cell>
          <cell r="CG1741">
            <v>0</v>
          </cell>
          <cell r="CH1741">
            <v>0</v>
          </cell>
          <cell r="CI1741">
            <v>0</v>
          </cell>
          <cell r="CJ1741">
            <v>0</v>
          </cell>
          <cell r="CK1741">
            <v>0</v>
          </cell>
          <cell r="CL1741">
            <v>0</v>
          </cell>
          <cell r="CM1741">
            <v>0</v>
          </cell>
          <cell r="CN1741">
            <v>0</v>
          </cell>
          <cell r="CO1741">
            <v>0</v>
          </cell>
          <cell r="CP1741">
            <v>0</v>
          </cell>
          <cell r="CQ1741">
            <v>0</v>
          </cell>
          <cell r="CR1741">
            <v>0</v>
          </cell>
          <cell r="CS1741">
            <v>0</v>
          </cell>
          <cell r="CT1741">
            <v>0</v>
          </cell>
          <cell r="CU1741">
            <v>0</v>
          </cell>
          <cell r="CV1741">
            <v>0</v>
          </cell>
          <cell r="CW1741">
            <v>0</v>
          </cell>
          <cell r="CX1741">
            <v>0</v>
          </cell>
          <cell r="CY1741">
            <v>0</v>
          </cell>
          <cell r="CZ1741">
            <v>0</v>
          </cell>
          <cell r="DA1741">
            <v>0</v>
          </cell>
          <cell r="DB1741">
            <v>0</v>
          </cell>
          <cell r="DC1741">
            <v>0</v>
          </cell>
          <cell r="DD1741">
            <v>0.23731452144000001</v>
          </cell>
          <cell r="DE1741">
            <v>0</v>
          </cell>
          <cell r="DG1741">
            <v>0.23040244800000001</v>
          </cell>
          <cell r="DH1741">
            <v>1</v>
          </cell>
          <cell r="DI1741">
            <v>0.03</v>
          </cell>
          <cell r="DJ1741">
            <v>6.9120734400000003E-3</v>
          </cell>
          <cell r="DK1741">
            <v>0.03</v>
          </cell>
          <cell r="DL1741">
            <v>0</v>
          </cell>
        </row>
        <row r="1742">
          <cell r="A1742" t="str">
            <v>B419B54R0600-1</v>
          </cell>
          <cell r="B1742" t="str">
            <v>EXTRA RULLINI 0600 AL MILLIMETRO P63.8</v>
          </cell>
          <cell r="F1742">
            <v>0.3725983478794529</v>
          </cell>
          <cell r="G1742" t="str">
            <v>X</v>
          </cell>
          <cell r="H1742">
            <v>0.20581624800000006</v>
          </cell>
          <cell r="I1742">
            <v>0.44761899999999999</v>
          </cell>
          <cell r="J1742" t="str">
            <v>OK</v>
          </cell>
          <cell r="K1742" t="str">
            <v>MATTD</v>
          </cell>
          <cell r="L1742">
            <v>1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>
            <v>0</v>
          </cell>
          <cell r="AM1742">
            <v>0</v>
          </cell>
          <cell r="AN1742">
            <v>0</v>
          </cell>
          <cell r="AO1742">
            <v>0</v>
          </cell>
          <cell r="AP1742">
            <v>0</v>
          </cell>
          <cell r="AQ1742">
            <v>0</v>
          </cell>
          <cell r="AR1742">
            <v>0</v>
          </cell>
          <cell r="AS1742">
            <v>0</v>
          </cell>
          <cell r="AT1742">
            <v>0</v>
          </cell>
          <cell r="AU1742">
            <v>0</v>
          </cell>
          <cell r="AV1742">
            <v>0.20581624800000006</v>
          </cell>
          <cell r="AW1742">
            <v>0</v>
          </cell>
          <cell r="AX1742">
            <v>0</v>
          </cell>
          <cell r="AY1742">
            <v>0</v>
          </cell>
          <cell r="AZ1742">
            <v>0</v>
          </cell>
          <cell r="BA1742">
            <v>0</v>
          </cell>
          <cell r="BB1742">
            <v>0</v>
          </cell>
          <cell r="BC1742">
            <v>0</v>
          </cell>
          <cell r="BD1742">
            <v>0</v>
          </cell>
          <cell r="BE1742">
            <v>0</v>
          </cell>
          <cell r="BF1742">
            <v>0</v>
          </cell>
          <cell r="BG1742">
            <v>0</v>
          </cell>
          <cell r="BH1742">
            <v>0</v>
          </cell>
          <cell r="BI1742">
            <v>0</v>
          </cell>
          <cell r="BJ1742">
            <v>0</v>
          </cell>
          <cell r="BK1742">
            <v>0</v>
          </cell>
          <cell r="BL1742">
            <v>0</v>
          </cell>
          <cell r="BM1742">
            <v>0</v>
          </cell>
          <cell r="BN1742">
            <v>0</v>
          </cell>
          <cell r="BO1742">
            <v>0</v>
          </cell>
          <cell r="BP1742">
            <v>0</v>
          </cell>
          <cell r="BQ1742">
            <v>0</v>
          </cell>
          <cell r="BR1742">
            <v>0</v>
          </cell>
          <cell r="BS1742">
            <v>0</v>
          </cell>
          <cell r="BT1742">
            <v>0</v>
          </cell>
          <cell r="BU1742">
            <v>0</v>
          </cell>
          <cell r="BV1742">
            <v>0</v>
          </cell>
          <cell r="BW1742">
            <v>0</v>
          </cell>
          <cell r="BX1742">
            <v>0</v>
          </cell>
          <cell r="BY1742">
            <v>0</v>
          </cell>
          <cell r="BZ1742">
            <v>0</v>
          </cell>
          <cell r="CA1742">
            <v>0</v>
          </cell>
          <cell r="CB1742">
            <v>0</v>
          </cell>
          <cell r="CC1742">
            <v>0</v>
          </cell>
          <cell r="CD1742">
            <v>0</v>
          </cell>
          <cell r="CE1742">
            <v>0</v>
          </cell>
          <cell r="CF1742">
            <v>0</v>
          </cell>
          <cell r="CG1742">
            <v>0</v>
          </cell>
          <cell r="CH1742">
            <v>0</v>
          </cell>
          <cell r="CI1742">
            <v>0</v>
          </cell>
          <cell r="CJ1742">
            <v>0</v>
          </cell>
          <cell r="CK1742">
            <v>0</v>
          </cell>
          <cell r="CL1742">
            <v>0</v>
          </cell>
          <cell r="CM1742">
            <v>0</v>
          </cell>
          <cell r="CN1742">
            <v>0</v>
          </cell>
          <cell r="CO1742">
            <v>0</v>
          </cell>
          <cell r="CP1742">
            <v>0</v>
          </cell>
          <cell r="CQ1742">
            <v>0</v>
          </cell>
          <cell r="CR1742">
            <v>0</v>
          </cell>
          <cell r="CS1742">
            <v>0</v>
          </cell>
          <cell r="CT1742">
            <v>0</v>
          </cell>
          <cell r="CU1742">
            <v>0</v>
          </cell>
          <cell r="CV1742">
            <v>0</v>
          </cell>
          <cell r="CW1742">
            <v>0</v>
          </cell>
          <cell r="CX1742">
            <v>0</v>
          </cell>
          <cell r="CY1742">
            <v>0</v>
          </cell>
          <cell r="CZ1742">
            <v>0</v>
          </cell>
          <cell r="DA1742">
            <v>0</v>
          </cell>
          <cell r="DB1742">
            <v>0</v>
          </cell>
          <cell r="DC1742">
            <v>0</v>
          </cell>
          <cell r="DD1742">
            <v>0.20581624800000006</v>
          </cell>
          <cell r="DE1742">
            <v>0</v>
          </cell>
          <cell r="DG1742">
            <v>0.19982160000000004</v>
          </cell>
          <cell r="DH1742">
            <v>1</v>
          </cell>
          <cell r="DI1742">
            <v>0.03</v>
          </cell>
          <cell r="DJ1742">
            <v>5.9946480000000009E-3</v>
          </cell>
          <cell r="DK1742">
            <v>0.03</v>
          </cell>
          <cell r="DL1742">
            <v>0</v>
          </cell>
        </row>
        <row r="1743">
          <cell r="A1743" t="str">
            <v>B419B54R0600I1</v>
          </cell>
          <cell r="B1743" t="str">
            <v>EXTRA RULLINI 0600 INOX AL MILLIMETRO P63.8</v>
          </cell>
          <cell r="F1743">
            <v>0.42768216633084771</v>
          </cell>
          <cell r="G1743" t="str">
            <v>X</v>
          </cell>
          <cell r="H1743">
            <v>0.23624350272</v>
          </cell>
          <cell r="I1743">
            <v>0.44761899999999999</v>
          </cell>
          <cell r="J1743" t="str">
            <v>OK</v>
          </cell>
          <cell r="K1743" t="str">
            <v>MATTD</v>
          </cell>
          <cell r="L1743">
            <v>1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>
            <v>0</v>
          </cell>
          <cell r="AM1743">
            <v>0</v>
          </cell>
          <cell r="AN1743">
            <v>0</v>
          </cell>
          <cell r="AO1743">
            <v>0</v>
          </cell>
          <cell r="AP1743">
            <v>0</v>
          </cell>
          <cell r="AQ1743">
            <v>0</v>
          </cell>
          <cell r="AR1743">
            <v>0</v>
          </cell>
          <cell r="AS1743">
            <v>0</v>
          </cell>
          <cell r="AT1743">
            <v>0</v>
          </cell>
          <cell r="AU1743">
            <v>0</v>
          </cell>
          <cell r="AV1743">
            <v>0.23624350272</v>
          </cell>
          <cell r="AW1743">
            <v>0</v>
          </cell>
          <cell r="AX1743">
            <v>0</v>
          </cell>
          <cell r="AY1743">
            <v>0</v>
          </cell>
          <cell r="AZ1743">
            <v>0</v>
          </cell>
          <cell r="BA1743">
            <v>0</v>
          </cell>
          <cell r="BB1743">
            <v>0</v>
          </cell>
          <cell r="BC1743">
            <v>0</v>
          </cell>
          <cell r="BD1743">
            <v>0</v>
          </cell>
          <cell r="BE1743">
            <v>0</v>
          </cell>
          <cell r="BF1743">
            <v>0</v>
          </cell>
          <cell r="BG1743">
            <v>0</v>
          </cell>
          <cell r="BH1743">
            <v>0</v>
          </cell>
          <cell r="BI1743">
            <v>0</v>
          </cell>
          <cell r="BJ1743">
            <v>0</v>
          </cell>
          <cell r="BK1743">
            <v>0</v>
          </cell>
          <cell r="BL1743">
            <v>0</v>
          </cell>
          <cell r="BM1743">
            <v>0</v>
          </cell>
          <cell r="BN1743">
            <v>0</v>
          </cell>
          <cell r="BO1743">
            <v>0</v>
          </cell>
          <cell r="BP1743">
            <v>0</v>
          </cell>
          <cell r="BQ1743">
            <v>0</v>
          </cell>
          <cell r="BR1743">
            <v>0</v>
          </cell>
          <cell r="BS1743">
            <v>0</v>
          </cell>
          <cell r="BT1743">
            <v>0</v>
          </cell>
          <cell r="BU1743">
            <v>0</v>
          </cell>
          <cell r="BV1743">
            <v>0</v>
          </cell>
          <cell r="BW1743">
            <v>0</v>
          </cell>
          <cell r="BX1743">
            <v>0</v>
          </cell>
          <cell r="BY1743">
            <v>0</v>
          </cell>
          <cell r="BZ1743">
            <v>0</v>
          </cell>
          <cell r="CA1743">
            <v>0</v>
          </cell>
          <cell r="CB1743">
            <v>0</v>
          </cell>
          <cell r="CC1743">
            <v>0</v>
          </cell>
          <cell r="CD1743">
            <v>0</v>
          </cell>
          <cell r="CE1743">
            <v>0</v>
          </cell>
          <cell r="CF1743">
            <v>0</v>
          </cell>
          <cell r="CG1743">
            <v>0</v>
          </cell>
          <cell r="CH1743">
            <v>0</v>
          </cell>
          <cell r="CI1743">
            <v>0</v>
          </cell>
          <cell r="CJ1743">
            <v>0</v>
          </cell>
          <cell r="CK1743">
            <v>0</v>
          </cell>
          <cell r="CL1743">
            <v>0</v>
          </cell>
          <cell r="CM1743">
            <v>0</v>
          </cell>
          <cell r="CN1743">
            <v>0</v>
          </cell>
          <cell r="CO1743">
            <v>0</v>
          </cell>
          <cell r="CP1743">
            <v>0</v>
          </cell>
          <cell r="CQ1743">
            <v>0</v>
          </cell>
          <cell r="CR1743">
            <v>0</v>
          </cell>
          <cell r="CS1743">
            <v>0</v>
          </cell>
          <cell r="CT1743">
            <v>0</v>
          </cell>
          <cell r="CU1743">
            <v>0</v>
          </cell>
          <cell r="CV1743">
            <v>0</v>
          </cell>
          <cell r="CW1743">
            <v>0</v>
          </cell>
          <cell r="CX1743">
            <v>0</v>
          </cell>
          <cell r="CY1743">
            <v>0</v>
          </cell>
          <cell r="CZ1743">
            <v>0</v>
          </cell>
          <cell r="DA1743">
            <v>0</v>
          </cell>
          <cell r="DB1743">
            <v>0</v>
          </cell>
          <cell r="DC1743">
            <v>0</v>
          </cell>
          <cell r="DD1743">
            <v>0.23624350272</v>
          </cell>
          <cell r="DE1743">
            <v>0</v>
          </cell>
          <cell r="DG1743">
            <v>0.22936262399999999</v>
          </cell>
          <cell r="DH1743">
            <v>1</v>
          </cell>
          <cell r="DI1743">
            <v>0.03</v>
          </cell>
          <cell r="DJ1743">
            <v>6.8808787199999997E-3</v>
          </cell>
          <cell r="DK1743">
            <v>0.03</v>
          </cell>
          <cell r="DL1743">
            <v>0</v>
          </cell>
        </row>
        <row r="1744">
          <cell r="A1744" t="str">
            <v>B419B54R0800-1</v>
          </cell>
          <cell r="B1744" t="str">
            <v>EXTRA RULLINI 0800 AL MILLIMETRO P63.8</v>
          </cell>
          <cell r="F1744">
            <v>0.36752914151645344</v>
          </cell>
          <cell r="G1744" t="str">
            <v>X</v>
          </cell>
          <cell r="H1744">
            <v>0.20301611472000006</v>
          </cell>
          <cell r="I1744">
            <v>0.44761899999999999</v>
          </cell>
          <cell r="J1744" t="str">
            <v>OK</v>
          </cell>
          <cell r="K1744" t="str">
            <v>MATTD</v>
          </cell>
          <cell r="L1744">
            <v>1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>
            <v>0</v>
          </cell>
          <cell r="AM1744">
            <v>0</v>
          </cell>
          <cell r="AN1744">
            <v>0</v>
          </cell>
          <cell r="AO1744">
            <v>0</v>
          </cell>
          <cell r="AP1744">
            <v>0</v>
          </cell>
          <cell r="AQ1744">
            <v>0</v>
          </cell>
          <cell r="AR1744">
            <v>0</v>
          </cell>
          <cell r="AS1744">
            <v>0</v>
          </cell>
          <cell r="AT1744">
            <v>0</v>
          </cell>
          <cell r="AU1744">
            <v>0</v>
          </cell>
          <cell r="AV1744">
            <v>0.20301611472000006</v>
          </cell>
          <cell r="AW1744">
            <v>0</v>
          </cell>
          <cell r="AX1744">
            <v>0</v>
          </cell>
          <cell r="AY1744">
            <v>0</v>
          </cell>
          <cell r="AZ1744">
            <v>0</v>
          </cell>
          <cell r="BA1744">
            <v>0</v>
          </cell>
          <cell r="BB1744">
            <v>0</v>
          </cell>
          <cell r="BC1744">
            <v>0</v>
          </cell>
          <cell r="BD1744">
            <v>0</v>
          </cell>
          <cell r="BE1744">
            <v>0</v>
          </cell>
          <cell r="BF1744">
            <v>0</v>
          </cell>
          <cell r="BG1744">
            <v>0</v>
          </cell>
          <cell r="BH1744">
            <v>0</v>
          </cell>
          <cell r="BI1744">
            <v>0</v>
          </cell>
          <cell r="BJ1744">
            <v>0</v>
          </cell>
          <cell r="BK1744">
            <v>0</v>
          </cell>
          <cell r="BL1744">
            <v>0</v>
          </cell>
          <cell r="BM1744">
            <v>0</v>
          </cell>
          <cell r="BN1744">
            <v>0</v>
          </cell>
          <cell r="BO1744">
            <v>0</v>
          </cell>
          <cell r="BP1744">
            <v>0</v>
          </cell>
          <cell r="BQ1744">
            <v>0</v>
          </cell>
          <cell r="BR1744">
            <v>0</v>
          </cell>
          <cell r="BS1744">
            <v>0</v>
          </cell>
          <cell r="BT1744">
            <v>0</v>
          </cell>
          <cell r="BU1744">
            <v>0</v>
          </cell>
          <cell r="BV1744">
            <v>0</v>
          </cell>
          <cell r="BW1744">
            <v>0</v>
          </cell>
          <cell r="BX1744">
            <v>0</v>
          </cell>
          <cell r="BY1744">
            <v>0</v>
          </cell>
          <cell r="BZ1744">
            <v>0</v>
          </cell>
          <cell r="CA1744">
            <v>0</v>
          </cell>
          <cell r="CB1744">
            <v>0</v>
          </cell>
          <cell r="CC1744">
            <v>0</v>
          </cell>
          <cell r="CD1744">
            <v>0</v>
          </cell>
          <cell r="CE1744">
            <v>0</v>
          </cell>
          <cell r="CF1744">
            <v>0</v>
          </cell>
          <cell r="CG1744">
            <v>0</v>
          </cell>
          <cell r="CH1744">
            <v>0</v>
          </cell>
          <cell r="CI1744">
            <v>0</v>
          </cell>
          <cell r="CJ1744">
            <v>0</v>
          </cell>
          <cell r="CK1744">
            <v>0</v>
          </cell>
          <cell r="CL1744">
            <v>0</v>
          </cell>
          <cell r="CM1744">
            <v>0</v>
          </cell>
          <cell r="CN1744">
            <v>0</v>
          </cell>
          <cell r="CO1744">
            <v>0</v>
          </cell>
          <cell r="CP1744">
            <v>0</v>
          </cell>
          <cell r="CQ1744">
            <v>0</v>
          </cell>
          <cell r="CR1744">
            <v>0</v>
          </cell>
          <cell r="CS1744">
            <v>0</v>
          </cell>
          <cell r="CT1744">
            <v>0</v>
          </cell>
          <cell r="CU1744">
            <v>0</v>
          </cell>
          <cell r="CV1744">
            <v>0</v>
          </cell>
          <cell r="CW1744">
            <v>0</v>
          </cell>
          <cell r="CX1744">
            <v>0</v>
          </cell>
          <cell r="CY1744">
            <v>0</v>
          </cell>
          <cell r="CZ1744">
            <v>0</v>
          </cell>
          <cell r="DA1744">
            <v>0</v>
          </cell>
          <cell r="DB1744">
            <v>0</v>
          </cell>
          <cell r="DC1744">
            <v>0</v>
          </cell>
          <cell r="DD1744">
            <v>0.20301611472000006</v>
          </cell>
          <cell r="DE1744">
            <v>0</v>
          </cell>
          <cell r="DG1744">
            <v>0.19710302400000004</v>
          </cell>
          <cell r="DH1744">
            <v>1</v>
          </cell>
          <cell r="DI1744">
            <v>0.03</v>
          </cell>
          <cell r="DJ1744">
            <v>5.9130907200000008E-3</v>
          </cell>
          <cell r="DK1744">
            <v>0.03</v>
          </cell>
          <cell r="DL1744">
            <v>0</v>
          </cell>
        </row>
        <row r="1745">
          <cell r="A1745" t="str">
            <v>B419B54R0800I1</v>
          </cell>
          <cell r="B1745" t="str">
            <v>EXTRA RULLINI 0800 INOX AL MILLIMETRO P63.8</v>
          </cell>
          <cell r="F1745">
            <v>0.42174862524235995</v>
          </cell>
          <cell r="G1745" t="str">
            <v>X</v>
          </cell>
          <cell r="H1745">
            <v>0.23296592736000005</v>
          </cell>
          <cell r="I1745">
            <v>0.44761899999999999</v>
          </cell>
          <cell r="J1745" t="str">
            <v>OK</v>
          </cell>
          <cell r="K1745" t="str">
            <v>MATTD</v>
          </cell>
          <cell r="L1745">
            <v>1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>
            <v>0</v>
          </cell>
          <cell r="AM1745">
            <v>0</v>
          </cell>
          <cell r="AN1745">
            <v>0</v>
          </cell>
          <cell r="AO1745">
            <v>0</v>
          </cell>
          <cell r="AP1745">
            <v>0</v>
          </cell>
          <cell r="AQ1745">
            <v>0</v>
          </cell>
          <cell r="AR1745">
            <v>0</v>
          </cell>
          <cell r="AS1745">
            <v>0</v>
          </cell>
          <cell r="AT1745">
            <v>0</v>
          </cell>
          <cell r="AU1745">
            <v>0</v>
          </cell>
          <cell r="AV1745">
            <v>0.23296592736000005</v>
          </cell>
          <cell r="AW1745">
            <v>0</v>
          </cell>
          <cell r="AX1745">
            <v>0</v>
          </cell>
          <cell r="AY1745">
            <v>0</v>
          </cell>
          <cell r="AZ1745">
            <v>0</v>
          </cell>
          <cell r="BA1745">
            <v>0</v>
          </cell>
          <cell r="BB1745">
            <v>0</v>
          </cell>
          <cell r="BC1745">
            <v>0</v>
          </cell>
          <cell r="BD1745">
            <v>0</v>
          </cell>
          <cell r="BE1745">
            <v>0</v>
          </cell>
          <cell r="BF1745">
            <v>0</v>
          </cell>
          <cell r="BG1745">
            <v>0</v>
          </cell>
          <cell r="BH1745">
            <v>0</v>
          </cell>
          <cell r="BI1745">
            <v>0</v>
          </cell>
          <cell r="BJ1745">
            <v>0</v>
          </cell>
          <cell r="BK1745">
            <v>0</v>
          </cell>
          <cell r="BL1745">
            <v>0</v>
          </cell>
          <cell r="BM1745">
            <v>0</v>
          </cell>
          <cell r="BN1745">
            <v>0</v>
          </cell>
          <cell r="BO1745">
            <v>0</v>
          </cell>
          <cell r="BP1745">
            <v>0</v>
          </cell>
          <cell r="BQ1745">
            <v>0</v>
          </cell>
          <cell r="BR1745">
            <v>0</v>
          </cell>
          <cell r="BS1745">
            <v>0</v>
          </cell>
          <cell r="BT1745">
            <v>0</v>
          </cell>
          <cell r="BU1745">
            <v>0</v>
          </cell>
          <cell r="BV1745">
            <v>0</v>
          </cell>
          <cell r="BW1745">
            <v>0</v>
          </cell>
          <cell r="BX1745">
            <v>0</v>
          </cell>
          <cell r="BY1745">
            <v>0</v>
          </cell>
          <cell r="BZ1745">
            <v>0</v>
          </cell>
          <cell r="CA1745">
            <v>0</v>
          </cell>
          <cell r="CB1745">
            <v>0</v>
          </cell>
          <cell r="CC1745">
            <v>0</v>
          </cell>
          <cell r="CD1745">
            <v>0</v>
          </cell>
          <cell r="CE1745">
            <v>0</v>
          </cell>
          <cell r="CF1745">
            <v>0</v>
          </cell>
          <cell r="CG1745">
            <v>0</v>
          </cell>
          <cell r="CH1745">
            <v>0</v>
          </cell>
          <cell r="CI1745">
            <v>0</v>
          </cell>
          <cell r="CJ1745">
            <v>0</v>
          </cell>
          <cell r="CK1745">
            <v>0</v>
          </cell>
          <cell r="CL1745">
            <v>0</v>
          </cell>
          <cell r="CM1745">
            <v>0</v>
          </cell>
          <cell r="CN1745">
            <v>0</v>
          </cell>
          <cell r="CO1745">
            <v>0</v>
          </cell>
          <cell r="CP1745">
            <v>0</v>
          </cell>
          <cell r="CQ1745">
            <v>0</v>
          </cell>
          <cell r="CR1745">
            <v>0</v>
          </cell>
          <cell r="CS1745">
            <v>0</v>
          </cell>
          <cell r="CT1745">
            <v>0</v>
          </cell>
          <cell r="CU1745">
            <v>0</v>
          </cell>
          <cell r="CV1745">
            <v>0</v>
          </cell>
          <cell r="CW1745">
            <v>0</v>
          </cell>
          <cell r="CX1745">
            <v>0</v>
          </cell>
          <cell r="CY1745">
            <v>0</v>
          </cell>
          <cell r="CZ1745">
            <v>0</v>
          </cell>
          <cell r="DA1745">
            <v>0</v>
          </cell>
          <cell r="DB1745">
            <v>0</v>
          </cell>
          <cell r="DC1745">
            <v>0</v>
          </cell>
          <cell r="DD1745">
            <v>0.23296592736000005</v>
          </cell>
          <cell r="DE1745">
            <v>0</v>
          </cell>
          <cell r="DG1745">
            <v>0.22618051200000003</v>
          </cell>
          <cell r="DH1745">
            <v>1</v>
          </cell>
          <cell r="DI1745">
            <v>0.03</v>
          </cell>
          <cell r="DJ1745">
            <v>6.7854153600000007E-3</v>
          </cell>
          <cell r="DK1745">
            <v>0.03</v>
          </cell>
          <cell r="DL1745">
            <v>0</v>
          </cell>
        </row>
        <row r="1746">
          <cell r="A1746" t="str">
            <v>B419B54R1000-1</v>
          </cell>
          <cell r="B1746" t="str">
            <v>EXTRA RULLINI 1000 AL MILLIMETRO P63.8</v>
          </cell>
          <cell r="F1746">
            <v>0.43158335279453863</v>
          </cell>
          <cell r="G1746" t="str">
            <v>X</v>
          </cell>
          <cell r="H1746">
            <v>0.23839844400000004</v>
          </cell>
          <cell r="I1746">
            <v>0.44761899999999999</v>
          </cell>
          <cell r="J1746" t="str">
            <v>OK</v>
          </cell>
          <cell r="K1746" t="str">
            <v>MATTD</v>
          </cell>
          <cell r="L1746">
            <v>1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>
            <v>0</v>
          </cell>
          <cell r="AM1746">
            <v>0</v>
          </cell>
          <cell r="AN1746">
            <v>0</v>
          </cell>
          <cell r="AO1746">
            <v>0</v>
          </cell>
          <cell r="AP1746">
            <v>0</v>
          </cell>
          <cell r="AQ1746">
            <v>0</v>
          </cell>
          <cell r="AR1746">
            <v>0</v>
          </cell>
          <cell r="AS1746">
            <v>0</v>
          </cell>
          <cell r="AT1746">
            <v>0</v>
          </cell>
          <cell r="AU1746">
            <v>0</v>
          </cell>
          <cell r="AV1746">
            <v>0.23839844400000004</v>
          </cell>
          <cell r="AW1746">
            <v>0</v>
          </cell>
          <cell r="AX1746">
            <v>0</v>
          </cell>
          <cell r="AY1746">
            <v>0</v>
          </cell>
          <cell r="AZ1746">
            <v>0</v>
          </cell>
          <cell r="BA1746">
            <v>0</v>
          </cell>
          <cell r="BB1746">
            <v>0</v>
          </cell>
          <cell r="BC1746">
            <v>0</v>
          </cell>
          <cell r="BD1746">
            <v>0</v>
          </cell>
          <cell r="BE1746">
            <v>0</v>
          </cell>
          <cell r="BF1746">
            <v>0</v>
          </cell>
          <cell r="BG1746">
            <v>0</v>
          </cell>
          <cell r="BH1746">
            <v>0</v>
          </cell>
          <cell r="BI1746">
            <v>0</v>
          </cell>
          <cell r="BJ1746">
            <v>0</v>
          </cell>
          <cell r="BK1746">
            <v>0</v>
          </cell>
          <cell r="BL1746">
            <v>0</v>
          </cell>
          <cell r="BM1746">
            <v>0</v>
          </cell>
          <cell r="BN1746">
            <v>0</v>
          </cell>
          <cell r="BO1746">
            <v>0</v>
          </cell>
          <cell r="BP1746">
            <v>0</v>
          </cell>
          <cell r="BQ1746">
            <v>0</v>
          </cell>
          <cell r="BR1746">
            <v>0</v>
          </cell>
          <cell r="BS1746">
            <v>0</v>
          </cell>
          <cell r="BT1746">
            <v>0</v>
          </cell>
          <cell r="BU1746">
            <v>0</v>
          </cell>
          <cell r="BV1746">
            <v>0</v>
          </cell>
          <cell r="BW1746">
            <v>0</v>
          </cell>
          <cell r="BX1746">
            <v>0</v>
          </cell>
          <cell r="BY1746">
            <v>0</v>
          </cell>
          <cell r="BZ1746">
            <v>0</v>
          </cell>
          <cell r="CA1746">
            <v>0</v>
          </cell>
          <cell r="CB1746">
            <v>0</v>
          </cell>
          <cell r="CC1746">
            <v>0</v>
          </cell>
          <cell r="CD1746">
            <v>0</v>
          </cell>
          <cell r="CE1746">
            <v>0</v>
          </cell>
          <cell r="CF1746">
            <v>0</v>
          </cell>
          <cell r="CG1746">
            <v>0</v>
          </cell>
          <cell r="CH1746">
            <v>0</v>
          </cell>
          <cell r="CI1746">
            <v>0</v>
          </cell>
          <cell r="CJ1746">
            <v>0</v>
          </cell>
          <cell r="CK1746">
            <v>0</v>
          </cell>
          <cell r="CL1746">
            <v>0</v>
          </cell>
          <cell r="CM1746">
            <v>0</v>
          </cell>
          <cell r="CN1746">
            <v>0</v>
          </cell>
          <cell r="CO1746">
            <v>0</v>
          </cell>
          <cell r="CP1746">
            <v>0</v>
          </cell>
          <cell r="CQ1746">
            <v>0</v>
          </cell>
          <cell r="CR1746">
            <v>0</v>
          </cell>
          <cell r="CS1746">
            <v>0</v>
          </cell>
          <cell r="CT1746">
            <v>0</v>
          </cell>
          <cell r="CU1746">
            <v>0</v>
          </cell>
          <cell r="CV1746">
            <v>0</v>
          </cell>
          <cell r="CW1746">
            <v>0</v>
          </cell>
          <cell r="CX1746">
            <v>0</v>
          </cell>
          <cell r="CY1746">
            <v>0</v>
          </cell>
          <cell r="CZ1746">
            <v>0</v>
          </cell>
          <cell r="DA1746">
            <v>0</v>
          </cell>
          <cell r="DB1746">
            <v>0</v>
          </cell>
          <cell r="DC1746">
            <v>0</v>
          </cell>
          <cell r="DD1746">
            <v>0.23839844400000004</v>
          </cell>
          <cell r="DE1746">
            <v>0</v>
          </cell>
          <cell r="DG1746">
            <v>0.23145480000000004</v>
          </cell>
          <cell r="DH1746">
            <v>1</v>
          </cell>
          <cell r="DI1746">
            <v>0.03</v>
          </cell>
          <cell r="DJ1746">
            <v>6.9436440000000014E-3</v>
          </cell>
          <cell r="DK1746">
            <v>0.03</v>
          </cell>
          <cell r="DL1746">
            <v>0</v>
          </cell>
        </row>
        <row r="1747">
          <cell r="A1747" t="str">
            <v>B419B54R1000I1</v>
          </cell>
          <cell r="B1747" t="str">
            <v>EXTRA RULLINI 1000 INOX AL MILLIMETRO P63.8</v>
          </cell>
          <cell r="F1747">
            <v>0.49638509680818133</v>
          </cell>
          <cell r="G1747" t="str">
            <v>X</v>
          </cell>
          <cell r="H1747">
            <v>0.27419369616</v>
          </cell>
          <cell r="I1747">
            <v>0.44761899999999999</v>
          </cell>
          <cell r="J1747" t="str">
            <v>OK</v>
          </cell>
          <cell r="K1747" t="str">
            <v>MATTD</v>
          </cell>
          <cell r="L1747">
            <v>1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>
            <v>0</v>
          </cell>
          <cell r="AM1747">
            <v>0</v>
          </cell>
          <cell r="AN1747">
            <v>0</v>
          </cell>
          <cell r="AO1747">
            <v>0</v>
          </cell>
          <cell r="AP1747">
            <v>0</v>
          </cell>
          <cell r="AQ1747">
            <v>0</v>
          </cell>
          <cell r="AR1747">
            <v>0</v>
          </cell>
          <cell r="AS1747">
            <v>0</v>
          </cell>
          <cell r="AT1747">
            <v>0</v>
          </cell>
          <cell r="AU1747">
            <v>0</v>
          </cell>
          <cell r="AV1747">
            <v>0.27419369616</v>
          </cell>
          <cell r="AW1747">
            <v>0</v>
          </cell>
          <cell r="AX1747">
            <v>0</v>
          </cell>
          <cell r="AY1747">
            <v>0</v>
          </cell>
          <cell r="AZ1747">
            <v>0</v>
          </cell>
          <cell r="BA1747">
            <v>0</v>
          </cell>
          <cell r="BB1747">
            <v>0</v>
          </cell>
          <cell r="BC1747">
            <v>0</v>
          </cell>
          <cell r="BD1747">
            <v>0</v>
          </cell>
          <cell r="BE1747">
            <v>0</v>
          </cell>
          <cell r="BF1747">
            <v>0</v>
          </cell>
          <cell r="BG1747">
            <v>0</v>
          </cell>
          <cell r="BH1747">
            <v>0</v>
          </cell>
          <cell r="BI1747">
            <v>0</v>
          </cell>
          <cell r="BJ1747">
            <v>0</v>
          </cell>
          <cell r="BK1747">
            <v>0</v>
          </cell>
          <cell r="BL1747">
            <v>0</v>
          </cell>
          <cell r="BM1747">
            <v>0</v>
          </cell>
          <cell r="BN1747">
            <v>0</v>
          </cell>
          <cell r="BO1747">
            <v>0</v>
          </cell>
          <cell r="BP1747">
            <v>0</v>
          </cell>
          <cell r="BQ1747">
            <v>0</v>
          </cell>
          <cell r="BR1747">
            <v>0</v>
          </cell>
          <cell r="BS1747">
            <v>0</v>
          </cell>
          <cell r="BT1747">
            <v>0</v>
          </cell>
          <cell r="BU1747">
            <v>0</v>
          </cell>
          <cell r="BV1747">
            <v>0</v>
          </cell>
          <cell r="BW1747">
            <v>0</v>
          </cell>
          <cell r="BX1747">
            <v>0</v>
          </cell>
          <cell r="BY1747">
            <v>0</v>
          </cell>
          <cell r="BZ1747">
            <v>0</v>
          </cell>
          <cell r="CA1747">
            <v>0</v>
          </cell>
          <cell r="CB1747">
            <v>0</v>
          </cell>
          <cell r="CC1747">
            <v>0</v>
          </cell>
          <cell r="CD1747">
            <v>0</v>
          </cell>
          <cell r="CE1747">
            <v>0</v>
          </cell>
          <cell r="CF1747">
            <v>0</v>
          </cell>
          <cell r="CG1747">
            <v>0</v>
          </cell>
          <cell r="CH1747">
            <v>0</v>
          </cell>
          <cell r="CI1747">
            <v>0</v>
          </cell>
          <cell r="CJ1747">
            <v>0</v>
          </cell>
          <cell r="CK1747">
            <v>0</v>
          </cell>
          <cell r="CL1747">
            <v>0</v>
          </cell>
          <cell r="CM1747">
            <v>0</v>
          </cell>
          <cell r="CN1747">
            <v>0</v>
          </cell>
          <cell r="CO1747">
            <v>0</v>
          </cell>
          <cell r="CP1747">
            <v>0</v>
          </cell>
          <cell r="CQ1747">
            <v>0</v>
          </cell>
          <cell r="CR1747">
            <v>0</v>
          </cell>
          <cell r="CS1747">
            <v>0</v>
          </cell>
          <cell r="CT1747">
            <v>0</v>
          </cell>
          <cell r="CU1747">
            <v>0</v>
          </cell>
          <cell r="CV1747">
            <v>0</v>
          </cell>
          <cell r="CW1747">
            <v>0</v>
          </cell>
          <cell r="CX1747">
            <v>0</v>
          </cell>
          <cell r="CY1747">
            <v>0</v>
          </cell>
          <cell r="CZ1747">
            <v>0</v>
          </cell>
          <cell r="DA1747">
            <v>0</v>
          </cell>
          <cell r="DB1747">
            <v>0</v>
          </cell>
          <cell r="DC1747">
            <v>0</v>
          </cell>
          <cell r="DD1747">
            <v>0.27419369616</v>
          </cell>
          <cell r="DE1747">
            <v>0</v>
          </cell>
          <cell r="DG1747">
            <v>0.266207472</v>
          </cell>
          <cell r="DH1747">
            <v>1</v>
          </cell>
          <cell r="DI1747">
            <v>0.03</v>
          </cell>
          <cell r="DJ1747">
            <v>7.9862241599999995E-3</v>
          </cell>
          <cell r="DK1747">
            <v>0.03</v>
          </cell>
          <cell r="DL1747">
            <v>0</v>
          </cell>
        </row>
        <row r="1748">
          <cell r="A1748" t="str">
            <v>B419B54R1200-1</v>
          </cell>
          <cell r="B1748" t="str">
            <v>EXTRA RULLINI 1200 AL MILLIMETRO P63.8</v>
          </cell>
          <cell r="F1748">
            <v>0.44954749884590534</v>
          </cell>
          <cell r="G1748" t="str">
            <v>X</v>
          </cell>
          <cell r="H1748">
            <v>0.24832149696000003</v>
          </cell>
          <cell r="I1748">
            <v>0.44761899999999999</v>
          </cell>
          <cell r="J1748" t="str">
            <v>OK</v>
          </cell>
          <cell r="K1748" t="str">
            <v>MATTD</v>
          </cell>
          <cell r="L1748">
            <v>1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>
            <v>0</v>
          </cell>
          <cell r="AM1748">
            <v>0</v>
          </cell>
          <cell r="AN1748">
            <v>0</v>
          </cell>
          <cell r="AO1748">
            <v>0</v>
          </cell>
          <cell r="AP1748">
            <v>0</v>
          </cell>
          <cell r="AQ1748">
            <v>0</v>
          </cell>
          <cell r="AR1748">
            <v>0</v>
          </cell>
          <cell r="AS1748">
            <v>0</v>
          </cell>
          <cell r="AT1748">
            <v>0</v>
          </cell>
          <cell r="AU1748">
            <v>0</v>
          </cell>
          <cell r="AV1748">
            <v>0.24832149696000003</v>
          </cell>
          <cell r="AW1748">
            <v>0</v>
          </cell>
          <cell r="AX1748">
            <v>0</v>
          </cell>
          <cell r="AY1748">
            <v>0</v>
          </cell>
          <cell r="AZ1748">
            <v>0</v>
          </cell>
          <cell r="BA1748">
            <v>0</v>
          </cell>
          <cell r="BB1748">
            <v>0</v>
          </cell>
          <cell r="BC1748">
            <v>0</v>
          </cell>
          <cell r="BD1748">
            <v>0</v>
          </cell>
          <cell r="BE1748">
            <v>0</v>
          </cell>
          <cell r="BF1748">
            <v>0</v>
          </cell>
          <cell r="BG1748">
            <v>0</v>
          </cell>
          <cell r="BH1748">
            <v>0</v>
          </cell>
          <cell r="BI1748">
            <v>0</v>
          </cell>
          <cell r="BJ1748">
            <v>0</v>
          </cell>
          <cell r="BK1748">
            <v>0</v>
          </cell>
          <cell r="BL1748">
            <v>0</v>
          </cell>
          <cell r="BM1748">
            <v>0</v>
          </cell>
          <cell r="BN1748">
            <v>0</v>
          </cell>
          <cell r="BO1748">
            <v>0</v>
          </cell>
          <cell r="BP1748">
            <v>0</v>
          </cell>
          <cell r="BQ1748">
            <v>0</v>
          </cell>
          <cell r="BR1748">
            <v>0</v>
          </cell>
          <cell r="BS1748">
            <v>0</v>
          </cell>
          <cell r="BT1748">
            <v>0</v>
          </cell>
          <cell r="BU1748">
            <v>0</v>
          </cell>
          <cell r="BV1748">
            <v>0</v>
          </cell>
          <cell r="BW1748">
            <v>0</v>
          </cell>
          <cell r="BX1748">
            <v>0</v>
          </cell>
          <cell r="BY1748">
            <v>0</v>
          </cell>
          <cell r="BZ1748">
            <v>0</v>
          </cell>
          <cell r="CA1748">
            <v>0</v>
          </cell>
          <cell r="CB1748">
            <v>0</v>
          </cell>
          <cell r="CC1748">
            <v>0</v>
          </cell>
          <cell r="CD1748">
            <v>0</v>
          </cell>
          <cell r="CE1748">
            <v>0</v>
          </cell>
          <cell r="CF1748">
            <v>0</v>
          </cell>
          <cell r="CG1748">
            <v>0</v>
          </cell>
          <cell r="CH1748">
            <v>0</v>
          </cell>
          <cell r="CI1748">
            <v>0</v>
          </cell>
          <cell r="CJ1748">
            <v>0</v>
          </cell>
          <cell r="CK1748">
            <v>0</v>
          </cell>
          <cell r="CL1748">
            <v>0</v>
          </cell>
          <cell r="CM1748">
            <v>0</v>
          </cell>
          <cell r="CN1748">
            <v>0</v>
          </cell>
          <cell r="CO1748">
            <v>0</v>
          </cell>
          <cell r="CP1748">
            <v>0</v>
          </cell>
          <cell r="CQ1748">
            <v>0</v>
          </cell>
          <cell r="CR1748">
            <v>0</v>
          </cell>
          <cell r="CS1748">
            <v>0</v>
          </cell>
          <cell r="CT1748">
            <v>0</v>
          </cell>
          <cell r="CU1748">
            <v>0</v>
          </cell>
          <cell r="CV1748">
            <v>0</v>
          </cell>
          <cell r="CW1748">
            <v>0</v>
          </cell>
          <cell r="CX1748">
            <v>0</v>
          </cell>
          <cell r="CY1748">
            <v>0</v>
          </cell>
          <cell r="CZ1748">
            <v>0</v>
          </cell>
          <cell r="DA1748">
            <v>0</v>
          </cell>
          <cell r="DB1748">
            <v>0</v>
          </cell>
          <cell r="DC1748">
            <v>0</v>
          </cell>
          <cell r="DD1748">
            <v>0.24832149696000003</v>
          </cell>
          <cell r="DE1748">
            <v>0</v>
          </cell>
          <cell r="DG1748">
            <v>0.24108883200000003</v>
          </cell>
          <cell r="DH1748">
            <v>1</v>
          </cell>
          <cell r="DI1748">
            <v>0.03</v>
          </cell>
          <cell r="DJ1748">
            <v>7.2326649600000003E-3</v>
          </cell>
          <cell r="DK1748">
            <v>0.03</v>
          </cell>
          <cell r="DL1748">
            <v>0</v>
          </cell>
        </row>
        <row r="1749">
          <cell r="A1749" t="str">
            <v>B419B54R1200I1</v>
          </cell>
          <cell r="B1749" t="str">
            <v>EXTRA RULLINI 1200 INOX AL MILLIMETRO P63.8</v>
          </cell>
          <cell r="F1749">
            <v>0.51731601340379196</v>
          </cell>
          <cell r="G1749" t="str">
            <v>X</v>
          </cell>
          <cell r="H1749">
            <v>0.28575553679999999</v>
          </cell>
          <cell r="I1749">
            <v>0.44761899999999999</v>
          </cell>
          <cell r="J1749" t="str">
            <v>OK</v>
          </cell>
          <cell r="K1749" t="str">
            <v>MATTD</v>
          </cell>
          <cell r="L1749">
            <v>1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>
            <v>0</v>
          </cell>
          <cell r="AM1749">
            <v>0</v>
          </cell>
          <cell r="AN1749">
            <v>0</v>
          </cell>
          <cell r="AO1749">
            <v>0</v>
          </cell>
          <cell r="AP1749">
            <v>0</v>
          </cell>
          <cell r="AQ1749">
            <v>0</v>
          </cell>
          <cell r="AR1749">
            <v>0</v>
          </cell>
          <cell r="AS1749">
            <v>0</v>
          </cell>
          <cell r="AT1749">
            <v>0</v>
          </cell>
          <cell r="AU1749">
            <v>0</v>
          </cell>
          <cell r="AV1749">
            <v>0.28575553679999999</v>
          </cell>
          <cell r="AW1749">
            <v>0</v>
          </cell>
          <cell r="AX1749">
            <v>0</v>
          </cell>
          <cell r="AY1749">
            <v>0</v>
          </cell>
          <cell r="AZ1749">
            <v>0</v>
          </cell>
          <cell r="BA1749">
            <v>0</v>
          </cell>
          <cell r="BB1749">
            <v>0</v>
          </cell>
          <cell r="BC1749">
            <v>0</v>
          </cell>
          <cell r="BD1749">
            <v>0</v>
          </cell>
          <cell r="BE1749">
            <v>0</v>
          </cell>
          <cell r="BF1749">
            <v>0</v>
          </cell>
          <cell r="BG1749">
            <v>0</v>
          </cell>
          <cell r="BH1749">
            <v>0</v>
          </cell>
          <cell r="BI1749">
            <v>0</v>
          </cell>
          <cell r="BJ1749">
            <v>0</v>
          </cell>
          <cell r="BK1749">
            <v>0</v>
          </cell>
          <cell r="BL1749">
            <v>0</v>
          </cell>
          <cell r="BM1749">
            <v>0</v>
          </cell>
          <cell r="BN1749">
            <v>0</v>
          </cell>
          <cell r="BO1749">
            <v>0</v>
          </cell>
          <cell r="BP1749">
            <v>0</v>
          </cell>
          <cell r="BQ1749">
            <v>0</v>
          </cell>
          <cell r="BR1749">
            <v>0</v>
          </cell>
          <cell r="BS1749">
            <v>0</v>
          </cell>
          <cell r="BT1749">
            <v>0</v>
          </cell>
          <cell r="BU1749">
            <v>0</v>
          </cell>
          <cell r="BV1749">
            <v>0</v>
          </cell>
          <cell r="BW1749">
            <v>0</v>
          </cell>
          <cell r="BX1749">
            <v>0</v>
          </cell>
          <cell r="BY1749">
            <v>0</v>
          </cell>
          <cell r="BZ1749">
            <v>0</v>
          </cell>
          <cell r="CA1749">
            <v>0</v>
          </cell>
          <cell r="CB1749">
            <v>0</v>
          </cell>
          <cell r="CC1749">
            <v>0</v>
          </cell>
          <cell r="CD1749">
            <v>0</v>
          </cell>
          <cell r="CE1749">
            <v>0</v>
          </cell>
          <cell r="CF1749">
            <v>0</v>
          </cell>
          <cell r="CG1749">
            <v>0</v>
          </cell>
          <cell r="CH1749">
            <v>0</v>
          </cell>
          <cell r="CI1749">
            <v>0</v>
          </cell>
          <cell r="CJ1749">
            <v>0</v>
          </cell>
          <cell r="CK1749">
            <v>0</v>
          </cell>
          <cell r="CL1749">
            <v>0</v>
          </cell>
          <cell r="CM1749">
            <v>0</v>
          </cell>
          <cell r="CN1749">
            <v>0</v>
          </cell>
          <cell r="CO1749">
            <v>0</v>
          </cell>
          <cell r="CP1749">
            <v>0</v>
          </cell>
          <cell r="CQ1749">
            <v>0</v>
          </cell>
          <cell r="CR1749">
            <v>0</v>
          </cell>
          <cell r="CS1749">
            <v>0</v>
          </cell>
          <cell r="CT1749">
            <v>0</v>
          </cell>
          <cell r="CU1749">
            <v>0</v>
          </cell>
          <cell r="CV1749">
            <v>0</v>
          </cell>
          <cell r="CW1749">
            <v>0</v>
          </cell>
          <cell r="CX1749">
            <v>0</v>
          </cell>
          <cell r="CY1749">
            <v>0</v>
          </cell>
          <cell r="CZ1749">
            <v>0</v>
          </cell>
          <cell r="DA1749">
            <v>0</v>
          </cell>
          <cell r="DB1749">
            <v>0</v>
          </cell>
          <cell r="DC1749">
            <v>0</v>
          </cell>
          <cell r="DD1749">
            <v>0.28575553679999999</v>
          </cell>
          <cell r="DE1749">
            <v>0</v>
          </cell>
          <cell r="DG1749">
            <v>0.27743255999999999</v>
          </cell>
          <cell r="DH1749">
            <v>1</v>
          </cell>
          <cell r="DI1749">
            <v>0.03</v>
          </cell>
          <cell r="DJ1749">
            <v>8.3229767999999996E-3</v>
          </cell>
          <cell r="DK1749">
            <v>0.03</v>
          </cell>
          <cell r="DL1749">
            <v>0</v>
          </cell>
        </row>
        <row r="1750">
          <cell r="A1750" t="str">
            <v>B419B54R1400-1</v>
          </cell>
          <cell r="B1750" t="str">
            <v>EXTRA RULLINI 1400 AL MILLIMETRO P63.8</v>
          </cell>
          <cell r="F1750">
            <v>0.47902832110445509</v>
          </cell>
          <cell r="G1750" t="str">
            <v>X</v>
          </cell>
          <cell r="H1750">
            <v>0.26460614304000002</v>
          </cell>
          <cell r="I1750">
            <v>0.44761899999999999</v>
          </cell>
          <cell r="J1750" t="str">
            <v>OK</v>
          </cell>
          <cell r="K1750" t="str">
            <v>MATTD</v>
          </cell>
          <cell r="L1750">
            <v>1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>
            <v>0</v>
          </cell>
          <cell r="AM1750">
            <v>0</v>
          </cell>
          <cell r="AN1750">
            <v>0</v>
          </cell>
          <cell r="AO1750">
            <v>0</v>
          </cell>
          <cell r="AP1750">
            <v>0</v>
          </cell>
          <cell r="AQ1750">
            <v>0</v>
          </cell>
          <cell r="AR1750">
            <v>0</v>
          </cell>
          <cell r="AS1750">
            <v>0</v>
          </cell>
          <cell r="AT1750">
            <v>0</v>
          </cell>
          <cell r="AU1750">
            <v>0</v>
          </cell>
          <cell r="AV1750">
            <v>0.26460614304000002</v>
          </cell>
          <cell r="AW1750">
            <v>0</v>
          </cell>
          <cell r="AX1750">
            <v>0</v>
          </cell>
          <cell r="AY1750">
            <v>0</v>
          </cell>
          <cell r="AZ1750">
            <v>0</v>
          </cell>
          <cell r="BA1750">
            <v>0</v>
          </cell>
          <cell r="BB1750">
            <v>0</v>
          </cell>
          <cell r="BC1750">
            <v>0</v>
          </cell>
          <cell r="BD1750">
            <v>0</v>
          </cell>
          <cell r="BE1750">
            <v>0</v>
          </cell>
          <cell r="BF1750">
            <v>0</v>
          </cell>
          <cell r="BG1750">
            <v>0</v>
          </cell>
          <cell r="BH1750">
            <v>0</v>
          </cell>
          <cell r="BI1750">
            <v>0</v>
          </cell>
          <cell r="BJ1750">
            <v>0</v>
          </cell>
          <cell r="BK1750">
            <v>0</v>
          </cell>
          <cell r="BL1750">
            <v>0</v>
          </cell>
          <cell r="BM1750">
            <v>0</v>
          </cell>
          <cell r="BN1750">
            <v>0</v>
          </cell>
          <cell r="BO1750">
            <v>0</v>
          </cell>
          <cell r="BP1750">
            <v>0</v>
          </cell>
          <cell r="BQ1750">
            <v>0</v>
          </cell>
          <cell r="BR1750">
            <v>0</v>
          </cell>
          <cell r="BS1750">
            <v>0</v>
          </cell>
          <cell r="BT1750">
            <v>0</v>
          </cell>
          <cell r="BU1750">
            <v>0</v>
          </cell>
          <cell r="BV1750">
            <v>0</v>
          </cell>
          <cell r="BW1750">
            <v>0</v>
          </cell>
          <cell r="BX1750">
            <v>0</v>
          </cell>
          <cell r="BY1750">
            <v>0</v>
          </cell>
          <cell r="BZ1750">
            <v>0</v>
          </cell>
          <cell r="CA1750">
            <v>0</v>
          </cell>
          <cell r="CB1750">
            <v>0</v>
          </cell>
          <cell r="CC1750">
            <v>0</v>
          </cell>
          <cell r="CD1750">
            <v>0</v>
          </cell>
          <cell r="CE1750">
            <v>0</v>
          </cell>
          <cell r="CF1750">
            <v>0</v>
          </cell>
          <cell r="CG1750">
            <v>0</v>
          </cell>
          <cell r="CH1750">
            <v>0</v>
          </cell>
          <cell r="CI1750">
            <v>0</v>
          </cell>
          <cell r="CJ1750">
            <v>0</v>
          </cell>
          <cell r="CK1750">
            <v>0</v>
          </cell>
          <cell r="CL1750">
            <v>0</v>
          </cell>
          <cell r="CM1750">
            <v>0</v>
          </cell>
          <cell r="CN1750">
            <v>0</v>
          </cell>
          <cell r="CO1750">
            <v>0</v>
          </cell>
          <cell r="CP1750">
            <v>0</v>
          </cell>
          <cell r="CQ1750">
            <v>0</v>
          </cell>
          <cell r="CR1750">
            <v>0</v>
          </cell>
          <cell r="CS1750">
            <v>0</v>
          </cell>
          <cell r="CT1750">
            <v>0</v>
          </cell>
          <cell r="CU1750">
            <v>0</v>
          </cell>
          <cell r="CV1750">
            <v>0</v>
          </cell>
          <cell r="CW1750">
            <v>0</v>
          </cell>
          <cell r="CX1750">
            <v>0</v>
          </cell>
          <cell r="CY1750">
            <v>0</v>
          </cell>
          <cell r="CZ1750">
            <v>0</v>
          </cell>
          <cell r="DA1750">
            <v>0</v>
          </cell>
          <cell r="DB1750">
            <v>0</v>
          </cell>
          <cell r="DC1750">
            <v>0</v>
          </cell>
          <cell r="DD1750">
            <v>0.26460614304000002</v>
          </cell>
          <cell r="DE1750">
            <v>0</v>
          </cell>
          <cell r="DG1750">
            <v>0.25689916800000001</v>
          </cell>
          <cell r="DH1750">
            <v>1</v>
          </cell>
          <cell r="DI1750">
            <v>0.03</v>
          </cell>
          <cell r="DJ1750">
            <v>7.7069750400000003E-3</v>
          </cell>
          <cell r="DK1750">
            <v>0.03</v>
          </cell>
          <cell r="DL1750">
            <v>0</v>
          </cell>
        </row>
        <row r="1751">
          <cell r="A1751" t="str">
            <v>B419B54R1400I1</v>
          </cell>
          <cell r="B1751" t="str">
            <v>EXTRA RULLINI 1400 INOX AL MILLIMETRO P63.8</v>
          </cell>
          <cell r="F1751">
            <v>0.55167915884145191</v>
          </cell>
          <cell r="G1751" t="str">
            <v>X</v>
          </cell>
          <cell r="H1751">
            <v>0.30473708544000006</v>
          </cell>
          <cell r="I1751">
            <v>0.44761899999999999</v>
          </cell>
          <cell r="J1751" t="str">
            <v>OK</v>
          </cell>
          <cell r="K1751" t="str">
            <v>MATTD</v>
          </cell>
          <cell r="L1751">
            <v>1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>
            <v>0</v>
          </cell>
          <cell r="AM1751">
            <v>0</v>
          </cell>
          <cell r="AN1751">
            <v>0</v>
          </cell>
          <cell r="AO1751">
            <v>0</v>
          </cell>
          <cell r="AP1751">
            <v>0</v>
          </cell>
          <cell r="AQ1751">
            <v>0</v>
          </cell>
          <cell r="AR1751">
            <v>0</v>
          </cell>
          <cell r="AS1751">
            <v>0</v>
          </cell>
          <cell r="AT1751">
            <v>0</v>
          </cell>
          <cell r="AU1751">
            <v>0</v>
          </cell>
          <cell r="AV1751">
            <v>0.30473708544000006</v>
          </cell>
          <cell r="AW1751">
            <v>0</v>
          </cell>
          <cell r="AX1751">
            <v>0</v>
          </cell>
          <cell r="AY1751">
            <v>0</v>
          </cell>
          <cell r="AZ1751">
            <v>0</v>
          </cell>
          <cell r="BA1751">
            <v>0</v>
          </cell>
          <cell r="BB1751">
            <v>0</v>
          </cell>
          <cell r="BC1751">
            <v>0</v>
          </cell>
          <cell r="BD1751">
            <v>0</v>
          </cell>
          <cell r="BE1751">
            <v>0</v>
          </cell>
          <cell r="BF1751">
            <v>0</v>
          </cell>
          <cell r="BG1751">
            <v>0</v>
          </cell>
          <cell r="BH1751">
            <v>0</v>
          </cell>
          <cell r="BI1751">
            <v>0</v>
          </cell>
          <cell r="BJ1751">
            <v>0</v>
          </cell>
          <cell r="BK1751">
            <v>0</v>
          </cell>
          <cell r="BL1751">
            <v>0</v>
          </cell>
          <cell r="BM1751">
            <v>0</v>
          </cell>
          <cell r="BN1751">
            <v>0</v>
          </cell>
          <cell r="BO1751">
            <v>0</v>
          </cell>
          <cell r="BP1751">
            <v>0</v>
          </cell>
          <cell r="BQ1751">
            <v>0</v>
          </cell>
          <cell r="BR1751">
            <v>0</v>
          </cell>
          <cell r="BS1751">
            <v>0</v>
          </cell>
          <cell r="BT1751">
            <v>0</v>
          </cell>
          <cell r="BU1751">
            <v>0</v>
          </cell>
          <cell r="BV1751">
            <v>0</v>
          </cell>
          <cell r="BW1751">
            <v>0</v>
          </cell>
          <cell r="BX1751">
            <v>0</v>
          </cell>
          <cell r="BY1751">
            <v>0</v>
          </cell>
          <cell r="BZ1751">
            <v>0</v>
          </cell>
          <cell r="CA1751">
            <v>0</v>
          </cell>
          <cell r="CB1751">
            <v>0</v>
          </cell>
          <cell r="CC1751">
            <v>0</v>
          </cell>
          <cell r="CD1751">
            <v>0</v>
          </cell>
          <cell r="CE1751">
            <v>0</v>
          </cell>
          <cell r="CF1751">
            <v>0</v>
          </cell>
          <cell r="CG1751">
            <v>0</v>
          </cell>
          <cell r="CH1751">
            <v>0</v>
          </cell>
          <cell r="CI1751">
            <v>0</v>
          </cell>
          <cell r="CJ1751">
            <v>0</v>
          </cell>
          <cell r="CK1751">
            <v>0</v>
          </cell>
          <cell r="CL1751">
            <v>0</v>
          </cell>
          <cell r="CM1751">
            <v>0</v>
          </cell>
          <cell r="CN1751">
            <v>0</v>
          </cell>
          <cell r="CO1751">
            <v>0</v>
          </cell>
          <cell r="CP1751">
            <v>0</v>
          </cell>
          <cell r="CQ1751">
            <v>0</v>
          </cell>
          <cell r="CR1751">
            <v>0</v>
          </cell>
          <cell r="CS1751">
            <v>0</v>
          </cell>
          <cell r="CT1751">
            <v>0</v>
          </cell>
          <cell r="CU1751">
            <v>0</v>
          </cell>
          <cell r="CV1751">
            <v>0</v>
          </cell>
          <cell r="CW1751">
            <v>0</v>
          </cell>
          <cell r="CX1751">
            <v>0</v>
          </cell>
          <cell r="CY1751">
            <v>0</v>
          </cell>
          <cell r="CZ1751">
            <v>0</v>
          </cell>
          <cell r="DA1751">
            <v>0</v>
          </cell>
          <cell r="DB1751">
            <v>0</v>
          </cell>
          <cell r="DC1751">
            <v>0</v>
          </cell>
          <cell r="DD1751">
            <v>0.30473708544000006</v>
          </cell>
          <cell r="DE1751">
            <v>0</v>
          </cell>
          <cell r="DG1751">
            <v>0.29586124800000002</v>
          </cell>
          <cell r="DH1751">
            <v>1</v>
          </cell>
          <cell r="DI1751">
            <v>0.03</v>
          </cell>
          <cell r="DJ1751">
            <v>8.875837440000001E-3</v>
          </cell>
          <cell r="DK1751">
            <v>3.0000000000000002E-2</v>
          </cell>
          <cell r="DL1751">
            <v>0</v>
          </cell>
        </row>
        <row r="1752">
          <cell r="A1752" t="str">
            <v>B440MOT-EXTRA-KA</v>
          </cell>
          <cell r="B1752" t="str">
            <v>EXTRA PER MOTORE SEW SERIE KA AL POSTO DELLA SERIE SA</v>
          </cell>
          <cell r="F1752">
            <v>217.97418810567342</v>
          </cell>
          <cell r="H1752">
            <v>120.40479999999999</v>
          </cell>
          <cell r="I1752">
            <v>0.44761899999999999</v>
          </cell>
          <cell r="J1752" t="str">
            <v>OK</v>
          </cell>
          <cell r="K1752" t="str">
            <v>NEWZD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>
            <v>0</v>
          </cell>
          <cell r="AM1752">
            <v>0</v>
          </cell>
          <cell r="AN1752">
            <v>0</v>
          </cell>
          <cell r="AO1752">
            <v>0</v>
          </cell>
          <cell r="AP1752">
            <v>0</v>
          </cell>
          <cell r="AQ1752">
            <v>0</v>
          </cell>
          <cell r="AR1752">
            <v>0</v>
          </cell>
          <cell r="AS1752">
            <v>0</v>
          </cell>
          <cell r="AT1752">
            <v>0</v>
          </cell>
          <cell r="AU1752">
            <v>0</v>
          </cell>
          <cell r="AV1752">
            <v>111.40479999999999</v>
          </cell>
          <cell r="AW1752">
            <v>9</v>
          </cell>
          <cell r="AX1752">
            <v>0.25</v>
          </cell>
          <cell r="AY1752">
            <v>0</v>
          </cell>
          <cell r="AZ1752">
            <v>0</v>
          </cell>
          <cell r="BA1752">
            <v>0</v>
          </cell>
          <cell r="BB1752">
            <v>0</v>
          </cell>
          <cell r="BC1752">
            <v>0</v>
          </cell>
          <cell r="BD1752">
            <v>0</v>
          </cell>
          <cell r="BE1752">
            <v>0</v>
          </cell>
          <cell r="BF1752">
            <v>0</v>
          </cell>
          <cell r="BG1752">
            <v>0</v>
          </cell>
          <cell r="BH1752">
            <v>0</v>
          </cell>
          <cell r="BI1752">
            <v>0</v>
          </cell>
          <cell r="BJ1752">
            <v>0</v>
          </cell>
          <cell r="BK1752">
            <v>0</v>
          </cell>
          <cell r="BL1752">
            <v>0</v>
          </cell>
          <cell r="BM1752">
            <v>0</v>
          </cell>
          <cell r="BN1752">
            <v>0</v>
          </cell>
          <cell r="BO1752">
            <v>0</v>
          </cell>
          <cell r="BP1752">
            <v>0</v>
          </cell>
          <cell r="BQ1752">
            <v>0</v>
          </cell>
          <cell r="BR1752">
            <v>0</v>
          </cell>
          <cell r="BS1752">
            <v>0</v>
          </cell>
          <cell r="BT1752">
            <v>0</v>
          </cell>
          <cell r="BU1752">
            <v>0</v>
          </cell>
          <cell r="BV1752">
            <v>0</v>
          </cell>
          <cell r="BW1752">
            <v>0</v>
          </cell>
          <cell r="BX1752">
            <v>0</v>
          </cell>
          <cell r="BY1752">
            <v>0</v>
          </cell>
          <cell r="BZ1752">
            <v>0</v>
          </cell>
          <cell r="CA1752">
            <v>0</v>
          </cell>
          <cell r="CB1752">
            <v>0</v>
          </cell>
          <cell r="CC1752">
            <v>0</v>
          </cell>
          <cell r="CD1752">
            <v>0</v>
          </cell>
          <cell r="CE1752">
            <v>0</v>
          </cell>
          <cell r="CF1752">
            <v>0</v>
          </cell>
          <cell r="CG1752">
            <v>0</v>
          </cell>
          <cell r="CH1752">
            <v>0</v>
          </cell>
          <cell r="CI1752">
            <v>0</v>
          </cell>
          <cell r="CJ1752">
            <v>0</v>
          </cell>
          <cell r="CK1752">
            <v>0</v>
          </cell>
          <cell r="CL1752">
            <v>0</v>
          </cell>
          <cell r="CM1752">
            <v>0</v>
          </cell>
          <cell r="CN1752">
            <v>0</v>
          </cell>
          <cell r="CO1752">
            <v>0</v>
          </cell>
          <cell r="CP1752">
            <v>0</v>
          </cell>
          <cell r="CQ1752">
            <v>0</v>
          </cell>
          <cell r="CR1752">
            <v>0</v>
          </cell>
          <cell r="CS1752">
            <v>0</v>
          </cell>
          <cell r="CT1752">
            <v>0</v>
          </cell>
          <cell r="CU1752">
            <v>0</v>
          </cell>
          <cell r="CV1752">
            <v>0</v>
          </cell>
          <cell r="CW1752">
            <v>0</v>
          </cell>
          <cell r="CX1752">
            <v>0</v>
          </cell>
          <cell r="CY1752">
            <v>0</v>
          </cell>
          <cell r="CZ1752">
            <v>0</v>
          </cell>
          <cell r="DA1752">
            <v>0</v>
          </cell>
          <cell r="DB1752">
            <v>0</v>
          </cell>
          <cell r="DC1752">
            <v>0</v>
          </cell>
          <cell r="DD1752">
            <v>120.40479999999999</v>
          </cell>
          <cell r="DE1752">
            <v>0</v>
          </cell>
          <cell r="DG1752">
            <v>108.16</v>
          </cell>
          <cell r="DI1752">
            <v>0.03</v>
          </cell>
          <cell r="DJ1752">
            <v>3.2447999999999997</v>
          </cell>
          <cell r="DK1752">
            <v>2.769545920109252E-2</v>
          </cell>
          <cell r="DL1752">
            <v>0</v>
          </cell>
        </row>
        <row r="1753">
          <cell r="A1753" t="str">
            <v>B44704-INOX-IC</v>
          </cell>
          <cell r="B1753" t="str">
            <v>EXTRACOSTI PIEDINO INOX TRASPORTO COLLI</v>
          </cell>
          <cell r="F1753">
            <v>10.745783073639389</v>
          </cell>
          <cell r="G1753" t="str">
            <v>X</v>
          </cell>
          <cell r="H1753">
            <v>5.9357663999999994</v>
          </cell>
          <cell r="I1753">
            <v>0.44761899999999999</v>
          </cell>
          <cell r="J1753" t="str">
            <v>OK</v>
          </cell>
          <cell r="K1753" t="str">
            <v>NEWZD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>
            <v>0</v>
          </cell>
          <cell r="AM1753">
            <v>0</v>
          </cell>
          <cell r="AN1753">
            <v>0</v>
          </cell>
          <cell r="AO1753">
            <v>0</v>
          </cell>
          <cell r="AP1753">
            <v>0</v>
          </cell>
          <cell r="AQ1753">
            <v>0</v>
          </cell>
          <cell r="AR1753">
            <v>0</v>
          </cell>
          <cell r="AS1753">
            <v>0</v>
          </cell>
          <cell r="AT1753">
            <v>0</v>
          </cell>
          <cell r="AU1753">
            <v>0</v>
          </cell>
          <cell r="AV1753">
            <v>5.9357663999999994</v>
          </cell>
          <cell r="AW1753">
            <v>0</v>
          </cell>
          <cell r="AX1753">
            <v>0</v>
          </cell>
          <cell r="AY1753">
            <v>0</v>
          </cell>
          <cell r="AZ1753">
            <v>0</v>
          </cell>
          <cell r="BA1753">
            <v>0</v>
          </cell>
          <cell r="BB1753">
            <v>0</v>
          </cell>
          <cell r="BC1753">
            <v>0</v>
          </cell>
          <cell r="BD1753">
            <v>0</v>
          </cell>
          <cell r="BE1753">
            <v>0</v>
          </cell>
          <cell r="BF1753">
            <v>0</v>
          </cell>
          <cell r="BG1753">
            <v>0</v>
          </cell>
          <cell r="BH1753">
            <v>0</v>
          </cell>
          <cell r="BI1753">
            <v>0</v>
          </cell>
          <cell r="BJ1753">
            <v>0</v>
          </cell>
          <cell r="BK1753">
            <v>0</v>
          </cell>
          <cell r="BL1753">
            <v>0</v>
          </cell>
          <cell r="BM1753">
            <v>0</v>
          </cell>
          <cell r="BN1753">
            <v>0</v>
          </cell>
          <cell r="BO1753">
            <v>0</v>
          </cell>
          <cell r="BP1753">
            <v>0</v>
          </cell>
          <cell r="BQ1753">
            <v>0</v>
          </cell>
          <cell r="BR1753">
            <v>0</v>
          </cell>
          <cell r="BS1753">
            <v>0</v>
          </cell>
          <cell r="BT1753">
            <v>0</v>
          </cell>
          <cell r="BU1753">
            <v>0</v>
          </cell>
          <cell r="BV1753">
            <v>0</v>
          </cell>
          <cell r="BW1753">
            <v>0</v>
          </cell>
          <cell r="BX1753">
            <v>0</v>
          </cell>
          <cell r="BY1753">
            <v>0</v>
          </cell>
          <cell r="BZ1753">
            <v>0</v>
          </cell>
          <cell r="CA1753">
            <v>0</v>
          </cell>
          <cell r="CB1753">
            <v>0</v>
          </cell>
          <cell r="CC1753">
            <v>0</v>
          </cell>
          <cell r="CD1753">
            <v>0</v>
          </cell>
          <cell r="CE1753">
            <v>0</v>
          </cell>
          <cell r="CF1753">
            <v>0</v>
          </cell>
          <cell r="CG1753">
            <v>0</v>
          </cell>
          <cell r="CH1753">
            <v>0</v>
          </cell>
          <cell r="CI1753">
            <v>0</v>
          </cell>
          <cell r="CJ1753">
            <v>0</v>
          </cell>
          <cell r="CK1753">
            <v>0</v>
          </cell>
          <cell r="CL1753">
            <v>0</v>
          </cell>
          <cell r="CM1753">
            <v>0</v>
          </cell>
          <cell r="CN1753">
            <v>0</v>
          </cell>
          <cell r="CO1753">
            <v>0</v>
          </cell>
          <cell r="CP1753">
            <v>0</v>
          </cell>
          <cell r="CQ1753">
            <v>0</v>
          </cell>
          <cell r="CR1753">
            <v>0</v>
          </cell>
          <cell r="CS1753">
            <v>0</v>
          </cell>
          <cell r="CT1753">
            <v>0</v>
          </cell>
          <cell r="CU1753">
            <v>0</v>
          </cell>
          <cell r="CV1753">
            <v>0</v>
          </cell>
          <cell r="CW1753">
            <v>0</v>
          </cell>
          <cell r="CX1753">
            <v>0</v>
          </cell>
          <cell r="CY1753">
            <v>0</v>
          </cell>
          <cell r="CZ1753">
            <v>0</v>
          </cell>
          <cell r="DA1753">
            <v>0</v>
          </cell>
          <cell r="DB1753">
            <v>0</v>
          </cell>
          <cell r="DC1753">
            <v>0</v>
          </cell>
          <cell r="DD1753">
            <v>5.9357663999999994</v>
          </cell>
          <cell r="DE1753">
            <v>0</v>
          </cell>
          <cell r="DG1753">
            <v>5.7628799999999991</v>
          </cell>
          <cell r="DI1753">
            <v>0.03</v>
          </cell>
          <cell r="DJ1753">
            <v>0.17288639999999997</v>
          </cell>
          <cell r="DK1753">
            <v>0.03</v>
          </cell>
          <cell r="DL1753">
            <v>0</v>
          </cell>
        </row>
        <row r="1754">
          <cell r="A1754" t="str">
            <v>B44704-INOX-PC</v>
          </cell>
          <cell r="B1754" t="str">
            <v>EXTRACOSTI PIEDINO INOX TRASPORTO PALLET</v>
          </cell>
          <cell r="F1754">
            <v>16.585882570182534</v>
          </cell>
          <cell r="G1754" t="str">
            <v>X</v>
          </cell>
          <cell r="H1754">
            <v>9.1617263999999992</v>
          </cell>
          <cell r="I1754">
            <v>0.44761899999999999</v>
          </cell>
          <cell r="J1754" t="str">
            <v>OK</v>
          </cell>
          <cell r="K1754" t="str">
            <v>NEWZD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>
            <v>0</v>
          </cell>
          <cell r="AM1754">
            <v>0</v>
          </cell>
          <cell r="AN1754">
            <v>0</v>
          </cell>
          <cell r="AO1754">
            <v>0</v>
          </cell>
          <cell r="AP1754">
            <v>0</v>
          </cell>
          <cell r="AQ1754">
            <v>0</v>
          </cell>
          <cell r="AR1754">
            <v>0</v>
          </cell>
          <cell r="AS1754">
            <v>0</v>
          </cell>
          <cell r="AT1754">
            <v>0</v>
          </cell>
          <cell r="AU1754">
            <v>0</v>
          </cell>
          <cell r="AV1754">
            <v>9.1617263999999992</v>
          </cell>
          <cell r="AW1754">
            <v>0</v>
          </cell>
          <cell r="AX1754">
            <v>0</v>
          </cell>
          <cell r="AY1754">
            <v>0</v>
          </cell>
          <cell r="AZ1754">
            <v>0</v>
          </cell>
          <cell r="BA1754">
            <v>0</v>
          </cell>
          <cell r="BB1754">
            <v>0</v>
          </cell>
          <cell r="BC1754">
            <v>0</v>
          </cell>
          <cell r="BD1754">
            <v>0</v>
          </cell>
          <cell r="BE1754">
            <v>0</v>
          </cell>
          <cell r="BF1754">
            <v>0</v>
          </cell>
          <cell r="BG1754">
            <v>0</v>
          </cell>
          <cell r="BH1754">
            <v>0</v>
          </cell>
          <cell r="BI1754">
            <v>0</v>
          </cell>
          <cell r="BJ1754">
            <v>0</v>
          </cell>
          <cell r="BK1754">
            <v>0</v>
          </cell>
          <cell r="BL1754">
            <v>0</v>
          </cell>
          <cell r="BM1754">
            <v>0</v>
          </cell>
          <cell r="BN1754">
            <v>0</v>
          </cell>
          <cell r="BO1754">
            <v>0</v>
          </cell>
          <cell r="BP1754">
            <v>0</v>
          </cell>
          <cell r="BQ1754">
            <v>0</v>
          </cell>
          <cell r="BR1754">
            <v>0</v>
          </cell>
          <cell r="BS1754">
            <v>0</v>
          </cell>
          <cell r="BT1754">
            <v>0</v>
          </cell>
          <cell r="BU1754">
            <v>0</v>
          </cell>
          <cell r="BV1754">
            <v>0</v>
          </cell>
          <cell r="BW1754">
            <v>0</v>
          </cell>
          <cell r="BX1754">
            <v>0</v>
          </cell>
          <cell r="BY1754">
            <v>0</v>
          </cell>
          <cell r="BZ1754">
            <v>0</v>
          </cell>
          <cell r="CA1754">
            <v>0</v>
          </cell>
          <cell r="CB1754">
            <v>0</v>
          </cell>
          <cell r="CC1754">
            <v>0</v>
          </cell>
          <cell r="CD1754">
            <v>0</v>
          </cell>
          <cell r="CE1754">
            <v>0</v>
          </cell>
          <cell r="CF1754">
            <v>0</v>
          </cell>
          <cell r="CG1754">
            <v>0</v>
          </cell>
          <cell r="CH1754">
            <v>0</v>
          </cell>
          <cell r="CI1754">
            <v>0</v>
          </cell>
          <cell r="CJ1754">
            <v>0</v>
          </cell>
          <cell r="CK1754">
            <v>0</v>
          </cell>
          <cell r="CL1754">
            <v>0</v>
          </cell>
          <cell r="CM1754">
            <v>0</v>
          </cell>
          <cell r="CN1754">
            <v>0</v>
          </cell>
          <cell r="CO1754">
            <v>0</v>
          </cell>
          <cell r="CP1754">
            <v>0</v>
          </cell>
          <cell r="CQ1754">
            <v>0</v>
          </cell>
          <cell r="CR1754">
            <v>0</v>
          </cell>
          <cell r="CS1754">
            <v>0</v>
          </cell>
          <cell r="CT1754">
            <v>0</v>
          </cell>
          <cell r="CU1754">
            <v>0</v>
          </cell>
          <cell r="CV1754">
            <v>0</v>
          </cell>
          <cell r="CW1754">
            <v>0</v>
          </cell>
          <cell r="CX1754">
            <v>0</v>
          </cell>
          <cell r="CY1754">
            <v>0</v>
          </cell>
          <cell r="CZ1754">
            <v>0</v>
          </cell>
          <cell r="DA1754">
            <v>0</v>
          </cell>
          <cell r="DB1754">
            <v>0</v>
          </cell>
          <cell r="DC1754">
            <v>0</v>
          </cell>
          <cell r="DD1754">
            <v>9.1617263999999992</v>
          </cell>
          <cell r="DE1754">
            <v>0</v>
          </cell>
          <cell r="DG1754">
            <v>8.8948799999999988</v>
          </cell>
          <cell r="DI1754">
            <v>0.03</v>
          </cell>
          <cell r="DJ1754">
            <v>0.26684639999999993</v>
          </cell>
          <cell r="DK1754">
            <v>2.9999999999999995E-2</v>
          </cell>
          <cell r="DL1754">
            <v>0</v>
          </cell>
        </row>
        <row r="1755">
          <cell r="A1755" t="str">
            <v>B44714-CTRL-PESO</v>
          </cell>
          <cell r="B1755" t="str">
            <v>CTRL PESO PALLET</v>
          </cell>
          <cell r="F1755">
            <v>3218.4071601021278</v>
          </cell>
          <cell r="H1755">
            <v>1512.651365248</v>
          </cell>
          <cell r="I1755">
            <v>0.53</v>
          </cell>
          <cell r="J1755" t="str">
            <v>OK</v>
          </cell>
          <cell r="K1755" t="str">
            <v>NEWZD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>
            <v>0</v>
          </cell>
          <cell r="AM1755">
            <v>0</v>
          </cell>
          <cell r="AN1755">
            <v>0</v>
          </cell>
          <cell r="AO1755">
            <v>0</v>
          </cell>
          <cell r="AP1755">
            <v>0</v>
          </cell>
          <cell r="AQ1755">
            <v>0</v>
          </cell>
          <cell r="AR1755">
            <v>0</v>
          </cell>
          <cell r="AS1755">
            <v>0</v>
          </cell>
          <cell r="AT1755">
            <v>0</v>
          </cell>
          <cell r="AU1755">
            <v>0</v>
          </cell>
          <cell r="AV1755">
            <v>1100.151365248</v>
          </cell>
          <cell r="AW1755">
            <v>36</v>
          </cell>
          <cell r="AX1755">
            <v>1</v>
          </cell>
          <cell r="AY1755">
            <v>0</v>
          </cell>
          <cell r="AZ1755">
            <v>0</v>
          </cell>
          <cell r="BA1755">
            <v>0</v>
          </cell>
          <cell r="BB1755">
            <v>0</v>
          </cell>
          <cell r="BC1755">
            <v>0</v>
          </cell>
          <cell r="BD1755">
            <v>0</v>
          </cell>
          <cell r="BE1755">
            <v>9</v>
          </cell>
          <cell r="BF1755">
            <v>0.25</v>
          </cell>
          <cell r="BG1755">
            <v>0</v>
          </cell>
          <cell r="BH1755">
            <v>0</v>
          </cell>
          <cell r="BI1755">
            <v>0</v>
          </cell>
          <cell r="BJ1755">
            <v>0</v>
          </cell>
          <cell r="BK1755">
            <v>38</v>
          </cell>
          <cell r="BL1755">
            <v>1</v>
          </cell>
          <cell r="BM1755">
            <v>0</v>
          </cell>
          <cell r="BN1755">
            <v>0</v>
          </cell>
          <cell r="BO1755">
            <v>32.5</v>
          </cell>
          <cell r="BP1755">
            <v>1</v>
          </cell>
          <cell r="BQ1755">
            <v>0</v>
          </cell>
          <cell r="BR1755">
            <v>0</v>
          </cell>
          <cell r="BS1755">
            <v>260</v>
          </cell>
          <cell r="BT1755">
            <v>8</v>
          </cell>
          <cell r="BU1755">
            <v>0</v>
          </cell>
          <cell r="BV1755">
            <v>0</v>
          </cell>
          <cell r="BW1755">
            <v>0</v>
          </cell>
          <cell r="BX1755">
            <v>0</v>
          </cell>
          <cell r="BY1755">
            <v>0</v>
          </cell>
          <cell r="BZ1755">
            <v>0</v>
          </cell>
          <cell r="CA1755">
            <v>37</v>
          </cell>
          <cell r="CB1755">
            <v>1</v>
          </cell>
          <cell r="CC1755">
            <v>0</v>
          </cell>
          <cell r="CD1755">
            <v>0</v>
          </cell>
          <cell r="CE1755">
            <v>0</v>
          </cell>
          <cell r="CF1755">
            <v>0</v>
          </cell>
          <cell r="CG1755">
            <v>0</v>
          </cell>
          <cell r="CH1755">
            <v>0</v>
          </cell>
          <cell r="CI1755">
            <v>0</v>
          </cell>
          <cell r="CJ1755">
            <v>0</v>
          </cell>
          <cell r="CK1755">
            <v>0</v>
          </cell>
          <cell r="CL1755">
            <v>0</v>
          </cell>
          <cell r="CM1755">
            <v>0</v>
          </cell>
          <cell r="CN1755">
            <v>0</v>
          </cell>
          <cell r="CO1755">
            <v>0</v>
          </cell>
          <cell r="CP1755">
            <v>0</v>
          </cell>
          <cell r="CQ1755">
            <v>0</v>
          </cell>
          <cell r="CR1755">
            <v>0</v>
          </cell>
          <cell r="CS1755">
            <v>0</v>
          </cell>
          <cell r="CT1755">
            <v>0</v>
          </cell>
          <cell r="CU1755">
            <v>0</v>
          </cell>
          <cell r="CV1755">
            <v>0</v>
          </cell>
          <cell r="CW1755">
            <v>0</v>
          </cell>
          <cell r="CX1755">
            <v>0</v>
          </cell>
          <cell r="CY1755">
            <v>0</v>
          </cell>
          <cell r="CZ1755">
            <v>0</v>
          </cell>
          <cell r="DA1755">
            <v>0</v>
          </cell>
          <cell r="DB1755">
            <v>0</v>
          </cell>
          <cell r="DC1755">
            <v>0</v>
          </cell>
          <cell r="DD1755">
            <v>1512.651365248</v>
          </cell>
          <cell r="DE1755">
            <v>0</v>
          </cell>
          <cell r="DG1755">
            <v>1068.1081216</v>
          </cell>
          <cell r="DI1755">
            <v>0.03</v>
          </cell>
          <cell r="DJ1755">
            <v>32.043243648000001</v>
          </cell>
          <cell r="DK1755">
            <v>2.1641947778439096E-2</v>
          </cell>
          <cell r="DL1755">
            <v>0</v>
          </cell>
        </row>
        <row r="1756">
          <cell r="A1756" t="str">
            <v>B461001-FIT-020L</v>
          </cell>
          <cell r="B1756" t="str">
            <v>ROBOT FANUC M710iC/20L</v>
          </cell>
          <cell r="C1756" t="str">
            <v>ROBOT FANUC M710iC/20L</v>
          </cell>
          <cell r="F1756">
            <v>45425.531914893618</v>
          </cell>
          <cell r="H1756">
            <v>21350</v>
          </cell>
          <cell r="I1756">
            <v>0.53</v>
          </cell>
          <cell r="J1756" t="str">
            <v>OK</v>
          </cell>
          <cell r="K1756" t="str">
            <v>NEWZD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>
            <v>0</v>
          </cell>
          <cell r="AM1756">
            <v>0</v>
          </cell>
          <cell r="AN1756">
            <v>0</v>
          </cell>
          <cell r="AO1756">
            <v>0</v>
          </cell>
          <cell r="AP1756">
            <v>0</v>
          </cell>
          <cell r="AQ1756">
            <v>0</v>
          </cell>
          <cell r="AR1756">
            <v>0</v>
          </cell>
          <cell r="AS1756">
            <v>0</v>
          </cell>
          <cell r="AT1756">
            <v>0</v>
          </cell>
          <cell r="AU1756">
            <v>0</v>
          </cell>
          <cell r="AV1756">
            <v>21350</v>
          </cell>
          <cell r="AW1756">
            <v>0</v>
          </cell>
          <cell r="AX1756">
            <v>0</v>
          </cell>
          <cell r="AY1756">
            <v>0</v>
          </cell>
          <cell r="AZ1756">
            <v>0</v>
          </cell>
          <cell r="BA1756">
            <v>0</v>
          </cell>
          <cell r="BB1756">
            <v>0</v>
          </cell>
          <cell r="BC1756">
            <v>0</v>
          </cell>
          <cell r="BD1756">
            <v>0</v>
          </cell>
          <cell r="BE1756">
            <v>0</v>
          </cell>
          <cell r="BF1756">
            <v>0</v>
          </cell>
          <cell r="BG1756">
            <v>0</v>
          </cell>
          <cell r="BH1756">
            <v>0</v>
          </cell>
          <cell r="BI1756">
            <v>0</v>
          </cell>
          <cell r="BJ1756">
            <v>0</v>
          </cell>
          <cell r="BK1756">
            <v>0</v>
          </cell>
          <cell r="BL1756">
            <v>0</v>
          </cell>
          <cell r="BM1756">
            <v>0</v>
          </cell>
          <cell r="BN1756">
            <v>0</v>
          </cell>
          <cell r="BO1756">
            <v>0</v>
          </cell>
          <cell r="BP1756">
            <v>0</v>
          </cell>
          <cell r="BQ1756">
            <v>0</v>
          </cell>
          <cell r="BR1756">
            <v>0</v>
          </cell>
          <cell r="BS1756">
            <v>0</v>
          </cell>
          <cell r="BT1756">
            <v>0</v>
          </cell>
          <cell r="BU1756">
            <v>0</v>
          </cell>
          <cell r="BV1756">
            <v>0</v>
          </cell>
          <cell r="BW1756">
            <v>0</v>
          </cell>
          <cell r="BX1756">
            <v>0</v>
          </cell>
          <cell r="BY1756">
            <v>0</v>
          </cell>
          <cell r="BZ1756">
            <v>0</v>
          </cell>
          <cell r="CA1756">
            <v>0</v>
          </cell>
          <cell r="CB1756">
            <v>0</v>
          </cell>
          <cell r="CC1756">
            <v>0</v>
          </cell>
          <cell r="CD1756">
            <v>0</v>
          </cell>
          <cell r="CE1756">
            <v>0</v>
          </cell>
          <cell r="CF1756">
            <v>0</v>
          </cell>
          <cell r="CG1756">
            <v>0</v>
          </cell>
          <cell r="CH1756">
            <v>0</v>
          </cell>
          <cell r="CI1756">
            <v>0</v>
          </cell>
          <cell r="CJ1756">
            <v>0</v>
          </cell>
          <cell r="CK1756">
            <v>0</v>
          </cell>
          <cell r="CL1756">
            <v>0</v>
          </cell>
          <cell r="CM1756">
            <v>0</v>
          </cell>
          <cell r="CN1756">
            <v>0</v>
          </cell>
          <cell r="CO1756">
            <v>0</v>
          </cell>
          <cell r="CP1756">
            <v>0</v>
          </cell>
          <cell r="CQ1756">
            <v>0</v>
          </cell>
          <cell r="CR1756">
            <v>0</v>
          </cell>
          <cell r="CS1756">
            <v>0</v>
          </cell>
          <cell r="CT1756">
            <v>0</v>
          </cell>
          <cell r="CU1756">
            <v>0</v>
          </cell>
          <cell r="CV1756">
            <v>0</v>
          </cell>
          <cell r="CW1756">
            <v>0</v>
          </cell>
          <cell r="CX1756">
            <v>0</v>
          </cell>
          <cell r="CY1756">
            <v>0</v>
          </cell>
          <cell r="CZ1756">
            <v>0</v>
          </cell>
          <cell r="DA1756">
            <v>0</v>
          </cell>
          <cell r="DB1756">
            <v>0</v>
          </cell>
          <cell r="DC1756">
            <v>0</v>
          </cell>
          <cell r="DD1756">
            <v>21350</v>
          </cell>
          <cell r="DE1756">
            <v>0</v>
          </cell>
          <cell r="DG1756">
            <v>21350</v>
          </cell>
          <cell r="DI1756">
            <v>0</v>
          </cell>
          <cell r="DJ1756">
            <v>0</v>
          </cell>
          <cell r="DK1756">
            <v>0</v>
          </cell>
          <cell r="DL1756">
            <v>0</v>
          </cell>
        </row>
        <row r="1757">
          <cell r="A1757" t="str">
            <v>B461001-FIT-045</v>
          </cell>
          <cell r="B1757" t="str">
            <v>ROBOT FANUC M710iC/45M</v>
          </cell>
          <cell r="C1757" t="str">
            <v>ROBOT FANUC M710iC/45M</v>
          </cell>
          <cell r="F1757">
            <v>49468.085106382983</v>
          </cell>
          <cell r="H1757">
            <v>23250</v>
          </cell>
          <cell r="I1757">
            <v>0.53</v>
          </cell>
          <cell r="J1757" t="str">
            <v>OK</v>
          </cell>
          <cell r="K1757" t="str">
            <v>NEWZD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>
            <v>0</v>
          </cell>
          <cell r="AM1757">
            <v>0</v>
          </cell>
          <cell r="AN1757">
            <v>0</v>
          </cell>
          <cell r="AO1757">
            <v>0</v>
          </cell>
          <cell r="AP1757">
            <v>0</v>
          </cell>
          <cell r="AQ1757">
            <v>0</v>
          </cell>
          <cell r="AR1757">
            <v>0</v>
          </cell>
          <cell r="AS1757">
            <v>0</v>
          </cell>
          <cell r="AT1757">
            <v>0</v>
          </cell>
          <cell r="AU1757">
            <v>0</v>
          </cell>
          <cell r="AV1757">
            <v>23250</v>
          </cell>
          <cell r="AW1757">
            <v>0</v>
          </cell>
          <cell r="AX1757">
            <v>0</v>
          </cell>
          <cell r="AY1757">
            <v>0</v>
          </cell>
          <cell r="AZ1757">
            <v>0</v>
          </cell>
          <cell r="BA1757">
            <v>0</v>
          </cell>
          <cell r="BB1757">
            <v>0</v>
          </cell>
          <cell r="BC1757">
            <v>0</v>
          </cell>
          <cell r="BD1757">
            <v>0</v>
          </cell>
          <cell r="BE1757">
            <v>0</v>
          </cell>
          <cell r="BF1757">
            <v>0</v>
          </cell>
          <cell r="BG1757">
            <v>0</v>
          </cell>
          <cell r="BH1757">
            <v>0</v>
          </cell>
          <cell r="BI1757">
            <v>0</v>
          </cell>
          <cell r="BJ1757">
            <v>0</v>
          </cell>
          <cell r="BK1757">
            <v>0</v>
          </cell>
          <cell r="BL1757">
            <v>0</v>
          </cell>
          <cell r="BM1757">
            <v>0</v>
          </cell>
          <cell r="BN1757">
            <v>0</v>
          </cell>
          <cell r="BO1757">
            <v>0</v>
          </cell>
          <cell r="BP1757">
            <v>0</v>
          </cell>
          <cell r="BQ1757">
            <v>0</v>
          </cell>
          <cell r="BR1757">
            <v>0</v>
          </cell>
          <cell r="BS1757">
            <v>0</v>
          </cell>
          <cell r="BT1757">
            <v>0</v>
          </cell>
          <cell r="BU1757">
            <v>0</v>
          </cell>
          <cell r="BV1757">
            <v>0</v>
          </cell>
          <cell r="BW1757">
            <v>0</v>
          </cell>
          <cell r="BX1757">
            <v>0</v>
          </cell>
          <cell r="BY1757">
            <v>0</v>
          </cell>
          <cell r="BZ1757">
            <v>0</v>
          </cell>
          <cell r="CA1757">
            <v>0</v>
          </cell>
          <cell r="CB1757">
            <v>0</v>
          </cell>
          <cell r="CC1757">
            <v>0</v>
          </cell>
          <cell r="CD1757">
            <v>0</v>
          </cell>
          <cell r="CE1757">
            <v>0</v>
          </cell>
          <cell r="CF1757">
            <v>0</v>
          </cell>
          <cell r="CG1757">
            <v>0</v>
          </cell>
          <cell r="CH1757">
            <v>0</v>
          </cell>
          <cell r="CI1757">
            <v>0</v>
          </cell>
          <cell r="CJ1757">
            <v>0</v>
          </cell>
          <cell r="CK1757">
            <v>0</v>
          </cell>
          <cell r="CL1757">
            <v>0</v>
          </cell>
          <cell r="CM1757">
            <v>0</v>
          </cell>
          <cell r="CN1757">
            <v>0</v>
          </cell>
          <cell r="CO1757">
            <v>0</v>
          </cell>
          <cell r="CP1757">
            <v>0</v>
          </cell>
          <cell r="CQ1757">
            <v>0</v>
          </cell>
          <cell r="CR1757">
            <v>0</v>
          </cell>
          <cell r="CS1757">
            <v>0</v>
          </cell>
          <cell r="CT1757">
            <v>0</v>
          </cell>
          <cell r="CU1757">
            <v>0</v>
          </cell>
          <cell r="CV1757">
            <v>0</v>
          </cell>
          <cell r="CW1757">
            <v>0</v>
          </cell>
          <cell r="CX1757">
            <v>0</v>
          </cell>
          <cell r="CY1757">
            <v>0</v>
          </cell>
          <cell r="CZ1757">
            <v>0</v>
          </cell>
          <cell r="DA1757">
            <v>0</v>
          </cell>
          <cell r="DB1757">
            <v>0</v>
          </cell>
          <cell r="DC1757">
            <v>0</v>
          </cell>
          <cell r="DD1757">
            <v>23250</v>
          </cell>
          <cell r="DE1757">
            <v>0</v>
          </cell>
          <cell r="DG1757">
            <v>23250</v>
          </cell>
          <cell r="DI1757">
            <v>0</v>
          </cell>
          <cell r="DJ1757">
            <v>0</v>
          </cell>
          <cell r="DK1757">
            <v>0</v>
          </cell>
          <cell r="DL1757">
            <v>0</v>
          </cell>
        </row>
        <row r="1758">
          <cell r="A1758" t="str">
            <v>B461001-FIT-050</v>
          </cell>
          <cell r="B1758" t="str">
            <v>ROBOT FANUC M710iC/50</v>
          </cell>
          <cell r="C1758" t="str">
            <v>ROBOT FANUC M710iC/50</v>
          </cell>
          <cell r="F1758">
            <v>63404.255319148942</v>
          </cell>
          <cell r="H1758">
            <v>29800</v>
          </cell>
          <cell r="I1758">
            <v>0.53</v>
          </cell>
          <cell r="J1758" t="str">
            <v>OK</v>
          </cell>
          <cell r="K1758" t="str">
            <v>NEWZD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>
            <v>0</v>
          </cell>
          <cell r="AM1758">
            <v>0</v>
          </cell>
          <cell r="AN1758">
            <v>0</v>
          </cell>
          <cell r="AO1758">
            <v>0</v>
          </cell>
          <cell r="AP1758">
            <v>0</v>
          </cell>
          <cell r="AQ1758">
            <v>0</v>
          </cell>
          <cell r="AR1758">
            <v>0</v>
          </cell>
          <cell r="AS1758">
            <v>0</v>
          </cell>
          <cell r="AT1758">
            <v>0</v>
          </cell>
          <cell r="AU1758">
            <v>0</v>
          </cell>
          <cell r="AV1758">
            <v>29800</v>
          </cell>
          <cell r="AW1758">
            <v>0</v>
          </cell>
          <cell r="AX1758">
            <v>0</v>
          </cell>
          <cell r="AY1758">
            <v>0</v>
          </cell>
          <cell r="AZ1758">
            <v>0</v>
          </cell>
          <cell r="BA1758">
            <v>0</v>
          </cell>
          <cell r="BB1758">
            <v>0</v>
          </cell>
          <cell r="BC1758">
            <v>0</v>
          </cell>
          <cell r="BD1758">
            <v>0</v>
          </cell>
          <cell r="BE1758">
            <v>0</v>
          </cell>
          <cell r="BF1758">
            <v>0</v>
          </cell>
          <cell r="BG1758">
            <v>0</v>
          </cell>
          <cell r="BH1758">
            <v>0</v>
          </cell>
          <cell r="BI1758">
            <v>0</v>
          </cell>
          <cell r="BJ1758">
            <v>0</v>
          </cell>
          <cell r="BK1758">
            <v>0</v>
          </cell>
          <cell r="BL1758">
            <v>0</v>
          </cell>
          <cell r="BM1758">
            <v>0</v>
          </cell>
          <cell r="BN1758">
            <v>0</v>
          </cell>
          <cell r="BO1758">
            <v>0</v>
          </cell>
          <cell r="BP1758">
            <v>0</v>
          </cell>
          <cell r="BQ1758">
            <v>0</v>
          </cell>
          <cell r="BR1758">
            <v>0</v>
          </cell>
          <cell r="BS1758">
            <v>0</v>
          </cell>
          <cell r="BT1758">
            <v>0</v>
          </cell>
          <cell r="BU1758">
            <v>0</v>
          </cell>
          <cell r="BV1758">
            <v>0</v>
          </cell>
          <cell r="BW1758">
            <v>0</v>
          </cell>
          <cell r="BX1758">
            <v>0</v>
          </cell>
          <cell r="BY1758">
            <v>0</v>
          </cell>
          <cell r="BZ1758">
            <v>0</v>
          </cell>
          <cell r="CA1758">
            <v>0</v>
          </cell>
          <cell r="CB1758">
            <v>0</v>
          </cell>
          <cell r="CC1758">
            <v>0</v>
          </cell>
          <cell r="CD1758">
            <v>0</v>
          </cell>
          <cell r="CE1758">
            <v>0</v>
          </cell>
          <cell r="CF1758">
            <v>0</v>
          </cell>
          <cell r="CG1758">
            <v>0</v>
          </cell>
          <cell r="CH1758">
            <v>0</v>
          </cell>
          <cell r="CI1758">
            <v>0</v>
          </cell>
          <cell r="CJ1758">
            <v>0</v>
          </cell>
          <cell r="CK1758">
            <v>0</v>
          </cell>
          <cell r="CL1758">
            <v>0</v>
          </cell>
          <cell r="CM1758">
            <v>0</v>
          </cell>
          <cell r="CN1758">
            <v>0</v>
          </cell>
          <cell r="CO1758">
            <v>0</v>
          </cell>
          <cell r="CP1758">
            <v>0</v>
          </cell>
          <cell r="CQ1758">
            <v>0</v>
          </cell>
          <cell r="CR1758">
            <v>0</v>
          </cell>
          <cell r="CS1758">
            <v>0</v>
          </cell>
          <cell r="CT1758">
            <v>0</v>
          </cell>
          <cell r="CU1758">
            <v>0</v>
          </cell>
          <cell r="CV1758">
            <v>0</v>
          </cell>
          <cell r="CW1758">
            <v>0</v>
          </cell>
          <cell r="CX1758">
            <v>0</v>
          </cell>
          <cell r="CY1758">
            <v>0</v>
          </cell>
          <cell r="CZ1758">
            <v>0</v>
          </cell>
          <cell r="DA1758">
            <v>0</v>
          </cell>
          <cell r="DB1758">
            <v>0</v>
          </cell>
          <cell r="DC1758">
            <v>0</v>
          </cell>
          <cell r="DD1758">
            <v>29800</v>
          </cell>
          <cell r="DE1758">
            <v>0</v>
          </cell>
          <cell r="DG1758">
            <v>29800</v>
          </cell>
          <cell r="DI1758">
            <v>0</v>
          </cell>
          <cell r="DJ1758">
            <v>0</v>
          </cell>
          <cell r="DK1758">
            <v>0</v>
          </cell>
          <cell r="DL1758">
            <v>0</v>
          </cell>
        </row>
        <row r="1759">
          <cell r="A1759" t="str">
            <v>B461001-FIT-080</v>
          </cell>
          <cell r="B1759" t="str">
            <v>ROBOT FANUC R-1000iA-80H</v>
          </cell>
          <cell r="C1759" t="str">
            <v>ROBOT FANUC R-1000iA-80F</v>
          </cell>
          <cell r="F1759">
            <v>51382.97872340426</v>
          </cell>
          <cell r="H1759">
            <v>24150</v>
          </cell>
          <cell r="I1759">
            <v>0.53</v>
          </cell>
          <cell r="J1759" t="str">
            <v>OK</v>
          </cell>
          <cell r="K1759" t="str">
            <v>NEWZD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>
            <v>0</v>
          </cell>
          <cell r="AM1759">
            <v>0</v>
          </cell>
          <cell r="AN1759">
            <v>0</v>
          </cell>
          <cell r="AO1759">
            <v>0</v>
          </cell>
          <cell r="AP1759">
            <v>0</v>
          </cell>
          <cell r="AQ1759">
            <v>0</v>
          </cell>
          <cell r="AR1759">
            <v>0</v>
          </cell>
          <cell r="AS1759">
            <v>0</v>
          </cell>
          <cell r="AT1759">
            <v>0</v>
          </cell>
          <cell r="AU1759">
            <v>0</v>
          </cell>
          <cell r="AV1759">
            <v>24150</v>
          </cell>
          <cell r="AW1759">
            <v>0</v>
          </cell>
          <cell r="AX1759">
            <v>0</v>
          </cell>
          <cell r="AY1759">
            <v>0</v>
          </cell>
          <cell r="AZ1759">
            <v>0</v>
          </cell>
          <cell r="BA1759">
            <v>0</v>
          </cell>
          <cell r="BB1759">
            <v>0</v>
          </cell>
          <cell r="BC1759">
            <v>0</v>
          </cell>
          <cell r="BD1759">
            <v>0</v>
          </cell>
          <cell r="BE1759">
            <v>0</v>
          </cell>
          <cell r="BF1759">
            <v>0</v>
          </cell>
          <cell r="BG1759">
            <v>0</v>
          </cell>
          <cell r="BH1759">
            <v>0</v>
          </cell>
          <cell r="BI1759">
            <v>0</v>
          </cell>
          <cell r="BJ1759">
            <v>0</v>
          </cell>
          <cell r="BK1759">
            <v>0</v>
          </cell>
          <cell r="BL1759">
            <v>0</v>
          </cell>
          <cell r="BM1759">
            <v>0</v>
          </cell>
          <cell r="BN1759">
            <v>0</v>
          </cell>
          <cell r="BO1759">
            <v>0</v>
          </cell>
          <cell r="BP1759">
            <v>0</v>
          </cell>
          <cell r="BQ1759">
            <v>0</v>
          </cell>
          <cell r="BR1759">
            <v>0</v>
          </cell>
          <cell r="BS1759">
            <v>0</v>
          </cell>
          <cell r="BT1759">
            <v>0</v>
          </cell>
          <cell r="BU1759">
            <v>0</v>
          </cell>
          <cell r="BV1759">
            <v>0</v>
          </cell>
          <cell r="BW1759">
            <v>0</v>
          </cell>
          <cell r="BX1759">
            <v>0</v>
          </cell>
          <cell r="BY1759">
            <v>0</v>
          </cell>
          <cell r="BZ1759">
            <v>0</v>
          </cell>
          <cell r="CA1759">
            <v>0</v>
          </cell>
          <cell r="CB1759">
            <v>0</v>
          </cell>
          <cell r="CC1759">
            <v>0</v>
          </cell>
          <cell r="CD1759">
            <v>0</v>
          </cell>
          <cell r="CE1759">
            <v>0</v>
          </cell>
          <cell r="CF1759">
            <v>0</v>
          </cell>
          <cell r="CG1759">
            <v>0</v>
          </cell>
          <cell r="CH1759">
            <v>0</v>
          </cell>
          <cell r="CI1759">
            <v>0</v>
          </cell>
          <cell r="CJ1759">
            <v>0</v>
          </cell>
          <cell r="CK1759">
            <v>0</v>
          </cell>
          <cell r="CL1759">
            <v>0</v>
          </cell>
          <cell r="CM1759">
            <v>0</v>
          </cell>
          <cell r="CN1759">
            <v>0</v>
          </cell>
          <cell r="CO1759">
            <v>0</v>
          </cell>
          <cell r="CP1759">
            <v>0</v>
          </cell>
          <cell r="CQ1759">
            <v>0</v>
          </cell>
          <cell r="CR1759">
            <v>0</v>
          </cell>
          <cell r="CS1759">
            <v>0</v>
          </cell>
          <cell r="CT1759">
            <v>0</v>
          </cell>
          <cell r="CU1759">
            <v>0</v>
          </cell>
          <cell r="CV1759">
            <v>0</v>
          </cell>
          <cell r="CW1759">
            <v>0</v>
          </cell>
          <cell r="CX1759">
            <v>0</v>
          </cell>
          <cell r="CY1759">
            <v>0</v>
          </cell>
          <cell r="CZ1759">
            <v>0</v>
          </cell>
          <cell r="DA1759">
            <v>0</v>
          </cell>
          <cell r="DB1759">
            <v>0</v>
          </cell>
          <cell r="DC1759">
            <v>0</v>
          </cell>
          <cell r="DD1759">
            <v>24150</v>
          </cell>
          <cell r="DE1759">
            <v>0</v>
          </cell>
          <cell r="DG1759">
            <v>24150</v>
          </cell>
          <cell r="DI1759">
            <v>0</v>
          </cell>
          <cell r="DJ1759">
            <v>0</v>
          </cell>
          <cell r="DK1759">
            <v>0</v>
          </cell>
          <cell r="DL1759">
            <v>0</v>
          </cell>
        </row>
        <row r="1760">
          <cell r="A1760" t="str">
            <v>B461001-FIT-110</v>
          </cell>
          <cell r="B1760" t="str">
            <v>ROBOT FANUC M-410iC/110</v>
          </cell>
          <cell r="C1760" t="str">
            <v>ROBOT FANUC M-410iC/110</v>
          </cell>
          <cell r="F1760">
            <v>54468.085106382983</v>
          </cell>
          <cell r="H1760">
            <v>25600</v>
          </cell>
          <cell r="I1760">
            <v>0.53</v>
          </cell>
          <cell r="J1760" t="str">
            <v>OK</v>
          </cell>
          <cell r="K1760" t="str">
            <v>NEWZD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>
            <v>0</v>
          </cell>
          <cell r="AM1760">
            <v>0</v>
          </cell>
          <cell r="AN1760">
            <v>0</v>
          </cell>
          <cell r="AO1760">
            <v>0</v>
          </cell>
          <cell r="AP1760">
            <v>0</v>
          </cell>
          <cell r="AQ1760">
            <v>0</v>
          </cell>
          <cell r="AR1760">
            <v>0</v>
          </cell>
          <cell r="AS1760">
            <v>0</v>
          </cell>
          <cell r="AT1760">
            <v>0</v>
          </cell>
          <cell r="AU1760">
            <v>0</v>
          </cell>
          <cell r="AV1760">
            <v>25600</v>
          </cell>
          <cell r="AW1760">
            <v>0</v>
          </cell>
          <cell r="AX1760">
            <v>0</v>
          </cell>
          <cell r="AY1760">
            <v>0</v>
          </cell>
          <cell r="AZ1760">
            <v>0</v>
          </cell>
          <cell r="BA1760">
            <v>0</v>
          </cell>
          <cell r="BB1760">
            <v>0</v>
          </cell>
          <cell r="BC1760">
            <v>0</v>
          </cell>
          <cell r="BD1760">
            <v>0</v>
          </cell>
          <cell r="BE1760">
            <v>0</v>
          </cell>
          <cell r="BF1760">
            <v>0</v>
          </cell>
          <cell r="BG1760">
            <v>0</v>
          </cell>
          <cell r="BH1760">
            <v>0</v>
          </cell>
          <cell r="BI1760">
            <v>0</v>
          </cell>
          <cell r="BJ1760">
            <v>0</v>
          </cell>
          <cell r="BK1760">
            <v>0</v>
          </cell>
          <cell r="BL1760">
            <v>0</v>
          </cell>
          <cell r="BM1760">
            <v>0</v>
          </cell>
          <cell r="BN1760">
            <v>0</v>
          </cell>
          <cell r="BO1760">
            <v>0</v>
          </cell>
          <cell r="BP1760">
            <v>0</v>
          </cell>
          <cell r="BQ1760">
            <v>0</v>
          </cell>
          <cell r="BR1760">
            <v>0</v>
          </cell>
          <cell r="BS1760">
            <v>0</v>
          </cell>
          <cell r="BT1760">
            <v>0</v>
          </cell>
          <cell r="BU1760">
            <v>0</v>
          </cell>
          <cell r="BV1760">
            <v>0</v>
          </cell>
          <cell r="BW1760">
            <v>0</v>
          </cell>
          <cell r="BX1760">
            <v>0</v>
          </cell>
          <cell r="BY1760">
            <v>0</v>
          </cell>
          <cell r="BZ1760">
            <v>0</v>
          </cell>
          <cell r="CA1760">
            <v>0</v>
          </cell>
          <cell r="CB1760">
            <v>0</v>
          </cell>
          <cell r="CC1760">
            <v>0</v>
          </cell>
          <cell r="CD1760">
            <v>0</v>
          </cell>
          <cell r="CE1760">
            <v>0</v>
          </cell>
          <cell r="CF1760">
            <v>0</v>
          </cell>
          <cell r="CG1760">
            <v>0</v>
          </cell>
          <cell r="CH1760">
            <v>0</v>
          </cell>
          <cell r="CI1760">
            <v>0</v>
          </cell>
          <cell r="CJ1760">
            <v>0</v>
          </cell>
          <cell r="CK1760">
            <v>0</v>
          </cell>
          <cell r="CL1760">
            <v>0</v>
          </cell>
          <cell r="CM1760">
            <v>0</v>
          </cell>
          <cell r="CN1760">
            <v>0</v>
          </cell>
          <cell r="CO1760">
            <v>0</v>
          </cell>
          <cell r="CP1760">
            <v>0</v>
          </cell>
          <cell r="CQ1760">
            <v>0</v>
          </cell>
          <cell r="CR1760">
            <v>0</v>
          </cell>
          <cell r="CS1760">
            <v>0</v>
          </cell>
          <cell r="CT1760">
            <v>0</v>
          </cell>
          <cell r="CU1760">
            <v>0</v>
          </cell>
          <cell r="CV1760">
            <v>0</v>
          </cell>
          <cell r="CW1760">
            <v>0</v>
          </cell>
          <cell r="CX1760">
            <v>0</v>
          </cell>
          <cell r="CY1760">
            <v>0</v>
          </cell>
          <cell r="CZ1760">
            <v>0</v>
          </cell>
          <cell r="DA1760">
            <v>0</v>
          </cell>
          <cell r="DB1760">
            <v>0</v>
          </cell>
          <cell r="DC1760">
            <v>0</v>
          </cell>
          <cell r="DD1760">
            <v>25600</v>
          </cell>
          <cell r="DE1760">
            <v>0</v>
          </cell>
          <cell r="DG1760">
            <v>25600</v>
          </cell>
          <cell r="DI1760">
            <v>0</v>
          </cell>
          <cell r="DJ1760">
            <v>0</v>
          </cell>
          <cell r="DK1760">
            <v>0</v>
          </cell>
          <cell r="DL1760">
            <v>0</v>
          </cell>
        </row>
        <row r="1761">
          <cell r="A1761" t="str">
            <v>B461001-FIT-140</v>
          </cell>
          <cell r="B1761" t="str">
            <v>ROBOT FANUC M410iB/140</v>
          </cell>
          <cell r="C1761" t="str">
            <v>ROBOT FANUC M410iB/140</v>
          </cell>
          <cell r="F1761">
            <v>64893.617021276601</v>
          </cell>
          <cell r="H1761">
            <v>30500</v>
          </cell>
          <cell r="I1761">
            <v>0.53</v>
          </cell>
          <cell r="J1761" t="str">
            <v>OK</v>
          </cell>
          <cell r="K1761" t="str">
            <v>NEWZD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>
            <v>0</v>
          </cell>
          <cell r="AM1761">
            <v>0</v>
          </cell>
          <cell r="AN1761">
            <v>0</v>
          </cell>
          <cell r="AO1761">
            <v>0</v>
          </cell>
          <cell r="AP1761">
            <v>0</v>
          </cell>
          <cell r="AQ1761">
            <v>0</v>
          </cell>
          <cell r="AR1761">
            <v>0</v>
          </cell>
          <cell r="AS1761">
            <v>0</v>
          </cell>
          <cell r="AT1761">
            <v>0</v>
          </cell>
          <cell r="AU1761">
            <v>0</v>
          </cell>
          <cell r="AV1761">
            <v>30500</v>
          </cell>
          <cell r="AW1761">
            <v>0</v>
          </cell>
          <cell r="AX1761">
            <v>0</v>
          </cell>
          <cell r="AY1761">
            <v>0</v>
          </cell>
          <cell r="AZ1761">
            <v>0</v>
          </cell>
          <cell r="BA1761">
            <v>0</v>
          </cell>
          <cell r="BB1761">
            <v>0</v>
          </cell>
          <cell r="BC1761">
            <v>0</v>
          </cell>
          <cell r="BD1761">
            <v>0</v>
          </cell>
          <cell r="BE1761">
            <v>0</v>
          </cell>
          <cell r="BF1761">
            <v>0</v>
          </cell>
          <cell r="BG1761">
            <v>0</v>
          </cell>
          <cell r="BH1761">
            <v>0</v>
          </cell>
          <cell r="BI1761">
            <v>0</v>
          </cell>
          <cell r="BJ1761">
            <v>0</v>
          </cell>
          <cell r="BK1761">
            <v>0</v>
          </cell>
          <cell r="BL1761">
            <v>0</v>
          </cell>
          <cell r="BM1761">
            <v>0</v>
          </cell>
          <cell r="BN1761">
            <v>0</v>
          </cell>
          <cell r="BO1761">
            <v>0</v>
          </cell>
          <cell r="BP1761">
            <v>0</v>
          </cell>
          <cell r="BQ1761">
            <v>0</v>
          </cell>
          <cell r="BR1761">
            <v>0</v>
          </cell>
          <cell r="BS1761">
            <v>0</v>
          </cell>
          <cell r="BT1761">
            <v>0</v>
          </cell>
          <cell r="BU1761">
            <v>0</v>
          </cell>
          <cell r="BV1761">
            <v>0</v>
          </cell>
          <cell r="BW1761">
            <v>0</v>
          </cell>
          <cell r="BX1761">
            <v>0</v>
          </cell>
          <cell r="BY1761">
            <v>0</v>
          </cell>
          <cell r="BZ1761">
            <v>0</v>
          </cell>
          <cell r="CA1761">
            <v>0</v>
          </cell>
          <cell r="CB1761">
            <v>0</v>
          </cell>
          <cell r="CC1761">
            <v>0</v>
          </cell>
          <cell r="CD1761">
            <v>0</v>
          </cell>
          <cell r="CE1761">
            <v>0</v>
          </cell>
          <cell r="CF1761">
            <v>0</v>
          </cell>
          <cell r="CG1761">
            <v>0</v>
          </cell>
          <cell r="CH1761">
            <v>0</v>
          </cell>
          <cell r="CI1761">
            <v>0</v>
          </cell>
          <cell r="CJ1761">
            <v>0</v>
          </cell>
          <cell r="CK1761">
            <v>0</v>
          </cell>
          <cell r="CL1761">
            <v>0</v>
          </cell>
          <cell r="CM1761">
            <v>0</v>
          </cell>
          <cell r="CN1761">
            <v>0</v>
          </cell>
          <cell r="CO1761">
            <v>0</v>
          </cell>
          <cell r="CP1761">
            <v>0</v>
          </cell>
          <cell r="CQ1761">
            <v>0</v>
          </cell>
          <cell r="CR1761">
            <v>0</v>
          </cell>
          <cell r="CS1761">
            <v>0</v>
          </cell>
          <cell r="CT1761">
            <v>0</v>
          </cell>
          <cell r="CU1761">
            <v>0</v>
          </cell>
          <cell r="CV1761">
            <v>0</v>
          </cell>
          <cell r="CW1761">
            <v>0</v>
          </cell>
          <cell r="CX1761">
            <v>0</v>
          </cell>
          <cell r="CY1761">
            <v>0</v>
          </cell>
          <cell r="CZ1761">
            <v>0</v>
          </cell>
          <cell r="DA1761">
            <v>0</v>
          </cell>
          <cell r="DB1761">
            <v>0</v>
          </cell>
          <cell r="DC1761">
            <v>0</v>
          </cell>
          <cell r="DD1761">
            <v>30500</v>
          </cell>
          <cell r="DE1761">
            <v>0</v>
          </cell>
          <cell r="DG1761">
            <v>30500</v>
          </cell>
          <cell r="DI1761">
            <v>0</v>
          </cell>
          <cell r="DJ1761">
            <v>0</v>
          </cell>
          <cell r="DK1761">
            <v>0</v>
          </cell>
          <cell r="DL1761">
            <v>0</v>
          </cell>
        </row>
        <row r="1762">
          <cell r="A1762" t="str">
            <v>B461001-FIT-165</v>
          </cell>
          <cell r="B1762" t="str">
            <v>ROBOT FANUC R2000iC/165F</v>
          </cell>
          <cell r="C1762" t="str">
            <v>ROBOT FANUC R2000iC/165F</v>
          </cell>
          <cell r="F1762">
            <v>59957.446808510642</v>
          </cell>
          <cell r="H1762">
            <v>28180</v>
          </cell>
          <cell r="I1762">
            <v>0.53</v>
          </cell>
          <cell r="J1762" t="str">
            <v>OK</v>
          </cell>
          <cell r="K1762" t="str">
            <v>NEWZD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>
            <v>0</v>
          </cell>
          <cell r="AM1762">
            <v>0</v>
          </cell>
          <cell r="AN1762">
            <v>0</v>
          </cell>
          <cell r="AO1762">
            <v>0</v>
          </cell>
          <cell r="AP1762">
            <v>0</v>
          </cell>
          <cell r="AQ1762">
            <v>0</v>
          </cell>
          <cell r="AR1762">
            <v>0</v>
          </cell>
          <cell r="AS1762">
            <v>0</v>
          </cell>
          <cell r="AT1762">
            <v>0</v>
          </cell>
          <cell r="AU1762">
            <v>0</v>
          </cell>
          <cell r="AV1762">
            <v>28180</v>
          </cell>
          <cell r="AW1762">
            <v>0</v>
          </cell>
          <cell r="AX1762">
            <v>0</v>
          </cell>
          <cell r="AY1762">
            <v>0</v>
          </cell>
          <cell r="AZ1762">
            <v>0</v>
          </cell>
          <cell r="BA1762">
            <v>0</v>
          </cell>
          <cell r="BB1762">
            <v>0</v>
          </cell>
          <cell r="BC1762">
            <v>0</v>
          </cell>
          <cell r="BD1762">
            <v>0</v>
          </cell>
          <cell r="BE1762">
            <v>0</v>
          </cell>
          <cell r="BF1762">
            <v>0</v>
          </cell>
          <cell r="BG1762">
            <v>0</v>
          </cell>
          <cell r="BH1762">
            <v>0</v>
          </cell>
          <cell r="BI1762">
            <v>0</v>
          </cell>
          <cell r="BJ1762">
            <v>0</v>
          </cell>
          <cell r="BK1762">
            <v>0</v>
          </cell>
          <cell r="BL1762">
            <v>0</v>
          </cell>
          <cell r="BM1762">
            <v>0</v>
          </cell>
          <cell r="BN1762">
            <v>0</v>
          </cell>
          <cell r="BO1762">
            <v>0</v>
          </cell>
          <cell r="BP1762">
            <v>0</v>
          </cell>
          <cell r="BQ1762">
            <v>0</v>
          </cell>
          <cell r="BR1762">
            <v>0</v>
          </cell>
          <cell r="BS1762">
            <v>0</v>
          </cell>
          <cell r="BT1762">
            <v>0</v>
          </cell>
          <cell r="BU1762">
            <v>0</v>
          </cell>
          <cell r="BV1762">
            <v>0</v>
          </cell>
          <cell r="BW1762">
            <v>0</v>
          </cell>
          <cell r="BX1762">
            <v>0</v>
          </cell>
          <cell r="BY1762">
            <v>0</v>
          </cell>
          <cell r="BZ1762">
            <v>0</v>
          </cell>
          <cell r="CA1762">
            <v>0</v>
          </cell>
          <cell r="CB1762">
            <v>0</v>
          </cell>
          <cell r="CC1762">
            <v>0</v>
          </cell>
          <cell r="CD1762">
            <v>0</v>
          </cell>
          <cell r="CE1762">
            <v>0</v>
          </cell>
          <cell r="CF1762">
            <v>0</v>
          </cell>
          <cell r="CG1762">
            <v>0</v>
          </cell>
          <cell r="CH1762">
            <v>0</v>
          </cell>
          <cell r="CI1762">
            <v>0</v>
          </cell>
          <cell r="CJ1762">
            <v>0</v>
          </cell>
          <cell r="CK1762">
            <v>0</v>
          </cell>
          <cell r="CL1762">
            <v>0</v>
          </cell>
          <cell r="CM1762">
            <v>0</v>
          </cell>
          <cell r="CN1762">
            <v>0</v>
          </cell>
          <cell r="CO1762">
            <v>0</v>
          </cell>
          <cell r="CP1762">
            <v>0</v>
          </cell>
          <cell r="CQ1762">
            <v>0</v>
          </cell>
          <cell r="CR1762">
            <v>0</v>
          </cell>
          <cell r="CS1762">
            <v>0</v>
          </cell>
          <cell r="CT1762">
            <v>0</v>
          </cell>
          <cell r="CU1762">
            <v>0</v>
          </cell>
          <cell r="CV1762">
            <v>0</v>
          </cell>
          <cell r="CW1762">
            <v>0</v>
          </cell>
          <cell r="CX1762">
            <v>0</v>
          </cell>
          <cell r="CY1762">
            <v>0</v>
          </cell>
          <cell r="CZ1762">
            <v>0</v>
          </cell>
          <cell r="DA1762">
            <v>0</v>
          </cell>
          <cell r="DB1762">
            <v>0</v>
          </cell>
          <cell r="DC1762">
            <v>0</v>
          </cell>
          <cell r="DD1762">
            <v>28180</v>
          </cell>
          <cell r="DE1762">
            <v>0</v>
          </cell>
          <cell r="DG1762">
            <v>28180</v>
          </cell>
          <cell r="DI1762">
            <v>0</v>
          </cell>
          <cell r="DJ1762">
            <v>0</v>
          </cell>
          <cell r="DK1762">
            <v>0</v>
          </cell>
          <cell r="DL1762">
            <v>0</v>
          </cell>
        </row>
        <row r="1763">
          <cell r="A1763" t="str">
            <v>B461001-FIT-185</v>
          </cell>
          <cell r="B1763" t="str">
            <v>ROBOT FANUC M410iB/185</v>
          </cell>
          <cell r="C1763" t="str">
            <v>ROBOT FANUC M410iB/185</v>
          </cell>
          <cell r="F1763">
            <v>65212.765957446813</v>
          </cell>
          <cell r="H1763">
            <v>30650</v>
          </cell>
          <cell r="I1763">
            <v>0.53</v>
          </cell>
          <cell r="J1763" t="str">
            <v>OK</v>
          </cell>
          <cell r="K1763" t="str">
            <v>NEWZD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>
            <v>0</v>
          </cell>
          <cell r="AM1763">
            <v>0</v>
          </cell>
          <cell r="AN1763">
            <v>0</v>
          </cell>
          <cell r="AO1763">
            <v>0</v>
          </cell>
          <cell r="AP1763">
            <v>0</v>
          </cell>
          <cell r="AQ1763">
            <v>0</v>
          </cell>
          <cell r="AR1763">
            <v>0</v>
          </cell>
          <cell r="AS1763">
            <v>0</v>
          </cell>
          <cell r="AT1763">
            <v>0</v>
          </cell>
          <cell r="AU1763">
            <v>0</v>
          </cell>
          <cell r="AV1763">
            <v>30650</v>
          </cell>
          <cell r="AW1763">
            <v>0</v>
          </cell>
          <cell r="AX1763">
            <v>0</v>
          </cell>
          <cell r="AY1763">
            <v>0</v>
          </cell>
          <cell r="AZ1763">
            <v>0</v>
          </cell>
          <cell r="BA1763">
            <v>0</v>
          </cell>
          <cell r="BB1763">
            <v>0</v>
          </cell>
          <cell r="BC1763">
            <v>0</v>
          </cell>
          <cell r="BD1763">
            <v>0</v>
          </cell>
          <cell r="BE1763">
            <v>0</v>
          </cell>
          <cell r="BF1763">
            <v>0</v>
          </cell>
          <cell r="BG1763">
            <v>0</v>
          </cell>
          <cell r="BH1763">
            <v>0</v>
          </cell>
          <cell r="BI1763">
            <v>0</v>
          </cell>
          <cell r="BJ1763">
            <v>0</v>
          </cell>
          <cell r="BK1763">
            <v>0</v>
          </cell>
          <cell r="BL1763">
            <v>0</v>
          </cell>
          <cell r="BM1763">
            <v>0</v>
          </cell>
          <cell r="BN1763">
            <v>0</v>
          </cell>
          <cell r="BO1763">
            <v>0</v>
          </cell>
          <cell r="BP1763">
            <v>0</v>
          </cell>
          <cell r="BQ1763">
            <v>0</v>
          </cell>
          <cell r="BR1763">
            <v>0</v>
          </cell>
          <cell r="BS1763">
            <v>0</v>
          </cell>
          <cell r="BT1763">
            <v>0</v>
          </cell>
          <cell r="BU1763">
            <v>0</v>
          </cell>
          <cell r="BV1763">
            <v>0</v>
          </cell>
          <cell r="BW1763">
            <v>0</v>
          </cell>
          <cell r="BX1763">
            <v>0</v>
          </cell>
          <cell r="BY1763">
            <v>0</v>
          </cell>
          <cell r="BZ1763">
            <v>0</v>
          </cell>
          <cell r="CA1763">
            <v>0</v>
          </cell>
          <cell r="CB1763">
            <v>0</v>
          </cell>
          <cell r="CC1763">
            <v>0</v>
          </cell>
          <cell r="CD1763">
            <v>0</v>
          </cell>
          <cell r="CE1763">
            <v>0</v>
          </cell>
          <cell r="CF1763">
            <v>0</v>
          </cell>
          <cell r="CG1763">
            <v>0</v>
          </cell>
          <cell r="CH1763">
            <v>0</v>
          </cell>
          <cell r="CI1763">
            <v>0</v>
          </cell>
          <cell r="CJ1763">
            <v>0</v>
          </cell>
          <cell r="CK1763">
            <v>0</v>
          </cell>
          <cell r="CL1763">
            <v>0</v>
          </cell>
          <cell r="CM1763">
            <v>0</v>
          </cell>
          <cell r="CN1763">
            <v>0</v>
          </cell>
          <cell r="CO1763">
            <v>0</v>
          </cell>
          <cell r="CP1763">
            <v>0</v>
          </cell>
          <cell r="CQ1763">
            <v>0</v>
          </cell>
          <cell r="CR1763">
            <v>0</v>
          </cell>
          <cell r="CS1763">
            <v>0</v>
          </cell>
          <cell r="CT1763">
            <v>0</v>
          </cell>
          <cell r="CU1763">
            <v>0</v>
          </cell>
          <cell r="CV1763">
            <v>0</v>
          </cell>
          <cell r="CW1763">
            <v>0</v>
          </cell>
          <cell r="CX1763">
            <v>0</v>
          </cell>
          <cell r="CY1763">
            <v>0</v>
          </cell>
          <cell r="CZ1763">
            <v>0</v>
          </cell>
          <cell r="DA1763">
            <v>0</v>
          </cell>
          <cell r="DB1763">
            <v>0</v>
          </cell>
          <cell r="DC1763">
            <v>0</v>
          </cell>
          <cell r="DD1763">
            <v>30650</v>
          </cell>
          <cell r="DE1763">
            <v>0</v>
          </cell>
          <cell r="DG1763">
            <v>30650</v>
          </cell>
          <cell r="DI1763">
            <v>0</v>
          </cell>
          <cell r="DJ1763">
            <v>0</v>
          </cell>
          <cell r="DK1763">
            <v>0</v>
          </cell>
          <cell r="DL1763">
            <v>0</v>
          </cell>
        </row>
        <row r="1764">
          <cell r="A1764" t="str">
            <v>B461001-FIT-315</v>
          </cell>
          <cell r="B1764" t="str">
            <v>ROBOT FANUC M410iB/315</v>
          </cell>
          <cell r="C1764" t="str">
            <v>ROBOT FANUC M410iB/315</v>
          </cell>
          <cell r="F1764">
            <v>65425.531914893618</v>
          </cell>
          <cell r="H1764">
            <v>30750</v>
          </cell>
          <cell r="I1764">
            <v>0.53</v>
          </cell>
          <cell r="J1764" t="str">
            <v>OK</v>
          </cell>
          <cell r="K1764" t="str">
            <v>NEWZD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>
            <v>0</v>
          </cell>
          <cell r="AM1764">
            <v>0</v>
          </cell>
          <cell r="AN1764">
            <v>0</v>
          </cell>
          <cell r="AO1764">
            <v>0</v>
          </cell>
          <cell r="AP1764">
            <v>0</v>
          </cell>
          <cell r="AQ1764">
            <v>0</v>
          </cell>
          <cell r="AR1764">
            <v>0</v>
          </cell>
          <cell r="AS1764">
            <v>0</v>
          </cell>
          <cell r="AT1764">
            <v>0</v>
          </cell>
          <cell r="AU1764">
            <v>0</v>
          </cell>
          <cell r="AV1764">
            <v>30750</v>
          </cell>
          <cell r="AW1764">
            <v>0</v>
          </cell>
          <cell r="AX1764">
            <v>0</v>
          </cell>
          <cell r="AY1764">
            <v>0</v>
          </cell>
          <cell r="AZ1764">
            <v>0</v>
          </cell>
          <cell r="BA1764">
            <v>0</v>
          </cell>
          <cell r="BB1764">
            <v>0</v>
          </cell>
          <cell r="BC1764">
            <v>0</v>
          </cell>
          <cell r="BD1764">
            <v>0</v>
          </cell>
          <cell r="BE1764">
            <v>0</v>
          </cell>
          <cell r="BF1764">
            <v>0</v>
          </cell>
          <cell r="BG1764">
            <v>0</v>
          </cell>
          <cell r="BH1764">
            <v>0</v>
          </cell>
          <cell r="BI1764">
            <v>0</v>
          </cell>
          <cell r="BJ1764">
            <v>0</v>
          </cell>
          <cell r="BK1764">
            <v>0</v>
          </cell>
          <cell r="BL1764">
            <v>0</v>
          </cell>
          <cell r="BM1764">
            <v>0</v>
          </cell>
          <cell r="BN1764">
            <v>0</v>
          </cell>
          <cell r="BO1764">
            <v>0</v>
          </cell>
          <cell r="BP1764">
            <v>0</v>
          </cell>
          <cell r="BQ1764">
            <v>0</v>
          </cell>
          <cell r="BR1764">
            <v>0</v>
          </cell>
          <cell r="BS1764">
            <v>0</v>
          </cell>
          <cell r="BT1764">
            <v>0</v>
          </cell>
          <cell r="BU1764">
            <v>0</v>
          </cell>
          <cell r="BV1764">
            <v>0</v>
          </cell>
          <cell r="BW1764">
            <v>0</v>
          </cell>
          <cell r="BX1764">
            <v>0</v>
          </cell>
          <cell r="BY1764">
            <v>0</v>
          </cell>
          <cell r="BZ1764">
            <v>0</v>
          </cell>
          <cell r="CA1764">
            <v>0</v>
          </cell>
          <cell r="CB1764">
            <v>0</v>
          </cell>
          <cell r="CC1764">
            <v>0</v>
          </cell>
          <cell r="CD1764">
            <v>0</v>
          </cell>
          <cell r="CE1764">
            <v>0</v>
          </cell>
          <cell r="CF1764">
            <v>0</v>
          </cell>
          <cell r="CG1764">
            <v>0</v>
          </cell>
          <cell r="CH1764">
            <v>0</v>
          </cell>
          <cell r="CI1764">
            <v>0</v>
          </cell>
          <cell r="CJ1764">
            <v>0</v>
          </cell>
          <cell r="CK1764">
            <v>0</v>
          </cell>
          <cell r="CL1764">
            <v>0</v>
          </cell>
          <cell r="CM1764">
            <v>0</v>
          </cell>
          <cell r="CN1764">
            <v>0</v>
          </cell>
          <cell r="CO1764">
            <v>0</v>
          </cell>
          <cell r="CP1764">
            <v>0</v>
          </cell>
          <cell r="CQ1764">
            <v>0</v>
          </cell>
          <cell r="CR1764">
            <v>0</v>
          </cell>
          <cell r="CS1764">
            <v>0</v>
          </cell>
          <cell r="CT1764">
            <v>0</v>
          </cell>
          <cell r="CU1764">
            <v>0</v>
          </cell>
          <cell r="CV1764">
            <v>0</v>
          </cell>
          <cell r="CW1764">
            <v>0</v>
          </cell>
          <cell r="CX1764">
            <v>0</v>
          </cell>
          <cell r="CY1764">
            <v>0</v>
          </cell>
          <cell r="CZ1764">
            <v>0</v>
          </cell>
          <cell r="DA1764">
            <v>0</v>
          </cell>
          <cell r="DB1764">
            <v>0</v>
          </cell>
          <cell r="DC1764">
            <v>0</v>
          </cell>
          <cell r="DD1764">
            <v>30750</v>
          </cell>
          <cell r="DE1764">
            <v>0</v>
          </cell>
          <cell r="DG1764">
            <v>30750</v>
          </cell>
          <cell r="DI1764">
            <v>0</v>
          </cell>
          <cell r="DJ1764">
            <v>0</v>
          </cell>
          <cell r="DK1764">
            <v>0</v>
          </cell>
          <cell r="DL1764">
            <v>0</v>
          </cell>
        </row>
        <row r="1765">
          <cell r="A1765" t="str">
            <v>B461001-FIT-500</v>
          </cell>
          <cell r="B1765" t="str">
            <v>ROBOT FANUC M410iB/500</v>
          </cell>
          <cell r="C1765" t="str">
            <v>ROBOT FANUC M410iB/500</v>
          </cell>
          <cell r="F1765">
            <v>93297.872340425543</v>
          </cell>
          <cell r="H1765">
            <v>43850</v>
          </cell>
          <cell r="I1765">
            <v>0.53</v>
          </cell>
          <cell r="J1765" t="str">
            <v>OK</v>
          </cell>
          <cell r="K1765" t="str">
            <v>NEWZD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>
            <v>0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0</v>
          </cell>
          <cell r="AR1765">
            <v>0</v>
          </cell>
          <cell r="AS1765">
            <v>0</v>
          </cell>
          <cell r="AT1765">
            <v>0</v>
          </cell>
          <cell r="AU1765">
            <v>0</v>
          </cell>
          <cell r="AV1765">
            <v>43850</v>
          </cell>
          <cell r="AW1765">
            <v>0</v>
          </cell>
          <cell r="AX1765">
            <v>0</v>
          </cell>
          <cell r="AY1765">
            <v>0</v>
          </cell>
          <cell r="AZ1765">
            <v>0</v>
          </cell>
          <cell r="BA1765">
            <v>0</v>
          </cell>
          <cell r="BB1765">
            <v>0</v>
          </cell>
          <cell r="BC1765">
            <v>0</v>
          </cell>
          <cell r="BD1765">
            <v>0</v>
          </cell>
          <cell r="BE1765">
            <v>0</v>
          </cell>
          <cell r="BF1765">
            <v>0</v>
          </cell>
          <cell r="BG1765">
            <v>0</v>
          </cell>
          <cell r="BH1765">
            <v>0</v>
          </cell>
          <cell r="BI1765">
            <v>0</v>
          </cell>
          <cell r="BJ1765">
            <v>0</v>
          </cell>
          <cell r="BK1765">
            <v>0</v>
          </cell>
          <cell r="BL1765">
            <v>0</v>
          </cell>
          <cell r="BM1765">
            <v>0</v>
          </cell>
          <cell r="BN1765">
            <v>0</v>
          </cell>
          <cell r="BO1765">
            <v>0</v>
          </cell>
          <cell r="BP1765">
            <v>0</v>
          </cell>
          <cell r="BQ1765">
            <v>0</v>
          </cell>
          <cell r="BR1765">
            <v>0</v>
          </cell>
          <cell r="BS1765">
            <v>0</v>
          </cell>
          <cell r="BT1765">
            <v>0</v>
          </cell>
          <cell r="BU1765">
            <v>0</v>
          </cell>
          <cell r="BV1765">
            <v>0</v>
          </cell>
          <cell r="BW1765">
            <v>0</v>
          </cell>
          <cell r="BX1765">
            <v>0</v>
          </cell>
          <cell r="BY1765">
            <v>0</v>
          </cell>
          <cell r="BZ1765">
            <v>0</v>
          </cell>
          <cell r="CA1765">
            <v>0</v>
          </cell>
          <cell r="CB1765">
            <v>0</v>
          </cell>
          <cell r="CC1765">
            <v>0</v>
          </cell>
          <cell r="CD1765">
            <v>0</v>
          </cell>
          <cell r="CE1765">
            <v>0</v>
          </cell>
          <cell r="CF1765">
            <v>0</v>
          </cell>
          <cell r="CG1765">
            <v>0</v>
          </cell>
          <cell r="CH1765">
            <v>0</v>
          </cell>
          <cell r="CI1765">
            <v>0</v>
          </cell>
          <cell r="CJ1765">
            <v>0</v>
          </cell>
          <cell r="CK1765">
            <v>0</v>
          </cell>
          <cell r="CL1765">
            <v>0</v>
          </cell>
          <cell r="CM1765">
            <v>0</v>
          </cell>
          <cell r="CN1765">
            <v>0</v>
          </cell>
          <cell r="CO1765">
            <v>0</v>
          </cell>
          <cell r="CP1765">
            <v>0</v>
          </cell>
          <cell r="CQ1765">
            <v>0</v>
          </cell>
          <cell r="CR1765">
            <v>0</v>
          </cell>
          <cell r="CS1765">
            <v>0</v>
          </cell>
          <cell r="CT1765">
            <v>0</v>
          </cell>
          <cell r="CU1765">
            <v>0</v>
          </cell>
          <cell r="CV1765">
            <v>0</v>
          </cell>
          <cell r="CW1765">
            <v>0</v>
          </cell>
          <cell r="CX1765">
            <v>0</v>
          </cell>
          <cell r="CY1765">
            <v>0</v>
          </cell>
          <cell r="CZ1765">
            <v>0</v>
          </cell>
          <cell r="DA1765">
            <v>0</v>
          </cell>
          <cell r="DB1765">
            <v>0</v>
          </cell>
          <cell r="DC1765">
            <v>0</v>
          </cell>
          <cell r="DD1765">
            <v>43850</v>
          </cell>
          <cell r="DE1765">
            <v>0</v>
          </cell>
          <cell r="DG1765">
            <v>43850</v>
          </cell>
          <cell r="DI1765">
            <v>0</v>
          </cell>
          <cell r="DJ1765">
            <v>0</v>
          </cell>
          <cell r="DK1765">
            <v>0</v>
          </cell>
          <cell r="DL1765">
            <v>0</v>
          </cell>
        </row>
        <row r="1766">
          <cell r="A1766" t="str">
            <v>B461001-FIT-700</v>
          </cell>
          <cell r="B1766" t="str">
            <v>ROBOT FANUC M410iB/700</v>
          </cell>
          <cell r="C1766" t="str">
            <v>ROBOT FANUC M410iB/700</v>
          </cell>
          <cell r="F1766">
            <v>100000</v>
          </cell>
          <cell r="H1766">
            <v>47000</v>
          </cell>
          <cell r="I1766">
            <v>0.53</v>
          </cell>
          <cell r="J1766" t="str">
            <v>OK</v>
          </cell>
          <cell r="K1766" t="str">
            <v>NEWZD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>
            <v>0</v>
          </cell>
          <cell r="AM1766">
            <v>0</v>
          </cell>
          <cell r="AN1766">
            <v>0</v>
          </cell>
          <cell r="AO1766">
            <v>0</v>
          </cell>
          <cell r="AP1766">
            <v>0</v>
          </cell>
          <cell r="AQ1766">
            <v>0</v>
          </cell>
          <cell r="AR1766">
            <v>0</v>
          </cell>
          <cell r="AS1766">
            <v>0</v>
          </cell>
          <cell r="AT1766">
            <v>0</v>
          </cell>
          <cell r="AU1766">
            <v>0</v>
          </cell>
          <cell r="AV1766">
            <v>47000</v>
          </cell>
          <cell r="AW1766">
            <v>0</v>
          </cell>
          <cell r="AX1766">
            <v>0</v>
          </cell>
          <cell r="AY1766">
            <v>0</v>
          </cell>
          <cell r="AZ1766">
            <v>0</v>
          </cell>
          <cell r="BA1766">
            <v>0</v>
          </cell>
          <cell r="BB1766">
            <v>0</v>
          </cell>
          <cell r="BC1766">
            <v>0</v>
          </cell>
          <cell r="BD1766">
            <v>0</v>
          </cell>
          <cell r="BE1766">
            <v>0</v>
          </cell>
          <cell r="BF1766">
            <v>0</v>
          </cell>
          <cell r="BG1766">
            <v>0</v>
          </cell>
          <cell r="BH1766">
            <v>0</v>
          </cell>
          <cell r="BI1766">
            <v>0</v>
          </cell>
          <cell r="BJ1766">
            <v>0</v>
          </cell>
          <cell r="BK1766">
            <v>0</v>
          </cell>
          <cell r="BL1766">
            <v>0</v>
          </cell>
          <cell r="BM1766">
            <v>0</v>
          </cell>
          <cell r="BN1766">
            <v>0</v>
          </cell>
          <cell r="BO1766">
            <v>0</v>
          </cell>
          <cell r="BP1766">
            <v>0</v>
          </cell>
          <cell r="BQ1766">
            <v>0</v>
          </cell>
          <cell r="BR1766">
            <v>0</v>
          </cell>
          <cell r="BS1766">
            <v>0</v>
          </cell>
          <cell r="BT1766">
            <v>0</v>
          </cell>
          <cell r="BU1766">
            <v>0</v>
          </cell>
          <cell r="BV1766">
            <v>0</v>
          </cell>
          <cell r="BW1766">
            <v>0</v>
          </cell>
          <cell r="BX1766">
            <v>0</v>
          </cell>
          <cell r="BY1766">
            <v>0</v>
          </cell>
          <cell r="BZ1766">
            <v>0</v>
          </cell>
          <cell r="CA1766">
            <v>0</v>
          </cell>
          <cell r="CB1766">
            <v>0</v>
          </cell>
          <cell r="CC1766">
            <v>0</v>
          </cell>
          <cell r="CD1766">
            <v>0</v>
          </cell>
          <cell r="CE1766">
            <v>0</v>
          </cell>
          <cell r="CF1766">
            <v>0</v>
          </cell>
          <cell r="CG1766">
            <v>0</v>
          </cell>
          <cell r="CH1766">
            <v>0</v>
          </cell>
          <cell r="CI1766">
            <v>0</v>
          </cell>
          <cell r="CJ1766">
            <v>0</v>
          </cell>
          <cell r="CK1766">
            <v>0</v>
          </cell>
          <cell r="CL1766">
            <v>0</v>
          </cell>
          <cell r="CM1766">
            <v>0</v>
          </cell>
          <cell r="CN1766">
            <v>0</v>
          </cell>
          <cell r="CO1766">
            <v>0</v>
          </cell>
          <cell r="CP1766">
            <v>0</v>
          </cell>
          <cell r="CQ1766">
            <v>0</v>
          </cell>
          <cell r="CR1766">
            <v>0</v>
          </cell>
          <cell r="CS1766">
            <v>0</v>
          </cell>
          <cell r="CT1766">
            <v>0</v>
          </cell>
          <cell r="CU1766">
            <v>0</v>
          </cell>
          <cell r="CV1766">
            <v>0</v>
          </cell>
          <cell r="CW1766">
            <v>0</v>
          </cell>
          <cell r="CX1766">
            <v>0</v>
          </cell>
          <cell r="CY1766">
            <v>0</v>
          </cell>
          <cell r="CZ1766">
            <v>0</v>
          </cell>
          <cell r="DA1766">
            <v>0</v>
          </cell>
          <cell r="DB1766">
            <v>0</v>
          </cell>
          <cell r="DC1766">
            <v>0</v>
          </cell>
          <cell r="DD1766">
            <v>47000</v>
          </cell>
          <cell r="DE1766">
            <v>0</v>
          </cell>
          <cell r="DG1766">
            <v>47000</v>
          </cell>
          <cell r="DI1766">
            <v>0</v>
          </cell>
          <cell r="DJ1766">
            <v>0</v>
          </cell>
          <cell r="DK1766">
            <v>0</v>
          </cell>
          <cell r="DL1766">
            <v>0</v>
          </cell>
        </row>
        <row r="1767">
          <cell r="A1767" t="str">
            <v>B461001-LRM200-ETICH</v>
          </cell>
          <cell r="B1767" t="str">
            <v>ROBOT-FANUC-LRM200-ETICHETTATURA + SUPPORTO + PIATTELLO</v>
          </cell>
          <cell r="F1767">
            <v>46117.785106382988</v>
          </cell>
          <cell r="H1767">
            <v>21675.359000000004</v>
          </cell>
          <cell r="I1767">
            <v>0.53</v>
          </cell>
          <cell r="J1767" t="str">
            <v>OK</v>
          </cell>
          <cell r="K1767" t="str">
            <v>NEWZD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>
            <v>0</v>
          </cell>
          <cell r="AM1767">
            <v>0</v>
          </cell>
          <cell r="AN1767">
            <v>0</v>
          </cell>
          <cell r="AO1767">
            <v>0</v>
          </cell>
          <cell r="AP1767">
            <v>0</v>
          </cell>
          <cell r="AQ1767">
            <v>0</v>
          </cell>
          <cell r="AR1767">
            <v>0</v>
          </cell>
          <cell r="AS1767">
            <v>0</v>
          </cell>
          <cell r="AT1767">
            <v>0</v>
          </cell>
          <cell r="AU1767">
            <v>0</v>
          </cell>
          <cell r="AV1767">
            <v>18559.359000000004</v>
          </cell>
          <cell r="AW1767">
            <v>288</v>
          </cell>
          <cell r="AX1767">
            <v>8</v>
          </cell>
          <cell r="AY1767">
            <v>0</v>
          </cell>
          <cell r="AZ1767">
            <v>0</v>
          </cell>
          <cell r="BA1767">
            <v>0</v>
          </cell>
          <cell r="BB1767">
            <v>0</v>
          </cell>
          <cell r="BC1767">
            <v>0</v>
          </cell>
          <cell r="BD1767">
            <v>0</v>
          </cell>
          <cell r="BE1767">
            <v>288</v>
          </cell>
          <cell r="BF1767">
            <v>8</v>
          </cell>
          <cell r="BG1767">
            <v>0</v>
          </cell>
          <cell r="BH1767">
            <v>0</v>
          </cell>
          <cell r="BI1767">
            <v>0</v>
          </cell>
          <cell r="BJ1767">
            <v>0</v>
          </cell>
          <cell r="BK1767">
            <v>760</v>
          </cell>
          <cell r="BL1767">
            <v>20</v>
          </cell>
          <cell r="BM1767">
            <v>0</v>
          </cell>
          <cell r="BN1767">
            <v>0</v>
          </cell>
          <cell r="BO1767">
            <v>520</v>
          </cell>
          <cell r="BP1767">
            <v>16</v>
          </cell>
          <cell r="BQ1767">
            <v>0</v>
          </cell>
          <cell r="BR1767">
            <v>0</v>
          </cell>
          <cell r="BS1767">
            <v>520</v>
          </cell>
          <cell r="BT1767">
            <v>16</v>
          </cell>
          <cell r="BU1767">
            <v>0</v>
          </cell>
          <cell r="BV1767">
            <v>0</v>
          </cell>
          <cell r="BW1767">
            <v>0</v>
          </cell>
          <cell r="BX1767">
            <v>0</v>
          </cell>
          <cell r="BY1767">
            <v>0</v>
          </cell>
          <cell r="BZ1767">
            <v>0</v>
          </cell>
          <cell r="CA1767">
            <v>740</v>
          </cell>
          <cell r="CB1767">
            <v>20</v>
          </cell>
          <cell r="CC1767">
            <v>0</v>
          </cell>
          <cell r="CD1767">
            <v>0</v>
          </cell>
          <cell r="CE1767">
            <v>0</v>
          </cell>
          <cell r="CF1767">
            <v>0</v>
          </cell>
          <cell r="CG1767">
            <v>0</v>
          </cell>
          <cell r="CH1767">
            <v>0</v>
          </cell>
          <cell r="CI1767">
            <v>0</v>
          </cell>
          <cell r="CJ1767">
            <v>0</v>
          </cell>
          <cell r="CK1767">
            <v>0</v>
          </cell>
          <cell r="CL1767">
            <v>0</v>
          </cell>
          <cell r="CM1767">
            <v>0</v>
          </cell>
          <cell r="CN1767">
            <v>0</v>
          </cell>
          <cell r="CO1767">
            <v>0</v>
          </cell>
          <cell r="CP1767">
            <v>0</v>
          </cell>
          <cell r="CQ1767">
            <v>0</v>
          </cell>
          <cell r="CR1767">
            <v>0</v>
          </cell>
          <cell r="CS1767">
            <v>0</v>
          </cell>
          <cell r="CT1767">
            <v>0</v>
          </cell>
          <cell r="CU1767">
            <v>0</v>
          </cell>
          <cell r="CV1767">
            <v>0</v>
          </cell>
          <cell r="CW1767">
            <v>0</v>
          </cell>
          <cell r="CX1767">
            <v>0</v>
          </cell>
          <cell r="CY1767">
            <v>0</v>
          </cell>
          <cell r="CZ1767">
            <v>0</v>
          </cell>
          <cell r="DA1767">
            <v>0</v>
          </cell>
          <cell r="DB1767">
            <v>0</v>
          </cell>
          <cell r="DC1767">
            <v>0</v>
          </cell>
          <cell r="DD1767">
            <v>21675.359000000004</v>
          </cell>
          <cell r="DE1767">
            <v>0</v>
          </cell>
          <cell r="DG1767">
            <v>18559.359000000004</v>
          </cell>
          <cell r="DI1767">
            <v>0</v>
          </cell>
          <cell r="DJ1767">
            <v>0</v>
          </cell>
          <cell r="DK1767">
            <v>0</v>
          </cell>
          <cell r="DL1767">
            <v>0</v>
          </cell>
        </row>
        <row r="1768">
          <cell r="A1768" t="str">
            <v>B461007-SSTOOL-001</v>
          </cell>
          <cell r="B1768" t="str">
            <v>ATTREZZATURA PER SOLLEVAMENTO ELEVATORI</v>
          </cell>
          <cell r="F1768">
            <v>7914.468499999999</v>
          </cell>
          <cell r="H1768">
            <v>5935.8513749999993</v>
          </cell>
          <cell r="I1768">
            <v>0.25</v>
          </cell>
          <cell r="J1768" t="str">
            <v>OK</v>
          </cell>
          <cell r="K1768" t="str">
            <v>NEWZD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>
            <v>0</v>
          </cell>
          <cell r="AM1768">
            <v>0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  <cell r="AR1768">
            <v>0</v>
          </cell>
          <cell r="AS1768">
            <v>0</v>
          </cell>
          <cell r="AT1768">
            <v>0</v>
          </cell>
          <cell r="AU1768">
            <v>0</v>
          </cell>
          <cell r="AV1768">
            <v>5935.8513749999993</v>
          </cell>
          <cell r="AW1768">
            <v>0</v>
          </cell>
          <cell r="AX1768">
            <v>0</v>
          </cell>
          <cell r="AY1768">
            <v>0</v>
          </cell>
          <cell r="AZ1768">
            <v>0</v>
          </cell>
          <cell r="BA1768">
            <v>0</v>
          </cell>
          <cell r="BB1768">
            <v>0</v>
          </cell>
          <cell r="BC1768">
            <v>0</v>
          </cell>
          <cell r="BD1768">
            <v>0</v>
          </cell>
          <cell r="BE1768">
            <v>0</v>
          </cell>
          <cell r="BF1768">
            <v>0</v>
          </cell>
          <cell r="BG1768">
            <v>0</v>
          </cell>
          <cell r="BH1768">
            <v>0</v>
          </cell>
          <cell r="BI1768">
            <v>0</v>
          </cell>
          <cell r="BJ1768">
            <v>0</v>
          </cell>
          <cell r="BK1768">
            <v>0</v>
          </cell>
          <cell r="BL1768">
            <v>0</v>
          </cell>
          <cell r="BM1768">
            <v>0</v>
          </cell>
          <cell r="BN1768">
            <v>0</v>
          </cell>
          <cell r="BO1768">
            <v>0</v>
          </cell>
          <cell r="BP1768">
            <v>0</v>
          </cell>
          <cell r="BQ1768">
            <v>0</v>
          </cell>
          <cell r="BR1768">
            <v>0</v>
          </cell>
          <cell r="BS1768">
            <v>0</v>
          </cell>
          <cell r="BT1768">
            <v>0</v>
          </cell>
          <cell r="BU1768">
            <v>0</v>
          </cell>
          <cell r="BV1768">
            <v>0</v>
          </cell>
          <cell r="BW1768">
            <v>0</v>
          </cell>
          <cell r="BX1768">
            <v>0</v>
          </cell>
          <cell r="BY1768">
            <v>0</v>
          </cell>
          <cell r="BZ1768">
            <v>0</v>
          </cell>
          <cell r="CA1768">
            <v>0</v>
          </cell>
          <cell r="CB1768">
            <v>0</v>
          </cell>
          <cell r="CC1768">
            <v>0</v>
          </cell>
          <cell r="CD1768">
            <v>0</v>
          </cell>
          <cell r="CE1768">
            <v>0</v>
          </cell>
          <cell r="CF1768">
            <v>0</v>
          </cell>
          <cell r="CG1768">
            <v>0</v>
          </cell>
          <cell r="CH1768">
            <v>0</v>
          </cell>
          <cell r="CI1768">
            <v>0</v>
          </cell>
          <cell r="CJ1768">
            <v>0</v>
          </cell>
          <cell r="CK1768">
            <v>0</v>
          </cell>
          <cell r="CL1768">
            <v>0</v>
          </cell>
          <cell r="CM1768">
            <v>0</v>
          </cell>
          <cell r="CN1768">
            <v>0</v>
          </cell>
          <cell r="CO1768">
            <v>0</v>
          </cell>
          <cell r="CP1768">
            <v>0</v>
          </cell>
          <cell r="CQ1768">
            <v>0</v>
          </cell>
          <cell r="CR1768">
            <v>0</v>
          </cell>
          <cell r="CS1768">
            <v>0</v>
          </cell>
          <cell r="CT1768">
            <v>0</v>
          </cell>
          <cell r="CU1768">
            <v>0</v>
          </cell>
          <cell r="CV1768">
            <v>0</v>
          </cell>
          <cell r="CW1768">
            <v>0</v>
          </cell>
          <cell r="CX1768">
            <v>0</v>
          </cell>
          <cell r="CY1768">
            <v>0</v>
          </cell>
          <cell r="CZ1768">
            <v>0</v>
          </cell>
          <cell r="DA1768">
            <v>0</v>
          </cell>
          <cell r="DB1768">
            <v>0</v>
          </cell>
          <cell r="DC1768">
            <v>0</v>
          </cell>
          <cell r="DD1768">
            <v>5935.8513749999993</v>
          </cell>
          <cell r="DE1768">
            <v>0</v>
          </cell>
          <cell r="DG1768">
            <v>5762.9624999999996</v>
          </cell>
          <cell r="DI1768">
            <v>0.03</v>
          </cell>
          <cell r="DJ1768">
            <v>172.88887499999998</v>
          </cell>
          <cell r="DK1768">
            <v>0.03</v>
          </cell>
          <cell r="DL1768">
            <v>0</v>
          </cell>
        </row>
        <row r="1769">
          <cell r="A1769" t="str">
            <v>B461007-SSTOOL-002</v>
          </cell>
          <cell r="B1769" t="str">
            <v>CARRELLO RECUPERO SATELLITE [CARRELLO SCASTRATORE]</v>
          </cell>
          <cell r="F1769">
            <v>12288.502426224999</v>
          </cell>
          <cell r="H1769">
            <v>9216.3768196687488</v>
          </cell>
          <cell r="I1769">
            <v>0.25</v>
          </cell>
          <cell r="J1769" t="str">
            <v>OK</v>
          </cell>
          <cell r="K1769" t="str">
            <v>NEWZD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>
            <v>0</v>
          </cell>
          <cell r="AM1769">
            <v>0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  <cell r="AR1769">
            <v>0</v>
          </cell>
          <cell r="AS1769">
            <v>0</v>
          </cell>
          <cell r="AT1769">
            <v>0</v>
          </cell>
          <cell r="AU1769">
            <v>0</v>
          </cell>
          <cell r="AV1769">
            <v>8241.3768196687488</v>
          </cell>
          <cell r="AW1769">
            <v>0</v>
          </cell>
          <cell r="AX1769">
            <v>0</v>
          </cell>
          <cell r="AY1769">
            <v>0</v>
          </cell>
          <cell r="AZ1769">
            <v>0</v>
          </cell>
          <cell r="BA1769">
            <v>0</v>
          </cell>
          <cell r="BB1769">
            <v>0</v>
          </cell>
          <cell r="BC1769">
            <v>0</v>
          </cell>
          <cell r="BD1769">
            <v>0</v>
          </cell>
          <cell r="BE1769">
            <v>0</v>
          </cell>
          <cell r="BF1769">
            <v>0</v>
          </cell>
          <cell r="BG1769">
            <v>0</v>
          </cell>
          <cell r="BH1769">
            <v>0</v>
          </cell>
          <cell r="BI1769">
            <v>0</v>
          </cell>
          <cell r="BJ1769">
            <v>0</v>
          </cell>
          <cell r="BK1769">
            <v>0</v>
          </cell>
          <cell r="BL1769">
            <v>0</v>
          </cell>
          <cell r="BM1769">
            <v>0</v>
          </cell>
          <cell r="BN1769">
            <v>0</v>
          </cell>
          <cell r="BO1769">
            <v>975</v>
          </cell>
          <cell r="BP1769">
            <v>30</v>
          </cell>
          <cell r="BQ1769">
            <v>0</v>
          </cell>
          <cell r="BR1769">
            <v>0</v>
          </cell>
          <cell r="BS1769">
            <v>0</v>
          </cell>
          <cell r="BT1769">
            <v>0</v>
          </cell>
          <cell r="BU1769">
            <v>0</v>
          </cell>
          <cell r="BV1769">
            <v>0</v>
          </cell>
          <cell r="BW1769">
            <v>0</v>
          </cell>
          <cell r="BX1769">
            <v>0</v>
          </cell>
          <cell r="BY1769">
            <v>0</v>
          </cell>
          <cell r="BZ1769">
            <v>0</v>
          </cell>
          <cell r="CA1769">
            <v>0</v>
          </cell>
          <cell r="CB1769">
            <v>0</v>
          </cell>
          <cell r="CC1769">
            <v>0</v>
          </cell>
          <cell r="CD1769">
            <v>0</v>
          </cell>
          <cell r="CE1769">
            <v>0</v>
          </cell>
          <cell r="CF1769">
            <v>0</v>
          </cell>
          <cell r="CG1769">
            <v>0</v>
          </cell>
          <cell r="CH1769">
            <v>0</v>
          </cell>
          <cell r="CI1769">
            <v>0</v>
          </cell>
          <cell r="CJ1769">
            <v>0</v>
          </cell>
          <cell r="CK1769">
            <v>0</v>
          </cell>
          <cell r="CL1769">
            <v>0</v>
          </cell>
          <cell r="CM1769">
            <v>0</v>
          </cell>
          <cell r="CN1769">
            <v>0</v>
          </cell>
          <cell r="CO1769">
            <v>0</v>
          </cell>
          <cell r="CP1769">
            <v>0</v>
          </cell>
          <cell r="CQ1769">
            <v>0</v>
          </cell>
          <cell r="CR1769">
            <v>0</v>
          </cell>
          <cell r="CS1769">
            <v>0</v>
          </cell>
          <cell r="CT1769">
            <v>0</v>
          </cell>
          <cell r="CU1769">
            <v>0</v>
          </cell>
          <cell r="CV1769">
            <v>0</v>
          </cell>
          <cell r="CW1769">
            <v>0</v>
          </cell>
          <cell r="CX1769">
            <v>0</v>
          </cell>
          <cell r="CY1769">
            <v>0</v>
          </cell>
          <cell r="CZ1769">
            <v>0</v>
          </cell>
          <cell r="DA1769">
            <v>0</v>
          </cell>
          <cell r="DB1769">
            <v>0</v>
          </cell>
          <cell r="DC1769">
            <v>0</v>
          </cell>
          <cell r="DD1769">
            <v>9216.3768196687488</v>
          </cell>
          <cell r="DE1769">
            <v>0</v>
          </cell>
          <cell r="DG1769">
            <v>8001.3367181249996</v>
          </cell>
          <cell r="DI1769">
            <v>0.03</v>
          </cell>
          <cell r="DJ1769">
            <v>240.04010154374998</v>
          </cell>
          <cell r="DK1769">
            <v>2.6741432399595876E-2</v>
          </cell>
          <cell r="DL1769">
            <v>0</v>
          </cell>
        </row>
        <row r="1770">
          <cell r="A1770" t="str">
            <v>B461007-SSTOOL-003</v>
          </cell>
          <cell r="B1770" t="str">
            <v>STRUTTURA PER CAMBIO BATTERIA SHUTTLE</v>
          </cell>
          <cell r="F1770">
            <v>1410.3419200000001</v>
          </cell>
          <cell r="H1770">
            <v>1057.7564400000001</v>
          </cell>
          <cell r="I1770">
            <v>0.25</v>
          </cell>
          <cell r="J1770" t="str">
            <v>OK</v>
          </cell>
          <cell r="K1770" t="str">
            <v>NEWZD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>
            <v>0</v>
          </cell>
          <cell r="AM1770">
            <v>0</v>
          </cell>
          <cell r="AN1770">
            <v>0</v>
          </cell>
          <cell r="AO1770">
            <v>0</v>
          </cell>
          <cell r="AP1770">
            <v>0</v>
          </cell>
          <cell r="AQ1770">
            <v>0</v>
          </cell>
          <cell r="AR1770">
            <v>0</v>
          </cell>
          <cell r="AS1770">
            <v>0</v>
          </cell>
          <cell r="AT1770">
            <v>0</v>
          </cell>
          <cell r="AU1770">
            <v>0</v>
          </cell>
          <cell r="AV1770">
            <v>1057.7564400000001</v>
          </cell>
          <cell r="AW1770">
            <v>0</v>
          </cell>
          <cell r="AX1770">
            <v>0</v>
          </cell>
          <cell r="AY1770">
            <v>0</v>
          </cell>
          <cell r="AZ1770">
            <v>0</v>
          </cell>
          <cell r="BA1770">
            <v>0</v>
          </cell>
          <cell r="BB1770">
            <v>0</v>
          </cell>
          <cell r="BC1770">
            <v>0</v>
          </cell>
          <cell r="BD1770">
            <v>0</v>
          </cell>
          <cell r="BE1770">
            <v>0</v>
          </cell>
          <cell r="BF1770">
            <v>0</v>
          </cell>
          <cell r="BG1770">
            <v>0</v>
          </cell>
          <cell r="BH1770">
            <v>0</v>
          </cell>
          <cell r="BI1770">
            <v>0</v>
          </cell>
          <cell r="BJ1770">
            <v>0</v>
          </cell>
          <cell r="BK1770">
            <v>0</v>
          </cell>
          <cell r="BL1770">
            <v>0</v>
          </cell>
          <cell r="BM1770">
            <v>0</v>
          </cell>
          <cell r="BN1770">
            <v>0</v>
          </cell>
          <cell r="BO1770">
            <v>0</v>
          </cell>
          <cell r="BP1770">
            <v>0</v>
          </cell>
          <cell r="BQ1770">
            <v>0</v>
          </cell>
          <cell r="BR1770">
            <v>0</v>
          </cell>
          <cell r="BS1770">
            <v>0</v>
          </cell>
          <cell r="BT1770">
            <v>0</v>
          </cell>
          <cell r="BU1770">
            <v>0</v>
          </cell>
          <cell r="BV1770">
            <v>0</v>
          </cell>
          <cell r="BW1770">
            <v>0</v>
          </cell>
          <cell r="BX1770">
            <v>0</v>
          </cell>
          <cell r="BY1770">
            <v>0</v>
          </cell>
          <cell r="BZ1770">
            <v>0</v>
          </cell>
          <cell r="CA1770">
            <v>0</v>
          </cell>
          <cell r="CB1770">
            <v>0</v>
          </cell>
          <cell r="CC1770">
            <v>0</v>
          </cell>
          <cell r="CD1770">
            <v>0</v>
          </cell>
          <cell r="CE1770">
            <v>0</v>
          </cell>
          <cell r="CF1770">
            <v>0</v>
          </cell>
          <cell r="CG1770">
            <v>0</v>
          </cell>
          <cell r="CH1770">
            <v>0</v>
          </cell>
          <cell r="CI1770">
            <v>0</v>
          </cell>
          <cell r="CJ1770">
            <v>0</v>
          </cell>
          <cell r="CK1770">
            <v>0</v>
          </cell>
          <cell r="CL1770">
            <v>0</v>
          </cell>
          <cell r="CM1770">
            <v>0</v>
          </cell>
          <cell r="CN1770">
            <v>0</v>
          </cell>
          <cell r="CO1770">
            <v>0</v>
          </cell>
          <cell r="CP1770">
            <v>0</v>
          </cell>
          <cell r="CQ1770">
            <v>0</v>
          </cell>
          <cell r="CR1770">
            <v>0</v>
          </cell>
          <cell r="CS1770">
            <v>0</v>
          </cell>
          <cell r="CT1770">
            <v>0</v>
          </cell>
          <cell r="CU1770">
            <v>0</v>
          </cell>
          <cell r="CV1770">
            <v>0</v>
          </cell>
          <cell r="CW1770">
            <v>0</v>
          </cell>
          <cell r="CX1770">
            <v>0</v>
          </cell>
          <cell r="CY1770">
            <v>0</v>
          </cell>
          <cell r="CZ1770">
            <v>0</v>
          </cell>
          <cell r="DA1770">
            <v>0</v>
          </cell>
          <cell r="DB1770">
            <v>0</v>
          </cell>
          <cell r="DC1770">
            <v>0</v>
          </cell>
          <cell r="DD1770">
            <v>1057.7564400000001</v>
          </cell>
          <cell r="DE1770">
            <v>0</v>
          </cell>
          <cell r="DG1770">
            <v>1026.9480000000001</v>
          </cell>
          <cell r="DI1770">
            <v>0.03</v>
          </cell>
          <cell r="DJ1770">
            <v>30.808440000000001</v>
          </cell>
          <cell r="DK1770">
            <v>0.03</v>
          </cell>
          <cell r="DL1770">
            <v>0</v>
          </cell>
        </row>
        <row r="1771">
          <cell r="A1771" t="str">
            <v>B461007-SSTOOL-004</v>
          </cell>
          <cell r="B1771" t="str">
            <v>STRUTTURA PER CAMBIO MOTORIDUTTORE ELEVATORE</v>
          </cell>
          <cell r="F1771">
            <v>3286.9789166666669</v>
          </cell>
          <cell r="H1771">
            <v>2465.2341875000002</v>
          </cell>
          <cell r="I1771">
            <v>0.25</v>
          </cell>
          <cell r="J1771" t="str">
            <v>OK</v>
          </cell>
          <cell r="K1771" t="str">
            <v>NEWZD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>
            <v>0</v>
          </cell>
          <cell r="AM1771">
            <v>0</v>
          </cell>
          <cell r="AN1771">
            <v>0</v>
          </cell>
          <cell r="AO1771">
            <v>0</v>
          </cell>
          <cell r="AP1771">
            <v>0</v>
          </cell>
          <cell r="AQ1771">
            <v>0</v>
          </cell>
          <cell r="AR1771">
            <v>0</v>
          </cell>
          <cell r="AS1771">
            <v>0</v>
          </cell>
          <cell r="AT1771">
            <v>0</v>
          </cell>
          <cell r="AU1771">
            <v>0</v>
          </cell>
          <cell r="AV1771">
            <v>2465.2341875000002</v>
          </cell>
          <cell r="AW1771">
            <v>0</v>
          </cell>
          <cell r="AX1771">
            <v>0</v>
          </cell>
          <cell r="AY1771">
            <v>0</v>
          </cell>
          <cell r="AZ1771">
            <v>0</v>
          </cell>
          <cell r="BA1771">
            <v>0</v>
          </cell>
          <cell r="BB1771">
            <v>0</v>
          </cell>
          <cell r="BC1771">
            <v>0</v>
          </cell>
          <cell r="BD1771">
            <v>0</v>
          </cell>
          <cell r="BE1771">
            <v>0</v>
          </cell>
          <cell r="BF1771">
            <v>0</v>
          </cell>
          <cell r="BG1771">
            <v>0</v>
          </cell>
          <cell r="BH1771">
            <v>0</v>
          </cell>
          <cell r="BI1771">
            <v>0</v>
          </cell>
          <cell r="BJ1771">
            <v>0</v>
          </cell>
          <cell r="BK1771">
            <v>0</v>
          </cell>
          <cell r="BL1771">
            <v>0</v>
          </cell>
          <cell r="BM1771">
            <v>0</v>
          </cell>
          <cell r="BN1771">
            <v>0</v>
          </cell>
          <cell r="BO1771">
            <v>0</v>
          </cell>
          <cell r="BP1771">
            <v>0</v>
          </cell>
          <cell r="BQ1771">
            <v>0</v>
          </cell>
          <cell r="BR1771">
            <v>0</v>
          </cell>
          <cell r="BS1771">
            <v>0</v>
          </cell>
          <cell r="BT1771">
            <v>0</v>
          </cell>
          <cell r="BU1771">
            <v>0</v>
          </cell>
          <cell r="BV1771">
            <v>0</v>
          </cell>
          <cell r="BW1771">
            <v>0</v>
          </cell>
          <cell r="BX1771">
            <v>0</v>
          </cell>
          <cell r="BY1771">
            <v>0</v>
          </cell>
          <cell r="BZ1771">
            <v>0</v>
          </cell>
          <cell r="CA1771">
            <v>0</v>
          </cell>
          <cell r="CB1771">
            <v>0</v>
          </cell>
          <cell r="CC1771">
            <v>0</v>
          </cell>
          <cell r="CD1771">
            <v>0</v>
          </cell>
          <cell r="CE1771">
            <v>0</v>
          </cell>
          <cell r="CF1771">
            <v>0</v>
          </cell>
          <cell r="CG1771">
            <v>0</v>
          </cell>
          <cell r="CH1771">
            <v>0</v>
          </cell>
          <cell r="CI1771">
            <v>0</v>
          </cell>
          <cell r="CJ1771">
            <v>0</v>
          </cell>
          <cell r="CK1771">
            <v>0</v>
          </cell>
          <cell r="CL1771">
            <v>0</v>
          </cell>
          <cell r="CM1771">
            <v>0</v>
          </cell>
          <cell r="CN1771">
            <v>0</v>
          </cell>
          <cell r="CO1771">
            <v>0</v>
          </cell>
          <cell r="CP1771">
            <v>0</v>
          </cell>
          <cell r="CQ1771">
            <v>0</v>
          </cell>
          <cell r="CR1771">
            <v>0</v>
          </cell>
          <cell r="CS1771">
            <v>0</v>
          </cell>
          <cell r="CT1771">
            <v>0</v>
          </cell>
          <cell r="CU1771">
            <v>0</v>
          </cell>
          <cell r="CV1771">
            <v>0</v>
          </cell>
          <cell r="CW1771">
            <v>0</v>
          </cell>
          <cell r="CX1771">
            <v>0</v>
          </cell>
          <cell r="CY1771">
            <v>0</v>
          </cell>
          <cell r="CZ1771">
            <v>0</v>
          </cell>
          <cell r="DA1771">
            <v>0</v>
          </cell>
          <cell r="DB1771">
            <v>0</v>
          </cell>
          <cell r="DC1771">
            <v>0</v>
          </cell>
          <cell r="DD1771">
            <v>2465.2341875000002</v>
          </cell>
          <cell r="DE1771">
            <v>0</v>
          </cell>
          <cell r="DG1771">
            <v>2393.4312500000001</v>
          </cell>
          <cell r="DI1771">
            <v>0.03</v>
          </cell>
          <cell r="DJ1771">
            <v>71.802937499999999</v>
          </cell>
          <cell r="DK1771">
            <v>0.03</v>
          </cell>
          <cell r="DL1771">
            <v>0</v>
          </cell>
        </row>
        <row r="1772">
          <cell r="A1772" t="str">
            <v>B461011-FIT-003</v>
          </cell>
          <cell r="B1772" t="str">
            <v>EXTRA SUPPORTO PER SECONDA STAMPANTE EIDOS SERIE PRINTESS</v>
          </cell>
          <cell r="F1772">
            <v>345.05169439209533</v>
          </cell>
          <cell r="H1772">
            <v>190.60000000000002</v>
          </cell>
          <cell r="I1772">
            <v>0.44761899999999999</v>
          </cell>
          <cell r="J1772" t="str">
            <v>OK</v>
          </cell>
          <cell r="K1772" t="str">
            <v>NEWZD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>
            <v>0</v>
          </cell>
          <cell r="AM1772">
            <v>0</v>
          </cell>
          <cell r="AN1772">
            <v>0</v>
          </cell>
          <cell r="AO1772">
            <v>0</v>
          </cell>
          <cell r="AP1772">
            <v>0</v>
          </cell>
          <cell r="AQ1772">
            <v>0</v>
          </cell>
          <cell r="AR1772">
            <v>0</v>
          </cell>
          <cell r="AS1772">
            <v>0</v>
          </cell>
          <cell r="AT1772">
            <v>0</v>
          </cell>
          <cell r="AU1772">
            <v>0</v>
          </cell>
          <cell r="AV1772">
            <v>190.60000000000002</v>
          </cell>
          <cell r="AW1772">
            <v>0</v>
          </cell>
          <cell r="AX1772">
            <v>0</v>
          </cell>
          <cell r="AY1772">
            <v>0</v>
          </cell>
          <cell r="AZ1772">
            <v>0</v>
          </cell>
          <cell r="BA1772">
            <v>0</v>
          </cell>
          <cell r="BB1772">
            <v>0</v>
          </cell>
          <cell r="BC1772">
            <v>0</v>
          </cell>
          <cell r="BD1772">
            <v>0</v>
          </cell>
          <cell r="BE1772">
            <v>0</v>
          </cell>
          <cell r="BF1772">
            <v>0</v>
          </cell>
          <cell r="BG1772">
            <v>0</v>
          </cell>
          <cell r="BH1772">
            <v>0</v>
          </cell>
          <cell r="BI1772">
            <v>0</v>
          </cell>
          <cell r="BJ1772">
            <v>0</v>
          </cell>
          <cell r="BK1772">
            <v>0</v>
          </cell>
          <cell r="BL1772">
            <v>0</v>
          </cell>
          <cell r="BM1772">
            <v>0</v>
          </cell>
          <cell r="BN1772">
            <v>0</v>
          </cell>
          <cell r="BO1772">
            <v>0</v>
          </cell>
          <cell r="BP1772">
            <v>0</v>
          </cell>
          <cell r="BQ1772">
            <v>0</v>
          </cell>
          <cell r="BR1772">
            <v>0</v>
          </cell>
          <cell r="BS1772">
            <v>0</v>
          </cell>
          <cell r="BT1772">
            <v>0</v>
          </cell>
          <cell r="BU1772">
            <v>0</v>
          </cell>
          <cell r="BV1772">
            <v>0</v>
          </cell>
          <cell r="BW1772">
            <v>0</v>
          </cell>
          <cell r="BX1772">
            <v>0</v>
          </cell>
          <cell r="BY1772">
            <v>0</v>
          </cell>
          <cell r="BZ1772">
            <v>0</v>
          </cell>
          <cell r="CA1772">
            <v>0</v>
          </cell>
          <cell r="CB1772">
            <v>0</v>
          </cell>
          <cell r="CC1772">
            <v>0</v>
          </cell>
          <cell r="CD1772">
            <v>0</v>
          </cell>
          <cell r="CE1772">
            <v>0</v>
          </cell>
          <cell r="CF1772">
            <v>0</v>
          </cell>
          <cell r="CG1772">
            <v>0</v>
          </cell>
          <cell r="CH1772">
            <v>0</v>
          </cell>
          <cell r="CI1772">
            <v>0</v>
          </cell>
          <cell r="CJ1772">
            <v>0</v>
          </cell>
          <cell r="CK1772">
            <v>0</v>
          </cell>
          <cell r="CL1772">
            <v>0</v>
          </cell>
          <cell r="CM1772">
            <v>0</v>
          </cell>
          <cell r="CN1772">
            <v>0</v>
          </cell>
          <cell r="CO1772">
            <v>0</v>
          </cell>
          <cell r="CP1772">
            <v>0</v>
          </cell>
          <cell r="CQ1772">
            <v>0</v>
          </cell>
          <cell r="CR1772">
            <v>0</v>
          </cell>
          <cell r="CS1772">
            <v>0</v>
          </cell>
          <cell r="CT1772">
            <v>0</v>
          </cell>
          <cell r="CU1772">
            <v>0</v>
          </cell>
          <cell r="CV1772">
            <v>0</v>
          </cell>
          <cell r="CW1772">
            <v>0</v>
          </cell>
          <cell r="CX1772">
            <v>0</v>
          </cell>
          <cell r="CY1772">
            <v>0</v>
          </cell>
          <cell r="CZ1772">
            <v>0</v>
          </cell>
          <cell r="DA1772">
            <v>0</v>
          </cell>
          <cell r="DB1772">
            <v>0</v>
          </cell>
          <cell r="DC1772">
            <v>0</v>
          </cell>
          <cell r="DD1772">
            <v>190.60000000000002</v>
          </cell>
          <cell r="DE1772">
            <v>0</v>
          </cell>
          <cell r="DG1772">
            <v>190.60000000000002</v>
          </cell>
          <cell r="DI1772">
            <v>0</v>
          </cell>
          <cell r="DJ1772">
            <v>0</v>
          </cell>
          <cell r="DK1772">
            <v>0</v>
          </cell>
          <cell r="DL1772">
            <v>0</v>
          </cell>
        </row>
        <row r="1773">
          <cell r="A1773" t="str">
            <v>B461011-FIT-511</v>
          </cell>
          <cell r="B1773" t="str">
            <v>ETICHETTATRICE COLLI EIDOS PRINTESS 4e - LINEAR SHORT - ALR80 - 1 LATO</v>
          </cell>
          <cell r="F1773">
            <v>14001.069109589043</v>
          </cell>
          <cell r="H1773">
            <v>10220.780450000002</v>
          </cell>
          <cell r="I1773">
            <v>0.27</v>
          </cell>
          <cell r="J1773" t="str">
            <v>OK</v>
          </cell>
          <cell r="K1773" t="str">
            <v>NEWZD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>
            <v>0</v>
          </cell>
          <cell r="AM1773">
            <v>0</v>
          </cell>
          <cell r="AN1773">
            <v>0</v>
          </cell>
          <cell r="AO1773">
            <v>0</v>
          </cell>
          <cell r="AP1773">
            <v>0</v>
          </cell>
          <cell r="AQ1773">
            <v>0</v>
          </cell>
          <cell r="AR1773">
            <v>0</v>
          </cell>
          <cell r="AS1773">
            <v>0</v>
          </cell>
          <cell r="AT1773">
            <v>0</v>
          </cell>
          <cell r="AU1773">
            <v>0</v>
          </cell>
          <cell r="AV1773">
            <v>8610.780450000002</v>
          </cell>
          <cell r="AW1773">
            <v>0</v>
          </cell>
          <cell r="AX1773">
            <v>0</v>
          </cell>
          <cell r="AY1773">
            <v>0</v>
          </cell>
          <cell r="AZ1773">
            <v>0</v>
          </cell>
          <cell r="BA1773">
            <v>0</v>
          </cell>
          <cell r="BB1773">
            <v>0</v>
          </cell>
          <cell r="BC1773">
            <v>960</v>
          </cell>
          <cell r="BD1773">
            <v>24</v>
          </cell>
          <cell r="BE1773">
            <v>0</v>
          </cell>
          <cell r="BF1773">
            <v>0</v>
          </cell>
          <cell r="BG1773">
            <v>0</v>
          </cell>
          <cell r="BH1773">
            <v>0</v>
          </cell>
          <cell r="BI1773">
            <v>0</v>
          </cell>
          <cell r="BJ1773">
            <v>0</v>
          </cell>
          <cell r="BK1773">
            <v>0</v>
          </cell>
          <cell r="BL1773">
            <v>0</v>
          </cell>
          <cell r="BM1773">
            <v>0</v>
          </cell>
          <cell r="BN1773">
            <v>0</v>
          </cell>
          <cell r="BO1773">
            <v>260</v>
          </cell>
          <cell r="BP1773">
            <v>8</v>
          </cell>
          <cell r="BQ1773">
            <v>0</v>
          </cell>
          <cell r="BR1773">
            <v>0</v>
          </cell>
          <cell r="BS1773">
            <v>390</v>
          </cell>
          <cell r="BT1773">
            <v>12</v>
          </cell>
          <cell r="BU1773">
            <v>0</v>
          </cell>
          <cell r="BV1773">
            <v>0</v>
          </cell>
          <cell r="BW1773">
            <v>0</v>
          </cell>
          <cell r="BX1773">
            <v>0</v>
          </cell>
          <cell r="BY1773">
            <v>0</v>
          </cell>
          <cell r="BZ1773">
            <v>0</v>
          </cell>
          <cell r="CA1773">
            <v>0</v>
          </cell>
          <cell r="CB1773">
            <v>0</v>
          </cell>
          <cell r="CC1773">
            <v>0</v>
          </cell>
          <cell r="CD1773">
            <v>0</v>
          </cell>
          <cell r="CE1773">
            <v>0</v>
          </cell>
          <cell r="CF1773">
            <v>0</v>
          </cell>
          <cell r="CG1773">
            <v>0</v>
          </cell>
          <cell r="CH1773">
            <v>0</v>
          </cell>
          <cell r="CI1773">
            <v>0</v>
          </cell>
          <cell r="CJ1773">
            <v>0</v>
          </cell>
          <cell r="CK1773">
            <v>0</v>
          </cell>
          <cell r="CL1773">
            <v>0</v>
          </cell>
          <cell r="CM1773">
            <v>0</v>
          </cell>
          <cell r="CN1773">
            <v>0</v>
          </cell>
          <cell r="CO1773">
            <v>0</v>
          </cell>
          <cell r="CP1773">
            <v>0</v>
          </cell>
          <cell r="CQ1773">
            <v>0</v>
          </cell>
          <cell r="CR1773">
            <v>0</v>
          </cell>
          <cell r="CS1773">
            <v>0</v>
          </cell>
          <cell r="CT1773">
            <v>0</v>
          </cell>
          <cell r="CU1773">
            <v>0</v>
          </cell>
          <cell r="CV1773">
            <v>0</v>
          </cell>
          <cell r="CW1773">
            <v>0</v>
          </cell>
          <cell r="CX1773">
            <v>0</v>
          </cell>
          <cell r="CY1773">
            <v>0</v>
          </cell>
          <cell r="CZ1773">
            <v>0</v>
          </cell>
          <cell r="DA1773">
            <v>0</v>
          </cell>
          <cell r="DB1773">
            <v>0</v>
          </cell>
          <cell r="DC1773">
            <v>0</v>
          </cell>
          <cell r="DD1773">
            <v>10220.780450000002</v>
          </cell>
          <cell r="DE1773">
            <v>0</v>
          </cell>
          <cell r="DG1773">
            <v>8610.780450000002</v>
          </cell>
          <cell r="DI1773">
            <v>0</v>
          </cell>
          <cell r="DJ1773">
            <v>0</v>
          </cell>
          <cell r="DK1773">
            <v>0</v>
          </cell>
          <cell r="DL1773">
            <v>0</v>
          </cell>
        </row>
        <row r="1774">
          <cell r="A1774" t="str">
            <v>B461011-FIT-512</v>
          </cell>
          <cell r="B1774" t="str">
            <v>ETICHETTATRICE COLLI EIDOS PRINTESS 4e - LINEAR LONG - ALR83 - 1 LATO</v>
          </cell>
          <cell r="F1774">
            <v>14082.352054794521</v>
          </cell>
          <cell r="H1774">
            <v>10280.117</v>
          </cell>
          <cell r="I1774">
            <v>0.27</v>
          </cell>
          <cell r="J1774" t="str">
            <v>OK</v>
          </cell>
          <cell r="K1774" t="str">
            <v>NEWZD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>
            <v>0</v>
          </cell>
          <cell r="AM1774">
            <v>0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  <cell r="AR1774">
            <v>0</v>
          </cell>
          <cell r="AS1774">
            <v>0</v>
          </cell>
          <cell r="AT1774">
            <v>0</v>
          </cell>
          <cell r="AU1774">
            <v>0</v>
          </cell>
          <cell r="AV1774">
            <v>8670.1170000000002</v>
          </cell>
          <cell r="AW1774">
            <v>0</v>
          </cell>
          <cell r="AX1774">
            <v>0</v>
          </cell>
          <cell r="AY1774">
            <v>0</v>
          </cell>
          <cell r="AZ1774">
            <v>0</v>
          </cell>
          <cell r="BA1774">
            <v>0</v>
          </cell>
          <cell r="BB1774">
            <v>0</v>
          </cell>
          <cell r="BC1774">
            <v>960</v>
          </cell>
          <cell r="BD1774">
            <v>24</v>
          </cell>
          <cell r="BE1774">
            <v>0</v>
          </cell>
          <cell r="BF1774">
            <v>0</v>
          </cell>
          <cell r="BG1774">
            <v>0</v>
          </cell>
          <cell r="BH1774">
            <v>0</v>
          </cell>
          <cell r="BI1774">
            <v>0</v>
          </cell>
          <cell r="BJ1774">
            <v>0</v>
          </cell>
          <cell r="BK1774">
            <v>0</v>
          </cell>
          <cell r="BL1774">
            <v>0</v>
          </cell>
          <cell r="BM1774">
            <v>0</v>
          </cell>
          <cell r="BN1774">
            <v>0</v>
          </cell>
          <cell r="BO1774">
            <v>260</v>
          </cell>
          <cell r="BP1774">
            <v>8</v>
          </cell>
          <cell r="BQ1774">
            <v>0</v>
          </cell>
          <cell r="BR1774">
            <v>0</v>
          </cell>
          <cell r="BS1774">
            <v>390</v>
          </cell>
          <cell r="BT1774">
            <v>12</v>
          </cell>
          <cell r="BU1774">
            <v>0</v>
          </cell>
          <cell r="BV1774">
            <v>0</v>
          </cell>
          <cell r="BW1774">
            <v>0</v>
          </cell>
          <cell r="BX1774">
            <v>0</v>
          </cell>
          <cell r="BY1774">
            <v>0</v>
          </cell>
          <cell r="BZ1774">
            <v>0</v>
          </cell>
          <cell r="CA1774">
            <v>0</v>
          </cell>
          <cell r="CB1774">
            <v>0</v>
          </cell>
          <cell r="CC1774">
            <v>0</v>
          </cell>
          <cell r="CD1774">
            <v>0</v>
          </cell>
          <cell r="CE1774">
            <v>0</v>
          </cell>
          <cell r="CF1774">
            <v>0</v>
          </cell>
          <cell r="CG1774">
            <v>0</v>
          </cell>
          <cell r="CH1774">
            <v>0</v>
          </cell>
          <cell r="CI1774">
            <v>0</v>
          </cell>
          <cell r="CJ1774">
            <v>0</v>
          </cell>
          <cell r="CK1774">
            <v>0</v>
          </cell>
          <cell r="CL1774">
            <v>0</v>
          </cell>
          <cell r="CM1774">
            <v>0</v>
          </cell>
          <cell r="CN1774">
            <v>0</v>
          </cell>
          <cell r="CO1774">
            <v>0</v>
          </cell>
          <cell r="CP1774">
            <v>0</v>
          </cell>
          <cell r="CQ1774">
            <v>0</v>
          </cell>
          <cell r="CR1774">
            <v>0</v>
          </cell>
          <cell r="CS1774">
            <v>0</v>
          </cell>
          <cell r="CT1774">
            <v>0</v>
          </cell>
          <cell r="CU1774">
            <v>0</v>
          </cell>
          <cell r="CV1774">
            <v>0</v>
          </cell>
          <cell r="CW1774">
            <v>0</v>
          </cell>
          <cell r="CX1774">
            <v>0</v>
          </cell>
          <cell r="CY1774">
            <v>0</v>
          </cell>
          <cell r="CZ1774">
            <v>0</v>
          </cell>
          <cell r="DA1774">
            <v>0</v>
          </cell>
          <cell r="DB1774">
            <v>0</v>
          </cell>
          <cell r="DC1774">
            <v>0</v>
          </cell>
          <cell r="DD1774">
            <v>10280.117</v>
          </cell>
          <cell r="DE1774">
            <v>0</v>
          </cell>
          <cell r="DG1774">
            <v>8670.1170000000002</v>
          </cell>
          <cell r="DI1774">
            <v>0</v>
          </cell>
          <cell r="DJ1774">
            <v>0</v>
          </cell>
          <cell r="DK1774">
            <v>0</v>
          </cell>
          <cell r="DL1774">
            <v>0</v>
          </cell>
        </row>
        <row r="1775">
          <cell r="A1775" t="str">
            <v>B461011-FIT-513</v>
          </cell>
          <cell r="B1775" t="str">
            <v>ETICHETTATRICE COLLI EIDOS PRINTESS 4e - ROTOR SHORT - ARR81 - 2 LATI</v>
          </cell>
          <cell r="F1775">
            <v>15034.523698630141</v>
          </cell>
          <cell r="H1775">
            <v>10975.202300000003</v>
          </cell>
          <cell r="I1775">
            <v>0.27</v>
          </cell>
          <cell r="J1775" t="str">
            <v>OK</v>
          </cell>
          <cell r="K1775" t="str">
            <v>NEWZD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>
            <v>0</v>
          </cell>
          <cell r="AM1775">
            <v>0</v>
          </cell>
          <cell r="AN1775">
            <v>0</v>
          </cell>
          <cell r="AO1775">
            <v>0</v>
          </cell>
          <cell r="AP1775">
            <v>0</v>
          </cell>
          <cell r="AQ1775">
            <v>0</v>
          </cell>
          <cell r="AR1775">
            <v>0</v>
          </cell>
          <cell r="AS1775">
            <v>0</v>
          </cell>
          <cell r="AT1775">
            <v>0</v>
          </cell>
          <cell r="AU1775">
            <v>0</v>
          </cell>
          <cell r="AV1775">
            <v>9365.2023000000027</v>
          </cell>
          <cell r="AW1775">
            <v>0</v>
          </cell>
          <cell r="AX1775">
            <v>0</v>
          </cell>
          <cell r="AY1775">
            <v>0</v>
          </cell>
          <cell r="AZ1775">
            <v>0</v>
          </cell>
          <cell r="BA1775">
            <v>0</v>
          </cell>
          <cell r="BB1775">
            <v>0</v>
          </cell>
          <cell r="BC1775">
            <v>960</v>
          </cell>
          <cell r="BD1775">
            <v>24</v>
          </cell>
          <cell r="BE1775">
            <v>0</v>
          </cell>
          <cell r="BF1775">
            <v>0</v>
          </cell>
          <cell r="BG1775">
            <v>0</v>
          </cell>
          <cell r="BH1775">
            <v>0</v>
          </cell>
          <cell r="BI1775">
            <v>0</v>
          </cell>
          <cell r="BJ1775">
            <v>0</v>
          </cell>
          <cell r="BK1775">
            <v>0</v>
          </cell>
          <cell r="BL1775">
            <v>0</v>
          </cell>
          <cell r="BM1775">
            <v>0</v>
          </cell>
          <cell r="BN1775">
            <v>0</v>
          </cell>
          <cell r="BO1775">
            <v>260</v>
          </cell>
          <cell r="BP1775">
            <v>8</v>
          </cell>
          <cell r="BQ1775">
            <v>0</v>
          </cell>
          <cell r="BR1775">
            <v>0</v>
          </cell>
          <cell r="BS1775">
            <v>390</v>
          </cell>
          <cell r="BT1775">
            <v>12</v>
          </cell>
          <cell r="BU1775">
            <v>0</v>
          </cell>
          <cell r="BV1775">
            <v>0</v>
          </cell>
          <cell r="BW1775">
            <v>0</v>
          </cell>
          <cell r="BX1775">
            <v>0</v>
          </cell>
          <cell r="BY1775">
            <v>0</v>
          </cell>
          <cell r="BZ1775">
            <v>0</v>
          </cell>
          <cell r="CA1775">
            <v>0</v>
          </cell>
          <cell r="CB1775">
            <v>0</v>
          </cell>
          <cell r="CC1775">
            <v>0</v>
          </cell>
          <cell r="CD1775">
            <v>0</v>
          </cell>
          <cell r="CE1775">
            <v>0</v>
          </cell>
          <cell r="CF1775">
            <v>0</v>
          </cell>
          <cell r="CG1775">
            <v>0</v>
          </cell>
          <cell r="CH1775">
            <v>0</v>
          </cell>
          <cell r="CI1775">
            <v>0</v>
          </cell>
          <cell r="CJ1775">
            <v>0</v>
          </cell>
          <cell r="CK1775">
            <v>0</v>
          </cell>
          <cell r="CL1775">
            <v>0</v>
          </cell>
          <cell r="CM1775">
            <v>0</v>
          </cell>
          <cell r="CN1775">
            <v>0</v>
          </cell>
          <cell r="CO1775">
            <v>0</v>
          </cell>
          <cell r="CP1775">
            <v>0</v>
          </cell>
          <cell r="CQ1775">
            <v>0</v>
          </cell>
          <cell r="CR1775">
            <v>0</v>
          </cell>
          <cell r="CS1775">
            <v>0</v>
          </cell>
          <cell r="CT1775">
            <v>0</v>
          </cell>
          <cell r="CU1775">
            <v>0</v>
          </cell>
          <cell r="CV1775">
            <v>0</v>
          </cell>
          <cell r="CW1775">
            <v>0</v>
          </cell>
          <cell r="CX1775">
            <v>0</v>
          </cell>
          <cell r="CY1775">
            <v>0</v>
          </cell>
          <cell r="CZ1775">
            <v>0</v>
          </cell>
          <cell r="DA1775">
            <v>0</v>
          </cell>
          <cell r="DB1775">
            <v>0</v>
          </cell>
          <cell r="DC1775">
            <v>0</v>
          </cell>
          <cell r="DD1775">
            <v>10975.202300000003</v>
          </cell>
          <cell r="DE1775">
            <v>0</v>
          </cell>
          <cell r="DG1775">
            <v>9365.2023000000027</v>
          </cell>
          <cell r="DI1775">
            <v>0</v>
          </cell>
          <cell r="DJ1775">
            <v>0</v>
          </cell>
          <cell r="DK1775">
            <v>0</v>
          </cell>
          <cell r="DL1775">
            <v>0</v>
          </cell>
        </row>
        <row r="1776">
          <cell r="A1776" t="str">
            <v>B461011-FIT-514</v>
          </cell>
          <cell r="B1776" t="str">
            <v>ETICHETTATRICE COLLI EIDOS PRINTESS 4e - ROTOR LONG - ARR82 - 2 LATI</v>
          </cell>
          <cell r="F1776">
            <v>15104.194794520552</v>
          </cell>
          <cell r="H1776">
            <v>11026.062200000002</v>
          </cell>
          <cell r="I1776">
            <v>0.27</v>
          </cell>
          <cell r="J1776" t="str">
            <v>OK</v>
          </cell>
          <cell r="K1776" t="str">
            <v>NEWZD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>
            <v>0</v>
          </cell>
          <cell r="AM1776">
            <v>0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  <cell r="AR1776">
            <v>0</v>
          </cell>
          <cell r="AS1776">
            <v>0</v>
          </cell>
          <cell r="AT1776">
            <v>0</v>
          </cell>
          <cell r="AU1776">
            <v>0</v>
          </cell>
          <cell r="AV1776">
            <v>9416.0622000000021</v>
          </cell>
          <cell r="AW1776">
            <v>0</v>
          </cell>
          <cell r="AX1776">
            <v>0</v>
          </cell>
          <cell r="AY1776">
            <v>0</v>
          </cell>
          <cell r="AZ1776">
            <v>0</v>
          </cell>
          <cell r="BA1776">
            <v>0</v>
          </cell>
          <cell r="BB1776">
            <v>0</v>
          </cell>
          <cell r="BC1776">
            <v>960</v>
          </cell>
          <cell r="BD1776">
            <v>24</v>
          </cell>
          <cell r="BE1776">
            <v>0</v>
          </cell>
          <cell r="BF1776">
            <v>0</v>
          </cell>
          <cell r="BG1776">
            <v>0</v>
          </cell>
          <cell r="BH1776">
            <v>0</v>
          </cell>
          <cell r="BI1776">
            <v>0</v>
          </cell>
          <cell r="BJ1776">
            <v>0</v>
          </cell>
          <cell r="BK1776">
            <v>0</v>
          </cell>
          <cell r="BL1776">
            <v>0</v>
          </cell>
          <cell r="BM1776">
            <v>0</v>
          </cell>
          <cell r="BN1776">
            <v>0</v>
          </cell>
          <cell r="BO1776">
            <v>260</v>
          </cell>
          <cell r="BP1776">
            <v>8</v>
          </cell>
          <cell r="BQ1776">
            <v>0</v>
          </cell>
          <cell r="BR1776">
            <v>0</v>
          </cell>
          <cell r="BS1776">
            <v>390</v>
          </cell>
          <cell r="BT1776">
            <v>12</v>
          </cell>
          <cell r="BU1776">
            <v>0</v>
          </cell>
          <cell r="BV1776">
            <v>0</v>
          </cell>
          <cell r="BW1776">
            <v>0</v>
          </cell>
          <cell r="BX1776">
            <v>0</v>
          </cell>
          <cell r="BY1776">
            <v>0</v>
          </cell>
          <cell r="BZ1776">
            <v>0</v>
          </cell>
          <cell r="CA1776">
            <v>0</v>
          </cell>
          <cell r="CB1776">
            <v>0</v>
          </cell>
          <cell r="CC1776">
            <v>0</v>
          </cell>
          <cell r="CD1776">
            <v>0</v>
          </cell>
          <cell r="CE1776">
            <v>0</v>
          </cell>
          <cell r="CF1776">
            <v>0</v>
          </cell>
          <cell r="CG1776">
            <v>0</v>
          </cell>
          <cell r="CH1776">
            <v>0</v>
          </cell>
          <cell r="CI1776">
            <v>0</v>
          </cell>
          <cell r="CJ1776">
            <v>0</v>
          </cell>
          <cell r="CK1776">
            <v>0</v>
          </cell>
          <cell r="CL1776">
            <v>0</v>
          </cell>
          <cell r="CM1776">
            <v>0</v>
          </cell>
          <cell r="CN1776">
            <v>0</v>
          </cell>
          <cell r="CO1776">
            <v>0</v>
          </cell>
          <cell r="CP1776">
            <v>0</v>
          </cell>
          <cell r="CQ1776">
            <v>0</v>
          </cell>
          <cell r="CR1776">
            <v>0</v>
          </cell>
          <cell r="CS1776">
            <v>0</v>
          </cell>
          <cell r="CT1776">
            <v>0</v>
          </cell>
          <cell r="CU1776">
            <v>0</v>
          </cell>
          <cell r="CV1776">
            <v>0</v>
          </cell>
          <cell r="CW1776">
            <v>0</v>
          </cell>
          <cell r="CX1776">
            <v>0</v>
          </cell>
          <cell r="CY1776">
            <v>0</v>
          </cell>
          <cell r="CZ1776">
            <v>0</v>
          </cell>
          <cell r="DA1776">
            <v>0</v>
          </cell>
          <cell r="DB1776">
            <v>0</v>
          </cell>
          <cell r="DC1776">
            <v>0</v>
          </cell>
          <cell r="DD1776">
            <v>11026.062200000002</v>
          </cell>
          <cell r="DE1776">
            <v>0</v>
          </cell>
          <cell r="DG1776">
            <v>9416.0622000000021</v>
          </cell>
          <cell r="DI1776">
            <v>0</v>
          </cell>
          <cell r="DJ1776">
            <v>0</v>
          </cell>
          <cell r="DK1776">
            <v>0</v>
          </cell>
          <cell r="DL1776">
            <v>0</v>
          </cell>
        </row>
        <row r="1777">
          <cell r="A1777" t="str">
            <v>B461011-FIT-611</v>
          </cell>
          <cell r="B1777" t="str">
            <v>ETICHETTATRICE PALLET EIDOS PRINTESS 6e [A5] - LINEAR SHORT - ALR80 - 1 LATO</v>
          </cell>
          <cell r="F1777">
            <v>19125.410958904107</v>
          </cell>
          <cell r="H1777">
            <v>13961.55</v>
          </cell>
          <cell r="I1777">
            <v>0.26999999999999991</v>
          </cell>
          <cell r="J1777" t="str">
            <v>OK</v>
          </cell>
          <cell r="K1777" t="str">
            <v>NEWZD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0</v>
          </cell>
          <cell r="Z1777">
            <v>0</v>
          </cell>
          <cell r="AA1777">
            <v>0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>
            <v>0</v>
          </cell>
          <cell r="AM1777">
            <v>0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  <cell r="AR1777">
            <v>0</v>
          </cell>
          <cell r="AS1777">
            <v>0</v>
          </cell>
          <cell r="AT1777">
            <v>0</v>
          </cell>
          <cell r="AU1777">
            <v>0</v>
          </cell>
          <cell r="AV1777">
            <v>12351.55</v>
          </cell>
          <cell r="AW1777">
            <v>0</v>
          </cell>
          <cell r="AX1777">
            <v>0</v>
          </cell>
          <cell r="AY1777">
            <v>0</v>
          </cell>
          <cell r="AZ1777">
            <v>0</v>
          </cell>
          <cell r="BA1777">
            <v>0</v>
          </cell>
          <cell r="BB1777">
            <v>0</v>
          </cell>
          <cell r="BC1777">
            <v>960</v>
          </cell>
          <cell r="BD1777">
            <v>24</v>
          </cell>
          <cell r="BE1777">
            <v>0</v>
          </cell>
          <cell r="BF1777">
            <v>0</v>
          </cell>
          <cell r="BG1777">
            <v>0</v>
          </cell>
          <cell r="BH1777">
            <v>0</v>
          </cell>
          <cell r="BI1777">
            <v>0</v>
          </cell>
          <cell r="BJ1777">
            <v>0</v>
          </cell>
          <cell r="BK1777">
            <v>0</v>
          </cell>
          <cell r="BL1777">
            <v>0</v>
          </cell>
          <cell r="BM1777">
            <v>0</v>
          </cell>
          <cell r="BN1777">
            <v>0</v>
          </cell>
          <cell r="BO1777">
            <v>260</v>
          </cell>
          <cell r="BP1777">
            <v>8</v>
          </cell>
          <cell r="BQ1777">
            <v>0</v>
          </cell>
          <cell r="BR1777">
            <v>0</v>
          </cell>
          <cell r="BS1777">
            <v>390</v>
          </cell>
          <cell r="BT1777">
            <v>12</v>
          </cell>
          <cell r="BU1777">
            <v>0</v>
          </cell>
          <cell r="BV1777">
            <v>0</v>
          </cell>
          <cell r="BW1777">
            <v>0</v>
          </cell>
          <cell r="BX1777">
            <v>0</v>
          </cell>
          <cell r="BY1777">
            <v>0</v>
          </cell>
          <cell r="BZ1777">
            <v>0</v>
          </cell>
          <cell r="CA1777">
            <v>0</v>
          </cell>
          <cell r="CB1777">
            <v>0</v>
          </cell>
          <cell r="CC1777">
            <v>0</v>
          </cell>
          <cell r="CD1777">
            <v>0</v>
          </cell>
          <cell r="CE1777">
            <v>0</v>
          </cell>
          <cell r="CF1777">
            <v>0</v>
          </cell>
          <cell r="CG1777">
            <v>0</v>
          </cell>
          <cell r="CH1777">
            <v>0</v>
          </cell>
          <cell r="CI1777">
            <v>0</v>
          </cell>
          <cell r="CJ1777">
            <v>0</v>
          </cell>
          <cell r="CK1777">
            <v>0</v>
          </cell>
          <cell r="CL1777">
            <v>0</v>
          </cell>
          <cell r="CM1777">
            <v>0</v>
          </cell>
          <cell r="CN1777">
            <v>0</v>
          </cell>
          <cell r="CO1777">
            <v>0</v>
          </cell>
          <cell r="CP1777">
            <v>0</v>
          </cell>
          <cell r="CQ1777">
            <v>0</v>
          </cell>
          <cell r="CR1777">
            <v>0</v>
          </cell>
          <cell r="CS1777">
            <v>0</v>
          </cell>
          <cell r="CT1777">
            <v>0</v>
          </cell>
          <cell r="CU1777">
            <v>0</v>
          </cell>
          <cell r="CV1777">
            <v>0</v>
          </cell>
          <cell r="CW1777">
            <v>0</v>
          </cell>
          <cell r="CX1777">
            <v>0</v>
          </cell>
          <cell r="CY1777">
            <v>0</v>
          </cell>
          <cell r="CZ1777">
            <v>0</v>
          </cell>
          <cell r="DA1777">
            <v>0</v>
          </cell>
          <cell r="DB1777">
            <v>0</v>
          </cell>
          <cell r="DC1777">
            <v>0</v>
          </cell>
          <cell r="DD1777">
            <v>13961.55</v>
          </cell>
          <cell r="DE1777">
            <v>0</v>
          </cell>
          <cell r="DG1777">
            <v>12351.55</v>
          </cell>
          <cell r="DI1777">
            <v>0</v>
          </cell>
          <cell r="DJ1777">
            <v>0</v>
          </cell>
          <cell r="DK1777">
            <v>0</v>
          </cell>
          <cell r="DL1777">
            <v>0</v>
          </cell>
        </row>
        <row r="1778">
          <cell r="A1778" t="str">
            <v>B461011-FIT-612</v>
          </cell>
          <cell r="B1778" t="str">
            <v>ETICHETTATRICE PALLET EIDOS PRINTESS 6e [A5] - LINEAR LONG - ALR83 - 1 LATO</v>
          </cell>
          <cell r="F1778">
            <v>19223.35616438356</v>
          </cell>
          <cell r="H1778">
            <v>14033.05</v>
          </cell>
          <cell r="I1778">
            <v>0.27</v>
          </cell>
          <cell r="J1778" t="str">
            <v>OK</v>
          </cell>
          <cell r="K1778" t="str">
            <v>NEWZD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>
            <v>0</v>
          </cell>
          <cell r="AM1778">
            <v>0</v>
          </cell>
          <cell r="AN1778">
            <v>0</v>
          </cell>
          <cell r="AO1778">
            <v>0</v>
          </cell>
          <cell r="AP1778">
            <v>0</v>
          </cell>
          <cell r="AQ1778">
            <v>0</v>
          </cell>
          <cell r="AR1778">
            <v>0</v>
          </cell>
          <cell r="AS1778">
            <v>0</v>
          </cell>
          <cell r="AT1778">
            <v>0</v>
          </cell>
          <cell r="AU1778">
            <v>0</v>
          </cell>
          <cell r="AV1778">
            <v>12423.05</v>
          </cell>
          <cell r="AW1778">
            <v>0</v>
          </cell>
          <cell r="AX1778">
            <v>0</v>
          </cell>
          <cell r="AY1778">
            <v>0</v>
          </cell>
          <cell r="AZ1778">
            <v>0</v>
          </cell>
          <cell r="BA1778">
            <v>0</v>
          </cell>
          <cell r="BB1778">
            <v>0</v>
          </cell>
          <cell r="BC1778">
            <v>960</v>
          </cell>
          <cell r="BD1778">
            <v>24</v>
          </cell>
          <cell r="BE1778">
            <v>0</v>
          </cell>
          <cell r="BF1778">
            <v>0</v>
          </cell>
          <cell r="BG1778">
            <v>0</v>
          </cell>
          <cell r="BH1778">
            <v>0</v>
          </cell>
          <cell r="BI1778">
            <v>0</v>
          </cell>
          <cell r="BJ1778">
            <v>0</v>
          </cell>
          <cell r="BK1778">
            <v>0</v>
          </cell>
          <cell r="BL1778">
            <v>0</v>
          </cell>
          <cell r="BM1778">
            <v>0</v>
          </cell>
          <cell r="BN1778">
            <v>0</v>
          </cell>
          <cell r="BO1778">
            <v>260</v>
          </cell>
          <cell r="BP1778">
            <v>8</v>
          </cell>
          <cell r="BQ1778">
            <v>0</v>
          </cell>
          <cell r="BR1778">
            <v>0</v>
          </cell>
          <cell r="BS1778">
            <v>390</v>
          </cell>
          <cell r="BT1778">
            <v>12</v>
          </cell>
          <cell r="BU1778">
            <v>0</v>
          </cell>
          <cell r="BV1778">
            <v>0</v>
          </cell>
          <cell r="BW1778">
            <v>0</v>
          </cell>
          <cell r="BX1778">
            <v>0</v>
          </cell>
          <cell r="BY1778">
            <v>0</v>
          </cell>
          <cell r="BZ1778">
            <v>0</v>
          </cell>
          <cell r="CA1778">
            <v>0</v>
          </cell>
          <cell r="CB1778">
            <v>0</v>
          </cell>
          <cell r="CC1778">
            <v>0</v>
          </cell>
          <cell r="CD1778">
            <v>0</v>
          </cell>
          <cell r="CE1778">
            <v>0</v>
          </cell>
          <cell r="CF1778">
            <v>0</v>
          </cell>
          <cell r="CG1778">
            <v>0</v>
          </cell>
          <cell r="CH1778">
            <v>0</v>
          </cell>
          <cell r="CI1778">
            <v>0</v>
          </cell>
          <cell r="CJ1778">
            <v>0</v>
          </cell>
          <cell r="CK1778">
            <v>0</v>
          </cell>
          <cell r="CL1778">
            <v>0</v>
          </cell>
          <cell r="CM1778">
            <v>0</v>
          </cell>
          <cell r="CN1778">
            <v>0</v>
          </cell>
          <cell r="CO1778">
            <v>0</v>
          </cell>
          <cell r="CP1778">
            <v>0</v>
          </cell>
          <cell r="CQ1778">
            <v>0</v>
          </cell>
          <cell r="CR1778">
            <v>0</v>
          </cell>
          <cell r="CS1778">
            <v>0</v>
          </cell>
          <cell r="CT1778">
            <v>0</v>
          </cell>
          <cell r="CU1778">
            <v>0</v>
          </cell>
          <cell r="CV1778">
            <v>0</v>
          </cell>
          <cell r="CW1778">
            <v>0</v>
          </cell>
          <cell r="CX1778">
            <v>0</v>
          </cell>
          <cell r="CY1778">
            <v>0</v>
          </cell>
          <cell r="CZ1778">
            <v>0</v>
          </cell>
          <cell r="DA1778">
            <v>0</v>
          </cell>
          <cell r="DB1778">
            <v>0</v>
          </cell>
          <cell r="DC1778">
            <v>0</v>
          </cell>
          <cell r="DD1778">
            <v>14033.05</v>
          </cell>
          <cell r="DE1778">
            <v>0</v>
          </cell>
          <cell r="DG1778">
            <v>12423.05</v>
          </cell>
          <cell r="DI1778">
            <v>0</v>
          </cell>
          <cell r="DJ1778">
            <v>0</v>
          </cell>
          <cell r="DK1778">
            <v>0</v>
          </cell>
          <cell r="DL1778">
            <v>0</v>
          </cell>
        </row>
        <row r="1779">
          <cell r="A1779" t="str">
            <v>B461011-FIT-613</v>
          </cell>
          <cell r="B1779" t="str">
            <v>ETICHETTATRICE PALLET EIDOS PRINTESS 6e [A5] - ROTOR SHORT - ARR81 - 2 LATI</v>
          </cell>
          <cell r="F1779">
            <v>20496.643835616436</v>
          </cell>
          <cell r="H1779">
            <v>14962.55</v>
          </cell>
          <cell r="I1779">
            <v>0.26999999999999991</v>
          </cell>
          <cell r="J1779" t="str">
            <v>OK</v>
          </cell>
          <cell r="K1779" t="str">
            <v>NEWZD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>
            <v>0</v>
          </cell>
          <cell r="AM1779">
            <v>0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  <cell r="AR1779">
            <v>0</v>
          </cell>
          <cell r="AS1779">
            <v>0</v>
          </cell>
          <cell r="AT1779">
            <v>0</v>
          </cell>
          <cell r="AU1779">
            <v>0</v>
          </cell>
          <cell r="AV1779">
            <v>13352.55</v>
          </cell>
          <cell r="AW1779">
            <v>0</v>
          </cell>
          <cell r="AX1779">
            <v>0</v>
          </cell>
          <cell r="AY1779">
            <v>0</v>
          </cell>
          <cell r="AZ1779">
            <v>0</v>
          </cell>
          <cell r="BA1779">
            <v>0</v>
          </cell>
          <cell r="BB1779">
            <v>0</v>
          </cell>
          <cell r="BC1779">
            <v>960</v>
          </cell>
          <cell r="BD1779">
            <v>24</v>
          </cell>
          <cell r="BE1779">
            <v>0</v>
          </cell>
          <cell r="BF1779">
            <v>0</v>
          </cell>
          <cell r="BG1779">
            <v>0</v>
          </cell>
          <cell r="BH1779">
            <v>0</v>
          </cell>
          <cell r="BI1779">
            <v>0</v>
          </cell>
          <cell r="BJ1779">
            <v>0</v>
          </cell>
          <cell r="BK1779">
            <v>0</v>
          </cell>
          <cell r="BL1779">
            <v>0</v>
          </cell>
          <cell r="BM1779">
            <v>0</v>
          </cell>
          <cell r="BN1779">
            <v>0</v>
          </cell>
          <cell r="BO1779">
            <v>260</v>
          </cell>
          <cell r="BP1779">
            <v>8</v>
          </cell>
          <cell r="BQ1779">
            <v>0</v>
          </cell>
          <cell r="BR1779">
            <v>0</v>
          </cell>
          <cell r="BS1779">
            <v>390</v>
          </cell>
          <cell r="BT1779">
            <v>12</v>
          </cell>
          <cell r="BU1779">
            <v>0</v>
          </cell>
          <cell r="BV1779">
            <v>0</v>
          </cell>
          <cell r="BW1779">
            <v>0</v>
          </cell>
          <cell r="BX1779">
            <v>0</v>
          </cell>
          <cell r="BY1779">
            <v>0</v>
          </cell>
          <cell r="BZ1779">
            <v>0</v>
          </cell>
          <cell r="CA1779">
            <v>0</v>
          </cell>
          <cell r="CB1779">
            <v>0</v>
          </cell>
          <cell r="CC1779">
            <v>0</v>
          </cell>
          <cell r="CD1779">
            <v>0</v>
          </cell>
          <cell r="CE1779">
            <v>0</v>
          </cell>
          <cell r="CF1779">
            <v>0</v>
          </cell>
          <cell r="CG1779">
            <v>0</v>
          </cell>
          <cell r="CH1779">
            <v>0</v>
          </cell>
          <cell r="CI1779">
            <v>0</v>
          </cell>
          <cell r="CJ1779">
            <v>0</v>
          </cell>
          <cell r="CK1779">
            <v>0</v>
          </cell>
          <cell r="CL1779">
            <v>0</v>
          </cell>
          <cell r="CM1779">
            <v>0</v>
          </cell>
          <cell r="CN1779">
            <v>0</v>
          </cell>
          <cell r="CO1779">
            <v>0</v>
          </cell>
          <cell r="CP1779">
            <v>0</v>
          </cell>
          <cell r="CQ1779">
            <v>0</v>
          </cell>
          <cell r="CR1779">
            <v>0</v>
          </cell>
          <cell r="CS1779">
            <v>0</v>
          </cell>
          <cell r="CT1779">
            <v>0</v>
          </cell>
          <cell r="CU1779">
            <v>0</v>
          </cell>
          <cell r="CV1779">
            <v>0</v>
          </cell>
          <cell r="CW1779">
            <v>0</v>
          </cell>
          <cell r="CX1779">
            <v>0</v>
          </cell>
          <cell r="CY1779">
            <v>0</v>
          </cell>
          <cell r="CZ1779">
            <v>0</v>
          </cell>
          <cell r="DA1779">
            <v>0</v>
          </cell>
          <cell r="DB1779">
            <v>0</v>
          </cell>
          <cell r="DC1779">
            <v>0</v>
          </cell>
          <cell r="DD1779">
            <v>14962.55</v>
          </cell>
          <cell r="DE1779">
            <v>0</v>
          </cell>
          <cell r="DG1779">
            <v>13352.55</v>
          </cell>
          <cell r="DI1779">
            <v>0</v>
          </cell>
          <cell r="DJ1779">
            <v>0</v>
          </cell>
          <cell r="DK1779">
            <v>0</v>
          </cell>
          <cell r="DL1779">
            <v>0</v>
          </cell>
        </row>
        <row r="1780">
          <cell r="A1780" t="str">
            <v>B461011-FIT-614</v>
          </cell>
          <cell r="B1780" t="str">
            <v>ETICHETTATRICE PALLET EIDOS PRINTESS 6e [A5] - ROTOR LONG - ARR82 - 2 LATI</v>
          </cell>
          <cell r="F1780">
            <v>21236.369863013697</v>
          </cell>
          <cell r="H1780">
            <v>15502.55</v>
          </cell>
          <cell r="I1780">
            <v>0.27</v>
          </cell>
          <cell r="J1780" t="str">
            <v>OK</v>
          </cell>
          <cell r="K1780" t="str">
            <v>NEWZD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>
            <v>0</v>
          </cell>
          <cell r="AM1780">
            <v>0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  <cell r="AR1780">
            <v>0</v>
          </cell>
          <cell r="AS1780">
            <v>0</v>
          </cell>
          <cell r="AT1780">
            <v>0</v>
          </cell>
          <cell r="AU1780">
            <v>0</v>
          </cell>
          <cell r="AV1780">
            <v>13892.55</v>
          </cell>
          <cell r="AW1780">
            <v>0</v>
          </cell>
          <cell r="AX1780">
            <v>0</v>
          </cell>
          <cell r="AY1780">
            <v>0</v>
          </cell>
          <cell r="AZ1780">
            <v>0</v>
          </cell>
          <cell r="BA1780">
            <v>0</v>
          </cell>
          <cell r="BB1780">
            <v>0</v>
          </cell>
          <cell r="BC1780">
            <v>960</v>
          </cell>
          <cell r="BD1780">
            <v>24</v>
          </cell>
          <cell r="BE1780">
            <v>0</v>
          </cell>
          <cell r="BF1780">
            <v>0</v>
          </cell>
          <cell r="BG1780">
            <v>0</v>
          </cell>
          <cell r="BH1780">
            <v>0</v>
          </cell>
          <cell r="BI1780">
            <v>0</v>
          </cell>
          <cell r="BJ1780">
            <v>0</v>
          </cell>
          <cell r="BK1780">
            <v>0</v>
          </cell>
          <cell r="BL1780">
            <v>0</v>
          </cell>
          <cell r="BM1780">
            <v>0</v>
          </cell>
          <cell r="BN1780">
            <v>0</v>
          </cell>
          <cell r="BO1780">
            <v>260</v>
          </cell>
          <cell r="BP1780">
            <v>8</v>
          </cell>
          <cell r="BQ1780">
            <v>0</v>
          </cell>
          <cell r="BR1780">
            <v>0</v>
          </cell>
          <cell r="BS1780">
            <v>390</v>
          </cell>
          <cell r="BT1780">
            <v>12</v>
          </cell>
          <cell r="BU1780">
            <v>0</v>
          </cell>
          <cell r="BV1780">
            <v>0</v>
          </cell>
          <cell r="BW1780">
            <v>0</v>
          </cell>
          <cell r="BX1780">
            <v>0</v>
          </cell>
          <cell r="BY1780">
            <v>0</v>
          </cell>
          <cell r="BZ1780">
            <v>0</v>
          </cell>
          <cell r="CA1780">
            <v>0</v>
          </cell>
          <cell r="CB1780">
            <v>0</v>
          </cell>
          <cell r="CC1780">
            <v>0</v>
          </cell>
          <cell r="CD1780">
            <v>0</v>
          </cell>
          <cell r="CE1780">
            <v>0</v>
          </cell>
          <cell r="CF1780">
            <v>0</v>
          </cell>
          <cell r="CG1780">
            <v>0</v>
          </cell>
          <cell r="CH1780">
            <v>0</v>
          </cell>
          <cell r="CI1780">
            <v>0</v>
          </cell>
          <cell r="CJ1780">
            <v>0</v>
          </cell>
          <cell r="CK1780">
            <v>0</v>
          </cell>
          <cell r="CL1780">
            <v>0</v>
          </cell>
          <cell r="CM1780">
            <v>0</v>
          </cell>
          <cell r="CN1780">
            <v>0</v>
          </cell>
          <cell r="CO1780">
            <v>0</v>
          </cell>
          <cell r="CP1780">
            <v>0</v>
          </cell>
          <cell r="CQ1780">
            <v>0</v>
          </cell>
          <cell r="CR1780">
            <v>0</v>
          </cell>
          <cell r="CS1780">
            <v>0</v>
          </cell>
          <cell r="CT1780">
            <v>0</v>
          </cell>
          <cell r="CU1780">
            <v>0</v>
          </cell>
          <cell r="CV1780">
            <v>0</v>
          </cell>
          <cell r="CW1780">
            <v>0</v>
          </cell>
          <cell r="CX1780">
            <v>0</v>
          </cell>
          <cell r="CY1780">
            <v>0</v>
          </cell>
          <cell r="CZ1780">
            <v>0</v>
          </cell>
          <cell r="DA1780">
            <v>0</v>
          </cell>
          <cell r="DB1780">
            <v>0</v>
          </cell>
          <cell r="DC1780">
            <v>0</v>
          </cell>
          <cell r="DD1780">
            <v>15502.55</v>
          </cell>
          <cell r="DE1780">
            <v>0</v>
          </cell>
          <cell r="DG1780">
            <v>13892.55</v>
          </cell>
          <cell r="DI1780">
            <v>0</v>
          </cell>
          <cell r="DJ1780">
            <v>0</v>
          </cell>
          <cell r="DK1780">
            <v>0</v>
          </cell>
          <cell r="DL1780">
            <v>0</v>
          </cell>
        </row>
        <row r="1781">
          <cell r="A1781" t="str">
            <v>B461011-FIT-615</v>
          </cell>
          <cell r="B1781" t="str">
            <v>ETICHETTATRICE PALLET EIDOS PRINTESS 6e [A5] - 3-SIDES - TSA12 - 3 LATI</v>
          </cell>
          <cell r="F1781">
            <v>23370.479452054791</v>
          </cell>
          <cell r="H1781">
            <v>17060.449999999997</v>
          </cell>
          <cell r="I1781">
            <v>0.27</v>
          </cell>
          <cell r="J1781" t="str">
            <v>OK</v>
          </cell>
          <cell r="K1781" t="str">
            <v>NEWZD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>
            <v>0</v>
          </cell>
          <cell r="AM1781">
            <v>0</v>
          </cell>
          <cell r="AN1781">
            <v>0</v>
          </cell>
          <cell r="AO1781">
            <v>0</v>
          </cell>
          <cell r="AP1781">
            <v>0</v>
          </cell>
          <cell r="AQ1781">
            <v>0</v>
          </cell>
          <cell r="AR1781">
            <v>0</v>
          </cell>
          <cell r="AS1781">
            <v>0</v>
          </cell>
          <cell r="AT1781">
            <v>0</v>
          </cell>
          <cell r="AU1781">
            <v>0</v>
          </cell>
          <cell r="AV1781">
            <v>15450.449999999999</v>
          </cell>
          <cell r="AW1781">
            <v>0</v>
          </cell>
          <cell r="AX1781">
            <v>0</v>
          </cell>
          <cell r="AY1781">
            <v>0</v>
          </cell>
          <cell r="AZ1781">
            <v>0</v>
          </cell>
          <cell r="BA1781">
            <v>0</v>
          </cell>
          <cell r="BB1781">
            <v>0</v>
          </cell>
          <cell r="BC1781">
            <v>960</v>
          </cell>
          <cell r="BD1781">
            <v>24</v>
          </cell>
          <cell r="BE1781">
            <v>0</v>
          </cell>
          <cell r="BF1781">
            <v>0</v>
          </cell>
          <cell r="BG1781">
            <v>0</v>
          </cell>
          <cell r="BH1781">
            <v>0</v>
          </cell>
          <cell r="BI1781">
            <v>0</v>
          </cell>
          <cell r="BJ1781">
            <v>0</v>
          </cell>
          <cell r="BK1781">
            <v>0</v>
          </cell>
          <cell r="BL1781">
            <v>0</v>
          </cell>
          <cell r="BM1781">
            <v>0</v>
          </cell>
          <cell r="BN1781">
            <v>0</v>
          </cell>
          <cell r="BO1781">
            <v>260</v>
          </cell>
          <cell r="BP1781">
            <v>8</v>
          </cell>
          <cell r="BQ1781">
            <v>0</v>
          </cell>
          <cell r="BR1781">
            <v>0</v>
          </cell>
          <cell r="BS1781">
            <v>390</v>
          </cell>
          <cell r="BT1781">
            <v>12</v>
          </cell>
          <cell r="BU1781">
            <v>0</v>
          </cell>
          <cell r="BV1781">
            <v>0</v>
          </cell>
          <cell r="BW1781">
            <v>0</v>
          </cell>
          <cell r="BX1781">
            <v>0</v>
          </cell>
          <cell r="BY1781">
            <v>0</v>
          </cell>
          <cell r="BZ1781">
            <v>0</v>
          </cell>
          <cell r="CA1781">
            <v>0</v>
          </cell>
          <cell r="CB1781">
            <v>0</v>
          </cell>
          <cell r="CC1781">
            <v>0</v>
          </cell>
          <cell r="CD1781">
            <v>0</v>
          </cell>
          <cell r="CE1781">
            <v>0</v>
          </cell>
          <cell r="CF1781">
            <v>0</v>
          </cell>
          <cell r="CG1781">
            <v>0</v>
          </cell>
          <cell r="CH1781">
            <v>0</v>
          </cell>
          <cell r="CI1781">
            <v>0</v>
          </cell>
          <cell r="CJ1781">
            <v>0</v>
          </cell>
          <cell r="CK1781">
            <v>0</v>
          </cell>
          <cell r="CL1781">
            <v>0</v>
          </cell>
          <cell r="CM1781">
            <v>0</v>
          </cell>
          <cell r="CN1781">
            <v>0</v>
          </cell>
          <cell r="CO1781">
            <v>0</v>
          </cell>
          <cell r="CP1781">
            <v>0</v>
          </cell>
          <cell r="CQ1781">
            <v>0</v>
          </cell>
          <cell r="CR1781">
            <v>0</v>
          </cell>
          <cell r="CS1781">
            <v>0</v>
          </cell>
          <cell r="CT1781">
            <v>0</v>
          </cell>
          <cell r="CU1781">
            <v>0</v>
          </cell>
          <cell r="CV1781">
            <v>0</v>
          </cell>
          <cell r="CW1781">
            <v>0</v>
          </cell>
          <cell r="CX1781">
            <v>0</v>
          </cell>
          <cell r="CY1781">
            <v>0</v>
          </cell>
          <cell r="CZ1781">
            <v>0</v>
          </cell>
          <cell r="DA1781">
            <v>0</v>
          </cell>
          <cell r="DB1781">
            <v>0</v>
          </cell>
          <cell r="DC1781">
            <v>0</v>
          </cell>
          <cell r="DD1781">
            <v>17060.449999999997</v>
          </cell>
          <cell r="DE1781">
            <v>0</v>
          </cell>
          <cell r="DG1781">
            <v>15450.449999999999</v>
          </cell>
          <cell r="DI1781">
            <v>0</v>
          </cell>
          <cell r="DJ1781">
            <v>0</v>
          </cell>
          <cell r="DK1781">
            <v>0</v>
          </cell>
          <cell r="DL1781">
            <v>0</v>
          </cell>
        </row>
        <row r="1782">
          <cell r="A1782" t="str">
            <v>B461011-FIT-651</v>
          </cell>
          <cell r="B1782" t="str">
            <v>BARCODE SCANNER EL80 (MSC005_R001) PER ETICHETTATRICE EIDOS</v>
          </cell>
          <cell r="F1782">
            <v>4923.5751063829794</v>
          </cell>
          <cell r="H1782">
            <v>2314.0803000000001</v>
          </cell>
          <cell r="I1782">
            <v>0.53</v>
          </cell>
          <cell r="J1782" t="str">
            <v>OK</v>
          </cell>
          <cell r="K1782" t="str">
            <v>NEWZD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>
            <v>0</v>
          </cell>
          <cell r="AM1782">
            <v>0</v>
          </cell>
          <cell r="AN1782">
            <v>0</v>
          </cell>
          <cell r="AO1782">
            <v>0</v>
          </cell>
          <cell r="AP1782">
            <v>0</v>
          </cell>
          <cell r="AQ1782">
            <v>0</v>
          </cell>
          <cell r="AR1782">
            <v>0</v>
          </cell>
          <cell r="AS1782">
            <v>0</v>
          </cell>
          <cell r="AT1782">
            <v>0</v>
          </cell>
          <cell r="AU1782">
            <v>0</v>
          </cell>
          <cell r="AV1782">
            <v>2028.0803000000001</v>
          </cell>
          <cell r="AW1782">
            <v>0</v>
          </cell>
          <cell r="AX1782">
            <v>0</v>
          </cell>
          <cell r="AY1782">
            <v>0</v>
          </cell>
          <cell r="AZ1782">
            <v>0</v>
          </cell>
          <cell r="BA1782">
            <v>0</v>
          </cell>
          <cell r="BB1782">
            <v>0</v>
          </cell>
          <cell r="BC1782">
            <v>0</v>
          </cell>
          <cell r="BD1782">
            <v>0</v>
          </cell>
          <cell r="BE1782">
            <v>108</v>
          </cell>
          <cell r="BF1782">
            <v>3</v>
          </cell>
          <cell r="BG1782">
            <v>0</v>
          </cell>
          <cell r="BH1782">
            <v>0</v>
          </cell>
          <cell r="BI1782">
            <v>62.25</v>
          </cell>
          <cell r="BJ1782">
            <v>1.5</v>
          </cell>
          <cell r="BK1782">
            <v>0</v>
          </cell>
          <cell r="BL1782">
            <v>0</v>
          </cell>
          <cell r="BM1782">
            <v>0</v>
          </cell>
          <cell r="BN1782">
            <v>0</v>
          </cell>
          <cell r="BO1782">
            <v>0</v>
          </cell>
          <cell r="BP1782">
            <v>0</v>
          </cell>
          <cell r="BQ1782">
            <v>0</v>
          </cell>
          <cell r="BR1782">
            <v>0</v>
          </cell>
          <cell r="BS1782">
            <v>97.5</v>
          </cell>
          <cell r="BT1782">
            <v>3</v>
          </cell>
          <cell r="BU1782">
            <v>0</v>
          </cell>
          <cell r="BV1782">
            <v>0</v>
          </cell>
          <cell r="BW1782">
            <v>0</v>
          </cell>
          <cell r="BX1782">
            <v>0</v>
          </cell>
          <cell r="BY1782">
            <v>18.25</v>
          </cell>
          <cell r="BZ1782">
            <v>0.5</v>
          </cell>
          <cell r="CA1782">
            <v>0</v>
          </cell>
          <cell r="CB1782">
            <v>0</v>
          </cell>
          <cell r="CC1782">
            <v>0</v>
          </cell>
          <cell r="CD1782">
            <v>0</v>
          </cell>
          <cell r="CE1782">
            <v>0</v>
          </cell>
          <cell r="CF1782">
            <v>0</v>
          </cell>
          <cell r="CG1782">
            <v>0</v>
          </cell>
          <cell r="CH1782">
            <v>0</v>
          </cell>
          <cell r="CI1782">
            <v>0</v>
          </cell>
          <cell r="CJ1782">
            <v>0</v>
          </cell>
          <cell r="CK1782">
            <v>0</v>
          </cell>
          <cell r="CL1782">
            <v>0</v>
          </cell>
          <cell r="CM1782">
            <v>0</v>
          </cell>
          <cell r="CN1782">
            <v>0</v>
          </cell>
          <cell r="CO1782">
            <v>0</v>
          </cell>
          <cell r="CP1782">
            <v>0</v>
          </cell>
          <cell r="CQ1782">
            <v>0</v>
          </cell>
          <cell r="CR1782">
            <v>0</v>
          </cell>
          <cell r="CS1782">
            <v>0</v>
          </cell>
          <cell r="CT1782">
            <v>0</v>
          </cell>
          <cell r="CU1782">
            <v>0</v>
          </cell>
          <cell r="CV1782">
            <v>0</v>
          </cell>
          <cell r="CW1782">
            <v>0</v>
          </cell>
          <cell r="CX1782">
            <v>0</v>
          </cell>
          <cell r="CY1782">
            <v>0</v>
          </cell>
          <cell r="CZ1782">
            <v>0</v>
          </cell>
          <cell r="DA1782">
            <v>0</v>
          </cell>
          <cell r="DB1782">
            <v>0</v>
          </cell>
          <cell r="DC1782">
            <v>0</v>
          </cell>
          <cell r="DD1782">
            <v>2314.0803000000001</v>
          </cell>
          <cell r="DE1782">
            <v>0</v>
          </cell>
          <cell r="DG1782">
            <v>1969.01</v>
          </cell>
          <cell r="DI1782">
            <v>0.03</v>
          </cell>
          <cell r="DJ1782">
            <v>59.070299999999996</v>
          </cell>
          <cell r="DK1782">
            <v>2.6195138824218069E-2</v>
          </cell>
          <cell r="DL1782">
            <v>0</v>
          </cell>
        </row>
        <row r="1783">
          <cell r="A1783" t="str">
            <v>B461011-FIT-652</v>
          </cell>
          <cell r="B1783" t="str">
            <v>BARCODE SCANNER EIDOS PER ETICHETTATRICE ROTOR SHORT/LONG</v>
          </cell>
          <cell r="F1783">
            <v>2982.8767123287671</v>
          </cell>
          <cell r="H1783">
            <v>2177.5</v>
          </cell>
          <cell r="I1783">
            <v>0.27</v>
          </cell>
          <cell r="J1783" t="str">
            <v>OK</v>
          </cell>
          <cell r="K1783" t="str">
            <v>NEWZD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>
            <v>0</v>
          </cell>
          <cell r="AM1783">
            <v>0</v>
          </cell>
          <cell r="AN1783">
            <v>0</v>
          </cell>
          <cell r="AO1783">
            <v>0</v>
          </cell>
          <cell r="AP1783">
            <v>0</v>
          </cell>
          <cell r="AQ1783">
            <v>0</v>
          </cell>
          <cell r="AR1783">
            <v>0</v>
          </cell>
          <cell r="AS1783">
            <v>0</v>
          </cell>
          <cell r="AT1783">
            <v>0</v>
          </cell>
          <cell r="AU1783">
            <v>0</v>
          </cell>
          <cell r="AV1783">
            <v>2177.5</v>
          </cell>
          <cell r="AW1783">
            <v>0</v>
          </cell>
          <cell r="AX1783">
            <v>0</v>
          </cell>
          <cell r="AY1783">
            <v>0</v>
          </cell>
          <cell r="AZ1783">
            <v>0</v>
          </cell>
          <cell r="BA1783">
            <v>0</v>
          </cell>
          <cell r="BB1783">
            <v>0</v>
          </cell>
          <cell r="BC1783">
            <v>0</v>
          </cell>
          <cell r="BD1783">
            <v>0</v>
          </cell>
          <cell r="BE1783">
            <v>0</v>
          </cell>
          <cell r="BF1783">
            <v>0</v>
          </cell>
          <cell r="BG1783">
            <v>0</v>
          </cell>
          <cell r="BH1783">
            <v>0</v>
          </cell>
          <cell r="BI1783">
            <v>0</v>
          </cell>
          <cell r="BJ1783">
            <v>0</v>
          </cell>
          <cell r="BK1783">
            <v>0</v>
          </cell>
          <cell r="BL1783">
            <v>0</v>
          </cell>
          <cell r="BM1783">
            <v>0</v>
          </cell>
          <cell r="BN1783">
            <v>0</v>
          </cell>
          <cell r="BO1783">
            <v>0</v>
          </cell>
          <cell r="BP1783">
            <v>0</v>
          </cell>
          <cell r="BQ1783">
            <v>0</v>
          </cell>
          <cell r="BR1783">
            <v>0</v>
          </cell>
          <cell r="BS1783">
            <v>0</v>
          </cell>
          <cell r="BT1783">
            <v>0</v>
          </cell>
          <cell r="BU1783">
            <v>0</v>
          </cell>
          <cell r="BV1783">
            <v>0</v>
          </cell>
          <cell r="BW1783">
            <v>0</v>
          </cell>
          <cell r="BX1783">
            <v>0</v>
          </cell>
          <cell r="BY1783">
            <v>0</v>
          </cell>
          <cell r="BZ1783">
            <v>0</v>
          </cell>
          <cell r="CA1783">
            <v>0</v>
          </cell>
          <cell r="CB1783">
            <v>0</v>
          </cell>
          <cell r="CC1783">
            <v>0</v>
          </cell>
          <cell r="CD1783">
            <v>0</v>
          </cell>
          <cell r="CE1783">
            <v>0</v>
          </cell>
          <cell r="CF1783">
            <v>0</v>
          </cell>
          <cell r="CG1783">
            <v>0</v>
          </cell>
          <cell r="CH1783">
            <v>0</v>
          </cell>
          <cell r="CI1783">
            <v>0</v>
          </cell>
          <cell r="CJ1783">
            <v>0</v>
          </cell>
          <cell r="CK1783">
            <v>0</v>
          </cell>
          <cell r="CL1783">
            <v>0</v>
          </cell>
          <cell r="CM1783">
            <v>0</v>
          </cell>
          <cell r="CN1783">
            <v>0</v>
          </cell>
          <cell r="CO1783">
            <v>0</v>
          </cell>
          <cell r="CP1783">
            <v>0</v>
          </cell>
          <cell r="CQ1783">
            <v>0</v>
          </cell>
          <cell r="CR1783">
            <v>0</v>
          </cell>
          <cell r="CS1783">
            <v>0</v>
          </cell>
          <cell r="CT1783">
            <v>0</v>
          </cell>
          <cell r="CU1783">
            <v>0</v>
          </cell>
          <cell r="CV1783">
            <v>0</v>
          </cell>
          <cell r="CW1783">
            <v>0</v>
          </cell>
          <cell r="CX1783">
            <v>0</v>
          </cell>
          <cell r="CY1783">
            <v>0</v>
          </cell>
          <cell r="CZ1783">
            <v>0</v>
          </cell>
          <cell r="DA1783">
            <v>0</v>
          </cell>
          <cell r="DB1783">
            <v>0</v>
          </cell>
          <cell r="DC1783">
            <v>0</v>
          </cell>
          <cell r="DD1783">
            <v>2177.5</v>
          </cell>
          <cell r="DE1783">
            <v>0</v>
          </cell>
          <cell r="DG1783">
            <v>2177.5</v>
          </cell>
          <cell r="DI1783">
            <v>0</v>
          </cell>
          <cell r="DJ1783">
            <v>0</v>
          </cell>
          <cell r="DK1783">
            <v>0</v>
          </cell>
          <cell r="DL1783">
            <v>0</v>
          </cell>
        </row>
        <row r="1784">
          <cell r="A1784" t="str">
            <v>B461011-FIT-653</v>
          </cell>
          <cell r="B1784" t="str">
            <v>BARCODE SCANNER EIDOS PER ETICHETTATRICE 3-SIDES</v>
          </cell>
          <cell r="F1784">
            <v>2982.8767123287671</v>
          </cell>
          <cell r="H1784">
            <v>2177.5</v>
          </cell>
          <cell r="I1784">
            <v>0.27</v>
          </cell>
          <cell r="J1784" t="str">
            <v>OK</v>
          </cell>
          <cell r="K1784" t="str">
            <v>NEWZD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>
            <v>0</v>
          </cell>
          <cell r="AM1784">
            <v>0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  <cell r="AR1784">
            <v>0</v>
          </cell>
          <cell r="AS1784">
            <v>0</v>
          </cell>
          <cell r="AT1784">
            <v>0</v>
          </cell>
          <cell r="AU1784">
            <v>0</v>
          </cell>
          <cell r="AV1784">
            <v>2177.5</v>
          </cell>
          <cell r="AW1784">
            <v>0</v>
          </cell>
          <cell r="AX1784">
            <v>0</v>
          </cell>
          <cell r="AY1784">
            <v>0</v>
          </cell>
          <cell r="AZ1784">
            <v>0</v>
          </cell>
          <cell r="BA1784">
            <v>0</v>
          </cell>
          <cell r="BB1784">
            <v>0</v>
          </cell>
          <cell r="BC1784">
            <v>0</v>
          </cell>
          <cell r="BD1784">
            <v>0</v>
          </cell>
          <cell r="BE1784">
            <v>0</v>
          </cell>
          <cell r="BF1784">
            <v>0</v>
          </cell>
          <cell r="BG1784">
            <v>0</v>
          </cell>
          <cell r="BH1784">
            <v>0</v>
          </cell>
          <cell r="BI1784">
            <v>0</v>
          </cell>
          <cell r="BJ1784">
            <v>0</v>
          </cell>
          <cell r="BK1784">
            <v>0</v>
          </cell>
          <cell r="BL1784">
            <v>0</v>
          </cell>
          <cell r="BM1784">
            <v>0</v>
          </cell>
          <cell r="BN1784">
            <v>0</v>
          </cell>
          <cell r="BO1784">
            <v>0</v>
          </cell>
          <cell r="BP1784">
            <v>0</v>
          </cell>
          <cell r="BQ1784">
            <v>0</v>
          </cell>
          <cell r="BR1784">
            <v>0</v>
          </cell>
          <cell r="BS1784">
            <v>0</v>
          </cell>
          <cell r="BT1784">
            <v>0</v>
          </cell>
          <cell r="BU1784">
            <v>0</v>
          </cell>
          <cell r="BV1784">
            <v>0</v>
          </cell>
          <cell r="BW1784">
            <v>0</v>
          </cell>
          <cell r="BX1784">
            <v>0</v>
          </cell>
          <cell r="BY1784">
            <v>0</v>
          </cell>
          <cell r="BZ1784">
            <v>0</v>
          </cell>
          <cell r="CA1784">
            <v>0</v>
          </cell>
          <cell r="CB1784">
            <v>0</v>
          </cell>
          <cell r="CC1784">
            <v>0</v>
          </cell>
          <cell r="CD1784">
            <v>0</v>
          </cell>
          <cell r="CE1784">
            <v>0</v>
          </cell>
          <cell r="CF1784">
            <v>0</v>
          </cell>
          <cell r="CG1784">
            <v>0</v>
          </cell>
          <cell r="CH1784">
            <v>0</v>
          </cell>
          <cell r="CI1784">
            <v>0</v>
          </cell>
          <cell r="CJ1784">
            <v>0</v>
          </cell>
          <cell r="CK1784">
            <v>0</v>
          </cell>
          <cell r="CL1784">
            <v>0</v>
          </cell>
          <cell r="CM1784">
            <v>0</v>
          </cell>
          <cell r="CN1784">
            <v>0</v>
          </cell>
          <cell r="CO1784">
            <v>0</v>
          </cell>
          <cell r="CP1784">
            <v>0</v>
          </cell>
          <cell r="CQ1784">
            <v>0</v>
          </cell>
          <cell r="CR1784">
            <v>0</v>
          </cell>
          <cell r="CS1784">
            <v>0</v>
          </cell>
          <cell r="CT1784">
            <v>0</v>
          </cell>
          <cell r="CU1784">
            <v>0</v>
          </cell>
          <cell r="CV1784">
            <v>0</v>
          </cell>
          <cell r="CW1784">
            <v>0</v>
          </cell>
          <cell r="CX1784">
            <v>0</v>
          </cell>
          <cell r="CY1784">
            <v>0</v>
          </cell>
          <cell r="CZ1784">
            <v>0</v>
          </cell>
          <cell r="DA1784">
            <v>0</v>
          </cell>
          <cell r="DB1784">
            <v>0</v>
          </cell>
          <cell r="DC1784">
            <v>0</v>
          </cell>
          <cell r="DD1784">
            <v>2177.5</v>
          </cell>
          <cell r="DE1784">
            <v>0</v>
          </cell>
          <cell r="DG1784">
            <v>2177.5</v>
          </cell>
          <cell r="DI1784">
            <v>0</v>
          </cell>
          <cell r="DJ1784">
            <v>0</v>
          </cell>
          <cell r="DK1784">
            <v>0</v>
          </cell>
          <cell r="DL1784">
            <v>0</v>
          </cell>
        </row>
        <row r="1785">
          <cell r="A1785" t="str">
            <v>B461011-FIT-655</v>
          </cell>
          <cell r="B1785" t="str">
            <v>KIT TEMPERATURA 0°-10° (RISCALDATORE + TESTINA TROPY)</v>
          </cell>
          <cell r="F1785">
            <v>1041.0958904109589</v>
          </cell>
          <cell r="H1785">
            <v>760</v>
          </cell>
          <cell r="I1785">
            <v>0.27</v>
          </cell>
          <cell r="J1785" t="str">
            <v>OK</v>
          </cell>
          <cell r="K1785" t="str">
            <v>NEWZD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>
            <v>0</v>
          </cell>
          <cell r="AM1785">
            <v>0</v>
          </cell>
          <cell r="AN1785">
            <v>0</v>
          </cell>
          <cell r="AO1785">
            <v>0</v>
          </cell>
          <cell r="AP1785">
            <v>0</v>
          </cell>
          <cell r="AQ1785">
            <v>0</v>
          </cell>
          <cell r="AR1785">
            <v>0</v>
          </cell>
          <cell r="AS1785">
            <v>0</v>
          </cell>
          <cell r="AT1785">
            <v>0</v>
          </cell>
          <cell r="AU1785">
            <v>0</v>
          </cell>
          <cell r="AV1785">
            <v>760</v>
          </cell>
          <cell r="AW1785">
            <v>0</v>
          </cell>
          <cell r="AX1785">
            <v>0</v>
          </cell>
          <cell r="AY1785">
            <v>0</v>
          </cell>
          <cell r="AZ1785">
            <v>0</v>
          </cell>
          <cell r="BA1785">
            <v>0</v>
          </cell>
          <cell r="BB1785">
            <v>0</v>
          </cell>
          <cell r="BC1785">
            <v>0</v>
          </cell>
          <cell r="BD1785">
            <v>0</v>
          </cell>
          <cell r="BE1785">
            <v>0</v>
          </cell>
          <cell r="BF1785">
            <v>0</v>
          </cell>
          <cell r="BG1785">
            <v>0</v>
          </cell>
          <cell r="BH1785">
            <v>0</v>
          </cell>
          <cell r="BI1785">
            <v>0</v>
          </cell>
          <cell r="BJ1785">
            <v>0</v>
          </cell>
          <cell r="BK1785">
            <v>0</v>
          </cell>
          <cell r="BL1785">
            <v>0</v>
          </cell>
          <cell r="BM1785">
            <v>0</v>
          </cell>
          <cell r="BN1785">
            <v>0</v>
          </cell>
          <cell r="BO1785">
            <v>0</v>
          </cell>
          <cell r="BP1785">
            <v>0</v>
          </cell>
          <cell r="BQ1785">
            <v>0</v>
          </cell>
          <cell r="BR1785">
            <v>0</v>
          </cell>
          <cell r="BS1785">
            <v>0</v>
          </cell>
          <cell r="BT1785">
            <v>0</v>
          </cell>
          <cell r="BU1785">
            <v>0</v>
          </cell>
          <cell r="BV1785">
            <v>0</v>
          </cell>
          <cell r="BW1785">
            <v>0</v>
          </cell>
          <cell r="BX1785">
            <v>0</v>
          </cell>
          <cell r="BY1785">
            <v>0</v>
          </cell>
          <cell r="BZ1785">
            <v>0</v>
          </cell>
          <cell r="CA1785">
            <v>0</v>
          </cell>
          <cell r="CB1785">
            <v>0</v>
          </cell>
          <cell r="CC1785">
            <v>0</v>
          </cell>
          <cell r="CD1785">
            <v>0</v>
          </cell>
          <cell r="CE1785">
            <v>0</v>
          </cell>
          <cell r="CF1785">
            <v>0</v>
          </cell>
          <cell r="CG1785">
            <v>0</v>
          </cell>
          <cell r="CH1785">
            <v>0</v>
          </cell>
          <cell r="CI1785">
            <v>0</v>
          </cell>
          <cell r="CJ1785">
            <v>0</v>
          </cell>
          <cell r="CK1785">
            <v>0</v>
          </cell>
          <cell r="CL1785">
            <v>0</v>
          </cell>
          <cell r="CM1785">
            <v>0</v>
          </cell>
          <cell r="CN1785">
            <v>0</v>
          </cell>
          <cell r="CO1785">
            <v>0</v>
          </cell>
          <cell r="CP1785">
            <v>0</v>
          </cell>
          <cell r="CQ1785">
            <v>0</v>
          </cell>
          <cell r="CR1785">
            <v>0</v>
          </cell>
          <cell r="CS1785">
            <v>0</v>
          </cell>
          <cell r="CT1785">
            <v>0</v>
          </cell>
          <cell r="CU1785">
            <v>0</v>
          </cell>
          <cell r="CV1785">
            <v>0</v>
          </cell>
          <cell r="CW1785">
            <v>0</v>
          </cell>
          <cell r="CX1785">
            <v>0</v>
          </cell>
          <cell r="CY1785">
            <v>0</v>
          </cell>
          <cell r="CZ1785">
            <v>0</v>
          </cell>
          <cell r="DA1785">
            <v>0</v>
          </cell>
          <cell r="DB1785">
            <v>0</v>
          </cell>
          <cell r="DC1785">
            <v>0</v>
          </cell>
          <cell r="DD1785">
            <v>760</v>
          </cell>
          <cell r="DE1785">
            <v>0</v>
          </cell>
          <cell r="DG1785">
            <v>760</v>
          </cell>
          <cell r="DI1785">
            <v>0</v>
          </cell>
          <cell r="DJ1785">
            <v>0</v>
          </cell>
          <cell r="DK1785">
            <v>0</v>
          </cell>
          <cell r="DL1785">
            <v>0</v>
          </cell>
        </row>
        <row r="1786">
          <cell r="A1786" t="str">
            <v>B461011-FIT-801</v>
          </cell>
          <cell r="B1786" t="str">
            <v>ETICHETTATRICE PALLET MARKEM CIMPAK 300</v>
          </cell>
          <cell r="F1786">
            <v>39580.191780821922</v>
          </cell>
          <cell r="H1786">
            <v>28893.54</v>
          </cell>
          <cell r="I1786">
            <v>0.27</v>
          </cell>
          <cell r="J1786" t="str">
            <v>OK</v>
          </cell>
          <cell r="K1786" t="str">
            <v>NEWZD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>
            <v>0</v>
          </cell>
          <cell r="AM1786">
            <v>0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  <cell r="AR1786">
            <v>0</v>
          </cell>
          <cell r="AS1786">
            <v>0</v>
          </cell>
          <cell r="AT1786">
            <v>0</v>
          </cell>
          <cell r="AU1786">
            <v>0</v>
          </cell>
          <cell r="AV1786">
            <v>27283.54</v>
          </cell>
          <cell r="AW1786">
            <v>0</v>
          </cell>
          <cell r="AX1786">
            <v>0</v>
          </cell>
          <cell r="AY1786">
            <v>0</v>
          </cell>
          <cell r="AZ1786">
            <v>0</v>
          </cell>
          <cell r="BA1786">
            <v>0</v>
          </cell>
          <cell r="BB1786">
            <v>0</v>
          </cell>
          <cell r="BC1786">
            <v>960</v>
          </cell>
          <cell r="BD1786">
            <v>24</v>
          </cell>
          <cell r="BE1786">
            <v>0</v>
          </cell>
          <cell r="BF1786">
            <v>0</v>
          </cell>
          <cell r="BG1786">
            <v>0</v>
          </cell>
          <cell r="BH1786">
            <v>0</v>
          </cell>
          <cell r="BI1786">
            <v>0</v>
          </cell>
          <cell r="BJ1786">
            <v>0</v>
          </cell>
          <cell r="BK1786">
            <v>0</v>
          </cell>
          <cell r="BL1786">
            <v>0</v>
          </cell>
          <cell r="BM1786">
            <v>0</v>
          </cell>
          <cell r="BN1786">
            <v>0</v>
          </cell>
          <cell r="BO1786">
            <v>260</v>
          </cell>
          <cell r="BP1786">
            <v>8</v>
          </cell>
          <cell r="BQ1786">
            <v>0</v>
          </cell>
          <cell r="BR1786">
            <v>0</v>
          </cell>
          <cell r="BS1786">
            <v>390</v>
          </cell>
          <cell r="BT1786">
            <v>12</v>
          </cell>
          <cell r="BU1786">
            <v>0</v>
          </cell>
          <cell r="BV1786">
            <v>0</v>
          </cell>
          <cell r="BW1786">
            <v>0</v>
          </cell>
          <cell r="BX1786">
            <v>0</v>
          </cell>
          <cell r="BY1786">
            <v>0</v>
          </cell>
          <cell r="BZ1786">
            <v>0</v>
          </cell>
          <cell r="CA1786">
            <v>0</v>
          </cell>
          <cell r="CB1786">
            <v>0</v>
          </cell>
          <cell r="CC1786">
            <v>0</v>
          </cell>
          <cell r="CD1786">
            <v>0</v>
          </cell>
          <cell r="CE1786">
            <v>0</v>
          </cell>
          <cell r="CF1786">
            <v>0</v>
          </cell>
          <cell r="CG1786">
            <v>0</v>
          </cell>
          <cell r="CH1786">
            <v>0</v>
          </cell>
          <cell r="CI1786">
            <v>0</v>
          </cell>
          <cell r="CJ1786">
            <v>0</v>
          </cell>
          <cell r="CK1786">
            <v>0</v>
          </cell>
          <cell r="CL1786">
            <v>0</v>
          </cell>
          <cell r="CM1786">
            <v>0</v>
          </cell>
          <cell r="CN1786">
            <v>0</v>
          </cell>
          <cell r="CO1786">
            <v>0</v>
          </cell>
          <cell r="CP1786">
            <v>0</v>
          </cell>
          <cell r="CQ1786">
            <v>0</v>
          </cell>
          <cell r="CR1786">
            <v>0</v>
          </cell>
          <cell r="CS1786">
            <v>0</v>
          </cell>
          <cell r="CT1786">
            <v>0</v>
          </cell>
          <cell r="CU1786">
            <v>0</v>
          </cell>
          <cell r="CV1786">
            <v>0</v>
          </cell>
          <cell r="CW1786">
            <v>0</v>
          </cell>
          <cell r="CX1786">
            <v>0</v>
          </cell>
          <cell r="CY1786">
            <v>0</v>
          </cell>
          <cell r="CZ1786">
            <v>0</v>
          </cell>
          <cell r="DA1786">
            <v>0</v>
          </cell>
          <cell r="DB1786">
            <v>0</v>
          </cell>
          <cell r="DC1786">
            <v>0</v>
          </cell>
          <cell r="DD1786">
            <v>28893.54</v>
          </cell>
          <cell r="DE1786">
            <v>0</v>
          </cell>
          <cell r="DG1786">
            <v>27283.54</v>
          </cell>
          <cell r="DI1786">
            <v>0</v>
          </cell>
          <cell r="DJ1786">
            <v>0</v>
          </cell>
          <cell r="DK1786">
            <v>0</v>
          </cell>
          <cell r="DL1786">
            <v>0</v>
          </cell>
        </row>
        <row r="1787">
          <cell r="A1787" t="str">
            <v>B461011-FIT-805</v>
          </cell>
          <cell r="B1787" t="str">
            <v>BARCODE SCANNER PER ETICHETTATRICE PALLET MARKEM CIMPAK 300</v>
          </cell>
          <cell r="F1787">
            <v>1690</v>
          </cell>
          <cell r="H1787">
            <v>1233.7</v>
          </cell>
          <cell r="I1787">
            <v>0.27</v>
          </cell>
          <cell r="J1787" t="str">
            <v>OK</v>
          </cell>
          <cell r="K1787" t="str">
            <v>NEWZD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>
            <v>0</v>
          </cell>
          <cell r="AM1787">
            <v>0</v>
          </cell>
          <cell r="AN1787">
            <v>0</v>
          </cell>
          <cell r="AO1787">
            <v>0</v>
          </cell>
          <cell r="AP1787">
            <v>0</v>
          </cell>
          <cell r="AQ1787">
            <v>0</v>
          </cell>
          <cell r="AR1787">
            <v>0</v>
          </cell>
          <cell r="AS1787">
            <v>0</v>
          </cell>
          <cell r="AT1787">
            <v>0</v>
          </cell>
          <cell r="AU1787">
            <v>0</v>
          </cell>
          <cell r="AV1787">
            <v>1233.7</v>
          </cell>
          <cell r="AW1787">
            <v>0</v>
          </cell>
          <cell r="AX1787">
            <v>0</v>
          </cell>
          <cell r="AY1787">
            <v>0</v>
          </cell>
          <cell r="AZ1787">
            <v>0</v>
          </cell>
          <cell r="BA1787">
            <v>0</v>
          </cell>
          <cell r="BB1787">
            <v>0</v>
          </cell>
          <cell r="BC1787">
            <v>0</v>
          </cell>
          <cell r="BD1787">
            <v>0</v>
          </cell>
          <cell r="BE1787">
            <v>0</v>
          </cell>
          <cell r="BF1787">
            <v>0</v>
          </cell>
          <cell r="BG1787">
            <v>0</v>
          </cell>
          <cell r="BH1787">
            <v>0</v>
          </cell>
          <cell r="BI1787">
            <v>0</v>
          </cell>
          <cell r="BJ1787">
            <v>0</v>
          </cell>
          <cell r="BK1787">
            <v>0</v>
          </cell>
          <cell r="BL1787">
            <v>0</v>
          </cell>
          <cell r="BM1787">
            <v>0</v>
          </cell>
          <cell r="BN1787">
            <v>0</v>
          </cell>
          <cell r="BO1787">
            <v>0</v>
          </cell>
          <cell r="BP1787">
            <v>0</v>
          </cell>
          <cell r="BQ1787">
            <v>0</v>
          </cell>
          <cell r="BR1787">
            <v>0</v>
          </cell>
          <cell r="BS1787">
            <v>0</v>
          </cell>
          <cell r="BT1787">
            <v>0</v>
          </cell>
          <cell r="BU1787">
            <v>0</v>
          </cell>
          <cell r="BV1787">
            <v>0</v>
          </cell>
          <cell r="BW1787">
            <v>0</v>
          </cell>
          <cell r="BX1787">
            <v>0</v>
          </cell>
          <cell r="BY1787">
            <v>0</v>
          </cell>
          <cell r="BZ1787">
            <v>0</v>
          </cell>
          <cell r="CA1787">
            <v>0</v>
          </cell>
          <cell r="CB1787">
            <v>0</v>
          </cell>
          <cell r="CC1787">
            <v>0</v>
          </cell>
          <cell r="CD1787">
            <v>0</v>
          </cell>
          <cell r="CE1787">
            <v>0</v>
          </cell>
          <cell r="CF1787">
            <v>0</v>
          </cell>
          <cell r="CG1787">
            <v>0</v>
          </cell>
          <cell r="CH1787">
            <v>0</v>
          </cell>
          <cell r="CI1787">
            <v>0</v>
          </cell>
          <cell r="CJ1787">
            <v>0</v>
          </cell>
          <cell r="CK1787">
            <v>0</v>
          </cell>
          <cell r="CL1787">
            <v>0</v>
          </cell>
          <cell r="CM1787">
            <v>0</v>
          </cell>
          <cell r="CN1787">
            <v>0</v>
          </cell>
          <cell r="CO1787">
            <v>0</v>
          </cell>
          <cell r="CP1787">
            <v>0</v>
          </cell>
          <cell r="CQ1787">
            <v>0</v>
          </cell>
          <cell r="CR1787">
            <v>0</v>
          </cell>
          <cell r="CS1787">
            <v>0</v>
          </cell>
          <cell r="CT1787">
            <v>0</v>
          </cell>
          <cell r="CU1787">
            <v>0</v>
          </cell>
          <cell r="CV1787">
            <v>0</v>
          </cell>
          <cell r="CW1787">
            <v>0</v>
          </cell>
          <cell r="CX1787">
            <v>0</v>
          </cell>
          <cell r="CY1787">
            <v>0</v>
          </cell>
          <cell r="CZ1787">
            <v>0</v>
          </cell>
          <cell r="DA1787">
            <v>0</v>
          </cell>
          <cell r="DB1787">
            <v>0</v>
          </cell>
          <cell r="DC1787">
            <v>0</v>
          </cell>
          <cell r="DD1787">
            <v>1233.7</v>
          </cell>
          <cell r="DE1787">
            <v>0</v>
          </cell>
          <cell r="DG1787">
            <v>1233.7</v>
          </cell>
          <cell r="DI1787">
            <v>0</v>
          </cell>
          <cell r="DJ1787">
            <v>0</v>
          </cell>
          <cell r="DK1787">
            <v>0</v>
          </cell>
          <cell r="DL1787">
            <v>0</v>
          </cell>
        </row>
        <row r="1788">
          <cell r="A1788" t="str">
            <v>B461011-FIT-807</v>
          </cell>
          <cell r="B1788" t="str">
            <v>REMOTE HMI PER CIMPAK 300</v>
          </cell>
          <cell r="F1788">
            <v>3949.8630136986303</v>
          </cell>
          <cell r="H1788">
            <v>2883.4</v>
          </cell>
          <cell r="I1788">
            <v>0.27</v>
          </cell>
          <cell r="J1788" t="str">
            <v>OK</v>
          </cell>
          <cell r="K1788" t="str">
            <v>NEWZD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>
            <v>0</v>
          </cell>
          <cell r="AM1788">
            <v>0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  <cell r="AR1788">
            <v>0</v>
          </cell>
          <cell r="AS1788">
            <v>0</v>
          </cell>
          <cell r="AT1788">
            <v>0</v>
          </cell>
          <cell r="AU1788">
            <v>0</v>
          </cell>
          <cell r="AV1788">
            <v>2883.4</v>
          </cell>
          <cell r="AW1788">
            <v>0</v>
          </cell>
          <cell r="AX1788">
            <v>0</v>
          </cell>
          <cell r="AY1788">
            <v>0</v>
          </cell>
          <cell r="AZ1788">
            <v>0</v>
          </cell>
          <cell r="BA1788">
            <v>0</v>
          </cell>
          <cell r="BB1788">
            <v>0</v>
          </cell>
          <cell r="BC1788">
            <v>0</v>
          </cell>
          <cell r="BD1788">
            <v>0</v>
          </cell>
          <cell r="BE1788">
            <v>0</v>
          </cell>
          <cell r="BF1788">
            <v>0</v>
          </cell>
          <cell r="BG1788">
            <v>0</v>
          </cell>
          <cell r="BH1788">
            <v>0</v>
          </cell>
          <cell r="BI1788">
            <v>0</v>
          </cell>
          <cell r="BJ1788">
            <v>0</v>
          </cell>
          <cell r="BK1788">
            <v>0</v>
          </cell>
          <cell r="BL1788">
            <v>0</v>
          </cell>
          <cell r="BM1788">
            <v>0</v>
          </cell>
          <cell r="BN1788">
            <v>0</v>
          </cell>
          <cell r="BO1788">
            <v>0</v>
          </cell>
          <cell r="BP1788">
            <v>0</v>
          </cell>
          <cell r="BQ1788">
            <v>0</v>
          </cell>
          <cell r="BR1788">
            <v>0</v>
          </cell>
          <cell r="BS1788">
            <v>0</v>
          </cell>
          <cell r="BT1788">
            <v>0</v>
          </cell>
          <cell r="BU1788">
            <v>0</v>
          </cell>
          <cell r="BV1788">
            <v>0</v>
          </cell>
          <cell r="BW1788">
            <v>0</v>
          </cell>
          <cell r="BX1788">
            <v>0</v>
          </cell>
          <cell r="BY1788">
            <v>0</v>
          </cell>
          <cell r="BZ1788">
            <v>0</v>
          </cell>
          <cell r="CA1788">
            <v>0</v>
          </cell>
          <cell r="CB1788">
            <v>0</v>
          </cell>
          <cell r="CC1788">
            <v>0</v>
          </cell>
          <cell r="CD1788">
            <v>0</v>
          </cell>
          <cell r="CE1788">
            <v>0</v>
          </cell>
          <cell r="CF1788">
            <v>0</v>
          </cell>
          <cell r="CG1788">
            <v>0</v>
          </cell>
          <cell r="CH1788">
            <v>0</v>
          </cell>
          <cell r="CI1788">
            <v>0</v>
          </cell>
          <cell r="CJ1788">
            <v>0</v>
          </cell>
          <cell r="CK1788">
            <v>0</v>
          </cell>
          <cell r="CL1788">
            <v>0</v>
          </cell>
          <cell r="CM1788">
            <v>0</v>
          </cell>
          <cell r="CN1788">
            <v>0</v>
          </cell>
          <cell r="CO1788">
            <v>0</v>
          </cell>
          <cell r="CP1788">
            <v>0</v>
          </cell>
          <cell r="CQ1788">
            <v>0</v>
          </cell>
          <cell r="CR1788">
            <v>0</v>
          </cell>
          <cell r="CS1788">
            <v>0</v>
          </cell>
          <cell r="CT1788">
            <v>0</v>
          </cell>
          <cell r="CU1788">
            <v>0</v>
          </cell>
          <cell r="CV1788">
            <v>0</v>
          </cell>
          <cell r="CW1788">
            <v>0</v>
          </cell>
          <cell r="CX1788">
            <v>0</v>
          </cell>
          <cell r="CY1788">
            <v>0</v>
          </cell>
          <cell r="CZ1788">
            <v>0</v>
          </cell>
          <cell r="DA1788">
            <v>0</v>
          </cell>
          <cell r="DB1788">
            <v>0</v>
          </cell>
          <cell r="DC1788">
            <v>0</v>
          </cell>
          <cell r="DD1788">
            <v>2883.4</v>
          </cell>
          <cell r="DE1788">
            <v>0</v>
          </cell>
          <cell r="DG1788">
            <v>2883.4</v>
          </cell>
          <cell r="DI1788">
            <v>0</v>
          </cell>
          <cell r="DJ1788">
            <v>0</v>
          </cell>
          <cell r="DK1788">
            <v>0</v>
          </cell>
          <cell r="DL1788">
            <v>0</v>
          </cell>
        </row>
        <row r="1789">
          <cell r="A1789" t="str">
            <v>B461011-FIT-809</v>
          </cell>
          <cell r="B1789" t="str">
            <v>ACTIVE COVER CON RISCALDATORE FOR CIMPAK 300</v>
          </cell>
          <cell r="F1789">
            <v>931.36986301369882</v>
          </cell>
          <cell r="H1789">
            <v>679.90000000000009</v>
          </cell>
          <cell r="I1789">
            <v>0.27</v>
          </cell>
          <cell r="J1789" t="str">
            <v>OK</v>
          </cell>
          <cell r="K1789" t="str">
            <v>NEWZD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>
            <v>0</v>
          </cell>
          <cell r="AM1789">
            <v>0</v>
          </cell>
          <cell r="AN1789">
            <v>0</v>
          </cell>
          <cell r="AO1789">
            <v>0</v>
          </cell>
          <cell r="AP1789">
            <v>0</v>
          </cell>
          <cell r="AQ1789">
            <v>0</v>
          </cell>
          <cell r="AR1789">
            <v>0</v>
          </cell>
          <cell r="AS1789">
            <v>0</v>
          </cell>
          <cell r="AT1789">
            <v>0</v>
          </cell>
          <cell r="AU1789">
            <v>0</v>
          </cell>
          <cell r="AV1789">
            <v>679.90000000000009</v>
          </cell>
          <cell r="AW1789">
            <v>0</v>
          </cell>
          <cell r="AX1789">
            <v>0</v>
          </cell>
          <cell r="AY1789">
            <v>0</v>
          </cell>
          <cell r="AZ1789">
            <v>0</v>
          </cell>
          <cell r="BA1789">
            <v>0</v>
          </cell>
          <cell r="BB1789">
            <v>0</v>
          </cell>
          <cell r="BC1789">
            <v>0</v>
          </cell>
          <cell r="BD1789">
            <v>0</v>
          </cell>
          <cell r="BE1789">
            <v>0</v>
          </cell>
          <cell r="BF1789">
            <v>0</v>
          </cell>
          <cell r="BG1789">
            <v>0</v>
          </cell>
          <cell r="BH1789">
            <v>0</v>
          </cell>
          <cell r="BI1789">
            <v>0</v>
          </cell>
          <cell r="BJ1789">
            <v>0</v>
          </cell>
          <cell r="BK1789">
            <v>0</v>
          </cell>
          <cell r="BL1789">
            <v>0</v>
          </cell>
          <cell r="BM1789">
            <v>0</v>
          </cell>
          <cell r="BN1789">
            <v>0</v>
          </cell>
          <cell r="BO1789">
            <v>0</v>
          </cell>
          <cell r="BP1789">
            <v>0</v>
          </cell>
          <cell r="BQ1789">
            <v>0</v>
          </cell>
          <cell r="BR1789">
            <v>0</v>
          </cell>
          <cell r="BS1789">
            <v>0</v>
          </cell>
          <cell r="BT1789">
            <v>0</v>
          </cell>
          <cell r="BU1789">
            <v>0</v>
          </cell>
          <cell r="BV1789">
            <v>0</v>
          </cell>
          <cell r="BW1789">
            <v>0</v>
          </cell>
          <cell r="BX1789">
            <v>0</v>
          </cell>
          <cell r="BY1789">
            <v>0</v>
          </cell>
          <cell r="BZ1789">
            <v>0</v>
          </cell>
          <cell r="CA1789">
            <v>0</v>
          </cell>
          <cell r="CB1789">
            <v>0</v>
          </cell>
          <cell r="CC1789">
            <v>0</v>
          </cell>
          <cell r="CD1789">
            <v>0</v>
          </cell>
          <cell r="CE1789">
            <v>0</v>
          </cell>
          <cell r="CF1789">
            <v>0</v>
          </cell>
          <cell r="CG1789">
            <v>0</v>
          </cell>
          <cell r="CH1789">
            <v>0</v>
          </cell>
          <cell r="CI1789">
            <v>0</v>
          </cell>
          <cell r="CJ1789">
            <v>0</v>
          </cell>
          <cell r="CK1789">
            <v>0</v>
          </cell>
          <cell r="CL1789">
            <v>0</v>
          </cell>
          <cell r="CM1789">
            <v>0</v>
          </cell>
          <cell r="CN1789">
            <v>0</v>
          </cell>
          <cell r="CO1789">
            <v>0</v>
          </cell>
          <cell r="CP1789">
            <v>0</v>
          </cell>
          <cell r="CQ1789">
            <v>0</v>
          </cell>
          <cell r="CR1789">
            <v>0</v>
          </cell>
          <cell r="CS1789">
            <v>0</v>
          </cell>
          <cell r="CT1789">
            <v>0</v>
          </cell>
          <cell r="CU1789">
            <v>0</v>
          </cell>
          <cell r="CV1789">
            <v>0</v>
          </cell>
          <cell r="CW1789">
            <v>0</v>
          </cell>
          <cell r="CX1789">
            <v>0</v>
          </cell>
          <cell r="CY1789">
            <v>0</v>
          </cell>
          <cell r="CZ1789">
            <v>0</v>
          </cell>
          <cell r="DA1789">
            <v>0</v>
          </cell>
          <cell r="DB1789">
            <v>0</v>
          </cell>
          <cell r="DC1789">
            <v>0</v>
          </cell>
          <cell r="DD1789">
            <v>679.90000000000009</v>
          </cell>
          <cell r="DE1789">
            <v>0</v>
          </cell>
          <cell r="DG1789">
            <v>679.90000000000009</v>
          </cell>
          <cell r="DI1789">
            <v>0</v>
          </cell>
          <cell r="DJ1789">
            <v>0</v>
          </cell>
          <cell r="DK1789">
            <v>0</v>
          </cell>
          <cell r="DL1789">
            <v>0</v>
          </cell>
        </row>
        <row r="1790">
          <cell r="A1790" t="str">
            <v>B461011-FIT-901</v>
          </cell>
          <cell r="B1790" t="str">
            <v>MARKEM SOFTWARE "COLOS CREATE PRO" PER GENERAZIONE ETICHETTE</v>
          </cell>
          <cell r="F1790">
            <v>606.15068493150693</v>
          </cell>
          <cell r="H1790">
            <v>442.49</v>
          </cell>
          <cell r="I1790">
            <v>0.27000000000000013</v>
          </cell>
          <cell r="J1790" t="str">
            <v>OK</v>
          </cell>
          <cell r="K1790" t="str">
            <v>NEWZD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>
            <v>0</v>
          </cell>
          <cell r="AM1790">
            <v>0</v>
          </cell>
          <cell r="AN1790">
            <v>0</v>
          </cell>
          <cell r="AO1790">
            <v>0</v>
          </cell>
          <cell r="AP1790">
            <v>0</v>
          </cell>
          <cell r="AQ1790">
            <v>0</v>
          </cell>
          <cell r="AR1790">
            <v>0</v>
          </cell>
          <cell r="AS1790">
            <v>0</v>
          </cell>
          <cell r="AT1790">
            <v>0</v>
          </cell>
          <cell r="AU1790">
            <v>0</v>
          </cell>
          <cell r="AV1790">
            <v>442.49</v>
          </cell>
          <cell r="AW1790">
            <v>0</v>
          </cell>
          <cell r="AX1790">
            <v>0</v>
          </cell>
          <cell r="AY1790">
            <v>0</v>
          </cell>
          <cell r="AZ1790">
            <v>0</v>
          </cell>
          <cell r="BA1790">
            <v>0</v>
          </cell>
          <cell r="BB1790">
            <v>0</v>
          </cell>
          <cell r="BC1790">
            <v>0</v>
          </cell>
          <cell r="BD1790">
            <v>0</v>
          </cell>
          <cell r="BE1790">
            <v>0</v>
          </cell>
          <cell r="BF1790">
            <v>0</v>
          </cell>
          <cell r="BG1790">
            <v>0</v>
          </cell>
          <cell r="BH1790">
            <v>0</v>
          </cell>
          <cell r="BI1790">
            <v>0</v>
          </cell>
          <cell r="BJ1790">
            <v>0</v>
          </cell>
          <cell r="BK1790">
            <v>0</v>
          </cell>
          <cell r="BL1790">
            <v>0</v>
          </cell>
          <cell r="BM1790">
            <v>0</v>
          </cell>
          <cell r="BN1790">
            <v>0</v>
          </cell>
          <cell r="BO1790">
            <v>0</v>
          </cell>
          <cell r="BP1790">
            <v>0</v>
          </cell>
          <cell r="BQ1790">
            <v>0</v>
          </cell>
          <cell r="BR1790">
            <v>0</v>
          </cell>
          <cell r="BS1790">
            <v>0</v>
          </cell>
          <cell r="BT1790">
            <v>0</v>
          </cell>
          <cell r="BU1790">
            <v>0</v>
          </cell>
          <cell r="BV1790">
            <v>0</v>
          </cell>
          <cell r="BW1790">
            <v>0</v>
          </cell>
          <cell r="BX1790">
            <v>0</v>
          </cell>
          <cell r="BY1790">
            <v>0</v>
          </cell>
          <cell r="BZ1790">
            <v>0</v>
          </cell>
          <cell r="CA1790">
            <v>0</v>
          </cell>
          <cell r="CB1790">
            <v>0</v>
          </cell>
          <cell r="CC1790">
            <v>0</v>
          </cell>
          <cell r="CD1790">
            <v>0</v>
          </cell>
          <cell r="CE1790">
            <v>0</v>
          </cell>
          <cell r="CF1790">
            <v>0</v>
          </cell>
          <cell r="CG1790">
            <v>0</v>
          </cell>
          <cell r="CH1790">
            <v>0</v>
          </cell>
          <cell r="CI1790">
            <v>0</v>
          </cell>
          <cell r="CJ1790">
            <v>0</v>
          </cell>
          <cell r="CK1790">
            <v>0</v>
          </cell>
          <cell r="CL1790">
            <v>0</v>
          </cell>
          <cell r="CM1790">
            <v>0</v>
          </cell>
          <cell r="CN1790">
            <v>0</v>
          </cell>
          <cell r="CO1790">
            <v>0</v>
          </cell>
          <cell r="CP1790">
            <v>0</v>
          </cell>
          <cell r="CQ1790">
            <v>0</v>
          </cell>
          <cell r="CR1790">
            <v>0</v>
          </cell>
          <cell r="CS1790">
            <v>0</v>
          </cell>
          <cell r="CT1790">
            <v>0</v>
          </cell>
          <cell r="CU1790">
            <v>0</v>
          </cell>
          <cell r="CV1790">
            <v>0</v>
          </cell>
          <cell r="CW1790">
            <v>0</v>
          </cell>
          <cell r="CX1790">
            <v>0</v>
          </cell>
          <cell r="CY1790">
            <v>0</v>
          </cell>
          <cell r="CZ1790">
            <v>0</v>
          </cell>
          <cell r="DA1790">
            <v>0</v>
          </cell>
          <cell r="DB1790">
            <v>0</v>
          </cell>
          <cell r="DC1790">
            <v>0</v>
          </cell>
          <cell r="DD1790">
            <v>442.49</v>
          </cell>
          <cell r="DE1790">
            <v>0</v>
          </cell>
          <cell r="DG1790">
            <v>442.49</v>
          </cell>
          <cell r="DI1790">
            <v>0</v>
          </cell>
          <cell r="DJ1790">
            <v>0</v>
          </cell>
          <cell r="DK1790">
            <v>0</v>
          </cell>
          <cell r="DL1790">
            <v>0</v>
          </cell>
        </row>
        <row r="1791">
          <cell r="A1791" t="str">
            <v>B461011-FIT-902</v>
          </cell>
          <cell r="B1791" t="str">
            <v>FONT ASIA</v>
          </cell>
          <cell r="F1791">
            <v>264.09589041095887</v>
          </cell>
          <cell r="H1791">
            <v>192.79</v>
          </cell>
          <cell r="I1791">
            <v>0.26999999999999991</v>
          </cell>
          <cell r="J1791" t="str">
            <v>OK</v>
          </cell>
          <cell r="K1791" t="str">
            <v>NEWZD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>
            <v>0</v>
          </cell>
          <cell r="AM1791">
            <v>0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  <cell r="AR1791">
            <v>0</v>
          </cell>
          <cell r="AS1791">
            <v>0</v>
          </cell>
          <cell r="AT1791">
            <v>0</v>
          </cell>
          <cell r="AU1791">
            <v>0</v>
          </cell>
          <cell r="AV1791">
            <v>192.79</v>
          </cell>
          <cell r="AW1791">
            <v>0</v>
          </cell>
          <cell r="AX1791">
            <v>0</v>
          </cell>
          <cell r="AY1791">
            <v>0</v>
          </cell>
          <cell r="AZ1791">
            <v>0</v>
          </cell>
          <cell r="BA1791">
            <v>0</v>
          </cell>
          <cell r="BB1791">
            <v>0</v>
          </cell>
          <cell r="BC1791">
            <v>0</v>
          </cell>
          <cell r="BD1791">
            <v>0</v>
          </cell>
          <cell r="BE1791">
            <v>0</v>
          </cell>
          <cell r="BF1791">
            <v>0</v>
          </cell>
          <cell r="BG1791">
            <v>0</v>
          </cell>
          <cell r="BH1791">
            <v>0</v>
          </cell>
          <cell r="BI1791">
            <v>0</v>
          </cell>
          <cell r="BJ1791">
            <v>0</v>
          </cell>
          <cell r="BK1791">
            <v>0</v>
          </cell>
          <cell r="BL1791">
            <v>0</v>
          </cell>
          <cell r="BM1791">
            <v>0</v>
          </cell>
          <cell r="BN1791">
            <v>0</v>
          </cell>
          <cell r="BO1791">
            <v>0</v>
          </cell>
          <cell r="BP1791">
            <v>0</v>
          </cell>
          <cell r="BQ1791">
            <v>0</v>
          </cell>
          <cell r="BR1791">
            <v>0</v>
          </cell>
          <cell r="BS1791">
            <v>0</v>
          </cell>
          <cell r="BT1791">
            <v>0</v>
          </cell>
          <cell r="BU1791">
            <v>0</v>
          </cell>
          <cell r="BV1791">
            <v>0</v>
          </cell>
          <cell r="BW1791">
            <v>0</v>
          </cell>
          <cell r="BX1791">
            <v>0</v>
          </cell>
          <cell r="BY1791">
            <v>0</v>
          </cell>
          <cell r="BZ1791">
            <v>0</v>
          </cell>
          <cell r="CA1791">
            <v>0</v>
          </cell>
          <cell r="CB1791">
            <v>0</v>
          </cell>
          <cell r="CC1791">
            <v>0</v>
          </cell>
          <cell r="CD1791">
            <v>0</v>
          </cell>
          <cell r="CE1791">
            <v>0</v>
          </cell>
          <cell r="CF1791">
            <v>0</v>
          </cell>
          <cell r="CG1791">
            <v>0</v>
          </cell>
          <cell r="CH1791">
            <v>0</v>
          </cell>
          <cell r="CI1791">
            <v>0</v>
          </cell>
          <cell r="CJ1791">
            <v>0</v>
          </cell>
          <cell r="CK1791">
            <v>0</v>
          </cell>
          <cell r="CL1791">
            <v>0</v>
          </cell>
          <cell r="CM1791">
            <v>0</v>
          </cell>
          <cell r="CN1791">
            <v>0</v>
          </cell>
          <cell r="CO1791">
            <v>0</v>
          </cell>
          <cell r="CP1791">
            <v>0</v>
          </cell>
          <cell r="CQ1791">
            <v>0</v>
          </cell>
          <cell r="CR1791">
            <v>0</v>
          </cell>
          <cell r="CS1791">
            <v>0</v>
          </cell>
          <cell r="CT1791">
            <v>0</v>
          </cell>
          <cell r="CU1791">
            <v>0</v>
          </cell>
          <cell r="CV1791">
            <v>0</v>
          </cell>
          <cell r="CW1791">
            <v>0</v>
          </cell>
          <cell r="CX1791">
            <v>0</v>
          </cell>
          <cell r="CY1791">
            <v>0</v>
          </cell>
          <cell r="CZ1791">
            <v>0</v>
          </cell>
          <cell r="DA1791">
            <v>0</v>
          </cell>
          <cell r="DB1791">
            <v>0</v>
          </cell>
          <cell r="DC1791">
            <v>0</v>
          </cell>
          <cell r="DD1791">
            <v>192.79</v>
          </cell>
          <cell r="DE1791">
            <v>0</v>
          </cell>
          <cell r="DG1791">
            <v>192.79</v>
          </cell>
          <cell r="DI1791">
            <v>0</v>
          </cell>
          <cell r="DJ1791">
            <v>0</v>
          </cell>
          <cell r="DK1791">
            <v>0</v>
          </cell>
          <cell r="DL1791">
            <v>0</v>
          </cell>
        </row>
        <row r="1792">
          <cell r="A1792" t="str">
            <v>B461011-FIT-911</v>
          </cell>
          <cell r="B1792" t="str">
            <v>ETICHETTATRICE COLLI MARKEM 2200TAMP450</v>
          </cell>
          <cell r="F1792">
            <v>19306.60273972603</v>
          </cell>
          <cell r="H1792">
            <v>14093.820000000002</v>
          </cell>
          <cell r="I1792">
            <v>0.27</v>
          </cell>
          <cell r="J1792" t="str">
            <v>OLD</v>
          </cell>
          <cell r="K1792" t="str">
            <v>NEWZD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>
            <v>0</v>
          </cell>
          <cell r="AM1792">
            <v>0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  <cell r="AR1792">
            <v>0</v>
          </cell>
          <cell r="AS1792">
            <v>0</v>
          </cell>
          <cell r="AT1792">
            <v>0</v>
          </cell>
          <cell r="AU1792">
            <v>0</v>
          </cell>
          <cell r="AV1792">
            <v>12483.820000000002</v>
          </cell>
          <cell r="AW1792">
            <v>0</v>
          </cell>
          <cell r="AX1792">
            <v>0</v>
          </cell>
          <cell r="AY1792">
            <v>0</v>
          </cell>
          <cell r="AZ1792">
            <v>0</v>
          </cell>
          <cell r="BA1792">
            <v>0</v>
          </cell>
          <cell r="BB1792">
            <v>0</v>
          </cell>
          <cell r="BC1792">
            <v>960</v>
          </cell>
          <cell r="BD1792">
            <v>24</v>
          </cell>
          <cell r="BE1792">
            <v>0</v>
          </cell>
          <cell r="BF1792">
            <v>0</v>
          </cell>
          <cell r="BG1792">
            <v>0</v>
          </cell>
          <cell r="BH1792">
            <v>0</v>
          </cell>
          <cell r="BI1792">
            <v>0</v>
          </cell>
          <cell r="BJ1792">
            <v>0</v>
          </cell>
          <cell r="BK1792">
            <v>0</v>
          </cell>
          <cell r="BL1792">
            <v>0</v>
          </cell>
          <cell r="BM1792">
            <v>0</v>
          </cell>
          <cell r="BN1792">
            <v>0</v>
          </cell>
          <cell r="BO1792">
            <v>260</v>
          </cell>
          <cell r="BP1792">
            <v>8</v>
          </cell>
          <cell r="BQ1792">
            <v>0</v>
          </cell>
          <cell r="BR1792">
            <v>0</v>
          </cell>
          <cell r="BS1792">
            <v>390</v>
          </cell>
          <cell r="BT1792">
            <v>12</v>
          </cell>
          <cell r="BU1792">
            <v>0</v>
          </cell>
          <cell r="BV1792">
            <v>0</v>
          </cell>
          <cell r="BW1792">
            <v>0</v>
          </cell>
          <cell r="BX1792">
            <v>0</v>
          </cell>
          <cell r="BY1792">
            <v>0</v>
          </cell>
          <cell r="BZ1792">
            <v>0</v>
          </cell>
          <cell r="CA1792">
            <v>0</v>
          </cell>
          <cell r="CB1792">
            <v>0</v>
          </cell>
          <cell r="CC1792">
            <v>0</v>
          </cell>
          <cell r="CD1792">
            <v>0</v>
          </cell>
          <cell r="CE1792">
            <v>0</v>
          </cell>
          <cell r="CF1792">
            <v>0</v>
          </cell>
          <cell r="CG1792">
            <v>0</v>
          </cell>
          <cell r="CH1792">
            <v>0</v>
          </cell>
          <cell r="CI1792">
            <v>0</v>
          </cell>
          <cell r="CJ1792">
            <v>0</v>
          </cell>
          <cell r="CK1792">
            <v>0</v>
          </cell>
          <cell r="CL1792">
            <v>0</v>
          </cell>
          <cell r="CM1792">
            <v>0</v>
          </cell>
          <cell r="CN1792">
            <v>0</v>
          </cell>
          <cell r="CO1792">
            <v>0</v>
          </cell>
          <cell r="CP1792">
            <v>0</v>
          </cell>
          <cell r="CQ1792">
            <v>0</v>
          </cell>
          <cell r="CR1792">
            <v>0</v>
          </cell>
          <cell r="CS1792">
            <v>0</v>
          </cell>
          <cell r="CT1792">
            <v>0</v>
          </cell>
          <cell r="CU1792">
            <v>0</v>
          </cell>
          <cell r="CV1792">
            <v>0</v>
          </cell>
          <cell r="CW1792">
            <v>0</v>
          </cell>
          <cell r="CX1792">
            <v>0</v>
          </cell>
          <cell r="CY1792">
            <v>0</v>
          </cell>
          <cell r="CZ1792">
            <v>0</v>
          </cell>
          <cell r="DA1792">
            <v>0</v>
          </cell>
          <cell r="DB1792">
            <v>0</v>
          </cell>
          <cell r="DC1792">
            <v>0</v>
          </cell>
          <cell r="DD1792">
            <v>14093.820000000002</v>
          </cell>
          <cell r="DE1792">
            <v>0</v>
          </cell>
          <cell r="DG1792">
            <v>12483.820000000002</v>
          </cell>
          <cell r="DI1792">
            <v>0</v>
          </cell>
          <cell r="DJ1792">
            <v>0</v>
          </cell>
          <cell r="DK1792">
            <v>0</v>
          </cell>
          <cell r="DL1792">
            <v>0</v>
          </cell>
        </row>
        <row r="1793">
          <cell r="A1793" t="str">
            <v>B461011-FIT-912</v>
          </cell>
          <cell r="B1793" t="str">
            <v>ETICHETTATRICE PALLET MARKEM 2200TAMP700</v>
          </cell>
          <cell r="F1793">
            <v>19927.589041095893</v>
          </cell>
          <cell r="H1793">
            <v>14547.140000000001</v>
          </cell>
          <cell r="I1793">
            <v>0.27</v>
          </cell>
          <cell r="J1793" t="str">
            <v>OLD</v>
          </cell>
          <cell r="K1793" t="str">
            <v>NEWZD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>
            <v>0</v>
          </cell>
          <cell r="AM1793">
            <v>0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  <cell r="AR1793">
            <v>0</v>
          </cell>
          <cell r="AS1793">
            <v>0</v>
          </cell>
          <cell r="AT1793">
            <v>0</v>
          </cell>
          <cell r="AU1793">
            <v>0</v>
          </cell>
          <cell r="AV1793">
            <v>12937.140000000001</v>
          </cell>
          <cell r="AW1793">
            <v>0</v>
          </cell>
          <cell r="AX1793">
            <v>0</v>
          </cell>
          <cell r="AY1793">
            <v>0</v>
          </cell>
          <cell r="AZ1793">
            <v>0</v>
          </cell>
          <cell r="BA1793">
            <v>0</v>
          </cell>
          <cell r="BB1793">
            <v>0</v>
          </cell>
          <cell r="BC1793">
            <v>960</v>
          </cell>
          <cell r="BD1793">
            <v>24</v>
          </cell>
          <cell r="BE1793">
            <v>0</v>
          </cell>
          <cell r="BF1793">
            <v>0</v>
          </cell>
          <cell r="BG1793">
            <v>0</v>
          </cell>
          <cell r="BH1793">
            <v>0</v>
          </cell>
          <cell r="BI1793">
            <v>0</v>
          </cell>
          <cell r="BJ1793">
            <v>0</v>
          </cell>
          <cell r="BK1793">
            <v>0</v>
          </cell>
          <cell r="BL1793">
            <v>0</v>
          </cell>
          <cell r="BM1793">
            <v>0</v>
          </cell>
          <cell r="BN1793">
            <v>0</v>
          </cell>
          <cell r="BO1793">
            <v>260</v>
          </cell>
          <cell r="BP1793">
            <v>8</v>
          </cell>
          <cell r="BQ1793">
            <v>0</v>
          </cell>
          <cell r="BR1793">
            <v>0</v>
          </cell>
          <cell r="BS1793">
            <v>390</v>
          </cell>
          <cell r="BT1793">
            <v>12</v>
          </cell>
          <cell r="BU1793">
            <v>0</v>
          </cell>
          <cell r="BV1793">
            <v>0</v>
          </cell>
          <cell r="BW1793">
            <v>0</v>
          </cell>
          <cell r="BX1793">
            <v>0</v>
          </cell>
          <cell r="BY1793">
            <v>0</v>
          </cell>
          <cell r="BZ1793">
            <v>0</v>
          </cell>
          <cell r="CA1793">
            <v>0</v>
          </cell>
          <cell r="CB1793">
            <v>0</v>
          </cell>
          <cell r="CC1793">
            <v>0</v>
          </cell>
          <cell r="CD1793">
            <v>0</v>
          </cell>
          <cell r="CE1793">
            <v>0</v>
          </cell>
          <cell r="CF1793">
            <v>0</v>
          </cell>
          <cell r="CG1793">
            <v>0</v>
          </cell>
          <cell r="CH1793">
            <v>0</v>
          </cell>
          <cell r="CI1793">
            <v>0</v>
          </cell>
          <cell r="CJ1793">
            <v>0</v>
          </cell>
          <cell r="CK1793">
            <v>0</v>
          </cell>
          <cell r="CL1793">
            <v>0</v>
          </cell>
          <cell r="CM1793">
            <v>0</v>
          </cell>
          <cell r="CN1793">
            <v>0</v>
          </cell>
          <cell r="CO1793">
            <v>0</v>
          </cell>
          <cell r="CP1793">
            <v>0</v>
          </cell>
          <cell r="CQ1793">
            <v>0</v>
          </cell>
          <cell r="CR1793">
            <v>0</v>
          </cell>
          <cell r="CS1793">
            <v>0</v>
          </cell>
          <cell r="CT1793">
            <v>0</v>
          </cell>
          <cell r="CU1793">
            <v>0</v>
          </cell>
          <cell r="CV1793">
            <v>0</v>
          </cell>
          <cell r="CW1793">
            <v>0</v>
          </cell>
          <cell r="CX1793">
            <v>0</v>
          </cell>
          <cell r="CY1793">
            <v>0</v>
          </cell>
          <cell r="CZ1793">
            <v>0</v>
          </cell>
          <cell r="DA1793">
            <v>0</v>
          </cell>
          <cell r="DB1793">
            <v>0</v>
          </cell>
          <cell r="DC1793">
            <v>0</v>
          </cell>
          <cell r="DD1793">
            <v>14547.140000000001</v>
          </cell>
          <cell r="DE1793">
            <v>0</v>
          </cell>
          <cell r="DG1793">
            <v>12937.140000000001</v>
          </cell>
          <cell r="DI1793">
            <v>0</v>
          </cell>
          <cell r="DJ1793">
            <v>0</v>
          </cell>
          <cell r="DK1793">
            <v>0</v>
          </cell>
          <cell r="DL1793">
            <v>0</v>
          </cell>
        </row>
        <row r="1794">
          <cell r="A1794" t="str">
            <v>B461011-FIT-915</v>
          </cell>
          <cell r="B1794" t="str">
            <v>BARCODE READER SICK CLV620 PER 2200TAMP450</v>
          </cell>
          <cell r="F1794">
            <v>1893.1095890410959</v>
          </cell>
          <cell r="H1794">
            <v>1381.97</v>
          </cell>
          <cell r="I1794">
            <v>0.27</v>
          </cell>
          <cell r="J1794" t="str">
            <v>OLD</v>
          </cell>
          <cell r="K1794" t="str">
            <v>NEWZD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>
            <v>0</v>
          </cell>
          <cell r="AM1794">
            <v>0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  <cell r="AR1794">
            <v>0</v>
          </cell>
          <cell r="AS1794">
            <v>0</v>
          </cell>
          <cell r="AT1794">
            <v>0</v>
          </cell>
          <cell r="AU1794">
            <v>0</v>
          </cell>
          <cell r="AV1794">
            <v>1381.97</v>
          </cell>
          <cell r="AW1794">
            <v>0</v>
          </cell>
          <cell r="AX1794">
            <v>0</v>
          </cell>
          <cell r="AY1794">
            <v>0</v>
          </cell>
          <cell r="AZ1794">
            <v>0</v>
          </cell>
          <cell r="BA1794">
            <v>0</v>
          </cell>
          <cell r="BB1794">
            <v>0</v>
          </cell>
          <cell r="BC1794">
            <v>0</v>
          </cell>
          <cell r="BD1794">
            <v>0</v>
          </cell>
          <cell r="BE1794">
            <v>0</v>
          </cell>
          <cell r="BF1794">
            <v>0</v>
          </cell>
          <cell r="BG1794">
            <v>0</v>
          </cell>
          <cell r="BH1794">
            <v>0</v>
          </cell>
          <cell r="BI1794">
            <v>0</v>
          </cell>
          <cell r="BJ1794">
            <v>0</v>
          </cell>
          <cell r="BK1794">
            <v>0</v>
          </cell>
          <cell r="BL1794">
            <v>0</v>
          </cell>
          <cell r="BM1794">
            <v>0</v>
          </cell>
          <cell r="BN1794">
            <v>0</v>
          </cell>
          <cell r="BO1794">
            <v>0</v>
          </cell>
          <cell r="BP1794">
            <v>0</v>
          </cell>
          <cell r="BQ1794">
            <v>0</v>
          </cell>
          <cell r="BR1794">
            <v>0</v>
          </cell>
          <cell r="BS1794">
            <v>0</v>
          </cell>
          <cell r="BT1794">
            <v>0</v>
          </cell>
          <cell r="BU1794">
            <v>0</v>
          </cell>
          <cell r="BV1794">
            <v>0</v>
          </cell>
          <cell r="BW1794">
            <v>0</v>
          </cell>
          <cell r="BX1794">
            <v>0</v>
          </cell>
          <cell r="BY1794">
            <v>0</v>
          </cell>
          <cell r="BZ1794">
            <v>0</v>
          </cell>
          <cell r="CA1794">
            <v>0</v>
          </cell>
          <cell r="CB1794">
            <v>0</v>
          </cell>
          <cell r="CC1794">
            <v>0</v>
          </cell>
          <cell r="CD1794">
            <v>0</v>
          </cell>
          <cell r="CE1794">
            <v>0</v>
          </cell>
          <cell r="CF1794">
            <v>0</v>
          </cell>
          <cell r="CG1794">
            <v>0</v>
          </cell>
          <cell r="CH1794">
            <v>0</v>
          </cell>
          <cell r="CI1794">
            <v>0</v>
          </cell>
          <cell r="CJ1794">
            <v>0</v>
          </cell>
          <cell r="CK1794">
            <v>0</v>
          </cell>
          <cell r="CL1794">
            <v>0</v>
          </cell>
          <cell r="CM1794">
            <v>0</v>
          </cell>
          <cell r="CN1794">
            <v>0</v>
          </cell>
          <cell r="CO1794">
            <v>0</v>
          </cell>
          <cell r="CP1794">
            <v>0</v>
          </cell>
          <cell r="CQ1794">
            <v>0</v>
          </cell>
          <cell r="CR1794">
            <v>0</v>
          </cell>
          <cell r="CS1794">
            <v>0</v>
          </cell>
          <cell r="CT1794">
            <v>0</v>
          </cell>
          <cell r="CU1794">
            <v>0</v>
          </cell>
          <cell r="CV1794">
            <v>0</v>
          </cell>
          <cell r="CW1794">
            <v>0</v>
          </cell>
          <cell r="CX1794">
            <v>0</v>
          </cell>
          <cell r="CY1794">
            <v>0</v>
          </cell>
          <cell r="CZ1794">
            <v>0</v>
          </cell>
          <cell r="DA1794">
            <v>0</v>
          </cell>
          <cell r="DB1794">
            <v>0</v>
          </cell>
          <cell r="DC1794">
            <v>0</v>
          </cell>
          <cell r="DD1794">
            <v>1381.97</v>
          </cell>
          <cell r="DE1794">
            <v>0</v>
          </cell>
          <cell r="DG1794">
            <v>1381.97</v>
          </cell>
          <cell r="DI1794">
            <v>0</v>
          </cell>
          <cell r="DJ1794">
            <v>0</v>
          </cell>
          <cell r="DK1794">
            <v>0</v>
          </cell>
          <cell r="DL1794">
            <v>0</v>
          </cell>
        </row>
        <row r="1795">
          <cell r="A1795" t="str">
            <v>B461011-FIT-916</v>
          </cell>
          <cell r="B1795" t="str">
            <v>BARCODE READER SICK CLV620 PER 2200TAMP700</v>
          </cell>
          <cell r="F1795">
            <v>1893.1095890410959</v>
          </cell>
          <cell r="H1795">
            <v>1381.97</v>
          </cell>
          <cell r="I1795">
            <v>0.27</v>
          </cell>
          <cell r="J1795" t="str">
            <v>OLD</v>
          </cell>
          <cell r="K1795" t="str">
            <v>NEWZD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>
            <v>0</v>
          </cell>
          <cell r="AM1795">
            <v>0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  <cell r="AR1795">
            <v>0</v>
          </cell>
          <cell r="AS1795">
            <v>0</v>
          </cell>
          <cell r="AT1795">
            <v>0</v>
          </cell>
          <cell r="AU1795">
            <v>0</v>
          </cell>
          <cell r="AV1795">
            <v>1381.97</v>
          </cell>
          <cell r="AW1795">
            <v>0</v>
          </cell>
          <cell r="AX1795">
            <v>0</v>
          </cell>
          <cell r="AY1795">
            <v>0</v>
          </cell>
          <cell r="AZ1795">
            <v>0</v>
          </cell>
          <cell r="BA1795">
            <v>0</v>
          </cell>
          <cell r="BB1795">
            <v>0</v>
          </cell>
          <cell r="BC1795">
            <v>0</v>
          </cell>
          <cell r="BD1795">
            <v>0</v>
          </cell>
          <cell r="BE1795">
            <v>0</v>
          </cell>
          <cell r="BF1795">
            <v>0</v>
          </cell>
          <cell r="BG1795">
            <v>0</v>
          </cell>
          <cell r="BH1795">
            <v>0</v>
          </cell>
          <cell r="BI1795">
            <v>0</v>
          </cell>
          <cell r="BJ1795">
            <v>0</v>
          </cell>
          <cell r="BK1795">
            <v>0</v>
          </cell>
          <cell r="BL1795">
            <v>0</v>
          </cell>
          <cell r="BM1795">
            <v>0</v>
          </cell>
          <cell r="BN1795">
            <v>0</v>
          </cell>
          <cell r="BO1795">
            <v>0</v>
          </cell>
          <cell r="BP1795">
            <v>0</v>
          </cell>
          <cell r="BQ1795">
            <v>0</v>
          </cell>
          <cell r="BR1795">
            <v>0</v>
          </cell>
          <cell r="BS1795">
            <v>0</v>
          </cell>
          <cell r="BT1795">
            <v>0</v>
          </cell>
          <cell r="BU1795">
            <v>0</v>
          </cell>
          <cell r="BV1795">
            <v>0</v>
          </cell>
          <cell r="BW1795">
            <v>0</v>
          </cell>
          <cell r="BX1795">
            <v>0</v>
          </cell>
          <cell r="BY1795">
            <v>0</v>
          </cell>
          <cell r="BZ1795">
            <v>0</v>
          </cell>
          <cell r="CA1795">
            <v>0</v>
          </cell>
          <cell r="CB1795">
            <v>0</v>
          </cell>
          <cell r="CC1795">
            <v>0</v>
          </cell>
          <cell r="CD1795">
            <v>0</v>
          </cell>
          <cell r="CE1795">
            <v>0</v>
          </cell>
          <cell r="CF1795">
            <v>0</v>
          </cell>
          <cell r="CG1795">
            <v>0</v>
          </cell>
          <cell r="CH1795">
            <v>0</v>
          </cell>
          <cell r="CI1795">
            <v>0</v>
          </cell>
          <cell r="CJ1795">
            <v>0</v>
          </cell>
          <cell r="CK1795">
            <v>0</v>
          </cell>
          <cell r="CL1795">
            <v>0</v>
          </cell>
          <cell r="CM1795">
            <v>0</v>
          </cell>
          <cell r="CN1795">
            <v>0</v>
          </cell>
          <cell r="CO1795">
            <v>0</v>
          </cell>
          <cell r="CP1795">
            <v>0</v>
          </cell>
          <cell r="CQ1795">
            <v>0</v>
          </cell>
          <cell r="CR1795">
            <v>0</v>
          </cell>
          <cell r="CS1795">
            <v>0</v>
          </cell>
          <cell r="CT1795">
            <v>0</v>
          </cell>
          <cell r="CU1795">
            <v>0</v>
          </cell>
          <cell r="CV1795">
            <v>0</v>
          </cell>
          <cell r="CW1795">
            <v>0</v>
          </cell>
          <cell r="CX1795">
            <v>0</v>
          </cell>
          <cell r="CY1795">
            <v>0</v>
          </cell>
          <cell r="CZ1795">
            <v>0</v>
          </cell>
          <cell r="DA1795">
            <v>0</v>
          </cell>
          <cell r="DB1795">
            <v>0</v>
          </cell>
          <cell r="DC1795">
            <v>0</v>
          </cell>
          <cell r="DD1795">
            <v>1381.97</v>
          </cell>
          <cell r="DE1795">
            <v>0</v>
          </cell>
          <cell r="DG1795">
            <v>1381.97</v>
          </cell>
          <cell r="DI1795">
            <v>0</v>
          </cell>
          <cell r="DJ1795">
            <v>0</v>
          </cell>
          <cell r="DK1795">
            <v>0</v>
          </cell>
          <cell r="DL1795">
            <v>0</v>
          </cell>
        </row>
        <row r="1796">
          <cell r="A1796" t="str">
            <v>B461011-FIT-921</v>
          </cell>
          <cell r="B1796" t="str">
            <v>ETICHETTATRICE PALLET MARKEM 2200WIPE700</v>
          </cell>
          <cell r="F1796">
            <v>24822.917808219179</v>
          </cell>
          <cell r="H1796">
            <v>18120.73</v>
          </cell>
          <cell r="I1796">
            <v>0.27</v>
          </cell>
          <cell r="J1796" t="str">
            <v>OK</v>
          </cell>
          <cell r="K1796" t="str">
            <v>NEWZD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>
            <v>0</v>
          </cell>
          <cell r="AM1796">
            <v>0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  <cell r="AR1796">
            <v>0</v>
          </cell>
          <cell r="AS1796">
            <v>0</v>
          </cell>
          <cell r="AT1796">
            <v>0</v>
          </cell>
          <cell r="AU1796">
            <v>0</v>
          </cell>
          <cell r="AV1796">
            <v>16510.73</v>
          </cell>
          <cell r="AW1796">
            <v>0</v>
          </cell>
          <cell r="AX1796">
            <v>0</v>
          </cell>
          <cell r="AY1796">
            <v>0</v>
          </cell>
          <cell r="AZ1796">
            <v>0</v>
          </cell>
          <cell r="BA1796">
            <v>0</v>
          </cell>
          <cell r="BB1796">
            <v>0</v>
          </cell>
          <cell r="BC1796">
            <v>960</v>
          </cell>
          <cell r="BD1796">
            <v>24</v>
          </cell>
          <cell r="BE1796">
            <v>0</v>
          </cell>
          <cell r="BF1796">
            <v>0</v>
          </cell>
          <cell r="BG1796">
            <v>0</v>
          </cell>
          <cell r="BH1796">
            <v>0</v>
          </cell>
          <cell r="BI1796">
            <v>0</v>
          </cell>
          <cell r="BJ1796">
            <v>0</v>
          </cell>
          <cell r="BK1796">
            <v>0</v>
          </cell>
          <cell r="BL1796">
            <v>0</v>
          </cell>
          <cell r="BM1796">
            <v>0</v>
          </cell>
          <cell r="BN1796">
            <v>0</v>
          </cell>
          <cell r="BO1796">
            <v>260</v>
          </cell>
          <cell r="BP1796">
            <v>8</v>
          </cell>
          <cell r="BQ1796">
            <v>0</v>
          </cell>
          <cell r="BR1796">
            <v>0</v>
          </cell>
          <cell r="BS1796">
            <v>390</v>
          </cell>
          <cell r="BT1796">
            <v>12</v>
          </cell>
          <cell r="BU1796">
            <v>0</v>
          </cell>
          <cell r="BV1796">
            <v>0</v>
          </cell>
          <cell r="BW1796">
            <v>0</v>
          </cell>
          <cell r="BX1796">
            <v>0</v>
          </cell>
          <cell r="BY1796">
            <v>0</v>
          </cell>
          <cell r="BZ1796">
            <v>0</v>
          </cell>
          <cell r="CA1796">
            <v>0</v>
          </cell>
          <cell r="CB1796">
            <v>0</v>
          </cell>
          <cell r="CC1796">
            <v>0</v>
          </cell>
          <cell r="CD1796">
            <v>0</v>
          </cell>
          <cell r="CE1796">
            <v>0</v>
          </cell>
          <cell r="CF1796">
            <v>0</v>
          </cell>
          <cell r="CG1796">
            <v>0</v>
          </cell>
          <cell r="CH1796">
            <v>0</v>
          </cell>
          <cell r="CI1796">
            <v>0</v>
          </cell>
          <cell r="CJ1796">
            <v>0</v>
          </cell>
          <cell r="CK1796">
            <v>0</v>
          </cell>
          <cell r="CL1796">
            <v>0</v>
          </cell>
          <cell r="CM1796">
            <v>0</v>
          </cell>
          <cell r="CN1796">
            <v>0</v>
          </cell>
          <cell r="CO1796">
            <v>0</v>
          </cell>
          <cell r="CP1796">
            <v>0</v>
          </cell>
          <cell r="CQ1796">
            <v>0</v>
          </cell>
          <cell r="CR1796">
            <v>0</v>
          </cell>
          <cell r="CS1796">
            <v>0</v>
          </cell>
          <cell r="CT1796">
            <v>0</v>
          </cell>
          <cell r="CU1796">
            <v>0</v>
          </cell>
          <cell r="CV1796">
            <v>0</v>
          </cell>
          <cell r="CW1796">
            <v>0</v>
          </cell>
          <cell r="CX1796">
            <v>0</v>
          </cell>
          <cell r="CY1796">
            <v>0</v>
          </cell>
          <cell r="CZ1796">
            <v>0</v>
          </cell>
          <cell r="DA1796">
            <v>0</v>
          </cell>
          <cell r="DB1796">
            <v>0</v>
          </cell>
          <cell r="DC1796">
            <v>0</v>
          </cell>
          <cell r="DD1796">
            <v>18120.73</v>
          </cell>
          <cell r="DE1796">
            <v>0</v>
          </cell>
          <cell r="DG1796">
            <v>16510.73</v>
          </cell>
          <cell r="DI1796">
            <v>0</v>
          </cell>
          <cell r="DJ1796">
            <v>0</v>
          </cell>
          <cell r="DK1796">
            <v>0</v>
          </cell>
          <cell r="DL1796">
            <v>0</v>
          </cell>
        </row>
        <row r="1797">
          <cell r="A1797" t="str">
            <v>B461011-FIT-931</v>
          </cell>
          <cell r="B1797" t="str">
            <v>ETICHETTATRICE PALLET MARKEM 2200PALLET</v>
          </cell>
          <cell r="F1797">
            <v>33576.369863013701</v>
          </cell>
          <cell r="H1797">
            <v>24510.75</v>
          </cell>
          <cell r="I1797">
            <v>0.27</v>
          </cell>
          <cell r="J1797" t="str">
            <v>OK</v>
          </cell>
          <cell r="K1797" t="str">
            <v>NEWZD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>
            <v>0</v>
          </cell>
          <cell r="AM1797">
            <v>0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  <cell r="AR1797">
            <v>0</v>
          </cell>
          <cell r="AS1797">
            <v>0</v>
          </cell>
          <cell r="AT1797">
            <v>0</v>
          </cell>
          <cell r="AU1797">
            <v>0</v>
          </cell>
          <cell r="AV1797">
            <v>22900.75</v>
          </cell>
          <cell r="AW1797">
            <v>0</v>
          </cell>
          <cell r="AX1797">
            <v>0</v>
          </cell>
          <cell r="AY1797">
            <v>0</v>
          </cell>
          <cell r="AZ1797">
            <v>0</v>
          </cell>
          <cell r="BA1797">
            <v>0</v>
          </cell>
          <cell r="BB1797">
            <v>0</v>
          </cell>
          <cell r="BC1797">
            <v>960</v>
          </cell>
          <cell r="BD1797">
            <v>24</v>
          </cell>
          <cell r="BE1797">
            <v>0</v>
          </cell>
          <cell r="BF1797">
            <v>0</v>
          </cell>
          <cell r="BG1797">
            <v>0</v>
          </cell>
          <cell r="BH1797">
            <v>0</v>
          </cell>
          <cell r="BI1797">
            <v>0</v>
          </cell>
          <cell r="BJ1797">
            <v>0</v>
          </cell>
          <cell r="BK1797">
            <v>0</v>
          </cell>
          <cell r="BL1797">
            <v>0</v>
          </cell>
          <cell r="BM1797">
            <v>0</v>
          </cell>
          <cell r="BN1797">
            <v>0</v>
          </cell>
          <cell r="BO1797">
            <v>260</v>
          </cell>
          <cell r="BP1797">
            <v>8</v>
          </cell>
          <cell r="BQ1797">
            <v>0</v>
          </cell>
          <cell r="BR1797">
            <v>0</v>
          </cell>
          <cell r="BS1797">
            <v>390</v>
          </cell>
          <cell r="BT1797">
            <v>12</v>
          </cell>
          <cell r="BU1797">
            <v>0</v>
          </cell>
          <cell r="BV1797">
            <v>0</v>
          </cell>
          <cell r="BW1797">
            <v>0</v>
          </cell>
          <cell r="BX1797">
            <v>0</v>
          </cell>
          <cell r="BY1797">
            <v>0</v>
          </cell>
          <cell r="BZ1797">
            <v>0</v>
          </cell>
          <cell r="CA1797">
            <v>0</v>
          </cell>
          <cell r="CB1797">
            <v>0</v>
          </cell>
          <cell r="CC1797">
            <v>0</v>
          </cell>
          <cell r="CD1797">
            <v>0</v>
          </cell>
          <cell r="CE1797">
            <v>0</v>
          </cell>
          <cell r="CF1797">
            <v>0</v>
          </cell>
          <cell r="CG1797">
            <v>0</v>
          </cell>
          <cell r="CH1797">
            <v>0</v>
          </cell>
          <cell r="CI1797">
            <v>0</v>
          </cell>
          <cell r="CJ1797">
            <v>0</v>
          </cell>
          <cell r="CK1797">
            <v>0</v>
          </cell>
          <cell r="CL1797">
            <v>0</v>
          </cell>
          <cell r="CM1797">
            <v>0</v>
          </cell>
          <cell r="CN1797">
            <v>0</v>
          </cell>
          <cell r="CO1797">
            <v>0</v>
          </cell>
          <cell r="CP1797">
            <v>0</v>
          </cell>
          <cell r="CQ1797">
            <v>0</v>
          </cell>
          <cell r="CR1797">
            <v>0</v>
          </cell>
          <cell r="CS1797">
            <v>0</v>
          </cell>
          <cell r="CT1797">
            <v>0</v>
          </cell>
          <cell r="CU1797">
            <v>0</v>
          </cell>
          <cell r="CV1797">
            <v>0</v>
          </cell>
          <cell r="CW1797">
            <v>0</v>
          </cell>
          <cell r="CX1797">
            <v>0</v>
          </cell>
          <cell r="CY1797">
            <v>0</v>
          </cell>
          <cell r="CZ1797">
            <v>0</v>
          </cell>
          <cell r="DA1797">
            <v>0</v>
          </cell>
          <cell r="DB1797">
            <v>0</v>
          </cell>
          <cell r="DC1797">
            <v>0</v>
          </cell>
          <cell r="DD1797">
            <v>24510.75</v>
          </cell>
          <cell r="DE1797">
            <v>0</v>
          </cell>
          <cell r="DG1797">
            <v>22900.75</v>
          </cell>
          <cell r="DI1797">
            <v>0</v>
          </cell>
          <cell r="DJ1797">
            <v>0</v>
          </cell>
          <cell r="DK1797">
            <v>0</v>
          </cell>
          <cell r="DL1797">
            <v>0</v>
          </cell>
        </row>
        <row r="1798">
          <cell r="A1798" t="str">
            <v>B461011-FIT-935</v>
          </cell>
          <cell r="B1798" t="str">
            <v>BARCODE READER SICK CLV650 PER 2200PALLET</v>
          </cell>
          <cell r="F1798">
            <v>2092.4657534246576</v>
          </cell>
          <cell r="H1798">
            <v>1527.5</v>
          </cell>
          <cell r="I1798">
            <v>0.27</v>
          </cell>
          <cell r="J1798" t="str">
            <v>OK</v>
          </cell>
          <cell r="K1798" t="str">
            <v>NEWZD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>
            <v>0</v>
          </cell>
          <cell r="AM1798">
            <v>0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  <cell r="AR1798">
            <v>0</v>
          </cell>
          <cell r="AS1798">
            <v>0</v>
          </cell>
          <cell r="AT1798">
            <v>0</v>
          </cell>
          <cell r="AU1798">
            <v>0</v>
          </cell>
          <cell r="AV1798">
            <v>1527.5</v>
          </cell>
          <cell r="AW1798">
            <v>0</v>
          </cell>
          <cell r="AX1798">
            <v>0</v>
          </cell>
          <cell r="AY1798">
            <v>0</v>
          </cell>
          <cell r="AZ1798">
            <v>0</v>
          </cell>
          <cell r="BA1798">
            <v>0</v>
          </cell>
          <cell r="BB1798">
            <v>0</v>
          </cell>
          <cell r="BC1798">
            <v>0</v>
          </cell>
          <cell r="BD1798">
            <v>0</v>
          </cell>
          <cell r="BE1798">
            <v>0</v>
          </cell>
          <cell r="BF1798">
            <v>0</v>
          </cell>
          <cell r="BG1798">
            <v>0</v>
          </cell>
          <cell r="BH1798">
            <v>0</v>
          </cell>
          <cell r="BI1798">
            <v>0</v>
          </cell>
          <cell r="BJ1798">
            <v>0</v>
          </cell>
          <cell r="BK1798">
            <v>0</v>
          </cell>
          <cell r="BL1798">
            <v>0</v>
          </cell>
          <cell r="BM1798">
            <v>0</v>
          </cell>
          <cell r="BN1798">
            <v>0</v>
          </cell>
          <cell r="BO1798">
            <v>0</v>
          </cell>
          <cell r="BP1798">
            <v>0</v>
          </cell>
          <cell r="BQ1798">
            <v>0</v>
          </cell>
          <cell r="BR1798">
            <v>0</v>
          </cell>
          <cell r="BS1798">
            <v>0</v>
          </cell>
          <cell r="BT1798">
            <v>0</v>
          </cell>
          <cell r="BU1798">
            <v>0</v>
          </cell>
          <cell r="BV1798">
            <v>0</v>
          </cell>
          <cell r="BW1798">
            <v>0</v>
          </cell>
          <cell r="BX1798">
            <v>0</v>
          </cell>
          <cell r="BY1798">
            <v>0</v>
          </cell>
          <cell r="BZ1798">
            <v>0</v>
          </cell>
          <cell r="CA1798">
            <v>0</v>
          </cell>
          <cell r="CB1798">
            <v>0</v>
          </cell>
          <cell r="CC1798">
            <v>0</v>
          </cell>
          <cell r="CD1798">
            <v>0</v>
          </cell>
          <cell r="CE1798">
            <v>0</v>
          </cell>
          <cell r="CF1798">
            <v>0</v>
          </cell>
          <cell r="CG1798">
            <v>0</v>
          </cell>
          <cell r="CH1798">
            <v>0</v>
          </cell>
          <cell r="CI1798">
            <v>0</v>
          </cell>
          <cell r="CJ1798">
            <v>0</v>
          </cell>
          <cell r="CK1798">
            <v>0</v>
          </cell>
          <cell r="CL1798">
            <v>0</v>
          </cell>
          <cell r="CM1798">
            <v>0</v>
          </cell>
          <cell r="CN1798">
            <v>0</v>
          </cell>
          <cell r="CO1798">
            <v>0</v>
          </cell>
          <cell r="CP1798">
            <v>0</v>
          </cell>
          <cell r="CQ1798">
            <v>0</v>
          </cell>
          <cell r="CR1798">
            <v>0</v>
          </cell>
          <cell r="CS1798">
            <v>0</v>
          </cell>
          <cell r="CT1798">
            <v>0</v>
          </cell>
          <cell r="CU1798">
            <v>0</v>
          </cell>
          <cell r="CV1798">
            <v>0</v>
          </cell>
          <cell r="CW1798">
            <v>0</v>
          </cell>
          <cell r="CX1798">
            <v>0</v>
          </cell>
          <cell r="CY1798">
            <v>0</v>
          </cell>
          <cell r="CZ1798">
            <v>0</v>
          </cell>
          <cell r="DA1798">
            <v>0</v>
          </cell>
          <cell r="DB1798">
            <v>0</v>
          </cell>
          <cell r="DC1798">
            <v>0</v>
          </cell>
          <cell r="DD1798">
            <v>1527.5</v>
          </cell>
          <cell r="DE1798">
            <v>0</v>
          </cell>
          <cell r="DG1798">
            <v>1527.5</v>
          </cell>
          <cell r="DI1798">
            <v>0</v>
          </cell>
          <cell r="DJ1798">
            <v>0</v>
          </cell>
          <cell r="DK1798">
            <v>0</v>
          </cell>
          <cell r="DL1798">
            <v>0</v>
          </cell>
        </row>
        <row r="1799">
          <cell r="A1799" t="str">
            <v>B461011-FIT-937</v>
          </cell>
          <cell r="B1799" t="str">
            <v>COVER FOR DUST FOR 2200PALLET</v>
          </cell>
          <cell r="F1799">
            <v>4732.5342465753429</v>
          </cell>
          <cell r="H1799">
            <v>3454.75</v>
          </cell>
          <cell r="I1799">
            <v>0.27</v>
          </cell>
          <cell r="J1799" t="str">
            <v>OK</v>
          </cell>
          <cell r="K1799" t="str">
            <v>NEWZD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>
            <v>0</v>
          </cell>
          <cell r="AM1799">
            <v>0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  <cell r="AR1799">
            <v>0</v>
          </cell>
          <cell r="AS1799">
            <v>0</v>
          </cell>
          <cell r="AT1799">
            <v>0</v>
          </cell>
          <cell r="AU1799">
            <v>0</v>
          </cell>
          <cell r="AV1799">
            <v>3454.75</v>
          </cell>
          <cell r="AW1799">
            <v>0</v>
          </cell>
          <cell r="AX1799">
            <v>0</v>
          </cell>
          <cell r="AY1799">
            <v>0</v>
          </cell>
          <cell r="AZ1799">
            <v>0</v>
          </cell>
          <cell r="BA1799">
            <v>0</v>
          </cell>
          <cell r="BB1799">
            <v>0</v>
          </cell>
          <cell r="BC1799">
            <v>0</v>
          </cell>
          <cell r="BD1799">
            <v>0</v>
          </cell>
          <cell r="BE1799">
            <v>0</v>
          </cell>
          <cell r="BF1799">
            <v>0</v>
          </cell>
          <cell r="BG1799">
            <v>0</v>
          </cell>
          <cell r="BH1799">
            <v>0</v>
          </cell>
          <cell r="BI1799">
            <v>0</v>
          </cell>
          <cell r="BJ1799">
            <v>0</v>
          </cell>
          <cell r="BK1799">
            <v>0</v>
          </cell>
          <cell r="BL1799">
            <v>0</v>
          </cell>
          <cell r="BM1799">
            <v>0</v>
          </cell>
          <cell r="BN1799">
            <v>0</v>
          </cell>
          <cell r="BO1799">
            <v>0</v>
          </cell>
          <cell r="BP1799">
            <v>0</v>
          </cell>
          <cell r="BQ1799">
            <v>0</v>
          </cell>
          <cell r="BR1799">
            <v>0</v>
          </cell>
          <cell r="BS1799">
            <v>0</v>
          </cell>
          <cell r="BT1799">
            <v>0</v>
          </cell>
          <cell r="BU1799">
            <v>0</v>
          </cell>
          <cell r="BV1799">
            <v>0</v>
          </cell>
          <cell r="BW1799">
            <v>0</v>
          </cell>
          <cell r="BX1799">
            <v>0</v>
          </cell>
          <cell r="BY1799">
            <v>0</v>
          </cell>
          <cell r="BZ1799">
            <v>0</v>
          </cell>
          <cell r="CA1799">
            <v>0</v>
          </cell>
          <cell r="CB1799">
            <v>0</v>
          </cell>
          <cell r="CC1799">
            <v>0</v>
          </cell>
          <cell r="CD1799">
            <v>0</v>
          </cell>
          <cell r="CE1799">
            <v>0</v>
          </cell>
          <cell r="CF1799">
            <v>0</v>
          </cell>
          <cell r="CG1799">
            <v>0</v>
          </cell>
          <cell r="CH1799">
            <v>0</v>
          </cell>
          <cell r="CI1799">
            <v>0</v>
          </cell>
          <cell r="CJ1799">
            <v>0</v>
          </cell>
          <cell r="CK1799">
            <v>0</v>
          </cell>
          <cell r="CL1799">
            <v>0</v>
          </cell>
          <cell r="CM1799">
            <v>0</v>
          </cell>
          <cell r="CN1799">
            <v>0</v>
          </cell>
          <cell r="CO1799">
            <v>0</v>
          </cell>
          <cell r="CP1799">
            <v>0</v>
          </cell>
          <cell r="CQ1799">
            <v>0</v>
          </cell>
          <cell r="CR1799">
            <v>0</v>
          </cell>
          <cell r="CS1799">
            <v>0</v>
          </cell>
          <cell r="CT1799">
            <v>0</v>
          </cell>
          <cell r="CU1799">
            <v>0</v>
          </cell>
          <cell r="CV1799">
            <v>0</v>
          </cell>
          <cell r="CW1799">
            <v>0</v>
          </cell>
          <cell r="CX1799">
            <v>0</v>
          </cell>
          <cell r="CY1799">
            <v>0</v>
          </cell>
          <cell r="CZ1799">
            <v>0</v>
          </cell>
          <cell r="DA1799">
            <v>0</v>
          </cell>
          <cell r="DB1799">
            <v>0</v>
          </cell>
          <cell r="DC1799">
            <v>0</v>
          </cell>
          <cell r="DD1799">
            <v>3454.75</v>
          </cell>
          <cell r="DE1799">
            <v>0</v>
          </cell>
          <cell r="DG1799">
            <v>3454.75</v>
          </cell>
          <cell r="DI1799">
            <v>0</v>
          </cell>
          <cell r="DJ1799">
            <v>0</v>
          </cell>
          <cell r="DK1799">
            <v>0</v>
          </cell>
          <cell r="DL1799">
            <v>0</v>
          </cell>
        </row>
        <row r="1800">
          <cell r="A1800" t="str">
            <v>B461011-FIT-941</v>
          </cell>
          <cell r="B1800" t="str">
            <v>ETICHETTATRICE COLLI MARKEM 2200 ETOUCH S45</v>
          </cell>
          <cell r="F1800">
            <v>23094.712328767124</v>
          </cell>
          <cell r="H1800">
            <v>16859.14</v>
          </cell>
          <cell r="I1800">
            <v>0.27</v>
          </cell>
          <cell r="J1800" t="e">
            <v>#N/A</v>
          </cell>
          <cell r="K1800" t="str">
            <v>NEWZD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>
            <v>0</v>
          </cell>
          <cell r="AM1800">
            <v>0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  <cell r="AR1800">
            <v>0</v>
          </cell>
          <cell r="AS1800">
            <v>0</v>
          </cell>
          <cell r="AT1800">
            <v>0</v>
          </cell>
          <cell r="AU1800">
            <v>0</v>
          </cell>
          <cell r="AV1800">
            <v>15249.14</v>
          </cell>
          <cell r="AW1800">
            <v>0</v>
          </cell>
          <cell r="AX1800">
            <v>0</v>
          </cell>
          <cell r="AY1800">
            <v>0</v>
          </cell>
          <cell r="AZ1800">
            <v>0</v>
          </cell>
          <cell r="BA1800">
            <v>0</v>
          </cell>
          <cell r="BB1800">
            <v>0</v>
          </cell>
          <cell r="BC1800">
            <v>960</v>
          </cell>
          <cell r="BD1800">
            <v>24</v>
          </cell>
          <cell r="BE1800">
            <v>0</v>
          </cell>
          <cell r="BF1800">
            <v>0</v>
          </cell>
          <cell r="BG1800">
            <v>0</v>
          </cell>
          <cell r="BH1800">
            <v>0</v>
          </cell>
          <cell r="BI1800">
            <v>0</v>
          </cell>
          <cell r="BJ1800">
            <v>0</v>
          </cell>
          <cell r="BK1800">
            <v>0</v>
          </cell>
          <cell r="BL1800">
            <v>0</v>
          </cell>
          <cell r="BM1800">
            <v>0</v>
          </cell>
          <cell r="BN1800">
            <v>0</v>
          </cell>
          <cell r="BO1800">
            <v>260</v>
          </cell>
          <cell r="BP1800">
            <v>8</v>
          </cell>
          <cell r="BQ1800">
            <v>0</v>
          </cell>
          <cell r="BR1800">
            <v>0</v>
          </cell>
          <cell r="BS1800">
            <v>390</v>
          </cell>
          <cell r="BT1800">
            <v>12</v>
          </cell>
          <cell r="BU1800">
            <v>0</v>
          </cell>
          <cell r="BV1800">
            <v>0</v>
          </cell>
          <cell r="BW1800">
            <v>0</v>
          </cell>
          <cell r="BX1800">
            <v>0</v>
          </cell>
          <cell r="BY1800">
            <v>0</v>
          </cell>
          <cell r="BZ1800">
            <v>0</v>
          </cell>
          <cell r="CA1800">
            <v>0</v>
          </cell>
          <cell r="CB1800">
            <v>0</v>
          </cell>
          <cell r="CC1800">
            <v>0</v>
          </cell>
          <cell r="CD1800">
            <v>0</v>
          </cell>
          <cell r="CE1800">
            <v>0</v>
          </cell>
          <cell r="CF1800">
            <v>0</v>
          </cell>
          <cell r="CG1800">
            <v>0</v>
          </cell>
          <cell r="CH1800">
            <v>0</v>
          </cell>
          <cell r="CI1800">
            <v>0</v>
          </cell>
          <cell r="CJ1800">
            <v>0</v>
          </cell>
          <cell r="CK1800">
            <v>0</v>
          </cell>
          <cell r="CL1800">
            <v>0</v>
          </cell>
          <cell r="CM1800">
            <v>0</v>
          </cell>
          <cell r="CN1800">
            <v>0</v>
          </cell>
          <cell r="CO1800">
            <v>0</v>
          </cell>
          <cell r="CP1800">
            <v>0</v>
          </cell>
          <cell r="CQ1800">
            <v>0</v>
          </cell>
          <cell r="CR1800">
            <v>0</v>
          </cell>
          <cell r="CS1800">
            <v>0</v>
          </cell>
          <cell r="CT1800">
            <v>0</v>
          </cell>
          <cell r="CU1800">
            <v>0</v>
          </cell>
          <cell r="CV1800">
            <v>0</v>
          </cell>
          <cell r="CW1800">
            <v>0</v>
          </cell>
          <cell r="CX1800">
            <v>0</v>
          </cell>
          <cell r="CY1800">
            <v>0</v>
          </cell>
          <cell r="CZ1800">
            <v>0</v>
          </cell>
          <cell r="DA1800">
            <v>0</v>
          </cell>
          <cell r="DB1800">
            <v>0</v>
          </cell>
          <cell r="DC1800">
            <v>0</v>
          </cell>
          <cell r="DD1800">
            <v>16859.14</v>
          </cell>
          <cell r="DE1800">
            <v>0</v>
          </cell>
          <cell r="DG1800">
            <v>15249.14</v>
          </cell>
          <cell r="DI1800">
            <v>0</v>
          </cell>
          <cell r="DJ1800">
            <v>0</v>
          </cell>
          <cell r="DK1800">
            <v>0</v>
          </cell>
          <cell r="DL1800">
            <v>0</v>
          </cell>
        </row>
        <row r="1801">
          <cell r="A1801" t="str">
            <v>B461011-FIT-942</v>
          </cell>
          <cell r="B1801" t="str">
            <v>ETICHETTATRICE PALLET MARKEM 2200 ETOUCH S80</v>
          </cell>
          <cell r="F1801">
            <v>24109.780821917808</v>
          </cell>
          <cell r="H1801">
            <v>17600.14</v>
          </cell>
          <cell r="I1801">
            <v>0.27</v>
          </cell>
          <cell r="J1801" t="e">
            <v>#N/A</v>
          </cell>
          <cell r="K1801" t="str">
            <v>NEWZD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>
            <v>0</v>
          </cell>
          <cell r="AM1801">
            <v>0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  <cell r="AR1801">
            <v>0</v>
          </cell>
          <cell r="AS1801">
            <v>0</v>
          </cell>
          <cell r="AT1801">
            <v>0</v>
          </cell>
          <cell r="AU1801">
            <v>0</v>
          </cell>
          <cell r="AV1801">
            <v>15990.14</v>
          </cell>
          <cell r="AW1801">
            <v>0</v>
          </cell>
          <cell r="AX1801">
            <v>0</v>
          </cell>
          <cell r="AY1801">
            <v>0</v>
          </cell>
          <cell r="AZ1801">
            <v>0</v>
          </cell>
          <cell r="BA1801">
            <v>0</v>
          </cell>
          <cell r="BB1801">
            <v>0</v>
          </cell>
          <cell r="BC1801">
            <v>960</v>
          </cell>
          <cell r="BD1801">
            <v>24</v>
          </cell>
          <cell r="BE1801">
            <v>0</v>
          </cell>
          <cell r="BF1801">
            <v>0</v>
          </cell>
          <cell r="BG1801">
            <v>0</v>
          </cell>
          <cell r="BH1801">
            <v>0</v>
          </cell>
          <cell r="BI1801">
            <v>0</v>
          </cell>
          <cell r="BJ1801">
            <v>0</v>
          </cell>
          <cell r="BK1801">
            <v>0</v>
          </cell>
          <cell r="BL1801">
            <v>0</v>
          </cell>
          <cell r="BM1801">
            <v>0</v>
          </cell>
          <cell r="BN1801">
            <v>0</v>
          </cell>
          <cell r="BO1801">
            <v>260</v>
          </cell>
          <cell r="BP1801">
            <v>8</v>
          </cell>
          <cell r="BQ1801">
            <v>0</v>
          </cell>
          <cell r="BR1801">
            <v>0</v>
          </cell>
          <cell r="BS1801">
            <v>390</v>
          </cell>
          <cell r="BT1801">
            <v>12</v>
          </cell>
          <cell r="BU1801">
            <v>0</v>
          </cell>
          <cell r="BV1801">
            <v>0</v>
          </cell>
          <cell r="BW1801">
            <v>0</v>
          </cell>
          <cell r="BX1801">
            <v>0</v>
          </cell>
          <cell r="BY1801">
            <v>0</v>
          </cell>
          <cell r="BZ1801">
            <v>0</v>
          </cell>
          <cell r="CA1801">
            <v>0</v>
          </cell>
          <cell r="CB1801">
            <v>0</v>
          </cell>
          <cell r="CC1801">
            <v>0</v>
          </cell>
          <cell r="CD1801">
            <v>0</v>
          </cell>
          <cell r="CE1801">
            <v>0</v>
          </cell>
          <cell r="CF1801">
            <v>0</v>
          </cell>
          <cell r="CG1801">
            <v>0</v>
          </cell>
          <cell r="CH1801">
            <v>0</v>
          </cell>
          <cell r="CI1801">
            <v>0</v>
          </cell>
          <cell r="CJ1801">
            <v>0</v>
          </cell>
          <cell r="CK1801">
            <v>0</v>
          </cell>
          <cell r="CL1801">
            <v>0</v>
          </cell>
          <cell r="CM1801">
            <v>0</v>
          </cell>
          <cell r="CN1801">
            <v>0</v>
          </cell>
          <cell r="CO1801">
            <v>0</v>
          </cell>
          <cell r="CP1801">
            <v>0</v>
          </cell>
          <cell r="CQ1801">
            <v>0</v>
          </cell>
          <cell r="CR1801">
            <v>0</v>
          </cell>
          <cell r="CS1801">
            <v>0</v>
          </cell>
          <cell r="CT1801">
            <v>0</v>
          </cell>
          <cell r="CU1801">
            <v>0</v>
          </cell>
          <cell r="CV1801">
            <v>0</v>
          </cell>
          <cell r="CW1801">
            <v>0</v>
          </cell>
          <cell r="CX1801">
            <v>0</v>
          </cell>
          <cell r="CY1801">
            <v>0</v>
          </cell>
          <cell r="CZ1801">
            <v>0</v>
          </cell>
          <cell r="DA1801">
            <v>0</v>
          </cell>
          <cell r="DB1801">
            <v>0</v>
          </cell>
          <cell r="DC1801">
            <v>0</v>
          </cell>
          <cell r="DD1801">
            <v>17600.14</v>
          </cell>
          <cell r="DE1801">
            <v>0</v>
          </cell>
          <cell r="DG1801">
            <v>15990.14</v>
          </cell>
          <cell r="DI1801">
            <v>0</v>
          </cell>
          <cell r="DJ1801">
            <v>0</v>
          </cell>
          <cell r="DK1801">
            <v>0</v>
          </cell>
          <cell r="DL1801">
            <v>0</v>
          </cell>
        </row>
        <row r="1802">
          <cell r="A1802" t="str">
            <v>B461011-FIT-945</v>
          </cell>
          <cell r="B1802" t="str">
            <v>BARCODE READER SICK CLV650 PER 2200 ETOUCH S45</v>
          </cell>
          <cell r="F1802">
            <v>4291.8356164383558</v>
          </cell>
          <cell r="H1802">
            <v>3133.04</v>
          </cell>
          <cell r="I1802">
            <v>0.26999999999999991</v>
          </cell>
          <cell r="J1802" t="str">
            <v>OK</v>
          </cell>
          <cell r="K1802" t="str">
            <v>NEWZD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>
            <v>0</v>
          </cell>
          <cell r="AM1802">
            <v>0</v>
          </cell>
          <cell r="AN1802">
            <v>0</v>
          </cell>
          <cell r="AO1802">
            <v>0</v>
          </cell>
          <cell r="AP1802">
            <v>0</v>
          </cell>
          <cell r="AQ1802">
            <v>0</v>
          </cell>
          <cell r="AR1802">
            <v>0</v>
          </cell>
          <cell r="AS1802">
            <v>0</v>
          </cell>
          <cell r="AT1802">
            <v>0</v>
          </cell>
          <cell r="AU1802">
            <v>0</v>
          </cell>
          <cell r="AV1802">
            <v>3133.04</v>
          </cell>
          <cell r="AW1802">
            <v>0</v>
          </cell>
          <cell r="AX1802">
            <v>0</v>
          </cell>
          <cell r="AY1802">
            <v>0</v>
          </cell>
          <cell r="AZ1802">
            <v>0</v>
          </cell>
          <cell r="BA1802">
            <v>0</v>
          </cell>
          <cell r="BB1802">
            <v>0</v>
          </cell>
          <cell r="BC1802">
            <v>0</v>
          </cell>
          <cell r="BD1802">
            <v>0</v>
          </cell>
          <cell r="BE1802">
            <v>0</v>
          </cell>
          <cell r="BF1802">
            <v>0</v>
          </cell>
          <cell r="BG1802">
            <v>0</v>
          </cell>
          <cell r="BH1802">
            <v>0</v>
          </cell>
          <cell r="BI1802">
            <v>0</v>
          </cell>
          <cell r="BJ1802">
            <v>0</v>
          </cell>
          <cell r="BK1802">
            <v>0</v>
          </cell>
          <cell r="BL1802">
            <v>0</v>
          </cell>
          <cell r="BM1802">
            <v>0</v>
          </cell>
          <cell r="BN1802">
            <v>0</v>
          </cell>
          <cell r="BO1802">
            <v>0</v>
          </cell>
          <cell r="BP1802">
            <v>0</v>
          </cell>
          <cell r="BQ1802">
            <v>0</v>
          </cell>
          <cell r="BR1802">
            <v>0</v>
          </cell>
          <cell r="BS1802">
            <v>0</v>
          </cell>
          <cell r="BT1802">
            <v>0</v>
          </cell>
          <cell r="BU1802">
            <v>0</v>
          </cell>
          <cell r="BV1802">
            <v>0</v>
          </cell>
          <cell r="BW1802">
            <v>0</v>
          </cell>
          <cell r="BX1802">
            <v>0</v>
          </cell>
          <cell r="BY1802">
            <v>0</v>
          </cell>
          <cell r="BZ1802">
            <v>0</v>
          </cell>
          <cell r="CA1802">
            <v>0</v>
          </cell>
          <cell r="CB1802">
            <v>0</v>
          </cell>
          <cell r="CC1802">
            <v>0</v>
          </cell>
          <cell r="CD1802">
            <v>0</v>
          </cell>
          <cell r="CE1802">
            <v>0</v>
          </cell>
          <cell r="CF1802">
            <v>0</v>
          </cell>
          <cell r="CG1802">
            <v>0</v>
          </cell>
          <cell r="CH1802">
            <v>0</v>
          </cell>
          <cell r="CI1802">
            <v>0</v>
          </cell>
          <cell r="CJ1802">
            <v>0</v>
          </cell>
          <cell r="CK1802">
            <v>0</v>
          </cell>
          <cell r="CL1802">
            <v>0</v>
          </cell>
          <cell r="CM1802">
            <v>0</v>
          </cell>
          <cell r="CN1802">
            <v>0</v>
          </cell>
          <cell r="CO1802">
            <v>0</v>
          </cell>
          <cell r="CP1802">
            <v>0</v>
          </cell>
          <cell r="CQ1802">
            <v>0</v>
          </cell>
          <cell r="CR1802">
            <v>0</v>
          </cell>
          <cell r="CS1802">
            <v>0</v>
          </cell>
          <cell r="CT1802">
            <v>0</v>
          </cell>
          <cell r="CU1802">
            <v>0</v>
          </cell>
          <cell r="CV1802">
            <v>0</v>
          </cell>
          <cell r="CW1802">
            <v>0</v>
          </cell>
          <cell r="CX1802">
            <v>0</v>
          </cell>
          <cell r="CY1802">
            <v>0</v>
          </cell>
          <cell r="CZ1802">
            <v>0</v>
          </cell>
          <cell r="DA1802">
            <v>0</v>
          </cell>
          <cell r="DB1802">
            <v>0</v>
          </cell>
          <cell r="DC1802">
            <v>0</v>
          </cell>
          <cell r="DD1802">
            <v>3133.04</v>
          </cell>
          <cell r="DE1802">
            <v>0</v>
          </cell>
          <cell r="DG1802">
            <v>3133.04</v>
          </cell>
          <cell r="DI1802">
            <v>0</v>
          </cell>
          <cell r="DJ1802">
            <v>0</v>
          </cell>
          <cell r="DK1802">
            <v>0</v>
          </cell>
          <cell r="DL1802">
            <v>0</v>
          </cell>
        </row>
        <row r="1803">
          <cell r="A1803" t="str">
            <v>B461011-FIT-946</v>
          </cell>
          <cell r="B1803" t="str">
            <v>BARCODE READER SICK CLV650 PER 2200 ETOUCH S80</v>
          </cell>
          <cell r="F1803">
            <v>4291.8356164383558</v>
          </cell>
          <cell r="H1803">
            <v>3133.04</v>
          </cell>
          <cell r="I1803">
            <v>0.26999999999999991</v>
          </cell>
          <cell r="J1803" t="str">
            <v>OK</v>
          </cell>
          <cell r="K1803" t="str">
            <v>NEWZD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>
            <v>0</v>
          </cell>
          <cell r="AM1803">
            <v>0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  <cell r="AR1803">
            <v>0</v>
          </cell>
          <cell r="AS1803">
            <v>0</v>
          </cell>
          <cell r="AT1803">
            <v>0</v>
          </cell>
          <cell r="AU1803">
            <v>0</v>
          </cell>
          <cell r="AV1803">
            <v>3133.04</v>
          </cell>
          <cell r="AW1803">
            <v>0</v>
          </cell>
          <cell r="AX1803">
            <v>0</v>
          </cell>
          <cell r="AY1803">
            <v>0</v>
          </cell>
          <cell r="AZ1803">
            <v>0</v>
          </cell>
          <cell r="BA1803">
            <v>0</v>
          </cell>
          <cell r="BB1803">
            <v>0</v>
          </cell>
          <cell r="BC1803">
            <v>0</v>
          </cell>
          <cell r="BD1803">
            <v>0</v>
          </cell>
          <cell r="BE1803">
            <v>0</v>
          </cell>
          <cell r="BF1803">
            <v>0</v>
          </cell>
          <cell r="BG1803">
            <v>0</v>
          </cell>
          <cell r="BH1803">
            <v>0</v>
          </cell>
          <cell r="BI1803">
            <v>0</v>
          </cell>
          <cell r="BJ1803">
            <v>0</v>
          </cell>
          <cell r="BK1803">
            <v>0</v>
          </cell>
          <cell r="BL1803">
            <v>0</v>
          </cell>
          <cell r="BM1803">
            <v>0</v>
          </cell>
          <cell r="BN1803">
            <v>0</v>
          </cell>
          <cell r="BO1803">
            <v>0</v>
          </cell>
          <cell r="BP1803">
            <v>0</v>
          </cell>
          <cell r="BQ1803">
            <v>0</v>
          </cell>
          <cell r="BR1803">
            <v>0</v>
          </cell>
          <cell r="BS1803">
            <v>0</v>
          </cell>
          <cell r="BT1803">
            <v>0</v>
          </cell>
          <cell r="BU1803">
            <v>0</v>
          </cell>
          <cell r="BV1803">
            <v>0</v>
          </cell>
          <cell r="BW1803">
            <v>0</v>
          </cell>
          <cell r="BX1803">
            <v>0</v>
          </cell>
          <cell r="BY1803">
            <v>0</v>
          </cell>
          <cell r="BZ1803">
            <v>0</v>
          </cell>
          <cell r="CA1803">
            <v>0</v>
          </cell>
          <cell r="CB1803">
            <v>0</v>
          </cell>
          <cell r="CC1803">
            <v>0</v>
          </cell>
          <cell r="CD1803">
            <v>0</v>
          </cell>
          <cell r="CE1803">
            <v>0</v>
          </cell>
          <cell r="CF1803">
            <v>0</v>
          </cell>
          <cell r="CG1803">
            <v>0</v>
          </cell>
          <cell r="CH1803">
            <v>0</v>
          </cell>
          <cell r="CI1803">
            <v>0</v>
          </cell>
          <cell r="CJ1803">
            <v>0</v>
          </cell>
          <cell r="CK1803">
            <v>0</v>
          </cell>
          <cell r="CL1803">
            <v>0</v>
          </cell>
          <cell r="CM1803">
            <v>0</v>
          </cell>
          <cell r="CN1803">
            <v>0</v>
          </cell>
          <cell r="CO1803">
            <v>0</v>
          </cell>
          <cell r="CP1803">
            <v>0</v>
          </cell>
          <cell r="CQ1803">
            <v>0</v>
          </cell>
          <cell r="CR1803">
            <v>0</v>
          </cell>
          <cell r="CS1803">
            <v>0</v>
          </cell>
          <cell r="CT1803">
            <v>0</v>
          </cell>
          <cell r="CU1803">
            <v>0</v>
          </cell>
          <cell r="CV1803">
            <v>0</v>
          </cell>
          <cell r="CW1803">
            <v>0</v>
          </cell>
          <cell r="CX1803">
            <v>0</v>
          </cell>
          <cell r="CY1803">
            <v>0</v>
          </cell>
          <cell r="CZ1803">
            <v>0</v>
          </cell>
          <cell r="DA1803">
            <v>0</v>
          </cell>
          <cell r="DB1803">
            <v>0</v>
          </cell>
          <cell r="DC1803">
            <v>0</v>
          </cell>
          <cell r="DD1803">
            <v>3133.04</v>
          </cell>
          <cell r="DE1803">
            <v>0</v>
          </cell>
          <cell r="DG1803">
            <v>3133.04</v>
          </cell>
          <cell r="DI1803">
            <v>0</v>
          </cell>
          <cell r="DJ1803">
            <v>0</v>
          </cell>
          <cell r="DK1803">
            <v>0</v>
          </cell>
          <cell r="DL1803">
            <v>0</v>
          </cell>
        </row>
        <row r="1804">
          <cell r="A1804" t="str">
            <v>B461011-HER-001</v>
          </cell>
          <cell r="B1804" t="str">
            <v>ETICHETTATRICE CAB HERMES + 6</v>
          </cell>
          <cell r="F1804">
            <v>11402.383561643835</v>
          </cell>
          <cell r="H1804">
            <v>8323.74</v>
          </cell>
          <cell r="I1804">
            <v>0.27</v>
          </cell>
          <cell r="J1804" t="str">
            <v>OK</v>
          </cell>
          <cell r="K1804" t="str">
            <v>NEWZD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  <cell r="Q1804">
            <v>0</v>
          </cell>
          <cell r="R1804">
            <v>0</v>
          </cell>
          <cell r="S1804">
            <v>0</v>
          </cell>
          <cell r="T1804">
            <v>0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>
            <v>0</v>
          </cell>
          <cell r="AM1804">
            <v>0</v>
          </cell>
          <cell r="AN1804">
            <v>0</v>
          </cell>
          <cell r="AO1804">
            <v>0</v>
          </cell>
          <cell r="AP1804">
            <v>0</v>
          </cell>
          <cell r="AQ1804">
            <v>0</v>
          </cell>
          <cell r="AR1804">
            <v>0</v>
          </cell>
          <cell r="AS1804">
            <v>0</v>
          </cell>
          <cell r="AT1804">
            <v>0</v>
          </cell>
          <cell r="AU1804">
            <v>0</v>
          </cell>
          <cell r="AV1804">
            <v>6713.74</v>
          </cell>
          <cell r="AW1804">
            <v>0</v>
          </cell>
          <cell r="AX1804">
            <v>0</v>
          </cell>
          <cell r="AY1804">
            <v>0</v>
          </cell>
          <cell r="AZ1804">
            <v>0</v>
          </cell>
          <cell r="BA1804">
            <v>0</v>
          </cell>
          <cell r="BB1804">
            <v>0</v>
          </cell>
          <cell r="BC1804">
            <v>960</v>
          </cell>
          <cell r="BD1804">
            <v>24</v>
          </cell>
          <cell r="BE1804">
            <v>0</v>
          </cell>
          <cell r="BF1804">
            <v>0</v>
          </cell>
          <cell r="BG1804">
            <v>0</v>
          </cell>
          <cell r="BH1804">
            <v>0</v>
          </cell>
          <cell r="BI1804">
            <v>0</v>
          </cell>
          <cell r="BJ1804">
            <v>0</v>
          </cell>
          <cell r="BK1804">
            <v>0</v>
          </cell>
          <cell r="BL1804">
            <v>0</v>
          </cell>
          <cell r="BM1804">
            <v>0</v>
          </cell>
          <cell r="BN1804">
            <v>0</v>
          </cell>
          <cell r="BO1804">
            <v>260</v>
          </cell>
          <cell r="BP1804">
            <v>8</v>
          </cell>
          <cell r="BQ1804">
            <v>0</v>
          </cell>
          <cell r="BR1804">
            <v>0</v>
          </cell>
          <cell r="BS1804">
            <v>390</v>
          </cell>
          <cell r="BT1804">
            <v>12</v>
          </cell>
          <cell r="BU1804">
            <v>0</v>
          </cell>
          <cell r="BV1804">
            <v>0</v>
          </cell>
          <cell r="BW1804">
            <v>0</v>
          </cell>
          <cell r="BX1804">
            <v>0</v>
          </cell>
          <cell r="BY1804">
            <v>0</v>
          </cell>
          <cell r="BZ1804">
            <v>0</v>
          </cell>
          <cell r="CA1804">
            <v>0</v>
          </cell>
          <cell r="CB1804">
            <v>0</v>
          </cell>
          <cell r="CC1804">
            <v>0</v>
          </cell>
          <cell r="CD1804">
            <v>0</v>
          </cell>
          <cell r="CE1804">
            <v>0</v>
          </cell>
          <cell r="CF1804">
            <v>0</v>
          </cell>
          <cell r="CG1804">
            <v>0</v>
          </cell>
          <cell r="CH1804">
            <v>0</v>
          </cell>
          <cell r="CI1804">
            <v>0</v>
          </cell>
          <cell r="CJ1804">
            <v>0</v>
          </cell>
          <cell r="CK1804">
            <v>0</v>
          </cell>
          <cell r="CL1804">
            <v>0</v>
          </cell>
          <cell r="CM1804">
            <v>0</v>
          </cell>
          <cell r="CN1804">
            <v>0</v>
          </cell>
          <cell r="CO1804">
            <v>0</v>
          </cell>
          <cell r="CP1804">
            <v>0</v>
          </cell>
          <cell r="CQ1804">
            <v>0</v>
          </cell>
          <cell r="CR1804">
            <v>0</v>
          </cell>
          <cell r="CS1804">
            <v>0</v>
          </cell>
          <cell r="CT1804">
            <v>0</v>
          </cell>
          <cell r="CU1804">
            <v>0</v>
          </cell>
          <cell r="CV1804">
            <v>0</v>
          </cell>
          <cell r="CW1804">
            <v>0</v>
          </cell>
          <cell r="CX1804">
            <v>0</v>
          </cell>
          <cell r="CY1804">
            <v>0</v>
          </cell>
          <cell r="CZ1804">
            <v>0</v>
          </cell>
          <cell r="DA1804">
            <v>0</v>
          </cell>
          <cell r="DB1804">
            <v>0</v>
          </cell>
          <cell r="DC1804">
            <v>0</v>
          </cell>
          <cell r="DD1804">
            <v>8323.74</v>
          </cell>
          <cell r="DE1804">
            <v>0</v>
          </cell>
          <cell r="DG1804">
            <v>6713.74</v>
          </cell>
          <cell r="DI1804">
            <v>0</v>
          </cell>
          <cell r="DJ1804">
            <v>0</v>
          </cell>
          <cell r="DK1804">
            <v>0</v>
          </cell>
          <cell r="DL1804">
            <v>0</v>
          </cell>
        </row>
        <row r="1805">
          <cell r="A1805" t="str">
            <v>B461022-FIT-101</v>
          </cell>
          <cell r="B1805" t="str">
            <v>CAMBIO AUTOMATICO PINZA - LATO ROBOT</v>
          </cell>
          <cell r="C1805" t="str">
            <v>GRIPPER AUTOMATIC CHANGE - ROBOT SIDE</v>
          </cell>
          <cell r="F1805">
            <v>10868.039211160798</v>
          </cell>
          <cell r="H1805">
            <v>5107.9784292455752</v>
          </cell>
          <cell r="I1805">
            <v>0.53</v>
          </cell>
          <cell r="J1805" t="str">
            <v>OK</v>
          </cell>
          <cell r="K1805" t="str">
            <v>F0ZZD</v>
          </cell>
          <cell r="L1805">
            <v>0.80417329741636889</v>
          </cell>
          <cell r="M1805">
            <v>2.7154303783427782E-2</v>
          </cell>
          <cell r="N1805">
            <v>0</v>
          </cell>
          <cell r="O1805">
            <v>0</v>
          </cell>
          <cell r="P1805">
            <v>0</v>
          </cell>
          <cell r="Q1805">
            <v>9.3546352439256592E-3</v>
          </cell>
          <cell r="R1805">
            <v>0</v>
          </cell>
          <cell r="S1805">
            <v>0</v>
          </cell>
          <cell r="T1805">
            <v>2.0268376361838925E-2</v>
          </cell>
          <cell r="U1805">
            <v>0</v>
          </cell>
          <cell r="V1805">
            <v>8.2608741030110566E-2</v>
          </cell>
          <cell r="W1805">
            <v>0</v>
          </cell>
          <cell r="X1805">
            <v>3.1948354617012391E-2</v>
          </cell>
          <cell r="Y1805">
            <v>0</v>
          </cell>
          <cell r="Z1805">
            <v>0</v>
          </cell>
          <cell r="AA1805">
            <v>0</v>
          </cell>
          <cell r="AB1805">
            <v>2.449229154731589E-2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>
            <v>0</v>
          </cell>
          <cell r="AM1805">
            <v>0</v>
          </cell>
          <cell r="AN1805">
            <v>0</v>
          </cell>
          <cell r="AO1805">
            <v>0</v>
          </cell>
          <cell r="AP1805">
            <v>0</v>
          </cell>
          <cell r="AQ1805">
            <v>0</v>
          </cell>
          <cell r="AR1805">
            <v>0</v>
          </cell>
          <cell r="AS1805">
            <v>0</v>
          </cell>
          <cell r="AT1805">
            <v>0</v>
          </cell>
          <cell r="AU1805">
            <v>0</v>
          </cell>
          <cell r="AV1805">
            <v>4107.6998565780987</v>
          </cell>
          <cell r="AW1805">
            <v>138.70359798693062</v>
          </cell>
          <cell r="AX1805">
            <v>3.8528777218591839</v>
          </cell>
          <cell r="AY1805">
            <v>0</v>
          </cell>
          <cell r="AZ1805">
            <v>0</v>
          </cell>
          <cell r="BA1805">
            <v>0</v>
          </cell>
          <cell r="BB1805">
            <v>0</v>
          </cell>
          <cell r="BC1805">
            <v>0</v>
          </cell>
          <cell r="BD1805">
            <v>0</v>
          </cell>
          <cell r="BE1805">
            <v>47.783275039432688</v>
          </cell>
          <cell r="BF1805">
            <v>1.327313195539797</v>
          </cell>
          <cell r="BG1805">
            <v>0</v>
          </cell>
          <cell r="BH1805">
            <v>0</v>
          </cell>
          <cell r="BI1805">
            <v>0</v>
          </cell>
          <cell r="BJ1805">
            <v>0</v>
          </cell>
          <cell r="BK1805">
            <v>103.53042925210414</v>
          </cell>
          <cell r="BL1805">
            <v>2.7244849803185303</v>
          </cell>
          <cell r="BM1805">
            <v>0</v>
          </cell>
          <cell r="BN1805">
            <v>0</v>
          </cell>
          <cell r="BO1805">
            <v>421.96366724893869</v>
          </cell>
          <cell r="BP1805">
            <v>12.983497453813499</v>
          </cell>
          <cell r="BQ1805">
            <v>0</v>
          </cell>
          <cell r="BR1805">
            <v>0</v>
          </cell>
          <cell r="BS1805">
            <v>163.19150623358757</v>
          </cell>
          <cell r="BT1805">
            <v>5.0212771148796174</v>
          </cell>
          <cell r="BU1805">
            <v>0</v>
          </cell>
          <cell r="BV1805">
            <v>0</v>
          </cell>
          <cell r="BW1805">
            <v>0</v>
          </cell>
          <cell r="BX1805">
            <v>0</v>
          </cell>
          <cell r="BY1805">
            <v>0</v>
          </cell>
          <cell r="BZ1805">
            <v>0</v>
          </cell>
          <cell r="CA1805">
            <v>125.1060969064833</v>
          </cell>
          <cell r="CB1805">
            <v>3.3812458623373867</v>
          </cell>
          <cell r="CC1805">
            <v>0</v>
          </cell>
          <cell r="CD1805">
            <v>0</v>
          </cell>
          <cell r="CE1805">
            <v>0</v>
          </cell>
          <cell r="CF1805">
            <v>0</v>
          </cell>
          <cell r="CG1805">
            <v>0</v>
          </cell>
          <cell r="CH1805">
            <v>0</v>
          </cell>
          <cell r="CI1805">
            <v>0</v>
          </cell>
          <cell r="CJ1805">
            <v>0</v>
          </cell>
          <cell r="CK1805">
            <v>0</v>
          </cell>
          <cell r="CL1805">
            <v>0</v>
          </cell>
          <cell r="CM1805">
            <v>0</v>
          </cell>
          <cell r="CN1805">
            <v>0</v>
          </cell>
          <cell r="CO1805">
            <v>0</v>
          </cell>
          <cell r="CP1805">
            <v>0</v>
          </cell>
          <cell r="CQ1805">
            <v>0</v>
          </cell>
          <cell r="CR1805">
            <v>0</v>
          </cell>
          <cell r="CS1805">
            <v>0</v>
          </cell>
          <cell r="CT1805">
            <v>0</v>
          </cell>
          <cell r="CU1805">
            <v>0</v>
          </cell>
          <cell r="CV1805">
            <v>0</v>
          </cell>
          <cell r="CW1805">
            <v>0</v>
          </cell>
          <cell r="CX1805">
            <v>0</v>
          </cell>
          <cell r="CY1805">
            <v>0</v>
          </cell>
          <cell r="CZ1805">
            <v>0</v>
          </cell>
          <cell r="DA1805">
            <v>0</v>
          </cell>
          <cell r="DB1805">
            <v>0</v>
          </cell>
          <cell r="DC1805">
            <v>0</v>
          </cell>
          <cell r="DD1805">
            <v>5107.9784292455752</v>
          </cell>
          <cell r="DE1805">
            <v>0</v>
          </cell>
          <cell r="DG1805">
            <v>4987.6503718684135</v>
          </cell>
          <cell r="DH1805">
            <v>0.80417329741636867</v>
          </cell>
          <cell r="DI1805">
            <v>0.03</v>
          </cell>
          <cell r="DJ1805">
            <v>120.32805737716198</v>
          </cell>
          <cell r="DK1805">
            <v>2.412519892249106E-2</v>
          </cell>
          <cell r="DL1805">
            <v>0</v>
          </cell>
        </row>
        <row r="1806">
          <cell r="A1806" t="str">
            <v>B461022-FIT-102</v>
          </cell>
          <cell r="B1806" t="str">
            <v>CAMBIO AUTOMATICO PINZA - LATO PINZA</v>
          </cell>
          <cell r="C1806" t="str">
            <v>GRIPPER AUTOMATIC CHANGE - GRIPPER SIDE</v>
          </cell>
          <cell r="F1806">
            <v>7887.8538340212099</v>
          </cell>
          <cell r="H1806">
            <v>3707.2913019899684</v>
          </cell>
          <cell r="I1806">
            <v>0.53</v>
          </cell>
          <cell r="J1806" t="str">
            <v>OK</v>
          </cell>
          <cell r="K1806" t="str">
            <v>F0ZZD</v>
          </cell>
          <cell r="L1806">
            <v>0.80417329741636889</v>
          </cell>
          <cell r="M1806">
            <v>2.7154303783427782E-2</v>
          </cell>
          <cell r="N1806">
            <v>0</v>
          </cell>
          <cell r="O1806">
            <v>0</v>
          </cell>
          <cell r="P1806">
            <v>0</v>
          </cell>
          <cell r="Q1806">
            <v>9.3546352439256592E-3</v>
          </cell>
          <cell r="R1806">
            <v>0</v>
          </cell>
          <cell r="S1806">
            <v>0</v>
          </cell>
          <cell r="T1806">
            <v>2.0268376361838925E-2</v>
          </cell>
          <cell r="U1806">
            <v>0</v>
          </cell>
          <cell r="V1806">
            <v>8.2608741030110566E-2</v>
          </cell>
          <cell r="W1806">
            <v>0</v>
          </cell>
          <cell r="X1806">
            <v>3.1948354617012391E-2</v>
          </cell>
          <cell r="Y1806">
            <v>0</v>
          </cell>
          <cell r="Z1806">
            <v>0</v>
          </cell>
          <cell r="AA1806">
            <v>0</v>
          </cell>
          <cell r="AB1806">
            <v>2.449229154731589E-2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>
            <v>0</v>
          </cell>
          <cell r="AM1806">
            <v>0</v>
          </cell>
          <cell r="AN1806">
            <v>0</v>
          </cell>
          <cell r="AO1806">
            <v>0</v>
          </cell>
          <cell r="AP1806">
            <v>0</v>
          </cell>
          <cell r="AQ1806">
            <v>0</v>
          </cell>
          <cell r="AR1806">
            <v>0</v>
          </cell>
          <cell r="AS1806">
            <v>0</v>
          </cell>
          <cell r="AT1806">
            <v>0</v>
          </cell>
          <cell r="AU1806">
            <v>0</v>
          </cell>
          <cell r="AV1806">
            <v>2981.3046708042962</v>
          </cell>
          <cell r="AW1806">
            <v>100.6689142278951</v>
          </cell>
          <cell r="AX1806">
            <v>2.7963587285526419</v>
          </cell>
          <cell r="AY1806">
            <v>0</v>
          </cell>
          <cell r="AZ1806">
            <v>0</v>
          </cell>
          <cell r="BA1806">
            <v>0</v>
          </cell>
          <cell r="BB1806">
            <v>0</v>
          </cell>
          <cell r="BC1806">
            <v>0</v>
          </cell>
          <cell r="BD1806">
            <v>0</v>
          </cell>
          <cell r="BE1806">
            <v>34.680357873094401</v>
          </cell>
          <cell r="BF1806">
            <v>0.96334327425262223</v>
          </cell>
          <cell r="BG1806">
            <v>0</v>
          </cell>
          <cell r="BH1806">
            <v>0</v>
          </cell>
          <cell r="BI1806">
            <v>0</v>
          </cell>
          <cell r="BJ1806">
            <v>0</v>
          </cell>
          <cell r="BK1806">
            <v>75.140775391704523</v>
          </cell>
          <cell r="BL1806">
            <v>1.9773888260974875</v>
          </cell>
          <cell r="BM1806">
            <v>0</v>
          </cell>
          <cell r="BN1806">
            <v>0</v>
          </cell>
          <cell r="BO1806">
            <v>306.2546670892707</v>
          </cell>
          <cell r="BP1806">
            <v>9.4232205258237141</v>
          </cell>
          <cell r="BQ1806">
            <v>0</v>
          </cell>
          <cell r="BR1806">
            <v>0</v>
          </cell>
          <cell r="BS1806">
            <v>118.44185718454108</v>
          </cell>
          <cell r="BT1806">
            <v>3.6443648364474179</v>
          </cell>
          <cell r="BU1806">
            <v>0</v>
          </cell>
          <cell r="BV1806">
            <v>0</v>
          </cell>
          <cell r="BW1806">
            <v>0</v>
          </cell>
          <cell r="BX1806">
            <v>0</v>
          </cell>
          <cell r="BY1806">
            <v>0</v>
          </cell>
          <cell r="BZ1806">
            <v>0</v>
          </cell>
          <cell r="CA1806">
            <v>90.800059419166615</v>
          </cell>
          <cell r="CB1806">
            <v>2.4540556599774761</v>
          </cell>
          <cell r="CC1806">
            <v>0</v>
          </cell>
          <cell r="CD1806">
            <v>0</v>
          </cell>
          <cell r="CE1806">
            <v>0</v>
          </cell>
          <cell r="CF1806">
            <v>0</v>
          </cell>
          <cell r="CG1806">
            <v>0</v>
          </cell>
          <cell r="CH1806">
            <v>0</v>
          </cell>
          <cell r="CI1806">
            <v>0</v>
          </cell>
          <cell r="CJ1806">
            <v>0</v>
          </cell>
          <cell r="CK1806">
            <v>0</v>
          </cell>
          <cell r="CL1806">
            <v>0</v>
          </cell>
          <cell r="CM1806">
            <v>0</v>
          </cell>
          <cell r="CN1806">
            <v>0</v>
          </cell>
          <cell r="CO1806">
            <v>0</v>
          </cell>
          <cell r="CP1806">
            <v>0</v>
          </cell>
          <cell r="CQ1806">
            <v>0</v>
          </cell>
          <cell r="CR1806">
            <v>0</v>
          </cell>
          <cell r="CS1806">
            <v>0</v>
          </cell>
          <cell r="CT1806">
            <v>0</v>
          </cell>
          <cell r="CU1806">
            <v>0</v>
          </cell>
          <cell r="CV1806">
            <v>0</v>
          </cell>
          <cell r="CW1806">
            <v>0</v>
          </cell>
          <cell r="CX1806">
            <v>0</v>
          </cell>
          <cell r="CY1806">
            <v>0</v>
          </cell>
          <cell r="CZ1806">
            <v>0</v>
          </cell>
          <cell r="DA1806">
            <v>0</v>
          </cell>
          <cell r="DB1806">
            <v>0</v>
          </cell>
          <cell r="DC1806">
            <v>0</v>
          </cell>
          <cell r="DD1806">
            <v>3707.2913019899688</v>
          </cell>
          <cell r="DE1806">
            <v>0</v>
          </cell>
          <cell r="DG1806">
            <v>3619.9590693506079</v>
          </cell>
          <cell r="DH1806">
            <v>0.80417329741636867</v>
          </cell>
          <cell r="DI1806">
            <v>0.03</v>
          </cell>
          <cell r="DJ1806">
            <v>87.33223263935902</v>
          </cell>
          <cell r="DK1806">
            <v>2.412519892249106E-2</v>
          </cell>
          <cell r="DL1806">
            <v>0</v>
          </cell>
        </row>
        <row r="1807">
          <cell r="A1807" t="str">
            <v>B461044-00001</v>
          </cell>
          <cell r="B1807" t="str">
            <v>PIATTAFORMA IDRAULICA 1000 KG CORSA 0800 M=1</v>
          </cell>
          <cell r="F1807">
            <v>10689.11239931915</v>
          </cell>
          <cell r="H1807">
            <v>5023.8828276800004</v>
          </cell>
          <cell r="I1807">
            <v>0.53</v>
          </cell>
          <cell r="J1807" t="str">
            <v>OK</v>
          </cell>
          <cell r="K1807" t="str">
            <v>NEWZD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>
            <v>0</v>
          </cell>
          <cell r="AM1807">
            <v>0</v>
          </cell>
          <cell r="AN1807">
            <v>0</v>
          </cell>
          <cell r="AO1807">
            <v>0</v>
          </cell>
          <cell r="AP1807">
            <v>0</v>
          </cell>
          <cell r="AQ1807">
            <v>0</v>
          </cell>
          <cell r="AR1807">
            <v>0</v>
          </cell>
          <cell r="AS1807">
            <v>0</v>
          </cell>
          <cell r="AT1807">
            <v>0</v>
          </cell>
          <cell r="AU1807">
            <v>0</v>
          </cell>
          <cell r="AV1807">
            <v>4503.6328276800004</v>
          </cell>
          <cell r="AW1807">
            <v>72</v>
          </cell>
          <cell r="AX1807">
            <v>2</v>
          </cell>
          <cell r="AY1807">
            <v>0</v>
          </cell>
          <cell r="AZ1807">
            <v>0</v>
          </cell>
          <cell r="BA1807">
            <v>0</v>
          </cell>
          <cell r="BB1807">
            <v>0</v>
          </cell>
          <cell r="BC1807">
            <v>0</v>
          </cell>
          <cell r="BD1807">
            <v>0</v>
          </cell>
          <cell r="BE1807">
            <v>36</v>
          </cell>
          <cell r="BF1807">
            <v>1</v>
          </cell>
          <cell r="BG1807">
            <v>0</v>
          </cell>
          <cell r="BH1807">
            <v>0</v>
          </cell>
          <cell r="BI1807">
            <v>0</v>
          </cell>
          <cell r="BJ1807">
            <v>0</v>
          </cell>
          <cell r="BK1807">
            <v>76</v>
          </cell>
          <cell r="BL1807">
            <v>2</v>
          </cell>
          <cell r="BM1807">
            <v>0</v>
          </cell>
          <cell r="BN1807">
            <v>0</v>
          </cell>
          <cell r="BO1807">
            <v>146.25</v>
          </cell>
          <cell r="BP1807">
            <v>4.5</v>
          </cell>
          <cell r="BQ1807">
            <v>0</v>
          </cell>
          <cell r="BR1807">
            <v>0</v>
          </cell>
          <cell r="BS1807">
            <v>97.5</v>
          </cell>
          <cell r="BT1807">
            <v>3</v>
          </cell>
          <cell r="BU1807">
            <v>0</v>
          </cell>
          <cell r="BV1807">
            <v>0</v>
          </cell>
          <cell r="BW1807">
            <v>0</v>
          </cell>
          <cell r="BX1807">
            <v>0</v>
          </cell>
          <cell r="BY1807">
            <v>0</v>
          </cell>
          <cell r="BZ1807">
            <v>0</v>
          </cell>
          <cell r="CA1807">
            <v>92.5</v>
          </cell>
          <cell r="CB1807">
            <v>2.5</v>
          </cell>
          <cell r="CC1807">
            <v>0</v>
          </cell>
          <cell r="CD1807">
            <v>0</v>
          </cell>
          <cell r="CE1807">
            <v>0</v>
          </cell>
          <cell r="CF1807">
            <v>0</v>
          </cell>
          <cell r="CG1807">
            <v>0</v>
          </cell>
          <cell r="CH1807">
            <v>0</v>
          </cell>
          <cell r="CI1807">
            <v>0</v>
          </cell>
          <cell r="CJ1807">
            <v>0</v>
          </cell>
          <cell r="CK1807">
            <v>0</v>
          </cell>
          <cell r="CL1807">
            <v>0</v>
          </cell>
          <cell r="CM1807">
            <v>0</v>
          </cell>
          <cell r="CN1807">
            <v>0</v>
          </cell>
          <cell r="CO1807">
            <v>0</v>
          </cell>
          <cell r="CP1807">
            <v>0</v>
          </cell>
          <cell r="CQ1807">
            <v>0</v>
          </cell>
          <cell r="CR1807">
            <v>0</v>
          </cell>
          <cell r="CS1807">
            <v>0</v>
          </cell>
          <cell r="CT1807">
            <v>0</v>
          </cell>
          <cell r="CU1807">
            <v>0</v>
          </cell>
          <cell r="CV1807">
            <v>0</v>
          </cell>
          <cell r="CW1807">
            <v>0</v>
          </cell>
          <cell r="CX1807">
            <v>0</v>
          </cell>
          <cell r="CY1807">
            <v>0</v>
          </cell>
          <cell r="CZ1807">
            <v>0</v>
          </cell>
          <cell r="DA1807">
            <v>0</v>
          </cell>
          <cell r="DB1807">
            <v>0</v>
          </cell>
          <cell r="DC1807">
            <v>0</v>
          </cell>
          <cell r="DD1807">
            <v>5023.8828276800004</v>
          </cell>
          <cell r="DE1807">
            <v>0</v>
          </cell>
          <cell r="DG1807">
            <v>4372.4590560000006</v>
          </cell>
          <cell r="DI1807">
            <v>0.03</v>
          </cell>
          <cell r="DJ1807">
            <v>131.17377168000002</v>
          </cell>
          <cell r="DK1807">
            <v>2.6810049438590611E-2</v>
          </cell>
          <cell r="DL1807">
            <v>0</v>
          </cell>
        </row>
        <row r="1808">
          <cell r="A1808" t="str">
            <v>B461044-00001RI</v>
          </cell>
          <cell r="B1808" t="str">
            <v>RIALZO INOX PER PIATT.IDR.1000KG CORSA 0800</v>
          </cell>
          <cell r="F1808">
            <v>1703.6825852808115</v>
          </cell>
          <cell r="H1808">
            <v>941.08189013999993</v>
          </cell>
          <cell r="I1808">
            <v>0.44761899999999999</v>
          </cell>
          <cell r="J1808" t="str">
            <v>OK</v>
          </cell>
          <cell r="K1808" t="str">
            <v>MATTD</v>
          </cell>
          <cell r="L1808">
            <v>1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  <cell r="Q1808">
            <v>0</v>
          </cell>
          <cell r="R1808">
            <v>0</v>
          </cell>
          <cell r="S1808">
            <v>0</v>
          </cell>
          <cell r="T1808">
            <v>0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>
            <v>0</v>
          </cell>
          <cell r="AM1808">
            <v>0</v>
          </cell>
          <cell r="AN1808">
            <v>0</v>
          </cell>
          <cell r="AO1808">
            <v>0</v>
          </cell>
          <cell r="AP1808">
            <v>0</v>
          </cell>
          <cell r="AQ1808">
            <v>0</v>
          </cell>
          <cell r="AR1808">
            <v>0</v>
          </cell>
          <cell r="AS1808">
            <v>0</v>
          </cell>
          <cell r="AT1808">
            <v>0</v>
          </cell>
          <cell r="AU1808">
            <v>0</v>
          </cell>
          <cell r="AV1808">
            <v>941.08189013999993</v>
          </cell>
          <cell r="AW1808">
            <v>0</v>
          </cell>
          <cell r="AX1808">
            <v>0</v>
          </cell>
          <cell r="AY1808">
            <v>0</v>
          </cell>
          <cell r="AZ1808">
            <v>0</v>
          </cell>
          <cell r="BA1808">
            <v>0</v>
          </cell>
          <cell r="BB1808">
            <v>0</v>
          </cell>
          <cell r="BC1808">
            <v>0</v>
          </cell>
          <cell r="BD1808">
            <v>0</v>
          </cell>
          <cell r="BE1808">
            <v>0</v>
          </cell>
          <cell r="BF1808">
            <v>0</v>
          </cell>
          <cell r="BG1808">
            <v>0</v>
          </cell>
          <cell r="BH1808">
            <v>0</v>
          </cell>
          <cell r="BI1808">
            <v>0</v>
          </cell>
          <cell r="BJ1808">
            <v>0</v>
          </cell>
          <cell r="BK1808">
            <v>0</v>
          </cell>
          <cell r="BL1808">
            <v>0</v>
          </cell>
          <cell r="BM1808">
            <v>0</v>
          </cell>
          <cell r="BN1808">
            <v>0</v>
          </cell>
          <cell r="BO1808">
            <v>0</v>
          </cell>
          <cell r="BP1808">
            <v>0</v>
          </cell>
          <cell r="BQ1808">
            <v>0</v>
          </cell>
          <cell r="BR1808">
            <v>0</v>
          </cell>
          <cell r="BS1808">
            <v>0</v>
          </cell>
          <cell r="BT1808">
            <v>0</v>
          </cell>
          <cell r="BU1808">
            <v>0</v>
          </cell>
          <cell r="BV1808">
            <v>0</v>
          </cell>
          <cell r="BW1808">
            <v>0</v>
          </cell>
          <cell r="BX1808">
            <v>0</v>
          </cell>
          <cell r="BY1808">
            <v>0</v>
          </cell>
          <cell r="BZ1808">
            <v>0</v>
          </cell>
          <cell r="CA1808">
            <v>0</v>
          </cell>
          <cell r="CB1808">
            <v>0</v>
          </cell>
          <cell r="CC1808">
            <v>0</v>
          </cell>
          <cell r="CD1808">
            <v>0</v>
          </cell>
          <cell r="CE1808">
            <v>0</v>
          </cell>
          <cell r="CF1808">
            <v>0</v>
          </cell>
          <cell r="CG1808">
            <v>0</v>
          </cell>
          <cell r="CH1808">
            <v>0</v>
          </cell>
          <cell r="CI1808">
            <v>0</v>
          </cell>
          <cell r="CJ1808">
            <v>0</v>
          </cell>
          <cell r="CK1808">
            <v>0</v>
          </cell>
          <cell r="CL1808">
            <v>0</v>
          </cell>
          <cell r="CM1808">
            <v>0</v>
          </cell>
          <cell r="CN1808">
            <v>0</v>
          </cell>
          <cell r="CO1808">
            <v>0</v>
          </cell>
          <cell r="CP1808">
            <v>0</v>
          </cell>
          <cell r="CQ1808">
            <v>0</v>
          </cell>
          <cell r="CR1808">
            <v>0</v>
          </cell>
          <cell r="CS1808">
            <v>0</v>
          </cell>
          <cell r="CT1808">
            <v>0</v>
          </cell>
          <cell r="CU1808">
            <v>0</v>
          </cell>
          <cell r="CV1808">
            <v>0</v>
          </cell>
          <cell r="CW1808">
            <v>0</v>
          </cell>
          <cell r="CX1808">
            <v>0</v>
          </cell>
          <cell r="CY1808">
            <v>0</v>
          </cell>
          <cell r="CZ1808">
            <v>0</v>
          </cell>
          <cell r="DA1808">
            <v>0</v>
          </cell>
          <cell r="DB1808">
            <v>0</v>
          </cell>
          <cell r="DC1808">
            <v>0</v>
          </cell>
          <cell r="DD1808">
            <v>941.08189013999993</v>
          </cell>
          <cell r="DE1808">
            <v>0</v>
          </cell>
          <cell r="DG1808">
            <v>913.67173799999989</v>
          </cell>
          <cell r="DH1808">
            <v>1</v>
          </cell>
          <cell r="DI1808">
            <v>0.03</v>
          </cell>
          <cell r="DJ1808">
            <v>27.410152139999997</v>
          </cell>
          <cell r="DK1808">
            <v>3.0000000000000002E-2</v>
          </cell>
          <cell r="DL1808">
            <v>0</v>
          </cell>
        </row>
        <row r="1809">
          <cell r="A1809" t="str">
            <v>B461044-00001-SNA</v>
          </cell>
          <cell r="B1809" t="str">
            <v>EXTRA STANDARD NORD AMERICA P. IDR. 1000 KG CORSA 0800</v>
          </cell>
          <cell r="F1809">
            <v>69.257284953682344</v>
          </cell>
          <cell r="H1809">
            <v>38.256408320000006</v>
          </cell>
          <cell r="I1809">
            <v>0.44761899999999999</v>
          </cell>
          <cell r="J1809" t="str">
            <v>OK</v>
          </cell>
          <cell r="K1809" t="str">
            <v>NEWZD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0</v>
          </cell>
          <cell r="V1809">
            <v>0</v>
          </cell>
          <cell r="W1809">
            <v>0</v>
          </cell>
          <cell r="X1809">
            <v>0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>
            <v>0</v>
          </cell>
          <cell r="AM1809">
            <v>0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  <cell r="AR1809">
            <v>0</v>
          </cell>
          <cell r="AS1809">
            <v>0</v>
          </cell>
          <cell r="AT1809">
            <v>0</v>
          </cell>
          <cell r="AU1809">
            <v>0</v>
          </cell>
          <cell r="AV1809">
            <v>38.256408320000006</v>
          </cell>
          <cell r="AW1809">
            <v>0</v>
          </cell>
          <cell r="AX1809">
            <v>0</v>
          </cell>
          <cell r="AY1809">
            <v>0</v>
          </cell>
          <cell r="AZ1809">
            <v>0</v>
          </cell>
          <cell r="BA1809">
            <v>0</v>
          </cell>
          <cell r="BB1809">
            <v>0</v>
          </cell>
          <cell r="BC1809">
            <v>0</v>
          </cell>
          <cell r="BD1809">
            <v>0</v>
          </cell>
          <cell r="BE1809">
            <v>0</v>
          </cell>
          <cell r="BF1809">
            <v>0</v>
          </cell>
          <cell r="BG1809">
            <v>0</v>
          </cell>
          <cell r="BH1809">
            <v>0</v>
          </cell>
          <cell r="BI1809">
            <v>0</v>
          </cell>
          <cell r="BJ1809">
            <v>0</v>
          </cell>
          <cell r="BK1809">
            <v>0</v>
          </cell>
          <cell r="BL1809">
            <v>0</v>
          </cell>
          <cell r="BM1809">
            <v>0</v>
          </cell>
          <cell r="BN1809">
            <v>0</v>
          </cell>
          <cell r="BO1809">
            <v>0</v>
          </cell>
          <cell r="BP1809">
            <v>0</v>
          </cell>
          <cell r="BQ1809">
            <v>0</v>
          </cell>
          <cell r="BR1809">
            <v>0</v>
          </cell>
          <cell r="BS1809">
            <v>0</v>
          </cell>
          <cell r="BT1809">
            <v>0</v>
          </cell>
          <cell r="BU1809">
            <v>0</v>
          </cell>
          <cell r="BV1809">
            <v>0</v>
          </cell>
          <cell r="BW1809">
            <v>0</v>
          </cell>
          <cell r="BX1809">
            <v>0</v>
          </cell>
          <cell r="BY1809">
            <v>0</v>
          </cell>
          <cell r="BZ1809">
            <v>0</v>
          </cell>
          <cell r="CA1809">
            <v>0</v>
          </cell>
          <cell r="CB1809">
            <v>0</v>
          </cell>
          <cell r="CC1809">
            <v>0</v>
          </cell>
          <cell r="CD1809">
            <v>0</v>
          </cell>
          <cell r="CE1809">
            <v>0</v>
          </cell>
          <cell r="CF1809">
            <v>0</v>
          </cell>
          <cell r="CG1809">
            <v>0</v>
          </cell>
          <cell r="CH1809">
            <v>0</v>
          </cell>
          <cell r="CI1809">
            <v>0</v>
          </cell>
          <cell r="CJ1809">
            <v>0</v>
          </cell>
          <cell r="CK1809">
            <v>0</v>
          </cell>
          <cell r="CL1809">
            <v>0</v>
          </cell>
          <cell r="CM1809">
            <v>0</v>
          </cell>
          <cell r="CN1809">
            <v>0</v>
          </cell>
          <cell r="CO1809">
            <v>0</v>
          </cell>
          <cell r="CP1809">
            <v>0</v>
          </cell>
          <cell r="CQ1809">
            <v>0</v>
          </cell>
          <cell r="CR1809">
            <v>0</v>
          </cell>
          <cell r="CS1809">
            <v>0</v>
          </cell>
          <cell r="CT1809">
            <v>0</v>
          </cell>
          <cell r="CU1809">
            <v>0</v>
          </cell>
          <cell r="CV1809">
            <v>0</v>
          </cell>
          <cell r="CW1809">
            <v>0</v>
          </cell>
          <cell r="CX1809">
            <v>0</v>
          </cell>
          <cell r="CY1809">
            <v>0</v>
          </cell>
          <cell r="CZ1809">
            <v>0</v>
          </cell>
          <cell r="DA1809">
            <v>0</v>
          </cell>
          <cell r="DB1809">
            <v>0</v>
          </cell>
          <cell r="DC1809">
            <v>0</v>
          </cell>
          <cell r="DD1809">
            <v>38.256408320000006</v>
          </cell>
          <cell r="DE1809">
            <v>0</v>
          </cell>
          <cell r="DG1809">
            <v>37.142144000000009</v>
          </cell>
          <cell r="DI1809">
            <v>0.03</v>
          </cell>
          <cell r="DJ1809">
            <v>1.1142643200000002</v>
          </cell>
          <cell r="DK1809">
            <v>3.0000000000000002E-2</v>
          </cell>
          <cell r="DL1809">
            <v>0</v>
          </cell>
        </row>
        <row r="1810">
          <cell r="A1810" t="str">
            <v>B461044-00002</v>
          </cell>
          <cell r="B1810" t="str">
            <v>PIATTAFORMA IDRAULICA 1000 KG CORSA 1450 M=1</v>
          </cell>
          <cell r="F1810">
            <v>9063.4969554042564</v>
          </cell>
          <cell r="H1810">
            <v>4259.8435690400001</v>
          </cell>
          <cell r="I1810">
            <v>0.53</v>
          </cell>
          <cell r="J1810" t="str">
            <v>OK</v>
          </cell>
          <cell r="K1810" t="str">
            <v>NEWZD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0</v>
          </cell>
          <cell r="V1810">
            <v>0</v>
          </cell>
          <cell r="W1810">
            <v>0</v>
          </cell>
          <cell r="X1810">
            <v>0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>
            <v>0</v>
          </cell>
          <cell r="AM1810">
            <v>0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  <cell r="AR1810">
            <v>0</v>
          </cell>
          <cell r="AS1810">
            <v>0</v>
          </cell>
          <cell r="AT1810">
            <v>0</v>
          </cell>
          <cell r="AU1810">
            <v>0</v>
          </cell>
          <cell r="AV1810">
            <v>3739.5935690399997</v>
          </cell>
          <cell r="AW1810">
            <v>72</v>
          </cell>
          <cell r="AX1810">
            <v>2</v>
          </cell>
          <cell r="AY1810">
            <v>0</v>
          </cell>
          <cell r="AZ1810">
            <v>0</v>
          </cell>
          <cell r="BA1810">
            <v>0</v>
          </cell>
          <cell r="BB1810">
            <v>0</v>
          </cell>
          <cell r="BC1810">
            <v>0</v>
          </cell>
          <cell r="BD1810">
            <v>0</v>
          </cell>
          <cell r="BE1810">
            <v>36</v>
          </cell>
          <cell r="BF1810">
            <v>1</v>
          </cell>
          <cell r="BG1810">
            <v>0</v>
          </cell>
          <cell r="BH1810">
            <v>0</v>
          </cell>
          <cell r="BI1810">
            <v>0</v>
          </cell>
          <cell r="BJ1810">
            <v>0</v>
          </cell>
          <cell r="BK1810">
            <v>76</v>
          </cell>
          <cell r="BL1810">
            <v>2</v>
          </cell>
          <cell r="BM1810">
            <v>0</v>
          </cell>
          <cell r="BN1810">
            <v>0</v>
          </cell>
          <cell r="BO1810">
            <v>146.25</v>
          </cell>
          <cell r="BP1810">
            <v>4.5</v>
          </cell>
          <cell r="BQ1810">
            <v>0</v>
          </cell>
          <cell r="BR1810">
            <v>0</v>
          </cell>
          <cell r="BS1810">
            <v>97.5</v>
          </cell>
          <cell r="BT1810">
            <v>3</v>
          </cell>
          <cell r="BU1810">
            <v>0</v>
          </cell>
          <cell r="BV1810">
            <v>0</v>
          </cell>
          <cell r="BW1810">
            <v>0</v>
          </cell>
          <cell r="BX1810">
            <v>0</v>
          </cell>
          <cell r="BY1810">
            <v>0</v>
          </cell>
          <cell r="BZ1810">
            <v>0</v>
          </cell>
          <cell r="CA1810">
            <v>92.5</v>
          </cell>
          <cell r="CB1810">
            <v>2.5</v>
          </cell>
          <cell r="CC1810">
            <v>0</v>
          </cell>
          <cell r="CD1810">
            <v>0</v>
          </cell>
          <cell r="CE1810">
            <v>0</v>
          </cell>
          <cell r="CF1810">
            <v>0</v>
          </cell>
          <cell r="CG1810">
            <v>0</v>
          </cell>
          <cell r="CH1810">
            <v>0</v>
          </cell>
          <cell r="CI1810">
            <v>0</v>
          </cell>
          <cell r="CJ1810">
            <v>0</v>
          </cell>
          <cell r="CK1810">
            <v>0</v>
          </cell>
          <cell r="CL1810">
            <v>0</v>
          </cell>
          <cell r="CM1810">
            <v>0</v>
          </cell>
          <cell r="CN1810">
            <v>0</v>
          </cell>
          <cell r="CO1810">
            <v>0</v>
          </cell>
          <cell r="CP1810">
            <v>0</v>
          </cell>
          <cell r="CQ1810">
            <v>0</v>
          </cell>
          <cell r="CR1810">
            <v>0</v>
          </cell>
          <cell r="CS1810">
            <v>0</v>
          </cell>
          <cell r="CT1810">
            <v>0</v>
          </cell>
          <cell r="CU1810">
            <v>0</v>
          </cell>
          <cell r="CV1810">
            <v>0</v>
          </cell>
          <cell r="CW1810">
            <v>0</v>
          </cell>
          <cell r="CX1810">
            <v>0</v>
          </cell>
          <cell r="CY1810">
            <v>0</v>
          </cell>
          <cell r="CZ1810">
            <v>0</v>
          </cell>
          <cell r="DA1810">
            <v>0</v>
          </cell>
          <cell r="DB1810">
            <v>0</v>
          </cell>
          <cell r="DC1810">
            <v>0</v>
          </cell>
          <cell r="DD1810">
            <v>4259.8435690400001</v>
          </cell>
          <cell r="DE1810">
            <v>0</v>
          </cell>
          <cell r="DG1810">
            <v>3630.6733679999998</v>
          </cell>
          <cell r="DI1810">
            <v>0.03</v>
          </cell>
          <cell r="DJ1810">
            <v>108.92020103999999</v>
          </cell>
          <cell r="DK1810">
            <v>2.6239993221672021E-2</v>
          </cell>
          <cell r="DL1810">
            <v>0</v>
          </cell>
        </row>
        <row r="1811">
          <cell r="A1811" t="str">
            <v>B461044-00002-SNA</v>
          </cell>
          <cell r="B1811" t="str">
            <v>EXTRA STANDARD NORD AMERICA P. IDR. 1000 KG CORSA 1450</v>
          </cell>
          <cell r="F1811">
            <v>400.01426609532189</v>
          </cell>
          <cell r="H1811">
            <v>220.96028032000001</v>
          </cell>
          <cell r="I1811">
            <v>0.44761899999999999</v>
          </cell>
          <cell r="J1811" t="str">
            <v>OK</v>
          </cell>
          <cell r="K1811" t="str">
            <v>NEWZD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0</v>
          </cell>
          <cell r="V1811">
            <v>0</v>
          </cell>
          <cell r="W1811">
            <v>0</v>
          </cell>
          <cell r="X1811">
            <v>0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>
            <v>0</v>
          </cell>
          <cell r="AM1811">
            <v>0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  <cell r="AR1811">
            <v>0</v>
          </cell>
          <cell r="AS1811">
            <v>0</v>
          </cell>
          <cell r="AT1811">
            <v>0</v>
          </cell>
          <cell r="AU1811">
            <v>0</v>
          </cell>
          <cell r="AV1811">
            <v>220.96028032000001</v>
          </cell>
          <cell r="AW1811">
            <v>0</v>
          </cell>
          <cell r="AX1811">
            <v>0</v>
          </cell>
          <cell r="AY1811">
            <v>0</v>
          </cell>
          <cell r="AZ1811">
            <v>0</v>
          </cell>
          <cell r="BA1811">
            <v>0</v>
          </cell>
          <cell r="BB1811">
            <v>0</v>
          </cell>
          <cell r="BC1811">
            <v>0</v>
          </cell>
          <cell r="BD1811">
            <v>0</v>
          </cell>
          <cell r="BE1811">
            <v>0</v>
          </cell>
          <cell r="BF1811">
            <v>0</v>
          </cell>
          <cell r="BG1811">
            <v>0</v>
          </cell>
          <cell r="BH1811">
            <v>0</v>
          </cell>
          <cell r="BI1811">
            <v>0</v>
          </cell>
          <cell r="BJ1811">
            <v>0</v>
          </cell>
          <cell r="BK1811">
            <v>0</v>
          </cell>
          <cell r="BL1811">
            <v>0</v>
          </cell>
          <cell r="BM1811">
            <v>0</v>
          </cell>
          <cell r="BN1811">
            <v>0</v>
          </cell>
          <cell r="BO1811">
            <v>0</v>
          </cell>
          <cell r="BP1811">
            <v>0</v>
          </cell>
          <cell r="BQ1811">
            <v>0</v>
          </cell>
          <cell r="BR1811">
            <v>0</v>
          </cell>
          <cell r="BS1811">
            <v>0</v>
          </cell>
          <cell r="BT1811">
            <v>0</v>
          </cell>
          <cell r="BU1811">
            <v>0</v>
          </cell>
          <cell r="BV1811">
            <v>0</v>
          </cell>
          <cell r="BW1811">
            <v>0</v>
          </cell>
          <cell r="BX1811">
            <v>0</v>
          </cell>
          <cell r="BY1811">
            <v>0</v>
          </cell>
          <cell r="BZ1811">
            <v>0</v>
          </cell>
          <cell r="CA1811">
            <v>0</v>
          </cell>
          <cell r="CB1811">
            <v>0</v>
          </cell>
          <cell r="CC1811">
            <v>0</v>
          </cell>
          <cell r="CD1811">
            <v>0</v>
          </cell>
          <cell r="CE1811">
            <v>0</v>
          </cell>
          <cell r="CF1811">
            <v>0</v>
          </cell>
          <cell r="CG1811">
            <v>0</v>
          </cell>
          <cell r="CH1811">
            <v>0</v>
          </cell>
          <cell r="CI1811">
            <v>0</v>
          </cell>
          <cell r="CJ1811">
            <v>0</v>
          </cell>
          <cell r="CK1811">
            <v>0</v>
          </cell>
          <cell r="CL1811">
            <v>0</v>
          </cell>
          <cell r="CM1811">
            <v>0</v>
          </cell>
          <cell r="CN1811">
            <v>0</v>
          </cell>
          <cell r="CO1811">
            <v>0</v>
          </cell>
          <cell r="CP1811">
            <v>0</v>
          </cell>
          <cell r="CQ1811">
            <v>0</v>
          </cell>
          <cell r="CR1811">
            <v>0</v>
          </cell>
          <cell r="CS1811">
            <v>0</v>
          </cell>
          <cell r="CT1811">
            <v>0</v>
          </cell>
          <cell r="CU1811">
            <v>0</v>
          </cell>
          <cell r="CV1811">
            <v>0</v>
          </cell>
          <cell r="CW1811">
            <v>0</v>
          </cell>
          <cell r="CX1811">
            <v>0</v>
          </cell>
          <cell r="CY1811">
            <v>0</v>
          </cell>
          <cell r="CZ1811">
            <v>0</v>
          </cell>
          <cell r="DA1811">
            <v>0</v>
          </cell>
          <cell r="DB1811">
            <v>0</v>
          </cell>
          <cell r="DC1811">
            <v>0</v>
          </cell>
          <cell r="DD1811">
            <v>220.96028032000001</v>
          </cell>
          <cell r="DE1811">
            <v>0</v>
          </cell>
          <cell r="DG1811">
            <v>214.52454400000002</v>
          </cell>
          <cell r="DI1811">
            <v>0.03</v>
          </cell>
          <cell r="DJ1811">
            <v>6.4357363200000002</v>
          </cell>
          <cell r="DK1811">
            <v>0.03</v>
          </cell>
          <cell r="DL1811">
            <v>0</v>
          </cell>
        </row>
        <row r="1812">
          <cell r="A1812" t="str">
            <v>B461044-00003</v>
          </cell>
          <cell r="B1812" t="str">
            <v>PIATTAFORMA IDRAULICA 2000 KG CORSA 0800 M=1</v>
          </cell>
          <cell r="F1812">
            <v>12447.99004970213</v>
          </cell>
          <cell r="H1812">
            <v>5850.5553233600003</v>
          </cell>
          <cell r="I1812">
            <v>0.53</v>
          </cell>
          <cell r="J1812" t="str">
            <v>OK</v>
          </cell>
          <cell r="K1812" t="str">
            <v>NEWZD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0</v>
          </cell>
          <cell r="V1812">
            <v>0</v>
          </cell>
          <cell r="W1812">
            <v>0</v>
          </cell>
          <cell r="X1812">
            <v>0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>
            <v>0</v>
          </cell>
          <cell r="AM1812">
            <v>0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  <cell r="AR1812">
            <v>0</v>
          </cell>
          <cell r="AS1812">
            <v>0</v>
          </cell>
          <cell r="AT1812">
            <v>0</v>
          </cell>
          <cell r="AU1812">
            <v>0</v>
          </cell>
          <cell r="AV1812">
            <v>5330.3053233600003</v>
          </cell>
          <cell r="AW1812">
            <v>72</v>
          </cell>
          <cell r="AX1812">
            <v>2</v>
          </cell>
          <cell r="AY1812">
            <v>0</v>
          </cell>
          <cell r="AZ1812">
            <v>0</v>
          </cell>
          <cell r="BA1812">
            <v>0</v>
          </cell>
          <cell r="BB1812">
            <v>0</v>
          </cell>
          <cell r="BC1812">
            <v>0</v>
          </cell>
          <cell r="BD1812">
            <v>0</v>
          </cell>
          <cell r="BE1812">
            <v>36</v>
          </cell>
          <cell r="BF1812">
            <v>1</v>
          </cell>
          <cell r="BG1812">
            <v>0</v>
          </cell>
          <cell r="BH1812">
            <v>0</v>
          </cell>
          <cell r="BI1812">
            <v>0</v>
          </cell>
          <cell r="BJ1812">
            <v>0</v>
          </cell>
          <cell r="BK1812">
            <v>76</v>
          </cell>
          <cell r="BL1812">
            <v>2</v>
          </cell>
          <cell r="BM1812">
            <v>0</v>
          </cell>
          <cell r="BN1812">
            <v>0</v>
          </cell>
          <cell r="BO1812">
            <v>146.25</v>
          </cell>
          <cell r="BP1812">
            <v>4.5</v>
          </cell>
          <cell r="BQ1812">
            <v>0</v>
          </cell>
          <cell r="BR1812">
            <v>0</v>
          </cell>
          <cell r="BS1812">
            <v>97.5</v>
          </cell>
          <cell r="BT1812">
            <v>3</v>
          </cell>
          <cell r="BU1812">
            <v>0</v>
          </cell>
          <cell r="BV1812">
            <v>0</v>
          </cell>
          <cell r="BW1812">
            <v>0</v>
          </cell>
          <cell r="BX1812">
            <v>0</v>
          </cell>
          <cell r="BY1812">
            <v>0</v>
          </cell>
          <cell r="BZ1812">
            <v>0</v>
          </cell>
          <cell r="CA1812">
            <v>92.5</v>
          </cell>
          <cell r="CB1812">
            <v>2.5</v>
          </cell>
          <cell r="CC1812">
            <v>0</v>
          </cell>
          <cell r="CD1812">
            <v>0</v>
          </cell>
          <cell r="CE1812">
            <v>0</v>
          </cell>
          <cell r="CF1812">
            <v>0</v>
          </cell>
          <cell r="CG1812">
            <v>0</v>
          </cell>
          <cell r="CH1812">
            <v>0</v>
          </cell>
          <cell r="CI1812">
            <v>0</v>
          </cell>
          <cell r="CJ1812">
            <v>0</v>
          </cell>
          <cell r="CK1812">
            <v>0</v>
          </cell>
          <cell r="CL1812">
            <v>0</v>
          </cell>
          <cell r="CM1812">
            <v>0</v>
          </cell>
          <cell r="CN1812">
            <v>0</v>
          </cell>
          <cell r="CO1812">
            <v>0</v>
          </cell>
          <cell r="CP1812">
            <v>0</v>
          </cell>
          <cell r="CQ1812">
            <v>0</v>
          </cell>
          <cell r="CR1812">
            <v>0</v>
          </cell>
          <cell r="CS1812">
            <v>0</v>
          </cell>
          <cell r="CT1812">
            <v>0</v>
          </cell>
          <cell r="CU1812">
            <v>0</v>
          </cell>
          <cell r="CV1812">
            <v>0</v>
          </cell>
          <cell r="CW1812">
            <v>0</v>
          </cell>
          <cell r="CX1812">
            <v>0</v>
          </cell>
          <cell r="CY1812">
            <v>0</v>
          </cell>
          <cell r="CZ1812">
            <v>0</v>
          </cell>
          <cell r="DA1812">
            <v>0</v>
          </cell>
          <cell r="DB1812">
            <v>0</v>
          </cell>
          <cell r="DC1812">
            <v>0</v>
          </cell>
          <cell r="DD1812">
            <v>5850.5553233600003</v>
          </cell>
          <cell r="DE1812">
            <v>0</v>
          </cell>
          <cell r="DG1812">
            <v>5175.0537119999999</v>
          </cell>
          <cell r="DI1812">
            <v>0.03</v>
          </cell>
          <cell r="DJ1812">
            <v>155.25161136</v>
          </cell>
          <cell r="DK1812">
            <v>2.7259584248840847E-2</v>
          </cell>
          <cell r="DL1812">
            <v>0</v>
          </cell>
        </row>
        <row r="1813">
          <cell r="A1813" t="str">
            <v>B461044-00003-SNA</v>
          </cell>
          <cell r="B1813" t="str">
            <v>EXTRA STANDARD NORD AMERICA P. IDR. 2000 KG CORSA 0800</v>
          </cell>
          <cell r="F1813">
            <v>69.257284953682344</v>
          </cell>
          <cell r="H1813">
            <v>38.256408320000006</v>
          </cell>
          <cell r="I1813">
            <v>0.44761899999999999</v>
          </cell>
          <cell r="J1813" t="str">
            <v>OK</v>
          </cell>
          <cell r="K1813" t="str">
            <v>NEWZD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V1813">
            <v>0</v>
          </cell>
          <cell r="W1813">
            <v>0</v>
          </cell>
          <cell r="X1813">
            <v>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>
            <v>0</v>
          </cell>
          <cell r="AM1813">
            <v>0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  <cell r="AR1813">
            <v>0</v>
          </cell>
          <cell r="AS1813">
            <v>0</v>
          </cell>
          <cell r="AT1813">
            <v>0</v>
          </cell>
          <cell r="AU1813">
            <v>0</v>
          </cell>
          <cell r="AV1813">
            <v>38.256408320000006</v>
          </cell>
          <cell r="AW1813">
            <v>0</v>
          </cell>
          <cell r="AX1813">
            <v>0</v>
          </cell>
          <cell r="AY1813">
            <v>0</v>
          </cell>
          <cell r="AZ1813">
            <v>0</v>
          </cell>
          <cell r="BA1813">
            <v>0</v>
          </cell>
          <cell r="BB1813">
            <v>0</v>
          </cell>
          <cell r="BC1813">
            <v>0</v>
          </cell>
          <cell r="BD1813">
            <v>0</v>
          </cell>
          <cell r="BE1813">
            <v>0</v>
          </cell>
          <cell r="BF1813">
            <v>0</v>
          </cell>
          <cell r="BG1813">
            <v>0</v>
          </cell>
          <cell r="BH1813">
            <v>0</v>
          </cell>
          <cell r="BI1813">
            <v>0</v>
          </cell>
          <cell r="BJ1813">
            <v>0</v>
          </cell>
          <cell r="BK1813">
            <v>0</v>
          </cell>
          <cell r="BL1813">
            <v>0</v>
          </cell>
          <cell r="BM1813">
            <v>0</v>
          </cell>
          <cell r="BN1813">
            <v>0</v>
          </cell>
          <cell r="BO1813">
            <v>0</v>
          </cell>
          <cell r="BP1813">
            <v>0</v>
          </cell>
          <cell r="BQ1813">
            <v>0</v>
          </cell>
          <cell r="BR1813">
            <v>0</v>
          </cell>
          <cell r="BS1813">
            <v>0</v>
          </cell>
          <cell r="BT1813">
            <v>0</v>
          </cell>
          <cell r="BU1813">
            <v>0</v>
          </cell>
          <cell r="BV1813">
            <v>0</v>
          </cell>
          <cell r="BW1813">
            <v>0</v>
          </cell>
          <cell r="BX1813">
            <v>0</v>
          </cell>
          <cell r="BY1813">
            <v>0</v>
          </cell>
          <cell r="BZ1813">
            <v>0</v>
          </cell>
          <cell r="CA1813">
            <v>0</v>
          </cell>
          <cell r="CB1813">
            <v>0</v>
          </cell>
          <cell r="CC1813">
            <v>0</v>
          </cell>
          <cell r="CD1813">
            <v>0</v>
          </cell>
          <cell r="CE1813">
            <v>0</v>
          </cell>
          <cell r="CF1813">
            <v>0</v>
          </cell>
          <cell r="CG1813">
            <v>0</v>
          </cell>
          <cell r="CH1813">
            <v>0</v>
          </cell>
          <cell r="CI1813">
            <v>0</v>
          </cell>
          <cell r="CJ1813">
            <v>0</v>
          </cell>
          <cell r="CK1813">
            <v>0</v>
          </cell>
          <cell r="CL1813">
            <v>0</v>
          </cell>
          <cell r="CM1813">
            <v>0</v>
          </cell>
          <cell r="CN1813">
            <v>0</v>
          </cell>
          <cell r="CO1813">
            <v>0</v>
          </cell>
          <cell r="CP1813">
            <v>0</v>
          </cell>
          <cell r="CQ1813">
            <v>0</v>
          </cell>
          <cell r="CR1813">
            <v>0</v>
          </cell>
          <cell r="CS1813">
            <v>0</v>
          </cell>
          <cell r="CT1813">
            <v>0</v>
          </cell>
          <cell r="CU1813">
            <v>0</v>
          </cell>
          <cell r="CV1813">
            <v>0</v>
          </cell>
          <cell r="CW1813">
            <v>0</v>
          </cell>
          <cell r="CX1813">
            <v>0</v>
          </cell>
          <cell r="CY1813">
            <v>0</v>
          </cell>
          <cell r="CZ1813">
            <v>0</v>
          </cell>
          <cell r="DA1813">
            <v>0</v>
          </cell>
          <cell r="DB1813">
            <v>0</v>
          </cell>
          <cell r="DC1813">
            <v>0</v>
          </cell>
          <cell r="DD1813">
            <v>38.256408320000006</v>
          </cell>
          <cell r="DE1813">
            <v>0</v>
          </cell>
          <cell r="DG1813">
            <v>37.142144000000009</v>
          </cell>
          <cell r="DI1813">
            <v>0.03</v>
          </cell>
          <cell r="DJ1813">
            <v>1.1142643200000002</v>
          </cell>
          <cell r="DK1813">
            <v>3.0000000000000002E-2</v>
          </cell>
          <cell r="DL1813">
            <v>0</v>
          </cell>
        </row>
        <row r="1814">
          <cell r="A1814" t="str">
            <v>B461055-FIT-001</v>
          </cell>
          <cell r="B1814" t="str">
            <v>ETICHETTATRICE PALLET DA TAVOLO DATAMAX HONEYWELL H-6210</v>
          </cell>
          <cell r="F1814">
            <v>2911.7112328767121</v>
          </cell>
          <cell r="H1814">
            <v>2125.5491999999999</v>
          </cell>
          <cell r="I1814">
            <v>0.26999999999999991</v>
          </cell>
          <cell r="J1814" t="str">
            <v>OK</v>
          </cell>
          <cell r="K1814" t="str">
            <v>NEWZD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0</v>
          </cell>
          <cell r="V1814">
            <v>0</v>
          </cell>
          <cell r="W1814">
            <v>0</v>
          </cell>
          <cell r="X1814">
            <v>0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>
            <v>0</v>
          </cell>
          <cell r="AM1814">
            <v>0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  <cell r="AR1814">
            <v>0</v>
          </cell>
          <cell r="AS1814">
            <v>0</v>
          </cell>
          <cell r="AT1814">
            <v>0</v>
          </cell>
          <cell r="AU1814">
            <v>0</v>
          </cell>
          <cell r="AV1814">
            <v>2125.5491999999999</v>
          </cell>
          <cell r="AW1814">
            <v>0</v>
          </cell>
          <cell r="AX1814">
            <v>0</v>
          </cell>
          <cell r="AY1814">
            <v>0</v>
          </cell>
          <cell r="AZ1814">
            <v>0</v>
          </cell>
          <cell r="BA1814">
            <v>0</v>
          </cell>
          <cell r="BB1814">
            <v>0</v>
          </cell>
          <cell r="BC1814">
            <v>0</v>
          </cell>
          <cell r="BD1814">
            <v>0</v>
          </cell>
          <cell r="BE1814">
            <v>0</v>
          </cell>
          <cell r="BF1814">
            <v>0</v>
          </cell>
          <cell r="BG1814">
            <v>0</v>
          </cell>
          <cell r="BH1814">
            <v>0</v>
          </cell>
          <cell r="BI1814">
            <v>0</v>
          </cell>
          <cell r="BJ1814">
            <v>0</v>
          </cell>
          <cell r="BK1814">
            <v>0</v>
          </cell>
          <cell r="BL1814">
            <v>0</v>
          </cell>
          <cell r="BM1814">
            <v>0</v>
          </cell>
          <cell r="BN1814">
            <v>0</v>
          </cell>
          <cell r="BO1814">
            <v>0</v>
          </cell>
          <cell r="BP1814">
            <v>0</v>
          </cell>
          <cell r="BQ1814">
            <v>0</v>
          </cell>
          <cell r="BR1814">
            <v>0</v>
          </cell>
          <cell r="BS1814">
            <v>0</v>
          </cell>
          <cell r="BT1814">
            <v>0</v>
          </cell>
          <cell r="BU1814">
            <v>0</v>
          </cell>
          <cell r="BV1814">
            <v>0</v>
          </cell>
          <cell r="BW1814">
            <v>0</v>
          </cell>
          <cell r="BX1814">
            <v>0</v>
          </cell>
          <cell r="BY1814">
            <v>0</v>
          </cell>
          <cell r="BZ1814">
            <v>0</v>
          </cell>
          <cell r="CA1814">
            <v>0</v>
          </cell>
          <cell r="CB1814">
            <v>0</v>
          </cell>
          <cell r="CC1814">
            <v>0</v>
          </cell>
          <cell r="CD1814">
            <v>0</v>
          </cell>
          <cell r="CE1814">
            <v>0</v>
          </cell>
          <cell r="CF1814">
            <v>0</v>
          </cell>
          <cell r="CG1814">
            <v>0</v>
          </cell>
          <cell r="CH1814">
            <v>0</v>
          </cell>
          <cell r="CI1814">
            <v>0</v>
          </cell>
          <cell r="CJ1814">
            <v>0</v>
          </cell>
          <cell r="CK1814">
            <v>0</v>
          </cell>
          <cell r="CL1814">
            <v>0</v>
          </cell>
          <cell r="CM1814">
            <v>0</v>
          </cell>
          <cell r="CN1814">
            <v>0</v>
          </cell>
          <cell r="CO1814">
            <v>0</v>
          </cell>
          <cell r="CP1814">
            <v>0</v>
          </cell>
          <cell r="CQ1814">
            <v>0</v>
          </cell>
          <cell r="CR1814">
            <v>0</v>
          </cell>
          <cell r="CS1814">
            <v>0</v>
          </cell>
          <cell r="CT1814">
            <v>0</v>
          </cell>
          <cell r="CU1814">
            <v>0</v>
          </cell>
          <cell r="CV1814">
            <v>0</v>
          </cell>
          <cell r="CW1814">
            <v>0</v>
          </cell>
          <cell r="CX1814">
            <v>0</v>
          </cell>
          <cell r="CY1814">
            <v>0</v>
          </cell>
          <cell r="CZ1814">
            <v>0</v>
          </cell>
          <cell r="DA1814">
            <v>0</v>
          </cell>
          <cell r="DB1814">
            <v>0</v>
          </cell>
          <cell r="DC1814">
            <v>0</v>
          </cell>
          <cell r="DD1814">
            <v>2125.5491999999999</v>
          </cell>
          <cell r="DE1814">
            <v>0</v>
          </cell>
          <cell r="DG1814">
            <v>2063.64</v>
          </cell>
          <cell r="DI1814">
            <v>0.03</v>
          </cell>
          <cell r="DJ1814">
            <v>61.909199999999991</v>
          </cell>
          <cell r="DK1814">
            <v>0.03</v>
          </cell>
          <cell r="DL1814">
            <v>0</v>
          </cell>
        </row>
        <row r="1815">
          <cell r="A1815" t="str">
            <v>B461055-FIT-002</v>
          </cell>
          <cell r="B1815" t="str">
            <v>ETICHETTATRICE PALLET DA TAVOLO ZEBRA ZT421 (E0000000887)</v>
          </cell>
          <cell r="C1815" t="str">
            <v>TABLE PALLET LABELER ZEBRA ZT421 (E0000000887)</v>
          </cell>
          <cell r="F1815">
            <v>3210.3491506849318</v>
          </cell>
          <cell r="H1815">
            <v>2343.5548800000001</v>
          </cell>
          <cell r="I1815">
            <v>0.27</v>
          </cell>
          <cell r="J1815" t="str">
            <v>OK</v>
          </cell>
          <cell r="K1815" t="str">
            <v>NEWZD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0</v>
          </cell>
          <cell r="V1815">
            <v>0</v>
          </cell>
          <cell r="W1815">
            <v>0</v>
          </cell>
          <cell r="X1815">
            <v>0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>
            <v>0</v>
          </cell>
          <cell r="AM1815">
            <v>0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  <cell r="AR1815">
            <v>0</v>
          </cell>
          <cell r="AS1815">
            <v>0</v>
          </cell>
          <cell r="AT1815">
            <v>0</v>
          </cell>
          <cell r="AU1815">
            <v>0</v>
          </cell>
          <cell r="AV1815">
            <v>2343.5548800000001</v>
          </cell>
          <cell r="AW1815">
            <v>0</v>
          </cell>
          <cell r="AX1815">
            <v>0</v>
          </cell>
          <cell r="AY1815">
            <v>0</v>
          </cell>
          <cell r="AZ1815">
            <v>0</v>
          </cell>
          <cell r="BA1815">
            <v>0</v>
          </cell>
          <cell r="BB1815">
            <v>0</v>
          </cell>
          <cell r="BC1815">
            <v>0</v>
          </cell>
          <cell r="BD1815">
            <v>0</v>
          </cell>
          <cell r="BE1815">
            <v>0</v>
          </cell>
          <cell r="BF1815">
            <v>0</v>
          </cell>
          <cell r="BG1815">
            <v>0</v>
          </cell>
          <cell r="BH1815">
            <v>0</v>
          </cell>
          <cell r="BI1815">
            <v>0</v>
          </cell>
          <cell r="BJ1815">
            <v>0</v>
          </cell>
          <cell r="BK1815">
            <v>0</v>
          </cell>
          <cell r="BL1815">
            <v>0</v>
          </cell>
          <cell r="BM1815">
            <v>0</v>
          </cell>
          <cell r="BN1815">
            <v>0</v>
          </cell>
          <cell r="BO1815">
            <v>0</v>
          </cell>
          <cell r="BP1815">
            <v>0</v>
          </cell>
          <cell r="BQ1815">
            <v>0</v>
          </cell>
          <cell r="BR1815">
            <v>0</v>
          </cell>
          <cell r="BS1815">
            <v>0</v>
          </cell>
          <cell r="BT1815">
            <v>0</v>
          </cell>
          <cell r="BU1815">
            <v>0</v>
          </cell>
          <cell r="BV1815">
            <v>0</v>
          </cell>
          <cell r="BW1815">
            <v>0</v>
          </cell>
          <cell r="BX1815">
            <v>0</v>
          </cell>
          <cell r="BY1815">
            <v>0</v>
          </cell>
          <cell r="BZ1815">
            <v>0</v>
          </cell>
          <cell r="CA1815">
            <v>0</v>
          </cell>
          <cell r="CB1815">
            <v>0</v>
          </cell>
          <cell r="CC1815">
            <v>0</v>
          </cell>
          <cell r="CD1815">
            <v>0</v>
          </cell>
          <cell r="CE1815">
            <v>0</v>
          </cell>
          <cell r="CF1815">
            <v>0</v>
          </cell>
          <cell r="CG1815">
            <v>0</v>
          </cell>
          <cell r="CH1815">
            <v>0</v>
          </cell>
          <cell r="CI1815">
            <v>0</v>
          </cell>
          <cell r="CJ1815">
            <v>0</v>
          </cell>
          <cell r="CK1815">
            <v>0</v>
          </cell>
          <cell r="CL1815">
            <v>0</v>
          </cell>
          <cell r="CM1815">
            <v>0</v>
          </cell>
          <cell r="CN1815">
            <v>0</v>
          </cell>
          <cell r="CO1815">
            <v>0</v>
          </cell>
          <cell r="CP1815">
            <v>0</v>
          </cell>
          <cell r="CQ1815">
            <v>0</v>
          </cell>
          <cell r="CR1815">
            <v>0</v>
          </cell>
          <cell r="CS1815">
            <v>0</v>
          </cell>
          <cell r="CT1815">
            <v>0</v>
          </cell>
          <cell r="CU1815">
            <v>0</v>
          </cell>
          <cell r="CV1815">
            <v>0</v>
          </cell>
          <cell r="CW1815">
            <v>0</v>
          </cell>
          <cell r="CX1815">
            <v>0</v>
          </cell>
          <cell r="CY1815">
            <v>0</v>
          </cell>
          <cell r="CZ1815">
            <v>0</v>
          </cell>
          <cell r="DA1815">
            <v>0</v>
          </cell>
          <cell r="DB1815">
            <v>0</v>
          </cell>
          <cell r="DC1815">
            <v>0</v>
          </cell>
          <cell r="DD1815">
            <v>2343.5548800000001</v>
          </cell>
          <cell r="DE1815">
            <v>0</v>
          </cell>
          <cell r="DG1815">
            <v>2275.2960000000003</v>
          </cell>
          <cell r="DI1815">
            <v>0.03</v>
          </cell>
          <cell r="DJ1815">
            <v>68.258880000000005</v>
          </cell>
          <cell r="DK1815">
            <v>0.03</v>
          </cell>
          <cell r="DL1815">
            <v>0</v>
          </cell>
        </row>
        <row r="1816">
          <cell r="A1816" t="str">
            <v>B461057-FIT-001</v>
          </cell>
          <cell r="B1816" t="str">
            <v>BILANCIA PALLET (B4610570007M)</v>
          </cell>
          <cell r="F1816">
            <v>7752.7619148936174</v>
          </cell>
          <cell r="H1816">
            <v>3643.7981</v>
          </cell>
          <cell r="I1816">
            <v>0.53</v>
          </cell>
          <cell r="J1816" t="str">
            <v>OK</v>
          </cell>
          <cell r="K1816" t="str">
            <v>NEWZD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0</v>
          </cell>
          <cell r="V1816">
            <v>0</v>
          </cell>
          <cell r="W1816">
            <v>0</v>
          </cell>
          <cell r="X1816">
            <v>0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>
            <v>0</v>
          </cell>
          <cell r="AM1816">
            <v>0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  <cell r="AR1816">
            <v>0</v>
          </cell>
          <cell r="AS1816">
            <v>0</v>
          </cell>
          <cell r="AT1816">
            <v>0</v>
          </cell>
          <cell r="AU1816">
            <v>0</v>
          </cell>
          <cell r="AV1816">
            <v>2816.2981</v>
          </cell>
          <cell r="AW1816">
            <v>432</v>
          </cell>
          <cell r="AX1816">
            <v>12</v>
          </cell>
          <cell r="AY1816">
            <v>0</v>
          </cell>
          <cell r="AZ1816">
            <v>0</v>
          </cell>
          <cell r="BA1816">
            <v>0</v>
          </cell>
          <cell r="BB1816">
            <v>0</v>
          </cell>
          <cell r="BC1816">
            <v>0</v>
          </cell>
          <cell r="BD1816">
            <v>0</v>
          </cell>
          <cell r="BE1816">
            <v>72</v>
          </cell>
          <cell r="BF1816">
            <v>2</v>
          </cell>
          <cell r="BG1816">
            <v>0</v>
          </cell>
          <cell r="BH1816">
            <v>0</v>
          </cell>
          <cell r="BI1816">
            <v>0</v>
          </cell>
          <cell r="BJ1816">
            <v>0</v>
          </cell>
          <cell r="BK1816">
            <v>152</v>
          </cell>
          <cell r="BL1816">
            <v>4</v>
          </cell>
          <cell r="BM1816">
            <v>0</v>
          </cell>
          <cell r="BN1816">
            <v>0</v>
          </cell>
          <cell r="BO1816">
            <v>65</v>
          </cell>
          <cell r="BP1816">
            <v>2</v>
          </cell>
          <cell r="BQ1816">
            <v>0</v>
          </cell>
          <cell r="BR1816">
            <v>0</v>
          </cell>
          <cell r="BS1816">
            <v>32.5</v>
          </cell>
          <cell r="BT1816">
            <v>1</v>
          </cell>
          <cell r="BU1816">
            <v>0</v>
          </cell>
          <cell r="BV1816">
            <v>0</v>
          </cell>
          <cell r="BW1816">
            <v>0</v>
          </cell>
          <cell r="BX1816">
            <v>0</v>
          </cell>
          <cell r="BY1816">
            <v>0</v>
          </cell>
          <cell r="BZ1816">
            <v>0</v>
          </cell>
          <cell r="CA1816">
            <v>74</v>
          </cell>
          <cell r="CB1816">
            <v>2</v>
          </cell>
          <cell r="CC1816">
            <v>0</v>
          </cell>
          <cell r="CD1816">
            <v>0</v>
          </cell>
          <cell r="CE1816">
            <v>0</v>
          </cell>
          <cell r="CF1816">
            <v>0</v>
          </cell>
          <cell r="CG1816">
            <v>0</v>
          </cell>
          <cell r="CH1816">
            <v>0</v>
          </cell>
          <cell r="CI1816">
            <v>0</v>
          </cell>
          <cell r="CK1816">
            <v>0</v>
          </cell>
          <cell r="CL1816">
            <v>0</v>
          </cell>
          <cell r="CM1816">
            <v>0</v>
          </cell>
          <cell r="CN1816">
            <v>0</v>
          </cell>
          <cell r="CO1816">
            <v>0</v>
          </cell>
          <cell r="CP1816">
            <v>0</v>
          </cell>
          <cell r="CQ1816">
            <v>0</v>
          </cell>
          <cell r="CR1816">
            <v>0</v>
          </cell>
          <cell r="CS1816">
            <v>0</v>
          </cell>
          <cell r="CT1816">
            <v>0</v>
          </cell>
          <cell r="CU1816">
            <v>0</v>
          </cell>
          <cell r="CV1816">
            <v>0</v>
          </cell>
          <cell r="CW1816">
            <v>0</v>
          </cell>
          <cell r="CX1816">
            <v>0</v>
          </cell>
          <cell r="CY1816">
            <v>0</v>
          </cell>
          <cell r="CZ1816">
            <v>0</v>
          </cell>
          <cell r="DA1816">
            <v>0</v>
          </cell>
          <cell r="DB1816">
            <v>0</v>
          </cell>
          <cell r="DC1816">
            <v>0</v>
          </cell>
          <cell r="DD1816">
            <v>3643.7981</v>
          </cell>
          <cell r="DE1816">
            <v>0</v>
          </cell>
          <cell r="DG1816">
            <v>2734.27</v>
          </cell>
          <cell r="DI1816">
            <v>0.03</v>
          </cell>
          <cell r="DJ1816">
            <v>82.028099999999995</v>
          </cell>
          <cell r="DK1816">
            <v>2.3030150739660336E-2</v>
          </cell>
          <cell r="DL1816">
            <v>0</v>
          </cell>
        </row>
        <row r="1817">
          <cell r="A1817" t="str">
            <v>B461079-FIT-001</v>
          </cell>
          <cell r="B1817" t="str">
            <v>CURVA A NASTRO MOTORIZZATA - TISSUE (rif. Offerta G.M.C. Impianti 190438 del 31/07/19)</v>
          </cell>
          <cell r="F1817">
            <v>22537.514474893622</v>
          </cell>
          <cell r="H1817">
            <v>10592.631803200002</v>
          </cell>
          <cell r="I1817">
            <v>0.53</v>
          </cell>
          <cell r="J1817" t="str">
            <v>OK</v>
          </cell>
          <cell r="K1817" t="str">
            <v>NEWZD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0</v>
          </cell>
          <cell r="V1817">
            <v>0</v>
          </cell>
          <cell r="W1817">
            <v>0</v>
          </cell>
          <cell r="X1817">
            <v>0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>
            <v>0</v>
          </cell>
          <cell r="AM1817">
            <v>0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  <cell r="AR1817">
            <v>0</v>
          </cell>
          <cell r="AS1817">
            <v>0</v>
          </cell>
          <cell r="AT1817">
            <v>0</v>
          </cell>
          <cell r="AU1817">
            <v>0</v>
          </cell>
          <cell r="AV1817">
            <v>10165.631803200002</v>
          </cell>
          <cell r="AW1817">
            <v>36</v>
          </cell>
          <cell r="AX1817">
            <v>1</v>
          </cell>
          <cell r="AY1817">
            <v>0</v>
          </cell>
          <cell r="AZ1817">
            <v>0</v>
          </cell>
          <cell r="BA1817">
            <v>0</v>
          </cell>
          <cell r="BB1817">
            <v>0</v>
          </cell>
          <cell r="BC1817">
            <v>0</v>
          </cell>
          <cell r="BD1817">
            <v>0</v>
          </cell>
          <cell r="BE1817">
            <v>36</v>
          </cell>
          <cell r="BF1817">
            <v>1</v>
          </cell>
          <cell r="BG1817">
            <v>0</v>
          </cell>
          <cell r="BH1817">
            <v>0</v>
          </cell>
          <cell r="BI1817">
            <v>0</v>
          </cell>
          <cell r="BJ1817">
            <v>0</v>
          </cell>
          <cell r="BK1817">
            <v>114</v>
          </cell>
          <cell r="BL1817">
            <v>3</v>
          </cell>
          <cell r="BM1817">
            <v>0</v>
          </cell>
          <cell r="BN1817">
            <v>0</v>
          </cell>
          <cell r="BO1817">
            <v>0</v>
          </cell>
          <cell r="BP1817">
            <v>0</v>
          </cell>
          <cell r="BQ1817">
            <v>0</v>
          </cell>
          <cell r="BR1817">
            <v>0</v>
          </cell>
          <cell r="BS1817">
            <v>130</v>
          </cell>
          <cell r="BT1817">
            <v>4</v>
          </cell>
          <cell r="BU1817">
            <v>0</v>
          </cell>
          <cell r="BV1817">
            <v>0</v>
          </cell>
          <cell r="BW1817">
            <v>0</v>
          </cell>
          <cell r="BX1817">
            <v>0</v>
          </cell>
          <cell r="BY1817">
            <v>0</v>
          </cell>
          <cell r="BZ1817">
            <v>0</v>
          </cell>
          <cell r="CA1817">
            <v>111</v>
          </cell>
          <cell r="CB1817">
            <v>3</v>
          </cell>
          <cell r="CC1817">
            <v>0</v>
          </cell>
          <cell r="CD1817">
            <v>0</v>
          </cell>
          <cell r="CE1817">
            <v>0</v>
          </cell>
          <cell r="CF1817">
            <v>0</v>
          </cell>
          <cell r="CG1817">
            <v>0</v>
          </cell>
          <cell r="CH1817">
            <v>0</v>
          </cell>
          <cell r="CI1817">
            <v>0</v>
          </cell>
          <cell r="CJ1817">
            <v>0</v>
          </cell>
          <cell r="CK1817">
            <v>0</v>
          </cell>
          <cell r="CL1817">
            <v>0</v>
          </cell>
          <cell r="CM1817">
            <v>0</v>
          </cell>
          <cell r="CN1817">
            <v>0</v>
          </cell>
          <cell r="CO1817">
            <v>0</v>
          </cell>
          <cell r="CP1817">
            <v>0</v>
          </cell>
          <cell r="CQ1817">
            <v>0</v>
          </cell>
          <cell r="CR1817">
            <v>0</v>
          </cell>
          <cell r="CS1817">
            <v>0</v>
          </cell>
          <cell r="CT1817">
            <v>0</v>
          </cell>
          <cell r="CU1817">
            <v>0</v>
          </cell>
          <cell r="CV1817">
            <v>0</v>
          </cell>
          <cell r="CW1817">
            <v>0</v>
          </cell>
          <cell r="CX1817">
            <v>0</v>
          </cell>
          <cell r="CY1817">
            <v>0</v>
          </cell>
          <cell r="CZ1817">
            <v>0</v>
          </cell>
          <cell r="DA1817">
            <v>0</v>
          </cell>
          <cell r="DB1817">
            <v>0</v>
          </cell>
          <cell r="DC1817">
            <v>0</v>
          </cell>
          <cell r="DD1817">
            <v>10592.631803200002</v>
          </cell>
          <cell r="DE1817">
            <v>0</v>
          </cell>
          <cell r="DG1817">
            <v>9869.5454400000017</v>
          </cell>
          <cell r="DI1817">
            <v>0.03</v>
          </cell>
          <cell r="DJ1817">
            <v>296.08636320000005</v>
          </cell>
          <cell r="DK1817">
            <v>2.8755893413509766E-2</v>
          </cell>
          <cell r="DL1817">
            <v>0</v>
          </cell>
        </row>
        <row r="1818">
          <cell r="A1818" t="str">
            <v>B461085-FIT-001</v>
          </cell>
          <cell r="B1818" t="str">
            <v>SOPPALCO [METRO QUADRATO] - NO SCALE</v>
          </cell>
          <cell r="F1818">
            <v>863.09289383561645</v>
          </cell>
          <cell r="H1818">
            <v>630.05781249999995</v>
          </cell>
          <cell r="I1818">
            <v>0.27</v>
          </cell>
          <cell r="J1818" t="str">
            <v>OK</v>
          </cell>
          <cell r="K1818" t="str">
            <v>NEWZD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0</v>
          </cell>
          <cell r="V1818">
            <v>0</v>
          </cell>
          <cell r="W1818">
            <v>0</v>
          </cell>
          <cell r="X1818">
            <v>0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>
            <v>0</v>
          </cell>
          <cell r="AM1818">
            <v>0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  <cell r="AR1818">
            <v>0</v>
          </cell>
          <cell r="AS1818">
            <v>0</v>
          </cell>
          <cell r="AT1818">
            <v>0</v>
          </cell>
          <cell r="AU1818">
            <v>0</v>
          </cell>
          <cell r="AV1818">
            <v>621.05781249999995</v>
          </cell>
          <cell r="AW1818">
            <v>9</v>
          </cell>
          <cell r="AX1818">
            <v>0.25</v>
          </cell>
          <cell r="AY1818">
            <v>0</v>
          </cell>
          <cell r="AZ1818">
            <v>0</v>
          </cell>
          <cell r="BA1818">
            <v>0</v>
          </cell>
          <cell r="BB1818">
            <v>0</v>
          </cell>
          <cell r="BC1818">
            <v>0</v>
          </cell>
          <cell r="BD1818">
            <v>0</v>
          </cell>
          <cell r="BE1818">
            <v>0</v>
          </cell>
          <cell r="BF1818">
            <v>0</v>
          </cell>
          <cell r="BG1818">
            <v>0</v>
          </cell>
          <cell r="BH1818">
            <v>0</v>
          </cell>
          <cell r="BI1818">
            <v>0</v>
          </cell>
          <cell r="BJ1818">
            <v>0</v>
          </cell>
          <cell r="BK1818">
            <v>0</v>
          </cell>
          <cell r="BL1818">
            <v>0</v>
          </cell>
          <cell r="BM1818">
            <v>0</v>
          </cell>
          <cell r="BN1818">
            <v>0</v>
          </cell>
          <cell r="BO1818">
            <v>0</v>
          </cell>
          <cell r="BP1818">
            <v>0</v>
          </cell>
          <cell r="BQ1818">
            <v>0</v>
          </cell>
          <cell r="BR1818">
            <v>0</v>
          </cell>
          <cell r="BS1818">
            <v>0</v>
          </cell>
          <cell r="BT1818">
            <v>0</v>
          </cell>
          <cell r="BU1818">
            <v>0</v>
          </cell>
          <cell r="BV1818">
            <v>0</v>
          </cell>
          <cell r="BW1818">
            <v>0</v>
          </cell>
          <cell r="BX1818">
            <v>0</v>
          </cell>
          <cell r="BY1818">
            <v>0</v>
          </cell>
          <cell r="BZ1818">
            <v>0</v>
          </cell>
          <cell r="CA1818">
            <v>0</v>
          </cell>
          <cell r="CB1818">
            <v>0</v>
          </cell>
          <cell r="CC1818">
            <v>0</v>
          </cell>
          <cell r="CD1818">
            <v>0</v>
          </cell>
          <cell r="CE1818">
            <v>0</v>
          </cell>
          <cell r="CF1818">
            <v>0</v>
          </cell>
          <cell r="CG1818">
            <v>0</v>
          </cell>
          <cell r="CH1818">
            <v>0</v>
          </cell>
          <cell r="CI1818">
            <v>0</v>
          </cell>
          <cell r="CJ1818">
            <v>0</v>
          </cell>
          <cell r="CK1818">
            <v>0</v>
          </cell>
          <cell r="CL1818">
            <v>0</v>
          </cell>
          <cell r="CM1818">
            <v>0</v>
          </cell>
          <cell r="CN1818">
            <v>0</v>
          </cell>
          <cell r="CO1818">
            <v>0</v>
          </cell>
          <cell r="CP1818">
            <v>0</v>
          </cell>
          <cell r="CQ1818">
            <v>0</v>
          </cell>
          <cell r="CR1818">
            <v>0</v>
          </cell>
          <cell r="CS1818">
            <v>0</v>
          </cell>
          <cell r="CT1818">
            <v>0</v>
          </cell>
          <cell r="CU1818">
            <v>0</v>
          </cell>
          <cell r="CV1818">
            <v>0</v>
          </cell>
          <cell r="CW1818">
            <v>0</v>
          </cell>
          <cell r="CX1818">
            <v>0</v>
          </cell>
          <cell r="CY1818">
            <v>0</v>
          </cell>
          <cell r="CZ1818">
            <v>0</v>
          </cell>
          <cell r="DA1818">
            <v>0</v>
          </cell>
          <cell r="DB1818">
            <v>0</v>
          </cell>
          <cell r="DC1818">
            <v>0</v>
          </cell>
          <cell r="DD1818">
            <v>630.05781249999995</v>
          </cell>
          <cell r="DE1818">
            <v>0</v>
          </cell>
          <cell r="DG1818">
            <v>602.96875</v>
          </cell>
          <cell r="DI1818">
            <v>0.03</v>
          </cell>
          <cell r="DJ1818">
            <v>18.089062500000001</v>
          </cell>
          <cell r="DK1818">
            <v>2.95588010008681E-2</v>
          </cell>
          <cell r="DL1818">
            <v>0</v>
          </cell>
        </row>
        <row r="1819">
          <cell r="A1819" t="str">
            <v>B461BM-FIT-101</v>
          </cell>
          <cell r="B1819" t="str">
            <v>BORDO MACCHINA ELETTRICO + SOFTWARE &amp; COLLAUDO</v>
          </cell>
          <cell r="F1819">
            <v>3966.5373404255324</v>
          </cell>
          <cell r="H1819">
            <v>1864.2725500000001</v>
          </cell>
          <cell r="I1819">
            <v>0.53</v>
          </cell>
          <cell r="J1819" t="str">
            <v>OK</v>
          </cell>
          <cell r="K1819" t="str">
            <v>NEWZD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  <cell r="Q1819">
            <v>0</v>
          </cell>
          <cell r="R1819">
            <v>0</v>
          </cell>
          <cell r="S1819">
            <v>0</v>
          </cell>
          <cell r="T1819">
            <v>0</v>
          </cell>
          <cell r="U1819">
            <v>0</v>
          </cell>
          <cell r="V1819">
            <v>0</v>
          </cell>
          <cell r="W1819">
            <v>0</v>
          </cell>
          <cell r="X1819">
            <v>0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>
            <v>0</v>
          </cell>
          <cell r="AM1819">
            <v>0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  <cell r="AR1819">
            <v>0</v>
          </cell>
          <cell r="AS1819">
            <v>0</v>
          </cell>
          <cell r="AT1819">
            <v>0</v>
          </cell>
          <cell r="AU1819">
            <v>0</v>
          </cell>
          <cell r="AV1819">
            <v>710.27255000000002</v>
          </cell>
          <cell r="AW1819">
            <v>0</v>
          </cell>
          <cell r="AX1819">
            <v>0</v>
          </cell>
          <cell r="AY1819">
            <v>0</v>
          </cell>
          <cell r="AZ1819">
            <v>0</v>
          </cell>
          <cell r="BA1819">
            <v>0</v>
          </cell>
          <cell r="BB1819">
            <v>0</v>
          </cell>
          <cell r="BC1819">
            <v>0</v>
          </cell>
          <cell r="BD1819">
            <v>0</v>
          </cell>
          <cell r="BE1819">
            <v>144</v>
          </cell>
          <cell r="BF1819">
            <v>4</v>
          </cell>
          <cell r="BG1819">
            <v>0</v>
          </cell>
          <cell r="BH1819">
            <v>0</v>
          </cell>
          <cell r="BI1819">
            <v>0</v>
          </cell>
          <cell r="BJ1819">
            <v>0</v>
          </cell>
          <cell r="BK1819">
            <v>380</v>
          </cell>
          <cell r="BL1819">
            <v>10</v>
          </cell>
          <cell r="BM1819">
            <v>0</v>
          </cell>
          <cell r="BN1819">
            <v>0</v>
          </cell>
          <cell r="BO1819">
            <v>0</v>
          </cell>
          <cell r="BP1819">
            <v>0</v>
          </cell>
          <cell r="BQ1819">
            <v>0</v>
          </cell>
          <cell r="BR1819">
            <v>0</v>
          </cell>
          <cell r="BS1819">
            <v>260</v>
          </cell>
          <cell r="BT1819">
            <v>8</v>
          </cell>
          <cell r="BU1819">
            <v>0</v>
          </cell>
          <cell r="BV1819">
            <v>0</v>
          </cell>
          <cell r="BW1819">
            <v>0</v>
          </cell>
          <cell r="BX1819">
            <v>0</v>
          </cell>
          <cell r="BY1819">
            <v>0</v>
          </cell>
          <cell r="BZ1819">
            <v>0</v>
          </cell>
          <cell r="CA1819">
            <v>370</v>
          </cell>
          <cell r="CB1819">
            <v>10</v>
          </cell>
          <cell r="CC1819">
            <v>0</v>
          </cell>
          <cell r="CD1819">
            <v>0</v>
          </cell>
          <cell r="CE1819">
            <v>0</v>
          </cell>
          <cell r="CF1819">
            <v>0</v>
          </cell>
          <cell r="CG1819">
            <v>0</v>
          </cell>
          <cell r="CH1819">
            <v>0</v>
          </cell>
          <cell r="CI1819">
            <v>0</v>
          </cell>
          <cell r="CJ1819">
            <v>0</v>
          </cell>
          <cell r="CK1819">
            <v>0</v>
          </cell>
          <cell r="CL1819">
            <v>0</v>
          </cell>
          <cell r="CM1819">
            <v>0</v>
          </cell>
          <cell r="CN1819">
            <v>0</v>
          </cell>
          <cell r="CO1819">
            <v>0</v>
          </cell>
          <cell r="CP1819">
            <v>0</v>
          </cell>
          <cell r="CQ1819">
            <v>0</v>
          </cell>
          <cell r="CR1819">
            <v>0</v>
          </cell>
          <cell r="CS1819">
            <v>0</v>
          </cell>
          <cell r="CT1819">
            <v>0</v>
          </cell>
          <cell r="CU1819">
            <v>0</v>
          </cell>
          <cell r="CV1819">
            <v>0</v>
          </cell>
          <cell r="CW1819">
            <v>0</v>
          </cell>
          <cell r="CX1819">
            <v>0</v>
          </cell>
          <cell r="CY1819">
            <v>0</v>
          </cell>
          <cell r="CZ1819">
            <v>0</v>
          </cell>
          <cell r="DA1819">
            <v>0</v>
          </cell>
          <cell r="DB1819">
            <v>0</v>
          </cell>
          <cell r="DC1819">
            <v>0</v>
          </cell>
          <cell r="DD1819">
            <v>1864.2725500000001</v>
          </cell>
          <cell r="DE1819">
            <v>0</v>
          </cell>
          <cell r="DG1819">
            <v>689.58500000000004</v>
          </cell>
          <cell r="DI1819">
            <v>0.03</v>
          </cell>
          <cell r="DJ1819">
            <v>20.687550000000002</v>
          </cell>
          <cell r="DK1819">
            <v>1.1221370319242129E-2</v>
          </cell>
          <cell r="DL1819">
            <v>0</v>
          </cell>
        </row>
        <row r="1820">
          <cell r="A1820" t="str">
            <v>B461-DISSUASORE</v>
          </cell>
          <cell r="B1820" t="str">
            <v>DISSUASORE 700x700 H=1000</v>
          </cell>
          <cell r="C1820" t="str">
            <v>DISSUASORE 700x700 H=1000</v>
          </cell>
          <cell r="F1820">
            <v>609.70638743910456</v>
          </cell>
          <cell r="H1820">
            <v>336.79022400000002</v>
          </cell>
          <cell r="I1820">
            <v>0.44761899999999999</v>
          </cell>
          <cell r="J1820" t="str">
            <v>OK</v>
          </cell>
          <cell r="K1820" t="str">
            <v>MATTD</v>
          </cell>
          <cell r="L1820">
            <v>1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  <cell r="Q1820">
            <v>0</v>
          </cell>
          <cell r="R1820">
            <v>0</v>
          </cell>
          <cell r="S1820">
            <v>0</v>
          </cell>
          <cell r="T1820">
            <v>0</v>
          </cell>
          <cell r="U1820">
            <v>0</v>
          </cell>
          <cell r="V1820">
            <v>0</v>
          </cell>
          <cell r="W1820">
            <v>0</v>
          </cell>
          <cell r="X1820">
            <v>0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>
            <v>0</v>
          </cell>
          <cell r="AM1820">
            <v>0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  <cell r="AR1820">
            <v>0</v>
          </cell>
          <cell r="AS1820">
            <v>0</v>
          </cell>
          <cell r="AT1820">
            <v>0</v>
          </cell>
          <cell r="AU1820">
            <v>0</v>
          </cell>
          <cell r="AV1820">
            <v>336.79022400000002</v>
          </cell>
          <cell r="AW1820">
            <v>0</v>
          </cell>
          <cell r="AX1820">
            <v>0</v>
          </cell>
          <cell r="AY1820">
            <v>0</v>
          </cell>
          <cell r="AZ1820">
            <v>0</v>
          </cell>
          <cell r="BA1820">
            <v>0</v>
          </cell>
          <cell r="BB1820">
            <v>0</v>
          </cell>
          <cell r="BC1820">
            <v>0</v>
          </cell>
          <cell r="BD1820">
            <v>0</v>
          </cell>
          <cell r="BE1820">
            <v>0</v>
          </cell>
          <cell r="BF1820">
            <v>0</v>
          </cell>
          <cell r="BG1820">
            <v>0</v>
          </cell>
          <cell r="BH1820">
            <v>0</v>
          </cell>
          <cell r="BI1820">
            <v>0</v>
          </cell>
          <cell r="BJ1820">
            <v>0</v>
          </cell>
          <cell r="BK1820">
            <v>0</v>
          </cell>
          <cell r="BL1820">
            <v>0</v>
          </cell>
          <cell r="BM1820">
            <v>0</v>
          </cell>
          <cell r="BN1820">
            <v>0</v>
          </cell>
          <cell r="BO1820">
            <v>0</v>
          </cell>
          <cell r="BP1820">
            <v>0</v>
          </cell>
          <cell r="BQ1820">
            <v>0</v>
          </cell>
          <cell r="BR1820">
            <v>0</v>
          </cell>
          <cell r="BS1820">
            <v>0</v>
          </cell>
          <cell r="BT1820">
            <v>0</v>
          </cell>
          <cell r="BU1820">
            <v>0</v>
          </cell>
          <cell r="BV1820">
            <v>0</v>
          </cell>
          <cell r="BW1820">
            <v>0</v>
          </cell>
          <cell r="BX1820">
            <v>0</v>
          </cell>
          <cell r="BY1820">
            <v>0</v>
          </cell>
          <cell r="BZ1820">
            <v>0</v>
          </cell>
          <cell r="CA1820">
            <v>0</v>
          </cell>
          <cell r="CB1820">
            <v>0</v>
          </cell>
          <cell r="CC1820">
            <v>0</v>
          </cell>
          <cell r="CD1820">
            <v>0</v>
          </cell>
          <cell r="CE1820">
            <v>0</v>
          </cell>
          <cell r="CF1820">
            <v>0</v>
          </cell>
          <cell r="CG1820">
            <v>0</v>
          </cell>
          <cell r="CH1820">
            <v>0</v>
          </cell>
          <cell r="CI1820">
            <v>0</v>
          </cell>
          <cell r="CJ1820">
            <v>0</v>
          </cell>
          <cell r="CK1820">
            <v>0</v>
          </cell>
          <cell r="CL1820">
            <v>0</v>
          </cell>
          <cell r="CM1820">
            <v>0</v>
          </cell>
          <cell r="CN1820">
            <v>0</v>
          </cell>
          <cell r="CO1820">
            <v>0</v>
          </cell>
          <cell r="CP1820">
            <v>0</v>
          </cell>
          <cell r="CQ1820">
            <v>0</v>
          </cell>
          <cell r="CR1820">
            <v>0</v>
          </cell>
          <cell r="CS1820">
            <v>0</v>
          </cell>
          <cell r="CT1820">
            <v>0</v>
          </cell>
          <cell r="CU1820">
            <v>0</v>
          </cell>
          <cell r="CV1820">
            <v>0</v>
          </cell>
          <cell r="CW1820">
            <v>0</v>
          </cell>
          <cell r="CX1820">
            <v>0</v>
          </cell>
          <cell r="CY1820">
            <v>0</v>
          </cell>
          <cell r="CZ1820">
            <v>0</v>
          </cell>
          <cell r="DA1820">
            <v>0</v>
          </cell>
          <cell r="DB1820">
            <v>0</v>
          </cell>
          <cell r="DC1820">
            <v>0</v>
          </cell>
          <cell r="DD1820">
            <v>336.79022400000002</v>
          </cell>
          <cell r="DE1820">
            <v>0</v>
          </cell>
          <cell r="DG1820">
            <v>326.98079999999999</v>
          </cell>
          <cell r="DH1820">
            <v>1</v>
          </cell>
          <cell r="DI1820">
            <v>0.03</v>
          </cell>
          <cell r="DJ1820">
            <v>9.8094239999999999</v>
          </cell>
          <cell r="DK1820">
            <v>3.0000000000000002E-2</v>
          </cell>
          <cell r="DL1820">
            <v>0</v>
          </cell>
        </row>
        <row r="1821">
          <cell r="A1821" t="str">
            <v>B461PORT-DOPP-1500</v>
          </cell>
          <cell r="B1821" t="str">
            <v>PORTA DOPPIA 1500</v>
          </cell>
          <cell r="F1821">
            <v>4831.8913404255318</v>
          </cell>
          <cell r="H1821">
            <v>2270.98893</v>
          </cell>
          <cell r="I1821">
            <v>0.53</v>
          </cell>
          <cell r="J1821" t="str">
            <v>OK</v>
          </cell>
          <cell r="K1821" t="str">
            <v>NEWZD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  <cell r="Q1821">
            <v>0</v>
          </cell>
          <cell r="R1821">
            <v>0</v>
          </cell>
          <cell r="S1821">
            <v>0</v>
          </cell>
          <cell r="T1821">
            <v>0</v>
          </cell>
          <cell r="U1821">
            <v>0</v>
          </cell>
          <cell r="V1821">
            <v>0</v>
          </cell>
          <cell r="W1821">
            <v>0</v>
          </cell>
          <cell r="X1821">
            <v>0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>
            <v>0</v>
          </cell>
          <cell r="AM1821">
            <v>0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  <cell r="AR1821">
            <v>0</v>
          </cell>
          <cell r="AS1821">
            <v>0</v>
          </cell>
          <cell r="AT1821">
            <v>0</v>
          </cell>
          <cell r="AU1821">
            <v>0</v>
          </cell>
          <cell r="AV1821">
            <v>2113.48893</v>
          </cell>
          <cell r="AW1821">
            <v>18</v>
          </cell>
          <cell r="AX1821">
            <v>0.5</v>
          </cell>
          <cell r="AY1821">
            <v>0</v>
          </cell>
          <cell r="AZ1821">
            <v>0</v>
          </cell>
          <cell r="BA1821">
            <v>0</v>
          </cell>
          <cell r="BB1821">
            <v>0</v>
          </cell>
          <cell r="BC1821">
            <v>0</v>
          </cell>
          <cell r="BD1821">
            <v>0</v>
          </cell>
          <cell r="BE1821">
            <v>18</v>
          </cell>
          <cell r="BF1821">
            <v>0.5</v>
          </cell>
          <cell r="BG1821">
            <v>0</v>
          </cell>
          <cell r="BH1821">
            <v>0</v>
          </cell>
          <cell r="BI1821">
            <v>0</v>
          </cell>
          <cell r="BJ1821">
            <v>0</v>
          </cell>
          <cell r="BK1821">
            <v>38</v>
          </cell>
          <cell r="BL1821">
            <v>1</v>
          </cell>
          <cell r="BM1821">
            <v>0</v>
          </cell>
          <cell r="BN1821">
            <v>0</v>
          </cell>
          <cell r="BO1821">
            <v>0</v>
          </cell>
          <cell r="BP1821">
            <v>0</v>
          </cell>
          <cell r="BQ1821">
            <v>0</v>
          </cell>
          <cell r="BR1821">
            <v>0</v>
          </cell>
          <cell r="BS1821">
            <v>65</v>
          </cell>
          <cell r="BT1821">
            <v>2</v>
          </cell>
          <cell r="BU1821">
            <v>0</v>
          </cell>
          <cell r="BV1821">
            <v>0</v>
          </cell>
          <cell r="BW1821">
            <v>0</v>
          </cell>
          <cell r="BX1821">
            <v>0</v>
          </cell>
          <cell r="BY1821">
            <v>0</v>
          </cell>
          <cell r="BZ1821">
            <v>0</v>
          </cell>
          <cell r="CA1821">
            <v>18.5</v>
          </cell>
          <cell r="CB1821">
            <v>0.5</v>
          </cell>
          <cell r="CC1821">
            <v>0</v>
          </cell>
          <cell r="CD1821">
            <v>0</v>
          </cell>
          <cell r="CE1821">
            <v>0</v>
          </cell>
          <cell r="CF1821">
            <v>0</v>
          </cell>
          <cell r="CG1821">
            <v>0</v>
          </cell>
          <cell r="CH1821">
            <v>0</v>
          </cell>
          <cell r="CI1821">
            <v>0</v>
          </cell>
          <cell r="CJ1821">
            <v>0</v>
          </cell>
          <cell r="CK1821">
            <v>0</v>
          </cell>
          <cell r="CL1821">
            <v>0</v>
          </cell>
          <cell r="CM1821">
            <v>0</v>
          </cell>
          <cell r="CN1821">
            <v>0</v>
          </cell>
          <cell r="CO1821">
            <v>0</v>
          </cell>
          <cell r="CP1821">
            <v>0</v>
          </cell>
          <cell r="CQ1821">
            <v>0</v>
          </cell>
          <cell r="CR1821">
            <v>0</v>
          </cell>
          <cell r="CS1821">
            <v>0</v>
          </cell>
          <cell r="CT1821">
            <v>0</v>
          </cell>
          <cell r="CU1821">
            <v>0</v>
          </cell>
          <cell r="CV1821">
            <v>0</v>
          </cell>
          <cell r="CW1821">
            <v>0</v>
          </cell>
          <cell r="CX1821">
            <v>0</v>
          </cell>
          <cell r="CY1821">
            <v>0</v>
          </cell>
          <cell r="CZ1821">
            <v>0</v>
          </cell>
          <cell r="DA1821">
            <v>0</v>
          </cell>
          <cell r="DB1821">
            <v>0</v>
          </cell>
          <cell r="DC1821">
            <v>0</v>
          </cell>
          <cell r="DD1821">
            <v>2270.98893</v>
          </cell>
          <cell r="DE1821">
            <v>0</v>
          </cell>
          <cell r="DG1821">
            <v>2051.931</v>
          </cell>
          <cell r="DI1821">
            <v>0.03</v>
          </cell>
          <cell r="DJ1821">
            <v>61.557929999999999</v>
          </cell>
          <cell r="DK1821">
            <v>2.7861440343690296E-2</v>
          </cell>
          <cell r="DL1821">
            <v>0</v>
          </cell>
        </row>
        <row r="1822">
          <cell r="A1822" t="str">
            <v>B461PORT-DOPP-2000</v>
          </cell>
          <cell r="B1822" t="str">
            <v>PORTA DOPPIA 2000</v>
          </cell>
          <cell r="F1822">
            <v>4933.1381489361711</v>
          </cell>
          <cell r="H1822">
            <v>2318.5749300000002</v>
          </cell>
          <cell r="I1822">
            <v>0.53</v>
          </cell>
          <cell r="J1822" t="str">
            <v>OK</v>
          </cell>
          <cell r="K1822" t="str">
            <v>NEWZD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V1822">
            <v>0</v>
          </cell>
          <cell r="W1822">
            <v>0</v>
          </cell>
          <cell r="X1822">
            <v>0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>
            <v>0</v>
          </cell>
          <cell r="AM1822">
            <v>0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  <cell r="AR1822">
            <v>0</v>
          </cell>
          <cell r="AS1822">
            <v>0</v>
          </cell>
          <cell r="AT1822">
            <v>0</v>
          </cell>
          <cell r="AU1822">
            <v>0</v>
          </cell>
          <cell r="AV1822">
            <v>2161.0749300000002</v>
          </cell>
          <cell r="AW1822">
            <v>18</v>
          </cell>
          <cell r="AX1822">
            <v>0.5</v>
          </cell>
          <cell r="AY1822">
            <v>0</v>
          </cell>
          <cell r="AZ1822">
            <v>0</v>
          </cell>
          <cell r="BA1822">
            <v>0</v>
          </cell>
          <cell r="BB1822">
            <v>0</v>
          </cell>
          <cell r="BC1822">
            <v>0</v>
          </cell>
          <cell r="BD1822">
            <v>0</v>
          </cell>
          <cell r="BE1822">
            <v>18</v>
          </cell>
          <cell r="BF1822">
            <v>0.5</v>
          </cell>
          <cell r="BG1822">
            <v>0</v>
          </cell>
          <cell r="BH1822">
            <v>0</v>
          </cell>
          <cell r="BI1822">
            <v>0</v>
          </cell>
          <cell r="BJ1822">
            <v>0</v>
          </cell>
          <cell r="BK1822">
            <v>38</v>
          </cell>
          <cell r="BL1822">
            <v>1</v>
          </cell>
          <cell r="BM1822">
            <v>0</v>
          </cell>
          <cell r="BN1822">
            <v>0</v>
          </cell>
          <cell r="BO1822">
            <v>0</v>
          </cell>
          <cell r="BP1822">
            <v>0</v>
          </cell>
          <cell r="BQ1822">
            <v>0</v>
          </cell>
          <cell r="BR1822">
            <v>0</v>
          </cell>
          <cell r="BS1822">
            <v>65</v>
          </cell>
          <cell r="BT1822">
            <v>2</v>
          </cell>
          <cell r="BU1822">
            <v>0</v>
          </cell>
          <cell r="BV1822">
            <v>0</v>
          </cell>
          <cell r="BW1822">
            <v>0</v>
          </cell>
          <cell r="BX1822">
            <v>0</v>
          </cell>
          <cell r="BY1822">
            <v>0</v>
          </cell>
          <cell r="BZ1822">
            <v>0</v>
          </cell>
          <cell r="CA1822">
            <v>18.5</v>
          </cell>
          <cell r="CB1822">
            <v>0.5</v>
          </cell>
          <cell r="CC1822">
            <v>0</v>
          </cell>
          <cell r="CD1822">
            <v>0</v>
          </cell>
          <cell r="CE1822">
            <v>0</v>
          </cell>
          <cell r="CF1822">
            <v>0</v>
          </cell>
          <cell r="CG1822">
            <v>0</v>
          </cell>
          <cell r="CH1822">
            <v>0</v>
          </cell>
          <cell r="CI1822">
            <v>0</v>
          </cell>
          <cell r="CJ1822">
            <v>0</v>
          </cell>
          <cell r="CK1822">
            <v>0</v>
          </cell>
          <cell r="CL1822">
            <v>0</v>
          </cell>
          <cell r="CM1822">
            <v>0</v>
          </cell>
          <cell r="CN1822">
            <v>0</v>
          </cell>
          <cell r="CO1822">
            <v>0</v>
          </cell>
          <cell r="CP1822">
            <v>0</v>
          </cell>
          <cell r="CQ1822">
            <v>0</v>
          </cell>
          <cell r="CR1822">
            <v>0</v>
          </cell>
          <cell r="CS1822">
            <v>0</v>
          </cell>
          <cell r="CT1822">
            <v>0</v>
          </cell>
          <cell r="CU1822">
            <v>0</v>
          </cell>
          <cell r="CV1822">
            <v>0</v>
          </cell>
          <cell r="CW1822">
            <v>0</v>
          </cell>
          <cell r="CX1822">
            <v>0</v>
          </cell>
          <cell r="CY1822">
            <v>0</v>
          </cell>
          <cell r="CZ1822">
            <v>0</v>
          </cell>
          <cell r="DA1822">
            <v>0</v>
          </cell>
          <cell r="DB1822">
            <v>0</v>
          </cell>
          <cell r="DC1822">
            <v>0</v>
          </cell>
          <cell r="DD1822">
            <v>2318.5749300000002</v>
          </cell>
          <cell r="DE1822">
            <v>0</v>
          </cell>
          <cell r="DG1822">
            <v>2098.1310000000003</v>
          </cell>
          <cell r="DI1822">
            <v>0.03</v>
          </cell>
          <cell r="DJ1822">
            <v>62.943930000000009</v>
          </cell>
          <cell r="DK1822">
            <v>2.7905242479820503E-2</v>
          </cell>
          <cell r="DL1822">
            <v>0</v>
          </cell>
        </row>
        <row r="1823">
          <cell r="A1823" t="str">
            <v>B461PORT-DOPP-2600</v>
          </cell>
          <cell r="B1823" t="str">
            <v>PORTA DOPPIA 2600</v>
          </cell>
          <cell r="F1823">
            <v>4933.1381489361711</v>
          </cell>
          <cell r="H1823">
            <v>2318.5749300000002</v>
          </cell>
          <cell r="I1823">
            <v>0.53</v>
          </cell>
          <cell r="J1823" t="str">
            <v>BEMA</v>
          </cell>
          <cell r="K1823" t="str">
            <v>NEWZD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  <cell r="Q1823">
            <v>0</v>
          </cell>
          <cell r="R1823">
            <v>0</v>
          </cell>
          <cell r="S1823">
            <v>0</v>
          </cell>
          <cell r="T1823">
            <v>0</v>
          </cell>
          <cell r="U1823">
            <v>0</v>
          </cell>
          <cell r="V1823">
            <v>0</v>
          </cell>
          <cell r="W1823">
            <v>0</v>
          </cell>
          <cell r="X1823">
            <v>0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>
            <v>0</v>
          </cell>
          <cell r="AM1823">
            <v>0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  <cell r="AR1823">
            <v>0</v>
          </cell>
          <cell r="AS1823">
            <v>0</v>
          </cell>
          <cell r="AT1823">
            <v>0</v>
          </cell>
          <cell r="AU1823">
            <v>0</v>
          </cell>
          <cell r="AV1823">
            <v>2161.0749300000002</v>
          </cell>
          <cell r="AW1823">
            <v>18</v>
          </cell>
          <cell r="AX1823">
            <v>0.5</v>
          </cell>
          <cell r="AY1823">
            <v>0</v>
          </cell>
          <cell r="AZ1823">
            <v>0</v>
          </cell>
          <cell r="BA1823">
            <v>0</v>
          </cell>
          <cell r="BB1823">
            <v>0</v>
          </cell>
          <cell r="BC1823">
            <v>0</v>
          </cell>
          <cell r="BD1823">
            <v>0</v>
          </cell>
          <cell r="BE1823">
            <v>18</v>
          </cell>
          <cell r="BF1823">
            <v>0.5</v>
          </cell>
          <cell r="BG1823">
            <v>0</v>
          </cell>
          <cell r="BH1823">
            <v>0</v>
          </cell>
          <cell r="BI1823">
            <v>0</v>
          </cell>
          <cell r="BJ1823">
            <v>0</v>
          </cell>
          <cell r="BK1823">
            <v>38</v>
          </cell>
          <cell r="BL1823">
            <v>1</v>
          </cell>
          <cell r="BM1823">
            <v>0</v>
          </cell>
          <cell r="BN1823">
            <v>0</v>
          </cell>
          <cell r="BO1823">
            <v>0</v>
          </cell>
          <cell r="BP1823">
            <v>0</v>
          </cell>
          <cell r="BQ1823">
            <v>0</v>
          </cell>
          <cell r="BR1823">
            <v>0</v>
          </cell>
          <cell r="BS1823">
            <v>65</v>
          </cell>
          <cell r="BT1823">
            <v>2</v>
          </cell>
          <cell r="BU1823">
            <v>0</v>
          </cell>
          <cell r="BV1823">
            <v>0</v>
          </cell>
          <cell r="BW1823">
            <v>0</v>
          </cell>
          <cell r="BX1823">
            <v>0</v>
          </cell>
          <cell r="BY1823">
            <v>0</v>
          </cell>
          <cell r="BZ1823">
            <v>0</v>
          </cell>
          <cell r="CA1823">
            <v>18.5</v>
          </cell>
          <cell r="CB1823">
            <v>0.5</v>
          </cell>
          <cell r="CC1823">
            <v>0</v>
          </cell>
          <cell r="CD1823">
            <v>0</v>
          </cell>
          <cell r="CE1823">
            <v>0</v>
          </cell>
          <cell r="CF1823">
            <v>0</v>
          </cell>
          <cell r="CG1823">
            <v>0</v>
          </cell>
          <cell r="CH1823">
            <v>0</v>
          </cell>
          <cell r="CI1823">
            <v>0</v>
          </cell>
          <cell r="CJ1823">
            <v>0</v>
          </cell>
          <cell r="CK1823">
            <v>0</v>
          </cell>
          <cell r="CL1823">
            <v>0</v>
          </cell>
          <cell r="CM1823">
            <v>0</v>
          </cell>
          <cell r="CN1823">
            <v>0</v>
          </cell>
          <cell r="CO1823">
            <v>0</v>
          </cell>
          <cell r="CP1823">
            <v>0</v>
          </cell>
          <cell r="CQ1823">
            <v>0</v>
          </cell>
          <cell r="CR1823">
            <v>0</v>
          </cell>
          <cell r="CS1823">
            <v>0</v>
          </cell>
          <cell r="CT1823">
            <v>0</v>
          </cell>
          <cell r="CU1823">
            <v>0</v>
          </cell>
          <cell r="CV1823">
            <v>0</v>
          </cell>
          <cell r="CW1823">
            <v>0</v>
          </cell>
          <cell r="CX1823">
            <v>0</v>
          </cell>
          <cell r="CY1823">
            <v>0</v>
          </cell>
          <cell r="CZ1823">
            <v>0</v>
          </cell>
          <cell r="DA1823">
            <v>0</v>
          </cell>
          <cell r="DB1823">
            <v>0</v>
          </cell>
          <cell r="DC1823">
            <v>0</v>
          </cell>
          <cell r="DD1823">
            <v>2318.5749300000002</v>
          </cell>
          <cell r="DE1823">
            <v>0</v>
          </cell>
          <cell r="DG1823">
            <v>2098.1310000000003</v>
          </cell>
          <cell r="DI1823">
            <v>0.03</v>
          </cell>
          <cell r="DJ1823">
            <v>62.943930000000009</v>
          </cell>
          <cell r="DK1823">
            <v>2.7905242479820503E-2</v>
          </cell>
          <cell r="DL1823">
            <v>0</v>
          </cell>
        </row>
        <row r="1824">
          <cell r="A1824" t="str">
            <v>B461PORT-SCOR-1000</v>
          </cell>
          <cell r="B1824" t="str">
            <v>PORTA SCORREVOLE 1000</v>
          </cell>
          <cell r="F1824">
            <v>4647.8062340425531</v>
          </cell>
          <cell r="H1824">
            <v>2184.46893</v>
          </cell>
          <cell r="I1824">
            <v>0.53</v>
          </cell>
          <cell r="J1824" t="str">
            <v>OK</v>
          </cell>
          <cell r="K1824" t="str">
            <v>NEWZD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V1824">
            <v>0</v>
          </cell>
          <cell r="W1824">
            <v>0</v>
          </cell>
          <cell r="X1824">
            <v>0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>
            <v>0</v>
          </cell>
          <cell r="AM1824">
            <v>0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  <cell r="AR1824">
            <v>0</v>
          </cell>
          <cell r="AS1824">
            <v>0</v>
          </cell>
          <cell r="AT1824">
            <v>0</v>
          </cell>
          <cell r="AU1824">
            <v>0</v>
          </cell>
          <cell r="AV1824">
            <v>2026.96893</v>
          </cell>
          <cell r="AW1824">
            <v>18</v>
          </cell>
          <cell r="AX1824">
            <v>0.5</v>
          </cell>
          <cell r="AY1824">
            <v>0</v>
          </cell>
          <cell r="AZ1824">
            <v>0</v>
          </cell>
          <cell r="BA1824">
            <v>0</v>
          </cell>
          <cell r="BB1824">
            <v>0</v>
          </cell>
          <cell r="BC1824">
            <v>0</v>
          </cell>
          <cell r="BD1824">
            <v>0</v>
          </cell>
          <cell r="BE1824">
            <v>18</v>
          </cell>
          <cell r="BF1824">
            <v>0.5</v>
          </cell>
          <cell r="BG1824">
            <v>0</v>
          </cell>
          <cell r="BH1824">
            <v>0</v>
          </cell>
          <cell r="BI1824">
            <v>0</v>
          </cell>
          <cell r="BJ1824">
            <v>0</v>
          </cell>
          <cell r="BK1824">
            <v>38</v>
          </cell>
          <cell r="BL1824">
            <v>1</v>
          </cell>
          <cell r="BM1824">
            <v>0</v>
          </cell>
          <cell r="BN1824">
            <v>0</v>
          </cell>
          <cell r="BO1824">
            <v>0</v>
          </cell>
          <cell r="BP1824">
            <v>0</v>
          </cell>
          <cell r="BQ1824">
            <v>0</v>
          </cell>
          <cell r="BR1824">
            <v>0</v>
          </cell>
          <cell r="BS1824">
            <v>65</v>
          </cell>
          <cell r="BT1824">
            <v>2</v>
          </cell>
          <cell r="BU1824">
            <v>0</v>
          </cell>
          <cell r="BV1824">
            <v>0</v>
          </cell>
          <cell r="BW1824">
            <v>0</v>
          </cell>
          <cell r="BX1824">
            <v>0</v>
          </cell>
          <cell r="BY1824">
            <v>0</v>
          </cell>
          <cell r="BZ1824">
            <v>0</v>
          </cell>
          <cell r="CA1824">
            <v>18.5</v>
          </cell>
          <cell r="CB1824">
            <v>0.5</v>
          </cell>
          <cell r="CC1824">
            <v>0</v>
          </cell>
          <cell r="CD1824">
            <v>0</v>
          </cell>
          <cell r="CE1824">
            <v>0</v>
          </cell>
          <cell r="CF1824">
            <v>0</v>
          </cell>
          <cell r="CG1824">
            <v>0</v>
          </cell>
          <cell r="CH1824">
            <v>0</v>
          </cell>
          <cell r="CI1824">
            <v>0</v>
          </cell>
          <cell r="CJ1824">
            <v>0</v>
          </cell>
          <cell r="CK1824">
            <v>0</v>
          </cell>
          <cell r="CL1824">
            <v>0</v>
          </cell>
          <cell r="CM1824">
            <v>0</v>
          </cell>
          <cell r="CN1824">
            <v>0</v>
          </cell>
          <cell r="CO1824">
            <v>0</v>
          </cell>
          <cell r="CP1824">
            <v>0</v>
          </cell>
          <cell r="CQ1824">
            <v>0</v>
          </cell>
          <cell r="CR1824">
            <v>0</v>
          </cell>
          <cell r="CS1824">
            <v>0</v>
          </cell>
          <cell r="CT1824">
            <v>0</v>
          </cell>
          <cell r="CU1824">
            <v>0</v>
          </cell>
          <cell r="CV1824">
            <v>0</v>
          </cell>
          <cell r="CW1824">
            <v>0</v>
          </cell>
          <cell r="CX1824">
            <v>0</v>
          </cell>
          <cell r="CY1824">
            <v>0</v>
          </cell>
          <cell r="CZ1824">
            <v>0</v>
          </cell>
          <cell r="DA1824">
            <v>0</v>
          </cell>
          <cell r="DB1824">
            <v>0</v>
          </cell>
          <cell r="DC1824">
            <v>0</v>
          </cell>
          <cell r="DD1824">
            <v>2184.46893</v>
          </cell>
          <cell r="DE1824">
            <v>0</v>
          </cell>
          <cell r="DG1824">
            <v>1967.931</v>
          </cell>
          <cell r="DI1824">
            <v>0.03</v>
          </cell>
          <cell r="DJ1824">
            <v>59.037929999999996</v>
          </cell>
          <cell r="DK1824">
            <v>2.77769214808667E-2</v>
          </cell>
          <cell r="DL1824">
            <v>0</v>
          </cell>
        </row>
        <row r="1825">
          <cell r="A1825" t="str">
            <v>B461PORT-SING-0700</v>
          </cell>
          <cell r="B1825" t="str">
            <v>PORTA AD ANTA SINGOLA 700</v>
          </cell>
          <cell r="F1825">
            <v>4095.5509148936176</v>
          </cell>
          <cell r="H1825">
            <v>1924.9089300000001</v>
          </cell>
          <cell r="I1825">
            <v>0.53</v>
          </cell>
          <cell r="J1825" t="str">
            <v>OK</v>
          </cell>
          <cell r="K1825" t="str">
            <v>NEWZD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  <cell r="Q1825">
            <v>0</v>
          </cell>
          <cell r="R1825">
            <v>0</v>
          </cell>
          <cell r="S1825">
            <v>0</v>
          </cell>
          <cell r="T1825">
            <v>0</v>
          </cell>
          <cell r="U1825">
            <v>0</v>
          </cell>
          <cell r="V1825">
            <v>0</v>
          </cell>
          <cell r="W1825">
            <v>0</v>
          </cell>
          <cell r="X1825">
            <v>0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>
            <v>0</v>
          </cell>
          <cell r="AM1825">
            <v>0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  <cell r="AR1825">
            <v>0</v>
          </cell>
          <cell r="AS1825">
            <v>0</v>
          </cell>
          <cell r="AT1825">
            <v>0</v>
          </cell>
          <cell r="AU1825">
            <v>0</v>
          </cell>
          <cell r="AV1825">
            <v>1767.4089300000001</v>
          </cell>
          <cell r="AW1825">
            <v>18</v>
          </cell>
          <cell r="AX1825">
            <v>0.5</v>
          </cell>
          <cell r="AY1825">
            <v>0</v>
          </cell>
          <cell r="AZ1825">
            <v>0</v>
          </cell>
          <cell r="BA1825">
            <v>0</v>
          </cell>
          <cell r="BB1825">
            <v>0</v>
          </cell>
          <cell r="BC1825">
            <v>0</v>
          </cell>
          <cell r="BD1825">
            <v>0</v>
          </cell>
          <cell r="BE1825">
            <v>18</v>
          </cell>
          <cell r="BF1825">
            <v>0.5</v>
          </cell>
          <cell r="BG1825">
            <v>0</v>
          </cell>
          <cell r="BH1825">
            <v>0</v>
          </cell>
          <cell r="BI1825">
            <v>0</v>
          </cell>
          <cell r="BJ1825">
            <v>0</v>
          </cell>
          <cell r="BK1825">
            <v>38</v>
          </cell>
          <cell r="BL1825">
            <v>1</v>
          </cell>
          <cell r="BM1825">
            <v>0</v>
          </cell>
          <cell r="BN1825">
            <v>0</v>
          </cell>
          <cell r="BO1825">
            <v>0</v>
          </cell>
          <cell r="BP1825">
            <v>0</v>
          </cell>
          <cell r="BQ1825">
            <v>0</v>
          </cell>
          <cell r="BR1825">
            <v>0</v>
          </cell>
          <cell r="BS1825">
            <v>65</v>
          </cell>
          <cell r="BT1825">
            <v>2</v>
          </cell>
          <cell r="BU1825">
            <v>0</v>
          </cell>
          <cell r="BV1825">
            <v>0</v>
          </cell>
          <cell r="BW1825">
            <v>0</v>
          </cell>
          <cell r="BX1825">
            <v>0</v>
          </cell>
          <cell r="BY1825">
            <v>0</v>
          </cell>
          <cell r="BZ1825">
            <v>0</v>
          </cell>
          <cell r="CA1825">
            <v>18.5</v>
          </cell>
          <cell r="CB1825">
            <v>0.5</v>
          </cell>
          <cell r="CC1825">
            <v>0</v>
          </cell>
          <cell r="CD1825">
            <v>0</v>
          </cell>
          <cell r="CE1825">
            <v>0</v>
          </cell>
          <cell r="CF1825">
            <v>0</v>
          </cell>
          <cell r="CG1825">
            <v>0</v>
          </cell>
          <cell r="CH1825">
            <v>0</v>
          </cell>
          <cell r="CI1825">
            <v>0</v>
          </cell>
          <cell r="CJ1825">
            <v>0</v>
          </cell>
          <cell r="CK1825">
            <v>0</v>
          </cell>
          <cell r="CL1825">
            <v>0</v>
          </cell>
          <cell r="CM1825">
            <v>0</v>
          </cell>
          <cell r="CN1825">
            <v>0</v>
          </cell>
          <cell r="CO1825">
            <v>0</v>
          </cell>
          <cell r="CP1825">
            <v>0</v>
          </cell>
          <cell r="CQ1825">
            <v>0</v>
          </cell>
          <cell r="CR1825">
            <v>0</v>
          </cell>
          <cell r="CS1825">
            <v>0</v>
          </cell>
          <cell r="CT1825">
            <v>0</v>
          </cell>
          <cell r="CU1825">
            <v>0</v>
          </cell>
          <cell r="CV1825">
            <v>0</v>
          </cell>
          <cell r="CW1825">
            <v>0</v>
          </cell>
          <cell r="CX1825">
            <v>0</v>
          </cell>
          <cell r="CY1825">
            <v>0</v>
          </cell>
          <cell r="CZ1825">
            <v>0</v>
          </cell>
          <cell r="DA1825">
            <v>0</v>
          </cell>
          <cell r="DB1825">
            <v>0</v>
          </cell>
          <cell r="DC1825">
            <v>0</v>
          </cell>
          <cell r="DD1825">
            <v>1924.9089300000001</v>
          </cell>
          <cell r="DE1825">
            <v>0</v>
          </cell>
          <cell r="DG1825">
            <v>1715.931</v>
          </cell>
          <cell r="DI1825">
            <v>0.03</v>
          </cell>
          <cell r="DJ1825">
            <v>51.477930000000001</v>
          </cell>
          <cell r="DK1825">
            <v>2.7477889497931868E-2</v>
          </cell>
          <cell r="DL1825">
            <v>0</v>
          </cell>
        </row>
        <row r="1826">
          <cell r="A1826" t="str">
            <v>B461PORT-SING-0800</v>
          </cell>
          <cell r="B1826" t="str">
            <v>PORTA AD ANTA SINGOLA 800</v>
          </cell>
          <cell r="F1826">
            <v>4095.5509148936176</v>
          </cell>
          <cell r="H1826">
            <v>1924.9089300000001</v>
          </cell>
          <cell r="I1826">
            <v>0.53</v>
          </cell>
          <cell r="J1826" t="str">
            <v>OK</v>
          </cell>
          <cell r="K1826" t="str">
            <v>NEWZD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  <cell r="Q1826">
            <v>0</v>
          </cell>
          <cell r="R1826">
            <v>0</v>
          </cell>
          <cell r="S1826">
            <v>0</v>
          </cell>
          <cell r="T1826">
            <v>0</v>
          </cell>
          <cell r="U1826">
            <v>0</v>
          </cell>
          <cell r="V1826">
            <v>0</v>
          </cell>
          <cell r="W1826">
            <v>0</v>
          </cell>
          <cell r="X1826">
            <v>0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>
            <v>0</v>
          </cell>
          <cell r="AM1826">
            <v>0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  <cell r="AR1826">
            <v>0</v>
          </cell>
          <cell r="AS1826">
            <v>0</v>
          </cell>
          <cell r="AT1826">
            <v>0</v>
          </cell>
          <cell r="AU1826">
            <v>0</v>
          </cell>
          <cell r="AV1826">
            <v>1767.4089300000001</v>
          </cell>
          <cell r="AW1826">
            <v>18</v>
          </cell>
          <cell r="AX1826">
            <v>0.5</v>
          </cell>
          <cell r="AY1826">
            <v>0</v>
          </cell>
          <cell r="AZ1826">
            <v>0</v>
          </cell>
          <cell r="BA1826">
            <v>0</v>
          </cell>
          <cell r="BB1826">
            <v>0</v>
          </cell>
          <cell r="BC1826">
            <v>0</v>
          </cell>
          <cell r="BD1826">
            <v>0</v>
          </cell>
          <cell r="BE1826">
            <v>18</v>
          </cell>
          <cell r="BF1826">
            <v>0.5</v>
          </cell>
          <cell r="BG1826">
            <v>0</v>
          </cell>
          <cell r="BH1826">
            <v>0</v>
          </cell>
          <cell r="BI1826">
            <v>0</v>
          </cell>
          <cell r="BJ1826">
            <v>0</v>
          </cell>
          <cell r="BK1826">
            <v>38</v>
          </cell>
          <cell r="BL1826">
            <v>1</v>
          </cell>
          <cell r="BM1826">
            <v>0</v>
          </cell>
          <cell r="BN1826">
            <v>0</v>
          </cell>
          <cell r="BO1826">
            <v>0</v>
          </cell>
          <cell r="BP1826">
            <v>0</v>
          </cell>
          <cell r="BQ1826">
            <v>0</v>
          </cell>
          <cell r="BR1826">
            <v>0</v>
          </cell>
          <cell r="BS1826">
            <v>65</v>
          </cell>
          <cell r="BT1826">
            <v>2</v>
          </cell>
          <cell r="BU1826">
            <v>0</v>
          </cell>
          <cell r="BV1826">
            <v>0</v>
          </cell>
          <cell r="BW1826">
            <v>0</v>
          </cell>
          <cell r="BX1826">
            <v>0</v>
          </cell>
          <cell r="BY1826">
            <v>0</v>
          </cell>
          <cell r="BZ1826">
            <v>0</v>
          </cell>
          <cell r="CA1826">
            <v>18.5</v>
          </cell>
          <cell r="CB1826">
            <v>0.5</v>
          </cell>
          <cell r="CC1826">
            <v>0</v>
          </cell>
          <cell r="CD1826">
            <v>0</v>
          </cell>
          <cell r="CE1826">
            <v>0</v>
          </cell>
          <cell r="CF1826">
            <v>0</v>
          </cell>
          <cell r="CG1826">
            <v>0</v>
          </cell>
          <cell r="CH1826">
            <v>0</v>
          </cell>
          <cell r="CI1826">
            <v>0</v>
          </cell>
          <cell r="CJ1826">
            <v>0</v>
          </cell>
          <cell r="CK1826">
            <v>0</v>
          </cell>
          <cell r="CL1826">
            <v>0</v>
          </cell>
          <cell r="CM1826">
            <v>0</v>
          </cell>
          <cell r="CN1826">
            <v>0</v>
          </cell>
          <cell r="CO1826">
            <v>0</v>
          </cell>
          <cell r="CP1826">
            <v>0</v>
          </cell>
          <cell r="CQ1826">
            <v>0</v>
          </cell>
          <cell r="CR1826">
            <v>0</v>
          </cell>
          <cell r="CS1826">
            <v>0</v>
          </cell>
          <cell r="CT1826">
            <v>0</v>
          </cell>
          <cell r="CU1826">
            <v>0</v>
          </cell>
          <cell r="CV1826">
            <v>0</v>
          </cell>
          <cell r="CW1826">
            <v>0</v>
          </cell>
          <cell r="CX1826">
            <v>0</v>
          </cell>
          <cell r="CY1826">
            <v>0</v>
          </cell>
          <cell r="CZ1826">
            <v>0</v>
          </cell>
          <cell r="DA1826">
            <v>0</v>
          </cell>
          <cell r="DB1826">
            <v>0</v>
          </cell>
          <cell r="DC1826">
            <v>0</v>
          </cell>
          <cell r="DD1826">
            <v>1924.9089300000001</v>
          </cell>
          <cell r="DE1826">
            <v>0</v>
          </cell>
          <cell r="DG1826">
            <v>1715.931</v>
          </cell>
          <cell r="DI1826">
            <v>0.03</v>
          </cell>
          <cell r="DJ1826">
            <v>51.477930000000001</v>
          </cell>
          <cell r="DK1826">
            <v>2.7477889497931868E-2</v>
          </cell>
          <cell r="DL1826">
            <v>0</v>
          </cell>
        </row>
        <row r="1827">
          <cell r="A1827" t="str">
            <v>B461PORT-SING-1500</v>
          </cell>
          <cell r="B1827" t="str">
            <v>PORTA AD ANTA SINGOLA 1500</v>
          </cell>
          <cell r="F1827">
            <v>4249.7221914893626</v>
          </cell>
          <cell r="H1827">
            <v>1997.3694300000002</v>
          </cell>
          <cell r="I1827">
            <v>0.53</v>
          </cell>
          <cell r="J1827" t="str">
            <v>OK</v>
          </cell>
          <cell r="K1827" t="str">
            <v>NEWZD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  <cell r="Q1827">
            <v>0</v>
          </cell>
          <cell r="R1827">
            <v>0</v>
          </cell>
          <cell r="S1827">
            <v>0</v>
          </cell>
          <cell r="T1827">
            <v>0</v>
          </cell>
          <cell r="U1827">
            <v>0</v>
          </cell>
          <cell r="V1827">
            <v>0</v>
          </cell>
          <cell r="W1827">
            <v>0</v>
          </cell>
          <cell r="X1827">
            <v>0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>
            <v>0</v>
          </cell>
          <cell r="AM1827">
            <v>0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  <cell r="AR1827">
            <v>0</v>
          </cell>
          <cell r="AS1827">
            <v>0</v>
          </cell>
          <cell r="AT1827">
            <v>0</v>
          </cell>
          <cell r="AU1827">
            <v>0</v>
          </cell>
          <cell r="AV1827">
            <v>1839.8694300000002</v>
          </cell>
          <cell r="AW1827">
            <v>18</v>
          </cell>
          <cell r="AX1827">
            <v>0.5</v>
          </cell>
          <cell r="AY1827">
            <v>0</v>
          </cell>
          <cell r="AZ1827">
            <v>0</v>
          </cell>
          <cell r="BA1827">
            <v>0</v>
          </cell>
          <cell r="BB1827">
            <v>0</v>
          </cell>
          <cell r="BC1827">
            <v>0</v>
          </cell>
          <cell r="BD1827">
            <v>0</v>
          </cell>
          <cell r="BE1827">
            <v>18</v>
          </cell>
          <cell r="BF1827">
            <v>0.5</v>
          </cell>
          <cell r="BG1827">
            <v>0</v>
          </cell>
          <cell r="BH1827">
            <v>0</v>
          </cell>
          <cell r="BI1827">
            <v>0</v>
          </cell>
          <cell r="BJ1827">
            <v>0</v>
          </cell>
          <cell r="BK1827">
            <v>38</v>
          </cell>
          <cell r="BL1827">
            <v>1</v>
          </cell>
          <cell r="BM1827">
            <v>0</v>
          </cell>
          <cell r="BN1827">
            <v>0</v>
          </cell>
          <cell r="BO1827">
            <v>0</v>
          </cell>
          <cell r="BP1827">
            <v>0</v>
          </cell>
          <cell r="BQ1827">
            <v>0</v>
          </cell>
          <cell r="BR1827">
            <v>0</v>
          </cell>
          <cell r="BS1827">
            <v>65</v>
          </cell>
          <cell r="BT1827">
            <v>2</v>
          </cell>
          <cell r="BU1827">
            <v>0</v>
          </cell>
          <cell r="BV1827">
            <v>0</v>
          </cell>
          <cell r="BW1827">
            <v>0</v>
          </cell>
          <cell r="BX1827">
            <v>0</v>
          </cell>
          <cell r="BY1827">
            <v>0</v>
          </cell>
          <cell r="BZ1827">
            <v>0</v>
          </cell>
          <cell r="CA1827">
            <v>18.5</v>
          </cell>
          <cell r="CB1827">
            <v>0.5</v>
          </cell>
          <cell r="CC1827">
            <v>0</v>
          </cell>
          <cell r="CD1827">
            <v>0</v>
          </cell>
          <cell r="CE1827">
            <v>0</v>
          </cell>
          <cell r="CF1827">
            <v>0</v>
          </cell>
          <cell r="CG1827">
            <v>0</v>
          </cell>
          <cell r="CH1827">
            <v>0</v>
          </cell>
          <cell r="CI1827">
            <v>0</v>
          </cell>
          <cell r="CJ1827">
            <v>0</v>
          </cell>
          <cell r="CK1827">
            <v>0</v>
          </cell>
          <cell r="CL1827">
            <v>0</v>
          </cell>
          <cell r="CM1827">
            <v>0</v>
          </cell>
          <cell r="CN1827">
            <v>0</v>
          </cell>
          <cell r="CO1827">
            <v>0</v>
          </cell>
          <cell r="CP1827">
            <v>0</v>
          </cell>
          <cell r="CQ1827">
            <v>0</v>
          </cell>
          <cell r="CR1827">
            <v>0</v>
          </cell>
          <cell r="CS1827">
            <v>0</v>
          </cell>
          <cell r="CT1827">
            <v>0</v>
          </cell>
          <cell r="CU1827">
            <v>0</v>
          </cell>
          <cell r="CV1827">
            <v>0</v>
          </cell>
          <cell r="CW1827">
            <v>0</v>
          </cell>
          <cell r="CX1827">
            <v>0</v>
          </cell>
          <cell r="CY1827">
            <v>0</v>
          </cell>
          <cell r="CZ1827">
            <v>0</v>
          </cell>
          <cell r="DA1827">
            <v>0</v>
          </cell>
          <cell r="DB1827">
            <v>0</v>
          </cell>
          <cell r="DC1827">
            <v>0</v>
          </cell>
          <cell r="DD1827">
            <v>1997.3694300000002</v>
          </cell>
          <cell r="DE1827">
            <v>0</v>
          </cell>
          <cell r="DG1827">
            <v>1786.2810000000002</v>
          </cell>
          <cell r="DI1827">
            <v>0.03</v>
          </cell>
          <cell r="DJ1827">
            <v>53.588430000000002</v>
          </cell>
          <cell r="DK1827">
            <v>2.7569170601009062E-2</v>
          </cell>
          <cell r="DL1827">
            <v>0</v>
          </cell>
        </row>
        <row r="1828">
          <cell r="A1828" t="str">
            <v>B461-PROTEZIONE</v>
          </cell>
          <cell r="B1828" t="str">
            <v>PROTEZIONI PERIMETRALE</v>
          </cell>
          <cell r="F1828">
            <v>307.11062176944256</v>
          </cell>
          <cell r="H1828">
            <v>144.34199223163799</v>
          </cell>
          <cell r="I1828">
            <v>0.53</v>
          </cell>
          <cell r="J1828" t="str">
            <v>OK</v>
          </cell>
          <cell r="K1828" t="str">
            <v>NEWZD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  <cell r="Q1828">
            <v>0</v>
          </cell>
          <cell r="R1828">
            <v>0</v>
          </cell>
          <cell r="S1828">
            <v>0</v>
          </cell>
          <cell r="T1828">
            <v>0</v>
          </cell>
          <cell r="U1828">
            <v>0</v>
          </cell>
          <cell r="V1828">
            <v>0</v>
          </cell>
          <cell r="W1828">
            <v>0</v>
          </cell>
          <cell r="X1828">
            <v>0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>
            <v>0</v>
          </cell>
          <cell r="AM1828">
            <v>0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  <cell r="AR1828">
            <v>0</v>
          </cell>
          <cell r="AS1828">
            <v>0</v>
          </cell>
          <cell r="AT1828">
            <v>0</v>
          </cell>
          <cell r="AU1828">
            <v>0</v>
          </cell>
          <cell r="AV1828">
            <v>136.34199223163799</v>
          </cell>
          <cell r="AW1828">
            <v>0</v>
          </cell>
          <cell r="AX1828">
            <v>0</v>
          </cell>
          <cell r="AY1828">
            <v>0</v>
          </cell>
          <cell r="AZ1828">
            <v>0</v>
          </cell>
          <cell r="BA1828">
            <v>0</v>
          </cell>
          <cell r="BB1828">
            <v>0</v>
          </cell>
          <cell r="BC1828">
            <v>8</v>
          </cell>
          <cell r="BD1828">
            <v>0.2</v>
          </cell>
          <cell r="BE1828">
            <v>0</v>
          </cell>
          <cell r="BF1828">
            <v>0</v>
          </cell>
          <cell r="BG1828">
            <v>0</v>
          </cell>
          <cell r="BH1828">
            <v>0</v>
          </cell>
          <cell r="BI1828">
            <v>0</v>
          </cell>
          <cell r="BJ1828">
            <v>0</v>
          </cell>
          <cell r="BK1828">
            <v>0</v>
          </cell>
          <cell r="BL1828">
            <v>0</v>
          </cell>
          <cell r="BM1828">
            <v>0</v>
          </cell>
          <cell r="BN1828">
            <v>0</v>
          </cell>
          <cell r="BO1828">
            <v>0</v>
          </cell>
          <cell r="BP1828">
            <v>0</v>
          </cell>
          <cell r="BQ1828">
            <v>0</v>
          </cell>
          <cell r="BR1828">
            <v>0</v>
          </cell>
          <cell r="BS1828">
            <v>0</v>
          </cell>
          <cell r="BT1828">
            <v>0</v>
          </cell>
          <cell r="BU1828">
            <v>0</v>
          </cell>
          <cell r="BV1828">
            <v>0</v>
          </cell>
          <cell r="BW1828">
            <v>0</v>
          </cell>
          <cell r="BX1828">
            <v>0</v>
          </cell>
          <cell r="BY1828">
            <v>0</v>
          </cell>
          <cell r="BZ1828">
            <v>0</v>
          </cell>
          <cell r="CA1828">
            <v>0</v>
          </cell>
          <cell r="CB1828">
            <v>0</v>
          </cell>
          <cell r="CC1828">
            <v>0</v>
          </cell>
          <cell r="CD1828">
            <v>0</v>
          </cell>
          <cell r="CE1828">
            <v>0</v>
          </cell>
          <cell r="CF1828">
            <v>0</v>
          </cell>
          <cell r="CG1828">
            <v>0</v>
          </cell>
          <cell r="CH1828">
            <v>0</v>
          </cell>
          <cell r="CI1828">
            <v>0</v>
          </cell>
          <cell r="CJ1828">
            <v>0</v>
          </cell>
          <cell r="CK1828">
            <v>0</v>
          </cell>
          <cell r="CL1828">
            <v>0</v>
          </cell>
          <cell r="CM1828">
            <v>0</v>
          </cell>
          <cell r="CN1828">
            <v>0</v>
          </cell>
          <cell r="CO1828">
            <v>0</v>
          </cell>
          <cell r="CP1828">
            <v>0</v>
          </cell>
          <cell r="CQ1828">
            <v>0</v>
          </cell>
          <cell r="CR1828">
            <v>0</v>
          </cell>
          <cell r="CS1828">
            <v>0</v>
          </cell>
          <cell r="CT1828">
            <v>0</v>
          </cell>
          <cell r="CU1828">
            <v>0</v>
          </cell>
          <cell r="CV1828">
            <v>0</v>
          </cell>
          <cell r="CW1828">
            <v>0</v>
          </cell>
          <cell r="CX1828">
            <v>0</v>
          </cell>
          <cell r="CY1828">
            <v>0</v>
          </cell>
          <cell r="CZ1828">
            <v>0</v>
          </cell>
          <cell r="DA1828">
            <v>0</v>
          </cell>
          <cell r="DB1828">
            <v>0</v>
          </cell>
          <cell r="DC1828">
            <v>0</v>
          </cell>
          <cell r="DD1828">
            <v>144.34199223163799</v>
          </cell>
          <cell r="DE1828">
            <v>0</v>
          </cell>
          <cell r="DG1828">
            <v>132.37086624430873</v>
          </cell>
          <cell r="DI1828">
            <v>0.03</v>
          </cell>
          <cell r="DJ1828">
            <v>3.9711259873292617</v>
          </cell>
          <cell r="DK1828">
            <v>2.8290243506923354E-2</v>
          </cell>
          <cell r="DL1828">
            <v>0</v>
          </cell>
        </row>
        <row r="1829">
          <cell r="A1829" t="str">
            <v>B90100PALBOX</v>
          </cell>
          <cell r="B1829" t="str">
            <v>PINZA DOPPIA PIANO ASPIRANTE + BANDELLE PER 2 PAL BOX   (peso 320Kg/portata 40Kg)</v>
          </cell>
          <cell r="C1829" t="str">
            <v>GRIPPER WITH DOUBLE SUCTION HEAD AND CLAMPS FOR 2 PAL BOX (weight 320 Kg/payload 40 Kg)</v>
          </cell>
          <cell r="F1829">
            <v>83556.391506816755</v>
          </cell>
          <cell r="H1829">
            <v>39271.504008203876</v>
          </cell>
          <cell r="I1829">
            <v>0.53</v>
          </cell>
          <cell r="J1829" t="str">
            <v>OK</v>
          </cell>
          <cell r="K1829" t="str">
            <v>F0ZZD</v>
          </cell>
          <cell r="L1829">
            <v>0.80417329741636889</v>
          </cell>
          <cell r="M1829">
            <v>2.7154303783427782E-2</v>
          </cell>
          <cell r="N1829">
            <v>0</v>
          </cell>
          <cell r="O1829">
            <v>0</v>
          </cell>
          <cell r="P1829">
            <v>0</v>
          </cell>
          <cell r="Q1829">
            <v>9.3546352439256592E-3</v>
          </cell>
          <cell r="R1829">
            <v>0</v>
          </cell>
          <cell r="S1829">
            <v>0</v>
          </cell>
          <cell r="T1829">
            <v>2.0268376361838925E-2</v>
          </cell>
          <cell r="U1829">
            <v>0</v>
          </cell>
          <cell r="V1829">
            <v>8.2608741030110566E-2</v>
          </cell>
          <cell r="W1829">
            <v>0</v>
          </cell>
          <cell r="X1829">
            <v>3.1948354617012391E-2</v>
          </cell>
          <cell r="Y1829">
            <v>0</v>
          </cell>
          <cell r="Z1829">
            <v>0</v>
          </cell>
          <cell r="AA1829">
            <v>0</v>
          </cell>
          <cell r="AB1829">
            <v>2.449229154731589E-2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>
            <v>0</v>
          </cell>
          <cell r="AM1829">
            <v>0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  <cell r="AR1829">
            <v>0</v>
          </cell>
          <cell r="AS1829">
            <v>0</v>
          </cell>
          <cell r="AT1829">
            <v>0</v>
          </cell>
          <cell r="AU1829">
            <v>0</v>
          </cell>
          <cell r="AV1829">
            <v>31581.094872777459</v>
          </cell>
          <cell r="AW1829">
            <v>1066.3903498708698</v>
          </cell>
          <cell r="AX1829">
            <v>29.621954163079717</v>
          </cell>
          <cell r="AY1829">
            <v>0</v>
          </cell>
          <cell r="AZ1829">
            <v>0</v>
          </cell>
          <cell r="BA1829">
            <v>0</v>
          </cell>
          <cell r="BB1829">
            <v>0</v>
          </cell>
          <cell r="BC1829">
            <v>0</v>
          </cell>
          <cell r="BD1829">
            <v>0</v>
          </cell>
          <cell r="BE1829">
            <v>367.37059547711175</v>
          </cell>
          <cell r="BF1829">
            <v>10.204738763253104</v>
          </cell>
          <cell r="BG1829">
            <v>0</v>
          </cell>
          <cell r="BH1829">
            <v>0</v>
          </cell>
          <cell r="BI1829">
            <v>0</v>
          </cell>
          <cell r="BJ1829">
            <v>0</v>
          </cell>
          <cell r="BK1829">
            <v>795.96962353374204</v>
          </cell>
          <cell r="BL1829">
            <v>20.946569040361634</v>
          </cell>
          <cell r="BM1829">
            <v>0</v>
          </cell>
          <cell r="BN1829">
            <v>0</v>
          </cell>
          <cell r="BO1829">
            <v>3244.169504476663</v>
          </cell>
          <cell r="BP1829">
            <v>99.820600137743469</v>
          </cell>
          <cell r="BQ1829">
            <v>0</v>
          </cell>
          <cell r="BR1829">
            <v>0</v>
          </cell>
          <cell r="BS1829">
            <v>1254.6599363975208</v>
          </cell>
          <cell r="BT1829">
            <v>38.604921119923716</v>
          </cell>
          <cell r="BU1829">
            <v>0</v>
          </cell>
          <cell r="BV1829">
            <v>0</v>
          </cell>
          <cell r="BW1829">
            <v>0</v>
          </cell>
          <cell r="BX1829">
            <v>0</v>
          </cell>
          <cell r="BY1829">
            <v>0</v>
          </cell>
          <cell r="BZ1829">
            <v>0</v>
          </cell>
          <cell r="CA1829">
            <v>961.8491256705139</v>
          </cell>
          <cell r="CB1829">
            <v>25.995922315419296</v>
          </cell>
          <cell r="CC1829">
            <v>0</v>
          </cell>
          <cell r="CD1829">
            <v>0</v>
          </cell>
          <cell r="CE1829">
            <v>0</v>
          </cell>
          <cell r="CF1829">
            <v>0</v>
          </cell>
          <cell r="CG1829">
            <v>0</v>
          </cell>
          <cell r="CH1829">
            <v>0</v>
          </cell>
          <cell r="CI1829">
            <v>0</v>
          </cell>
          <cell r="CJ1829">
            <v>0</v>
          </cell>
          <cell r="CK1829">
            <v>0</v>
          </cell>
          <cell r="CL1829">
            <v>0</v>
          </cell>
          <cell r="CM1829">
            <v>0</v>
          </cell>
          <cell r="CN1829">
            <v>0</v>
          </cell>
          <cell r="CO1829">
            <v>0</v>
          </cell>
          <cell r="CP1829">
            <v>0</v>
          </cell>
          <cell r="CQ1829">
            <v>0</v>
          </cell>
          <cell r="CR1829">
            <v>0</v>
          </cell>
          <cell r="CS1829">
            <v>0</v>
          </cell>
          <cell r="CT1829">
            <v>0</v>
          </cell>
          <cell r="CU1829">
            <v>0</v>
          </cell>
          <cell r="CV1829">
            <v>0</v>
          </cell>
          <cell r="CW1829">
            <v>0</v>
          </cell>
          <cell r="CX1829">
            <v>0</v>
          </cell>
          <cell r="CY1829">
            <v>0</v>
          </cell>
          <cell r="CZ1829">
            <v>0</v>
          </cell>
          <cell r="DA1829">
            <v>0</v>
          </cell>
          <cell r="DB1829">
            <v>0</v>
          </cell>
          <cell r="DC1829">
            <v>0</v>
          </cell>
          <cell r="DD1829">
            <v>39271.504008203876</v>
          </cell>
          <cell r="DE1829">
            <v>0</v>
          </cell>
          <cell r="DG1829">
            <v>38346.389728055176</v>
          </cell>
          <cell r="DH1829">
            <v>0.80417329741636867</v>
          </cell>
          <cell r="DI1829">
            <v>0.03</v>
          </cell>
          <cell r="DJ1829">
            <v>925.11428014869898</v>
          </cell>
          <cell r="DK1829">
            <v>2.412519892249106E-2</v>
          </cell>
          <cell r="DL1829">
            <v>0</v>
          </cell>
        </row>
        <row r="1830">
          <cell r="A1830" t="str">
            <v>B90100SER-LR1200</v>
          </cell>
          <cell r="B1830" t="str">
            <v>SOVRAPPOSITORE INTEGRATO CON RUOTACOLLI LR1200</v>
          </cell>
          <cell r="F1830">
            <v>25242.465649433965</v>
          </cell>
          <cell r="H1830">
            <v>11863.958855233963</v>
          </cell>
          <cell r="I1830">
            <v>0.53</v>
          </cell>
          <cell r="J1830" t="str">
            <v>OK</v>
          </cell>
          <cell r="K1830" t="str">
            <v>ICZZD</v>
          </cell>
          <cell r="L1830">
            <v>0.83575249690254239</v>
          </cell>
          <cell r="M1830">
            <v>2.2048536643521327E-2</v>
          </cell>
          <cell r="N1830">
            <v>0</v>
          </cell>
          <cell r="O1830">
            <v>0</v>
          </cell>
          <cell r="P1830">
            <v>0</v>
          </cell>
          <cell r="Q1830">
            <v>7.5957026778329167E-3</v>
          </cell>
          <cell r="R1830">
            <v>0</v>
          </cell>
          <cell r="S1830">
            <v>0</v>
          </cell>
          <cell r="T1830">
            <v>1.6457355801971319E-2</v>
          </cell>
          <cell r="U1830">
            <v>0</v>
          </cell>
          <cell r="V1830">
            <v>5.9859442844751108E-2</v>
          </cell>
          <cell r="W1830">
            <v>0</v>
          </cell>
          <cell r="X1830">
            <v>3.1809975462097739E-2</v>
          </cell>
          <cell r="Y1830">
            <v>0</v>
          </cell>
          <cell r="Z1830">
            <v>0</v>
          </cell>
          <cell r="AA1830">
            <v>0</v>
          </cell>
          <cell r="AB1830">
            <v>2.6476489667283106E-2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>
            <v>0</v>
          </cell>
          <cell r="AM1830">
            <v>0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  <cell r="AR1830">
            <v>0</v>
          </cell>
          <cell r="AS1830">
            <v>0</v>
          </cell>
          <cell r="AT1830">
            <v>0</v>
          </cell>
          <cell r="AU1830">
            <v>0</v>
          </cell>
          <cell r="AV1830">
            <v>9915.3332364108137</v>
          </cell>
          <cell r="AW1830">
            <v>261.58293155685539</v>
          </cell>
          <cell r="AX1830">
            <v>7.2661925432459826</v>
          </cell>
          <cell r="AY1830">
            <v>0</v>
          </cell>
          <cell r="AZ1830">
            <v>0</v>
          </cell>
          <cell r="BA1830">
            <v>0</v>
          </cell>
          <cell r="BB1830">
            <v>0</v>
          </cell>
          <cell r="BC1830">
            <v>0</v>
          </cell>
          <cell r="BD1830">
            <v>0</v>
          </cell>
          <cell r="BE1830">
            <v>90.115104046400162</v>
          </cell>
          <cell r="BF1830">
            <v>2.5031973346222269</v>
          </cell>
          <cell r="BG1830">
            <v>0</v>
          </cell>
          <cell r="BH1830">
            <v>0</v>
          </cell>
          <cell r="BI1830">
            <v>0</v>
          </cell>
          <cell r="BJ1830">
            <v>0</v>
          </cell>
          <cell r="BK1830">
            <v>195.24939210053367</v>
          </cell>
          <cell r="BL1830">
            <v>5.1381418973824653</v>
          </cell>
          <cell r="BM1830">
            <v>0</v>
          </cell>
          <cell r="BN1830">
            <v>0</v>
          </cell>
          <cell r="BO1830">
            <v>710.16996700735615</v>
          </cell>
          <cell r="BP1830">
            <v>21.851383600226342</v>
          </cell>
          <cell r="BQ1830">
            <v>0</v>
          </cell>
          <cell r="BR1830">
            <v>0</v>
          </cell>
          <cell r="BS1830">
            <v>377.39224006832956</v>
          </cell>
          <cell r="BT1830">
            <v>11.61206892517937</v>
          </cell>
          <cell r="BU1830">
            <v>0</v>
          </cell>
          <cell r="BV1830">
            <v>0</v>
          </cell>
          <cell r="BW1830">
            <v>0</v>
          </cell>
          <cell r="BX1830">
            <v>0</v>
          </cell>
          <cell r="BY1830">
            <v>0</v>
          </cell>
          <cell r="BZ1830">
            <v>0</v>
          </cell>
          <cell r="CA1830">
            <v>314.1159840436739</v>
          </cell>
          <cell r="CB1830">
            <v>8.4896211903695651</v>
          </cell>
          <cell r="CC1830">
            <v>0</v>
          </cell>
          <cell r="CD1830">
            <v>0</v>
          </cell>
          <cell r="CE1830">
            <v>0</v>
          </cell>
          <cell r="CF1830">
            <v>0</v>
          </cell>
          <cell r="CG1830">
            <v>0</v>
          </cell>
          <cell r="CH1830">
            <v>0</v>
          </cell>
          <cell r="CI1830">
            <v>0</v>
          </cell>
          <cell r="CJ1830">
            <v>0</v>
          </cell>
          <cell r="CK1830">
            <v>0</v>
          </cell>
          <cell r="CL1830">
            <v>0</v>
          </cell>
          <cell r="CM1830">
            <v>0</v>
          </cell>
          <cell r="CN1830">
            <v>0</v>
          </cell>
          <cell r="CO1830">
            <v>0</v>
          </cell>
          <cell r="CP1830">
            <v>0</v>
          </cell>
          <cell r="CQ1830">
            <v>0</v>
          </cell>
          <cell r="CR1830">
            <v>0</v>
          </cell>
          <cell r="CS1830">
            <v>0</v>
          </cell>
          <cell r="CT1830">
            <v>0</v>
          </cell>
          <cell r="CU1830">
            <v>0</v>
          </cell>
          <cell r="CV1830">
            <v>0</v>
          </cell>
          <cell r="CW1830">
            <v>0</v>
          </cell>
          <cell r="CX1830">
            <v>0</v>
          </cell>
          <cell r="CY1830">
            <v>0</v>
          </cell>
          <cell r="CZ1830">
            <v>0</v>
          </cell>
          <cell r="DA1830">
            <v>0</v>
          </cell>
          <cell r="DB1830">
            <v>0</v>
          </cell>
          <cell r="DC1830">
            <v>0</v>
          </cell>
          <cell r="DD1830">
            <v>11863.958855233963</v>
          </cell>
          <cell r="DE1830">
            <v>0</v>
          </cell>
          <cell r="DG1830">
            <v>11577.447150874874</v>
          </cell>
          <cell r="DH1830">
            <v>0.82491330090687565</v>
          </cell>
          <cell r="DI1830">
            <v>0.03</v>
          </cell>
          <cell r="DJ1830">
            <v>286.51170435909285</v>
          </cell>
          <cell r="DK1830">
            <v>2.4747399027206268E-2</v>
          </cell>
          <cell r="DL1830">
            <v>0</v>
          </cell>
        </row>
        <row r="1831">
          <cell r="A1831" t="str">
            <v>B90302D2000C2</v>
          </cell>
          <cell r="B1831" t="str">
            <v>TAVOLA ROTANTE D.2000 2 CATENE MOT=2</v>
          </cell>
          <cell r="F1831">
            <v>23424.916507531918</v>
          </cell>
          <cell r="H1831">
            <v>11009.710758540001</v>
          </cell>
          <cell r="I1831">
            <v>0.53</v>
          </cell>
          <cell r="J1831" t="str">
            <v>OK</v>
          </cell>
          <cell r="K1831" t="str">
            <v>NEWZD</v>
          </cell>
          <cell r="L1831">
            <v>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V1831">
            <v>0</v>
          </cell>
          <cell r="W1831">
            <v>0</v>
          </cell>
          <cell r="X1831">
            <v>0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>
            <v>0</v>
          </cell>
          <cell r="AM1831">
            <v>0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  <cell r="AR1831">
            <v>0</v>
          </cell>
          <cell r="AS1831">
            <v>0</v>
          </cell>
          <cell r="AT1831">
            <v>0</v>
          </cell>
          <cell r="AU1831">
            <v>0</v>
          </cell>
          <cell r="AV1831">
            <v>9310.4357585400012</v>
          </cell>
          <cell r="AW1831">
            <v>576</v>
          </cell>
          <cell r="AX1831">
            <v>16</v>
          </cell>
          <cell r="AY1831">
            <v>0</v>
          </cell>
          <cell r="AZ1831">
            <v>0</v>
          </cell>
          <cell r="BA1831">
            <v>0</v>
          </cell>
          <cell r="BB1831">
            <v>0</v>
          </cell>
          <cell r="BC1831">
            <v>0</v>
          </cell>
          <cell r="BD1831">
            <v>0</v>
          </cell>
          <cell r="BE1831">
            <v>108</v>
          </cell>
          <cell r="BF1831">
            <v>3</v>
          </cell>
          <cell r="BG1831">
            <v>0</v>
          </cell>
          <cell r="BH1831">
            <v>0</v>
          </cell>
          <cell r="BI1831">
            <v>0</v>
          </cell>
          <cell r="BJ1831">
            <v>0</v>
          </cell>
          <cell r="BK1831">
            <v>209</v>
          </cell>
          <cell r="BL1831">
            <v>5.5</v>
          </cell>
          <cell r="BM1831">
            <v>0</v>
          </cell>
          <cell r="BN1831">
            <v>0</v>
          </cell>
          <cell r="BO1831">
            <v>81.25</v>
          </cell>
          <cell r="BP1831">
            <v>2.5</v>
          </cell>
          <cell r="BQ1831">
            <v>0</v>
          </cell>
          <cell r="BR1831">
            <v>0</v>
          </cell>
          <cell r="BS1831">
            <v>495.625</v>
          </cell>
          <cell r="BT1831">
            <v>15.25</v>
          </cell>
          <cell r="BU1831">
            <v>0</v>
          </cell>
          <cell r="BV1831">
            <v>0</v>
          </cell>
          <cell r="BW1831">
            <v>0</v>
          </cell>
          <cell r="BX1831">
            <v>0</v>
          </cell>
          <cell r="BY1831">
            <v>0</v>
          </cell>
          <cell r="BZ1831">
            <v>0</v>
          </cell>
          <cell r="CA1831">
            <v>229.4</v>
          </cell>
          <cell r="CB1831">
            <v>6.2</v>
          </cell>
          <cell r="CC1831">
            <v>0</v>
          </cell>
          <cell r="CD1831">
            <v>0</v>
          </cell>
          <cell r="CE1831">
            <v>0</v>
          </cell>
          <cell r="CF1831">
            <v>0</v>
          </cell>
          <cell r="CG1831">
            <v>0</v>
          </cell>
          <cell r="CH1831">
            <v>0</v>
          </cell>
          <cell r="CI1831">
            <v>0</v>
          </cell>
          <cell r="CJ1831">
            <v>0</v>
          </cell>
          <cell r="CK1831">
            <v>0</v>
          </cell>
          <cell r="CL1831">
            <v>0</v>
          </cell>
          <cell r="CM1831">
            <v>0</v>
          </cell>
          <cell r="CN1831">
            <v>0</v>
          </cell>
          <cell r="CO1831">
            <v>0</v>
          </cell>
          <cell r="CP1831">
            <v>0</v>
          </cell>
          <cell r="CQ1831">
            <v>0</v>
          </cell>
          <cell r="CR1831">
            <v>0</v>
          </cell>
          <cell r="CS1831">
            <v>0</v>
          </cell>
          <cell r="CT1831">
            <v>0</v>
          </cell>
          <cell r="CU1831">
            <v>0</v>
          </cell>
          <cell r="CV1831">
            <v>0</v>
          </cell>
          <cell r="CW1831">
            <v>0</v>
          </cell>
          <cell r="CX1831">
            <v>0</v>
          </cell>
          <cell r="CY1831">
            <v>0</v>
          </cell>
          <cell r="CZ1831">
            <v>0</v>
          </cell>
          <cell r="DA1831">
            <v>0</v>
          </cell>
          <cell r="DB1831">
            <v>0</v>
          </cell>
          <cell r="DC1831">
            <v>0</v>
          </cell>
          <cell r="DD1831">
            <v>11009.710758540001</v>
          </cell>
          <cell r="DE1831">
            <v>0</v>
          </cell>
          <cell r="DG1831">
            <v>9039.2580180000004</v>
          </cell>
          <cell r="DI1831">
            <v>0.03</v>
          </cell>
          <cell r="DJ1831">
            <v>271.17774054</v>
          </cell>
          <cell r="DK1831">
            <v>2.5252773361636088E-2</v>
          </cell>
          <cell r="DL1831">
            <v>0</v>
          </cell>
        </row>
        <row r="1832">
          <cell r="A1832" t="str">
            <v>B90302D2000C3</v>
          </cell>
          <cell r="B1832" t="str">
            <v>TAVOLA ROTANTE D.2000 3 CATENE MOT=2</v>
          </cell>
          <cell r="F1832">
            <v>23424.916507531918</v>
          </cell>
          <cell r="H1832">
            <v>11009.710758540001</v>
          </cell>
          <cell r="I1832">
            <v>0.53</v>
          </cell>
          <cell r="J1832" t="str">
            <v>OK</v>
          </cell>
          <cell r="K1832" t="str">
            <v>NEWZD</v>
          </cell>
          <cell r="L1832">
            <v>0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0</v>
          </cell>
          <cell r="U1832">
            <v>0</v>
          </cell>
          <cell r="V1832">
            <v>0</v>
          </cell>
          <cell r="W1832">
            <v>0</v>
          </cell>
          <cell r="X1832">
            <v>0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>
            <v>0</v>
          </cell>
          <cell r="AM1832">
            <v>0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  <cell r="AR1832">
            <v>0</v>
          </cell>
          <cell r="AS1832">
            <v>0</v>
          </cell>
          <cell r="AT1832">
            <v>0</v>
          </cell>
          <cell r="AU1832">
            <v>0</v>
          </cell>
          <cell r="AV1832">
            <v>9310.4357585400012</v>
          </cell>
          <cell r="AW1832">
            <v>576</v>
          </cell>
          <cell r="AX1832">
            <v>16</v>
          </cell>
          <cell r="AY1832">
            <v>0</v>
          </cell>
          <cell r="AZ1832">
            <v>0</v>
          </cell>
          <cell r="BA1832">
            <v>0</v>
          </cell>
          <cell r="BB1832">
            <v>0</v>
          </cell>
          <cell r="BC1832">
            <v>0</v>
          </cell>
          <cell r="BD1832">
            <v>0</v>
          </cell>
          <cell r="BE1832">
            <v>108</v>
          </cell>
          <cell r="BF1832">
            <v>3</v>
          </cell>
          <cell r="BG1832">
            <v>0</v>
          </cell>
          <cell r="BH1832">
            <v>0</v>
          </cell>
          <cell r="BI1832">
            <v>0</v>
          </cell>
          <cell r="BJ1832">
            <v>0</v>
          </cell>
          <cell r="BK1832">
            <v>209</v>
          </cell>
          <cell r="BL1832">
            <v>5.5</v>
          </cell>
          <cell r="BM1832">
            <v>0</v>
          </cell>
          <cell r="BN1832">
            <v>0</v>
          </cell>
          <cell r="BO1832">
            <v>81.25</v>
          </cell>
          <cell r="BP1832">
            <v>2.5</v>
          </cell>
          <cell r="BQ1832">
            <v>0</v>
          </cell>
          <cell r="BR1832">
            <v>0</v>
          </cell>
          <cell r="BS1832">
            <v>495.625</v>
          </cell>
          <cell r="BT1832">
            <v>15.25</v>
          </cell>
          <cell r="BU1832">
            <v>0</v>
          </cell>
          <cell r="BV1832">
            <v>0</v>
          </cell>
          <cell r="BW1832">
            <v>0</v>
          </cell>
          <cell r="BX1832">
            <v>0</v>
          </cell>
          <cell r="BY1832">
            <v>0</v>
          </cell>
          <cell r="BZ1832">
            <v>0</v>
          </cell>
          <cell r="CA1832">
            <v>229.4</v>
          </cell>
          <cell r="CB1832">
            <v>6.2</v>
          </cell>
          <cell r="CC1832">
            <v>0</v>
          </cell>
          <cell r="CD1832">
            <v>0</v>
          </cell>
          <cell r="CE1832">
            <v>0</v>
          </cell>
          <cell r="CF1832">
            <v>0</v>
          </cell>
          <cell r="CG1832">
            <v>0</v>
          </cell>
          <cell r="CH1832">
            <v>0</v>
          </cell>
          <cell r="CI1832">
            <v>0</v>
          </cell>
          <cell r="CJ1832">
            <v>0</v>
          </cell>
          <cell r="CK1832">
            <v>0</v>
          </cell>
          <cell r="CL1832">
            <v>0</v>
          </cell>
          <cell r="CM1832">
            <v>0</v>
          </cell>
          <cell r="CN1832">
            <v>0</v>
          </cell>
          <cell r="CO1832">
            <v>0</v>
          </cell>
          <cell r="CP1832">
            <v>0</v>
          </cell>
          <cell r="CQ1832">
            <v>0</v>
          </cell>
          <cell r="CR1832">
            <v>0</v>
          </cell>
          <cell r="CS1832">
            <v>0</v>
          </cell>
          <cell r="CT1832">
            <v>0</v>
          </cell>
          <cell r="CU1832">
            <v>0</v>
          </cell>
          <cell r="CV1832">
            <v>0</v>
          </cell>
          <cell r="CW1832">
            <v>0</v>
          </cell>
          <cell r="CX1832">
            <v>0</v>
          </cell>
          <cell r="CY1832">
            <v>0</v>
          </cell>
          <cell r="CZ1832">
            <v>0</v>
          </cell>
          <cell r="DA1832">
            <v>0</v>
          </cell>
          <cell r="DB1832">
            <v>0</v>
          </cell>
          <cell r="DC1832">
            <v>0</v>
          </cell>
          <cell r="DD1832">
            <v>11009.710758540001</v>
          </cell>
          <cell r="DE1832">
            <v>0</v>
          </cell>
          <cell r="DG1832">
            <v>9039.2580180000004</v>
          </cell>
          <cell r="DI1832">
            <v>0.03</v>
          </cell>
          <cell r="DJ1832">
            <v>271.17774054</v>
          </cell>
          <cell r="DK1832">
            <v>2.5252773361636088E-2</v>
          </cell>
          <cell r="DL1832">
            <v>0</v>
          </cell>
        </row>
        <row r="1833">
          <cell r="A1833" t="str">
            <v>B90302D2000C4</v>
          </cell>
          <cell r="B1833" t="str">
            <v>TAVOLA ROTANTE D.2000 4 CATENE MOT=2</v>
          </cell>
          <cell r="F1833">
            <v>23424.916507531918</v>
          </cell>
          <cell r="H1833">
            <v>11009.710758540001</v>
          </cell>
          <cell r="I1833">
            <v>0.53</v>
          </cell>
          <cell r="J1833" t="str">
            <v>OK</v>
          </cell>
          <cell r="K1833" t="str">
            <v>NEWZD</v>
          </cell>
          <cell r="L1833">
            <v>0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0</v>
          </cell>
          <cell r="V1833">
            <v>0</v>
          </cell>
          <cell r="W1833">
            <v>0</v>
          </cell>
          <cell r="X1833">
            <v>0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>
            <v>0</v>
          </cell>
          <cell r="AM1833">
            <v>0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  <cell r="AR1833">
            <v>0</v>
          </cell>
          <cell r="AS1833">
            <v>0</v>
          </cell>
          <cell r="AT1833">
            <v>0</v>
          </cell>
          <cell r="AU1833">
            <v>0</v>
          </cell>
          <cell r="AV1833">
            <v>9310.4357585400012</v>
          </cell>
          <cell r="AW1833">
            <v>576</v>
          </cell>
          <cell r="AX1833">
            <v>16</v>
          </cell>
          <cell r="AY1833">
            <v>0</v>
          </cell>
          <cell r="AZ1833">
            <v>0</v>
          </cell>
          <cell r="BA1833">
            <v>0</v>
          </cell>
          <cell r="BB1833">
            <v>0</v>
          </cell>
          <cell r="BC1833">
            <v>0</v>
          </cell>
          <cell r="BD1833">
            <v>0</v>
          </cell>
          <cell r="BE1833">
            <v>108</v>
          </cell>
          <cell r="BF1833">
            <v>3</v>
          </cell>
          <cell r="BG1833">
            <v>0</v>
          </cell>
          <cell r="BH1833">
            <v>0</v>
          </cell>
          <cell r="BI1833">
            <v>0</v>
          </cell>
          <cell r="BJ1833">
            <v>0</v>
          </cell>
          <cell r="BK1833">
            <v>209</v>
          </cell>
          <cell r="BL1833">
            <v>5.5</v>
          </cell>
          <cell r="BM1833">
            <v>0</v>
          </cell>
          <cell r="BN1833">
            <v>0</v>
          </cell>
          <cell r="BO1833">
            <v>81.25</v>
          </cell>
          <cell r="BP1833">
            <v>2.5</v>
          </cell>
          <cell r="BQ1833">
            <v>0</v>
          </cell>
          <cell r="BR1833">
            <v>0</v>
          </cell>
          <cell r="BS1833">
            <v>495.625</v>
          </cell>
          <cell r="BT1833">
            <v>15.25</v>
          </cell>
          <cell r="BU1833">
            <v>0</v>
          </cell>
          <cell r="BV1833">
            <v>0</v>
          </cell>
          <cell r="BW1833">
            <v>0</v>
          </cell>
          <cell r="BX1833">
            <v>0</v>
          </cell>
          <cell r="BY1833">
            <v>0</v>
          </cell>
          <cell r="BZ1833">
            <v>0</v>
          </cell>
          <cell r="CA1833">
            <v>229.4</v>
          </cell>
          <cell r="CB1833">
            <v>6.2</v>
          </cell>
          <cell r="CC1833">
            <v>0</v>
          </cell>
          <cell r="CD1833">
            <v>0</v>
          </cell>
          <cell r="CE1833">
            <v>0</v>
          </cell>
          <cell r="CF1833">
            <v>0</v>
          </cell>
          <cell r="CG1833">
            <v>0</v>
          </cell>
          <cell r="CH1833">
            <v>0</v>
          </cell>
          <cell r="CI1833">
            <v>0</v>
          </cell>
          <cell r="CJ1833">
            <v>0</v>
          </cell>
          <cell r="CK1833">
            <v>0</v>
          </cell>
          <cell r="CL1833">
            <v>0</v>
          </cell>
          <cell r="CM1833">
            <v>0</v>
          </cell>
          <cell r="CN1833">
            <v>0</v>
          </cell>
          <cell r="CO1833">
            <v>0</v>
          </cell>
          <cell r="CP1833">
            <v>0</v>
          </cell>
          <cell r="CQ1833">
            <v>0</v>
          </cell>
          <cell r="CR1833">
            <v>0</v>
          </cell>
          <cell r="CS1833">
            <v>0</v>
          </cell>
          <cell r="CT1833">
            <v>0</v>
          </cell>
          <cell r="CU1833">
            <v>0</v>
          </cell>
          <cell r="CV1833">
            <v>0</v>
          </cell>
          <cell r="CW1833">
            <v>0</v>
          </cell>
          <cell r="CX1833">
            <v>0</v>
          </cell>
          <cell r="CY1833">
            <v>0</v>
          </cell>
          <cell r="CZ1833">
            <v>0</v>
          </cell>
          <cell r="DA1833">
            <v>0</v>
          </cell>
          <cell r="DB1833">
            <v>0</v>
          </cell>
          <cell r="DC1833">
            <v>0</v>
          </cell>
          <cell r="DD1833">
            <v>11009.710758540001</v>
          </cell>
          <cell r="DE1833">
            <v>0</v>
          </cell>
          <cell r="DG1833">
            <v>9039.2580180000004</v>
          </cell>
          <cell r="DI1833">
            <v>0.03</v>
          </cell>
          <cell r="DJ1833">
            <v>271.17774054</v>
          </cell>
          <cell r="DK1833">
            <v>2.5252773361636088E-2</v>
          </cell>
          <cell r="DL1833">
            <v>0</v>
          </cell>
        </row>
        <row r="1834">
          <cell r="A1834" t="str">
            <v>B90302W1200R89I104</v>
          </cell>
          <cell r="B1834" t="str">
            <v>TAVOLA ROTANTE D.2040 RULLO D89/P104 LR1200 MOT=2</v>
          </cell>
          <cell r="F1834">
            <v>22886.541510459574</v>
          </cell>
          <cell r="H1834">
            <v>10756.674509916</v>
          </cell>
          <cell r="I1834">
            <v>0.53</v>
          </cell>
          <cell r="J1834" t="str">
            <v>OK</v>
          </cell>
          <cell r="K1834" t="str">
            <v>NEWZD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0</v>
          </cell>
          <cell r="AA1834">
            <v>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>
            <v>0</v>
          </cell>
          <cell r="AM1834">
            <v>0</v>
          </cell>
          <cell r="AN1834">
            <v>0</v>
          </cell>
          <cell r="AO1834">
            <v>0</v>
          </cell>
          <cell r="AP1834">
            <v>0</v>
          </cell>
          <cell r="AQ1834">
            <v>0</v>
          </cell>
          <cell r="AR1834">
            <v>0</v>
          </cell>
          <cell r="AS1834">
            <v>0</v>
          </cell>
          <cell r="AT1834">
            <v>0</v>
          </cell>
          <cell r="AU1834">
            <v>0</v>
          </cell>
          <cell r="AV1834">
            <v>9057.3995099160002</v>
          </cell>
          <cell r="AW1834">
            <v>576</v>
          </cell>
          <cell r="AX1834">
            <v>16</v>
          </cell>
          <cell r="AY1834">
            <v>0</v>
          </cell>
          <cell r="AZ1834">
            <v>0</v>
          </cell>
          <cell r="BA1834">
            <v>0</v>
          </cell>
          <cell r="BB1834">
            <v>0</v>
          </cell>
          <cell r="BC1834">
            <v>0</v>
          </cell>
          <cell r="BD1834">
            <v>0</v>
          </cell>
          <cell r="BE1834">
            <v>108</v>
          </cell>
          <cell r="BF1834">
            <v>3</v>
          </cell>
          <cell r="BG1834">
            <v>0</v>
          </cell>
          <cell r="BH1834">
            <v>0</v>
          </cell>
          <cell r="BI1834">
            <v>0</v>
          </cell>
          <cell r="BJ1834">
            <v>0</v>
          </cell>
          <cell r="BK1834">
            <v>209</v>
          </cell>
          <cell r="BL1834">
            <v>5.5</v>
          </cell>
          <cell r="BM1834">
            <v>0</v>
          </cell>
          <cell r="BN1834">
            <v>0</v>
          </cell>
          <cell r="BO1834">
            <v>81.25</v>
          </cell>
          <cell r="BP1834">
            <v>2.5</v>
          </cell>
          <cell r="BQ1834">
            <v>0</v>
          </cell>
          <cell r="BR1834">
            <v>0</v>
          </cell>
          <cell r="BS1834">
            <v>495.625</v>
          </cell>
          <cell r="BT1834">
            <v>15.25</v>
          </cell>
          <cell r="BU1834">
            <v>0</v>
          </cell>
          <cell r="BV1834">
            <v>0</v>
          </cell>
          <cell r="BW1834">
            <v>0</v>
          </cell>
          <cell r="BX1834">
            <v>0</v>
          </cell>
          <cell r="BY1834">
            <v>0</v>
          </cell>
          <cell r="BZ1834">
            <v>0</v>
          </cell>
          <cell r="CA1834">
            <v>229.4</v>
          </cell>
          <cell r="CB1834">
            <v>6.2</v>
          </cell>
          <cell r="CC1834">
            <v>0</v>
          </cell>
          <cell r="CD1834">
            <v>0</v>
          </cell>
          <cell r="CE1834">
            <v>0</v>
          </cell>
          <cell r="CF1834">
            <v>0</v>
          </cell>
          <cell r="CG1834">
            <v>0</v>
          </cell>
          <cell r="CH1834">
            <v>0</v>
          </cell>
          <cell r="CI1834">
            <v>0</v>
          </cell>
          <cell r="CJ1834">
            <v>0</v>
          </cell>
          <cell r="CK1834">
            <v>0</v>
          </cell>
          <cell r="CL1834">
            <v>0</v>
          </cell>
          <cell r="CM1834">
            <v>0</v>
          </cell>
          <cell r="CN1834">
            <v>0</v>
          </cell>
          <cell r="CO1834">
            <v>0</v>
          </cell>
          <cell r="CP1834">
            <v>0</v>
          </cell>
          <cell r="CQ1834">
            <v>0</v>
          </cell>
          <cell r="CR1834">
            <v>0</v>
          </cell>
          <cell r="CS1834">
            <v>0</v>
          </cell>
          <cell r="CT1834">
            <v>0</v>
          </cell>
          <cell r="CU1834">
            <v>0</v>
          </cell>
          <cell r="CV1834">
            <v>0</v>
          </cell>
          <cell r="CW1834">
            <v>0</v>
          </cell>
          <cell r="CX1834">
            <v>0</v>
          </cell>
          <cell r="CY1834">
            <v>0</v>
          </cell>
          <cell r="CZ1834">
            <v>0</v>
          </cell>
          <cell r="DA1834">
            <v>0</v>
          </cell>
          <cell r="DB1834">
            <v>0</v>
          </cell>
          <cell r="DC1834">
            <v>0</v>
          </cell>
          <cell r="DD1834">
            <v>10756.674509916</v>
          </cell>
          <cell r="DE1834">
            <v>0</v>
          </cell>
          <cell r="DG1834">
            <v>8793.5917571999998</v>
          </cell>
          <cell r="DI1834">
            <v>0.03</v>
          </cell>
          <cell r="DJ1834">
            <v>263.80775271599998</v>
          </cell>
          <cell r="DK1834">
            <v>2.5141628005042594E-2</v>
          </cell>
          <cell r="DL1834">
            <v>0</v>
          </cell>
        </row>
        <row r="1835">
          <cell r="A1835" t="str">
            <v>B90302W1400R60I076</v>
          </cell>
          <cell r="B1835" t="str">
            <v>TAVOLA ROTANTE D.2125 RULLO D60/P706 LR1400 MOT=2</v>
          </cell>
          <cell r="F1835">
            <v>28429.56396645958</v>
          </cell>
          <cell r="H1835">
            <v>13361.895064236001</v>
          </cell>
          <cell r="I1835">
            <v>0.53</v>
          </cell>
          <cell r="J1835" t="str">
            <v>OK</v>
          </cell>
          <cell r="K1835" t="str">
            <v>NEWZD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0</v>
          </cell>
          <cell r="AA1835">
            <v>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>
            <v>0</v>
          </cell>
          <cell r="AM1835">
            <v>0</v>
          </cell>
          <cell r="AN1835">
            <v>0</v>
          </cell>
          <cell r="AO1835">
            <v>0</v>
          </cell>
          <cell r="AP1835">
            <v>0</v>
          </cell>
          <cell r="AQ1835">
            <v>0</v>
          </cell>
          <cell r="AR1835">
            <v>0</v>
          </cell>
          <cell r="AS1835">
            <v>0</v>
          </cell>
          <cell r="AT1835">
            <v>0</v>
          </cell>
          <cell r="AU1835">
            <v>0</v>
          </cell>
          <cell r="AV1835">
            <v>11662.620064236002</v>
          </cell>
          <cell r="AW1835">
            <v>576</v>
          </cell>
          <cell r="AX1835">
            <v>16</v>
          </cell>
          <cell r="AY1835">
            <v>0</v>
          </cell>
          <cell r="AZ1835">
            <v>0</v>
          </cell>
          <cell r="BA1835">
            <v>0</v>
          </cell>
          <cell r="BB1835">
            <v>0</v>
          </cell>
          <cell r="BC1835">
            <v>0</v>
          </cell>
          <cell r="BD1835">
            <v>0</v>
          </cell>
          <cell r="BE1835">
            <v>108</v>
          </cell>
          <cell r="BF1835">
            <v>3</v>
          </cell>
          <cell r="BG1835">
            <v>0</v>
          </cell>
          <cell r="BH1835">
            <v>0</v>
          </cell>
          <cell r="BI1835">
            <v>0</v>
          </cell>
          <cell r="BJ1835">
            <v>0</v>
          </cell>
          <cell r="BK1835">
            <v>209</v>
          </cell>
          <cell r="BL1835">
            <v>5.5</v>
          </cell>
          <cell r="BM1835">
            <v>0</v>
          </cell>
          <cell r="BN1835">
            <v>0</v>
          </cell>
          <cell r="BO1835">
            <v>81.25</v>
          </cell>
          <cell r="BP1835">
            <v>2.5</v>
          </cell>
          <cell r="BQ1835">
            <v>0</v>
          </cell>
          <cell r="BR1835">
            <v>0</v>
          </cell>
          <cell r="BS1835">
            <v>495.625</v>
          </cell>
          <cell r="BT1835">
            <v>15.25</v>
          </cell>
          <cell r="BU1835">
            <v>0</v>
          </cell>
          <cell r="BV1835">
            <v>0</v>
          </cell>
          <cell r="BW1835">
            <v>0</v>
          </cell>
          <cell r="BX1835">
            <v>0</v>
          </cell>
          <cell r="BY1835">
            <v>0</v>
          </cell>
          <cell r="BZ1835">
            <v>0</v>
          </cell>
          <cell r="CA1835">
            <v>229.4</v>
          </cell>
          <cell r="CB1835">
            <v>6.2</v>
          </cell>
          <cell r="CC1835">
            <v>0</v>
          </cell>
          <cell r="CD1835">
            <v>0</v>
          </cell>
          <cell r="CE1835">
            <v>0</v>
          </cell>
          <cell r="CF1835">
            <v>0</v>
          </cell>
          <cell r="CG1835">
            <v>0</v>
          </cell>
          <cell r="CH1835">
            <v>0</v>
          </cell>
          <cell r="CI1835">
            <v>0</v>
          </cell>
          <cell r="CJ1835">
            <v>0</v>
          </cell>
          <cell r="CK1835">
            <v>0</v>
          </cell>
          <cell r="CL1835">
            <v>0</v>
          </cell>
          <cell r="CM1835">
            <v>0</v>
          </cell>
          <cell r="CN1835">
            <v>0</v>
          </cell>
          <cell r="CO1835">
            <v>0</v>
          </cell>
          <cell r="CP1835">
            <v>0</v>
          </cell>
          <cell r="CQ1835">
            <v>0</v>
          </cell>
          <cell r="CR1835">
            <v>0</v>
          </cell>
          <cell r="CS1835">
            <v>0</v>
          </cell>
          <cell r="CT1835">
            <v>0</v>
          </cell>
          <cell r="CU1835">
            <v>0</v>
          </cell>
          <cell r="CV1835">
            <v>0</v>
          </cell>
          <cell r="CW1835">
            <v>0</v>
          </cell>
          <cell r="CX1835">
            <v>0</v>
          </cell>
          <cell r="CY1835">
            <v>0</v>
          </cell>
          <cell r="CZ1835">
            <v>0</v>
          </cell>
          <cell r="DA1835">
            <v>0</v>
          </cell>
          <cell r="DB1835">
            <v>0</v>
          </cell>
          <cell r="DC1835">
            <v>0</v>
          </cell>
          <cell r="DD1835">
            <v>13361.895064236001</v>
          </cell>
          <cell r="DE1835">
            <v>0</v>
          </cell>
          <cell r="DG1835">
            <v>11322.932101200002</v>
          </cell>
          <cell r="DI1835">
            <v>0.03</v>
          </cell>
          <cell r="DJ1835">
            <v>339.68796303600004</v>
          </cell>
          <cell r="DK1835">
            <v>2.6085283423629292E-2</v>
          </cell>
          <cell r="DL1835">
            <v>0</v>
          </cell>
        </row>
        <row r="1836">
          <cell r="A1836" t="str">
            <v>B90302W1400R89I104</v>
          </cell>
          <cell r="B1836" t="str">
            <v>TAVOLA ROTANTE D.2170 RULLO D89/P104 LR1400 MOT=2</v>
          </cell>
          <cell r="F1836">
            <v>23164.182349608516</v>
          </cell>
          <cell r="H1836">
            <v>10887.165704316001</v>
          </cell>
          <cell r="I1836">
            <v>0.53</v>
          </cell>
          <cell r="J1836" t="str">
            <v>OK</v>
          </cell>
          <cell r="K1836" t="str">
            <v>NEWZD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0</v>
          </cell>
          <cell r="AA1836">
            <v>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>
            <v>0</v>
          </cell>
          <cell r="AM1836">
            <v>0</v>
          </cell>
          <cell r="AN1836">
            <v>0</v>
          </cell>
          <cell r="AO1836">
            <v>0</v>
          </cell>
          <cell r="AP1836">
            <v>0</v>
          </cell>
          <cell r="AQ1836">
            <v>0</v>
          </cell>
          <cell r="AR1836">
            <v>0</v>
          </cell>
          <cell r="AS1836">
            <v>0</v>
          </cell>
          <cell r="AT1836">
            <v>0</v>
          </cell>
          <cell r="AU1836">
            <v>0</v>
          </cell>
          <cell r="AV1836">
            <v>9187.8907043160016</v>
          </cell>
          <cell r="AW1836">
            <v>576</v>
          </cell>
          <cell r="AX1836">
            <v>16</v>
          </cell>
          <cell r="AY1836">
            <v>0</v>
          </cell>
          <cell r="AZ1836">
            <v>0</v>
          </cell>
          <cell r="BA1836">
            <v>0</v>
          </cell>
          <cell r="BB1836">
            <v>0</v>
          </cell>
          <cell r="BC1836">
            <v>0</v>
          </cell>
          <cell r="BD1836">
            <v>0</v>
          </cell>
          <cell r="BE1836">
            <v>108</v>
          </cell>
          <cell r="BF1836">
            <v>3</v>
          </cell>
          <cell r="BG1836">
            <v>0</v>
          </cell>
          <cell r="BH1836">
            <v>0</v>
          </cell>
          <cell r="BI1836">
            <v>0</v>
          </cell>
          <cell r="BJ1836">
            <v>0</v>
          </cell>
          <cell r="BK1836">
            <v>209</v>
          </cell>
          <cell r="BL1836">
            <v>5.5</v>
          </cell>
          <cell r="BM1836">
            <v>0</v>
          </cell>
          <cell r="BN1836">
            <v>0</v>
          </cell>
          <cell r="BO1836">
            <v>81.25</v>
          </cell>
          <cell r="BP1836">
            <v>2.5</v>
          </cell>
          <cell r="BQ1836">
            <v>0</v>
          </cell>
          <cell r="BR1836">
            <v>0</v>
          </cell>
          <cell r="BS1836">
            <v>495.625</v>
          </cell>
          <cell r="BT1836">
            <v>15.25</v>
          </cell>
          <cell r="BU1836">
            <v>0</v>
          </cell>
          <cell r="BV1836">
            <v>0</v>
          </cell>
          <cell r="BW1836">
            <v>0</v>
          </cell>
          <cell r="BX1836">
            <v>0</v>
          </cell>
          <cell r="BY1836">
            <v>0</v>
          </cell>
          <cell r="BZ1836">
            <v>0</v>
          </cell>
          <cell r="CA1836">
            <v>229.4</v>
          </cell>
          <cell r="CB1836">
            <v>6.2</v>
          </cell>
          <cell r="CC1836">
            <v>0</v>
          </cell>
          <cell r="CD1836">
            <v>0</v>
          </cell>
          <cell r="CE1836">
            <v>0</v>
          </cell>
          <cell r="CF1836">
            <v>0</v>
          </cell>
          <cell r="CG1836">
            <v>0</v>
          </cell>
          <cell r="CH1836">
            <v>0</v>
          </cell>
          <cell r="CI1836">
            <v>0</v>
          </cell>
          <cell r="CJ1836">
            <v>0</v>
          </cell>
          <cell r="CK1836">
            <v>0</v>
          </cell>
          <cell r="CL1836">
            <v>0</v>
          </cell>
          <cell r="CM1836">
            <v>0</v>
          </cell>
          <cell r="CN1836">
            <v>0</v>
          </cell>
          <cell r="CO1836">
            <v>0</v>
          </cell>
          <cell r="CP1836">
            <v>0</v>
          </cell>
          <cell r="CQ1836">
            <v>0</v>
          </cell>
          <cell r="CR1836">
            <v>0</v>
          </cell>
          <cell r="CS1836">
            <v>0</v>
          </cell>
          <cell r="CT1836">
            <v>0</v>
          </cell>
          <cell r="CU1836">
            <v>0</v>
          </cell>
          <cell r="CV1836">
            <v>0</v>
          </cell>
          <cell r="CW1836">
            <v>0</v>
          </cell>
          <cell r="CX1836">
            <v>0</v>
          </cell>
          <cell r="CY1836">
            <v>0</v>
          </cell>
          <cell r="CZ1836">
            <v>0</v>
          </cell>
          <cell r="DA1836">
            <v>0</v>
          </cell>
          <cell r="DB1836">
            <v>0</v>
          </cell>
          <cell r="DC1836">
            <v>0</v>
          </cell>
          <cell r="DD1836">
            <v>10887.165704316001</v>
          </cell>
          <cell r="DE1836">
            <v>0</v>
          </cell>
          <cell r="DG1836">
            <v>8920.282237200001</v>
          </cell>
          <cell r="DI1836">
            <v>0.03</v>
          </cell>
          <cell r="DJ1836">
            <v>267.60846711600004</v>
          </cell>
          <cell r="DK1836">
            <v>2.5199587999636685E-2</v>
          </cell>
          <cell r="DL1836">
            <v>0</v>
          </cell>
        </row>
        <row r="1837">
          <cell r="A1837" t="str">
            <v>B90302W1550R60I076</v>
          </cell>
          <cell r="B1837" t="str">
            <v>TAVOLA ROTANTE D.2235 RULLO D60/P076 LR1550 MOT=2</v>
          </cell>
          <cell r="F1837">
            <v>29640.822717778723</v>
          </cell>
          <cell r="H1837">
            <v>13931.186677356</v>
          </cell>
          <cell r="I1837">
            <v>0.53</v>
          </cell>
          <cell r="J1837" t="str">
            <v>OK</v>
          </cell>
          <cell r="K1837" t="str">
            <v>NEWZD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0</v>
          </cell>
          <cell r="AA1837">
            <v>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>
            <v>0</v>
          </cell>
          <cell r="AM1837">
            <v>0</v>
          </cell>
          <cell r="AN1837">
            <v>0</v>
          </cell>
          <cell r="AO1837">
            <v>0</v>
          </cell>
          <cell r="AP1837">
            <v>0</v>
          </cell>
          <cell r="AQ1837">
            <v>0</v>
          </cell>
          <cell r="AR1837">
            <v>0</v>
          </cell>
          <cell r="AS1837">
            <v>0</v>
          </cell>
          <cell r="AT1837">
            <v>0</v>
          </cell>
          <cell r="AU1837">
            <v>0</v>
          </cell>
          <cell r="AV1837">
            <v>12231.911677356</v>
          </cell>
          <cell r="AW1837">
            <v>576</v>
          </cell>
          <cell r="AX1837">
            <v>16</v>
          </cell>
          <cell r="AY1837">
            <v>0</v>
          </cell>
          <cell r="AZ1837">
            <v>0</v>
          </cell>
          <cell r="BA1837">
            <v>0</v>
          </cell>
          <cell r="BB1837">
            <v>0</v>
          </cell>
          <cell r="BC1837">
            <v>0</v>
          </cell>
          <cell r="BD1837">
            <v>0</v>
          </cell>
          <cell r="BE1837">
            <v>108</v>
          </cell>
          <cell r="BF1837">
            <v>3</v>
          </cell>
          <cell r="BG1837">
            <v>0</v>
          </cell>
          <cell r="BH1837">
            <v>0</v>
          </cell>
          <cell r="BI1837">
            <v>0</v>
          </cell>
          <cell r="BJ1837">
            <v>0</v>
          </cell>
          <cell r="BK1837">
            <v>209</v>
          </cell>
          <cell r="BL1837">
            <v>5.5</v>
          </cell>
          <cell r="BM1837">
            <v>0</v>
          </cell>
          <cell r="BN1837">
            <v>0</v>
          </cell>
          <cell r="BO1837">
            <v>81.25</v>
          </cell>
          <cell r="BP1837">
            <v>2.5</v>
          </cell>
          <cell r="BQ1837">
            <v>0</v>
          </cell>
          <cell r="BR1837">
            <v>0</v>
          </cell>
          <cell r="BS1837">
            <v>495.625</v>
          </cell>
          <cell r="BT1837">
            <v>15.25</v>
          </cell>
          <cell r="BU1837">
            <v>0</v>
          </cell>
          <cell r="BV1837">
            <v>0</v>
          </cell>
          <cell r="BW1837">
            <v>0</v>
          </cell>
          <cell r="BX1837">
            <v>0</v>
          </cell>
          <cell r="BY1837">
            <v>0</v>
          </cell>
          <cell r="BZ1837">
            <v>0</v>
          </cell>
          <cell r="CA1837">
            <v>229.4</v>
          </cell>
          <cell r="CB1837">
            <v>6.2</v>
          </cell>
          <cell r="CC1837">
            <v>0</v>
          </cell>
          <cell r="CD1837">
            <v>0</v>
          </cell>
          <cell r="CE1837">
            <v>0</v>
          </cell>
          <cell r="CF1837">
            <v>0</v>
          </cell>
          <cell r="CG1837">
            <v>0</v>
          </cell>
          <cell r="CH1837">
            <v>0</v>
          </cell>
          <cell r="CI1837">
            <v>0</v>
          </cell>
          <cell r="CJ1837">
            <v>0</v>
          </cell>
          <cell r="CK1837">
            <v>0</v>
          </cell>
          <cell r="CL1837">
            <v>0</v>
          </cell>
          <cell r="CM1837">
            <v>0</v>
          </cell>
          <cell r="CN1837">
            <v>0</v>
          </cell>
          <cell r="CO1837">
            <v>0</v>
          </cell>
          <cell r="CP1837">
            <v>0</v>
          </cell>
          <cell r="CQ1837">
            <v>0</v>
          </cell>
          <cell r="CR1837">
            <v>0</v>
          </cell>
          <cell r="CS1837">
            <v>0</v>
          </cell>
          <cell r="CT1837">
            <v>0</v>
          </cell>
          <cell r="CU1837">
            <v>0</v>
          </cell>
          <cell r="CV1837">
            <v>0</v>
          </cell>
          <cell r="CW1837">
            <v>0</v>
          </cell>
          <cell r="CX1837">
            <v>0</v>
          </cell>
          <cell r="CY1837">
            <v>0</v>
          </cell>
          <cell r="CZ1837">
            <v>0</v>
          </cell>
          <cell r="DA1837">
            <v>0</v>
          </cell>
          <cell r="DB1837">
            <v>0</v>
          </cell>
          <cell r="DC1837">
            <v>0</v>
          </cell>
          <cell r="DD1837">
            <v>13931.186677356</v>
          </cell>
          <cell r="DE1837">
            <v>0</v>
          </cell>
          <cell r="DG1837">
            <v>11875.6424052</v>
          </cell>
          <cell r="DI1837">
            <v>0.03</v>
          </cell>
          <cell r="DJ1837">
            <v>356.269272156</v>
          </cell>
          <cell r="DK1837">
            <v>2.6244673283944087E-2</v>
          </cell>
          <cell r="DL1837">
            <v>0</v>
          </cell>
        </row>
        <row r="1838">
          <cell r="A1838" t="str">
            <v>B90318BHY2C001</v>
          </cell>
          <cell r="B1838" t="str">
            <v>DEVIO CON CATENARIA BASCULANTE A 3 CATENE SOLLEVAMENTO IDRAULICO x H=300 MOT=3</v>
          </cell>
          <cell r="F1838">
            <v>2127659.574468086</v>
          </cell>
          <cell r="H1838">
            <v>1000000.0000000003</v>
          </cell>
          <cell r="I1838">
            <v>0.53</v>
          </cell>
          <cell r="J1838" t="str">
            <v>OLD</v>
          </cell>
          <cell r="K1838" t="str">
            <v>PCZZD</v>
          </cell>
          <cell r="L1838">
            <v>0.80533747785607546</v>
          </cell>
          <cell r="M1838">
            <v>2.28163052298649E-2</v>
          </cell>
          <cell r="N1838">
            <v>0</v>
          </cell>
          <cell r="O1838">
            <v>0</v>
          </cell>
          <cell r="P1838">
            <v>0</v>
          </cell>
          <cell r="Q1838">
            <v>7.8601983222166202E-3</v>
          </cell>
          <cell r="R1838">
            <v>0</v>
          </cell>
          <cell r="S1838">
            <v>0</v>
          </cell>
          <cell r="T1838">
            <v>1.7030429698136011E-2</v>
          </cell>
          <cell r="U1838">
            <v>0</v>
          </cell>
          <cell r="V1838">
            <v>9.3941947518408009E-2</v>
          </cell>
          <cell r="W1838">
            <v>0</v>
          </cell>
          <cell r="X1838">
            <v>3.3605797638145495E-2</v>
          </cell>
          <cell r="Y1838">
            <v>0</v>
          </cell>
          <cell r="Z1838">
            <v>0</v>
          </cell>
          <cell r="AA1838">
            <v>0</v>
          </cell>
          <cell r="AB1838">
            <v>1.9407843737153568E-2</v>
          </cell>
          <cell r="AC1838">
            <v>0</v>
          </cell>
          <cell r="AD1838">
            <v>0</v>
          </cell>
          <cell r="AE1838">
            <v>0</v>
          </cell>
          <cell r="AF1838">
            <v>0</v>
          </cell>
          <cell r="AG1838">
            <v>0</v>
          </cell>
          <cell r="AH1838">
            <v>0</v>
          </cell>
          <cell r="AI1838">
            <v>0</v>
          </cell>
          <cell r="AJ1838">
            <v>0</v>
          </cell>
          <cell r="AK1838">
            <v>0</v>
          </cell>
          <cell r="AL1838">
            <v>0</v>
          </cell>
          <cell r="AM1838">
            <v>0</v>
          </cell>
          <cell r="AN1838">
            <v>0</v>
          </cell>
          <cell r="AO1838">
            <v>0</v>
          </cell>
          <cell r="AP1838">
            <v>0</v>
          </cell>
          <cell r="AQ1838">
            <v>0</v>
          </cell>
          <cell r="AR1838">
            <v>0</v>
          </cell>
          <cell r="AS1838">
            <v>0</v>
          </cell>
          <cell r="AT1838">
            <v>0</v>
          </cell>
          <cell r="AU1838">
            <v>0</v>
          </cell>
          <cell r="AV1838">
            <v>805337.47785607574</v>
          </cell>
          <cell r="AW1838">
            <v>22816.305229864909</v>
          </cell>
          <cell r="AX1838">
            <v>633.78625638513631</v>
          </cell>
          <cell r="AY1838">
            <v>0</v>
          </cell>
          <cell r="AZ1838">
            <v>0</v>
          </cell>
          <cell r="BA1838">
            <v>0</v>
          </cell>
          <cell r="BB1838">
            <v>0</v>
          </cell>
          <cell r="BC1838">
            <v>0</v>
          </cell>
          <cell r="BD1838">
            <v>0</v>
          </cell>
          <cell r="BE1838">
            <v>7860.1983222166227</v>
          </cell>
          <cell r="BF1838">
            <v>218.33884228379509</v>
          </cell>
          <cell r="BG1838">
            <v>0</v>
          </cell>
          <cell r="BH1838">
            <v>0</v>
          </cell>
          <cell r="BI1838">
            <v>0</v>
          </cell>
          <cell r="BJ1838">
            <v>0</v>
          </cell>
          <cell r="BK1838">
            <v>17030.429698136017</v>
          </cell>
          <cell r="BL1838">
            <v>448.16920258252674</v>
          </cell>
          <cell r="BM1838">
            <v>0</v>
          </cell>
          <cell r="BN1838">
            <v>0</v>
          </cell>
          <cell r="BO1838">
            <v>93941.947518408037</v>
          </cell>
          <cell r="BP1838">
            <v>2890.5214621048626</v>
          </cell>
          <cell r="BQ1838">
            <v>0</v>
          </cell>
          <cell r="BR1838">
            <v>0</v>
          </cell>
          <cell r="BS1838">
            <v>33605.797638145508</v>
          </cell>
          <cell r="BT1838">
            <v>1034.0245427121695</v>
          </cell>
          <cell r="BU1838">
            <v>0</v>
          </cell>
          <cell r="BV1838">
            <v>0</v>
          </cell>
          <cell r="BW1838">
            <v>0</v>
          </cell>
          <cell r="BX1838">
            <v>0</v>
          </cell>
          <cell r="BY1838">
            <v>0</v>
          </cell>
          <cell r="BZ1838">
            <v>0</v>
          </cell>
          <cell r="CA1838">
            <v>19407.843737153577</v>
          </cell>
          <cell r="CB1838">
            <v>524.53631722036698</v>
          </cell>
          <cell r="CC1838">
            <v>0</v>
          </cell>
          <cell r="CD1838">
            <v>0</v>
          </cell>
          <cell r="CE1838">
            <v>0</v>
          </cell>
          <cell r="CF1838">
            <v>0</v>
          </cell>
          <cell r="CG1838">
            <v>0</v>
          </cell>
          <cell r="CH1838">
            <v>0</v>
          </cell>
          <cell r="CI1838">
            <v>0</v>
          </cell>
          <cell r="CJ1838">
            <v>0</v>
          </cell>
          <cell r="CK1838">
            <v>0</v>
          </cell>
          <cell r="CL1838">
            <v>0</v>
          </cell>
          <cell r="CM1838">
            <v>0</v>
          </cell>
          <cell r="CN1838">
            <v>0</v>
          </cell>
          <cell r="CO1838">
            <v>0</v>
          </cell>
          <cell r="CP1838">
            <v>0</v>
          </cell>
          <cell r="CQ1838">
            <v>0</v>
          </cell>
          <cell r="CR1838">
            <v>0</v>
          </cell>
          <cell r="CS1838">
            <v>0</v>
          </cell>
          <cell r="CT1838">
            <v>0</v>
          </cell>
          <cell r="CU1838">
            <v>0</v>
          </cell>
          <cell r="CV1838">
            <v>0</v>
          </cell>
          <cell r="CW1838">
            <v>0</v>
          </cell>
          <cell r="CX1838">
            <v>0</v>
          </cell>
          <cell r="CY1838">
            <v>0</v>
          </cell>
          <cell r="CZ1838">
            <v>0</v>
          </cell>
          <cell r="DA1838">
            <v>0</v>
          </cell>
          <cell r="DB1838">
            <v>0</v>
          </cell>
          <cell r="DC1838">
            <v>0</v>
          </cell>
          <cell r="DD1838">
            <v>1000000.0000000005</v>
          </cell>
          <cell r="DE1838">
            <v>0</v>
          </cell>
          <cell r="DG1838">
            <v>1000000</v>
          </cell>
          <cell r="DH1838">
            <v>0.79298827012069595</v>
          </cell>
          <cell r="DI1838">
            <v>0</v>
          </cell>
          <cell r="DJ1838">
            <v>0</v>
          </cell>
          <cell r="DK1838">
            <v>0</v>
          </cell>
          <cell r="DL1838">
            <v>0</v>
          </cell>
        </row>
        <row r="1839">
          <cell r="A1839" t="str">
            <v>B90318BPN2C001</v>
          </cell>
          <cell r="B1839" t="str">
            <v>DEVIO CON CATENARIA BASCULANTE A 2 CATENE SOLLEVAMENTO PNEUMATICO MOT=2</v>
          </cell>
          <cell r="F1839">
            <v>2127659.574468086</v>
          </cell>
          <cell r="H1839">
            <v>1000000.0000000003</v>
          </cell>
          <cell r="I1839">
            <v>0.53</v>
          </cell>
          <cell r="J1839" t="str">
            <v>OLD</v>
          </cell>
          <cell r="K1839" t="str">
            <v>PCZZD</v>
          </cell>
          <cell r="L1839">
            <v>0.80533747785607546</v>
          </cell>
          <cell r="M1839">
            <v>2.28163052298649E-2</v>
          </cell>
          <cell r="N1839">
            <v>0</v>
          </cell>
          <cell r="O1839">
            <v>0</v>
          </cell>
          <cell r="P1839">
            <v>0</v>
          </cell>
          <cell r="Q1839">
            <v>7.8601983222166202E-3</v>
          </cell>
          <cell r="R1839">
            <v>0</v>
          </cell>
          <cell r="S1839">
            <v>0</v>
          </cell>
          <cell r="T1839">
            <v>1.7030429698136011E-2</v>
          </cell>
          <cell r="U1839">
            <v>0</v>
          </cell>
          <cell r="V1839">
            <v>9.3941947518408009E-2</v>
          </cell>
          <cell r="W1839">
            <v>0</v>
          </cell>
          <cell r="X1839">
            <v>3.3605797638145495E-2</v>
          </cell>
          <cell r="Y1839">
            <v>0</v>
          </cell>
          <cell r="Z1839">
            <v>0</v>
          </cell>
          <cell r="AA1839">
            <v>0</v>
          </cell>
          <cell r="AB1839">
            <v>1.9407843737153568E-2</v>
          </cell>
          <cell r="AC1839">
            <v>0</v>
          </cell>
          <cell r="AD1839">
            <v>0</v>
          </cell>
          <cell r="AE1839">
            <v>0</v>
          </cell>
          <cell r="AF1839">
            <v>0</v>
          </cell>
          <cell r="AG1839">
            <v>0</v>
          </cell>
          <cell r="AH1839">
            <v>0</v>
          </cell>
          <cell r="AI1839">
            <v>0</v>
          </cell>
          <cell r="AJ1839">
            <v>0</v>
          </cell>
          <cell r="AK1839">
            <v>0</v>
          </cell>
          <cell r="AL1839">
            <v>0</v>
          </cell>
          <cell r="AM1839">
            <v>0</v>
          </cell>
          <cell r="AN1839">
            <v>0</v>
          </cell>
          <cell r="AO1839">
            <v>0</v>
          </cell>
          <cell r="AP1839">
            <v>0</v>
          </cell>
          <cell r="AQ1839">
            <v>0</v>
          </cell>
          <cell r="AR1839">
            <v>0</v>
          </cell>
          <cell r="AS1839">
            <v>0</v>
          </cell>
          <cell r="AT1839">
            <v>0</v>
          </cell>
          <cell r="AU1839">
            <v>0</v>
          </cell>
          <cell r="AV1839">
            <v>805337.47785607574</v>
          </cell>
          <cell r="AW1839">
            <v>22816.305229864909</v>
          </cell>
          <cell r="AX1839">
            <v>633.78625638513631</v>
          </cell>
          <cell r="AY1839">
            <v>0</v>
          </cell>
          <cell r="AZ1839">
            <v>0</v>
          </cell>
          <cell r="BA1839">
            <v>0</v>
          </cell>
          <cell r="BB1839">
            <v>0</v>
          </cell>
          <cell r="BC1839">
            <v>0</v>
          </cell>
          <cell r="BD1839">
            <v>0</v>
          </cell>
          <cell r="BE1839">
            <v>7860.1983222166227</v>
          </cell>
          <cell r="BF1839">
            <v>218.33884228379509</v>
          </cell>
          <cell r="BG1839">
            <v>0</v>
          </cell>
          <cell r="BH1839">
            <v>0</v>
          </cell>
          <cell r="BI1839">
            <v>0</v>
          </cell>
          <cell r="BJ1839">
            <v>0</v>
          </cell>
          <cell r="BK1839">
            <v>17030.429698136017</v>
          </cell>
          <cell r="BL1839">
            <v>448.16920258252674</v>
          </cell>
          <cell r="BM1839">
            <v>0</v>
          </cell>
          <cell r="BN1839">
            <v>0</v>
          </cell>
          <cell r="BO1839">
            <v>93941.947518408037</v>
          </cell>
          <cell r="BP1839">
            <v>2890.5214621048626</v>
          </cell>
          <cell r="BQ1839">
            <v>0</v>
          </cell>
          <cell r="BR1839">
            <v>0</v>
          </cell>
          <cell r="BS1839">
            <v>33605.797638145508</v>
          </cell>
          <cell r="BT1839">
            <v>1034.0245427121695</v>
          </cell>
          <cell r="BU1839">
            <v>0</v>
          </cell>
          <cell r="BV1839">
            <v>0</v>
          </cell>
          <cell r="BW1839">
            <v>0</v>
          </cell>
          <cell r="BX1839">
            <v>0</v>
          </cell>
          <cell r="BY1839">
            <v>0</v>
          </cell>
          <cell r="BZ1839">
            <v>0</v>
          </cell>
          <cell r="CA1839">
            <v>19407.843737153577</v>
          </cell>
          <cell r="CB1839">
            <v>524.53631722036698</v>
          </cell>
          <cell r="CC1839">
            <v>0</v>
          </cell>
          <cell r="CD1839">
            <v>0</v>
          </cell>
          <cell r="CE1839">
            <v>0</v>
          </cell>
          <cell r="CF1839">
            <v>0</v>
          </cell>
          <cell r="CG1839">
            <v>0</v>
          </cell>
          <cell r="CH1839">
            <v>0</v>
          </cell>
          <cell r="CI1839">
            <v>0</v>
          </cell>
          <cell r="CJ1839">
            <v>0</v>
          </cell>
          <cell r="CK1839">
            <v>0</v>
          </cell>
          <cell r="CL1839">
            <v>0</v>
          </cell>
          <cell r="CM1839">
            <v>0</v>
          </cell>
          <cell r="CN1839">
            <v>0</v>
          </cell>
          <cell r="CO1839">
            <v>0</v>
          </cell>
          <cell r="CP1839">
            <v>0</v>
          </cell>
          <cell r="CQ1839">
            <v>0</v>
          </cell>
          <cell r="CR1839">
            <v>0</v>
          </cell>
          <cell r="CS1839">
            <v>0</v>
          </cell>
          <cell r="CT1839">
            <v>0</v>
          </cell>
          <cell r="CU1839">
            <v>0</v>
          </cell>
          <cell r="CV1839">
            <v>0</v>
          </cell>
          <cell r="CW1839">
            <v>0</v>
          </cell>
          <cell r="CX1839">
            <v>0</v>
          </cell>
          <cell r="CY1839">
            <v>0</v>
          </cell>
          <cell r="CZ1839">
            <v>0</v>
          </cell>
          <cell r="DA1839">
            <v>0</v>
          </cell>
          <cell r="DB1839">
            <v>0</v>
          </cell>
          <cell r="DC1839">
            <v>0</v>
          </cell>
          <cell r="DD1839">
            <v>1000000.0000000005</v>
          </cell>
          <cell r="DE1839">
            <v>0</v>
          </cell>
          <cell r="DG1839">
            <v>1000000</v>
          </cell>
          <cell r="DH1839">
            <v>0.79298827012069595</v>
          </cell>
          <cell r="DI1839">
            <v>0</v>
          </cell>
          <cell r="DJ1839">
            <v>0</v>
          </cell>
          <cell r="DK1839">
            <v>0</v>
          </cell>
          <cell r="DL1839">
            <v>0</v>
          </cell>
        </row>
        <row r="1840">
          <cell r="A1840" t="str">
            <v>B90318CATENE09</v>
          </cell>
          <cell r="B1840" t="str">
            <v>DEVIO PALETTE 90° SPECIALE A 09 CATENE</v>
          </cell>
          <cell r="F1840">
            <v>43902.097606663054</v>
          </cell>
          <cell r="H1840">
            <v>20633.985875131635</v>
          </cell>
          <cell r="I1840">
            <v>0.53</v>
          </cell>
          <cell r="J1840" t="str">
            <v>OK</v>
          </cell>
          <cell r="K1840" t="str">
            <v>PCZZD</v>
          </cell>
          <cell r="L1840">
            <v>0.80533747785607546</v>
          </cell>
          <cell r="M1840">
            <v>2.28163052298649E-2</v>
          </cell>
          <cell r="N1840">
            <v>0</v>
          </cell>
          <cell r="O1840">
            <v>0</v>
          </cell>
          <cell r="P1840">
            <v>0</v>
          </cell>
          <cell r="Q1840">
            <v>7.8601983222166202E-3</v>
          </cell>
          <cell r="R1840">
            <v>0</v>
          </cell>
          <cell r="S1840">
            <v>0</v>
          </cell>
          <cell r="T1840">
            <v>1.7030429698136011E-2</v>
          </cell>
          <cell r="U1840">
            <v>0</v>
          </cell>
          <cell r="V1840">
            <v>9.3941947518408009E-2</v>
          </cell>
          <cell r="W1840">
            <v>0</v>
          </cell>
          <cell r="X1840">
            <v>3.3605797638145495E-2</v>
          </cell>
          <cell r="Y1840">
            <v>0</v>
          </cell>
          <cell r="Z1840">
            <v>0</v>
          </cell>
          <cell r="AA1840">
            <v>0</v>
          </cell>
          <cell r="AB1840">
            <v>1.9407843737153568E-2</v>
          </cell>
          <cell r="AC1840">
            <v>0</v>
          </cell>
          <cell r="AD1840">
            <v>0</v>
          </cell>
          <cell r="AE1840">
            <v>0</v>
          </cell>
          <cell r="AF1840">
            <v>0</v>
          </cell>
          <cell r="AG1840">
            <v>0</v>
          </cell>
          <cell r="AH1840">
            <v>0</v>
          </cell>
          <cell r="AI1840">
            <v>0</v>
          </cell>
          <cell r="AJ1840">
            <v>0</v>
          </cell>
          <cell r="AK1840">
            <v>0</v>
          </cell>
          <cell r="AL1840">
            <v>0</v>
          </cell>
          <cell r="AM1840">
            <v>0</v>
          </cell>
          <cell r="AN1840">
            <v>0</v>
          </cell>
          <cell r="AO1840">
            <v>0</v>
          </cell>
          <cell r="AP1840">
            <v>0</v>
          </cell>
          <cell r="AQ1840">
            <v>0</v>
          </cell>
          <cell r="AR1840">
            <v>0</v>
          </cell>
          <cell r="AS1840">
            <v>0</v>
          </cell>
          <cell r="AT1840">
            <v>0</v>
          </cell>
          <cell r="AU1840">
            <v>0</v>
          </cell>
          <cell r="AV1840">
            <v>16617.322142796398</v>
          </cell>
          <cell r="AW1840">
            <v>470.79131983572438</v>
          </cell>
          <cell r="AX1840">
            <v>13.077536662103455</v>
          </cell>
          <cell r="AY1840">
            <v>0</v>
          </cell>
          <cell r="AZ1840">
            <v>0</v>
          </cell>
          <cell r="BA1840">
            <v>0</v>
          </cell>
          <cell r="BB1840">
            <v>0</v>
          </cell>
          <cell r="BC1840">
            <v>0</v>
          </cell>
          <cell r="BD1840">
            <v>0</v>
          </cell>
          <cell r="BE1840">
            <v>162.18722115635111</v>
          </cell>
          <cell r="BF1840">
            <v>4.5052005876764198</v>
          </cell>
          <cell r="BG1840">
            <v>0</v>
          </cell>
          <cell r="BH1840">
            <v>0</v>
          </cell>
          <cell r="BI1840">
            <v>0</v>
          </cell>
          <cell r="BJ1840">
            <v>0</v>
          </cell>
          <cell r="BK1840">
            <v>351.40564583876073</v>
          </cell>
          <cell r="BL1840">
            <v>9.247516995756861</v>
          </cell>
          <cell r="BM1840">
            <v>0</v>
          </cell>
          <cell r="BN1840">
            <v>0</v>
          </cell>
          <cell r="BO1840">
            <v>1938.3968181771882</v>
          </cell>
          <cell r="BP1840">
            <v>59.642979020836556</v>
          </cell>
          <cell r="BQ1840">
            <v>0</v>
          </cell>
          <cell r="BR1840">
            <v>0</v>
          </cell>
          <cell r="BS1840">
            <v>693.42155378802624</v>
          </cell>
          <cell r="BT1840">
            <v>21.336047808862347</v>
          </cell>
          <cell r="BU1840">
            <v>0</v>
          </cell>
          <cell r="BV1840">
            <v>0</v>
          </cell>
          <cell r="BW1840">
            <v>0</v>
          </cell>
          <cell r="BX1840">
            <v>0</v>
          </cell>
          <cell r="BY1840">
            <v>0</v>
          </cell>
          <cell r="BZ1840">
            <v>0</v>
          </cell>
          <cell r="CA1840">
            <v>400.46117353918868</v>
          </cell>
          <cell r="CB1840">
            <v>10.823274960518614</v>
          </cell>
          <cell r="CC1840">
            <v>0</v>
          </cell>
          <cell r="CD1840">
            <v>0</v>
          </cell>
          <cell r="CE1840">
            <v>0</v>
          </cell>
          <cell r="CF1840">
            <v>0</v>
          </cell>
          <cell r="CG1840">
            <v>0</v>
          </cell>
          <cell r="CH1840">
            <v>0</v>
          </cell>
          <cell r="CI1840">
            <v>0</v>
          </cell>
          <cell r="CJ1840">
            <v>0</v>
          </cell>
          <cell r="CK1840">
            <v>0</v>
          </cell>
          <cell r="CL1840">
            <v>0</v>
          </cell>
          <cell r="CM1840">
            <v>0</v>
          </cell>
          <cell r="CN1840">
            <v>0</v>
          </cell>
          <cell r="CO1840">
            <v>0</v>
          </cell>
          <cell r="CP1840">
            <v>0</v>
          </cell>
          <cell r="CQ1840">
            <v>0</v>
          </cell>
          <cell r="CR1840">
            <v>0</v>
          </cell>
          <cell r="CS1840">
            <v>0</v>
          </cell>
          <cell r="CT1840">
            <v>0</v>
          </cell>
          <cell r="CU1840">
            <v>0</v>
          </cell>
          <cell r="CV1840">
            <v>0</v>
          </cell>
          <cell r="CW1840">
            <v>0</v>
          </cell>
          <cell r="CX1840">
            <v>0</v>
          </cell>
          <cell r="CY1840">
            <v>0</v>
          </cell>
          <cell r="CZ1840">
            <v>0</v>
          </cell>
          <cell r="DA1840">
            <v>0</v>
          </cell>
          <cell r="DB1840">
            <v>0</v>
          </cell>
          <cell r="DC1840">
            <v>0</v>
          </cell>
          <cell r="DD1840">
            <v>20633.985875131635</v>
          </cell>
          <cell r="DE1840">
            <v>0</v>
          </cell>
          <cell r="DG1840">
            <v>20154.517007817227</v>
          </cell>
          <cell r="DH1840">
            <v>0.79298827012069595</v>
          </cell>
          <cell r="DI1840">
            <v>0.03</v>
          </cell>
          <cell r="DJ1840">
            <v>479.46886731441384</v>
          </cell>
          <cell r="DK1840">
            <v>2.3789648103620879E-2</v>
          </cell>
          <cell r="DL1840">
            <v>0</v>
          </cell>
        </row>
        <row r="1841">
          <cell r="A1841" t="str">
            <v>B90318CATENE10</v>
          </cell>
          <cell r="B1841" t="str">
            <v>DEVIO PALETTE 90° SPECIALE A 10 CATENE</v>
          </cell>
          <cell r="F1841">
            <v>43902.097606663054</v>
          </cell>
          <cell r="H1841">
            <v>20633.985875131635</v>
          </cell>
          <cell r="I1841">
            <v>0.53</v>
          </cell>
          <cell r="J1841" t="str">
            <v>OK</v>
          </cell>
          <cell r="K1841" t="str">
            <v>PCZZD</v>
          </cell>
          <cell r="L1841">
            <v>0.80533747785607546</v>
          </cell>
          <cell r="M1841">
            <v>2.28163052298649E-2</v>
          </cell>
          <cell r="N1841">
            <v>0</v>
          </cell>
          <cell r="O1841">
            <v>0</v>
          </cell>
          <cell r="P1841">
            <v>0</v>
          </cell>
          <cell r="Q1841">
            <v>7.8601983222166202E-3</v>
          </cell>
          <cell r="R1841">
            <v>0</v>
          </cell>
          <cell r="S1841">
            <v>0</v>
          </cell>
          <cell r="T1841">
            <v>1.7030429698136011E-2</v>
          </cell>
          <cell r="U1841">
            <v>0</v>
          </cell>
          <cell r="V1841">
            <v>9.3941947518408009E-2</v>
          </cell>
          <cell r="W1841">
            <v>0</v>
          </cell>
          <cell r="X1841">
            <v>3.3605797638145495E-2</v>
          </cell>
          <cell r="Y1841">
            <v>0</v>
          </cell>
          <cell r="Z1841">
            <v>0</v>
          </cell>
          <cell r="AA1841">
            <v>0</v>
          </cell>
          <cell r="AB1841">
            <v>1.9407843737153568E-2</v>
          </cell>
          <cell r="AC1841">
            <v>0</v>
          </cell>
          <cell r="AD1841">
            <v>0</v>
          </cell>
          <cell r="AE1841">
            <v>0</v>
          </cell>
          <cell r="AF1841">
            <v>0</v>
          </cell>
          <cell r="AG1841">
            <v>0</v>
          </cell>
          <cell r="AH1841">
            <v>0</v>
          </cell>
          <cell r="AI1841">
            <v>0</v>
          </cell>
          <cell r="AJ1841">
            <v>0</v>
          </cell>
          <cell r="AK1841">
            <v>0</v>
          </cell>
          <cell r="AL1841">
            <v>0</v>
          </cell>
          <cell r="AM1841">
            <v>0</v>
          </cell>
          <cell r="AN1841">
            <v>0</v>
          </cell>
          <cell r="AO1841">
            <v>0</v>
          </cell>
          <cell r="AP1841">
            <v>0</v>
          </cell>
          <cell r="AQ1841">
            <v>0</v>
          </cell>
          <cell r="AR1841">
            <v>0</v>
          </cell>
          <cell r="AS1841">
            <v>0</v>
          </cell>
          <cell r="AT1841">
            <v>0</v>
          </cell>
          <cell r="AU1841">
            <v>0</v>
          </cell>
          <cell r="AV1841">
            <v>16617.322142796398</v>
          </cell>
          <cell r="AW1841">
            <v>470.79131983572438</v>
          </cell>
          <cell r="AX1841">
            <v>13.077536662103455</v>
          </cell>
          <cell r="AY1841">
            <v>0</v>
          </cell>
          <cell r="AZ1841">
            <v>0</v>
          </cell>
          <cell r="BA1841">
            <v>0</v>
          </cell>
          <cell r="BB1841">
            <v>0</v>
          </cell>
          <cell r="BC1841">
            <v>0</v>
          </cell>
          <cell r="BD1841">
            <v>0</v>
          </cell>
          <cell r="BE1841">
            <v>162.18722115635111</v>
          </cell>
          <cell r="BF1841">
            <v>4.5052005876764198</v>
          </cell>
          <cell r="BG1841">
            <v>0</v>
          </cell>
          <cell r="BH1841">
            <v>0</v>
          </cell>
          <cell r="BI1841">
            <v>0</v>
          </cell>
          <cell r="BJ1841">
            <v>0</v>
          </cell>
          <cell r="BK1841">
            <v>351.40564583876073</v>
          </cell>
          <cell r="BL1841">
            <v>9.247516995756861</v>
          </cell>
          <cell r="BM1841">
            <v>0</v>
          </cell>
          <cell r="BN1841">
            <v>0</v>
          </cell>
          <cell r="BO1841">
            <v>1938.3968181771882</v>
          </cell>
          <cell r="BP1841">
            <v>59.642979020836556</v>
          </cell>
          <cell r="BQ1841">
            <v>0</v>
          </cell>
          <cell r="BR1841">
            <v>0</v>
          </cell>
          <cell r="BS1841">
            <v>693.42155378802624</v>
          </cell>
          <cell r="BT1841">
            <v>21.336047808862347</v>
          </cell>
          <cell r="BU1841">
            <v>0</v>
          </cell>
          <cell r="BV1841">
            <v>0</v>
          </cell>
          <cell r="BW1841">
            <v>0</v>
          </cell>
          <cell r="BX1841">
            <v>0</v>
          </cell>
          <cell r="BY1841">
            <v>0</v>
          </cell>
          <cell r="BZ1841">
            <v>0</v>
          </cell>
          <cell r="CA1841">
            <v>400.46117353918868</v>
          </cell>
          <cell r="CB1841">
            <v>10.823274960518614</v>
          </cell>
          <cell r="CC1841">
            <v>0</v>
          </cell>
          <cell r="CD1841">
            <v>0</v>
          </cell>
          <cell r="CE1841">
            <v>0</v>
          </cell>
          <cell r="CF1841">
            <v>0</v>
          </cell>
          <cell r="CG1841">
            <v>0</v>
          </cell>
          <cell r="CH1841">
            <v>0</v>
          </cell>
          <cell r="CI1841">
            <v>0</v>
          </cell>
          <cell r="CJ1841">
            <v>0</v>
          </cell>
          <cell r="CK1841">
            <v>0</v>
          </cell>
          <cell r="CL1841">
            <v>0</v>
          </cell>
          <cell r="CM1841">
            <v>0</v>
          </cell>
          <cell r="CN1841">
            <v>0</v>
          </cell>
          <cell r="CO1841">
            <v>0</v>
          </cell>
          <cell r="CP1841">
            <v>0</v>
          </cell>
          <cell r="CQ1841">
            <v>0</v>
          </cell>
          <cell r="CR1841">
            <v>0</v>
          </cell>
          <cell r="CS1841">
            <v>0</v>
          </cell>
          <cell r="CT1841">
            <v>0</v>
          </cell>
          <cell r="CU1841">
            <v>0</v>
          </cell>
          <cell r="CV1841">
            <v>0</v>
          </cell>
          <cell r="CW1841">
            <v>0</v>
          </cell>
          <cell r="CX1841">
            <v>0</v>
          </cell>
          <cell r="CY1841">
            <v>0</v>
          </cell>
          <cell r="CZ1841">
            <v>0</v>
          </cell>
          <cell r="DA1841">
            <v>0</v>
          </cell>
          <cell r="DB1841">
            <v>0</v>
          </cell>
          <cell r="DC1841">
            <v>0</v>
          </cell>
          <cell r="DD1841">
            <v>20633.985875131635</v>
          </cell>
          <cell r="DE1841">
            <v>0</v>
          </cell>
          <cell r="DG1841">
            <v>20154.517007817227</v>
          </cell>
          <cell r="DH1841">
            <v>0.79298827012069595</v>
          </cell>
          <cell r="DI1841">
            <v>0.03</v>
          </cell>
          <cell r="DJ1841">
            <v>479.46886731441384</v>
          </cell>
          <cell r="DK1841">
            <v>2.3789648103620879E-2</v>
          </cell>
          <cell r="DL1841">
            <v>0</v>
          </cell>
        </row>
        <row r="1842">
          <cell r="A1842" t="str">
            <v>B90318DD-QUAD</v>
          </cell>
          <cell r="B1842" t="str">
            <v>DEVIO DOPPIO RULL/CAT 2PP/4PP MOT=3</v>
          </cell>
          <cell r="F1842">
            <v>2127659.574468086</v>
          </cell>
          <cell r="H1842">
            <v>1000000.0000000003</v>
          </cell>
          <cell r="I1842">
            <v>0.53</v>
          </cell>
          <cell r="J1842" t="str">
            <v>OLD</v>
          </cell>
          <cell r="K1842" t="str">
            <v>PCZZD</v>
          </cell>
          <cell r="L1842">
            <v>0.80533747785607546</v>
          </cell>
          <cell r="M1842">
            <v>2.28163052298649E-2</v>
          </cell>
          <cell r="N1842">
            <v>0</v>
          </cell>
          <cell r="O1842">
            <v>0</v>
          </cell>
          <cell r="P1842">
            <v>0</v>
          </cell>
          <cell r="Q1842">
            <v>7.8601983222166202E-3</v>
          </cell>
          <cell r="R1842">
            <v>0</v>
          </cell>
          <cell r="S1842">
            <v>0</v>
          </cell>
          <cell r="T1842">
            <v>1.7030429698136011E-2</v>
          </cell>
          <cell r="U1842">
            <v>0</v>
          </cell>
          <cell r="V1842">
            <v>9.3941947518408009E-2</v>
          </cell>
          <cell r="W1842">
            <v>0</v>
          </cell>
          <cell r="X1842">
            <v>3.3605797638145495E-2</v>
          </cell>
          <cell r="Y1842">
            <v>0</v>
          </cell>
          <cell r="Z1842">
            <v>0</v>
          </cell>
          <cell r="AA1842">
            <v>0</v>
          </cell>
          <cell r="AB1842">
            <v>1.9407843737153568E-2</v>
          </cell>
          <cell r="AC1842">
            <v>0</v>
          </cell>
          <cell r="AD1842">
            <v>0</v>
          </cell>
          <cell r="AE1842">
            <v>0</v>
          </cell>
          <cell r="AF1842">
            <v>0</v>
          </cell>
          <cell r="AG1842">
            <v>0</v>
          </cell>
          <cell r="AH1842">
            <v>0</v>
          </cell>
          <cell r="AI1842">
            <v>0</v>
          </cell>
          <cell r="AJ1842">
            <v>0</v>
          </cell>
          <cell r="AK1842">
            <v>0</v>
          </cell>
          <cell r="AL1842">
            <v>0</v>
          </cell>
          <cell r="AM1842">
            <v>0</v>
          </cell>
          <cell r="AN1842">
            <v>0</v>
          </cell>
          <cell r="AO1842">
            <v>0</v>
          </cell>
          <cell r="AP1842">
            <v>0</v>
          </cell>
          <cell r="AQ1842">
            <v>0</v>
          </cell>
          <cell r="AR1842">
            <v>0</v>
          </cell>
          <cell r="AS1842">
            <v>0</v>
          </cell>
          <cell r="AT1842">
            <v>0</v>
          </cell>
          <cell r="AU1842">
            <v>0</v>
          </cell>
          <cell r="AV1842">
            <v>805337.47785607574</v>
          </cell>
          <cell r="AW1842">
            <v>22816.305229864909</v>
          </cell>
          <cell r="AX1842">
            <v>633.78625638513631</v>
          </cell>
          <cell r="AY1842">
            <v>0</v>
          </cell>
          <cell r="AZ1842">
            <v>0</v>
          </cell>
          <cell r="BA1842">
            <v>0</v>
          </cell>
          <cell r="BB1842">
            <v>0</v>
          </cell>
          <cell r="BC1842">
            <v>0</v>
          </cell>
          <cell r="BD1842">
            <v>0</v>
          </cell>
          <cell r="BE1842">
            <v>7860.1983222166227</v>
          </cell>
          <cell r="BF1842">
            <v>218.33884228379509</v>
          </cell>
          <cell r="BG1842">
            <v>0</v>
          </cell>
          <cell r="BH1842">
            <v>0</v>
          </cell>
          <cell r="BI1842">
            <v>0</v>
          </cell>
          <cell r="BJ1842">
            <v>0</v>
          </cell>
          <cell r="BK1842">
            <v>17030.429698136017</v>
          </cell>
          <cell r="BL1842">
            <v>448.16920258252674</v>
          </cell>
          <cell r="BM1842">
            <v>0</v>
          </cell>
          <cell r="BN1842">
            <v>0</v>
          </cell>
          <cell r="BO1842">
            <v>93941.947518408037</v>
          </cell>
          <cell r="BP1842">
            <v>2890.5214621048626</v>
          </cell>
          <cell r="BQ1842">
            <v>0</v>
          </cell>
          <cell r="BR1842">
            <v>0</v>
          </cell>
          <cell r="BS1842">
            <v>33605.797638145508</v>
          </cell>
          <cell r="BT1842">
            <v>1034.0245427121695</v>
          </cell>
          <cell r="BU1842">
            <v>0</v>
          </cell>
          <cell r="BV1842">
            <v>0</v>
          </cell>
          <cell r="BW1842">
            <v>0</v>
          </cell>
          <cell r="BX1842">
            <v>0</v>
          </cell>
          <cell r="BY1842">
            <v>0</v>
          </cell>
          <cell r="BZ1842">
            <v>0</v>
          </cell>
          <cell r="CA1842">
            <v>19407.843737153577</v>
          </cell>
          <cell r="CB1842">
            <v>524.53631722036698</v>
          </cell>
          <cell r="CC1842">
            <v>0</v>
          </cell>
          <cell r="CD1842">
            <v>0</v>
          </cell>
          <cell r="CE1842">
            <v>0</v>
          </cell>
          <cell r="CF1842">
            <v>0</v>
          </cell>
          <cell r="CG1842">
            <v>0</v>
          </cell>
          <cell r="CH1842">
            <v>0</v>
          </cell>
          <cell r="CI1842">
            <v>0</v>
          </cell>
          <cell r="CJ1842">
            <v>0</v>
          </cell>
          <cell r="CK1842">
            <v>0</v>
          </cell>
          <cell r="CL1842">
            <v>0</v>
          </cell>
          <cell r="CM1842">
            <v>0</v>
          </cell>
          <cell r="CN1842">
            <v>0</v>
          </cell>
          <cell r="CO1842">
            <v>0</v>
          </cell>
          <cell r="CP1842">
            <v>0</v>
          </cell>
          <cell r="CQ1842">
            <v>0</v>
          </cell>
          <cell r="CR1842">
            <v>0</v>
          </cell>
          <cell r="CS1842">
            <v>0</v>
          </cell>
          <cell r="CT1842">
            <v>0</v>
          </cell>
          <cell r="CU1842">
            <v>0</v>
          </cell>
          <cell r="CV1842">
            <v>0</v>
          </cell>
          <cell r="CW1842">
            <v>0</v>
          </cell>
          <cell r="CX1842">
            <v>0</v>
          </cell>
          <cell r="CY1842">
            <v>0</v>
          </cell>
          <cell r="CZ1842">
            <v>0</v>
          </cell>
          <cell r="DA1842">
            <v>0</v>
          </cell>
          <cell r="DB1842">
            <v>0</v>
          </cell>
          <cell r="DC1842">
            <v>0</v>
          </cell>
          <cell r="DD1842">
            <v>1000000.0000000005</v>
          </cell>
          <cell r="DE1842">
            <v>0</v>
          </cell>
          <cell r="DG1842">
            <v>1000000</v>
          </cell>
          <cell r="DH1842">
            <v>0.79298827012069595</v>
          </cell>
          <cell r="DI1842">
            <v>0</v>
          </cell>
          <cell r="DJ1842">
            <v>0</v>
          </cell>
          <cell r="DK1842">
            <v>0</v>
          </cell>
          <cell r="DL1842">
            <v>0</v>
          </cell>
        </row>
        <row r="1843">
          <cell r="A1843" t="str">
            <v>B90318DSPV</v>
          </cell>
          <cell r="B1843" t="str">
            <v>DEVIO-SPINTORE PALETTE VUOTE (PER EAGLE)</v>
          </cell>
          <cell r="F1843">
            <v>4747.4058515784382</v>
          </cell>
          <cell r="H1843">
            <v>2231.2807502418659</v>
          </cell>
          <cell r="I1843">
            <v>0.53</v>
          </cell>
          <cell r="J1843" t="str">
            <v>OK</v>
          </cell>
          <cell r="K1843" t="str">
            <v>PCZZD</v>
          </cell>
          <cell r="L1843">
            <v>0.80533747785607546</v>
          </cell>
          <cell r="M1843">
            <v>2.28163052298649E-2</v>
          </cell>
          <cell r="N1843">
            <v>0</v>
          </cell>
          <cell r="O1843">
            <v>0</v>
          </cell>
          <cell r="P1843">
            <v>0</v>
          </cell>
          <cell r="Q1843">
            <v>7.8601983222166202E-3</v>
          </cell>
          <cell r="R1843">
            <v>0</v>
          </cell>
          <cell r="S1843">
            <v>0</v>
          </cell>
          <cell r="T1843">
            <v>1.7030429698136011E-2</v>
          </cell>
          <cell r="U1843">
            <v>0</v>
          </cell>
          <cell r="V1843">
            <v>9.3941947518408009E-2</v>
          </cell>
          <cell r="W1843">
            <v>0</v>
          </cell>
          <cell r="X1843">
            <v>3.3605797638145495E-2</v>
          </cell>
          <cell r="Y1843">
            <v>0</v>
          </cell>
          <cell r="Z1843">
            <v>0</v>
          </cell>
          <cell r="AA1843">
            <v>0</v>
          </cell>
          <cell r="AB1843">
            <v>1.9407843737153568E-2</v>
          </cell>
          <cell r="AC1843">
            <v>0</v>
          </cell>
          <cell r="AD1843">
            <v>0</v>
          </cell>
          <cell r="AE1843">
            <v>0</v>
          </cell>
          <cell r="AF1843">
            <v>0</v>
          </cell>
          <cell r="AG1843">
            <v>0</v>
          </cell>
          <cell r="AH1843">
            <v>0</v>
          </cell>
          <cell r="AI1843">
            <v>0</v>
          </cell>
          <cell r="AJ1843">
            <v>0</v>
          </cell>
          <cell r="AK1843">
            <v>0</v>
          </cell>
          <cell r="AL1843">
            <v>0</v>
          </cell>
          <cell r="AM1843">
            <v>0</v>
          </cell>
          <cell r="AN1843">
            <v>0</v>
          </cell>
          <cell r="AO1843">
            <v>0</v>
          </cell>
          <cell r="AP1843">
            <v>0</v>
          </cell>
          <cell r="AQ1843">
            <v>0</v>
          </cell>
          <cell r="AR1843">
            <v>0</v>
          </cell>
          <cell r="AS1843">
            <v>0</v>
          </cell>
          <cell r="AT1843">
            <v>0</v>
          </cell>
          <cell r="AU1843">
            <v>0</v>
          </cell>
          <cell r="AV1843">
            <v>1796.9340117885961</v>
          </cell>
          <cell r="AW1843">
            <v>50.90958265104036</v>
          </cell>
          <cell r="AX1843">
            <v>1.4141550736400099</v>
          </cell>
          <cell r="AY1843">
            <v>0</v>
          </cell>
          <cell r="AZ1843">
            <v>0</v>
          </cell>
          <cell r="BA1843">
            <v>0</v>
          </cell>
          <cell r="BB1843">
            <v>0</v>
          </cell>
          <cell r="BC1843">
            <v>0</v>
          </cell>
          <cell r="BD1843">
            <v>0</v>
          </cell>
          <cell r="BE1843">
            <v>17.538309209445355</v>
          </cell>
          <cell r="BF1843">
            <v>0.48717525581792653</v>
          </cell>
          <cell r="BG1843">
            <v>0</v>
          </cell>
          <cell r="BH1843">
            <v>0</v>
          </cell>
          <cell r="BI1843">
            <v>0</v>
          </cell>
          <cell r="BJ1843">
            <v>0</v>
          </cell>
          <cell r="BK1843">
            <v>37.999669953798275</v>
          </cell>
          <cell r="BL1843">
            <v>0.99999131457363877</v>
          </cell>
          <cell r="BM1843">
            <v>0</v>
          </cell>
          <cell r="BN1843">
            <v>0</v>
          </cell>
          <cell r="BO1843">
            <v>209.61085913805542</v>
          </cell>
          <cell r="BP1843">
            <v>6.4495648965555512</v>
          </cell>
          <cell r="BQ1843">
            <v>0</v>
          </cell>
          <cell r="BR1843">
            <v>0</v>
          </cell>
          <cell r="BS1843">
            <v>74.983969366517599</v>
          </cell>
          <cell r="BT1843">
            <v>2.3071990574313106</v>
          </cell>
          <cell r="BU1843">
            <v>0</v>
          </cell>
          <cell r="BV1843">
            <v>0</v>
          </cell>
          <cell r="BW1843">
            <v>0</v>
          </cell>
          <cell r="BX1843">
            <v>0</v>
          </cell>
          <cell r="BY1843">
            <v>0</v>
          </cell>
          <cell r="BZ1843">
            <v>0</v>
          </cell>
          <cell r="CA1843">
            <v>43.304348134412912</v>
          </cell>
          <cell r="CB1843">
            <v>1.1703877874165651</v>
          </cell>
          <cell r="CC1843">
            <v>0</v>
          </cell>
          <cell r="CD1843">
            <v>0</v>
          </cell>
          <cell r="CE1843">
            <v>0</v>
          </cell>
          <cell r="CF1843">
            <v>0</v>
          </cell>
          <cell r="CG1843">
            <v>0</v>
          </cell>
          <cell r="CH1843">
            <v>0</v>
          </cell>
          <cell r="CI1843">
            <v>0</v>
          </cell>
          <cell r="CJ1843">
            <v>0</v>
          </cell>
          <cell r="CK1843">
            <v>0</v>
          </cell>
          <cell r="CL1843">
            <v>0</v>
          </cell>
          <cell r="CM1843">
            <v>0</v>
          </cell>
          <cell r="CN1843">
            <v>0</v>
          </cell>
          <cell r="CO1843">
            <v>0</v>
          </cell>
          <cell r="CP1843">
            <v>0</v>
          </cell>
          <cell r="CQ1843">
            <v>0</v>
          </cell>
          <cell r="CR1843">
            <v>0</v>
          </cell>
          <cell r="CS1843">
            <v>0</v>
          </cell>
          <cell r="CT1843">
            <v>0</v>
          </cell>
          <cell r="CU1843">
            <v>0</v>
          </cell>
          <cell r="CV1843">
            <v>0</v>
          </cell>
          <cell r="CW1843">
            <v>0</v>
          </cell>
          <cell r="CX1843">
            <v>0</v>
          </cell>
          <cell r="CY1843">
            <v>0</v>
          </cell>
          <cell r="CZ1843">
            <v>0</v>
          </cell>
          <cell r="DA1843">
            <v>0</v>
          </cell>
          <cell r="DB1843">
            <v>0</v>
          </cell>
          <cell r="DC1843">
            <v>0</v>
          </cell>
          <cell r="DD1843">
            <v>2231.2807502418659</v>
          </cell>
          <cell r="DE1843">
            <v>0</v>
          </cell>
          <cell r="DG1843">
            <v>2179.4328106119224</v>
          </cell>
          <cell r="DH1843">
            <v>0.79298827012069595</v>
          </cell>
          <cell r="DI1843">
            <v>0.03</v>
          </cell>
          <cell r="DJ1843">
            <v>51.847939629943042</v>
          </cell>
          <cell r="DK1843">
            <v>2.3789648103620879E-2</v>
          </cell>
          <cell r="DL1843">
            <v>0</v>
          </cell>
        </row>
        <row r="1844">
          <cell r="A1844" t="str">
            <v>B90318S2C-L1300</v>
          </cell>
          <cell r="B1844" t="str">
            <v>DEVIO TRASLANTE 2 CAT. LT=1300 INV=2 S300=2</v>
          </cell>
          <cell r="F1844">
            <v>33625.054010315034</v>
          </cell>
          <cell r="H1844">
            <v>15803.775384848064</v>
          </cell>
          <cell r="I1844">
            <v>0.53</v>
          </cell>
          <cell r="J1844" t="str">
            <v>OLD</v>
          </cell>
          <cell r="K1844" t="str">
            <v>PCZZD</v>
          </cell>
          <cell r="L1844">
            <v>0.80533747785607546</v>
          </cell>
          <cell r="M1844">
            <v>2.28163052298649E-2</v>
          </cell>
          <cell r="N1844">
            <v>0</v>
          </cell>
          <cell r="O1844">
            <v>0</v>
          </cell>
          <cell r="P1844">
            <v>0</v>
          </cell>
          <cell r="Q1844">
            <v>7.8601983222166202E-3</v>
          </cell>
          <cell r="R1844">
            <v>0</v>
          </cell>
          <cell r="S1844">
            <v>0</v>
          </cell>
          <cell r="T1844">
            <v>1.7030429698136011E-2</v>
          </cell>
          <cell r="U1844">
            <v>0</v>
          </cell>
          <cell r="V1844">
            <v>9.3941947518408009E-2</v>
          </cell>
          <cell r="W1844">
            <v>0</v>
          </cell>
          <cell r="X1844">
            <v>3.3605797638145495E-2</v>
          </cell>
          <cell r="Y1844">
            <v>0</v>
          </cell>
          <cell r="Z1844">
            <v>0</v>
          </cell>
          <cell r="AA1844">
            <v>0</v>
          </cell>
          <cell r="AB1844">
            <v>1.9407843737153568E-2</v>
          </cell>
          <cell r="AC1844">
            <v>0</v>
          </cell>
          <cell r="AD1844">
            <v>0</v>
          </cell>
          <cell r="AE1844">
            <v>0</v>
          </cell>
          <cell r="AF1844">
            <v>0</v>
          </cell>
          <cell r="AG1844">
            <v>0</v>
          </cell>
          <cell r="AH1844">
            <v>0</v>
          </cell>
          <cell r="AI1844">
            <v>0</v>
          </cell>
          <cell r="AJ1844">
            <v>0</v>
          </cell>
          <cell r="AK1844">
            <v>0</v>
          </cell>
          <cell r="AL1844">
            <v>0</v>
          </cell>
          <cell r="AM1844">
            <v>0</v>
          </cell>
          <cell r="AN1844">
            <v>0</v>
          </cell>
          <cell r="AO1844">
            <v>0</v>
          </cell>
          <cell r="AP1844">
            <v>0</v>
          </cell>
          <cell r="AQ1844">
            <v>0</v>
          </cell>
          <cell r="AR1844">
            <v>0</v>
          </cell>
          <cell r="AS1844">
            <v>0</v>
          </cell>
          <cell r="AT1844">
            <v>0</v>
          </cell>
          <cell r="AU1844">
            <v>0</v>
          </cell>
          <cell r="AV1844">
            <v>12727.372609037468</v>
          </cell>
          <cell r="AW1844">
            <v>360.58376296491906</v>
          </cell>
          <cell r="AX1844">
            <v>10.016215637914419</v>
          </cell>
          <cell r="AY1844">
            <v>0</v>
          </cell>
          <cell r="AZ1844">
            <v>0</v>
          </cell>
          <cell r="BA1844">
            <v>0</v>
          </cell>
          <cell r="BB1844">
            <v>0</v>
          </cell>
          <cell r="BC1844">
            <v>0</v>
          </cell>
          <cell r="BD1844">
            <v>0</v>
          </cell>
          <cell r="BE1844">
            <v>124.22080876467108</v>
          </cell>
          <cell r="BF1844">
            <v>3.4505780212408634</v>
          </cell>
          <cell r="BG1844">
            <v>0</v>
          </cell>
          <cell r="BH1844">
            <v>0</v>
          </cell>
          <cell r="BI1844">
            <v>0</v>
          </cell>
          <cell r="BJ1844">
            <v>0</v>
          </cell>
          <cell r="BK1844">
            <v>269.14508565678733</v>
          </cell>
          <cell r="BL1844">
            <v>7.0827654120207191</v>
          </cell>
          <cell r="BM1844">
            <v>0</v>
          </cell>
          <cell r="BN1844">
            <v>0</v>
          </cell>
          <cell r="BO1844">
            <v>1484.6374377961051</v>
          </cell>
          <cell r="BP1844">
            <v>45.681151932187852</v>
          </cell>
          <cell r="BQ1844">
            <v>0</v>
          </cell>
          <cell r="BR1844">
            <v>0</v>
          </cell>
          <cell r="BS1844">
            <v>531.09847750190897</v>
          </cell>
          <cell r="BT1844">
            <v>16.341491615443353</v>
          </cell>
          <cell r="BU1844">
            <v>0</v>
          </cell>
          <cell r="BV1844">
            <v>0</v>
          </cell>
          <cell r="BW1844">
            <v>0</v>
          </cell>
          <cell r="BX1844">
            <v>0</v>
          </cell>
          <cell r="BY1844">
            <v>0</v>
          </cell>
          <cell r="BZ1844">
            <v>0</v>
          </cell>
          <cell r="CA1844">
            <v>306.71720312620522</v>
          </cell>
          <cell r="CB1844">
            <v>8.2896541385460871</v>
          </cell>
          <cell r="CC1844">
            <v>0</v>
          </cell>
          <cell r="CD1844">
            <v>0</v>
          </cell>
          <cell r="CE1844">
            <v>0</v>
          </cell>
          <cell r="CF1844">
            <v>0</v>
          </cell>
          <cell r="CG1844">
            <v>0</v>
          </cell>
          <cell r="CH1844">
            <v>0</v>
          </cell>
          <cell r="CI1844">
            <v>0</v>
          </cell>
          <cell r="CJ1844">
            <v>0</v>
          </cell>
          <cell r="CK1844">
            <v>0</v>
          </cell>
          <cell r="CL1844">
            <v>0</v>
          </cell>
          <cell r="CM1844">
            <v>0</v>
          </cell>
          <cell r="CN1844">
            <v>0</v>
          </cell>
          <cell r="CO1844">
            <v>0</v>
          </cell>
          <cell r="CP1844">
            <v>0</v>
          </cell>
          <cell r="CQ1844">
            <v>0</v>
          </cell>
          <cell r="CR1844">
            <v>0</v>
          </cell>
          <cell r="CS1844">
            <v>0</v>
          </cell>
          <cell r="CT1844">
            <v>0</v>
          </cell>
          <cell r="CU1844">
            <v>0</v>
          </cell>
          <cell r="CV1844">
            <v>0</v>
          </cell>
          <cell r="CW1844">
            <v>0</v>
          </cell>
          <cell r="CX1844">
            <v>0</v>
          </cell>
          <cell r="CY1844">
            <v>0</v>
          </cell>
          <cell r="CZ1844">
            <v>0</v>
          </cell>
          <cell r="DA1844">
            <v>0</v>
          </cell>
          <cell r="DB1844">
            <v>0</v>
          </cell>
          <cell r="DC1844">
            <v>0</v>
          </cell>
          <cell r="DD1844">
            <v>15803.775384848066</v>
          </cell>
          <cell r="DE1844">
            <v>0</v>
          </cell>
          <cell r="DG1844">
            <v>15436.545401803585</v>
          </cell>
          <cell r="DH1844">
            <v>0.79298827012069595</v>
          </cell>
          <cell r="DI1844">
            <v>0.03</v>
          </cell>
          <cell r="DJ1844">
            <v>367.22998304447424</v>
          </cell>
          <cell r="DK1844">
            <v>2.3789648103620876E-2</v>
          </cell>
          <cell r="DL1844">
            <v>0</v>
          </cell>
        </row>
        <row r="1845">
          <cell r="A1845" t="str">
            <v>B90318S2C-L1500</v>
          </cell>
          <cell r="B1845" t="str">
            <v>DEVIO TRASLANTE 2 CAT. LT=1500 INV=2 S300=2</v>
          </cell>
          <cell r="F1845">
            <v>33892.5925469754</v>
          </cell>
          <cell r="H1845">
            <v>15929.518497078436</v>
          </cell>
          <cell r="I1845">
            <v>0.53</v>
          </cell>
          <cell r="J1845" t="str">
            <v>OLD</v>
          </cell>
          <cell r="K1845" t="str">
            <v>PCZZD</v>
          </cell>
          <cell r="L1845">
            <v>0.80533747785607546</v>
          </cell>
          <cell r="M1845">
            <v>2.28163052298649E-2</v>
          </cell>
          <cell r="N1845">
            <v>0</v>
          </cell>
          <cell r="O1845">
            <v>0</v>
          </cell>
          <cell r="P1845">
            <v>0</v>
          </cell>
          <cell r="Q1845">
            <v>7.8601983222166202E-3</v>
          </cell>
          <cell r="R1845">
            <v>0</v>
          </cell>
          <cell r="S1845">
            <v>0</v>
          </cell>
          <cell r="T1845">
            <v>1.7030429698136011E-2</v>
          </cell>
          <cell r="U1845">
            <v>0</v>
          </cell>
          <cell r="V1845">
            <v>9.3941947518408009E-2</v>
          </cell>
          <cell r="W1845">
            <v>0</v>
          </cell>
          <cell r="X1845">
            <v>3.3605797638145495E-2</v>
          </cell>
          <cell r="Y1845">
            <v>0</v>
          </cell>
          <cell r="Z1845">
            <v>0</v>
          </cell>
          <cell r="AA1845">
            <v>0</v>
          </cell>
          <cell r="AB1845">
            <v>1.9407843737153568E-2</v>
          </cell>
          <cell r="AC1845">
            <v>0</v>
          </cell>
          <cell r="AD1845">
            <v>0</v>
          </cell>
          <cell r="AE1845">
            <v>0</v>
          </cell>
          <cell r="AF1845">
            <v>0</v>
          </cell>
          <cell r="AG1845">
            <v>0</v>
          </cell>
          <cell r="AH1845">
            <v>0</v>
          </cell>
          <cell r="AI1845">
            <v>0</v>
          </cell>
          <cell r="AJ1845">
            <v>0</v>
          </cell>
          <cell r="AK1845">
            <v>0</v>
          </cell>
          <cell r="AL1845">
            <v>0</v>
          </cell>
          <cell r="AM1845">
            <v>0</v>
          </cell>
          <cell r="AN1845">
            <v>0</v>
          </cell>
          <cell r="AO1845">
            <v>0</v>
          </cell>
          <cell r="AP1845">
            <v>0</v>
          </cell>
          <cell r="AQ1845">
            <v>0</v>
          </cell>
          <cell r="AR1845">
            <v>0</v>
          </cell>
          <cell r="AS1845">
            <v>0</v>
          </cell>
          <cell r="AT1845">
            <v>0</v>
          </cell>
          <cell r="AU1845">
            <v>0</v>
          </cell>
          <cell r="AV1845">
            <v>12828.63824989885</v>
          </cell>
          <cell r="AW1845">
            <v>363.45275619412035</v>
          </cell>
          <cell r="AX1845">
            <v>10.095909894281121</v>
          </cell>
          <cell r="AY1845">
            <v>0</v>
          </cell>
          <cell r="AZ1845">
            <v>0</v>
          </cell>
          <cell r="BA1845">
            <v>0</v>
          </cell>
          <cell r="BB1845">
            <v>0</v>
          </cell>
          <cell r="BC1845">
            <v>0</v>
          </cell>
          <cell r="BD1845">
            <v>0</v>
          </cell>
          <cell r="BE1845">
            <v>125.20917456445454</v>
          </cell>
          <cell r="BF1845">
            <v>3.4780326267904038</v>
          </cell>
          <cell r="BG1845">
            <v>0</v>
          </cell>
          <cell r="BH1845">
            <v>0</v>
          </cell>
          <cell r="BI1845">
            <v>0</v>
          </cell>
          <cell r="BJ1845">
            <v>0</v>
          </cell>
          <cell r="BK1845">
            <v>271.28654488965151</v>
          </cell>
          <cell r="BL1845">
            <v>7.1391196023592505</v>
          </cell>
          <cell r="BM1845">
            <v>0</v>
          </cell>
          <cell r="BN1845">
            <v>0</v>
          </cell>
          <cell r="BO1845">
            <v>1496.4499906460521</v>
          </cell>
          <cell r="BP1845">
            <v>46.044615096801607</v>
          </cell>
          <cell r="BQ1845">
            <v>0</v>
          </cell>
          <cell r="BR1845">
            <v>0</v>
          </cell>
          <cell r="BS1845">
            <v>535.32417508591345</v>
          </cell>
          <cell r="BT1845">
            <v>16.471513079566567</v>
          </cell>
          <cell r="BU1845">
            <v>0</v>
          </cell>
          <cell r="BV1845">
            <v>0</v>
          </cell>
          <cell r="BW1845">
            <v>0</v>
          </cell>
          <cell r="BX1845">
            <v>0</v>
          </cell>
          <cell r="BY1845">
            <v>0</v>
          </cell>
          <cell r="BZ1845">
            <v>0</v>
          </cell>
          <cell r="CA1845">
            <v>309.15760579939564</v>
          </cell>
          <cell r="CB1845">
            <v>8.3556109675512342</v>
          </cell>
          <cell r="CC1845">
            <v>0</v>
          </cell>
          <cell r="CD1845">
            <v>0</v>
          </cell>
          <cell r="CE1845">
            <v>0</v>
          </cell>
          <cell r="CF1845">
            <v>0</v>
          </cell>
          <cell r="CG1845">
            <v>0</v>
          </cell>
          <cell r="CH1845">
            <v>0</v>
          </cell>
          <cell r="CI1845">
            <v>0</v>
          </cell>
          <cell r="CJ1845">
            <v>0</v>
          </cell>
          <cell r="CK1845">
            <v>0</v>
          </cell>
          <cell r="CL1845">
            <v>0</v>
          </cell>
          <cell r="CM1845">
            <v>0</v>
          </cell>
          <cell r="CN1845">
            <v>0</v>
          </cell>
          <cell r="CO1845">
            <v>0</v>
          </cell>
          <cell r="CP1845">
            <v>0</v>
          </cell>
          <cell r="CQ1845">
            <v>0</v>
          </cell>
          <cell r="CR1845">
            <v>0</v>
          </cell>
          <cell r="CS1845">
            <v>0</v>
          </cell>
          <cell r="CT1845">
            <v>0</v>
          </cell>
          <cell r="CU1845">
            <v>0</v>
          </cell>
          <cell r="CV1845">
            <v>0</v>
          </cell>
          <cell r="CW1845">
            <v>0</v>
          </cell>
          <cell r="CX1845">
            <v>0</v>
          </cell>
          <cell r="CY1845">
            <v>0</v>
          </cell>
          <cell r="CZ1845">
            <v>0</v>
          </cell>
          <cell r="DA1845">
            <v>0</v>
          </cell>
          <cell r="DB1845">
            <v>0</v>
          </cell>
          <cell r="DC1845">
            <v>0</v>
          </cell>
          <cell r="DD1845">
            <v>15929.518497078436</v>
          </cell>
          <cell r="DE1845">
            <v>0</v>
          </cell>
          <cell r="DG1845">
            <v>15559.366639997674</v>
          </cell>
          <cell r="DH1845">
            <v>0.79298827012069595</v>
          </cell>
          <cell r="DI1845">
            <v>0.03</v>
          </cell>
          <cell r="DJ1845">
            <v>370.15185708076262</v>
          </cell>
          <cell r="DK1845">
            <v>2.3789648103620879E-2</v>
          </cell>
          <cell r="DL1845">
            <v>0</v>
          </cell>
        </row>
        <row r="1846">
          <cell r="A1846" t="str">
            <v>B90318S3C-L1300</v>
          </cell>
          <cell r="B1846" t="str">
            <v>DEVIO TRASLANTE 3 CAT. LT=1300 INV=2 S300=2</v>
          </cell>
          <cell r="F1846">
            <v>34342.543722267852</v>
          </cell>
          <cell r="H1846">
            <v>16140.995549465888</v>
          </cell>
          <cell r="I1846">
            <v>0.53</v>
          </cell>
          <cell r="J1846" t="str">
            <v>OLD</v>
          </cell>
          <cell r="K1846" t="str">
            <v>PCZZD</v>
          </cell>
          <cell r="L1846">
            <v>0.80533747785607546</v>
          </cell>
          <cell r="M1846">
            <v>2.28163052298649E-2</v>
          </cell>
          <cell r="N1846">
            <v>0</v>
          </cell>
          <cell r="O1846">
            <v>0</v>
          </cell>
          <cell r="P1846">
            <v>0</v>
          </cell>
          <cell r="Q1846">
            <v>7.8601983222166202E-3</v>
          </cell>
          <cell r="R1846">
            <v>0</v>
          </cell>
          <cell r="S1846">
            <v>0</v>
          </cell>
          <cell r="T1846">
            <v>1.7030429698136011E-2</v>
          </cell>
          <cell r="U1846">
            <v>0</v>
          </cell>
          <cell r="V1846">
            <v>9.3941947518408009E-2</v>
          </cell>
          <cell r="W1846">
            <v>0</v>
          </cell>
          <cell r="X1846">
            <v>3.3605797638145495E-2</v>
          </cell>
          <cell r="Y1846">
            <v>0</v>
          </cell>
          <cell r="Z1846">
            <v>0</v>
          </cell>
          <cell r="AA1846">
            <v>0</v>
          </cell>
          <cell r="AB1846">
            <v>1.9407843737153568E-2</v>
          </cell>
          <cell r="AC1846">
            <v>0</v>
          </cell>
          <cell r="AD1846">
            <v>0</v>
          </cell>
          <cell r="AE1846">
            <v>0</v>
          </cell>
          <cell r="AF1846">
            <v>0</v>
          </cell>
          <cell r="AG1846">
            <v>0</v>
          </cell>
          <cell r="AH1846">
            <v>0</v>
          </cell>
          <cell r="AI1846">
            <v>0</v>
          </cell>
          <cell r="AJ1846">
            <v>0</v>
          </cell>
          <cell r="AK1846">
            <v>0</v>
          </cell>
          <cell r="AL1846">
            <v>0</v>
          </cell>
          <cell r="AM1846">
            <v>0</v>
          </cell>
          <cell r="AN1846">
            <v>0</v>
          </cell>
          <cell r="AO1846">
            <v>0</v>
          </cell>
          <cell r="AP1846">
            <v>0</v>
          </cell>
          <cell r="AQ1846">
            <v>0</v>
          </cell>
          <cell r="AR1846">
            <v>0</v>
          </cell>
          <cell r="AS1846">
            <v>0</v>
          </cell>
          <cell r="AT1846">
            <v>0</v>
          </cell>
          <cell r="AU1846">
            <v>0</v>
          </cell>
          <cell r="AV1846">
            <v>12998.948645892997</v>
          </cell>
          <cell r="AW1846">
            <v>368.2778811705046</v>
          </cell>
          <cell r="AX1846">
            <v>10.229941143625128</v>
          </cell>
          <cell r="AY1846">
            <v>0</v>
          </cell>
          <cell r="AZ1846">
            <v>0</v>
          </cell>
          <cell r="BA1846">
            <v>0</v>
          </cell>
          <cell r="BB1846">
            <v>0</v>
          </cell>
          <cell r="BC1846">
            <v>0</v>
          </cell>
          <cell r="BD1846">
            <v>0</v>
          </cell>
          <cell r="BE1846">
            <v>126.8714261368177</v>
          </cell>
          <cell r="BF1846">
            <v>3.5242062815782695</v>
          </cell>
          <cell r="BG1846">
            <v>0</v>
          </cell>
          <cell r="BH1846">
            <v>0</v>
          </cell>
          <cell r="BI1846">
            <v>0</v>
          </cell>
          <cell r="BJ1846">
            <v>0</v>
          </cell>
          <cell r="BK1846">
            <v>274.88808996310502</v>
          </cell>
          <cell r="BL1846">
            <v>7.2338971042922369</v>
          </cell>
          <cell r="BM1846">
            <v>0</v>
          </cell>
          <cell r="BN1846">
            <v>0</v>
          </cell>
          <cell r="BO1846">
            <v>1516.3165568027816</v>
          </cell>
          <cell r="BP1846">
            <v>46.655894055470206</v>
          </cell>
          <cell r="BQ1846">
            <v>0</v>
          </cell>
          <cell r="BR1846">
            <v>0</v>
          </cell>
          <cell r="BS1846">
            <v>542.43103011355765</v>
          </cell>
          <cell r="BT1846">
            <v>16.690185541955621</v>
          </cell>
          <cell r="BU1846">
            <v>0</v>
          </cell>
          <cell r="BV1846">
            <v>0</v>
          </cell>
          <cell r="BW1846">
            <v>0</v>
          </cell>
          <cell r="BX1846">
            <v>0</v>
          </cell>
          <cell r="BY1846">
            <v>0</v>
          </cell>
          <cell r="BZ1846">
            <v>0</v>
          </cell>
          <cell r="CA1846">
            <v>313.26191938612516</v>
          </cell>
          <cell r="CB1846">
            <v>8.4665383617871672</v>
          </cell>
          <cell r="CC1846">
            <v>0</v>
          </cell>
          <cell r="CD1846">
            <v>0</v>
          </cell>
          <cell r="CE1846">
            <v>0</v>
          </cell>
          <cell r="CF1846">
            <v>0</v>
          </cell>
          <cell r="CG1846">
            <v>0</v>
          </cell>
          <cell r="CH1846">
            <v>0</v>
          </cell>
          <cell r="CI1846">
            <v>0</v>
          </cell>
          <cell r="CJ1846">
            <v>0</v>
          </cell>
          <cell r="CK1846">
            <v>0</v>
          </cell>
          <cell r="CL1846">
            <v>0</v>
          </cell>
          <cell r="CM1846">
            <v>0</v>
          </cell>
          <cell r="CN1846">
            <v>0</v>
          </cell>
          <cell r="CO1846">
            <v>0</v>
          </cell>
          <cell r="CP1846">
            <v>0</v>
          </cell>
          <cell r="CQ1846">
            <v>0</v>
          </cell>
          <cell r="CR1846">
            <v>0</v>
          </cell>
          <cell r="CS1846">
            <v>0</v>
          </cell>
          <cell r="CT1846">
            <v>0</v>
          </cell>
          <cell r="CU1846">
            <v>0</v>
          </cell>
          <cell r="CV1846">
            <v>0</v>
          </cell>
          <cell r="CW1846">
            <v>0</v>
          </cell>
          <cell r="CX1846">
            <v>0</v>
          </cell>
          <cell r="CY1846">
            <v>0</v>
          </cell>
          <cell r="CZ1846">
            <v>0</v>
          </cell>
          <cell r="DA1846">
            <v>0</v>
          </cell>
          <cell r="DB1846">
            <v>0</v>
          </cell>
          <cell r="DC1846">
            <v>0</v>
          </cell>
          <cell r="DD1846">
            <v>16140.995549465888</v>
          </cell>
          <cell r="DE1846">
            <v>0</v>
          </cell>
          <cell r="DG1846">
            <v>15765.929631505913</v>
          </cell>
          <cell r="DH1846">
            <v>0.79298827012069595</v>
          </cell>
          <cell r="DI1846">
            <v>0.03</v>
          </cell>
          <cell r="DJ1846">
            <v>375.06591795997485</v>
          </cell>
          <cell r="DK1846">
            <v>2.3789648103620879E-2</v>
          </cell>
          <cell r="DL1846">
            <v>0</v>
          </cell>
        </row>
        <row r="1847">
          <cell r="A1847" t="str">
            <v>B90318S3C-L1500</v>
          </cell>
          <cell r="B1847" t="str">
            <v>DEVIO TRASLANTE 3 CAT. LT=1500 INV=2 S300=2</v>
          </cell>
          <cell r="F1847">
            <v>34606.02864473642</v>
          </cell>
          <cell r="H1847">
            <v>16264.833463026118</v>
          </cell>
          <cell r="I1847">
            <v>0.53</v>
          </cell>
          <cell r="J1847" t="str">
            <v>OLD</v>
          </cell>
          <cell r="K1847" t="str">
            <v>PCZZD</v>
          </cell>
          <cell r="L1847">
            <v>0.80533747785607546</v>
          </cell>
          <cell r="M1847">
            <v>2.28163052298649E-2</v>
          </cell>
          <cell r="N1847">
            <v>0</v>
          </cell>
          <cell r="O1847">
            <v>0</v>
          </cell>
          <cell r="P1847">
            <v>0</v>
          </cell>
          <cell r="Q1847">
            <v>7.8601983222166202E-3</v>
          </cell>
          <cell r="R1847">
            <v>0</v>
          </cell>
          <cell r="S1847">
            <v>0</v>
          </cell>
          <cell r="T1847">
            <v>1.7030429698136011E-2</v>
          </cell>
          <cell r="U1847">
            <v>0</v>
          </cell>
          <cell r="V1847">
            <v>9.3941947518408009E-2</v>
          </cell>
          <cell r="W1847">
            <v>0</v>
          </cell>
          <cell r="X1847">
            <v>3.3605797638145495E-2</v>
          </cell>
          <cell r="Y1847">
            <v>0</v>
          </cell>
          <cell r="Z1847">
            <v>0</v>
          </cell>
          <cell r="AA1847">
            <v>0</v>
          </cell>
          <cell r="AB1847">
            <v>1.9407843737153568E-2</v>
          </cell>
          <cell r="AC1847">
            <v>0</v>
          </cell>
          <cell r="AD1847">
            <v>0</v>
          </cell>
          <cell r="AE1847">
            <v>0</v>
          </cell>
          <cell r="AF1847">
            <v>0</v>
          </cell>
          <cell r="AG1847">
            <v>0</v>
          </cell>
          <cell r="AH1847">
            <v>0</v>
          </cell>
          <cell r="AI1847">
            <v>0</v>
          </cell>
          <cell r="AJ1847">
            <v>0</v>
          </cell>
          <cell r="AK1847">
            <v>0</v>
          </cell>
          <cell r="AL1847">
            <v>0</v>
          </cell>
          <cell r="AM1847">
            <v>0</v>
          </cell>
          <cell r="AN1847">
            <v>0</v>
          </cell>
          <cell r="AO1847">
            <v>0</v>
          </cell>
          <cell r="AP1847">
            <v>0</v>
          </cell>
          <cell r="AQ1847">
            <v>0</v>
          </cell>
          <cell r="AR1847">
            <v>0</v>
          </cell>
          <cell r="AS1847">
            <v>0</v>
          </cell>
          <cell r="AT1847">
            <v>0</v>
          </cell>
          <cell r="AU1847">
            <v>0</v>
          </cell>
          <cell r="AV1847">
            <v>13098.679958862551</v>
          </cell>
          <cell r="AW1847">
            <v>371.10340480532443</v>
          </cell>
          <cell r="AX1847">
            <v>10.308427911259011</v>
          </cell>
          <cell r="AY1847">
            <v>0</v>
          </cell>
          <cell r="AZ1847">
            <v>0</v>
          </cell>
          <cell r="BA1847">
            <v>0</v>
          </cell>
          <cell r="BB1847">
            <v>0</v>
          </cell>
          <cell r="BC1847">
            <v>0</v>
          </cell>
          <cell r="BD1847">
            <v>0</v>
          </cell>
          <cell r="BE1847">
            <v>127.84481669721063</v>
          </cell>
          <cell r="BF1847">
            <v>3.551244908255851</v>
          </cell>
          <cell r="BG1847">
            <v>0</v>
          </cell>
          <cell r="BH1847">
            <v>0</v>
          </cell>
          <cell r="BI1847">
            <v>0</v>
          </cell>
          <cell r="BJ1847">
            <v>0</v>
          </cell>
          <cell r="BK1847">
            <v>276.99710284395638</v>
          </cell>
          <cell r="BL1847">
            <v>7.2893974432620103</v>
          </cell>
          <cell r="BM1847">
            <v>0</v>
          </cell>
          <cell r="BN1847">
            <v>0</v>
          </cell>
          <cell r="BO1847">
            <v>1527.9501315792459</v>
          </cell>
          <cell r="BP1847">
            <v>47.013850202438334</v>
          </cell>
          <cell r="BQ1847">
            <v>0</v>
          </cell>
          <cell r="BR1847">
            <v>0</v>
          </cell>
          <cell r="BS1847">
            <v>546.59270197659293</v>
          </cell>
          <cell r="BT1847">
            <v>16.818236983895169</v>
          </cell>
          <cell r="BU1847">
            <v>0</v>
          </cell>
          <cell r="BV1847">
            <v>0</v>
          </cell>
          <cell r="BW1847">
            <v>0</v>
          </cell>
          <cell r="BX1847">
            <v>0</v>
          </cell>
          <cell r="BY1847">
            <v>0</v>
          </cell>
          <cell r="BZ1847">
            <v>0</v>
          </cell>
          <cell r="CA1847">
            <v>315.66534626123723</v>
          </cell>
          <cell r="CB1847">
            <v>8.5314958448983038</v>
          </cell>
          <cell r="CC1847">
            <v>0</v>
          </cell>
          <cell r="CD1847">
            <v>0</v>
          </cell>
          <cell r="CE1847">
            <v>0</v>
          </cell>
          <cell r="CF1847">
            <v>0</v>
          </cell>
          <cell r="CG1847">
            <v>0</v>
          </cell>
          <cell r="CH1847">
            <v>0</v>
          </cell>
          <cell r="CI1847">
            <v>0</v>
          </cell>
          <cell r="CJ1847">
            <v>0</v>
          </cell>
          <cell r="CK1847">
            <v>0</v>
          </cell>
          <cell r="CL1847">
            <v>0</v>
          </cell>
          <cell r="CM1847">
            <v>0</v>
          </cell>
          <cell r="CN1847">
            <v>0</v>
          </cell>
          <cell r="CO1847">
            <v>0</v>
          </cell>
          <cell r="CP1847">
            <v>0</v>
          </cell>
          <cell r="CQ1847">
            <v>0</v>
          </cell>
          <cell r="CR1847">
            <v>0</v>
          </cell>
          <cell r="CS1847">
            <v>0</v>
          </cell>
          <cell r="CT1847">
            <v>0</v>
          </cell>
          <cell r="CU1847">
            <v>0</v>
          </cell>
          <cell r="CV1847">
            <v>0</v>
          </cell>
          <cell r="CW1847">
            <v>0</v>
          </cell>
          <cell r="CX1847">
            <v>0</v>
          </cell>
          <cell r="CY1847">
            <v>0</v>
          </cell>
          <cell r="CZ1847">
            <v>0</v>
          </cell>
          <cell r="DA1847">
            <v>0</v>
          </cell>
          <cell r="DB1847">
            <v>0</v>
          </cell>
          <cell r="DC1847">
            <v>0</v>
          </cell>
          <cell r="DD1847">
            <v>16264.833463026118</v>
          </cell>
          <cell r="DE1847">
            <v>0</v>
          </cell>
          <cell r="DG1847">
            <v>15886.889941848585</v>
          </cell>
          <cell r="DH1847">
            <v>0.79298827012069595</v>
          </cell>
          <cell r="DI1847">
            <v>0.03</v>
          </cell>
          <cell r="DJ1847">
            <v>377.94352117753175</v>
          </cell>
          <cell r="DK1847">
            <v>2.3789648103620876E-2</v>
          </cell>
          <cell r="DL1847">
            <v>0</v>
          </cell>
        </row>
        <row r="1848">
          <cell r="A1848" t="str">
            <v>B90318S4C-L1300</v>
          </cell>
          <cell r="B1848" t="str">
            <v>DEVIO TRASLANTE 4 CAT. LT=1300 INV=2 S300=2</v>
          </cell>
          <cell r="F1848">
            <v>35055.979820028864</v>
          </cell>
          <cell r="H1848">
            <v>16476.310515413566</v>
          </cell>
          <cell r="I1848">
            <v>0.53</v>
          </cell>
          <cell r="J1848" t="str">
            <v>OLD</v>
          </cell>
          <cell r="K1848" t="str">
            <v>PCZZD</v>
          </cell>
          <cell r="L1848">
            <v>0.80533747785607546</v>
          </cell>
          <cell r="M1848">
            <v>2.28163052298649E-2</v>
          </cell>
          <cell r="N1848">
            <v>0</v>
          </cell>
          <cell r="O1848">
            <v>0</v>
          </cell>
          <cell r="P1848">
            <v>0</v>
          </cell>
          <cell r="Q1848">
            <v>7.8601983222166202E-3</v>
          </cell>
          <cell r="R1848">
            <v>0</v>
          </cell>
          <cell r="S1848">
            <v>0</v>
          </cell>
          <cell r="T1848">
            <v>1.7030429698136011E-2</v>
          </cell>
          <cell r="U1848">
            <v>0</v>
          </cell>
          <cell r="V1848">
            <v>9.3941947518408009E-2</v>
          </cell>
          <cell r="W1848">
            <v>0</v>
          </cell>
          <cell r="X1848">
            <v>3.3605797638145495E-2</v>
          </cell>
          <cell r="Y1848">
            <v>0</v>
          </cell>
          <cell r="Z1848">
            <v>0</v>
          </cell>
          <cell r="AA1848">
            <v>0</v>
          </cell>
          <cell r="AB1848">
            <v>1.9407843737153568E-2</v>
          </cell>
          <cell r="AC1848">
            <v>0</v>
          </cell>
          <cell r="AD1848">
            <v>0</v>
          </cell>
          <cell r="AE1848">
            <v>0</v>
          </cell>
          <cell r="AF1848">
            <v>0</v>
          </cell>
          <cell r="AG1848">
            <v>0</v>
          </cell>
          <cell r="AH1848">
            <v>0</v>
          </cell>
          <cell r="AI1848">
            <v>0</v>
          </cell>
          <cell r="AJ1848">
            <v>0</v>
          </cell>
          <cell r="AK1848">
            <v>0</v>
          </cell>
          <cell r="AL1848">
            <v>0</v>
          </cell>
          <cell r="AM1848">
            <v>0</v>
          </cell>
          <cell r="AN1848">
            <v>0</v>
          </cell>
          <cell r="AO1848">
            <v>0</v>
          </cell>
          <cell r="AP1848">
            <v>0</v>
          </cell>
          <cell r="AQ1848">
            <v>0</v>
          </cell>
          <cell r="AR1848">
            <v>0</v>
          </cell>
          <cell r="AS1848">
            <v>0</v>
          </cell>
          <cell r="AT1848">
            <v>0</v>
          </cell>
          <cell r="AU1848">
            <v>0</v>
          </cell>
          <cell r="AV1848">
            <v>13268.990354856696</v>
          </cell>
          <cell r="AW1848">
            <v>375.92852978170862</v>
          </cell>
          <cell r="AX1848">
            <v>10.442459160603017</v>
          </cell>
          <cell r="AY1848">
            <v>0</v>
          </cell>
          <cell r="AZ1848">
            <v>0</v>
          </cell>
          <cell r="BA1848">
            <v>0</v>
          </cell>
          <cell r="BB1848">
            <v>0</v>
          </cell>
          <cell r="BC1848">
            <v>0</v>
          </cell>
          <cell r="BD1848">
            <v>0</v>
          </cell>
          <cell r="BE1848">
            <v>129.50706826957378</v>
          </cell>
          <cell r="BF1848">
            <v>3.5974185630437159</v>
          </cell>
          <cell r="BG1848">
            <v>0</v>
          </cell>
          <cell r="BH1848">
            <v>0</v>
          </cell>
          <cell r="BI1848">
            <v>0</v>
          </cell>
          <cell r="BJ1848">
            <v>0</v>
          </cell>
          <cell r="BK1848">
            <v>280.59864791740983</v>
          </cell>
          <cell r="BL1848">
            <v>7.3841749451949958</v>
          </cell>
          <cell r="BM1848">
            <v>0</v>
          </cell>
          <cell r="BN1848">
            <v>0</v>
          </cell>
          <cell r="BO1848">
            <v>1547.8166977359754</v>
          </cell>
          <cell r="BP1848">
            <v>47.625129161106933</v>
          </cell>
          <cell r="BQ1848">
            <v>0</v>
          </cell>
          <cell r="BR1848">
            <v>0</v>
          </cell>
          <cell r="BS1848">
            <v>553.69955700423702</v>
          </cell>
          <cell r="BT1848">
            <v>17.036909446284216</v>
          </cell>
          <cell r="BU1848">
            <v>0</v>
          </cell>
          <cell r="BV1848">
            <v>0</v>
          </cell>
          <cell r="BW1848">
            <v>0</v>
          </cell>
          <cell r="BX1848">
            <v>0</v>
          </cell>
          <cell r="BY1848">
            <v>0</v>
          </cell>
          <cell r="BZ1848">
            <v>0</v>
          </cell>
          <cell r="CA1848">
            <v>319.76965984796669</v>
          </cell>
          <cell r="CB1848">
            <v>8.642423239134235</v>
          </cell>
          <cell r="CC1848">
            <v>0</v>
          </cell>
          <cell r="CD1848">
            <v>0</v>
          </cell>
          <cell r="CE1848">
            <v>0</v>
          </cell>
          <cell r="CF1848">
            <v>0</v>
          </cell>
          <cell r="CG1848">
            <v>0</v>
          </cell>
          <cell r="CH1848">
            <v>0</v>
          </cell>
          <cell r="CI1848">
            <v>0</v>
          </cell>
          <cell r="CJ1848">
            <v>0</v>
          </cell>
          <cell r="CK1848">
            <v>0</v>
          </cell>
          <cell r="CL1848">
            <v>0</v>
          </cell>
          <cell r="CM1848">
            <v>0</v>
          </cell>
          <cell r="CN1848">
            <v>0</v>
          </cell>
          <cell r="CO1848">
            <v>0</v>
          </cell>
          <cell r="CP1848">
            <v>0</v>
          </cell>
          <cell r="CQ1848">
            <v>0</v>
          </cell>
          <cell r="CR1848">
            <v>0</v>
          </cell>
          <cell r="CS1848">
            <v>0</v>
          </cell>
          <cell r="CT1848">
            <v>0</v>
          </cell>
          <cell r="CU1848">
            <v>0</v>
          </cell>
          <cell r="CV1848">
            <v>0</v>
          </cell>
          <cell r="CW1848">
            <v>0</v>
          </cell>
          <cell r="CX1848">
            <v>0</v>
          </cell>
          <cell r="CY1848">
            <v>0</v>
          </cell>
          <cell r="CZ1848">
            <v>0</v>
          </cell>
          <cell r="DA1848">
            <v>0</v>
          </cell>
          <cell r="DB1848">
            <v>0</v>
          </cell>
          <cell r="DC1848">
            <v>0</v>
          </cell>
          <cell r="DD1848">
            <v>16476.310515413566</v>
          </cell>
          <cell r="DE1848">
            <v>0</v>
          </cell>
          <cell r="DG1848">
            <v>16093.452933356823</v>
          </cell>
          <cell r="DH1848">
            <v>0.79298827012069595</v>
          </cell>
          <cell r="DI1848">
            <v>0.03</v>
          </cell>
          <cell r="DJ1848">
            <v>382.85758205674398</v>
          </cell>
          <cell r="DK1848">
            <v>2.3789648103620876E-2</v>
          </cell>
          <cell r="DL1848">
            <v>0</v>
          </cell>
        </row>
        <row r="1849">
          <cell r="A1849" t="str">
            <v>B90318SP1-L1559</v>
          </cell>
          <cell r="B1849" t="str">
            <v>DEVIO TRASL.RUL.D.89/P.145 LT1559 INV=2 S300=2</v>
          </cell>
          <cell r="F1849">
            <v>32129.43251809966</v>
          </cell>
          <cell r="H1849">
            <v>15100.83328350684</v>
          </cell>
          <cell r="I1849">
            <v>0.53</v>
          </cell>
          <cell r="J1849" t="str">
            <v>OLD</v>
          </cell>
          <cell r="K1849" t="str">
            <v>PCZZD</v>
          </cell>
          <cell r="L1849">
            <v>0.80533747785607546</v>
          </cell>
          <cell r="M1849">
            <v>2.28163052298649E-2</v>
          </cell>
          <cell r="N1849">
            <v>0</v>
          </cell>
          <cell r="O1849">
            <v>0</v>
          </cell>
          <cell r="P1849">
            <v>0</v>
          </cell>
          <cell r="Q1849">
            <v>7.8601983222166202E-3</v>
          </cell>
          <cell r="R1849">
            <v>0</v>
          </cell>
          <cell r="S1849">
            <v>0</v>
          </cell>
          <cell r="T1849">
            <v>1.7030429698136011E-2</v>
          </cell>
          <cell r="U1849">
            <v>0</v>
          </cell>
          <cell r="V1849">
            <v>9.3941947518408009E-2</v>
          </cell>
          <cell r="W1849">
            <v>0</v>
          </cell>
          <cell r="X1849">
            <v>3.3605797638145495E-2</v>
          </cell>
          <cell r="Y1849">
            <v>0</v>
          </cell>
          <cell r="Z1849">
            <v>0</v>
          </cell>
          <cell r="AA1849">
            <v>0</v>
          </cell>
          <cell r="AB1849">
            <v>1.9407843737153568E-2</v>
          </cell>
          <cell r="AC1849">
            <v>0</v>
          </cell>
          <cell r="AD1849">
            <v>0</v>
          </cell>
          <cell r="AE1849">
            <v>0</v>
          </cell>
          <cell r="AF1849">
            <v>0</v>
          </cell>
          <cell r="AG1849">
            <v>0</v>
          </cell>
          <cell r="AH1849">
            <v>0</v>
          </cell>
          <cell r="AI1849">
            <v>0</v>
          </cell>
          <cell r="AJ1849">
            <v>0</v>
          </cell>
          <cell r="AK1849">
            <v>0</v>
          </cell>
          <cell r="AL1849">
            <v>0</v>
          </cell>
          <cell r="AM1849">
            <v>0</v>
          </cell>
          <cell r="AN1849">
            <v>0</v>
          </cell>
          <cell r="AO1849">
            <v>0</v>
          </cell>
          <cell r="AP1849">
            <v>0</v>
          </cell>
          <cell r="AQ1849">
            <v>0</v>
          </cell>
          <cell r="AR1849">
            <v>0</v>
          </cell>
          <cell r="AS1849">
            <v>0</v>
          </cell>
          <cell r="AT1849">
            <v>0</v>
          </cell>
          <cell r="AU1849">
            <v>0</v>
          </cell>
          <cell r="AV1849">
            <v>12161.266990064476</v>
          </cell>
          <cell r="AW1849">
            <v>344.54522142179508</v>
          </cell>
          <cell r="AX1849">
            <v>9.570700595049864</v>
          </cell>
          <cell r="AY1849">
            <v>0</v>
          </cell>
          <cell r="AZ1849">
            <v>0</v>
          </cell>
          <cell r="BA1849">
            <v>0</v>
          </cell>
          <cell r="BB1849">
            <v>0</v>
          </cell>
          <cell r="BC1849">
            <v>0</v>
          </cell>
          <cell r="BD1849">
            <v>0</v>
          </cell>
          <cell r="BE1849">
            <v>118.69554443909335</v>
          </cell>
          <cell r="BF1849">
            <v>3.297098456641482</v>
          </cell>
          <cell r="BG1849">
            <v>0</v>
          </cell>
          <cell r="BH1849">
            <v>0</v>
          </cell>
          <cell r="BI1849">
            <v>0</v>
          </cell>
          <cell r="BJ1849">
            <v>0</v>
          </cell>
          <cell r="BK1849">
            <v>257.17367961803558</v>
          </cell>
          <cell r="BL1849">
            <v>6.7677284110009364</v>
          </cell>
          <cell r="BM1849">
            <v>0</v>
          </cell>
          <cell r="BN1849">
            <v>0</v>
          </cell>
          <cell r="BO1849">
            <v>1418.6016878034284</v>
          </cell>
          <cell r="BP1849">
            <v>43.649282701643948</v>
          </cell>
          <cell r="BQ1849">
            <v>0</v>
          </cell>
          <cell r="BR1849">
            <v>0</v>
          </cell>
          <cell r="BS1849">
            <v>507.47554749290305</v>
          </cell>
          <cell r="BT1849">
            <v>15.614632230550862</v>
          </cell>
          <cell r="BU1849">
            <v>0</v>
          </cell>
          <cell r="BV1849">
            <v>0</v>
          </cell>
          <cell r="BW1849">
            <v>0</v>
          </cell>
          <cell r="BX1849">
            <v>0</v>
          </cell>
          <cell r="BY1849">
            <v>0</v>
          </cell>
          <cell r="BZ1849">
            <v>0</v>
          </cell>
          <cell r="CA1849">
            <v>293.0746126671084</v>
          </cell>
          <cell r="CB1849">
            <v>7.9209354774894161</v>
          </cell>
          <cell r="CC1849">
            <v>0</v>
          </cell>
          <cell r="CD1849">
            <v>0</v>
          </cell>
          <cell r="CE1849">
            <v>0</v>
          </cell>
          <cell r="CF1849">
            <v>0</v>
          </cell>
          <cell r="CG1849">
            <v>0</v>
          </cell>
          <cell r="CH1849">
            <v>0</v>
          </cell>
          <cell r="CI1849">
            <v>0</v>
          </cell>
          <cell r="CJ1849">
            <v>0</v>
          </cell>
          <cell r="CK1849">
            <v>0</v>
          </cell>
          <cell r="CL1849">
            <v>0</v>
          </cell>
          <cell r="CM1849">
            <v>0</v>
          </cell>
          <cell r="CN1849">
            <v>0</v>
          </cell>
          <cell r="CO1849">
            <v>0</v>
          </cell>
          <cell r="CP1849">
            <v>0</v>
          </cell>
          <cell r="CQ1849">
            <v>0</v>
          </cell>
          <cell r="CR1849">
            <v>0</v>
          </cell>
          <cell r="CS1849">
            <v>0</v>
          </cell>
          <cell r="CT1849">
            <v>0</v>
          </cell>
          <cell r="CU1849">
            <v>0</v>
          </cell>
          <cell r="CV1849">
            <v>0</v>
          </cell>
          <cell r="CW1849">
            <v>0</v>
          </cell>
          <cell r="CX1849">
            <v>0</v>
          </cell>
          <cell r="CY1849">
            <v>0</v>
          </cell>
          <cell r="CZ1849">
            <v>0</v>
          </cell>
          <cell r="DA1849">
            <v>0</v>
          </cell>
          <cell r="DB1849">
            <v>0</v>
          </cell>
          <cell r="DC1849">
            <v>0</v>
          </cell>
          <cell r="DD1849">
            <v>15100.83328350684</v>
          </cell>
          <cell r="DE1849">
            <v>0</v>
          </cell>
          <cell r="DG1849">
            <v>14749.937461741592</v>
          </cell>
          <cell r="DH1849">
            <v>0.79298827012069595</v>
          </cell>
          <cell r="DI1849">
            <v>0.03</v>
          </cell>
          <cell r="DJ1849">
            <v>350.89582176524743</v>
          </cell>
          <cell r="DK1849">
            <v>2.3789648103620879E-2</v>
          </cell>
          <cell r="DL1849">
            <v>0</v>
          </cell>
        </row>
        <row r="1850">
          <cell r="A1850" t="str">
            <v>B90318SP2-L1567</v>
          </cell>
          <cell r="B1850" t="str">
            <v>DEVIO TRASL.RUL.D.89/P.104 LT1567 INV=2 S300=2</v>
          </cell>
          <cell r="F1850">
            <v>33495.500500744332</v>
          </cell>
          <cell r="H1850">
            <v>15742.885235349837</v>
          </cell>
          <cell r="I1850">
            <v>0.53</v>
          </cell>
          <cell r="J1850" t="str">
            <v>OLD</v>
          </cell>
          <cell r="K1850" t="str">
            <v>PCZZD</v>
          </cell>
          <cell r="L1850">
            <v>0.80533747785607546</v>
          </cell>
          <cell r="M1850">
            <v>2.28163052298649E-2</v>
          </cell>
          <cell r="N1850">
            <v>0</v>
          </cell>
          <cell r="O1850">
            <v>0</v>
          </cell>
          <cell r="P1850">
            <v>0</v>
          </cell>
          <cell r="Q1850">
            <v>7.8601983222166202E-3</v>
          </cell>
          <cell r="R1850">
            <v>0</v>
          </cell>
          <cell r="S1850">
            <v>0</v>
          </cell>
          <cell r="T1850">
            <v>1.7030429698136011E-2</v>
          </cell>
          <cell r="U1850">
            <v>0</v>
          </cell>
          <cell r="V1850">
            <v>9.3941947518408009E-2</v>
          </cell>
          <cell r="W1850">
            <v>0</v>
          </cell>
          <cell r="X1850">
            <v>3.3605797638145495E-2</v>
          </cell>
          <cell r="Y1850">
            <v>0</v>
          </cell>
          <cell r="Z1850">
            <v>0</v>
          </cell>
          <cell r="AA1850">
            <v>0</v>
          </cell>
          <cell r="AB1850">
            <v>1.9407843737153568E-2</v>
          </cell>
          <cell r="AC1850">
            <v>0</v>
          </cell>
          <cell r="AD1850">
            <v>0</v>
          </cell>
          <cell r="AE1850">
            <v>0</v>
          </cell>
          <cell r="AF1850">
            <v>0</v>
          </cell>
          <cell r="AG1850">
            <v>0</v>
          </cell>
          <cell r="AH1850">
            <v>0</v>
          </cell>
          <cell r="AI1850">
            <v>0</v>
          </cell>
          <cell r="AJ1850">
            <v>0</v>
          </cell>
          <cell r="AK1850">
            <v>0</v>
          </cell>
          <cell r="AL1850">
            <v>0</v>
          </cell>
          <cell r="AM1850">
            <v>0</v>
          </cell>
          <cell r="AN1850">
            <v>0</v>
          </cell>
          <cell r="AO1850">
            <v>0</v>
          </cell>
          <cell r="AP1850">
            <v>0</v>
          </cell>
          <cell r="AQ1850">
            <v>0</v>
          </cell>
          <cell r="AR1850">
            <v>0</v>
          </cell>
          <cell r="AS1850">
            <v>0</v>
          </cell>
          <cell r="AT1850">
            <v>0</v>
          </cell>
          <cell r="AU1850">
            <v>0</v>
          </cell>
          <cell r="AV1850">
            <v>12678.335489614286</v>
          </cell>
          <cell r="AW1850">
            <v>359.19447472847543</v>
          </cell>
          <cell r="AX1850">
            <v>9.9776242980132057</v>
          </cell>
          <cell r="AY1850">
            <v>0</v>
          </cell>
          <cell r="AZ1850">
            <v>0</v>
          </cell>
          <cell r="BA1850">
            <v>0</v>
          </cell>
          <cell r="BB1850">
            <v>0</v>
          </cell>
          <cell r="BC1850">
            <v>0</v>
          </cell>
          <cell r="BD1850">
            <v>0</v>
          </cell>
          <cell r="BE1850">
            <v>123.7422001137456</v>
          </cell>
          <cell r="BF1850">
            <v>3.4372833364929334</v>
          </cell>
          <cell r="BG1850">
            <v>0</v>
          </cell>
          <cell r="BH1850">
            <v>0</v>
          </cell>
          <cell r="BI1850">
            <v>0</v>
          </cell>
          <cell r="BJ1850">
            <v>0</v>
          </cell>
          <cell r="BK1850">
            <v>268.10810024644877</v>
          </cell>
          <cell r="BL1850">
            <v>7.0554763222749672</v>
          </cell>
          <cell r="BM1850">
            <v>0</v>
          </cell>
          <cell r="BN1850">
            <v>0</v>
          </cell>
          <cell r="BO1850">
            <v>1478.9172985675548</v>
          </cell>
          <cell r="BP1850">
            <v>45.505147648232452</v>
          </cell>
          <cell r="BQ1850">
            <v>0</v>
          </cell>
          <cell r="BR1850">
            <v>0</v>
          </cell>
          <cell r="BS1850">
            <v>529.05221545971517</v>
          </cell>
          <cell r="BT1850">
            <v>16.278529706452776</v>
          </cell>
          <cell r="BU1850">
            <v>0</v>
          </cell>
          <cell r="BV1850">
            <v>0</v>
          </cell>
          <cell r="BW1850">
            <v>0</v>
          </cell>
          <cell r="BX1850">
            <v>0</v>
          </cell>
          <cell r="BY1850">
            <v>0</v>
          </cell>
          <cell r="BZ1850">
            <v>0</v>
          </cell>
          <cell r="CA1850">
            <v>305.53545661961169</v>
          </cell>
          <cell r="CB1850">
            <v>8.2577150437732882</v>
          </cell>
          <cell r="CC1850">
            <v>0</v>
          </cell>
          <cell r="CD1850">
            <v>0</v>
          </cell>
          <cell r="CE1850">
            <v>0</v>
          </cell>
          <cell r="CF1850">
            <v>0</v>
          </cell>
          <cell r="CG1850">
            <v>0</v>
          </cell>
          <cell r="CH1850">
            <v>0</v>
          </cell>
          <cell r="CI1850">
            <v>0</v>
          </cell>
          <cell r="CJ1850">
            <v>0</v>
          </cell>
          <cell r="CK1850">
            <v>0</v>
          </cell>
          <cell r="CL1850">
            <v>0</v>
          </cell>
          <cell r="CM1850">
            <v>0</v>
          </cell>
          <cell r="CN1850">
            <v>0</v>
          </cell>
          <cell r="CO1850">
            <v>0</v>
          </cell>
          <cell r="CP1850">
            <v>0</v>
          </cell>
          <cell r="CQ1850">
            <v>0</v>
          </cell>
          <cell r="CR1850">
            <v>0</v>
          </cell>
          <cell r="CS1850">
            <v>0</v>
          </cell>
          <cell r="CT1850">
            <v>0</v>
          </cell>
          <cell r="CU1850">
            <v>0</v>
          </cell>
          <cell r="CV1850">
            <v>0</v>
          </cell>
          <cell r="CW1850">
            <v>0</v>
          </cell>
          <cell r="CX1850">
            <v>0</v>
          </cell>
          <cell r="CY1850">
            <v>0</v>
          </cell>
          <cell r="CZ1850">
            <v>0</v>
          </cell>
          <cell r="DA1850">
            <v>0</v>
          </cell>
          <cell r="DB1850">
            <v>0</v>
          </cell>
          <cell r="DC1850">
            <v>0</v>
          </cell>
          <cell r="DD1850">
            <v>15742.885235349837</v>
          </cell>
          <cell r="DE1850">
            <v>0</v>
          </cell>
          <cell r="DG1850">
            <v>15377.070147672026</v>
          </cell>
          <cell r="DH1850">
            <v>0.79298827012069595</v>
          </cell>
          <cell r="DI1850">
            <v>0.03</v>
          </cell>
          <cell r="DJ1850">
            <v>365.81508767781105</v>
          </cell>
          <cell r="DK1850">
            <v>2.3789648103620879E-2</v>
          </cell>
          <cell r="DL1850">
            <v>0</v>
          </cell>
        </row>
        <row r="1851">
          <cell r="A1851" t="str">
            <v>B90318SP3-L1676</v>
          </cell>
          <cell r="B1851" t="str">
            <v>DEVIO TRASL.RUL.D.60/P.076 LT1676 INV=2 S300=2</v>
          </cell>
          <cell r="F1851">
            <v>33990.041432146856</v>
          </cell>
          <cell r="H1851">
            <v>15975.319473109021</v>
          </cell>
          <cell r="I1851">
            <v>0.53</v>
          </cell>
          <cell r="J1851" t="str">
            <v>OLD</v>
          </cell>
          <cell r="K1851" t="str">
            <v>PCZZD</v>
          </cell>
          <cell r="L1851">
            <v>0.80533747785607546</v>
          </cell>
          <cell r="M1851">
            <v>2.28163052298649E-2</v>
          </cell>
          <cell r="N1851">
            <v>0</v>
          </cell>
          <cell r="O1851">
            <v>0</v>
          </cell>
          <cell r="P1851">
            <v>0</v>
          </cell>
          <cell r="Q1851">
            <v>7.8601983222166202E-3</v>
          </cell>
          <cell r="R1851">
            <v>0</v>
          </cell>
          <cell r="S1851">
            <v>0</v>
          </cell>
          <cell r="T1851">
            <v>1.7030429698136011E-2</v>
          </cell>
          <cell r="U1851">
            <v>0</v>
          </cell>
          <cell r="V1851">
            <v>9.3941947518408009E-2</v>
          </cell>
          <cell r="W1851">
            <v>0</v>
          </cell>
          <cell r="X1851">
            <v>3.3605797638145495E-2</v>
          </cell>
          <cell r="Y1851">
            <v>0</v>
          </cell>
          <cell r="Z1851">
            <v>0</v>
          </cell>
          <cell r="AA1851">
            <v>0</v>
          </cell>
          <cell r="AB1851">
            <v>1.9407843737153568E-2</v>
          </cell>
          <cell r="AC1851">
            <v>0</v>
          </cell>
          <cell r="AD1851">
            <v>0</v>
          </cell>
          <cell r="AE1851">
            <v>0</v>
          </cell>
          <cell r="AF1851">
            <v>0</v>
          </cell>
          <cell r="AG1851">
            <v>0</v>
          </cell>
          <cell r="AH1851">
            <v>0</v>
          </cell>
          <cell r="AI1851">
            <v>0</v>
          </cell>
          <cell r="AJ1851">
            <v>0</v>
          </cell>
          <cell r="AK1851">
            <v>0</v>
          </cell>
          <cell r="AL1851">
            <v>0</v>
          </cell>
          <cell r="AM1851">
            <v>0</v>
          </cell>
          <cell r="AN1851">
            <v>0</v>
          </cell>
          <cell r="AO1851">
            <v>0</v>
          </cell>
          <cell r="AP1851">
            <v>0</v>
          </cell>
          <cell r="AQ1851">
            <v>0</v>
          </cell>
          <cell r="AR1851">
            <v>0</v>
          </cell>
          <cell r="AS1851">
            <v>0</v>
          </cell>
          <cell r="AT1851">
            <v>0</v>
          </cell>
          <cell r="AU1851">
            <v>0</v>
          </cell>
          <cell r="AV1851">
            <v>12865.523492418666</v>
          </cell>
          <cell r="AW1851">
            <v>364.49776524305992</v>
          </cell>
          <cell r="AX1851">
            <v>10.124937923418331</v>
          </cell>
          <cell r="AY1851">
            <v>0</v>
          </cell>
          <cell r="AZ1851">
            <v>0</v>
          </cell>
          <cell r="BA1851">
            <v>0</v>
          </cell>
          <cell r="BB1851">
            <v>0</v>
          </cell>
          <cell r="BC1851">
            <v>0</v>
          </cell>
          <cell r="BD1851">
            <v>0</v>
          </cell>
          <cell r="BE1851">
            <v>125.56917931940603</v>
          </cell>
          <cell r="BF1851">
            <v>3.4880327588723898</v>
          </cell>
          <cell r="BG1851">
            <v>0</v>
          </cell>
          <cell r="BH1851">
            <v>0</v>
          </cell>
          <cell r="BI1851">
            <v>0</v>
          </cell>
          <cell r="BJ1851">
            <v>0</v>
          </cell>
          <cell r="BK1851">
            <v>272.06655519204639</v>
          </cell>
          <cell r="BL1851">
            <v>7.1596461892643788</v>
          </cell>
          <cell r="BM1851">
            <v>0</v>
          </cell>
          <cell r="BN1851">
            <v>0</v>
          </cell>
          <cell r="BO1851">
            <v>1500.7526235326091</v>
          </cell>
          <cell r="BP1851">
            <v>46.177003801003359</v>
          </cell>
          <cell r="BQ1851">
            <v>0</v>
          </cell>
          <cell r="BR1851">
            <v>0</v>
          </cell>
          <cell r="BS1851">
            <v>536.8633534180268</v>
          </cell>
          <cell r="BT1851">
            <v>16.518872412862365</v>
          </cell>
          <cell r="BU1851">
            <v>0</v>
          </cell>
          <cell r="BV1851">
            <v>0</v>
          </cell>
          <cell r="BW1851">
            <v>0</v>
          </cell>
          <cell r="BX1851">
            <v>0</v>
          </cell>
          <cell r="BY1851">
            <v>0</v>
          </cell>
          <cell r="BZ1851">
            <v>0</v>
          </cell>
          <cell r="CA1851">
            <v>310.04650398520636</v>
          </cell>
          <cell r="CB1851">
            <v>8.3796352428434151</v>
          </cell>
          <cell r="CC1851">
            <v>0</v>
          </cell>
          <cell r="CD1851">
            <v>0</v>
          </cell>
          <cell r="CE1851">
            <v>0</v>
          </cell>
          <cell r="CF1851">
            <v>0</v>
          </cell>
          <cell r="CG1851">
            <v>0</v>
          </cell>
          <cell r="CH1851">
            <v>0</v>
          </cell>
          <cell r="CI1851">
            <v>0</v>
          </cell>
          <cell r="CJ1851">
            <v>0</v>
          </cell>
          <cell r="CK1851">
            <v>0</v>
          </cell>
          <cell r="CL1851">
            <v>0</v>
          </cell>
          <cell r="CM1851">
            <v>0</v>
          </cell>
          <cell r="CN1851">
            <v>0</v>
          </cell>
          <cell r="CO1851">
            <v>0</v>
          </cell>
          <cell r="CP1851">
            <v>0</v>
          </cell>
          <cell r="CQ1851">
            <v>0</v>
          </cell>
          <cell r="CR1851">
            <v>0</v>
          </cell>
          <cell r="CS1851">
            <v>0</v>
          </cell>
          <cell r="CT1851">
            <v>0</v>
          </cell>
          <cell r="CU1851">
            <v>0</v>
          </cell>
          <cell r="CV1851">
            <v>0</v>
          </cell>
          <cell r="CW1851">
            <v>0</v>
          </cell>
          <cell r="CX1851">
            <v>0</v>
          </cell>
          <cell r="CY1851">
            <v>0</v>
          </cell>
          <cell r="CZ1851">
            <v>0</v>
          </cell>
          <cell r="DA1851">
            <v>0</v>
          </cell>
          <cell r="DB1851">
            <v>0</v>
          </cell>
          <cell r="DC1851">
            <v>0</v>
          </cell>
          <cell r="DD1851">
            <v>15975.319473109021</v>
          </cell>
          <cell r="DE1851">
            <v>0</v>
          </cell>
          <cell r="DG1851">
            <v>15604.103345545949</v>
          </cell>
          <cell r="DH1851">
            <v>0.79298827012069595</v>
          </cell>
          <cell r="DI1851">
            <v>0.03</v>
          </cell>
          <cell r="DJ1851">
            <v>371.21612756307138</v>
          </cell>
          <cell r="DK1851">
            <v>2.3789648103620879E-2</v>
          </cell>
          <cell r="DL1851">
            <v>0</v>
          </cell>
        </row>
        <row r="1852">
          <cell r="A1852" t="str">
            <v>B90318TVRDV4CI1000</v>
          </cell>
          <cell r="B1852" t="str">
            <v>TAVOLA ROTANTE D.2190 CON DEVIO 4 CAT I=1000 MOT=4</v>
          </cell>
          <cell r="F1852">
            <v>42327.058033285095</v>
          </cell>
          <cell r="H1852">
            <v>19893.717275643994</v>
          </cell>
          <cell r="I1852">
            <v>0.53</v>
          </cell>
          <cell r="J1852" t="str">
            <v>OK</v>
          </cell>
          <cell r="K1852" t="str">
            <v>NEWZD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0</v>
          </cell>
          <cell r="AA1852">
            <v>0</v>
          </cell>
          <cell r="AB1852">
            <v>0</v>
          </cell>
          <cell r="AC1852">
            <v>0</v>
          </cell>
          <cell r="AD1852">
            <v>0</v>
          </cell>
          <cell r="AE1852">
            <v>0</v>
          </cell>
          <cell r="AF1852">
            <v>0</v>
          </cell>
          <cell r="AG1852">
            <v>0</v>
          </cell>
          <cell r="AH1852">
            <v>0</v>
          </cell>
          <cell r="AI1852">
            <v>0</v>
          </cell>
          <cell r="AJ1852">
            <v>0</v>
          </cell>
          <cell r="AK1852">
            <v>0</v>
          </cell>
          <cell r="AL1852">
            <v>0</v>
          </cell>
          <cell r="AM1852">
            <v>0</v>
          </cell>
          <cell r="AN1852">
            <v>0</v>
          </cell>
          <cell r="AO1852">
            <v>0</v>
          </cell>
          <cell r="AP1852">
            <v>0</v>
          </cell>
          <cell r="AQ1852">
            <v>0</v>
          </cell>
          <cell r="AR1852">
            <v>0</v>
          </cell>
          <cell r="AS1852">
            <v>0</v>
          </cell>
          <cell r="AT1852">
            <v>0</v>
          </cell>
          <cell r="AU1852">
            <v>0</v>
          </cell>
          <cell r="AV1852">
            <v>17396.342275643994</v>
          </cell>
          <cell r="AW1852">
            <v>864</v>
          </cell>
          <cell r="AX1852">
            <v>24</v>
          </cell>
          <cell r="AY1852">
            <v>0</v>
          </cell>
          <cell r="AZ1852">
            <v>0</v>
          </cell>
          <cell r="BA1852">
            <v>0</v>
          </cell>
          <cell r="BB1852">
            <v>0</v>
          </cell>
          <cell r="BC1852">
            <v>0</v>
          </cell>
          <cell r="BD1852">
            <v>0</v>
          </cell>
          <cell r="BE1852">
            <v>144</v>
          </cell>
          <cell r="BF1852">
            <v>4</v>
          </cell>
          <cell r="BG1852">
            <v>0</v>
          </cell>
          <cell r="BH1852">
            <v>0</v>
          </cell>
          <cell r="BI1852">
            <v>0</v>
          </cell>
          <cell r="BJ1852">
            <v>0</v>
          </cell>
          <cell r="BK1852">
            <v>380</v>
          </cell>
          <cell r="BL1852">
            <v>10</v>
          </cell>
          <cell r="BM1852">
            <v>0</v>
          </cell>
          <cell r="BN1852">
            <v>0</v>
          </cell>
          <cell r="BO1852">
            <v>81.25</v>
          </cell>
          <cell r="BP1852">
            <v>2.5</v>
          </cell>
          <cell r="BQ1852">
            <v>0</v>
          </cell>
          <cell r="BR1852">
            <v>0</v>
          </cell>
          <cell r="BS1852">
            <v>658.125</v>
          </cell>
          <cell r="BT1852">
            <v>20.25</v>
          </cell>
          <cell r="BU1852">
            <v>0</v>
          </cell>
          <cell r="BV1852">
            <v>0</v>
          </cell>
          <cell r="BW1852">
            <v>0</v>
          </cell>
          <cell r="BX1852">
            <v>0</v>
          </cell>
          <cell r="BY1852">
            <v>0</v>
          </cell>
          <cell r="BZ1852">
            <v>0</v>
          </cell>
          <cell r="CA1852">
            <v>370</v>
          </cell>
          <cell r="CB1852">
            <v>10</v>
          </cell>
          <cell r="CC1852">
            <v>0</v>
          </cell>
          <cell r="CD1852">
            <v>0</v>
          </cell>
          <cell r="CE1852">
            <v>0</v>
          </cell>
          <cell r="CF1852">
            <v>0</v>
          </cell>
          <cell r="CG1852">
            <v>0</v>
          </cell>
          <cell r="CH1852">
            <v>0</v>
          </cell>
          <cell r="CI1852">
            <v>0</v>
          </cell>
          <cell r="CJ1852">
            <v>0</v>
          </cell>
          <cell r="CK1852">
            <v>0</v>
          </cell>
          <cell r="CL1852">
            <v>0</v>
          </cell>
          <cell r="CM1852">
            <v>0</v>
          </cell>
          <cell r="CN1852">
            <v>0</v>
          </cell>
          <cell r="CO1852">
            <v>0</v>
          </cell>
          <cell r="CP1852">
            <v>0</v>
          </cell>
          <cell r="CQ1852">
            <v>0</v>
          </cell>
          <cell r="CR1852">
            <v>0</v>
          </cell>
          <cell r="CS1852">
            <v>0</v>
          </cell>
          <cell r="CT1852">
            <v>0</v>
          </cell>
          <cell r="CU1852">
            <v>0</v>
          </cell>
          <cell r="CV1852">
            <v>0</v>
          </cell>
          <cell r="CW1852">
            <v>0</v>
          </cell>
          <cell r="CX1852">
            <v>0</v>
          </cell>
          <cell r="CY1852">
            <v>0</v>
          </cell>
          <cell r="CZ1852">
            <v>0</v>
          </cell>
          <cell r="DA1852">
            <v>0</v>
          </cell>
          <cell r="DB1852">
            <v>0</v>
          </cell>
          <cell r="DC1852">
            <v>0</v>
          </cell>
          <cell r="DD1852">
            <v>19893.717275643994</v>
          </cell>
          <cell r="DE1852">
            <v>0</v>
          </cell>
          <cell r="DG1852">
            <v>16889.652694799996</v>
          </cell>
          <cell r="DI1852">
            <v>0.03</v>
          </cell>
          <cell r="DJ1852">
            <v>506.68958084399986</v>
          </cell>
          <cell r="DK1852">
            <v>2.6135495797527775E-2</v>
          </cell>
          <cell r="DL1852">
            <v>0</v>
          </cell>
        </row>
        <row r="1853">
          <cell r="A1853" t="str">
            <v>B90325-IP1-S-1L-1400</v>
          </cell>
          <cell r="B1853" t="str">
            <v>SHUTTLE SU BINARIO INTERNO PROTEZIONI - LR1800 - 1 POSTO PALETTA SINGOLO / 1 LIVELLO</v>
          </cell>
          <cell r="F1853">
            <v>41201.910846919869</v>
          </cell>
          <cell r="H1853">
            <v>19364.898098052337</v>
          </cell>
          <cell r="I1853">
            <v>0.53</v>
          </cell>
          <cell r="J1853" t="str">
            <v>OK</v>
          </cell>
          <cell r="K1853" t="str">
            <v>NEWZD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0</v>
          </cell>
          <cell r="AA1853">
            <v>0</v>
          </cell>
          <cell r="AB1853">
            <v>0</v>
          </cell>
          <cell r="AC1853">
            <v>0</v>
          </cell>
          <cell r="AD1853">
            <v>0</v>
          </cell>
          <cell r="AE1853">
            <v>0</v>
          </cell>
          <cell r="AF1853">
            <v>0</v>
          </cell>
          <cell r="AG1853">
            <v>0</v>
          </cell>
          <cell r="AH1853">
            <v>0</v>
          </cell>
          <cell r="AI1853">
            <v>0</v>
          </cell>
          <cell r="AJ1853">
            <v>0</v>
          </cell>
          <cell r="AK1853">
            <v>0</v>
          </cell>
          <cell r="AL1853">
            <v>0</v>
          </cell>
          <cell r="AM1853">
            <v>0</v>
          </cell>
          <cell r="AN1853">
            <v>0</v>
          </cell>
          <cell r="AO1853">
            <v>0</v>
          </cell>
          <cell r="AP1853">
            <v>0</v>
          </cell>
          <cell r="AQ1853">
            <v>0</v>
          </cell>
          <cell r="AR1853">
            <v>0</v>
          </cell>
          <cell r="AS1853">
            <v>0</v>
          </cell>
          <cell r="AT1853">
            <v>0</v>
          </cell>
          <cell r="AU1853">
            <v>0</v>
          </cell>
          <cell r="AV1853">
            <v>13358.898098052337</v>
          </cell>
          <cell r="AW1853">
            <v>864</v>
          </cell>
          <cell r="AX1853">
            <v>24</v>
          </cell>
          <cell r="AY1853">
            <v>0</v>
          </cell>
          <cell r="AZ1853">
            <v>0</v>
          </cell>
          <cell r="BA1853">
            <v>0</v>
          </cell>
          <cell r="BB1853">
            <v>0</v>
          </cell>
          <cell r="BC1853">
            <v>0</v>
          </cell>
          <cell r="BD1853">
            <v>0</v>
          </cell>
          <cell r="BE1853">
            <v>576</v>
          </cell>
          <cell r="BF1853">
            <v>16</v>
          </cell>
          <cell r="BG1853">
            <v>0</v>
          </cell>
          <cell r="BH1853">
            <v>0</v>
          </cell>
          <cell r="BI1853">
            <v>0</v>
          </cell>
          <cell r="BJ1853">
            <v>0</v>
          </cell>
          <cell r="BK1853">
            <v>912</v>
          </cell>
          <cell r="BL1853">
            <v>24</v>
          </cell>
          <cell r="BM1853">
            <v>0</v>
          </cell>
          <cell r="BN1853">
            <v>0</v>
          </cell>
          <cell r="BO1853">
            <v>1040</v>
          </cell>
          <cell r="BP1853">
            <v>32</v>
          </cell>
          <cell r="BQ1853">
            <v>0</v>
          </cell>
          <cell r="BR1853">
            <v>0</v>
          </cell>
          <cell r="BS1853">
            <v>1430</v>
          </cell>
          <cell r="BT1853">
            <v>44</v>
          </cell>
          <cell r="BU1853">
            <v>0</v>
          </cell>
          <cell r="BV1853">
            <v>0</v>
          </cell>
          <cell r="BW1853">
            <v>0</v>
          </cell>
          <cell r="BX1853">
            <v>0</v>
          </cell>
          <cell r="BY1853">
            <v>0</v>
          </cell>
          <cell r="BZ1853">
            <v>0</v>
          </cell>
          <cell r="CA1853">
            <v>1184</v>
          </cell>
          <cell r="CB1853">
            <v>32</v>
          </cell>
          <cell r="CC1853">
            <v>0</v>
          </cell>
          <cell r="CD1853">
            <v>0</v>
          </cell>
          <cell r="CE1853">
            <v>0</v>
          </cell>
          <cell r="CF1853">
            <v>0</v>
          </cell>
          <cell r="CG1853">
            <v>0</v>
          </cell>
          <cell r="CH1853">
            <v>0</v>
          </cell>
          <cell r="CI1853">
            <v>0</v>
          </cell>
          <cell r="CJ1853">
            <v>0</v>
          </cell>
          <cell r="CK1853">
            <v>0</v>
          </cell>
          <cell r="CL1853">
            <v>0</v>
          </cell>
          <cell r="CM1853">
            <v>0</v>
          </cell>
          <cell r="CN1853">
            <v>0</v>
          </cell>
          <cell r="CO1853">
            <v>0</v>
          </cell>
          <cell r="CP1853">
            <v>0</v>
          </cell>
          <cell r="CQ1853">
            <v>0</v>
          </cell>
          <cell r="CR1853">
            <v>0</v>
          </cell>
          <cell r="CS1853">
            <v>0</v>
          </cell>
          <cell r="CT1853">
            <v>0</v>
          </cell>
          <cell r="CU1853">
            <v>0</v>
          </cell>
          <cell r="CV1853">
            <v>0</v>
          </cell>
          <cell r="CW1853">
            <v>0</v>
          </cell>
          <cell r="CX1853">
            <v>0</v>
          </cell>
          <cell r="CY1853">
            <v>0</v>
          </cell>
          <cell r="CZ1853">
            <v>0</v>
          </cell>
          <cell r="DA1853">
            <v>0</v>
          </cell>
          <cell r="DB1853">
            <v>0</v>
          </cell>
          <cell r="DC1853">
            <v>0</v>
          </cell>
          <cell r="DD1853">
            <v>19364.898098052337</v>
          </cell>
          <cell r="DE1853">
            <v>0</v>
          </cell>
          <cell r="DG1853">
            <v>12969.803978691591</v>
          </cell>
          <cell r="DI1853">
            <v>0.03</v>
          </cell>
          <cell r="DJ1853">
            <v>389.0941193607477</v>
          </cell>
          <cell r="DK1853">
            <v>2.0504750143797403E-2</v>
          </cell>
          <cell r="DL1853">
            <v>0</v>
          </cell>
        </row>
        <row r="1854">
          <cell r="A1854" t="str">
            <v>B90325-IP1-S-2L-1400</v>
          </cell>
          <cell r="B1854" t="str">
            <v>SHUTTLE SU BINARIO INTERNO PROTEZIONI - LR1800 - 1 POSTO PALETTA SINGOLO / 2 LIVELLI</v>
          </cell>
          <cell r="F1854">
            <v>48915.555480153904</v>
          </cell>
          <cell r="H1854">
            <v>22990.311075672333</v>
          </cell>
          <cell r="I1854">
            <v>0.53</v>
          </cell>
          <cell r="J1854" t="str">
            <v>OK</v>
          </cell>
          <cell r="K1854" t="str">
            <v>NEWZD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0</v>
          </cell>
          <cell r="AA1854">
            <v>0</v>
          </cell>
          <cell r="AB1854">
            <v>0</v>
          </cell>
          <cell r="AC1854">
            <v>0</v>
          </cell>
          <cell r="AD1854">
            <v>0</v>
          </cell>
          <cell r="AE1854">
            <v>0</v>
          </cell>
          <cell r="AF1854">
            <v>0</v>
          </cell>
          <cell r="AG1854">
            <v>0</v>
          </cell>
          <cell r="AH1854">
            <v>0</v>
          </cell>
          <cell r="AI1854">
            <v>0</v>
          </cell>
          <cell r="AJ1854">
            <v>0</v>
          </cell>
          <cell r="AK1854">
            <v>0</v>
          </cell>
          <cell r="AL1854">
            <v>0</v>
          </cell>
          <cell r="AM1854">
            <v>0</v>
          </cell>
          <cell r="AN1854">
            <v>0</v>
          </cell>
          <cell r="AO1854">
            <v>0</v>
          </cell>
          <cell r="AP1854">
            <v>0</v>
          </cell>
          <cell r="AQ1854">
            <v>0</v>
          </cell>
          <cell r="AR1854">
            <v>0</v>
          </cell>
          <cell r="AS1854">
            <v>0</v>
          </cell>
          <cell r="AT1854">
            <v>0</v>
          </cell>
          <cell r="AU1854">
            <v>0</v>
          </cell>
          <cell r="AV1854">
            <v>15724.311075672334</v>
          </cell>
          <cell r="AW1854">
            <v>1008</v>
          </cell>
          <cell r="AX1854">
            <v>28</v>
          </cell>
          <cell r="AY1854">
            <v>0</v>
          </cell>
          <cell r="AZ1854">
            <v>0</v>
          </cell>
          <cell r="BA1854">
            <v>0</v>
          </cell>
          <cell r="BB1854">
            <v>0</v>
          </cell>
          <cell r="BC1854">
            <v>0</v>
          </cell>
          <cell r="BD1854">
            <v>0</v>
          </cell>
          <cell r="BE1854">
            <v>720</v>
          </cell>
          <cell r="BF1854">
            <v>20</v>
          </cell>
          <cell r="BG1854">
            <v>0</v>
          </cell>
          <cell r="BH1854">
            <v>0</v>
          </cell>
          <cell r="BI1854">
            <v>0</v>
          </cell>
          <cell r="BJ1854">
            <v>0</v>
          </cell>
          <cell r="BK1854">
            <v>1216</v>
          </cell>
          <cell r="BL1854">
            <v>32</v>
          </cell>
          <cell r="BM1854">
            <v>0</v>
          </cell>
          <cell r="BN1854">
            <v>0</v>
          </cell>
          <cell r="BO1854">
            <v>1235</v>
          </cell>
          <cell r="BP1854">
            <v>38</v>
          </cell>
          <cell r="BQ1854">
            <v>0</v>
          </cell>
          <cell r="BR1854">
            <v>0</v>
          </cell>
          <cell r="BS1854">
            <v>1755</v>
          </cell>
          <cell r="BT1854">
            <v>54</v>
          </cell>
          <cell r="BU1854">
            <v>0</v>
          </cell>
          <cell r="BV1854">
            <v>0</v>
          </cell>
          <cell r="BW1854">
            <v>0</v>
          </cell>
          <cell r="BX1854">
            <v>0</v>
          </cell>
          <cell r="BY1854">
            <v>0</v>
          </cell>
          <cell r="BZ1854">
            <v>0</v>
          </cell>
          <cell r="CA1854">
            <v>1332</v>
          </cell>
          <cell r="CB1854">
            <v>36</v>
          </cell>
          <cell r="CC1854">
            <v>0</v>
          </cell>
          <cell r="CD1854">
            <v>0</v>
          </cell>
          <cell r="CE1854">
            <v>0</v>
          </cell>
          <cell r="CF1854">
            <v>0</v>
          </cell>
          <cell r="CG1854">
            <v>0</v>
          </cell>
          <cell r="CH1854">
            <v>0</v>
          </cell>
          <cell r="CI1854">
            <v>0</v>
          </cell>
          <cell r="CJ1854">
            <v>0</v>
          </cell>
          <cell r="CK1854">
            <v>0</v>
          </cell>
          <cell r="CL1854">
            <v>0</v>
          </cell>
          <cell r="CM1854">
            <v>0</v>
          </cell>
          <cell r="CN1854">
            <v>0</v>
          </cell>
          <cell r="CO1854">
            <v>0</v>
          </cell>
          <cell r="CP1854">
            <v>0</v>
          </cell>
          <cell r="CQ1854">
            <v>0</v>
          </cell>
          <cell r="CR1854">
            <v>0</v>
          </cell>
          <cell r="CS1854">
            <v>0</v>
          </cell>
          <cell r="CT1854">
            <v>0</v>
          </cell>
          <cell r="CU1854">
            <v>0</v>
          </cell>
          <cell r="CV1854">
            <v>0</v>
          </cell>
          <cell r="CW1854">
            <v>0</v>
          </cell>
          <cell r="CX1854">
            <v>0</v>
          </cell>
          <cell r="CY1854">
            <v>0</v>
          </cell>
          <cell r="CZ1854">
            <v>0</v>
          </cell>
          <cell r="DA1854">
            <v>0</v>
          </cell>
          <cell r="DB1854">
            <v>0</v>
          </cell>
          <cell r="DC1854">
            <v>0</v>
          </cell>
          <cell r="DD1854">
            <v>22990.311075672333</v>
          </cell>
          <cell r="DE1854">
            <v>0</v>
          </cell>
          <cell r="DG1854">
            <v>15266.321432691588</v>
          </cell>
          <cell r="DI1854">
            <v>0.03</v>
          </cell>
          <cell r="DJ1854">
            <v>457.98964298074759</v>
          </cell>
          <cell r="DK1854">
            <v>2.0325896927613586E-2</v>
          </cell>
          <cell r="DL1854">
            <v>0</v>
          </cell>
        </row>
        <row r="1855">
          <cell r="A1855" t="str">
            <v>B90325-IP2-A-1L-1400</v>
          </cell>
          <cell r="B1855" t="str">
            <v>SHUTTLE SU BINARIO INTERNO PROTEZIONI - LR1800 - 2 POSTI PALETTA AFFIANCATI  / 1 LIVELLO</v>
          </cell>
          <cell r="F1855">
            <v>50391.49601823902</v>
          </cell>
          <cell r="H1855">
            <v>23684.003128572338</v>
          </cell>
          <cell r="I1855">
            <v>0.53</v>
          </cell>
          <cell r="J1855" t="str">
            <v>OK</v>
          </cell>
          <cell r="K1855" t="str">
            <v>NEWZD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0</v>
          </cell>
          <cell r="AA1855">
            <v>0</v>
          </cell>
          <cell r="AB1855">
            <v>0</v>
          </cell>
          <cell r="AC1855">
            <v>0</v>
          </cell>
          <cell r="AD1855">
            <v>0</v>
          </cell>
          <cell r="AE1855">
            <v>0</v>
          </cell>
          <cell r="AF1855">
            <v>0</v>
          </cell>
          <cell r="AG1855">
            <v>0</v>
          </cell>
          <cell r="AH1855">
            <v>0</v>
          </cell>
          <cell r="AI1855">
            <v>0</v>
          </cell>
          <cell r="AJ1855">
            <v>0</v>
          </cell>
          <cell r="AK1855">
            <v>0</v>
          </cell>
          <cell r="AL1855">
            <v>0</v>
          </cell>
          <cell r="AM1855">
            <v>0</v>
          </cell>
          <cell r="AN1855">
            <v>0</v>
          </cell>
          <cell r="AO1855">
            <v>0</v>
          </cell>
          <cell r="AP1855">
            <v>0</v>
          </cell>
          <cell r="AQ1855">
            <v>0</v>
          </cell>
          <cell r="AR1855">
            <v>0</v>
          </cell>
          <cell r="AS1855">
            <v>0</v>
          </cell>
          <cell r="AT1855">
            <v>0</v>
          </cell>
          <cell r="AU1855">
            <v>0</v>
          </cell>
          <cell r="AV1855">
            <v>16418.003128572338</v>
          </cell>
          <cell r="AW1855">
            <v>1008</v>
          </cell>
          <cell r="AX1855">
            <v>28</v>
          </cell>
          <cell r="AY1855">
            <v>0</v>
          </cell>
          <cell r="AZ1855">
            <v>0</v>
          </cell>
          <cell r="BA1855">
            <v>0</v>
          </cell>
          <cell r="BB1855">
            <v>0</v>
          </cell>
          <cell r="BC1855">
            <v>0</v>
          </cell>
          <cell r="BD1855">
            <v>0</v>
          </cell>
          <cell r="BE1855">
            <v>720</v>
          </cell>
          <cell r="BF1855">
            <v>20</v>
          </cell>
          <cell r="BG1855">
            <v>0</v>
          </cell>
          <cell r="BH1855">
            <v>0</v>
          </cell>
          <cell r="BI1855">
            <v>0</v>
          </cell>
          <cell r="BJ1855">
            <v>0</v>
          </cell>
          <cell r="BK1855">
            <v>1216</v>
          </cell>
          <cell r="BL1855">
            <v>32</v>
          </cell>
          <cell r="BM1855">
            <v>0</v>
          </cell>
          <cell r="BN1855">
            <v>0</v>
          </cell>
          <cell r="BO1855">
            <v>1235</v>
          </cell>
          <cell r="BP1855">
            <v>38</v>
          </cell>
          <cell r="BQ1855">
            <v>0</v>
          </cell>
          <cell r="BR1855">
            <v>0</v>
          </cell>
          <cell r="BS1855">
            <v>1755</v>
          </cell>
          <cell r="BT1855">
            <v>54</v>
          </cell>
          <cell r="BU1855">
            <v>0</v>
          </cell>
          <cell r="BV1855">
            <v>0</v>
          </cell>
          <cell r="BW1855">
            <v>0</v>
          </cell>
          <cell r="BX1855">
            <v>0</v>
          </cell>
          <cell r="BY1855">
            <v>0</v>
          </cell>
          <cell r="BZ1855">
            <v>0</v>
          </cell>
          <cell r="CA1855">
            <v>1332</v>
          </cell>
          <cell r="CB1855">
            <v>36</v>
          </cell>
          <cell r="CC1855">
            <v>0</v>
          </cell>
          <cell r="CD1855">
            <v>0</v>
          </cell>
          <cell r="CE1855">
            <v>0</v>
          </cell>
          <cell r="CF1855">
            <v>0</v>
          </cell>
          <cell r="CG1855">
            <v>0</v>
          </cell>
          <cell r="CH1855">
            <v>0</v>
          </cell>
          <cell r="CI1855">
            <v>0</v>
          </cell>
          <cell r="CJ1855">
            <v>0</v>
          </cell>
          <cell r="CK1855">
            <v>0</v>
          </cell>
          <cell r="CL1855">
            <v>0</v>
          </cell>
          <cell r="CM1855">
            <v>0</v>
          </cell>
          <cell r="CN1855">
            <v>0</v>
          </cell>
          <cell r="CO1855">
            <v>0</v>
          </cell>
          <cell r="CP1855">
            <v>0</v>
          </cell>
          <cell r="CQ1855">
            <v>0</v>
          </cell>
          <cell r="CR1855">
            <v>0</v>
          </cell>
          <cell r="CS1855">
            <v>0</v>
          </cell>
          <cell r="CT1855">
            <v>0</v>
          </cell>
          <cell r="CU1855">
            <v>0</v>
          </cell>
          <cell r="CV1855">
            <v>0</v>
          </cell>
          <cell r="CW1855">
            <v>0</v>
          </cell>
          <cell r="CX1855">
            <v>0</v>
          </cell>
          <cell r="CY1855">
            <v>0</v>
          </cell>
          <cell r="CZ1855">
            <v>0</v>
          </cell>
          <cell r="DA1855">
            <v>0</v>
          </cell>
          <cell r="DB1855">
            <v>0</v>
          </cell>
          <cell r="DC1855">
            <v>0</v>
          </cell>
          <cell r="DD1855">
            <v>23684.003128572338</v>
          </cell>
          <cell r="DE1855">
            <v>0</v>
          </cell>
          <cell r="DG1855">
            <v>15939.808862691589</v>
          </cell>
          <cell r="DI1855">
            <v>0.03</v>
          </cell>
          <cell r="DJ1855">
            <v>478.19426588074765</v>
          </cell>
          <cell r="DK1855">
            <v>2.060666226763375E-2</v>
          </cell>
          <cell r="DL1855">
            <v>0</v>
          </cell>
        </row>
        <row r="1856">
          <cell r="A1856" t="str">
            <v>B90325-IP2-A-2L-1400</v>
          </cell>
          <cell r="B1856" t="str">
            <v>SHUTTLE SU BINARIO INTERNO PROTEZIONI - LR1800 - 2 POSTI PALETTA AFFIANCATI  / 2 LIVELLI</v>
          </cell>
          <cell r="F1856">
            <v>65818.785284707119</v>
          </cell>
          <cell r="H1856">
            <v>30934.829083812343</v>
          </cell>
          <cell r="I1856">
            <v>0.53</v>
          </cell>
          <cell r="J1856" t="str">
            <v>OK</v>
          </cell>
          <cell r="K1856" t="str">
            <v>NEWZD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0</v>
          </cell>
          <cell r="AA1856">
            <v>0</v>
          </cell>
          <cell r="AB1856">
            <v>0</v>
          </cell>
          <cell r="AC1856">
            <v>0</v>
          </cell>
          <cell r="AD1856">
            <v>0</v>
          </cell>
          <cell r="AE1856">
            <v>0</v>
          </cell>
          <cell r="AF1856">
            <v>0</v>
          </cell>
          <cell r="AG1856">
            <v>0</v>
          </cell>
          <cell r="AH1856">
            <v>0</v>
          </cell>
          <cell r="AI1856">
            <v>0</v>
          </cell>
          <cell r="AJ1856">
            <v>0</v>
          </cell>
          <cell r="AK1856">
            <v>0</v>
          </cell>
          <cell r="AL1856">
            <v>0</v>
          </cell>
          <cell r="AM1856">
            <v>0</v>
          </cell>
          <cell r="AN1856">
            <v>0</v>
          </cell>
          <cell r="AO1856">
            <v>0</v>
          </cell>
          <cell r="AP1856">
            <v>0</v>
          </cell>
          <cell r="AQ1856">
            <v>0</v>
          </cell>
          <cell r="AR1856">
            <v>0</v>
          </cell>
          <cell r="AS1856">
            <v>0</v>
          </cell>
          <cell r="AT1856">
            <v>0</v>
          </cell>
          <cell r="AU1856">
            <v>0</v>
          </cell>
          <cell r="AV1856">
            <v>21148.829083812343</v>
          </cell>
          <cell r="AW1856">
            <v>1296</v>
          </cell>
          <cell r="AX1856">
            <v>36</v>
          </cell>
          <cell r="AY1856">
            <v>0</v>
          </cell>
          <cell r="AZ1856">
            <v>0</v>
          </cell>
          <cell r="BA1856">
            <v>0</v>
          </cell>
          <cell r="BB1856">
            <v>0</v>
          </cell>
          <cell r="BC1856">
            <v>0</v>
          </cell>
          <cell r="BD1856">
            <v>0</v>
          </cell>
          <cell r="BE1856">
            <v>1008</v>
          </cell>
          <cell r="BF1856">
            <v>28</v>
          </cell>
          <cell r="BG1856">
            <v>0</v>
          </cell>
          <cell r="BH1856">
            <v>0</v>
          </cell>
          <cell r="BI1856">
            <v>0</v>
          </cell>
          <cell r="BJ1856">
            <v>0</v>
          </cell>
          <cell r="BK1856">
            <v>1824</v>
          </cell>
          <cell r="BL1856">
            <v>48</v>
          </cell>
          <cell r="BM1856">
            <v>0</v>
          </cell>
          <cell r="BN1856">
            <v>0</v>
          </cell>
          <cell r="BO1856">
            <v>1625</v>
          </cell>
          <cell r="BP1856">
            <v>50</v>
          </cell>
          <cell r="BQ1856">
            <v>0</v>
          </cell>
          <cell r="BR1856">
            <v>0</v>
          </cell>
          <cell r="BS1856">
            <v>2405</v>
          </cell>
          <cell r="BT1856">
            <v>74</v>
          </cell>
          <cell r="BU1856">
            <v>0</v>
          </cell>
          <cell r="BV1856">
            <v>0</v>
          </cell>
          <cell r="BW1856">
            <v>0</v>
          </cell>
          <cell r="BX1856">
            <v>0</v>
          </cell>
          <cell r="BY1856">
            <v>0</v>
          </cell>
          <cell r="BZ1856">
            <v>0</v>
          </cell>
          <cell r="CA1856">
            <v>1628</v>
          </cell>
          <cell r="CB1856">
            <v>44</v>
          </cell>
          <cell r="CC1856">
            <v>0</v>
          </cell>
          <cell r="CD1856">
            <v>0</v>
          </cell>
          <cell r="CE1856">
            <v>0</v>
          </cell>
          <cell r="CF1856">
            <v>0</v>
          </cell>
          <cell r="CG1856">
            <v>0</v>
          </cell>
          <cell r="CH1856">
            <v>0</v>
          </cell>
          <cell r="CI1856">
            <v>0</v>
          </cell>
          <cell r="CJ1856">
            <v>0</v>
          </cell>
          <cell r="CK1856">
            <v>0</v>
          </cell>
          <cell r="CL1856">
            <v>0</v>
          </cell>
          <cell r="CM1856">
            <v>0</v>
          </cell>
          <cell r="CN1856">
            <v>0</v>
          </cell>
          <cell r="CO1856">
            <v>0</v>
          </cell>
          <cell r="CP1856">
            <v>0</v>
          </cell>
          <cell r="CQ1856">
            <v>0</v>
          </cell>
          <cell r="CR1856">
            <v>0</v>
          </cell>
          <cell r="CS1856">
            <v>0</v>
          </cell>
          <cell r="CT1856">
            <v>0</v>
          </cell>
          <cell r="CU1856">
            <v>0</v>
          </cell>
          <cell r="CV1856">
            <v>0</v>
          </cell>
          <cell r="CW1856">
            <v>0</v>
          </cell>
          <cell r="CX1856">
            <v>0</v>
          </cell>
          <cell r="CY1856">
            <v>0</v>
          </cell>
          <cell r="CZ1856">
            <v>0</v>
          </cell>
          <cell r="DA1856">
            <v>0</v>
          </cell>
          <cell r="DB1856">
            <v>0</v>
          </cell>
          <cell r="DC1856">
            <v>0</v>
          </cell>
          <cell r="DD1856">
            <v>30934.829083812343</v>
          </cell>
          <cell r="DE1856">
            <v>0</v>
          </cell>
          <cell r="DG1856">
            <v>20532.843770691594</v>
          </cell>
          <cell r="DI1856">
            <v>0.03</v>
          </cell>
          <cell r="DJ1856">
            <v>615.98531312074783</v>
          </cell>
          <cell r="DK1856">
            <v>2.0316913065009563E-2</v>
          </cell>
          <cell r="DL1856">
            <v>0</v>
          </cell>
        </row>
        <row r="1857">
          <cell r="A1857" t="str">
            <v>B90325-IP2-L-1L-2100</v>
          </cell>
          <cell r="B1857" t="str">
            <v>SHUTTLE SU BINARIO INTERNO PROTEZIONI - LR2100 - 2 POSTI PALETTA IN LINEA  / 1 LIVELLO</v>
          </cell>
          <cell r="F1857">
            <v>43214.041718209592</v>
          </cell>
          <cell r="H1857">
            <v>20310.599607558506</v>
          </cell>
          <cell r="I1857">
            <v>0.53</v>
          </cell>
          <cell r="J1857" t="str">
            <v>OK</v>
          </cell>
          <cell r="K1857" t="str">
            <v>NEWZD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0</v>
          </cell>
          <cell r="AA1857">
            <v>0</v>
          </cell>
          <cell r="AB1857">
            <v>0</v>
          </cell>
          <cell r="AC1857">
            <v>0</v>
          </cell>
          <cell r="AD1857">
            <v>0</v>
          </cell>
          <cell r="AE1857">
            <v>0</v>
          </cell>
          <cell r="AF1857">
            <v>0</v>
          </cell>
          <cell r="AG1857">
            <v>0</v>
          </cell>
          <cell r="AH1857">
            <v>0</v>
          </cell>
          <cell r="AI1857">
            <v>0</v>
          </cell>
          <cell r="AJ1857">
            <v>0</v>
          </cell>
          <cell r="AK1857">
            <v>0</v>
          </cell>
          <cell r="AL1857">
            <v>0</v>
          </cell>
          <cell r="AM1857">
            <v>0</v>
          </cell>
          <cell r="AN1857">
            <v>0</v>
          </cell>
          <cell r="AO1857">
            <v>0</v>
          </cell>
          <cell r="AP1857">
            <v>0</v>
          </cell>
          <cell r="AQ1857">
            <v>0</v>
          </cell>
          <cell r="AR1857">
            <v>0</v>
          </cell>
          <cell r="AS1857">
            <v>0</v>
          </cell>
          <cell r="AT1857">
            <v>0</v>
          </cell>
          <cell r="AU1857">
            <v>0</v>
          </cell>
          <cell r="AV1857">
            <v>14304.599607558506</v>
          </cell>
          <cell r="AW1857">
            <v>864</v>
          </cell>
          <cell r="AX1857">
            <v>24</v>
          </cell>
          <cell r="AY1857">
            <v>0</v>
          </cell>
          <cell r="AZ1857">
            <v>0</v>
          </cell>
          <cell r="BA1857">
            <v>0</v>
          </cell>
          <cell r="BB1857">
            <v>0</v>
          </cell>
          <cell r="BC1857">
            <v>0</v>
          </cell>
          <cell r="BD1857">
            <v>0</v>
          </cell>
          <cell r="BE1857">
            <v>576</v>
          </cell>
          <cell r="BF1857">
            <v>16</v>
          </cell>
          <cell r="BG1857">
            <v>0</v>
          </cell>
          <cell r="BH1857">
            <v>0</v>
          </cell>
          <cell r="BI1857">
            <v>0</v>
          </cell>
          <cell r="BJ1857">
            <v>0</v>
          </cell>
          <cell r="BK1857">
            <v>912</v>
          </cell>
          <cell r="BL1857">
            <v>24</v>
          </cell>
          <cell r="BM1857">
            <v>0</v>
          </cell>
          <cell r="BN1857">
            <v>0</v>
          </cell>
          <cell r="BO1857">
            <v>1040</v>
          </cell>
          <cell r="BP1857">
            <v>32</v>
          </cell>
          <cell r="BQ1857">
            <v>0</v>
          </cell>
          <cell r="BR1857">
            <v>0</v>
          </cell>
          <cell r="BS1857">
            <v>1430</v>
          </cell>
          <cell r="BT1857">
            <v>44</v>
          </cell>
          <cell r="BU1857">
            <v>0</v>
          </cell>
          <cell r="BV1857">
            <v>0</v>
          </cell>
          <cell r="BW1857">
            <v>0</v>
          </cell>
          <cell r="BX1857">
            <v>0</v>
          </cell>
          <cell r="BY1857">
            <v>0</v>
          </cell>
          <cell r="BZ1857">
            <v>0</v>
          </cell>
          <cell r="CA1857">
            <v>1184</v>
          </cell>
          <cell r="CB1857">
            <v>32</v>
          </cell>
          <cell r="CC1857">
            <v>0</v>
          </cell>
          <cell r="CD1857">
            <v>0</v>
          </cell>
          <cell r="CE1857">
            <v>0</v>
          </cell>
          <cell r="CF1857">
            <v>0</v>
          </cell>
          <cell r="CG1857">
            <v>0</v>
          </cell>
          <cell r="CH1857">
            <v>0</v>
          </cell>
          <cell r="CI1857">
            <v>0</v>
          </cell>
          <cell r="CJ1857">
            <v>0</v>
          </cell>
          <cell r="CK1857">
            <v>0</v>
          </cell>
          <cell r="CL1857">
            <v>0</v>
          </cell>
          <cell r="CM1857">
            <v>0</v>
          </cell>
          <cell r="CN1857">
            <v>0</v>
          </cell>
          <cell r="CO1857">
            <v>0</v>
          </cell>
          <cell r="CP1857">
            <v>0</v>
          </cell>
          <cell r="CQ1857">
            <v>0</v>
          </cell>
          <cell r="CR1857">
            <v>0</v>
          </cell>
          <cell r="CS1857">
            <v>0</v>
          </cell>
          <cell r="CT1857">
            <v>0</v>
          </cell>
          <cell r="CU1857">
            <v>0</v>
          </cell>
          <cell r="CV1857">
            <v>0</v>
          </cell>
          <cell r="CW1857">
            <v>0</v>
          </cell>
          <cell r="CX1857">
            <v>0</v>
          </cell>
          <cell r="CY1857">
            <v>0</v>
          </cell>
          <cell r="CZ1857">
            <v>0</v>
          </cell>
          <cell r="DA1857">
            <v>0</v>
          </cell>
          <cell r="DB1857">
            <v>0</v>
          </cell>
          <cell r="DC1857">
            <v>0</v>
          </cell>
          <cell r="DD1857">
            <v>20310.599607558506</v>
          </cell>
          <cell r="DE1857">
            <v>0</v>
          </cell>
          <cell r="DG1857">
            <v>13887.960784037385</v>
          </cell>
          <cell r="DI1857">
            <v>0.03</v>
          </cell>
          <cell r="DJ1857">
            <v>416.63882352112154</v>
          </cell>
          <cell r="DK1857">
            <v>2.0942980035198733E-2</v>
          </cell>
          <cell r="DL1857">
            <v>0</v>
          </cell>
        </row>
        <row r="1858">
          <cell r="A1858" t="str">
            <v>B90325-IP2-L-1L-2300</v>
          </cell>
          <cell r="B1858" t="str">
            <v>SHUTTLE SU BINARIO INTERNO PROTEZIONI - LR2300 - 2 POSTI PALETTA IN LINEA  / 1 LIVELLO</v>
          </cell>
          <cell r="F1858">
            <v>43825.02561665103</v>
          </cell>
          <cell r="H1858">
            <v>20597.762039825982</v>
          </cell>
          <cell r="I1858">
            <v>0.53</v>
          </cell>
          <cell r="J1858" t="str">
            <v>OK</v>
          </cell>
          <cell r="K1858" t="str">
            <v>NEWZD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0</v>
          </cell>
          <cell r="AA1858">
            <v>0</v>
          </cell>
          <cell r="AB1858">
            <v>0</v>
          </cell>
          <cell r="AC1858">
            <v>0</v>
          </cell>
          <cell r="AD1858">
            <v>0</v>
          </cell>
          <cell r="AE1858">
            <v>0</v>
          </cell>
          <cell r="AF1858">
            <v>0</v>
          </cell>
          <cell r="AG1858">
            <v>0</v>
          </cell>
          <cell r="AH1858">
            <v>0</v>
          </cell>
          <cell r="AI1858">
            <v>0</v>
          </cell>
          <cell r="AJ1858">
            <v>0</v>
          </cell>
          <cell r="AK1858">
            <v>0</v>
          </cell>
          <cell r="AL1858">
            <v>0</v>
          </cell>
          <cell r="AM1858">
            <v>0</v>
          </cell>
          <cell r="AN1858">
            <v>0</v>
          </cell>
          <cell r="AO1858">
            <v>0</v>
          </cell>
          <cell r="AP1858">
            <v>0</v>
          </cell>
          <cell r="AQ1858">
            <v>0</v>
          </cell>
          <cell r="AR1858">
            <v>0</v>
          </cell>
          <cell r="AS1858">
            <v>0</v>
          </cell>
          <cell r="AT1858">
            <v>0</v>
          </cell>
          <cell r="AU1858">
            <v>0</v>
          </cell>
          <cell r="AV1858">
            <v>14526.762039825984</v>
          </cell>
          <cell r="AW1858">
            <v>864</v>
          </cell>
          <cell r="AX1858">
            <v>24</v>
          </cell>
          <cell r="AY1858">
            <v>0</v>
          </cell>
          <cell r="AZ1858">
            <v>0</v>
          </cell>
          <cell r="BA1858">
            <v>0</v>
          </cell>
          <cell r="BB1858">
            <v>0</v>
          </cell>
          <cell r="BC1858">
            <v>0</v>
          </cell>
          <cell r="BD1858">
            <v>0</v>
          </cell>
          <cell r="BE1858">
            <v>576</v>
          </cell>
          <cell r="BF1858">
            <v>16</v>
          </cell>
          <cell r="BG1858">
            <v>0</v>
          </cell>
          <cell r="BH1858">
            <v>0</v>
          </cell>
          <cell r="BI1858">
            <v>0</v>
          </cell>
          <cell r="BJ1858">
            <v>0</v>
          </cell>
          <cell r="BK1858">
            <v>912</v>
          </cell>
          <cell r="BL1858">
            <v>24</v>
          </cell>
          <cell r="BM1858">
            <v>0</v>
          </cell>
          <cell r="BN1858">
            <v>0</v>
          </cell>
          <cell r="BO1858">
            <v>1105</v>
          </cell>
          <cell r="BP1858">
            <v>34</v>
          </cell>
          <cell r="BQ1858">
            <v>0</v>
          </cell>
          <cell r="BR1858">
            <v>0</v>
          </cell>
          <cell r="BS1858">
            <v>1430</v>
          </cell>
          <cell r="BT1858">
            <v>44</v>
          </cell>
          <cell r="BU1858">
            <v>0</v>
          </cell>
          <cell r="BV1858">
            <v>0</v>
          </cell>
          <cell r="BW1858">
            <v>0</v>
          </cell>
          <cell r="BX1858">
            <v>0</v>
          </cell>
          <cell r="BY1858">
            <v>0</v>
          </cell>
          <cell r="BZ1858">
            <v>0</v>
          </cell>
          <cell r="CA1858">
            <v>1184</v>
          </cell>
          <cell r="CB1858">
            <v>32</v>
          </cell>
          <cell r="CC1858">
            <v>0</v>
          </cell>
          <cell r="CD1858">
            <v>0</v>
          </cell>
          <cell r="CE1858">
            <v>0</v>
          </cell>
          <cell r="CF1858">
            <v>0</v>
          </cell>
          <cell r="CG1858">
            <v>0</v>
          </cell>
          <cell r="CH1858">
            <v>0</v>
          </cell>
          <cell r="CI1858">
            <v>0</v>
          </cell>
          <cell r="CJ1858">
            <v>0</v>
          </cell>
          <cell r="CK1858">
            <v>0</v>
          </cell>
          <cell r="CL1858">
            <v>0</v>
          </cell>
          <cell r="CM1858">
            <v>0</v>
          </cell>
          <cell r="CN1858">
            <v>0</v>
          </cell>
          <cell r="CO1858">
            <v>0</v>
          </cell>
          <cell r="CP1858">
            <v>0</v>
          </cell>
          <cell r="CQ1858">
            <v>0</v>
          </cell>
          <cell r="CR1858">
            <v>0</v>
          </cell>
          <cell r="CS1858">
            <v>0</v>
          </cell>
          <cell r="CT1858">
            <v>0</v>
          </cell>
          <cell r="CU1858">
            <v>0</v>
          </cell>
          <cell r="CV1858">
            <v>0</v>
          </cell>
          <cell r="CW1858">
            <v>0</v>
          </cell>
          <cell r="CX1858">
            <v>0</v>
          </cell>
          <cell r="CY1858">
            <v>0</v>
          </cell>
          <cell r="CZ1858">
            <v>0</v>
          </cell>
          <cell r="DA1858">
            <v>0</v>
          </cell>
          <cell r="DB1858">
            <v>0</v>
          </cell>
          <cell r="DC1858">
            <v>0</v>
          </cell>
          <cell r="DD1858">
            <v>20597.762039825982</v>
          </cell>
          <cell r="DE1858">
            <v>0</v>
          </cell>
          <cell r="DG1858">
            <v>14103.65246585047</v>
          </cell>
          <cell r="DI1858">
            <v>0.03</v>
          </cell>
          <cell r="DJ1858">
            <v>423.10957397551408</v>
          </cell>
          <cell r="DK1858">
            <v>2.0972335195944988E-2</v>
          </cell>
          <cell r="DL1858">
            <v>0</v>
          </cell>
        </row>
        <row r="1859">
          <cell r="A1859" t="str">
            <v>B90325-IP2-L-1L-2500</v>
          </cell>
          <cell r="B1859" t="str">
            <v>SHUTTLE SU BINARIO INTERNO PROTEZIONI - LR2500 - 2 POSTI PALETTA IN LINEA  / 1 LIVELLO</v>
          </cell>
          <cell r="F1859">
            <v>44154.598266454173</v>
          </cell>
          <cell r="H1859">
            <v>20752.661185233461</v>
          </cell>
          <cell r="I1859">
            <v>0.53</v>
          </cell>
          <cell r="J1859" t="str">
            <v>OK</v>
          </cell>
          <cell r="K1859" t="str">
            <v>NEWZD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0</v>
          </cell>
          <cell r="AA1859">
            <v>0</v>
          </cell>
          <cell r="AB1859">
            <v>0</v>
          </cell>
          <cell r="AC1859">
            <v>0</v>
          </cell>
          <cell r="AD1859">
            <v>0</v>
          </cell>
          <cell r="AE1859">
            <v>0</v>
          </cell>
          <cell r="AF1859">
            <v>0</v>
          </cell>
          <cell r="AG1859">
            <v>0</v>
          </cell>
          <cell r="AH1859">
            <v>0</v>
          </cell>
          <cell r="AI1859">
            <v>0</v>
          </cell>
          <cell r="AJ1859">
            <v>0</v>
          </cell>
          <cell r="AK1859">
            <v>0</v>
          </cell>
          <cell r="AL1859">
            <v>0</v>
          </cell>
          <cell r="AM1859">
            <v>0</v>
          </cell>
          <cell r="AN1859">
            <v>0</v>
          </cell>
          <cell r="AO1859">
            <v>0</v>
          </cell>
          <cell r="AP1859">
            <v>0</v>
          </cell>
          <cell r="AQ1859">
            <v>0</v>
          </cell>
          <cell r="AR1859">
            <v>0</v>
          </cell>
          <cell r="AS1859">
            <v>0</v>
          </cell>
          <cell r="AT1859">
            <v>0</v>
          </cell>
          <cell r="AU1859">
            <v>0</v>
          </cell>
          <cell r="AV1859">
            <v>14681.661185233463</v>
          </cell>
          <cell r="AW1859">
            <v>864</v>
          </cell>
          <cell r="AX1859">
            <v>24</v>
          </cell>
          <cell r="AY1859">
            <v>0</v>
          </cell>
          <cell r="AZ1859">
            <v>0</v>
          </cell>
          <cell r="BA1859">
            <v>0</v>
          </cell>
          <cell r="BB1859">
            <v>0</v>
          </cell>
          <cell r="BC1859">
            <v>0</v>
          </cell>
          <cell r="BD1859">
            <v>0</v>
          </cell>
          <cell r="BE1859">
            <v>576</v>
          </cell>
          <cell r="BF1859">
            <v>16</v>
          </cell>
          <cell r="BG1859">
            <v>0</v>
          </cell>
          <cell r="BH1859">
            <v>0</v>
          </cell>
          <cell r="BI1859">
            <v>0</v>
          </cell>
          <cell r="BJ1859">
            <v>0</v>
          </cell>
          <cell r="BK1859">
            <v>912</v>
          </cell>
          <cell r="BL1859">
            <v>24</v>
          </cell>
          <cell r="BM1859">
            <v>0</v>
          </cell>
          <cell r="BN1859">
            <v>0</v>
          </cell>
          <cell r="BO1859">
            <v>1105</v>
          </cell>
          <cell r="BP1859">
            <v>34</v>
          </cell>
          <cell r="BQ1859">
            <v>0</v>
          </cell>
          <cell r="BR1859">
            <v>0</v>
          </cell>
          <cell r="BS1859">
            <v>1430</v>
          </cell>
          <cell r="BT1859">
            <v>44</v>
          </cell>
          <cell r="BU1859">
            <v>0</v>
          </cell>
          <cell r="BV1859">
            <v>0</v>
          </cell>
          <cell r="BW1859">
            <v>0</v>
          </cell>
          <cell r="BX1859">
            <v>0</v>
          </cell>
          <cell r="BY1859">
            <v>0</v>
          </cell>
          <cell r="BZ1859">
            <v>0</v>
          </cell>
          <cell r="CA1859">
            <v>1184</v>
          </cell>
          <cell r="CB1859">
            <v>32</v>
          </cell>
          <cell r="CC1859">
            <v>0</v>
          </cell>
          <cell r="CD1859">
            <v>0</v>
          </cell>
          <cell r="CE1859">
            <v>0</v>
          </cell>
          <cell r="CF1859">
            <v>0</v>
          </cell>
          <cell r="CG1859">
            <v>0</v>
          </cell>
          <cell r="CH1859">
            <v>0</v>
          </cell>
          <cell r="CI1859">
            <v>0</v>
          </cell>
          <cell r="CJ1859">
            <v>0</v>
          </cell>
          <cell r="CK1859">
            <v>0</v>
          </cell>
          <cell r="CL1859">
            <v>0</v>
          </cell>
          <cell r="CM1859">
            <v>0</v>
          </cell>
          <cell r="CN1859">
            <v>0</v>
          </cell>
          <cell r="CO1859">
            <v>0</v>
          </cell>
          <cell r="CP1859">
            <v>0</v>
          </cell>
          <cell r="CQ1859">
            <v>0</v>
          </cell>
          <cell r="CR1859">
            <v>0</v>
          </cell>
          <cell r="CS1859">
            <v>0</v>
          </cell>
          <cell r="CT1859">
            <v>0</v>
          </cell>
          <cell r="CU1859">
            <v>0</v>
          </cell>
          <cell r="CV1859">
            <v>0</v>
          </cell>
          <cell r="CW1859">
            <v>0</v>
          </cell>
          <cell r="CX1859">
            <v>0</v>
          </cell>
          <cell r="CY1859">
            <v>0</v>
          </cell>
          <cell r="CZ1859">
            <v>0</v>
          </cell>
          <cell r="DA1859">
            <v>0</v>
          </cell>
          <cell r="DB1859">
            <v>0</v>
          </cell>
          <cell r="DC1859">
            <v>0</v>
          </cell>
          <cell r="DD1859">
            <v>20752.661185233461</v>
          </cell>
          <cell r="DE1859">
            <v>0</v>
          </cell>
          <cell r="DG1859">
            <v>14254.039985663556</v>
          </cell>
          <cell r="DI1859">
            <v>0.03</v>
          </cell>
          <cell r="DJ1859">
            <v>427.62119956990665</v>
          </cell>
          <cell r="DK1859">
            <v>2.1039132019987809E-2</v>
          </cell>
          <cell r="DL1859">
            <v>0</v>
          </cell>
        </row>
        <row r="1860">
          <cell r="A1860" t="str">
            <v>B90325-IP2-L-1L-2800</v>
          </cell>
          <cell r="B1860" t="str">
            <v>SHUTTLE SU BINARIO INTERNO PROTEZIONI - LR2800 - 2 POSTI PALETTA IN LINEA  / 1 LIVELLO</v>
          </cell>
          <cell r="F1860">
            <v>44632.537033754626</v>
          </cell>
          <cell r="H1860">
            <v>20977.292405864675</v>
          </cell>
          <cell r="I1860">
            <v>0.53</v>
          </cell>
          <cell r="J1860" t="str">
            <v>OK</v>
          </cell>
          <cell r="K1860" t="str">
            <v>NEWZD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0</v>
          </cell>
          <cell r="AA1860">
            <v>0</v>
          </cell>
          <cell r="AB1860">
            <v>0</v>
          </cell>
          <cell r="AC1860">
            <v>0</v>
          </cell>
          <cell r="AD1860">
            <v>0</v>
          </cell>
          <cell r="AE1860">
            <v>0</v>
          </cell>
          <cell r="AF1860">
            <v>0</v>
          </cell>
          <cell r="AG1860">
            <v>0</v>
          </cell>
          <cell r="AH1860">
            <v>0</v>
          </cell>
          <cell r="AI1860">
            <v>0</v>
          </cell>
          <cell r="AJ1860">
            <v>0</v>
          </cell>
          <cell r="AK1860">
            <v>0</v>
          </cell>
          <cell r="AL1860">
            <v>0</v>
          </cell>
          <cell r="AM1860">
            <v>0</v>
          </cell>
          <cell r="AN1860">
            <v>0</v>
          </cell>
          <cell r="AO1860">
            <v>0</v>
          </cell>
          <cell r="AP1860">
            <v>0</v>
          </cell>
          <cell r="AQ1860">
            <v>0</v>
          </cell>
          <cell r="AR1860">
            <v>0</v>
          </cell>
          <cell r="AS1860">
            <v>0</v>
          </cell>
          <cell r="AT1860">
            <v>0</v>
          </cell>
          <cell r="AU1860">
            <v>0</v>
          </cell>
          <cell r="AV1860">
            <v>14906.292405864675</v>
          </cell>
          <cell r="AW1860">
            <v>864</v>
          </cell>
          <cell r="AX1860">
            <v>24</v>
          </cell>
          <cell r="AY1860">
            <v>0</v>
          </cell>
          <cell r="AZ1860">
            <v>0</v>
          </cell>
          <cell r="BA1860">
            <v>0</v>
          </cell>
          <cell r="BB1860">
            <v>0</v>
          </cell>
          <cell r="BC1860">
            <v>0</v>
          </cell>
          <cell r="BD1860">
            <v>0</v>
          </cell>
          <cell r="BE1860">
            <v>576</v>
          </cell>
          <cell r="BF1860">
            <v>16</v>
          </cell>
          <cell r="BG1860">
            <v>0</v>
          </cell>
          <cell r="BH1860">
            <v>0</v>
          </cell>
          <cell r="BI1860">
            <v>0</v>
          </cell>
          <cell r="BJ1860">
            <v>0</v>
          </cell>
          <cell r="BK1860">
            <v>912</v>
          </cell>
          <cell r="BL1860">
            <v>24</v>
          </cell>
          <cell r="BM1860">
            <v>0</v>
          </cell>
          <cell r="BN1860">
            <v>0</v>
          </cell>
          <cell r="BO1860">
            <v>1105</v>
          </cell>
          <cell r="BP1860">
            <v>34</v>
          </cell>
          <cell r="BQ1860">
            <v>0</v>
          </cell>
          <cell r="BR1860">
            <v>0</v>
          </cell>
          <cell r="BS1860">
            <v>1430</v>
          </cell>
          <cell r="BT1860">
            <v>44</v>
          </cell>
          <cell r="BU1860">
            <v>0</v>
          </cell>
          <cell r="BV1860">
            <v>0</v>
          </cell>
          <cell r="BW1860">
            <v>0</v>
          </cell>
          <cell r="BX1860">
            <v>0</v>
          </cell>
          <cell r="BY1860">
            <v>0</v>
          </cell>
          <cell r="BZ1860">
            <v>0</v>
          </cell>
          <cell r="CA1860">
            <v>1184</v>
          </cell>
          <cell r="CB1860">
            <v>32</v>
          </cell>
          <cell r="CC1860">
            <v>0</v>
          </cell>
          <cell r="CD1860">
            <v>0</v>
          </cell>
          <cell r="CE1860">
            <v>0</v>
          </cell>
          <cell r="CF1860">
            <v>0</v>
          </cell>
          <cell r="CG1860">
            <v>0</v>
          </cell>
          <cell r="CH1860">
            <v>0</v>
          </cell>
          <cell r="CI1860">
            <v>0</v>
          </cell>
          <cell r="CJ1860">
            <v>0</v>
          </cell>
          <cell r="CK1860">
            <v>0</v>
          </cell>
          <cell r="CL1860">
            <v>0</v>
          </cell>
          <cell r="CM1860">
            <v>0</v>
          </cell>
          <cell r="CN1860">
            <v>0</v>
          </cell>
          <cell r="CO1860">
            <v>0</v>
          </cell>
          <cell r="CP1860">
            <v>0</v>
          </cell>
          <cell r="CQ1860">
            <v>0</v>
          </cell>
          <cell r="CR1860">
            <v>0</v>
          </cell>
          <cell r="CS1860">
            <v>0</v>
          </cell>
          <cell r="CT1860">
            <v>0</v>
          </cell>
          <cell r="CU1860">
            <v>0</v>
          </cell>
          <cell r="CV1860">
            <v>0</v>
          </cell>
          <cell r="CW1860">
            <v>0</v>
          </cell>
          <cell r="CX1860">
            <v>0</v>
          </cell>
          <cell r="CY1860">
            <v>0</v>
          </cell>
          <cell r="CZ1860">
            <v>0</v>
          </cell>
          <cell r="DA1860">
            <v>0</v>
          </cell>
          <cell r="DB1860">
            <v>0</v>
          </cell>
          <cell r="DC1860">
            <v>0</v>
          </cell>
          <cell r="DD1860">
            <v>20977.292405864675</v>
          </cell>
          <cell r="DE1860">
            <v>0</v>
          </cell>
          <cell r="DG1860">
            <v>14472.12854938318</v>
          </cell>
          <cell r="DI1860">
            <v>0.03</v>
          </cell>
          <cell r="DJ1860">
            <v>434.16385648149537</v>
          </cell>
          <cell r="DK1860">
            <v>2.1134261777013094E-2</v>
          </cell>
          <cell r="DL1860">
            <v>0</v>
          </cell>
        </row>
        <row r="1861">
          <cell r="A1861" t="str">
            <v>B90325-IP2-L-2L-2100</v>
          </cell>
          <cell r="B1861" t="str">
            <v>SHUTTLE SU BINARIO INTERNO PROTEZIONI - LR2100 - 2 POSTI PALETTA IN LINEA  / 2 LIVELLI</v>
          </cell>
          <cell r="F1861">
            <v>51786.312948422354</v>
          </cell>
          <cell r="H1861">
            <v>24339.567085758506</v>
          </cell>
          <cell r="I1861">
            <v>0.53</v>
          </cell>
          <cell r="J1861" t="str">
            <v>OK</v>
          </cell>
          <cell r="K1861" t="str">
            <v>NEWZD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0</v>
          </cell>
          <cell r="AA1861">
            <v>0</v>
          </cell>
          <cell r="AB1861">
            <v>0</v>
          </cell>
          <cell r="AC1861">
            <v>0</v>
          </cell>
          <cell r="AD1861">
            <v>0</v>
          </cell>
          <cell r="AE1861">
            <v>0</v>
          </cell>
          <cell r="AF1861">
            <v>0</v>
          </cell>
          <cell r="AG1861">
            <v>0</v>
          </cell>
          <cell r="AH1861">
            <v>0</v>
          </cell>
          <cell r="AI1861">
            <v>0</v>
          </cell>
          <cell r="AJ1861">
            <v>0</v>
          </cell>
          <cell r="AK1861">
            <v>0</v>
          </cell>
          <cell r="AL1861">
            <v>0</v>
          </cell>
          <cell r="AM1861">
            <v>0</v>
          </cell>
          <cell r="AN1861">
            <v>0</v>
          </cell>
          <cell r="AO1861">
            <v>0</v>
          </cell>
          <cell r="AP1861">
            <v>0</v>
          </cell>
          <cell r="AQ1861">
            <v>0</v>
          </cell>
          <cell r="AR1861">
            <v>0</v>
          </cell>
          <cell r="AS1861">
            <v>0</v>
          </cell>
          <cell r="AT1861">
            <v>0</v>
          </cell>
          <cell r="AU1861">
            <v>0</v>
          </cell>
          <cell r="AV1861">
            <v>17073.567085758506</v>
          </cell>
          <cell r="AW1861">
            <v>1008</v>
          </cell>
          <cell r="AX1861">
            <v>28</v>
          </cell>
          <cell r="AY1861">
            <v>0</v>
          </cell>
          <cell r="AZ1861">
            <v>0</v>
          </cell>
          <cell r="BA1861">
            <v>0</v>
          </cell>
          <cell r="BB1861">
            <v>0</v>
          </cell>
          <cell r="BC1861">
            <v>0</v>
          </cell>
          <cell r="BD1861">
            <v>0</v>
          </cell>
          <cell r="BE1861">
            <v>720</v>
          </cell>
          <cell r="BF1861">
            <v>20</v>
          </cell>
          <cell r="BG1861">
            <v>0</v>
          </cell>
          <cell r="BH1861">
            <v>0</v>
          </cell>
          <cell r="BI1861">
            <v>0</v>
          </cell>
          <cell r="BJ1861">
            <v>0</v>
          </cell>
          <cell r="BK1861">
            <v>1216</v>
          </cell>
          <cell r="BL1861">
            <v>32</v>
          </cell>
          <cell r="BM1861">
            <v>0</v>
          </cell>
          <cell r="BN1861">
            <v>0</v>
          </cell>
          <cell r="BO1861">
            <v>1235</v>
          </cell>
          <cell r="BP1861">
            <v>38</v>
          </cell>
          <cell r="BQ1861">
            <v>0</v>
          </cell>
          <cell r="BR1861">
            <v>0</v>
          </cell>
          <cell r="BS1861">
            <v>1755</v>
          </cell>
          <cell r="BT1861">
            <v>54</v>
          </cell>
          <cell r="BU1861">
            <v>0</v>
          </cell>
          <cell r="BV1861">
            <v>0</v>
          </cell>
          <cell r="BW1861">
            <v>0</v>
          </cell>
          <cell r="BX1861">
            <v>0</v>
          </cell>
          <cell r="BY1861">
            <v>0</v>
          </cell>
          <cell r="BZ1861">
            <v>0</v>
          </cell>
          <cell r="CA1861">
            <v>1332</v>
          </cell>
          <cell r="CB1861">
            <v>36</v>
          </cell>
          <cell r="CC1861">
            <v>0</v>
          </cell>
          <cell r="CD1861">
            <v>0</v>
          </cell>
          <cell r="CE1861">
            <v>0</v>
          </cell>
          <cell r="CF1861">
            <v>0</v>
          </cell>
          <cell r="CG1861">
            <v>0</v>
          </cell>
          <cell r="CH1861">
            <v>0</v>
          </cell>
          <cell r="CI1861">
            <v>0</v>
          </cell>
          <cell r="CJ1861">
            <v>0</v>
          </cell>
          <cell r="CK1861">
            <v>0</v>
          </cell>
          <cell r="CL1861">
            <v>0</v>
          </cell>
          <cell r="CM1861">
            <v>0</v>
          </cell>
          <cell r="CN1861">
            <v>0</v>
          </cell>
          <cell r="CO1861">
            <v>0</v>
          </cell>
          <cell r="CP1861">
            <v>0</v>
          </cell>
          <cell r="CQ1861">
            <v>0</v>
          </cell>
          <cell r="CR1861">
            <v>0</v>
          </cell>
          <cell r="CS1861">
            <v>0</v>
          </cell>
          <cell r="CT1861">
            <v>0</v>
          </cell>
          <cell r="CU1861">
            <v>0</v>
          </cell>
          <cell r="CV1861">
            <v>0</v>
          </cell>
          <cell r="CW1861">
            <v>0</v>
          </cell>
          <cell r="CX1861">
            <v>0</v>
          </cell>
          <cell r="CY1861">
            <v>0</v>
          </cell>
          <cell r="CZ1861">
            <v>0</v>
          </cell>
          <cell r="DA1861">
            <v>0</v>
          </cell>
          <cell r="DB1861">
            <v>0</v>
          </cell>
          <cell r="DC1861">
            <v>0</v>
          </cell>
          <cell r="DD1861">
            <v>24339.567085758506</v>
          </cell>
          <cell r="DE1861">
            <v>0</v>
          </cell>
          <cell r="DG1861">
            <v>16576.278724037384</v>
          </cell>
          <cell r="DI1861">
            <v>0.03</v>
          </cell>
          <cell r="DJ1861">
            <v>497.28836172112148</v>
          </cell>
          <cell r="DK1861">
            <v>2.0857417509332433E-2</v>
          </cell>
          <cell r="DL1861">
            <v>0</v>
          </cell>
        </row>
        <row r="1862">
          <cell r="A1862" t="str">
            <v>B90325-IP2-L-2L-2300</v>
          </cell>
          <cell r="B1862" t="str">
            <v>SHUTTLE SU BINARIO INTERNO PROTEZIONI - LR2300 - 2 POSTI PALETTA IN LINEA  / 2 LIVELLI</v>
          </cell>
          <cell r="F1862">
            <v>52678.708095502094</v>
          </cell>
          <cell r="H1862">
            <v>24758.992804885984</v>
          </cell>
          <cell r="I1862">
            <v>0.53</v>
          </cell>
          <cell r="J1862" t="str">
            <v>OK</v>
          </cell>
          <cell r="K1862" t="str">
            <v>NEWZD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  <cell r="Q1862">
            <v>0</v>
          </cell>
          <cell r="R1862">
            <v>0</v>
          </cell>
          <cell r="S1862">
            <v>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0</v>
          </cell>
          <cell r="AA1862">
            <v>0</v>
          </cell>
          <cell r="AB1862">
            <v>0</v>
          </cell>
          <cell r="AC1862">
            <v>0</v>
          </cell>
          <cell r="AD1862">
            <v>0</v>
          </cell>
          <cell r="AE1862">
            <v>0</v>
          </cell>
          <cell r="AF1862">
            <v>0</v>
          </cell>
          <cell r="AG1862">
            <v>0</v>
          </cell>
          <cell r="AH1862">
            <v>0</v>
          </cell>
          <cell r="AI1862">
            <v>0</v>
          </cell>
          <cell r="AJ1862">
            <v>0</v>
          </cell>
          <cell r="AK1862">
            <v>0</v>
          </cell>
          <cell r="AL1862">
            <v>0</v>
          </cell>
          <cell r="AM1862">
            <v>0</v>
          </cell>
          <cell r="AN1862">
            <v>0</v>
          </cell>
          <cell r="AO1862">
            <v>0</v>
          </cell>
          <cell r="AP1862">
            <v>0</v>
          </cell>
          <cell r="AQ1862">
            <v>0</v>
          </cell>
          <cell r="AR1862">
            <v>0</v>
          </cell>
          <cell r="AS1862">
            <v>0</v>
          </cell>
          <cell r="AT1862">
            <v>0</v>
          </cell>
          <cell r="AU1862">
            <v>0</v>
          </cell>
          <cell r="AV1862">
            <v>17362.992804885984</v>
          </cell>
          <cell r="AW1862">
            <v>1008</v>
          </cell>
          <cell r="AX1862">
            <v>28</v>
          </cell>
          <cell r="AY1862">
            <v>0</v>
          </cell>
          <cell r="AZ1862">
            <v>0</v>
          </cell>
          <cell r="BA1862">
            <v>0</v>
          </cell>
          <cell r="BB1862">
            <v>0</v>
          </cell>
          <cell r="BC1862">
            <v>0</v>
          </cell>
          <cell r="BD1862">
            <v>0</v>
          </cell>
          <cell r="BE1862">
            <v>720</v>
          </cell>
          <cell r="BF1862">
            <v>20</v>
          </cell>
          <cell r="BG1862">
            <v>0</v>
          </cell>
          <cell r="BH1862">
            <v>0</v>
          </cell>
          <cell r="BI1862">
            <v>0</v>
          </cell>
          <cell r="BJ1862">
            <v>0</v>
          </cell>
          <cell r="BK1862">
            <v>1216</v>
          </cell>
          <cell r="BL1862">
            <v>32</v>
          </cell>
          <cell r="BM1862">
            <v>0</v>
          </cell>
          <cell r="BN1862">
            <v>0</v>
          </cell>
          <cell r="BO1862">
            <v>1365</v>
          </cell>
          <cell r="BP1862">
            <v>42</v>
          </cell>
          <cell r="BQ1862">
            <v>0</v>
          </cell>
          <cell r="BR1862">
            <v>0</v>
          </cell>
          <cell r="BS1862">
            <v>1755</v>
          </cell>
          <cell r="BT1862">
            <v>54</v>
          </cell>
          <cell r="BU1862">
            <v>0</v>
          </cell>
          <cell r="BV1862">
            <v>0</v>
          </cell>
          <cell r="BW1862">
            <v>0</v>
          </cell>
          <cell r="BX1862">
            <v>0</v>
          </cell>
          <cell r="BY1862">
            <v>0</v>
          </cell>
          <cell r="BZ1862">
            <v>0</v>
          </cell>
          <cell r="CA1862">
            <v>1332</v>
          </cell>
          <cell r="CB1862">
            <v>36</v>
          </cell>
          <cell r="CC1862">
            <v>0</v>
          </cell>
          <cell r="CD1862">
            <v>0</v>
          </cell>
          <cell r="CE1862">
            <v>0</v>
          </cell>
          <cell r="CF1862">
            <v>0</v>
          </cell>
          <cell r="CG1862">
            <v>0</v>
          </cell>
          <cell r="CH1862">
            <v>0</v>
          </cell>
          <cell r="CI1862">
            <v>0</v>
          </cell>
          <cell r="CJ1862">
            <v>0</v>
          </cell>
          <cell r="CK1862">
            <v>0</v>
          </cell>
          <cell r="CL1862">
            <v>0</v>
          </cell>
          <cell r="CM1862">
            <v>0</v>
          </cell>
          <cell r="CN1862">
            <v>0</v>
          </cell>
          <cell r="CO1862">
            <v>0</v>
          </cell>
          <cell r="CP1862">
            <v>0</v>
          </cell>
          <cell r="CQ1862">
            <v>0</v>
          </cell>
          <cell r="CR1862">
            <v>0</v>
          </cell>
          <cell r="CS1862">
            <v>0</v>
          </cell>
          <cell r="CT1862">
            <v>0</v>
          </cell>
          <cell r="CU1862">
            <v>0</v>
          </cell>
          <cell r="CV1862">
            <v>0</v>
          </cell>
          <cell r="CW1862">
            <v>0</v>
          </cell>
          <cell r="CX1862">
            <v>0</v>
          </cell>
          <cell r="CY1862">
            <v>0</v>
          </cell>
          <cell r="CZ1862">
            <v>0</v>
          </cell>
          <cell r="DA1862">
            <v>0</v>
          </cell>
          <cell r="DB1862">
            <v>0</v>
          </cell>
          <cell r="DC1862">
            <v>0</v>
          </cell>
          <cell r="DD1862">
            <v>24758.992804885984</v>
          </cell>
          <cell r="DE1862">
            <v>0</v>
          </cell>
          <cell r="DG1862">
            <v>16857.274567850469</v>
          </cell>
          <cell r="DI1862">
            <v>0.03</v>
          </cell>
          <cell r="DJ1862">
            <v>505.71823703551405</v>
          </cell>
          <cell r="DK1862">
            <v>2.0851544628364593E-2</v>
          </cell>
          <cell r="DL1862">
            <v>0</v>
          </cell>
        </row>
        <row r="1863">
          <cell r="A1863" t="str">
            <v>B90325-IP2-L-2L-2500</v>
          </cell>
          <cell r="B1863" t="str">
            <v>SHUTTLE SU BINARIO INTERNO PROTEZIONI - LR2500 - 2 POSTI PALETTA IN LINEA  / 2 LIVELLI</v>
          </cell>
          <cell r="F1863">
            <v>53008.280745305223</v>
          </cell>
          <cell r="H1863">
            <v>24913.891950293455</v>
          </cell>
          <cell r="I1863">
            <v>0.53</v>
          </cell>
          <cell r="J1863" t="str">
            <v>OK</v>
          </cell>
          <cell r="K1863" t="str">
            <v>NEWZD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0</v>
          </cell>
          <cell r="AA1863">
            <v>0</v>
          </cell>
          <cell r="AB1863">
            <v>0</v>
          </cell>
          <cell r="AC1863">
            <v>0</v>
          </cell>
          <cell r="AD1863">
            <v>0</v>
          </cell>
          <cell r="AE1863">
            <v>0</v>
          </cell>
          <cell r="AF1863">
            <v>0</v>
          </cell>
          <cell r="AG1863">
            <v>0</v>
          </cell>
          <cell r="AH1863">
            <v>0</v>
          </cell>
          <cell r="AI1863">
            <v>0</v>
          </cell>
          <cell r="AJ1863">
            <v>0</v>
          </cell>
          <cell r="AK1863">
            <v>0</v>
          </cell>
          <cell r="AL1863">
            <v>0</v>
          </cell>
          <cell r="AM1863">
            <v>0</v>
          </cell>
          <cell r="AN1863">
            <v>0</v>
          </cell>
          <cell r="AO1863">
            <v>0</v>
          </cell>
          <cell r="AP1863">
            <v>0</v>
          </cell>
          <cell r="AQ1863">
            <v>0</v>
          </cell>
          <cell r="AR1863">
            <v>0</v>
          </cell>
          <cell r="AS1863">
            <v>0</v>
          </cell>
          <cell r="AT1863">
            <v>0</v>
          </cell>
          <cell r="AU1863">
            <v>0</v>
          </cell>
          <cell r="AV1863">
            <v>17517.891950293455</v>
          </cell>
          <cell r="AW1863">
            <v>1008</v>
          </cell>
          <cell r="AX1863">
            <v>28</v>
          </cell>
          <cell r="AY1863">
            <v>0</v>
          </cell>
          <cell r="AZ1863">
            <v>0</v>
          </cell>
          <cell r="BA1863">
            <v>0</v>
          </cell>
          <cell r="BB1863">
            <v>0</v>
          </cell>
          <cell r="BC1863">
            <v>0</v>
          </cell>
          <cell r="BD1863">
            <v>0</v>
          </cell>
          <cell r="BE1863">
            <v>720</v>
          </cell>
          <cell r="BF1863">
            <v>20</v>
          </cell>
          <cell r="BG1863">
            <v>0</v>
          </cell>
          <cell r="BH1863">
            <v>0</v>
          </cell>
          <cell r="BI1863">
            <v>0</v>
          </cell>
          <cell r="BJ1863">
            <v>0</v>
          </cell>
          <cell r="BK1863">
            <v>1216</v>
          </cell>
          <cell r="BL1863">
            <v>32</v>
          </cell>
          <cell r="BM1863">
            <v>0</v>
          </cell>
          <cell r="BN1863">
            <v>0</v>
          </cell>
          <cell r="BO1863">
            <v>1365</v>
          </cell>
          <cell r="BP1863">
            <v>42</v>
          </cell>
          <cell r="BQ1863">
            <v>0</v>
          </cell>
          <cell r="BR1863">
            <v>0</v>
          </cell>
          <cell r="BS1863">
            <v>1755</v>
          </cell>
          <cell r="BT1863">
            <v>54</v>
          </cell>
          <cell r="BU1863">
            <v>0</v>
          </cell>
          <cell r="BV1863">
            <v>0</v>
          </cell>
          <cell r="BW1863">
            <v>0</v>
          </cell>
          <cell r="BX1863">
            <v>0</v>
          </cell>
          <cell r="BY1863">
            <v>0</v>
          </cell>
          <cell r="BZ1863">
            <v>0</v>
          </cell>
          <cell r="CA1863">
            <v>1332</v>
          </cell>
          <cell r="CB1863">
            <v>36</v>
          </cell>
          <cell r="CC1863">
            <v>0</v>
          </cell>
          <cell r="CD1863">
            <v>0</v>
          </cell>
          <cell r="CE1863">
            <v>0</v>
          </cell>
          <cell r="CF1863">
            <v>0</v>
          </cell>
          <cell r="CG1863">
            <v>0</v>
          </cell>
          <cell r="CH1863">
            <v>0</v>
          </cell>
          <cell r="CI1863">
            <v>0</v>
          </cell>
          <cell r="CJ1863">
            <v>0</v>
          </cell>
          <cell r="CK1863">
            <v>0</v>
          </cell>
          <cell r="CL1863">
            <v>0</v>
          </cell>
          <cell r="CM1863">
            <v>0</v>
          </cell>
          <cell r="CN1863">
            <v>0</v>
          </cell>
          <cell r="CO1863">
            <v>0</v>
          </cell>
          <cell r="CP1863">
            <v>0</v>
          </cell>
          <cell r="CQ1863">
            <v>0</v>
          </cell>
          <cell r="CR1863">
            <v>0</v>
          </cell>
          <cell r="CS1863">
            <v>0</v>
          </cell>
          <cell r="CT1863">
            <v>0</v>
          </cell>
          <cell r="CU1863">
            <v>0</v>
          </cell>
          <cell r="CV1863">
            <v>0</v>
          </cell>
          <cell r="CW1863">
            <v>0</v>
          </cell>
          <cell r="CX1863">
            <v>0</v>
          </cell>
          <cell r="CY1863">
            <v>0</v>
          </cell>
          <cell r="CZ1863">
            <v>0</v>
          </cell>
          <cell r="DA1863">
            <v>0</v>
          </cell>
          <cell r="DB1863">
            <v>0</v>
          </cell>
          <cell r="DC1863">
            <v>0</v>
          </cell>
          <cell r="DD1863">
            <v>24913.891950293455</v>
          </cell>
          <cell r="DE1863">
            <v>0</v>
          </cell>
          <cell r="DG1863">
            <v>17007.66208766355</v>
          </cell>
          <cell r="DI1863">
            <v>0.03</v>
          </cell>
          <cell r="DJ1863">
            <v>510.22986262990645</v>
          </cell>
          <cell r="DK1863">
            <v>2.0907921966672207E-2</v>
          </cell>
          <cell r="DL1863">
            <v>0</v>
          </cell>
        </row>
        <row r="1864">
          <cell r="A1864" t="str">
            <v>B90325-IP2-L-2L-2800</v>
          </cell>
          <cell r="B1864" t="str">
            <v>SHUTTLE SU BINARIO INTERNO PROTEZIONI - LR2800 - 2 POSTI PALETTA IN LINEA  / 2 LIVELLI</v>
          </cell>
          <cell r="F1864">
            <v>54040.750307754635</v>
          </cell>
          <cell r="H1864">
            <v>25399.152644644677</v>
          </cell>
          <cell r="I1864">
            <v>0.53</v>
          </cell>
          <cell r="J1864" t="str">
            <v>OK</v>
          </cell>
          <cell r="K1864" t="str">
            <v>NEWZD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0</v>
          </cell>
          <cell r="AA1864">
            <v>0</v>
          </cell>
          <cell r="AB1864">
            <v>0</v>
          </cell>
          <cell r="AC1864">
            <v>0</v>
          </cell>
          <cell r="AD1864">
            <v>0</v>
          </cell>
          <cell r="AE1864">
            <v>0</v>
          </cell>
          <cell r="AF1864">
            <v>0</v>
          </cell>
          <cell r="AG1864">
            <v>0</v>
          </cell>
          <cell r="AH1864">
            <v>0</v>
          </cell>
          <cell r="AI1864">
            <v>0</v>
          </cell>
          <cell r="AJ1864">
            <v>0</v>
          </cell>
          <cell r="AK1864">
            <v>0</v>
          </cell>
          <cell r="AL1864">
            <v>0</v>
          </cell>
          <cell r="AM1864">
            <v>0</v>
          </cell>
          <cell r="AN1864">
            <v>0</v>
          </cell>
          <cell r="AO1864">
            <v>0</v>
          </cell>
          <cell r="AP1864">
            <v>0</v>
          </cell>
          <cell r="AQ1864">
            <v>0</v>
          </cell>
          <cell r="AR1864">
            <v>0</v>
          </cell>
          <cell r="AS1864">
            <v>0</v>
          </cell>
          <cell r="AT1864">
            <v>0</v>
          </cell>
          <cell r="AU1864">
            <v>0</v>
          </cell>
          <cell r="AV1864">
            <v>18003.152644644677</v>
          </cell>
          <cell r="AW1864">
            <v>1008</v>
          </cell>
          <cell r="AX1864">
            <v>28</v>
          </cell>
          <cell r="AY1864">
            <v>0</v>
          </cell>
          <cell r="AZ1864">
            <v>0</v>
          </cell>
          <cell r="BA1864">
            <v>0</v>
          </cell>
          <cell r="BB1864">
            <v>0</v>
          </cell>
          <cell r="BC1864">
            <v>0</v>
          </cell>
          <cell r="BD1864">
            <v>0</v>
          </cell>
          <cell r="BE1864">
            <v>720</v>
          </cell>
          <cell r="BF1864">
            <v>20</v>
          </cell>
          <cell r="BG1864">
            <v>0</v>
          </cell>
          <cell r="BH1864">
            <v>0</v>
          </cell>
          <cell r="BI1864">
            <v>0</v>
          </cell>
          <cell r="BJ1864">
            <v>0</v>
          </cell>
          <cell r="BK1864">
            <v>1216</v>
          </cell>
          <cell r="BL1864">
            <v>32</v>
          </cell>
          <cell r="BM1864">
            <v>0</v>
          </cell>
          <cell r="BN1864">
            <v>0</v>
          </cell>
          <cell r="BO1864">
            <v>1365</v>
          </cell>
          <cell r="BP1864">
            <v>42</v>
          </cell>
          <cell r="BQ1864">
            <v>0</v>
          </cell>
          <cell r="BR1864">
            <v>0</v>
          </cell>
          <cell r="BS1864">
            <v>1755</v>
          </cell>
          <cell r="BT1864">
            <v>54</v>
          </cell>
          <cell r="BU1864">
            <v>0</v>
          </cell>
          <cell r="BV1864">
            <v>0</v>
          </cell>
          <cell r="BW1864">
            <v>0</v>
          </cell>
          <cell r="BX1864">
            <v>0</v>
          </cell>
          <cell r="BY1864">
            <v>0</v>
          </cell>
          <cell r="BZ1864">
            <v>0</v>
          </cell>
          <cell r="CA1864">
            <v>1332</v>
          </cell>
          <cell r="CB1864">
            <v>36</v>
          </cell>
          <cell r="CC1864">
            <v>0</v>
          </cell>
          <cell r="CD1864">
            <v>0</v>
          </cell>
          <cell r="CE1864">
            <v>0</v>
          </cell>
          <cell r="CF1864">
            <v>0</v>
          </cell>
          <cell r="CG1864">
            <v>0</v>
          </cell>
          <cell r="CH1864">
            <v>0</v>
          </cell>
          <cell r="CI1864">
            <v>0</v>
          </cell>
          <cell r="CJ1864">
            <v>0</v>
          </cell>
          <cell r="CK1864">
            <v>0</v>
          </cell>
          <cell r="CL1864">
            <v>0</v>
          </cell>
          <cell r="CM1864">
            <v>0</v>
          </cell>
          <cell r="CN1864">
            <v>0</v>
          </cell>
          <cell r="CO1864">
            <v>0</v>
          </cell>
          <cell r="CP1864">
            <v>0</v>
          </cell>
          <cell r="CQ1864">
            <v>0</v>
          </cell>
          <cell r="CR1864">
            <v>0</v>
          </cell>
          <cell r="CS1864">
            <v>0</v>
          </cell>
          <cell r="CT1864">
            <v>0</v>
          </cell>
          <cell r="CU1864">
            <v>0</v>
          </cell>
          <cell r="CV1864">
            <v>0</v>
          </cell>
          <cell r="CW1864">
            <v>0</v>
          </cell>
          <cell r="CX1864">
            <v>0</v>
          </cell>
          <cell r="CY1864">
            <v>0</v>
          </cell>
          <cell r="CZ1864">
            <v>0</v>
          </cell>
          <cell r="DA1864">
            <v>0</v>
          </cell>
          <cell r="DB1864">
            <v>0</v>
          </cell>
          <cell r="DC1864">
            <v>0</v>
          </cell>
          <cell r="DD1864">
            <v>25399.152644644677</v>
          </cell>
          <cell r="DE1864">
            <v>0</v>
          </cell>
          <cell r="DG1864">
            <v>17478.788975383181</v>
          </cell>
          <cell r="DI1864">
            <v>0.03</v>
          </cell>
          <cell r="DJ1864">
            <v>524.36366926149537</v>
          </cell>
          <cell r="DK1864">
            <v>2.1080125334145387E-2</v>
          </cell>
          <cell r="DL1864">
            <v>0</v>
          </cell>
        </row>
        <row r="1865">
          <cell r="A1865" t="str">
            <v>B90325-IP4-D-1L-2100</v>
          </cell>
          <cell r="B1865" t="str">
            <v>SHUTTLE SU BINARIO INTERNO PROTEZIONI - LR2100 - 2+2 POSTI PALETTA AFFIANCATI  / 1 LIVELLO</v>
          </cell>
          <cell r="F1865">
            <v>54457.764853741501</v>
          </cell>
          <cell r="H1865">
            <v>25595.149481258504</v>
          </cell>
          <cell r="I1865">
            <v>0.53</v>
          </cell>
          <cell r="J1865" t="str">
            <v>OK</v>
          </cell>
          <cell r="K1865" t="str">
            <v>NEWZD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  <cell r="Q1865">
            <v>0</v>
          </cell>
          <cell r="R1865">
            <v>0</v>
          </cell>
          <cell r="S1865">
            <v>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0</v>
          </cell>
          <cell r="AA1865">
            <v>0</v>
          </cell>
          <cell r="AB1865">
            <v>0</v>
          </cell>
          <cell r="AC1865">
            <v>0</v>
          </cell>
          <cell r="AD1865">
            <v>0</v>
          </cell>
          <cell r="AE1865">
            <v>0</v>
          </cell>
          <cell r="AF1865">
            <v>0</v>
          </cell>
          <cell r="AG1865">
            <v>0</v>
          </cell>
          <cell r="AH1865">
            <v>0</v>
          </cell>
          <cell r="AI1865">
            <v>0</v>
          </cell>
          <cell r="AJ1865">
            <v>0</v>
          </cell>
          <cell r="AK1865">
            <v>0</v>
          </cell>
          <cell r="AL1865">
            <v>0</v>
          </cell>
          <cell r="AM1865">
            <v>0</v>
          </cell>
          <cell r="AN1865">
            <v>0</v>
          </cell>
          <cell r="AO1865">
            <v>0</v>
          </cell>
          <cell r="AP1865">
            <v>0</v>
          </cell>
          <cell r="AQ1865">
            <v>0</v>
          </cell>
          <cell r="AR1865">
            <v>0</v>
          </cell>
          <cell r="AS1865">
            <v>0</v>
          </cell>
          <cell r="AT1865">
            <v>0</v>
          </cell>
          <cell r="AU1865">
            <v>0</v>
          </cell>
          <cell r="AV1865">
            <v>18069.149481258504</v>
          </cell>
          <cell r="AW1865">
            <v>1008</v>
          </cell>
          <cell r="AX1865">
            <v>28</v>
          </cell>
          <cell r="AY1865">
            <v>0</v>
          </cell>
          <cell r="AZ1865">
            <v>0</v>
          </cell>
          <cell r="BA1865">
            <v>0</v>
          </cell>
          <cell r="BB1865">
            <v>0</v>
          </cell>
          <cell r="BC1865">
            <v>0</v>
          </cell>
          <cell r="BD1865">
            <v>0</v>
          </cell>
          <cell r="BE1865">
            <v>720</v>
          </cell>
          <cell r="BF1865">
            <v>20</v>
          </cell>
          <cell r="BG1865">
            <v>0</v>
          </cell>
          <cell r="BH1865">
            <v>0</v>
          </cell>
          <cell r="BI1865">
            <v>0</v>
          </cell>
          <cell r="BJ1865">
            <v>0</v>
          </cell>
          <cell r="BK1865">
            <v>1216</v>
          </cell>
          <cell r="BL1865">
            <v>32</v>
          </cell>
          <cell r="BM1865">
            <v>0</v>
          </cell>
          <cell r="BN1865">
            <v>0</v>
          </cell>
          <cell r="BO1865">
            <v>1365</v>
          </cell>
          <cell r="BP1865">
            <v>42</v>
          </cell>
          <cell r="BQ1865">
            <v>0</v>
          </cell>
          <cell r="BR1865">
            <v>0</v>
          </cell>
          <cell r="BS1865">
            <v>1885</v>
          </cell>
          <cell r="BT1865">
            <v>58</v>
          </cell>
          <cell r="BU1865">
            <v>0</v>
          </cell>
          <cell r="BV1865">
            <v>0</v>
          </cell>
          <cell r="BW1865">
            <v>0</v>
          </cell>
          <cell r="BX1865">
            <v>0</v>
          </cell>
          <cell r="BY1865">
            <v>0</v>
          </cell>
          <cell r="BZ1865">
            <v>0</v>
          </cell>
          <cell r="CA1865">
            <v>1332</v>
          </cell>
          <cell r="CB1865">
            <v>36</v>
          </cell>
          <cell r="CC1865">
            <v>0</v>
          </cell>
          <cell r="CD1865">
            <v>0</v>
          </cell>
          <cell r="CE1865">
            <v>0</v>
          </cell>
          <cell r="CF1865">
            <v>0</v>
          </cell>
          <cell r="CG1865">
            <v>0</v>
          </cell>
          <cell r="CH1865">
            <v>0</v>
          </cell>
          <cell r="CI1865">
            <v>0</v>
          </cell>
          <cell r="CJ1865">
            <v>0</v>
          </cell>
          <cell r="CK1865">
            <v>0</v>
          </cell>
          <cell r="CL1865">
            <v>0</v>
          </cell>
          <cell r="CM1865">
            <v>0</v>
          </cell>
          <cell r="CN1865">
            <v>0</v>
          </cell>
          <cell r="CO1865">
            <v>0</v>
          </cell>
          <cell r="CP1865">
            <v>0</v>
          </cell>
          <cell r="CQ1865">
            <v>0</v>
          </cell>
          <cell r="CR1865">
            <v>0</v>
          </cell>
          <cell r="CS1865">
            <v>0</v>
          </cell>
          <cell r="CT1865">
            <v>0</v>
          </cell>
          <cell r="CU1865">
            <v>0</v>
          </cell>
          <cell r="CV1865">
            <v>0</v>
          </cell>
          <cell r="CW1865">
            <v>0</v>
          </cell>
          <cell r="CX1865">
            <v>0</v>
          </cell>
          <cell r="CY1865">
            <v>0</v>
          </cell>
          <cell r="CZ1865">
            <v>0</v>
          </cell>
          <cell r="DA1865">
            <v>0</v>
          </cell>
          <cell r="DB1865">
            <v>0</v>
          </cell>
          <cell r="DC1865">
            <v>0</v>
          </cell>
          <cell r="DD1865">
            <v>25595.149481258504</v>
          </cell>
          <cell r="DE1865">
            <v>0</v>
          </cell>
          <cell r="DG1865">
            <v>17542.863574037383</v>
          </cell>
          <cell r="DI1865">
            <v>0.03</v>
          </cell>
          <cell r="DJ1865">
            <v>526.28590722112142</v>
          </cell>
          <cell r="DK1865">
            <v>2.0993608492335905E-2</v>
          </cell>
          <cell r="DL1865">
            <v>0</v>
          </cell>
        </row>
        <row r="1866">
          <cell r="A1866" t="str">
            <v>B90325-IP4-D-1L-2300</v>
          </cell>
          <cell r="B1866" t="str">
            <v>SHUTTLE SU BINARIO INTERNO PROTEZIONI - LR2300 - 2+2 POSTI PALETTA AFFIANCATI  / 1 LIVELLO</v>
          </cell>
          <cell r="F1866">
            <v>55533.679965927615</v>
          </cell>
          <cell r="H1866">
            <v>26100.829583985978</v>
          </cell>
          <cell r="I1866">
            <v>0.53</v>
          </cell>
          <cell r="J1866" t="str">
            <v>OK</v>
          </cell>
          <cell r="K1866" t="str">
            <v>NEWZD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0</v>
          </cell>
          <cell r="AA1866">
            <v>0</v>
          </cell>
          <cell r="AB1866">
            <v>0</v>
          </cell>
          <cell r="AC1866">
            <v>0</v>
          </cell>
          <cell r="AD1866">
            <v>0</v>
          </cell>
          <cell r="AE1866">
            <v>0</v>
          </cell>
          <cell r="AF1866">
            <v>0</v>
          </cell>
          <cell r="AG1866">
            <v>0</v>
          </cell>
          <cell r="AH1866">
            <v>0</v>
          </cell>
          <cell r="AI1866">
            <v>0</v>
          </cell>
          <cell r="AJ1866">
            <v>0</v>
          </cell>
          <cell r="AK1866">
            <v>0</v>
          </cell>
          <cell r="AL1866">
            <v>0</v>
          </cell>
          <cell r="AM1866">
            <v>0</v>
          </cell>
          <cell r="AN1866">
            <v>0</v>
          </cell>
          <cell r="AO1866">
            <v>0</v>
          </cell>
          <cell r="AP1866">
            <v>0</v>
          </cell>
          <cell r="AQ1866">
            <v>0</v>
          </cell>
          <cell r="AR1866">
            <v>0</v>
          </cell>
          <cell r="AS1866">
            <v>0</v>
          </cell>
          <cell r="AT1866">
            <v>0</v>
          </cell>
          <cell r="AU1866">
            <v>0</v>
          </cell>
          <cell r="AV1866">
            <v>18444.829583985978</v>
          </cell>
          <cell r="AW1866">
            <v>1008</v>
          </cell>
          <cell r="AX1866">
            <v>28</v>
          </cell>
          <cell r="AY1866">
            <v>0</v>
          </cell>
          <cell r="AZ1866">
            <v>0</v>
          </cell>
          <cell r="BA1866">
            <v>0</v>
          </cell>
          <cell r="BB1866">
            <v>0</v>
          </cell>
          <cell r="BC1866">
            <v>0</v>
          </cell>
          <cell r="BD1866">
            <v>0</v>
          </cell>
          <cell r="BE1866">
            <v>720</v>
          </cell>
          <cell r="BF1866">
            <v>20</v>
          </cell>
          <cell r="BG1866">
            <v>0</v>
          </cell>
          <cell r="BH1866">
            <v>0</v>
          </cell>
          <cell r="BI1866">
            <v>0</v>
          </cell>
          <cell r="BJ1866">
            <v>0</v>
          </cell>
          <cell r="BK1866">
            <v>1216</v>
          </cell>
          <cell r="BL1866">
            <v>32</v>
          </cell>
          <cell r="BM1866">
            <v>0</v>
          </cell>
          <cell r="BN1866">
            <v>0</v>
          </cell>
          <cell r="BO1866">
            <v>1495</v>
          </cell>
          <cell r="BP1866">
            <v>46</v>
          </cell>
          <cell r="BQ1866">
            <v>0</v>
          </cell>
          <cell r="BR1866">
            <v>0</v>
          </cell>
          <cell r="BS1866">
            <v>1885</v>
          </cell>
          <cell r="BT1866">
            <v>58</v>
          </cell>
          <cell r="BU1866">
            <v>0</v>
          </cell>
          <cell r="BV1866">
            <v>0</v>
          </cell>
          <cell r="BW1866">
            <v>0</v>
          </cell>
          <cell r="BX1866">
            <v>0</v>
          </cell>
          <cell r="BY1866">
            <v>0</v>
          </cell>
          <cell r="BZ1866">
            <v>0</v>
          </cell>
          <cell r="CA1866">
            <v>1332</v>
          </cell>
          <cell r="CB1866">
            <v>36</v>
          </cell>
          <cell r="CC1866">
            <v>0</v>
          </cell>
          <cell r="CD1866">
            <v>0</v>
          </cell>
          <cell r="CE1866">
            <v>0</v>
          </cell>
          <cell r="CF1866">
            <v>0</v>
          </cell>
          <cell r="CG1866">
            <v>0</v>
          </cell>
          <cell r="CH1866">
            <v>0</v>
          </cell>
          <cell r="CI1866">
            <v>0</v>
          </cell>
          <cell r="CJ1866">
            <v>0</v>
          </cell>
          <cell r="CK1866">
            <v>0</v>
          </cell>
          <cell r="CL1866">
            <v>0</v>
          </cell>
          <cell r="CM1866">
            <v>0</v>
          </cell>
          <cell r="CN1866">
            <v>0</v>
          </cell>
          <cell r="CO1866">
            <v>0</v>
          </cell>
          <cell r="CP1866">
            <v>0</v>
          </cell>
          <cell r="CQ1866">
            <v>0</v>
          </cell>
          <cell r="CR1866">
            <v>0</v>
          </cell>
          <cell r="CS1866">
            <v>0</v>
          </cell>
          <cell r="CT1866">
            <v>0</v>
          </cell>
          <cell r="CU1866">
            <v>0</v>
          </cell>
          <cell r="CV1866">
            <v>0</v>
          </cell>
          <cell r="CW1866">
            <v>0</v>
          </cell>
          <cell r="CX1866">
            <v>0</v>
          </cell>
          <cell r="CY1866">
            <v>0</v>
          </cell>
          <cell r="CZ1866">
            <v>0</v>
          </cell>
          <cell r="DA1866">
            <v>0</v>
          </cell>
          <cell r="DB1866">
            <v>0</v>
          </cell>
          <cell r="DC1866">
            <v>0</v>
          </cell>
          <cell r="DD1866">
            <v>26100.829583985978</v>
          </cell>
          <cell r="DE1866">
            <v>0</v>
          </cell>
          <cell r="DG1866">
            <v>17907.601537850464</v>
          </cell>
          <cell r="DI1866">
            <v>0.03</v>
          </cell>
          <cell r="DJ1866">
            <v>537.22804613551386</v>
          </cell>
          <cell r="DK1866">
            <v>2.1015350491208101E-2</v>
          </cell>
          <cell r="DL1866">
            <v>0</v>
          </cell>
        </row>
        <row r="1867">
          <cell r="A1867" t="str">
            <v>B90325-IP4-D-1L-2500</v>
          </cell>
          <cell r="B1867" t="str">
            <v>SHUTTLE SU BINARIO INTERNO PROTEZIONI - LR2500 - 2+2 POSTI PALETTA AFFIANCATI  / 1 LIVELLO</v>
          </cell>
          <cell r="F1867">
            <v>56046.772580837147</v>
          </cell>
          <cell r="H1867">
            <v>26341.983112993457</v>
          </cell>
          <cell r="I1867">
            <v>0.53</v>
          </cell>
          <cell r="J1867" t="str">
            <v>OK</v>
          </cell>
          <cell r="K1867" t="str">
            <v>NEWZD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0</v>
          </cell>
          <cell r="AA1867">
            <v>0</v>
          </cell>
          <cell r="AB1867">
            <v>0</v>
          </cell>
          <cell r="AC1867">
            <v>0</v>
          </cell>
          <cell r="AD1867">
            <v>0</v>
          </cell>
          <cell r="AE1867">
            <v>0</v>
          </cell>
          <cell r="AF1867">
            <v>0</v>
          </cell>
          <cell r="AG1867">
            <v>0</v>
          </cell>
          <cell r="AH1867">
            <v>0</v>
          </cell>
          <cell r="AI1867">
            <v>0</v>
          </cell>
          <cell r="AJ1867">
            <v>0</v>
          </cell>
          <cell r="AK1867">
            <v>0</v>
          </cell>
          <cell r="AL1867">
            <v>0</v>
          </cell>
          <cell r="AM1867">
            <v>0</v>
          </cell>
          <cell r="AN1867">
            <v>0</v>
          </cell>
          <cell r="AO1867">
            <v>0</v>
          </cell>
          <cell r="AP1867">
            <v>0</v>
          </cell>
          <cell r="AQ1867">
            <v>0</v>
          </cell>
          <cell r="AR1867">
            <v>0</v>
          </cell>
          <cell r="AS1867">
            <v>0</v>
          </cell>
          <cell r="AT1867">
            <v>0</v>
          </cell>
          <cell r="AU1867">
            <v>0</v>
          </cell>
          <cell r="AV1867">
            <v>18685.983112993457</v>
          </cell>
          <cell r="AW1867">
            <v>1008</v>
          </cell>
          <cell r="AX1867">
            <v>28</v>
          </cell>
          <cell r="AY1867">
            <v>0</v>
          </cell>
          <cell r="AZ1867">
            <v>0</v>
          </cell>
          <cell r="BA1867">
            <v>0</v>
          </cell>
          <cell r="BB1867">
            <v>0</v>
          </cell>
          <cell r="BC1867">
            <v>0</v>
          </cell>
          <cell r="BD1867">
            <v>0</v>
          </cell>
          <cell r="BE1867">
            <v>720</v>
          </cell>
          <cell r="BF1867">
            <v>20</v>
          </cell>
          <cell r="BG1867">
            <v>0</v>
          </cell>
          <cell r="BH1867">
            <v>0</v>
          </cell>
          <cell r="BI1867">
            <v>0</v>
          </cell>
          <cell r="BJ1867">
            <v>0</v>
          </cell>
          <cell r="BK1867">
            <v>1216</v>
          </cell>
          <cell r="BL1867">
            <v>32</v>
          </cell>
          <cell r="BM1867">
            <v>0</v>
          </cell>
          <cell r="BN1867">
            <v>0</v>
          </cell>
          <cell r="BO1867">
            <v>1495</v>
          </cell>
          <cell r="BP1867">
            <v>46</v>
          </cell>
          <cell r="BQ1867">
            <v>0</v>
          </cell>
          <cell r="BR1867">
            <v>0</v>
          </cell>
          <cell r="BS1867">
            <v>1885</v>
          </cell>
          <cell r="BT1867">
            <v>58</v>
          </cell>
          <cell r="BU1867">
            <v>0</v>
          </cell>
          <cell r="BV1867">
            <v>0</v>
          </cell>
          <cell r="BW1867">
            <v>0</v>
          </cell>
          <cell r="BX1867">
            <v>0</v>
          </cell>
          <cell r="BY1867">
            <v>0</v>
          </cell>
          <cell r="BZ1867">
            <v>0</v>
          </cell>
          <cell r="CA1867">
            <v>1332</v>
          </cell>
          <cell r="CB1867">
            <v>36</v>
          </cell>
          <cell r="CC1867">
            <v>0</v>
          </cell>
          <cell r="CD1867">
            <v>0</v>
          </cell>
          <cell r="CE1867">
            <v>0</v>
          </cell>
          <cell r="CF1867">
            <v>0</v>
          </cell>
          <cell r="CG1867">
            <v>0</v>
          </cell>
          <cell r="CH1867">
            <v>0</v>
          </cell>
          <cell r="CI1867">
            <v>0</v>
          </cell>
          <cell r="CJ1867">
            <v>0</v>
          </cell>
          <cell r="CK1867">
            <v>0</v>
          </cell>
          <cell r="CL1867">
            <v>0</v>
          </cell>
          <cell r="CM1867">
            <v>0</v>
          </cell>
          <cell r="CN1867">
            <v>0</v>
          </cell>
          <cell r="CO1867">
            <v>0</v>
          </cell>
          <cell r="CP1867">
            <v>0</v>
          </cell>
          <cell r="CQ1867">
            <v>0</v>
          </cell>
          <cell r="CR1867">
            <v>0</v>
          </cell>
          <cell r="CS1867">
            <v>0</v>
          </cell>
          <cell r="CT1867">
            <v>0</v>
          </cell>
          <cell r="CU1867">
            <v>0</v>
          </cell>
          <cell r="CV1867">
            <v>0</v>
          </cell>
          <cell r="CW1867">
            <v>0</v>
          </cell>
          <cell r="CX1867">
            <v>0</v>
          </cell>
          <cell r="CY1867">
            <v>0</v>
          </cell>
          <cell r="CZ1867">
            <v>0</v>
          </cell>
          <cell r="DA1867">
            <v>0</v>
          </cell>
          <cell r="DB1867">
            <v>0</v>
          </cell>
          <cell r="DC1867">
            <v>0</v>
          </cell>
          <cell r="DD1867">
            <v>26341.983112993457</v>
          </cell>
          <cell r="DE1867">
            <v>0</v>
          </cell>
          <cell r="DG1867">
            <v>18141.731177663551</v>
          </cell>
          <cell r="DI1867">
            <v>0.03</v>
          </cell>
          <cell r="DJ1867">
            <v>544.25193532990647</v>
          </cell>
          <cell r="DK1867">
            <v>2.1096891489478582E-2</v>
          </cell>
          <cell r="DL1867">
            <v>0</v>
          </cell>
        </row>
        <row r="1868">
          <cell r="A1868" t="str">
            <v>B90325-IP4-D-1L-2800</v>
          </cell>
          <cell r="B1868" t="str">
            <v>SHUTTLE SU BINARIO INTERNO PROTEZIONI - LR2800 - 2+2 POSTI PALETTA AFFIANCATI  / 1 LIVELLO</v>
          </cell>
          <cell r="F1868">
            <v>57925.473093499306</v>
          </cell>
          <cell r="H1868">
            <v>27224.972353944671</v>
          </cell>
          <cell r="I1868">
            <v>0.53</v>
          </cell>
          <cell r="J1868" t="str">
            <v>OK</v>
          </cell>
          <cell r="K1868" t="str">
            <v>NEWZD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0</v>
          </cell>
          <cell r="AA1868">
            <v>0</v>
          </cell>
          <cell r="AB1868">
            <v>0</v>
          </cell>
          <cell r="AC1868">
            <v>0</v>
          </cell>
          <cell r="AD1868">
            <v>0</v>
          </cell>
          <cell r="AE1868">
            <v>0</v>
          </cell>
          <cell r="AF1868">
            <v>0</v>
          </cell>
          <cell r="AG1868">
            <v>0</v>
          </cell>
          <cell r="AH1868">
            <v>0</v>
          </cell>
          <cell r="AI1868">
            <v>0</v>
          </cell>
          <cell r="AJ1868">
            <v>0</v>
          </cell>
          <cell r="AK1868">
            <v>0</v>
          </cell>
          <cell r="AL1868">
            <v>0</v>
          </cell>
          <cell r="AM1868">
            <v>0</v>
          </cell>
          <cell r="AN1868">
            <v>0</v>
          </cell>
          <cell r="AO1868">
            <v>0</v>
          </cell>
          <cell r="AP1868">
            <v>0</v>
          </cell>
          <cell r="AQ1868">
            <v>0</v>
          </cell>
          <cell r="AR1868">
            <v>0</v>
          </cell>
          <cell r="AS1868">
            <v>0</v>
          </cell>
          <cell r="AT1868">
            <v>0</v>
          </cell>
          <cell r="AU1868">
            <v>0</v>
          </cell>
          <cell r="AV1868">
            <v>19568.972353944671</v>
          </cell>
          <cell r="AW1868">
            <v>1008</v>
          </cell>
          <cell r="AX1868">
            <v>28</v>
          </cell>
          <cell r="AY1868">
            <v>0</v>
          </cell>
          <cell r="AZ1868">
            <v>0</v>
          </cell>
          <cell r="BA1868">
            <v>0</v>
          </cell>
          <cell r="BB1868">
            <v>0</v>
          </cell>
          <cell r="BC1868">
            <v>0</v>
          </cell>
          <cell r="BD1868">
            <v>0</v>
          </cell>
          <cell r="BE1868">
            <v>720</v>
          </cell>
          <cell r="BF1868">
            <v>20</v>
          </cell>
          <cell r="BG1868">
            <v>0</v>
          </cell>
          <cell r="BH1868">
            <v>0</v>
          </cell>
          <cell r="BI1868">
            <v>0</v>
          </cell>
          <cell r="BJ1868">
            <v>0</v>
          </cell>
          <cell r="BK1868">
            <v>1216</v>
          </cell>
          <cell r="BL1868">
            <v>32</v>
          </cell>
          <cell r="BM1868">
            <v>0</v>
          </cell>
          <cell r="BN1868">
            <v>0</v>
          </cell>
          <cell r="BO1868">
            <v>1495</v>
          </cell>
          <cell r="BP1868">
            <v>46</v>
          </cell>
          <cell r="BQ1868">
            <v>0</v>
          </cell>
          <cell r="BR1868">
            <v>0</v>
          </cell>
          <cell r="BS1868">
            <v>1885</v>
          </cell>
          <cell r="BT1868">
            <v>58</v>
          </cell>
          <cell r="BU1868">
            <v>0</v>
          </cell>
          <cell r="BV1868">
            <v>0</v>
          </cell>
          <cell r="BW1868">
            <v>0</v>
          </cell>
          <cell r="BX1868">
            <v>0</v>
          </cell>
          <cell r="BY1868">
            <v>0</v>
          </cell>
          <cell r="BZ1868">
            <v>0</v>
          </cell>
          <cell r="CA1868">
            <v>1332</v>
          </cell>
          <cell r="CB1868">
            <v>36</v>
          </cell>
          <cell r="CC1868">
            <v>0</v>
          </cell>
          <cell r="CD1868">
            <v>0</v>
          </cell>
          <cell r="CE1868">
            <v>0</v>
          </cell>
          <cell r="CF1868">
            <v>0</v>
          </cell>
          <cell r="CG1868">
            <v>0</v>
          </cell>
          <cell r="CH1868">
            <v>0</v>
          </cell>
          <cell r="CI1868">
            <v>0</v>
          </cell>
          <cell r="CJ1868">
            <v>0</v>
          </cell>
          <cell r="CK1868">
            <v>0</v>
          </cell>
          <cell r="CL1868">
            <v>0</v>
          </cell>
          <cell r="CM1868">
            <v>0</v>
          </cell>
          <cell r="CN1868">
            <v>0</v>
          </cell>
          <cell r="CO1868">
            <v>0</v>
          </cell>
          <cell r="CP1868">
            <v>0</v>
          </cell>
          <cell r="CQ1868">
            <v>0</v>
          </cell>
          <cell r="CR1868">
            <v>0</v>
          </cell>
          <cell r="CS1868">
            <v>0</v>
          </cell>
          <cell r="CT1868">
            <v>0</v>
          </cell>
          <cell r="CU1868">
            <v>0</v>
          </cell>
          <cell r="CV1868">
            <v>0</v>
          </cell>
          <cell r="CW1868">
            <v>0</v>
          </cell>
          <cell r="CX1868">
            <v>0</v>
          </cell>
          <cell r="CY1868">
            <v>0</v>
          </cell>
          <cell r="CZ1868">
            <v>0</v>
          </cell>
          <cell r="DA1868">
            <v>0</v>
          </cell>
          <cell r="DB1868">
            <v>0</v>
          </cell>
          <cell r="DC1868">
            <v>0</v>
          </cell>
          <cell r="DD1868">
            <v>27224.972353944671</v>
          </cell>
          <cell r="DE1868">
            <v>0</v>
          </cell>
          <cell r="DG1868">
            <v>18999.002285383176</v>
          </cell>
          <cell r="DI1868">
            <v>0.03</v>
          </cell>
          <cell r="DJ1868">
            <v>569.97006856149528</v>
          </cell>
          <cell r="DK1868">
            <v>2.1383230901992838E-2</v>
          </cell>
          <cell r="DL1868">
            <v>0</v>
          </cell>
        </row>
        <row r="1869">
          <cell r="A1869" t="str">
            <v>B90325-IP4-D-2L-2100</v>
          </cell>
          <cell r="B1869" t="str">
            <v>SHUTTLE SU BINARIO INTERNO PROTEZIONI - LR2100 - 2+2 POSTI PALETTA AFFIANCATI  / 2 LIVELLI</v>
          </cell>
          <cell r="F1869">
            <v>71602.307314167032</v>
          </cell>
          <cell r="H1869">
            <v>33653.084437658501</v>
          </cell>
          <cell r="I1869">
            <v>0.53</v>
          </cell>
          <cell r="J1869" t="str">
            <v>OK</v>
          </cell>
          <cell r="K1869" t="str">
            <v>NEWZD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0</v>
          </cell>
          <cell r="AA1869">
            <v>0</v>
          </cell>
          <cell r="AB1869">
            <v>0</v>
          </cell>
          <cell r="AC1869">
            <v>0</v>
          </cell>
          <cell r="AD1869">
            <v>0</v>
          </cell>
          <cell r="AE1869">
            <v>0</v>
          </cell>
          <cell r="AF1869">
            <v>0</v>
          </cell>
          <cell r="AG1869">
            <v>0</v>
          </cell>
          <cell r="AH1869">
            <v>0</v>
          </cell>
          <cell r="AI1869">
            <v>0</v>
          </cell>
          <cell r="AJ1869">
            <v>0</v>
          </cell>
          <cell r="AK1869">
            <v>0</v>
          </cell>
          <cell r="AL1869">
            <v>0</v>
          </cell>
          <cell r="AM1869">
            <v>0</v>
          </cell>
          <cell r="AN1869">
            <v>0</v>
          </cell>
          <cell r="AO1869">
            <v>0</v>
          </cell>
          <cell r="AP1869">
            <v>0</v>
          </cell>
          <cell r="AQ1869">
            <v>0</v>
          </cell>
          <cell r="AR1869">
            <v>0</v>
          </cell>
          <cell r="AS1869">
            <v>0</v>
          </cell>
          <cell r="AT1869">
            <v>0</v>
          </cell>
          <cell r="AU1869">
            <v>0</v>
          </cell>
          <cell r="AV1869">
            <v>23607.084437658505</v>
          </cell>
          <cell r="AW1869">
            <v>1296</v>
          </cell>
          <cell r="AX1869">
            <v>36</v>
          </cell>
          <cell r="AY1869">
            <v>0</v>
          </cell>
          <cell r="AZ1869">
            <v>0</v>
          </cell>
          <cell r="BA1869">
            <v>0</v>
          </cell>
          <cell r="BB1869">
            <v>0</v>
          </cell>
          <cell r="BC1869">
            <v>0</v>
          </cell>
          <cell r="BD1869">
            <v>0</v>
          </cell>
          <cell r="BE1869">
            <v>1008</v>
          </cell>
          <cell r="BF1869">
            <v>28</v>
          </cell>
          <cell r="BG1869">
            <v>0</v>
          </cell>
          <cell r="BH1869">
            <v>0</v>
          </cell>
          <cell r="BI1869">
            <v>0</v>
          </cell>
          <cell r="BJ1869">
            <v>0</v>
          </cell>
          <cell r="BK1869">
            <v>1824</v>
          </cell>
          <cell r="BL1869">
            <v>48</v>
          </cell>
          <cell r="BM1869">
            <v>0</v>
          </cell>
          <cell r="BN1869">
            <v>0</v>
          </cell>
          <cell r="BO1869">
            <v>1755</v>
          </cell>
          <cell r="BP1869">
            <v>54</v>
          </cell>
          <cell r="BQ1869">
            <v>0</v>
          </cell>
          <cell r="BR1869">
            <v>0</v>
          </cell>
          <cell r="BS1869">
            <v>2535</v>
          </cell>
          <cell r="BT1869">
            <v>78</v>
          </cell>
          <cell r="BU1869">
            <v>0</v>
          </cell>
          <cell r="BV1869">
            <v>0</v>
          </cell>
          <cell r="BW1869">
            <v>0</v>
          </cell>
          <cell r="BX1869">
            <v>0</v>
          </cell>
          <cell r="BY1869">
            <v>0</v>
          </cell>
          <cell r="BZ1869">
            <v>0</v>
          </cell>
          <cell r="CA1869">
            <v>1628</v>
          </cell>
          <cell r="CB1869">
            <v>44</v>
          </cell>
          <cell r="CC1869">
            <v>0</v>
          </cell>
          <cell r="CD1869">
            <v>0</v>
          </cell>
          <cell r="CE1869">
            <v>0</v>
          </cell>
          <cell r="CF1869">
            <v>0</v>
          </cell>
          <cell r="CG1869">
            <v>0</v>
          </cell>
          <cell r="CH1869">
            <v>0</v>
          </cell>
          <cell r="CI1869">
            <v>0</v>
          </cell>
          <cell r="CJ1869">
            <v>0</v>
          </cell>
          <cell r="CK1869">
            <v>0</v>
          </cell>
          <cell r="CL1869">
            <v>0</v>
          </cell>
          <cell r="CM1869">
            <v>0</v>
          </cell>
          <cell r="CN1869">
            <v>0</v>
          </cell>
          <cell r="CO1869">
            <v>0</v>
          </cell>
          <cell r="CP1869">
            <v>0</v>
          </cell>
          <cell r="CQ1869">
            <v>0</v>
          </cell>
          <cell r="CR1869">
            <v>0</v>
          </cell>
          <cell r="CS1869">
            <v>0</v>
          </cell>
          <cell r="CT1869">
            <v>0</v>
          </cell>
          <cell r="CU1869">
            <v>0</v>
          </cell>
          <cell r="CV1869">
            <v>0</v>
          </cell>
          <cell r="CW1869">
            <v>0</v>
          </cell>
          <cell r="CX1869">
            <v>0</v>
          </cell>
          <cell r="CY1869">
            <v>0</v>
          </cell>
          <cell r="CZ1869">
            <v>0</v>
          </cell>
          <cell r="DA1869">
            <v>0</v>
          </cell>
          <cell r="DB1869">
            <v>0</v>
          </cell>
          <cell r="DC1869">
            <v>0</v>
          </cell>
          <cell r="DD1869">
            <v>33653.084437658501</v>
          </cell>
          <cell r="DE1869">
            <v>0</v>
          </cell>
          <cell r="DG1869">
            <v>22919.499454037385</v>
          </cell>
          <cell r="DI1869">
            <v>0.03</v>
          </cell>
          <cell r="DJ1869">
            <v>687.58498362112152</v>
          </cell>
          <cell r="DK1869">
            <v>2.0857714732330893E-2</v>
          </cell>
          <cell r="DL1869">
            <v>0</v>
          </cell>
        </row>
        <row r="1870">
          <cell r="A1870" t="str">
            <v>B90325-IP4-D-2L-2300</v>
          </cell>
          <cell r="B1870" t="str">
            <v>SHUTTLE SU BINARIO INTERNO PROTEZIONI - LR2300 - 2+2 POSTI PALETTA AFFIANCATI  / 2 LIVELLI</v>
          </cell>
          <cell r="F1870">
            <v>73241.044923629772</v>
          </cell>
          <cell r="H1870">
            <v>34423.291114105989</v>
          </cell>
          <cell r="I1870">
            <v>0.53</v>
          </cell>
          <cell r="J1870" t="str">
            <v>OK</v>
          </cell>
          <cell r="K1870" t="str">
            <v>NEWZD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0</v>
          </cell>
          <cell r="AA1870">
            <v>0</v>
          </cell>
          <cell r="AB1870">
            <v>0</v>
          </cell>
          <cell r="AC1870">
            <v>0</v>
          </cell>
          <cell r="AD1870">
            <v>0</v>
          </cell>
          <cell r="AE1870">
            <v>0</v>
          </cell>
          <cell r="AF1870">
            <v>0</v>
          </cell>
          <cell r="AG1870">
            <v>0</v>
          </cell>
          <cell r="AH1870">
            <v>0</v>
          </cell>
          <cell r="AI1870">
            <v>0</v>
          </cell>
          <cell r="AJ1870">
            <v>0</v>
          </cell>
          <cell r="AK1870">
            <v>0</v>
          </cell>
          <cell r="AL1870">
            <v>0</v>
          </cell>
          <cell r="AM1870">
            <v>0</v>
          </cell>
          <cell r="AN1870">
            <v>0</v>
          </cell>
          <cell r="AO1870">
            <v>0</v>
          </cell>
          <cell r="AP1870">
            <v>0</v>
          </cell>
          <cell r="AQ1870">
            <v>0</v>
          </cell>
          <cell r="AR1870">
            <v>0</v>
          </cell>
          <cell r="AS1870">
            <v>0</v>
          </cell>
          <cell r="AT1870">
            <v>0</v>
          </cell>
          <cell r="AU1870">
            <v>0</v>
          </cell>
          <cell r="AV1870">
            <v>24117.291114105985</v>
          </cell>
          <cell r="AW1870">
            <v>1296</v>
          </cell>
          <cell r="AX1870">
            <v>36</v>
          </cell>
          <cell r="AY1870">
            <v>0</v>
          </cell>
          <cell r="AZ1870">
            <v>0</v>
          </cell>
          <cell r="BA1870">
            <v>0</v>
          </cell>
          <cell r="BB1870">
            <v>0</v>
          </cell>
          <cell r="BC1870">
            <v>0</v>
          </cell>
          <cell r="BD1870">
            <v>0</v>
          </cell>
          <cell r="BE1870">
            <v>1008</v>
          </cell>
          <cell r="BF1870">
            <v>28</v>
          </cell>
          <cell r="BG1870">
            <v>0</v>
          </cell>
          <cell r="BH1870">
            <v>0</v>
          </cell>
          <cell r="BI1870">
            <v>0</v>
          </cell>
          <cell r="BJ1870">
            <v>0</v>
          </cell>
          <cell r="BK1870">
            <v>1824</v>
          </cell>
          <cell r="BL1870">
            <v>48</v>
          </cell>
          <cell r="BM1870">
            <v>0</v>
          </cell>
          <cell r="BN1870">
            <v>0</v>
          </cell>
          <cell r="BO1870">
            <v>2015</v>
          </cell>
          <cell r="BP1870">
            <v>62</v>
          </cell>
          <cell r="BQ1870">
            <v>0</v>
          </cell>
          <cell r="BR1870">
            <v>0</v>
          </cell>
          <cell r="BS1870">
            <v>2535</v>
          </cell>
          <cell r="BT1870">
            <v>78</v>
          </cell>
          <cell r="BU1870">
            <v>0</v>
          </cell>
          <cell r="BV1870">
            <v>0</v>
          </cell>
          <cell r="BW1870">
            <v>0</v>
          </cell>
          <cell r="BX1870">
            <v>0</v>
          </cell>
          <cell r="BY1870">
            <v>0</v>
          </cell>
          <cell r="BZ1870">
            <v>0</v>
          </cell>
          <cell r="CA1870">
            <v>1628</v>
          </cell>
          <cell r="CB1870">
            <v>44</v>
          </cell>
          <cell r="CC1870">
            <v>0</v>
          </cell>
          <cell r="CD1870">
            <v>0</v>
          </cell>
          <cell r="CE1870">
            <v>0</v>
          </cell>
          <cell r="CF1870">
            <v>0</v>
          </cell>
          <cell r="CG1870">
            <v>0</v>
          </cell>
          <cell r="CH1870">
            <v>0</v>
          </cell>
          <cell r="CI1870">
            <v>0</v>
          </cell>
          <cell r="CJ1870">
            <v>0</v>
          </cell>
          <cell r="CK1870">
            <v>0</v>
          </cell>
          <cell r="CL1870">
            <v>0</v>
          </cell>
          <cell r="CM1870">
            <v>0</v>
          </cell>
          <cell r="CN1870">
            <v>0</v>
          </cell>
          <cell r="CO1870">
            <v>0</v>
          </cell>
          <cell r="CP1870">
            <v>0</v>
          </cell>
          <cell r="CQ1870">
            <v>0</v>
          </cell>
          <cell r="CR1870">
            <v>0</v>
          </cell>
          <cell r="CS1870">
            <v>0</v>
          </cell>
          <cell r="CT1870">
            <v>0</v>
          </cell>
          <cell r="CU1870">
            <v>0</v>
          </cell>
          <cell r="CV1870">
            <v>0</v>
          </cell>
          <cell r="CW1870">
            <v>0</v>
          </cell>
          <cell r="CX1870">
            <v>0</v>
          </cell>
          <cell r="CY1870">
            <v>0</v>
          </cell>
          <cell r="CZ1870">
            <v>0</v>
          </cell>
          <cell r="DA1870">
            <v>0</v>
          </cell>
          <cell r="DB1870">
            <v>0</v>
          </cell>
          <cell r="DC1870">
            <v>0</v>
          </cell>
          <cell r="DD1870">
            <v>34423.291114105989</v>
          </cell>
          <cell r="DE1870">
            <v>0</v>
          </cell>
          <cell r="DG1870">
            <v>23414.845741850469</v>
          </cell>
          <cell r="DI1870">
            <v>0.03</v>
          </cell>
          <cell r="DJ1870">
            <v>702.44537225551403</v>
          </cell>
          <cell r="DK1870">
            <v>2.0831190819858909E-2</v>
          </cell>
          <cell r="DL1870">
            <v>0</v>
          </cell>
        </row>
        <row r="1871">
          <cell r="A1871" t="str">
            <v>B90325-IP4-D-2L-2500</v>
          </cell>
          <cell r="B1871" t="str">
            <v>SHUTTLE SU BINARIO INTERNO PROTEZIONI - LR2500 - 2+2 POSTI PALETTA AFFIANCATI  / 2 LIVELLI</v>
          </cell>
          <cell r="F1871">
            <v>73754.137538539275</v>
          </cell>
          <cell r="H1871">
            <v>34664.444643113457</v>
          </cell>
          <cell r="I1871">
            <v>0.53</v>
          </cell>
          <cell r="J1871" t="str">
            <v>OK</v>
          </cell>
          <cell r="K1871" t="str">
            <v>NEWZD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0</v>
          </cell>
          <cell r="S1871">
            <v>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0</v>
          </cell>
          <cell r="AA1871">
            <v>0</v>
          </cell>
          <cell r="AB1871">
            <v>0</v>
          </cell>
          <cell r="AC1871">
            <v>0</v>
          </cell>
          <cell r="AD1871">
            <v>0</v>
          </cell>
          <cell r="AE1871">
            <v>0</v>
          </cell>
          <cell r="AF1871">
            <v>0</v>
          </cell>
          <cell r="AG1871">
            <v>0</v>
          </cell>
          <cell r="AH1871">
            <v>0</v>
          </cell>
          <cell r="AI1871">
            <v>0</v>
          </cell>
          <cell r="AJ1871">
            <v>0</v>
          </cell>
          <cell r="AK1871">
            <v>0</v>
          </cell>
          <cell r="AL1871">
            <v>0</v>
          </cell>
          <cell r="AM1871">
            <v>0</v>
          </cell>
          <cell r="AN1871">
            <v>0</v>
          </cell>
          <cell r="AO1871">
            <v>0</v>
          </cell>
          <cell r="AP1871">
            <v>0</v>
          </cell>
          <cell r="AQ1871">
            <v>0</v>
          </cell>
          <cell r="AR1871">
            <v>0</v>
          </cell>
          <cell r="AS1871">
            <v>0</v>
          </cell>
          <cell r="AT1871">
            <v>0</v>
          </cell>
          <cell r="AU1871">
            <v>0</v>
          </cell>
          <cell r="AV1871">
            <v>24358.44464311346</v>
          </cell>
          <cell r="AW1871">
            <v>1296</v>
          </cell>
          <cell r="AX1871">
            <v>36</v>
          </cell>
          <cell r="AY1871">
            <v>0</v>
          </cell>
          <cell r="AZ1871">
            <v>0</v>
          </cell>
          <cell r="BA1871">
            <v>0</v>
          </cell>
          <cell r="BB1871">
            <v>0</v>
          </cell>
          <cell r="BC1871">
            <v>0</v>
          </cell>
          <cell r="BD1871">
            <v>0</v>
          </cell>
          <cell r="BE1871">
            <v>1008</v>
          </cell>
          <cell r="BF1871">
            <v>28</v>
          </cell>
          <cell r="BG1871">
            <v>0</v>
          </cell>
          <cell r="BH1871">
            <v>0</v>
          </cell>
          <cell r="BI1871">
            <v>0</v>
          </cell>
          <cell r="BJ1871">
            <v>0</v>
          </cell>
          <cell r="BK1871">
            <v>1824</v>
          </cell>
          <cell r="BL1871">
            <v>48</v>
          </cell>
          <cell r="BM1871">
            <v>0</v>
          </cell>
          <cell r="BN1871">
            <v>0</v>
          </cell>
          <cell r="BO1871">
            <v>2015</v>
          </cell>
          <cell r="BP1871">
            <v>62</v>
          </cell>
          <cell r="BQ1871">
            <v>0</v>
          </cell>
          <cell r="BR1871">
            <v>0</v>
          </cell>
          <cell r="BS1871">
            <v>2535</v>
          </cell>
          <cell r="BT1871">
            <v>78</v>
          </cell>
          <cell r="BU1871">
            <v>0</v>
          </cell>
          <cell r="BV1871">
            <v>0</v>
          </cell>
          <cell r="BW1871">
            <v>0</v>
          </cell>
          <cell r="BX1871">
            <v>0</v>
          </cell>
          <cell r="BY1871">
            <v>0</v>
          </cell>
          <cell r="BZ1871">
            <v>0</v>
          </cell>
          <cell r="CA1871">
            <v>1628</v>
          </cell>
          <cell r="CB1871">
            <v>44</v>
          </cell>
          <cell r="CC1871">
            <v>0</v>
          </cell>
          <cell r="CD1871">
            <v>0</v>
          </cell>
          <cell r="CE1871">
            <v>0</v>
          </cell>
          <cell r="CF1871">
            <v>0</v>
          </cell>
          <cell r="CG1871">
            <v>0</v>
          </cell>
          <cell r="CH1871">
            <v>0</v>
          </cell>
          <cell r="CI1871">
            <v>0</v>
          </cell>
          <cell r="CJ1871">
            <v>0</v>
          </cell>
          <cell r="CK1871">
            <v>0</v>
          </cell>
          <cell r="CL1871">
            <v>0</v>
          </cell>
          <cell r="CM1871">
            <v>0</v>
          </cell>
          <cell r="CN1871">
            <v>0</v>
          </cell>
          <cell r="CO1871">
            <v>0</v>
          </cell>
          <cell r="CP1871">
            <v>0</v>
          </cell>
          <cell r="CQ1871">
            <v>0</v>
          </cell>
          <cell r="CR1871">
            <v>0</v>
          </cell>
          <cell r="CS1871">
            <v>0</v>
          </cell>
          <cell r="CT1871">
            <v>0</v>
          </cell>
          <cell r="CU1871">
            <v>0</v>
          </cell>
          <cell r="CV1871">
            <v>0</v>
          </cell>
          <cell r="CW1871">
            <v>0</v>
          </cell>
          <cell r="CX1871">
            <v>0</v>
          </cell>
          <cell r="CY1871">
            <v>0</v>
          </cell>
          <cell r="CZ1871">
            <v>0</v>
          </cell>
          <cell r="DA1871">
            <v>0</v>
          </cell>
          <cell r="DB1871">
            <v>0</v>
          </cell>
          <cell r="DC1871">
            <v>0</v>
          </cell>
          <cell r="DD1871">
            <v>34664.444643113457</v>
          </cell>
          <cell r="DE1871">
            <v>0</v>
          </cell>
          <cell r="DG1871">
            <v>23648.975381663553</v>
          </cell>
          <cell r="DI1871">
            <v>0.03</v>
          </cell>
          <cell r="DJ1871">
            <v>709.46926144990653</v>
          </cell>
          <cell r="DK1871">
            <v>2.0894412482273094E-2</v>
          </cell>
          <cell r="DL1871">
            <v>0</v>
          </cell>
        </row>
        <row r="1872">
          <cell r="A1872" t="str">
            <v>B90325-IP4-D-2L-2800</v>
          </cell>
          <cell r="B1872" t="str">
            <v>SHUTTLE SU BINARIO INTERNO PROTEZIONI - LR2800 - 2+2 POSTI PALETTA AFFIANCATI  / 2 LIVELLI</v>
          </cell>
          <cell r="F1872">
            <v>76741.899641499302</v>
          </cell>
          <cell r="H1872">
            <v>36068.692831504668</v>
          </cell>
          <cell r="I1872">
            <v>0.53</v>
          </cell>
          <cell r="J1872" t="str">
            <v>OK</v>
          </cell>
          <cell r="K1872" t="str">
            <v>NEWZD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  <cell r="Q1872">
            <v>0</v>
          </cell>
          <cell r="R1872">
            <v>0</v>
          </cell>
          <cell r="S1872">
            <v>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0</v>
          </cell>
          <cell r="AA1872">
            <v>0</v>
          </cell>
          <cell r="AB1872">
            <v>0</v>
          </cell>
          <cell r="AC1872">
            <v>0</v>
          </cell>
          <cell r="AD1872">
            <v>0</v>
          </cell>
          <cell r="AE1872">
            <v>0</v>
          </cell>
          <cell r="AF1872">
            <v>0</v>
          </cell>
          <cell r="AG1872">
            <v>0</v>
          </cell>
          <cell r="AH1872">
            <v>0</v>
          </cell>
          <cell r="AI1872">
            <v>0</v>
          </cell>
          <cell r="AJ1872">
            <v>0</v>
          </cell>
          <cell r="AK1872">
            <v>0</v>
          </cell>
          <cell r="AL1872">
            <v>0</v>
          </cell>
          <cell r="AM1872">
            <v>0</v>
          </cell>
          <cell r="AN1872">
            <v>0</v>
          </cell>
          <cell r="AO1872">
            <v>0</v>
          </cell>
          <cell r="AP1872">
            <v>0</v>
          </cell>
          <cell r="AQ1872">
            <v>0</v>
          </cell>
          <cell r="AR1872">
            <v>0</v>
          </cell>
          <cell r="AS1872">
            <v>0</v>
          </cell>
          <cell r="AT1872">
            <v>0</v>
          </cell>
          <cell r="AU1872">
            <v>0</v>
          </cell>
          <cell r="AV1872">
            <v>25762.692831504672</v>
          </cell>
          <cell r="AW1872">
            <v>1296</v>
          </cell>
          <cell r="AX1872">
            <v>36</v>
          </cell>
          <cell r="AY1872">
            <v>0</v>
          </cell>
          <cell r="AZ1872">
            <v>0</v>
          </cell>
          <cell r="BA1872">
            <v>0</v>
          </cell>
          <cell r="BB1872">
            <v>0</v>
          </cell>
          <cell r="BC1872">
            <v>0</v>
          </cell>
          <cell r="BD1872">
            <v>0</v>
          </cell>
          <cell r="BE1872">
            <v>1008</v>
          </cell>
          <cell r="BF1872">
            <v>28</v>
          </cell>
          <cell r="BG1872">
            <v>0</v>
          </cell>
          <cell r="BH1872">
            <v>0</v>
          </cell>
          <cell r="BI1872">
            <v>0</v>
          </cell>
          <cell r="BJ1872">
            <v>0</v>
          </cell>
          <cell r="BK1872">
            <v>1824</v>
          </cell>
          <cell r="BL1872">
            <v>48</v>
          </cell>
          <cell r="BM1872">
            <v>0</v>
          </cell>
          <cell r="BN1872">
            <v>0</v>
          </cell>
          <cell r="BO1872">
            <v>2015</v>
          </cell>
          <cell r="BP1872">
            <v>62</v>
          </cell>
          <cell r="BQ1872">
            <v>0</v>
          </cell>
          <cell r="BR1872">
            <v>0</v>
          </cell>
          <cell r="BS1872">
            <v>2535</v>
          </cell>
          <cell r="BT1872">
            <v>78</v>
          </cell>
          <cell r="BU1872">
            <v>0</v>
          </cell>
          <cell r="BV1872">
            <v>0</v>
          </cell>
          <cell r="BW1872">
            <v>0</v>
          </cell>
          <cell r="BX1872">
            <v>0</v>
          </cell>
          <cell r="BY1872">
            <v>0</v>
          </cell>
          <cell r="BZ1872">
            <v>0</v>
          </cell>
          <cell r="CA1872">
            <v>1628</v>
          </cell>
          <cell r="CB1872">
            <v>44</v>
          </cell>
          <cell r="CC1872">
            <v>0</v>
          </cell>
          <cell r="CD1872">
            <v>0</v>
          </cell>
          <cell r="CE1872">
            <v>0</v>
          </cell>
          <cell r="CF1872">
            <v>0</v>
          </cell>
          <cell r="CG1872">
            <v>0</v>
          </cell>
          <cell r="CH1872">
            <v>0</v>
          </cell>
          <cell r="CI1872">
            <v>0</v>
          </cell>
          <cell r="CJ1872">
            <v>0</v>
          </cell>
          <cell r="CK1872">
            <v>0</v>
          </cell>
          <cell r="CL1872">
            <v>0</v>
          </cell>
          <cell r="CM1872">
            <v>0</v>
          </cell>
          <cell r="CN1872">
            <v>0</v>
          </cell>
          <cell r="CO1872">
            <v>0</v>
          </cell>
          <cell r="CP1872">
            <v>0</v>
          </cell>
          <cell r="CQ1872">
            <v>0</v>
          </cell>
          <cell r="CR1872">
            <v>0</v>
          </cell>
          <cell r="CS1872">
            <v>0</v>
          </cell>
          <cell r="CT1872">
            <v>0</v>
          </cell>
          <cell r="CU1872">
            <v>0</v>
          </cell>
          <cell r="CV1872">
            <v>0</v>
          </cell>
          <cell r="CW1872">
            <v>0</v>
          </cell>
          <cell r="CX1872">
            <v>0</v>
          </cell>
          <cell r="CY1872">
            <v>0</v>
          </cell>
          <cell r="CZ1872">
            <v>0</v>
          </cell>
          <cell r="DA1872">
            <v>0</v>
          </cell>
          <cell r="DB1872">
            <v>0</v>
          </cell>
          <cell r="DC1872">
            <v>0</v>
          </cell>
          <cell r="DD1872">
            <v>36068.692831504668</v>
          </cell>
          <cell r="DE1872">
            <v>0</v>
          </cell>
          <cell r="DG1872">
            <v>25012.323137383177</v>
          </cell>
          <cell r="DI1872">
            <v>0.03</v>
          </cell>
          <cell r="DJ1872">
            <v>750.36969412149529</v>
          </cell>
          <cell r="DK1872">
            <v>2.1245903753772954E-2</v>
          </cell>
          <cell r="DL1872">
            <v>0</v>
          </cell>
        </row>
        <row r="1873">
          <cell r="A1873" t="str">
            <v>B90325-NP1-S-1L-1800</v>
          </cell>
          <cell r="B1873" t="str">
            <v>SHUTTLE SU BINARIO ESTERNO PROTEZIONI - LR1800 - 1 POSTO PALETTA SINGOLO / 1 LIVELLO</v>
          </cell>
          <cell r="F1873">
            <v>104594.63517297021</v>
          </cell>
          <cell r="H1873">
            <v>49159.478531296001</v>
          </cell>
          <cell r="I1873">
            <v>0.53</v>
          </cell>
          <cell r="J1873" t="str">
            <v>OK</v>
          </cell>
          <cell r="K1873" t="str">
            <v>NEWZD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  <cell r="Q1873">
            <v>0</v>
          </cell>
          <cell r="R1873">
            <v>0</v>
          </cell>
          <cell r="S1873">
            <v>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0</v>
          </cell>
          <cell r="AA1873">
            <v>0</v>
          </cell>
          <cell r="AB1873">
            <v>0</v>
          </cell>
          <cell r="AC1873">
            <v>0</v>
          </cell>
          <cell r="AD1873">
            <v>0</v>
          </cell>
          <cell r="AE1873">
            <v>0</v>
          </cell>
          <cell r="AF1873">
            <v>0</v>
          </cell>
          <cell r="AG1873">
            <v>0</v>
          </cell>
          <cell r="AH1873">
            <v>0</v>
          </cell>
          <cell r="AI1873">
            <v>0</v>
          </cell>
          <cell r="AJ1873">
            <v>0</v>
          </cell>
          <cell r="AK1873">
            <v>0</v>
          </cell>
          <cell r="AL1873">
            <v>0</v>
          </cell>
          <cell r="AM1873">
            <v>0</v>
          </cell>
          <cell r="AN1873">
            <v>0</v>
          </cell>
          <cell r="AO1873">
            <v>0</v>
          </cell>
          <cell r="AP1873">
            <v>0</v>
          </cell>
          <cell r="AQ1873">
            <v>0</v>
          </cell>
          <cell r="AR1873">
            <v>0</v>
          </cell>
          <cell r="AS1873">
            <v>0</v>
          </cell>
          <cell r="AT1873">
            <v>0</v>
          </cell>
          <cell r="AU1873">
            <v>0</v>
          </cell>
          <cell r="AV1873">
            <v>30990.359431296009</v>
          </cell>
          <cell r="AW1873">
            <v>4320</v>
          </cell>
          <cell r="AX1873">
            <v>120</v>
          </cell>
          <cell r="AY1873">
            <v>0</v>
          </cell>
          <cell r="AZ1873">
            <v>0</v>
          </cell>
          <cell r="BA1873">
            <v>0</v>
          </cell>
          <cell r="BB1873">
            <v>0</v>
          </cell>
          <cell r="BC1873">
            <v>0</v>
          </cell>
          <cell r="BD1873">
            <v>0</v>
          </cell>
          <cell r="BE1873">
            <v>1440</v>
          </cell>
          <cell r="BF1873">
            <v>40</v>
          </cell>
          <cell r="BG1873">
            <v>0</v>
          </cell>
          <cell r="BH1873">
            <v>0</v>
          </cell>
          <cell r="BI1873">
            <v>0</v>
          </cell>
          <cell r="BJ1873">
            <v>0</v>
          </cell>
          <cell r="BK1873">
            <v>2280</v>
          </cell>
          <cell r="BL1873">
            <v>60</v>
          </cell>
          <cell r="BM1873">
            <v>0</v>
          </cell>
          <cell r="BN1873">
            <v>0</v>
          </cell>
          <cell r="BO1873">
            <v>3667.2440999999999</v>
          </cell>
          <cell r="BP1873">
            <v>112.83828</v>
          </cell>
          <cell r="BQ1873">
            <v>0</v>
          </cell>
          <cell r="BR1873">
            <v>0</v>
          </cell>
          <cell r="BS1873">
            <v>3501.875</v>
          </cell>
          <cell r="BT1873">
            <v>107.75</v>
          </cell>
          <cell r="BU1873">
            <v>0</v>
          </cell>
          <cell r="BV1873">
            <v>0</v>
          </cell>
          <cell r="BW1873">
            <v>0</v>
          </cell>
          <cell r="BX1873">
            <v>0</v>
          </cell>
          <cell r="BY1873">
            <v>0</v>
          </cell>
          <cell r="BZ1873">
            <v>0</v>
          </cell>
          <cell r="CA1873">
            <v>2960</v>
          </cell>
          <cell r="CB1873">
            <v>80</v>
          </cell>
          <cell r="CC1873">
            <v>0</v>
          </cell>
          <cell r="CD1873">
            <v>0</v>
          </cell>
          <cell r="CE1873">
            <v>0</v>
          </cell>
          <cell r="CF1873">
            <v>0</v>
          </cell>
          <cell r="CG1873">
            <v>0</v>
          </cell>
          <cell r="CH1873">
            <v>0</v>
          </cell>
          <cell r="CI1873">
            <v>0</v>
          </cell>
          <cell r="CJ1873">
            <v>0</v>
          </cell>
          <cell r="CK1873">
            <v>0</v>
          </cell>
          <cell r="CL1873">
            <v>0</v>
          </cell>
          <cell r="CM1873">
            <v>0</v>
          </cell>
          <cell r="CN1873">
            <v>0</v>
          </cell>
          <cell r="CO1873">
            <v>0</v>
          </cell>
          <cell r="CP1873">
            <v>0</v>
          </cell>
          <cell r="CQ1873">
            <v>0</v>
          </cell>
          <cell r="CR1873">
            <v>0</v>
          </cell>
          <cell r="CS1873">
            <v>0</v>
          </cell>
          <cell r="CT1873">
            <v>0</v>
          </cell>
          <cell r="CU1873">
            <v>0</v>
          </cell>
          <cell r="CV1873">
            <v>0</v>
          </cell>
          <cell r="CW1873">
            <v>0</v>
          </cell>
          <cell r="CX1873">
            <v>0</v>
          </cell>
          <cell r="CY1873">
            <v>0</v>
          </cell>
          <cell r="CZ1873">
            <v>0</v>
          </cell>
          <cell r="DA1873">
            <v>0</v>
          </cell>
          <cell r="DB1873">
            <v>0</v>
          </cell>
          <cell r="DC1873">
            <v>0</v>
          </cell>
          <cell r="DD1873">
            <v>49159.478531296001</v>
          </cell>
          <cell r="DE1873">
            <v>0</v>
          </cell>
          <cell r="DG1873">
            <v>30087.727603200008</v>
          </cell>
          <cell r="DI1873">
            <v>0.03</v>
          </cell>
          <cell r="DJ1873">
            <v>902.63182809600016</v>
          </cell>
          <cell r="DK1873">
            <v>1.8704741187246802E-2</v>
          </cell>
          <cell r="DL1873">
            <v>0</v>
          </cell>
        </row>
        <row r="1874">
          <cell r="A1874" t="str">
            <v>B90325-NP1-S-2L-1800</v>
          </cell>
          <cell r="B1874" t="str">
            <v>SHUTTLE SU BINARIO ESTERNO PROTEZIONI - LR1800 - 1 POSTO PALETTA SINGOLO / 2 LIVELLI</v>
          </cell>
          <cell r="F1874">
            <v>114155.28501395063</v>
          </cell>
          <cell r="H1874">
            <v>53652.983956556796</v>
          </cell>
          <cell r="I1874">
            <v>0.53</v>
          </cell>
          <cell r="J1874" t="str">
            <v>OK</v>
          </cell>
          <cell r="K1874" t="str">
            <v>NEWZD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  <cell r="Q1874">
            <v>0</v>
          </cell>
          <cell r="R1874">
            <v>0</v>
          </cell>
          <cell r="S1874">
            <v>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0</v>
          </cell>
          <cell r="AA1874">
            <v>0</v>
          </cell>
          <cell r="AB1874">
            <v>0</v>
          </cell>
          <cell r="AC1874">
            <v>0</v>
          </cell>
          <cell r="AD1874">
            <v>0</v>
          </cell>
          <cell r="AE1874">
            <v>0</v>
          </cell>
          <cell r="AF1874">
            <v>0</v>
          </cell>
          <cell r="AG1874">
            <v>0</v>
          </cell>
          <cell r="AH1874">
            <v>0</v>
          </cell>
          <cell r="AI1874">
            <v>0</v>
          </cell>
          <cell r="AJ1874">
            <v>0</v>
          </cell>
          <cell r="AK1874">
            <v>0</v>
          </cell>
          <cell r="AL1874">
            <v>0</v>
          </cell>
          <cell r="AM1874">
            <v>0</v>
          </cell>
          <cell r="AN1874">
            <v>0</v>
          </cell>
          <cell r="AO1874">
            <v>0</v>
          </cell>
          <cell r="AP1874">
            <v>0</v>
          </cell>
          <cell r="AQ1874">
            <v>0</v>
          </cell>
          <cell r="AR1874">
            <v>0</v>
          </cell>
          <cell r="AS1874">
            <v>0</v>
          </cell>
          <cell r="AT1874">
            <v>0</v>
          </cell>
          <cell r="AU1874">
            <v>0</v>
          </cell>
          <cell r="AV1874">
            <v>33972.870756556797</v>
          </cell>
          <cell r="AW1874">
            <v>5040</v>
          </cell>
          <cell r="AX1874">
            <v>140</v>
          </cell>
          <cell r="AY1874">
            <v>0</v>
          </cell>
          <cell r="AZ1874">
            <v>0</v>
          </cell>
          <cell r="BA1874">
            <v>0</v>
          </cell>
          <cell r="BB1874">
            <v>0</v>
          </cell>
          <cell r="BC1874">
            <v>0</v>
          </cell>
          <cell r="BD1874">
            <v>0</v>
          </cell>
          <cell r="BE1874">
            <v>1440</v>
          </cell>
          <cell r="BF1874">
            <v>40</v>
          </cell>
          <cell r="BG1874">
            <v>0</v>
          </cell>
          <cell r="BH1874">
            <v>0</v>
          </cell>
          <cell r="BI1874">
            <v>0</v>
          </cell>
          <cell r="BJ1874">
            <v>0</v>
          </cell>
          <cell r="BK1874">
            <v>2280</v>
          </cell>
          <cell r="BL1874">
            <v>60</v>
          </cell>
          <cell r="BM1874">
            <v>0</v>
          </cell>
          <cell r="BN1874">
            <v>0</v>
          </cell>
          <cell r="BO1874">
            <v>4214.4881999999998</v>
          </cell>
          <cell r="BP1874">
            <v>129.67655999999999</v>
          </cell>
          <cell r="BQ1874">
            <v>0</v>
          </cell>
          <cell r="BR1874">
            <v>0</v>
          </cell>
          <cell r="BS1874">
            <v>3745.625</v>
          </cell>
          <cell r="BT1874">
            <v>115.25</v>
          </cell>
          <cell r="BU1874">
            <v>0</v>
          </cell>
          <cell r="BV1874">
            <v>0</v>
          </cell>
          <cell r="BW1874">
            <v>0</v>
          </cell>
          <cell r="BX1874">
            <v>0</v>
          </cell>
          <cell r="BY1874">
            <v>0</v>
          </cell>
          <cell r="BZ1874">
            <v>0</v>
          </cell>
          <cell r="CA1874">
            <v>2960</v>
          </cell>
          <cell r="CB1874">
            <v>80</v>
          </cell>
          <cell r="CC1874">
            <v>0</v>
          </cell>
          <cell r="CD1874">
            <v>0</v>
          </cell>
          <cell r="CE1874">
            <v>0</v>
          </cell>
          <cell r="CF1874">
            <v>0</v>
          </cell>
          <cell r="CG1874">
            <v>0</v>
          </cell>
          <cell r="CH1874">
            <v>0</v>
          </cell>
          <cell r="CI1874">
            <v>0</v>
          </cell>
          <cell r="CJ1874">
            <v>0</v>
          </cell>
          <cell r="CK1874">
            <v>0</v>
          </cell>
          <cell r="CL1874">
            <v>0</v>
          </cell>
          <cell r="CM1874">
            <v>0</v>
          </cell>
          <cell r="CN1874">
            <v>0</v>
          </cell>
          <cell r="CO1874">
            <v>0</v>
          </cell>
          <cell r="CP1874">
            <v>0</v>
          </cell>
          <cell r="CQ1874">
            <v>0</v>
          </cell>
          <cell r="CR1874">
            <v>0</v>
          </cell>
          <cell r="CS1874">
            <v>0</v>
          </cell>
          <cell r="CT1874">
            <v>0</v>
          </cell>
          <cell r="CU1874">
            <v>0</v>
          </cell>
          <cell r="CV1874">
            <v>0</v>
          </cell>
          <cell r="CW1874">
            <v>0</v>
          </cell>
          <cell r="CX1874">
            <v>0</v>
          </cell>
          <cell r="CY1874">
            <v>0</v>
          </cell>
          <cell r="CZ1874">
            <v>0</v>
          </cell>
          <cell r="DA1874">
            <v>0</v>
          </cell>
          <cell r="DB1874">
            <v>0</v>
          </cell>
          <cell r="DC1874">
            <v>0</v>
          </cell>
          <cell r="DD1874">
            <v>53652.983956556796</v>
          </cell>
          <cell r="DE1874">
            <v>0</v>
          </cell>
          <cell r="DG1874">
            <v>32983.36966656</v>
          </cell>
          <cell r="DI1874">
            <v>0.03</v>
          </cell>
          <cell r="DJ1874">
            <v>989.50108999679992</v>
          </cell>
          <cell r="DK1874">
            <v>1.8789131218381844E-2</v>
          </cell>
          <cell r="DL1874">
            <v>0</v>
          </cell>
        </row>
        <row r="1875">
          <cell r="A1875" t="str">
            <v>B90325-NP2-A-1L-1800</v>
          </cell>
          <cell r="B1875" t="str">
            <v>SHUTTLE SU BINARIO ESTERNO PROTEZIONI - LR1800 - 2 POSTI PALETTA AFFIANCATI  / 1 LIVELLO</v>
          </cell>
          <cell r="F1875">
            <v>133509.71953260936</v>
          </cell>
          <cell r="H1875">
            <v>62749.568180326394</v>
          </cell>
          <cell r="I1875">
            <v>0.53</v>
          </cell>
          <cell r="J1875" t="str">
            <v>OK</v>
          </cell>
          <cell r="K1875" t="str">
            <v>NEWZD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0</v>
          </cell>
          <cell r="AA1875">
            <v>0</v>
          </cell>
          <cell r="AB1875">
            <v>0</v>
          </cell>
          <cell r="AC1875">
            <v>0</v>
          </cell>
          <cell r="AD1875">
            <v>0</v>
          </cell>
          <cell r="AE1875">
            <v>0</v>
          </cell>
          <cell r="AF1875">
            <v>0</v>
          </cell>
          <cell r="AG1875">
            <v>0</v>
          </cell>
          <cell r="AH1875">
            <v>0</v>
          </cell>
          <cell r="AI1875">
            <v>0</v>
          </cell>
          <cell r="AJ1875">
            <v>0</v>
          </cell>
          <cell r="AK1875">
            <v>0</v>
          </cell>
          <cell r="AL1875">
            <v>0</v>
          </cell>
          <cell r="AM1875">
            <v>0</v>
          </cell>
          <cell r="AN1875">
            <v>0</v>
          </cell>
          <cell r="AO1875">
            <v>0</v>
          </cell>
          <cell r="AP1875">
            <v>0</v>
          </cell>
          <cell r="AQ1875">
            <v>0</v>
          </cell>
          <cell r="AR1875">
            <v>0</v>
          </cell>
          <cell r="AS1875">
            <v>0</v>
          </cell>
          <cell r="AT1875">
            <v>0</v>
          </cell>
          <cell r="AU1875">
            <v>0</v>
          </cell>
          <cell r="AV1875">
            <v>42573.829980326394</v>
          </cell>
          <cell r="AW1875">
            <v>5040</v>
          </cell>
          <cell r="AX1875">
            <v>140</v>
          </cell>
          <cell r="AY1875">
            <v>0</v>
          </cell>
          <cell r="AZ1875">
            <v>0</v>
          </cell>
          <cell r="BA1875">
            <v>0</v>
          </cell>
          <cell r="BB1875">
            <v>0</v>
          </cell>
          <cell r="BC1875">
            <v>0</v>
          </cell>
          <cell r="BD1875">
            <v>0</v>
          </cell>
          <cell r="BE1875">
            <v>1440</v>
          </cell>
          <cell r="BF1875">
            <v>40</v>
          </cell>
          <cell r="BG1875">
            <v>0</v>
          </cell>
          <cell r="BH1875">
            <v>0</v>
          </cell>
          <cell r="BI1875">
            <v>0</v>
          </cell>
          <cell r="BJ1875">
            <v>0</v>
          </cell>
          <cell r="BK1875">
            <v>2280</v>
          </cell>
          <cell r="BL1875">
            <v>60</v>
          </cell>
          <cell r="BM1875">
            <v>0</v>
          </cell>
          <cell r="BN1875">
            <v>0</v>
          </cell>
          <cell r="BO1875">
            <v>4409.4881999999998</v>
          </cell>
          <cell r="BP1875">
            <v>135.67655999999999</v>
          </cell>
          <cell r="BQ1875">
            <v>0</v>
          </cell>
          <cell r="BR1875">
            <v>0</v>
          </cell>
          <cell r="BS1875">
            <v>4046.25</v>
          </cell>
          <cell r="BT1875">
            <v>124.5</v>
          </cell>
          <cell r="BU1875">
            <v>0</v>
          </cell>
          <cell r="BV1875">
            <v>0</v>
          </cell>
          <cell r="BW1875">
            <v>0</v>
          </cell>
          <cell r="BX1875">
            <v>0</v>
          </cell>
          <cell r="BY1875">
            <v>0</v>
          </cell>
          <cell r="BZ1875">
            <v>0</v>
          </cell>
          <cell r="CA1875">
            <v>2960</v>
          </cell>
          <cell r="CB1875">
            <v>80</v>
          </cell>
          <cell r="CC1875">
            <v>0</v>
          </cell>
          <cell r="CD1875">
            <v>0</v>
          </cell>
          <cell r="CE1875">
            <v>0</v>
          </cell>
          <cell r="CF1875">
            <v>0</v>
          </cell>
          <cell r="CG1875">
            <v>0</v>
          </cell>
          <cell r="CH1875">
            <v>0</v>
          </cell>
          <cell r="CI1875">
            <v>0</v>
          </cell>
          <cell r="CJ1875">
            <v>0</v>
          </cell>
          <cell r="CK1875">
            <v>0</v>
          </cell>
          <cell r="CL1875">
            <v>0</v>
          </cell>
          <cell r="CM1875">
            <v>0</v>
          </cell>
          <cell r="CN1875">
            <v>0</v>
          </cell>
          <cell r="CO1875">
            <v>0</v>
          </cell>
          <cell r="CP1875">
            <v>0</v>
          </cell>
          <cell r="CQ1875">
            <v>0</v>
          </cell>
          <cell r="CR1875">
            <v>0</v>
          </cell>
          <cell r="CS1875">
            <v>0</v>
          </cell>
          <cell r="CT1875">
            <v>0</v>
          </cell>
          <cell r="CU1875">
            <v>0</v>
          </cell>
          <cell r="CV1875">
            <v>0</v>
          </cell>
          <cell r="CW1875">
            <v>0</v>
          </cell>
          <cell r="CX1875">
            <v>0</v>
          </cell>
          <cell r="CY1875">
            <v>0</v>
          </cell>
          <cell r="CZ1875">
            <v>0</v>
          </cell>
          <cell r="DA1875">
            <v>0</v>
          </cell>
          <cell r="DB1875">
            <v>0</v>
          </cell>
          <cell r="DC1875">
            <v>0</v>
          </cell>
          <cell r="DD1875">
            <v>62749.568180326394</v>
          </cell>
          <cell r="DE1875">
            <v>0</v>
          </cell>
          <cell r="DG1875">
            <v>41333.815514879992</v>
          </cell>
          <cell r="DI1875">
            <v>0.03</v>
          </cell>
          <cell r="DJ1875">
            <v>1240.0144654463998</v>
          </cell>
          <cell r="DK1875">
            <v>2.0159705127992558E-2</v>
          </cell>
          <cell r="DL1875">
            <v>0</v>
          </cell>
        </row>
        <row r="1876">
          <cell r="A1876" t="str">
            <v>B90325-NP2-A-2L-1800</v>
          </cell>
          <cell r="B1876" t="str">
            <v>SHUTTLE SU BINARIO ESTERNO PROTEZIONI - LR1800 - 2 POSTI PALETTA AFFIANCATI  / 2 LIVELLI</v>
          </cell>
          <cell r="F1876">
            <v>150407.61495925105</v>
          </cell>
          <cell r="H1876">
            <v>70691.579030847992</v>
          </cell>
          <cell r="I1876">
            <v>0.53</v>
          </cell>
          <cell r="J1876" t="str">
            <v>OK</v>
          </cell>
          <cell r="K1876" t="str">
            <v>NEWZD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0</v>
          </cell>
          <cell r="AA1876">
            <v>0</v>
          </cell>
          <cell r="AB1876">
            <v>0</v>
          </cell>
          <cell r="AC1876">
            <v>0</v>
          </cell>
          <cell r="AD1876">
            <v>0</v>
          </cell>
          <cell r="AE1876">
            <v>0</v>
          </cell>
          <cell r="AF1876">
            <v>0</v>
          </cell>
          <cell r="AG1876">
            <v>0</v>
          </cell>
          <cell r="AH1876">
            <v>0</v>
          </cell>
          <cell r="AI1876">
            <v>0</v>
          </cell>
          <cell r="AJ1876">
            <v>0</v>
          </cell>
          <cell r="AK1876">
            <v>0</v>
          </cell>
          <cell r="AL1876">
            <v>0</v>
          </cell>
          <cell r="AM1876">
            <v>0</v>
          </cell>
          <cell r="AN1876">
            <v>0</v>
          </cell>
          <cell r="AO1876">
            <v>0</v>
          </cell>
          <cell r="AP1876">
            <v>0</v>
          </cell>
          <cell r="AQ1876">
            <v>0</v>
          </cell>
          <cell r="AR1876">
            <v>0</v>
          </cell>
          <cell r="AS1876">
            <v>0</v>
          </cell>
          <cell r="AT1876">
            <v>0</v>
          </cell>
          <cell r="AU1876">
            <v>0</v>
          </cell>
          <cell r="AV1876">
            <v>48538.852630847992</v>
          </cell>
          <cell r="AW1876">
            <v>5760</v>
          </cell>
          <cell r="AX1876">
            <v>160</v>
          </cell>
          <cell r="AY1876">
            <v>0</v>
          </cell>
          <cell r="AZ1876">
            <v>0</v>
          </cell>
          <cell r="BA1876">
            <v>0</v>
          </cell>
          <cell r="BB1876">
            <v>0</v>
          </cell>
          <cell r="BC1876">
            <v>0</v>
          </cell>
          <cell r="BD1876">
            <v>0</v>
          </cell>
          <cell r="BE1876">
            <v>1440</v>
          </cell>
          <cell r="BF1876">
            <v>40</v>
          </cell>
          <cell r="BG1876">
            <v>0</v>
          </cell>
          <cell r="BH1876">
            <v>0</v>
          </cell>
          <cell r="BI1876">
            <v>0</v>
          </cell>
          <cell r="BJ1876">
            <v>0</v>
          </cell>
          <cell r="BK1876">
            <v>2280</v>
          </cell>
          <cell r="BL1876">
            <v>60</v>
          </cell>
          <cell r="BM1876">
            <v>0</v>
          </cell>
          <cell r="BN1876">
            <v>0</v>
          </cell>
          <cell r="BO1876">
            <v>5178.9763999999996</v>
          </cell>
          <cell r="BP1876">
            <v>159.35311999999999</v>
          </cell>
          <cell r="BQ1876">
            <v>0</v>
          </cell>
          <cell r="BR1876">
            <v>0</v>
          </cell>
          <cell r="BS1876">
            <v>4533.75</v>
          </cell>
          <cell r="BT1876">
            <v>139.5</v>
          </cell>
          <cell r="BU1876">
            <v>0</v>
          </cell>
          <cell r="BV1876">
            <v>0</v>
          </cell>
          <cell r="BW1876">
            <v>0</v>
          </cell>
          <cell r="BX1876">
            <v>0</v>
          </cell>
          <cell r="BY1876">
            <v>0</v>
          </cell>
          <cell r="BZ1876">
            <v>0</v>
          </cell>
          <cell r="CA1876">
            <v>2960</v>
          </cell>
          <cell r="CB1876">
            <v>80</v>
          </cell>
          <cell r="CC1876">
            <v>0</v>
          </cell>
          <cell r="CD1876">
            <v>0</v>
          </cell>
          <cell r="CE1876">
            <v>0</v>
          </cell>
          <cell r="CF1876">
            <v>0</v>
          </cell>
          <cell r="CG1876">
            <v>0</v>
          </cell>
          <cell r="CH1876">
            <v>0</v>
          </cell>
          <cell r="CI1876">
            <v>0</v>
          </cell>
          <cell r="CJ1876">
            <v>0</v>
          </cell>
          <cell r="CK1876">
            <v>0</v>
          </cell>
          <cell r="CL1876">
            <v>0</v>
          </cell>
          <cell r="CM1876">
            <v>0</v>
          </cell>
          <cell r="CN1876">
            <v>0</v>
          </cell>
          <cell r="CO1876">
            <v>0</v>
          </cell>
          <cell r="CP1876">
            <v>0</v>
          </cell>
          <cell r="CQ1876">
            <v>0</v>
          </cell>
          <cell r="CR1876">
            <v>0</v>
          </cell>
          <cell r="CS1876">
            <v>0</v>
          </cell>
          <cell r="CT1876">
            <v>0</v>
          </cell>
          <cell r="CU1876">
            <v>0</v>
          </cell>
          <cell r="CV1876">
            <v>0</v>
          </cell>
          <cell r="CW1876">
            <v>0</v>
          </cell>
          <cell r="CX1876">
            <v>0</v>
          </cell>
          <cell r="CY1876">
            <v>0</v>
          </cell>
          <cell r="CZ1876">
            <v>0</v>
          </cell>
          <cell r="DA1876">
            <v>0</v>
          </cell>
          <cell r="DB1876">
            <v>0</v>
          </cell>
          <cell r="DC1876">
            <v>0</v>
          </cell>
          <cell r="DD1876">
            <v>70691.579030847992</v>
          </cell>
          <cell r="DE1876">
            <v>0</v>
          </cell>
          <cell r="DG1876">
            <v>47125.099641599991</v>
          </cell>
          <cell r="DI1876">
            <v>0.03</v>
          </cell>
          <cell r="DJ1876">
            <v>1413.7529892479997</v>
          </cell>
          <cell r="DK1876">
            <v>2.0407005675944109E-2</v>
          </cell>
          <cell r="DL1876">
            <v>0</v>
          </cell>
        </row>
        <row r="1877">
          <cell r="A1877" t="str">
            <v>B90325-NP2-L-1L-2300</v>
          </cell>
          <cell r="B1877" t="str">
            <v>SHUTTLE SU BINARIO ESTERNO PROTEZIONI - LR2300 - 2 POSTI PALETTA IN LINEA  / 1 LIVELLO</v>
          </cell>
          <cell r="F1877">
            <v>111189.25763443744</v>
          </cell>
          <cell r="H1877">
            <v>52258.951088185597</v>
          </cell>
          <cell r="I1877">
            <v>0.53</v>
          </cell>
          <cell r="J1877" t="str">
            <v>OK</v>
          </cell>
          <cell r="K1877" t="str">
            <v>NEWZD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  <cell r="Q1877">
            <v>0</v>
          </cell>
          <cell r="R1877">
            <v>0</v>
          </cell>
          <cell r="S1877">
            <v>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0</v>
          </cell>
          <cell r="AA1877">
            <v>0</v>
          </cell>
          <cell r="AB1877">
            <v>0</v>
          </cell>
          <cell r="AC1877">
            <v>0</v>
          </cell>
          <cell r="AD1877">
            <v>0</v>
          </cell>
          <cell r="AE1877">
            <v>0</v>
          </cell>
          <cell r="AF1877">
            <v>0</v>
          </cell>
          <cell r="AG1877">
            <v>0</v>
          </cell>
          <cell r="AH1877">
            <v>0</v>
          </cell>
          <cell r="AI1877">
            <v>0</v>
          </cell>
          <cell r="AJ1877">
            <v>0</v>
          </cell>
          <cell r="AK1877">
            <v>0</v>
          </cell>
          <cell r="AL1877">
            <v>0</v>
          </cell>
          <cell r="AM1877">
            <v>0</v>
          </cell>
          <cell r="AN1877">
            <v>0</v>
          </cell>
          <cell r="AO1877">
            <v>0</v>
          </cell>
          <cell r="AP1877">
            <v>0</v>
          </cell>
          <cell r="AQ1877">
            <v>0</v>
          </cell>
          <cell r="AR1877">
            <v>0</v>
          </cell>
          <cell r="AS1877">
            <v>0</v>
          </cell>
          <cell r="AT1877">
            <v>0</v>
          </cell>
          <cell r="AU1877">
            <v>0</v>
          </cell>
          <cell r="AV1877">
            <v>34001.028988185601</v>
          </cell>
          <cell r="AW1877">
            <v>4320</v>
          </cell>
          <cell r="AX1877">
            <v>120</v>
          </cell>
          <cell r="AY1877">
            <v>0</v>
          </cell>
          <cell r="AZ1877">
            <v>0</v>
          </cell>
          <cell r="BA1877">
            <v>0</v>
          </cell>
          <cell r="BB1877">
            <v>0</v>
          </cell>
          <cell r="BC1877">
            <v>0</v>
          </cell>
          <cell r="BD1877">
            <v>0</v>
          </cell>
          <cell r="BE1877">
            <v>1440</v>
          </cell>
          <cell r="BF1877">
            <v>40</v>
          </cell>
          <cell r="BG1877">
            <v>0</v>
          </cell>
          <cell r="BH1877">
            <v>0</v>
          </cell>
          <cell r="BI1877">
            <v>0</v>
          </cell>
          <cell r="BJ1877">
            <v>0</v>
          </cell>
          <cell r="BK1877">
            <v>2280</v>
          </cell>
          <cell r="BL1877">
            <v>60</v>
          </cell>
          <cell r="BM1877">
            <v>0</v>
          </cell>
          <cell r="BN1877">
            <v>0</v>
          </cell>
          <cell r="BO1877">
            <v>3756.0470999999998</v>
          </cell>
          <cell r="BP1877">
            <v>115.57068</v>
          </cell>
          <cell r="BQ1877">
            <v>0</v>
          </cell>
          <cell r="BR1877">
            <v>0</v>
          </cell>
          <cell r="BS1877">
            <v>3501.875</v>
          </cell>
          <cell r="BT1877">
            <v>107.75</v>
          </cell>
          <cell r="BU1877">
            <v>0</v>
          </cell>
          <cell r="BV1877">
            <v>0</v>
          </cell>
          <cell r="BW1877">
            <v>0</v>
          </cell>
          <cell r="BX1877">
            <v>0</v>
          </cell>
          <cell r="BY1877">
            <v>0</v>
          </cell>
          <cell r="BZ1877">
            <v>0</v>
          </cell>
          <cell r="CA1877">
            <v>2960</v>
          </cell>
          <cell r="CB1877">
            <v>80</v>
          </cell>
          <cell r="CC1877">
            <v>0</v>
          </cell>
          <cell r="CD1877">
            <v>0</v>
          </cell>
          <cell r="CE1877">
            <v>0</v>
          </cell>
          <cell r="CF1877">
            <v>0</v>
          </cell>
          <cell r="CG1877">
            <v>0</v>
          </cell>
          <cell r="CH1877">
            <v>0</v>
          </cell>
          <cell r="CI1877">
            <v>0</v>
          </cell>
          <cell r="CJ1877">
            <v>0</v>
          </cell>
          <cell r="CK1877">
            <v>0</v>
          </cell>
          <cell r="CL1877">
            <v>0</v>
          </cell>
          <cell r="CM1877">
            <v>0</v>
          </cell>
          <cell r="CN1877">
            <v>0</v>
          </cell>
          <cell r="CO1877">
            <v>0</v>
          </cell>
          <cell r="CP1877">
            <v>0</v>
          </cell>
          <cell r="CQ1877">
            <v>0</v>
          </cell>
          <cell r="CR1877">
            <v>0</v>
          </cell>
          <cell r="CS1877">
            <v>0</v>
          </cell>
          <cell r="CT1877">
            <v>0</v>
          </cell>
          <cell r="CU1877">
            <v>0</v>
          </cell>
          <cell r="CV1877">
            <v>0</v>
          </cell>
          <cell r="CW1877">
            <v>0</v>
          </cell>
          <cell r="CX1877">
            <v>0</v>
          </cell>
          <cell r="CY1877">
            <v>0</v>
          </cell>
          <cell r="CZ1877">
            <v>0</v>
          </cell>
          <cell r="DA1877">
            <v>0</v>
          </cell>
          <cell r="DB1877">
            <v>0</v>
          </cell>
          <cell r="DC1877">
            <v>0</v>
          </cell>
          <cell r="DD1877">
            <v>52258.951088185597</v>
          </cell>
          <cell r="DE1877">
            <v>0</v>
          </cell>
          <cell r="DG1877">
            <v>33010.707755520001</v>
          </cell>
          <cell r="DI1877">
            <v>0.03</v>
          </cell>
          <cell r="DJ1877">
            <v>990.32123266559995</v>
          </cell>
          <cell r="DK1877">
            <v>1.9316319461948211E-2</v>
          </cell>
          <cell r="DL1877">
            <v>0</v>
          </cell>
        </row>
        <row r="1878">
          <cell r="A1878" t="str">
            <v>B90325-NP2-L-1L-2800</v>
          </cell>
          <cell r="B1878" t="str">
            <v>SHUTTLE SU BINARIO ESTERNO PROTEZIONI - LR2800 - 2 POSTI PALETTA IN LINEA  / 1 LIVELLO</v>
          </cell>
          <cell r="F1878">
            <v>111189.25763443744</v>
          </cell>
          <cell r="H1878">
            <v>52258.951088185597</v>
          </cell>
          <cell r="I1878">
            <v>0.53</v>
          </cell>
          <cell r="J1878" t="str">
            <v>OK</v>
          </cell>
          <cell r="K1878" t="str">
            <v>NEWZD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  <cell r="Q1878">
            <v>0</v>
          </cell>
          <cell r="R1878">
            <v>0</v>
          </cell>
          <cell r="S1878">
            <v>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0</v>
          </cell>
          <cell r="AA1878">
            <v>0</v>
          </cell>
          <cell r="AB1878">
            <v>0</v>
          </cell>
          <cell r="AC1878">
            <v>0</v>
          </cell>
          <cell r="AD1878">
            <v>0</v>
          </cell>
          <cell r="AE1878">
            <v>0</v>
          </cell>
          <cell r="AF1878">
            <v>0</v>
          </cell>
          <cell r="AG1878">
            <v>0</v>
          </cell>
          <cell r="AH1878">
            <v>0</v>
          </cell>
          <cell r="AI1878">
            <v>0</v>
          </cell>
          <cell r="AJ1878">
            <v>0</v>
          </cell>
          <cell r="AK1878">
            <v>0</v>
          </cell>
          <cell r="AL1878">
            <v>0</v>
          </cell>
          <cell r="AM1878">
            <v>0</v>
          </cell>
          <cell r="AN1878">
            <v>0</v>
          </cell>
          <cell r="AO1878">
            <v>0</v>
          </cell>
          <cell r="AP1878">
            <v>0</v>
          </cell>
          <cell r="AQ1878">
            <v>0</v>
          </cell>
          <cell r="AR1878">
            <v>0</v>
          </cell>
          <cell r="AS1878">
            <v>0</v>
          </cell>
          <cell r="AT1878">
            <v>0</v>
          </cell>
          <cell r="AU1878">
            <v>0</v>
          </cell>
          <cell r="AV1878">
            <v>34001.028988185601</v>
          </cell>
          <cell r="AW1878">
            <v>4320</v>
          </cell>
          <cell r="AX1878">
            <v>120</v>
          </cell>
          <cell r="AY1878">
            <v>0</v>
          </cell>
          <cell r="AZ1878">
            <v>0</v>
          </cell>
          <cell r="BA1878">
            <v>0</v>
          </cell>
          <cell r="BB1878">
            <v>0</v>
          </cell>
          <cell r="BC1878">
            <v>0</v>
          </cell>
          <cell r="BD1878">
            <v>0</v>
          </cell>
          <cell r="BE1878">
            <v>1440</v>
          </cell>
          <cell r="BF1878">
            <v>40</v>
          </cell>
          <cell r="BG1878">
            <v>0</v>
          </cell>
          <cell r="BH1878">
            <v>0</v>
          </cell>
          <cell r="BI1878">
            <v>0</v>
          </cell>
          <cell r="BJ1878">
            <v>0</v>
          </cell>
          <cell r="BK1878">
            <v>2280</v>
          </cell>
          <cell r="BL1878">
            <v>60</v>
          </cell>
          <cell r="BM1878">
            <v>0</v>
          </cell>
          <cell r="BN1878">
            <v>0</v>
          </cell>
          <cell r="BO1878">
            <v>3756.0470999999998</v>
          </cell>
          <cell r="BP1878">
            <v>115.57068</v>
          </cell>
          <cell r="BQ1878">
            <v>0</v>
          </cell>
          <cell r="BR1878">
            <v>0</v>
          </cell>
          <cell r="BS1878">
            <v>3501.875</v>
          </cell>
          <cell r="BT1878">
            <v>107.75</v>
          </cell>
          <cell r="BU1878">
            <v>0</v>
          </cell>
          <cell r="BV1878">
            <v>0</v>
          </cell>
          <cell r="BW1878">
            <v>0</v>
          </cell>
          <cell r="BX1878">
            <v>0</v>
          </cell>
          <cell r="BY1878">
            <v>0</v>
          </cell>
          <cell r="BZ1878">
            <v>0</v>
          </cell>
          <cell r="CA1878">
            <v>2960</v>
          </cell>
          <cell r="CB1878">
            <v>80</v>
          </cell>
          <cell r="CC1878">
            <v>0</v>
          </cell>
          <cell r="CD1878">
            <v>0</v>
          </cell>
          <cell r="CE1878">
            <v>0</v>
          </cell>
          <cell r="CF1878">
            <v>0</v>
          </cell>
          <cell r="CG1878">
            <v>0</v>
          </cell>
          <cell r="CH1878">
            <v>0</v>
          </cell>
          <cell r="CI1878">
            <v>0</v>
          </cell>
          <cell r="CJ1878">
            <v>0</v>
          </cell>
          <cell r="CK1878">
            <v>0</v>
          </cell>
          <cell r="CL1878">
            <v>0</v>
          </cell>
          <cell r="CM1878">
            <v>0</v>
          </cell>
          <cell r="CN1878">
            <v>0</v>
          </cell>
          <cell r="CO1878">
            <v>0</v>
          </cell>
          <cell r="CP1878">
            <v>0</v>
          </cell>
          <cell r="CQ1878">
            <v>0</v>
          </cell>
          <cell r="CR1878">
            <v>0</v>
          </cell>
          <cell r="CS1878">
            <v>0</v>
          </cell>
          <cell r="CT1878">
            <v>0</v>
          </cell>
          <cell r="CU1878">
            <v>0</v>
          </cell>
          <cell r="CV1878">
            <v>0</v>
          </cell>
          <cell r="CW1878">
            <v>0</v>
          </cell>
          <cell r="CX1878">
            <v>0</v>
          </cell>
          <cell r="CY1878">
            <v>0</v>
          </cell>
          <cell r="CZ1878">
            <v>0</v>
          </cell>
          <cell r="DA1878">
            <v>0</v>
          </cell>
          <cell r="DB1878">
            <v>0</v>
          </cell>
          <cell r="DC1878">
            <v>0</v>
          </cell>
          <cell r="DD1878">
            <v>52258.951088185597</v>
          </cell>
          <cell r="DE1878">
            <v>0</v>
          </cell>
          <cell r="DG1878">
            <v>33010.707755520001</v>
          </cell>
          <cell r="DI1878">
            <v>0.03</v>
          </cell>
          <cell r="DJ1878">
            <v>990.32123266559995</v>
          </cell>
          <cell r="DK1878">
            <v>1.9316319461948211E-2</v>
          </cell>
          <cell r="DL1878">
            <v>0</v>
          </cell>
        </row>
        <row r="1879">
          <cell r="A1879" t="str">
            <v>B90325-NP2-L-2L-2300</v>
          </cell>
          <cell r="B1879" t="str">
            <v>SHUTTLE SU BINARIO ESTERNO PROTEZIONI - LR2300 - 2 POSTI PALETTA IN LINEA  / 2 LIVELLI</v>
          </cell>
          <cell r="F1879">
            <v>121200.11928091236</v>
          </cell>
          <cell r="H1879">
            <v>56964.056062028809</v>
          </cell>
          <cell r="I1879">
            <v>0.53</v>
          </cell>
          <cell r="J1879" t="str">
            <v>OK</v>
          </cell>
          <cell r="K1879" t="str">
            <v>NEWZD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0</v>
          </cell>
          <cell r="AA1879">
            <v>0</v>
          </cell>
          <cell r="AB1879">
            <v>0</v>
          </cell>
          <cell r="AC1879">
            <v>0</v>
          </cell>
          <cell r="AD1879">
            <v>0</v>
          </cell>
          <cell r="AE1879">
            <v>0</v>
          </cell>
          <cell r="AF1879">
            <v>0</v>
          </cell>
          <cell r="AG1879">
            <v>0</v>
          </cell>
          <cell r="AH1879">
            <v>0</v>
          </cell>
          <cell r="AI1879">
            <v>0</v>
          </cell>
          <cell r="AJ1879">
            <v>0</v>
          </cell>
          <cell r="AK1879">
            <v>0</v>
          </cell>
          <cell r="AL1879">
            <v>0</v>
          </cell>
          <cell r="AM1879">
            <v>0</v>
          </cell>
          <cell r="AN1879">
            <v>0</v>
          </cell>
          <cell r="AO1879">
            <v>0</v>
          </cell>
          <cell r="AP1879">
            <v>0</v>
          </cell>
          <cell r="AQ1879">
            <v>0</v>
          </cell>
          <cell r="AR1879">
            <v>0</v>
          </cell>
          <cell r="AS1879">
            <v>0</v>
          </cell>
          <cell r="AT1879">
            <v>0</v>
          </cell>
          <cell r="AU1879">
            <v>0</v>
          </cell>
          <cell r="AV1879">
            <v>37106.336862028809</v>
          </cell>
          <cell r="AW1879">
            <v>5040</v>
          </cell>
          <cell r="AX1879">
            <v>140</v>
          </cell>
          <cell r="AY1879">
            <v>0</v>
          </cell>
          <cell r="AZ1879">
            <v>0</v>
          </cell>
          <cell r="BA1879">
            <v>0</v>
          </cell>
          <cell r="BB1879">
            <v>0</v>
          </cell>
          <cell r="BC1879">
            <v>0</v>
          </cell>
          <cell r="BD1879">
            <v>0</v>
          </cell>
          <cell r="BE1879">
            <v>1440</v>
          </cell>
          <cell r="BF1879">
            <v>40</v>
          </cell>
          <cell r="BG1879">
            <v>0</v>
          </cell>
          <cell r="BH1879">
            <v>0</v>
          </cell>
          <cell r="BI1879">
            <v>0</v>
          </cell>
          <cell r="BJ1879">
            <v>0</v>
          </cell>
          <cell r="BK1879">
            <v>2280</v>
          </cell>
          <cell r="BL1879">
            <v>60</v>
          </cell>
          <cell r="BM1879">
            <v>0</v>
          </cell>
          <cell r="BN1879">
            <v>0</v>
          </cell>
          <cell r="BO1879">
            <v>4392.0941999999995</v>
          </cell>
          <cell r="BP1879">
            <v>135.14135999999999</v>
          </cell>
          <cell r="BQ1879">
            <v>0</v>
          </cell>
          <cell r="BR1879">
            <v>0</v>
          </cell>
          <cell r="BS1879">
            <v>3745.625</v>
          </cell>
          <cell r="BT1879">
            <v>115.25</v>
          </cell>
          <cell r="BU1879">
            <v>0</v>
          </cell>
          <cell r="BV1879">
            <v>0</v>
          </cell>
          <cell r="BW1879">
            <v>0</v>
          </cell>
          <cell r="BX1879">
            <v>0</v>
          </cell>
          <cell r="BY1879">
            <v>0</v>
          </cell>
          <cell r="BZ1879">
            <v>0</v>
          </cell>
          <cell r="CA1879">
            <v>2960</v>
          </cell>
          <cell r="CB1879">
            <v>80</v>
          </cell>
          <cell r="CC1879">
            <v>0</v>
          </cell>
          <cell r="CD1879">
            <v>0</v>
          </cell>
          <cell r="CE1879">
            <v>0</v>
          </cell>
          <cell r="CF1879">
            <v>0</v>
          </cell>
          <cell r="CG1879">
            <v>0</v>
          </cell>
          <cell r="CH1879">
            <v>0</v>
          </cell>
          <cell r="CI1879">
            <v>0</v>
          </cell>
          <cell r="CJ1879">
            <v>0</v>
          </cell>
          <cell r="CK1879">
            <v>0</v>
          </cell>
          <cell r="CL1879">
            <v>0</v>
          </cell>
          <cell r="CM1879">
            <v>0</v>
          </cell>
          <cell r="CN1879">
            <v>0</v>
          </cell>
          <cell r="CO1879">
            <v>0</v>
          </cell>
          <cell r="CP1879">
            <v>0</v>
          </cell>
          <cell r="CQ1879">
            <v>0</v>
          </cell>
          <cell r="CR1879">
            <v>0</v>
          </cell>
          <cell r="CS1879">
            <v>0</v>
          </cell>
          <cell r="CT1879">
            <v>0</v>
          </cell>
          <cell r="CU1879">
            <v>0</v>
          </cell>
          <cell r="CV1879">
            <v>0</v>
          </cell>
          <cell r="CW1879">
            <v>0</v>
          </cell>
          <cell r="CX1879">
            <v>0</v>
          </cell>
          <cell r="CY1879">
            <v>0</v>
          </cell>
          <cell r="CZ1879">
            <v>0</v>
          </cell>
          <cell r="DA1879">
            <v>0</v>
          </cell>
          <cell r="DB1879">
            <v>0</v>
          </cell>
          <cell r="DC1879">
            <v>0</v>
          </cell>
          <cell r="DD1879">
            <v>56964.056062028809</v>
          </cell>
          <cell r="DE1879">
            <v>0</v>
          </cell>
          <cell r="DG1879">
            <v>36025.569768960006</v>
          </cell>
          <cell r="DI1879">
            <v>0.03</v>
          </cell>
          <cell r="DJ1879">
            <v>1080.7670930688</v>
          </cell>
          <cell r="DK1879">
            <v>1.9339718778347219E-2</v>
          </cell>
          <cell r="DL1879">
            <v>0</v>
          </cell>
        </row>
        <row r="1880">
          <cell r="A1880" t="str">
            <v>B90325-NP2-L-2L-2800</v>
          </cell>
          <cell r="B1880" t="str">
            <v>SHUTTLE SU BINARIO ESTERNO PROTEZIONI - LR2800 - 2 POSTI PALETTA IN LINEA  / 2 LIVELLI</v>
          </cell>
          <cell r="F1880">
            <v>121200.11928091236</v>
          </cell>
          <cell r="H1880">
            <v>56964.056062028809</v>
          </cell>
          <cell r="I1880">
            <v>0.53</v>
          </cell>
          <cell r="J1880" t="str">
            <v>OK</v>
          </cell>
          <cell r="K1880" t="str">
            <v>NEWZD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0</v>
          </cell>
          <cell r="AA1880">
            <v>0</v>
          </cell>
          <cell r="AB1880">
            <v>0</v>
          </cell>
          <cell r="AC1880">
            <v>0</v>
          </cell>
          <cell r="AD1880">
            <v>0</v>
          </cell>
          <cell r="AE1880">
            <v>0</v>
          </cell>
          <cell r="AF1880">
            <v>0</v>
          </cell>
          <cell r="AG1880">
            <v>0</v>
          </cell>
          <cell r="AH1880">
            <v>0</v>
          </cell>
          <cell r="AI1880">
            <v>0</v>
          </cell>
          <cell r="AJ1880">
            <v>0</v>
          </cell>
          <cell r="AK1880">
            <v>0</v>
          </cell>
          <cell r="AL1880">
            <v>0</v>
          </cell>
          <cell r="AM1880">
            <v>0</v>
          </cell>
          <cell r="AN1880">
            <v>0</v>
          </cell>
          <cell r="AO1880">
            <v>0</v>
          </cell>
          <cell r="AP1880">
            <v>0</v>
          </cell>
          <cell r="AQ1880">
            <v>0</v>
          </cell>
          <cell r="AR1880">
            <v>0</v>
          </cell>
          <cell r="AS1880">
            <v>0</v>
          </cell>
          <cell r="AT1880">
            <v>0</v>
          </cell>
          <cell r="AU1880">
            <v>0</v>
          </cell>
          <cell r="AV1880">
            <v>37106.336862028809</v>
          </cell>
          <cell r="AW1880">
            <v>5040</v>
          </cell>
          <cell r="AX1880">
            <v>140</v>
          </cell>
          <cell r="AY1880">
            <v>0</v>
          </cell>
          <cell r="AZ1880">
            <v>0</v>
          </cell>
          <cell r="BA1880">
            <v>0</v>
          </cell>
          <cell r="BB1880">
            <v>0</v>
          </cell>
          <cell r="BC1880">
            <v>0</v>
          </cell>
          <cell r="BD1880">
            <v>0</v>
          </cell>
          <cell r="BE1880">
            <v>1440</v>
          </cell>
          <cell r="BF1880">
            <v>40</v>
          </cell>
          <cell r="BG1880">
            <v>0</v>
          </cell>
          <cell r="BH1880">
            <v>0</v>
          </cell>
          <cell r="BI1880">
            <v>0</v>
          </cell>
          <cell r="BJ1880">
            <v>0</v>
          </cell>
          <cell r="BK1880">
            <v>2280</v>
          </cell>
          <cell r="BL1880">
            <v>60</v>
          </cell>
          <cell r="BM1880">
            <v>0</v>
          </cell>
          <cell r="BN1880">
            <v>0</v>
          </cell>
          <cell r="BO1880">
            <v>4392.0941999999995</v>
          </cell>
          <cell r="BP1880">
            <v>135.14135999999999</v>
          </cell>
          <cell r="BQ1880">
            <v>0</v>
          </cell>
          <cell r="BR1880">
            <v>0</v>
          </cell>
          <cell r="BS1880">
            <v>3745.625</v>
          </cell>
          <cell r="BT1880">
            <v>115.25</v>
          </cell>
          <cell r="BU1880">
            <v>0</v>
          </cell>
          <cell r="BV1880">
            <v>0</v>
          </cell>
          <cell r="BW1880">
            <v>0</v>
          </cell>
          <cell r="BX1880">
            <v>0</v>
          </cell>
          <cell r="BY1880">
            <v>0</v>
          </cell>
          <cell r="BZ1880">
            <v>0</v>
          </cell>
          <cell r="CA1880">
            <v>2960</v>
          </cell>
          <cell r="CB1880">
            <v>80</v>
          </cell>
          <cell r="CC1880">
            <v>0</v>
          </cell>
          <cell r="CD1880">
            <v>0</v>
          </cell>
          <cell r="CE1880">
            <v>0</v>
          </cell>
          <cell r="CF1880">
            <v>0</v>
          </cell>
          <cell r="CG1880">
            <v>0</v>
          </cell>
          <cell r="CH1880">
            <v>0</v>
          </cell>
          <cell r="CI1880">
            <v>0</v>
          </cell>
          <cell r="CJ1880">
            <v>0</v>
          </cell>
          <cell r="CK1880">
            <v>0</v>
          </cell>
          <cell r="CL1880">
            <v>0</v>
          </cell>
          <cell r="CM1880">
            <v>0</v>
          </cell>
          <cell r="CN1880">
            <v>0</v>
          </cell>
          <cell r="CO1880">
            <v>0</v>
          </cell>
          <cell r="CP1880">
            <v>0</v>
          </cell>
          <cell r="CQ1880">
            <v>0</v>
          </cell>
          <cell r="CR1880">
            <v>0</v>
          </cell>
          <cell r="CS1880">
            <v>0</v>
          </cell>
          <cell r="CT1880">
            <v>0</v>
          </cell>
          <cell r="CU1880">
            <v>0</v>
          </cell>
          <cell r="CV1880">
            <v>0</v>
          </cell>
          <cell r="CW1880">
            <v>0</v>
          </cell>
          <cell r="CX1880">
            <v>0</v>
          </cell>
          <cell r="CY1880">
            <v>0</v>
          </cell>
          <cell r="CZ1880">
            <v>0</v>
          </cell>
          <cell r="DA1880">
            <v>0</v>
          </cell>
          <cell r="DB1880">
            <v>0</v>
          </cell>
          <cell r="DC1880">
            <v>0</v>
          </cell>
          <cell r="DD1880">
            <v>56964.056062028809</v>
          </cell>
          <cell r="DE1880">
            <v>0</v>
          </cell>
          <cell r="DG1880">
            <v>36025.569768960006</v>
          </cell>
          <cell r="DI1880">
            <v>0.03</v>
          </cell>
          <cell r="DJ1880">
            <v>1080.7670930688</v>
          </cell>
          <cell r="DK1880">
            <v>1.9339718778347219E-2</v>
          </cell>
          <cell r="DL1880">
            <v>0</v>
          </cell>
        </row>
        <row r="1881">
          <cell r="A1881" t="str">
            <v>B90325-NP4-D-1L-2300</v>
          </cell>
          <cell r="B1881" t="str">
            <v>SHUTTLE SU BINARIO ESTERNO PROTEZIONI - LR2300 - 2+2 POSTI PALETTA AFFIANCATI  / 1 LIVELLO</v>
          </cell>
          <cell r="F1881">
            <v>142495.56303256509</v>
          </cell>
          <cell r="H1881">
            <v>66972.914625305581</v>
          </cell>
          <cell r="I1881">
            <v>0.53</v>
          </cell>
          <cell r="J1881" t="str">
            <v>OK</v>
          </cell>
          <cell r="K1881" t="str">
            <v>NEWZD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  <cell r="Q1881">
            <v>0</v>
          </cell>
          <cell r="R1881">
            <v>0</v>
          </cell>
          <cell r="S1881">
            <v>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0</v>
          </cell>
          <cell r="AA1881">
            <v>0</v>
          </cell>
          <cell r="AB1881">
            <v>0</v>
          </cell>
          <cell r="AC1881">
            <v>0</v>
          </cell>
          <cell r="AD1881">
            <v>0</v>
          </cell>
          <cell r="AE1881">
            <v>0</v>
          </cell>
          <cell r="AF1881">
            <v>0</v>
          </cell>
          <cell r="AG1881">
            <v>0</v>
          </cell>
          <cell r="AH1881">
            <v>0</v>
          </cell>
          <cell r="AI1881">
            <v>0</v>
          </cell>
          <cell r="AJ1881">
            <v>0</v>
          </cell>
          <cell r="AK1881">
            <v>0</v>
          </cell>
          <cell r="AL1881">
            <v>0</v>
          </cell>
          <cell r="AM1881">
            <v>0</v>
          </cell>
          <cell r="AN1881">
            <v>0</v>
          </cell>
          <cell r="AO1881">
            <v>0</v>
          </cell>
          <cell r="AP1881">
            <v>0</v>
          </cell>
          <cell r="AQ1881">
            <v>0</v>
          </cell>
          <cell r="AR1881">
            <v>0</v>
          </cell>
          <cell r="AS1881">
            <v>0</v>
          </cell>
          <cell r="AT1881">
            <v>0</v>
          </cell>
          <cell r="AU1881">
            <v>0</v>
          </cell>
          <cell r="AV1881">
            <v>46619.570425305581</v>
          </cell>
          <cell r="AW1881">
            <v>5040</v>
          </cell>
          <cell r="AX1881">
            <v>140</v>
          </cell>
          <cell r="AY1881">
            <v>0</v>
          </cell>
          <cell r="AZ1881">
            <v>0</v>
          </cell>
          <cell r="BA1881">
            <v>0</v>
          </cell>
          <cell r="BB1881">
            <v>0</v>
          </cell>
          <cell r="BC1881">
            <v>0</v>
          </cell>
          <cell r="BD1881">
            <v>0</v>
          </cell>
          <cell r="BE1881">
            <v>1440</v>
          </cell>
          <cell r="BF1881">
            <v>40</v>
          </cell>
          <cell r="BG1881">
            <v>0</v>
          </cell>
          <cell r="BH1881">
            <v>0</v>
          </cell>
          <cell r="BI1881">
            <v>0</v>
          </cell>
          <cell r="BJ1881">
            <v>0</v>
          </cell>
          <cell r="BK1881">
            <v>2280</v>
          </cell>
          <cell r="BL1881">
            <v>60</v>
          </cell>
          <cell r="BM1881">
            <v>0</v>
          </cell>
          <cell r="BN1881">
            <v>0</v>
          </cell>
          <cell r="BO1881">
            <v>4587.0941999999995</v>
          </cell>
          <cell r="BP1881">
            <v>141.14135999999999</v>
          </cell>
          <cell r="BQ1881">
            <v>0</v>
          </cell>
          <cell r="BR1881">
            <v>0</v>
          </cell>
          <cell r="BS1881">
            <v>4046.25</v>
          </cell>
          <cell r="BT1881">
            <v>124.5</v>
          </cell>
          <cell r="BU1881">
            <v>0</v>
          </cell>
          <cell r="BV1881">
            <v>0</v>
          </cell>
          <cell r="BW1881">
            <v>0</v>
          </cell>
          <cell r="BX1881">
            <v>0</v>
          </cell>
          <cell r="BY1881">
            <v>0</v>
          </cell>
          <cell r="BZ1881">
            <v>0</v>
          </cell>
          <cell r="CA1881">
            <v>2960</v>
          </cell>
          <cell r="CB1881">
            <v>80</v>
          </cell>
          <cell r="CC1881">
            <v>0</v>
          </cell>
          <cell r="CD1881">
            <v>0</v>
          </cell>
          <cell r="CE1881">
            <v>0</v>
          </cell>
          <cell r="CF1881">
            <v>0</v>
          </cell>
          <cell r="CG1881">
            <v>0</v>
          </cell>
          <cell r="CH1881">
            <v>0</v>
          </cell>
          <cell r="CI1881">
            <v>0</v>
          </cell>
          <cell r="CJ1881">
            <v>0</v>
          </cell>
          <cell r="CK1881">
            <v>0</v>
          </cell>
          <cell r="CL1881">
            <v>0</v>
          </cell>
          <cell r="CM1881">
            <v>0</v>
          </cell>
          <cell r="CN1881">
            <v>0</v>
          </cell>
          <cell r="CO1881">
            <v>0</v>
          </cell>
          <cell r="CP1881">
            <v>0</v>
          </cell>
          <cell r="CQ1881">
            <v>0</v>
          </cell>
          <cell r="CR1881">
            <v>0</v>
          </cell>
          <cell r="CS1881">
            <v>0</v>
          </cell>
          <cell r="CT1881">
            <v>0</v>
          </cell>
          <cell r="CU1881">
            <v>0</v>
          </cell>
          <cell r="CV1881">
            <v>0</v>
          </cell>
          <cell r="CW1881">
            <v>0</v>
          </cell>
          <cell r="CX1881">
            <v>0</v>
          </cell>
          <cell r="CY1881">
            <v>0</v>
          </cell>
          <cell r="CZ1881">
            <v>0</v>
          </cell>
          <cell r="DA1881">
            <v>0</v>
          </cell>
          <cell r="DB1881">
            <v>0</v>
          </cell>
          <cell r="DC1881">
            <v>0</v>
          </cell>
          <cell r="DD1881">
            <v>66972.914625305581</v>
          </cell>
          <cell r="DE1881">
            <v>0</v>
          </cell>
          <cell r="DG1881">
            <v>45261.718859519984</v>
          </cell>
          <cell r="DI1881">
            <v>0.03</v>
          </cell>
          <cell r="DJ1881">
            <v>1357.8515657855994</v>
          </cell>
          <cell r="DK1881">
            <v>2.0694204996097938E-2</v>
          </cell>
          <cell r="DL1881">
            <v>0</v>
          </cell>
        </row>
        <row r="1882">
          <cell r="A1882" t="str">
            <v>B90325-NP4-D-1L-2800</v>
          </cell>
          <cell r="B1882" t="str">
            <v>SHUTTLE SU BINARIO ESTERNO PROTEZIONI - LR2800 - 2+2 POSTI PALETTA AFFIANCATI  / 1 LIVELLO</v>
          </cell>
          <cell r="F1882">
            <v>142495.56303256509</v>
          </cell>
          <cell r="H1882">
            <v>66972.914625305581</v>
          </cell>
          <cell r="I1882">
            <v>0.53</v>
          </cell>
          <cell r="J1882" t="str">
            <v>OK</v>
          </cell>
          <cell r="K1882" t="str">
            <v>NEWZD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  <cell r="Q1882">
            <v>0</v>
          </cell>
          <cell r="R1882">
            <v>0</v>
          </cell>
          <cell r="S1882">
            <v>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0</v>
          </cell>
          <cell r="AA1882">
            <v>0</v>
          </cell>
          <cell r="AB1882">
            <v>0</v>
          </cell>
          <cell r="AC1882">
            <v>0</v>
          </cell>
          <cell r="AD1882">
            <v>0</v>
          </cell>
          <cell r="AE1882">
            <v>0</v>
          </cell>
          <cell r="AF1882">
            <v>0</v>
          </cell>
          <cell r="AG1882">
            <v>0</v>
          </cell>
          <cell r="AH1882">
            <v>0</v>
          </cell>
          <cell r="AI1882">
            <v>0</v>
          </cell>
          <cell r="AJ1882">
            <v>0</v>
          </cell>
          <cell r="AK1882">
            <v>0</v>
          </cell>
          <cell r="AL1882">
            <v>0</v>
          </cell>
          <cell r="AM1882">
            <v>0</v>
          </cell>
          <cell r="AN1882">
            <v>0</v>
          </cell>
          <cell r="AO1882">
            <v>0</v>
          </cell>
          <cell r="AP1882">
            <v>0</v>
          </cell>
          <cell r="AQ1882">
            <v>0</v>
          </cell>
          <cell r="AR1882">
            <v>0</v>
          </cell>
          <cell r="AS1882">
            <v>0</v>
          </cell>
          <cell r="AT1882">
            <v>0</v>
          </cell>
          <cell r="AU1882">
            <v>0</v>
          </cell>
          <cell r="AV1882">
            <v>46619.570425305581</v>
          </cell>
          <cell r="AW1882">
            <v>5040</v>
          </cell>
          <cell r="AX1882">
            <v>140</v>
          </cell>
          <cell r="AY1882">
            <v>0</v>
          </cell>
          <cell r="AZ1882">
            <v>0</v>
          </cell>
          <cell r="BA1882">
            <v>0</v>
          </cell>
          <cell r="BB1882">
            <v>0</v>
          </cell>
          <cell r="BC1882">
            <v>0</v>
          </cell>
          <cell r="BD1882">
            <v>0</v>
          </cell>
          <cell r="BE1882">
            <v>1440</v>
          </cell>
          <cell r="BF1882">
            <v>40</v>
          </cell>
          <cell r="BG1882">
            <v>0</v>
          </cell>
          <cell r="BH1882">
            <v>0</v>
          </cell>
          <cell r="BI1882">
            <v>0</v>
          </cell>
          <cell r="BJ1882">
            <v>0</v>
          </cell>
          <cell r="BK1882">
            <v>2280</v>
          </cell>
          <cell r="BL1882">
            <v>60</v>
          </cell>
          <cell r="BM1882">
            <v>0</v>
          </cell>
          <cell r="BN1882">
            <v>0</v>
          </cell>
          <cell r="BO1882">
            <v>4587.0941999999995</v>
          </cell>
          <cell r="BP1882">
            <v>141.14135999999999</v>
          </cell>
          <cell r="BQ1882">
            <v>0</v>
          </cell>
          <cell r="BR1882">
            <v>0</v>
          </cell>
          <cell r="BS1882">
            <v>4046.25</v>
          </cell>
          <cell r="BT1882">
            <v>124.5</v>
          </cell>
          <cell r="BU1882">
            <v>0</v>
          </cell>
          <cell r="BV1882">
            <v>0</v>
          </cell>
          <cell r="BW1882">
            <v>0</v>
          </cell>
          <cell r="BX1882">
            <v>0</v>
          </cell>
          <cell r="BY1882">
            <v>0</v>
          </cell>
          <cell r="BZ1882">
            <v>0</v>
          </cell>
          <cell r="CA1882">
            <v>2960</v>
          </cell>
          <cell r="CB1882">
            <v>80</v>
          </cell>
          <cell r="CC1882">
            <v>0</v>
          </cell>
          <cell r="CD1882">
            <v>0</v>
          </cell>
          <cell r="CE1882">
            <v>0</v>
          </cell>
          <cell r="CF1882">
            <v>0</v>
          </cell>
          <cell r="CG1882">
            <v>0</v>
          </cell>
          <cell r="CH1882">
            <v>0</v>
          </cell>
          <cell r="CI1882">
            <v>0</v>
          </cell>
          <cell r="CJ1882">
            <v>0</v>
          </cell>
          <cell r="CK1882">
            <v>0</v>
          </cell>
          <cell r="CL1882">
            <v>0</v>
          </cell>
          <cell r="CM1882">
            <v>0</v>
          </cell>
          <cell r="CN1882">
            <v>0</v>
          </cell>
          <cell r="CO1882">
            <v>0</v>
          </cell>
          <cell r="CP1882">
            <v>0</v>
          </cell>
          <cell r="CQ1882">
            <v>0</v>
          </cell>
          <cell r="CR1882">
            <v>0</v>
          </cell>
          <cell r="CS1882">
            <v>0</v>
          </cell>
          <cell r="CT1882">
            <v>0</v>
          </cell>
          <cell r="CU1882">
            <v>0</v>
          </cell>
          <cell r="CV1882">
            <v>0</v>
          </cell>
          <cell r="CW1882">
            <v>0</v>
          </cell>
          <cell r="CX1882">
            <v>0</v>
          </cell>
          <cell r="CY1882">
            <v>0</v>
          </cell>
          <cell r="CZ1882">
            <v>0</v>
          </cell>
          <cell r="DA1882">
            <v>0</v>
          </cell>
          <cell r="DB1882">
            <v>0</v>
          </cell>
          <cell r="DC1882">
            <v>0</v>
          </cell>
          <cell r="DD1882">
            <v>66972.914625305581</v>
          </cell>
          <cell r="DE1882">
            <v>0</v>
          </cell>
          <cell r="DG1882">
            <v>45261.718859519984</v>
          </cell>
          <cell r="DI1882">
            <v>0.03</v>
          </cell>
          <cell r="DJ1882">
            <v>1357.8515657855994</v>
          </cell>
          <cell r="DK1882">
            <v>2.0694204996097938E-2</v>
          </cell>
          <cell r="DL1882">
            <v>0</v>
          </cell>
        </row>
        <row r="1883">
          <cell r="A1883" t="str">
            <v>B90325-NP4-D-2L-2300</v>
          </cell>
          <cell r="B1883" t="str">
            <v>SHUTTLE SU BINARIO ESTERNO PROTEZIONI - LR2300 - 2+2 POSTI PALETTA AFFIANCATI  / 2 LIVELLI</v>
          </cell>
          <cell r="F1883">
            <v>159787.44816381275</v>
          </cell>
          <cell r="H1883">
            <v>75100.100636991992</v>
          </cell>
          <cell r="I1883">
            <v>0.53</v>
          </cell>
          <cell r="J1883" t="str">
            <v>OK</v>
          </cell>
          <cell r="K1883" t="str">
            <v>NEWZD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0</v>
          </cell>
          <cell r="S1883">
            <v>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0</v>
          </cell>
          <cell r="AA1883">
            <v>0</v>
          </cell>
          <cell r="AB1883">
            <v>0</v>
          </cell>
          <cell r="AC1883">
            <v>0</v>
          </cell>
          <cell r="AD1883">
            <v>0</v>
          </cell>
          <cell r="AE1883">
            <v>0</v>
          </cell>
          <cell r="AF1883">
            <v>0</v>
          </cell>
          <cell r="AG1883">
            <v>0</v>
          </cell>
          <cell r="AH1883">
            <v>0</v>
          </cell>
          <cell r="AI1883">
            <v>0</v>
          </cell>
          <cell r="AJ1883">
            <v>0</v>
          </cell>
          <cell r="AK1883">
            <v>0</v>
          </cell>
          <cell r="AL1883">
            <v>0</v>
          </cell>
          <cell r="AM1883">
            <v>0</v>
          </cell>
          <cell r="AN1883">
            <v>0</v>
          </cell>
          <cell r="AO1883">
            <v>0</v>
          </cell>
          <cell r="AP1883">
            <v>0</v>
          </cell>
          <cell r="AQ1883">
            <v>0</v>
          </cell>
          <cell r="AR1883">
            <v>0</v>
          </cell>
          <cell r="AS1883">
            <v>0</v>
          </cell>
          <cell r="AT1883">
            <v>0</v>
          </cell>
          <cell r="AU1883">
            <v>0</v>
          </cell>
          <cell r="AV1883">
            <v>52592.162236991993</v>
          </cell>
          <cell r="AW1883">
            <v>5760</v>
          </cell>
          <cell r="AX1883">
            <v>160</v>
          </cell>
          <cell r="AY1883">
            <v>0</v>
          </cell>
          <cell r="AZ1883">
            <v>0</v>
          </cell>
          <cell r="BA1883">
            <v>0</v>
          </cell>
          <cell r="BB1883">
            <v>0</v>
          </cell>
          <cell r="BC1883">
            <v>0</v>
          </cell>
          <cell r="BD1883">
            <v>0</v>
          </cell>
          <cell r="BE1883">
            <v>1440</v>
          </cell>
          <cell r="BF1883">
            <v>40</v>
          </cell>
          <cell r="BG1883">
            <v>0</v>
          </cell>
          <cell r="BH1883">
            <v>0</v>
          </cell>
          <cell r="BI1883">
            <v>0</v>
          </cell>
          <cell r="BJ1883">
            <v>0</v>
          </cell>
          <cell r="BK1883">
            <v>2280</v>
          </cell>
          <cell r="BL1883">
            <v>60</v>
          </cell>
          <cell r="BM1883">
            <v>0</v>
          </cell>
          <cell r="BN1883">
            <v>0</v>
          </cell>
          <cell r="BO1883">
            <v>5534.1883999999991</v>
          </cell>
          <cell r="BP1883">
            <v>170.28271999999998</v>
          </cell>
          <cell r="BQ1883">
            <v>0</v>
          </cell>
          <cell r="BR1883">
            <v>0</v>
          </cell>
          <cell r="BS1883">
            <v>4533.75</v>
          </cell>
          <cell r="BT1883">
            <v>139.5</v>
          </cell>
          <cell r="BU1883">
            <v>0</v>
          </cell>
          <cell r="BV1883">
            <v>0</v>
          </cell>
          <cell r="BW1883">
            <v>0</v>
          </cell>
          <cell r="BX1883">
            <v>0</v>
          </cell>
          <cell r="BY1883">
            <v>0</v>
          </cell>
          <cell r="BZ1883">
            <v>0</v>
          </cell>
          <cell r="CA1883">
            <v>2960</v>
          </cell>
          <cell r="CB1883">
            <v>80</v>
          </cell>
          <cell r="CC1883">
            <v>0</v>
          </cell>
          <cell r="CD1883">
            <v>0</v>
          </cell>
          <cell r="CE1883">
            <v>0</v>
          </cell>
          <cell r="CF1883">
            <v>0</v>
          </cell>
          <cell r="CG1883">
            <v>0</v>
          </cell>
          <cell r="CH1883">
            <v>0</v>
          </cell>
          <cell r="CI1883">
            <v>0</v>
          </cell>
          <cell r="CJ1883">
            <v>0</v>
          </cell>
          <cell r="CK1883">
            <v>0</v>
          </cell>
          <cell r="CL1883">
            <v>0</v>
          </cell>
          <cell r="CM1883">
            <v>0</v>
          </cell>
          <cell r="CN1883">
            <v>0</v>
          </cell>
          <cell r="CO1883">
            <v>0</v>
          </cell>
          <cell r="CP1883">
            <v>0</v>
          </cell>
          <cell r="CQ1883">
            <v>0</v>
          </cell>
          <cell r="CR1883">
            <v>0</v>
          </cell>
          <cell r="CS1883">
            <v>0</v>
          </cell>
          <cell r="CT1883">
            <v>0</v>
          </cell>
          <cell r="CU1883">
            <v>0</v>
          </cell>
          <cell r="CV1883">
            <v>0</v>
          </cell>
          <cell r="CW1883">
            <v>0</v>
          </cell>
          <cell r="CX1883">
            <v>0</v>
          </cell>
          <cell r="CY1883">
            <v>0</v>
          </cell>
          <cell r="CZ1883">
            <v>0</v>
          </cell>
          <cell r="DA1883">
            <v>0</v>
          </cell>
          <cell r="DB1883">
            <v>0</v>
          </cell>
          <cell r="DC1883">
            <v>0</v>
          </cell>
          <cell r="DD1883">
            <v>75100.100636991992</v>
          </cell>
          <cell r="DE1883">
            <v>0</v>
          </cell>
          <cell r="DG1883">
            <v>51060.35168639999</v>
          </cell>
          <cell r="DI1883">
            <v>0.03</v>
          </cell>
          <cell r="DJ1883">
            <v>1531.8105505919996</v>
          </cell>
          <cell r="DK1883">
            <v>2.0821614160027535E-2</v>
          </cell>
          <cell r="DL1883">
            <v>0</v>
          </cell>
        </row>
        <row r="1884">
          <cell r="A1884" t="str">
            <v>B90325-NP4-D-2L-2800</v>
          </cell>
          <cell r="B1884" t="str">
            <v>SHUTTLE SU BINARIO ESTERNO PROTEZIONI - LR2800 - 2+2 POSTI PALETTA AFFIANCATI  / 2 LIVELLI</v>
          </cell>
          <cell r="F1884">
            <v>159787.44816381275</v>
          </cell>
          <cell r="H1884">
            <v>75100.100636991992</v>
          </cell>
          <cell r="I1884">
            <v>0.53</v>
          </cell>
          <cell r="J1884" t="str">
            <v>OK</v>
          </cell>
          <cell r="K1884" t="str">
            <v>NEWZD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0</v>
          </cell>
          <cell r="AA1884">
            <v>0</v>
          </cell>
          <cell r="AB1884">
            <v>0</v>
          </cell>
          <cell r="AC1884">
            <v>0</v>
          </cell>
          <cell r="AD1884">
            <v>0</v>
          </cell>
          <cell r="AE1884">
            <v>0</v>
          </cell>
          <cell r="AF1884">
            <v>0</v>
          </cell>
          <cell r="AG1884">
            <v>0</v>
          </cell>
          <cell r="AH1884">
            <v>0</v>
          </cell>
          <cell r="AI1884">
            <v>0</v>
          </cell>
          <cell r="AJ1884">
            <v>0</v>
          </cell>
          <cell r="AK1884">
            <v>0</v>
          </cell>
          <cell r="AL1884">
            <v>0</v>
          </cell>
          <cell r="AM1884">
            <v>0</v>
          </cell>
          <cell r="AN1884">
            <v>0</v>
          </cell>
          <cell r="AO1884">
            <v>0</v>
          </cell>
          <cell r="AP1884">
            <v>0</v>
          </cell>
          <cell r="AQ1884">
            <v>0</v>
          </cell>
          <cell r="AR1884">
            <v>0</v>
          </cell>
          <cell r="AS1884">
            <v>0</v>
          </cell>
          <cell r="AT1884">
            <v>0</v>
          </cell>
          <cell r="AU1884">
            <v>0</v>
          </cell>
          <cell r="AV1884">
            <v>52592.162236991993</v>
          </cell>
          <cell r="AW1884">
            <v>5760</v>
          </cell>
          <cell r="AX1884">
            <v>160</v>
          </cell>
          <cell r="AY1884">
            <v>0</v>
          </cell>
          <cell r="AZ1884">
            <v>0</v>
          </cell>
          <cell r="BA1884">
            <v>0</v>
          </cell>
          <cell r="BB1884">
            <v>0</v>
          </cell>
          <cell r="BC1884">
            <v>0</v>
          </cell>
          <cell r="BD1884">
            <v>0</v>
          </cell>
          <cell r="BE1884">
            <v>1440</v>
          </cell>
          <cell r="BF1884">
            <v>40</v>
          </cell>
          <cell r="BG1884">
            <v>0</v>
          </cell>
          <cell r="BH1884">
            <v>0</v>
          </cell>
          <cell r="BI1884">
            <v>0</v>
          </cell>
          <cell r="BJ1884">
            <v>0</v>
          </cell>
          <cell r="BK1884">
            <v>2280</v>
          </cell>
          <cell r="BL1884">
            <v>60</v>
          </cell>
          <cell r="BM1884">
            <v>0</v>
          </cell>
          <cell r="BN1884">
            <v>0</v>
          </cell>
          <cell r="BO1884">
            <v>5534.1883999999991</v>
          </cell>
          <cell r="BP1884">
            <v>170.28271999999998</v>
          </cell>
          <cell r="BQ1884">
            <v>0</v>
          </cell>
          <cell r="BR1884">
            <v>0</v>
          </cell>
          <cell r="BS1884">
            <v>4533.75</v>
          </cell>
          <cell r="BT1884">
            <v>139.5</v>
          </cell>
          <cell r="BU1884">
            <v>0</v>
          </cell>
          <cell r="BV1884">
            <v>0</v>
          </cell>
          <cell r="BW1884">
            <v>0</v>
          </cell>
          <cell r="BX1884">
            <v>0</v>
          </cell>
          <cell r="BY1884">
            <v>0</v>
          </cell>
          <cell r="BZ1884">
            <v>0</v>
          </cell>
          <cell r="CA1884">
            <v>2960</v>
          </cell>
          <cell r="CB1884">
            <v>80</v>
          </cell>
          <cell r="CC1884">
            <v>0</v>
          </cell>
          <cell r="CD1884">
            <v>0</v>
          </cell>
          <cell r="CE1884">
            <v>0</v>
          </cell>
          <cell r="CF1884">
            <v>0</v>
          </cell>
          <cell r="CG1884">
            <v>0</v>
          </cell>
          <cell r="CH1884">
            <v>0</v>
          </cell>
          <cell r="CI1884">
            <v>0</v>
          </cell>
          <cell r="CJ1884">
            <v>0</v>
          </cell>
          <cell r="CK1884">
            <v>0</v>
          </cell>
          <cell r="CL1884">
            <v>0</v>
          </cell>
          <cell r="CM1884">
            <v>0</v>
          </cell>
          <cell r="CN1884">
            <v>0</v>
          </cell>
          <cell r="CO1884">
            <v>0</v>
          </cell>
          <cell r="CP1884">
            <v>0</v>
          </cell>
          <cell r="CQ1884">
            <v>0</v>
          </cell>
          <cell r="CR1884">
            <v>0</v>
          </cell>
          <cell r="CS1884">
            <v>0</v>
          </cell>
          <cell r="CT1884">
            <v>0</v>
          </cell>
          <cell r="CU1884">
            <v>0</v>
          </cell>
          <cell r="CV1884">
            <v>0</v>
          </cell>
          <cell r="CW1884">
            <v>0</v>
          </cell>
          <cell r="CX1884">
            <v>0</v>
          </cell>
          <cell r="CY1884">
            <v>0</v>
          </cell>
          <cell r="CZ1884">
            <v>0</v>
          </cell>
          <cell r="DA1884">
            <v>0</v>
          </cell>
          <cell r="DB1884">
            <v>0</v>
          </cell>
          <cell r="DC1884">
            <v>0</v>
          </cell>
          <cell r="DD1884">
            <v>75100.100636991992</v>
          </cell>
          <cell r="DE1884">
            <v>0</v>
          </cell>
          <cell r="DG1884">
            <v>51060.35168639999</v>
          </cell>
          <cell r="DI1884">
            <v>0.03</v>
          </cell>
          <cell r="DJ1884">
            <v>1531.8105505919996</v>
          </cell>
          <cell r="DK1884">
            <v>2.0821614160027535E-2</v>
          </cell>
          <cell r="DL1884">
            <v>0</v>
          </cell>
        </row>
        <row r="1885">
          <cell r="A1885" t="str">
            <v>B90400-FIT-101</v>
          </cell>
          <cell r="B1885" t="str">
            <v>GR.SPINTORI LATERALI DOPPIO FISSO DRAGON ["SCIAFADORA"] M=3</v>
          </cell>
          <cell r="C1885" t="str">
            <v>FIXED DOUBLE SIDE PUSHERS GROUP FOR DRAGON ["SCIAFADORA"] M=4</v>
          </cell>
          <cell r="D1885" t="str">
            <v>GROUPE POUSSOIRS LATERAUX</v>
          </cell>
          <cell r="E1885" t="str">
            <v>GRUPO EMPUJADORES LATERALES</v>
          </cell>
          <cell r="F1885">
            <v>40279.454720618065</v>
          </cell>
          <cell r="H1885">
            <v>18931.343718690488</v>
          </cell>
          <cell r="I1885">
            <v>0.53</v>
          </cell>
          <cell r="J1885" t="str">
            <v>OK</v>
          </cell>
          <cell r="K1885" t="str">
            <v>F2ZZD</v>
          </cell>
          <cell r="L1885">
            <v>0.83925344068805074</v>
          </cell>
          <cell r="M1885">
            <v>2.3266778973470268E-2</v>
          </cell>
          <cell r="N1885">
            <v>0</v>
          </cell>
          <cell r="O1885">
            <v>0</v>
          </cell>
          <cell r="P1885">
            <v>0</v>
          </cell>
          <cell r="Q1885">
            <v>8.0153861551289767E-3</v>
          </cell>
          <cell r="R1885">
            <v>0</v>
          </cell>
          <cell r="S1885">
            <v>0</v>
          </cell>
          <cell r="T1885">
            <v>1.7366670002779448E-2</v>
          </cell>
          <cell r="U1885">
            <v>0</v>
          </cell>
          <cell r="V1885">
            <v>6.153461834408671E-2</v>
          </cell>
          <cell r="W1885">
            <v>0</v>
          </cell>
          <cell r="X1885">
            <v>3.7546604588158186E-2</v>
          </cell>
          <cell r="Y1885">
            <v>0</v>
          </cell>
          <cell r="Z1885">
            <v>0</v>
          </cell>
          <cell r="AA1885">
            <v>0</v>
          </cell>
          <cell r="AB1885">
            <v>1.3016501248325587E-2</v>
          </cell>
          <cell r="AC1885">
            <v>0</v>
          </cell>
          <cell r="AD1885">
            <v>0</v>
          </cell>
          <cell r="AE1885">
            <v>0</v>
          </cell>
          <cell r="AF1885">
            <v>0</v>
          </cell>
          <cell r="AG1885">
            <v>0</v>
          </cell>
          <cell r="AH1885">
            <v>0</v>
          </cell>
          <cell r="AI1885">
            <v>0</v>
          </cell>
          <cell r="AJ1885">
            <v>0</v>
          </cell>
          <cell r="AK1885">
            <v>0</v>
          </cell>
          <cell r="AL1885">
            <v>0</v>
          </cell>
          <cell r="AM1885">
            <v>0</v>
          </cell>
          <cell r="AN1885">
            <v>0</v>
          </cell>
          <cell r="AO1885">
            <v>0</v>
          </cell>
          <cell r="AP1885">
            <v>0</v>
          </cell>
          <cell r="AQ1885">
            <v>0</v>
          </cell>
          <cell r="AR1885">
            <v>0</v>
          </cell>
          <cell r="AS1885">
            <v>0</v>
          </cell>
          <cell r="AT1885">
            <v>0</v>
          </cell>
          <cell r="AU1885">
            <v>0</v>
          </cell>
          <cell r="AV1885">
            <v>15888.19535275911</v>
          </cell>
          <cell r="AW1885">
            <v>440.47138997356632</v>
          </cell>
          <cell r="AX1885">
            <v>12.235316388154621</v>
          </cell>
          <cell r="AY1885">
            <v>0</v>
          </cell>
          <cell r="AZ1885">
            <v>0</v>
          </cell>
          <cell r="BA1885">
            <v>0</v>
          </cell>
          <cell r="BB1885">
            <v>0</v>
          </cell>
          <cell r="BC1885">
            <v>0</v>
          </cell>
          <cell r="BD1885">
            <v>0</v>
          </cell>
          <cell r="BE1885">
            <v>151.74203034077965</v>
          </cell>
          <cell r="BF1885">
            <v>4.2150563983549905</v>
          </cell>
          <cell r="BG1885">
            <v>0</v>
          </cell>
          <cell r="BH1885">
            <v>0</v>
          </cell>
          <cell r="BI1885">
            <v>0</v>
          </cell>
          <cell r="BJ1885">
            <v>0</v>
          </cell>
          <cell r="BK1885">
            <v>328.77439907168923</v>
          </cell>
          <cell r="BL1885">
            <v>8.6519578703076121</v>
          </cell>
          <cell r="BM1885">
            <v>0</v>
          </cell>
          <cell r="BN1885">
            <v>0</v>
          </cell>
          <cell r="BO1885">
            <v>1164.9330104703424</v>
          </cell>
          <cell r="BP1885">
            <v>35.844092629856689</v>
          </cell>
          <cell r="BQ1885">
            <v>0</v>
          </cell>
          <cell r="BR1885">
            <v>0</v>
          </cell>
          <cell r="BS1885">
            <v>710.80767692818392</v>
          </cell>
          <cell r="BT1885">
            <v>21.871005443944121</v>
          </cell>
          <cell r="BU1885">
            <v>0</v>
          </cell>
          <cell r="BV1885">
            <v>0</v>
          </cell>
          <cell r="BW1885">
            <v>0</v>
          </cell>
          <cell r="BX1885">
            <v>0</v>
          </cell>
          <cell r="BY1885">
            <v>0</v>
          </cell>
          <cell r="BZ1885">
            <v>0</v>
          </cell>
          <cell r="CA1885">
            <v>246.4198591468155</v>
          </cell>
          <cell r="CB1885">
            <v>6.6599961931571752</v>
          </cell>
          <cell r="CC1885">
            <v>0</v>
          </cell>
          <cell r="CD1885">
            <v>0</v>
          </cell>
          <cell r="CE1885">
            <v>0</v>
          </cell>
          <cell r="CF1885">
            <v>0</v>
          </cell>
          <cell r="CG1885">
            <v>0</v>
          </cell>
          <cell r="CH1885">
            <v>0</v>
          </cell>
          <cell r="CI1885">
            <v>0</v>
          </cell>
          <cell r="CJ1885">
            <v>0</v>
          </cell>
          <cell r="CK1885">
            <v>0</v>
          </cell>
          <cell r="CL1885">
            <v>0</v>
          </cell>
          <cell r="CM1885">
            <v>0</v>
          </cell>
          <cell r="CN1885">
            <v>0</v>
          </cell>
          <cell r="CO1885">
            <v>0</v>
          </cell>
          <cell r="CP1885">
            <v>0</v>
          </cell>
          <cell r="CQ1885">
            <v>0</v>
          </cell>
          <cell r="CR1885">
            <v>0</v>
          </cell>
          <cell r="CS1885">
            <v>0</v>
          </cell>
          <cell r="CT1885">
            <v>0</v>
          </cell>
          <cell r="CU1885">
            <v>0</v>
          </cell>
          <cell r="CV1885">
            <v>0</v>
          </cell>
          <cell r="CW1885">
            <v>0</v>
          </cell>
          <cell r="CX1885">
            <v>0</v>
          </cell>
          <cell r="CY1885">
            <v>0</v>
          </cell>
          <cell r="CZ1885">
            <v>0</v>
          </cell>
          <cell r="DA1885">
            <v>0</v>
          </cell>
          <cell r="DB1885">
            <v>0</v>
          </cell>
          <cell r="DC1885">
            <v>0</v>
          </cell>
          <cell r="DD1885">
            <v>18931.343718690488</v>
          </cell>
          <cell r="DE1885">
            <v>0</v>
          </cell>
          <cell r="DG1885">
            <v>18471.451662423715</v>
          </cell>
          <cell r="DH1885">
            <v>0.82991502178888021</v>
          </cell>
          <cell r="DI1885">
            <v>0.03</v>
          </cell>
          <cell r="DJ1885">
            <v>459.89205626677875</v>
          </cell>
          <cell r="DK1885">
            <v>2.4897450653666407E-2</v>
          </cell>
          <cell r="DL1885">
            <v>0</v>
          </cell>
        </row>
        <row r="1886">
          <cell r="A1886" t="str">
            <v>B90400-FIT-201</v>
          </cell>
          <cell r="B1886" t="str">
            <v>GR.PREPARAZIONE PRESE PER DRAGON ["LADRO"] M=2</v>
          </cell>
          <cell r="C1886" t="str">
            <v>DRAGON ENTRY PREPARATION GROUP ["THIEF"] M=2</v>
          </cell>
          <cell r="D1886" t="str">
            <v>GROUPE DE PREPARATION ENTREE DRAGON</v>
          </cell>
          <cell r="E1886" t="str">
            <v>GRUPO PARA PREPARACION ENTRADA DRAGON</v>
          </cell>
          <cell r="F1886">
            <v>42636.823021199118</v>
          </cell>
          <cell r="H1886">
            <v>20039.306819963585</v>
          </cell>
          <cell r="I1886">
            <v>0.53</v>
          </cell>
          <cell r="J1886" t="str">
            <v>OK</v>
          </cell>
          <cell r="K1886" t="str">
            <v>F2ZZD</v>
          </cell>
          <cell r="L1886">
            <v>0.83925344068805074</v>
          </cell>
          <cell r="M1886">
            <v>2.3266778973470268E-2</v>
          </cell>
          <cell r="N1886">
            <v>0</v>
          </cell>
          <cell r="O1886">
            <v>0</v>
          </cell>
          <cell r="P1886">
            <v>0</v>
          </cell>
          <cell r="Q1886">
            <v>8.0153861551289767E-3</v>
          </cell>
          <cell r="R1886">
            <v>0</v>
          </cell>
          <cell r="S1886">
            <v>0</v>
          </cell>
          <cell r="T1886">
            <v>1.7366670002779448E-2</v>
          </cell>
          <cell r="U1886">
            <v>0</v>
          </cell>
          <cell r="V1886">
            <v>6.153461834408671E-2</v>
          </cell>
          <cell r="W1886">
            <v>0</v>
          </cell>
          <cell r="X1886">
            <v>3.7546604588158186E-2</v>
          </cell>
          <cell r="Y1886">
            <v>0</v>
          </cell>
          <cell r="Z1886">
            <v>0</v>
          </cell>
          <cell r="AA1886">
            <v>0</v>
          </cell>
          <cell r="AB1886">
            <v>1.3016501248325587E-2</v>
          </cell>
          <cell r="AC1886">
            <v>0</v>
          </cell>
          <cell r="AD1886">
            <v>0</v>
          </cell>
          <cell r="AE1886">
            <v>0</v>
          </cell>
          <cell r="AF1886">
            <v>0</v>
          </cell>
          <cell r="AG1886">
            <v>0</v>
          </cell>
          <cell r="AH1886">
            <v>0</v>
          </cell>
          <cell r="AI1886">
            <v>0</v>
          </cell>
          <cell r="AJ1886">
            <v>0</v>
          </cell>
          <cell r="AK1886">
            <v>0</v>
          </cell>
          <cell r="AL1886">
            <v>0</v>
          </cell>
          <cell r="AM1886">
            <v>0</v>
          </cell>
          <cell r="AN1886">
            <v>0</v>
          </cell>
          <cell r="AO1886">
            <v>0</v>
          </cell>
          <cell r="AP1886">
            <v>0</v>
          </cell>
          <cell r="AQ1886">
            <v>0</v>
          </cell>
          <cell r="AR1886">
            <v>0</v>
          </cell>
          <cell r="AS1886">
            <v>0</v>
          </cell>
          <cell r="AT1886">
            <v>0</v>
          </cell>
          <cell r="AU1886">
            <v>0</v>
          </cell>
          <cell r="AV1886">
            <v>16818.057197657959</v>
          </cell>
          <cell r="AW1886">
            <v>466.25012256164808</v>
          </cell>
          <cell r="AX1886">
            <v>12.951392293379113</v>
          </cell>
          <cell r="AY1886">
            <v>0</v>
          </cell>
          <cell r="AZ1886">
            <v>0</v>
          </cell>
          <cell r="BA1886">
            <v>0</v>
          </cell>
          <cell r="BB1886">
            <v>0</v>
          </cell>
          <cell r="BC1886">
            <v>0</v>
          </cell>
          <cell r="BD1886">
            <v>0</v>
          </cell>
          <cell r="BE1886">
            <v>160.62278244311781</v>
          </cell>
          <cell r="BF1886">
            <v>4.4617439567532724</v>
          </cell>
          <cell r="BG1886">
            <v>0</v>
          </cell>
          <cell r="BH1886">
            <v>0</v>
          </cell>
          <cell r="BI1886">
            <v>0</v>
          </cell>
          <cell r="BJ1886">
            <v>0</v>
          </cell>
          <cell r="BK1886">
            <v>348.0160286267552</v>
          </cell>
          <cell r="BL1886">
            <v>9.1583165428093469</v>
          </cell>
          <cell r="BM1886">
            <v>0</v>
          </cell>
          <cell r="BN1886">
            <v>0</v>
          </cell>
          <cell r="BO1886">
            <v>1233.1110970465131</v>
          </cell>
          <cell r="BP1886">
            <v>37.941879909123479</v>
          </cell>
          <cell r="BQ1886">
            <v>0</v>
          </cell>
          <cell r="BR1886">
            <v>0</v>
          </cell>
          <cell r="BS1886">
            <v>752.40792938995435</v>
          </cell>
          <cell r="BT1886">
            <v>23.151013211998595</v>
          </cell>
          <cell r="BU1886">
            <v>0</v>
          </cell>
          <cell r="BV1886">
            <v>0</v>
          </cell>
          <cell r="BW1886">
            <v>0</v>
          </cell>
          <cell r="BX1886">
            <v>0</v>
          </cell>
          <cell r="BY1886">
            <v>0</v>
          </cell>
          <cell r="BZ1886">
            <v>0</v>
          </cell>
          <cell r="CA1886">
            <v>260.84166223763549</v>
          </cell>
          <cell r="CB1886">
            <v>7.0497746550712295</v>
          </cell>
          <cell r="CC1886">
            <v>0</v>
          </cell>
          <cell r="CD1886">
            <v>0</v>
          </cell>
          <cell r="CE1886">
            <v>0</v>
          </cell>
          <cell r="CF1886">
            <v>0</v>
          </cell>
          <cell r="CG1886">
            <v>0</v>
          </cell>
          <cell r="CH1886">
            <v>0</v>
          </cell>
          <cell r="CI1886">
            <v>0</v>
          </cell>
          <cell r="CJ1886">
            <v>0</v>
          </cell>
          <cell r="CK1886">
            <v>0</v>
          </cell>
          <cell r="CL1886">
            <v>0</v>
          </cell>
          <cell r="CM1886">
            <v>0</v>
          </cell>
          <cell r="CN1886">
            <v>0</v>
          </cell>
          <cell r="CO1886">
            <v>0</v>
          </cell>
          <cell r="CP1886">
            <v>0</v>
          </cell>
          <cell r="CQ1886">
            <v>0</v>
          </cell>
          <cell r="CR1886">
            <v>0</v>
          </cell>
          <cell r="CS1886">
            <v>0</v>
          </cell>
          <cell r="CT1886">
            <v>0</v>
          </cell>
          <cell r="CU1886">
            <v>0</v>
          </cell>
          <cell r="CV1886">
            <v>0</v>
          </cell>
          <cell r="CW1886">
            <v>0</v>
          </cell>
          <cell r="CX1886">
            <v>0</v>
          </cell>
          <cell r="CY1886">
            <v>0</v>
          </cell>
          <cell r="CZ1886">
            <v>0</v>
          </cell>
          <cell r="DA1886">
            <v>0</v>
          </cell>
          <cell r="DB1886">
            <v>0</v>
          </cell>
          <cell r="DC1886">
            <v>0</v>
          </cell>
          <cell r="DD1886">
            <v>20039.306819963585</v>
          </cell>
          <cell r="DE1886">
            <v>0</v>
          </cell>
          <cell r="DG1886">
            <v>19552.499430243264</v>
          </cell>
          <cell r="DH1886">
            <v>0.82991502178888021</v>
          </cell>
          <cell r="DI1886">
            <v>0.03</v>
          </cell>
          <cell r="DJ1886">
            <v>486.80738972032219</v>
          </cell>
          <cell r="DK1886">
            <v>2.4897450653666407E-2</v>
          </cell>
          <cell r="DL1886">
            <v>0</v>
          </cell>
        </row>
        <row r="1887">
          <cell r="A1887" t="str">
            <v>B90400-FIT-301</v>
          </cell>
          <cell r="B1887" t="str">
            <v>GR.SPINTORE PER DOPPIO INGRESSO SACCHI DRAGON</v>
          </cell>
          <cell r="C1887" t="str">
            <v>MOT PUSHER FOR DOUBLE BUNDLE INLET TO DRAGON</v>
          </cell>
          <cell r="D1887" t="str">
            <v>MOT PUSHER FOR DOUBLE BUNDLE INLET TO DRAGON</v>
          </cell>
          <cell r="E1887" t="str">
            <v>MOT PUSHER FOR DOUBLE BUNDLE INLET TO DRAGON</v>
          </cell>
          <cell r="F1887">
            <v>14128.380558537447</v>
          </cell>
          <cell r="H1887">
            <v>6640.3388625125999</v>
          </cell>
          <cell r="I1887">
            <v>0.53</v>
          </cell>
          <cell r="J1887" t="str">
            <v>OK</v>
          </cell>
          <cell r="K1887" t="str">
            <v>F2ZZD</v>
          </cell>
          <cell r="L1887">
            <v>0.83925344068805074</v>
          </cell>
          <cell r="M1887">
            <v>2.3266778973470268E-2</v>
          </cell>
          <cell r="N1887">
            <v>0</v>
          </cell>
          <cell r="O1887">
            <v>0</v>
          </cell>
          <cell r="P1887">
            <v>0</v>
          </cell>
          <cell r="Q1887">
            <v>8.0153861551289767E-3</v>
          </cell>
          <cell r="R1887">
            <v>0</v>
          </cell>
          <cell r="S1887">
            <v>0</v>
          </cell>
          <cell r="T1887">
            <v>1.7366670002779448E-2</v>
          </cell>
          <cell r="U1887">
            <v>0</v>
          </cell>
          <cell r="V1887">
            <v>6.153461834408671E-2</v>
          </cell>
          <cell r="W1887">
            <v>0</v>
          </cell>
          <cell r="X1887">
            <v>3.7546604588158186E-2</v>
          </cell>
          <cell r="Y1887">
            <v>0</v>
          </cell>
          <cell r="Z1887">
            <v>0</v>
          </cell>
          <cell r="AA1887">
            <v>0</v>
          </cell>
          <cell r="AB1887">
            <v>1.3016501248325587E-2</v>
          </cell>
          <cell r="AC1887">
            <v>0</v>
          </cell>
          <cell r="AD1887">
            <v>0</v>
          </cell>
          <cell r="AE1887">
            <v>0</v>
          </cell>
          <cell r="AF1887">
            <v>0</v>
          </cell>
          <cell r="AG1887">
            <v>0</v>
          </cell>
          <cell r="AH1887">
            <v>0</v>
          </cell>
          <cell r="AI1887">
            <v>0</v>
          </cell>
          <cell r="AJ1887">
            <v>0</v>
          </cell>
          <cell r="AK1887">
            <v>0</v>
          </cell>
          <cell r="AL1887">
            <v>0</v>
          </cell>
          <cell r="AM1887">
            <v>0</v>
          </cell>
          <cell r="AN1887">
            <v>0</v>
          </cell>
          <cell r="AO1887">
            <v>0</v>
          </cell>
          <cell r="AP1887">
            <v>0</v>
          </cell>
          <cell r="AQ1887">
            <v>0</v>
          </cell>
          <cell r="AR1887">
            <v>0</v>
          </cell>
          <cell r="AS1887">
            <v>0</v>
          </cell>
          <cell r="AT1887">
            <v>0</v>
          </cell>
          <cell r="AU1887">
            <v>0</v>
          </cell>
          <cell r="AV1887">
            <v>5572.9272376982763</v>
          </cell>
          <cell r="AW1887">
            <v>154.49929662302563</v>
          </cell>
          <cell r="AX1887">
            <v>4.2916471284173783</v>
          </cell>
          <cell r="AY1887">
            <v>0</v>
          </cell>
          <cell r="AZ1887">
            <v>0</v>
          </cell>
          <cell r="BA1887">
            <v>0</v>
          </cell>
          <cell r="BB1887">
            <v>0</v>
          </cell>
          <cell r="BC1887">
            <v>0</v>
          </cell>
          <cell r="BD1887">
            <v>0</v>
          </cell>
          <cell r="BE1887">
            <v>53.224880183948393</v>
          </cell>
          <cell r="BF1887">
            <v>1.4784688939985664</v>
          </cell>
          <cell r="BG1887">
            <v>0</v>
          </cell>
          <cell r="BH1887">
            <v>0</v>
          </cell>
          <cell r="BI1887">
            <v>0</v>
          </cell>
          <cell r="BJ1887">
            <v>0</v>
          </cell>
          <cell r="BK1887">
            <v>115.32057373188816</v>
          </cell>
          <cell r="BL1887">
            <v>3.0347519403128462</v>
          </cell>
          <cell r="BM1887">
            <v>0</v>
          </cell>
          <cell r="BN1887">
            <v>0</v>
          </cell>
          <cell r="BO1887">
            <v>408.61071758011968</v>
          </cell>
          <cell r="BP1887">
            <v>12.572637464003682</v>
          </cell>
          <cell r="BQ1887">
            <v>0</v>
          </cell>
          <cell r="BR1887">
            <v>0</v>
          </cell>
          <cell r="BS1887">
            <v>249.3221776021407</v>
          </cell>
          <cell r="BT1887">
            <v>7.6714516185274064</v>
          </cell>
          <cell r="BU1887">
            <v>0</v>
          </cell>
          <cell r="BV1887">
            <v>0</v>
          </cell>
          <cell r="BW1887">
            <v>0</v>
          </cell>
          <cell r="BX1887">
            <v>0</v>
          </cell>
          <cell r="BY1887">
            <v>0</v>
          </cell>
          <cell r="BZ1887">
            <v>0</v>
          </cell>
          <cell r="CA1887">
            <v>86.433979093200165</v>
          </cell>
          <cell r="CB1887">
            <v>2.3360534890054097</v>
          </cell>
          <cell r="CC1887">
            <v>0</v>
          </cell>
          <cell r="CD1887">
            <v>0</v>
          </cell>
          <cell r="CE1887">
            <v>0</v>
          </cell>
          <cell r="CF1887">
            <v>0</v>
          </cell>
          <cell r="CG1887">
            <v>0</v>
          </cell>
          <cell r="CH1887">
            <v>0</v>
          </cell>
          <cell r="CI1887">
            <v>0</v>
          </cell>
          <cell r="CJ1887">
            <v>0</v>
          </cell>
          <cell r="CK1887">
            <v>0</v>
          </cell>
          <cell r="CL1887">
            <v>0</v>
          </cell>
          <cell r="CM1887">
            <v>0</v>
          </cell>
          <cell r="CN1887">
            <v>0</v>
          </cell>
          <cell r="CO1887">
            <v>0</v>
          </cell>
          <cell r="CP1887">
            <v>0</v>
          </cell>
          <cell r="CQ1887">
            <v>0</v>
          </cell>
          <cell r="CR1887">
            <v>0</v>
          </cell>
          <cell r="CS1887">
            <v>0</v>
          </cell>
          <cell r="CT1887">
            <v>0</v>
          </cell>
          <cell r="CU1887">
            <v>0</v>
          </cell>
          <cell r="CV1887">
            <v>0</v>
          </cell>
          <cell r="CW1887">
            <v>0</v>
          </cell>
          <cell r="CX1887">
            <v>0</v>
          </cell>
          <cell r="CY1887">
            <v>0</v>
          </cell>
          <cell r="CZ1887">
            <v>0</v>
          </cell>
          <cell r="DA1887">
            <v>0</v>
          </cell>
          <cell r="DB1887">
            <v>0</v>
          </cell>
          <cell r="DC1887">
            <v>0</v>
          </cell>
          <cell r="DD1887">
            <v>6640.3388625125999</v>
          </cell>
          <cell r="DE1887">
            <v>0</v>
          </cell>
          <cell r="DG1887">
            <v>6479.0275927386465</v>
          </cell>
          <cell r="DH1887">
            <v>0.82991502178888021</v>
          </cell>
          <cell r="DI1887">
            <v>0.03</v>
          </cell>
          <cell r="DJ1887">
            <v>161.31126977395351</v>
          </cell>
          <cell r="DK1887">
            <v>2.4897450653666407E-2</v>
          </cell>
          <cell r="DL1887">
            <v>0</v>
          </cell>
        </row>
        <row r="1888">
          <cell r="A1888" t="str">
            <v>B90400-FIT-402</v>
          </cell>
          <cell r="B1888" t="str">
            <v>GR.SPINTORI LATERALI DOPPIO FISSO DRAGON ["SCIAFADORA"] M=3 REGOLAZIONE AUTOMATICA</v>
          </cell>
          <cell r="F1888">
            <v>72030.694439130049</v>
          </cell>
          <cell r="H1888">
            <v>33854.426386391118</v>
          </cell>
          <cell r="I1888">
            <v>0.53</v>
          </cell>
          <cell r="J1888" t="str">
            <v>OK</v>
          </cell>
          <cell r="K1888" t="str">
            <v>F2ZZD</v>
          </cell>
          <cell r="L1888">
            <v>0.83925344068805074</v>
          </cell>
          <cell r="M1888">
            <v>2.3266778973470268E-2</v>
          </cell>
          <cell r="N1888">
            <v>0</v>
          </cell>
          <cell r="O1888">
            <v>0</v>
          </cell>
          <cell r="P1888">
            <v>0</v>
          </cell>
          <cell r="Q1888">
            <v>8.0153861551289767E-3</v>
          </cell>
          <cell r="R1888">
            <v>0</v>
          </cell>
          <cell r="S1888">
            <v>0</v>
          </cell>
          <cell r="T1888">
            <v>1.7366670002779448E-2</v>
          </cell>
          <cell r="U1888">
            <v>0</v>
          </cell>
          <cell r="V1888">
            <v>6.153461834408671E-2</v>
          </cell>
          <cell r="W1888">
            <v>0</v>
          </cell>
          <cell r="X1888">
            <v>3.7546604588158186E-2</v>
          </cell>
          <cell r="Y1888">
            <v>0</v>
          </cell>
          <cell r="Z1888">
            <v>0</v>
          </cell>
          <cell r="AA1888">
            <v>0</v>
          </cell>
          <cell r="AB1888">
            <v>1.3016501248325587E-2</v>
          </cell>
          <cell r="AC1888">
            <v>0</v>
          </cell>
          <cell r="AD1888">
            <v>0</v>
          </cell>
          <cell r="AE1888">
            <v>0</v>
          </cell>
          <cell r="AF1888">
            <v>0</v>
          </cell>
          <cell r="AG1888">
            <v>0</v>
          </cell>
          <cell r="AH1888">
            <v>0</v>
          </cell>
          <cell r="AI1888">
            <v>0</v>
          </cell>
          <cell r="AJ1888">
            <v>0</v>
          </cell>
          <cell r="AK1888">
            <v>0</v>
          </cell>
          <cell r="AL1888">
            <v>0</v>
          </cell>
          <cell r="AM1888">
            <v>0</v>
          </cell>
          <cell r="AN1888">
            <v>0</v>
          </cell>
          <cell r="AO1888">
            <v>0</v>
          </cell>
          <cell r="AP1888">
            <v>0</v>
          </cell>
          <cell r="AQ1888">
            <v>0</v>
          </cell>
          <cell r="AR1888">
            <v>0</v>
          </cell>
          <cell r="AS1888">
            <v>0</v>
          </cell>
          <cell r="AT1888">
            <v>0</v>
          </cell>
          <cell r="AU1888">
            <v>0</v>
          </cell>
          <cell r="AV1888">
            <v>28412.443827299077</v>
          </cell>
          <cell r="AW1888">
            <v>787.68345600578186</v>
          </cell>
          <cell r="AX1888">
            <v>21.880096000160606</v>
          </cell>
          <cell r="AY1888">
            <v>0</v>
          </cell>
          <cell r="AZ1888">
            <v>0</v>
          </cell>
          <cell r="BA1888">
            <v>0</v>
          </cell>
          <cell r="BB1888">
            <v>0</v>
          </cell>
          <cell r="BC1888">
            <v>0</v>
          </cell>
          <cell r="BD1888">
            <v>0</v>
          </cell>
          <cell r="BE1888">
            <v>271.35630054731246</v>
          </cell>
          <cell r="BF1888">
            <v>7.5376750152031242</v>
          </cell>
          <cell r="BG1888">
            <v>0</v>
          </cell>
          <cell r="BH1888">
            <v>0</v>
          </cell>
          <cell r="BI1888">
            <v>0</v>
          </cell>
          <cell r="BJ1888">
            <v>0</v>
          </cell>
          <cell r="BK1888">
            <v>587.9386511858437</v>
          </cell>
          <cell r="BL1888">
            <v>15.472069768048518</v>
          </cell>
          <cell r="BM1888">
            <v>0</v>
          </cell>
          <cell r="BN1888">
            <v>0</v>
          </cell>
          <cell r="BO1888">
            <v>2083.2192069445559</v>
          </cell>
          <cell r="BP1888">
            <v>64.09905252137095</v>
          </cell>
          <cell r="BQ1888">
            <v>0</v>
          </cell>
          <cell r="BR1888">
            <v>0</v>
          </cell>
          <cell r="BS1888">
            <v>1271.1187610887364</v>
          </cell>
          <cell r="BT1888">
            <v>39.111346495038042</v>
          </cell>
          <cell r="BU1888">
            <v>0</v>
          </cell>
          <cell r="BV1888">
            <v>0</v>
          </cell>
          <cell r="BW1888">
            <v>0</v>
          </cell>
          <cell r="BX1888">
            <v>0</v>
          </cell>
          <cell r="BY1888">
            <v>0</v>
          </cell>
          <cell r="BZ1888">
            <v>0</v>
          </cell>
          <cell r="CA1888">
            <v>440.66618331980669</v>
          </cell>
          <cell r="CB1888">
            <v>11.909896846481262</v>
          </cell>
          <cell r="CC1888">
            <v>0</v>
          </cell>
          <cell r="CD1888">
            <v>0</v>
          </cell>
          <cell r="CE1888">
            <v>0</v>
          </cell>
          <cell r="CF1888">
            <v>0</v>
          </cell>
          <cell r="CG1888">
            <v>0</v>
          </cell>
          <cell r="CH1888">
            <v>0</v>
          </cell>
          <cell r="CI1888">
            <v>0</v>
          </cell>
          <cell r="CJ1888">
            <v>0</v>
          </cell>
          <cell r="CK1888">
            <v>0</v>
          </cell>
          <cell r="CL1888">
            <v>0</v>
          </cell>
          <cell r="CM1888">
            <v>0</v>
          </cell>
          <cell r="CN1888">
            <v>0</v>
          </cell>
          <cell r="CO1888">
            <v>0</v>
          </cell>
          <cell r="CP1888">
            <v>0</v>
          </cell>
          <cell r="CQ1888">
            <v>0</v>
          </cell>
          <cell r="CR1888">
            <v>0</v>
          </cell>
          <cell r="CS1888">
            <v>0</v>
          </cell>
          <cell r="CT1888">
            <v>0</v>
          </cell>
          <cell r="CU1888">
            <v>0</v>
          </cell>
          <cell r="CV1888">
            <v>0</v>
          </cell>
          <cell r="CW1888">
            <v>0</v>
          </cell>
          <cell r="CX1888">
            <v>0</v>
          </cell>
          <cell r="CY1888">
            <v>0</v>
          </cell>
          <cell r="CZ1888">
            <v>0</v>
          </cell>
          <cell r="DA1888">
            <v>0</v>
          </cell>
          <cell r="DB1888">
            <v>0</v>
          </cell>
          <cell r="DC1888">
            <v>0</v>
          </cell>
          <cell r="DD1888">
            <v>33854.426386391118</v>
          </cell>
          <cell r="DE1888">
            <v>0</v>
          </cell>
          <cell r="DG1888">
            <v>33032.01346124844</v>
          </cell>
          <cell r="DH1888">
            <v>0.82991502178888021</v>
          </cell>
          <cell r="DI1888">
            <v>0.03</v>
          </cell>
          <cell r="DJ1888">
            <v>822.41292514267741</v>
          </cell>
          <cell r="DK1888">
            <v>2.4897450653666404E-2</v>
          </cell>
          <cell r="DL1888">
            <v>0</v>
          </cell>
        </row>
        <row r="1889">
          <cell r="A1889" t="str">
            <v>B90401PW1630LT4600</v>
          </cell>
          <cell r="B1889" t="str">
            <v>NASTRO-TTT-DI PROGRAMMAZIONE LR1630 LT4600 CON CENTRATORE STRATO</v>
          </cell>
          <cell r="F1889">
            <v>61638.669840907241</v>
          </cell>
          <cell r="H1889">
            <v>28970.174825226401</v>
          </cell>
          <cell r="I1889">
            <v>0.53</v>
          </cell>
          <cell r="J1889" t="str">
            <v>OK</v>
          </cell>
          <cell r="K1889" t="str">
            <v>NEWZD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  <cell r="Q1889">
            <v>0</v>
          </cell>
          <cell r="R1889">
            <v>0</v>
          </cell>
          <cell r="S1889">
            <v>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0</v>
          </cell>
          <cell r="AA1889">
            <v>0</v>
          </cell>
          <cell r="AB1889">
            <v>0</v>
          </cell>
          <cell r="AC1889">
            <v>0</v>
          </cell>
          <cell r="AD1889">
            <v>0</v>
          </cell>
          <cell r="AE1889">
            <v>0</v>
          </cell>
          <cell r="AF1889">
            <v>0</v>
          </cell>
          <cell r="AG1889">
            <v>0</v>
          </cell>
          <cell r="AH1889">
            <v>0</v>
          </cell>
          <cell r="AI1889">
            <v>0</v>
          </cell>
          <cell r="AJ1889">
            <v>0</v>
          </cell>
          <cell r="AK1889">
            <v>0</v>
          </cell>
          <cell r="AL1889">
            <v>0</v>
          </cell>
          <cell r="AM1889">
            <v>0</v>
          </cell>
          <cell r="AN1889">
            <v>0</v>
          </cell>
          <cell r="AO1889">
            <v>0</v>
          </cell>
          <cell r="AP1889">
            <v>0</v>
          </cell>
          <cell r="AQ1889">
            <v>0</v>
          </cell>
          <cell r="AR1889">
            <v>0</v>
          </cell>
          <cell r="AS1889">
            <v>0</v>
          </cell>
          <cell r="AT1889">
            <v>0</v>
          </cell>
          <cell r="AU1889">
            <v>0</v>
          </cell>
          <cell r="AV1889">
            <v>25091.674825226401</v>
          </cell>
          <cell r="AW1889">
            <v>1080</v>
          </cell>
          <cell r="AX1889">
            <v>30</v>
          </cell>
          <cell r="AY1889">
            <v>0</v>
          </cell>
          <cell r="AZ1889">
            <v>0</v>
          </cell>
          <cell r="BA1889">
            <v>0</v>
          </cell>
          <cell r="BB1889">
            <v>0</v>
          </cell>
          <cell r="BC1889">
            <v>0</v>
          </cell>
          <cell r="BD1889">
            <v>0</v>
          </cell>
          <cell r="BE1889">
            <v>270</v>
          </cell>
          <cell r="BF1889">
            <v>7.5</v>
          </cell>
          <cell r="BG1889">
            <v>0</v>
          </cell>
          <cell r="BH1889">
            <v>0</v>
          </cell>
          <cell r="BI1889">
            <v>0</v>
          </cell>
          <cell r="BJ1889">
            <v>0</v>
          </cell>
          <cell r="BK1889">
            <v>456</v>
          </cell>
          <cell r="BL1889">
            <v>12</v>
          </cell>
          <cell r="BM1889">
            <v>0</v>
          </cell>
          <cell r="BN1889">
            <v>0</v>
          </cell>
          <cell r="BO1889">
            <v>162.5</v>
          </cell>
          <cell r="BP1889">
            <v>5</v>
          </cell>
          <cell r="BQ1889">
            <v>0</v>
          </cell>
          <cell r="BR1889">
            <v>0</v>
          </cell>
          <cell r="BS1889">
            <v>1170</v>
          </cell>
          <cell r="BT1889">
            <v>36</v>
          </cell>
          <cell r="BU1889">
            <v>0</v>
          </cell>
          <cell r="BV1889">
            <v>0</v>
          </cell>
          <cell r="BW1889">
            <v>0</v>
          </cell>
          <cell r="BX1889">
            <v>0</v>
          </cell>
          <cell r="BY1889">
            <v>0</v>
          </cell>
          <cell r="BZ1889">
            <v>0</v>
          </cell>
          <cell r="CA1889">
            <v>740</v>
          </cell>
          <cell r="CB1889">
            <v>20</v>
          </cell>
          <cell r="CC1889">
            <v>0</v>
          </cell>
          <cell r="CD1889">
            <v>0</v>
          </cell>
          <cell r="CE1889">
            <v>0</v>
          </cell>
          <cell r="CF1889">
            <v>0</v>
          </cell>
          <cell r="CG1889">
            <v>0</v>
          </cell>
          <cell r="CH1889">
            <v>0</v>
          </cell>
          <cell r="CI1889">
            <v>0</v>
          </cell>
          <cell r="CJ1889">
            <v>0</v>
          </cell>
          <cell r="CK1889">
            <v>0</v>
          </cell>
          <cell r="CL1889">
            <v>0</v>
          </cell>
          <cell r="CM1889">
            <v>0</v>
          </cell>
          <cell r="CN1889">
            <v>0</v>
          </cell>
          <cell r="CO1889">
            <v>0</v>
          </cell>
          <cell r="CP1889">
            <v>0</v>
          </cell>
          <cell r="CQ1889">
            <v>0</v>
          </cell>
          <cell r="CR1889">
            <v>0</v>
          </cell>
          <cell r="CS1889">
            <v>0</v>
          </cell>
          <cell r="CT1889">
            <v>0</v>
          </cell>
          <cell r="CU1889">
            <v>0</v>
          </cell>
          <cell r="CV1889">
            <v>0</v>
          </cell>
          <cell r="CW1889">
            <v>0</v>
          </cell>
          <cell r="CX1889">
            <v>0</v>
          </cell>
          <cell r="CY1889">
            <v>0</v>
          </cell>
          <cell r="CZ1889">
            <v>0</v>
          </cell>
          <cell r="DA1889">
            <v>0</v>
          </cell>
          <cell r="DB1889">
            <v>0</v>
          </cell>
          <cell r="DC1889">
            <v>0</v>
          </cell>
          <cell r="DD1889">
            <v>28970.174825226401</v>
          </cell>
          <cell r="DE1889">
            <v>0</v>
          </cell>
          <cell r="DG1889">
            <v>24360.84934488</v>
          </cell>
          <cell r="DI1889">
            <v>0.03</v>
          </cell>
          <cell r="DJ1889">
            <v>730.82548034640001</v>
          </cell>
          <cell r="DK1889">
            <v>2.5879685520406794E-2</v>
          </cell>
          <cell r="DL1889">
            <v>0</v>
          </cell>
        </row>
        <row r="1890">
          <cell r="A1890" t="str">
            <v>B90401PW1630LT6800</v>
          </cell>
          <cell r="B1890" t="str">
            <v>NASTRO-TTT-DI PROGRAMMAZIONE LR1630 LT6800 CON CENTRATORE STRATO</v>
          </cell>
          <cell r="C1890" t="str">
            <v>CONV.BELT-TTT (LAYER PREPARATION)  Aw1562 LT6800 WITH LAYER CENTERING DEVICE</v>
          </cell>
          <cell r="F1890">
            <v>67236.633074934463</v>
          </cell>
          <cell r="H1890">
            <v>31601.217545219199</v>
          </cell>
          <cell r="I1890">
            <v>0.53</v>
          </cell>
          <cell r="J1890" t="str">
            <v>OK</v>
          </cell>
          <cell r="K1890" t="str">
            <v>NEWZD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0</v>
          </cell>
          <cell r="AA1890">
            <v>0</v>
          </cell>
          <cell r="AB1890">
            <v>0</v>
          </cell>
          <cell r="AC1890">
            <v>0</v>
          </cell>
          <cell r="AD1890">
            <v>0</v>
          </cell>
          <cell r="AE1890">
            <v>0</v>
          </cell>
          <cell r="AF1890">
            <v>0</v>
          </cell>
          <cell r="AG1890">
            <v>0</v>
          </cell>
          <cell r="AH1890">
            <v>0</v>
          </cell>
          <cell r="AI1890">
            <v>0</v>
          </cell>
          <cell r="AJ1890">
            <v>0</v>
          </cell>
          <cell r="AK1890">
            <v>0</v>
          </cell>
          <cell r="AL1890">
            <v>0</v>
          </cell>
          <cell r="AM1890">
            <v>0</v>
          </cell>
          <cell r="AN1890">
            <v>0</v>
          </cell>
          <cell r="AO1890">
            <v>0</v>
          </cell>
          <cell r="AP1890">
            <v>0</v>
          </cell>
          <cell r="AQ1890">
            <v>0</v>
          </cell>
          <cell r="AR1890">
            <v>0</v>
          </cell>
          <cell r="AS1890">
            <v>0</v>
          </cell>
          <cell r="AT1890">
            <v>0</v>
          </cell>
          <cell r="AU1890">
            <v>0</v>
          </cell>
          <cell r="AV1890">
            <v>27722.717545219199</v>
          </cell>
          <cell r="AW1890">
            <v>1080</v>
          </cell>
          <cell r="AX1890">
            <v>30</v>
          </cell>
          <cell r="AY1890">
            <v>0</v>
          </cell>
          <cell r="AZ1890">
            <v>0</v>
          </cell>
          <cell r="BA1890">
            <v>0</v>
          </cell>
          <cell r="BB1890">
            <v>0</v>
          </cell>
          <cell r="BC1890">
            <v>0</v>
          </cell>
          <cell r="BD1890">
            <v>0</v>
          </cell>
          <cell r="BE1890">
            <v>270</v>
          </cell>
          <cell r="BF1890">
            <v>7.5</v>
          </cell>
          <cell r="BG1890">
            <v>0</v>
          </cell>
          <cell r="BH1890">
            <v>0</v>
          </cell>
          <cell r="BI1890">
            <v>0</v>
          </cell>
          <cell r="BJ1890">
            <v>0</v>
          </cell>
          <cell r="BK1890">
            <v>456</v>
          </cell>
          <cell r="BL1890">
            <v>12</v>
          </cell>
          <cell r="BM1890">
            <v>0</v>
          </cell>
          <cell r="BN1890">
            <v>0</v>
          </cell>
          <cell r="BO1890">
            <v>162.5</v>
          </cell>
          <cell r="BP1890">
            <v>5</v>
          </cell>
          <cell r="BQ1890">
            <v>0</v>
          </cell>
          <cell r="BR1890">
            <v>0</v>
          </cell>
          <cell r="BS1890">
            <v>1170</v>
          </cell>
          <cell r="BT1890">
            <v>36</v>
          </cell>
          <cell r="BU1890">
            <v>0</v>
          </cell>
          <cell r="BV1890">
            <v>0</v>
          </cell>
          <cell r="BW1890">
            <v>0</v>
          </cell>
          <cell r="BX1890">
            <v>0</v>
          </cell>
          <cell r="BY1890">
            <v>0</v>
          </cell>
          <cell r="BZ1890">
            <v>0</v>
          </cell>
          <cell r="CA1890">
            <v>740</v>
          </cell>
          <cell r="CB1890">
            <v>20</v>
          </cell>
          <cell r="CC1890">
            <v>0</v>
          </cell>
          <cell r="CD1890">
            <v>0</v>
          </cell>
          <cell r="CE1890">
            <v>0</v>
          </cell>
          <cell r="CF1890">
            <v>0</v>
          </cell>
          <cell r="CG1890">
            <v>0</v>
          </cell>
          <cell r="CH1890">
            <v>0</v>
          </cell>
          <cell r="CI1890">
            <v>0</v>
          </cell>
          <cell r="CJ1890">
            <v>0</v>
          </cell>
          <cell r="CK1890">
            <v>0</v>
          </cell>
          <cell r="CL1890">
            <v>0</v>
          </cell>
          <cell r="CM1890">
            <v>0</v>
          </cell>
          <cell r="CN1890">
            <v>0</v>
          </cell>
          <cell r="CO1890">
            <v>0</v>
          </cell>
          <cell r="CP1890">
            <v>0</v>
          </cell>
          <cell r="CQ1890">
            <v>0</v>
          </cell>
          <cell r="CR1890">
            <v>0</v>
          </cell>
          <cell r="CS1890">
            <v>0</v>
          </cell>
          <cell r="CT1890">
            <v>0</v>
          </cell>
          <cell r="CU1890">
            <v>0</v>
          </cell>
          <cell r="CV1890">
            <v>0</v>
          </cell>
          <cell r="CW1890">
            <v>0</v>
          </cell>
          <cell r="CX1890">
            <v>0</v>
          </cell>
          <cell r="CY1890">
            <v>0</v>
          </cell>
          <cell r="CZ1890">
            <v>0</v>
          </cell>
          <cell r="DA1890">
            <v>0</v>
          </cell>
          <cell r="DB1890">
            <v>0</v>
          </cell>
          <cell r="DC1890">
            <v>0</v>
          </cell>
          <cell r="DD1890">
            <v>31601.217545219199</v>
          </cell>
          <cell r="DE1890">
            <v>0</v>
          </cell>
          <cell r="DG1890">
            <v>26915.259752639999</v>
          </cell>
          <cell r="DI1890">
            <v>0.03</v>
          </cell>
          <cell r="DJ1890">
            <v>807.45779257919992</v>
          </cell>
          <cell r="DK1890">
            <v>2.6221474709984878E-2</v>
          </cell>
          <cell r="DL1890">
            <v>0</v>
          </cell>
        </row>
        <row r="1891">
          <cell r="A1891" t="str">
            <v>B90425LR1400NASBEV</v>
          </cell>
          <cell r="B1891" t="str">
            <v>TRASPORTO PRELIEVO PER PINZA A FORCHETTE ISOLA BEVERAGE - M=2</v>
          </cell>
          <cell r="C1891" t="str">
            <v>BEVERAGE ISLAND PICK-UP CONVEYOR FOR FORKS GRIPPER - M=2 - P60</v>
          </cell>
          <cell r="F1891">
            <v>61711.490369734041</v>
          </cell>
          <cell r="H1891">
            <v>29004.400473774996</v>
          </cell>
          <cell r="I1891">
            <v>0.53</v>
          </cell>
          <cell r="J1891" t="str">
            <v>OK</v>
          </cell>
          <cell r="K1891" t="str">
            <v>NEWZD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0</v>
          </cell>
          <cell r="AA1891">
            <v>0</v>
          </cell>
          <cell r="AB1891">
            <v>0</v>
          </cell>
          <cell r="AC1891">
            <v>0</v>
          </cell>
          <cell r="AD1891">
            <v>0</v>
          </cell>
          <cell r="AE1891">
            <v>0</v>
          </cell>
          <cell r="AF1891">
            <v>0</v>
          </cell>
          <cell r="AG1891">
            <v>0</v>
          </cell>
          <cell r="AH1891">
            <v>0</v>
          </cell>
          <cell r="AI1891">
            <v>0</v>
          </cell>
          <cell r="AJ1891">
            <v>0</v>
          </cell>
          <cell r="AK1891">
            <v>0</v>
          </cell>
          <cell r="AL1891">
            <v>0</v>
          </cell>
          <cell r="AM1891">
            <v>0</v>
          </cell>
          <cell r="AN1891">
            <v>0</v>
          </cell>
          <cell r="AO1891">
            <v>0</v>
          </cell>
          <cell r="AP1891">
            <v>0</v>
          </cell>
          <cell r="AQ1891">
            <v>0</v>
          </cell>
          <cell r="AR1891">
            <v>0</v>
          </cell>
          <cell r="AS1891">
            <v>0</v>
          </cell>
          <cell r="AT1891">
            <v>0</v>
          </cell>
          <cell r="AU1891">
            <v>0</v>
          </cell>
          <cell r="AV1891">
            <v>26576.775473774996</v>
          </cell>
          <cell r="AW1891">
            <v>576</v>
          </cell>
          <cell r="AX1891">
            <v>16</v>
          </cell>
          <cell r="AY1891">
            <v>0</v>
          </cell>
          <cell r="AZ1891">
            <v>0</v>
          </cell>
          <cell r="BA1891">
            <v>0</v>
          </cell>
          <cell r="BB1891">
            <v>0</v>
          </cell>
          <cell r="BC1891">
            <v>0</v>
          </cell>
          <cell r="BD1891">
            <v>0</v>
          </cell>
          <cell r="BE1891">
            <v>216</v>
          </cell>
          <cell r="BF1891">
            <v>6</v>
          </cell>
          <cell r="BG1891">
            <v>0</v>
          </cell>
          <cell r="BH1891">
            <v>0</v>
          </cell>
          <cell r="BI1891">
            <v>0</v>
          </cell>
          <cell r="BJ1891">
            <v>0</v>
          </cell>
          <cell r="BK1891">
            <v>361</v>
          </cell>
          <cell r="BL1891">
            <v>9.5</v>
          </cell>
          <cell r="BM1891">
            <v>0</v>
          </cell>
          <cell r="BN1891">
            <v>0</v>
          </cell>
          <cell r="BO1891">
            <v>81.25</v>
          </cell>
          <cell r="BP1891">
            <v>2.5</v>
          </cell>
          <cell r="BQ1891">
            <v>0</v>
          </cell>
          <cell r="BR1891">
            <v>0</v>
          </cell>
          <cell r="BS1891">
            <v>934.375</v>
          </cell>
          <cell r="BT1891">
            <v>28.75</v>
          </cell>
          <cell r="BU1891">
            <v>0</v>
          </cell>
          <cell r="BV1891">
            <v>0</v>
          </cell>
          <cell r="BW1891">
            <v>0</v>
          </cell>
          <cell r="BX1891">
            <v>0</v>
          </cell>
          <cell r="BY1891">
            <v>0</v>
          </cell>
          <cell r="BZ1891">
            <v>0</v>
          </cell>
          <cell r="CA1891">
            <v>259</v>
          </cell>
          <cell r="CB1891">
            <v>7</v>
          </cell>
          <cell r="CC1891">
            <v>0</v>
          </cell>
          <cell r="CD1891">
            <v>0</v>
          </cell>
          <cell r="CE1891">
            <v>0</v>
          </cell>
          <cell r="CF1891">
            <v>0</v>
          </cell>
          <cell r="CG1891">
            <v>0</v>
          </cell>
          <cell r="CH1891">
            <v>0</v>
          </cell>
          <cell r="CI1891">
            <v>0</v>
          </cell>
          <cell r="CJ1891">
            <v>0</v>
          </cell>
          <cell r="CK1891">
            <v>0</v>
          </cell>
          <cell r="CL1891">
            <v>0</v>
          </cell>
          <cell r="CM1891">
            <v>0</v>
          </cell>
          <cell r="CN1891">
            <v>0</v>
          </cell>
          <cell r="CO1891">
            <v>0</v>
          </cell>
          <cell r="CP1891">
            <v>0</v>
          </cell>
          <cell r="CQ1891">
            <v>0</v>
          </cell>
          <cell r="CR1891">
            <v>0</v>
          </cell>
          <cell r="CS1891">
            <v>0</v>
          </cell>
          <cell r="CT1891">
            <v>0</v>
          </cell>
          <cell r="CU1891">
            <v>0</v>
          </cell>
          <cell r="CV1891">
            <v>0</v>
          </cell>
          <cell r="CW1891">
            <v>0</v>
          </cell>
          <cell r="CX1891">
            <v>0</v>
          </cell>
          <cell r="CY1891">
            <v>0</v>
          </cell>
          <cell r="CZ1891">
            <v>0</v>
          </cell>
          <cell r="DA1891">
            <v>0</v>
          </cell>
          <cell r="DB1891">
            <v>0</v>
          </cell>
          <cell r="DC1891">
            <v>0</v>
          </cell>
          <cell r="DD1891">
            <v>29004.400473774996</v>
          </cell>
          <cell r="DE1891">
            <v>0</v>
          </cell>
          <cell r="DG1891">
            <v>26576.775473774996</v>
          </cell>
          <cell r="DI1891">
            <v>0</v>
          </cell>
          <cell r="DJ1891">
            <v>0</v>
          </cell>
          <cell r="DK1891">
            <v>0</v>
          </cell>
          <cell r="DL1891">
            <v>0</v>
          </cell>
        </row>
        <row r="1892">
          <cell r="A1892" t="str">
            <v>B90425LR1400NASBEV-P45</v>
          </cell>
          <cell r="B1892" t="str">
            <v>TRASPORTO PRELIEVO PER PINZA A FORCHETTE ISOLA BEVERAGE - M=2</v>
          </cell>
          <cell r="C1892" t="str">
            <v>BEVERAGE ISLAND PICK-UP CONVEYOR FOR FORKS GRIPPER - M=2 - P45</v>
          </cell>
          <cell r="F1892">
            <v>82630.538773989378</v>
          </cell>
          <cell r="H1892">
            <v>38836.353223775004</v>
          </cell>
          <cell r="I1892">
            <v>0.53</v>
          </cell>
          <cell r="J1892" t="str">
            <v>OK</v>
          </cell>
          <cell r="K1892" t="str">
            <v>NEWZD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0</v>
          </cell>
          <cell r="AA1892">
            <v>0</v>
          </cell>
          <cell r="AB1892">
            <v>0</v>
          </cell>
          <cell r="AC1892">
            <v>0</v>
          </cell>
          <cell r="AD1892">
            <v>0</v>
          </cell>
          <cell r="AE1892">
            <v>0</v>
          </cell>
          <cell r="AF1892">
            <v>0</v>
          </cell>
          <cell r="AG1892">
            <v>0</v>
          </cell>
          <cell r="AH1892">
            <v>0</v>
          </cell>
          <cell r="AI1892">
            <v>0</v>
          </cell>
          <cell r="AJ1892">
            <v>0</v>
          </cell>
          <cell r="AK1892">
            <v>0</v>
          </cell>
          <cell r="AL1892">
            <v>0</v>
          </cell>
          <cell r="AM1892">
            <v>0</v>
          </cell>
          <cell r="AN1892">
            <v>0</v>
          </cell>
          <cell r="AO1892">
            <v>0</v>
          </cell>
          <cell r="AP1892">
            <v>0</v>
          </cell>
          <cell r="AQ1892">
            <v>0</v>
          </cell>
          <cell r="AR1892">
            <v>0</v>
          </cell>
          <cell r="AS1892">
            <v>0</v>
          </cell>
          <cell r="AT1892">
            <v>0</v>
          </cell>
          <cell r="AU1892">
            <v>0</v>
          </cell>
          <cell r="AV1892">
            <v>36408.728223775004</v>
          </cell>
          <cell r="AW1892">
            <v>576</v>
          </cell>
          <cell r="AX1892">
            <v>16</v>
          </cell>
          <cell r="AY1892">
            <v>0</v>
          </cell>
          <cell r="AZ1892">
            <v>0</v>
          </cell>
          <cell r="BA1892">
            <v>0</v>
          </cell>
          <cell r="BB1892">
            <v>0</v>
          </cell>
          <cell r="BC1892">
            <v>0</v>
          </cell>
          <cell r="BD1892">
            <v>0</v>
          </cell>
          <cell r="BE1892">
            <v>216</v>
          </cell>
          <cell r="BF1892">
            <v>6</v>
          </cell>
          <cell r="BG1892">
            <v>0</v>
          </cell>
          <cell r="BH1892">
            <v>0</v>
          </cell>
          <cell r="BI1892">
            <v>0</v>
          </cell>
          <cell r="BJ1892">
            <v>0</v>
          </cell>
          <cell r="BK1892">
            <v>361</v>
          </cell>
          <cell r="BL1892">
            <v>9.5</v>
          </cell>
          <cell r="BM1892">
            <v>0</v>
          </cell>
          <cell r="BN1892">
            <v>0</v>
          </cell>
          <cell r="BO1892">
            <v>81.25</v>
          </cell>
          <cell r="BP1892">
            <v>2.5</v>
          </cell>
          <cell r="BQ1892">
            <v>0</v>
          </cell>
          <cell r="BR1892">
            <v>0</v>
          </cell>
          <cell r="BS1892">
            <v>934.375</v>
          </cell>
          <cell r="BT1892">
            <v>28.75</v>
          </cell>
          <cell r="BU1892">
            <v>0</v>
          </cell>
          <cell r="BV1892">
            <v>0</v>
          </cell>
          <cell r="BW1892">
            <v>0</v>
          </cell>
          <cell r="BX1892">
            <v>0</v>
          </cell>
          <cell r="BY1892">
            <v>0</v>
          </cell>
          <cell r="BZ1892">
            <v>0</v>
          </cell>
          <cell r="CA1892">
            <v>259</v>
          </cell>
          <cell r="CB1892">
            <v>7</v>
          </cell>
          <cell r="CC1892">
            <v>0</v>
          </cell>
          <cell r="CD1892">
            <v>0</v>
          </cell>
          <cell r="CE1892">
            <v>0</v>
          </cell>
          <cell r="CF1892">
            <v>0</v>
          </cell>
          <cell r="CG1892">
            <v>0</v>
          </cell>
          <cell r="CH1892">
            <v>0</v>
          </cell>
          <cell r="CI1892">
            <v>0</v>
          </cell>
          <cell r="CJ1892">
            <v>0</v>
          </cell>
          <cell r="CK1892">
            <v>0</v>
          </cell>
          <cell r="CL1892">
            <v>0</v>
          </cell>
          <cell r="CM1892">
            <v>0</v>
          </cell>
          <cell r="CN1892">
            <v>0</v>
          </cell>
          <cell r="CO1892">
            <v>0</v>
          </cell>
          <cell r="CP1892">
            <v>0</v>
          </cell>
          <cell r="CQ1892">
            <v>0</v>
          </cell>
          <cell r="CR1892">
            <v>0</v>
          </cell>
          <cell r="CS1892">
            <v>0</v>
          </cell>
          <cell r="CT1892">
            <v>0</v>
          </cell>
          <cell r="CU1892">
            <v>0</v>
          </cell>
          <cell r="CV1892">
            <v>0</v>
          </cell>
          <cell r="CW1892">
            <v>0</v>
          </cell>
          <cell r="CX1892">
            <v>0</v>
          </cell>
          <cell r="CY1892">
            <v>0</v>
          </cell>
          <cell r="CZ1892">
            <v>0</v>
          </cell>
          <cell r="DA1892">
            <v>0</v>
          </cell>
          <cell r="DB1892">
            <v>0</v>
          </cell>
          <cell r="DC1892">
            <v>0</v>
          </cell>
          <cell r="DD1892">
            <v>38836.353223775004</v>
          </cell>
          <cell r="DE1892">
            <v>0</v>
          </cell>
          <cell r="DG1892">
            <v>36408.728223775004</v>
          </cell>
          <cell r="DI1892">
            <v>0</v>
          </cell>
          <cell r="DJ1892">
            <v>0</v>
          </cell>
          <cell r="DK1892">
            <v>0</v>
          </cell>
          <cell r="DL1892">
            <v>0</v>
          </cell>
        </row>
        <row r="1893">
          <cell r="A1893" t="str">
            <v>B90425LR1400NASTIS</v>
          </cell>
          <cell r="B1893" t="str">
            <v>TRASPORTO PRELIEVO PER PINZA A FORCHETTE SENZA SOLLEVATORE PER TISSUE - M=1</v>
          </cell>
          <cell r="C1893" t="str">
            <v>TISSUE PICK-UP CONVEYOR WITHOUT LIFTER FOR FORKS GRIPPER - M=1</v>
          </cell>
          <cell r="F1893">
            <v>25872.491704757445</v>
          </cell>
          <cell r="H1893">
            <v>12160.071101235999</v>
          </cell>
          <cell r="I1893">
            <v>0.53</v>
          </cell>
          <cell r="J1893" t="str">
            <v>OK</v>
          </cell>
          <cell r="K1893" t="str">
            <v>NEWZD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0</v>
          </cell>
          <cell r="AA1893">
            <v>0</v>
          </cell>
          <cell r="AB1893">
            <v>0</v>
          </cell>
          <cell r="AC1893">
            <v>0</v>
          </cell>
          <cell r="AD1893">
            <v>0</v>
          </cell>
          <cell r="AE1893">
            <v>0</v>
          </cell>
          <cell r="AF1893">
            <v>0</v>
          </cell>
          <cell r="AG1893">
            <v>0</v>
          </cell>
          <cell r="AH1893">
            <v>0</v>
          </cell>
          <cell r="AI1893">
            <v>0</v>
          </cell>
          <cell r="AJ1893">
            <v>0</v>
          </cell>
          <cell r="AK1893">
            <v>0</v>
          </cell>
          <cell r="AL1893">
            <v>0</v>
          </cell>
          <cell r="AM1893">
            <v>0</v>
          </cell>
          <cell r="AN1893">
            <v>0</v>
          </cell>
          <cell r="AO1893">
            <v>0</v>
          </cell>
          <cell r="AP1893">
            <v>0</v>
          </cell>
          <cell r="AQ1893">
            <v>0</v>
          </cell>
          <cell r="AR1893">
            <v>0</v>
          </cell>
          <cell r="AS1893">
            <v>0</v>
          </cell>
          <cell r="AT1893">
            <v>0</v>
          </cell>
          <cell r="AU1893">
            <v>0</v>
          </cell>
          <cell r="AV1893">
            <v>10800.446101235999</v>
          </cell>
          <cell r="AW1893">
            <v>288</v>
          </cell>
          <cell r="AX1893">
            <v>8</v>
          </cell>
          <cell r="AY1893">
            <v>0</v>
          </cell>
          <cell r="AZ1893">
            <v>0</v>
          </cell>
          <cell r="BA1893">
            <v>0</v>
          </cell>
          <cell r="BB1893">
            <v>0</v>
          </cell>
          <cell r="BC1893">
            <v>0</v>
          </cell>
          <cell r="BD1893">
            <v>0</v>
          </cell>
          <cell r="BE1893">
            <v>108</v>
          </cell>
          <cell r="BF1893">
            <v>3</v>
          </cell>
          <cell r="BG1893">
            <v>0</v>
          </cell>
          <cell r="BH1893">
            <v>0</v>
          </cell>
          <cell r="BI1893">
            <v>0</v>
          </cell>
          <cell r="BJ1893">
            <v>0</v>
          </cell>
          <cell r="BK1893">
            <v>190</v>
          </cell>
          <cell r="BL1893">
            <v>5</v>
          </cell>
          <cell r="BM1893">
            <v>0</v>
          </cell>
          <cell r="BN1893">
            <v>0</v>
          </cell>
          <cell r="BO1893">
            <v>81.25</v>
          </cell>
          <cell r="BP1893">
            <v>2.5</v>
          </cell>
          <cell r="BQ1893">
            <v>0</v>
          </cell>
          <cell r="BR1893">
            <v>0</v>
          </cell>
          <cell r="BS1893">
            <v>544.375</v>
          </cell>
          <cell r="BT1893">
            <v>16.75</v>
          </cell>
          <cell r="BU1893">
            <v>0</v>
          </cell>
          <cell r="BV1893">
            <v>0</v>
          </cell>
          <cell r="BW1893">
            <v>0</v>
          </cell>
          <cell r="BX1893">
            <v>0</v>
          </cell>
          <cell r="BY1893">
            <v>0</v>
          </cell>
          <cell r="BZ1893">
            <v>0</v>
          </cell>
          <cell r="CA1893">
            <v>148</v>
          </cell>
          <cell r="CB1893">
            <v>4</v>
          </cell>
          <cell r="CC1893">
            <v>0</v>
          </cell>
          <cell r="CD1893">
            <v>0</v>
          </cell>
          <cell r="CE1893">
            <v>0</v>
          </cell>
          <cell r="CF1893">
            <v>0</v>
          </cell>
          <cell r="CG1893">
            <v>0</v>
          </cell>
          <cell r="CH1893">
            <v>0</v>
          </cell>
          <cell r="CI1893">
            <v>0</v>
          </cell>
          <cell r="CJ1893">
            <v>0</v>
          </cell>
          <cell r="CK1893">
            <v>0</v>
          </cell>
          <cell r="CL1893">
            <v>0</v>
          </cell>
          <cell r="CM1893">
            <v>0</v>
          </cell>
          <cell r="CN1893">
            <v>0</v>
          </cell>
          <cell r="CO1893">
            <v>0</v>
          </cell>
          <cell r="CP1893">
            <v>0</v>
          </cell>
          <cell r="CQ1893">
            <v>0</v>
          </cell>
          <cell r="CR1893">
            <v>0</v>
          </cell>
          <cell r="CS1893">
            <v>0</v>
          </cell>
          <cell r="CT1893">
            <v>0</v>
          </cell>
          <cell r="CU1893">
            <v>0</v>
          </cell>
          <cell r="CV1893">
            <v>0</v>
          </cell>
          <cell r="CW1893">
            <v>0</v>
          </cell>
          <cell r="CX1893">
            <v>0</v>
          </cell>
          <cell r="CY1893">
            <v>0</v>
          </cell>
          <cell r="CZ1893">
            <v>0</v>
          </cell>
          <cell r="DA1893">
            <v>0</v>
          </cell>
          <cell r="DB1893">
            <v>0</v>
          </cell>
          <cell r="DC1893">
            <v>0</v>
          </cell>
          <cell r="DD1893">
            <v>12160.071101235999</v>
          </cell>
          <cell r="DE1893">
            <v>0</v>
          </cell>
          <cell r="DG1893">
            <v>10485.870001199999</v>
          </cell>
          <cell r="DI1893">
            <v>0.03</v>
          </cell>
          <cell r="DJ1893">
            <v>314.57610003599996</v>
          </cell>
          <cell r="DK1893">
            <v>2.6556602320471374E-2</v>
          </cell>
          <cell r="DL1893">
            <v>0</v>
          </cell>
        </row>
        <row r="1894">
          <cell r="A1894" t="str">
            <v>B90425LR1400SOLPET</v>
          </cell>
          <cell r="B1894" t="str">
            <v>TRASP.PRELIEVO STRATO PER PINZA A FORCHETTE CON SOLLEVATORE PNEUMATICO A PETTINE - M=1</v>
          </cell>
          <cell r="F1894">
            <v>24367.524933106382</v>
          </cell>
          <cell r="H1894">
            <v>11452.73671856</v>
          </cell>
          <cell r="I1894">
            <v>0.53</v>
          </cell>
          <cell r="J1894" t="str">
            <v>OK</v>
          </cell>
          <cell r="K1894" t="str">
            <v>NEWZD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0</v>
          </cell>
          <cell r="AA1894">
            <v>0</v>
          </cell>
          <cell r="AB1894">
            <v>0</v>
          </cell>
          <cell r="AC1894">
            <v>0</v>
          </cell>
          <cell r="AD1894">
            <v>0</v>
          </cell>
          <cell r="AE1894">
            <v>0</v>
          </cell>
          <cell r="AF1894">
            <v>0</v>
          </cell>
          <cell r="AG1894">
            <v>0</v>
          </cell>
          <cell r="AH1894">
            <v>0</v>
          </cell>
          <cell r="AI1894">
            <v>0</v>
          </cell>
          <cell r="AJ1894">
            <v>0</v>
          </cell>
          <cell r="AK1894">
            <v>0</v>
          </cell>
          <cell r="AL1894">
            <v>0</v>
          </cell>
          <cell r="AM1894">
            <v>0</v>
          </cell>
          <cell r="AN1894">
            <v>0</v>
          </cell>
          <cell r="AO1894">
            <v>0</v>
          </cell>
          <cell r="AP1894">
            <v>0</v>
          </cell>
          <cell r="AQ1894">
            <v>0</v>
          </cell>
          <cell r="AR1894">
            <v>0</v>
          </cell>
          <cell r="AS1894">
            <v>0</v>
          </cell>
          <cell r="AT1894">
            <v>0</v>
          </cell>
          <cell r="AU1894">
            <v>0</v>
          </cell>
          <cell r="AV1894">
            <v>9468.4867185599996</v>
          </cell>
          <cell r="AW1894">
            <v>576</v>
          </cell>
          <cell r="AX1894">
            <v>16</v>
          </cell>
          <cell r="AY1894">
            <v>0</v>
          </cell>
          <cell r="AZ1894">
            <v>0</v>
          </cell>
          <cell r="BA1894">
            <v>0</v>
          </cell>
          <cell r="BB1894">
            <v>0</v>
          </cell>
          <cell r="BC1894">
            <v>0</v>
          </cell>
          <cell r="BD1894">
            <v>0</v>
          </cell>
          <cell r="BE1894">
            <v>216</v>
          </cell>
          <cell r="BF1894">
            <v>6</v>
          </cell>
          <cell r="BG1894">
            <v>0</v>
          </cell>
          <cell r="BH1894">
            <v>0</v>
          </cell>
          <cell r="BI1894">
            <v>0</v>
          </cell>
          <cell r="BJ1894">
            <v>0</v>
          </cell>
          <cell r="BK1894">
            <v>304</v>
          </cell>
          <cell r="BL1894">
            <v>8</v>
          </cell>
          <cell r="BM1894">
            <v>0</v>
          </cell>
          <cell r="BN1894">
            <v>0</v>
          </cell>
          <cell r="BO1894">
            <v>81.25</v>
          </cell>
          <cell r="BP1894">
            <v>2.5</v>
          </cell>
          <cell r="BQ1894">
            <v>0</v>
          </cell>
          <cell r="BR1894">
            <v>0</v>
          </cell>
          <cell r="BS1894">
            <v>585</v>
          </cell>
          <cell r="BT1894">
            <v>18</v>
          </cell>
          <cell r="BU1894">
            <v>0</v>
          </cell>
          <cell r="BV1894">
            <v>0</v>
          </cell>
          <cell r="BW1894">
            <v>0</v>
          </cell>
          <cell r="BX1894">
            <v>0</v>
          </cell>
          <cell r="BY1894">
            <v>0</v>
          </cell>
          <cell r="BZ1894">
            <v>0</v>
          </cell>
          <cell r="CA1894">
            <v>222</v>
          </cell>
          <cell r="CB1894">
            <v>6</v>
          </cell>
          <cell r="CC1894">
            <v>0</v>
          </cell>
          <cell r="CD1894">
            <v>0</v>
          </cell>
          <cell r="CE1894">
            <v>0</v>
          </cell>
          <cell r="CF1894">
            <v>0</v>
          </cell>
          <cell r="CG1894">
            <v>0</v>
          </cell>
          <cell r="CH1894">
            <v>0</v>
          </cell>
          <cell r="CI1894">
            <v>0</v>
          </cell>
          <cell r="CJ1894">
            <v>0</v>
          </cell>
          <cell r="CK1894">
            <v>0</v>
          </cell>
          <cell r="CL1894">
            <v>0</v>
          </cell>
          <cell r="CM1894">
            <v>0</v>
          </cell>
          <cell r="CN1894">
            <v>0</v>
          </cell>
          <cell r="CO1894">
            <v>0</v>
          </cell>
          <cell r="CP1894">
            <v>0</v>
          </cell>
          <cell r="CQ1894">
            <v>0</v>
          </cell>
          <cell r="CR1894">
            <v>0</v>
          </cell>
          <cell r="CS1894">
            <v>0</v>
          </cell>
          <cell r="CT1894">
            <v>0</v>
          </cell>
          <cell r="CU1894">
            <v>0</v>
          </cell>
          <cell r="CV1894">
            <v>0</v>
          </cell>
          <cell r="CW1894">
            <v>0</v>
          </cell>
          <cell r="CX1894">
            <v>0</v>
          </cell>
          <cell r="CY1894">
            <v>0</v>
          </cell>
          <cell r="CZ1894">
            <v>0</v>
          </cell>
          <cell r="DA1894">
            <v>0</v>
          </cell>
          <cell r="DB1894">
            <v>0</v>
          </cell>
          <cell r="DC1894">
            <v>0</v>
          </cell>
          <cell r="DD1894">
            <v>11452.73671856</v>
          </cell>
          <cell r="DE1894">
            <v>0</v>
          </cell>
          <cell r="DG1894">
            <v>9192.7055519999994</v>
          </cell>
          <cell r="DI1894">
            <v>0.03</v>
          </cell>
          <cell r="DJ1894">
            <v>275.78116655999997</v>
          </cell>
          <cell r="DK1894">
            <v>2.4674086362511463E-2</v>
          </cell>
          <cell r="DL1894">
            <v>0</v>
          </cell>
        </row>
        <row r="1895">
          <cell r="A1895" t="str">
            <v>B90425LR1400SOLPET-T</v>
          </cell>
          <cell r="B1895" t="str">
            <v>TRASP.PRELIEVO TRASLANTE STRATO PER PINZA A FORCHETTE CON SOLLEVATORE PNEUMATICO A PETTINE - M=2</v>
          </cell>
          <cell r="F1895">
            <v>34688.75379020426</v>
          </cell>
          <cell r="H1895">
            <v>16303.714281396</v>
          </cell>
          <cell r="I1895">
            <v>0.53</v>
          </cell>
          <cell r="J1895" t="str">
            <v>OK</v>
          </cell>
          <cell r="K1895" t="str">
            <v>NEWZD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0</v>
          </cell>
          <cell r="S1895">
            <v>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0</v>
          </cell>
          <cell r="AA1895">
            <v>0</v>
          </cell>
          <cell r="AB1895">
            <v>0</v>
          </cell>
          <cell r="AC1895">
            <v>0</v>
          </cell>
          <cell r="AD1895">
            <v>0</v>
          </cell>
          <cell r="AE1895">
            <v>0</v>
          </cell>
          <cell r="AF1895">
            <v>0</v>
          </cell>
          <cell r="AG1895">
            <v>0</v>
          </cell>
          <cell r="AH1895">
            <v>0</v>
          </cell>
          <cell r="AI1895">
            <v>0</v>
          </cell>
          <cell r="AJ1895">
            <v>0</v>
          </cell>
          <cell r="AK1895">
            <v>0</v>
          </cell>
          <cell r="AL1895">
            <v>0</v>
          </cell>
          <cell r="AM1895">
            <v>0</v>
          </cell>
          <cell r="AN1895">
            <v>0</v>
          </cell>
          <cell r="AO1895">
            <v>0</v>
          </cell>
          <cell r="AP1895">
            <v>0</v>
          </cell>
          <cell r="AQ1895">
            <v>0</v>
          </cell>
          <cell r="AR1895">
            <v>0</v>
          </cell>
          <cell r="AS1895">
            <v>0</v>
          </cell>
          <cell r="AT1895">
            <v>0</v>
          </cell>
          <cell r="AU1895">
            <v>0</v>
          </cell>
          <cell r="AV1895">
            <v>13095.214281396</v>
          </cell>
          <cell r="AW1895">
            <v>1152</v>
          </cell>
          <cell r="AX1895">
            <v>32</v>
          </cell>
          <cell r="AY1895">
            <v>0</v>
          </cell>
          <cell r="AZ1895">
            <v>0</v>
          </cell>
          <cell r="BA1895">
            <v>0</v>
          </cell>
          <cell r="BB1895">
            <v>0</v>
          </cell>
          <cell r="BC1895">
            <v>0</v>
          </cell>
          <cell r="BD1895">
            <v>0</v>
          </cell>
          <cell r="BE1895">
            <v>288</v>
          </cell>
          <cell r="BF1895">
            <v>8</v>
          </cell>
          <cell r="BG1895">
            <v>0</v>
          </cell>
          <cell r="BH1895">
            <v>0</v>
          </cell>
          <cell r="BI1895">
            <v>0</v>
          </cell>
          <cell r="BJ1895">
            <v>0</v>
          </cell>
          <cell r="BK1895">
            <v>456</v>
          </cell>
          <cell r="BL1895">
            <v>12</v>
          </cell>
          <cell r="BM1895">
            <v>0</v>
          </cell>
          <cell r="BN1895">
            <v>0</v>
          </cell>
          <cell r="BO1895">
            <v>130</v>
          </cell>
          <cell r="BP1895">
            <v>4</v>
          </cell>
          <cell r="BQ1895">
            <v>0</v>
          </cell>
          <cell r="BR1895">
            <v>0</v>
          </cell>
          <cell r="BS1895">
            <v>812.5</v>
          </cell>
          <cell r="BT1895">
            <v>25</v>
          </cell>
          <cell r="BU1895">
            <v>0</v>
          </cell>
          <cell r="BV1895">
            <v>0</v>
          </cell>
          <cell r="BW1895">
            <v>0</v>
          </cell>
          <cell r="BX1895">
            <v>0</v>
          </cell>
          <cell r="BY1895">
            <v>0</v>
          </cell>
          <cell r="BZ1895">
            <v>0</v>
          </cell>
          <cell r="CA1895">
            <v>370</v>
          </cell>
          <cell r="CB1895">
            <v>10</v>
          </cell>
          <cell r="CC1895">
            <v>0</v>
          </cell>
          <cell r="CD1895">
            <v>0</v>
          </cell>
          <cell r="CE1895">
            <v>0</v>
          </cell>
          <cell r="CF1895">
            <v>0</v>
          </cell>
          <cell r="CG1895">
            <v>0</v>
          </cell>
          <cell r="CH1895">
            <v>0</v>
          </cell>
          <cell r="CI1895">
            <v>0</v>
          </cell>
          <cell r="CJ1895">
            <v>0</v>
          </cell>
          <cell r="CK1895">
            <v>0</v>
          </cell>
          <cell r="CL1895">
            <v>0</v>
          </cell>
          <cell r="CM1895">
            <v>0</v>
          </cell>
          <cell r="CN1895">
            <v>0</v>
          </cell>
          <cell r="CO1895">
            <v>0</v>
          </cell>
          <cell r="CP1895">
            <v>0</v>
          </cell>
          <cell r="CQ1895">
            <v>0</v>
          </cell>
          <cell r="CR1895">
            <v>0</v>
          </cell>
          <cell r="CS1895">
            <v>0</v>
          </cell>
          <cell r="CT1895">
            <v>0</v>
          </cell>
          <cell r="CU1895">
            <v>0</v>
          </cell>
          <cell r="CV1895">
            <v>0</v>
          </cell>
          <cell r="CW1895">
            <v>0</v>
          </cell>
          <cell r="CX1895">
            <v>0</v>
          </cell>
          <cell r="CY1895">
            <v>0</v>
          </cell>
          <cell r="CZ1895">
            <v>0</v>
          </cell>
          <cell r="DA1895">
            <v>0</v>
          </cell>
          <cell r="DB1895">
            <v>0</v>
          </cell>
          <cell r="DC1895">
            <v>0</v>
          </cell>
          <cell r="DD1895">
            <v>16303.714281396</v>
          </cell>
          <cell r="DE1895">
            <v>0</v>
          </cell>
          <cell r="DG1895">
            <v>12713.8002732</v>
          </cell>
          <cell r="DI1895">
            <v>0.03</v>
          </cell>
          <cell r="DJ1895">
            <v>381.414008196</v>
          </cell>
          <cell r="DK1895">
            <v>2.3954705140059825E-2</v>
          </cell>
          <cell r="DL1895">
            <v>0</v>
          </cell>
        </row>
        <row r="1896">
          <cell r="A1896" t="str">
            <v>B91114T11R1440W12L12</v>
          </cell>
          <cell r="B1896" t="str">
            <v>LGV A TRASPORTI PALLET - 1TR - 1PP</v>
          </cell>
          <cell r="F1896">
            <v>115000</v>
          </cell>
          <cell r="H1896">
            <v>43220.433707224955</v>
          </cell>
          <cell r="I1896">
            <v>0.6241701416763048</v>
          </cell>
          <cell r="J1896" t="str">
            <v>OK</v>
          </cell>
          <cell r="K1896" t="str">
            <v>NEWZD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0</v>
          </cell>
          <cell r="AA1896">
            <v>0</v>
          </cell>
          <cell r="AB1896">
            <v>0</v>
          </cell>
          <cell r="AC1896">
            <v>0</v>
          </cell>
          <cell r="AD1896">
            <v>0</v>
          </cell>
          <cell r="AE1896">
            <v>0</v>
          </cell>
          <cell r="AF1896">
            <v>0</v>
          </cell>
          <cell r="AG1896">
            <v>0</v>
          </cell>
          <cell r="AH1896">
            <v>0</v>
          </cell>
          <cell r="AI1896">
            <v>0</v>
          </cell>
          <cell r="AJ1896">
            <v>0</v>
          </cell>
          <cell r="AK1896">
            <v>0</v>
          </cell>
          <cell r="AL1896">
            <v>0</v>
          </cell>
          <cell r="AM1896">
            <v>0</v>
          </cell>
          <cell r="AN1896">
            <v>0</v>
          </cell>
          <cell r="AO1896">
            <v>0</v>
          </cell>
          <cell r="AP1896">
            <v>0</v>
          </cell>
          <cell r="AQ1896">
            <v>0</v>
          </cell>
          <cell r="AR1896">
            <v>0</v>
          </cell>
          <cell r="AS1896">
            <v>0</v>
          </cell>
          <cell r="AT1896">
            <v>0</v>
          </cell>
          <cell r="AU1896">
            <v>0</v>
          </cell>
          <cell r="AV1896">
            <v>37055.933707224955</v>
          </cell>
          <cell r="AW1896">
            <v>0</v>
          </cell>
          <cell r="AX1896">
            <v>0</v>
          </cell>
          <cell r="AY1896">
            <v>1173.3333333333335</v>
          </cell>
          <cell r="AZ1896">
            <v>26.666666666666668</v>
          </cell>
          <cell r="BA1896">
            <v>0</v>
          </cell>
          <cell r="BB1896">
            <v>0</v>
          </cell>
          <cell r="BC1896">
            <v>0</v>
          </cell>
          <cell r="BD1896">
            <v>0</v>
          </cell>
          <cell r="BE1896">
            <v>288</v>
          </cell>
          <cell r="BF1896">
            <v>8</v>
          </cell>
          <cell r="BG1896">
            <v>0</v>
          </cell>
          <cell r="BH1896">
            <v>0</v>
          </cell>
          <cell r="BI1896">
            <v>0</v>
          </cell>
          <cell r="BJ1896">
            <v>0</v>
          </cell>
          <cell r="BK1896">
            <v>0</v>
          </cell>
          <cell r="BL1896">
            <v>0</v>
          </cell>
          <cell r="BM1896">
            <v>426.66666666666669</v>
          </cell>
          <cell r="BN1896">
            <v>13.333333333333334</v>
          </cell>
          <cell r="BO1896">
            <v>1787.5</v>
          </cell>
          <cell r="BP1896">
            <v>55</v>
          </cell>
          <cell r="BQ1896">
            <v>0</v>
          </cell>
          <cell r="BR1896">
            <v>0</v>
          </cell>
          <cell r="BS1896">
            <v>1625</v>
          </cell>
          <cell r="BT1896">
            <v>50</v>
          </cell>
          <cell r="BU1896">
            <v>0</v>
          </cell>
          <cell r="BV1896">
            <v>0</v>
          </cell>
          <cell r="BW1896">
            <v>0</v>
          </cell>
          <cell r="BX1896">
            <v>0</v>
          </cell>
          <cell r="BY1896">
            <v>0</v>
          </cell>
          <cell r="BZ1896">
            <v>0</v>
          </cell>
          <cell r="CA1896">
            <v>0</v>
          </cell>
          <cell r="CB1896">
            <v>0</v>
          </cell>
          <cell r="CC1896">
            <v>864</v>
          </cell>
          <cell r="CD1896">
            <v>27</v>
          </cell>
          <cell r="CE1896">
            <v>0</v>
          </cell>
          <cell r="CF1896">
            <v>0</v>
          </cell>
          <cell r="CG1896">
            <v>0</v>
          </cell>
          <cell r="CH1896">
            <v>0</v>
          </cell>
          <cell r="CI1896">
            <v>0</v>
          </cell>
          <cell r="CJ1896">
            <v>0</v>
          </cell>
          <cell r="CK1896">
            <v>0</v>
          </cell>
          <cell r="CL1896">
            <v>0</v>
          </cell>
          <cell r="CM1896">
            <v>0</v>
          </cell>
          <cell r="CN1896">
            <v>0</v>
          </cell>
          <cell r="CO1896">
            <v>0</v>
          </cell>
          <cell r="CP1896">
            <v>0</v>
          </cell>
          <cell r="CQ1896">
            <v>0</v>
          </cell>
          <cell r="CR1896">
            <v>0</v>
          </cell>
          <cell r="CS1896">
            <v>0</v>
          </cell>
          <cell r="CT1896">
            <v>0</v>
          </cell>
          <cell r="CU1896">
            <v>0</v>
          </cell>
          <cell r="CV1896">
            <v>0</v>
          </cell>
          <cell r="CW1896">
            <v>0</v>
          </cell>
          <cell r="CX1896">
            <v>0</v>
          </cell>
          <cell r="CY1896">
            <v>0</v>
          </cell>
          <cell r="CZ1896">
            <v>0</v>
          </cell>
          <cell r="DA1896">
            <v>0</v>
          </cell>
          <cell r="DB1896">
            <v>0</v>
          </cell>
          <cell r="DC1896">
            <v>0</v>
          </cell>
          <cell r="DD1896">
            <v>43220.433707224955</v>
          </cell>
          <cell r="DE1896">
            <v>0</v>
          </cell>
          <cell r="DG1896">
            <v>35111.933707224955</v>
          </cell>
          <cell r="DI1896">
            <v>5.5365791477328542E-2</v>
          </cell>
          <cell r="DJ1896">
            <v>1944.0000000000002</v>
          </cell>
          <cell r="DK1896">
            <v>4.7097092103180561E-2</v>
          </cell>
          <cell r="DL1896">
            <v>0</v>
          </cell>
        </row>
        <row r="1897">
          <cell r="A1897" t="str">
            <v>B91114T22R1440W12L12</v>
          </cell>
          <cell r="B1897" t="str">
            <v>LGV A TRASPORTI PALLET - 2TR - 2PP</v>
          </cell>
          <cell r="F1897">
            <v>130600</v>
          </cell>
          <cell r="H1897">
            <v>51109.033180306564</v>
          </cell>
          <cell r="I1897">
            <v>0.60865977656733106</v>
          </cell>
          <cell r="J1897" t="str">
            <v>OK</v>
          </cell>
          <cell r="K1897" t="str">
            <v>NEWZD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0</v>
          </cell>
          <cell r="S1897">
            <v>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0</v>
          </cell>
          <cell r="AA1897">
            <v>0</v>
          </cell>
          <cell r="AB1897">
            <v>0</v>
          </cell>
          <cell r="AC1897">
            <v>0</v>
          </cell>
          <cell r="AD1897">
            <v>0</v>
          </cell>
          <cell r="AE1897">
            <v>0</v>
          </cell>
          <cell r="AF1897">
            <v>0</v>
          </cell>
          <cell r="AG1897">
            <v>0</v>
          </cell>
          <cell r="AH1897">
            <v>0</v>
          </cell>
          <cell r="AI1897">
            <v>0</v>
          </cell>
          <cell r="AJ1897">
            <v>0</v>
          </cell>
          <cell r="AK1897">
            <v>0</v>
          </cell>
          <cell r="AL1897">
            <v>0</v>
          </cell>
          <cell r="AM1897">
            <v>0</v>
          </cell>
          <cell r="AN1897">
            <v>0</v>
          </cell>
          <cell r="AO1897">
            <v>0</v>
          </cell>
          <cell r="AP1897">
            <v>0</v>
          </cell>
          <cell r="AQ1897">
            <v>0</v>
          </cell>
          <cell r="AR1897">
            <v>0</v>
          </cell>
          <cell r="AS1897">
            <v>0</v>
          </cell>
          <cell r="AT1897">
            <v>0</v>
          </cell>
          <cell r="AU1897">
            <v>0</v>
          </cell>
          <cell r="AV1897">
            <v>44294.533180306564</v>
          </cell>
          <cell r="AW1897">
            <v>0</v>
          </cell>
          <cell r="AX1897">
            <v>0</v>
          </cell>
          <cell r="AY1897">
            <v>1173.3333333333335</v>
          </cell>
          <cell r="AZ1897">
            <v>26.666666666666668</v>
          </cell>
          <cell r="BA1897">
            <v>0</v>
          </cell>
          <cell r="BB1897">
            <v>0</v>
          </cell>
          <cell r="BC1897">
            <v>0</v>
          </cell>
          <cell r="BD1897">
            <v>0</v>
          </cell>
          <cell r="BE1897">
            <v>288</v>
          </cell>
          <cell r="BF1897">
            <v>8</v>
          </cell>
          <cell r="BG1897">
            <v>0</v>
          </cell>
          <cell r="BH1897">
            <v>0</v>
          </cell>
          <cell r="BI1897">
            <v>0</v>
          </cell>
          <cell r="BJ1897">
            <v>0</v>
          </cell>
          <cell r="BK1897">
            <v>0</v>
          </cell>
          <cell r="BL1897">
            <v>0</v>
          </cell>
          <cell r="BM1897">
            <v>426.66666666666669</v>
          </cell>
          <cell r="BN1897">
            <v>13.333333333333334</v>
          </cell>
          <cell r="BO1897">
            <v>2112.5</v>
          </cell>
          <cell r="BP1897">
            <v>65</v>
          </cell>
          <cell r="BQ1897">
            <v>0</v>
          </cell>
          <cell r="BR1897">
            <v>0</v>
          </cell>
          <cell r="BS1897">
            <v>1950</v>
          </cell>
          <cell r="BT1897">
            <v>60</v>
          </cell>
          <cell r="BU1897">
            <v>0</v>
          </cell>
          <cell r="BV1897">
            <v>0</v>
          </cell>
          <cell r="BW1897">
            <v>0</v>
          </cell>
          <cell r="BX1897">
            <v>0</v>
          </cell>
          <cell r="BY1897">
            <v>0</v>
          </cell>
          <cell r="BZ1897">
            <v>0</v>
          </cell>
          <cell r="CA1897">
            <v>0</v>
          </cell>
          <cell r="CB1897">
            <v>0</v>
          </cell>
          <cell r="CC1897">
            <v>864</v>
          </cell>
          <cell r="CD1897">
            <v>27</v>
          </cell>
          <cell r="CE1897">
            <v>0</v>
          </cell>
          <cell r="CF1897">
            <v>0</v>
          </cell>
          <cell r="CG1897">
            <v>0</v>
          </cell>
          <cell r="CH1897">
            <v>0</v>
          </cell>
          <cell r="CI1897">
            <v>0</v>
          </cell>
          <cell r="CJ1897">
            <v>0</v>
          </cell>
          <cell r="CK1897">
            <v>0</v>
          </cell>
          <cell r="CL1897">
            <v>0</v>
          </cell>
          <cell r="CM1897">
            <v>0</v>
          </cell>
          <cell r="CN1897">
            <v>0</v>
          </cell>
          <cell r="CO1897">
            <v>0</v>
          </cell>
          <cell r="CP1897">
            <v>0</v>
          </cell>
          <cell r="CQ1897">
            <v>0</v>
          </cell>
          <cell r="CR1897">
            <v>0</v>
          </cell>
          <cell r="CS1897">
            <v>0</v>
          </cell>
          <cell r="CT1897">
            <v>0</v>
          </cell>
          <cell r="CU1897">
            <v>0</v>
          </cell>
          <cell r="CV1897">
            <v>0</v>
          </cell>
          <cell r="CW1897">
            <v>0</v>
          </cell>
          <cell r="CX1897">
            <v>0</v>
          </cell>
          <cell r="CY1897">
            <v>0</v>
          </cell>
          <cell r="CZ1897">
            <v>0</v>
          </cell>
          <cell r="DA1897">
            <v>0</v>
          </cell>
          <cell r="DB1897">
            <v>0</v>
          </cell>
          <cell r="DC1897">
            <v>0</v>
          </cell>
          <cell r="DD1897">
            <v>51109.033180306564</v>
          </cell>
          <cell r="DE1897">
            <v>0</v>
          </cell>
          <cell r="DG1897">
            <v>42350.533180306564</v>
          </cell>
          <cell r="DI1897">
            <v>4.5902609814224962E-2</v>
          </cell>
          <cell r="DJ1897">
            <v>1944</v>
          </cell>
          <cell r="DK1897">
            <v>3.9540296715973422E-2</v>
          </cell>
          <cell r="DL1897">
            <v>0</v>
          </cell>
        </row>
        <row r="1898">
          <cell r="A1898" t="str">
            <v>B91115Q22C1500W12L12</v>
          </cell>
          <cell r="B1898" t="str">
            <v>LGV QUAD W=1500 2PP - TRASPORTI A 4 CATENE</v>
          </cell>
          <cell r="F1898">
            <v>194241.05997905225</v>
          </cell>
          <cell r="H1898">
            <v>79638.834591411418</v>
          </cell>
          <cell r="I1898">
            <v>0.59000000000000008</v>
          </cell>
          <cell r="J1898" t="str">
            <v>OK</v>
          </cell>
          <cell r="K1898" t="str">
            <v>NEWZD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0</v>
          </cell>
          <cell r="S1898">
            <v>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0</v>
          </cell>
          <cell r="AA1898">
            <v>0</v>
          </cell>
          <cell r="AB1898">
            <v>0</v>
          </cell>
          <cell r="AC1898">
            <v>0</v>
          </cell>
          <cell r="AD1898">
            <v>0</v>
          </cell>
          <cell r="AE1898">
            <v>0</v>
          </cell>
          <cell r="AF1898">
            <v>0</v>
          </cell>
          <cell r="AG1898">
            <v>0</v>
          </cell>
          <cell r="AH1898">
            <v>0</v>
          </cell>
          <cell r="AI1898">
            <v>0</v>
          </cell>
          <cell r="AJ1898">
            <v>0</v>
          </cell>
          <cell r="AK1898">
            <v>0</v>
          </cell>
          <cell r="AL1898">
            <v>0</v>
          </cell>
          <cell r="AM1898">
            <v>0</v>
          </cell>
          <cell r="AN1898">
            <v>0</v>
          </cell>
          <cell r="AO1898">
            <v>0</v>
          </cell>
          <cell r="AP1898">
            <v>0</v>
          </cell>
          <cell r="AQ1898">
            <v>0</v>
          </cell>
          <cell r="AR1898">
            <v>0</v>
          </cell>
          <cell r="AS1898">
            <v>0</v>
          </cell>
          <cell r="AT1898">
            <v>0</v>
          </cell>
          <cell r="AU1898">
            <v>0</v>
          </cell>
          <cell r="AV1898">
            <v>68182.126258078075</v>
          </cell>
          <cell r="AW1898">
            <v>0</v>
          </cell>
          <cell r="AX1898">
            <v>0</v>
          </cell>
          <cell r="AY1898">
            <v>2346.666666666667</v>
          </cell>
          <cell r="AZ1898">
            <v>53.333333333333336</v>
          </cell>
          <cell r="BA1898">
            <v>0</v>
          </cell>
          <cell r="BB1898">
            <v>0</v>
          </cell>
          <cell r="BC1898">
            <v>0</v>
          </cell>
          <cell r="BD1898">
            <v>0</v>
          </cell>
          <cell r="BE1898">
            <v>720</v>
          </cell>
          <cell r="BF1898">
            <v>20</v>
          </cell>
          <cell r="BG1898">
            <v>0</v>
          </cell>
          <cell r="BH1898">
            <v>0</v>
          </cell>
          <cell r="BI1898">
            <v>0</v>
          </cell>
          <cell r="BJ1898">
            <v>0</v>
          </cell>
          <cell r="BK1898">
            <v>0</v>
          </cell>
          <cell r="BL1898">
            <v>0</v>
          </cell>
          <cell r="BM1898">
            <v>1066.6666666666667</v>
          </cell>
          <cell r="BN1898">
            <v>33.333333333333336</v>
          </cell>
          <cell r="BO1898">
            <v>2570.75</v>
          </cell>
          <cell r="BP1898">
            <v>79.099999999999994</v>
          </cell>
          <cell r="BQ1898">
            <v>0</v>
          </cell>
          <cell r="BR1898">
            <v>0</v>
          </cell>
          <cell r="BS1898">
            <v>3472.625</v>
          </cell>
          <cell r="BT1898">
            <v>106.85</v>
          </cell>
          <cell r="BU1898">
            <v>0</v>
          </cell>
          <cell r="BV1898">
            <v>0</v>
          </cell>
          <cell r="BW1898">
            <v>0</v>
          </cell>
          <cell r="BX1898">
            <v>0</v>
          </cell>
          <cell r="BY1898">
            <v>0</v>
          </cell>
          <cell r="BZ1898">
            <v>0</v>
          </cell>
          <cell r="CA1898">
            <v>0</v>
          </cell>
          <cell r="CB1898">
            <v>0</v>
          </cell>
          <cell r="CC1898">
            <v>1280</v>
          </cell>
          <cell r="CD1898">
            <v>40</v>
          </cell>
          <cell r="CE1898">
            <v>0</v>
          </cell>
          <cell r="CF1898">
            <v>0</v>
          </cell>
          <cell r="CG1898">
            <v>0</v>
          </cell>
          <cell r="CH1898">
            <v>0</v>
          </cell>
          <cell r="CI1898">
            <v>0</v>
          </cell>
          <cell r="CJ1898">
            <v>0</v>
          </cell>
          <cell r="CK1898">
            <v>0</v>
          </cell>
          <cell r="CL1898">
            <v>0</v>
          </cell>
          <cell r="CM1898">
            <v>0</v>
          </cell>
          <cell r="CN1898">
            <v>0</v>
          </cell>
          <cell r="CO1898">
            <v>0</v>
          </cell>
          <cell r="CP1898">
            <v>0</v>
          </cell>
          <cell r="CQ1898">
            <v>0</v>
          </cell>
          <cell r="CR1898">
            <v>0</v>
          </cell>
          <cell r="CS1898">
            <v>0</v>
          </cell>
          <cell r="CT1898">
            <v>0</v>
          </cell>
          <cell r="CU1898">
            <v>0</v>
          </cell>
          <cell r="CV1898">
            <v>0</v>
          </cell>
          <cell r="CW1898">
            <v>0</v>
          </cell>
          <cell r="CX1898">
            <v>0</v>
          </cell>
          <cell r="CY1898">
            <v>0</v>
          </cell>
          <cell r="CZ1898">
            <v>0</v>
          </cell>
          <cell r="DA1898">
            <v>0</v>
          </cell>
          <cell r="DB1898">
            <v>0</v>
          </cell>
          <cell r="DC1898">
            <v>0</v>
          </cell>
          <cell r="DD1898">
            <v>79638.834591411418</v>
          </cell>
          <cell r="DE1898">
            <v>0</v>
          </cell>
          <cell r="DG1898">
            <v>66238.126258078075</v>
          </cell>
          <cell r="DI1898">
            <v>2.9348656277288929E-2</v>
          </cell>
          <cell r="DJ1898">
            <v>1943.9999999999998</v>
          </cell>
          <cell r="DK1898">
            <v>2.5020968385135019E-2</v>
          </cell>
          <cell r="DL1898">
            <v>0</v>
          </cell>
        </row>
        <row r="1899">
          <cell r="A1899" t="str">
            <v>B91115Q22R1500W08L12</v>
          </cell>
          <cell r="B1899" t="str">
            <v>LGV QUAD W=1500 2PP - TRASPORTI A RULLI</v>
          </cell>
          <cell r="F1899">
            <v>190225.00692435412</v>
          </cell>
          <cell r="H1899">
            <v>77992.25283898518</v>
          </cell>
          <cell r="I1899">
            <v>0.59000000000000008</v>
          </cell>
          <cell r="J1899" t="str">
            <v>OK</v>
          </cell>
          <cell r="K1899" t="str">
            <v>NEWZD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0</v>
          </cell>
          <cell r="S1899">
            <v>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0</v>
          </cell>
          <cell r="AA1899">
            <v>0</v>
          </cell>
          <cell r="AB1899">
            <v>0</v>
          </cell>
          <cell r="AC1899">
            <v>0</v>
          </cell>
          <cell r="AD1899">
            <v>0</v>
          </cell>
          <cell r="AE1899">
            <v>0</v>
          </cell>
          <cell r="AF1899">
            <v>0</v>
          </cell>
          <cell r="AG1899">
            <v>0</v>
          </cell>
          <cell r="AH1899">
            <v>0</v>
          </cell>
          <cell r="AI1899">
            <v>0</v>
          </cell>
          <cell r="AJ1899">
            <v>0</v>
          </cell>
          <cell r="AK1899">
            <v>0</v>
          </cell>
          <cell r="AL1899">
            <v>0</v>
          </cell>
          <cell r="AM1899">
            <v>0</v>
          </cell>
          <cell r="AN1899">
            <v>0</v>
          </cell>
          <cell r="AO1899">
            <v>0</v>
          </cell>
          <cell r="AP1899">
            <v>0</v>
          </cell>
          <cell r="AQ1899">
            <v>0</v>
          </cell>
          <cell r="AR1899">
            <v>0</v>
          </cell>
          <cell r="AS1899">
            <v>0</v>
          </cell>
          <cell r="AT1899">
            <v>0</v>
          </cell>
          <cell r="AU1899">
            <v>0</v>
          </cell>
          <cell r="AV1899">
            <v>66535.544505651837</v>
          </cell>
          <cell r="AW1899">
            <v>0</v>
          </cell>
          <cell r="AX1899">
            <v>0</v>
          </cell>
          <cell r="AY1899">
            <v>2346.666666666667</v>
          </cell>
          <cell r="AZ1899">
            <v>53.333333333333336</v>
          </cell>
          <cell r="BA1899">
            <v>0</v>
          </cell>
          <cell r="BB1899">
            <v>0</v>
          </cell>
          <cell r="BC1899">
            <v>0</v>
          </cell>
          <cell r="BD1899">
            <v>0</v>
          </cell>
          <cell r="BE1899">
            <v>720</v>
          </cell>
          <cell r="BF1899">
            <v>20</v>
          </cell>
          <cell r="BG1899">
            <v>0</v>
          </cell>
          <cell r="BH1899">
            <v>0</v>
          </cell>
          <cell r="BI1899">
            <v>0</v>
          </cell>
          <cell r="BJ1899">
            <v>0</v>
          </cell>
          <cell r="BK1899">
            <v>0</v>
          </cell>
          <cell r="BL1899">
            <v>0</v>
          </cell>
          <cell r="BM1899">
            <v>1066.6666666666667</v>
          </cell>
          <cell r="BN1899">
            <v>33.333333333333336</v>
          </cell>
          <cell r="BO1899">
            <v>2570.75</v>
          </cell>
          <cell r="BP1899">
            <v>79.099999999999994</v>
          </cell>
          <cell r="BQ1899">
            <v>0</v>
          </cell>
          <cell r="BR1899">
            <v>0</v>
          </cell>
          <cell r="BS1899">
            <v>3472.625</v>
          </cell>
          <cell r="BT1899">
            <v>106.85</v>
          </cell>
          <cell r="BU1899">
            <v>0</v>
          </cell>
          <cell r="BV1899">
            <v>0</v>
          </cell>
          <cell r="BW1899">
            <v>0</v>
          </cell>
          <cell r="BX1899">
            <v>0</v>
          </cell>
          <cell r="BY1899">
            <v>0</v>
          </cell>
          <cell r="BZ1899">
            <v>0</v>
          </cell>
          <cell r="CA1899">
            <v>0</v>
          </cell>
          <cell r="CB1899">
            <v>0</v>
          </cell>
          <cell r="CC1899">
            <v>1280</v>
          </cell>
          <cell r="CD1899">
            <v>40</v>
          </cell>
          <cell r="CE1899">
            <v>0</v>
          </cell>
          <cell r="CF1899">
            <v>0</v>
          </cell>
          <cell r="CG1899">
            <v>0</v>
          </cell>
          <cell r="CH1899">
            <v>0</v>
          </cell>
          <cell r="CI1899">
            <v>0</v>
          </cell>
          <cell r="CJ1899">
            <v>0</v>
          </cell>
          <cell r="CK1899">
            <v>0</v>
          </cell>
          <cell r="CL1899">
            <v>0</v>
          </cell>
          <cell r="CM1899">
            <v>0</v>
          </cell>
          <cell r="CN1899">
            <v>0</v>
          </cell>
          <cell r="CO1899">
            <v>0</v>
          </cell>
          <cell r="CP1899">
            <v>0</v>
          </cell>
          <cell r="CQ1899">
            <v>0</v>
          </cell>
          <cell r="CR1899">
            <v>0</v>
          </cell>
          <cell r="CS1899">
            <v>0</v>
          </cell>
          <cell r="CT1899">
            <v>0</v>
          </cell>
          <cell r="CU1899">
            <v>0</v>
          </cell>
          <cell r="CV1899">
            <v>0</v>
          </cell>
          <cell r="CW1899">
            <v>0</v>
          </cell>
          <cell r="CX1899">
            <v>0</v>
          </cell>
          <cell r="CY1899">
            <v>0</v>
          </cell>
          <cell r="CZ1899">
            <v>0</v>
          </cell>
          <cell r="DA1899">
            <v>0</v>
          </cell>
          <cell r="DB1899">
            <v>0</v>
          </cell>
          <cell r="DC1899">
            <v>0</v>
          </cell>
          <cell r="DD1899">
            <v>77992.25283898518</v>
          </cell>
          <cell r="DE1899">
            <v>0</v>
          </cell>
          <cell r="DG1899">
            <v>64591.544505651829</v>
          </cell>
          <cell r="DI1899">
            <v>3.0096818629718601E-2</v>
          </cell>
          <cell r="DJ1899">
            <v>1944.0000000000002</v>
          </cell>
          <cell r="DK1899">
            <v>2.5562717451457783E-2</v>
          </cell>
          <cell r="DL1899">
            <v>0</v>
          </cell>
        </row>
        <row r="1900">
          <cell r="A1900" t="str">
            <v>B91115Q22R1500W10L12</v>
          </cell>
          <cell r="B1900" t="str">
            <v>LGV QUAD W=1500 2PP - TRASPORTI A RULLI</v>
          </cell>
          <cell r="F1900">
            <v>190225.00692435412</v>
          </cell>
          <cell r="H1900">
            <v>77992.25283898518</v>
          </cell>
          <cell r="I1900">
            <v>0.59000000000000008</v>
          </cell>
          <cell r="J1900" t="str">
            <v>OK</v>
          </cell>
          <cell r="K1900" t="str">
            <v>NEWZD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0</v>
          </cell>
          <cell r="S1900">
            <v>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0</v>
          </cell>
          <cell r="AA1900">
            <v>0</v>
          </cell>
          <cell r="AB1900">
            <v>0</v>
          </cell>
          <cell r="AC1900">
            <v>0</v>
          </cell>
          <cell r="AD1900">
            <v>0</v>
          </cell>
          <cell r="AE1900">
            <v>0</v>
          </cell>
          <cell r="AF1900">
            <v>0</v>
          </cell>
          <cell r="AG1900">
            <v>0</v>
          </cell>
          <cell r="AH1900">
            <v>0</v>
          </cell>
          <cell r="AI1900">
            <v>0</v>
          </cell>
          <cell r="AJ1900">
            <v>0</v>
          </cell>
          <cell r="AK1900">
            <v>0</v>
          </cell>
          <cell r="AL1900">
            <v>0</v>
          </cell>
          <cell r="AM1900">
            <v>0</v>
          </cell>
          <cell r="AN1900">
            <v>0</v>
          </cell>
          <cell r="AO1900">
            <v>0</v>
          </cell>
          <cell r="AP1900">
            <v>0</v>
          </cell>
          <cell r="AQ1900">
            <v>0</v>
          </cell>
          <cell r="AR1900">
            <v>0</v>
          </cell>
          <cell r="AS1900">
            <v>0</v>
          </cell>
          <cell r="AT1900">
            <v>0</v>
          </cell>
          <cell r="AU1900">
            <v>0</v>
          </cell>
          <cell r="AV1900">
            <v>66535.544505651837</v>
          </cell>
          <cell r="AW1900">
            <v>0</v>
          </cell>
          <cell r="AX1900">
            <v>0</v>
          </cell>
          <cell r="AY1900">
            <v>2346.666666666667</v>
          </cell>
          <cell r="AZ1900">
            <v>53.333333333333336</v>
          </cell>
          <cell r="BA1900">
            <v>0</v>
          </cell>
          <cell r="BB1900">
            <v>0</v>
          </cell>
          <cell r="BC1900">
            <v>0</v>
          </cell>
          <cell r="BD1900">
            <v>0</v>
          </cell>
          <cell r="BE1900">
            <v>720</v>
          </cell>
          <cell r="BF1900">
            <v>20</v>
          </cell>
          <cell r="BG1900">
            <v>0</v>
          </cell>
          <cell r="BH1900">
            <v>0</v>
          </cell>
          <cell r="BI1900">
            <v>0</v>
          </cell>
          <cell r="BJ1900">
            <v>0</v>
          </cell>
          <cell r="BK1900">
            <v>0</v>
          </cell>
          <cell r="BL1900">
            <v>0</v>
          </cell>
          <cell r="BM1900">
            <v>1066.6666666666667</v>
          </cell>
          <cell r="BN1900">
            <v>33.333333333333336</v>
          </cell>
          <cell r="BO1900">
            <v>2570.75</v>
          </cell>
          <cell r="BP1900">
            <v>79.099999999999994</v>
          </cell>
          <cell r="BQ1900">
            <v>0</v>
          </cell>
          <cell r="BR1900">
            <v>0</v>
          </cell>
          <cell r="BS1900">
            <v>3472.625</v>
          </cell>
          <cell r="BT1900">
            <v>106.85</v>
          </cell>
          <cell r="BU1900">
            <v>0</v>
          </cell>
          <cell r="BV1900">
            <v>0</v>
          </cell>
          <cell r="BW1900">
            <v>0</v>
          </cell>
          <cell r="BX1900">
            <v>0</v>
          </cell>
          <cell r="BY1900">
            <v>0</v>
          </cell>
          <cell r="BZ1900">
            <v>0</v>
          </cell>
          <cell r="CA1900">
            <v>0</v>
          </cell>
          <cell r="CB1900">
            <v>0</v>
          </cell>
          <cell r="CC1900">
            <v>1280</v>
          </cell>
          <cell r="CD1900">
            <v>40</v>
          </cell>
          <cell r="CE1900">
            <v>0</v>
          </cell>
          <cell r="CF1900">
            <v>0</v>
          </cell>
          <cell r="CG1900">
            <v>0</v>
          </cell>
          <cell r="CH1900">
            <v>0</v>
          </cell>
          <cell r="CI1900">
            <v>0</v>
          </cell>
          <cell r="CJ1900">
            <v>0</v>
          </cell>
          <cell r="CK1900">
            <v>0</v>
          </cell>
          <cell r="CL1900">
            <v>0</v>
          </cell>
          <cell r="CM1900">
            <v>0</v>
          </cell>
          <cell r="CN1900">
            <v>0</v>
          </cell>
          <cell r="CO1900">
            <v>0</v>
          </cell>
          <cell r="CP1900">
            <v>0</v>
          </cell>
          <cell r="CQ1900">
            <v>0</v>
          </cell>
          <cell r="CR1900">
            <v>0</v>
          </cell>
          <cell r="CS1900">
            <v>0</v>
          </cell>
          <cell r="CT1900">
            <v>0</v>
          </cell>
          <cell r="CU1900">
            <v>0</v>
          </cell>
          <cell r="CV1900">
            <v>0</v>
          </cell>
          <cell r="CW1900">
            <v>0</v>
          </cell>
          <cell r="CX1900">
            <v>0</v>
          </cell>
          <cell r="CY1900">
            <v>0</v>
          </cell>
          <cell r="CZ1900">
            <v>0</v>
          </cell>
          <cell r="DA1900">
            <v>0</v>
          </cell>
          <cell r="DB1900">
            <v>0</v>
          </cell>
          <cell r="DC1900">
            <v>0</v>
          </cell>
          <cell r="DD1900">
            <v>77992.25283898518</v>
          </cell>
          <cell r="DE1900">
            <v>0</v>
          </cell>
          <cell r="DG1900">
            <v>64591.544505651829</v>
          </cell>
          <cell r="DI1900">
            <v>3.0096818629718601E-2</v>
          </cell>
          <cell r="DJ1900">
            <v>1944.0000000000002</v>
          </cell>
          <cell r="DK1900">
            <v>2.5562717451457783E-2</v>
          </cell>
          <cell r="DL1900">
            <v>0</v>
          </cell>
        </row>
        <row r="1901">
          <cell r="A1901" t="str">
            <v>B91115Q22R1500W12L12</v>
          </cell>
          <cell r="B1901" t="str">
            <v>LGV QUAD W=1500 2PP - TRASPORTI A RULLI</v>
          </cell>
          <cell r="F1901">
            <v>190225.00692435412</v>
          </cell>
          <cell r="H1901">
            <v>77992.25283898518</v>
          </cell>
          <cell r="I1901">
            <v>0.59000000000000008</v>
          </cell>
          <cell r="J1901" t="str">
            <v>OK</v>
          </cell>
          <cell r="K1901" t="str">
            <v>NEWZD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0</v>
          </cell>
          <cell r="S1901">
            <v>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0</v>
          </cell>
          <cell r="AA1901">
            <v>0</v>
          </cell>
          <cell r="AB1901">
            <v>0</v>
          </cell>
          <cell r="AC1901">
            <v>0</v>
          </cell>
          <cell r="AD1901">
            <v>0</v>
          </cell>
          <cell r="AE1901">
            <v>0</v>
          </cell>
          <cell r="AF1901">
            <v>0</v>
          </cell>
          <cell r="AG1901">
            <v>0</v>
          </cell>
          <cell r="AH1901">
            <v>0</v>
          </cell>
          <cell r="AI1901">
            <v>0</v>
          </cell>
          <cell r="AJ1901">
            <v>0</v>
          </cell>
          <cell r="AK1901">
            <v>0</v>
          </cell>
          <cell r="AL1901">
            <v>0</v>
          </cell>
          <cell r="AM1901">
            <v>0</v>
          </cell>
          <cell r="AN1901">
            <v>0</v>
          </cell>
          <cell r="AO1901">
            <v>0</v>
          </cell>
          <cell r="AP1901">
            <v>0</v>
          </cell>
          <cell r="AQ1901">
            <v>0</v>
          </cell>
          <cell r="AR1901">
            <v>0</v>
          </cell>
          <cell r="AS1901">
            <v>0</v>
          </cell>
          <cell r="AT1901">
            <v>0</v>
          </cell>
          <cell r="AU1901">
            <v>0</v>
          </cell>
          <cell r="AV1901">
            <v>66535.544505651837</v>
          </cell>
          <cell r="AW1901">
            <v>0</v>
          </cell>
          <cell r="AX1901">
            <v>0</v>
          </cell>
          <cell r="AY1901">
            <v>2346.666666666667</v>
          </cell>
          <cell r="AZ1901">
            <v>53.333333333333336</v>
          </cell>
          <cell r="BA1901">
            <v>0</v>
          </cell>
          <cell r="BB1901">
            <v>0</v>
          </cell>
          <cell r="BC1901">
            <v>0</v>
          </cell>
          <cell r="BD1901">
            <v>0</v>
          </cell>
          <cell r="BE1901">
            <v>720</v>
          </cell>
          <cell r="BF1901">
            <v>20</v>
          </cell>
          <cell r="BG1901">
            <v>0</v>
          </cell>
          <cell r="BH1901">
            <v>0</v>
          </cell>
          <cell r="BI1901">
            <v>0</v>
          </cell>
          <cell r="BJ1901">
            <v>0</v>
          </cell>
          <cell r="BK1901">
            <v>0</v>
          </cell>
          <cell r="BL1901">
            <v>0</v>
          </cell>
          <cell r="BM1901">
            <v>1066.6666666666667</v>
          </cell>
          <cell r="BN1901">
            <v>33.333333333333336</v>
          </cell>
          <cell r="BO1901">
            <v>2570.75</v>
          </cell>
          <cell r="BP1901">
            <v>79.099999999999994</v>
          </cell>
          <cell r="BQ1901">
            <v>0</v>
          </cell>
          <cell r="BR1901">
            <v>0</v>
          </cell>
          <cell r="BS1901">
            <v>3472.625</v>
          </cell>
          <cell r="BT1901">
            <v>106.85</v>
          </cell>
          <cell r="BU1901">
            <v>0</v>
          </cell>
          <cell r="BV1901">
            <v>0</v>
          </cell>
          <cell r="BW1901">
            <v>0</v>
          </cell>
          <cell r="BX1901">
            <v>0</v>
          </cell>
          <cell r="BY1901">
            <v>0</v>
          </cell>
          <cell r="BZ1901">
            <v>0</v>
          </cell>
          <cell r="CA1901">
            <v>0</v>
          </cell>
          <cell r="CB1901">
            <v>0</v>
          </cell>
          <cell r="CC1901">
            <v>1280</v>
          </cell>
          <cell r="CD1901">
            <v>40</v>
          </cell>
          <cell r="CE1901">
            <v>0</v>
          </cell>
          <cell r="CF1901">
            <v>0</v>
          </cell>
          <cell r="CG1901">
            <v>0</v>
          </cell>
          <cell r="CH1901">
            <v>0</v>
          </cell>
          <cell r="CI1901">
            <v>0</v>
          </cell>
          <cell r="CJ1901">
            <v>0</v>
          </cell>
          <cell r="CK1901">
            <v>0</v>
          </cell>
          <cell r="CL1901">
            <v>0</v>
          </cell>
          <cell r="CM1901">
            <v>0</v>
          </cell>
          <cell r="CN1901">
            <v>0</v>
          </cell>
          <cell r="CO1901">
            <v>0</v>
          </cell>
          <cell r="CP1901">
            <v>0</v>
          </cell>
          <cell r="CQ1901">
            <v>0</v>
          </cell>
          <cell r="CR1901">
            <v>0</v>
          </cell>
          <cell r="CS1901">
            <v>0</v>
          </cell>
          <cell r="CT1901">
            <v>0</v>
          </cell>
          <cell r="CU1901">
            <v>0</v>
          </cell>
          <cell r="CV1901">
            <v>0</v>
          </cell>
          <cell r="CW1901">
            <v>0</v>
          </cell>
          <cell r="CX1901">
            <v>0</v>
          </cell>
          <cell r="CY1901">
            <v>0</v>
          </cell>
          <cell r="CZ1901">
            <v>0</v>
          </cell>
          <cell r="DA1901">
            <v>0</v>
          </cell>
          <cell r="DB1901">
            <v>0</v>
          </cell>
          <cell r="DC1901">
            <v>0</v>
          </cell>
          <cell r="DD1901">
            <v>77992.25283898518</v>
          </cell>
          <cell r="DE1901">
            <v>0</v>
          </cell>
          <cell r="DG1901">
            <v>64591.544505651829</v>
          </cell>
          <cell r="DI1901">
            <v>3.0096818629718601E-2</v>
          </cell>
          <cell r="DJ1901">
            <v>1944.0000000000002</v>
          </cell>
          <cell r="DK1901">
            <v>2.5562717451457783E-2</v>
          </cell>
          <cell r="DL1901">
            <v>0</v>
          </cell>
        </row>
        <row r="1902">
          <cell r="A1902" t="str">
            <v>B91115Q24C1900W12L08</v>
          </cell>
          <cell r="B1902" t="str">
            <v>LGV QUAD W=1900 4PP - TRASPORTI A 4 CATENE</v>
          </cell>
          <cell r="F1902">
            <v>213836.65336695939</v>
          </cell>
          <cell r="H1902">
            <v>87673.027880453345</v>
          </cell>
          <cell r="I1902">
            <v>0.59000000000000008</v>
          </cell>
          <cell r="J1902" t="str">
            <v>OK</v>
          </cell>
          <cell r="K1902" t="str">
            <v>NEWZD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0</v>
          </cell>
          <cell r="S1902">
            <v>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0</v>
          </cell>
          <cell r="AA1902">
            <v>0</v>
          </cell>
          <cell r="AB1902">
            <v>0</v>
          </cell>
          <cell r="AC1902">
            <v>0</v>
          </cell>
          <cell r="AD1902">
            <v>0</v>
          </cell>
          <cell r="AE1902">
            <v>0</v>
          </cell>
          <cell r="AF1902">
            <v>0</v>
          </cell>
          <cell r="AG1902">
            <v>0</v>
          </cell>
          <cell r="AH1902">
            <v>0</v>
          </cell>
          <cell r="AI1902">
            <v>0</v>
          </cell>
          <cell r="AJ1902">
            <v>0</v>
          </cell>
          <cell r="AK1902">
            <v>0</v>
          </cell>
          <cell r="AL1902">
            <v>0</v>
          </cell>
          <cell r="AM1902">
            <v>0</v>
          </cell>
          <cell r="AN1902">
            <v>0</v>
          </cell>
          <cell r="AO1902">
            <v>0</v>
          </cell>
          <cell r="AP1902">
            <v>0</v>
          </cell>
          <cell r="AQ1902">
            <v>0</v>
          </cell>
          <cell r="AR1902">
            <v>0</v>
          </cell>
          <cell r="AS1902">
            <v>0</v>
          </cell>
          <cell r="AT1902">
            <v>0</v>
          </cell>
          <cell r="AU1902">
            <v>0</v>
          </cell>
          <cell r="AV1902">
            <v>76216.319547120002</v>
          </cell>
          <cell r="AW1902">
            <v>0</v>
          </cell>
          <cell r="AX1902">
            <v>0</v>
          </cell>
          <cell r="AY1902">
            <v>2346.666666666667</v>
          </cell>
          <cell r="AZ1902">
            <v>53.333333333333336</v>
          </cell>
          <cell r="BA1902">
            <v>0</v>
          </cell>
          <cell r="BB1902">
            <v>0</v>
          </cell>
          <cell r="BC1902">
            <v>0</v>
          </cell>
          <cell r="BD1902">
            <v>0</v>
          </cell>
          <cell r="BE1902">
            <v>720</v>
          </cell>
          <cell r="BF1902">
            <v>20</v>
          </cell>
          <cell r="BG1902">
            <v>0</v>
          </cell>
          <cell r="BH1902">
            <v>0</v>
          </cell>
          <cell r="BI1902">
            <v>0</v>
          </cell>
          <cell r="BJ1902">
            <v>0</v>
          </cell>
          <cell r="BK1902">
            <v>0</v>
          </cell>
          <cell r="BL1902">
            <v>0</v>
          </cell>
          <cell r="BM1902">
            <v>1066.6666666666667</v>
          </cell>
          <cell r="BN1902">
            <v>33.333333333333336</v>
          </cell>
          <cell r="BO1902">
            <v>2570.75</v>
          </cell>
          <cell r="BP1902">
            <v>79.099999999999994</v>
          </cell>
          <cell r="BQ1902">
            <v>0</v>
          </cell>
          <cell r="BR1902">
            <v>0</v>
          </cell>
          <cell r="BS1902">
            <v>3472.625</v>
          </cell>
          <cell r="BT1902">
            <v>106.85</v>
          </cell>
          <cell r="BU1902">
            <v>0</v>
          </cell>
          <cell r="BV1902">
            <v>0</v>
          </cell>
          <cell r="BW1902">
            <v>0</v>
          </cell>
          <cell r="BX1902">
            <v>0</v>
          </cell>
          <cell r="BY1902">
            <v>0</v>
          </cell>
          <cell r="BZ1902">
            <v>0</v>
          </cell>
          <cell r="CA1902">
            <v>0</v>
          </cell>
          <cell r="CB1902">
            <v>0</v>
          </cell>
          <cell r="CC1902">
            <v>1280</v>
          </cell>
          <cell r="CD1902">
            <v>40</v>
          </cell>
          <cell r="CE1902">
            <v>0</v>
          </cell>
          <cell r="CF1902">
            <v>0</v>
          </cell>
          <cell r="CG1902">
            <v>0</v>
          </cell>
          <cell r="CH1902">
            <v>0</v>
          </cell>
          <cell r="CI1902">
            <v>0</v>
          </cell>
          <cell r="CJ1902">
            <v>0</v>
          </cell>
          <cell r="CK1902">
            <v>0</v>
          </cell>
          <cell r="CL1902">
            <v>0</v>
          </cell>
          <cell r="CM1902">
            <v>0</v>
          </cell>
          <cell r="CN1902">
            <v>0</v>
          </cell>
          <cell r="CO1902">
            <v>0</v>
          </cell>
          <cell r="CP1902">
            <v>0</v>
          </cell>
          <cell r="CQ1902">
            <v>0</v>
          </cell>
          <cell r="CR1902">
            <v>0</v>
          </cell>
          <cell r="CS1902">
            <v>0</v>
          </cell>
          <cell r="CT1902">
            <v>0</v>
          </cell>
          <cell r="CU1902">
            <v>0</v>
          </cell>
          <cell r="CV1902">
            <v>0</v>
          </cell>
          <cell r="CW1902">
            <v>0</v>
          </cell>
          <cell r="CX1902">
            <v>0</v>
          </cell>
          <cell r="CY1902">
            <v>0</v>
          </cell>
          <cell r="CZ1902">
            <v>0</v>
          </cell>
          <cell r="DA1902">
            <v>0</v>
          </cell>
          <cell r="DB1902">
            <v>0</v>
          </cell>
          <cell r="DC1902">
            <v>0</v>
          </cell>
          <cell r="DD1902">
            <v>87673.027880453345</v>
          </cell>
          <cell r="DE1902">
            <v>0</v>
          </cell>
          <cell r="DG1902">
            <v>74272.319547120002</v>
          </cell>
          <cell r="DI1902">
            <v>2.6173950293375221E-2</v>
          </cell>
          <cell r="DJ1902">
            <v>1943.9999999999998</v>
          </cell>
          <cell r="DK1902">
            <v>2.2676099893618899E-2</v>
          </cell>
          <cell r="DL1902">
            <v>0</v>
          </cell>
        </row>
        <row r="1903">
          <cell r="A1903" t="str">
            <v>B91115Q24C2300W12L10</v>
          </cell>
          <cell r="B1903" t="str">
            <v>LGV QUAD W=2300 4PP - TRASPORTI A 4 CATENE</v>
          </cell>
          <cell r="F1903">
            <v>220005.56761133167</v>
          </cell>
          <cell r="H1903">
            <v>90202.282720645977</v>
          </cell>
          <cell r="I1903">
            <v>0.59000000000000008</v>
          </cell>
          <cell r="J1903" t="str">
            <v>OK</v>
          </cell>
          <cell r="K1903" t="str">
            <v>NEWZD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0</v>
          </cell>
          <cell r="S1903">
            <v>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0</v>
          </cell>
          <cell r="AA1903">
            <v>0</v>
          </cell>
          <cell r="AB1903">
            <v>0</v>
          </cell>
          <cell r="AC1903">
            <v>0</v>
          </cell>
          <cell r="AD1903">
            <v>0</v>
          </cell>
          <cell r="AE1903">
            <v>0</v>
          </cell>
          <cell r="AF1903">
            <v>0</v>
          </cell>
          <cell r="AG1903">
            <v>0</v>
          </cell>
          <cell r="AH1903">
            <v>0</v>
          </cell>
          <cell r="AI1903">
            <v>0</v>
          </cell>
          <cell r="AJ1903">
            <v>0</v>
          </cell>
          <cell r="AK1903">
            <v>0</v>
          </cell>
          <cell r="AL1903">
            <v>0</v>
          </cell>
          <cell r="AM1903">
            <v>0</v>
          </cell>
          <cell r="AN1903">
            <v>0</v>
          </cell>
          <cell r="AO1903">
            <v>0</v>
          </cell>
          <cell r="AP1903">
            <v>0</v>
          </cell>
          <cell r="AQ1903">
            <v>0</v>
          </cell>
          <cell r="AR1903">
            <v>0</v>
          </cell>
          <cell r="AS1903">
            <v>0</v>
          </cell>
          <cell r="AT1903">
            <v>0</v>
          </cell>
          <cell r="AU1903">
            <v>0</v>
          </cell>
          <cell r="AV1903">
            <v>78745.574387312634</v>
          </cell>
          <cell r="AW1903">
            <v>0</v>
          </cell>
          <cell r="AX1903">
            <v>0</v>
          </cell>
          <cell r="AY1903">
            <v>2346.666666666667</v>
          </cell>
          <cell r="AZ1903">
            <v>53.333333333333336</v>
          </cell>
          <cell r="BA1903">
            <v>0</v>
          </cell>
          <cell r="BB1903">
            <v>0</v>
          </cell>
          <cell r="BC1903">
            <v>0</v>
          </cell>
          <cell r="BD1903">
            <v>0</v>
          </cell>
          <cell r="BE1903">
            <v>720</v>
          </cell>
          <cell r="BF1903">
            <v>20</v>
          </cell>
          <cell r="BG1903">
            <v>0</v>
          </cell>
          <cell r="BH1903">
            <v>0</v>
          </cell>
          <cell r="BI1903">
            <v>0</v>
          </cell>
          <cell r="BJ1903">
            <v>0</v>
          </cell>
          <cell r="BK1903">
            <v>0</v>
          </cell>
          <cell r="BL1903">
            <v>0</v>
          </cell>
          <cell r="BM1903">
            <v>1066.6666666666667</v>
          </cell>
          <cell r="BN1903">
            <v>33.333333333333336</v>
          </cell>
          <cell r="BO1903">
            <v>2570.75</v>
          </cell>
          <cell r="BP1903">
            <v>79.099999999999994</v>
          </cell>
          <cell r="BQ1903">
            <v>0</v>
          </cell>
          <cell r="BR1903">
            <v>0</v>
          </cell>
          <cell r="BS1903">
            <v>3472.625</v>
          </cell>
          <cell r="BT1903">
            <v>106.85</v>
          </cell>
          <cell r="BU1903">
            <v>0</v>
          </cell>
          <cell r="BV1903">
            <v>0</v>
          </cell>
          <cell r="BW1903">
            <v>0</v>
          </cell>
          <cell r="BX1903">
            <v>0</v>
          </cell>
          <cell r="BY1903">
            <v>0</v>
          </cell>
          <cell r="BZ1903">
            <v>0</v>
          </cell>
          <cell r="CA1903">
            <v>0</v>
          </cell>
          <cell r="CB1903">
            <v>0</v>
          </cell>
          <cell r="CC1903">
            <v>1280</v>
          </cell>
          <cell r="CD1903">
            <v>40</v>
          </cell>
          <cell r="CE1903">
            <v>0</v>
          </cell>
          <cell r="CF1903">
            <v>0</v>
          </cell>
          <cell r="CG1903">
            <v>0</v>
          </cell>
          <cell r="CH1903">
            <v>0</v>
          </cell>
          <cell r="CI1903">
            <v>0</v>
          </cell>
          <cell r="CJ1903">
            <v>0</v>
          </cell>
          <cell r="CK1903">
            <v>0</v>
          </cell>
          <cell r="CL1903">
            <v>0</v>
          </cell>
          <cell r="CM1903">
            <v>0</v>
          </cell>
          <cell r="CN1903">
            <v>0</v>
          </cell>
          <cell r="CO1903">
            <v>0</v>
          </cell>
          <cell r="CP1903">
            <v>0</v>
          </cell>
          <cell r="CQ1903">
            <v>0</v>
          </cell>
          <cell r="CR1903">
            <v>0</v>
          </cell>
          <cell r="CS1903">
            <v>0</v>
          </cell>
          <cell r="CT1903">
            <v>0</v>
          </cell>
          <cell r="CU1903">
            <v>0</v>
          </cell>
          <cell r="CV1903">
            <v>0</v>
          </cell>
          <cell r="CW1903">
            <v>0</v>
          </cell>
          <cell r="CX1903">
            <v>0</v>
          </cell>
          <cell r="CY1903">
            <v>0</v>
          </cell>
          <cell r="CZ1903">
            <v>0</v>
          </cell>
          <cell r="DA1903">
            <v>0</v>
          </cell>
          <cell r="DB1903">
            <v>0</v>
          </cell>
          <cell r="DC1903">
            <v>0</v>
          </cell>
          <cell r="DD1903">
            <v>90202.282720645977</v>
          </cell>
          <cell r="DE1903">
            <v>0</v>
          </cell>
          <cell r="DG1903">
            <v>76801.574387312634</v>
          </cell>
          <cell r="DI1903">
            <v>2.5311981108568818E-2</v>
          </cell>
          <cell r="DJ1903">
            <v>1944.0000000000002</v>
          </cell>
          <cell r="DK1903">
            <v>2.2026261332923562E-2</v>
          </cell>
          <cell r="DL1903">
            <v>0</v>
          </cell>
        </row>
        <row r="1904">
          <cell r="A1904" t="str">
            <v>B91115Q24C2700W12L12</v>
          </cell>
          <cell r="B1904" t="str">
            <v>LGV QUAD W=2700 4PP - TRASPORTI A 4 CATENE</v>
          </cell>
          <cell r="F1904">
            <v>221801.12729712602</v>
          </cell>
          <cell r="H1904">
            <v>90938.462191821658</v>
          </cell>
          <cell r="I1904">
            <v>0.59000000000000008</v>
          </cell>
          <cell r="J1904" t="str">
            <v>OK</v>
          </cell>
          <cell r="K1904" t="str">
            <v>NEWZD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0</v>
          </cell>
          <cell r="AA1904">
            <v>0</v>
          </cell>
          <cell r="AB1904">
            <v>0</v>
          </cell>
          <cell r="AC1904">
            <v>0</v>
          </cell>
          <cell r="AD1904">
            <v>0</v>
          </cell>
          <cell r="AE1904">
            <v>0</v>
          </cell>
          <cell r="AF1904">
            <v>0</v>
          </cell>
          <cell r="AG1904">
            <v>0</v>
          </cell>
          <cell r="AH1904">
            <v>0</v>
          </cell>
          <cell r="AI1904">
            <v>0</v>
          </cell>
          <cell r="AJ1904">
            <v>0</v>
          </cell>
          <cell r="AK1904">
            <v>0</v>
          </cell>
          <cell r="AL1904">
            <v>0</v>
          </cell>
          <cell r="AM1904">
            <v>0</v>
          </cell>
          <cell r="AN1904">
            <v>0</v>
          </cell>
          <cell r="AO1904">
            <v>0</v>
          </cell>
          <cell r="AP1904">
            <v>0</v>
          </cell>
          <cell r="AQ1904">
            <v>0</v>
          </cell>
          <cell r="AR1904">
            <v>0</v>
          </cell>
          <cell r="AS1904">
            <v>0</v>
          </cell>
          <cell r="AT1904">
            <v>0</v>
          </cell>
          <cell r="AU1904">
            <v>0</v>
          </cell>
          <cell r="AV1904">
            <v>79481.753858488315</v>
          </cell>
          <cell r="AW1904">
            <v>0</v>
          </cell>
          <cell r="AX1904">
            <v>0</v>
          </cell>
          <cell r="AY1904">
            <v>2346.666666666667</v>
          </cell>
          <cell r="AZ1904">
            <v>53.333333333333336</v>
          </cell>
          <cell r="BA1904">
            <v>0</v>
          </cell>
          <cell r="BB1904">
            <v>0</v>
          </cell>
          <cell r="BC1904">
            <v>0</v>
          </cell>
          <cell r="BD1904">
            <v>0</v>
          </cell>
          <cell r="BE1904">
            <v>720</v>
          </cell>
          <cell r="BF1904">
            <v>20</v>
          </cell>
          <cell r="BG1904">
            <v>0</v>
          </cell>
          <cell r="BH1904">
            <v>0</v>
          </cell>
          <cell r="BI1904">
            <v>0</v>
          </cell>
          <cell r="BJ1904">
            <v>0</v>
          </cell>
          <cell r="BK1904">
            <v>0</v>
          </cell>
          <cell r="BL1904">
            <v>0</v>
          </cell>
          <cell r="BM1904">
            <v>1066.6666666666667</v>
          </cell>
          <cell r="BN1904">
            <v>33.333333333333336</v>
          </cell>
          <cell r="BO1904">
            <v>2570.75</v>
          </cell>
          <cell r="BP1904">
            <v>79.099999999999994</v>
          </cell>
          <cell r="BQ1904">
            <v>0</v>
          </cell>
          <cell r="BR1904">
            <v>0</v>
          </cell>
          <cell r="BS1904">
            <v>3472.625</v>
          </cell>
          <cell r="BT1904">
            <v>106.85</v>
          </cell>
          <cell r="BU1904">
            <v>0</v>
          </cell>
          <cell r="BV1904">
            <v>0</v>
          </cell>
          <cell r="BW1904">
            <v>0</v>
          </cell>
          <cell r="BX1904">
            <v>0</v>
          </cell>
          <cell r="BY1904">
            <v>0</v>
          </cell>
          <cell r="BZ1904">
            <v>0</v>
          </cell>
          <cell r="CA1904">
            <v>0</v>
          </cell>
          <cell r="CB1904">
            <v>0</v>
          </cell>
          <cell r="CC1904">
            <v>1280</v>
          </cell>
          <cell r="CD1904">
            <v>40</v>
          </cell>
          <cell r="CE1904">
            <v>0</v>
          </cell>
          <cell r="CF1904">
            <v>0</v>
          </cell>
          <cell r="CG1904">
            <v>0</v>
          </cell>
          <cell r="CH1904">
            <v>0</v>
          </cell>
          <cell r="CI1904">
            <v>0</v>
          </cell>
          <cell r="CJ1904">
            <v>0</v>
          </cell>
          <cell r="CK1904">
            <v>0</v>
          </cell>
          <cell r="CL1904">
            <v>0</v>
          </cell>
          <cell r="CM1904">
            <v>0</v>
          </cell>
          <cell r="CN1904">
            <v>0</v>
          </cell>
          <cell r="CO1904">
            <v>0</v>
          </cell>
          <cell r="CP1904">
            <v>0</v>
          </cell>
          <cell r="CQ1904">
            <v>0</v>
          </cell>
          <cell r="CR1904">
            <v>0</v>
          </cell>
          <cell r="CS1904">
            <v>0</v>
          </cell>
          <cell r="CT1904">
            <v>0</v>
          </cell>
          <cell r="CU1904">
            <v>0</v>
          </cell>
          <cell r="CV1904">
            <v>0</v>
          </cell>
          <cell r="CW1904">
            <v>0</v>
          </cell>
          <cell r="CX1904">
            <v>0</v>
          </cell>
          <cell r="CY1904">
            <v>0</v>
          </cell>
          <cell r="CZ1904">
            <v>0</v>
          </cell>
          <cell r="DA1904">
            <v>0</v>
          </cell>
          <cell r="DB1904">
            <v>0</v>
          </cell>
          <cell r="DC1904">
            <v>0</v>
          </cell>
          <cell r="DD1904">
            <v>90938.462191821658</v>
          </cell>
          <cell r="DE1904">
            <v>0</v>
          </cell>
          <cell r="DG1904">
            <v>77537.753858488315</v>
          </cell>
          <cell r="DI1904">
            <v>2.5071657396059377E-2</v>
          </cell>
          <cell r="DJ1904">
            <v>1944</v>
          </cell>
          <cell r="DK1904">
            <v>2.1844055822370576E-2</v>
          </cell>
          <cell r="DL1904">
            <v>0</v>
          </cell>
        </row>
        <row r="1905">
          <cell r="A1905" t="str">
            <v>B91115Q24C3100W14L14</v>
          </cell>
          <cell r="B1905" t="str">
            <v>LGV QUAD W=3100 4PP - TRASPORTI A 4 CATENE</v>
          </cell>
          <cell r="F1905">
            <v>225264.1143201426</v>
          </cell>
          <cell r="H1905">
            <v>92358.28687125846</v>
          </cell>
          <cell r="I1905">
            <v>0.59000000000000008</v>
          </cell>
          <cell r="J1905" t="str">
            <v>OK</v>
          </cell>
          <cell r="K1905" t="str">
            <v>NEWZD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0</v>
          </cell>
          <cell r="S1905">
            <v>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0</v>
          </cell>
          <cell r="AA1905">
            <v>0</v>
          </cell>
          <cell r="AB1905">
            <v>0</v>
          </cell>
          <cell r="AC1905">
            <v>0</v>
          </cell>
          <cell r="AD1905">
            <v>0</v>
          </cell>
          <cell r="AE1905">
            <v>0</v>
          </cell>
          <cell r="AF1905">
            <v>0</v>
          </cell>
          <cell r="AG1905">
            <v>0</v>
          </cell>
          <cell r="AH1905">
            <v>0</v>
          </cell>
          <cell r="AI1905">
            <v>0</v>
          </cell>
          <cell r="AJ1905">
            <v>0</v>
          </cell>
          <cell r="AK1905">
            <v>0</v>
          </cell>
          <cell r="AL1905">
            <v>0</v>
          </cell>
          <cell r="AM1905">
            <v>0</v>
          </cell>
          <cell r="AN1905">
            <v>0</v>
          </cell>
          <cell r="AO1905">
            <v>0</v>
          </cell>
          <cell r="AP1905">
            <v>0</v>
          </cell>
          <cell r="AQ1905">
            <v>0</v>
          </cell>
          <cell r="AR1905">
            <v>0</v>
          </cell>
          <cell r="AS1905">
            <v>0</v>
          </cell>
          <cell r="AT1905">
            <v>0</v>
          </cell>
          <cell r="AU1905">
            <v>0</v>
          </cell>
          <cell r="AV1905">
            <v>80901.578537925117</v>
          </cell>
          <cell r="AW1905">
            <v>0</v>
          </cell>
          <cell r="AX1905">
            <v>0</v>
          </cell>
          <cell r="AY1905">
            <v>2346.666666666667</v>
          </cell>
          <cell r="AZ1905">
            <v>53.333333333333336</v>
          </cell>
          <cell r="BA1905">
            <v>0</v>
          </cell>
          <cell r="BB1905">
            <v>0</v>
          </cell>
          <cell r="BC1905">
            <v>0</v>
          </cell>
          <cell r="BD1905">
            <v>0</v>
          </cell>
          <cell r="BE1905">
            <v>720</v>
          </cell>
          <cell r="BF1905">
            <v>20</v>
          </cell>
          <cell r="BG1905">
            <v>0</v>
          </cell>
          <cell r="BH1905">
            <v>0</v>
          </cell>
          <cell r="BI1905">
            <v>0</v>
          </cell>
          <cell r="BJ1905">
            <v>0</v>
          </cell>
          <cell r="BK1905">
            <v>0</v>
          </cell>
          <cell r="BL1905">
            <v>0</v>
          </cell>
          <cell r="BM1905">
            <v>1066.6666666666667</v>
          </cell>
          <cell r="BN1905">
            <v>33.333333333333336</v>
          </cell>
          <cell r="BO1905">
            <v>2570.75</v>
          </cell>
          <cell r="BP1905">
            <v>79.099999999999994</v>
          </cell>
          <cell r="BQ1905">
            <v>0</v>
          </cell>
          <cell r="BR1905">
            <v>0</v>
          </cell>
          <cell r="BS1905">
            <v>3472.625</v>
          </cell>
          <cell r="BT1905">
            <v>106.85</v>
          </cell>
          <cell r="BU1905">
            <v>0</v>
          </cell>
          <cell r="BV1905">
            <v>0</v>
          </cell>
          <cell r="BW1905">
            <v>0</v>
          </cell>
          <cell r="BX1905">
            <v>0</v>
          </cell>
          <cell r="BY1905">
            <v>0</v>
          </cell>
          <cell r="BZ1905">
            <v>0</v>
          </cell>
          <cell r="CA1905">
            <v>0</v>
          </cell>
          <cell r="CB1905">
            <v>0</v>
          </cell>
          <cell r="CC1905">
            <v>1280</v>
          </cell>
          <cell r="CD1905">
            <v>40</v>
          </cell>
          <cell r="CE1905">
            <v>0</v>
          </cell>
          <cell r="CF1905">
            <v>0</v>
          </cell>
          <cell r="CG1905">
            <v>0</v>
          </cell>
          <cell r="CH1905">
            <v>0</v>
          </cell>
          <cell r="CI1905">
            <v>0</v>
          </cell>
          <cell r="CJ1905">
            <v>0</v>
          </cell>
          <cell r="CK1905">
            <v>0</v>
          </cell>
          <cell r="CL1905">
            <v>0</v>
          </cell>
          <cell r="CM1905">
            <v>0</v>
          </cell>
          <cell r="CN1905">
            <v>0</v>
          </cell>
          <cell r="CO1905">
            <v>0</v>
          </cell>
          <cell r="CP1905">
            <v>0</v>
          </cell>
          <cell r="CQ1905">
            <v>0</v>
          </cell>
          <cell r="CR1905">
            <v>0</v>
          </cell>
          <cell r="CS1905">
            <v>0</v>
          </cell>
          <cell r="CT1905">
            <v>0</v>
          </cell>
          <cell r="CU1905">
            <v>0</v>
          </cell>
          <cell r="CV1905">
            <v>0</v>
          </cell>
          <cell r="CW1905">
            <v>0</v>
          </cell>
          <cell r="CX1905">
            <v>0</v>
          </cell>
          <cell r="CY1905">
            <v>0</v>
          </cell>
          <cell r="CZ1905">
            <v>0</v>
          </cell>
          <cell r="DA1905">
            <v>0</v>
          </cell>
          <cell r="DB1905">
            <v>0</v>
          </cell>
          <cell r="DC1905">
            <v>0</v>
          </cell>
          <cell r="DD1905">
            <v>92358.28687125846</v>
          </cell>
          <cell r="DE1905">
            <v>0</v>
          </cell>
          <cell r="DG1905">
            <v>78957.578537925117</v>
          </cell>
          <cell r="DI1905">
            <v>2.4620815835509097E-2</v>
          </cell>
          <cell r="DJ1905">
            <v>1944</v>
          </cell>
          <cell r="DK1905">
            <v>2.1501026743351692E-2</v>
          </cell>
          <cell r="DL1905">
            <v>0</v>
          </cell>
        </row>
        <row r="1906">
          <cell r="A1906" t="str">
            <v>B91115Q24R1900W12L08</v>
          </cell>
          <cell r="B1906" t="str">
            <v>LGV QUAD W=1900 4PP - TRASPORTI A RULLI</v>
          </cell>
          <cell r="F1906">
            <v>201281.45097002827</v>
          </cell>
          <cell r="H1906">
            <v>82525.39489771158</v>
          </cell>
          <cell r="I1906">
            <v>0.59000000000000008</v>
          </cell>
          <cell r="J1906" t="str">
            <v>OK</v>
          </cell>
          <cell r="K1906" t="str">
            <v>NEWZD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0</v>
          </cell>
          <cell r="S1906">
            <v>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0</v>
          </cell>
          <cell r="AA1906">
            <v>0</v>
          </cell>
          <cell r="AB1906">
            <v>0</v>
          </cell>
          <cell r="AC1906">
            <v>0</v>
          </cell>
          <cell r="AD1906">
            <v>0</v>
          </cell>
          <cell r="AE1906">
            <v>0</v>
          </cell>
          <cell r="AF1906">
            <v>0</v>
          </cell>
          <cell r="AG1906">
            <v>0</v>
          </cell>
          <cell r="AH1906">
            <v>0</v>
          </cell>
          <cell r="AI1906">
            <v>0</v>
          </cell>
          <cell r="AJ1906">
            <v>0</v>
          </cell>
          <cell r="AK1906">
            <v>0</v>
          </cell>
          <cell r="AL1906">
            <v>0</v>
          </cell>
          <cell r="AM1906">
            <v>0</v>
          </cell>
          <cell r="AN1906">
            <v>0</v>
          </cell>
          <cell r="AO1906">
            <v>0</v>
          </cell>
          <cell r="AP1906">
            <v>0</v>
          </cell>
          <cell r="AQ1906">
            <v>0</v>
          </cell>
          <cell r="AR1906">
            <v>0</v>
          </cell>
          <cell r="AS1906">
            <v>0</v>
          </cell>
          <cell r="AT1906">
            <v>0</v>
          </cell>
          <cell r="AU1906">
            <v>0</v>
          </cell>
          <cell r="AV1906">
            <v>71068.686564378237</v>
          </cell>
          <cell r="AW1906">
            <v>0</v>
          </cell>
          <cell r="AX1906">
            <v>0</v>
          </cell>
          <cell r="AY1906">
            <v>2346.666666666667</v>
          </cell>
          <cell r="AZ1906">
            <v>53.333333333333336</v>
          </cell>
          <cell r="BA1906">
            <v>0</v>
          </cell>
          <cell r="BB1906">
            <v>0</v>
          </cell>
          <cell r="BC1906">
            <v>0</v>
          </cell>
          <cell r="BD1906">
            <v>0</v>
          </cell>
          <cell r="BE1906">
            <v>720</v>
          </cell>
          <cell r="BF1906">
            <v>20</v>
          </cell>
          <cell r="BG1906">
            <v>0</v>
          </cell>
          <cell r="BH1906">
            <v>0</v>
          </cell>
          <cell r="BI1906">
            <v>0</v>
          </cell>
          <cell r="BJ1906">
            <v>0</v>
          </cell>
          <cell r="BK1906">
            <v>0</v>
          </cell>
          <cell r="BL1906">
            <v>0</v>
          </cell>
          <cell r="BM1906">
            <v>1066.6666666666667</v>
          </cell>
          <cell r="BN1906">
            <v>33.333333333333336</v>
          </cell>
          <cell r="BO1906">
            <v>2570.75</v>
          </cell>
          <cell r="BP1906">
            <v>79.099999999999994</v>
          </cell>
          <cell r="BQ1906">
            <v>0</v>
          </cell>
          <cell r="BR1906">
            <v>0</v>
          </cell>
          <cell r="BS1906">
            <v>3472.625</v>
          </cell>
          <cell r="BT1906">
            <v>106.85</v>
          </cell>
          <cell r="BU1906">
            <v>0</v>
          </cell>
          <cell r="BV1906">
            <v>0</v>
          </cell>
          <cell r="BW1906">
            <v>0</v>
          </cell>
          <cell r="BX1906">
            <v>0</v>
          </cell>
          <cell r="BY1906">
            <v>0</v>
          </cell>
          <cell r="BZ1906">
            <v>0</v>
          </cell>
          <cell r="CA1906">
            <v>0</v>
          </cell>
          <cell r="CB1906">
            <v>0</v>
          </cell>
          <cell r="CC1906">
            <v>1280</v>
          </cell>
          <cell r="CD1906">
            <v>40</v>
          </cell>
          <cell r="CE1906">
            <v>0</v>
          </cell>
          <cell r="CF1906">
            <v>0</v>
          </cell>
          <cell r="CG1906">
            <v>0</v>
          </cell>
          <cell r="CH1906">
            <v>0</v>
          </cell>
          <cell r="CI1906">
            <v>0</v>
          </cell>
          <cell r="CJ1906">
            <v>0</v>
          </cell>
          <cell r="CK1906">
            <v>0</v>
          </cell>
          <cell r="CL1906">
            <v>0</v>
          </cell>
          <cell r="CM1906">
            <v>0</v>
          </cell>
          <cell r="CN1906">
            <v>0</v>
          </cell>
          <cell r="CO1906">
            <v>0</v>
          </cell>
          <cell r="CP1906">
            <v>0</v>
          </cell>
          <cell r="CQ1906">
            <v>0</v>
          </cell>
          <cell r="CR1906">
            <v>0</v>
          </cell>
          <cell r="CS1906">
            <v>0</v>
          </cell>
          <cell r="CT1906">
            <v>0</v>
          </cell>
          <cell r="CU1906">
            <v>0</v>
          </cell>
          <cell r="CV1906">
            <v>0</v>
          </cell>
          <cell r="CW1906">
            <v>0</v>
          </cell>
          <cell r="CX1906">
            <v>0</v>
          </cell>
          <cell r="CY1906">
            <v>0</v>
          </cell>
          <cell r="CZ1906">
            <v>0</v>
          </cell>
          <cell r="DA1906">
            <v>0</v>
          </cell>
          <cell r="DB1906">
            <v>0</v>
          </cell>
          <cell r="DC1906">
            <v>0</v>
          </cell>
          <cell r="DD1906">
            <v>82525.39489771158</v>
          </cell>
          <cell r="DE1906">
            <v>0</v>
          </cell>
          <cell r="DG1906">
            <v>69124.686564378237</v>
          </cell>
          <cell r="DI1906">
            <v>2.8123093161362619E-2</v>
          </cell>
          <cell r="DJ1906">
            <v>1944.0000000000002</v>
          </cell>
          <cell r="DK1906">
            <v>2.4124675459734537E-2</v>
          </cell>
          <cell r="DL1906">
            <v>0</v>
          </cell>
        </row>
        <row r="1907">
          <cell r="A1907" t="str">
            <v>B91115Q24R2300W12L10</v>
          </cell>
          <cell r="B1907" t="str">
            <v>LGV QUAD W=2300 4PP - TRASPORTI A RULLI</v>
          </cell>
          <cell r="F1907">
            <v>207924.49147852699</v>
          </cell>
          <cell r="H1907">
            <v>85249.041506196067</v>
          </cell>
          <cell r="I1907">
            <v>0.59000000000000008</v>
          </cell>
          <cell r="J1907" t="str">
            <v>OK</v>
          </cell>
          <cell r="K1907" t="str">
            <v>NEWZD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0</v>
          </cell>
          <cell r="S1907">
            <v>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0</v>
          </cell>
          <cell r="AA1907">
            <v>0</v>
          </cell>
          <cell r="AB1907">
            <v>0</v>
          </cell>
          <cell r="AC1907">
            <v>0</v>
          </cell>
          <cell r="AD1907">
            <v>0</v>
          </cell>
          <cell r="AE1907">
            <v>0</v>
          </cell>
          <cell r="AF1907">
            <v>0</v>
          </cell>
          <cell r="AG1907">
            <v>0</v>
          </cell>
          <cell r="AH1907">
            <v>0</v>
          </cell>
          <cell r="AI1907">
            <v>0</v>
          </cell>
          <cell r="AJ1907">
            <v>0</v>
          </cell>
          <cell r="AK1907">
            <v>0</v>
          </cell>
          <cell r="AL1907">
            <v>0</v>
          </cell>
          <cell r="AM1907">
            <v>0</v>
          </cell>
          <cell r="AN1907">
            <v>0</v>
          </cell>
          <cell r="AO1907">
            <v>0</v>
          </cell>
          <cell r="AP1907">
            <v>0</v>
          </cell>
          <cell r="AQ1907">
            <v>0</v>
          </cell>
          <cell r="AR1907">
            <v>0</v>
          </cell>
          <cell r="AS1907">
            <v>0</v>
          </cell>
          <cell r="AT1907">
            <v>0</v>
          </cell>
          <cell r="AU1907">
            <v>0</v>
          </cell>
          <cell r="AV1907">
            <v>73792.333172862724</v>
          </cell>
          <cell r="AW1907">
            <v>0</v>
          </cell>
          <cell r="AX1907">
            <v>0</v>
          </cell>
          <cell r="AY1907">
            <v>2346.666666666667</v>
          </cell>
          <cell r="AZ1907">
            <v>53.333333333333336</v>
          </cell>
          <cell r="BA1907">
            <v>0</v>
          </cell>
          <cell r="BB1907">
            <v>0</v>
          </cell>
          <cell r="BC1907">
            <v>0</v>
          </cell>
          <cell r="BD1907">
            <v>0</v>
          </cell>
          <cell r="BE1907">
            <v>720</v>
          </cell>
          <cell r="BF1907">
            <v>20</v>
          </cell>
          <cell r="BG1907">
            <v>0</v>
          </cell>
          <cell r="BH1907">
            <v>0</v>
          </cell>
          <cell r="BI1907">
            <v>0</v>
          </cell>
          <cell r="BJ1907">
            <v>0</v>
          </cell>
          <cell r="BK1907">
            <v>0</v>
          </cell>
          <cell r="BL1907">
            <v>0</v>
          </cell>
          <cell r="BM1907">
            <v>1066.6666666666667</v>
          </cell>
          <cell r="BN1907">
            <v>33.333333333333336</v>
          </cell>
          <cell r="BO1907">
            <v>2570.75</v>
          </cell>
          <cell r="BP1907">
            <v>79.099999999999994</v>
          </cell>
          <cell r="BQ1907">
            <v>0</v>
          </cell>
          <cell r="BR1907">
            <v>0</v>
          </cell>
          <cell r="BS1907">
            <v>3472.625</v>
          </cell>
          <cell r="BT1907">
            <v>106.85</v>
          </cell>
          <cell r="BU1907">
            <v>0</v>
          </cell>
          <cell r="BV1907">
            <v>0</v>
          </cell>
          <cell r="BW1907">
            <v>0</v>
          </cell>
          <cell r="BX1907">
            <v>0</v>
          </cell>
          <cell r="BY1907">
            <v>0</v>
          </cell>
          <cell r="BZ1907">
            <v>0</v>
          </cell>
          <cell r="CA1907">
            <v>0</v>
          </cell>
          <cell r="CB1907">
            <v>0</v>
          </cell>
          <cell r="CC1907">
            <v>1280</v>
          </cell>
          <cell r="CD1907">
            <v>40</v>
          </cell>
          <cell r="CE1907">
            <v>0</v>
          </cell>
          <cell r="CF1907">
            <v>0</v>
          </cell>
          <cell r="CG1907">
            <v>0</v>
          </cell>
          <cell r="CH1907">
            <v>0</v>
          </cell>
          <cell r="CI1907">
            <v>0</v>
          </cell>
          <cell r="CJ1907">
            <v>0</v>
          </cell>
          <cell r="CK1907">
            <v>0</v>
          </cell>
          <cell r="CL1907">
            <v>0</v>
          </cell>
          <cell r="CM1907">
            <v>0</v>
          </cell>
          <cell r="CN1907">
            <v>0</v>
          </cell>
          <cell r="CO1907">
            <v>0</v>
          </cell>
          <cell r="CP1907">
            <v>0</v>
          </cell>
          <cell r="CQ1907">
            <v>0</v>
          </cell>
          <cell r="CR1907">
            <v>0</v>
          </cell>
          <cell r="CS1907">
            <v>0</v>
          </cell>
          <cell r="CT1907">
            <v>0</v>
          </cell>
          <cell r="CU1907">
            <v>0</v>
          </cell>
          <cell r="CV1907">
            <v>0</v>
          </cell>
          <cell r="CW1907">
            <v>0</v>
          </cell>
          <cell r="CX1907">
            <v>0</v>
          </cell>
          <cell r="CY1907">
            <v>0</v>
          </cell>
          <cell r="CZ1907">
            <v>0</v>
          </cell>
          <cell r="DA1907">
            <v>0</v>
          </cell>
          <cell r="DB1907">
            <v>0</v>
          </cell>
          <cell r="DC1907">
            <v>0</v>
          </cell>
          <cell r="DD1907">
            <v>85249.041506196067</v>
          </cell>
          <cell r="DE1907">
            <v>0</v>
          </cell>
          <cell r="DG1907">
            <v>71848.333172862724</v>
          </cell>
          <cell r="DI1907">
            <v>2.70569951194672E-2</v>
          </cell>
          <cell r="DJ1907">
            <v>1944</v>
          </cell>
          <cell r="DK1907">
            <v>2.3335922590656283E-2</v>
          </cell>
          <cell r="DL1907">
            <v>0</v>
          </cell>
        </row>
        <row r="1908">
          <cell r="A1908" t="str">
            <v>B91115Q24R2700W08L12</v>
          </cell>
          <cell r="B1908" t="str">
            <v>LGV QUAD W=2700 4PP - TRASPORTI A RULLI</v>
          </cell>
          <cell r="F1908">
            <v>210085.7952611018</v>
          </cell>
          <cell r="H1908">
            <v>86135.176057051736</v>
          </cell>
          <cell r="I1908">
            <v>0.59000000000000008</v>
          </cell>
          <cell r="J1908" t="str">
            <v>OK</v>
          </cell>
          <cell r="K1908" t="str">
            <v>NEWZD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0</v>
          </cell>
          <cell r="S1908">
            <v>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0</v>
          </cell>
          <cell r="AA1908">
            <v>0</v>
          </cell>
          <cell r="AB1908">
            <v>0</v>
          </cell>
          <cell r="AC1908">
            <v>0</v>
          </cell>
          <cell r="AD1908">
            <v>0</v>
          </cell>
          <cell r="AE1908">
            <v>0</v>
          </cell>
          <cell r="AF1908">
            <v>0</v>
          </cell>
          <cell r="AG1908">
            <v>0</v>
          </cell>
          <cell r="AH1908">
            <v>0</v>
          </cell>
          <cell r="AI1908">
            <v>0</v>
          </cell>
          <cell r="AJ1908">
            <v>0</v>
          </cell>
          <cell r="AK1908">
            <v>0</v>
          </cell>
          <cell r="AL1908">
            <v>0</v>
          </cell>
          <cell r="AM1908">
            <v>0</v>
          </cell>
          <cell r="AN1908">
            <v>0</v>
          </cell>
          <cell r="AO1908">
            <v>0</v>
          </cell>
          <cell r="AP1908">
            <v>0</v>
          </cell>
          <cell r="AQ1908">
            <v>0</v>
          </cell>
          <cell r="AR1908">
            <v>0</v>
          </cell>
          <cell r="AS1908">
            <v>0</v>
          </cell>
          <cell r="AT1908">
            <v>0</v>
          </cell>
          <cell r="AU1908">
            <v>0</v>
          </cell>
          <cell r="AV1908">
            <v>74678.467723718393</v>
          </cell>
          <cell r="AW1908">
            <v>0</v>
          </cell>
          <cell r="AX1908">
            <v>0</v>
          </cell>
          <cell r="AY1908">
            <v>2346.666666666667</v>
          </cell>
          <cell r="AZ1908">
            <v>53.333333333333336</v>
          </cell>
          <cell r="BA1908">
            <v>0</v>
          </cell>
          <cell r="BB1908">
            <v>0</v>
          </cell>
          <cell r="BC1908">
            <v>0</v>
          </cell>
          <cell r="BD1908">
            <v>0</v>
          </cell>
          <cell r="BE1908">
            <v>720</v>
          </cell>
          <cell r="BF1908">
            <v>20</v>
          </cell>
          <cell r="BG1908">
            <v>0</v>
          </cell>
          <cell r="BH1908">
            <v>0</v>
          </cell>
          <cell r="BI1908">
            <v>0</v>
          </cell>
          <cell r="BJ1908">
            <v>0</v>
          </cell>
          <cell r="BK1908">
            <v>0</v>
          </cell>
          <cell r="BL1908">
            <v>0</v>
          </cell>
          <cell r="BM1908">
            <v>1066.6666666666667</v>
          </cell>
          <cell r="BN1908">
            <v>33.333333333333336</v>
          </cell>
          <cell r="BO1908">
            <v>2570.75</v>
          </cell>
          <cell r="BP1908">
            <v>79.099999999999994</v>
          </cell>
          <cell r="BQ1908">
            <v>0</v>
          </cell>
          <cell r="BR1908">
            <v>0</v>
          </cell>
          <cell r="BS1908">
            <v>3472.625</v>
          </cell>
          <cell r="BT1908">
            <v>106.85</v>
          </cell>
          <cell r="BU1908">
            <v>0</v>
          </cell>
          <cell r="BV1908">
            <v>0</v>
          </cell>
          <cell r="BW1908">
            <v>0</v>
          </cell>
          <cell r="BX1908">
            <v>0</v>
          </cell>
          <cell r="BY1908">
            <v>0</v>
          </cell>
          <cell r="BZ1908">
            <v>0</v>
          </cell>
          <cell r="CA1908">
            <v>0</v>
          </cell>
          <cell r="CB1908">
            <v>0</v>
          </cell>
          <cell r="CC1908">
            <v>1280</v>
          </cell>
          <cell r="CD1908">
            <v>40</v>
          </cell>
          <cell r="CE1908">
            <v>0</v>
          </cell>
          <cell r="CF1908">
            <v>0</v>
          </cell>
          <cell r="CG1908">
            <v>0</v>
          </cell>
          <cell r="CH1908">
            <v>0</v>
          </cell>
          <cell r="CI1908">
            <v>0</v>
          </cell>
          <cell r="CJ1908">
            <v>0</v>
          </cell>
          <cell r="CK1908">
            <v>0</v>
          </cell>
          <cell r="CL1908">
            <v>0</v>
          </cell>
          <cell r="CM1908">
            <v>0</v>
          </cell>
          <cell r="CN1908">
            <v>0</v>
          </cell>
          <cell r="CO1908">
            <v>0</v>
          </cell>
          <cell r="CP1908">
            <v>0</v>
          </cell>
          <cell r="CQ1908">
            <v>0</v>
          </cell>
          <cell r="CR1908">
            <v>0</v>
          </cell>
          <cell r="CS1908">
            <v>0</v>
          </cell>
          <cell r="CT1908">
            <v>0</v>
          </cell>
          <cell r="CU1908">
            <v>0</v>
          </cell>
          <cell r="CV1908">
            <v>0</v>
          </cell>
          <cell r="CW1908">
            <v>0</v>
          </cell>
          <cell r="CX1908">
            <v>0</v>
          </cell>
          <cell r="CY1908">
            <v>0</v>
          </cell>
          <cell r="CZ1908">
            <v>0</v>
          </cell>
          <cell r="DA1908">
            <v>0</v>
          </cell>
          <cell r="DB1908">
            <v>0</v>
          </cell>
          <cell r="DC1908">
            <v>0</v>
          </cell>
          <cell r="DD1908">
            <v>86135.176057051736</v>
          </cell>
          <cell r="DE1908">
            <v>0</v>
          </cell>
          <cell r="DG1908">
            <v>72734.467723718393</v>
          </cell>
          <cell r="DI1908">
            <v>2.6727355830584706E-2</v>
          </cell>
          <cell r="DJ1908">
            <v>1944</v>
          </cell>
          <cell r="DK1908">
            <v>2.3090305790272582E-2</v>
          </cell>
          <cell r="DL1908">
            <v>0</v>
          </cell>
        </row>
        <row r="1909">
          <cell r="A1909" t="str">
            <v>B91115Q24R2700W10L12</v>
          </cell>
          <cell r="B1909" t="str">
            <v>LGV QUAD W=2700 4PP - TRASPORTI A RULLI</v>
          </cell>
          <cell r="F1909">
            <v>210085.7952611018</v>
          </cell>
          <cell r="H1909">
            <v>86135.176057051736</v>
          </cell>
          <cell r="I1909">
            <v>0.59000000000000008</v>
          </cell>
          <cell r="J1909" t="str">
            <v>OK</v>
          </cell>
          <cell r="K1909" t="str">
            <v>NEWZD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0</v>
          </cell>
          <cell r="S1909">
            <v>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0</v>
          </cell>
          <cell r="AA1909">
            <v>0</v>
          </cell>
          <cell r="AB1909">
            <v>0</v>
          </cell>
          <cell r="AC1909">
            <v>0</v>
          </cell>
          <cell r="AD1909">
            <v>0</v>
          </cell>
          <cell r="AE1909">
            <v>0</v>
          </cell>
          <cell r="AF1909">
            <v>0</v>
          </cell>
          <cell r="AG1909">
            <v>0</v>
          </cell>
          <cell r="AH1909">
            <v>0</v>
          </cell>
          <cell r="AI1909">
            <v>0</v>
          </cell>
          <cell r="AJ1909">
            <v>0</v>
          </cell>
          <cell r="AK1909">
            <v>0</v>
          </cell>
          <cell r="AL1909">
            <v>0</v>
          </cell>
          <cell r="AM1909">
            <v>0</v>
          </cell>
          <cell r="AN1909">
            <v>0</v>
          </cell>
          <cell r="AO1909">
            <v>0</v>
          </cell>
          <cell r="AP1909">
            <v>0</v>
          </cell>
          <cell r="AQ1909">
            <v>0</v>
          </cell>
          <cell r="AR1909">
            <v>0</v>
          </cell>
          <cell r="AS1909">
            <v>0</v>
          </cell>
          <cell r="AT1909">
            <v>0</v>
          </cell>
          <cell r="AU1909">
            <v>0</v>
          </cell>
          <cell r="AV1909">
            <v>74678.467723718393</v>
          </cell>
          <cell r="AW1909">
            <v>0</v>
          </cell>
          <cell r="AX1909">
            <v>0</v>
          </cell>
          <cell r="AY1909">
            <v>2346.666666666667</v>
          </cell>
          <cell r="AZ1909">
            <v>53.333333333333336</v>
          </cell>
          <cell r="BA1909">
            <v>0</v>
          </cell>
          <cell r="BB1909">
            <v>0</v>
          </cell>
          <cell r="BC1909">
            <v>0</v>
          </cell>
          <cell r="BD1909">
            <v>0</v>
          </cell>
          <cell r="BE1909">
            <v>720</v>
          </cell>
          <cell r="BF1909">
            <v>20</v>
          </cell>
          <cell r="BG1909">
            <v>0</v>
          </cell>
          <cell r="BH1909">
            <v>0</v>
          </cell>
          <cell r="BI1909">
            <v>0</v>
          </cell>
          <cell r="BJ1909">
            <v>0</v>
          </cell>
          <cell r="BK1909">
            <v>0</v>
          </cell>
          <cell r="BL1909">
            <v>0</v>
          </cell>
          <cell r="BM1909">
            <v>1066.6666666666667</v>
          </cell>
          <cell r="BN1909">
            <v>33.333333333333336</v>
          </cell>
          <cell r="BO1909">
            <v>2570.75</v>
          </cell>
          <cell r="BP1909">
            <v>79.099999999999994</v>
          </cell>
          <cell r="BQ1909">
            <v>0</v>
          </cell>
          <cell r="BR1909">
            <v>0</v>
          </cell>
          <cell r="BS1909">
            <v>3472.625</v>
          </cell>
          <cell r="BT1909">
            <v>106.85</v>
          </cell>
          <cell r="BU1909">
            <v>0</v>
          </cell>
          <cell r="BV1909">
            <v>0</v>
          </cell>
          <cell r="BW1909">
            <v>0</v>
          </cell>
          <cell r="BX1909">
            <v>0</v>
          </cell>
          <cell r="BY1909">
            <v>0</v>
          </cell>
          <cell r="BZ1909">
            <v>0</v>
          </cell>
          <cell r="CA1909">
            <v>0</v>
          </cell>
          <cell r="CB1909">
            <v>0</v>
          </cell>
          <cell r="CC1909">
            <v>1280</v>
          </cell>
          <cell r="CD1909">
            <v>40</v>
          </cell>
          <cell r="CE1909">
            <v>0</v>
          </cell>
          <cell r="CF1909">
            <v>0</v>
          </cell>
          <cell r="CG1909">
            <v>0</v>
          </cell>
          <cell r="CH1909">
            <v>0</v>
          </cell>
          <cell r="CI1909">
            <v>0</v>
          </cell>
          <cell r="CJ1909">
            <v>0</v>
          </cell>
          <cell r="CK1909">
            <v>0</v>
          </cell>
          <cell r="CL1909">
            <v>0</v>
          </cell>
          <cell r="CM1909">
            <v>0</v>
          </cell>
          <cell r="CN1909">
            <v>0</v>
          </cell>
          <cell r="CO1909">
            <v>0</v>
          </cell>
          <cell r="CP1909">
            <v>0</v>
          </cell>
          <cell r="CQ1909">
            <v>0</v>
          </cell>
          <cell r="CR1909">
            <v>0</v>
          </cell>
          <cell r="CS1909">
            <v>0</v>
          </cell>
          <cell r="CT1909">
            <v>0</v>
          </cell>
          <cell r="CU1909">
            <v>0</v>
          </cell>
          <cell r="CV1909">
            <v>0</v>
          </cell>
          <cell r="CW1909">
            <v>0</v>
          </cell>
          <cell r="CX1909">
            <v>0</v>
          </cell>
          <cell r="CY1909">
            <v>0</v>
          </cell>
          <cell r="CZ1909">
            <v>0</v>
          </cell>
          <cell r="DA1909">
            <v>0</v>
          </cell>
          <cell r="DB1909">
            <v>0</v>
          </cell>
          <cell r="DC1909">
            <v>0</v>
          </cell>
          <cell r="DD1909">
            <v>86135.176057051736</v>
          </cell>
          <cell r="DE1909">
            <v>0</v>
          </cell>
          <cell r="DG1909">
            <v>72734.467723718393</v>
          </cell>
          <cell r="DI1909">
            <v>2.6727355830584706E-2</v>
          </cell>
          <cell r="DJ1909">
            <v>1944</v>
          </cell>
          <cell r="DK1909">
            <v>2.3090305790272582E-2</v>
          </cell>
          <cell r="DL1909">
            <v>0</v>
          </cell>
        </row>
        <row r="1910">
          <cell r="A1910" t="str">
            <v>B91115Q24R2700W12L12</v>
          </cell>
          <cell r="B1910" t="str">
            <v>LGV QUAD W=2700 4PP - TRASPORTI A RULLI</v>
          </cell>
          <cell r="F1910">
            <v>210085.7952611018</v>
          </cell>
          <cell r="H1910">
            <v>86135.176057051736</v>
          </cell>
          <cell r="I1910">
            <v>0.59000000000000008</v>
          </cell>
          <cell r="J1910" t="str">
            <v>OK</v>
          </cell>
          <cell r="K1910" t="str">
            <v>NEWZD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V1910">
            <v>0</v>
          </cell>
          <cell r="W1910">
            <v>0</v>
          </cell>
          <cell r="X1910">
            <v>0</v>
          </cell>
          <cell r="Y1910">
            <v>0</v>
          </cell>
          <cell r="Z1910">
            <v>0</v>
          </cell>
          <cell r="AA1910">
            <v>0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>
            <v>0</v>
          </cell>
          <cell r="AM1910">
            <v>0</v>
          </cell>
          <cell r="AN1910">
            <v>0</v>
          </cell>
          <cell r="AO1910">
            <v>0</v>
          </cell>
          <cell r="AP1910">
            <v>0</v>
          </cell>
          <cell r="AQ1910">
            <v>0</v>
          </cell>
          <cell r="AR1910">
            <v>0</v>
          </cell>
          <cell r="AS1910">
            <v>0</v>
          </cell>
          <cell r="AT1910">
            <v>0</v>
          </cell>
          <cell r="AU1910">
            <v>0</v>
          </cell>
          <cell r="AV1910">
            <v>74678.467723718393</v>
          </cell>
          <cell r="AW1910">
            <v>0</v>
          </cell>
          <cell r="AX1910">
            <v>0</v>
          </cell>
          <cell r="AY1910">
            <v>2346.666666666667</v>
          </cell>
          <cell r="AZ1910">
            <v>53.333333333333336</v>
          </cell>
          <cell r="BA1910">
            <v>0</v>
          </cell>
          <cell r="BB1910">
            <v>0</v>
          </cell>
          <cell r="BC1910">
            <v>0</v>
          </cell>
          <cell r="BD1910">
            <v>0</v>
          </cell>
          <cell r="BE1910">
            <v>720</v>
          </cell>
          <cell r="BF1910">
            <v>20</v>
          </cell>
          <cell r="BG1910">
            <v>0</v>
          </cell>
          <cell r="BH1910">
            <v>0</v>
          </cell>
          <cell r="BI1910">
            <v>0</v>
          </cell>
          <cell r="BJ1910">
            <v>0</v>
          </cell>
          <cell r="BK1910">
            <v>0</v>
          </cell>
          <cell r="BL1910">
            <v>0</v>
          </cell>
          <cell r="BM1910">
            <v>1066.6666666666667</v>
          </cell>
          <cell r="BN1910">
            <v>33.333333333333336</v>
          </cell>
          <cell r="BO1910">
            <v>2570.75</v>
          </cell>
          <cell r="BP1910">
            <v>79.099999999999994</v>
          </cell>
          <cell r="BQ1910">
            <v>0</v>
          </cell>
          <cell r="BR1910">
            <v>0</v>
          </cell>
          <cell r="BS1910">
            <v>3472.625</v>
          </cell>
          <cell r="BT1910">
            <v>106.85</v>
          </cell>
          <cell r="BU1910">
            <v>0</v>
          </cell>
          <cell r="BV1910">
            <v>0</v>
          </cell>
          <cell r="BW1910">
            <v>0</v>
          </cell>
          <cell r="BX1910">
            <v>0</v>
          </cell>
          <cell r="BY1910">
            <v>0</v>
          </cell>
          <cell r="BZ1910">
            <v>0</v>
          </cell>
          <cell r="CA1910">
            <v>0</v>
          </cell>
          <cell r="CB1910">
            <v>0</v>
          </cell>
          <cell r="CC1910">
            <v>1280</v>
          </cell>
          <cell r="CD1910">
            <v>40</v>
          </cell>
          <cell r="CE1910">
            <v>0</v>
          </cell>
          <cell r="CF1910">
            <v>0</v>
          </cell>
          <cell r="CG1910">
            <v>0</v>
          </cell>
          <cell r="CH1910">
            <v>0</v>
          </cell>
          <cell r="CI1910">
            <v>0</v>
          </cell>
          <cell r="CJ1910">
            <v>0</v>
          </cell>
          <cell r="CK1910">
            <v>0</v>
          </cell>
          <cell r="CL1910">
            <v>0</v>
          </cell>
          <cell r="CM1910">
            <v>0</v>
          </cell>
          <cell r="CN1910">
            <v>0</v>
          </cell>
          <cell r="CO1910">
            <v>0</v>
          </cell>
          <cell r="CP1910">
            <v>0</v>
          </cell>
          <cell r="CQ1910">
            <v>0</v>
          </cell>
          <cell r="CR1910">
            <v>0</v>
          </cell>
          <cell r="CS1910">
            <v>0</v>
          </cell>
          <cell r="CT1910">
            <v>0</v>
          </cell>
          <cell r="CU1910">
            <v>0</v>
          </cell>
          <cell r="CV1910">
            <v>0</v>
          </cell>
          <cell r="CW1910">
            <v>0</v>
          </cell>
          <cell r="CX1910">
            <v>0</v>
          </cell>
          <cell r="CY1910">
            <v>0</v>
          </cell>
          <cell r="CZ1910">
            <v>0</v>
          </cell>
          <cell r="DA1910">
            <v>0</v>
          </cell>
          <cell r="DB1910">
            <v>0</v>
          </cell>
          <cell r="DC1910">
            <v>0</v>
          </cell>
          <cell r="DD1910">
            <v>86135.176057051736</v>
          </cell>
          <cell r="DE1910">
            <v>0</v>
          </cell>
          <cell r="DG1910">
            <v>72734.467723718393</v>
          </cell>
          <cell r="DI1910">
            <v>2.6727355830584706E-2</v>
          </cell>
          <cell r="DJ1910">
            <v>1944</v>
          </cell>
          <cell r="DK1910">
            <v>2.3090305790272582E-2</v>
          </cell>
          <cell r="DL1910">
            <v>0</v>
          </cell>
        </row>
        <row r="1911">
          <cell r="A1911" t="str">
            <v>B91115Q24R3100W14L14</v>
          </cell>
          <cell r="B1911" t="str">
            <v>LGV QUAD W=3100 4PP - TRASPORTI A RULLI</v>
          </cell>
          <cell r="F1911">
            <v>214413.27941420858</v>
          </cell>
          <cell r="H1911">
            <v>87909.444559825512</v>
          </cell>
          <cell r="I1911">
            <v>0.59000000000000008</v>
          </cell>
          <cell r="J1911" t="str">
            <v>OK</v>
          </cell>
          <cell r="K1911" t="str">
            <v>NEWZD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0</v>
          </cell>
          <cell r="S1911">
            <v>0</v>
          </cell>
          <cell r="T1911">
            <v>0</v>
          </cell>
          <cell r="U1911">
            <v>0</v>
          </cell>
          <cell r="V1911">
            <v>0</v>
          </cell>
          <cell r="W1911">
            <v>0</v>
          </cell>
          <cell r="X1911">
            <v>0</v>
          </cell>
          <cell r="Y1911">
            <v>0</v>
          </cell>
          <cell r="Z1911">
            <v>0</v>
          </cell>
          <cell r="AA1911">
            <v>0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>
            <v>0</v>
          </cell>
          <cell r="AM1911">
            <v>0</v>
          </cell>
          <cell r="AN1911">
            <v>0</v>
          </cell>
          <cell r="AO1911">
            <v>0</v>
          </cell>
          <cell r="AP1911">
            <v>0</v>
          </cell>
          <cell r="AQ1911">
            <v>0</v>
          </cell>
          <cell r="AR1911">
            <v>0</v>
          </cell>
          <cell r="AS1911">
            <v>0</v>
          </cell>
          <cell r="AT1911">
            <v>0</v>
          </cell>
          <cell r="AU1911">
            <v>0</v>
          </cell>
          <cell r="AV1911">
            <v>76452.736226492168</v>
          </cell>
          <cell r="AW1911">
            <v>0</v>
          </cell>
          <cell r="AX1911">
            <v>0</v>
          </cell>
          <cell r="AY1911">
            <v>2346.666666666667</v>
          </cell>
          <cell r="AZ1911">
            <v>53.333333333333336</v>
          </cell>
          <cell r="BA1911">
            <v>0</v>
          </cell>
          <cell r="BB1911">
            <v>0</v>
          </cell>
          <cell r="BC1911">
            <v>0</v>
          </cell>
          <cell r="BD1911">
            <v>0</v>
          </cell>
          <cell r="BE1911">
            <v>720</v>
          </cell>
          <cell r="BF1911">
            <v>20</v>
          </cell>
          <cell r="BG1911">
            <v>0</v>
          </cell>
          <cell r="BH1911">
            <v>0</v>
          </cell>
          <cell r="BI1911">
            <v>0</v>
          </cell>
          <cell r="BJ1911">
            <v>0</v>
          </cell>
          <cell r="BK1911">
            <v>0</v>
          </cell>
          <cell r="BL1911">
            <v>0</v>
          </cell>
          <cell r="BM1911">
            <v>1066.6666666666667</v>
          </cell>
          <cell r="BN1911">
            <v>33.333333333333336</v>
          </cell>
          <cell r="BO1911">
            <v>2570.75</v>
          </cell>
          <cell r="BP1911">
            <v>79.099999999999994</v>
          </cell>
          <cell r="BQ1911">
            <v>0</v>
          </cell>
          <cell r="BR1911">
            <v>0</v>
          </cell>
          <cell r="BS1911">
            <v>3472.625</v>
          </cell>
          <cell r="BT1911">
            <v>106.85</v>
          </cell>
          <cell r="BU1911">
            <v>0</v>
          </cell>
          <cell r="BV1911">
            <v>0</v>
          </cell>
          <cell r="BW1911">
            <v>0</v>
          </cell>
          <cell r="BX1911">
            <v>0</v>
          </cell>
          <cell r="BY1911">
            <v>0</v>
          </cell>
          <cell r="BZ1911">
            <v>0</v>
          </cell>
          <cell r="CA1911">
            <v>0</v>
          </cell>
          <cell r="CB1911">
            <v>0</v>
          </cell>
          <cell r="CC1911">
            <v>1280</v>
          </cell>
          <cell r="CD1911">
            <v>40</v>
          </cell>
          <cell r="CE1911">
            <v>0</v>
          </cell>
          <cell r="CF1911">
            <v>0</v>
          </cell>
          <cell r="CG1911">
            <v>0</v>
          </cell>
          <cell r="CH1911">
            <v>0</v>
          </cell>
          <cell r="CI1911">
            <v>0</v>
          </cell>
          <cell r="CJ1911">
            <v>0</v>
          </cell>
          <cell r="CK1911">
            <v>0</v>
          </cell>
          <cell r="CL1911">
            <v>0</v>
          </cell>
          <cell r="CM1911">
            <v>0</v>
          </cell>
          <cell r="CN1911">
            <v>0</v>
          </cell>
          <cell r="CO1911">
            <v>0</v>
          </cell>
          <cell r="CP1911">
            <v>0</v>
          </cell>
          <cell r="CQ1911">
            <v>0</v>
          </cell>
          <cell r="CR1911">
            <v>0</v>
          </cell>
          <cell r="CS1911">
            <v>0</v>
          </cell>
          <cell r="CT1911">
            <v>0</v>
          </cell>
          <cell r="CU1911">
            <v>0</v>
          </cell>
          <cell r="CV1911">
            <v>0</v>
          </cell>
          <cell r="CW1911">
            <v>0</v>
          </cell>
          <cell r="CX1911">
            <v>0</v>
          </cell>
          <cell r="CY1911">
            <v>0</v>
          </cell>
          <cell r="CZ1911">
            <v>0</v>
          </cell>
          <cell r="DA1911">
            <v>0</v>
          </cell>
          <cell r="DB1911">
            <v>0</v>
          </cell>
          <cell r="DC1911">
            <v>0</v>
          </cell>
          <cell r="DD1911">
            <v>87909.444559825512</v>
          </cell>
          <cell r="DE1911">
            <v>0</v>
          </cell>
          <cell r="DG1911">
            <v>74508.736226492168</v>
          </cell>
          <cell r="DI1911">
            <v>2.6090900187739269E-2</v>
          </cell>
          <cell r="DJ1911">
            <v>1944.0000000000002</v>
          </cell>
          <cell r="DK1911">
            <v>2.2613737530864764E-2</v>
          </cell>
          <cell r="DL1911">
            <v>0</v>
          </cell>
        </row>
        <row r="1912">
          <cell r="A1912" t="str">
            <v>BOX-FILTER-VOID-SILENCER</v>
          </cell>
          <cell r="B1912" t="str">
            <v>BOX SILENZIATORE + FILTRO + VENTOLA RAFFREDDAMENTO x TESTA UNIV.</v>
          </cell>
          <cell r="F1912">
            <v>14563.869696969694</v>
          </cell>
          <cell r="H1912">
            <v>4806.0769999999993</v>
          </cell>
          <cell r="I1912">
            <v>0.66999999999999993</v>
          </cell>
          <cell r="J1912" t="str">
            <v>BEMA</v>
          </cell>
          <cell r="K1912" t="str">
            <v>NEWZD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0</v>
          </cell>
          <cell r="S1912">
            <v>0</v>
          </cell>
          <cell r="T1912">
            <v>0</v>
          </cell>
          <cell r="U1912">
            <v>0</v>
          </cell>
          <cell r="V1912">
            <v>0</v>
          </cell>
          <cell r="W1912">
            <v>0</v>
          </cell>
          <cell r="X1912">
            <v>0</v>
          </cell>
          <cell r="Y1912">
            <v>0</v>
          </cell>
          <cell r="Z1912">
            <v>0</v>
          </cell>
          <cell r="AA1912">
            <v>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>
            <v>0</v>
          </cell>
          <cell r="AM1912">
            <v>0</v>
          </cell>
          <cell r="AN1912">
            <v>0</v>
          </cell>
          <cell r="AO1912">
            <v>0</v>
          </cell>
          <cell r="AP1912">
            <v>0</v>
          </cell>
          <cell r="AQ1912">
            <v>0</v>
          </cell>
          <cell r="AR1912">
            <v>0</v>
          </cell>
          <cell r="AS1912">
            <v>0</v>
          </cell>
          <cell r="AT1912">
            <v>0</v>
          </cell>
          <cell r="AU1912">
            <v>0</v>
          </cell>
          <cell r="AV1912">
            <v>4383.5769999999993</v>
          </cell>
          <cell r="AW1912">
            <v>0</v>
          </cell>
          <cell r="AX1912">
            <v>0</v>
          </cell>
          <cell r="AY1912">
            <v>0</v>
          </cell>
          <cell r="AZ1912">
            <v>0</v>
          </cell>
          <cell r="BA1912">
            <v>0</v>
          </cell>
          <cell r="BB1912">
            <v>0</v>
          </cell>
          <cell r="BC1912">
            <v>0</v>
          </cell>
          <cell r="BD1912">
            <v>0</v>
          </cell>
          <cell r="BE1912">
            <v>0</v>
          </cell>
          <cell r="BF1912">
            <v>0</v>
          </cell>
          <cell r="BG1912">
            <v>0</v>
          </cell>
          <cell r="BH1912">
            <v>0</v>
          </cell>
          <cell r="BI1912">
            <v>0</v>
          </cell>
          <cell r="BJ1912">
            <v>0</v>
          </cell>
          <cell r="BK1912">
            <v>0</v>
          </cell>
          <cell r="BL1912">
            <v>0</v>
          </cell>
          <cell r="BM1912">
            <v>0</v>
          </cell>
          <cell r="BN1912">
            <v>0</v>
          </cell>
          <cell r="BO1912">
            <v>325</v>
          </cell>
          <cell r="BP1912">
            <v>10</v>
          </cell>
          <cell r="BQ1912">
            <v>0</v>
          </cell>
          <cell r="BR1912">
            <v>0</v>
          </cell>
          <cell r="BS1912">
            <v>97.5</v>
          </cell>
          <cell r="BT1912">
            <v>3</v>
          </cell>
          <cell r="BU1912">
            <v>0</v>
          </cell>
          <cell r="BV1912">
            <v>0</v>
          </cell>
          <cell r="BW1912">
            <v>0</v>
          </cell>
          <cell r="BX1912">
            <v>0</v>
          </cell>
          <cell r="BY1912">
            <v>0</v>
          </cell>
          <cell r="BZ1912">
            <v>0</v>
          </cell>
          <cell r="CA1912">
            <v>0</v>
          </cell>
          <cell r="CB1912">
            <v>0</v>
          </cell>
          <cell r="CC1912">
            <v>0</v>
          </cell>
          <cell r="CD1912">
            <v>0</v>
          </cell>
          <cell r="CE1912">
            <v>0</v>
          </cell>
          <cell r="CF1912">
            <v>0</v>
          </cell>
          <cell r="CG1912">
            <v>0</v>
          </cell>
          <cell r="CH1912">
            <v>0</v>
          </cell>
          <cell r="CI1912">
            <v>0</v>
          </cell>
          <cell r="CJ1912">
            <v>0</v>
          </cell>
          <cell r="CK1912">
            <v>0</v>
          </cell>
          <cell r="CL1912">
            <v>0</v>
          </cell>
          <cell r="CM1912">
            <v>0</v>
          </cell>
          <cell r="CN1912">
            <v>0</v>
          </cell>
          <cell r="CO1912">
            <v>0</v>
          </cell>
          <cell r="CP1912">
            <v>0</v>
          </cell>
          <cell r="CQ1912">
            <v>0</v>
          </cell>
          <cell r="CR1912">
            <v>0</v>
          </cell>
          <cell r="CS1912">
            <v>0</v>
          </cell>
          <cell r="CT1912">
            <v>0</v>
          </cell>
          <cell r="CU1912">
            <v>0</v>
          </cell>
          <cell r="CV1912">
            <v>0</v>
          </cell>
          <cell r="CW1912">
            <v>0</v>
          </cell>
          <cell r="CX1912">
            <v>0</v>
          </cell>
          <cell r="CY1912">
            <v>0</v>
          </cell>
          <cell r="CZ1912">
            <v>0</v>
          </cell>
          <cell r="DA1912">
            <v>0</v>
          </cell>
          <cell r="DB1912">
            <v>0</v>
          </cell>
          <cell r="DC1912">
            <v>0</v>
          </cell>
          <cell r="DD1912">
            <v>4806.0769999999993</v>
          </cell>
          <cell r="DE1912">
            <v>0</v>
          </cell>
          <cell r="DG1912">
            <v>4255.8999999999996</v>
          </cell>
          <cell r="DI1912">
            <v>0.03</v>
          </cell>
          <cell r="DJ1912">
            <v>127.67699999999998</v>
          </cell>
          <cell r="DK1912">
            <v>2.7290740424076605E-2</v>
          </cell>
          <cell r="DL1912">
            <v>0</v>
          </cell>
        </row>
        <row r="1913">
          <cell r="A1913" t="str">
            <v>C-BAT-LITH-FIT-025</v>
          </cell>
          <cell r="B1913" t="str">
            <v>Caricabatteria CE/UL per Batt. Lithio 025 A/H [RIF.798022973]</v>
          </cell>
          <cell r="F1913">
            <v>683.73489428571429</v>
          </cell>
          <cell r="H1913">
            <v>478.61442599999998</v>
          </cell>
          <cell r="I1913">
            <v>0.30000000000000004</v>
          </cell>
          <cell r="J1913" t="str">
            <v>OK</v>
          </cell>
          <cell r="K1913" t="str">
            <v>NEWZD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V1913">
            <v>0</v>
          </cell>
          <cell r="W1913">
            <v>0</v>
          </cell>
          <cell r="X1913">
            <v>0</v>
          </cell>
          <cell r="Y1913">
            <v>0</v>
          </cell>
          <cell r="Z1913">
            <v>0</v>
          </cell>
          <cell r="AA1913">
            <v>0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>
            <v>0</v>
          </cell>
          <cell r="AM1913">
            <v>0</v>
          </cell>
          <cell r="AN1913">
            <v>0</v>
          </cell>
          <cell r="AO1913">
            <v>0</v>
          </cell>
          <cell r="AP1913">
            <v>0</v>
          </cell>
          <cell r="AQ1913">
            <v>0</v>
          </cell>
          <cell r="AR1913">
            <v>0</v>
          </cell>
          <cell r="AS1913">
            <v>0</v>
          </cell>
          <cell r="AT1913">
            <v>0</v>
          </cell>
          <cell r="AU1913">
            <v>0</v>
          </cell>
          <cell r="AV1913">
            <v>478.61442599999998</v>
          </cell>
          <cell r="AW1913">
            <v>0</v>
          </cell>
          <cell r="AX1913">
            <v>0</v>
          </cell>
          <cell r="AY1913">
            <v>0</v>
          </cell>
          <cell r="AZ1913">
            <v>0</v>
          </cell>
          <cell r="BA1913">
            <v>0</v>
          </cell>
          <cell r="BB1913">
            <v>0</v>
          </cell>
          <cell r="BC1913">
            <v>0</v>
          </cell>
          <cell r="BD1913">
            <v>0</v>
          </cell>
          <cell r="BE1913">
            <v>0</v>
          </cell>
          <cell r="BF1913">
            <v>0</v>
          </cell>
          <cell r="BG1913">
            <v>0</v>
          </cell>
          <cell r="BH1913">
            <v>0</v>
          </cell>
          <cell r="BI1913">
            <v>0</v>
          </cell>
          <cell r="BJ1913">
            <v>0</v>
          </cell>
          <cell r="BK1913">
            <v>0</v>
          </cell>
          <cell r="BL1913">
            <v>0</v>
          </cell>
          <cell r="BM1913">
            <v>0</v>
          </cell>
          <cell r="BN1913">
            <v>0</v>
          </cell>
          <cell r="BO1913">
            <v>0</v>
          </cell>
          <cell r="BP1913">
            <v>0</v>
          </cell>
          <cell r="BQ1913">
            <v>0</v>
          </cell>
          <cell r="BR1913">
            <v>0</v>
          </cell>
          <cell r="BS1913">
            <v>0</v>
          </cell>
          <cell r="BT1913">
            <v>0</v>
          </cell>
          <cell r="BU1913">
            <v>0</v>
          </cell>
          <cell r="BV1913">
            <v>0</v>
          </cell>
          <cell r="BW1913">
            <v>0</v>
          </cell>
          <cell r="BX1913">
            <v>0</v>
          </cell>
          <cell r="BY1913">
            <v>0</v>
          </cell>
          <cell r="BZ1913">
            <v>0</v>
          </cell>
          <cell r="CA1913">
            <v>0</v>
          </cell>
          <cell r="CB1913">
            <v>0</v>
          </cell>
          <cell r="CC1913">
            <v>0</v>
          </cell>
          <cell r="CD1913">
            <v>0</v>
          </cell>
          <cell r="CE1913">
            <v>0</v>
          </cell>
          <cell r="CF1913">
            <v>0</v>
          </cell>
          <cell r="CG1913">
            <v>0</v>
          </cell>
          <cell r="CH1913">
            <v>0</v>
          </cell>
          <cell r="CI1913">
            <v>0</v>
          </cell>
          <cell r="CJ1913">
            <v>0</v>
          </cell>
          <cell r="CK1913">
            <v>0</v>
          </cell>
          <cell r="CL1913">
            <v>0</v>
          </cell>
          <cell r="CM1913">
            <v>0</v>
          </cell>
          <cell r="CN1913">
            <v>0</v>
          </cell>
          <cell r="CO1913">
            <v>0</v>
          </cell>
          <cell r="CP1913">
            <v>0</v>
          </cell>
          <cell r="CQ1913">
            <v>0</v>
          </cell>
          <cell r="CR1913">
            <v>0</v>
          </cell>
          <cell r="CS1913">
            <v>0</v>
          </cell>
          <cell r="CT1913">
            <v>0</v>
          </cell>
          <cell r="CU1913">
            <v>0</v>
          </cell>
          <cell r="CV1913">
            <v>0</v>
          </cell>
          <cell r="CW1913">
            <v>0</v>
          </cell>
          <cell r="CX1913">
            <v>0</v>
          </cell>
          <cell r="CY1913">
            <v>0</v>
          </cell>
          <cell r="CZ1913">
            <v>0</v>
          </cell>
          <cell r="DA1913">
            <v>0</v>
          </cell>
          <cell r="DB1913">
            <v>0</v>
          </cell>
          <cell r="DC1913">
            <v>0</v>
          </cell>
          <cell r="DD1913">
            <v>478.61442599999998</v>
          </cell>
          <cell r="DE1913">
            <v>0</v>
          </cell>
          <cell r="DG1913">
            <v>464.67419999999998</v>
          </cell>
          <cell r="DI1913">
            <v>0.03</v>
          </cell>
          <cell r="DJ1913">
            <v>13.940225999999999</v>
          </cell>
          <cell r="DK1913">
            <v>0.03</v>
          </cell>
          <cell r="DL1913">
            <v>0</v>
          </cell>
        </row>
        <row r="1914">
          <cell r="A1914" t="str">
            <v>C-BAT-LITH-FIT-025-COLD</v>
          </cell>
          <cell r="B1914" t="str">
            <v>Extra Caricabatteria CE/UL per Batt. Lithio 025 A/H - CELLA FRIGO -</v>
          </cell>
          <cell r="F1914">
            <v>757.10370714285727</v>
          </cell>
          <cell r="H1914">
            <v>529.97259500000007</v>
          </cell>
          <cell r="I1914">
            <v>0.30000000000000004</v>
          </cell>
          <cell r="J1914" t="str">
            <v>OK</v>
          </cell>
          <cell r="K1914" t="str">
            <v>NEWZD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  <cell r="Q1914">
            <v>0</v>
          </cell>
          <cell r="R1914">
            <v>0</v>
          </cell>
          <cell r="S1914">
            <v>0</v>
          </cell>
          <cell r="T1914">
            <v>0</v>
          </cell>
          <cell r="U1914">
            <v>0</v>
          </cell>
          <cell r="V1914">
            <v>0</v>
          </cell>
          <cell r="W1914">
            <v>0</v>
          </cell>
          <cell r="X1914">
            <v>0</v>
          </cell>
          <cell r="Y1914">
            <v>0</v>
          </cell>
          <cell r="Z1914">
            <v>0</v>
          </cell>
          <cell r="AA1914">
            <v>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>
            <v>0</v>
          </cell>
          <cell r="AM1914">
            <v>0</v>
          </cell>
          <cell r="AN1914">
            <v>0</v>
          </cell>
          <cell r="AO1914">
            <v>0</v>
          </cell>
          <cell r="AP1914">
            <v>0</v>
          </cell>
          <cell r="AQ1914">
            <v>0</v>
          </cell>
          <cell r="AR1914">
            <v>0</v>
          </cell>
          <cell r="AS1914">
            <v>0</v>
          </cell>
          <cell r="AT1914">
            <v>0</v>
          </cell>
          <cell r="AU1914">
            <v>0</v>
          </cell>
          <cell r="AV1914">
            <v>529.97259500000007</v>
          </cell>
          <cell r="AW1914">
            <v>0</v>
          </cell>
          <cell r="AX1914">
            <v>0</v>
          </cell>
          <cell r="AY1914">
            <v>0</v>
          </cell>
          <cell r="AZ1914">
            <v>0</v>
          </cell>
          <cell r="BA1914">
            <v>0</v>
          </cell>
          <cell r="BB1914">
            <v>0</v>
          </cell>
          <cell r="BC1914">
            <v>0</v>
          </cell>
          <cell r="BD1914">
            <v>0</v>
          </cell>
          <cell r="BE1914">
            <v>0</v>
          </cell>
          <cell r="BF1914">
            <v>0</v>
          </cell>
          <cell r="BG1914">
            <v>0</v>
          </cell>
          <cell r="BH1914">
            <v>0</v>
          </cell>
          <cell r="BI1914">
            <v>0</v>
          </cell>
          <cell r="BJ1914">
            <v>0</v>
          </cell>
          <cell r="BK1914">
            <v>0</v>
          </cell>
          <cell r="BL1914">
            <v>0</v>
          </cell>
          <cell r="BM1914">
            <v>0</v>
          </cell>
          <cell r="BN1914">
            <v>0</v>
          </cell>
          <cell r="BO1914">
            <v>0</v>
          </cell>
          <cell r="BP1914">
            <v>0</v>
          </cell>
          <cell r="BQ1914">
            <v>0</v>
          </cell>
          <cell r="BR1914">
            <v>0</v>
          </cell>
          <cell r="BS1914">
            <v>0</v>
          </cell>
          <cell r="BT1914">
            <v>0</v>
          </cell>
          <cell r="BU1914">
            <v>0</v>
          </cell>
          <cell r="BV1914">
            <v>0</v>
          </cell>
          <cell r="BW1914">
            <v>0</v>
          </cell>
          <cell r="BX1914">
            <v>0</v>
          </cell>
          <cell r="BY1914">
            <v>0</v>
          </cell>
          <cell r="BZ1914">
            <v>0</v>
          </cell>
          <cell r="CA1914">
            <v>0</v>
          </cell>
          <cell r="CB1914">
            <v>0</v>
          </cell>
          <cell r="CC1914">
            <v>0</v>
          </cell>
          <cell r="CD1914">
            <v>0</v>
          </cell>
          <cell r="CE1914">
            <v>0</v>
          </cell>
          <cell r="CF1914">
            <v>0</v>
          </cell>
          <cell r="CG1914">
            <v>0</v>
          </cell>
          <cell r="CH1914">
            <v>0</v>
          </cell>
          <cell r="CI1914">
            <v>0</v>
          </cell>
          <cell r="CJ1914">
            <v>0</v>
          </cell>
          <cell r="CK1914">
            <v>0</v>
          </cell>
          <cell r="CL1914">
            <v>0</v>
          </cell>
          <cell r="CM1914">
            <v>0</v>
          </cell>
          <cell r="CN1914">
            <v>0</v>
          </cell>
          <cell r="CO1914">
            <v>0</v>
          </cell>
          <cell r="CP1914">
            <v>0</v>
          </cell>
          <cell r="CQ1914">
            <v>0</v>
          </cell>
          <cell r="CR1914">
            <v>0</v>
          </cell>
          <cell r="CS1914">
            <v>0</v>
          </cell>
          <cell r="CT1914">
            <v>0</v>
          </cell>
          <cell r="CU1914">
            <v>0</v>
          </cell>
          <cell r="CV1914">
            <v>0</v>
          </cell>
          <cell r="CW1914">
            <v>0</v>
          </cell>
          <cell r="CX1914">
            <v>0</v>
          </cell>
          <cell r="CY1914">
            <v>0</v>
          </cell>
          <cell r="CZ1914">
            <v>0</v>
          </cell>
          <cell r="DA1914">
            <v>0</v>
          </cell>
          <cell r="DB1914">
            <v>0</v>
          </cell>
          <cell r="DC1914">
            <v>0</v>
          </cell>
          <cell r="DD1914">
            <v>529.97259500000007</v>
          </cell>
          <cell r="DE1914">
            <v>0</v>
          </cell>
          <cell r="DG1914">
            <v>514.53650000000005</v>
          </cell>
          <cell r="DI1914">
            <v>0.03</v>
          </cell>
          <cell r="DJ1914">
            <v>15.436095000000002</v>
          </cell>
          <cell r="DK1914">
            <v>0.03</v>
          </cell>
          <cell r="DL1914">
            <v>0</v>
          </cell>
        </row>
        <row r="1915">
          <cell r="A1915" t="str">
            <v>C-BAT-LITH-FIT-066-CE</v>
          </cell>
          <cell r="B1915" t="str">
            <v>Caricabatteria CE per Batt. Lithio 054/066 A/H [RIF.798022976]</v>
          </cell>
          <cell r="F1915">
            <v>1444.9428571428573</v>
          </cell>
          <cell r="H1915">
            <v>1011.46</v>
          </cell>
          <cell r="I1915">
            <v>0.30000000000000004</v>
          </cell>
          <cell r="J1915" t="str">
            <v>OK</v>
          </cell>
          <cell r="K1915" t="str">
            <v>NEWZD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  <cell r="Q1915">
            <v>0</v>
          </cell>
          <cell r="R1915">
            <v>0</v>
          </cell>
          <cell r="S1915">
            <v>0</v>
          </cell>
          <cell r="T1915">
            <v>0</v>
          </cell>
          <cell r="U1915">
            <v>0</v>
          </cell>
          <cell r="V1915">
            <v>0</v>
          </cell>
          <cell r="W1915">
            <v>0</v>
          </cell>
          <cell r="X1915">
            <v>0</v>
          </cell>
          <cell r="Y1915">
            <v>0</v>
          </cell>
          <cell r="Z1915">
            <v>0</v>
          </cell>
          <cell r="AA1915">
            <v>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>
            <v>0</v>
          </cell>
          <cell r="AM1915">
            <v>0</v>
          </cell>
          <cell r="AN1915">
            <v>0</v>
          </cell>
          <cell r="AO1915">
            <v>0</v>
          </cell>
          <cell r="AP1915">
            <v>0</v>
          </cell>
          <cell r="AQ1915">
            <v>0</v>
          </cell>
          <cell r="AR1915">
            <v>0</v>
          </cell>
          <cell r="AS1915">
            <v>0</v>
          </cell>
          <cell r="AT1915">
            <v>0</v>
          </cell>
          <cell r="AU1915">
            <v>0</v>
          </cell>
          <cell r="AV1915">
            <v>1011.46</v>
          </cell>
          <cell r="AW1915">
            <v>0</v>
          </cell>
          <cell r="AX1915">
            <v>0</v>
          </cell>
          <cell r="AY1915">
            <v>0</v>
          </cell>
          <cell r="AZ1915">
            <v>0</v>
          </cell>
          <cell r="BA1915">
            <v>0</v>
          </cell>
          <cell r="BB1915">
            <v>0</v>
          </cell>
          <cell r="BC1915">
            <v>0</v>
          </cell>
          <cell r="BD1915">
            <v>0</v>
          </cell>
          <cell r="BE1915">
            <v>0</v>
          </cell>
          <cell r="BF1915">
            <v>0</v>
          </cell>
          <cell r="BG1915">
            <v>0</v>
          </cell>
          <cell r="BH1915">
            <v>0</v>
          </cell>
          <cell r="BI1915">
            <v>0</v>
          </cell>
          <cell r="BJ1915">
            <v>0</v>
          </cell>
          <cell r="BK1915">
            <v>0</v>
          </cell>
          <cell r="BL1915">
            <v>0</v>
          </cell>
          <cell r="BM1915">
            <v>0</v>
          </cell>
          <cell r="BN1915">
            <v>0</v>
          </cell>
          <cell r="BO1915">
            <v>0</v>
          </cell>
          <cell r="BP1915">
            <v>0</v>
          </cell>
          <cell r="BQ1915">
            <v>0</v>
          </cell>
          <cell r="BR1915">
            <v>0</v>
          </cell>
          <cell r="BS1915">
            <v>0</v>
          </cell>
          <cell r="BT1915">
            <v>0</v>
          </cell>
          <cell r="BU1915">
            <v>0</v>
          </cell>
          <cell r="BV1915">
            <v>0</v>
          </cell>
          <cell r="BW1915">
            <v>0</v>
          </cell>
          <cell r="BX1915">
            <v>0</v>
          </cell>
          <cell r="BY1915">
            <v>0</v>
          </cell>
          <cell r="BZ1915">
            <v>0</v>
          </cell>
          <cell r="CA1915">
            <v>0</v>
          </cell>
          <cell r="CB1915">
            <v>0</v>
          </cell>
          <cell r="CC1915">
            <v>0</v>
          </cell>
          <cell r="CD1915">
            <v>0</v>
          </cell>
          <cell r="CE1915">
            <v>0</v>
          </cell>
          <cell r="CF1915">
            <v>0</v>
          </cell>
          <cell r="CG1915">
            <v>0</v>
          </cell>
          <cell r="CH1915">
            <v>0</v>
          </cell>
          <cell r="CI1915">
            <v>0</v>
          </cell>
          <cell r="CJ1915">
            <v>0</v>
          </cell>
          <cell r="CK1915">
            <v>0</v>
          </cell>
          <cell r="CL1915">
            <v>0</v>
          </cell>
          <cell r="CM1915">
            <v>0</v>
          </cell>
          <cell r="CN1915">
            <v>0</v>
          </cell>
          <cell r="CO1915">
            <v>0</v>
          </cell>
          <cell r="CP1915">
            <v>0</v>
          </cell>
          <cell r="CQ1915">
            <v>0</v>
          </cell>
          <cell r="CR1915">
            <v>0</v>
          </cell>
          <cell r="CS1915">
            <v>0</v>
          </cell>
          <cell r="CT1915">
            <v>0</v>
          </cell>
          <cell r="CU1915">
            <v>0</v>
          </cell>
          <cell r="CV1915">
            <v>0</v>
          </cell>
          <cell r="CW1915">
            <v>0</v>
          </cell>
          <cell r="CX1915">
            <v>0</v>
          </cell>
          <cell r="CY1915">
            <v>0</v>
          </cell>
          <cell r="CZ1915">
            <v>0</v>
          </cell>
          <cell r="DA1915">
            <v>0</v>
          </cell>
          <cell r="DB1915">
            <v>0</v>
          </cell>
          <cell r="DC1915">
            <v>0</v>
          </cell>
          <cell r="DD1915">
            <v>1011.46</v>
          </cell>
          <cell r="DE1915">
            <v>0</v>
          </cell>
          <cell r="DG1915">
            <v>982</v>
          </cell>
          <cell r="DI1915">
            <v>0.03</v>
          </cell>
          <cell r="DJ1915">
            <v>29.459999999999997</v>
          </cell>
          <cell r="DK1915">
            <v>0.03</v>
          </cell>
          <cell r="DL1915">
            <v>0</v>
          </cell>
        </row>
        <row r="1916">
          <cell r="A1916" t="str">
            <v>C-BAT-LITH-FIT-066-CE-COLD</v>
          </cell>
          <cell r="B1916" t="str">
            <v>Extra Caricabatteria CE per Batt. Lithio 054/066 A/H - CELLA FRIGO -</v>
          </cell>
          <cell r="F1916">
            <v>850.76602142857155</v>
          </cell>
          <cell r="H1916">
            <v>595.53621500000008</v>
          </cell>
          <cell r="I1916">
            <v>0.30000000000000004</v>
          </cell>
          <cell r="J1916" t="str">
            <v>OK</v>
          </cell>
          <cell r="K1916" t="str">
            <v>NEWZD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  <cell r="Q1916">
            <v>0</v>
          </cell>
          <cell r="R1916">
            <v>0</v>
          </cell>
          <cell r="S1916">
            <v>0</v>
          </cell>
          <cell r="T1916">
            <v>0</v>
          </cell>
          <cell r="U1916">
            <v>0</v>
          </cell>
          <cell r="V1916">
            <v>0</v>
          </cell>
          <cell r="W1916">
            <v>0</v>
          </cell>
          <cell r="X1916">
            <v>0</v>
          </cell>
          <cell r="Y1916">
            <v>0</v>
          </cell>
          <cell r="Z1916">
            <v>0</v>
          </cell>
          <cell r="AA1916">
            <v>0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>
            <v>0</v>
          </cell>
          <cell r="AM1916">
            <v>0</v>
          </cell>
          <cell r="AN1916">
            <v>0</v>
          </cell>
          <cell r="AO1916">
            <v>0</v>
          </cell>
          <cell r="AP1916">
            <v>0</v>
          </cell>
          <cell r="AQ1916">
            <v>0</v>
          </cell>
          <cell r="AR1916">
            <v>0</v>
          </cell>
          <cell r="AS1916">
            <v>0</v>
          </cell>
          <cell r="AT1916">
            <v>0</v>
          </cell>
          <cell r="AU1916">
            <v>0</v>
          </cell>
          <cell r="AV1916">
            <v>595.53621500000008</v>
          </cell>
          <cell r="AW1916">
            <v>0</v>
          </cell>
          <cell r="AX1916">
            <v>0</v>
          </cell>
          <cell r="AY1916">
            <v>0</v>
          </cell>
          <cell r="AZ1916">
            <v>0</v>
          </cell>
          <cell r="BA1916">
            <v>0</v>
          </cell>
          <cell r="BB1916">
            <v>0</v>
          </cell>
          <cell r="BC1916">
            <v>0</v>
          </cell>
          <cell r="BD1916">
            <v>0</v>
          </cell>
          <cell r="BE1916">
            <v>0</v>
          </cell>
          <cell r="BF1916">
            <v>0</v>
          </cell>
          <cell r="BG1916">
            <v>0</v>
          </cell>
          <cell r="BH1916">
            <v>0</v>
          </cell>
          <cell r="BI1916">
            <v>0</v>
          </cell>
          <cell r="BJ1916">
            <v>0</v>
          </cell>
          <cell r="BK1916">
            <v>0</v>
          </cell>
          <cell r="BL1916">
            <v>0</v>
          </cell>
          <cell r="BM1916">
            <v>0</v>
          </cell>
          <cell r="BN1916">
            <v>0</v>
          </cell>
          <cell r="BO1916">
            <v>0</v>
          </cell>
          <cell r="BP1916">
            <v>0</v>
          </cell>
          <cell r="BQ1916">
            <v>0</v>
          </cell>
          <cell r="BR1916">
            <v>0</v>
          </cell>
          <cell r="BS1916">
            <v>0</v>
          </cell>
          <cell r="BT1916">
            <v>0</v>
          </cell>
          <cell r="BU1916">
            <v>0</v>
          </cell>
          <cell r="BV1916">
            <v>0</v>
          </cell>
          <cell r="BW1916">
            <v>0</v>
          </cell>
          <cell r="BX1916">
            <v>0</v>
          </cell>
          <cell r="BY1916">
            <v>0</v>
          </cell>
          <cell r="BZ1916">
            <v>0</v>
          </cell>
          <cell r="CA1916">
            <v>0</v>
          </cell>
          <cell r="CB1916">
            <v>0</v>
          </cell>
          <cell r="CC1916">
            <v>0</v>
          </cell>
          <cell r="CD1916">
            <v>0</v>
          </cell>
          <cell r="CE1916">
            <v>0</v>
          </cell>
          <cell r="CF1916">
            <v>0</v>
          </cell>
          <cell r="CG1916">
            <v>0</v>
          </cell>
          <cell r="CH1916">
            <v>0</v>
          </cell>
          <cell r="CI1916">
            <v>0</v>
          </cell>
          <cell r="CJ1916">
            <v>0</v>
          </cell>
          <cell r="CK1916">
            <v>0</v>
          </cell>
          <cell r="CL1916">
            <v>0</v>
          </cell>
          <cell r="CM1916">
            <v>0</v>
          </cell>
          <cell r="CN1916">
            <v>0</v>
          </cell>
          <cell r="CO1916">
            <v>0</v>
          </cell>
          <cell r="CP1916">
            <v>0</v>
          </cell>
          <cell r="CQ1916">
            <v>0</v>
          </cell>
          <cell r="CR1916">
            <v>0</v>
          </cell>
          <cell r="CS1916">
            <v>0</v>
          </cell>
          <cell r="CT1916">
            <v>0</v>
          </cell>
          <cell r="CU1916">
            <v>0</v>
          </cell>
          <cell r="CV1916">
            <v>0</v>
          </cell>
          <cell r="CW1916">
            <v>0</v>
          </cell>
          <cell r="CX1916">
            <v>0</v>
          </cell>
          <cell r="CY1916">
            <v>0</v>
          </cell>
          <cell r="CZ1916">
            <v>0</v>
          </cell>
          <cell r="DA1916">
            <v>0</v>
          </cell>
          <cell r="DB1916">
            <v>0</v>
          </cell>
          <cell r="DC1916">
            <v>0</v>
          </cell>
          <cell r="DD1916">
            <v>595.53621500000008</v>
          </cell>
          <cell r="DE1916">
            <v>0</v>
          </cell>
          <cell r="DG1916">
            <v>578.19050000000004</v>
          </cell>
          <cell r="DI1916">
            <v>0.03</v>
          </cell>
          <cell r="DJ1916">
            <v>17.345715000000002</v>
          </cell>
          <cell r="DK1916">
            <v>3.0000000000000002E-2</v>
          </cell>
          <cell r="DL1916">
            <v>0</v>
          </cell>
        </row>
        <row r="1917">
          <cell r="A1917" t="str">
            <v>C-BAT-LITH-FIT-066-UL</v>
          </cell>
          <cell r="B1917" t="str">
            <v>Caricabatteria UL per Batt. Lithio 054/066 A/H [RIF.798022976]</v>
          </cell>
          <cell r="F1917">
            <v>1444.9428571428573</v>
          </cell>
          <cell r="H1917">
            <v>1011.46</v>
          </cell>
          <cell r="I1917">
            <v>0.30000000000000004</v>
          </cell>
          <cell r="J1917" t="str">
            <v>OK</v>
          </cell>
          <cell r="K1917" t="str">
            <v>NEWZD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  <cell r="Q1917">
            <v>0</v>
          </cell>
          <cell r="R1917">
            <v>0</v>
          </cell>
          <cell r="S1917">
            <v>0</v>
          </cell>
          <cell r="T1917">
            <v>0</v>
          </cell>
          <cell r="U1917">
            <v>0</v>
          </cell>
          <cell r="V1917">
            <v>0</v>
          </cell>
          <cell r="W1917">
            <v>0</v>
          </cell>
          <cell r="X1917">
            <v>0</v>
          </cell>
          <cell r="Y1917">
            <v>0</v>
          </cell>
          <cell r="Z1917">
            <v>0</v>
          </cell>
          <cell r="AA1917">
            <v>0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>
            <v>0</v>
          </cell>
          <cell r="AM1917">
            <v>0</v>
          </cell>
          <cell r="AN1917">
            <v>0</v>
          </cell>
          <cell r="AO1917">
            <v>0</v>
          </cell>
          <cell r="AP1917">
            <v>0</v>
          </cell>
          <cell r="AQ1917">
            <v>0</v>
          </cell>
          <cell r="AR1917">
            <v>0</v>
          </cell>
          <cell r="AS1917">
            <v>0</v>
          </cell>
          <cell r="AT1917">
            <v>0</v>
          </cell>
          <cell r="AU1917">
            <v>0</v>
          </cell>
          <cell r="AV1917">
            <v>1011.46</v>
          </cell>
          <cell r="AW1917">
            <v>0</v>
          </cell>
          <cell r="AX1917">
            <v>0</v>
          </cell>
          <cell r="AY1917">
            <v>0</v>
          </cell>
          <cell r="AZ1917">
            <v>0</v>
          </cell>
          <cell r="BA1917">
            <v>0</v>
          </cell>
          <cell r="BB1917">
            <v>0</v>
          </cell>
          <cell r="BC1917">
            <v>0</v>
          </cell>
          <cell r="BD1917">
            <v>0</v>
          </cell>
          <cell r="BE1917">
            <v>0</v>
          </cell>
          <cell r="BF1917">
            <v>0</v>
          </cell>
          <cell r="BG1917">
            <v>0</v>
          </cell>
          <cell r="BH1917">
            <v>0</v>
          </cell>
          <cell r="BI1917">
            <v>0</v>
          </cell>
          <cell r="BJ1917">
            <v>0</v>
          </cell>
          <cell r="BK1917">
            <v>0</v>
          </cell>
          <cell r="BL1917">
            <v>0</v>
          </cell>
          <cell r="BM1917">
            <v>0</v>
          </cell>
          <cell r="BN1917">
            <v>0</v>
          </cell>
          <cell r="BO1917">
            <v>0</v>
          </cell>
          <cell r="BP1917">
            <v>0</v>
          </cell>
          <cell r="BQ1917">
            <v>0</v>
          </cell>
          <cell r="BR1917">
            <v>0</v>
          </cell>
          <cell r="BS1917">
            <v>0</v>
          </cell>
          <cell r="BT1917">
            <v>0</v>
          </cell>
          <cell r="BU1917">
            <v>0</v>
          </cell>
          <cell r="BV1917">
            <v>0</v>
          </cell>
          <cell r="BW1917">
            <v>0</v>
          </cell>
          <cell r="BX1917">
            <v>0</v>
          </cell>
          <cell r="BY1917">
            <v>0</v>
          </cell>
          <cell r="BZ1917">
            <v>0</v>
          </cell>
          <cell r="CA1917">
            <v>0</v>
          </cell>
          <cell r="CB1917">
            <v>0</v>
          </cell>
          <cell r="CC1917">
            <v>0</v>
          </cell>
          <cell r="CD1917">
            <v>0</v>
          </cell>
          <cell r="CE1917">
            <v>0</v>
          </cell>
          <cell r="CF1917">
            <v>0</v>
          </cell>
          <cell r="CG1917">
            <v>0</v>
          </cell>
          <cell r="CH1917">
            <v>0</v>
          </cell>
          <cell r="CI1917">
            <v>0</v>
          </cell>
          <cell r="CJ1917">
            <v>0</v>
          </cell>
          <cell r="CK1917">
            <v>0</v>
          </cell>
          <cell r="CL1917">
            <v>0</v>
          </cell>
          <cell r="CM1917">
            <v>0</v>
          </cell>
          <cell r="CN1917">
            <v>0</v>
          </cell>
          <cell r="CO1917">
            <v>0</v>
          </cell>
          <cell r="CP1917">
            <v>0</v>
          </cell>
          <cell r="CQ1917">
            <v>0</v>
          </cell>
          <cell r="CR1917">
            <v>0</v>
          </cell>
          <cell r="CS1917">
            <v>0</v>
          </cell>
          <cell r="CT1917">
            <v>0</v>
          </cell>
          <cell r="CU1917">
            <v>0</v>
          </cell>
          <cell r="CV1917">
            <v>0</v>
          </cell>
          <cell r="CW1917">
            <v>0</v>
          </cell>
          <cell r="CX1917">
            <v>0</v>
          </cell>
          <cell r="CY1917">
            <v>0</v>
          </cell>
          <cell r="CZ1917">
            <v>0</v>
          </cell>
          <cell r="DA1917">
            <v>0</v>
          </cell>
          <cell r="DB1917">
            <v>0</v>
          </cell>
          <cell r="DC1917">
            <v>0</v>
          </cell>
          <cell r="DD1917">
            <v>1011.46</v>
          </cell>
          <cell r="DE1917">
            <v>0</v>
          </cell>
          <cell r="DG1917">
            <v>982</v>
          </cell>
          <cell r="DI1917">
            <v>0.03</v>
          </cell>
          <cell r="DJ1917">
            <v>29.459999999999997</v>
          </cell>
          <cell r="DK1917">
            <v>0.03</v>
          </cell>
          <cell r="DL1917">
            <v>0</v>
          </cell>
        </row>
        <row r="1918">
          <cell r="A1918" t="str">
            <v>C-BAT-LITH-FIT-066-UL-COLD</v>
          </cell>
          <cell r="B1918" t="str">
            <v>Extra Caricabatteria UL per Batt. Lithio 054/066 A/H - CELLA FRIGO -</v>
          </cell>
          <cell r="F1918">
            <v>850.76602142857155</v>
          </cell>
          <cell r="H1918">
            <v>595.53621500000008</v>
          </cell>
          <cell r="I1918">
            <v>0.30000000000000004</v>
          </cell>
          <cell r="J1918" t="str">
            <v>OK</v>
          </cell>
          <cell r="K1918" t="str">
            <v>NEWZD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  <cell r="Q1918">
            <v>0</v>
          </cell>
          <cell r="R1918">
            <v>0</v>
          </cell>
          <cell r="S1918">
            <v>0</v>
          </cell>
          <cell r="T1918">
            <v>0</v>
          </cell>
          <cell r="U1918">
            <v>0</v>
          </cell>
          <cell r="V1918">
            <v>0</v>
          </cell>
          <cell r="W1918">
            <v>0</v>
          </cell>
          <cell r="X1918">
            <v>0</v>
          </cell>
          <cell r="Y1918">
            <v>0</v>
          </cell>
          <cell r="Z1918">
            <v>0</v>
          </cell>
          <cell r="AA1918">
            <v>0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>
            <v>0</v>
          </cell>
          <cell r="AM1918">
            <v>0</v>
          </cell>
          <cell r="AN1918">
            <v>0</v>
          </cell>
          <cell r="AO1918">
            <v>0</v>
          </cell>
          <cell r="AP1918">
            <v>0</v>
          </cell>
          <cell r="AQ1918">
            <v>0</v>
          </cell>
          <cell r="AR1918">
            <v>0</v>
          </cell>
          <cell r="AS1918">
            <v>0</v>
          </cell>
          <cell r="AT1918">
            <v>0</v>
          </cell>
          <cell r="AU1918">
            <v>0</v>
          </cell>
          <cell r="AV1918">
            <v>595.53621500000008</v>
          </cell>
          <cell r="AW1918">
            <v>0</v>
          </cell>
          <cell r="AX1918">
            <v>0</v>
          </cell>
          <cell r="AY1918">
            <v>0</v>
          </cell>
          <cell r="AZ1918">
            <v>0</v>
          </cell>
          <cell r="BA1918">
            <v>0</v>
          </cell>
          <cell r="BB1918">
            <v>0</v>
          </cell>
          <cell r="BC1918">
            <v>0</v>
          </cell>
          <cell r="BD1918">
            <v>0</v>
          </cell>
          <cell r="BE1918">
            <v>0</v>
          </cell>
          <cell r="BF1918">
            <v>0</v>
          </cell>
          <cell r="BG1918">
            <v>0</v>
          </cell>
          <cell r="BH1918">
            <v>0</v>
          </cell>
          <cell r="BI1918">
            <v>0</v>
          </cell>
          <cell r="BJ1918">
            <v>0</v>
          </cell>
          <cell r="BK1918">
            <v>0</v>
          </cell>
          <cell r="BL1918">
            <v>0</v>
          </cell>
          <cell r="BM1918">
            <v>0</v>
          </cell>
          <cell r="BN1918">
            <v>0</v>
          </cell>
          <cell r="BO1918">
            <v>0</v>
          </cell>
          <cell r="BP1918">
            <v>0</v>
          </cell>
          <cell r="BQ1918">
            <v>0</v>
          </cell>
          <cell r="BR1918">
            <v>0</v>
          </cell>
          <cell r="BS1918">
            <v>0</v>
          </cell>
          <cell r="BT1918">
            <v>0</v>
          </cell>
          <cell r="BU1918">
            <v>0</v>
          </cell>
          <cell r="BV1918">
            <v>0</v>
          </cell>
          <cell r="BW1918">
            <v>0</v>
          </cell>
          <cell r="BX1918">
            <v>0</v>
          </cell>
          <cell r="BY1918">
            <v>0</v>
          </cell>
          <cell r="BZ1918">
            <v>0</v>
          </cell>
          <cell r="CA1918">
            <v>0</v>
          </cell>
          <cell r="CB1918">
            <v>0</v>
          </cell>
          <cell r="CC1918">
            <v>0</v>
          </cell>
          <cell r="CD1918">
            <v>0</v>
          </cell>
          <cell r="CE1918">
            <v>0</v>
          </cell>
          <cell r="CF1918">
            <v>0</v>
          </cell>
          <cell r="CG1918">
            <v>0</v>
          </cell>
          <cell r="CH1918">
            <v>0</v>
          </cell>
          <cell r="CI1918">
            <v>0</v>
          </cell>
          <cell r="CJ1918">
            <v>0</v>
          </cell>
          <cell r="CK1918">
            <v>0</v>
          </cell>
          <cell r="CL1918">
            <v>0</v>
          </cell>
          <cell r="CM1918">
            <v>0</v>
          </cell>
          <cell r="CN1918">
            <v>0</v>
          </cell>
          <cell r="CO1918">
            <v>0</v>
          </cell>
          <cell r="CP1918">
            <v>0</v>
          </cell>
          <cell r="CQ1918">
            <v>0</v>
          </cell>
          <cell r="CR1918">
            <v>0</v>
          </cell>
          <cell r="CS1918">
            <v>0</v>
          </cell>
          <cell r="CT1918">
            <v>0</v>
          </cell>
          <cell r="CU1918">
            <v>0</v>
          </cell>
          <cell r="CV1918">
            <v>0</v>
          </cell>
          <cell r="CW1918">
            <v>0</v>
          </cell>
          <cell r="CX1918">
            <v>0</v>
          </cell>
          <cell r="CY1918">
            <v>0</v>
          </cell>
          <cell r="CZ1918">
            <v>0</v>
          </cell>
          <cell r="DA1918">
            <v>0</v>
          </cell>
          <cell r="DB1918">
            <v>0</v>
          </cell>
          <cell r="DC1918">
            <v>0</v>
          </cell>
          <cell r="DD1918">
            <v>595.53621500000008</v>
          </cell>
          <cell r="DE1918">
            <v>0</v>
          </cell>
          <cell r="DG1918">
            <v>578.19050000000004</v>
          </cell>
          <cell r="DI1918">
            <v>0.03</v>
          </cell>
          <cell r="DJ1918">
            <v>17.345715000000002</v>
          </cell>
          <cell r="DK1918">
            <v>3.0000000000000002E-2</v>
          </cell>
          <cell r="DL1918">
            <v>0</v>
          </cell>
        </row>
        <row r="1919">
          <cell r="A1919" t="str">
            <v>C-BAT-LITH-FIT-200-CE</v>
          </cell>
          <cell r="B1919" t="str">
            <v>Caricabatteria CE per Batt. Lithio 200 A/H [RIF. TBD]</v>
          </cell>
          <cell r="F1919">
            <v>3804.2509985714291</v>
          </cell>
          <cell r="H1919">
            <v>2662.9756990000001</v>
          </cell>
          <cell r="I1919">
            <v>0.30000000000000004</v>
          </cell>
          <cell r="J1919" t="str">
            <v>OK</v>
          </cell>
          <cell r="K1919" t="str">
            <v>NEWZD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  <cell r="Q1919">
            <v>0</v>
          </cell>
          <cell r="R1919">
            <v>0</v>
          </cell>
          <cell r="S1919">
            <v>0</v>
          </cell>
          <cell r="T1919">
            <v>0</v>
          </cell>
          <cell r="U1919">
            <v>0</v>
          </cell>
          <cell r="V1919">
            <v>0</v>
          </cell>
          <cell r="W1919">
            <v>0</v>
          </cell>
          <cell r="X1919">
            <v>0</v>
          </cell>
          <cell r="Y1919">
            <v>0</v>
          </cell>
          <cell r="Z1919">
            <v>0</v>
          </cell>
          <cell r="AA1919">
            <v>0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>
            <v>0</v>
          </cell>
          <cell r="AM1919">
            <v>0</v>
          </cell>
          <cell r="AN1919">
            <v>0</v>
          </cell>
          <cell r="AO1919">
            <v>0</v>
          </cell>
          <cell r="AP1919">
            <v>0</v>
          </cell>
          <cell r="AQ1919">
            <v>0</v>
          </cell>
          <cell r="AR1919">
            <v>0</v>
          </cell>
          <cell r="AS1919">
            <v>0</v>
          </cell>
          <cell r="AT1919">
            <v>0</v>
          </cell>
          <cell r="AU1919">
            <v>0</v>
          </cell>
          <cell r="AV1919">
            <v>2662.9756990000001</v>
          </cell>
          <cell r="AW1919">
            <v>0</v>
          </cell>
          <cell r="AX1919">
            <v>0</v>
          </cell>
          <cell r="AY1919">
            <v>0</v>
          </cell>
          <cell r="AZ1919">
            <v>0</v>
          </cell>
          <cell r="BA1919">
            <v>0</v>
          </cell>
          <cell r="BB1919">
            <v>0</v>
          </cell>
          <cell r="BC1919">
            <v>0</v>
          </cell>
          <cell r="BD1919">
            <v>0</v>
          </cell>
          <cell r="BE1919">
            <v>0</v>
          </cell>
          <cell r="BF1919">
            <v>0</v>
          </cell>
          <cell r="BG1919">
            <v>0</v>
          </cell>
          <cell r="BH1919">
            <v>0</v>
          </cell>
          <cell r="BI1919">
            <v>0</v>
          </cell>
          <cell r="BJ1919">
            <v>0</v>
          </cell>
          <cell r="BK1919">
            <v>0</v>
          </cell>
          <cell r="BL1919">
            <v>0</v>
          </cell>
          <cell r="BM1919">
            <v>0</v>
          </cell>
          <cell r="BN1919">
            <v>0</v>
          </cell>
          <cell r="BO1919">
            <v>0</v>
          </cell>
          <cell r="BP1919">
            <v>0</v>
          </cell>
          <cell r="BQ1919">
            <v>0</v>
          </cell>
          <cell r="BR1919">
            <v>0</v>
          </cell>
          <cell r="BS1919">
            <v>0</v>
          </cell>
          <cell r="BT1919">
            <v>0</v>
          </cell>
          <cell r="BU1919">
            <v>0</v>
          </cell>
          <cell r="BV1919">
            <v>0</v>
          </cell>
          <cell r="BW1919">
            <v>0</v>
          </cell>
          <cell r="BX1919">
            <v>0</v>
          </cell>
          <cell r="BY1919">
            <v>0</v>
          </cell>
          <cell r="BZ1919">
            <v>0</v>
          </cell>
          <cell r="CA1919">
            <v>0</v>
          </cell>
          <cell r="CB1919">
            <v>0</v>
          </cell>
          <cell r="CC1919">
            <v>0</v>
          </cell>
          <cell r="CD1919">
            <v>0</v>
          </cell>
          <cell r="CE1919">
            <v>0</v>
          </cell>
          <cell r="CF1919">
            <v>0</v>
          </cell>
          <cell r="CG1919">
            <v>0</v>
          </cell>
          <cell r="CH1919">
            <v>0</v>
          </cell>
          <cell r="CI1919">
            <v>0</v>
          </cell>
          <cell r="CJ1919">
            <v>0</v>
          </cell>
          <cell r="CK1919">
            <v>0</v>
          </cell>
          <cell r="CL1919">
            <v>0</v>
          </cell>
          <cell r="CM1919">
            <v>0</v>
          </cell>
          <cell r="CN1919">
            <v>0</v>
          </cell>
          <cell r="CO1919">
            <v>0</v>
          </cell>
          <cell r="CP1919">
            <v>0</v>
          </cell>
          <cell r="CQ1919">
            <v>0</v>
          </cell>
          <cell r="CR1919">
            <v>0</v>
          </cell>
          <cell r="CS1919">
            <v>0</v>
          </cell>
          <cell r="CT1919">
            <v>0</v>
          </cell>
          <cell r="CU1919">
            <v>0</v>
          </cell>
          <cell r="CV1919">
            <v>0</v>
          </cell>
          <cell r="CW1919">
            <v>0</v>
          </cell>
          <cell r="CX1919">
            <v>0</v>
          </cell>
          <cell r="CY1919">
            <v>0</v>
          </cell>
          <cell r="CZ1919">
            <v>0</v>
          </cell>
          <cell r="DA1919">
            <v>0</v>
          </cell>
          <cell r="DB1919">
            <v>0</v>
          </cell>
          <cell r="DC1919">
            <v>0</v>
          </cell>
          <cell r="DD1919">
            <v>2662.9756990000001</v>
          </cell>
          <cell r="DE1919">
            <v>0</v>
          </cell>
          <cell r="DG1919">
            <v>2585.4133000000002</v>
          </cell>
          <cell r="DI1919">
            <v>0.03</v>
          </cell>
          <cell r="DJ1919">
            <v>77.562398999999999</v>
          </cell>
          <cell r="DK1919">
            <v>0.03</v>
          </cell>
          <cell r="DL1919">
            <v>0</v>
          </cell>
        </row>
        <row r="1920">
          <cell r="A1920" t="str">
            <v>C-BAT-LITH-FIT-200-CE-COLD</v>
          </cell>
          <cell r="B1920" t="str">
            <v>Extra Caricabatteria CE per Batt. Lithio 200 A/H - CELLA FRIGO -</v>
          </cell>
          <cell r="F1920">
            <v>1865.4410928571431</v>
          </cell>
          <cell r="H1920">
            <v>1305.808765</v>
          </cell>
          <cell r="I1920">
            <v>0.30000000000000004</v>
          </cell>
          <cell r="J1920" t="str">
            <v>OK</v>
          </cell>
          <cell r="K1920" t="str">
            <v>NEWZD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  <cell r="Q1920">
            <v>0</v>
          </cell>
          <cell r="R1920">
            <v>0</v>
          </cell>
          <cell r="S1920">
            <v>0</v>
          </cell>
          <cell r="T1920">
            <v>0</v>
          </cell>
          <cell r="U1920">
            <v>0</v>
          </cell>
          <cell r="V1920">
            <v>0</v>
          </cell>
          <cell r="W1920">
            <v>0</v>
          </cell>
          <cell r="X1920">
            <v>0</v>
          </cell>
          <cell r="Y1920">
            <v>0</v>
          </cell>
          <cell r="Z1920">
            <v>0</v>
          </cell>
          <cell r="AA1920">
            <v>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>
            <v>0</v>
          </cell>
          <cell r="AM1920">
            <v>0</v>
          </cell>
          <cell r="AN1920">
            <v>0</v>
          </cell>
          <cell r="AO1920">
            <v>0</v>
          </cell>
          <cell r="AP1920">
            <v>0</v>
          </cell>
          <cell r="AQ1920">
            <v>0</v>
          </cell>
          <cell r="AR1920">
            <v>0</v>
          </cell>
          <cell r="AS1920">
            <v>0</v>
          </cell>
          <cell r="AT1920">
            <v>0</v>
          </cell>
          <cell r="AU1920">
            <v>0</v>
          </cell>
          <cell r="AV1920">
            <v>1305.808765</v>
          </cell>
          <cell r="AW1920">
            <v>0</v>
          </cell>
          <cell r="AX1920">
            <v>0</v>
          </cell>
          <cell r="AY1920">
            <v>0</v>
          </cell>
          <cell r="AZ1920">
            <v>0</v>
          </cell>
          <cell r="BA1920">
            <v>0</v>
          </cell>
          <cell r="BB1920">
            <v>0</v>
          </cell>
          <cell r="BC1920">
            <v>0</v>
          </cell>
          <cell r="BD1920">
            <v>0</v>
          </cell>
          <cell r="BE1920">
            <v>0</v>
          </cell>
          <cell r="BF1920">
            <v>0</v>
          </cell>
          <cell r="BG1920">
            <v>0</v>
          </cell>
          <cell r="BH1920">
            <v>0</v>
          </cell>
          <cell r="BI1920">
            <v>0</v>
          </cell>
          <cell r="BJ1920">
            <v>0</v>
          </cell>
          <cell r="BK1920">
            <v>0</v>
          </cell>
          <cell r="BL1920">
            <v>0</v>
          </cell>
          <cell r="BM1920">
            <v>0</v>
          </cell>
          <cell r="BN1920">
            <v>0</v>
          </cell>
          <cell r="BO1920">
            <v>0</v>
          </cell>
          <cell r="BP1920">
            <v>0</v>
          </cell>
          <cell r="BQ1920">
            <v>0</v>
          </cell>
          <cell r="BR1920">
            <v>0</v>
          </cell>
          <cell r="BS1920">
            <v>0</v>
          </cell>
          <cell r="BT1920">
            <v>0</v>
          </cell>
          <cell r="BU1920">
            <v>0</v>
          </cell>
          <cell r="BV1920">
            <v>0</v>
          </cell>
          <cell r="BW1920">
            <v>0</v>
          </cell>
          <cell r="BX1920">
            <v>0</v>
          </cell>
          <cell r="BY1920">
            <v>0</v>
          </cell>
          <cell r="BZ1920">
            <v>0</v>
          </cell>
          <cell r="CA1920">
            <v>0</v>
          </cell>
          <cell r="CB1920">
            <v>0</v>
          </cell>
          <cell r="CC1920">
            <v>0</v>
          </cell>
          <cell r="CD1920">
            <v>0</v>
          </cell>
          <cell r="CE1920">
            <v>0</v>
          </cell>
          <cell r="CF1920">
            <v>0</v>
          </cell>
          <cell r="CG1920">
            <v>0</v>
          </cell>
          <cell r="CH1920">
            <v>0</v>
          </cell>
          <cell r="CI1920">
            <v>0</v>
          </cell>
          <cell r="CJ1920">
            <v>0</v>
          </cell>
          <cell r="CK1920">
            <v>0</v>
          </cell>
          <cell r="CL1920">
            <v>0</v>
          </cell>
          <cell r="CM1920">
            <v>0</v>
          </cell>
          <cell r="CN1920">
            <v>0</v>
          </cell>
          <cell r="CO1920">
            <v>0</v>
          </cell>
          <cell r="CP1920">
            <v>0</v>
          </cell>
          <cell r="CQ1920">
            <v>0</v>
          </cell>
          <cell r="CR1920">
            <v>0</v>
          </cell>
          <cell r="CS1920">
            <v>0</v>
          </cell>
          <cell r="CT1920">
            <v>0</v>
          </cell>
          <cell r="CU1920">
            <v>0</v>
          </cell>
          <cell r="CV1920">
            <v>0</v>
          </cell>
          <cell r="CW1920">
            <v>0</v>
          </cell>
          <cell r="CX1920">
            <v>0</v>
          </cell>
          <cell r="CY1920">
            <v>0</v>
          </cell>
          <cell r="CZ1920">
            <v>0</v>
          </cell>
          <cell r="DA1920">
            <v>0</v>
          </cell>
          <cell r="DB1920">
            <v>0</v>
          </cell>
          <cell r="DC1920">
            <v>0</v>
          </cell>
          <cell r="DD1920">
            <v>1305.808765</v>
          </cell>
          <cell r="DE1920">
            <v>0</v>
          </cell>
          <cell r="DG1920">
            <v>1267.7755</v>
          </cell>
          <cell r="DI1920">
            <v>0.03</v>
          </cell>
          <cell r="DJ1920">
            <v>38.033265</v>
          </cell>
          <cell r="DK1920">
            <v>3.0000000000000002E-2</v>
          </cell>
          <cell r="DL1920">
            <v>0</v>
          </cell>
        </row>
        <row r="1921">
          <cell r="A1921" t="str">
            <v>C-BAT-LITH-FIT-200-UL</v>
          </cell>
          <cell r="B1921" t="str">
            <v>Caricabatteria UL per Batt. Lithio 200 A/H [RIF.798022992]</v>
          </cell>
          <cell r="F1921">
            <v>4599.1318391428576</v>
          </cell>
          <cell r="H1921">
            <v>3219.3922874</v>
          </cell>
          <cell r="I1921">
            <v>0.30000000000000004</v>
          </cell>
          <cell r="J1921" t="str">
            <v>OK</v>
          </cell>
          <cell r="K1921" t="str">
            <v>NEWZD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  <cell r="Q1921">
            <v>0</v>
          </cell>
          <cell r="R1921">
            <v>0</v>
          </cell>
          <cell r="S1921">
            <v>0</v>
          </cell>
          <cell r="T1921">
            <v>0</v>
          </cell>
          <cell r="U1921">
            <v>0</v>
          </cell>
          <cell r="V1921">
            <v>0</v>
          </cell>
          <cell r="W1921">
            <v>0</v>
          </cell>
          <cell r="X1921">
            <v>0</v>
          </cell>
          <cell r="Y1921">
            <v>0</v>
          </cell>
          <cell r="Z1921">
            <v>0</v>
          </cell>
          <cell r="AA1921">
            <v>0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>
            <v>0</v>
          </cell>
          <cell r="AM1921">
            <v>0</v>
          </cell>
          <cell r="AN1921">
            <v>0</v>
          </cell>
          <cell r="AO1921">
            <v>0</v>
          </cell>
          <cell r="AP1921">
            <v>0</v>
          </cell>
          <cell r="AQ1921">
            <v>0</v>
          </cell>
          <cell r="AR1921">
            <v>0</v>
          </cell>
          <cell r="AS1921">
            <v>0</v>
          </cell>
          <cell r="AT1921">
            <v>0</v>
          </cell>
          <cell r="AU1921">
            <v>0</v>
          </cell>
          <cell r="AV1921">
            <v>3219.3922874</v>
          </cell>
          <cell r="AW1921">
            <v>0</v>
          </cell>
          <cell r="AX1921">
            <v>0</v>
          </cell>
          <cell r="AY1921">
            <v>0</v>
          </cell>
          <cell r="AZ1921">
            <v>0</v>
          </cell>
          <cell r="BA1921">
            <v>0</v>
          </cell>
          <cell r="BB1921">
            <v>0</v>
          </cell>
          <cell r="BC1921">
            <v>0</v>
          </cell>
          <cell r="BD1921">
            <v>0</v>
          </cell>
          <cell r="BE1921">
            <v>0</v>
          </cell>
          <cell r="BF1921">
            <v>0</v>
          </cell>
          <cell r="BG1921">
            <v>0</v>
          </cell>
          <cell r="BH1921">
            <v>0</v>
          </cell>
          <cell r="BI1921">
            <v>0</v>
          </cell>
          <cell r="BJ1921">
            <v>0</v>
          </cell>
          <cell r="BK1921">
            <v>0</v>
          </cell>
          <cell r="BL1921">
            <v>0</v>
          </cell>
          <cell r="BM1921">
            <v>0</v>
          </cell>
          <cell r="BN1921">
            <v>0</v>
          </cell>
          <cell r="BO1921">
            <v>0</v>
          </cell>
          <cell r="BP1921">
            <v>0</v>
          </cell>
          <cell r="BQ1921">
            <v>0</v>
          </cell>
          <cell r="BR1921">
            <v>0</v>
          </cell>
          <cell r="BS1921">
            <v>0</v>
          </cell>
          <cell r="BT1921">
            <v>0</v>
          </cell>
          <cell r="BU1921">
            <v>0</v>
          </cell>
          <cell r="BV1921">
            <v>0</v>
          </cell>
          <cell r="BW1921">
            <v>0</v>
          </cell>
          <cell r="BX1921">
            <v>0</v>
          </cell>
          <cell r="BY1921">
            <v>0</v>
          </cell>
          <cell r="BZ1921">
            <v>0</v>
          </cell>
          <cell r="CA1921">
            <v>0</v>
          </cell>
          <cell r="CB1921">
            <v>0</v>
          </cell>
          <cell r="CC1921">
            <v>0</v>
          </cell>
          <cell r="CD1921">
            <v>0</v>
          </cell>
          <cell r="CE1921">
            <v>0</v>
          </cell>
          <cell r="CF1921">
            <v>0</v>
          </cell>
          <cell r="CG1921">
            <v>0</v>
          </cell>
          <cell r="CH1921">
            <v>0</v>
          </cell>
          <cell r="CI1921">
            <v>0</v>
          </cell>
          <cell r="CJ1921">
            <v>0</v>
          </cell>
          <cell r="CK1921">
            <v>0</v>
          </cell>
          <cell r="CL1921">
            <v>0</v>
          </cell>
          <cell r="CM1921">
            <v>0</v>
          </cell>
          <cell r="CN1921">
            <v>0</v>
          </cell>
          <cell r="CO1921">
            <v>0</v>
          </cell>
          <cell r="CP1921">
            <v>0</v>
          </cell>
          <cell r="CQ1921">
            <v>0</v>
          </cell>
          <cell r="CR1921">
            <v>0</v>
          </cell>
          <cell r="CS1921">
            <v>0</v>
          </cell>
          <cell r="CT1921">
            <v>0</v>
          </cell>
          <cell r="CU1921">
            <v>0</v>
          </cell>
          <cell r="CV1921">
            <v>0</v>
          </cell>
          <cell r="CW1921">
            <v>0</v>
          </cell>
          <cell r="CX1921">
            <v>0</v>
          </cell>
          <cell r="CY1921">
            <v>0</v>
          </cell>
          <cell r="CZ1921">
            <v>0</v>
          </cell>
          <cell r="DA1921">
            <v>0</v>
          </cell>
          <cell r="DB1921">
            <v>0</v>
          </cell>
          <cell r="DC1921">
            <v>0</v>
          </cell>
          <cell r="DD1921">
            <v>3219.3922874</v>
          </cell>
          <cell r="DE1921">
            <v>0</v>
          </cell>
          <cell r="DG1921">
            <v>3125.6235799999999</v>
          </cell>
          <cell r="DI1921">
            <v>0.03</v>
          </cell>
          <cell r="DJ1921">
            <v>93.768707399999997</v>
          </cell>
          <cell r="DK1921">
            <v>0.03</v>
          </cell>
          <cell r="DL1921">
            <v>0</v>
          </cell>
        </row>
        <row r="1922">
          <cell r="A1922" t="str">
            <v>C-BAT-LITH-FIT-200-UL-COLD</v>
          </cell>
          <cell r="B1922" t="str">
            <v>Extra Caricabatteria UL per Batt. Lithio 200 A/H - CELLA FRIGO -</v>
          </cell>
          <cell r="F1922">
            <v>1865.4410928571431</v>
          </cell>
          <cell r="H1922">
            <v>1305.808765</v>
          </cell>
          <cell r="I1922">
            <v>0.30000000000000004</v>
          </cell>
          <cell r="J1922" t="str">
            <v>OK</v>
          </cell>
          <cell r="K1922" t="str">
            <v>NEWZD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  <cell r="Q1922">
            <v>0</v>
          </cell>
          <cell r="R1922">
            <v>0</v>
          </cell>
          <cell r="S1922">
            <v>0</v>
          </cell>
          <cell r="T1922">
            <v>0</v>
          </cell>
          <cell r="U1922">
            <v>0</v>
          </cell>
          <cell r="V1922">
            <v>0</v>
          </cell>
          <cell r="W1922">
            <v>0</v>
          </cell>
          <cell r="X1922">
            <v>0</v>
          </cell>
          <cell r="Y1922">
            <v>0</v>
          </cell>
          <cell r="Z1922">
            <v>0</v>
          </cell>
          <cell r="AA1922">
            <v>0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>
            <v>0</v>
          </cell>
          <cell r="AM1922">
            <v>0</v>
          </cell>
          <cell r="AN1922">
            <v>0</v>
          </cell>
          <cell r="AO1922">
            <v>0</v>
          </cell>
          <cell r="AP1922">
            <v>0</v>
          </cell>
          <cell r="AQ1922">
            <v>0</v>
          </cell>
          <cell r="AR1922">
            <v>0</v>
          </cell>
          <cell r="AS1922">
            <v>0</v>
          </cell>
          <cell r="AT1922">
            <v>0</v>
          </cell>
          <cell r="AU1922">
            <v>0</v>
          </cell>
          <cell r="AV1922">
            <v>1305.808765</v>
          </cell>
          <cell r="AW1922">
            <v>0</v>
          </cell>
          <cell r="AX1922">
            <v>0</v>
          </cell>
          <cell r="AY1922">
            <v>0</v>
          </cell>
          <cell r="AZ1922">
            <v>0</v>
          </cell>
          <cell r="BA1922">
            <v>0</v>
          </cell>
          <cell r="BB1922">
            <v>0</v>
          </cell>
          <cell r="BC1922">
            <v>0</v>
          </cell>
          <cell r="BD1922">
            <v>0</v>
          </cell>
          <cell r="BE1922">
            <v>0</v>
          </cell>
          <cell r="BF1922">
            <v>0</v>
          </cell>
          <cell r="BG1922">
            <v>0</v>
          </cell>
          <cell r="BH1922">
            <v>0</v>
          </cell>
          <cell r="BI1922">
            <v>0</v>
          </cell>
          <cell r="BJ1922">
            <v>0</v>
          </cell>
          <cell r="BK1922">
            <v>0</v>
          </cell>
          <cell r="BL1922">
            <v>0</v>
          </cell>
          <cell r="BM1922">
            <v>0</v>
          </cell>
          <cell r="BN1922">
            <v>0</v>
          </cell>
          <cell r="BO1922">
            <v>0</v>
          </cell>
          <cell r="BP1922">
            <v>0</v>
          </cell>
          <cell r="BQ1922">
            <v>0</v>
          </cell>
          <cell r="BR1922">
            <v>0</v>
          </cell>
          <cell r="BS1922">
            <v>0</v>
          </cell>
          <cell r="BT1922">
            <v>0</v>
          </cell>
          <cell r="BU1922">
            <v>0</v>
          </cell>
          <cell r="BV1922">
            <v>0</v>
          </cell>
          <cell r="BW1922">
            <v>0</v>
          </cell>
          <cell r="BX1922">
            <v>0</v>
          </cell>
          <cell r="BY1922">
            <v>0</v>
          </cell>
          <cell r="BZ1922">
            <v>0</v>
          </cell>
          <cell r="CA1922">
            <v>0</v>
          </cell>
          <cell r="CB1922">
            <v>0</v>
          </cell>
          <cell r="CC1922">
            <v>0</v>
          </cell>
          <cell r="CD1922">
            <v>0</v>
          </cell>
          <cell r="CE1922">
            <v>0</v>
          </cell>
          <cell r="CF1922">
            <v>0</v>
          </cell>
          <cell r="CG1922">
            <v>0</v>
          </cell>
          <cell r="CH1922">
            <v>0</v>
          </cell>
          <cell r="CI1922">
            <v>0</v>
          </cell>
          <cell r="CJ1922">
            <v>0</v>
          </cell>
          <cell r="CK1922">
            <v>0</v>
          </cell>
          <cell r="CL1922">
            <v>0</v>
          </cell>
          <cell r="CM1922">
            <v>0</v>
          </cell>
          <cell r="CN1922">
            <v>0</v>
          </cell>
          <cell r="CO1922">
            <v>0</v>
          </cell>
          <cell r="CP1922">
            <v>0</v>
          </cell>
          <cell r="CQ1922">
            <v>0</v>
          </cell>
          <cell r="CR1922">
            <v>0</v>
          </cell>
          <cell r="CS1922">
            <v>0</v>
          </cell>
          <cell r="CT1922">
            <v>0</v>
          </cell>
          <cell r="CU1922">
            <v>0</v>
          </cell>
          <cell r="CV1922">
            <v>0</v>
          </cell>
          <cell r="CW1922">
            <v>0</v>
          </cell>
          <cell r="CX1922">
            <v>0</v>
          </cell>
          <cell r="CY1922">
            <v>0</v>
          </cell>
          <cell r="CZ1922">
            <v>0</v>
          </cell>
          <cell r="DA1922">
            <v>0</v>
          </cell>
          <cell r="DB1922">
            <v>0</v>
          </cell>
          <cell r="DC1922">
            <v>0</v>
          </cell>
          <cell r="DD1922">
            <v>1305.808765</v>
          </cell>
          <cell r="DE1922">
            <v>0</v>
          </cell>
          <cell r="DG1922">
            <v>1267.7755</v>
          </cell>
          <cell r="DI1922">
            <v>0.03</v>
          </cell>
          <cell r="DJ1922">
            <v>38.033265</v>
          </cell>
          <cell r="DK1922">
            <v>3.0000000000000002E-2</v>
          </cell>
          <cell r="DL1922">
            <v>0</v>
          </cell>
        </row>
        <row r="1923">
          <cell r="A1923" t="str">
            <v>C-BAT-LITH-FIT-400-CE</v>
          </cell>
          <cell r="B1923" t="str">
            <v>Caricabatteria CE per Batt. Lithio 400 A/H [RIF.798022986 + S2]</v>
          </cell>
          <cell r="F1923">
            <v>5151.427285714286</v>
          </cell>
          <cell r="H1923">
            <v>3605.9991</v>
          </cell>
          <cell r="I1923">
            <v>0.30000000000000004</v>
          </cell>
          <cell r="J1923" t="str">
            <v>OK</v>
          </cell>
          <cell r="K1923" t="str">
            <v>NEWZD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  <cell r="Q1923">
            <v>0</v>
          </cell>
          <cell r="R1923">
            <v>0</v>
          </cell>
          <cell r="S1923">
            <v>0</v>
          </cell>
          <cell r="T1923">
            <v>0</v>
          </cell>
          <cell r="U1923">
            <v>0</v>
          </cell>
          <cell r="V1923">
            <v>0</v>
          </cell>
          <cell r="W1923">
            <v>0</v>
          </cell>
          <cell r="X1923">
            <v>0</v>
          </cell>
          <cell r="Y1923">
            <v>0</v>
          </cell>
          <cell r="Z1923">
            <v>0</v>
          </cell>
          <cell r="AA1923">
            <v>0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>
            <v>0</v>
          </cell>
          <cell r="AM1923">
            <v>0</v>
          </cell>
          <cell r="AN1923">
            <v>0</v>
          </cell>
          <cell r="AO1923">
            <v>0</v>
          </cell>
          <cell r="AP1923">
            <v>0</v>
          </cell>
          <cell r="AQ1923">
            <v>0</v>
          </cell>
          <cell r="AR1923">
            <v>0</v>
          </cell>
          <cell r="AS1923">
            <v>0</v>
          </cell>
          <cell r="AT1923">
            <v>0</v>
          </cell>
          <cell r="AU1923">
            <v>0</v>
          </cell>
          <cell r="AV1923">
            <v>3605.9991</v>
          </cell>
          <cell r="AW1923">
            <v>0</v>
          </cell>
          <cell r="AX1923">
            <v>0</v>
          </cell>
          <cell r="AY1923">
            <v>0</v>
          </cell>
          <cell r="AZ1923">
            <v>0</v>
          </cell>
          <cell r="BA1923">
            <v>0</v>
          </cell>
          <cell r="BB1923">
            <v>0</v>
          </cell>
          <cell r="BC1923">
            <v>0</v>
          </cell>
          <cell r="BD1923">
            <v>0</v>
          </cell>
          <cell r="BE1923">
            <v>0</v>
          </cell>
          <cell r="BF1923">
            <v>0</v>
          </cell>
          <cell r="BG1923">
            <v>0</v>
          </cell>
          <cell r="BH1923">
            <v>0</v>
          </cell>
          <cell r="BI1923">
            <v>0</v>
          </cell>
          <cell r="BJ1923">
            <v>0</v>
          </cell>
          <cell r="BK1923">
            <v>0</v>
          </cell>
          <cell r="BL1923">
            <v>0</v>
          </cell>
          <cell r="BM1923">
            <v>0</v>
          </cell>
          <cell r="BN1923">
            <v>0</v>
          </cell>
          <cell r="BO1923">
            <v>0</v>
          </cell>
          <cell r="BP1923">
            <v>0</v>
          </cell>
          <cell r="BQ1923">
            <v>0</v>
          </cell>
          <cell r="BR1923">
            <v>0</v>
          </cell>
          <cell r="BS1923">
            <v>0</v>
          </cell>
          <cell r="BT1923">
            <v>0</v>
          </cell>
          <cell r="BU1923">
            <v>0</v>
          </cell>
          <cell r="BV1923">
            <v>0</v>
          </cell>
          <cell r="BW1923">
            <v>0</v>
          </cell>
          <cell r="BX1923">
            <v>0</v>
          </cell>
          <cell r="BY1923">
            <v>0</v>
          </cell>
          <cell r="BZ1923">
            <v>0</v>
          </cell>
          <cell r="CA1923">
            <v>0</v>
          </cell>
          <cell r="CB1923">
            <v>0</v>
          </cell>
          <cell r="CC1923">
            <v>0</v>
          </cell>
          <cell r="CD1923">
            <v>0</v>
          </cell>
          <cell r="CE1923">
            <v>0</v>
          </cell>
          <cell r="CF1923">
            <v>0</v>
          </cell>
          <cell r="CG1923">
            <v>0</v>
          </cell>
          <cell r="CH1923">
            <v>0</v>
          </cell>
          <cell r="CI1923">
            <v>0</v>
          </cell>
          <cell r="CJ1923">
            <v>0</v>
          </cell>
          <cell r="CK1923">
            <v>0</v>
          </cell>
          <cell r="CL1923">
            <v>0</v>
          </cell>
          <cell r="CM1923">
            <v>0</v>
          </cell>
          <cell r="CN1923">
            <v>0</v>
          </cell>
          <cell r="CO1923">
            <v>0</v>
          </cell>
          <cell r="CP1923">
            <v>0</v>
          </cell>
          <cell r="CQ1923">
            <v>0</v>
          </cell>
          <cell r="CR1923">
            <v>0</v>
          </cell>
          <cell r="CS1923">
            <v>0</v>
          </cell>
          <cell r="CT1923">
            <v>0</v>
          </cell>
          <cell r="CU1923">
            <v>0</v>
          </cell>
          <cell r="CV1923">
            <v>0</v>
          </cell>
          <cell r="CW1923">
            <v>0</v>
          </cell>
          <cell r="CX1923">
            <v>0</v>
          </cell>
          <cell r="CY1923">
            <v>0</v>
          </cell>
          <cell r="CZ1923">
            <v>0</v>
          </cell>
          <cell r="DA1923">
            <v>0</v>
          </cell>
          <cell r="DB1923">
            <v>0</v>
          </cell>
          <cell r="DC1923">
            <v>0</v>
          </cell>
          <cell r="DD1923">
            <v>3605.9991</v>
          </cell>
          <cell r="DE1923">
            <v>0</v>
          </cell>
          <cell r="DG1923">
            <v>3500.97</v>
          </cell>
          <cell r="DI1923">
            <v>0.03</v>
          </cell>
          <cell r="DJ1923">
            <v>105.02909999999999</v>
          </cell>
          <cell r="DK1923">
            <v>0.03</v>
          </cell>
          <cell r="DL1923">
            <v>0</v>
          </cell>
        </row>
        <row r="1924">
          <cell r="A1924" t="str">
            <v>C-BAT-LITH-FIT-400-CE-COLD</v>
          </cell>
          <cell r="B1924" t="str">
            <v>Extra Caricabatteria CE per Batt. Lithio 400 A/H - CELLA FRIGO -</v>
          </cell>
          <cell r="F1924">
            <v>1865.4410928571431</v>
          </cell>
          <cell r="H1924">
            <v>1305.808765</v>
          </cell>
          <cell r="I1924">
            <v>0.30000000000000004</v>
          </cell>
          <cell r="J1924" t="str">
            <v>OK</v>
          </cell>
          <cell r="K1924" t="str">
            <v>NEWZD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  <cell r="Q1924">
            <v>0</v>
          </cell>
          <cell r="R1924">
            <v>0</v>
          </cell>
          <cell r="S1924">
            <v>0</v>
          </cell>
          <cell r="T1924">
            <v>0</v>
          </cell>
          <cell r="U1924">
            <v>0</v>
          </cell>
          <cell r="V1924">
            <v>0</v>
          </cell>
          <cell r="W1924">
            <v>0</v>
          </cell>
          <cell r="X1924">
            <v>0</v>
          </cell>
          <cell r="Y1924">
            <v>0</v>
          </cell>
          <cell r="Z1924">
            <v>0</v>
          </cell>
          <cell r="AA1924">
            <v>0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>
            <v>0</v>
          </cell>
          <cell r="AM1924">
            <v>0</v>
          </cell>
          <cell r="AN1924">
            <v>0</v>
          </cell>
          <cell r="AO1924">
            <v>0</v>
          </cell>
          <cell r="AP1924">
            <v>0</v>
          </cell>
          <cell r="AQ1924">
            <v>0</v>
          </cell>
          <cell r="AR1924">
            <v>0</v>
          </cell>
          <cell r="AS1924">
            <v>0</v>
          </cell>
          <cell r="AT1924">
            <v>0</v>
          </cell>
          <cell r="AU1924">
            <v>0</v>
          </cell>
          <cell r="AV1924">
            <v>1305.808765</v>
          </cell>
          <cell r="AW1924">
            <v>0</v>
          </cell>
          <cell r="AX1924">
            <v>0</v>
          </cell>
          <cell r="AY1924">
            <v>0</v>
          </cell>
          <cell r="AZ1924">
            <v>0</v>
          </cell>
          <cell r="BA1924">
            <v>0</v>
          </cell>
          <cell r="BB1924">
            <v>0</v>
          </cell>
          <cell r="BC1924">
            <v>0</v>
          </cell>
          <cell r="BD1924">
            <v>0</v>
          </cell>
          <cell r="BE1924">
            <v>0</v>
          </cell>
          <cell r="BF1924">
            <v>0</v>
          </cell>
          <cell r="BG1924">
            <v>0</v>
          </cell>
          <cell r="BH1924">
            <v>0</v>
          </cell>
          <cell r="BI1924">
            <v>0</v>
          </cell>
          <cell r="BJ1924">
            <v>0</v>
          </cell>
          <cell r="BK1924">
            <v>0</v>
          </cell>
          <cell r="BL1924">
            <v>0</v>
          </cell>
          <cell r="BM1924">
            <v>0</v>
          </cell>
          <cell r="BN1924">
            <v>0</v>
          </cell>
          <cell r="BO1924">
            <v>0</v>
          </cell>
          <cell r="BP1924">
            <v>0</v>
          </cell>
          <cell r="BQ1924">
            <v>0</v>
          </cell>
          <cell r="BR1924">
            <v>0</v>
          </cell>
          <cell r="BS1924">
            <v>0</v>
          </cell>
          <cell r="BT1924">
            <v>0</v>
          </cell>
          <cell r="BU1924">
            <v>0</v>
          </cell>
          <cell r="BV1924">
            <v>0</v>
          </cell>
          <cell r="BW1924">
            <v>0</v>
          </cell>
          <cell r="BX1924">
            <v>0</v>
          </cell>
          <cell r="BY1924">
            <v>0</v>
          </cell>
          <cell r="BZ1924">
            <v>0</v>
          </cell>
          <cell r="CA1924">
            <v>0</v>
          </cell>
          <cell r="CB1924">
            <v>0</v>
          </cell>
          <cell r="CC1924">
            <v>0</v>
          </cell>
          <cell r="CD1924">
            <v>0</v>
          </cell>
          <cell r="CE1924">
            <v>0</v>
          </cell>
          <cell r="CF1924">
            <v>0</v>
          </cell>
          <cell r="CG1924">
            <v>0</v>
          </cell>
          <cell r="CH1924">
            <v>0</v>
          </cell>
          <cell r="CI1924">
            <v>0</v>
          </cell>
          <cell r="CJ1924">
            <v>0</v>
          </cell>
          <cell r="CK1924">
            <v>0</v>
          </cell>
          <cell r="CL1924">
            <v>0</v>
          </cell>
          <cell r="CM1924">
            <v>0</v>
          </cell>
          <cell r="CN1924">
            <v>0</v>
          </cell>
          <cell r="CO1924">
            <v>0</v>
          </cell>
          <cell r="CP1924">
            <v>0</v>
          </cell>
          <cell r="CQ1924">
            <v>0</v>
          </cell>
          <cell r="CR1924">
            <v>0</v>
          </cell>
          <cell r="CS1924">
            <v>0</v>
          </cell>
          <cell r="CT1924">
            <v>0</v>
          </cell>
          <cell r="CU1924">
            <v>0</v>
          </cell>
          <cell r="CV1924">
            <v>0</v>
          </cell>
          <cell r="CW1924">
            <v>0</v>
          </cell>
          <cell r="CX1924">
            <v>0</v>
          </cell>
          <cell r="CY1924">
            <v>0</v>
          </cell>
          <cell r="CZ1924">
            <v>0</v>
          </cell>
          <cell r="DA1924">
            <v>0</v>
          </cell>
          <cell r="DB1924">
            <v>0</v>
          </cell>
          <cell r="DC1924">
            <v>0</v>
          </cell>
          <cell r="DD1924">
            <v>1305.808765</v>
          </cell>
          <cell r="DE1924">
            <v>0</v>
          </cell>
          <cell r="DG1924">
            <v>1267.7755</v>
          </cell>
          <cell r="DI1924">
            <v>0.03</v>
          </cell>
          <cell r="DJ1924">
            <v>38.033265</v>
          </cell>
          <cell r="DK1924">
            <v>3.0000000000000002E-2</v>
          </cell>
          <cell r="DL1924">
            <v>0</v>
          </cell>
        </row>
        <row r="1925">
          <cell r="A1925" t="str">
            <v>C-BAT-LITH-FIT-400-UL</v>
          </cell>
          <cell r="B1925" t="str">
            <v>Caricabatteria UL per Batt. Lithio 400 A/H [RIF.798022993]</v>
          </cell>
          <cell r="F1925">
            <v>6195.7620900000002</v>
          </cell>
          <cell r="H1925">
            <v>4337.0334629999998</v>
          </cell>
          <cell r="I1925">
            <v>0.30000000000000004</v>
          </cell>
          <cell r="J1925" t="str">
            <v>OK</v>
          </cell>
          <cell r="K1925" t="str">
            <v>NEWZD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  <cell r="Q1925">
            <v>0</v>
          </cell>
          <cell r="R1925">
            <v>0</v>
          </cell>
          <cell r="S1925">
            <v>0</v>
          </cell>
          <cell r="T1925">
            <v>0</v>
          </cell>
          <cell r="U1925">
            <v>0</v>
          </cell>
          <cell r="V1925">
            <v>0</v>
          </cell>
          <cell r="W1925">
            <v>0</v>
          </cell>
          <cell r="X1925">
            <v>0</v>
          </cell>
          <cell r="Y1925">
            <v>0</v>
          </cell>
          <cell r="Z1925">
            <v>0</v>
          </cell>
          <cell r="AA1925">
            <v>0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>
            <v>0</v>
          </cell>
          <cell r="AM1925">
            <v>0</v>
          </cell>
          <cell r="AN1925">
            <v>0</v>
          </cell>
          <cell r="AO1925">
            <v>0</v>
          </cell>
          <cell r="AP1925">
            <v>0</v>
          </cell>
          <cell r="AQ1925">
            <v>0</v>
          </cell>
          <cell r="AR1925">
            <v>0</v>
          </cell>
          <cell r="AS1925">
            <v>0</v>
          </cell>
          <cell r="AT1925">
            <v>0</v>
          </cell>
          <cell r="AU1925">
            <v>0</v>
          </cell>
          <cell r="AV1925">
            <v>4337.0334629999998</v>
          </cell>
          <cell r="AW1925">
            <v>0</v>
          </cell>
          <cell r="AX1925">
            <v>0</v>
          </cell>
          <cell r="AY1925">
            <v>0</v>
          </cell>
          <cell r="AZ1925">
            <v>0</v>
          </cell>
          <cell r="BA1925">
            <v>0</v>
          </cell>
          <cell r="BB1925">
            <v>0</v>
          </cell>
          <cell r="BC1925">
            <v>0</v>
          </cell>
          <cell r="BD1925">
            <v>0</v>
          </cell>
          <cell r="BE1925">
            <v>0</v>
          </cell>
          <cell r="BF1925">
            <v>0</v>
          </cell>
          <cell r="BG1925">
            <v>0</v>
          </cell>
          <cell r="BH1925">
            <v>0</v>
          </cell>
          <cell r="BI1925">
            <v>0</v>
          </cell>
          <cell r="BJ1925">
            <v>0</v>
          </cell>
          <cell r="BK1925">
            <v>0</v>
          </cell>
          <cell r="BL1925">
            <v>0</v>
          </cell>
          <cell r="BM1925">
            <v>0</v>
          </cell>
          <cell r="BN1925">
            <v>0</v>
          </cell>
          <cell r="BO1925">
            <v>0</v>
          </cell>
          <cell r="BP1925">
            <v>0</v>
          </cell>
          <cell r="BQ1925">
            <v>0</v>
          </cell>
          <cell r="BR1925">
            <v>0</v>
          </cell>
          <cell r="BS1925">
            <v>0</v>
          </cell>
          <cell r="BT1925">
            <v>0</v>
          </cell>
          <cell r="BU1925">
            <v>0</v>
          </cell>
          <cell r="BV1925">
            <v>0</v>
          </cell>
          <cell r="BW1925">
            <v>0</v>
          </cell>
          <cell r="BX1925">
            <v>0</v>
          </cell>
          <cell r="BY1925">
            <v>0</v>
          </cell>
          <cell r="BZ1925">
            <v>0</v>
          </cell>
          <cell r="CA1925">
            <v>0</v>
          </cell>
          <cell r="CB1925">
            <v>0</v>
          </cell>
          <cell r="CC1925">
            <v>0</v>
          </cell>
          <cell r="CD1925">
            <v>0</v>
          </cell>
          <cell r="CE1925">
            <v>0</v>
          </cell>
          <cell r="CF1925">
            <v>0</v>
          </cell>
          <cell r="CG1925">
            <v>0</v>
          </cell>
          <cell r="CH1925">
            <v>0</v>
          </cell>
          <cell r="CI1925">
            <v>0</v>
          </cell>
          <cell r="CJ1925">
            <v>0</v>
          </cell>
          <cell r="CK1925">
            <v>0</v>
          </cell>
          <cell r="CL1925">
            <v>0</v>
          </cell>
          <cell r="CM1925">
            <v>0</v>
          </cell>
          <cell r="CN1925">
            <v>0</v>
          </cell>
          <cell r="CO1925">
            <v>0</v>
          </cell>
          <cell r="CP1925">
            <v>0</v>
          </cell>
          <cell r="CQ1925">
            <v>0</v>
          </cell>
          <cell r="CR1925">
            <v>0</v>
          </cell>
          <cell r="CS1925">
            <v>0</v>
          </cell>
          <cell r="CT1925">
            <v>0</v>
          </cell>
          <cell r="CU1925">
            <v>0</v>
          </cell>
          <cell r="CV1925">
            <v>0</v>
          </cell>
          <cell r="CW1925">
            <v>0</v>
          </cell>
          <cell r="CX1925">
            <v>0</v>
          </cell>
          <cell r="CY1925">
            <v>0</v>
          </cell>
          <cell r="CZ1925">
            <v>0</v>
          </cell>
          <cell r="DA1925">
            <v>0</v>
          </cell>
          <cell r="DB1925">
            <v>0</v>
          </cell>
          <cell r="DC1925">
            <v>0</v>
          </cell>
          <cell r="DD1925">
            <v>4337.0334629999998</v>
          </cell>
          <cell r="DE1925">
            <v>0</v>
          </cell>
          <cell r="DG1925">
            <v>4210.7120999999997</v>
          </cell>
          <cell r="DI1925">
            <v>0.03</v>
          </cell>
          <cell r="DJ1925">
            <v>126.32136299999999</v>
          </cell>
          <cell r="DK1925">
            <v>0.03</v>
          </cell>
          <cell r="DL1925">
            <v>0</v>
          </cell>
        </row>
        <row r="1926">
          <cell r="A1926" t="str">
            <v>C-BAT-LITH-FIT-400-UL-COLD</v>
          </cell>
          <cell r="B1926" t="str">
            <v>Extra Caricabatteria UL per Batt. Lithio 400 A/H - CELLA FRIGO -</v>
          </cell>
          <cell r="F1926">
            <v>1865.4410928571431</v>
          </cell>
          <cell r="H1926">
            <v>1305.808765</v>
          </cell>
          <cell r="I1926">
            <v>0.30000000000000004</v>
          </cell>
          <cell r="J1926" t="str">
            <v>OK</v>
          </cell>
          <cell r="K1926" t="str">
            <v>NEWZD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  <cell r="Q1926">
            <v>0</v>
          </cell>
          <cell r="R1926">
            <v>0</v>
          </cell>
          <cell r="S1926">
            <v>0</v>
          </cell>
          <cell r="T1926">
            <v>0</v>
          </cell>
          <cell r="U1926">
            <v>0</v>
          </cell>
          <cell r="V1926">
            <v>0</v>
          </cell>
          <cell r="W1926">
            <v>0</v>
          </cell>
          <cell r="X1926">
            <v>0</v>
          </cell>
          <cell r="Y1926">
            <v>0</v>
          </cell>
          <cell r="Z1926">
            <v>0</v>
          </cell>
          <cell r="AA1926">
            <v>0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>
            <v>0</v>
          </cell>
          <cell r="AM1926">
            <v>0</v>
          </cell>
          <cell r="AN1926">
            <v>0</v>
          </cell>
          <cell r="AO1926">
            <v>0</v>
          </cell>
          <cell r="AP1926">
            <v>0</v>
          </cell>
          <cell r="AQ1926">
            <v>0</v>
          </cell>
          <cell r="AR1926">
            <v>0</v>
          </cell>
          <cell r="AS1926">
            <v>0</v>
          </cell>
          <cell r="AT1926">
            <v>0</v>
          </cell>
          <cell r="AU1926">
            <v>0</v>
          </cell>
          <cell r="AV1926">
            <v>1305.808765</v>
          </cell>
          <cell r="AW1926">
            <v>0</v>
          </cell>
          <cell r="AX1926">
            <v>0</v>
          </cell>
          <cell r="AY1926">
            <v>0</v>
          </cell>
          <cell r="AZ1926">
            <v>0</v>
          </cell>
          <cell r="BA1926">
            <v>0</v>
          </cell>
          <cell r="BB1926">
            <v>0</v>
          </cell>
          <cell r="BC1926">
            <v>0</v>
          </cell>
          <cell r="BD1926">
            <v>0</v>
          </cell>
          <cell r="BE1926">
            <v>0</v>
          </cell>
          <cell r="BF1926">
            <v>0</v>
          </cell>
          <cell r="BG1926">
            <v>0</v>
          </cell>
          <cell r="BH1926">
            <v>0</v>
          </cell>
          <cell r="BI1926">
            <v>0</v>
          </cell>
          <cell r="BJ1926">
            <v>0</v>
          </cell>
          <cell r="BK1926">
            <v>0</v>
          </cell>
          <cell r="BL1926">
            <v>0</v>
          </cell>
          <cell r="BM1926">
            <v>0</v>
          </cell>
          <cell r="BN1926">
            <v>0</v>
          </cell>
          <cell r="BO1926">
            <v>0</v>
          </cell>
          <cell r="BP1926">
            <v>0</v>
          </cell>
          <cell r="BQ1926">
            <v>0</v>
          </cell>
          <cell r="BR1926">
            <v>0</v>
          </cell>
          <cell r="BS1926">
            <v>0</v>
          </cell>
          <cell r="BT1926">
            <v>0</v>
          </cell>
          <cell r="BU1926">
            <v>0</v>
          </cell>
          <cell r="BV1926">
            <v>0</v>
          </cell>
          <cell r="BW1926">
            <v>0</v>
          </cell>
          <cell r="BX1926">
            <v>0</v>
          </cell>
          <cell r="BY1926">
            <v>0</v>
          </cell>
          <cell r="BZ1926">
            <v>0</v>
          </cell>
          <cell r="CA1926">
            <v>0</v>
          </cell>
          <cell r="CB1926">
            <v>0</v>
          </cell>
          <cell r="CC1926">
            <v>0</v>
          </cell>
          <cell r="CD1926">
            <v>0</v>
          </cell>
          <cell r="CE1926">
            <v>0</v>
          </cell>
          <cell r="CF1926">
            <v>0</v>
          </cell>
          <cell r="CG1926">
            <v>0</v>
          </cell>
          <cell r="CH1926">
            <v>0</v>
          </cell>
          <cell r="CI1926">
            <v>0</v>
          </cell>
          <cell r="CJ1926">
            <v>0</v>
          </cell>
          <cell r="CK1926">
            <v>0</v>
          </cell>
          <cell r="CL1926">
            <v>0</v>
          </cell>
          <cell r="CM1926">
            <v>0</v>
          </cell>
          <cell r="CN1926">
            <v>0</v>
          </cell>
          <cell r="CO1926">
            <v>0</v>
          </cell>
          <cell r="CP1926">
            <v>0</v>
          </cell>
          <cell r="CQ1926">
            <v>0</v>
          </cell>
          <cell r="CR1926">
            <v>0</v>
          </cell>
          <cell r="CS1926">
            <v>0</v>
          </cell>
          <cell r="CT1926">
            <v>0</v>
          </cell>
          <cell r="CU1926">
            <v>0</v>
          </cell>
          <cell r="CV1926">
            <v>0</v>
          </cell>
          <cell r="CW1926">
            <v>0</v>
          </cell>
          <cell r="CX1926">
            <v>0</v>
          </cell>
          <cell r="CY1926">
            <v>0</v>
          </cell>
          <cell r="CZ1926">
            <v>0</v>
          </cell>
          <cell r="DA1926">
            <v>0</v>
          </cell>
          <cell r="DB1926">
            <v>0</v>
          </cell>
          <cell r="DC1926">
            <v>0</v>
          </cell>
          <cell r="DD1926">
            <v>1305.808765</v>
          </cell>
          <cell r="DE1926">
            <v>0</v>
          </cell>
          <cell r="DG1926">
            <v>1267.7755</v>
          </cell>
          <cell r="DI1926">
            <v>0.03</v>
          </cell>
          <cell r="DJ1926">
            <v>38.033265</v>
          </cell>
          <cell r="DK1926">
            <v>3.0000000000000002E-2</v>
          </cell>
          <cell r="DL1926">
            <v>0</v>
          </cell>
        </row>
        <row r="1927">
          <cell r="A1927" t="str">
            <v>C-BAT-LITH-FIT-600-CE</v>
          </cell>
          <cell r="B1927" t="str">
            <v>Caricabatteria CE per Batt. Lithio 600 A/H [RIF.798022998]</v>
          </cell>
          <cell r="C1927" t="str">
            <v>Battery Charger CE for Lithium Battery 600 A/H</v>
          </cell>
          <cell r="F1927">
            <v>7438.3487928571431</v>
          </cell>
          <cell r="H1927">
            <v>5206.8441549999998</v>
          </cell>
          <cell r="I1927">
            <v>0.30000000000000004</v>
          </cell>
          <cell r="J1927" t="str">
            <v>OK</v>
          </cell>
          <cell r="K1927" t="str">
            <v>NEWZD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  <cell r="Q1927">
            <v>0</v>
          </cell>
          <cell r="R1927">
            <v>0</v>
          </cell>
          <cell r="S1927">
            <v>0</v>
          </cell>
          <cell r="T1927">
            <v>0</v>
          </cell>
          <cell r="U1927">
            <v>0</v>
          </cell>
          <cell r="V1927">
            <v>0</v>
          </cell>
          <cell r="W1927">
            <v>0</v>
          </cell>
          <cell r="X1927">
            <v>0</v>
          </cell>
          <cell r="Y1927">
            <v>0</v>
          </cell>
          <cell r="Z1927">
            <v>0</v>
          </cell>
          <cell r="AA1927">
            <v>0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>
            <v>0</v>
          </cell>
          <cell r="AM1927">
            <v>0</v>
          </cell>
          <cell r="AN1927">
            <v>0</v>
          </cell>
          <cell r="AO1927">
            <v>0</v>
          </cell>
          <cell r="AP1927">
            <v>0</v>
          </cell>
          <cell r="AQ1927">
            <v>0</v>
          </cell>
          <cell r="AR1927">
            <v>0</v>
          </cell>
          <cell r="AS1927">
            <v>0</v>
          </cell>
          <cell r="AT1927">
            <v>0</v>
          </cell>
          <cell r="AU1927">
            <v>0</v>
          </cell>
          <cell r="AV1927">
            <v>5206.8441549999998</v>
          </cell>
          <cell r="AW1927">
            <v>0</v>
          </cell>
          <cell r="AX1927">
            <v>0</v>
          </cell>
          <cell r="AY1927">
            <v>0</v>
          </cell>
          <cell r="AZ1927">
            <v>0</v>
          </cell>
          <cell r="BA1927">
            <v>0</v>
          </cell>
          <cell r="BB1927">
            <v>0</v>
          </cell>
          <cell r="BC1927">
            <v>0</v>
          </cell>
          <cell r="BD1927">
            <v>0</v>
          </cell>
          <cell r="BE1927">
            <v>0</v>
          </cell>
          <cell r="BF1927">
            <v>0</v>
          </cell>
          <cell r="BG1927">
            <v>0</v>
          </cell>
          <cell r="BH1927">
            <v>0</v>
          </cell>
          <cell r="BI1927">
            <v>0</v>
          </cell>
          <cell r="BJ1927">
            <v>0</v>
          </cell>
          <cell r="BK1927">
            <v>0</v>
          </cell>
          <cell r="BL1927">
            <v>0</v>
          </cell>
          <cell r="BM1927">
            <v>0</v>
          </cell>
          <cell r="BN1927">
            <v>0</v>
          </cell>
          <cell r="BO1927">
            <v>0</v>
          </cell>
          <cell r="BP1927">
            <v>0</v>
          </cell>
          <cell r="BQ1927">
            <v>0</v>
          </cell>
          <cell r="BR1927">
            <v>0</v>
          </cell>
          <cell r="BS1927">
            <v>0</v>
          </cell>
          <cell r="BT1927">
            <v>0</v>
          </cell>
          <cell r="BU1927">
            <v>0</v>
          </cell>
          <cell r="BV1927">
            <v>0</v>
          </cell>
          <cell r="BW1927">
            <v>0</v>
          </cell>
          <cell r="BX1927">
            <v>0</v>
          </cell>
          <cell r="BY1927">
            <v>0</v>
          </cell>
          <cell r="BZ1927">
            <v>0</v>
          </cell>
          <cell r="CA1927">
            <v>0</v>
          </cell>
          <cell r="CB1927">
            <v>0</v>
          </cell>
          <cell r="CC1927">
            <v>0</v>
          </cell>
          <cell r="CD1927">
            <v>0</v>
          </cell>
          <cell r="CE1927">
            <v>0</v>
          </cell>
          <cell r="CF1927">
            <v>0</v>
          </cell>
          <cell r="CG1927">
            <v>0</v>
          </cell>
          <cell r="CH1927">
            <v>0</v>
          </cell>
          <cell r="CI1927">
            <v>0</v>
          </cell>
          <cell r="CJ1927">
            <v>0</v>
          </cell>
          <cell r="CK1927">
            <v>0</v>
          </cell>
          <cell r="CL1927">
            <v>0</v>
          </cell>
          <cell r="CM1927">
            <v>0</v>
          </cell>
          <cell r="CN1927">
            <v>0</v>
          </cell>
          <cell r="CO1927">
            <v>0</v>
          </cell>
          <cell r="CP1927">
            <v>0</v>
          </cell>
          <cell r="CQ1927">
            <v>0</v>
          </cell>
          <cell r="CR1927">
            <v>0</v>
          </cell>
          <cell r="CS1927">
            <v>0</v>
          </cell>
          <cell r="CT1927">
            <v>0</v>
          </cell>
          <cell r="CU1927">
            <v>0</v>
          </cell>
          <cell r="CV1927">
            <v>0</v>
          </cell>
          <cell r="CW1927">
            <v>0</v>
          </cell>
          <cell r="CX1927">
            <v>0</v>
          </cell>
          <cell r="CY1927">
            <v>0</v>
          </cell>
          <cell r="CZ1927">
            <v>0</v>
          </cell>
          <cell r="DA1927">
            <v>0</v>
          </cell>
          <cell r="DB1927">
            <v>0</v>
          </cell>
          <cell r="DC1927">
            <v>0</v>
          </cell>
          <cell r="DD1927">
            <v>5206.8441549999998</v>
          </cell>
          <cell r="DE1927">
            <v>0</v>
          </cell>
          <cell r="DG1927">
            <v>5055.1885000000002</v>
          </cell>
          <cell r="DI1927">
            <v>0.03</v>
          </cell>
          <cell r="DJ1927">
            <v>151.655655</v>
          </cell>
          <cell r="DK1927">
            <v>0.03</v>
          </cell>
          <cell r="DL1927">
            <v>0</v>
          </cell>
        </row>
        <row r="1928">
          <cell r="A1928" t="str">
            <v>C-BAT-LITH-FIT-600-CE-COLD</v>
          </cell>
          <cell r="B1928" t="str">
            <v>Extra Caricabatteria CE per Batt. Lithio 600 A/H - CELLA FRIGO -</v>
          </cell>
          <cell r="F1928">
            <v>3004.9992500000003</v>
          </cell>
          <cell r="H1928">
            <v>2103.4994750000001</v>
          </cell>
          <cell r="I1928">
            <v>0.30000000000000004</v>
          </cell>
          <cell r="J1928" t="str">
            <v>OK</v>
          </cell>
          <cell r="K1928" t="str">
            <v>NEWZD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  <cell r="Q1928">
            <v>0</v>
          </cell>
          <cell r="R1928">
            <v>0</v>
          </cell>
          <cell r="S1928">
            <v>0</v>
          </cell>
          <cell r="T1928">
            <v>0</v>
          </cell>
          <cell r="U1928">
            <v>0</v>
          </cell>
          <cell r="V1928">
            <v>0</v>
          </cell>
          <cell r="W1928">
            <v>0</v>
          </cell>
          <cell r="X1928">
            <v>0</v>
          </cell>
          <cell r="Y1928">
            <v>0</v>
          </cell>
          <cell r="Z1928">
            <v>0</v>
          </cell>
          <cell r="AA1928">
            <v>0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>
            <v>0</v>
          </cell>
          <cell r="AM1928">
            <v>0</v>
          </cell>
          <cell r="AN1928">
            <v>0</v>
          </cell>
          <cell r="AO1928">
            <v>0</v>
          </cell>
          <cell r="AP1928">
            <v>0</v>
          </cell>
          <cell r="AQ1928">
            <v>0</v>
          </cell>
          <cell r="AR1928">
            <v>0</v>
          </cell>
          <cell r="AS1928">
            <v>0</v>
          </cell>
          <cell r="AT1928">
            <v>0</v>
          </cell>
          <cell r="AU1928">
            <v>0</v>
          </cell>
          <cell r="AV1928">
            <v>2103.4994750000001</v>
          </cell>
          <cell r="AW1928">
            <v>0</v>
          </cell>
          <cell r="AX1928">
            <v>0</v>
          </cell>
          <cell r="AY1928">
            <v>0</v>
          </cell>
          <cell r="AZ1928">
            <v>0</v>
          </cell>
          <cell r="BA1928">
            <v>0</v>
          </cell>
          <cell r="BB1928">
            <v>0</v>
          </cell>
          <cell r="BC1928">
            <v>0</v>
          </cell>
          <cell r="BD1928">
            <v>0</v>
          </cell>
          <cell r="BE1928">
            <v>0</v>
          </cell>
          <cell r="BF1928">
            <v>0</v>
          </cell>
          <cell r="BG1928">
            <v>0</v>
          </cell>
          <cell r="BH1928">
            <v>0</v>
          </cell>
          <cell r="BI1928">
            <v>0</v>
          </cell>
          <cell r="BJ1928">
            <v>0</v>
          </cell>
          <cell r="BK1928">
            <v>0</v>
          </cell>
          <cell r="BL1928">
            <v>0</v>
          </cell>
          <cell r="BM1928">
            <v>0</v>
          </cell>
          <cell r="BN1928">
            <v>0</v>
          </cell>
          <cell r="BO1928">
            <v>0</v>
          </cell>
          <cell r="BP1928">
            <v>0</v>
          </cell>
          <cell r="BQ1928">
            <v>0</v>
          </cell>
          <cell r="BR1928">
            <v>0</v>
          </cell>
          <cell r="BS1928">
            <v>0</v>
          </cell>
          <cell r="BT1928">
            <v>0</v>
          </cell>
          <cell r="BU1928">
            <v>0</v>
          </cell>
          <cell r="BV1928">
            <v>0</v>
          </cell>
          <cell r="BW1928">
            <v>0</v>
          </cell>
          <cell r="BX1928">
            <v>0</v>
          </cell>
          <cell r="BY1928">
            <v>0</v>
          </cell>
          <cell r="BZ1928">
            <v>0</v>
          </cell>
          <cell r="CA1928">
            <v>0</v>
          </cell>
          <cell r="CB1928">
            <v>0</v>
          </cell>
          <cell r="CC1928">
            <v>0</v>
          </cell>
          <cell r="CD1928">
            <v>0</v>
          </cell>
          <cell r="CE1928">
            <v>0</v>
          </cell>
          <cell r="CF1928">
            <v>0</v>
          </cell>
          <cell r="CG1928">
            <v>0</v>
          </cell>
          <cell r="CH1928">
            <v>0</v>
          </cell>
          <cell r="CI1928">
            <v>0</v>
          </cell>
          <cell r="CJ1928">
            <v>0</v>
          </cell>
          <cell r="CK1928">
            <v>0</v>
          </cell>
          <cell r="CL1928">
            <v>0</v>
          </cell>
          <cell r="CM1928">
            <v>0</v>
          </cell>
          <cell r="CN1928">
            <v>0</v>
          </cell>
          <cell r="CO1928">
            <v>0</v>
          </cell>
          <cell r="CP1928">
            <v>0</v>
          </cell>
          <cell r="CQ1928">
            <v>0</v>
          </cell>
          <cell r="CR1928">
            <v>0</v>
          </cell>
          <cell r="CS1928">
            <v>0</v>
          </cell>
          <cell r="CT1928">
            <v>0</v>
          </cell>
          <cell r="CU1928">
            <v>0</v>
          </cell>
          <cell r="CV1928">
            <v>0</v>
          </cell>
          <cell r="CW1928">
            <v>0</v>
          </cell>
          <cell r="CX1928">
            <v>0</v>
          </cell>
          <cell r="CY1928">
            <v>0</v>
          </cell>
          <cell r="CZ1928">
            <v>0</v>
          </cell>
          <cell r="DA1928">
            <v>0</v>
          </cell>
          <cell r="DB1928">
            <v>0</v>
          </cell>
          <cell r="DC1928">
            <v>0</v>
          </cell>
          <cell r="DD1928">
            <v>2103.4994750000001</v>
          </cell>
          <cell r="DE1928">
            <v>0</v>
          </cell>
          <cell r="DG1928">
            <v>2042.2325000000001</v>
          </cell>
          <cell r="DI1928">
            <v>0.03</v>
          </cell>
          <cell r="DJ1928">
            <v>61.266975000000002</v>
          </cell>
          <cell r="DK1928">
            <v>0.03</v>
          </cell>
          <cell r="DL1928">
            <v>0</v>
          </cell>
        </row>
        <row r="1929">
          <cell r="A1929" t="str">
            <v>C-BAT-LITH-FIT-600-UL</v>
          </cell>
          <cell r="B1929" t="str">
            <v>Caricabatteria UL per Batt. Lithio 600 A/H [RIF.798022994]</v>
          </cell>
          <cell r="C1929" t="str">
            <v>Battery Charger UL for Lithium Battery 600 A/H</v>
          </cell>
          <cell r="F1929">
            <v>8089.3018771428578</v>
          </cell>
          <cell r="H1929">
            <v>5662.5113140000003</v>
          </cell>
          <cell r="I1929">
            <v>0.30000000000000004</v>
          </cell>
          <cell r="J1929" t="str">
            <v>OK</v>
          </cell>
          <cell r="K1929" t="str">
            <v>NEWZD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  <cell r="Q1929">
            <v>0</v>
          </cell>
          <cell r="R1929">
            <v>0</v>
          </cell>
          <cell r="S1929">
            <v>0</v>
          </cell>
          <cell r="T1929">
            <v>0</v>
          </cell>
          <cell r="U1929">
            <v>0</v>
          </cell>
          <cell r="V1929">
            <v>0</v>
          </cell>
          <cell r="W1929">
            <v>0</v>
          </cell>
          <cell r="X1929">
            <v>0</v>
          </cell>
          <cell r="Y1929">
            <v>0</v>
          </cell>
          <cell r="Z1929">
            <v>0</v>
          </cell>
          <cell r="AA1929">
            <v>0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>
            <v>0</v>
          </cell>
          <cell r="AM1929">
            <v>0</v>
          </cell>
          <cell r="AN1929">
            <v>0</v>
          </cell>
          <cell r="AO1929">
            <v>0</v>
          </cell>
          <cell r="AP1929">
            <v>0</v>
          </cell>
          <cell r="AQ1929">
            <v>0</v>
          </cell>
          <cell r="AR1929">
            <v>0</v>
          </cell>
          <cell r="AS1929">
            <v>0</v>
          </cell>
          <cell r="AT1929">
            <v>0</v>
          </cell>
          <cell r="AU1929">
            <v>0</v>
          </cell>
          <cell r="AV1929">
            <v>5662.5113140000003</v>
          </cell>
          <cell r="AW1929">
            <v>0</v>
          </cell>
          <cell r="AX1929">
            <v>0</v>
          </cell>
          <cell r="AY1929">
            <v>0</v>
          </cell>
          <cell r="AZ1929">
            <v>0</v>
          </cell>
          <cell r="BA1929">
            <v>0</v>
          </cell>
          <cell r="BB1929">
            <v>0</v>
          </cell>
          <cell r="BC1929">
            <v>0</v>
          </cell>
          <cell r="BD1929">
            <v>0</v>
          </cell>
          <cell r="BE1929">
            <v>0</v>
          </cell>
          <cell r="BF1929">
            <v>0</v>
          </cell>
          <cell r="BG1929">
            <v>0</v>
          </cell>
          <cell r="BH1929">
            <v>0</v>
          </cell>
          <cell r="BI1929">
            <v>0</v>
          </cell>
          <cell r="BJ1929">
            <v>0</v>
          </cell>
          <cell r="BK1929">
            <v>0</v>
          </cell>
          <cell r="BL1929">
            <v>0</v>
          </cell>
          <cell r="BM1929">
            <v>0</v>
          </cell>
          <cell r="BN1929">
            <v>0</v>
          </cell>
          <cell r="BO1929">
            <v>0</v>
          </cell>
          <cell r="BP1929">
            <v>0</v>
          </cell>
          <cell r="BQ1929">
            <v>0</v>
          </cell>
          <cell r="BR1929">
            <v>0</v>
          </cell>
          <cell r="BS1929">
            <v>0</v>
          </cell>
          <cell r="BT1929">
            <v>0</v>
          </cell>
          <cell r="BU1929">
            <v>0</v>
          </cell>
          <cell r="BV1929">
            <v>0</v>
          </cell>
          <cell r="BW1929">
            <v>0</v>
          </cell>
          <cell r="BX1929">
            <v>0</v>
          </cell>
          <cell r="BY1929">
            <v>0</v>
          </cell>
          <cell r="BZ1929">
            <v>0</v>
          </cell>
          <cell r="CA1929">
            <v>0</v>
          </cell>
          <cell r="CB1929">
            <v>0</v>
          </cell>
          <cell r="CC1929">
            <v>0</v>
          </cell>
          <cell r="CD1929">
            <v>0</v>
          </cell>
          <cell r="CE1929">
            <v>0</v>
          </cell>
          <cell r="CF1929">
            <v>0</v>
          </cell>
          <cell r="CG1929">
            <v>0</v>
          </cell>
          <cell r="CH1929">
            <v>0</v>
          </cell>
          <cell r="CI1929">
            <v>0</v>
          </cell>
          <cell r="CJ1929">
            <v>0</v>
          </cell>
          <cell r="CK1929">
            <v>0</v>
          </cell>
          <cell r="CL1929">
            <v>0</v>
          </cell>
          <cell r="CM1929">
            <v>0</v>
          </cell>
          <cell r="CN1929">
            <v>0</v>
          </cell>
          <cell r="CO1929">
            <v>0</v>
          </cell>
          <cell r="CP1929">
            <v>0</v>
          </cell>
          <cell r="CQ1929">
            <v>0</v>
          </cell>
          <cell r="CR1929">
            <v>0</v>
          </cell>
          <cell r="CS1929">
            <v>0</v>
          </cell>
          <cell r="CT1929">
            <v>0</v>
          </cell>
          <cell r="CU1929">
            <v>0</v>
          </cell>
          <cell r="CV1929">
            <v>0</v>
          </cell>
          <cell r="CW1929">
            <v>0</v>
          </cell>
          <cell r="CX1929">
            <v>0</v>
          </cell>
          <cell r="CY1929">
            <v>0</v>
          </cell>
          <cell r="CZ1929">
            <v>0</v>
          </cell>
          <cell r="DA1929">
            <v>0</v>
          </cell>
          <cell r="DB1929">
            <v>0</v>
          </cell>
          <cell r="DC1929">
            <v>0</v>
          </cell>
          <cell r="DD1929">
            <v>5662.5113140000003</v>
          </cell>
          <cell r="DE1929">
            <v>0</v>
          </cell>
          <cell r="DG1929">
            <v>5497.5838000000003</v>
          </cell>
          <cell r="DI1929">
            <v>0.03</v>
          </cell>
          <cell r="DJ1929">
            <v>164.927514</v>
          </cell>
          <cell r="DK1929">
            <v>0.03</v>
          </cell>
          <cell r="DL1929">
            <v>0</v>
          </cell>
        </row>
        <row r="1930">
          <cell r="A1930" t="str">
            <v>C-BAT-LITH-FIT-600-UL-COLD</v>
          </cell>
          <cell r="B1930" t="str">
            <v>Extra Caricabatteria UL per Batt. Lithio 600 A/H - CELLA FRIGO -</v>
          </cell>
          <cell r="F1930">
            <v>3004.9992500000003</v>
          </cell>
          <cell r="H1930">
            <v>2103.4994750000001</v>
          </cell>
          <cell r="I1930">
            <v>0.30000000000000004</v>
          </cell>
          <cell r="J1930" t="str">
            <v>OK</v>
          </cell>
          <cell r="K1930" t="str">
            <v>NEWZD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  <cell r="Q1930">
            <v>0</v>
          </cell>
          <cell r="R1930">
            <v>0</v>
          </cell>
          <cell r="S1930">
            <v>0</v>
          </cell>
          <cell r="T1930">
            <v>0</v>
          </cell>
          <cell r="U1930">
            <v>0</v>
          </cell>
          <cell r="V1930">
            <v>0</v>
          </cell>
          <cell r="W1930">
            <v>0</v>
          </cell>
          <cell r="X1930">
            <v>0</v>
          </cell>
          <cell r="Y1930">
            <v>0</v>
          </cell>
          <cell r="Z1930">
            <v>0</v>
          </cell>
          <cell r="AA1930">
            <v>0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>
            <v>0</v>
          </cell>
          <cell r="AM1930">
            <v>0</v>
          </cell>
          <cell r="AN1930">
            <v>0</v>
          </cell>
          <cell r="AO1930">
            <v>0</v>
          </cell>
          <cell r="AP1930">
            <v>0</v>
          </cell>
          <cell r="AQ1930">
            <v>0</v>
          </cell>
          <cell r="AR1930">
            <v>0</v>
          </cell>
          <cell r="AS1930">
            <v>0</v>
          </cell>
          <cell r="AT1930">
            <v>0</v>
          </cell>
          <cell r="AU1930">
            <v>0</v>
          </cell>
          <cell r="AV1930">
            <v>2103.4994750000001</v>
          </cell>
          <cell r="AW1930">
            <v>0</v>
          </cell>
          <cell r="AX1930">
            <v>0</v>
          </cell>
          <cell r="AY1930">
            <v>0</v>
          </cell>
          <cell r="AZ1930">
            <v>0</v>
          </cell>
          <cell r="BA1930">
            <v>0</v>
          </cell>
          <cell r="BB1930">
            <v>0</v>
          </cell>
          <cell r="BC1930">
            <v>0</v>
          </cell>
          <cell r="BD1930">
            <v>0</v>
          </cell>
          <cell r="BE1930">
            <v>0</v>
          </cell>
          <cell r="BF1930">
            <v>0</v>
          </cell>
          <cell r="BG1930">
            <v>0</v>
          </cell>
          <cell r="BH1930">
            <v>0</v>
          </cell>
          <cell r="BI1930">
            <v>0</v>
          </cell>
          <cell r="BJ1930">
            <v>0</v>
          </cell>
          <cell r="BK1930">
            <v>0</v>
          </cell>
          <cell r="BL1930">
            <v>0</v>
          </cell>
          <cell r="BM1930">
            <v>0</v>
          </cell>
          <cell r="BN1930">
            <v>0</v>
          </cell>
          <cell r="BO1930">
            <v>0</v>
          </cell>
          <cell r="BP1930">
            <v>0</v>
          </cell>
          <cell r="BQ1930">
            <v>0</v>
          </cell>
          <cell r="BR1930">
            <v>0</v>
          </cell>
          <cell r="BS1930">
            <v>0</v>
          </cell>
          <cell r="BT1930">
            <v>0</v>
          </cell>
          <cell r="BU1930">
            <v>0</v>
          </cell>
          <cell r="BV1930">
            <v>0</v>
          </cell>
          <cell r="BW1930">
            <v>0</v>
          </cell>
          <cell r="BX1930">
            <v>0</v>
          </cell>
          <cell r="BY1930">
            <v>0</v>
          </cell>
          <cell r="BZ1930">
            <v>0</v>
          </cell>
          <cell r="CA1930">
            <v>0</v>
          </cell>
          <cell r="CB1930">
            <v>0</v>
          </cell>
          <cell r="CC1930">
            <v>0</v>
          </cell>
          <cell r="CD1930">
            <v>0</v>
          </cell>
          <cell r="CE1930">
            <v>0</v>
          </cell>
          <cell r="CF1930">
            <v>0</v>
          </cell>
          <cell r="CG1930">
            <v>0</v>
          </cell>
          <cell r="CH1930">
            <v>0</v>
          </cell>
          <cell r="CI1930">
            <v>0</v>
          </cell>
          <cell r="CJ1930">
            <v>0</v>
          </cell>
          <cell r="CK1930">
            <v>0</v>
          </cell>
          <cell r="CL1930">
            <v>0</v>
          </cell>
          <cell r="CM1930">
            <v>0</v>
          </cell>
          <cell r="CN1930">
            <v>0</v>
          </cell>
          <cell r="CO1930">
            <v>0</v>
          </cell>
          <cell r="CP1930">
            <v>0</v>
          </cell>
          <cell r="CQ1930">
            <v>0</v>
          </cell>
          <cell r="CR1930">
            <v>0</v>
          </cell>
          <cell r="CS1930">
            <v>0</v>
          </cell>
          <cell r="CT1930">
            <v>0</v>
          </cell>
          <cell r="CU1930">
            <v>0</v>
          </cell>
          <cell r="CV1930">
            <v>0</v>
          </cell>
          <cell r="CW1930">
            <v>0</v>
          </cell>
          <cell r="CX1930">
            <v>0</v>
          </cell>
          <cell r="CY1930">
            <v>0</v>
          </cell>
          <cell r="CZ1930">
            <v>0</v>
          </cell>
          <cell r="DA1930">
            <v>0</v>
          </cell>
          <cell r="DB1930">
            <v>0</v>
          </cell>
          <cell r="DC1930">
            <v>0</v>
          </cell>
          <cell r="DD1930">
            <v>2103.4994750000001</v>
          </cell>
          <cell r="DE1930">
            <v>0</v>
          </cell>
          <cell r="DG1930">
            <v>2042.2325000000001</v>
          </cell>
          <cell r="DI1930">
            <v>0.03</v>
          </cell>
          <cell r="DJ1930">
            <v>61.266975000000002</v>
          </cell>
          <cell r="DK1930">
            <v>0.03</v>
          </cell>
          <cell r="DL1930">
            <v>0</v>
          </cell>
        </row>
        <row r="1931">
          <cell r="A1931" t="str">
            <v>C-BAT-LITH-IND-200</v>
          </cell>
          <cell r="B1931" t="str">
            <v>CARICABATTERIE A INDUZIONE PER 200A/H 16KW [RIF.798000501+798000509]</v>
          </cell>
          <cell r="C1931" t="str">
            <v>BATTERY WIRELESS CHARGER FOR 200A/H</v>
          </cell>
          <cell r="F1931">
            <v>4496.9571428571435</v>
          </cell>
          <cell r="H1931">
            <v>3147.8700000000003</v>
          </cell>
          <cell r="I1931">
            <v>0.30000000000000004</v>
          </cell>
          <cell r="J1931" t="str">
            <v>OK</v>
          </cell>
          <cell r="K1931" t="str">
            <v>NEWZD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  <cell r="Q1931">
            <v>0</v>
          </cell>
          <cell r="R1931">
            <v>0</v>
          </cell>
          <cell r="S1931">
            <v>0</v>
          </cell>
          <cell r="T1931">
            <v>0</v>
          </cell>
          <cell r="U1931">
            <v>0</v>
          </cell>
          <cell r="V1931">
            <v>0</v>
          </cell>
          <cell r="W1931">
            <v>0</v>
          </cell>
          <cell r="X1931">
            <v>0</v>
          </cell>
          <cell r="Y1931">
            <v>0</v>
          </cell>
          <cell r="Z1931">
            <v>0</v>
          </cell>
          <cell r="AA1931">
            <v>0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>
            <v>0</v>
          </cell>
          <cell r="AM1931">
            <v>0</v>
          </cell>
          <cell r="AN1931">
            <v>0</v>
          </cell>
          <cell r="AO1931">
            <v>0</v>
          </cell>
          <cell r="AP1931">
            <v>0</v>
          </cell>
          <cell r="AQ1931">
            <v>0</v>
          </cell>
          <cell r="AR1931">
            <v>0</v>
          </cell>
          <cell r="AS1931">
            <v>0</v>
          </cell>
          <cell r="AT1931">
            <v>0</v>
          </cell>
          <cell r="AU1931">
            <v>0</v>
          </cell>
          <cell r="AV1931">
            <v>3147.8700000000003</v>
          </cell>
          <cell r="AW1931">
            <v>0</v>
          </cell>
          <cell r="AX1931">
            <v>0</v>
          </cell>
          <cell r="AY1931">
            <v>0</v>
          </cell>
          <cell r="AZ1931">
            <v>0</v>
          </cell>
          <cell r="BA1931">
            <v>0</v>
          </cell>
          <cell r="BB1931">
            <v>0</v>
          </cell>
          <cell r="BC1931">
            <v>0</v>
          </cell>
          <cell r="BD1931">
            <v>0</v>
          </cell>
          <cell r="BE1931">
            <v>0</v>
          </cell>
          <cell r="BF1931">
            <v>0</v>
          </cell>
          <cell r="BG1931">
            <v>0</v>
          </cell>
          <cell r="BH1931">
            <v>0</v>
          </cell>
          <cell r="BI1931">
            <v>0</v>
          </cell>
          <cell r="BJ1931">
            <v>0</v>
          </cell>
          <cell r="BK1931">
            <v>0</v>
          </cell>
          <cell r="BL1931">
            <v>0</v>
          </cell>
          <cell r="BM1931">
            <v>0</v>
          </cell>
          <cell r="BN1931">
            <v>0</v>
          </cell>
          <cell r="BO1931">
            <v>0</v>
          </cell>
          <cell r="BP1931">
            <v>0</v>
          </cell>
          <cell r="BQ1931">
            <v>0</v>
          </cell>
          <cell r="BR1931">
            <v>0</v>
          </cell>
          <cell r="BS1931">
            <v>0</v>
          </cell>
          <cell r="BT1931">
            <v>0</v>
          </cell>
          <cell r="BU1931">
            <v>0</v>
          </cell>
          <cell r="BV1931">
            <v>0</v>
          </cell>
          <cell r="BW1931">
            <v>0</v>
          </cell>
          <cell r="BX1931">
            <v>0</v>
          </cell>
          <cell r="BY1931">
            <v>0</v>
          </cell>
          <cell r="BZ1931">
            <v>0</v>
          </cell>
          <cell r="CA1931">
            <v>0</v>
          </cell>
          <cell r="CB1931">
            <v>0</v>
          </cell>
          <cell r="CC1931">
            <v>0</v>
          </cell>
          <cell r="CD1931">
            <v>0</v>
          </cell>
          <cell r="CE1931">
            <v>0</v>
          </cell>
          <cell r="CF1931">
            <v>0</v>
          </cell>
          <cell r="CG1931">
            <v>0</v>
          </cell>
          <cell r="CH1931">
            <v>0</v>
          </cell>
          <cell r="CI1931">
            <v>0</v>
          </cell>
          <cell r="CJ1931">
            <v>0</v>
          </cell>
          <cell r="CK1931">
            <v>0</v>
          </cell>
          <cell r="CL1931">
            <v>0</v>
          </cell>
          <cell r="CM1931">
            <v>0</v>
          </cell>
          <cell r="CN1931">
            <v>0</v>
          </cell>
          <cell r="CO1931">
            <v>0</v>
          </cell>
          <cell r="CP1931">
            <v>0</v>
          </cell>
          <cell r="CQ1931">
            <v>0</v>
          </cell>
          <cell r="CR1931">
            <v>0</v>
          </cell>
          <cell r="CS1931">
            <v>0</v>
          </cell>
          <cell r="CT1931">
            <v>0</v>
          </cell>
          <cell r="CU1931">
            <v>0</v>
          </cell>
          <cell r="CV1931">
            <v>0</v>
          </cell>
          <cell r="CW1931">
            <v>0</v>
          </cell>
          <cell r="CX1931">
            <v>0</v>
          </cell>
          <cell r="CY1931">
            <v>0</v>
          </cell>
          <cell r="CZ1931">
            <v>0</v>
          </cell>
          <cell r="DA1931">
            <v>0</v>
          </cell>
          <cell r="DB1931">
            <v>0</v>
          </cell>
          <cell r="DC1931">
            <v>0</v>
          </cell>
          <cell r="DD1931">
            <v>3147.8700000000003</v>
          </cell>
          <cell r="DE1931">
            <v>0</v>
          </cell>
          <cell r="DG1931">
            <v>3147.8700000000003</v>
          </cell>
          <cell r="DI1931">
            <v>0</v>
          </cell>
          <cell r="DJ1931">
            <v>0</v>
          </cell>
          <cell r="DK1931">
            <v>0</v>
          </cell>
          <cell r="DL1931">
            <v>0</v>
          </cell>
        </row>
        <row r="1932">
          <cell r="A1932" t="str">
            <v>C-BAT-LITH-IND-400</v>
          </cell>
          <cell r="B1932" t="str">
            <v>CARICABATTERIE A INDUZIONE PER 400A/H 32KW [RIF.2x798000501+2x798000509]</v>
          </cell>
          <cell r="C1932" t="str">
            <v>BATTERY WIRELESS CHARGER FOR 400A/H</v>
          </cell>
          <cell r="F1932">
            <v>8993.914285714287</v>
          </cell>
          <cell r="H1932">
            <v>6295.7400000000007</v>
          </cell>
          <cell r="I1932">
            <v>0.30000000000000004</v>
          </cell>
          <cell r="J1932" t="str">
            <v>OK</v>
          </cell>
          <cell r="K1932" t="str">
            <v>NEWZD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  <cell r="Q1932">
            <v>0</v>
          </cell>
          <cell r="R1932">
            <v>0</v>
          </cell>
          <cell r="S1932">
            <v>0</v>
          </cell>
          <cell r="T1932">
            <v>0</v>
          </cell>
          <cell r="U1932">
            <v>0</v>
          </cell>
          <cell r="V1932">
            <v>0</v>
          </cell>
          <cell r="W1932">
            <v>0</v>
          </cell>
          <cell r="X1932">
            <v>0</v>
          </cell>
          <cell r="Y1932">
            <v>0</v>
          </cell>
          <cell r="Z1932">
            <v>0</v>
          </cell>
          <cell r="AA1932">
            <v>0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>
            <v>0</v>
          </cell>
          <cell r="AM1932">
            <v>0</v>
          </cell>
          <cell r="AN1932">
            <v>0</v>
          </cell>
          <cell r="AO1932">
            <v>0</v>
          </cell>
          <cell r="AP1932">
            <v>0</v>
          </cell>
          <cell r="AQ1932">
            <v>0</v>
          </cell>
          <cell r="AR1932">
            <v>0</v>
          </cell>
          <cell r="AS1932">
            <v>0</v>
          </cell>
          <cell r="AT1932">
            <v>0</v>
          </cell>
          <cell r="AU1932">
            <v>0</v>
          </cell>
          <cell r="AV1932">
            <v>6295.7400000000007</v>
          </cell>
          <cell r="AW1932">
            <v>0</v>
          </cell>
          <cell r="AX1932">
            <v>0</v>
          </cell>
          <cell r="AY1932">
            <v>0</v>
          </cell>
          <cell r="AZ1932">
            <v>0</v>
          </cell>
          <cell r="BA1932">
            <v>0</v>
          </cell>
          <cell r="BB1932">
            <v>0</v>
          </cell>
          <cell r="BC1932">
            <v>0</v>
          </cell>
          <cell r="BD1932">
            <v>0</v>
          </cell>
          <cell r="BE1932">
            <v>0</v>
          </cell>
          <cell r="BF1932">
            <v>0</v>
          </cell>
          <cell r="BG1932">
            <v>0</v>
          </cell>
          <cell r="BH1932">
            <v>0</v>
          </cell>
          <cell r="BI1932">
            <v>0</v>
          </cell>
          <cell r="BJ1932">
            <v>0</v>
          </cell>
          <cell r="BK1932">
            <v>0</v>
          </cell>
          <cell r="BL1932">
            <v>0</v>
          </cell>
          <cell r="BM1932">
            <v>0</v>
          </cell>
          <cell r="BN1932">
            <v>0</v>
          </cell>
          <cell r="BO1932">
            <v>0</v>
          </cell>
          <cell r="BP1932">
            <v>0</v>
          </cell>
          <cell r="BQ1932">
            <v>0</v>
          </cell>
          <cell r="BR1932">
            <v>0</v>
          </cell>
          <cell r="BS1932">
            <v>0</v>
          </cell>
          <cell r="BT1932">
            <v>0</v>
          </cell>
          <cell r="BU1932">
            <v>0</v>
          </cell>
          <cell r="BV1932">
            <v>0</v>
          </cell>
          <cell r="BW1932">
            <v>0</v>
          </cell>
          <cell r="BX1932">
            <v>0</v>
          </cell>
          <cell r="BY1932">
            <v>0</v>
          </cell>
          <cell r="BZ1932">
            <v>0</v>
          </cell>
          <cell r="CA1932">
            <v>0</v>
          </cell>
          <cell r="CB1932">
            <v>0</v>
          </cell>
          <cell r="CC1932">
            <v>0</v>
          </cell>
          <cell r="CD1932">
            <v>0</v>
          </cell>
          <cell r="CE1932">
            <v>0</v>
          </cell>
          <cell r="CF1932">
            <v>0</v>
          </cell>
          <cell r="CG1932">
            <v>0</v>
          </cell>
          <cell r="CH1932">
            <v>0</v>
          </cell>
          <cell r="CI1932">
            <v>0</v>
          </cell>
          <cell r="CJ1932">
            <v>0</v>
          </cell>
          <cell r="CK1932">
            <v>0</v>
          </cell>
          <cell r="CL1932">
            <v>0</v>
          </cell>
          <cell r="CM1932">
            <v>0</v>
          </cell>
          <cell r="CN1932">
            <v>0</v>
          </cell>
          <cell r="CO1932">
            <v>0</v>
          </cell>
          <cell r="CP1932">
            <v>0</v>
          </cell>
          <cell r="CQ1932">
            <v>0</v>
          </cell>
          <cell r="CR1932">
            <v>0</v>
          </cell>
          <cell r="CS1932">
            <v>0</v>
          </cell>
          <cell r="CT1932">
            <v>0</v>
          </cell>
          <cell r="CU1932">
            <v>0</v>
          </cell>
          <cell r="CV1932">
            <v>0</v>
          </cell>
          <cell r="CW1932">
            <v>0</v>
          </cell>
          <cell r="CX1932">
            <v>0</v>
          </cell>
          <cell r="CY1932">
            <v>0</v>
          </cell>
          <cell r="CZ1932">
            <v>0</v>
          </cell>
          <cell r="DA1932">
            <v>0</v>
          </cell>
          <cell r="DB1932">
            <v>0</v>
          </cell>
          <cell r="DC1932">
            <v>0</v>
          </cell>
          <cell r="DD1932">
            <v>6295.7400000000007</v>
          </cell>
          <cell r="DE1932">
            <v>0</v>
          </cell>
          <cell r="DG1932">
            <v>6295.7400000000007</v>
          </cell>
          <cell r="DI1932">
            <v>0</v>
          </cell>
          <cell r="DJ1932">
            <v>0</v>
          </cell>
          <cell r="DK1932">
            <v>0</v>
          </cell>
          <cell r="DL1932">
            <v>0</v>
          </cell>
        </row>
        <row r="1933">
          <cell r="A1933" t="str">
            <v>C-BAT-LITH-IND-600</v>
          </cell>
          <cell r="B1933" t="str">
            <v>CARICABATTERIE A INDUZIONE PER 600A/H 32KW [RIF.2x798000501+2x798000509]</v>
          </cell>
          <cell r="C1933" t="str">
            <v>BATTERY WIRELESS CHARGER FOR 600A/H</v>
          </cell>
          <cell r="F1933">
            <v>8993.914285714287</v>
          </cell>
          <cell r="H1933">
            <v>6295.7400000000007</v>
          </cell>
          <cell r="I1933">
            <v>0.30000000000000004</v>
          </cell>
          <cell r="J1933" t="str">
            <v>OK</v>
          </cell>
          <cell r="K1933" t="str">
            <v>NEWZD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  <cell r="Q1933">
            <v>0</v>
          </cell>
          <cell r="R1933">
            <v>0</v>
          </cell>
          <cell r="S1933">
            <v>0</v>
          </cell>
          <cell r="T1933">
            <v>0</v>
          </cell>
          <cell r="U1933">
            <v>0</v>
          </cell>
          <cell r="V1933">
            <v>0</v>
          </cell>
          <cell r="W1933">
            <v>0</v>
          </cell>
          <cell r="X1933">
            <v>0</v>
          </cell>
          <cell r="Y1933">
            <v>0</v>
          </cell>
          <cell r="Z1933">
            <v>0</v>
          </cell>
          <cell r="AA1933">
            <v>0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>
            <v>0</v>
          </cell>
          <cell r="AM1933">
            <v>0</v>
          </cell>
          <cell r="AN1933">
            <v>0</v>
          </cell>
          <cell r="AO1933">
            <v>0</v>
          </cell>
          <cell r="AP1933">
            <v>0</v>
          </cell>
          <cell r="AQ1933">
            <v>0</v>
          </cell>
          <cell r="AR1933">
            <v>0</v>
          </cell>
          <cell r="AS1933">
            <v>0</v>
          </cell>
          <cell r="AT1933">
            <v>0</v>
          </cell>
          <cell r="AU1933">
            <v>0</v>
          </cell>
          <cell r="AV1933">
            <v>6295.7400000000007</v>
          </cell>
          <cell r="AW1933">
            <v>0</v>
          </cell>
          <cell r="AX1933">
            <v>0</v>
          </cell>
          <cell r="AY1933">
            <v>0</v>
          </cell>
          <cell r="AZ1933">
            <v>0</v>
          </cell>
          <cell r="BA1933">
            <v>0</v>
          </cell>
          <cell r="BB1933">
            <v>0</v>
          </cell>
          <cell r="BC1933">
            <v>0</v>
          </cell>
          <cell r="BD1933">
            <v>0</v>
          </cell>
          <cell r="BE1933">
            <v>0</v>
          </cell>
          <cell r="BF1933">
            <v>0</v>
          </cell>
          <cell r="BG1933">
            <v>0</v>
          </cell>
          <cell r="BH1933">
            <v>0</v>
          </cell>
          <cell r="BI1933">
            <v>0</v>
          </cell>
          <cell r="BJ1933">
            <v>0</v>
          </cell>
          <cell r="BK1933">
            <v>0</v>
          </cell>
          <cell r="BL1933">
            <v>0</v>
          </cell>
          <cell r="BM1933">
            <v>0</v>
          </cell>
          <cell r="BN1933">
            <v>0</v>
          </cell>
          <cell r="BO1933">
            <v>0</v>
          </cell>
          <cell r="BP1933">
            <v>0</v>
          </cell>
          <cell r="BQ1933">
            <v>0</v>
          </cell>
          <cell r="BR1933">
            <v>0</v>
          </cell>
          <cell r="BS1933">
            <v>0</v>
          </cell>
          <cell r="BT1933">
            <v>0</v>
          </cell>
          <cell r="BU1933">
            <v>0</v>
          </cell>
          <cell r="BV1933">
            <v>0</v>
          </cell>
          <cell r="BW1933">
            <v>0</v>
          </cell>
          <cell r="BX1933">
            <v>0</v>
          </cell>
          <cell r="BY1933">
            <v>0</v>
          </cell>
          <cell r="BZ1933">
            <v>0</v>
          </cell>
          <cell r="CA1933">
            <v>0</v>
          </cell>
          <cell r="CB1933">
            <v>0</v>
          </cell>
          <cell r="CC1933">
            <v>0</v>
          </cell>
          <cell r="CD1933">
            <v>0</v>
          </cell>
          <cell r="CE1933">
            <v>0</v>
          </cell>
          <cell r="CF1933">
            <v>0</v>
          </cell>
          <cell r="CG1933">
            <v>0</v>
          </cell>
          <cell r="CH1933">
            <v>0</v>
          </cell>
          <cell r="CI1933">
            <v>0</v>
          </cell>
          <cell r="CJ1933">
            <v>0</v>
          </cell>
          <cell r="CK1933">
            <v>0</v>
          </cell>
          <cell r="CL1933">
            <v>0</v>
          </cell>
          <cell r="CM1933">
            <v>0</v>
          </cell>
          <cell r="CN1933">
            <v>0</v>
          </cell>
          <cell r="CO1933">
            <v>0</v>
          </cell>
          <cell r="CP1933">
            <v>0</v>
          </cell>
          <cell r="CQ1933">
            <v>0</v>
          </cell>
          <cell r="CR1933">
            <v>0</v>
          </cell>
          <cell r="CS1933">
            <v>0</v>
          </cell>
          <cell r="CT1933">
            <v>0</v>
          </cell>
          <cell r="CU1933">
            <v>0</v>
          </cell>
          <cell r="CV1933">
            <v>0</v>
          </cell>
          <cell r="CW1933">
            <v>0</v>
          </cell>
          <cell r="CX1933">
            <v>0</v>
          </cell>
          <cell r="CY1933">
            <v>0</v>
          </cell>
          <cell r="CZ1933">
            <v>0</v>
          </cell>
          <cell r="DA1933">
            <v>0</v>
          </cell>
          <cell r="DB1933">
            <v>0</v>
          </cell>
          <cell r="DC1933">
            <v>0</v>
          </cell>
          <cell r="DD1933">
            <v>6295.7400000000007</v>
          </cell>
          <cell r="DE1933">
            <v>0</v>
          </cell>
          <cell r="DG1933">
            <v>6295.7400000000007</v>
          </cell>
          <cell r="DI1933">
            <v>0</v>
          </cell>
          <cell r="DJ1933">
            <v>0</v>
          </cell>
          <cell r="DK1933">
            <v>0</v>
          </cell>
          <cell r="DL1933">
            <v>0</v>
          </cell>
        </row>
        <row r="1934">
          <cell r="A1934" t="str">
            <v>C-BAT-LITH-MAN-101</v>
          </cell>
          <cell r="B1934" t="str">
            <v>Caricabatteria Manuale di Emergenza [RIF.798022975]</v>
          </cell>
          <cell r="F1934">
            <v>930.37898857142852</v>
          </cell>
          <cell r="H1934">
            <v>651.26529199999993</v>
          </cell>
          <cell r="I1934">
            <v>0.30000000000000004</v>
          </cell>
          <cell r="J1934" t="str">
            <v>OK</v>
          </cell>
          <cell r="K1934" t="str">
            <v>NEWZD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  <cell r="Q1934">
            <v>0</v>
          </cell>
          <cell r="R1934">
            <v>0</v>
          </cell>
          <cell r="S1934">
            <v>0</v>
          </cell>
          <cell r="T1934">
            <v>0</v>
          </cell>
          <cell r="U1934">
            <v>0</v>
          </cell>
          <cell r="V1934">
            <v>0</v>
          </cell>
          <cell r="W1934">
            <v>0</v>
          </cell>
          <cell r="X1934">
            <v>0</v>
          </cell>
          <cell r="Y1934">
            <v>0</v>
          </cell>
          <cell r="Z1934">
            <v>0</v>
          </cell>
          <cell r="AA1934">
            <v>0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>
            <v>0</v>
          </cell>
          <cell r="AM1934">
            <v>0</v>
          </cell>
          <cell r="AN1934">
            <v>0</v>
          </cell>
          <cell r="AO1934">
            <v>0</v>
          </cell>
          <cell r="AP1934">
            <v>0</v>
          </cell>
          <cell r="AQ1934">
            <v>0</v>
          </cell>
          <cell r="AR1934">
            <v>0</v>
          </cell>
          <cell r="AS1934">
            <v>0</v>
          </cell>
          <cell r="AT1934">
            <v>0</v>
          </cell>
          <cell r="AU1934">
            <v>0</v>
          </cell>
          <cell r="AV1934">
            <v>651.26529199999993</v>
          </cell>
          <cell r="AW1934">
            <v>0</v>
          </cell>
          <cell r="AX1934">
            <v>0</v>
          </cell>
          <cell r="AY1934">
            <v>0</v>
          </cell>
          <cell r="AZ1934">
            <v>0</v>
          </cell>
          <cell r="BA1934">
            <v>0</v>
          </cell>
          <cell r="BB1934">
            <v>0</v>
          </cell>
          <cell r="BC1934">
            <v>0</v>
          </cell>
          <cell r="BD1934">
            <v>0</v>
          </cell>
          <cell r="BE1934">
            <v>0</v>
          </cell>
          <cell r="BF1934">
            <v>0</v>
          </cell>
          <cell r="BG1934">
            <v>0</v>
          </cell>
          <cell r="BH1934">
            <v>0</v>
          </cell>
          <cell r="BI1934">
            <v>0</v>
          </cell>
          <cell r="BJ1934">
            <v>0</v>
          </cell>
          <cell r="BK1934">
            <v>0</v>
          </cell>
          <cell r="BL1934">
            <v>0</v>
          </cell>
          <cell r="BM1934">
            <v>0</v>
          </cell>
          <cell r="BN1934">
            <v>0</v>
          </cell>
          <cell r="BO1934">
            <v>0</v>
          </cell>
          <cell r="BP1934">
            <v>0</v>
          </cell>
          <cell r="BQ1934">
            <v>0</v>
          </cell>
          <cell r="BR1934">
            <v>0</v>
          </cell>
          <cell r="BS1934">
            <v>0</v>
          </cell>
          <cell r="BT1934">
            <v>0</v>
          </cell>
          <cell r="BU1934">
            <v>0</v>
          </cell>
          <cell r="BV1934">
            <v>0</v>
          </cell>
          <cell r="BW1934">
            <v>0</v>
          </cell>
          <cell r="BX1934">
            <v>0</v>
          </cell>
          <cell r="BY1934">
            <v>0</v>
          </cell>
          <cell r="BZ1934">
            <v>0</v>
          </cell>
          <cell r="CA1934">
            <v>0</v>
          </cell>
          <cell r="CB1934">
            <v>0</v>
          </cell>
          <cell r="CC1934">
            <v>0</v>
          </cell>
          <cell r="CD1934">
            <v>0</v>
          </cell>
          <cell r="CE1934">
            <v>0</v>
          </cell>
          <cell r="CF1934">
            <v>0</v>
          </cell>
          <cell r="CG1934">
            <v>0</v>
          </cell>
          <cell r="CH1934">
            <v>0</v>
          </cell>
          <cell r="CI1934">
            <v>0</v>
          </cell>
          <cell r="CJ1934">
            <v>0</v>
          </cell>
          <cell r="CK1934">
            <v>0</v>
          </cell>
          <cell r="CL1934">
            <v>0</v>
          </cell>
          <cell r="CM1934">
            <v>0</v>
          </cell>
          <cell r="CN1934">
            <v>0</v>
          </cell>
          <cell r="CO1934">
            <v>0</v>
          </cell>
          <cell r="CP1934">
            <v>0</v>
          </cell>
          <cell r="CQ1934">
            <v>0</v>
          </cell>
          <cell r="CR1934">
            <v>0</v>
          </cell>
          <cell r="CS1934">
            <v>0</v>
          </cell>
          <cell r="CT1934">
            <v>0</v>
          </cell>
          <cell r="CU1934">
            <v>0</v>
          </cell>
          <cell r="CV1934">
            <v>0</v>
          </cell>
          <cell r="CW1934">
            <v>0</v>
          </cell>
          <cell r="CX1934">
            <v>0</v>
          </cell>
          <cell r="CY1934">
            <v>0</v>
          </cell>
          <cell r="CZ1934">
            <v>0</v>
          </cell>
          <cell r="DA1934">
            <v>0</v>
          </cell>
          <cell r="DB1934">
            <v>0</v>
          </cell>
          <cell r="DC1934">
            <v>0</v>
          </cell>
          <cell r="DD1934">
            <v>651.26529199999993</v>
          </cell>
          <cell r="DE1934">
            <v>0</v>
          </cell>
          <cell r="DG1934">
            <v>632.29639999999995</v>
          </cell>
          <cell r="DI1934">
            <v>0.03</v>
          </cell>
          <cell r="DJ1934">
            <v>18.968891999999997</v>
          </cell>
          <cell r="DK1934">
            <v>0.03</v>
          </cell>
          <cell r="DL1934">
            <v>0</v>
          </cell>
        </row>
        <row r="1935">
          <cell r="A1935" t="str">
            <v>CERTIFICATO-TRCU-1</v>
          </cell>
          <cell r="B1935" t="str">
            <v>CERTIFICATO TRCU IMPIANTO [EX GOST]</v>
          </cell>
          <cell r="F1935">
            <v>6299.8740025199495</v>
          </cell>
          <cell r="H1935">
            <v>6000</v>
          </cell>
          <cell r="I1935">
            <v>4.7599999999999976E-2</v>
          </cell>
          <cell r="J1935" t="str">
            <v>OK</v>
          </cell>
          <cell r="K1935" t="str">
            <v>NEWZD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  <cell r="Q1935">
            <v>0</v>
          </cell>
          <cell r="R1935">
            <v>0</v>
          </cell>
          <cell r="S1935">
            <v>0</v>
          </cell>
          <cell r="T1935">
            <v>0</v>
          </cell>
          <cell r="U1935">
            <v>0</v>
          </cell>
          <cell r="V1935">
            <v>0</v>
          </cell>
          <cell r="W1935">
            <v>0</v>
          </cell>
          <cell r="X1935">
            <v>0</v>
          </cell>
          <cell r="Y1935">
            <v>0</v>
          </cell>
          <cell r="Z1935">
            <v>0</v>
          </cell>
          <cell r="AA1935">
            <v>0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>
            <v>0</v>
          </cell>
          <cell r="AM1935">
            <v>0</v>
          </cell>
          <cell r="AN1935">
            <v>0</v>
          </cell>
          <cell r="AO1935">
            <v>0</v>
          </cell>
          <cell r="AP1935">
            <v>0</v>
          </cell>
          <cell r="AQ1935">
            <v>0</v>
          </cell>
          <cell r="AR1935">
            <v>0</v>
          </cell>
          <cell r="AS1935">
            <v>0</v>
          </cell>
          <cell r="AT1935">
            <v>0</v>
          </cell>
          <cell r="AU1935">
            <v>0</v>
          </cell>
          <cell r="AV1935">
            <v>0</v>
          </cell>
          <cell r="AW1935">
            <v>0</v>
          </cell>
          <cell r="AX1935">
            <v>0</v>
          </cell>
          <cell r="AY1935">
            <v>0</v>
          </cell>
          <cell r="AZ1935">
            <v>0</v>
          </cell>
          <cell r="BA1935">
            <v>0</v>
          </cell>
          <cell r="BB1935">
            <v>0</v>
          </cell>
          <cell r="BC1935">
            <v>0</v>
          </cell>
          <cell r="BD1935">
            <v>0</v>
          </cell>
          <cell r="BE1935">
            <v>0</v>
          </cell>
          <cell r="BF1935">
            <v>0</v>
          </cell>
          <cell r="BG1935">
            <v>0</v>
          </cell>
          <cell r="BH1935">
            <v>0</v>
          </cell>
          <cell r="BI1935">
            <v>0</v>
          </cell>
          <cell r="BJ1935">
            <v>0</v>
          </cell>
          <cell r="BK1935">
            <v>0</v>
          </cell>
          <cell r="BL1935">
            <v>0</v>
          </cell>
          <cell r="BM1935">
            <v>0</v>
          </cell>
          <cell r="BN1935">
            <v>0</v>
          </cell>
          <cell r="BO1935">
            <v>0</v>
          </cell>
          <cell r="BP1935">
            <v>0</v>
          </cell>
          <cell r="BQ1935">
            <v>0</v>
          </cell>
          <cell r="BR1935">
            <v>0</v>
          </cell>
          <cell r="BS1935">
            <v>0</v>
          </cell>
          <cell r="BT1935">
            <v>0</v>
          </cell>
          <cell r="BU1935">
            <v>0</v>
          </cell>
          <cell r="BV1935">
            <v>0</v>
          </cell>
          <cell r="BW1935">
            <v>0</v>
          </cell>
          <cell r="BX1935">
            <v>0</v>
          </cell>
          <cell r="BY1935">
            <v>0</v>
          </cell>
          <cell r="BZ1935">
            <v>0</v>
          </cell>
          <cell r="CA1935">
            <v>0</v>
          </cell>
          <cell r="CB1935">
            <v>0</v>
          </cell>
          <cell r="CC1935">
            <v>0</v>
          </cell>
          <cell r="CD1935">
            <v>0</v>
          </cell>
          <cell r="CE1935">
            <v>0</v>
          </cell>
          <cell r="CF1935">
            <v>0</v>
          </cell>
          <cell r="CG1935">
            <v>0</v>
          </cell>
          <cell r="CH1935">
            <v>0</v>
          </cell>
          <cell r="CI1935">
            <v>0</v>
          </cell>
          <cell r="CJ1935">
            <v>0</v>
          </cell>
          <cell r="CK1935">
            <v>0</v>
          </cell>
          <cell r="CL1935">
            <v>0</v>
          </cell>
          <cell r="CM1935">
            <v>0</v>
          </cell>
          <cell r="CN1935">
            <v>0</v>
          </cell>
          <cell r="CO1935">
            <v>0</v>
          </cell>
          <cell r="CP1935">
            <v>0</v>
          </cell>
          <cell r="CQ1935">
            <v>0</v>
          </cell>
          <cell r="CR1935">
            <v>0</v>
          </cell>
          <cell r="CS1935">
            <v>0</v>
          </cell>
          <cell r="CT1935">
            <v>0</v>
          </cell>
          <cell r="CU1935">
            <v>0</v>
          </cell>
          <cell r="CV1935">
            <v>0</v>
          </cell>
          <cell r="CW1935">
            <v>0</v>
          </cell>
          <cell r="CX1935">
            <v>6000</v>
          </cell>
          <cell r="CY1935">
            <v>0</v>
          </cell>
          <cell r="CZ1935">
            <v>0</v>
          </cell>
          <cell r="DA1935">
            <v>0</v>
          </cell>
          <cell r="DB1935">
            <v>0</v>
          </cell>
          <cell r="DC1935">
            <v>0</v>
          </cell>
          <cell r="DD1935">
            <v>6000</v>
          </cell>
          <cell r="DE1935">
            <v>0</v>
          </cell>
        </row>
        <row r="1936">
          <cell r="A1936" t="str">
            <v>CERTIFICATO-TRCU-2</v>
          </cell>
          <cell r="B1936" t="str">
            <v>CERTIFICATO TRCU MACCHINA [EXGOST]</v>
          </cell>
          <cell r="F1936">
            <v>2441.2011759764805</v>
          </cell>
          <cell r="H1936">
            <v>2325</v>
          </cell>
          <cell r="I1936">
            <v>4.7599999999999976E-2</v>
          </cell>
          <cell r="J1936" t="str">
            <v>OK</v>
          </cell>
          <cell r="K1936" t="str">
            <v>NEWZD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  <cell r="Q1936">
            <v>0</v>
          </cell>
          <cell r="R1936">
            <v>0</v>
          </cell>
          <cell r="S1936">
            <v>0</v>
          </cell>
          <cell r="T1936">
            <v>0</v>
          </cell>
          <cell r="U1936">
            <v>0</v>
          </cell>
          <cell r="V1936">
            <v>0</v>
          </cell>
          <cell r="W1936">
            <v>0</v>
          </cell>
          <cell r="X1936">
            <v>0</v>
          </cell>
          <cell r="Y1936">
            <v>0</v>
          </cell>
          <cell r="Z1936">
            <v>0</v>
          </cell>
          <cell r="AA1936">
            <v>0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>
            <v>0</v>
          </cell>
          <cell r="AM1936">
            <v>0</v>
          </cell>
          <cell r="AN1936">
            <v>0</v>
          </cell>
          <cell r="AO1936">
            <v>0</v>
          </cell>
          <cell r="AP1936">
            <v>0</v>
          </cell>
          <cell r="AQ1936">
            <v>0</v>
          </cell>
          <cell r="AR1936">
            <v>0</v>
          </cell>
          <cell r="AS1936">
            <v>0</v>
          </cell>
          <cell r="AT1936">
            <v>0</v>
          </cell>
          <cell r="AU1936">
            <v>0</v>
          </cell>
          <cell r="AV1936">
            <v>0</v>
          </cell>
          <cell r="AW1936">
            <v>0</v>
          </cell>
          <cell r="AX1936">
            <v>0</v>
          </cell>
          <cell r="AY1936">
            <v>0</v>
          </cell>
          <cell r="AZ1936">
            <v>0</v>
          </cell>
          <cell r="BA1936">
            <v>0</v>
          </cell>
          <cell r="BB1936">
            <v>0</v>
          </cell>
          <cell r="BC1936">
            <v>0</v>
          </cell>
          <cell r="BD1936">
            <v>0</v>
          </cell>
          <cell r="BE1936">
            <v>0</v>
          </cell>
          <cell r="BF1936">
            <v>0</v>
          </cell>
          <cell r="BG1936">
            <v>0</v>
          </cell>
          <cell r="BH1936">
            <v>0</v>
          </cell>
          <cell r="BI1936">
            <v>0</v>
          </cell>
          <cell r="BJ1936">
            <v>0</v>
          </cell>
          <cell r="BK1936">
            <v>0</v>
          </cell>
          <cell r="BL1936">
            <v>0</v>
          </cell>
          <cell r="BM1936">
            <v>0</v>
          </cell>
          <cell r="BN1936">
            <v>0</v>
          </cell>
          <cell r="BO1936">
            <v>0</v>
          </cell>
          <cell r="BP1936">
            <v>0</v>
          </cell>
          <cell r="BQ1936">
            <v>0</v>
          </cell>
          <cell r="BR1936">
            <v>0</v>
          </cell>
          <cell r="BS1936">
            <v>0</v>
          </cell>
          <cell r="BT1936">
            <v>0</v>
          </cell>
          <cell r="BU1936">
            <v>0</v>
          </cell>
          <cell r="BV1936">
            <v>0</v>
          </cell>
          <cell r="BW1936">
            <v>0</v>
          </cell>
          <cell r="BX1936">
            <v>0</v>
          </cell>
          <cell r="BY1936">
            <v>0</v>
          </cell>
          <cell r="BZ1936">
            <v>0</v>
          </cell>
          <cell r="CA1936">
            <v>0</v>
          </cell>
          <cell r="CB1936">
            <v>0</v>
          </cell>
          <cell r="CC1936">
            <v>0</v>
          </cell>
          <cell r="CD1936">
            <v>0</v>
          </cell>
          <cell r="CE1936">
            <v>0</v>
          </cell>
          <cell r="CF1936">
            <v>0</v>
          </cell>
          <cell r="CG1936">
            <v>0</v>
          </cell>
          <cell r="CH1936">
            <v>0</v>
          </cell>
          <cell r="CI1936">
            <v>0</v>
          </cell>
          <cell r="CJ1936">
            <v>0</v>
          </cell>
          <cell r="CK1936">
            <v>0</v>
          </cell>
          <cell r="CL1936">
            <v>0</v>
          </cell>
          <cell r="CM1936">
            <v>0</v>
          </cell>
          <cell r="CN1936">
            <v>0</v>
          </cell>
          <cell r="CO1936">
            <v>0</v>
          </cell>
          <cell r="CP1936">
            <v>0</v>
          </cell>
          <cell r="CQ1936">
            <v>0</v>
          </cell>
          <cell r="CR1936">
            <v>0</v>
          </cell>
          <cell r="CS1936">
            <v>0</v>
          </cell>
          <cell r="CT1936">
            <v>0</v>
          </cell>
          <cell r="CU1936">
            <v>0</v>
          </cell>
          <cell r="CV1936">
            <v>0</v>
          </cell>
          <cell r="CW1936">
            <v>0</v>
          </cell>
          <cell r="CX1936">
            <v>2325</v>
          </cell>
          <cell r="CY1936">
            <v>0</v>
          </cell>
          <cell r="CZ1936">
            <v>0</v>
          </cell>
          <cell r="DA1936">
            <v>0</v>
          </cell>
          <cell r="DB1936">
            <v>0</v>
          </cell>
          <cell r="DC1936">
            <v>0</v>
          </cell>
          <cell r="DD1936">
            <v>2325</v>
          </cell>
          <cell r="DE1936">
            <v>0</v>
          </cell>
        </row>
        <row r="1937">
          <cell r="A1937" t="str">
            <v>CM00SF-FIT-001</v>
          </cell>
          <cell r="B1937" t="str">
            <v>COMMENTI SOFTWARE IN LINGUA STRANIERA</v>
          </cell>
          <cell r="C1937" t="str">
            <v>PLC SOFTWARE - COMMENTS IN LANGUAGES UK/FR/ES</v>
          </cell>
          <cell r="D1937" t="str">
            <v>PLC SOFTWARE - COMMENTS IN LANGUAGES UK/FR/ES</v>
          </cell>
          <cell r="E1937" t="str">
            <v>PLC SOFTWARE - COMMENTS IN LANGUAGES UK/FR/ES</v>
          </cell>
          <cell r="F1937">
            <v>3454.5454545454545</v>
          </cell>
          <cell r="H1937">
            <v>1140</v>
          </cell>
          <cell r="I1937">
            <v>0.66999999999999993</v>
          </cell>
          <cell r="J1937" t="str">
            <v>OK</v>
          </cell>
          <cell r="K1937" t="str">
            <v>NEWZD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  <cell r="Q1937">
            <v>0</v>
          </cell>
          <cell r="R1937">
            <v>0</v>
          </cell>
          <cell r="S1937">
            <v>0</v>
          </cell>
          <cell r="T1937">
            <v>0</v>
          </cell>
          <cell r="U1937">
            <v>0</v>
          </cell>
          <cell r="V1937">
            <v>0</v>
          </cell>
          <cell r="W1937">
            <v>0</v>
          </cell>
          <cell r="X1937">
            <v>0</v>
          </cell>
          <cell r="Y1937">
            <v>0</v>
          </cell>
          <cell r="Z1937">
            <v>0</v>
          </cell>
          <cell r="AA1937">
            <v>0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>
            <v>0</v>
          </cell>
          <cell r="AM1937">
            <v>0</v>
          </cell>
          <cell r="AN1937">
            <v>0</v>
          </cell>
          <cell r="AO1937">
            <v>0</v>
          </cell>
          <cell r="AP1937">
            <v>0</v>
          </cell>
          <cell r="AQ1937">
            <v>0</v>
          </cell>
          <cell r="AR1937">
            <v>0</v>
          </cell>
          <cell r="AS1937">
            <v>0</v>
          </cell>
          <cell r="AT1937">
            <v>0</v>
          </cell>
          <cell r="AU1937">
            <v>0</v>
          </cell>
          <cell r="AV1937">
            <v>0</v>
          </cell>
          <cell r="AW1937">
            <v>0</v>
          </cell>
          <cell r="AX1937">
            <v>0</v>
          </cell>
          <cell r="AY1937">
            <v>0</v>
          </cell>
          <cell r="AZ1937">
            <v>0</v>
          </cell>
          <cell r="BA1937">
            <v>0</v>
          </cell>
          <cell r="BB1937">
            <v>0</v>
          </cell>
          <cell r="BC1937">
            <v>0</v>
          </cell>
          <cell r="BD1937">
            <v>0</v>
          </cell>
          <cell r="BE1937">
            <v>0</v>
          </cell>
          <cell r="BF1937">
            <v>0</v>
          </cell>
          <cell r="BG1937">
            <v>0</v>
          </cell>
          <cell r="BH1937">
            <v>0</v>
          </cell>
          <cell r="BI1937">
            <v>0</v>
          </cell>
          <cell r="BJ1937">
            <v>0</v>
          </cell>
          <cell r="BK1937">
            <v>1140</v>
          </cell>
          <cell r="BL1937">
            <v>30</v>
          </cell>
          <cell r="BM1937">
            <v>0</v>
          </cell>
          <cell r="BN1937">
            <v>0</v>
          </cell>
          <cell r="BO1937">
            <v>0</v>
          </cell>
          <cell r="BP1937">
            <v>0</v>
          </cell>
          <cell r="BQ1937">
            <v>0</v>
          </cell>
          <cell r="BR1937">
            <v>0</v>
          </cell>
          <cell r="BS1937">
            <v>0</v>
          </cell>
          <cell r="BT1937">
            <v>0</v>
          </cell>
          <cell r="BU1937">
            <v>0</v>
          </cell>
          <cell r="BV1937">
            <v>0</v>
          </cell>
          <cell r="BW1937">
            <v>0</v>
          </cell>
          <cell r="BX1937">
            <v>0</v>
          </cell>
          <cell r="BY1937">
            <v>0</v>
          </cell>
          <cell r="BZ1937">
            <v>0</v>
          </cell>
          <cell r="CA1937">
            <v>0</v>
          </cell>
          <cell r="CB1937">
            <v>0</v>
          </cell>
          <cell r="CC1937">
            <v>0</v>
          </cell>
          <cell r="CD1937">
            <v>0</v>
          </cell>
          <cell r="CE1937">
            <v>0</v>
          </cell>
          <cell r="CF1937">
            <v>0</v>
          </cell>
          <cell r="CG1937">
            <v>0</v>
          </cell>
          <cell r="CH1937">
            <v>0</v>
          </cell>
          <cell r="CI1937">
            <v>0</v>
          </cell>
          <cell r="CJ1937">
            <v>0</v>
          </cell>
          <cell r="CK1937">
            <v>0</v>
          </cell>
          <cell r="CL1937">
            <v>0</v>
          </cell>
          <cell r="CM1937">
            <v>0</v>
          </cell>
          <cell r="CN1937">
            <v>0</v>
          </cell>
          <cell r="CO1937">
            <v>0</v>
          </cell>
          <cell r="CP1937">
            <v>0</v>
          </cell>
          <cell r="CQ1937">
            <v>0</v>
          </cell>
          <cell r="CR1937">
            <v>0</v>
          </cell>
          <cell r="CS1937">
            <v>0</v>
          </cell>
          <cell r="CT1937">
            <v>0</v>
          </cell>
          <cell r="CU1937">
            <v>0</v>
          </cell>
          <cell r="CV1937">
            <v>0</v>
          </cell>
          <cell r="CW1937">
            <v>0</v>
          </cell>
          <cell r="CX1937">
            <v>0</v>
          </cell>
          <cell r="CY1937">
            <v>0</v>
          </cell>
          <cell r="CZ1937">
            <v>0</v>
          </cell>
          <cell r="DA1937">
            <v>0</v>
          </cell>
          <cell r="DB1937">
            <v>0</v>
          </cell>
          <cell r="DC1937">
            <v>0</v>
          </cell>
          <cell r="DD1937">
            <v>1140</v>
          </cell>
          <cell r="DE1937">
            <v>0</v>
          </cell>
        </row>
        <row r="1938">
          <cell r="A1938" t="str">
            <v>CNTR-SAG-SALOON</v>
          </cell>
          <cell r="B1938" t="str">
            <v>CONTROLLO SAGOMA A SALOON</v>
          </cell>
          <cell r="F1938">
            <v>13067.140281531914</v>
          </cell>
          <cell r="H1938">
            <v>6141.5559323199996</v>
          </cell>
          <cell r="I1938">
            <v>0.53</v>
          </cell>
          <cell r="J1938" t="str">
            <v>OK</v>
          </cell>
          <cell r="K1938" t="str">
            <v>NEWZD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  <cell r="Q1938">
            <v>0</v>
          </cell>
          <cell r="R1938">
            <v>0</v>
          </cell>
          <cell r="S1938">
            <v>0</v>
          </cell>
          <cell r="T1938">
            <v>0</v>
          </cell>
          <cell r="U1938">
            <v>0</v>
          </cell>
          <cell r="V1938">
            <v>0</v>
          </cell>
          <cell r="W1938">
            <v>0</v>
          </cell>
          <cell r="X1938">
            <v>0</v>
          </cell>
          <cell r="Y1938">
            <v>0</v>
          </cell>
          <cell r="Z1938">
            <v>0</v>
          </cell>
          <cell r="AA1938">
            <v>0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>
            <v>0</v>
          </cell>
          <cell r="AM1938">
            <v>0</v>
          </cell>
          <cell r="AN1938">
            <v>0</v>
          </cell>
          <cell r="AO1938">
            <v>0</v>
          </cell>
          <cell r="AP1938">
            <v>0</v>
          </cell>
          <cell r="AQ1938">
            <v>0</v>
          </cell>
          <cell r="AR1938">
            <v>0</v>
          </cell>
          <cell r="AS1938">
            <v>0</v>
          </cell>
          <cell r="AT1938">
            <v>0</v>
          </cell>
          <cell r="AU1938">
            <v>0</v>
          </cell>
          <cell r="AV1938">
            <v>5291.5559323199996</v>
          </cell>
          <cell r="AW1938">
            <v>144</v>
          </cell>
          <cell r="AX1938">
            <v>4</v>
          </cell>
          <cell r="AY1938">
            <v>0</v>
          </cell>
          <cell r="AZ1938">
            <v>0</v>
          </cell>
          <cell r="BA1938">
            <v>0</v>
          </cell>
          <cell r="BB1938">
            <v>0</v>
          </cell>
          <cell r="BC1938">
            <v>0</v>
          </cell>
          <cell r="BD1938">
            <v>0</v>
          </cell>
          <cell r="BE1938">
            <v>36</v>
          </cell>
          <cell r="BF1938">
            <v>1</v>
          </cell>
          <cell r="BG1938">
            <v>0</v>
          </cell>
          <cell r="BH1938">
            <v>0</v>
          </cell>
          <cell r="BI1938">
            <v>0</v>
          </cell>
          <cell r="BJ1938">
            <v>0</v>
          </cell>
          <cell r="BK1938">
            <v>76</v>
          </cell>
          <cell r="BL1938">
            <v>2</v>
          </cell>
          <cell r="BM1938">
            <v>0</v>
          </cell>
          <cell r="BN1938">
            <v>0</v>
          </cell>
          <cell r="BO1938">
            <v>390</v>
          </cell>
          <cell r="BP1938">
            <v>12</v>
          </cell>
          <cell r="BQ1938">
            <v>0</v>
          </cell>
          <cell r="BR1938">
            <v>0</v>
          </cell>
          <cell r="BS1938">
            <v>130</v>
          </cell>
          <cell r="BT1938">
            <v>4</v>
          </cell>
          <cell r="BU1938">
            <v>0</v>
          </cell>
          <cell r="BV1938">
            <v>0</v>
          </cell>
          <cell r="BW1938">
            <v>0</v>
          </cell>
          <cell r="BX1938">
            <v>0</v>
          </cell>
          <cell r="BY1938">
            <v>0</v>
          </cell>
          <cell r="BZ1938">
            <v>0</v>
          </cell>
          <cell r="CA1938">
            <v>74</v>
          </cell>
          <cell r="CB1938">
            <v>2</v>
          </cell>
          <cell r="CC1938">
            <v>0</v>
          </cell>
          <cell r="CD1938">
            <v>0</v>
          </cell>
          <cell r="CE1938">
            <v>0</v>
          </cell>
          <cell r="CF1938">
            <v>0</v>
          </cell>
          <cell r="CG1938">
            <v>0</v>
          </cell>
          <cell r="CH1938">
            <v>0</v>
          </cell>
          <cell r="CI1938">
            <v>0</v>
          </cell>
          <cell r="CJ1938">
            <v>0</v>
          </cell>
          <cell r="CK1938">
            <v>0</v>
          </cell>
          <cell r="CL1938">
            <v>0</v>
          </cell>
          <cell r="CM1938">
            <v>0</v>
          </cell>
          <cell r="CN1938">
            <v>0</v>
          </cell>
          <cell r="CO1938">
            <v>0</v>
          </cell>
          <cell r="CP1938">
            <v>0</v>
          </cell>
          <cell r="CQ1938">
            <v>0</v>
          </cell>
          <cell r="CR1938">
            <v>0</v>
          </cell>
          <cell r="CS1938">
            <v>0</v>
          </cell>
          <cell r="CT1938">
            <v>0</v>
          </cell>
          <cell r="CU1938">
            <v>0</v>
          </cell>
          <cell r="CV1938">
            <v>0</v>
          </cell>
          <cell r="CW1938">
            <v>0</v>
          </cell>
          <cell r="CX1938">
            <v>0</v>
          </cell>
          <cell r="CY1938">
            <v>0</v>
          </cell>
          <cell r="CZ1938">
            <v>0</v>
          </cell>
          <cell r="DA1938">
            <v>0</v>
          </cell>
          <cell r="DB1938">
            <v>0</v>
          </cell>
          <cell r="DC1938">
            <v>0</v>
          </cell>
          <cell r="DD1938">
            <v>6141.5559323199996</v>
          </cell>
          <cell r="DE1938">
            <v>0</v>
          </cell>
          <cell r="DG1938">
            <v>5137.4329439999992</v>
          </cell>
          <cell r="DI1938">
            <v>0.03</v>
          </cell>
          <cell r="DJ1938">
            <v>154.12298831999996</v>
          </cell>
          <cell r="DK1938">
            <v>2.5741079651580307E-2</v>
          </cell>
          <cell r="DL1938">
            <v>0</v>
          </cell>
        </row>
        <row r="1939">
          <cell r="A1939" t="str">
            <v>COLBA0-FIT-001</v>
          </cell>
          <cell r="B1939" t="str">
            <v>COLLAUDO BA</v>
          </cell>
          <cell r="F1939">
            <v>156.06060606060606</v>
          </cell>
          <cell r="G1939" t="str">
            <v>X</v>
          </cell>
          <cell r="H1939">
            <v>51.5</v>
          </cell>
          <cell r="I1939">
            <v>0.66999999999999993</v>
          </cell>
          <cell r="J1939" t="str">
            <v>OK</v>
          </cell>
          <cell r="K1939" t="str">
            <v>NEWZD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  <cell r="Q1939">
            <v>0</v>
          </cell>
          <cell r="R1939">
            <v>0</v>
          </cell>
          <cell r="S1939">
            <v>0</v>
          </cell>
          <cell r="T1939">
            <v>0</v>
          </cell>
          <cell r="U1939">
            <v>0</v>
          </cell>
          <cell r="V1939">
            <v>0</v>
          </cell>
          <cell r="W1939">
            <v>0</v>
          </cell>
          <cell r="X1939">
            <v>0</v>
          </cell>
          <cell r="Y1939">
            <v>0</v>
          </cell>
          <cell r="Z1939">
            <v>0</v>
          </cell>
          <cell r="AA1939">
            <v>0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>
            <v>0</v>
          </cell>
          <cell r="AM1939">
            <v>0</v>
          </cell>
          <cell r="AN1939">
            <v>0</v>
          </cell>
          <cell r="AO1939">
            <v>0</v>
          </cell>
          <cell r="AP1939">
            <v>0</v>
          </cell>
          <cell r="AQ1939">
            <v>0</v>
          </cell>
          <cell r="AR1939">
            <v>0</v>
          </cell>
          <cell r="AS1939">
            <v>0</v>
          </cell>
          <cell r="AT1939">
            <v>0</v>
          </cell>
          <cell r="AU1939">
            <v>0</v>
          </cell>
          <cell r="AV1939">
            <v>0</v>
          </cell>
          <cell r="AW1939">
            <v>0</v>
          </cell>
          <cell r="AX1939">
            <v>0</v>
          </cell>
          <cell r="AY1939">
            <v>0</v>
          </cell>
          <cell r="AZ1939">
            <v>0</v>
          </cell>
          <cell r="BA1939">
            <v>0</v>
          </cell>
          <cell r="BB1939">
            <v>0</v>
          </cell>
          <cell r="BC1939">
            <v>0</v>
          </cell>
          <cell r="BD1939">
            <v>0</v>
          </cell>
          <cell r="BE1939">
            <v>0</v>
          </cell>
          <cell r="BF1939">
            <v>0</v>
          </cell>
          <cell r="BG1939">
            <v>0</v>
          </cell>
          <cell r="BH1939">
            <v>0</v>
          </cell>
          <cell r="BI1939">
            <v>0</v>
          </cell>
          <cell r="BJ1939">
            <v>0</v>
          </cell>
          <cell r="BK1939">
            <v>0</v>
          </cell>
          <cell r="BL1939">
            <v>0</v>
          </cell>
          <cell r="BM1939">
            <v>0</v>
          </cell>
          <cell r="BN1939">
            <v>0</v>
          </cell>
          <cell r="BO1939">
            <v>0</v>
          </cell>
          <cell r="BP1939">
            <v>0</v>
          </cell>
          <cell r="BQ1939">
            <v>0</v>
          </cell>
          <cell r="BR1939">
            <v>0</v>
          </cell>
          <cell r="BS1939">
            <v>0</v>
          </cell>
          <cell r="BT1939">
            <v>0</v>
          </cell>
          <cell r="BU1939">
            <v>0</v>
          </cell>
          <cell r="BV1939">
            <v>0</v>
          </cell>
          <cell r="BW1939">
            <v>51.5</v>
          </cell>
          <cell r="BX1939">
            <v>1</v>
          </cell>
          <cell r="BY1939">
            <v>0</v>
          </cell>
          <cell r="BZ1939">
            <v>0</v>
          </cell>
          <cell r="CA1939">
            <v>0</v>
          </cell>
          <cell r="CB1939">
            <v>0</v>
          </cell>
          <cell r="CC1939">
            <v>0</v>
          </cell>
          <cell r="CD1939">
            <v>0</v>
          </cell>
          <cell r="CE1939">
            <v>0</v>
          </cell>
          <cell r="CF1939">
            <v>0</v>
          </cell>
          <cell r="CG1939">
            <v>0</v>
          </cell>
          <cell r="CH1939">
            <v>0</v>
          </cell>
          <cell r="CI1939">
            <v>0</v>
          </cell>
          <cell r="CJ1939">
            <v>0</v>
          </cell>
          <cell r="CK1939">
            <v>0</v>
          </cell>
          <cell r="CL1939">
            <v>0</v>
          </cell>
          <cell r="CM1939">
            <v>0</v>
          </cell>
          <cell r="CN1939">
            <v>0</v>
          </cell>
          <cell r="CO1939">
            <v>0</v>
          </cell>
          <cell r="CP1939">
            <v>0</v>
          </cell>
          <cell r="CQ1939">
            <v>0</v>
          </cell>
          <cell r="CR1939">
            <v>0</v>
          </cell>
          <cell r="CS1939">
            <v>0</v>
          </cell>
          <cell r="CT1939">
            <v>0</v>
          </cell>
          <cell r="CU1939">
            <v>0</v>
          </cell>
          <cell r="CV1939">
            <v>0</v>
          </cell>
          <cell r="CW1939">
            <v>0</v>
          </cell>
          <cell r="CX1939">
            <v>0</v>
          </cell>
          <cell r="CY1939">
            <v>0</v>
          </cell>
          <cell r="CZ1939">
            <v>0</v>
          </cell>
          <cell r="DA1939">
            <v>0</v>
          </cell>
          <cell r="DB1939">
            <v>0</v>
          </cell>
          <cell r="DC1939">
            <v>0</v>
          </cell>
          <cell r="DD1939">
            <v>51.5</v>
          </cell>
          <cell r="DE1939">
            <v>0</v>
          </cell>
        </row>
        <row r="1940">
          <cell r="A1940" t="str">
            <v>COLLGV-FIT-001</v>
          </cell>
          <cell r="B1940" t="str">
            <v>COLLAUDO LGV</v>
          </cell>
          <cell r="F1940">
            <v>96.969696969696969</v>
          </cell>
          <cell r="G1940" t="str">
            <v>X</v>
          </cell>
          <cell r="H1940">
            <v>32</v>
          </cell>
          <cell r="I1940">
            <v>0.66999999999999993</v>
          </cell>
          <cell r="J1940" t="str">
            <v>OK</v>
          </cell>
          <cell r="K1940" t="str">
            <v>NEWZD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  <cell r="Q1940">
            <v>0</v>
          </cell>
          <cell r="R1940">
            <v>0</v>
          </cell>
          <cell r="S1940">
            <v>0</v>
          </cell>
          <cell r="T1940">
            <v>0</v>
          </cell>
          <cell r="U1940">
            <v>0</v>
          </cell>
          <cell r="V1940">
            <v>0</v>
          </cell>
          <cell r="W1940">
            <v>0</v>
          </cell>
          <cell r="X1940">
            <v>0</v>
          </cell>
          <cell r="Y1940">
            <v>0</v>
          </cell>
          <cell r="Z1940">
            <v>0</v>
          </cell>
          <cell r="AA1940">
            <v>0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>
            <v>0</v>
          </cell>
          <cell r="AM1940">
            <v>0</v>
          </cell>
          <cell r="AN1940">
            <v>0</v>
          </cell>
          <cell r="AO1940">
            <v>0</v>
          </cell>
          <cell r="AP1940">
            <v>0</v>
          </cell>
          <cell r="AQ1940">
            <v>0</v>
          </cell>
          <cell r="AR1940">
            <v>0</v>
          </cell>
          <cell r="AS1940">
            <v>0</v>
          </cell>
          <cell r="AT1940">
            <v>0</v>
          </cell>
          <cell r="AU1940">
            <v>0</v>
          </cell>
          <cell r="AV1940">
            <v>0</v>
          </cell>
          <cell r="AW1940">
            <v>0</v>
          </cell>
          <cell r="AX1940">
            <v>0</v>
          </cell>
          <cell r="AY1940">
            <v>0</v>
          </cell>
          <cell r="AZ1940">
            <v>0</v>
          </cell>
          <cell r="BA1940">
            <v>0</v>
          </cell>
          <cell r="BB1940">
            <v>0</v>
          </cell>
          <cell r="BC1940">
            <v>0</v>
          </cell>
          <cell r="BD1940">
            <v>0</v>
          </cell>
          <cell r="BE1940">
            <v>0</v>
          </cell>
          <cell r="BF1940">
            <v>0</v>
          </cell>
          <cell r="BG1940">
            <v>0</v>
          </cell>
          <cell r="BH1940">
            <v>0</v>
          </cell>
          <cell r="BI1940">
            <v>0</v>
          </cell>
          <cell r="BJ1940">
            <v>0</v>
          </cell>
          <cell r="BK1940">
            <v>0</v>
          </cell>
          <cell r="BL1940">
            <v>0</v>
          </cell>
          <cell r="BM1940">
            <v>0</v>
          </cell>
          <cell r="BN1940">
            <v>0</v>
          </cell>
          <cell r="BO1940">
            <v>0</v>
          </cell>
          <cell r="BP1940">
            <v>0</v>
          </cell>
          <cell r="BQ1940">
            <v>0</v>
          </cell>
          <cell r="BR1940">
            <v>0</v>
          </cell>
          <cell r="BS1940">
            <v>0</v>
          </cell>
          <cell r="BT1940">
            <v>0</v>
          </cell>
          <cell r="BU1940">
            <v>0</v>
          </cell>
          <cell r="BV1940">
            <v>0</v>
          </cell>
          <cell r="BW1940">
            <v>0</v>
          </cell>
          <cell r="BX1940">
            <v>0</v>
          </cell>
          <cell r="BY1940">
            <v>0</v>
          </cell>
          <cell r="BZ1940">
            <v>0</v>
          </cell>
          <cell r="CA1940">
            <v>0</v>
          </cell>
          <cell r="CB1940">
            <v>0</v>
          </cell>
          <cell r="CC1940">
            <v>32</v>
          </cell>
          <cell r="CD1940">
            <v>1</v>
          </cell>
          <cell r="CE1940">
            <v>0</v>
          </cell>
          <cell r="CF1940">
            <v>0</v>
          </cell>
          <cell r="CG1940">
            <v>0</v>
          </cell>
          <cell r="CH1940">
            <v>0</v>
          </cell>
          <cell r="CI1940">
            <v>0</v>
          </cell>
          <cell r="CJ1940">
            <v>0</v>
          </cell>
          <cell r="CK1940">
            <v>0</v>
          </cell>
          <cell r="CL1940">
            <v>0</v>
          </cell>
          <cell r="CM1940">
            <v>0</v>
          </cell>
          <cell r="CN1940">
            <v>0</v>
          </cell>
          <cell r="CO1940">
            <v>0</v>
          </cell>
          <cell r="CP1940">
            <v>0</v>
          </cell>
          <cell r="CQ1940">
            <v>0</v>
          </cell>
          <cell r="CR1940">
            <v>0</v>
          </cell>
          <cell r="CS1940">
            <v>0</v>
          </cell>
          <cell r="CT1940">
            <v>0</v>
          </cell>
          <cell r="CU1940">
            <v>0</v>
          </cell>
          <cell r="CV1940">
            <v>0</v>
          </cell>
          <cell r="CW1940">
            <v>0</v>
          </cell>
          <cell r="CX1940">
            <v>0</v>
          </cell>
          <cell r="CY1940">
            <v>0</v>
          </cell>
          <cell r="CZ1940">
            <v>0</v>
          </cell>
          <cell r="DA1940">
            <v>0</v>
          </cell>
          <cell r="DB1940">
            <v>0</v>
          </cell>
          <cell r="DC1940">
            <v>0</v>
          </cell>
          <cell r="DD1940">
            <v>32</v>
          </cell>
          <cell r="DE1940">
            <v>0</v>
          </cell>
        </row>
        <row r="1941">
          <cell r="A1941" t="str">
            <v>COLPC0-FIT-001</v>
          </cell>
          <cell r="B1941" t="str">
            <v>COLLAUDO PC</v>
          </cell>
          <cell r="F1941">
            <v>110.60606060606059</v>
          </cell>
          <cell r="G1941" t="str">
            <v>X</v>
          </cell>
          <cell r="H1941">
            <v>36.5</v>
          </cell>
          <cell r="I1941">
            <v>0.66999999999999993</v>
          </cell>
          <cell r="J1941" t="str">
            <v>OK</v>
          </cell>
          <cell r="K1941" t="str">
            <v>NEWZD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  <cell r="Q1941">
            <v>0</v>
          </cell>
          <cell r="R1941">
            <v>0</v>
          </cell>
          <cell r="S1941">
            <v>0</v>
          </cell>
          <cell r="T1941">
            <v>0</v>
          </cell>
          <cell r="U1941">
            <v>0</v>
          </cell>
          <cell r="V1941">
            <v>0</v>
          </cell>
          <cell r="W1941">
            <v>0</v>
          </cell>
          <cell r="X1941">
            <v>0</v>
          </cell>
          <cell r="Y1941">
            <v>0</v>
          </cell>
          <cell r="Z1941">
            <v>0</v>
          </cell>
          <cell r="AA1941">
            <v>0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>
            <v>0</v>
          </cell>
          <cell r="AM1941">
            <v>0</v>
          </cell>
          <cell r="AN1941">
            <v>0</v>
          </cell>
          <cell r="AO1941">
            <v>0</v>
          </cell>
          <cell r="AP1941">
            <v>0</v>
          </cell>
          <cell r="AQ1941">
            <v>0</v>
          </cell>
          <cell r="AR1941">
            <v>0</v>
          </cell>
          <cell r="AS1941">
            <v>0</v>
          </cell>
          <cell r="AT1941">
            <v>0</v>
          </cell>
          <cell r="AU1941">
            <v>0</v>
          </cell>
          <cell r="AV1941">
            <v>0</v>
          </cell>
          <cell r="AW1941">
            <v>0</v>
          </cell>
          <cell r="AX1941">
            <v>0</v>
          </cell>
          <cell r="AY1941">
            <v>0</v>
          </cell>
          <cell r="AZ1941">
            <v>0</v>
          </cell>
          <cell r="BA1941">
            <v>0</v>
          </cell>
          <cell r="BB1941">
            <v>0</v>
          </cell>
          <cell r="BC1941">
            <v>0</v>
          </cell>
          <cell r="BD1941">
            <v>0</v>
          </cell>
          <cell r="BE1941">
            <v>0</v>
          </cell>
          <cell r="BF1941">
            <v>0</v>
          </cell>
          <cell r="BG1941">
            <v>0</v>
          </cell>
          <cell r="BH1941">
            <v>0</v>
          </cell>
          <cell r="BI1941">
            <v>0</v>
          </cell>
          <cell r="BJ1941">
            <v>0</v>
          </cell>
          <cell r="BK1941">
            <v>0</v>
          </cell>
          <cell r="BL1941">
            <v>0</v>
          </cell>
          <cell r="BM1941">
            <v>0</v>
          </cell>
          <cell r="BN1941">
            <v>0</v>
          </cell>
          <cell r="BO1941">
            <v>0</v>
          </cell>
          <cell r="BP1941">
            <v>0</v>
          </cell>
          <cell r="BQ1941">
            <v>0</v>
          </cell>
          <cell r="BR1941">
            <v>0</v>
          </cell>
          <cell r="BS1941">
            <v>0</v>
          </cell>
          <cell r="BT1941">
            <v>0</v>
          </cell>
          <cell r="BU1941">
            <v>0</v>
          </cell>
          <cell r="BV1941">
            <v>0</v>
          </cell>
          <cell r="BW1941">
            <v>0</v>
          </cell>
          <cell r="BX1941">
            <v>0</v>
          </cell>
          <cell r="BY1941">
            <v>36.5</v>
          </cell>
          <cell r="BZ1941">
            <v>1</v>
          </cell>
          <cell r="CA1941">
            <v>0</v>
          </cell>
          <cell r="CB1941">
            <v>0</v>
          </cell>
          <cell r="CC1941">
            <v>0</v>
          </cell>
          <cell r="CD1941">
            <v>0</v>
          </cell>
          <cell r="CE1941">
            <v>0</v>
          </cell>
          <cell r="CF1941">
            <v>0</v>
          </cell>
          <cell r="CG1941">
            <v>0</v>
          </cell>
          <cell r="CH1941">
            <v>0</v>
          </cell>
          <cell r="CI1941">
            <v>0</v>
          </cell>
          <cell r="CJ1941">
            <v>0</v>
          </cell>
          <cell r="CK1941">
            <v>0</v>
          </cell>
          <cell r="CL1941">
            <v>0</v>
          </cell>
          <cell r="CM1941">
            <v>0</v>
          </cell>
          <cell r="CN1941">
            <v>0</v>
          </cell>
          <cell r="CO1941">
            <v>0</v>
          </cell>
          <cell r="CP1941">
            <v>0</v>
          </cell>
          <cell r="CQ1941">
            <v>0</v>
          </cell>
          <cell r="CR1941">
            <v>0</v>
          </cell>
          <cell r="CS1941">
            <v>0</v>
          </cell>
          <cell r="CT1941">
            <v>0</v>
          </cell>
          <cell r="CU1941">
            <v>0</v>
          </cell>
          <cell r="CV1941">
            <v>0</v>
          </cell>
          <cell r="CW1941">
            <v>0</v>
          </cell>
          <cell r="CX1941">
            <v>0</v>
          </cell>
          <cell r="CY1941">
            <v>0</v>
          </cell>
          <cell r="CZ1941">
            <v>0</v>
          </cell>
          <cell r="DA1941">
            <v>0</v>
          </cell>
          <cell r="DB1941">
            <v>0</v>
          </cell>
          <cell r="DC1941">
            <v>0</v>
          </cell>
          <cell r="DD1941">
            <v>36.5</v>
          </cell>
          <cell r="DE1941">
            <v>0</v>
          </cell>
        </row>
        <row r="1942">
          <cell r="A1942" t="str">
            <v>COLPLC-FIT-001</v>
          </cell>
          <cell r="B1942" t="str">
            <v>COLLAUDO PLC</v>
          </cell>
          <cell r="F1942">
            <v>112.12121212121211</v>
          </cell>
          <cell r="G1942" t="str">
            <v>X</v>
          </cell>
          <cell r="H1942">
            <v>37</v>
          </cell>
          <cell r="I1942">
            <v>0.66999999999999993</v>
          </cell>
          <cell r="J1942" t="str">
            <v>OK</v>
          </cell>
          <cell r="K1942" t="str">
            <v>NEWZD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  <cell r="Q1942">
            <v>0</v>
          </cell>
          <cell r="R1942">
            <v>0</v>
          </cell>
          <cell r="S1942">
            <v>0</v>
          </cell>
          <cell r="T1942">
            <v>0</v>
          </cell>
          <cell r="U1942">
            <v>0</v>
          </cell>
          <cell r="V1942">
            <v>0</v>
          </cell>
          <cell r="W1942">
            <v>0</v>
          </cell>
          <cell r="X1942">
            <v>0</v>
          </cell>
          <cell r="Y1942">
            <v>0</v>
          </cell>
          <cell r="Z1942">
            <v>0</v>
          </cell>
          <cell r="AA1942">
            <v>0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>
            <v>0</v>
          </cell>
          <cell r="AM1942">
            <v>0</v>
          </cell>
          <cell r="AN1942">
            <v>0</v>
          </cell>
          <cell r="AO1942">
            <v>0</v>
          </cell>
          <cell r="AP1942">
            <v>0</v>
          </cell>
          <cell r="AQ1942">
            <v>0</v>
          </cell>
          <cell r="AR1942">
            <v>0</v>
          </cell>
          <cell r="AS1942">
            <v>0</v>
          </cell>
          <cell r="AT1942">
            <v>0</v>
          </cell>
          <cell r="AU1942">
            <v>0</v>
          </cell>
          <cell r="AV1942">
            <v>0</v>
          </cell>
          <cell r="AW1942">
            <v>0</v>
          </cell>
          <cell r="AX1942">
            <v>0</v>
          </cell>
          <cell r="AY1942">
            <v>0</v>
          </cell>
          <cell r="AZ1942">
            <v>0</v>
          </cell>
          <cell r="BA1942">
            <v>0</v>
          </cell>
          <cell r="BB1942">
            <v>0</v>
          </cell>
          <cell r="BC1942">
            <v>0</v>
          </cell>
          <cell r="BD1942">
            <v>0</v>
          </cell>
          <cell r="BE1942">
            <v>0</v>
          </cell>
          <cell r="BF1942">
            <v>0</v>
          </cell>
          <cell r="BG1942">
            <v>0</v>
          </cell>
          <cell r="BH1942">
            <v>0</v>
          </cell>
          <cell r="BI1942">
            <v>0</v>
          </cell>
          <cell r="BJ1942">
            <v>0</v>
          </cell>
          <cell r="BK1942">
            <v>0</v>
          </cell>
          <cell r="BL1942">
            <v>0</v>
          </cell>
          <cell r="BM1942">
            <v>0</v>
          </cell>
          <cell r="BN1942">
            <v>0</v>
          </cell>
          <cell r="BO1942">
            <v>0</v>
          </cell>
          <cell r="BP1942">
            <v>0</v>
          </cell>
          <cell r="BQ1942">
            <v>0</v>
          </cell>
          <cell r="BR1942">
            <v>0</v>
          </cell>
          <cell r="BS1942">
            <v>0</v>
          </cell>
          <cell r="BT1942">
            <v>0</v>
          </cell>
          <cell r="BU1942">
            <v>0</v>
          </cell>
          <cell r="BV1942">
            <v>0</v>
          </cell>
          <cell r="BW1942">
            <v>0</v>
          </cell>
          <cell r="BX1942">
            <v>0</v>
          </cell>
          <cell r="BY1942">
            <v>0</v>
          </cell>
          <cell r="BZ1942">
            <v>0</v>
          </cell>
          <cell r="CA1942">
            <v>37</v>
          </cell>
          <cell r="CB1942">
            <v>1</v>
          </cell>
          <cell r="CC1942">
            <v>0</v>
          </cell>
          <cell r="CD1942">
            <v>0</v>
          </cell>
          <cell r="CE1942">
            <v>0</v>
          </cell>
          <cell r="CF1942">
            <v>0</v>
          </cell>
          <cell r="CG1942">
            <v>0</v>
          </cell>
          <cell r="CH1942">
            <v>0</v>
          </cell>
          <cell r="CI1942">
            <v>0</v>
          </cell>
          <cell r="CJ1942">
            <v>0</v>
          </cell>
          <cell r="CK1942">
            <v>0</v>
          </cell>
          <cell r="CL1942">
            <v>0</v>
          </cell>
          <cell r="CM1942">
            <v>0</v>
          </cell>
          <cell r="CN1942">
            <v>0</v>
          </cell>
          <cell r="CO1942">
            <v>0</v>
          </cell>
          <cell r="CP1942">
            <v>0</v>
          </cell>
          <cell r="CQ1942">
            <v>0</v>
          </cell>
          <cell r="CR1942">
            <v>0</v>
          </cell>
          <cell r="CS1942">
            <v>0</v>
          </cell>
          <cell r="CT1942">
            <v>0</v>
          </cell>
          <cell r="CU1942">
            <v>0</v>
          </cell>
          <cell r="CV1942">
            <v>0</v>
          </cell>
          <cell r="CW1942">
            <v>0</v>
          </cell>
          <cell r="CX1942">
            <v>0</v>
          </cell>
          <cell r="CY1942">
            <v>0</v>
          </cell>
          <cell r="CZ1942">
            <v>0</v>
          </cell>
          <cell r="DA1942">
            <v>0</v>
          </cell>
          <cell r="DB1942">
            <v>0</v>
          </cell>
          <cell r="DC1942">
            <v>0</v>
          </cell>
          <cell r="DD1942">
            <v>37</v>
          </cell>
          <cell r="DE1942">
            <v>0</v>
          </cell>
        </row>
        <row r="1943">
          <cell r="A1943" t="str">
            <v>CON000-FIT-001</v>
          </cell>
          <cell r="B1943" t="str">
            <v>CONDIZIONATORE</v>
          </cell>
          <cell r="C1943" t="str">
            <v>AIR CONDITIONING</v>
          </cell>
          <cell r="D1943" t="str">
            <v>SYSTEME CONDITIONEMENT</v>
          </cell>
          <cell r="E1943" t="str">
            <v>ACONDICIONADOR</v>
          </cell>
          <cell r="F1943">
            <v>2817.9921819124202</v>
          </cell>
          <cell r="H1943">
            <v>1324.4563254988375</v>
          </cell>
          <cell r="I1943">
            <v>0.53</v>
          </cell>
          <cell r="J1943" t="str">
            <v>OK</v>
          </cell>
          <cell r="K1943" t="str">
            <v>GHZZD</v>
          </cell>
          <cell r="L1943">
            <v>0.81349889214018956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  <cell r="Q1943">
            <v>3.3747931937092676E-2</v>
          </cell>
          <cell r="R1943">
            <v>0</v>
          </cell>
          <cell r="S1943">
            <v>0</v>
          </cell>
          <cell r="T1943">
            <v>1.9634213488092501E-2</v>
          </cell>
          <cell r="U1943">
            <v>0</v>
          </cell>
          <cell r="V1943">
            <v>0</v>
          </cell>
          <cell r="W1943">
            <v>0</v>
          </cell>
          <cell r="X1943">
            <v>0.12293262017155648</v>
          </cell>
          <cell r="Y1943">
            <v>0</v>
          </cell>
          <cell r="Z1943">
            <v>0</v>
          </cell>
          <cell r="AA1943">
            <v>0</v>
          </cell>
          <cell r="AB1943">
            <v>1.0186342263068842E-2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>
            <v>0</v>
          </cell>
          <cell r="AM1943">
            <v>0</v>
          </cell>
          <cell r="AN1943">
            <v>0</v>
          </cell>
          <cell r="AO1943">
            <v>0</v>
          </cell>
          <cell r="AP1943">
            <v>0</v>
          </cell>
          <cell r="AQ1943">
            <v>0</v>
          </cell>
          <cell r="AR1943">
            <v>0</v>
          </cell>
          <cell r="AS1943">
            <v>0</v>
          </cell>
          <cell r="AT1943">
            <v>0</v>
          </cell>
          <cell r="AU1943">
            <v>0</v>
          </cell>
          <cell r="AV1943">
            <v>1077.4437534813705</v>
          </cell>
          <cell r="AW1943">
            <v>0</v>
          </cell>
          <cell r="AX1943">
            <v>0</v>
          </cell>
          <cell r="AY1943">
            <v>0</v>
          </cell>
          <cell r="AZ1943">
            <v>0</v>
          </cell>
          <cell r="BA1943">
            <v>0</v>
          </cell>
          <cell r="BB1943">
            <v>0</v>
          </cell>
          <cell r="BC1943">
            <v>0</v>
          </cell>
          <cell r="BD1943">
            <v>0</v>
          </cell>
          <cell r="BE1943">
            <v>44.697661926586633</v>
          </cell>
          <cell r="BF1943">
            <v>1.2416017201829621</v>
          </cell>
          <cell r="BG1943">
            <v>0</v>
          </cell>
          <cell r="BH1943">
            <v>0</v>
          </cell>
          <cell r="BI1943">
            <v>0</v>
          </cell>
          <cell r="BJ1943">
            <v>0</v>
          </cell>
          <cell r="BK1943">
            <v>26.004658250498707</v>
          </cell>
          <cell r="BL1943">
            <v>0.68433311185522916</v>
          </cell>
          <cell r="BM1943">
            <v>0</v>
          </cell>
          <cell r="BN1943">
            <v>0</v>
          </cell>
          <cell r="BO1943">
            <v>0</v>
          </cell>
          <cell r="BP1943">
            <v>0</v>
          </cell>
          <cell r="BQ1943">
            <v>0</v>
          </cell>
          <cell r="BR1943">
            <v>0</v>
          </cell>
          <cell r="BS1943">
            <v>162.81888639636398</v>
          </cell>
          <cell r="BT1943">
            <v>5.0098118891188914</v>
          </cell>
          <cell r="BU1943">
            <v>0</v>
          </cell>
          <cell r="BV1943">
            <v>0</v>
          </cell>
          <cell r="BW1943">
            <v>0</v>
          </cell>
          <cell r="BX1943">
            <v>0</v>
          </cell>
          <cell r="BY1943">
            <v>0</v>
          </cell>
          <cell r="BZ1943">
            <v>0</v>
          </cell>
          <cell r="CA1943">
            <v>13.491365444017671</v>
          </cell>
          <cell r="CB1943">
            <v>0.36463149848696408</v>
          </cell>
          <cell r="CC1943">
            <v>0</v>
          </cell>
          <cell r="CD1943">
            <v>0</v>
          </cell>
          <cell r="CE1943">
            <v>0</v>
          </cell>
          <cell r="CF1943">
            <v>0</v>
          </cell>
          <cell r="CG1943">
            <v>0</v>
          </cell>
          <cell r="CH1943">
            <v>0</v>
          </cell>
          <cell r="CI1943">
            <v>0</v>
          </cell>
          <cell r="CJ1943">
            <v>0</v>
          </cell>
          <cell r="CK1943">
            <v>0</v>
          </cell>
          <cell r="CL1943">
            <v>0</v>
          </cell>
          <cell r="CM1943">
            <v>0</v>
          </cell>
          <cell r="CN1943">
            <v>0</v>
          </cell>
          <cell r="CO1943">
            <v>0</v>
          </cell>
          <cell r="CP1943">
            <v>0</v>
          </cell>
          <cell r="CQ1943">
            <v>0</v>
          </cell>
          <cell r="CR1943">
            <v>0</v>
          </cell>
          <cell r="CS1943">
            <v>0</v>
          </cell>
          <cell r="CT1943">
            <v>0</v>
          </cell>
          <cell r="CU1943">
            <v>0</v>
          </cell>
          <cell r="CV1943">
            <v>0</v>
          </cell>
          <cell r="CW1943">
            <v>0</v>
          </cell>
          <cell r="CX1943">
            <v>0</v>
          </cell>
          <cell r="CY1943">
            <v>0</v>
          </cell>
          <cell r="CZ1943">
            <v>0</v>
          </cell>
          <cell r="DA1943">
            <v>0</v>
          </cell>
          <cell r="DB1943">
            <v>0</v>
          </cell>
          <cell r="DC1943">
            <v>0</v>
          </cell>
          <cell r="DD1943">
            <v>1324.4563254988375</v>
          </cell>
          <cell r="DE1943">
            <v>0</v>
          </cell>
          <cell r="DG1943">
            <v>1293.0744686013218</v>
          </cell>
          <cell r="DH1943">
            <v>0.80897266320272143</v>
          </cell>
          <cell r="DI1943">
            <v>0.03</v>
          </cell>
          <cell r="DJ1943">
            <v>31.38185689751565</v>
          </cell>
          <cell r="DK1943">
            <v>2.4269179896081641E-2</v>
          </cell>
          <cell r="DL1943">
            <v>0</v>
          </cell>
        </row>
        <row r="1944">
          <cell r="A1944" t="str">
            <v>CON000-FIT-002</v>
          </cell>
          <cell r="B1944" t="str">
            <v>CONDIZIONATORE A&amp;B STANDARD NORD AMERICA</v>
          </cell>
          <cell r="C1944" t="str">
            <v>AIR CONDITIONING ALLEN BRADLEY</v>
          </cell>
          <cell r="F1944">
            <v>3898.0871824312426</v>
          </cell>
          <cell r="H1944">
            <v>1832.1009757426839</v>
          </cell>
          <cell r="I1944">
            <v>0.53</v>
          </cell>
          <cell r="J1944" t="str">
            <v>OK</v>
          </cell>
          <cell r="K1944" t="str">
            <v>GHZZD</v>
          </cell>
          <cell r="L1944">
            <v>0.81349889214018956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  <cell r="Q1944">
            <v>3.3747931937092676E-2</v>
          </cell>
          <cell r="R1944">
            <v>0</v>
          </cell>
          <cell r="S1944">
            <v>0</v>
          </cell>
          <cell r="T1944">
            <v>1.9634213488092501E-2</v>
          </cell>
          <cell r="U1944">
            <v>0</v>
          </cell>
          <cell r="V1944">
            <v>0</v>
          </cell>
          <cell r="W1944">
            <v>0</v>
          </cell>
          <cell r="X1944">
            <v>0.12293262017155648</v>
          </cell>
          <cell r="Y1944">
            <v>0</v>
          </cell>
          <cell r="Z1944">
            <v>0</v>
          </cell>
          <cell r="AA1944">
            <v>0</v>
          </cell>
          <cell r="AB1944">
            <v>1.0186342263068842E-2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>
            <v>0</v>
          </cell>
          <cell r="AM1944">
            <v>0</v>
          </cell>
          <cell r="AN1944">
            <v>0</v>
          </cell>
          <cell r="AO1944">
            <v>0</v>
          </cell>
          <cell r="AP1944">
            <v>0</v>
          </cell>
          <cell r="AQ1944">
            <v>0</v>
          </cell>
          <cell r="AR1944">
            <v>0</v>
          </cell>
          <cell r="AS1944">
            <v>0</v>
          </cell>
          <cell r="AT1944">
            <v>0</v>
          </cell>
          <cell r="AU1944">
            <v>0</v>
          </cell>
          <cell r="AV1944">
            <v>1490.4121140556335</v>
          </cell>
          <cell r="AW1944">
            <v>0</v>
          </cell>
          <cell r="AX1944">
            <v>0</v>
          </cell>
          <cell r="AY1944">
            <v>0</v>
          </cell>
          <cell r="AZ1944">
            <v>0</v>
          </cell>
          <cell r="BA1944">
            <v>0</v>
          </cell>
          <cell r="BB1944">
            <v>0</v>
          </cell>
          <cell r="BC1944">
            <v>0</v>
          </cell>
          <cell r="BD1944">
            <v>0</v>
          </cell>
          <cell r="BE1944">
            <v>61.829619031245173</v>
          </cell>
          <cell r="BF1944">
            <v>1.7174894175345881</v>
          </cell>
          <cell r="BG1944">
            <v>0</v>
          </cell>
          <cell r="BH1944">
            <v>0</v>
          </cell>
          <cell r="BI1944">
            <v>0</v>
          </cell>
          <cell r="BJ1944">
            <v>0</v>
          </cell>
          <cell r="BK1944">
            <v>35.971861689474437</v>
          </cell>
          <cell r="BL1944">
            <v>0.94662793919669574</v>
          </cell>
          <cell r="BM1944">
            <v>0</v>
          </cell>
          <cell r="BN1944">
            <v>0</v>
          </cell>
          <cell r="BO1944">
            <v>0</v>
          </cell>
          <cell r="BP1944">
            <v>0</v>
          </cell>
          <cell r="BQ1944">
            <v>0</v>
          </cell>
          <cell r="BR1944">
            <v>0</v>
          </cell>
          <cell r="BS1944">
            <v>225.22497336691339</v>
          </cell>
          <cell r="BT1944">
            <v>6.9299991805204115</v>
          </cell>
          <cell r="BU1944">
            <v>0</v>
          </cell>
          <cell r="BV1944">
            <v>0</v>
          </cell>
          <cell r="BW1944">
            <v>0</v>
          </cell>
          <cell r="BX1944">
            <v>0</v>
          </cell>
          <cell r="BY1944">
            <v>0</v>
          </cell>
          <cell r="BZ1944">
            <v>0</v>
          </cell>
          <cell r="CA1944">
            <v>18.662407599417364</v>
          </cell>
          <cell r="CB1944">
            <v>0.50438939457884768</v>
          </cell>
          <cell r="CC1944">
            <v>0</v>
          </cell>
          <cell r="CD1944">
            <v>0</v>
          </cell>
          <cell r="CE1944">
            <v>0</v>
          </cell>
          <cell r="CF1944">
            <v>0</v>
          </cell>
          <cell r="CG1944">
            <v>0</v>
          </cell>
          <cell r="CH1944">
            <v>0</v>
          </cell>
          <cell r="CI1944">
            <v>0</v>
          </cell>
          <cell r="CJ1944">
            <v>0</v>
          </cell>
          <cell r="CK1944">
            <v>0</v>
          </cell>
          <cell r="CL1944">
            <v>0</v>
          </cell>
          <cell r="CM1944">
            <v>0</v>
          </cell>
          <cell r="CN1944">
            <v>0</v>
          </cell>
          <cell r="CO1944">
            <v>0</v>
          </cell>
          <cell r="CP1944">
            <v>0</v>
          </cell>
          <cell r="CQ1944">
            <v>0</v>
          </cell>
          <cell r="CR1944">
            <v>0</v>
          </cell>
          <cell r="CS1944">
            <v>0</v>
          </cell>
          <cell r="CT1944">
            <v>0</v>
          </cell>
          <cell r="CU1944">
            <v>0</v>
          </cell>
          <cell r="CV1944">
            <v>0</v>
          </cell>
          <cell r="CW1944">
            <v>0</v>
          </cell>
          <cell r="CX1944">
            <v>0</v>
          </cell>
          <cell r="CY1944">
            <v>0</v>
          </cell>
          <cell r="CZ1944">
            <v>0</v>
          </cell>
          <cell r="DA1944">
            <v>0</v>
          </cell>
          <cell r="DB1944">
            <v>0</v>
          </cell>
          <cell r="DC1944">
            <v>0</v>
          </cell>
          <cell r="DD1944">
            <v>1832.1009757426839</v>
          </cell>
          <cell r="DE1944">
            <v>0</v>
          </cell>
          <cell r="DG1944">
            <v>1788.6909141682474</v>
          </cell>
          <cell r="DH1944">
            <v>0.80897266320272143</v>
          </cell>
          <cell r="DI1944">
            <v>0.03</v>
          </cell>
          <cell r="DJ1944">
            <v>43.410061574435922</v>
          </cell>
          <cell r="DK1944">
            <v>2.4269179896081641E-2</v>
          </cell>
          <cell r="DL1944">
            <v>0</v>
          </cell>
        </row>
        <row r="1945">
          <cell r="A1945" t="str">
            <v>COSTO-IN-CFG-STD</v>
          </cell>
          <cell r="B1945" t="str">
            <v>COSTO INCLUSO NELLA CONFIGURAZIONE BASE/STANDARD</v>
          </cell>
          <cell r="C1945" t="str">
            <v>COST INCLUDED IN BASE/STANDARD CONFIGURATION</v>
          </cell>
          <cell r="F1945">
            <v>0</v>
          </cell>
          <cell r="H1945">
            <v>0</v>
          </cell>
          <cell r="I1945" t="str">
            <v>--</v>
          </cell>
          <cell r="J1945" t="str">
            <v>OK</v>
          </cell>
          <cell r="K1945" t="str">
            <v>NNZZD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  <cell r="Q1945">
            <v>0</v>
          </cell>
          <cell r="R1945">
            <v>0</v>
          </cell>
          <cell r="S1945">
            <v>0</v>
          </cell>
          <cell r="T1945">
            <v>0</v>
          </cell>
          <cell r="U1945">
            <v>0</v>
          </cell>
          <cell r="V1945">
            <v>0</v>
          </cell>
          <cell r="W1945">
            <v>0</v>
          </cell>
          <cell r="X1945">
            <v>0</v>
          </cell>
          <cell r="Y1945">
            <v>0</v>
          </cell>
          <cell r="Z1945">
            <v>0</v>
          </cell>
          <cell r="AA1945">
            <v>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>
            <v>0</v>
          </cell>
          <cell r="AM1945">
            <v>0</v>
          </cell>
          <cell r="AN1945">
            <v>0</v>
          </cell>
          <cell r="AO1945">
            <v>0</v>
          </cell>
          <cell r="AP1945">
            <v>0</v>
          </cell>
          <cell r="AQ1945">
            <v>0</v>
          </cell>
          <cell r="AR1945">
            <v>0</v>
          </cell>
          <cell r="AS1945">
            <v>0</v>
          </cell>
          <cell r="AT1945">
            <v>0</v>
          </cell>
          <cell r="AU1945">
            <v>0</v>
          </cell>
          <cell r="AV1945">
            <v>0</v>
          </cell>
          <cell r="AW1945">
            <v>0</v>
          </cell>
          <cell r="AX1945">
            <v>0</v>
          </cell>
          <cell r="AY1945">
            <v>0</v>
          </cell>
          <cell r="AZ1945">
            <v>0</v>
          </cell>
          <cell r="BA1945">
            <v>0</v>
          </cell>
          <cell r="BB1945">
            <v>0</v>
          </cell>
          <cell r="BC1945">
            <v>0</v>
          </cell>
          <cell r="BD1945">
            <v>0</v>
          </cell>
          <cell r="BE1945">
            <v>0</v>
          </cell>
          <cell r="BF1945">
            <v>0</v>
          </cell>
          <cell r="BG1945">
            <v>0</v>
          </cell>
          <cell r="BH1945">
            <v>0</v>
          </cell>
          <cell r="BI1945">
            <v>0</v>
          </cell>
          <cell r="BJ1945">
            <v>0</v>
          </cell>
          <cell r="BK1945">
            <v>0</v>
          </cell>
          <cell r="BL1945">
            <v>0</v>
          </cell>
          <cell r="BM1945">
            <v>0</v>
          </cell>
          <cell r="BN1945">
            <v>0</v>
          </cell>
          <cell r="BO1945">
            <v>0</v>
          </cell>
          <cell r="BP1945">
            <v>0</v>
          </cell>
          <cell r="BQ1945">
            <v>0</v>
          </cell>
          <cell r="BR1945">
            <v>0</v>
          </cell>
          <cell r="BS1945">
            <v>0</v>
          </cell>
          <cell r="BT1945">
            <v>0</v>
          </cell>
          <cell r="BU1945">
            <v>0</v>
          </cell>
          <cell r="BV1945">
            <v>0</v>
          </cell>
          <cell r="BW1945">
            <v>0</v>
          </cell>
          <cell r="BX1945">
            <v>0</v>
          </cell>
          <cell r="BY1945">
            <v>0</v>
          </cell>
          <cell r="BZ1945">
            <v>0</v>
          </cell>
          <cell r="CA1945">
            <v>0</v>
          </cell>
          <cell r="CB1945">
            <v>0</v>
          </cell>
          <cell r="CC1945">
            <v>0</v>
          </cell>
          <cell r="CD1945">
            <v>0</v>
          </cell>
          <cell r="CE1945">
            <v>0</v>
          </cell>
          <cell r="CF1945">
            <v>0</v>
          </cell>
          <cell r="CG1945">
            <v>0</v>
          </cell>
          <cell r="CH1945">
            <v>0</v>
          </cell>
          <cell r="CI1945">
            <v>0</v>
          </cell>
          <cell r="CJ1945">
            <v>0</v>
          </cell>
          <cell r="CK1945">
            <v>0</v>
          </cell>
          <cell r="CL1945">
            <v>0</v>
          </cell>
          <cell r="CM1945">
            <v>0</v>
          </cell>
          <cell r="CN1945">
            <v>0</v>
          </cell>
          <cell r="CO1945">
            <v>0</v>
          </cell>
          <cell r="CP1945">
            <v>0</v>
          </cell>
          <cell r="CQ1945">
            <v>0</v>
          </cell>
          <cell r="CR1945">
            <v>0</v>
          </cell>
          <cell r="CS1945">
            <v>0</v>
          </cell>
          <cell r="CT1945">
            <v>0</v>
          </cell>
          <cell r="CU1945">
            <v>0</v>
          </cell>
          <cell r="CV1945">
            <v>0</v>
          </cell>
          <cell r="CW1945">
            <v>0</v>
          </cell>
          <cell r="CX1945">
            <v>0</v>
          </cell>
          <cell r="CY1945">
            <v>0</v>
          </cell>
          <cell r="CZ1945">
            <v>0</v>
          </cell>
          <cell r="DA1945">
            <v>0</v>
          </cell>
          <cell r="DB1945">
            <v>0</v>
          </cell>
          <cell r="DC1945">
            <v>0</v>
          </cell>
          <cell r="DD1945">
            <v>0</v>
          </cell>
          <cell r="DE1945">
            <v>0</v>
          </cell>
        </row>
        <row r="1946">
          <cell r="A1946" t="str">
            <v>CRANE-B1-FIXED-1C25-1PP-EU</v>
          </cell>
          <cell r="B1946" t="str">
            <v>TRASLOELEVATORE MONOCOLONNA H&lt;25M SINGOLO BANCALE (PARTI FISSE) - EUROPA</v>
          </cell>
          <cell r="C1946" t="str">
            <v>CRANE MONOCOLUMN H&lt;25M SINGLE PALLET (FIXED PARTS) - EUROPE</v>
          </cell>
          <cell r="F1946">
            <v>127890.76822537162</v>
          </cell>
          <cell r="H1946">
            <v>84755.3671875</v>
          </cell>
          <cell r="I1946">
            <v>0.33728314902180878</v>
          </cell>
          <cell r="J1946" t="str">
            <v>OK</v>
          </cell>
          <cell r="K1946" t="str">
            <v>NEWZD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  <cell r="Q1946">
            <v>0</v>
          </cell>
          <cell r="R1946">
            <v>0</v>
          </cell>
          <cell r="S1946">
            <v>0</v>
          </cell>
          <cell r="T1946">
            <v>0</v>
          </cell>
          <cell r="U1946">
            <v>0</v>
          </cell>
          <cell r="V1946">
            <v>0</v>
          </cell>
          <cell r="W1946">
            <v>0</v>
          </cell>
          <cell r="X1946">
            <v>0</v>
          </cell>
          <cell r="Y1946">
            <v>0</v>
          </cell>
          <cell r="Z1946">
            <v>0</v>
          </cell>
          <cell r="AA1946">
            <v>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>
            <v>0</v>
          </cell>
          <cell r="AM1946">
            <v>0</v>
          </cell>
          <cell r="AN1946">
            <v>0</v>
          </cell>
          <cell r="AO1946">
            <v>0</v>
          </cell>
          <cell r="AP1946">
            <v>0</v>
          </cell>
          <cell r="AQ1946">
            <v>0</v>
          </cell>
          <cell r="AR1946">
            <v>0</v>
          </cell>
          <cell r="AS1946">
            <v>0</v>
          </cell>
          <cell r="AT1946">
            <v>0</v>
          </cell>
          <cell r="AU1946">
            <v>0</v>
          </cell>
          <cell r="AV1946">
            <v>76620.3671875</v>
          </cell>
          <cell r="AW1946">
            <v>0</v>
          </cell>
          <cell r="AX1946">
            <v>0</v>
          </cell>
          <cell r="AY1946">
            <v>0</v>
          </cell>
          <cell r="AZ1946">
            <v>0</v>
          </cell>
          <cell r="BA1946">
            <v>1533.3333333333335</v>
          </cell>
          <cell r="BB1946">
            <v>33.333333333333336</v>
          </cell>
          <cell r="BC1946">
            <v>0</v>
          </cell>
          <cell r="BD1946">
            <v>0</v>
          </cell>
          <cell r="BE1946">
            <v>1800</v>
          </cell>
          <cell r="BF1946">
            <v>50</v>
          </cell>
          <cell r="BG1946">
            <v>0</v>
          </cell>
          <cell r="BH1946">
            <v>0</v>
          </cell>
          <cell r="BI1946">
            <v>0</v>
          </cell>
          <cell r="BJ1946">
            <v>0</v>
          </cell>
          <cell r="BK1946">
            <v>2026.6666666666667</v>
          </cell>
          <cell r="BL1946">
            <v>53.333333333333336</v>
          </cell>
          <cell r="BM1946">
            <v>0</v>
          </cell>
          <cell r="BN1946">
            <v>0</v>
          </cell>
          <cell r="BO1946">
            <v>0</v>
          </cell>
          <cell r="BP1946">
            <v>0</v>
          </cell>
          <cell r="BQ1946">
            <v>0</v>
          </cell>
          <cell r="BR1946">
            <v>0</v>
          </cell>
          <cell r="BS1946">
            <v>0</v>
          </cell>
          <cell r="BT1946">
            <v>0</v>
          </cell>
          <cell r="BU1946">
            <v>0</v>
          </cell>
          <cell r="BV1946">
            <v>0</v>
          </cell>
          <cell r="BW1946">
            <v>0</v>
          </cell>
          <cell r="BX1946">
            <v>0</v>
          </cell>
          <cell r="BY1946">
            <v>0</v>
          </cell>
          <cell r="BZ1946">
            <v>0</v>
          </cell>
          <cell r="CA1946">
            <v>2775</v>
          </cell>
          <cell r="CB1946">
            <v>75</v>
          </cell>
          <cell r="CC1946">
            <v>0</v>
          </cell>
          <cell r="CD1946">
            <v>0</v>
          </cell>
          <cell r="CE1946">
            <v>0</v>
          </cell>
          <cell r="CF1946">
            <v>0</v>
          </cell>
          <cell r="CG1946">
            <v>0</v>
          </cell>
          <cell r="CH1946">
            <v>0</v>
          </cell>
          <cell r="CI1946">
            <v>0</v>
          </cell>
          <cell r="CJ1946">
            <v>0</v>
          </cell>
          <cell r="CK1946">
            <v>0</v>
          </cell>
          <cell r="CL1946">
            <v>0</v>
          </cell>
          <cell r="CM1946">
            <v>0</v>
          </cell>
          <cell r="CN1946">
            <v>0</v>
          </cell>
          <cell r="CO1946">
            <v>0</v>
          </cell>
          <cell r="CP1946">
            <v>0</v>
          </cell>
          <cell r="CQ1946">
            <v>0</v>
          </cell>
          <cell r="CR1946">
            <v>0</v>
          </cell>
          <cell r="CS1946">
            <v>0</v>
          </cell>
          <cell r="CT1946">
            <v>0</v>
          </cell>
          <cell r="CU1946">
            <v>0</v>
          </cell>
          <cell r="CV1946">
            <v>0</v>
          </cell>
          <cell r="CW1946">
            <v>0</v>
          </cell>
          <cell r="CX1946">
            <v>0</v>
          </cell>
          <cell r="CY1946">
            <v>0</v>
          </cell>
          <cell r="CZ1946">
            <v>0</v>
          </cell>
          <cell r="DA1946">
            <v>0</v>
          </cell>
          <cell r="DB1946">
            <v>0</v>
          </cell>
          <cell r="DC1946">
            <v>0</v>
          </cell>
          <cell r="DD1946">
            <v>84755.3671875</v>
          </cell>
          <cell r="DE1946">
            <v>0</v>
          </cell>
        </row>
        <row r="1947">
          <cell r="A1947" t="str">
            <v>CRANE-B1-FIXED-1C25-1PP-EU-F</v>
          </cell>
          <cell r="B1947" t="str">
            <v>TRASLOELEVATORE MONOCOLONNA H&lt;25M SINGOLO BANCALE (PARTI FISSE) - EUROPA - CELLA FREEZER -</v>
          </cell>
          <cell r="C1947" t="str">
            <v>CRANE MONOCOLUMN H&lt;25M SINGLE PALLET (FIXED PARTS) - EUROPE - FREEZING CELL -</v>
          </cell>
          <cell r="F1947">
            <v>134006.89655211676</v>
          </cell>
          <cell r="H1947">
            <v>88564.885546875012</v>
          </cell>
          <cell r="I1947">
            <v>0.33910203261493221</v>
          </cell>
          <cell r="J1947" t="str">
            <v>OK</v>
          </cell>
          <cell r="K1947" t="str">
            <v>NEWZD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  <cell r="Q1947">
            <v>0</v>
          </cell>
          <cell r="R1947">
            <v>0</v>
          </cell>
          <cell r="S1947">
            <v>0</v>
          </cell>
          <cell r="T1947">
            <v>0</v>
          </cell>
          <cell r="U1947">
            <v>0</v>
          </cell>
          <cell r="V1947">
            <v>0</v>
          </cell>
          <cell r="W1947">
            <v>0</v>
          </cell>
          <cell r="X1947">
            <v>0</v>
          </cell>
          <cell r="Y1947">
            <v>0</v>
          </cell>
          <cell r="Z1947">
            <v>0</v>
          </cell>
          <cell r="AA1947">
            <v>0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>
            <v>0</v>
          </cell>
          <cell r="AM1947">
            <v>0</v>
          </cell>
          <cell r="AN1947">
            <v>0</v>
          </cell>
          <cell r="AO1947">
            <v>0</v>
          </cell>
          <cell r="AP1947">
            <v>0</v>
          </cell>
          <cell r="AQ1947">
            <v>0</v>
          </cell>
          <cell r="AR1947">
            <v>0</v>
          </cell>
          <cell r="AS1947">
            <v>0</v>
          </cell>
          <cell r="AT1947">
            <v>0</v>
          </cell>
          <cell r="AU1947">
            <v>0</v>
          </cell>
          <cell r="AV1947">
            <v>79616.385546875012</v>
          </cell>
          <cell r="AW1947">
            <v>0</v>
          </cell>
          <cell r="AX1947">
            <v>0</v>
          </cell>
          <cell r="AY1947">
            <v>0</v>
          </cell>
          <cell r="AZ1947">
            <v>0</v>
          </cell>
          <cell r="BA1947">
            <v>1686.6666666666665</v>
          </cell>
          <cell r="BB1947">
            <v>36.666666666666664</v>
          </cell>
          <cell r="BC1947">
            <v>0</v>
          </cell>
          <cell r="BD1947">
            <v>0</v>
          </cell>
          <cell r="BE1947">
            <v>1980</v>
          </cell>
          <cell r="BF1947">
            <v>55</v>
          </cell>
          <cell r="BG1947">
            <v>0</v>
          </cell>
          <cell r="BH1947">
            <v>0</v>
          </cell>
          <cell r="BI1947">
            <v>0</v>
          </cell>
          <cell r="BJ1947">
            <v>0</v>
          </cell>
          <cell r="BK1947">
            <v>2229.333333333333</v>
          </cell>
          <cell r="BL1947">
            <v>58.666666666666664</v>
          </cell>
          <cell r="BM1947">
            <v>0</v>
          </cell>
          <cell r="BN1947">
            <v>0</v>
          </cell>
          <cell r="BO1947">
            <v>0</v>
          </cell>
          <cell r="BP1947">
            <v>0</v>
          </cell>
          <cell r="BQ1947">
            <v>0</v>
          </cell>
          <cell r="BR1947">
            <v>0</v>
          </cell>
          <cell r="BS1947">
            <v>0</v>
          </cell>
          <cell r="BT1947">
            <v>0</v>
          </cell>
          <cell r="BU1947">
            <v>0</v>
          </cell>
          <cell r="BV1947">
            <v>0</v>
          </cell>
          <cell r="BW1947">
            <v>0</v>
          </cell>
          <cell r="BX1947">
            <v>0</v>
          </cell>
          <cell r="BY1947">
            <v>0</v>
          </cell>
          <cell r="BZ1947">
            <v>0</v>
          </cell>
          <cell r="CA1947">
            <v>3052.5</v>
          </cell>
          <cell r="CB1947">
            <v>82.5</v>
          </cell>
          <cell r="CC1947">
            <v>0</v>
          </cell>
          <cell r="CD1947">
            <v>0</v>
          </cell>
          <cell r="CE1947">
            <v>0</v>
          </cell>
          <cell r="CF1947">
            <v>0</v>
          </cell>
          <cell r="CG1947">
            <v>0</v>
          </cell>
          <cell r="CH1947">
            <v>0</v>
          </cell>
          <cell r="CI1947">
            <v>0</v>
          </cell>
          <cell r="CJ1947">
            <v>0</v>
          </cell>
          <cell r="CK1947">
            <v>0</v>
          </cell>
          <cell r="CL1947">
            <v>0</v>
          </cell>
          <cell r="CM1947">
            <v>0</v>
          </cell>
          <cell r="CN1947">
            <v>0</v>
          </cell>
          <cell r="CO1947">
            <v>0</v>
          </cell>
          <cell r="CP1947">
            <v>0</v>
          </cell>
          <cell r="CQ1947">
            <v>0</v>
          </cell>
          <cell r="CR1947">
            <v>0</v>
          </cell>
          <cell r="CS1947">
            <v>0</v>
          </cell>
          <cell r="CT1947">
            <v>0</v>
          </cell>
          <cell r="CU1947">
            <v>0</v>
          </cell>
          <cell r="CV1947">
            <v>0</v>
          </cell>
          <cell r="CW1947">
            <v>0</v>
          </cell>
          <cell r="CX1947">
            <v>0</v>
          </cell>
          <cell r="CY1947">
            <v>0</v>
          </cell>
          <cell r="CZ1947">
            <v>0</v>
          </cell>
          <cell r="DA1947">
            <v>0</v>
          </cell>
          <cell r="DB1947">
            <v>0</v>
          </cell>
          <cell r="DC1947">
            <v>0</v>
          </cell>
          <cell r="DD1947">
            <v>88564.885546875012</v>
          </cell>
          <cell r="DE1947">
            <v>0</v>
          </cell>
        </row>
        <row r="1948">
          <cell r="A1948" t="str">
            <v>CRANE-B1-FIXED-1C25-1PP-XE</v>
          </cell>
          <cell r="B1948" t="str">
            <v>TRASLOELEVATORE MONOCOLONNA H&lt;25M SINGOLO BANCALE (PARTI FISSE) - EXTRA EUROPA</v>
          </cell>
          <cell r="C1948" t="str">
            <v>CRANE MONOCOLUMN H&lt;25M SINGLE PALLET (FIXED PARTS) - EXTRA EUROPE</v>
          </cell>
          <cell r="F1948">
            <v>132925.0148007141</v>
          </cell>
          <cell r="H1948">
            <v>88430.3671875</v>
          </cell>
          <cell r="I1948">
            <v>0.33473494571298001</v>
          </cell>
          <cell r="J1948" t="str">
            <v>OK</v>
          </cell>
          <cell r="K1948" t="str">
            <v>NEWZD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  <cell r="Q1948">
            <v>0</v>
          </cell>
          <cell r="R1948">
            <v>0</v>
          </cell>
          <cell r="S1948">
            <v>0</v>
          </cell>
          <cell r="T1948">
            <v>0</v>
          </cell>
          <cell r="U1948">
            <v>0</v>
          </cell>
          <cell r="V1948">
            <v>0</v>
          </cell>
          <cell r="W1948">
            <v>0</v>
          </cell>
          <cell r="X1948">
            <v>0</v>
          </cell>
          <cell r="Y1948">
            <v>0</v>
          </cell>
          <cell r="Z1948">
            <v>0</v>
          </cell>
          <cell r="AA1948">
            <v>0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>
            <v>0</v>
          </cell>
          <cell r="AM1948">
            <v>0</v>
          </cell>
          <cell r="AN1948">
            <v>0</v>
          </cell>
          <cell r="AO1948">
            <v>0</v>
          </cell>
          <cell r="AP1948">
            <v>0</v>
          </cell>
          <cell r="AQ1948">
            <v>0</v>
          </cell>
          <cell r="AR1948">
            <v>0</v>
          </cell>
          <cell r="AS1948">
            <v>0</v>
          </cell>
          <cell r="AT1948">
            <v>0</v>
          </cell>
          <cell r="AU1948">
            <v>0</v>
          </cell>
          <cell r="AV1948">
            <v>80295.3671875</v>
          </cell>
          <cell r="AW1948">
            <v>0</v>
          </cell>
          <cell r="AX1948">
            <v>0</v>
          </cell>
          <cell r="AY1948">
            <v>0</v>
          </cell>
          <cell r="AZ1948">
            <v>0</v>
          </cell>
          <cell r="BA1948">
            <v>1533.3333333333335</v>
          </cell>
          <cell r="BB1948">
            <v>33.333333333333336</v>
          </cell>
          <cell r="BC1948">
            <v>0</v>
          </cell>
          <cell r="BD1948">
            <v>0</v>
          </cell>
          <cell r="BE1948">
            <v>1800</v>
          </cell>
          <cell r="BF1948">
            <v>50</v>
          </cell>
          <cell r="BG1948">
            <v>0</v>
          </cell>
          <cell r="BH1948">
            <v>0</v>
          </cell>
          <cell r="BI1948">
            <v>0</v>
          </cell>
          <cell r="BJ1948">
            <v>0</v>
          </cell>
          <cell r="BK1948">
            <v>2026.6666666666667</v>
          </cell>
          <cell r="BL1948">
            <v>53.333333333333336</v>
          </cell>
          <cell r="BM1948">
            <v>0</v>
          </cell>
          <cell r="BN1948">
            <v>0</v>
          </cell>
          <cell r="BO1948">
            <v>0</v>
          </cell>
          <cell r="BP1948">
            <v>0</v>
          </cell>
          <cell r="BQ1948">
            <v>0</v>
          </cell>
          <cell r="BR1948">
            <v>0</v>
          </cell>
          <cell r="BS1948">
            <v>0</v>
          </cell>
          <cell r="BT1948">
            <v>0</v>
          </cell>
          <cell r="BU1948">
            <v>0</v>
          </cell>
          <cell r="BV1948">
            <v>0</v>
          </cell>
          <cell r="BW1948">
            <v>0</v>
          </cell>
          <cell r="BX1948">
            <v>0</v>
          </cell>
          <cell r="BY1948">
            <v>0</v>
          </cell>
          <cell r="BZ1948">
            <v>0</v>
          </cell>
          <cell r="CA1948">
            <v>2775</v>
          </cell>
          <cell r="CB1948">
            <v>75</v>
          </cell>
          <cell r="CC1948">
            <v>0</v>
          </cell>
          <cell r="CD1948">
            <v>0</v>
          </cell>
          <cell r="CE1948">
            <v>0</v>
          </cell>
          <cell r="CF1948">
            <v>0</v>
          </cell>
          <cell r="CG1948">
            <v>0</v>
          </cell>
          <cell r="CH1948">
            <v>0</v>
          </cell>
          <cell r="CI1948">
            <v>0</v>
          </cell>
          <cell r="CJ1948">
            <v>0</v>
          </cell>
          <cell r="CK1948">
            <v>0</v>
          </cell>
          <cell r="CL1948">
            <v>0</v>
          </cell>
          <cell r="CM1948">
            <v>0</v>
          </cell>
          <cell r="CN1948">
            <v>0</v>
          </cell>
          <cell r="CO1948">
            <v>0</v>
          </cell>
          <cell r="CP1948">
            <v>0</v>
          </cell>
          <cell r="CQ1948">
            <v>0</v>
          </cell>
          <cell r="CR1948">
            <v>0</v>
          </cell>
          <cell r="CS1948">
            <v>0</v>
          </cell>
          <cell r="CT1948">
            <v>0</v>
          </cell>
          <cell r="CU1948">
            <v>0</v>
          </cell>
          <cell r="CV1948">
            <v>0</v>
          </cell>
          <cell r="CW1948">
            <v>0</v>
          </cell>
          <cell r="CX1948">
            <v>0</v>
          </cell>
          <cell r="CY1948">
            <v>0</v>
          </cell>
          <cell r="CZ1948">
            <v>0</v>
          </cell>
          <cell r="DA1948">
            <v>0</v>
          </cell>
          <cell r="DB1948">
            <v>0</v>
          </cell>
          <cell r="DC1948">
            <v>0</v>
          </cell>
          <cell r="DD1948">
            <v>88430.3671875</v>
          </cell>
          <cell r="DE1948">
            <v>0</v>
          </cell>
        </row>
        <row r="1949">
          <cell r="A1949" t="str">
            <v>CRANE-B1-FIXED-1C25-1PP-XE-F</v>
          </cell>
          <cell r="B1949" t="str">
            <v>TRASLOELEVATORE MONOCOLONNA H&lt;25M SINGOLO BANCALE (PARTI FISSE) - EXTRA EUROPA - CELLA FREEZER -</v>
          </cell>
          <cell r="C1949" t="str">
            <v>CRANE MONOCOLUMN H&lt;25M SINGLE PALLET (FIXED PARTS) - EXTRA EUROPE - FREEZING CELL -</v>
          </cell>
          <cell r="F1949">
            <v>139041.14312745922</v>
          </cell>
          <cell r="H1949">
            <v>92239.885546875012</v>
          </cell>
          <cell r="I1949">
            <v>0.33660006331853465</v>
          </cell>
          <cell r="J1949" t="str">
            <v>OK</v>
          </cell>
          <cell r="K1949" t="str">
            <v>NEWZD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  <cell r="Q1949">
            <v>0</v>
          </cell>
          <cell r="R1949">
            <v>0</v>
          </cell>
          <cell r="S1949">
            <v>0</v>
          </cell>
          <cell r="T1949">
            <v>0</v>
          </cell>
          <cell r="U1949">
            <v>0</v>
          </cell>
          <cell r="V1949">
            <v>0</v>
          </cell>
          <cell r="W1949">
            <v>0</v>
          </cell>
          <cell r="X1949">
            <v>0</v>
          </cell>
          <cell r="Y1949">
            <v>0</v>
          </cell>
          <cell r="Z1949">
            <v>0</v>
          </cell>
          <cell r="AA1949">
            <v>0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>
            <v>0</v>
          </cell>
          <cell r="AM1949">
            <v>0</v>
          </cell>
          <cell r="AN1949">
            <v>0</v>
          </cell>
          <cell r="AO1949">
            <v>0</v>
          </cell>
          <cell r="AP1949">
            <v>0</v>
          </cell>
          <cell r="AQ1949">
            <v>0</v>
          </cell>
          <cell r="AR1949">
            <v>0</v>
          </cell>
          <cell r="AS1949">
            <v>0</v>
          </cell>
          <cell r="AT1949">
            <v>0</v>
          </cell>
          <cell r="AU1949">
            <v>0</v>
          </cell>
          <cell r="AV1949">
            <v>83291.385546875012</v>
          </cell>
          <cell r="AW1949">
            <v>0</v>
          </cell>
          <cell r="AX1949">
            <v>0</v>
          </cell>
          <cell r="AY1949">
            <v>0</v>
          </cell>
          <cell r="AZ1949">
            <v>0</v>
          </cell>
          <cell r="BA1949">
            <v>1686.6666666666665</v>
          </cell>
          <cell r="BB1949">
            <v>36.666666666666664</v>
          </cell>
          <cell r="BC1949">
            <v>0</v>
          </cell>
          <cell r="BD1949">
            <v>0</v>
          </cell>
          <cell r="BE1949">
            <v>1980</v>
          </cell>
          <cell r="BF1949">
            <v>55</v>
          </cell>
          <cell r="BG1949">
            <v>0</v>
          </cell>
          <cell r="BH1949">
            <v>0</v>
          </cell>
          <cell r="BI1949">
            <v>0</v>
          </cell>
          <cell r="BJ1949">
            <v>0</v>
          </cell>
          <cell r="BK1949">
            <v>2229.333333333333</v>
          </cell>
          <cell r="BL1949">
            <v>58.666666666666664</v>
          </cell>
          <cell r="BM1949">
            <v>0</v>
          </cell>
          <cell r="BN1949">
            <v>0</v>
          </cell>
          <cell r="BO1949">
            <v>0</v>
          </cell>
          <cell r="BP1949">
            <v>0</v>
          </cell>
          <cell r="BQ1949">
            <v>0</v>
          </cell>
          <cell r="BR1949">
            <v>0</v>
          </cell>
          <cell r="BS1949">
            <v>0</v>
          </cell>
          <cell r="BT1949">
            <v>0</v>
          </cell>
          <cell r="BU1949">
            <v>0</v>
          </cell>
          <cell r="BV1949">
            <v>0</v>
          </cell>
          <cell r="BW1949">
            <v>0</v>
          </cell>
          <cell r="BX1949">
            <v>0</v>
          </cell>
          <cell r="BY1949">
            <v>0</v>
          </cell>
          <cell r="BZ1949">
            <v>0</v>
          </cell>
          <cell r="CA1949">
            <v>3052.5</v>
          </cell>
          <cell r="CB1949">
            <v>82.5</v>
          </cell>
          <cell r="CC1949">
            <v>0</v>
          </cell>
          <cell r="CD1949">
            <v>0</v>
          </cell>
          <cell r="CE1949">
            <v>0</v>
          </cell>
          <cell r="CF1949">
            <v>0</v>
          </cell>
          <cell r="CG1949">
            <v>0</v>
          </cell>
          <cell r="CH1949">
            <v>0</v>
          </cell>
          <cell r="CI1949">
            <v>0</v>
          </cell>
          <cell r="CJ1949">
            <v>0</v>
          </cell>
          <cell r="CK1949">
            <v>0</v>
          </cell>
          <cell r="CL1949">
            <v>0</v>
          </cell>
          <cell r="CM1949">
            <v>0</v>
          </cell>
          <cell r="CN1949">
            <v>0</v>
          </cell>
          <cell r="CO1949">
            <v>0</v>
          </cell>
          <cell r="CP1949">
            <v>0</v>
          </cell>
          <cell r="CQ1949">
            <v>0</v>
          </cell>
          <cell r="CR1949">
            <v>0</v>
          </cell>
          <cell r="CS1949">
            <v>0</v>
          </cell>
          <cell r="CT1949">
            <v>0</v>
          </cell>
          <cell r="CU1949">
            <v>0</v>
          </cell>
          <cell r="CV1949">
            <v>0</v>
          </cell>
          <cell r="CW1949">
            <v>0</v>
          </cell>
          <cell r="CX1949">
            <v>0</v>
          </cell>
          <cell r="CY1949">
            <v>0</v>
          </cell>
          <cell r="CZ1949">
            <v>0</v>
          </cell>
          <cell r="DA1949">
            <v>0</v>
          </cell>
          <cell r="DB1949">
            <v>0</v>
          </cell>
          <cell r="DC1949">
            <v>0</v>
          </cell>
          <cell r="DD1949">
            <v>92239.885546875012</v>
          </cell>
          <cell r="DE1949">
            <v>0</v>
          </cell>
        </row>
        <row r="1950">
          <cell r="A1950" t="str">
            <v>CRANE-B1-FIXED-1C40-1PP-EU</v>
          </cell>
          <cell r="B1950" t="str">
            <v>TRASLOELEVATORE MONOCOLONNA H&lt;45M SINGOLO BANCALE (PARTI FISSE) - EUROPA</v>
          </cell>
          <cell r="C1950" t="str">
            <v>CRANE MONOCOLUMN H&lt;40M SINGLE PALLET (FIXED PARTS) - EUROPE</v>
          </cell>
          <cell r="F1950">
            <v>130250.5713075634</v>
          </cell>
          <cell r="H1950">
            <v>86478.0234375</v>
          </cell>
          <cell r="I1950">
            <v>0.33606415258404021</v>
          </cell>
          <cell r="J1950" t="str">
            <v>OK</v>
          </cell>
          <cell r="K1950" t="str">
            <v>NEWZD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  <cell r="Q1950">
            <v>0</v>
          </cell>
          <cell r="R1950">
            <v>0</v>
          </cell>
          <cell r="S1950">
            <v>0</v>
          </cell>
          <cell r="T1950">
            <v>0</v>
          </cell>
          <cell r="U1950">
            <v>0</v>
          </cell>
          <cell r="V1950">
            <v>0</v>
          </cell>
          <cell r="W1950">
            <v>0</v>
          </cell>
          <cell r="X1950">
            <v>0</v>
          </cell>
          <cell r="Y1950">
            <v>0</v>
          </cell>
          <cell r="Z1950">
            <v>0</v>
          </cell>
          <cell r="AA1950">
            <v>0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>
            <v>0</v>
          </cell>
          <cell r="AM1950">
            <v>0</v>
          </cell>
          <cell r="AN1950">
            <v>0</v>
          </cell>
          <cell r="AO1950">
            <v>0</v>
          </cell>
          <cell r="AP1950">
            <v>0</v>
          </cell>
          <cell r="AQ1950">
            <v>0</v>
          </cell>
          <cell r="AR1950">
            <v>0</v>
          </cell>
          <cell r="AS1950">
            <v>0</v>
          </cell>
          <cell r="AT1950">
            <v>0</v>
          </cell>
          <cell r="AU1950">
            <v>0</v>
          </cell>
          <cell r="AV1950">
            <v>78343.0234375</v>
          </cell>
          <cell r="AW1950">
            <v>0</v>
          </cell>
          <cell r="AX1950">
            <v>0</v>
          </cell>
          <cell r="AY1950">
            <v>0</v>
          </cell>
          <cell r="AZ1950">
            <v>0</v>
          </cell>
          <cell r="BA1950">
            <v>1533.3333333333335</v>
          </cell>
          <cell r="BB1950">
            <v>33.333333333333336</v>
          </cell>
          <cell r="BC1950">
            <v>0</v>
          </cell>
          <cell r="BD1950">
            <v>0</v>
          </cell>
          <cell r="BE1950">
            <v>1800</v>
          </cell>
          <cell r="BF1950">
            <v>50</v>
          </cell>
          <cell r="BG1950">
            <v>0</v>
          </cell>
          <cell r="BH1950">
            <v>0</v>
          </cell>
          <cell r="BI1950">
            <v>0</v>
          </cell>
          <cell r="BJ1950">
            <v>0</v>
          </cell>
          <cell r="BK1950">
            <v>2026.6666666666667</v>
          </cell>
          <cell r="BL1950">
            <v>53.333333333333336</v>
          </cell>
          <cell r="BM1950">
            <v>0</v>
          </cell>
          <cell r="BN1950">
            <v>0</v>
          </cell>
          <cell r="BO1950">
            <v>0</v>
          </cell>
          <cell r="BP1950">
            <v>0</v>
          </cell>
          <cell r="BQ1950">
            <v>0</v>
          </cell>
          <cell r="BR1950">
            <v>0</v>
          </cell>
          <cell r="BS1950">
            <v>0</v>
          </cell>
          <cell r="BT1950">
            <v>0</v>
          </cell>
          <cell r="BU1950">
            <v>0</v>
          </cell>
          <cell r="BV1950">
            <v>0</v>
          </cell>
          <cell r="BW1950">
            <v>0</v>
          </cell>
          <cell r="BX1950">
            <v>0</v>
          </cell>
          <cell r="BY1950">
            <v>0</v>
          </cell>
          <cell r="BZ1950">
            <v>0</v>
          </cell>
          <cell r="CA1950">
            <v>2775</v>
          </cell>
          <cell r="CB1950">
            <v>75</v>
          </cell>
          <cell r="CC1950">
            <v>0</v>
          </cell>
          <cell r="CD1950">
            <v>0</v>
          </cell>
          <cell r="CE1950">
            <v>0</v>
          </cell>
          <cell r="CF1950">
            <v>0</v>
          </cell>
          <cell r="CG1950">
            <v>0</v>
          </cell>
          <cell r="CH1950">
            <v>0</v>
          </cell>
          <cell r="CI1950">
            <v>0</v>
          </cell>
          <cell r="CJ1950">
            <v>0</v>
          </cell>
          <cell r="CK1950">
            <v>0</v>
          </cell>
          <cell r="CL1950">
            <v>0</v>
          </cell>
          <cell r="CM1950">
            <v>0</v>
          </cell>
          <cell r="CN1950">
            <v>0</v>
          </cell>
          <cell r="CO1950">
            <v>0</v>
          </cell>
          <cell r="CP1950">
            <v>0</v>
          </cell>
          <cell r="CQ1950">
            <v>0</v>
          </cell>
          <cell r="CR1950">
            <v>0</v>
          </cell>
          <cell r="CS1950">
            <v>0</v>
          </cell>
          <cell r="CT1950">
            <v>0</v>
          </cell>
          <cell r="CU1950">
            <v>0</v>
          </cell>
          <cell r="CV1950">
            <v>0</v>
          </cell>
          <cell r="CW1950">
            <v>0</v>
          </cell>
          <cell r="CX1950">
            <v>0</v>
          </cell>
          <cell r="CY1950">
            <v>0</v>
          </cell>
          <cell r="CZ1950">
            <v>0</v>
          </cell>
          <cell r="DA1950">
            <v>0</v>
          </cell>
          <cell r="DB1950">
            <v>0</v>
          </cell>
          <cell r="DC1950">
            <v>0</v>
          </cell>
          <cell r="DD1950">
            <v>86478.0234375</v>
          </cell>
          <cell r="DE1950">
            <v>0</v>
          </cell>
        </row>
        <row r="1951">
          <cell r="A1951" t="str">
            <v>CRANE-B1-FIXED-1C40-1PP-EU-F</v>
          </cell>
          <cell r="B1951" t="str">
            <v>TRASLOELEVATORE MONOCOLONNA H&lt;45M SINGOLO BANCALE (PARTI FISSE) - EUROPA - CELLA FREEZER -</v>
          </cell>
          <cell r="C1951" t="str">
            <v>CRANE MONOCOLUMN H&lt;40M SINGLE PALLET (FIXED PARTS) - EUROPE - FREEZING CELL -</v>
          </cell>
          <cell r="F1951">
            <v>136484.68978841812</v>
          </cell>
          <cell r="H1951">
            <v>90373.674609375012</v>
          </cell>
          <cell r="I1951">
            <v>0.33784752890983982</v>
          </cell>
          <cell r="J1951" t="str">
            <v>OK</v>
          </cell>
          <cell r="K1951" t="str">
            <v>NEWZD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  <cell r="Q1951">
            <v>0</v>
          </cell>
          <cell r="R1951">
            <v>0</v>
          </cell>
          <cell r="S1951">
            <v>0</v>
          </cell>
          <cell r="T1951">
            <v>0</v>
          </cell>
          <cell r="U1951">
            <v>0</v>
          </cell>
          <cell r="V1951">
            <v>0</v>
          </cell>
          <cell r="W1951">
            <v>0</v>
          </cell>
          <cell r="X1951">
            <v>0</v>
          </cell>
          <cell r="Y1951">
            <v>0</v>
          </cell>
          <cell r="Z1951">
            <v>0</v>
          </cell>
          <cell r="AA1951">
            <v>0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>
            <v>0</v>
          </cell>
          <cell r="AM1951">
            <v>0</v>
          </cell>
          <cell r="AN1951">
            <v>0</v>
          </cell>
          <cell r="AO1951">
            <v>0</v>
          </cell>
          <cell r="AP1951">
            <v>0</v>
          </cell>
          <cell r="AQ1951">
            <v>0</v>
          </cell>
          <cell r="AR1951">
            <v>0</v>
          </cell>
          <cell r="AS1951">
            <v>0</v>
          </cell>
          <cell r="AT1951">
            <v>0</v>
          </cell>
          <cell r="AU1951">
            <v>0</v>
          </cell>
          <cell r="AV1951">
            <v>81425.174609375012</v>
          </cell>
          <cell r="AW1951">
            <v>0</v>
          </cell>
          <cell r="AX1951">
            <v>0</v>
          </cell>
          <cell r="AY1951">
            <v>0</v>
          </cell>
          <cell r="AZ1951">
            <v>0</v>
          </cell>
          <cell r="BA1951">
            <v>1686.6666666666665</v>
          </cell>
          <cell r="BB1951">
            <v>36.666666666666664</v>
          </cell>
          <cell r="BC1951">
            <v>0</v>
          </cell>
          <cell r="BD1951">
            <v>0</v>
          </cell>
          <cell r="BE1951">
            <v>1980</v>
          </cell>
          <cell r="BF1951">
            <v>55</v>
          </cell>
          <cell r="BG1951">
            <v>0</v>
          </cell>
          <cell r="BH1951">
            <v>0</v>
          </cell>
          <cell r="BI1951">
            <v>0</v>
          </cell>
          <cell r="BJ1951">
            <v>0</v>
          </cell>
          <cell r="BK1951">
            <v>2229.333333333333</v>
          </cell>
          <cell r="BL1951">
            <v>58.666666666666664</v>
          </cell>
          <cell r="BM1951">
            <v>0</v>
          </cell>
          <cell r="BN1951">
            <v>0</v>
          </cell>
          <cell r="BO1951">
            <v>0</v>
          </cell>
          <cell r="BP1951">
            <v>0</v>
          </cell>
          <cell r="BQ1951">
            <v>0</v>
          </cell>
          <cell r="BR1951">
            <v>0</v>
          </cell>
          <cell r="BS1951">
            <v>0</v>
          </cell>
          <cell r="BT1951">
            <v>0</v>
          </cell>
          <cell r="BU1951">
            <v>0</v>
          </cell>
          <cell r="BV1951">
            <v>0</v>
          </cell>
          <cell r="BW1951">
            <v>0</v>
          </cell>
          <cell r="BX1951">
            <v>0</v>
          </cell>
          <cell r="BY1951">
            <v>0</v>
          </cell>
          <cell r="BZ1951">
            <v>0</v>
          </cell>
          <cell r="CA1951">
            <v>3052.5</v>
          </cell>
          <cell r="CB1951">
            <v>82.5</v>
          </cell>
          <cell r="CC1951">
            <v>0</v>
          </cell>
          <cell r="CD1951">
            <v>0</v>
          </cell>
          <cell r="CE1951">
            <v>0</v>
          </cell>
          <cell r="CF1951">
            <v>0</v>
          </cell>
          <cell r="CG1951">
            <v>0</v>
          </cell>
          <cell r="CH1951">
            <v>0</v>
          </cell>
          <cell r="CI1951">
            <v>0</v>
          </cell>
          <cell r="CJ1951">
            <v>0</v>
          </cell>
          <cell r="CK1951">
            <v>0</v>
          </cell>
          <cell r="CL1951">
            <v>0</v>
          </cell>
          <cell r="CM1951">
            <v>0</v>
          </cell>
          <cell r="CN1951">
            <v>0</v>
          </cell>
          <cell r="CO1951">
            <v>0</v>
          </cell>
          <cell r="CP1951">
            <v>0</v>
          </cell>
          <cell r="CQ1951">
            <v>0</v>
          </cell>
          <cell r="CR1951">
            <v>0</v>
          </cell>
          <cell r="CS1951">
            <v>0</v>
          </cell>
          <cell r="CT1951">
            <v>0</v>
          </cell>
          <cell r="CU1951">
            <v>0</v>
          </cell>
          <cell r="CV1951">
            <v>0</v>
          </cell>
          <cell r="CW1951">
            <v>0</v>
          </cell>
          <cell r="CX1951">
            <v>0</v>
          </cell>
          <cell r="CY1951">
            <v>0</v>
          </cell>
          <cell r="CZ1951">
            <v>0</v>
          </cell>
          <cell r="DA1951">
            <v>0</v>
          </cell>
          <cell r="DB1951">
            <v>0</v>
          </cell>
          <cell r="DC1951">
            <v>0</v>
          </cell>
          <cell r="DD1951">
            <v>90373.674609375012</v>
          </cell>
          <cell r="DE1951">
            <v>0</v>
          </cell>
        </row>
        <row r="1952">
          <cell r="A1952" t="str">
            <v>CRANE-B1-FIXED-1C40-1PP-XE</v>
          </cell>
          <cell r="B1952" t="str">
            <v>TRASLOELEVATORE MONOCOLONNA H&lt;45M SINGOLO BANCALE (PARTI FISSE) - EXTRA EUROPA</v>
          </cell>
          <cell r="C1952" t="str">
            <v>CRANE MONOCOLUMN H&lt;40M SINGLE PALLET (FIXED PARTS) - EXTRA EUROPE</v>
          </cell>
          <cell r="F1952">
            <v>135284.81788290586</v>
          </cell>
          <cell r="H1952">
            <v>90153.0234375</v>
          </cell>
          <cell r="I1952">
            <v>0.33360575969780393</v>
          </cell>
          <cell r="J1952" t="str">
            <v>OK</v>
          </cell>
          <cell r="K1952" t="str">
            <v>NEWZD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  <cell r="Q1952">
            <v>0</v>
          </cell>
          <cell r="R1952">
            <v>0</v>
          </cell>
          <cell r="S1952">
            <v>0</v>
          </cell>
          <cell r="T1952">
            <v>0</v>
          </cell>
          <cell r="U1952">
            <v>0</v>
          </cell>
          <cell r="V1952">
            <v>0</v>
          </cell>
          <cell r="W1952">
            <v>0</v>
          </cell>
          <cell r="X1952">
            <v>0</v>
          </cell>
          <cell r="Y1952">
            <v>0</v>
          </cell>
          <cell r="Z1952">
            <v>0</v>
          </cell>
          <cell r="AA1952">
            <v>0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>
            <v>0</v>
          </cell>
          <cell r="AM1952">
            <v>0</v>
          </cell>
          <cell r="AN1952">
            <v>0</v>
          </cell>
          <cell r="AO1952">
            <v>0</v>
          </cell>
          <cell r="AP1952">
            <v>0</v>
          </cell>
          <cell r="AQ1952">
            <v>0</v>
          </cell>
          <cell r="AR1952">
            <v>0</v>
          </cell>
          <cell r="AS1952">
            <v>0</v>
          </cell>
          <cell r="AT1952">
            <v>0</v>
          </cell>
          <cell r="AU1952">
            <v>0</v>
          </cell>
          <cell r="AV1952">
            <v>82018.0234375</v>
          </cell>
          <cell r="AW1952">
            <v>0</v>
          </cell>
          <cell r="AX1952">
            <v>0</v>
          </cell>
          <cell r="AY1952">
            <v>0</v>
          </cell>
          <cell r="AZ1952">
            <v>0</v>
          </cell>
          <cell r="BA1952">
            <v>1533.3333333333335</v>
          </cell>
          <cell r="BB1952">
            <v>33.333333333333336</v>
          </cell>
          <cell r="BC1952">
            <v>0</v>
          </cell>
          <cell r="BD1952">
            <v>0</v>
          </cell>
          <cell r="BE1952">
            <v>1800</v>
          </cell>
          <cell r="BF1952">
            <v>50</v>
          </cell>
          <cell r="BG1952">
            <v>0</v>
          </cell>
          <cell r="BH1952">
            <v>0</v>
          </cell>
          <cell r="BI1952">
            <v>0</v>
          </cell>
          <cell r="BJ1952">
            <v>0</v>
          </cell>
          <cell r="BK1952">
            <v>2026.6666666666667</v>
          </cell>
          <cell r="BL1952">
            <v>53.333333333333336</v>
          </cell>
          <cell r="BM1952">
            <v>0</v>
          </cell>
          <cell r="BN1952">
            <v>0</v>
          </cell>
          <cell r="BO1952">
            <v>0</v>
          </cell>
          <cell r="BP1952">
            <v>0</v>
          </cell>
          <cell r="BQ1952">
            <v>0</v>
          </cell>
          <cell r="BR1952">
            <v>0</v>
          </cell>
          <cell r="BS1952">
            <v>0</v>
          </cell>
          <cell r="BT1952">
            <v>0</v>
          </cell>
          <cell r="BU1952">
            <v>0</v>
          </cell>
          <cell r="BV1952">
            <v>0</v>
          </cell>
          <cell r="BW1952">
            <v>0</v>
          </cell>
          <cell r="BX1952">
            <v>0</v>
          </cell>
          <cell r="BY1952">
            <v>0</v>
          </cell>
          <cell r="BZ1952">
            <v>0</v>
          </cell>
          <cell r="CA1952">
            <v>2775</v>
          </cell>
          <cell r="CB1952">
            <v>75</v>
          </cell>
          <cell r="CC1952">
            <v>0</v>
          </cell>
          <cell r="CD1952">
            <v>0</v>
          </cell>
          <cell r="CE1952">
            <v>0</v>
          </cell>
          <cell r="CF1952">
            <v>0</v>
          </cell>
          <cell r="CG1952">
            <v>0</v>
          </cell>
          <cell r="CH1952">
            <v>0</v>
          </cell>
          <cell r="CI1952">
            <v>0</v>
          </cell>
          <cell r="CJ1952">
            <v>0</v>
          </cell>
          <cell r="CK1952">
            <v>0</v>
          </cell>
          <cell r="CL1952">
            <v>0</v>
          </cell>
          <cell r="CM1952">
            <v>0</v>
          </cell>
          <cell r="CN1952">
            <v>0</v>
          </cell>
          <cell r="CO1952">
            <v>0</v>
          </cell>
          <cell r="CP1952">
            <v>0</v>
          </cell>
          <cell r="CQ1952">
            <v>0</v>
          </cell>
          <cell r="CR1952">
            <v>0</v>
          </cell>
          <cell r="CS1952">
            <v>0</v>
          </cell>
          <cell r="CT1952">
            <v>0</v>
          </cell>
          <cell r="CU1952">
            <v>0</v>
          </cell>
          <cell r="CV1952">
            <v>0</v>
          </cell>
          <cell r="CW1952">
            <v>0</v>
          </cell>
          <cell r="CX1952">
            <v>0</v>
          </cell>
          <cell r="CY1952">
            <v>0</v>
          </cell>
          <cell r="CZ1952">
            <v>0</v>
          </cell>
          <cell r="DA1952">
            <v>0</v>
          </cell>
          <cell r="DB1952">
            <v>0</v>
          </cell>
          <cell r="DC1952">
            <v>0</v>
          </cell>
          <cell r="DD1952">
            <v>90153.0234375</v>
          </cell>
          <cell r="DE1952">
            <v>0</v>
          </cell>
        </row>
        <row r="1953">
          <cell r="A1953" t="str">
            <v>CRANE-B1-FIXED-1C40-1PP-XE-F</v>
          </cell>
          <cell r="B1953" t="str">
            <v>TRASLOELEVATORE MONOCOLONNA H&lt;45M SINGOLO BANCALE (PARTI FISSE) - EXTRA EUROPA - CELLA FREEZER -</v>
          </cell>
          <cell r="C1953" t="str">
            <v>CRANE MONOCOLUMN H&lt;40M SINGLE PALLET (FIXED PARTS) - EXTRA EUROPE - FREEZING CELL -</v>
          </cell>
          <cell r="F1953">
            <v>141518.93636376059</v>
          </cell>
          <cell r="H1953">
            <v>94048.674609375012</v>
          </cell>
          <cell r="I1953">
            <v>0.33543399190316059</v>
          </cell>
          <cell r="J1953" t="str">
            <v>OK</v>
          </cell>
          <cell r="K1953" t="str">
            <v>NEWZD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  <cell r="Q1953">
            <v>0</v>
          </cell>
          <cell r="R1953">
            <v>0</v>
          </cell>
          <cell r="S1953">
            <v>0</v>
          </cell>
          <cell r="T1953">
            <v>0</v>
          </cell>
          <cell r="U1953">
            <v>0</v>
          </cell>
          <cell r="V1953">
            <v>0</v>
          </cell>
          <cell r="W1953">
            <v>0</v>
          </cell>
          <cell r="X1953">
            <v>0</v>
          </cell>
          <cell r="Y1953">
            <v>0</v>
          </cell>
          <cell r="Z1953">
            <v>0</v>
          </cell>
          <cell r="AA1953">
            <v>0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>
            <v>0</v>
          </cell>
          <cell r="AM1953">
            <v>0</v>
          </cell>
          <cell r="AN1953">
            <v>0</v>
          </cell>
          <cell r="AO1953">
            <v>0</v>
          </cell>
          <cell r="AP1953">
            <v>0</v>
          </cell>
          <cell r="AQ1953">
            <v>0</v>
          </cell>
          <cell r="AR1953">
            <v>0</v>
          </cell>
          <cell r="AS1953">
            <v>0</v>
          </cell>
          <cell r="AT1953">
            <v>0</v>
          </cell>
          <cell r="AU1953">
            <v>0</v>
          </cell>
          <cell r="AV1953">
            <v>85100.174609375012</v>
          </cell>
          <cell r="AW1953">
            <v>0</v>
          </cell>
          <cell r="AX1953">
            <v>0</v>
          </cell>
          <cell r="AY1953">
            <v>0</v>
          </cell>
          <cell r="AZ1953">
            <v>0</v>
          </cell>
          <cell r="BA1953">
            <v>1686.6666666666665</v>
          </cell>
          <cell r="BB1953">
            <v>36.666666666666664</v>
          </cell>
          <cell r="BC1953">
            <v>0</v>
          </cell>
          <cell r="BD1953">
            <v>0</v>
          </cell>
          <cell r="BE1953">
            <v>1980</v>
          </cell>
          <cell r="BF1953">
            <v>55</v>
          </cell>
          <cell r="BG1953">
            <v>0</v>
          </cell>
          <cell r="BH1953">
            <v>0</v>
          </cell>
          <cell r="BI1953">
            <v>0</v>
          </cell>
          <cell r="BJ1953">
            <v>0</v>
          </cell>
          <cell r="BK1953">
            <v>2229.333333333333</v>
          </cell>
          <cell r="BL1953">
            <v>58.666666666666664</v>
          </cell>
          <cell r="BM1953">
            <v>0</v>
          </cell>
          <cell r="BN1953">
            <v>0</v>
          </cell>
          <cell r="BO1953">
            <v>0</v>
          </cell>
          <cell r="BP1953">
            <v>0</v>
          </cell>
          <cell r="BQ1953">
            <v>0</v>
          </cell>
          <cell r="BR1953">
            <v>0</v>
          </cell>
          <cell r="BS1953">
            <v>0</v>
          </cell>
          <cell r="BT1953">
            <v>0</v>
          </cell>
          <cell r="BU1953">
            <v>0</v>
          </cell>
          <cell r="BV1953">
            <v>0</v>
          </cell>
          <cell r="BW1953">
            <v>0</v>
          </cell>
          <cell r="BX1953">
            <v>0</v>
          </cell>
          <cell r="BY1953">
            <v>0</v>
          </cell>
          <cell r="BZ1953">
            <v>0</v>
          </cell>
          <cell r="CA1953">
            <v>3052.5</v>
          </cell>
          <cell r="CB1953">
            <v>82.5</v>
          </cell>
          <cell r="CC1953">
            <v>0</v>
          </cell>
          <cell r="CD1953">
            <v>0</v>
          </cell>
          <cell r="CE1953">
            <v>0</v>
          </cell>
          <cell r="CF1953">
            <v>0</v>
          </cell>
          <cell r="CG1953">
            <v>0</v>
          </cell>
          <cell r="CH1953">
            <v>0</v>
          </cell>
          <cell r="CI1953">
            <v>0</v>
          </cell>
          <cell r="CJ1953">
            <v>0</v>
          </cell>
          <cell r="CK1953">
            <v>0</v>
          </cell>
          <cell r="CL1953">
            <v>0</v>
          </cell>
          <cell r="CM1953">
            <v>0</v>
          </cell>
          <cell r="CN1953">
            <v>0</v>
          </cell>
          <cell r="CO1953">
            <v>0</v>
          </cell>
          <cell r="CP1953">
            <v>0</v>
          </cell>
          <cell r="CQ1953">
            <v>0</v>
          </cell>
          <cell r="CR1953">
            <v>0</v>
          </cell>
          <cell r="CS1953">
            <v>0</v>
          </cell>
          <cell r="CT1953">
            <v>0</v>
          </cell>
          <cell r="CU1953">
            <v>0</v>
          </cell>
          <cell r="CV1953">
            <v>0</v>
          </cell>
          <cell r="CW1953">
            <v>0</v>
          </cell>
          <cell r="CX1953">
            <v>0</v>
          </cell>
          <cell r="CY1953">
            <v>0</v>
          </cell>
          <cell r="CZ1953">
            <v>0</v>
          </cell>
          <cell r="DA1953">
            <v>0</v>
          </cell>
          <cell r="DB1953">
            <v>0</v>
          </cell>
          <cell r="DC1953">
            <v>0</v>
          </cell>
          <cell r="DD1953">
            <v>94048.674609375012</v>
          </cell>
          <cell r="DE1953">
            <v>0</v>
          </cell>
        </row>
        <row r="1954">
          <cell r="A1954" t="str">
            <v>CRANE-B1-FIXED-1C40-2PP-EU</v>
          </cell>
          <cell r="B1954" t="str">
            <v>TRASLOELEVATORE MONOCOLONNA H&lt;45M DOPPIO BANCALE (PARTI FISSE) - EUROPA</v>
          </cell>
          <cell r="C1954" t="str">
            <v>CRANE MONOCOLUMN H&lt;40M DOUBLE PALLET (FIXED PARTS) - EUROPE</v>
          </cell>
          <cell r="F1954">
            <v>153210.54562263188</v>
          </cell>
          <cell r="H1954">
            <v>103238.8046875</v>
          </cell>
          <cell r="I1954">
            <v>0.32616384682954991</v>
          </cell>
          <cell r="J1954" t="str">
            <v>OK</v>
          </cell>
          <cell r="K1954" t="str">
            <v>NEWZD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  <cell r="Q1954">
            <v>0</v>
          </cell>
          <cell r="R1954">
            <v>0</v>
          </cell>
          <cell r="S1954">
            <v>0</v>
          </cell>
          <cell r="T1954">
            <v>0</v>
          </cell>
          <cell r="U1954">
            <v>0</v>
          </cell>
          <cell r="V1954">
            <v>0</v>
          </cell>
          <cell r="W1954">
            <v>0</v>
          </cell>
          <cell r="X1954">
            <v>0</v>
          </cell>
          <cell r="Y1954">
            <v>0</v>
          </cell>
          <cell r="Z1954">
            <v>0</v>
          </cell>
          <cell r="AA1954">
            <v>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>
            <v>0</v>
          </cell>
          <cell r="AM1954">
            <v>0</v>
          </cell>
          <cell r="AN1954">
            <v>0</v>
          </cell>
          <cell r="AO1954">
            <v>0</v>
          </cell>
          <cell r="AP1954">
            <v>0</v>
          </cell>
          <cell r="AQ1954">
            <v>0</v>
          </cell>
          <cell r="AR1954">
            <v>0</v>
          </cell>
          <cell r="AS1954">
            <v>0</v>
          </cell>
          <cell r="AT1954">
            <v>0</v>
          </cell>
          <cell r="AU1954">
            <v>0</v>
          </cell>
          <cell r="AV1954">
            <v>95103.8046875</v>
          </cell>
          <cell r="AW1954">
            <v>0</v>
          </cell>
          <cell r="AX1954">
            <v>0</v>
          </cell>
          <cell r="AY1954">
            <v>0</v>
          </cell>
          <cell r="AZ1954">
            <v>0</v>
          </cell>
          <cell r="BA1954">
            <v>1533.3333333333335</v>
          </cell>
          <cell r="BB1954">
            <v>33.333333333333336</v>
          </cell>
          <cell r="BC1954">
            <v>0</v>
          </cell>
          <cell r="BD1954">
            <v>0</v>
          </cell>
          <cell r="BE1954">
            <v>1800</v>
          </cell>
          <cell r="BF1954">
            <v>50</v>
          </cell>
          <cell r="BG1954">
            <v>0</v>
          </cell>
          <cell r="BH1954">
            <v>0</v>
          </cell>
          <cell r="BI1954">
            <v>0</v>
          </cell>
          <cell r="BJ1954">
            <v>0</v>
          </cell>
          <cell r="BK1954">
            <v>2026.6666666666667</v>
          </cell>
          <cell r="BL1954">
            <v>53.333333333333336</v>
          </cell>
          <cell r="BM1954">
            <v>0</v>
          </cell>
          <cell r="BN1954">
            <v>0</v>
          </cell>
          <cell r="BO1954">
            <v>0</v>
          </cell>
          <cell r="BP1954">
            <v>0</v>
          </cell>
          <cell r="BQ1954">
            <v>0</v>
          </cell>
          <cell r="BR1954">
            <v>0</v>
          </cell>
          <cell r="BS1954">
            <v>0</v>
          </cell>
          <cell r="BT1954">
            <v>0</v>
          </cell>
          <cell r="BU1954">
            <v>0</v>
          </cell>
          <cell r="BV1954">
            <v>0</v>
          </cell>
          <cell r="BW1954">
            <v>0</v>
          </cell>
          <cell r="BX1954">
            <v>0</v>
          </cell>
          <cell r="BY1954">
            <v>0</v>
          </cell>
          <cell r="BZ1954">
            <v>0</v>
          </cell>
          <cell r="CA1954">
            <v>2775</v>
          </cell>
          <cell r="CB1954">
            <v>75</v>
          </cell>
          <cell r="CC1954">
            <v>0</v>
          </cell>
          <cell r="CD1954">
            <v>0</v>
          </cell>
          <cell r="CE1954">
            <v>0</v>
          </cell>
          <cell r="CF1954">
            <v>0</v>
          </cell>
          <cell r="CG1954">
            <v>0</v>
          </cell>
          <cell r="CH1954">
            <v>0</v>
          </cell>
          <cell r="CI1954">
            <v>0</v>
          </cell>
          <cell r="CJ1954">
            <v>0</v>
          </cell>
          <cell r="CK1954">
            <v>0</v>
          </cell>
          <cell r="CL1954">
            <v>0</v>
          </cell>
          <cell r="CM1954">
            <v>0</v>
          </cell>
          <cell r="CN1954">
            <v>0</v>
          </cell>
          <cell r="CO1954">
            <v>0</v>
          </cell>
          <cell r="CP1954">
            <v>0</v>
          </cell>
          <cell r="CQ1954">
            <v>0</v>
          </cell>
          <cell r="CR1954">
            <v>0</v>
          </cell>
          <cell r="CS1954">
            <v>0</v>
          </cell>
          <cell r="CT1954">
            <v>0</v>
          </cell>
          <cell r="CU1954">
            <v>0</v>
          </cell>
          <cell r="CV1954">
            <v>0</v>
          </cell>
          <cell r="CW1954">
            <v>0</v>
          </cell>
          <cell r="CX1954">
            <v>0</v>
          </cell>
          <cell r="CY1954">
            <v>0</v>
          </cell>
          <cell r="CZ1954">
            <v>0</v>
          </cell>
          <cell r="DA1954">
            <v>0</v>
          </cell>
          <cell r="DB1954">
            <v>0</v>
          </cell>
          <cell r="DC1954">
            <v>0</v>
          </cell>
          <cell r="DD1954">
            <v>103238.8046875</v>
          </cell>
          <cell r="DE1954">
            <v>0</v>
          </cell>
        </row>
        <row r="1955">
          <cell r="A1955" t="str">
            <v>CRANE-B1-FIXED-1C40-2PP-EU-F</v>
          </cell>
          <cell r="B1955" t="str">
            <v>TRASLOELEVATORE MONOCOLONNA H&lt;45M DOPPIO BANCALE (PARTI FISSE) - EUROPA - CELLA FREEZER -</v>
          </cell>
          <cell r="C1955" t="str">
            <v>CRANE MONOCOLUMN H&lt;40M DOUBLE PALLET (FIXED PARTS) - EUROPE - FREEZING CELL -</v>
          </cell>
          <cell r="F1955">
            <v>160452.25186033591</v>
          </cell>
          <cell r="H1955">
            <v>107869.99492187501</v>
          </cell>
          <cell r="I1955">
            <v>0.3277128013399937</v>
          </cell>
          <cell r="J1955" t="str">
            <v>OK</v>
          </cell>
          <cell r="K1955" t="str">
            <v>NEWZD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  <cell r="Q1955">
            <v>0</v>
          </cell>
          <cell r="R1955">
            <v>0</v>
          </cell>
          <cell r="S1955">
            <v>0</v>
          </cell>
          <cell r="T1955">
            <v>0</v>
          </cell>
          <cell r="U1955">
            <v>0</v>
          </cell>
          <cell r="V1955">
            <v>0</v>
          </cell>
          <cell r="W1955">
            <v>0</v>
          </cell>
          <cell r="X1955">
            <v>0</v>
          </cell>
          <cell r="Y1955">
            <v>0</v>
          </cell>
          <cell r="Z1955">
            <v>0</v>
          </cell>
          <cell r="AA1955">
            <v>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>
            <v>0</v>
          </cell>
          <cell r="AM1955">
            <v>0</v>
          </cell>
          <cell r="AN1955">
            <v>0</v>
          </cell>
          <cell r="AO1955">
            <v>0</v>
          </cell>
          <cell r="AP1955">
            <v>0</v>
          </cell>
          <cell r="AQ1955">
            <v>0</v>
          </cell>
          <cell r="AR1955">
            <v>0</v>
          </cell>
          <cell r="AS1955">
            <v>0</v>
          </cell>
          <cell r="AT1955">
            <v>0</v>
          </cell>
          <cell r="AU1955">
            <v>0</v>
          </cell>
          <cell r="AV1955">
            <v>98921.494921875012</v>
          </cell>
          <cell r="AW1955">
            <v>0</v>
          </cell>
          <cell r="AX1955">
            <v>0</v>
          </cell>
          <cell r="AY1955">
            <v>0</v>
          </cell>
          <cell r="AZ1955">
            <v>0</v>
          </cell>
          <cell r="BA1955">
            <v>1686.6666666666665</v>
          </cell>
          <cell r="BB1955">
            <v>36.666666666666664</v>
          </cell>
          <cell r="BC1955">
            <v>0</v>
          </cell>
          <cell r="BD1955">
            <v>0</v>
          </cell>
          <cell r="BE1955">
            <v>1980</v>
          </cell>
          <cell r="BF1955">
            <v>55</v>
          </cell>
          <cell r="BG1955">
            <v>0</v>
          </cell>
          <cell r="BH1955">
            <v>0</v>
          </cell>
          <cell r="BI1955">
            <v>0</v>
          </cell>
          <cell r="BJ1955">
            <v>0</v>
          </cell>
          <cell r="BK1955">
            <v>2229.333333333333</v>
          </cell>
          <cell r="BL1955">
            <v>58.666666666666664</v>
          </cell>
          <cell r="BM1955">
            <v>0</v>
          </cell>
          <cell r="BN1955">
            <v>0</v>
          </cell>
          <cell r="BO1955">
            <v>0</v>
          </cell>
          <cell r="BP1955">
            <v>0</v>
          </cell>
          <cell r="BQ1955">
            <v>0</v>
          </cell>
          <cell r="BR1955">
            <v>0</v>
          </cell>
          <cell r="BS1955">
            <v>0</v>
          </cell>
          <cell r="BT1955">
            <v>0</v>
          </cell>
          <cell r="BU1955">
            <v>0</v>
          </cell>
          <cell r="BV1955">
            <v>0</v>
          </cell>
          <cell r="BW1955">
            <v>0</v>
          </cell>
          <cell r="BX1955">
            <v>0</v>
          </cell>
          <cell r="BY1955">
            <v>0</v>
          </cell>
          <cell r="BZ1955">
            <v>0</v>
          </cell>
          <cell r="CA1955">
            <v>3052.5</v>
          </cell>
          <cell r="CB1955">
            <v>82.5</v>
          </cell>
          <cell r="CC1955">
            <v>0</v>
          </cell>
          <cell r="CD1955">
            <v>0</v>
          </cell>
          <cell r="CE1955">
            <v>0</v>
          </cell>
          <cell r="CF1955">
            <v>0</v>
          </cell>
          <cell r="CG1955">
            <v>0</v>
          </cell>
          <cell r="CH1955">
            <v>0</v>
          </cell>
          <cell r="CI1955">
            <v>0</v>
          </cell>
          <cell r="CJ1955">
            <v>0</v>
          </cell>
          <cell r="CK1955">
            <v>0</v>
          </cell>
          <cell r="CL1955">
            <v>0</v>
          </cell>
          <cell r="CM1955">
            <v>0</v>
          </cell>
          <cell r="CN1955">
            <v>0</v>
          </cell>
          <cell r="CO1955">
            <v>0</v>
          </cell>
          <cell r="CP1955">
            <v>0</v>
          </cell>
          <cell r="CQ1955">
            <v>0</v>
          </cell>
          <cell r="CR1955">
            <v>0</v>
          </cell>
          <cell r="CS1955">
            <v>0</v>
          </cell>
          <cell r="CT1955">
            <v>0</v>
          </cell>
          <cell r="CU1955">
            <v>0</v>
          </cell>
          <cell r="CV1955">
            <v>0</v>
          </cell>
          <cell r="CW1955">
            <v>0</v>
          </cell>
          <cell r="CX1955">
            <v>0</v>
          </cell>
          <cell r="CY1955">
            <v>0</v>
          </cell>
          <cell r="CZ1955">
            <v>0</v>
          </cell>
          <cell r="DA1955">
            <v>0</v>
          </cell>
          <cell r="DB1955">
            <v>0</v>
          </cell>
          <cell r="DC1955">
            <v>0</v>
          </cell>
          <cell r="DD1955">
            <v>107869.99492187501</v>
          </cell>
          <cell r="DE1955">
            <v>0</v>
          </cell>
        </row>
        <row r="1956">
          <cell r="A1956" t="str">
            <v>CRANE-B1-FIXED-1C40-2PP-XE</v>
          </cell>
          <cell r="B1956" t="str">
            <v>TRASLOELEVATORE MONOCOLONNA H&lt;45M DOPPIO BANCALE (PARTI FISSE) - EXTRA EUROPA</v>
          </cell>
          <cell r="C1956" t="str">
            <v>CRANE MONOCOLUMN H&lt;40M DOUBLE PALLET (FIXED PARTS) - EXTRA EUROPE</v>
          </cell>
          <cell r="F1956">
            <v>158244.79219797434</v>
          </cell>
          <cell r="H1956">
            <v>106913.8046875</v>
          </cell>
          <cell r="I1956">
            <v>0.32437710459536639</v>
          </cell>
          <cell r="J1956" t="str">
            <v>OK</v>
          </cell>
          <cell r="K1956" t="str">
            <v>NEWZD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  <cell r="Q1956">
            <v>0</v>
          </cell>
          <cell r="R1956">
            <v>0</v>
          </cell>
          <cell r="S1956">
            <v>0</v>
          </cell>
          <cell r="T1956">
            <v>0</v>
          </cell>
          <cell r="U1956">
            <v>0</v>
          </cell>
          <cell r="V1956">
            <v>0</v>
          </cell>
          <cell r="W1956">
            <v>0</v>
          </cell>
          <cell r="X1956">
            <v>0</v>
          </cell>
          <cell r="Y1956">
            <v>0</v>
          </cell>
          <cell r="Z1956">
            <v>0</v>
          </cell>
          <cell r="AA1956">
            <v>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>
            <v>0</v>
          </cell>
          <cell r="AM1956">
            <v>0</v>
          </cell>
          <cell r="AN1956">
            <v>0</v>
          </cell>
          <cell r="AO1956">
            <v>0</v>
          </cell>
          <cell r="AP1956">
            <v>0</v>
          </cell>
          <cell r="AQ1956">
            <v>0</v>
          </cell>
          <cell r="AR1956">
            <v>0</v>
          </cell>
          <cell r="AS1956">
            <v>0</v>
          </cell>
          <cell r="AT1956">
            <v>0</v>
          </cell>
          <cell r="AU1956">
            <v>0</v>
          </cell>
          <cell r="AV1956">
            <v>98778.8046875</v>
          </cell>
          <cell r="AW1956">
            <v>0</v>
          </cell>
          <cell r="AX1956">
            <v>0</v>
          </cell>
          <cell r="AY1956">
            <v>0</v>
          </cell>
          <cell r="AZ1956">
            <v>0</v>
          </cell>
          <cell r="BA1956">
            <v>1533.3333333333335</v>
          </cell>
          <cell r="BB1956">
            <v>33.333333333333336</v>
          </cell>
          <cell r="BC1956">
            <v>0</v>
          </cell>
          <cell r="BD1956">
            <v>0</v>
          </cell>
          <cell r="BE1956">
            <v>1800</v>
          </cell>
          <cell r="BF1956">
            <v>50</v>
          </cell>
          <cell r="BG1956">
            <v>0</v>
          </cell>
          <cell r="BH1956">
            <v>0</v>
          </cell>
          <cell r="BI1956">
            <v>0</v>
          </cell>
          <cell r="BJ1956">
            <v>0</v>
          </cell>
          <cell r="BK1956">
            <v>2026.6666666666667</v>
          </cell>
          <cell r="BL1956">
            <v>53.333333333333336</v>
          </cell>
          <cell r="BM1956">
            <v>0</v>
          </cell>
          <cell r="BN1956">
            <v>0</v>
          </cell>
          <cell r="BO1956">
            <v>0</v>
          </cell>
          <cell r="BP1956">
            <v>0</v>
          </cell>
          <cell r="BQ1956">
            <v>0</v>
          </cell>
          <cell r="BR1956">
            <v>0</v>
          </cell>
          <cell r="BS1956">
            <v>0</v>
          </cell>
          <cell r="BT1956">
            <v>0</v>
          </cell>
          <cell r="BU1956">
            <v>0</v>
          </cell>
          <cell r="BV1956">
            <v>0</v>
          </cell>
          <cell r="BW1956">
            <v>0</v>
          </cell>
          <cell r="BX1956">
            <v>0</v>
          </cell>
          <cell r="BY1956">
            <v>0</v>
          </cell>
          <cell r="BZ1956">
            <v>0</v>
          </cell>
          <cell r="CA1956">
            <v>2775</v>
          </cell>
          <cell r="CB1956">
            <v>75</v>
          </cell>
          <cell r="CC1956">
            <v>0</v>
          </cell>
          <cell r="CD1956">
            <v>0</v>
          </cell>
          <cell r="CE1956">
            <v>0</v>
          </cell>
          <cell r="CF1956">
            <v>0</v>
          </cell>
          <cell r="CG1956">
            <v>0</v>
          </cell>
          <cell r="CH1956">
            <v>0</v>
          </cell>
          <cell r="CI1956">
            <v>0</v>
          </cell>
          <cell r="CJ1956">
            <v>0</v>
          </cell>
          <cell r="CK1956">
            <v>0</v>
          </cell>
          <cell r="CL1956">
            <v>0</v>
          </cell>
          <cell r="CM1956">
            <v>0</v>
          </cell>
          <cell r="CN1956">
            <v>0</v>
          </cell>
          <cell r="CO1956">
            <v>0</v>
          </cell>
          <cell r="CP1956">
            <v>0</v>
          </cell>
          <cell r="CQ1956">
            <v>0</v>
          </cell>
          <cell r="CR1956">
            <v>0</v>
          </cell>
          <cell r="CS1956">
            <v>0</v>
          </cell>
          <cell r="CT1956">
            <v>0</v>
          </cell>
          <cell r="CU1956">
            <v>0</v>
          </cell>
          <cell r="CV1956">
            <v>0</v>
          </cell>
          <cell r="CW1956">
            <v>0</v>
          </cell>
          <cell r="CX1956">
            <v>0</v>
          </cell>
          <cell r="CY1956">
            <v>0</v>
          </cell>
          <cell r="CZ1956">
            <v>0</v>
          </cell>
          <cell r="DA1956">
            <v>0</v>
          </cell>
          <cell r="DB1956">
            <v>0</v>
          </cell>
          <cell r="DC1956">
            <v>0</v>
          </cell>
          <cell r="DD1956">
            <v>106913.8046875</v>
          </cell>
          <cell r="DE1956">
            <v>0</v>
          </cell>
        </row>
        <row r="1957">
          <cell r="A1957" t="str">
            <v>CRANE-B1-FIXED-1C40-2PP-XE-F</v>
          </cell>
          <cell r="B1957" t="str">
            <v>TRASLOELEVATORE MONOCOLONNA H&lt;45M DOPPIO BANCALE (PARTI FISSE) - EXTRA EUROPA - CELLA FREEZER -</v>
          </cell>
          <cell r="C1957" t="str">
            <v>CRANE MONOCOLUMN H&lt;40M DOUBLE PALLET (FIXED PARTS) - EXTRA EUROPE - FREEZING CELL -</v>
          </cell>
          <cell r="F1957">
            <v>165486.49843567837</v>
          </cell>
          <cell r="H1957">
            <v>111544.99492187501</v>
          </cell>
          <cell r="I1957">
            <v>0.32595712655536946</v>
          </cell>
          <cell r="J1957" t="str">
            <v>OK</v>
          </cell>
          <cell r="K1957" t="str">
            <v>NEWZD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  <cell r="Q1957">
            <v>0</v>
          </cell>
          <cell r="R1957">
            <v>0</v>
          </cell>
          <cell r="S1957">
            <v>0</v>
          </cell>
          <cell r="T1957">
            <v>0</v>
          </cell>
          <cell r="U1957">
            <v>0</v>
          </cell>
          <cell r="V1957">
            <v>0</v>
          </cell>
          <cell r="W1957">
            <v>0</v>
          </cell>
          <cell r="X1957">
            <v>0</v>
          </cell>
          <cell r="Y1957">
            <v>0</v>
          </cell>
          <cell r="Z1957">
            <v>0</v>
          </cell>
          <cell r="AA1957">
            <v>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>
            <v>0</v>
          </cell>
          <cell r="AM1957">
            <v>0</v>
          </cell>
          <cell r="AN1957">
            <v>0</v>
          </cell>
          <cell r="AO1957">
            <v>0</v>
          </cell>
          <cell r="AP1957">
            <v>0</v>
          </cell>
          <cell r="AQ1957">
            <v>0</v>
          </cell>
          <cell r="AR1957">
            <v>0</v>
          </cell>
          <cell r="AS1957">
            <v>0</v>
          </cell>
          <cell r="AT1957">
            <v>0</v>
          </cell>
          <cell r="AU1957">
            <v>0</v>
          </cell>
          <cell r="AV1957">
            <v>102596.49492187501</v>
          </cell>
          <cell r="AW1957">
            <v>0</v>
          </cell>
          <cell r="AX1957">
            <v>0</v>
          </cell>
          <cell r="AY1957">
            <v>0</v>
          </cell>
          <cell r="AZ1957">
            <v>0</v>
          </cell>
          <cell r="BA1957">
            <v>1686.6666666666665</v>
          </cell>
          <cell r="BB1957">
            <v>36.666666666666664</v>
          </cell>
          <cell r="BC1957">
            <v>0</v>
          </cell>
          <cell r="BD1957">
            <v>0</v>
          </cell>
          <cell r="BE1957">
            <v>1980</v>
          </cell>
          <cell r="BF1957">
            <v>55</v>
          </cell>
          <cell r="BG1957">
            <v>0</v>
          </cell>
          <cell r="BH1957">
            <v>0</v>
          </cell>
          <cell r="BI1957">
            <v>0</v>
          </cell>
          <cell r="BJ1957">
            <v>0</v>
          </cell>
          <cell r="BK1957">
            <v>2229.333333333333</v>
          </cell>
          <cell r="BL1957">
            <v>58.666666666666664</v>
          </cell>
          <cell r="BM1957">
            <v>0</v>
          </cell>
          <cell r="BN1957">
            <v>0</v>
          </cell>
          <cell r="BO1957">
            <v>0</v>
          </cell>
          <cell r="BP1957">
            <v>0</v>
          </cell>
          <cell r="BQ1957">
            <v>0</v>
          </cell>
          <cell r="BR1957">
            <v>0</v>
          </cell>
          <cell r="BS1957">
            <v>0</v>
          </cell>
          <cell r="BT1957">
            <v>0</v>
          </cell>
          <cell r="BU1957">
            <v>0</v>
          </cell>
          <cell r="BV1957">
            <v>0</v>
          </cell>
          <cell r="BW1957">
            <v>0</v>
          </cell>
          <cell r="BX1957">
            <v>0</v>
          </cell>
          <cell r="BY1957">
            <v>0</v>
          </cell>
          <cell r="BZ1957">
            <v>0</v>
          </cell>
          <cell r="CA1957">
            <v>3052.5</v>
          </cell>
          <cell r="CB1957">
            <v>82.5</v>
          </cell>
          <cell r="CC1957">
            <v>0</v>
          </cell>
          <cell r="CD1957">
            <v>0</v>
          </cell>
          <cell r="CE1957">
            <v>0</v>
          </cell>
          <cell r="CF1957">
            <v>0</v>
          </cell>
          <cell r="CG1957">
            <v>0</v>
          </cell>
          <cell r="CH1957">
            <v>0</v>
          </cell>
          <cell r="CI1957">
            <v>0</v>
          </cell>
          <cell r="CJ1957">
            <v>0</v>
          </cell>
          <cell r="CK1957">
            <v>0</v>
          </cell>
          <cell r="CL1957">
            <v>0</v>
          </cell>
          <cell r="CM1957">
            <v>0</v>
          </cell>
          <cell r="CN1957">
            <v>0</v>
          </cell>
          <cell r="CO1957">
            <v>0</v>
          </cell>
          <cell r="CP1957">
            <v>0</v>
          </cell>
          <cell r="CQ1957">
            <v>0</v>
          </cell>
          <cell r="CR1957">
            <v>0</v>
          </cell>
          <cell r="CS1957">
            <v>0</v>
          </cell>
          <cell r="CT1957">
            <v>0</v>
          </cell>
          <cell r="CU1957">
            <v>0</v>
          </cell>
          <cell r="CV1957">
            <v>0</v>
          </cell>
          <cell r="CW1957">
            <v>0</v>
          </cell>
          <cell r="CX1957">
            <v>0</v>
          </cell>
          <cell r="CY1957">
            <v>0</v>
          </cell>
          <cell r="CZ1957">
            <v>0</v>
          </cell>
          <cell r="DA1957">
            <v>0</v>
          </cell>
          <cell r="DB1957">
            <v>0</v>
          </cell>
          <cell r="DC1957">
            <v>0</v>
          </cell>
          <cell r="DD1957">
            <v>111544.99492187501</v>
          </cell>
          <cell r="DE1957">
            <v>0</v>
          </cell>
        </row>
        <row r="1958">
          <cell r="A1958" t="str">
            <v>CRANE-B1-FIXED-2C40-2PP-EU</v>
          </cell>
          <cell r="B1958" t="str">
            <v>TRASLOELEVATORE BICOLONNA H&lt;50M DOPPIO BANCALE (PARTI FISSE) - EUROPA</v>
          </cell>
          <cell r="C1958" t="str">
            <v>CRANE BICOLUMN H&lt;40M DOUBLE PALLET (FIXED PARTS) - EUROPE</v>
          </cell>
          <cell r="F1958">
            <v>172150.32516030312</v>
          </cell>
          <cell r="H1958">
            <v>117064.84375</v>
          </cell>
          <cell r="I1958">
            <v>0.31998476540203202</v>
          </cell>
          <cell r="J1958" t="str">
            <v>OK</v>
          </cell>
          <cell r="K1958" t="str">
            <v>NEWZD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  <cell r="Q1958">
            <v>0</v>
          </cell>
          <cell r="R1958">
            <v>0</v>
          </cell>
          <cell r="S1958">
            <v>0</v>
          </cell>
          <cell r="T1958">
            <v>0</v>
          </cell>
          <cell r="U1958">
            <v>0</v>
          </cell>
          <cell r="V1958">
            <v>0</v>
          </cell>
          <cell r="W1958">
            <v>0</v>
          </cell>
          <cell r="X1958">
            <v>0</v>
          </cell>
          <cell r="Y1958">
            <v>0</v>
          </cell>
          <cell r="Z1958">
            <v>0</v>
          </cell>
          <cell r="AA1958">
            <v>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>
            <v>0</v>
          </cell>
          <cell r="AM1958">
            <v>0</v>
          </cell>
          <cell r="AN1958">
            <v>0</v>
          </cell>
          <cell r="AO1958">
            <v>0</v>
          </cell>
          <cell r="AP1958">
            <v>0</v>
          </cell>
          <cell r="AQ1958">
            <v>0</v>
          </cell>
          <cell r="AR1958">
            <v>0</v>
          </cell>
          <cell r="AS1958">
            <v>0</v>
          </cell>
          <cell r="AT1958">
            <v>0</v>
          </cell>
          <cell r="AU1958">
            <v>0</v>
          </cell>
          <cell r="AV1958">
            <v>108929.84375</v>
          </cell>
          <cell r="AW1958">
            <v>0</v>
          </cell>
          <cell r="AX1958">
            <v>0</v>
          </cell>
          <cell r="AY1958">
            <v>0</v>
          </cell>
          <cell r="AZ1958">
            <v>0</v>
          </cell>
          <cell r="BA1958">
            <v>1533.3333333333335</v>
          </cell>
          <cell r="BB1958">
            <v>33.333333333333336</v>
          </cell>
          <cell r="BC1958">
            <v>0</v>
          </cell>
          <cell r="BD1958">
            <v>0</v>
          </cell>
          <cell r="BE1958">
            <v>1800</v>
          </cell>
          <cell r="BF1958">
            <v>50</v>
          </cell>
          <cell r="BG1958">
            <v>0</v>
          </cell>
          <cell r="BH1958">
            <v>0</v>
          </cell>
          <cell r="BI1958">
            <v>0</v>
          </cell>
          <cell r="BJ1958">
            <v>0</v>
          </cell>
          <cell r="BK1958">
            <v>2026.6666666666667</v>
          </cell>
          <cell r="BL1958">
            <v>53.333333333333336</v>
          </cell>
          <cell r="BM1958">
            <v>0</v>
          </cell>
          <cell r="BN1958">
            <v>0</v>
          </cell>
          <cell r="BO1958">
            <v>0</v>
          </cell>
          <cell r="BP1958">
            <v>0</v>
          </cell>
          <cell r="BQ1958">
            <v>0</v>
          </cell>
          <cell r="BR1958">
            <v>0</v>
          </cell>
          <cell r="BS1958">
            <v>0</v>
          </cell>
          <cell r="BT1958">
            <v>0</v>
          </cell>
          <cell r="BU1958">
            <v>0</v>
          </cell>
          <cell r="BV1958">
            <v>0</v>
          </cell>
          <cell r="BW1958">
            <v>0</v>
          </cell>
          <cell r="BX1958">
            <v>0</v>
          </cell>
          <cell r="BY1958">
            <v>0</v>
          </cell>
          <cell r="BZ1958">
            <v>0</v>
          </cell>
          <cell r="CA1958">
            <v>2775</v>
          </cell>
          <cell r="CB1958">
            <v>75</v>
          </cell>
          <cell r="CC1958">
            <v>0</v>
          </cell>
          <cell r="CD1958">
            <v>0</v>
          </cell>
          <cell r="CE1958">
            <v>0</v>
          </cell>
          <cell r="CF1958">
            <v>0</v>
          </cell>
          <cell r="CG1958">
            <v>0</v>
          </cell>
          <cell r="CH1958">
            <v>0</v>
          </cell>
          <cell r="CI1958">
            <v>0</v>
          </cell>
          <cell r="CJ1958">
            <v>0</v>
          </cell>
          <cell r="CK1958">
            <v>0</v>
          </cell>
          <cell r="CL1958">
            <v>0</v>
          </cell>
          <cell r="CM1958">
            <v>0</v>
          </cell>
          <cell r="CN1958">
            <v>0</v>
          </cell>
          <cell r="CO1958">
            <v>0</v>
          </cell>
          <cell r="CP1958">
            <v>0</v>
          </cell>
          <cell r="CQ1958">
            <v>0</v>
          </cell>
          <cell r="CR1958">
            <v>0</v>
          </cell>
          <cell r="CS1958">
            <v>0</v>
          </cell>
          <cell r="CT1958">
            <v>0</v>
          </cell>
          <cell r="CU1958">
            <v>0</v>
          </cell>
          <cell r="CV1958">
            <v>0</v>
          </cell>
          <cell r="CW1958">
            <v>0</v>
          </cell>
          <cell r="CX1958">
            <v>0</v>
          </cell>
          <cell r="CY1958">
            <v>0</v>
          </cell>
          <cell r="CZ1958">
            <v>0</v>
          </cell>
          <cell r="DA1958">
            <v>0</v>
          </cell>
          <cell r="DB1958">
            <v>0</v>
          </cell>
          <cell r="DC1958">
            <v>0</v>
          </cell>
          <cell r="DD1958">
            <v>117064.84375</v>
          </cell>
          <cell r="DE1958">
            <v>0</v>
          </cell>
        </row>
        <row r="1959">
          <cell r="A1959" t="str">
            <v>CRANE-B1-FIXED-2C40-2PP-EU-F</v>
          </cell>
          <cell r="B1959" t="str">
            <v>TRASLOELEVATORE BICOLONNA H&lt;50M DOPPIO BANCALE (PARTI FISSE) - EUROPA - CELLA FREEZER -</v>
          </cell>
          <cell r="C1959" t="str">
            <v>CRANE BICOLUMN H&lt;40M DOUBLE PALLET (FIXED PARTS) - EUROPE - FREEZING CELL -</v>
          </cell>
          <cell r="F1959">
            <v>180339.02037489071</v>
          </cell>
          <cell r="H1959">
            <v>122387.3359375</v>
          </cell>
          <cell r="I1959">
            <v>0.32134855960135589</v>
          </cell>
          <cell r="J1959" t="str">
            <v>OK</v>
          </cell>
          <cell r="K1959" t="str">
            <v>NEWZD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  <cell r="Q1959">
            <v>0</v>
          </cell>
          <cell r="R1959">
            <v>0</v>
          </cell>
          <cell r="S1959">
            <v>0</v>
          </cell>
          <cell r="T1959">
            <v>0</v>
          </cell>
          <cell r="U1959">
            <v>0</v>
          </cell>
          <cell r="V1959">
            <v>0</v>
          </cell>
          <cell r="W1959">
            <v>0</v>
          </cell>
          <cell r="X1959">
            <v>0</v>
          </cell>
          <cell r="Y1959">
            <v>0</v>
          </cell>
          <cell r="Z1959">
            <v>0</v>
          </cell>
          <cell r="AA1959">
            <v>0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>
            <v>0</v>
          </cell>
          <cell r="AM1959">
            <v>0</v>
          </cell>
          <cell r="AN1959">
            <v>0</v>
          </cell>
          <cell r="AO1959">
            <v>0</v>
          </cell>
          <cell r="AP1959">
            <v>0</v>
          </cell>
          <cell r="AQ1959">
            <v>0</v>
          </cell>
          <cell r="AR1959">
            <v>0</v>
          </cell>
          <cell r="AS1959">
            <v>0</v>
          </cell>
          <cell r="AT1959">
            <v>0</v>
          </cell>
          <cell r="AU1959">
            <v>0</v>
          </cell>
          <cell r="AV1959">
            <v>113438.8359375</v>
          </cell>
          <cell r="AW1959">
            <v>0</v>
          </cell>
          <cell r="AX1959">
            <v>0</v>
          </cell>
          <cell r="AY1959">
            <v>0</v>
          </cell>
          <cell r="AZ1959">
            <v>0</v>
          </cell>
          <cell r="BA1959">
            <v>1686.6666666666665</v>
          </cell>
          <cell r="BB1959">
            <v>36.666666666666664</v>
          </cell>
          <cell r="BC1959">
            <v>0</v>
          </cell>
          <cell r="BD1959">
            <v>0</v>
          </cell>
          <cell r="BE1959">
            <v>1980</v>
          </cell>
          <cell r="BF1959">
            <v>55</v>
          </cell>
          <cell r="BG1959">
            <v>0</v>
          </cell>
          <cell r="BH1959">
            <v>0</v>
          </cell>
          <cell r="BI1959">
            <v>0</v>
          </cell>
          <cell r="BJ1959">
            <v>0</v>
          </cell>
          <cell r="BK1959">
            <v>2229.333333333333</v>
          </cell>
          <cell r="BL1959">
            <v>58.666666666666664</v>
          </cell>
          <cell r="BM1959">
            <v>0</v>
          </cell>
          <cell r="BN1959">
            <v>0</v>
          </cell>
          <cell r="BO1959">
            <v>0</v>
          </cell>
          <cell r="BP1959">
            <v>0</v>
          </cell>
          <cell r="BQ1959">
            <v>0</v>
          </cell>
          <cell r="BR1959">
            <v>0</v>
          </cell>
          <cell r="BS1959">
            <v>0</v>
          </cell>
          <cell r="BT1959">
            <v>0</v>
          </cell>
          <cell r="BU1959">
            <v>0</v>
          </cell>
          <cell r="BV1959">
            <v>0</v>
          </cell>
          <cell r="BW1959">
            <v>0</v>
          </cell>
          <cell r="BX1959">
            <v>0</v>
          </cell>
          <cell r="BY1959">
            <v>0</v>
          </cell>
          <cell r="BZ1959">
            <v>0</v>
          </cell>
          <cell r="CA1959">
            <v>3052.5</v>
          </cell>
          <cell r="CB1959">
            <v>82.5</v>
          </cell>
          <cell r="CC1959">
            <v>0</v>
          </cell>
          <cell r="CD1959">
            <v>0</v>
          </cell>
          <cell r="CE1959">
            <v>0</v>
          </cell>
          <cell r="CF1959">
            <v>0</v>
          </cell>
          <cell r="CG1959">
            <v>0</v>
          </cell>
          <cell r="CH1959">
            <v>0</v>
          </cell>
          <cell r="CI1959">
            <v>0</v>
          </cell>
          <cell r="CJ1959">
            <v>0</v>
          </cell>
          <cell r="CK1959">
            <v>0</v>
          </cell>
          <cell r="CL1959">
            <v>0</v>
          </cell>
          <cell r="CM1959">
            <v>0</v>
          </cell>
          <cell r="CN1959">
            <v>0</v>
          </cell>
          <cell r="CO1959">
            <v>0</v>
          </cell>
          <cell r="CP1959">
            <v>0</v>
          </cell>
          <cell r="CQ1959">
            <v>0</v>
          </cell>
          <cell r="CR1959">
            <v>0</v>
          </cell>
          <cell r="CS1959">
            <v>0</v>
          </cell>
          <cell r="CT1959">
            <v>0</v>
          </cell>
          <cell r="CU1959">
            <v>0</v>
          </cell>
          <cell r="CV1959">
            <v>0</v>
          </cell>
          <cell r="CW1959">
            <v>0</v>
          </cell>
          <cell r="CX1959">
            <v>0</v>
          </cell>
          <cell r="CY1959">
            <v>0</v>
          </cell>
          <cell r="CZ1959">
            <v>0</v>
          </cell>
          <cell r="DA1959">
            <v>0</v>
          </cell>
          <cell r="DB1959">
            <v>0</v>
          </cell>
          <cell r="DC1959">
            <v>0</v>
          </cell>
          <cell r="DD1959">
            <v>122387.3359375</v>
          </cell>
          <cell r="DE1959">
            <v>0</v>
          </cell>
        </row>
        <row r="1960">
          <cell r="A1960" t="str">
            <v>CRANE-B1-FIXED-2C40-2PP-XE</v>
          </cell>
          <cell r="B1960" t="str">
            <v>TRASLOELEVATORE BICOLONNA H&lt;50M DOPPIO BANCALE (PARTI FISSE) - EXTRA EUROPA</v>
          </cell>
          <cell r="C1960" t="str">
            <v>CRANE BICOLUMN H&lt;40M DOUBLE PALLET (FIXED PARTS) - EXTRA EUROPE</v>
          </cell>
          <cell r="F1960">
            <v>177184.57173564559</v>
          </cell>
          <cell r="H1960">
            <v>120739.84375</v>
          </cell>
          <cell r="I1960">
            <v>0.31856457609559563</v>
          </cell>
          <cell r="J1960" t="str">
            <v>OK</v>
          </cell>
          <cell r="K1960" t="str">
            <v>NEWZD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  <cell r="Q1960">
            <v>0</v>
          </cell>
          <cell r="R1960">
            <v>0</v>
          </cell>
          <cell r="S1960">
            <v>0</v>
          </cell>
          <cell r="T1960">
            <v>0</v>
          </cell>
          <cell r="U1960">
            <v>0</v>
          </cell>
          <cell r="V1960">
            <v>0</v>
          </cell>
          <cell r="W1960">
            <v>0</v>
          </cell>
          <cell r="X1960">
            <v>0</v>
          </cell>
          <cell r="Y1960">
            <v>0</v>
          </cell>
          <cell r="Z1960">
            <v>0</v>
          </cell>
          <cell r="AA1960">
            <v>0</v>
          </cell>
          <cell r="AB1960">
            <v>0</v>
          </cell>
          <cell r="AC1960">
            <v>0</v>
          </cell>
          <cell r="AD1960">
            <v>0</v>
          </cell>
          <cell r="AE1960">
            <v>0</v>
          </cell>
          <cell r="AF1960">
            <v>0</v>
          </cell>
          <cell r="AG1960">
            <v>0</v>
          </cell>
          <cell r="AH1960">
            <v>0</v>
          </cell>
          <cell r="AI1960">
            <v>0</v>
          </cell>
          <cell r="AJ1960">
            <v>0</v>
          </cell>
          <cell r="AK1960">
            <v>0</v>
          </cell>
          <cell r="AL1960">
            <v>0</v>
          </cell>
          <cell r="AM1960">
            <v>0</v>
          </cell>
          <cell r="AN1960">
            <v>0</v>
          </cell>
          <cell r="AO1960">
            <v>0</v>
          </cell>
          <cell r="AP1960">
            <v>0</v>
          </cell>
          <cell r="AQ1960">
            <v>0</v>
          </cell>
          <cell r="AR1960">
            <v>0</v>
          </cell>
          <cell r="AS1960">
            <v>0</v>
          </cell>
          <cell r="AT1960">
            <v>0</v>
          </cell>
          <cell r="AU1960">
            <v>0</v>
          </cell>
          <cell r="AV1960">
            <v>112604.84375</v>
          </cell>
          <cell r="AW1960">
            <v>0</v>
          </cell>
          <cell r="AX1960">
            <v>0</v>
          </cell>
          <cell r="AY1960">
            <v>0</v>
          </cell>
          <cell r="AZ1960">
            <v>0</v>
          </cell>
          <cell r="BA1960">
            <v>1533.3333333333335</v>
          </cell>
          <cell r="BB1960">
            <v>33.333333333333336</v>
          </cell>
          <cell r="BC1960">
            <v>0</v>
          </cell>
          <cell r="BD1960">
            <v>0</v>
          </cell>
          <cell r="BE1960">
            <v>1800</v>
          </cell>
          <cell r="BF1960">
            <v>50</v>
          </cell>
          <cell r="BG1960">
            <v>0</v>
          </cell>
          <cell r="BH1960">
            <v>0</v>
          </cell>
          <cell r="BI1960">
            <v>0</v>
          </cell>
          <cell r="BJ1960">
            <v>0</v>
          </cell>
          <cell r="BK1960">
            <v>2026.6666666666667</v>
          </cell>
          <cell r="BL1960">
            <v>53.333333333333336</v>
          </cell>
          <cell r="BM1960">
            <v>0</v>
          </cell>
          <cell r="BN1960">
            <v>0</v>
          </cell>
          <cell r="BO1960">
            <v>0</v>
          </cell>
          <cell r="BP1960">
            <v>0</v>
          </cell>
          <cell r="BQ1960">
            <v>0</v>
          </cell>
          <cell r="BR1960">
            <v>0</v>
          </cell>
          <cell r="BS1960">
            <v>0</v>
          </cell>
          <cell r="BT1960">
            <v>0</v>
          </cell>
          <cell r="BU1960">
            <v>0</v>
          </cell>
          <cell r="BV1960">
            <v>0</v>
          </cell>
          <cell r="BW1960">
            <v>0</v>
          </cell>
          <cell r="BX1960">
            <v>0</v>
          </cell>
          <cell r="BY1960">
            <v>0</v>
          </cell>
          <cell r="BZ1960">
            <v>0</v>
          </cell>
          <cell r="CA1960">
            <v>2775</v>
          </cell>
          <cell r="CB1960">
            <v>75</v>
          </cell>
          <cell r="CC1960">
            <v>0</v>
          </cell>
          <cell r="CD1960">
            <v>0</v>
          </cell>
          <cell r="CE1960">
            <v>0</v>
          </cell>
          <cell r="CF1960">
            <v>0</v>
          </cell>
          <cell r="CG1960">
            <v>0</v>
          </cell>
          <cell r="CH1960">
            <v>0</v>
          </cell>
          <cell r="CI1960">
            <v>0</v>
          </cell>
          <cell r="CJ1960">
            <v>0</v>
          </cell>
          <cell r="CK1960">
            <v>0</v>
          </cell>
          <cell r="CL1960">
            <v>0</v>
          </cell>
          <cell r="CM1960">
            <v>0</v>
          </cell>
          <cell r="CN1960">
            <v>0</v>
          </cell>
          <cell r="CO1960">
            <v>0</v>
          </cell>
          <cell r="CP1960">
            <v>0</v>
          </cell>
          <cell r="CQ1960">
            <v>0</v>
          </cell>
          <cell r="CR1960">
            <v>0</v>
          </cell>
          <cell r="CS1960">
            <v>0</v>
          </cell>
          <cell r="CT1960">
            <v>0</v>
          </cell>
          <cell r="CU1960">
            <v>0</v>
          </cell>
          <cell r="CV1960">
            <v>0</v>
          </cell>
          <cell r="CW1960">
            <v>0</v>
          </cell>
          <cell r="CX1960">
            <v>0</v>
          </cell>
          <cell r="CY1960">
            <v>0</v>
          </cell>
          <cell r="CZ1960">
            <v>0</v>
          </cell>
          <cell r="DA1960">
            <v>0</v>
          </cell>
          <cell r="DB1960">
            <v>0</v>
          </cell>
          <cell r="DC1960">
            <v>0</v>
          </cell>
          <cell r="DD1960">
            <v>120739.84375</v>
          </cell>
          <cell r="DE1960">
            <v>0</v>
          </cell>
        </row>
        <row r="1961">
          <cell r="A1961" t="str">
            <v>CRANE-B1-FIXED-2C40-2PP-XE-F</v>
          </cell>
          <cell r="B1961" t="str">
            <v>TRASLOELEVATORE BICOLONNA H&lt;50M DOPPIO BANCALE (PARTI FISSE) - EXTRA EUROPA - CELLA FREEZER -</v>
          </cell>
          <cell r="C1961" t="str">
            <v>CRANE BICOLUMN H&lt;40M DOUBLE PALLET (FIXED PARTS) - EXTRA EUROPE - FREEZING CELL -</v>
          </cell>
          <cell r="F1961">
            <v>185373.26695023317</v>
          </cell>
          <cell r="H1961">
            <v>126062.3359375</v>
          </cell>
          <cell r="I1961">
            <v>0.31995406882836175</v>
          </cell>
          <cell r="J1961" t="str">
            <v>OK</v>
          </cell>
          <cell r="K1961" t="str">
            <v>NEWZD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  <cell r="Q1961">
            <v>0</v>
          </cell>
          <cell r="R1961">
            <v>0</v>
          </cell>
          <cell r="S1961">
            <v>0</v>
          </cell>
          <cell r="T1961">
            <v>0</v>
          </cell>
          <cell r="U1961">
            <v>0</v>
          </cell>
          <cell r="V1961">
            <v>0</v>
          </cell>
          <cell r="W1961">
            <v>0</v>
          </cell>
          <cell r="X1961">
            <v>0</v>
          </cell>
          <cell r="Y1961">
            <v>0</v>
          </cell>
          <cell r="Z1961">
            <v>0</v>
          </cell>
          <cell r="AA1961">
            <v>0</v>
          </cell>
          <cell r="AB1961">
            <v>0</v>
          </cell>
          <cell r="AC1961">
            <v>0</v>
          </cell>
          <cell r="AD1961">
            <v>0</v>
          </cell>
          <cell r="AE1961">
            <v>0</v>
          </cell>
          <cell r="AF1961">
            <v>0</v>
          </cell>
          <cell r="AG1961">
            <v>0</v>
          </cell>
          <cell r="AH1961">
            <v>0</v>
          </cell>
          <cell r="AI1961">
            <v>0</v>
          </cell>
          <cell r="AJ1961">
            <v>0</v>
          </cell>
          <cell r="AK1961">
            <v>0</v>
          </cell>
          <cell r="AL1961">
            <v>0</v>
          </cell>
          <cell r="AM1961">
            <v>0</v>
          </cell>
          <cell r="AN1961">
            <v>0</v>
          </cell>
          <cell r="AO1961">
            <v>0</v>
          </cell>
          <cell r="AP1961">
            <v>0</v>
          </cell>
          <cell r="AQ1961">
            <v>0</v>
          </cell>
          <cell r="AR1961">
            <v>0</v>
          </cell>
          <cell r="AS1961">
            <v>0</v>
          </cell>
          <cell r="AT1961">
            <v>0</v>
          </cell>
          <cell r="AU1961">
            <v>0</v>
          </cell>
          <cell r="AV1961">
            <v>117113.8359375</v>
          </cell>
          <cell r="AW1961">
            <v>0</v>
          </cell>
          <cell r="AX1961">
            <v>0</v>
          </cell>
          <cell r="AY1961">
            <v>0</v>
          </cell>
          <cell r="AZ1961">
            <v>0</v>
          </cell>
          <cell r="BA1961">
            <v>1686.6666666666665</v>
          </cell>
          <cell r="BB1961">
            <v>36.666666666666664</v>
          </cell>
          <cell r="BC1961">
            <v>0</v>
          </cell>
          <cell r="BD1961">
            <v>0</v>
          </cell>
          <cell r="BE1961">
            <v>1980</v>
          </cell>
          <cell r="BF1961">
            <v>55</v>
          </cell>
          <cell r="BG1961">
            <v>0</v>
          </cell>
          <cell r="BH1961">
            <v>0</v>
          </cell>
          <cell r="BI1961">
            <v>0</v>
          </cell>
          <cell r="BJ1961">
            <v>0</v>
          </cell>
          <cell r="BK1961">
            <v>2229.333333333333</v>
          </cell>
          <cell r="BL1961">
            <v>58.666666666666664</v>
          </cell>
          <cell r="BM1961">
            <v>0</v>
          </cell>
          <cell r="BN1961">
            <v>0</v>
          </cell>
          <cell r="BO1961">
            <v>0</v>
          </cell>
          <cell r="BP1961">
            <v>0</v>
          </cell>
          <cell r="BQ1961">
            <v>0</v>
          </cell>
          <cell r="BR1961">
            <v>0</v>
          </cell>
          <cell r="BS1961">
            <v>0</v>
          </cell>
          <cell r="BT1961">
            <v>0</v>
          </cell>
          <cell r="BU1961">
            <v>0</v>
          </cell>
          <cell r="BV1961">
            <v>0</v>
          </cell>
          <cell r="BW1961">
            <v>0</v>
          </cell>
          <cell r="BX1961">
            <v>0</v>
          </cell>
          <cell r="BY1961">
            <v>0</v>
          </cell>
          <cell r="BZ1961">
            <v>0</v>
          </cell>
          <cell r="CA1961">
            <v>3052.5</v>
          </cell>
          <cell r="CB1961">
            <v>82.5</v>
          </cell>
          <cell r="CC1961">
            <v>0</v>
          </cell>
          <cell r="CD1961">
            <v>0</v>
          </cell>
          <cell r="CE1961">
            <v>0</v>
          </cell>
          <cell r="CF1961">
            <v>0</v>
          </cell>
          <cell r="CG1961">
            <v>0</v>
          </cell>
          <cell r="CH1961">
            <v>0</v>
          </cell>
          <cell r="CI1961">
            <v>0</v>
          </cell>
          <cell r="CJ1961">
            <v>0</v>
          </cell>
          <cell r="CK1961">
            <v>0</v>
          </cell>
          <cell r="CL1961">
            <v>0</v>
          </cell>
          <cell r="CM1961">
            <v>0</v>
          </cell>
          <cell r="CN1961">
            <v>0</v>
          </cell>
          <cell r="CO1961">
            <v>0</v>
          </cell>
          <cell r="CP1961">
            <v>0</v>
          </cell>
          <cell r="CQ1961">
            <v>0</v>
          </cell>
          <cell r="CR1961">
            <v>0</v>
          </cell>
          <cell r="CS1961">
            <v>0</v>
          </cell>
          <cell r="CT1961">
            <v>0</v>
          </cell>
          <cell r="CU1961">
            <v>0</v>
          </cell>
          <cell r="CV1961">
            <v>0</v>
          </cell>
          <cell r="CW1961">
            <v>0</v>
          </cell>
          <cell r="CX1961">
            <v>0</v>
          </cell>
          <cell r="CY1961">
            <v>0</v>
          </cell>
          <cell r="CZ1961">
            <v>0</v>
          </cell>
          <cell r="DA1961">
            <v>0</v>
          </cell>
          <cell r="DB1961">
            <v>0</v>
          </cell>
          <cell r="DC1961">
            <v>0</v>
          </cell>
          <cell r="DD1961">
            <v>126062.3359375</v>
          </cell>
          <cell r="DE1961">
            <v>0</v>
          </cell>
        </row>
        <row r="1962">
          <cell r="A1962" t="str">
            <v>CRANE-B2-QE-AB-1PP</v>
          </cell>
          <cell r="B1962" t="str">
            <v>QUADRO ELETTRICO TRASLOELEVATORE - ALLEN &amp; BRADLEY [solo materiale] - 1PP</v>
          </cell>
          <cell r="C1962" t="str">
            <v>CRANE ELECTRIC ENCLOSURE - ALLEN &amp; BRADLEY [material only] - 1PP</v>
          </cell>
          <cell r="F1962">
            <v>59737.698936170222</v>
          </cell>
          <cell r="H1962">
            <v>28076.718500000003</v>
          </cell>
          <cell r="I1962">
            <v>0.53</v>
          </cell>
          <cell r="J1962" t="str">
            <v>OK</v>
          </cell>
          <cell r="K1962" t="str">
            <v>NEWZD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  <cell r="Q1962">
            <v>0</v>
          </cell>
          <cell r="R1962">
            <v>0</v>
          </cell>
          <cell r="S1962">
            <v>0</v>
          </cell>
          <cell r="T1962">
            <v>0</v>
          </cell>
          <cell r="U1962">
            <v>0</v>
          </cell>
          <cell r="V1962">
            <v>0</v>
          </cell>
          <cell r="W1962">
            <v>0</v>
          </cell>
          <cell r="X1962">
            <v>0</v>
          </cell>
          <cell r="Y1962">
            <v>0</v>
          </cell>
          <cell r="Z1962">
            <v>0</v>
          </cell>
          <cell r="AA1962">
            <v>0</v>
          </cell>
          <cell r="AB1962">
            <v>0</v>
          </cell>
          <cell r="AC1962">
            <v>0</v>
          </cell>
          <cell r="AD1962">
            <v>0</v>
          </cell>
          <cell r="AE1962">
            <v>0</v>
          </cell>
          <cell r="AF1962">
            <v>0</v>
          </cell>
          <cell r="AG1962">
            <v>0</v>
          </cell>
          <cell r="AH1962">
            <v>0</v>
          </cell>
          <cell r="AI1962">
            <v>0</v>
          </cell>
          <cell r="AJ1962">
            <v>0</v>
          </cell>
          <cell r="AK1962">
            <v>0</v>
          </cell>
          <cell r="AL1962">
            <v>0</v>
          </cell>
          <cell r="AM1962">
            <v>0</v>
          </cell>
          <cell r="AN1962">
            <v>0</v>
          </cell>
          <cell r="AO1962">
            <v>0</v>
          </cell>
          <cell r="AP1962">
            <v>0</v>
          </cell>
          <cell r="AQ1962">
            <v>0</v>
          </cell>
          <cell r="AR1962">
            <v>0</v>
          </cell>
          <cell r="AS1962">
            <v>0</v>
          </cell>
          <cell r="AT1962">
            <v>0</v>
          </cell>
          <cell r="AU1962">
            <v>0</v>
          </cell>
          <cell r="AV1962">
            <v>28076.718500000003</v>
          </cell>
          <cell r="AW1962">
            <v>0</v>
          </cell>
          <cell r="AX1962">
            <v>0</v>
          </cell>
          <cell r="AY1962">
            <v>0</v>
          </cell>
          <cell r="AZ1962">
            <v>0</v>
          </cell>
          <cell r="BA1962">
            <v>0</v>
          </cell>
          <cell r="BB1962">
            <v>0</v>
          </cell>
          <cell r="BC1962">
            <v>0</v>
          </cell>
          <cell r="BD1962">
            <v>0</v>
          </cell>
          <cell r="BE1962">
            <v>0</v>
          </cell>
          <cell r="BF1962">
            <v>0</v>
          </cell>
          <cell r="BG1962">
            <v>0</v>
          </cell>
          <cell r="BH1962">
            <v>0</v>
          </cell>
          <cell r="BI1962">
            <v>0</v>
          </cell>
          <cell r="BJ1962">
            <v>0</v>
          </cell>
          <cell r="BK1962">
            <v>0</v>
          </cell>
          <cell r="BL1962">
            <v>0</v>
          </cell>
          <cell r="BM1962">
            <v>0</v>
          </cell>
          <cell r="BN1962">
            <v>0</v>
          </cell>
          <cell r="BO1962">
            <v>0</v>
          </cell>
          <cell r="BP1962">
            <v>0</v>
          </cell>
          <cell r="BQ1962">
            <v>0</v>
          </cell>
          <cell r="BR1962">
            <v>0</v>
          </cell>
          <cell r="BS1962">
            <v>0</v>
          </cell>
          <cell r="BT1962">
            <v>0</v>
          </cell>
          <cell r="BU1962">
            <v>0</v>
          </cell>
          <cell r="BV1962">
            <v>0</v>
          </cell>
          <cell r="BW1962">
            <v>0</v>
          </cell>
          <cell r="BX1962">
            <v>0</v>
          </cell>
          <cell r="BY1962">
            <v>0</v>
          </cell>
          <cell r="BZ1962">
            <v>0</v>
          </cell>
          <cell r="CA1962">
            <v>0</v>
          </cell>
          <cell r="CB1962">
            <v>0</v>
          </cell>
          <cell r="CC1962">
            <v>0</v>
          </cell>
          <cell r="CD1962">
            <v>0</v>
          </cell>
          <cell r="CE1962">
            <v>0</v>
          </cell>
          <cell r="CF1962">
            <v>0</v>
          </cell>
          <cell r="CG1962">
            <v>0</v>
          </cell>
          <cell r="CH1962">
            <v>0</v>
          </cell>
          <cell r="CI1962">
            <v>0</v>
          </cell>
          <cell r="CJ1962">
            <v>0</v>
          </cell>
          <cell r="CK1962">
            <v>0</v>
          </cell>
          <cell r="CL1962">
            <v>0</v>
          </cell>
          <cell r="CM1962">
            <v>0</v>
          </cell>
          <cell r="CN1962">
            <v>0</v>
          </cell>
          <cell r="CO1962">
            <v>0</v>
          </cell>
          <cell r="CP1962">
            <v>0</v>
          </cell>
          <cell r="CQ1962">
            <v>0</v>
          </cell>
          <cell r="CR1962">
            <v>0</v>
          </cell>
          <cell r="CS1962">
            <v>0</v>
          </cell>
          <cell r="CT1962">
            <v>0</v>
          </cell>
          <cell r="CU1962">
            <v>0</v>
          </cell>
          <cell r="CV1962">
            <v>0</v>
          </cell>
          <cell r="CW1962">
            <v>0</v>
          </cell>
          <cell r="CX1962">
            <v>0</v>
          </cell>
          <cell r="CY1962">
            <v>0</v>
          </cell>
          <cell r="CZ1962">
            <v>0</v>
          </cell>
          <cell r="DA1962">
            <v>0</v>
          </cell>
          <cell r="DB1962">
            <v>0</v>
          </cell>
          <cell r="DC1962">
            <v>0</v>
          </cell>
          <cell r="DD1962">
            <v>28076.718500000003</v>
          </cell>
          <cell r="DE1962">
            <v>0</v>
          </cell>
        </row>
        <row r="1963">
          <cell r="A1963" t="str">
            <v>CRANE-B2-QE-AB-1PP-F</v>
          </cell>
          <cell r="B1963" t="str">
            <v>QUADRO ELETTRICO TRASLOELEVATORE - ALLEN &amp; BRADLEY [solo materiale] - 1PP - CELLA FREEZER -</v>
          </cell>
          <cell r="C1963" t="str">
            <v>CRANE ELECTRIC ENCLOSURE - ALLEN &amp; BRADLEY [material only] - 1PP - FREEZING CELL -</v>
          </cell>
          <cell r="F1963">
            <v>65711.468829787249</v>
          </cell>
          <cell r="H1963">
            <v>30884.390350000005</v>
          </cell>
          <cell r="I1963">
            <v>0.53</v>
          </cell>
          <cell r="J1963" t="str">
            <v>OK</v>
          </cell>
          <cell r="K1963" t="str">
            <v>NEWZD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  <cell r="Q1963">
            <v>0</v>
          </cell>
          <cell r="R1963">
            <v>0</v>
          </cell>
          <cell r="S1963">
            <v>0</v>
          </cell>
          <cell r="T1963">
            <v>0</v>
          </cell>
          <cell r="U1963">
            <v>0</v>
          </cell>
          <cell r="V1963">
            <v>0</v>
          </cell>
          <cell r="W1963">
            <v>0</v>
          </cell>
          <cell r="X1963">
            <v>0</v>
          </cell>
          <cell r="Y1963">
            <v>0</v>
          </cell>
          <cell r="Z1963">
            <v>0</v>
          </cell>
          <cell r="AA1963">
            <v>0</v>
          </cell>
          <cell r="AB1963">
            <v>0</v>
          </cell>
          <cell r="AC1963">
            <v>0</v>
          </cell>
          <cell r="AD1963">
            <v>0</v>
          </cell>
          <cell r="AE1963">
            <v>0</v>
          </cell>
          <cell r="AF1963">
            <v>0</v>
          </cell>
          <cell r="AG1963">
            <v>0</v>
          </cell>
          <cell r="AH1963">
            <v>0</v>
          </cell>
          <cell r="AI1963">
            <v>0</v>
          </cell>
          <cell r="AJ1963">
            <v>0</v>
          </cell>
          <cell r="AK1963">
            <v>0</v>
          </cell>
          <cell r="AL1963">
            <v>0</v>
          </cell>
          <cell r="AM1963">
            <v>0</v>
          </cell>
          <cell r="AN1963">
            <v>0</v>
          </cell>
          <cell r="AO1963">
            <v>0</v>
          </cell>
          <cell r="AP1963">
            <v>0</v>
          </cell>
          <cell r="AQ1963">
            <v>0</v>
          </cell>
          <cell r="AR1963">
            <v>0</v>
          </cell>
          <cell r="AS1963">
            <v>0</v>
          </cell>
          <cell r="AT1963">
            <v>0</v>
          </cell>
          <cell r="AU1963">
            <v>0</v>
          </cell>
          <cell r="AV1963">
            <v>30884.390350000005</v>
          </cell>
          <cell r="AW1963">
            <v>0</v>
          </cell>
          <cell r="AX1963">
            <v>0</v>
          </cell>
          <cell r="AY1963">
            <v>0</v>
          </cell>
          <cell r="AZ1963">
            <v>0</v>
          </cell>
          <cell r="BA1963">
            <v>0</v>
          </cell>
          <cell r="BB1963">
            <v>0</v>
          </cell>
          <cell r="BC1963">
            <v>0</v>
          </cell>
          <cell r="BD1963">
            <v>0</v>
          </cell>
          <cell r="BE1963">
            <v>0</v>
          </cell>
          <cell r="BF1963">
            <v>0</v>
          </cell>
          <cell r="BG1963">
            <v>0</v>
          </cell>
          <cell r="BH1963">
            <v>0</v>
          </cell>
          <cell r="BI1963">
            <v>0</v>
          </cell>
          <cell r="BJ1963">
            <v>0</v>
          </cell>
          <cell r="BK1963">
            <v>0</v>
          </cell>
          <cell r="BL1963">
            <v>0</v>
          </cell>
          <cell r="BM1963">
            <v>0</v>
          </cell>
          <cell r="BN1963">
            <v>0</v>
          </cell>
          <cell r="BO1963">
            <v>0</v>
          </cell>
          <cell r="BP1963">
            <v>0</v>
          </cell>
          <cell r="BQ1963">
            <v>0</v>
          </cell>
          <cell r="BR1963">
            <v>0</v>
          </cell>
          <cell r="BS1963">
            <v>0</v>
          </cell>
          <cell r="BT1963">
            <v>0</v>
          </cell>
          <cell r="BU1963">
            <v>0</v>
          </cell>
          <cell r="BV1963">
            <v>0</v>
          </cell>
          <cell r="BW1963">
            <v>0</v>
          </cell>
          <cell r="BX1963">
            <v>0</v>
          </cell>
          <cell r="BY1963">
            <v>0</v>
          </cell>
          <cell r="BZ1963">
            <v>0</v>
          </cell>
          <cell r="CA1963">
            <v>0</v>
          </cell>
          <cell r="CB1963">
            <v>0</v>
          </cell>
          <cell r="CC1963">
            <v>0</v>
          </cell>
          <cell r="CD1963">
            <v>0</v>
          </cell>
          <cell r="CE1963">
            <v>0</v>
          </cell>
          <cell r="CF1963">
            <v>0</v>
          </cell>
          <cell r="CG1963">
            <v>0</v>
          </cell>
          <cell r="CH1963">
            <v>0</v>
          </cell>
          <cell r="CI1963">
            <v>0</v>
          </cell>
          <cell r="CJ1963">
            <v>0</v>
          </cell>
          <cell r="CK1963">
            <v>0</v>
          </cell>
          <cell r="CL1963">
            <v>0</v>
          </cell>
          <cell r="CM1963">
            <v>0</v>
          </cell>
          <cell r="CN1963">
            <v>0</v>
          </cell>
          <cell r="CO1963">
            <v>0</v>
          </cell>
          <cell r="CP1963">
            <v>0</v>
          </cell>
          <cell r="CQ1963">
            <v>0</v>
          </cell>
          <cell r="CR1963">
            <v>0</v>
          </cell>
          <cell r="CS1963">
            <v>0</v>
          </cell>
          <cell r="CT1963">
            <v>0</v>
          </cell>
          <cell r="CU1963">
            <v>0</v>
          </cell>
          <cell r="CV1963">
            <v>0</v>
          </cell>
          <cell r="CW1963">
            <v>0</v>
          </cell>
          <cell r="CX1963">
            <v>0</v>
          </cell>
          <cell r="CY1963">
            <v>0</v>
          </cell>
          <cell r="CZ1963">
            <v>0</v>
          </cell>
          <cell r="DA1963">
            <v>0</v>
          </cell>
          <cell r="DB1963">
            <v>0</v>
          </cell>
          <cell r="DC1963">
            <v>0</v>
          </cell>
          <cell r="DD1963">
            <v>30884.390350000005</v>
          </cell>
          <cell r="DE1963">
            <v>0</v>
          </cell>
        </row>
        <row r="1964">
          <cell r="A1964" t="str">
            <v>CRANE-B2-QE-AB-2PP</v>
          </cell>
          <cell r="B1964" t="str">
            <v>QUADRO ELETTRICO TRASLOELEVATORE - ALLEN &amp; BRADLEY [solo materiale] - 2PP</v>
          </cell>
          <cell r="C1964" t="str">
            <v>CRANE ELECTRIC ENCLOSURE - ALLEN &amp; BRADLEY [material only] - 2PP</v>
          </cell>
          <cell r="F1964">
            <v>74635.443617021287</v>
          </cell>
          <cell r="H1964">
            <v>35078.658500000005</v>
          </cell>
          <cell r="I1964">
            <v>0.53</v>
          </cell>
          <cell r="J1964" t="str">
            <v>OK</v>
          </cell>
          <cell r="K1964" t="str">
            <v>NEWZD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  <cell r="Q1964">
            <v>0</v>
          </cell>
          <cell r="R1964">
            <v>0</v>
          </cell>
          <cell r="S1964">
            <v>0</v>
          </cell>
          <cell r="T1964">
            <v>0</v>
          </cell>
          <cell r="U1964">
            <v>0</v>
          </cell>
          <cell r="V1964">
            <v>0</v>
          </cell>
          <cell r="W1964">
            <v>0</v>
          </cell>
          <cell r="X1964">
            <v>0</v>
          </cell>
          <cell r="Y1964">
            <v>0</v>
          </cell>
          <cell r="Z1964">
            <v>0</v>
          </cell>
          <cell r="AA1964">
            <v>0</v>
          </cell>
          <cell r="AB1964">
            <v>0</v>
          </cell>
          <cell r="AC1964">
            <v>0</v>
          </cell>
          <cell r="AD1964">
            <v>0</v>
          </cell>
          <cell r="AE1964">
            <v>0</v>
          </cell>
          <cell r="AF1964">
            <v>0</v>
          </cell>
          <cell r="AG1964">
            <v>0</v>
          </cell>
          <cell r="AH1964">
            <v>0</v>
          </cell>
          <cell r="AI1964">
            <v>0</v>
          </cell>
          <cell r="AJ1964">
            <v>0</v>
          </cell>
          <cell r="AK1964">
            <v>0</v>
          </cell>
          <cell r="AL1964">
            <v>0</v>
          </cell>
          <cell r="AM1964">
            <v>0</v>
          </cell>
          <cell r="AN1964">
            <v>0</v>
          </cell>
          <cell r="AO1964">
            <v>0</v>
          </cell>
          <cell r="AP1964">
            <v>0</v>
          </cell>
          <cell r="AQ1964">
            <v>0</v>
          </cell>
          <cell r="AR1964">
            <v>0</v>
          </cell>
          <cell r="AS1964">
            <v>0</v>
          </cell>
          <cell r="AT1964">
            <v>0</v>
          </cell>
          <cell r="AU1964">
            <v>0</v>
          </cell>
          <cell r="AV1964">
            <v>35078.658500000005</v>
          </cell>
          <cell r="AW1964">
            <v>0</v>
          </cell>
          <cell r="AX1964">
            <v>0</v>
          </cell>
          <cell r="AY1964">
            <v>0</v>
          </cell>
          <cell r="AZ1964">
            <v>0</v>
          </cell>
          <cell r="BA1964">
            <v>0</v>
          </cell>
          <cell r="BB1964">
            <v>0</v>
          </cell>
          <cell r="BC1964">
            <v>0</v>
          </cell>
          <cell r="BD1964">
            <v>0</v>
          </cell>
          <cell r="BE1964">
            <v>0</v>
          </cell>
          <cell r="BF1964">
            <v>0</v>
          </cell>
          <cell r="BG1964">
            <v>0</v>
          </cell>
          <cell r="BH1964">
            <v>0</v>
          </cell>
          <cell r="BI1964">
            <v>0</v>
          </cell>
          <cell r="BJ1964">
            <v>0</v>
          </cell>
          <cell r="BK1964">
            <v>0</v>
          </cell>
          <cell r="BL1964">
            <v>0</v>
          </cell>
          <cell r="BM1964">
            <v>0</v>
          </cell>
          <cell r="BN1964">
            <v>0</v>
          </cell>
          <cell r="BO1964">
            <v>0</v>
          </cell>
          <cell r="BP1964">
            <v>0</v>
          </cell>
          <cell r="BQ1964">
            <v>0</v>
          </cell>
          <cell r="BR1964">
            <v>0</v>
          </cell>
          <cell r="BS1964">
            <v>0</v>
          </cell>
          <cell r="BT1964">
            <v>0</v>
          </cell>
          <cell r="BU1964">
            <v>0</v>
          </cell>
          <cell r="BV1964">
            <v>0</v>
          </cell>
          <cell r="BW1964">
            <v>0</v>
          </cell>
          <cell r="BX1964">
            <v>0</v>
          </cell>
          <cell r="BY1964">
            <v>0</v>
          </cell>
          <cell r="BZ1964">
            <v>0</v>
          </cell>
          <cell r="CA1964">
            <v>0</v>
          </cell>
          <cell r="CB1964">
            <v>0</v>
          </cell>
          <cell r="CC1964">
            <v>0</v>
          </cell>
          <cell r="CD1964">
            <v>0</v>
          </cell>
          <cell r="CE1964">
            <v>0</v>
          </cell>
          <cell r="CF1964">
            <v>0</v>
          </cell>
          <cell r="CG1964">
            <v>0</v>
          </cell>
          <cell r="CH1964">
            <v>0</v>
          </cell>
          <cell r="CI1964">
            <v>0</v>
          </cell>
          <cell r="CJ1964">
            <v>0</v>
          </cell>
          <cell r="CK1964">
            <v>0</v>
          </cell>
          <cell r="CL1964">
            <v>0</v>
          </cell>
          <cell r="CM1964">
            <v>0</v>
          </cell>
          <cell r="CN1964">
            <v>0</v>
          </cell>
          <cell r="CO1964">
            <v>0</v>
          </cell>
          <cell r="CP1964">
            <v>0</v>
          </cell>
          <cell r="CQ1964">
            <v>0</v>
          </cell>
          <cell r="CR1964">
            <v>0</v>
          </cell>
          <cell r="CS1964">
            <v>0</v>
          </cell>
          <cell r="CT1964">
            <v>0</v>
          </cell>
          <cell r="CU1964">
            <v>0</v>
          </cell>
          <cell r="CV1964">
            <v>0</v>
          </cell>
          <cell r="CW1964">
            <v>0</v>
          </cell>
          <cell r="CX1964">
            <v>0</v>
          </cell>
          <cell r="CY1964">
            <v>0</v>
          </cell>
          <cell r="CZ1964">
            <v>0</v>
          </cell>
          <cell r="DA1964">
            <v>0</v>
          </cell>
          <cell r="DB1964">
            <v>0</v>
          </cell>
          <cell r="DC1964">
            <v>0</v>
          </cell>
          <cell r="DD1964">
            <v>35078.658500000005</v>
          </cell>
          <cell r="DE1964">
            <v>0</v>
          </cell>
        </row>
        <row r="1965">
          <cell r="A1965" t="str">
            <v>CRANE-B2-QE-AB-2PP-F</v>
          </cell>
          <cell r="B1965" t="str">
            <v>QUADRO ELETTRICO TRASLOELEVATORE - ALLEN &amp; BRADLEY [solo materiale] - 2PP - CELLA FREEZER -</v>
          </cell>
          <cell r="C1965" t="str">
            <v>CRANE ELECTRIC ENCLOSURE - ALLEN &amp; BRADLEY [material only] - 2PP - FREEZING CELL -</v>
          </cell>
          <cell r="F1965">
            <v>82098.987978723409</v>
          </cell>
          <cell r="H1965">
            <v>38586.52435</v>
          </cell>
          <cell r="I1965">
            <v>0.53</v>
          </cell>
          <cell r="J1965" t="str">
            <v>OK</v>
          </cell>
          <cell r="K1965" t="str">
            <v>NEWZD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  <cell r="Q1965">
            <v>0</v>
          </cell>
          <cell r="R1965">
            <v>0</v>
          </cell>
          <cell r="S1965">
            <v>0</v>
          </cell>
          <cell r="T1965">
            <v>0</v>
          </cell>
          <cell r="U1965">
            <v>0</v>
          </cell>
          <cell r="V1965">
            <v>0</v>
          </cell>
          <cell r="W1965">
            <v>0</v>
          </cell>
          <cell r="X1965">
            <v>0</v>
          </cell>
          <cell r="Y1965">
            <v>0</v>
          </cell>
          <cell r="Z1965">
            <v>0</v>
          </cell>
          <cell r="AA1965">
            <v>0</v>
          </cell>
          <cell r="AB1965">
            <v>0</v>
          </cell>
          <cell r="AC1965">
            <v>0</v>
          </cell>
          <cell r="AD1965">
            <v>0</v>
          </cell>
          <cell r="AE1965">
            <v>0</v>
          </cell>
          <cell r="AF1965">
            <v>0</v>
          </cell>
          <cell r="AG1965">
            <v>0</v>
          </cell>
          <cell r="AH1965">
            <v>0</v>
          </cell>
          <cell r="AI1965">
            <v>0</v>
          </cell>
          <cell r="AJ1965">
            <v>0</v>
          </cell>
          <cell r="AK1965">
            <v>0</v>
          </cell>
          <cell r="AL1965">
            <v>0</v>
          </cell>
          <cell r="AM1965">
            <v>0</v>
          </cell>
          <cell r="AN1965">
            <v>0</v>
          </cell>
          <cell r="AO1965">
            <v>0</v>
          </cell>
          <cell r="AP1965">
            <v>0</v>
          </cell>
          <cell r="AQ1965">
            <v>0</v>
          </cell>
          <cell r="AR1965">
            <v>0</v>
          </cell>
          <cell r="AS1965">
            <v>0</v>
          </cell>
          <cell r="AT1965">
            <v>0</v>
          </cell>
          <cell r="AU1965">
            <v>0</v>
          </cell>
          <cell r="AV1965">
            <v>38586.52435</v>
          </cell>
          <cell r="AW1965">
            <v>0</v>
          </cell>
          <cell r="AX1965">
            <v>0</v>
          </cell>
          <cell r="AY1965">
            <v>0</v>
          </cell>
          <cell r="AZ1965">
            <v>0</v>
          </cell>
          <cell r="BA1965">
            <v>0</v>
          </cell>
          <cell r="BB1965">
            <v>0</v>
          </cell>
          <cell r="BC1965">
            <v>0</v>
          </cell>
          <cell r="BD1965">
            <v>0</v>
          </cell>
          <cell r="BE1965">
            <v>0</v>
          </cell>
          <cell r="BF1965">
            <v>0</v>
          </cell>
          <cell r="BG1965">
            <v>0</v>
          </cell>
          <cell r="BH1965">
            <v>0</v>
          </cell>
          <cell r="BI1965">
            <v>0</v>
          </cell>
          <cell r="BJ1965">
            <v>0</v>
          </cell>
          <cell r="BK1965">
            <v>0</v>
          </cell>
          <cell r="BL1965">
            <v>0</v>
          </cell>
          <cell r="BM1965">
            <v>0</v>
          </cell>
          <cell r="BN1965">
            <v>0</v>
          </cell>
          <cell r="BO1965">
            <v>0</v>
          </cell>
          <cell r="BP1965">
            <v>0</v>
          </cell>
          <cell r="BQ1965">
            <v>0</v>
          </cell>
          <cell r="BR1965">
            <v>0</v>
          </cell>
          <cell r="BS1965">
            <v>0</v>
          </cell>
          <cell r="BT1965">
            <v>0</v>
          </cell>
          <cell r="BU1965">
            <v>0</v>
          </cell>
          <cell r="BV1965">
            <v>0</v>
          </cell>
          <cell r="BW1965">
            <v>0</v>
          </cell>
          <cell r="BX1965">
            <v>0</v>
          </cell>
          <cell r="BY1965">
            <v>0</v>
          </cell>
          <cell r="BZ1965">
            <v>0</v>
          </cell>
          <cell r="CA1965">
            <v>0</v>
          </cell>
          <cell r="CB1965">
            <v>0</v>
          </cell>
          <cell r="CC1965">
            <v>0</v>
          </cell>
          <cell r="CD1965">
            <v>0</v>
          </cell>
          <cell r="CE1965">
            <v>0</v>
          </cell>
          <cell r="CF1965">
            <v>0</v>
          </cell>
          <cell r="CG1965">
            <v>0</v>
          </cell>
          <cell r="CH1965">
            <v>0</v>
          </cell>
          <cell r="CI1965">
            <v>0</v>
          </cell>
          <cell r="CJ1965">
            <v>0</v>
          </cell>
          <cell r="CK1965">
            <v>0</v>
          </cell>
          <cell r="CL1965">
            <v>0</v>
          </cell>
          <cell r="CM1965">
            <v>0</v>
          </cell>
          <cell r="CN1965">
            <v>0</v>
          </cell>
          <cell r="CO1965">
            <v>0</v>
          </cell>
          <cell r="CP1965">
            <v>0</v>
          </cell>
          <cell r="CQ1965">
            <v>0</v>
          </cell>
          <cell r="CR1965">
            <v>0</v>
          </cell>
          <cell r="CS1965">
            <v>0</v>
          </cell>
          <cell r="CT1965">
            <v>0</v>
          </cell>
          <cell r="CU1965">
            <v>0</v>
          </cell>
          <cell r="CV1965">
            <v>0</v>
          </cell>
          <cell r="CW1965">
            <v>0</v>
          </cell>
          <cell r="CX1965">
            <v>0</v>
          </cell>
          <cell r="CY1965">
            <v>0</v>
          </cell>
          <cell r="CZ1965">
            <v>0</v>
          </cell>
          <cell r="DA1965">
            <v>0</v>
          </cell>
          <cell r="DB1965">
            <v>0</v>
          </cell>
          <cell r="DC1965">
            <v>0</v>
          </cell>
          <cell r="DD1965">
            <v>38586.52435</v>
          </cell>
          <cell r="DE1965">
            <v>0</v>
          </cell>
        </row>
        <row r="1966">
          <cell r="A1966" t="str">
            <v>CRANE-B2-QE-SIE-1PP</v>
          </cell>
          <cell r="B1966" t="str">
            <v>QUADRO ELETTRICO TRASLOELEVATORE - SIEMENS [solo materiale] - 1PP</v>
          </cell>
          <cell r="C1966" t="str">
            <v>CRANE ELECTRIC ENCLOSURE - SIEMENS [material only] - 1PP</v>
          </cell>
          <cell r="F1966">
            <v>47018.185106382989</v>
          </cell>
          <cell r="H1966">
            <v>22098.547000000002</v>
          </cell>
          <cell r="I1966">
            <v>0.53</v>
          </cell>
          <cell r="J1966" t="str">
            <v>OK</v>
          </cell>
          <cell r="K1966" t="str">
            <v>NEWZD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  <cell r="Q1966">
            <v>0</v>
          </cell>
          <cell r="R1966">
            <v>0</v>
          </cell>
          <cell r="S1966">
            <v>0</v>
          </cell>
          <cell r="T1966">
            <v>0</v>
          </cell>
          <cell r="U1966">
            <v>0</v>
          </cell>
          <cell r="V1966">
            <v>0</v>
          </cell>
          <cell r="W1966">
            <v>0</v>
          </cell>
          <cell r="X1966">
            <v>0</v>
          </cell>
          <cell r="Y1966">
            <v>0</v>
          </cell>
          <cell r="Z1966">
            <v>0</v>
          </cell>
          <cell r="AA1966">
            <v>0</v>
          </cell>
          <cell r="AB1966">
            <v>0</v>
          </cell>
          <cell r="AC1966">
            <v>0</v>
          </cell>
          <cell r="AD1966">
            <v>0</v>
          </cell>
          <cell r="AE1966">
            <v>0</v>
          </cell>
          <cell r="AF1966">
            <v>0</v>
          </cell>
          <cell r="AG1966">
            <v>0</v>
          </cell>
          <cell r="AH1966">
            <v>0</v>
          </cell>
          <cell r="AI1966">
            <v>0</v>
          </cell>
          <cell r="AJ1966">
            <v>0</v>
          </cell>
          <cell r="AK1966">
            <v>0</v>
          </cell>
          <cell r="AL1966">
            <v>0</v>
          </cell>
          <cell r="AM1966">
            <v>0</v>
          </cell>
          <cell r="AN1966">
            <v>0</v>
          </cell>
          <cell r="AO1966">
            <v>0</v>
          </cell>
          <cell r="AP1966">
            <v>0</v>
          </cell>
          <cell r="AQ1966">
            <v>0</v>
          </cell>
          <cell r="AR1966">
            <v>0</v>
          </cell>
          <cell r="AS1966">
            <v>0</v>
          </cell>
          <cell r="AT1966">
            <v>0</v>
          </cell>
          <cell r="AU1966">
            <v>0</v>
          </cell>
          <cell r="AV1966">
            <v>22098.547000000002</v>
          </cell>
          <cell r="AW1966">
            <v>0</v>
          </cell>
          <cell r="AX1966">
            <v>0</v>
          </cell>
          <cell r="AY1966">
            <v>0</v>
          </cell>
          <cell r="AZ1966">
            <v>0</v>
          </cell>
          <cell r="BA1966">
            <v>0</v>
          </cell>
          <cell r="BB1966">
            <v>0</v>
          </cell>
          <cell r="BC1966">
            <v>0</v>
          </cell>
          <cell r="BD1966">
            <v>0</v>
          </cell>
          <cell r="BE1966">
            <v>0</v>
          </cell>
          <cell r="BF1966">
            <v>0</v>
          </cell>
          <cell r="BG1966">
            <v>0</v>
          </cell>
          <cell r="BH1966">
            <v>0</v>
          </cell>
          <cell r="BI1966">
            <v>0</v>
          </cell>
          <cell r="BJ1966">
            <v>0</v>
          </cell>
          <cell r="BK1966">
            <v>0</v>
          </cell>
          <cell r="BL1966">
            <v>0</v>
          </cell>
          <cell r="BM1966">
            <v>0</v>
          </cell>
          <cell r="BN1966">
            <v>0</v>
          </cell>
          <cell r="BO1966">
            <v>0</v>
          </cell>
          <cell r="BP1966">
            <v>0</v>
          </cell>
          <cell r="BQ1966">
            <v>0</v>
          </cell>
          <cell r="BR1966">
            <v>0</v>
          </cell>
          <cell r="BS1966">
            <v>0</v>
          </cell>
          <cell r="BT1966">
            <v>0</v>
          </cell>
          <cell r="BU1966">
            <v>0</v>
          </cell>
          <cell r="BV1966">
            <v>0</v>
          </cell>
          <cell r="BW1966">
            <v>0</v>
          </cell>
          <cell r="BX1966">
            <v>0</v>
          </cell>
          <cell r="BY1966">
            <v>0</v>
          </cell>
          <cell r="BZ1966">
            <v>0</v>
          </cell>
          <cell r="CA1966">
            <v>0</v>
          </cell>
          <cell r="CB1966">
            <v>0</v>
          </cell>
          <cell r="CC1966">
            <v>0</v>
          </cell>
          <cell r="CD1966">
            <v>0</v>
          </cell>
          <cell r="CE1966">
            <v>0</v>
          </cell>
          <cell r="CF1966">
            <v>0</v>
          </cell>
          <cell r="CG1966">
            <v>0</v>
          </cell>
          <cell r="CH1966">
            <v>0</v>
          </cell>
          <cell r="CI1966">
            <v>0</v>
          </cell>
          <cell r="CJ1966">
            <v>0</v>
          </cell>
          <cell r="CK1966">
            <v>0</v>
          </cell>
          <cell r="CL1966">
            <v>0</v>
          </cell>
          <cell r="CM1966">
            <v>0</v>
          </cell>
          <cell r="CN1966">
            <v>0</v>
          </cell>
          <cell r="CO1966">
            <v>0</v>
          </cell>
          <cell r="CP1966">
            <v>0</v>
          </cell>
          <cell r="CQ1966">
            <v>0</v>
          </cell>
          <cell r="CR1966">
            <v>0</v>
          </cell>
          <cell r="CS1966">
            <v>0</v>
          </cell>
          <cell r="CT1966">
            <v>0</v>
          </cell>
          <cell r="CU1966">
            <v>0</v>
          </cell>
          <cell r="CV1966">
            <v>0</v>
          </cell>
          <cell r="CW1966">
            <v>0</v>
          </cell>
          <cell r="CX1966">
            <v>0</v>
          </cell>
          <cell r="CY1966">
            <v>0</v>
          </cell>
          <cell r="CZ1966">
            <v>0</v>
          </cell>
          <cell r="DA1966">
            <v>0</v>
          </cell>
          <cell r="DB1966">
            <v>0</v>
          </cell>
          <cell r="DC1966">
            <v>0</v>
          </cell>
          <cell r="DD1966">
            <v>22098.547000000002</v>
          </cell>
          <cell r="DE1966">
            <v>0</v>
          </cell>
        </row>
        <row r="1967">
          <cell r="A1967" t="str">
            <v>CRANE-B2-QE-SIE-1PP-F</v>
          </cell>
          <cell r="B1967" t="str">
            <v>QUADRO ELETTRICO TRASLOELEVATORE - SIEMENS [solo materiale] - 1PP - CELLA FREEZER -</v>
          </cell>
          <cell r="C1967" t="str">
            <v>CRANE ELECTRIC ENCLOSURE - SIEMENS [material only] - 1PP - FREEZING CELL -</v>
          </cell>
          <cell r="F1967">
            <v>51720.003617021284</v>
          </cell>
          <cell r="H1967">
            <v>24308.401700000002</v>
          </cell>
          <cell r="I1967">
            <v>0.53</v>
          </cell>
          <cell r="J1967" t="str">
            <v>OK</v>
          </cell>
          <cell r="K1967" t="str">
            <v>NEWZD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  <cell r="Q1967">
            <v>0</v>
          </cell>
          <cell r="R1967">
            <v>0</v>
          </cell>
          <cell r="S1967">
            <v>0</v>
          </cell>
          <cell r="T1967">
            <v>0</v>
          </cell>
          <cell r="U1967">
            <v>0</v>
          </cell>
          <cell r="V1967">
            <v>0</v>
          </cell>
          <cell r="W1967">
            <v>0</v>
          </cell>
          <cell r="X1967">
            <v>0</v>
          </cell>
          <cell r="Y1967">
            <v>0</v>
          </cell>
          <cell r="Z1967">
            <v>0</v>
          </cell>
          <cell r="AA1967">
            <v>0</v>
          </cell>
          <cell r="AB1967">
            <v>0</v>
          </cell>
          <cell r="AC1967">
            <v>0</v>
          </cell>
          <cell r="AD1967">
            <v>0</v>
          </cell>
          <cell r="AE1967">
            <v>0</v>
          </cell>
          <cell r="AF1967">
            <v>0</v>
          </cell>
          <cell r="AG1967">
            <v>0</v>
          </cell>
          <cell r="AH1967">
            <v>0</v>
          </cell>
          <cell r="AI1967">
            <v>0</v>
          </cell>
          <cell r="AJ1967">
            <v>0</v>
          </cell>
          <cell r="AK1967">
            <v>0</v>
          </cell>
          <cell r="AL1967">
            <v>0</v>
          </cell>
          <cell r="AM1967">
            <v>0</v>
          </cell>
          <cell r="AN1967">
            <v>0</v>
          </cell>
          <cell r="AO1967">
            <v>0</v>
          </cell>
          <cell r="AP1967">
            <v>0</v>
          </cell>
          <cell r="AQ1967">
            <v>0</v>
          </cell>
          <cell r="AR1967">
            <v>0</v>
          </cell>
          <cell r="AS1967">
            <v>0</v>
          </cell>
          <cell r="AT1967">
            <v>0</v>
          </cell>
          <cell r="AU1967">
            <v>0</v>
          </cell>
          <cell r="AV1967">
            <v>24308.401700000002</v>
          </cell>
          <cell r="AW1967">
            <v>0</v>
          </cell>
          <cell r="AX1967">
            <v>0</v>
          </cell>
          <cell r="AY1967">
            <v>0</v>
          </cell>
          <cell r="AZ1967">
            <v>0</v>
          </cell>
          <cell r="BA1967">
            <v>0</v>
          </cell>
          <cell r="BB1967">
            <v>0</v>
          </cell>
          <cell r="BC1967">
            <v>0</v>
          </cell>
          <cell r="BD1967">
            <v>0</v>
          </cell>
          <cell r="BE1967">
            <v>0</v>
          </cell>
          <cell r="BF1967">
            <v>0</v>
          </cell>
          <cell r="BG1967">
            <v>0</v>
          </cell>
          <cell r="BH1967">
            <v>0</v>
          </cell>
          <cell r="BI1967">
            <v>0</v>
          </cell>
          <cell r="BJ1967">
            <v>0</v>
          </cell>
          <cell r="BK1967">
            <v>0</v>
          </cell>
          <cell r="BL1967">
            <v>0</v>
          </cell>
          <cell r="BM1967">
            <v>0</v>
          </cell>
          <cell r="BN1967">
            <v>0</v>
          </cell>
          <cell r="BO1967">
            <v>0</v>
          </cell>
          <cell r="BP1967">
            <v>0</v>
          </cell>
          <cell r="BQ1967">
            <v>0</v>
          </cell>
          <cell r="BR1967">
            <v>0</v>
          </cell>
          <cell r="BS1967">
            <v>0</v>
          </cell>
          <cell r="BT1967">
            <v>0</v>
          </cell>
          <cell r="BU1967">
            <v>0</v>
          </cell>
          <cell r="BV1967">
            <v>0</v>
          </cell>
          <cell r="BW1967">
            <v>0</v>
          </cell>
          <cell r="BX1967">
            <v>0</v>
          </cell>
          <cell r="BY1967">
            <v>0</v>
          </cell>
          <cell r="BZ1967">
            <v>0</v>
          </cell>
          <cell r="CA1967">
            <v>0</v>
          </cell>
          <cell r="CB1967">
            <v>0</v>
          </cell>
          <cell r="CC1967">
            <v>0</v>
          </cell>
          <cell r="CD1967">
            <v>0</v>
          </cell>
          <cell r="CE1967">
            <v>0</v>
          </cell>
          <cell r="CF1967">
            <v>0</v>
          </cell>
          <cell r="CG1967">
            <v>0</v>
          </cell>
          <cell r="CH1967">
            <v>0</v>
          </cell>
          <cell r="CI1967">
            <v>0</v>
          </cell>
          <cell r="CJ1967">
            <v>0</v>
          </cell>
          <cell r="CK1967">
            <v>0</v>
          </cell>
          <cell r="CL1967">
            <v>0</v>
          </cell>
          <cell r="CM1967">
            <v>0</v>
          </cell>
          <cell r="CN1967">
            <v>0</v>
          </cell>
          <cell r="CO1967">
            <v>0</v>
          </cell>
          <cell r="CP1967">
            <v>0</v>
          </cell>
          <cell r="CQ1967">
            <v>0</v>
          </cell>
          <cell r="CR1967">
            <v>0</v>
          </cell>
          <cell r="CS1967">
            <v>0</v>
          </cell>
          <cell r="CT1967">
            <v>0</v>
          </cell>
          <cell r="CU1967">
            <v>0</v>
          </cell>
          <cell r="CV1967">
            <v>0</v>
          </cell>
          <cell r="CW1967">
            <v>0</v>
          </cell>
          <cell r="CX1967">
            <v>0</v>
          </cell>
          <cell r="CY1967">
            <v>0</v>
          </cell>
          <cell r="CZ1967">
            <v>0</v>
          </cell>
          <cell r="DA1967">
            <v>0</v>
          </cell>
          <cell r="DB1967">
            <v>0</v>
          </cell>
          <cell r="DC1967">
            <v>0</v>
          </cell>
          <cell r="DD1967">
            <v>24308.401700000002</v>
          </cell>
          <cell r="DE1967">
            <v>0</v>
          </cell>
        </row>
        <row r="1968">
          <cell r="A1968" t="str">
            <v>CRANE-B2-QE-SIE-2PP</v>
          </cell>
          <cell r="B1968" t="str">
            <v>QUADRO ELETTRICO TRASLOELEVATORE - SIEMENS [solo materiale] - 2PP</v>
          </cell>
          <cell r="C1968" t="str">
            <v>CRANE ELECTRIC ENCLOSURE - SIEMENS [material only] - 2PP</v>
          </cell>
          <cell r="F1968">
            <v>61351.621276595746</v>
          </cell>
          <cell r="H1968">
            <v>28835.261999999999</v>
          </cell>
          <cell r="I1968">
            <v>0.53</v>
          </cell>
          <cell r="J1968" t="str">
            <v>OK</v>
          </cell>
          <cell r="K1968" t="str">
            <v>NEWZD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  <cell r="Q1968">
            <v>0</v>
          </cell>
          <cell r="R1968">
            <v>0</v>
          </cell>
          <cell r="S1968">
            <v>0</v>
          </cell>
          <cell r="T1968">
            <v>0</v>
          </cell>
          <cell r="U1968">
            <v>0</v>
          </cell>
          <cell r="V1968">
            <v>0</v>
          </cell>
          <cell r="W1968">
            <v>0</v>
          </cell>
          <cell r="X1968">
            <v>0</v>
          </cell>
          <cell r="Y1968">
            <v>0</v>
          </cell>
          <cell r="Z1968">
            <v>0</v>
          </cell>
          <cell r="AA1968">
            <v>0</v>
          </cell>
          <cell r="AB1968">
            <v>0</v>
          </cell>
          <cell r="AC1968">
            <v>0</v>
          </cell>
          <cell r="AD1968">
            <v>0</v>
          </cell>
          <cell r="AE1968">
            <v>0</v>
          </cell>
          <cell r="AF1968">
            <v>0</v>
          </cell>
          <cell r="AG1968">
            <v>0</v>
          </cell>
          <cell r="AH1968">
            <v>0</v>
          </cell>
          <cell r="AI1968">
            <v>0</v>
          </cell>
          <cell r="AJ1968">
            <v>0</v>
          </cell>
          <cell r="AK1968">
            <v>0</v>
          </cell>
          <cell r="AL1968">
            <v>0</v>
          </cell>
          <cell r="AM1968">
            <v>0</v>
          </cell>
          <cell r="AN1968">
            <v>0</v>
          </cell>
          <cell r="AO1968">
            <v>0</v>
          </cell>
          <cell r="AP1968">
            <v>0</v>
          </cell>
          <cell r="AQ1968">
            <v>0</v>
          </cell>
          <cell r="AR1968">
            <v>0</v>
          </cell>
          <cell r="AS1968">
            <v>0</v>
          </cell>
          <cell r="AT1968">
            <v>0</v>
          </cell>
          <cell r="AU1968">
            <v>0</v>
          </cell>
          <cell r="AV1968">
            <v>28835.261999999999</v>
          </cell>
          <cell r="AW1968">
            <v>0</v>
          </cell>
          <cell r="AX1968">
            <v>0</v>
          </cell>
          <cell r="AY1968">
            <v>0</v>
          </cell>
          <cell r="AZ1968">
            <v>0</v>
          </cell>
          <cell r="BA1968">
            <v>0</v>
          </cell>
          <cell r="BB1968">
            <v>0</v>
          </cell>
          <cell r="BC1968">
            <v>0</v>
          </cell>
          <cell r="BD1968">
            <v>0</v>
          </cell>
          <cell r="BE1968">
            <v>0</v>
          </cell>
          <cell r="BF1968">
            <v>0</v>
          </cell>
          <cell r="BG1968">
            <v>0</v>
          </cell>
          <cell r="BH1968">
            <v>0</v>
          </cell>
          <cell r="BI1968">
            <v>0</v>
          </cell>
          <cell r="BJ1968">
            <v>0</v>
          </cell>
          <cell r="BK1968">
            <v>0</v>
          </cell>
          <cell r="BL1968">
            <v>0</v>
          </cell>
          <cell r="BM1968">
            <v>0</v>
          </cell>
          <cell r="BN1968">
            <v>0</v>
          </cell>
          <cell r="BO1968">
            <v>0</v>
          </cell>
          <cell r="BP1968">
            <v>0</v>
          </cell>
          <cell r="BQ1968">
            <v>0</v>
          </cell>
          <cell r="BR1968">
            <v>0</v>
          </cell>
          <cell r="BS1968">
            <v>0</v>
          </cell>
          <cell r="BT1968">
            <v>0</v>
          </cell>
          <cell r="BU1968">
            <v>0</v>
          </cell>
          <cell r="BV1968">
            <v>0</v>
          </cell>
          <cell r="BW1968">
            <v>0</v>
          </cell>
          <cell r="BX1968">
            <v>0</v>
          </cell>
          <cell r="BY1968">
            <v>0</v>
          </cell>
          <cell r="BZ1968">
            <v>0</v>
          </cell>
          <cell r="CA1968">
            <v>0</v>
          </cell>
          <cell r="CB1968">
            <v>0</v>
          </cell>
          <cell r="CC1968">
            <v>0</v>
          </cell>
          <cell r="CD1968">
            <v>0</v>
          </cell>
          <cell r="CE1968">
            <v>0</v>
          </cell>
          <cell r="CF1968">
            <v>0</v>
          </cell>
          <cell r="CG1968">
            <v>0</v>
          </cell>
          <cell r="CH1968">
            <v>0</v>
          </cell>
          <cell r="CI1968">
            <v>0</v>
          </cell>
          <cell r="CJ1968">
            <v>0</v>
          </cell>
          <cell r="CK1968">
            <v>0</v>
          </cell>
          <cell r="CL1968">
            <v>0</v>
          </cell>
          <cell r="CM1968">
            <v>0</v>
          </cell>
          <cell r="CN1968">
            <v>0</v>
          </cell>
          <cell r="CO1968">
            <v>0</v>
          </cell>
          <cell r="CP1968">
            <v>0</v>
          </cell>
          <cell r="CQ1968">
            <v>0</v>
          </cell>
          <cell r="CR1968">
            <v>0</v>
          </cell>
          <cell r="CS1968">
            <v>0</v>
          </cell>
          <cell r="CT1968">
            <v>0</v>
          </cell>
          <cell r="CU1968">
            <v>0</v>
          </cell>
          <cell r="CV1968">
            <v>0</v>
          </cell>
          <cell r="CW1968">
            <v>0</v>
          </cell>
          <cell r="CX1968">
            <v>0</v>
          </cell>
          <cell r="CY1968">
            <v>0</v>
          </cell>
          <cell r="CZ1968">
            <v>0</v>
          </cell>
          <cell r="DA1968">
            <v>0</v>
          </cell>
          <cell r="DB1968">
            <v>0</v>
          </cell>
          <cell r="DC1968">
            <v>0</v>
          </cell>
          <cell r="DD1968">
            <v>28835.261999999999</v>
          </cell>
          <cell r="DE1968">
            <v>0</v>
          </cell>
        </row>
        <row r="1969">
          <cell r="A1969" t="str">
            <v>CRANE-B2-QE-SIE-2PP-F</v>
          </cell>
          <cell r="B1969" t="str">
            <v>QUADRO ELETTRICO TRASLOELEVATORE - SIEMENS [solo materiale] - 2PP - CELLA FREEZER -</v>
          </cell>
          <cell r="C1969" t="str">
            <v>CRANE ELECTRIC ENCLOSURE - SIEMENS [material only] - 2PP - FREEZING CELL -</v>
          </cell>
          <cell r="F1969">
            <v>67486.78340425533</v>
          </cell>
          <cell r="H1969">
            <v>31718.788200000003</v>
          </cell>
          <cell r="I1969">
            <v>0.53</v>
          </cell>
          <cell r="J1969" t="str">
            <v>OK</v>
          </cell>
          <cell r="K1969" t="str">
            <v>NEWZD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  <cell r="Q1969">
            <v>0</v>
          </cell>
          <cell r="R1969">
            <v>0</v>
          </cell>
          <cell r="S1969">
            <v>0</v>
          </cell>
          <cell r="T1969">
            <v>0</v>
          </cell>
          <cell r="U1969">
            <v>0</v>
          </cell>
          <cell r="V1969">
            <v>0</v>
          </cell>
          <cell r="W1969">
            <v>0</v>
          </cell>
          <cell r="X1969">
            <v>0</v>
          </cell>
          <cell r="Y1969">
            <v>0</v>
          </cell>
          <cell r="Z1969">
            <v>0</v>
          </cell>
          <cell r="AA1969">
            <v>0</v>
          </cell>
          <cell r="AB1969">
            <v>0</v>
          </cell>
          <cell r="AC1969">
            <v>0</v>
          </cell>
          <cell r="AD1969">
            <v>0</v>
          </cell>
          <cell r="AE1969">
            <v>0</v>
          </cell>
          <cell r="AF1969">
            <v>0</v>
          </cell>
          <cell r="AG1969">
            <v>0</v>
          </cell>
          <cell r="AH1969">
            <v>0</v>
          </cell>
          <cell r="AI1969">
            <v>0</v>
          </cell>
          <cell r="AJ1969">
            <v>0</v>
          </cell>
          <cell r="AK1969">
            <v>0</v>
          </cell>
          <cell r="AL1969">
            <v>0</v>
          </cell>
          <cell r="AM1969">
            <v>0</v>
          </cell>
          <cell r="AN1969">
            <v>0</v>
          </cell>
          <cell r="AO1969">
            <v>0</v>
          </cell>
          <cell r="AP1969">
            <v>0</v>
          </cell>
          <cell r="AQ1969">
            <v>0</v>
          </cell>
          <cell r="AR1969">
            <v>0</v>
          </cell>
          <cell r="AS1969">
            <v>0</v>
          </cell>
          <cell r="AT1969">
            <v>0</v>
          </cell>
          <cell r="AU1969">
            <v>0</v>
          </cell>
          <cell r="AV1969">
            <v>31718.788200000003</v>
          </cell>
          <cell r="AW1969">
            <v>0</v>
          </cell>
          <cell r="AX1969">
            <v>0</v>
          </cell>
          <cell r="AY1969">
            <v>0</v>
          </cell>
          <cell r="AZ1969">
            <v>0</v>
          </cell>
          <cell r="BA1969">
            <v>0</v>
          </cell>
          <cell r="BB1969">
            <v>0</v>
          </cell>
          <cell r="BC1969">
            <v>0</v>
          </cell>
          <cell r="BD1969">
            <v>0</v>
          </cell>
          <cell r="BE1969">
            <v>0</v>
          </cell>
          <cell r="BF1969">
            <v>0</v>
          </cell>
          <cell r="BG1969">
            <v>0</v>
          </cell>
          <cell r="BH1969">
            <v>0</v>
          </cell>
          <cell r="BI1969">
            <v>0</v>
          </cell>
          <cell r="BJ1969">
            <v>0</v>
          </cell>
          <cell r="BK1969">
            <v>0</v>
          </cell>
          <cell r="BL1969">
            <v>0</v>
          </cell>
          <cell r="BM1969">
            <v>0</v>
          </cell>
          <cell r="BN1969">
            <v>0</v>
          </cell>
          <cell r="BO1969">
            <v>0</v>
          </cell>
          <cell r="BP1969">
            <v>0</v>
          </cell>
          <cell r="BQ1969">
            <v>0</v>
          </cell>
          <cell r="BR1969">
            <v>0</v>
          </cell>
          <cell r="BS1969">
            <v>0</v>
          </cell>
          <cell r="BT1969">
            <v>0</v>
          </cell>
          <cell r="BU1969">
            <v>0</v>
          </cell>
          <cell r="BV1969">
            <v>0</v>
          </cell>
          <cell r="BW1969">
            <v>0</v>
          </cell>
          <cell r="BX1969">
            <v>0</v>
          </cell>
          <cell r="BY1969">
            <v>0</v>
          </cell>
          <cell r="BZ1969">
            <v>0</v>
          </cell>
          <cell r="CA1969">
            <v>0</v>
          </cell>
          <cell r="CB1969">
            <v>0</v>
          </cell>
          <cell r="CC1969">
            <v>0</v>
          </cell>
          <cell r="CD1969">
            <v>0</v>
          </cell>
          <cell r="CE1969">
            <v>0</v>
          </cell>
          <cell r="CF1969">
            <v>0</v>
          </cell>
          <cell r="CG1969">
            <v>0</v>
          </cell>
          <cell r="CH1969">
            <v>0</v>
          </cell>
          <cell r="CI1969">
            <v>0</v>
          </cell>
          <cell r="CJ1969">
            <v>0</v>
          </cell>
          <cell r="CK1969">
            <v>0</v>
          </cell>
          <cell r="CL1969">
            <v>0</v>
          </cell>
          <cell r="CM1969">
            <v>0</v>
          </cell>
          <cell r="CN1969">
            <v>0</v>
          </cell>
          <cell r="CO1969">
            <v>0</v>
          </cell>
          <cell r="CP1969">
            <v>0</v>
          </cell>
          <cell r="CQ1969">
            <v>0</v>
          </cell>
          <cell r="CR1969">
            <v>0</v>
          </cell>
          <cell r="CS1969">
            <v>0</v>
          </cell>
          <cell r="CT1969">
            <v>0</v>
          </cell>
          <cell r="CU1969">
            <v>0</v>
          </cell>
          <cell r="CV1969">
            <v>0</v>
          </cell>
          <cell r="CW1969">
            <v>0</v>
          </cell>
          <cell r="CX1969">
            <v>0</v>
          </cell>
          <cell r="CY1969">
            <v>0</v>
          </cell>
          <cell r="CZ1969">
            <v>0</v>
          </cell>
          <cell r="DA1969">
            <v>0</v>
          </cell>
          <cell r="DB1969">
            <v>0</v>
          </cell>
          <cell r="DC1969">
            <v>0</v>
          </cell>
          <cell r="DD1969">
            <v>31718.788200000003</v>
          </cell>
          <cell r="DE1969">
            <v>0</v>
          </cell>
        </row>
        <row r="1970">
          <cell r="A1970" t="str">
            <v>CRANE-B3-COLUMN-1C25-1PP</v>
          </cell>
          <cell r="B1970" t="str">
            <v>COLONNA TRASLO MONOCOLONNA H&lt;25m SINGOLO BANCALE</v>
          </cell>
          <cell r="C1970" t="str">
            <v>MONOCOLUMN CRANE COLUMN H&lt;25m SINGLE PALLET</v>
          </cell>
          <cell r="F1970">
            <v>2076.6267123287671</v>
          </cell>
          <cell r="G1970" t="str">
            <v>X</v>
          </cell>
          <cell r="H1970">
            <v>1515.9375</v>
          </cell>
          <cell r="I1970">
            <v>0.27</v>
          </cell>
          <cell r="J1970" t="str">
            <v>OK</v>
          </cell>
          <cell r="K1970" t="str">
            <v>NEWZD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  <cell r="Q1970">
            <v>0</v>
          </cell>
          <cell r="R1970">
            <v>0</v>
          </cell>
          <cell r="S1970">
            <v>0</v>
          </cell>
          <cell r="T1970">
            <v>0</v>
          </cell>
          <cell r="U1970">
            <v>0</v>
          </cell>
          <cell r="V1970">
            <v>0</v>
          </cell>
          <cell r="W1970">
            <v>0</v>
          </cell>
          <cell r="X1970">
            <v>0</v>
          </cell>
          <cell r="Y1970">
            <v>0</v>
          </cell>
          <cell r="Z1970">
            <v>0</v>
          </cell>
          <cell r="AA1970">
            <v>0</v>
          </cell>
          <cell r="AB1970">
            <v>0</v>
          </cell>
          <cell r="AC1970">
            <v>0</v>
          </cell>
          <cell r="AD1970">
            <v>0</v>
          </cell>
          <cell r="AE1970">
            <v>0</v>
          </cell>
          <cell r="AF1970">
            <v>0</v>
          </cell>
          <cell r="AG1970">
            <v>0</v>
          </cell>
          <cell r="AH1970">
            <v>0</v>
          </cell>
          <cell r="AI1970">
            <v>0</v>
          </cell>
          <cell r="AJ1970">
            <v>0</v>
          </cell>
          <cell r="AK1970">
            <v>0</v>
          </cell>
          <cell r="AL1970">
            <v>0</v>
          </cell>
          <cell r="AM1970">
            <v>0</v>
          </cell>
          <cell r="AN1970">
            <v>0</v>
          </cell>
          <cell r="AO1970">
            <v>0</v>
          </cell>
          <cell r="AP1970">
            <v>0</v>
          </cell>
          <cell r="AQ1970">
            <v>0</v>
          </cell>
          <cell r="AR1970">
            <v>0</v>
          </cell>
          <cell r="AS1970">
            <v>0</v>
          </cell>
          <cell r="AT1970">
            <v>0</v>
          </cell>
          <cell r="AU1970">
            <v>0</v>
          </cell>
          <cell r="AV1970">
            <v>1515.9375</v>
          </cell>
          <cell r="AW1970">
            <v>0</v>
          </cell>
          <cell r="AX1970">
            <v>0</v>
          </cell>
          <cell r="AY1970">
            <v>0</v>
          </cell>
          <cell r="AZ1970">
            <v>0</v>
          </cell>
          <cell r="BA1970">
            <v>0</v>
          </cell>
          <cell r="BB1970">
            <v>0</v>
          </cell>
          <cell r="BC1970">
            <v>0</v>
          </cell>
          <cell r="BD1970">
            <v>0</v>
          </cell>
          <cell r="BE1970">
            <v>0</v>
          </cell>
          <cell r="BF1970">
            <v>0</v>
          </cell>
          <cell r="BG1970">
            <v>0</v>
          </cell>
          <cell r="BH1970">
            <v>0</v>
          </cell>
          <cell r="BI1970">
            <v>0</v>
          </cell>
          <cell r="BJ1970">
            <v>0</v>
          </cell>
          <cell r="BK1970">
            <v>0</v>
          </cell>
          <cell r="BL1970">
            <v>0</v>
          </cell>
          <cell r="BM1970">
            <v>0</v>
          </cell>
          <cell r="BN1970">
            <v>0</v>
          </cell>
          <cell r="BO1970">
            <v>0</v>
          </cell>
          <cell r="BP1970">
            <v>0</v>
          </cell>
          <cell r="BQ1970">
            <v>0</v>
          </cell>
          <cell r="BR1970">
            <v>0</v>
          </cell>
          <cell r="BS1970">
            <v>0</v>
          </cell>
          <cell r="BT1970">
            <v>0</v>
          </cell>
          <cell r="BU1970">
            <v>0</v>
          </cell>
          <cell r="BV1970">
            <v>0</v>
          </cell>
          <cell r="BW1970">
            <v>0</v>
          </cell>
          <cell r="BX1970">
            <v>0</v>
          </cell>
          <cell r="BY1970">
            <v>0</v>
          </cell>
          <cell r="BZ1970">
            <v>0</v>
          </cell>
          <cell r="CA1970">
            <v>0</v>
          </cell>
          <cell r="CB1970">
            <v>0</v>
          </cell>
          <cell r="CC1970">
            <v>0</v>
          </cell>
          <cell r="CD1970">
            <v>0</v>
          </cell>
          <cell r="CE1970">
            <v>0</v>
          </cell>
          <cell r="CF1970">
            <v>0</v>
          </cell>
          <cell r="CG1970">
            <v>0</v>
          </cell>
          <cell r="CH1970">
            <v>0</v>
          </cell>
          <cell r="CI1970">
            <v>0</v>
          </cell>
          <cell r="CJ1970">
            <v>0</v>
          </cell>
          <cell r="CK1970">
            <v>0</v>
          </cell>
          <cell r="CL1970">
            <v>0</v>
          </cell>
          <cell r="CM1970">
            <v>0</v>
          </cell>
          <cell r="CN1970">
            <v>0</v>
          </cell>
          <cell r="CO1970">
            <v>0</v>
          </cell>
          <cell r="CP1970">
            <v>0</v>
          </cell>
          <cell r="CQ1970">
            <v>0</v>
          </cell>
          <cell r="CR1970">
            <v>0</v>
          </cell>
          <cell r="CS1970">
            <v>0</v>
          </cell>
          <cell r="CT1970">
            <v>0</v>
          </cell>
          <cell r="CU1970">
            <v>0</v>
          </cell>
          <cell r="CV1970">
            <v>0</v>
          </cell>
          <cell r="CW1970">
            <v>0</v>
          </cell>
          <cell r="CX1970">
            <v>0</v>
          </cell>
          <cell r="CY1970">
            <v>0</v>
          </cell>
          <cell r="CZ1970">
            <v>0</v>
          </cell>
          <cell r="DA1970">
            <v>0</v>
          </cell>
          <cell r="DB1970">
            <v>0</v>
          </cell>
          <cell r="DC1970">
            <v>0</v>
          </cell>
          <cell r="DD1970">
            <v>1515.9375</v>
          </cell>
          <cell r="DE1970">
            <v>0</v>
          </cell>
        </row>
        <row r="1971">
          <cell r="A1971" t="str">
            <v>CRANE-B3-COLUMN-1C25-1PP-F</v>
          </cell>
          <cell r="B1971" t="str">
            <v>COLONNA TRASLO MONOCOLONNA H&lt;25m SINGOLO BANCALE - CELLA FREEZER -</v>
          </cell>
          <cell r="C1971" t="str">
            <v>MONOCOLUMN CRANE COLUMN H&lt;25m SINGLE PALLET - FREEZING CELL -</v>
          </cell>
          <cell r="F1971">
            <v>2180.4580479452056</v>
          </cell>
          <cell r="G1971" t="str">
            <v>X</v>
          </cell>
          <cell r="H1971">
            <v>1591.734375</v>
          </cell>
          <cell r="I1971">
            <v>0.27</v>
          </cell>
          <cell r="J1971" t="str">
            <v>OK</v>
          </cell>
          <cell r="K1971" t="str">
            <v>NEWZD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  <cell r="Q1971">
            <v>0</v>
          </cell>
          <cell r="R1971">
            <v>0</v>
          </cell>
          <cell r="S1971">
            <v>0</v>
          </cell>
          <cell r="T1971">
            <v>0</v>
          </cell>
          <cell r="U1971">
            <v>0</v>
          </cell>
          <cell r="V1971">
            <v>0</v>
          </cell>
          <cell r="W1971">
            <v>0</v>
          </cell>
          <cell r="X1971">
            <v>0</v>
          </cell>
          <cell r="Y1971">
            <v>0</v>
          </cell>
          <cell r="Z1971">
            <v>0</v>
          </cell>
          <cell r="AA1971">
            <v>0</v>
          </cell>
          <cell r="AB1971">
            <v>0</v>
          </cell>
          <cell r="AC1971">
            <v>0</v>
          </cell>
          <cell r="AD1971">
            <v>0</v>
          </cell>
          <cell r="AE1971">
            <v>0</v>
          </cell>
          <cell r="AF1971">
            <v>0</v>
          </cell>
          <cell r="AG1971">
            <v>0</v>
          </cell>
          <cell r="AH1971">
            <v>0</v>
          </cell>
          <cell r="AI1971">
            <v>0</v>
          </cell>
          <cell r="AJ1971">
            <v>0</v>
          </cell>
          <cell r="AK1971">
            <v>0</v>
          </cell>
          <cell r="AL1971">
            <v>0</v>
          </cell>
          <cell r="AM1971">
            <v>0</v>
          </cell>
          <cell r="AN1971">
            <v>0</v>
          </cell>
          <cell r="AO1971">
            <v>0</v>
          </cell>
          <cell r="AP1971">
            <v>0</v>
          </cell>
          <cell r="AQ1971">
            <v>0</v>
          </cell>
          <cell r="AR1971">
            <v>0</v>
          </cell>
          <cell r="AS1971">
            <v>0</v>
          </cell>
          <cell r="AT1971">
            <v>0</v>
          </cell>
          <cell r="AU1971">
            <v>0</v>
          </cell>
          <cell r="AV1971">
            <v>1591.734375</v>
          </cell>
          <cell r="AW1971">
            <v>0</v>
          </cell>
          <cell r="AX1971">
            <v>0</v>
          </cell>
          <cell r="AY1971">
            <v>0</v>
          </cell>
          <cell r="AZ1971">
            <v>0</v>
          </cell>
          <cell r="BA1971">
            <v>0</v>
          </cell>
          <cell r="BB1971">
            <v>0</v>
          </cell>
          <cell r="BC1971">
            <v>0</v>
          </cell>
          <cell r="BD1971">
            <v>0</v>
          </cell>
          <cell r="BE1971">
            <v>0</v>
          </cell>
          <cell r="BF1971">
            <v>0</v>
          </cell>
          <cell r="BG1971">
            <v>0</v>
          </cell>
          <cell r="BH1971">
            <v>0</v>
          </cell>
          <cell r="BI1971">
            <v>0</v>
          </cell>
          <cell r="BJ1971">
            <v>0</v>
          </cell>
          <cell r="BK1971">
            <v>0</v>
          </cell>
          <cell r="BL1971">
            <v>0</v>
          </cell>
          <cell r="BM1971">
            <v>0</v>
          </cell>
          <cell r="BN1971">
            <v>0</v>
          </cell>
          <cell r="BO1971">
            <v>0</v>
          </cell>
          <cell r="BP1971">
            <v>0</v>
          </cell>
          <cell r="BQ1971">
            <v>0</v>
          </cell>
          <cell r="BR1971">
            <v>0</v>
          </cell>
          <cell r="BS1971">
            <v>0</v>
          </cell>
          <cell r="BT1971">
            <v>0</v>
          </cell>
          <cell r="BU1971">
            <v>0</v>
          </cell>
          <cell r="BV1971">
            <v>0</v>
          </cell>
          <cell r="BW1971">
            <v>0</v>
          </cell>
          <cell r="BX1971">
            <v>0</v>
          </cell>
          <cell r="BY1971">
            <v>0</v>
          </cell>
          <cell r="BZ1971">
            <v>0</v>
          </cell>
          <cell r="CA1971">
            <v>0</v>
          </cell>
          <cell r="CB1971">
            <v>0</v>
          </cell>
          <cell r="CC1971">
            <v>0</v>
          </cell>
          <cell r="CD1971">
            <v>0</v>
          </cell>
          <cell r="CE1971">
            <v>0</v>
          </cell>
          <cell r="CF1971">
            <v>0</v>
          </cell>
          <cell r="CG1971">
            <v>0</v>
          </cell>
          <cell r="CH1971">
            <v>0</v>
          </cell>
          <cell r="CI1971">
            <v>0</v>
          </cell>
          <cell r="CJ1971">
            <v>0</v>
          </cell>
          <cell r="CK1971">
            <v>0</v>
          </cell>
          <cell r="CL1971">
            <v>0</v>
          </cell>
          <cell r="CM1971">
            <v>0</v>
          </cell>
          <cell r="CN1971">
            <v>0</v>
          </cell>
          <cell r="CO1971">
            <v>0</v>
          </cell>
          <cell r="CP1971">
            <v>0</v>
          </cell>
          <cell r="CQ1971">
            <v>0</v>
          </cell>
          <cell r="CR1971">
            <v>0</v>
          </cell>
          <cell r="CS1971">
            <v>0</v>
          </cell>
          <cell r="CT1971">
            <v>0</v>
          </cell>
          <cell r="CU1971">
            <v>0</v>
          </cell>
          <cell r="CV1971">
            <v>0</v>
          </cell>
          <cell r="CW1971">
            <v>0</v>
          </cell>
          <cell r="CX1971">
            <v>0</v>
          </cell>
          <cell r="CY1971">
            <v>0</v>
          </cell>
          <cell r="CZ1971">
            <v>0</v>
          </cell>
          <cell r="DA1971">
            <v>0</v>
          </cell>
          <cell r="DB1971">
            <v>0</v>
          </cell>
          <cell r="DC1971">
            <v>0</v>
          </cell>
          <cell r="DD1971">
            <v>1591.734375</v>
          </cell>
          <cell r="DE1971">
            <v>0</v>
          </cell>
        </row>
        <row r="1972">
          <cell r="A1972" t="str">
            <v>CRANE-B3-COLUMN-1C40-1PP</v>
          </cell>
          <cell r="B1972" t="str">
            <v>COLONNA TRASLO MONOCOLONNA H&lt;40m SINGOLO BANCALE</v>
          </cell>
          <cell r="C1972" t="str">
            <v>MONOCOLUMN CRANE COLUMN H&lt;40m SINGLE PALLET</v>
          </cell>
          <cell r="F1972">
            <v>2265.4109589041095</v>
          </cell>
          <cell r="G1972" t="str">
            <v>X</v>
          </cell>
          <cell r="H1972">
            <v>1653.75</v>
          </cell>
          <cell r="I1972">
            <v>0.27</v>
          </cell>
          <cell r="J1972" t="str">
            <v>OK</v>
          </cell>
          <cell r="K1972" t="str">
            <v>NEWZD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  <cell r="Q1972">
            <v>0</v>
          </cell>
          <cell r="R1972">
            <v>0</v>
          </cell>
          <cell r="S1972">
            <v>0</v>
          </cell>
          <cell r="T1972">
            <v>0</v>
          </cell>
          <cell r="U1972">
            <v>0</v>
          </cell>
          <cell r="V1972">
            <v>0</v>
          </cell>
          <cell r="W1972">
            <v>0</v>
          </cell>
          <cell r="X1972">
            <v>0</v>
          </cell>
          <cell r="Y1972">
            <v>0</v>
          </cell>
          <cell r="Z1972">
            <v>0</v>
          </cell>
          <cell r="AA1972">
            <v>0</v>
          </cell>
          <cell r="AB1972">
            <v>0</v>
          </cell>
          <cell r="AC1972">
            <v>0</v>
          </cell>
          <cell r="AD1972">
            <v>0</v>
          </cell>
          <cell r="AE1972">
            <v>0</v>
          </cell>
          <cell r="AF1972">
            <v>0</v>
          </cell>
          <cell r="AG1972">
            <v>0</v>
          </cell>
          <cell r="AH1972">
            <v>0</v>
          </cell>
          <cell r="AI1972">
            <v>0</v>
          </cell>
          <cell r="AJ1972">
            <v>0</v>
          </cell>
          <cell r="AK1972">
            <v>0</v>
          </cell>
          <cell r="AL1972">
            <v>0</v>
          </cell>
          <cell r="AM1972">
            <v>0</v>
          </cell>
          <cell r="AN1972">
            <v>0</v>
          </cell>
          <cell r="AO1972">
            <v>0</v>
          </cell>
          <cell r="AP1972">
            <v>0</v>
          </cell>
          <cell r="AQ1972">
            <v>0</v>
          </cell>
          <cell r="AR1972">
            <v>0</v>
          </cell>
          <cell r="AS1972">
            <v>0</v>
          </cell>
          <cell r="AT1972">
            <v>0</v>
          </cell>
          <cell r="AU1972">
            <v>0</v>
          </cell>
          <cell r="AV1972">
            <v>1653.75</v>
          </cell>
          <cell r="AW1972">
            <v>0</v>
          </cell>
          <cell r="AX1972">
            <v>0</v>
          </cell>
          <cell r="AY1972">
            <v>0</v>
          </cell>
          <cell r="AZ1972">
            <v>0</v>
          </cell>
          <cell r="BA1972">
            <v>0</v>
          </cell>
          <cell r="BB1972">
            <v>0</v>
          </cell>
          <cell r="BC1972">
            <v>0</v>
          </cell>
          <cell r="BD1972">
            <v>0</v>
          </cell>
          <cell r="BE1972">
            <v>0</v>
          </cell>
          <cell r="BF1972">
            <v>0</v>
          </cell>
          <cell r="BG1972">
            <v>0</v>
          </cell>
          <cell r="BH1972">
            <v>0</v>
          </cell>
          <cell r="BI1972">
            <v>0</v>
          </cell>
          <cell r="BJ1972">
            <v>0</v>
          </cell>
          <cell r="BK1972">
            <v>0</v>
          </cell>
          <cell r="BL1972">
            <v>0</v>
          </cell>
          <cell r="BM1972">
            <v>0</v>
          </cell>
          <cell r="BN1972">
            <v>0</v>
          </cell>
          <cell r="BO1972">
            <v>0</v>
          </cell>
          <cell r="BP1972">
            <v>0</v>
          </cell>
          <cell r="BQ1972">
            <v>0</v>
          </cell>
          <cell r="BR1972">
            <v>0</v>
          </cell>
          <cell r="BS1972">
            <v>0</v>
          </cell>
          <cell r="BT1972">
            <v>0</v>
          </cell>
          <cell r="BU1972">
            <v>0</v>
          </cell>
          <cell r="BV1972">
            <v>0</v>
          </cell>
          <cell r="BW1972">
            <v>0</v>
          </cell>
          <cell r="BX1972">
            <v>0</v>
          </cell>
          <cell r="BY1972">
            <v>0</v>
          </cell>
          <cell r="BZ1972">
            <v>0</v>
          </cell>
          <cell r="CA1972">
            <v>0</v>
          </cell>
          <cell r="CB1972">
            <v>0</v>
          </cell>
          <cell r="CC1972">
            <v>0</v>
          </cell>
          <cell r="CD1972">
            <v>0</v>
          </cell>
          <cell r="CE1972">
            <v>0</v>
          </cell>
          <cell r="CF1972">
            <v>0</v>
          </cell>
          <cell r="CG1972">
            <v>0</v>
          </cell>
          <cell r="CH1972">
            <v>0</v>
          </cell>
          <cell r="CI1972">
            <v>0</v>
          </cell>
          <cell r="CJ1972">
            <v>0</v>
          </cell>
          <cell r="CK1972">
            <v>0</v>
          </cell>
          <cell r="CL1972">
            <v>0</v>
          </cell>
          <cell r="CM1972">
            <v>0</v>
          </cell>
          <cell r="CN1972">
            <v>0</v>
          </cell>
          <cell r="CO1972">
            <v>0</v>
          </cell>
          <cell r="CP1972">
            <v>0</v>
          </cell>
          <cell r="CQ1972">
            <v>0</v>
          </cell>
          <cell r="CR1972">
            <v>0</v>
          </cell>
          <cell r="CS1972">
            <v>0</v>
          </cell>
          <cell r="CT1972">
            <v>0</v>
          </cell>
          <cell r="CU1972">
            <v>0</v>
          </cell>
          <cell r="CV1972">
            <v>0</v>
          </cell>
          <cell r="CW1972">
            <v>0</v>
          </cell>
          <cell r="CX1972">
            <v>0</v>
          </cell>
          <cell r="CY1972">
            <v>0</v>
          </cell>
          <cell r="CZ1972">
            <v>0</v>
          </cell>
          <cell r="DA1972">
            <v>0</v>
          </cell>
          <cell r="DB1972">
            <v>0</v>
          </cell>
          <cell r="DC1972">
            <v>0</v>
          </cell>
          <cell r="DD1972">
            <v>1653.75</v>
          </cell>
          <cell r="DE1972">
            <v>0</v>
          </cell>
        </row>
        <row r="1973">
          <cell r="A1973" t="str">
            <v>CRANE-B3-COLUMN-1C40-1PP-F</v>
          </cell>
          <cell r="B1973" t="str">
            <v>COLONNA TRASLO MONOCOLONNA H&lt;40m SINGOLO BANCALE- CELLA FREEZER -</v>
          </cell>
          <cell r="C1973" t="str">
            <v>MONOCOLUMN CRANE COLUMN H&lt;40m SINGLE PALLET- FREEZING CELL -</v>
          </cell>
          <cell r="F1973">
            <v>2378.6815068493152</v>
          </cell>
          <cell r="G1973" t="str">
            <v>X</v>
          </cell>
          <cell r="H1973">
            <v>1736.4375</v>
          </cell>
          <cell r="I1973">
            <v>0.27</v>
          </cell>
          <cell r="J1973" t="str">
            <v>OK</v>
          </cell>
          <cell r="K1973" t="str">
            <v>NEWZD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  <cell r="Q1973">
            <v>0</v>
          </cell>
          <cell r="R1973">
            <v>0</v>
          </cell>
          <cell r="S1973">
            <v>0</v>
          </cell>
          <cell r="T1973">
            <v>0</v>
          </cell>
          <cell r="U1973">
            <v>0</v>
          </cell>
          <cell r="V1973">
            <v>0</v>
          </cell>
          <cell r="W1973">
            <v>0</v>
          </cell>
          <cell r="X1973">
            <v>0</v>
          </cell>
          <cell r="Y1973">
            <v>0</v>
          </cell>
          <cell r="Z1973">
            <v>0</v>
          </cell>
          <cell r="AA1973">
            <v>0</v>
          </cell>
          <cell r="AB1973">
            <v>0</v>
          </cell>
          <cell r="AC1973">
            <v>0</v>
          </cell>
          <cell r="AD1973">
            <v>0</v>
          </cell>
          <cell r="AE1973">
            <v>0</v>
          </cell>
          <cell r="AF1973">
            <v>0</v>
          </cell>
          <cell r="AG1973">
            <v>0</v>
          </cell>
          <cell r="AH1973">
            <v>0</v>
          </cell>
          <cell r="AI1973">
            <v>0</v>
          </cell>
          <cell r="AJ1973">
            <v>0</v>
          </cell>
          <cell r="AK1973">
            <v>0</v>
          </cell>
          <cell r="AL1973">
            <v>0</v>
          </cell>
          <cell r="AM1973">
            <v>0</v>
          </cell>
          <cell r="AN1973">
            <v>0</v>
          </cell>
          <cell r="AO1973">
            <v>0</v>
          </cell>
          <cell r="AP1973">
            <v>0</v>
          </cell>
          <cell r="AQ1973">
            <v>0</v>
          </cell>
          <cell r="AR1973">
            <v>0</v>
          </cell>
          <cell r="AS1973">
            <v>0</v>
          </cell>
          <cell r="AT1973">
            <v>0</v>
          </cell>
          <cell r="AU1973">
            <v>0</v>
          </cell>
          <cell r="AV1973">
            <v>1736.4375</v>
          </cell>
          <cell r="AW1973">
            <v>0</v>
          </cell>
          <cell r="AX1973">
            <v>0</v>
          </cell>
          <cell r="AY1973">
            <v>0</v>
          </cell>
          <cell r="AZ1973">
            <v>0</v>
          </cell>
          <cell r="BA1973">
            <v>0</v>
          </cell>
          <cell r="BB1973">
            <v>0</v>
          </cell>
          <cell r="BC1973">
            <v>0</v>
          </cell>
          <cell r="BD1973">
            <v>0</v>
          </cell>
          <cell r="BE1973">
            <v>0</v>
          </cell>
          <cell r="BF1973">
            <v>0</v>
          </cell>
          <cell r="BG1973">
            <v>0</v>
          </cell>
          <cell r="BH1973">
            <v>0</v>
          </cell>
          <cell r="BI1973">
            <v>0</v>
          </cell>
          <cell r="BJ1973">
            <v>0</v>
          </cell>
          <cell r="BK1973">
            <v>0</v>
          </cell>
          <cell r="BL1973">
            <v>0</v>
          </cell>
          <cell r="BM1973">
            <v>0</v>
          </cell>
          <cell r="BN1973">
            <v>0</v>
          </cell>
          <cell r="BO1973">
            <v>0</v>
          </cell>
          <cell r="BP1973">
            <v>0</v>
          </cell>
          <cell r="BQ1973">
            <v>0</v>
          </cell>
          <cell r="BR1973">
            <v>0</v>
          </cell>
          <cell r="BS1973">
            <v>0</v>
          </cell>
          <cell r="BT1973">
            <v>0</v>
          </cell>
          <cell r="BU1973">
            <v>0</v>
          </cell>
          <cell r="BV1973">
            <v>0</v>
          </cell>
          <cell r="BW1973">
            <v>0</v>
          </cell>
          <cell r="BX1973">
            <v>0</v>
          </cell>
          <cell r="BY1973">
            <v>0</v>
          </cell>
          <cell r="BZ1973">
            <v>0</v>
          </cell>
          <cell r="CA1973">
            <v>0</v>
          </cell>
          <cell r="CB1973">
            <v>0</v>
          </cell>
          <cell r="CC1973">
            <v>0</v>
          </cell>
          <cell r="CD1973">
            <v>0</v>
          </cell>
          <cell r="CE1973">
            <v>0</v>
          </cell>
          <cell r="CF1973">
            <v>0</v>
          </cell>
          <cell r="CG1973">
            <v>0</v>
          </cell>
          <cell r="CH1973">
            <v>0</v>
          </cell>
          <cell r="CI1973">
            <v>0</v>
          </cell>
          <cell r="CJ1973">
            <v>0</v>
          </cell>
          <cell r="CK1973">
            <v>0</v>
          </cell>
          <cell r="CL1973">
            <v>0</v>
          </cell>
          <cell r="CM1973">
            <v>0</v>
          </cell>
          <cell r="CN1973">
            <v>0</v>
          </cell>
          <cell r="CO1973">
            <v>0</v>
          </cell>
          <cell r="CP1973">
            <v>0</v>
          </cell>
          <cell r="CQ1973">
            <v>0</v>
          </cell>
          <cell r="CR1973">
            <v>0</v>
          </cell>
          <cell r="CS1973">
            <v>0</v>
          </cell>
          <cell r="CT1973">
            <v>0</v>
          </cell>
          <cell r="CU1973">
            <v>0</v>
          </cell>
          <cell r="CV1973">
            <v>0</v>
          </cell>
          <cell r="CW1973">
            <v>0</v>
          </cell>
          <cell r="CX1973">
            <v>0</v>
          </cell>
          <cell r="CY1973">
            <v>0</v>
          </cell>
          <cell r="CZ1973">
            <v>0</v>
          </cell>
          <cell r="DA1973">
            <v>0</v>
          </cell>
          <cell r="DB1973">
            <v>0</v>
          </cell>
          <cell r="DC1973">
            <v>0</v>
          </cell>
          <cell r="DD1973">
            <v>1736.4375</v>
          </cell>
          <cell r="DE1973">
            <v>0</v>
          </cell>
        </row>
        <row r="1974">
          <cell r="A1974" t="str">
            <v>CRANE-B3-COLUMN-1C40-2PP</v>
          </cell>
          <cell r="B1974" t="str">
            <v>COLONNA TRASLO MONOCOLONNA H&lt;40m DOPPIO BANCALE</v>
          </cell>
          <cell r="C1974" t="str">
            <v>MONOCOLUMN CRANE COLUMN H&lt;40m DOUBLE PALLET</v>
          </cell>
          <cell r="F1974">
            <v>2454.1952054794519</v>
          </cell>
          <cell r="G1974" t="str">
            <v>X</v>
          </cell>
          <cell r="H1974">
            <v>1791.5625</v>
          </cell>
          <cell r="I1974">
            <v>0.27</v>
          </cell>
          <cell r="J1974" t="str">
            <v>OK</v>
          </cell>
          <cell r="K1974" t="str">
            <v>NEWZD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  <cell r="Q1974">
            <v>0</v>
          </cell>
          <cell r="R1974">
            <v>0</v>
          </cell>
          <cell r="S1974">
            <v>0</v>
          </cell>
          <cell r="T1974">
            <v>0</v>
          </cell>
          <cell r="U1974">
            <v>0</v>
          </cell>
          <cell r="V1974">
            <v>0</v>
          </cell>
          <cell r="W1974">
            <v>0</v>
          </cell>
          <cell r="X1974">
            <v>0</v>
          </cell>
          <cell r="Y1974">
            <v>0</v>
          </cell>
          <cell r="Z1974">
            <v>0</v>
          </cell>
          <cell r="AA1974">
            <v>0</v>
          </cell>
          <cell r="AB1974">
            <v>0</v>
          </cell>
          <cell r="AC1974">
            <v>0</v>
          </cell>
          <cell r="AD1974">
            <v>0</v>
          </cell>
          <cell r="AE1974">
            <v>0</v>
          </cell>
          <cell r="AF1974">
            <v>0</v>
          </cell>
          <cell r="AG1974">
            <v>0</v>
          </cell>
          <cell r="AH1974">
            <v>0</v>
          </cell>
          <cell r="AI1974">
            <v>0</v>
          </cell>
          <cell r="AJ1974">
            <v>0</v>
          </cell>
          <cell r="AK1974">
            <v>0</v>
          </cell>
          <cell r="AL1974">
            <v>0</v>
          </cell>
          <cell r="AM1974">
            <v>0</v>
          </cell>
          <cell r="AN1974">
            <v>0</v>
          </cell>
          <cell r="AO1974">
            <v>0</v>
          </cell>
          <cell r="AP1974">
            <v>0</v>
          </cell>
          <cell r="AQ1974">
            <v>0</v>
          </cell>
          <cell r="AR1974">
            <v>0</v>
          </cell>
          <cell r="AS1974">
            <v>0</v>
          </cell>
          <cell r="AT1974">
            <v>0</v>
          </cell>
          <cell r="AU1974">
            <v>0</v>
          </cell>
          <cell r="AV1974">
            <v>1791.5625</v>
          </cell>
          <cell r="AW1974">
            <v>0</v>
          </cell>
          <cell r="AX1974">
            <v>0</v>
          </cell>
          <cell r="AY1974">
            <v>0</v>
          </cell>
          <cell r="AZ1974">
            <v>0</v>
          </cell>
          <cell r="BA1974">
            <v>0</v>
          </cell>
          <cell r="BB1974">
            <v>0</v>
          </cell>
          <cell r="BC1974">
            <v>0</v>
          </cell>
          <cell r="BD1974">
            <v>0</v>
          </cell>
          <cell r="BE1974">
            <v>0</v>
          </cell>
          <cell r="BF1974">
            <v>0</v>
          </cell>
          <cell r="BG1974">
            <v>0</v>
          </cell>
          <cell r="BH1974">
            <v>0</v>
          </cell>
          <cell r="BI1974">
            <v>0</v>
          </cell>
          <cell r="BJ1974">
            <v>0</v>
          </cell>
          <cell r="BK1974">
            <v>0</v>
          </cell>
          <cell r="BL1974">
            <v>0</v>
          </cell>
          <cell r="BM1974">
            <v>0</v>
          </cell>
          <cell r="BN1974">
            <v>0</v>
          </cell>
          <cell r="BO1974">
            <v>0</v>
          </cell>
          <cell r="BP1974">
            <v>0</v>
          </cell>
          <cell r="BQ1974">
            <v>0</v>
          </cell>
          <cell r="BR1974">
            <v>0</v>
          </cell>
          <cell r="BS1974">
            <v>0</v>
          </cell>
          <cell r="BT1974">
            <v>0</v>
          </cell>
          <cell r="BU1974">
            <v>0</v>
          </cell>
          <cell r="BV1974">
            <v>0</v>
          </cell>
          <cell r="BW1974">
            <v>0</v>
          </cell>
          <cell r="BX1974">
            <v>0</v>
          </cell>
          <cell r="BY1974">
            <v>0</v>
          </cell>
          <cell r="BZ1974">
            <v>0</v>
          </cell>
          <cell r="CA1974">
            <v>0</v>
          </cell>
          <cell r="CB1974">
            <v>0</v>
          </cell>
          <cell r="CC1974">
            <v>0</v>
          </cell>
          <cell r="CD1974">
            <v>0</v>
          </cell>
          <cell r="CE1974">
            <v>0</v>
          </cell>
          <cell r="CF1974">
            <v>0</v>
          </cell>
          <cell r="CG1974">
            <v>0</v>
          </cell>
          <cell r="CH1974">
            <v>0</v>
          </cell>
          <cell r="CI1974">
            <v>0</v>
          </cell>
          <cell r="CJ1974">
            <v>0</v>
          </cell>
          <cell r="CK1974">
            <v>0</v>
          </cell>
          <cell r="CL1974">
            <v>0</v>
          </cell>
          <cell r="CM1974">
            <v>0</v>
          </cell>
          <cell r="CN1974">
            <v>0</v>
          </cell>
          <cell r="CO1974">
            <v>0</v>
          </cell>
          <cell r="CP1974">
            <v>0</v>
          </cell>
          <cell r="CQ1974">
            <v>0</v>
          </cell>
          <cell r="CR1974">
            <v>0</v>
          </cell>
          <cell r="CS1974">
            <v>0</v>
          </cell>
          <cell r="CT1974">
            <v>0</v>
          </cell>
          <cell r="CU1974">
            <v>0</v>
          </cell>
          <cell r="CV1974">
            <v>0</v>
          </cell>
          <cell r="CW1974">
            <v>0</v>
          </cell>
          <cell r="CX1974">
            <v>0</v>
          </cell>
          <cell r="CY1974">
            <v>0</v>
          </cell>
          <cell r="CZ1974">
            <v>0</v>
          </cell>
          <cell r="DA1974">
            <v>0</v>
          </cell>
          <cell r="DB1974">
            <v>0</v>
          </cell>
          <cell r="DC1974">
            <v>0</v>
          </cell>
          <cell r="DD1974">
            <v>1791.5625</v>
          </cell>
          <cell r="DE1974">
            <v>0</v>
          </cell>
        </row>
        <row r="1975">
          <cell r="A1975" t="str">
            <v>CRANE-B3-COLUMN-1C40-2PP-F</v>
          </cell>
          <cell r="B1975" t="str">
            <v>COLONNA TRASLO MONOCOLONNA H&lt;40m DOPPIO BANCALE - CELLA FREEZER -</v>
          </cell>
          <cell r="C1975" t="str">
            <v>MONOCOLUMN CRANE COLUMN H&lt;40m DOUBLE PALLET - FREEZING CELL -</v>
          </cell>
          <cell r="F1975">
            <v>2576.9049657534247</v>
          </cell>
          <cell r="G1975" t="str">
            <v>X</v>
          </cell>
          <cell r="H1975">
            <v>1881.140625</v>
          </cell>
          <cell r="I1975">
            <v>0.27</v>
          </cell>
          <cell r="J1975" t="str">
            <v>OK</v>
          </cell>
          <cell r="K1975" t="str">
            <v>NEWZD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  <cell r="Q1975">
            <v>0</v>
          </cell>
          <cell r="R1975">
            <v>0</v>
          </cell>
          <cell r="S1975">
            <v>0</v>
          </cell>
          <cell r="T1975">
            <v>0</v>
          </cell>
          <cell r="U1975">
            <v>0</v>
          </cell>
          <cell r="V1975">
            <v>0</v>
          </cell>
          <cell r="W1975">
            <v>0</v>
          </cell>
          <cell r="X1975">
            <v>0</v>
          </cell>
          <cell r="Y1975">
            <v>0</v>
          </cell>
          <cell r="Z1975">
            <v>0</v>
          </cell>
          <cell r="AA1975">
            <v>0</v>
          </cell>
          <cell r="AB1975">
            <v>0</v>
          </cell>
          <cell r="AC1975">
            <v>0</v>
          </cell>
          <cell r="AD1975">
            <v>0</v>
          </cell>
          <cell r="AE1975">
            <v>0</v>
          </cell>
          <cell r="AF1975">
            <v>0</v>
          </cell>
          <cell r="AG1975">
            <v>0</v>
          </cell>
          <cell r="AH1975">
            <v>0</v>
          </cell>
          <cell r="AI1975">
            <v>0</v>
          </cell>
          <cell r="AJ1975">
            <v>0</v>
          </cell>
          <cell r="AK1975">
            <v>0</v>
          </cell>
          <cell r="AL1975">
            <v>0</v>
          </cell>
          <cell r="AM1975">
            <v>0</v>
          </cell>
          <cell r="AN1975">
            <v>0</v>
          </cell>
          <cell r="AO1975">
            <v>0</v>
          </cell>
          <cell r="AP1975">
            <v>0</v>
          </cell>
          <cell r="AQ1975">
            <v>0</v>
          </cell>
          <cell r="AR1975">
            <v>0</v>
          </cell>
          <cell r="AS1975">
            <v>0</v>
          </cell>
          <cell r="AT1975">
            <v>0</v>
          </cell>
          <cell r="AU1975">
            <v>0</v>
          </cell>
          <cell r="AV1975">
            <v>1881.140625</v>
          </cell>
          <cell r="AW1975">
            <v>0</v>
          </cell>
          <cell r="AX1975">
            <v>0</v>
          </cell>
          <cell r="AY1975">
            <v>0</v>
          </cell>
          <cell r="AZ1975">
            <v>0</v>
          </cell>
          <cell r="BA1975">
            <v>0</v>
          </cell>
          <cell r="BB1975">
            <v>0</v>
          </cell>
          <cell r="BC1975">
            <v>0</v>
          </cell>
          <cell r="BD1975">
            <v>0</v>
          </cell>
          <cell r="BE1975">
            <v>0</v>
          </cell>
          <cell r="BF1975">
            <v>0</v>
          </cell>
          <cell r="BG1975">
            <v>0</v>
          </cell>
          <cell r="BH1975">
            <v>0</v>
          </cell>
          <cell r="BI1975">
            <v>0</v>
          </cell>
          <cell r="BJ1975">
            <v>0</v>
          </cell>
          <cell r="BK1975">
            <v>0</v>
          </cell>
          <cell r="BL1975">
            <v>0</v>
          </cell>
          <cell r="BM1975">
            <v>0</v>
          </cell>
          <cell r="BN1975">
            <v>0</v>
          </cell>
          <cell r="BO1975">
            <v>0</v>
          </cell>
          <cell r="BP1975">
            <v>0</v>
          </cell>
          <cell r="BQ1975">
            <v>0</v>
          </cell>
          <cell r="BR1975">
            <v>0</v>
          </cell>
          <cell r="BS1975">
            <v>0</v>
          </cell>
          <cell r="BT1975">
            <v>0</v>
          </cell>
          <cell r="BU1975">
            <v>0</v>
          </cell>
          <cell r="BV1975">
            <v>0</v>
          </cell>
          <cell r="BW1975">
            <v>0</v>
          </cell>
          <cell r="BX1975">
            <v>0</v>
          </cell>
          <cell r="BY1975">
            <v>0</v>
          </cell>
          <cell r="BZ1975">
            <v>0</v>
          </cell>
          <cell r="CA1975">
            <v>0</v>
          </cell>
          <cell r="CB1975">
            <v>0</v>
          </cell>
          <cell r="CC1975">
            <v>0</v>
          </cell>
          <cell r="CD1975">
            <v>0</v>
          </cell>
          <cell r="CE1975">
            <v>0</v>
          </cell>
          <cell r="CF1975">
            <v>0</v>
          </cell>
          <cell r="CG1975">
            <v>0</v>
          </cell>
          <cell r="CH1975">
            <v>0</v>
          </cell>
          <cell r="CI1975">
            <v>0</v>
          </cell>
          <cell r="CJ1975">
            <v>0</v>
          </cell>
          <cell r="CK1975">
            <v>0</v>
          </cell>
          <cell r="CL1975">
            <v>0</v>
          </cell>
          <cell r="CM1975">
            <v>0</v>
          </cell>
          <cell r="CN1975">
            <v>0</v>
          </cell>
          <cell r="CO1975">
            <v>0</v>
          </cell>
          <cell r="CP1975">
            <v>0</v>
          </cell>
          <cell r="CQ1975">
            <v>0</v>
          </cell>
          <cell r="CR1975">
            <v>0</v>
          </cell>
          <cell r="CS1975">
            <v>0</v>
          </cell>
          <cell r="CT1975">
            <v>0</v>
          </cell>
          <cell r="CU1975">
            <v>0</v>
          </cell>
          <cell r="CV1975">
            <v>0</v>
          </cell>
          <cell r="CW1975">
            <v>0</v>
          </cell>
          <cell r="CX1975">
            <v>0</v>
          </cell>
          <cell r="CY1975">
            <v>0</v>
          </cell>
          <cell r="CZ1975">
            <v>0</v>
          </cell>
          <cell r="DA1975">
            <v>0</v>
          </cell>
          <cell r="DB1975">
            <v>0</v>
          </cell>
          <cell r="DC1975">
            <v>0</v>
          </cell>
          <cell r="DD1975">
            <v>1881.140625</v>
          </cell>
          <cell r="DE1975">
            <v>0</v>
          </cell>
        </row>
        <row r="1976">
          <cell r="A1976" t="str">
            <v>CRANE-B3-COLUMN-2C40-2PP</v>
          </cell>
          <cell r="B1976" t="str">
            <v>COLONNA TRASLO BICOLONNA H&lt;40m DOPPIO BANCALE</v>
          </cell>
          <cell r="C1976" t="str">
            <v>BOCOLUMN CRANE COLUMN H&lt;40m DOUBLE PALLET</v>
          </cell>
          <cell r="F1976">
            <v>4379.7945205479455</v>
          </cell>
          <cell r="G1976" t="str">
            <v>X</v>
          </cell>
          <cell r="H1976">
            <v>3197.25</v>
          </cell>
          <cell r="I1976">
            <v>0.27</v>
          </cell>
          <cell r="J1976" t="str">
            <v>OK</v>
          </cell>
          <cell r="K1976" t="str">
            <v>NEWZD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  <cell r="Q1976">
            <v>0</v>
          </cell>
          <cell r="R1976">
            <v>0</v>
          </cell>
          <cell r="S1976">
            <v>0</v>
          </cell>
          <cell r="T1976">
            <v>0</v>
          </cell>
          <cell r="U1976">
            <v>0</v>
          </cell>
          <cell r="V1976">
            <v>0</v>
          </cell>
          <cell r="W1976">
            <v>0</v>
          </cell>
          <cell r="X1976">
            <v>0</v>
          </cell>
          <cell r="Y1976">
            <v>0</v>
          </cell>
          <cell r="Z1976">
            <v>0</v>
          </cell>
          <cell r="AA1976">
            <v>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>
            <v>0</v>
          </cell>
          <cell r="AM1976">
            <v>0</v>
          </cell>
          <cell r="AN1976">
            <v>0</v>
          </cell>
          <cell r="AO1976">
            <v>0</v>
          </cell>
          <cell r="AP1976">
            <v>0</v>
          </cell>
          <cell r="AQ1976">
            <v>0</v>
          </cell>
          <cell r="AR1976">
            <v>0</v>
          </cell>
          <cell r="AS1976">
            <v>0</v>
          </cell>
          <cell r="AT1976">
            <v>0</v>
          </cell>
          <cell r="AU1976">
            <v>0</v>
          </cell>
          <cell r="AV1976">
            <v>3197.25</v>
          </cell>
          <cell r="AW1976">
            <v>0</v>
          </cell>
          <cell r="AX1976">
            <v>0</v>
          </cell>
          <cell r="AY1976">
            <v>0</v>
          </cell>
          <cell r="AZ1976">
            <v>0</v>
          </cell>
          <cell r="BA1976">
            <v>0</v>
          </cell>
          <cell r="BB1976">
            <v>0</v>
          </cell>
          <cell r="BC1976">
            <v>0</v>
          </cell>
          <cell r="BD1976">
            <v>0</v>
          </cell>
          <cell r="BE1976">
            <v>0</v>
          </cell>
          <cell r="BF1976">
            <v>0</v>
          </cell>
          <cell r="BG1976">
            <v>0</v>
          </cell>
          <cell r="BH1976">
            <v>0</v>
          </cell>
          <cell r="BI1976">
            <v>0</v>
          </cell>
          <cell r="BJ1976">
            <v>0</v>
          </cell>
          <cell r="BK1976">
            <v>0</v>
          </cell>
          <cell r="BL1976">
            <v>0</v>
          </cell>
          <cell r="BM1976">
            <v>0</v>
          </cell>
          <cell r="BN1976">
            <v>0</v>
          </cell>
          <cell r="BO1976">
            <v>0</v>
          </cell>
          <cell r="BP1976">
            <v>0</v>
          </cell>
          <cell r="BQ1976">
            <v>0</v>
          </cell>
          <cell r="BR1976">
            <v>0</v>
          </cell>
          <cell r="BS1976">
            <v>0</v>
          </cell>
          <cell r="BT1976">
            <v>0</v>
          </cell>
          <cell r="BU1976">
            <v>0</v>
          </cell>
          <cell r="BV1976">
            <v>0</v>
          </cell>
          <cell r="BW1976">
            <v>0</v>
          </cell>
          <cell r="BX1976">
            <v>0</v>
          </cell>
          <cell r="BY1976">
            <v>0</v>
          </cell>
          <cell r="BZ1976">
            <v>0</v>
          </cell>
          <cell r="CA1976">
            <v>0</v>
          </cell>
          <cell r="CB1976">
            <v>0</v>
          </cell>
          <cell r="CC1976">
            <v>0</v>
          </cell>
          <cell r="CD1976">
            <v>0</v>
          </cell>
          <cell r="CE1976">
            <v>0</v>
          </cell>
          <cell r="CF1976">
            <v>0</v>
          </cell>
          <cell r="CG1976">
            <v>0</v>
          </cell>
          <cell r="CH1976">
            <v>0</v>
          </cell>
          <cell r="CI1976">
            <v>0</v>
          </cell>
          <cell r="CJ1976">
            <v>0</v>
          </cell>
          <cell r="CK1976">
            <v>0</v>
          </cell>
          <cell r="CL1976">
            <v>0</v>
          </cell>
          <cell r="CM1976">
            <v>0</v>
          </cell>
          <cell r="CN1976">
            <v>0</v>
          </cell>
          <cell r="CO1976">
            <v>0</v>
          </cell>
          <cell r="CP1976">
            <v>0</v>
          </cell>
          <cell r="CQ1976">
            <v>0</v>
          </cell>
          <cell r="CR1976">
            <v>0</v>
          </cell>
          <cell r="CS1976">
            <v>0</v>
          </cell>
          <cell r="CT1976">
            <v>0</v>
          </cell>
          <cell r="CU1976">
            <v>0</v>
          </cell>
          <cell r="CV1976">
            <v>0</v>
          </cell>
          <cell r="CW1976">
            <v>0</v>
          </cell>
          <cell r="CX1976">
            <v>0</v>
          </cell>
          <cell r="CY1976">
            <v>0</v>
          </cell>
          <cell r="CZ1976">
            <v>0</v>
          </cell>
          <cell r="DA1976">
            <v>0</v>
          </cell>
          <cell r="DB1976">
            <v>0</v>
          </cell>
          <cell r="DC1976">
            <v>0</v>
          </cell>
          <cell r="DD1976">
            <v>3197.25</v>
          </cell>
          <cell r="DE1976">
            <v>0</v>
          </cell>
        </row>
        <row r="1977">
          <cell r="A1977" t="str">
            <v>CRANE-B3-COLUMN-2C40-2PP-F</v>
          </cell>
          <cell r="B1977" t="str">
            <v>COLONNA TRASLO BICOLONNA H&lt;40m DOPPIO BANCALE - CELLA FREEZER -</v>
          </cell>
          <cell r="C1977" t="str">
            <v>BOCOLUMN CRANE COLUMN H&lt;40m DOUBLE PALLET - FREEZING CELL -</v>
          </cell>
          <cell r="F1977">
            <v>4598.7842465753438</v>
          </cell>
          <cell r="G1977" t="str">
            <v>X</v>
          </cell>
          <cell r="H1977">
            <v>3357.1125000000006</v>
          </cell>
          <cell r="I1977">
            <v>0.27</v>
          </cell>
          <cell r="J1977" t="str">
            <v>OK</v>
          </cell>
          <cell r="K1977" t="str">
            <v>NEWZD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  <cell r="Q1977">
            <v>0</v>
          </cell>
          <cell r="R1977">
            <v>0</v>
          </cell>
          <cell r="S1977">
            <v>0</v>
          </cell>
          <cell r="T1977">
            <v>0</v>
          </cell>
          <cell r="U1977">
            <v>0</v>
          </cell>
          <cell r="V1977">
            <v>0</v>
          </cell>
          <cell r="W1977">
            <v>0</v>
          </cell>
          <cell r="X1977">
            <v>0</v>
          </cell>
          <cell r="Y1977">
            <v>0</v>
          </cell>
          <cell r="Z1977">
            <v>0</v>
          </cell>
          <cell r="AA1977">
            <v>0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>
            <v>0</v>
          </cell>
          <cell r="AM1977">
            <v>0</v>
          </cell>
          <cell r="AN1977">
            <v>0</v>
          </cell>
          <cell r="AO1977">
            <v>0</v>
          </cell>
          <cell r="AP1977">
            <v>0</v>
          </cell>
          <cell r="AQ1977">
            <v>0</v>
          </cell>
          <cell r="AR1977">
            <v>0</v>
          </cell>
          <cell r="AS1977">
            <v>0</v>
          </cell>
          <cell r="AT1977">
            <v>0</v>
          </cell>
          <cell r="AU1977">
            <v>0</v>
          </cell>
          <cell r="AV1977">
            <v>3357.1125000000006</v>
          </cell>
          <cell r="AW1977">
            <v>0</v>
          </cell>
          <cell r="AX1977">
            <v>0</v>
          </cell>
          <cell r="AY1977">
            <v>0</v>
          </cell>
          <cell r="AZ1977">
            <v>0</v>
          </cell>
          <cell r="BA1977">
            <v>0</v>
          </cell>
          <cell r="BB1977">
            <v>0</v>
          </cell>
          <cell r="BC1977">
            <v>0</v>
          </cell>
          <cell r="BD1977">
            <v>0</v>
          </cell>
          <cell r="BE1977">
            <v>0</v>
          </cell>
          <cell r="BF1977">
            <v>0</v>
          </cell>
          <cell r="BG1977">
            <v>0</v>
          </cell>
          <cell r="BH1977">
            <v>0</v>
          </cell>
          <cell r="BI1977">
            <v>0</v>
          </cell>
          <cell r="BJ1977">
            <v>0</v>
          </cell>
          <cell r="BK1977">
            <v>0</v>
          </cell>
          <cell r="BL1977">
            <v>0</v>
          </cell>
          <cell r="BM1977">
            <v>0</v>
          </cell>
          <cell r="BN1977">
            <v>0</v>
          </cell>
          <cell r="BO1977">
            <v>0</v>
          </cell>
          <cell r="BP1977">
            <v>0</v>
          </cell>
          <cell r="BQ1977">
            <v>0</v>
          </cell>
          <cell r="BR1977">
            <v>0</v>
          </cell>
          <cell r="BS1977">
            <v>0</v>
          </cell>
          <cell r="BT1977">
            <v>0</v>
          </cell>
          <cell r="BU1977">
            <v>0</v>
          </cell>
          <cell r="BV1977">
            <v>0</v>
          </cell>
          <cell r="BW1977">
            <v>0</v>
          </cell>
          <cell r="BX1977">
            <v>0</v>
          </cell>
          <cell r="BY1977">
            <v>0</v>
          </cell>
          <cell r="BZ1977">
            <v>0</v>
          </cell>
          <cell r="CA1977">
            <v>0</v>
          </cell>
          <cell r="CB1977">
            <v>0</v>
          </cell>
          <cell r="CC1977">
            <v>0</v>
          </cell>
          <cell r="CD1977">
            <v>0</v>
          </cell>
          <cell r="CE1977">
            <v>0</v>
          </cell>
          <cell r="CF1977">
            <v>0</v>
          </cell>
          <cell r="CG1977">
            <v>0</v>
          </cell>
          <cell r="CH1977">
            <v>0</v>
          </cell>
          <cell r="CI1977">
            <v>0</v>
          </cell>
          <cell r="CJ1977">
            <v>0</v>
          </cell>
          <cell r="CK1977">
            <v>0</v>
          </cell>
          <cell r="CL1977">
            <v>0</v>
          </cell>
          <cell r="CM1977">
            <v>0</v>
          </cell>
          <cell r="CN1977">
            <v>0</v>
          </cell>
          <cell r="CO1977">
            <v>0</v>
          </cell>
          <cell r="CP1977">
            <v>0</v>
          </cell>
          <cell r="CQ1977">
            <v>0</v>
          </cell>
          <cell r="CR1977">
            <v>0</v>
          </cell>
          <cell r="CS1977">
            <v>0</v>
          </cell>
          <cell r="CT1977">
            <v>0</v>
          </cell>
          <cell r="CU1977">
            <v>0</v>
          </cell>
          <cell r="CV1977">
            <v>0</v>
          </cell>
          <cell r="CW1977">
            <v>0</v>
          </cell>
          <cell r="CX1977">
            <v>0</v>
          </cell>
          <cell r="CY1977">
            <v>0</v>
          </cell>
          <cell r="CZ1977">
            <v>0</v>
          </cell>
          <cell r="DA1977">
            <v>0</v>
          </cell>
          <cell r="DB1977">
            <v>0</v>
          </cell>
          <cell r="DC1977">
            <v>0</v>
          </cell>
          <cell r="DD1977">
            <v>3357.1125000000006</v>
          </cell>
          <cell r="DE1977">
            <v>0</v>
          </cell>
        </row>
        <row r="1978">
          <cell r="A1978" t="str">
            <v>CRANE-B4-WHEEL-CU-ID-1C-1PP</v>
          </cell>
          <cell r="B1978" t="str">
            <v>RUOTA IN GOMMA FOLLE PER TRASLO MONOCOLONNA 1PP</v>
          </cell>
          <cell r="C1978" t="str">
            <v>CUSHION IDLE WHEEL FOR MONOCOLUMN CRANE 1PP</v>
          </cell>
          <cell r="F1978">
            <v>9439.2123287671238</v>
          </cell>
          <cell r="H1978">
            <v>6890.625</v>
          </cell>
          <cell r="I1978">
            <v>0.27</v>
          </cell>
          <cell r="J1978" t="str">
            <v>OK</v>
          </cell>
          <cell r="K1978" t="str">
            <v>NEWZD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  <cell r="Q1978">
            <v>0</v>
          </cell>
          <cell r="R1978">
            <v>0</v>
          </cell>
          <cell r="S1978">
            <v>0</v>
          </cell>
          <cell r="T1978">
            <v>0</v>
          </cell>
          <cell r="U1978">
            <v>0</v>
          </cell>
          <cell r="V1978">
            <v>0</v>
          </cell>
          <cell r="W1978">
            <v>0</v>
          </cell>
          <cell r="X1978">
            <v>0</v>
          </cell>
          <cell r="Y1978">
            <v>0</v>
          </cell>
          <cell r="Z1978">
            <v>0</v>
          </cell>
          <cell r="AA1978">
            <v>0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>
            <v>0</v>
          </cell>
          <cell r="AM1978">
            <v>0</v>
          </cell>
          <cell r="AN1978">
            <v>0</v>
          </cell>
          <cell r="AO1978">
            <v>0</v>
          </cell>
          <cell r="AP1978">
            <v>0</v>
          </cell>
          <cell r="AQ1978">
            <v>0</v>
          </cell>
          <cell r="AR1978">
            <v>0</v>
          </cell>
          <cell r="AS1978">
            <v>0</v>
          </cell>
          <cell r="AT1978">
            <v>0</v>
          </cell>
          <cell r="AU1978">
            <v>0</v>
          </cell>
          <cell r="AV1978">
            <v>6890.625</v>
          </cell>
          <cell r="AW1978">
            <v>0</v>
          </cell>
          <cell r="AX1978">
            <v>0</v>
          </cell>
          <cell r="AY1978">
            <v>0</v>
          </cell>
          <cell r="AZ1978">
            <v>0</v>
          </cell>
          <cell r="BA1978">
            <v>0</v>
          </cell>
          <cell r="BB1978">
            <v>0</v>
          </cell>
          <cell r="BC1978">
            <v>0</v>
          </cell>
          <cell r="BD1978">
            <v>0</v>
          </cell>
          <cell r="BE1978">
            <v>0</v>
          </cell>
          <cell r="BF1978">
            <v>0</v>
          </cell>
          <cell r="BG1978">
            <v>0</v>
          </cell>
          <cell r="BH1978">
            <v>0</v>
          </cell>
          <cell r="BI1978">
            <v>0</v>
          </cell>
          <cell r="BJ1978">
            <v>0</v>
          </cell>
          <cell r="BK1978">
            <v>0</v>
          </cell>
          <cell r="BL1978">
            <v>0</v>
          </cell>
          <cell r="BM1978">
            <v>0</v>
          </cell>
          <cell r="BN1978">
            <v>0</v>
          </cell>
          <cell r="BO1978">
            <v>0</v>
          </cell>
          <cell r="BP1978">
            <v>0</v>
          </cell>
          <cell r="BQ1978">
            <v>0</v>
          </cell>
          <cell r="BR1978">
            <v>0</v>
          </cell>
          <cell r="BS1978">
            <v>0</v>
          </cell>
          <cell r="BT1978">
            <v>0</v>
          </cell>
          <cell r="BU1978">
            <v>0</v>
          </cell>
          <cell r="BV1978">
            <v>0</v>
          </cell>
          <cell r="BW1978">
            <v>0</v>
          </cell>
          <cell r="BX1978">
            <v>0</v>
          </cell>
          <cell r="BY1978">
            <v>0</v>
          </cell>
          <cell r="BZ1978">
            <v>0</v>
          </cell>
          <cell r="CA1978">
            <v>0</v>
          </cell>
          <cell r="CB1978">
            <v>0</v>
          </cell>
          <cell r="CC1978">
            <v>0</v>
          </cell>
          <cell r="CD1978">
            <v>0</v>
          </cell>
          <cell r="CE1978">
            <v>0</v>
          </cell>
          <cell r="CF1978">
            <v>0</v>
          </cell>
          <cell r="CG1978">
            <v>0</v>
          </cell>
          <cell r="CH1978">
            <v>0</v>
          </cell>
          <cell r="CI1978">
            <v>0</v>
          </cell>
          <cell r="CJ1978">
            <v>0</v>
          </cell>
          <cell r="CK1978">
            <v>0</v>
          </cell>
          <cell r="CL1978">
            <v>0</v>
          </cell>
          <cell r="CM1978">
            <v>0</v>
          </cell>
          <cell r="CN1978">
            <v>0</v>
          </cell>
          <cell r="CO1978">
            <v>0</v>
          </cell>
          <cell r="CP1978">
            <v>0</v>
          </cell>
          <cell r="CQ1978">
            <v>0</v>
          </cell>
          <cell r="CR1978">
            <v>0</v>
          </cell>
          <cell r="CS1978">
            <v>0</v>
          </cell>
          <cell r="CT1978">
            <v>0</v>
          </cell>
          <cell r="CU1978">
            <v>0</v>
          </cell>
          <cell r="CV1978">
            <v>0</v>
          </cell>
          <cell r="CW1978">
            <v>0</v>
          </cell>
          <cell r="CX1978">
            <v>0</v>
          </cell>
          <cell r="CY1978">
            <v>0</v>
          </cell>
          <cell r="CZ1978">
            <v>0</v>
          </cell>
          <cell r="DA1978">
            <v>0</v>
          </cell>
          <cell r="DB1978">
            <v>0</v>
          </cell>
          <cell r="DC1978">
            <v>0</v>
          </cell>
          <cell r="DD1978">
            <v>6890.625</v>
          </cell>
          <cell r="DE1978">
            <v>0</v>
          </cell>
        </row>
        <row r="1979">
          <cell r="A1979" t="str">
            <v>CRANE-B4-WHEEL-CU-ID-1C-1PP-F</v>
          </cell>
          <cell r="B1979" t="str">
            <v>RUOTA IN GOMMA FOLLE PER TRASLO MONOCOLONNA 1PP - CELLA FREEZER -</v>
          </cell>
          <cell r="C1979" t="str">
            <v>CUSHION IDLE WHEEL FOR MONOCOLUMN CRANE 1PP - FREEZING CELL -</v>
          </cell>
          <cell r="F1979">
            <v>9911.1729452054806</v>
          </cell>
          <cell r="H1979">
            <v>7235.15625</v>
          </cell>
          <cell r="I1979">
            <v>0.27000000000000013</v>
          </cell>
          <cell r="J1979" t="str">
            <v>OK</v>
          </cell>
          <cell r="K1979" t="str">
            <v>NEWZD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  <cell r="Q1979">
            <v>0</v>
          </cell>
          <cell r="R1979">
            <v>0</v>
          </cell>
          <cell r="S1979">
            <v>0</v>
          </cell>
          <cell r="T1979">
            <v>0</v>
          </cell>
          <cell r="U1979">
            <v>0</v>
          </cell>
          <cell r="V1979">
            <v>0</v>
          </cell>
          <cell r="W1979">
            <v>0</v>
          </cell>
          <cell r="X1979">
            <v>0</v>
          </cell>
          <cell r="Y1979">
            <v>0</v>
          </cell>
          <cell r="Z1979">
            <v>0</v>
          </cell>
          <cell r="AA1979">
            <v>0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>
            <v>0</v>
          </cell>
          <cell r="AM1979">
            <v>0</v>
          </cell>
          <cell r="AN1979">
            <v>0</v>
          </cell>
          <cell r="AO1979">
            <v>0</v>
          </cell>
          <cell r="AP1979">
            <v>0</v>
          </cell>
          <cell r="AQ1979">
            <v>0</v>
          </cell>
          <cell r="AR1979">
            <v>0</v>
          </cell>
          <cell r="AS1979">
            <v>0</v>
          </cell>
          <cell r="AT1979">
            <v>0</v>
          </cell>
          <cell r="AU1979">
            <v>0</v>
          </cell>
          <cell r="AV1979">
            <v>7235.15625</v>
          </cell>
          <cell r="AW1979">
            <v>0</v>
          </cell>
          <cell r="AX1979">
            <v>0</v>
          </cell>
          <cell r="AY1979">
            <v>0</v>
          </cell>
          <cell r="AZ1979">
            <v>0</v>
          </cell>
          <cell r="BA1979">
            <v>0</v>
          </cell>
          <cell r="BB1979">
            <v>0</v>
          </cell>
          <cell r="BC1979">
            <v>0</v>
          </cell>
          <cell r="BD1979">
            <v>0</v>
          </cell>
          <cell r="BE1979">
            <v>0</v>
          </cell>
          <cell r="BF1979">
            <v>0</v>
          </cell>
          <cell r="BG1979">
            <v>0</v>
          </cell>
          <cell r="BH1979">
            <v>0</v>
          </cell>
          <cell r="BI1979">
            <v>0</v>
          </cell>
          <cell r="BJ1979">
            <v>0</v>
          </cell>
          <cell r="BK1979">
            <v>0</v>
          </cell>
          <cell r="BL1979">
            <v>0</v>
          </cell>
          <cell r="BM1979">
            <v>0</v>
          </cell>
          <cell r="BN1979">
            <v>0</v>
          </cell>
          <cell r="BO1979">
            <v>0</v>
          </cell>
          <cell r="BP1979">
            <v>0</v>
          </cell>
          <cell r="BQ1979">
            <v>0</v>
          </cell>
          <cell r="BR1979">
            <v>0</v>
          </cell>
          <cell r="BS1979">
            <v>0</v>
          </cell>
          <cell r="BT1979">
            <v>0</v>
          </cell>
          <cell r="BU1979">
            <v>0</v>
          </cell>
          <cell r="BV1979">
            <v>0</v>
          </cell>
          <cell r="BW1979">
            <v>0</v>
          </cell>
          <cell r="BX1979">
            <v>0</v>
          </cell>
          <cell r="BY1979">
            <v>0</v>
          </cell>
          <cell r="BZ1979">
            <v>0</v>
          </cell>
          <cell r="CA1979">
            <v>0</v>
          </cell>
          <cell r="CB1979">
            <v>0</v>
          </cell>
          <cell r="CC1979">
            <v>0</v>
          </cell>
          <cell r="CD1979">
            <v>0</v>
          </cell>
          <cell r="CE1979">
            <v>0</v>
          </cell>
          <cell r="CF1979">
            <v>0</v>
          </cell>
          <cell r="CG1979">
            <v>0</v>
          </cell>
          <cell r="CH1979">
            <v>0</v>
          </cell>
          <cell r="CI1979">
            <v>0</v>
          </cell>
          <cell r="CJ1979">
            <v>0</v>
          </cell>
          <cell r="CK1979">
            <v>0</v>
          </cell>
          <cell r="CL1979">
            <v>0</v>
          </cell>
          <cell r="CM1979">
            <v>0</v>
          </cell>
          <cell r="CN1979">
            <v>0</v>
          </cell>
          <cell r="CO1979">
            <v>0</v>
          </cell>
          <cell r="CP1979">
            <v>0</v>
          </cell>
          <cell r="CQ1979">
            <v>0</v>
          </cell>
          <cell r="CR1979">
            <v>0</v>
          </cell>
          <cell r="CS1979">
            <v>0</v>
          </cell>
          <cell r="CT1979">
            <v>0</v>
          </cell>
          <cell r="CU1979">
            <v>0</v>
          </cell>
          <cell r="CV1979">
            <v>0</v>
          </cell>
          <cell r="CW1979">
            <v>0</v>
          </cell>
          <cell r="CX1979">
            <v>0</v>
          </cell>
          <cell r="CY1979">
            <v>0</v>
          </cell>
          <cell r="CZ1979">
            <v>0</v>
          </cell>
          <cell r="DA1979">
            <v>0</v>
          </cell>
          <cell r="DB1979">
            <v>0</v>
          </cell>
          <cell r="DC1979">
            <v>0</v>
          </cell>
          <cell r="DD1979">
            <v>7235.15625</v>
          </cell>
          <cell r="DE1979">
            <v>0</v>
          </cell>
        </row>
        <row r="1980">
          <cell r="A1980" t="str">
            <v>CRANE-B4-WHEEL-CU-MT-1C-1PP</v>
          </cell>
          <cell r="B1980" t="str">
            <v>RUOTA IN GOMMA MOTORIZZATA PER TRASLO MONOCOLONNA 1PP</v>
          </cell>
          <cell r="C1980" t="str">
            <v>CUSHION MOTORIZED WHEEL FOR MONOCOLUMN CRANE 1PP</v>
          </cell>
          <cell r="F1980">
            <v>34480.389026522884</v>
          </cell>
          <cell r="H1980">
            <v>18981.0825</v>
          </cell>
          <cell r="I1980">
            <v>0.44951077885462842</v>
          </cell>
          <cell r="J1980" t="str">
            <v>OK</v>
          </cell>
          <cell r="K1980" t="str">
            <v>NEWZD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  <cell r="Q1980">
            <v>0</v>
          </cell>
          <cell r="R1980">
            <v>0</v>
          </cell>
          <cell r="S1980">
            <v>0</v>
          </cell>
          <cell r="T1980">
            <v>0</v>
          </cell>
          <cell r="U1980">
            <v>0</v>
          </cell>
          <cell r="V1980">
            <v>0</v>
          </cell>
          <cell r="W1980">
            <v>0</v>
          </cell>
          <cell r="X1980">
            <v>0</v>
          </cell>
          <cell r="Y1980">
            <v>0</v>
          </cell>
          <cell r="Z1980">
            <v>0</v>
          </cell>
          <cell r="AA1980">
            <v>0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>
            <v>0</v>
          </cell>
          <cell r="AM1980">
            <v>0</v>
          </cell>
          <cell r="AN1980">
            <v>0</v>
          </cell>
          <cell r="AO1980">
            <v>0</v>
          </cell>
          <cell r="AP1980">
            <v>0</v>
          </cell>
          <cell r="AQ1980">
            <v>0</v>
          </cell>
          <cell r="AR1980">
            <v>0</v>
          </cell>
          <cell r="AS1980">
            <v>0</v>
          </cell>
          <cell r="AT1980">
            <v>0</v>
          </cell>
          <cell r="AU1980">
            <v>0</v>
          </cell>
          <cell r="AV1980">
            <v>18981.0825</v>
          </cell>
          <cell r="AW1980">
            <v>0</v>
          </cell>
          <cell r="AX1980">
            <v>0</v>
          </cell>
          <cell r="AY1980">
            <v>0</v>
          </cell>
          <cell r="AZ1980">
            <v>0</v>
          </cell>
          <cell r="BA1980">
            <v>0</v>
          </cell>
          <cell r="BB1980">
            <v>0</v>
          </cell>
          <cell r="BC1980">
            <v>0</v>
          </cell>
          <cell r="BD1980">
            <v>0</v>
          </cell>
          <cell r="BE1980">
            <v>0</v>
          </cell>
          <cell r="BF1980">
            <v>0</v>
          </cell>
          <cell r="BG1980">
            <v>0</v>
          </cell>
          <cell r="BH1980">
            <v>0</v>
          </cell>
          <cell r="BI1980">
            <v>0</v>
          </cell>
          <cell r="BJ1980">
            <v>0</v>
          </cell>
          <cell r="BK1980">
            <v>0</v>
          </cell>
          <cell r="BL1980">
            <v>0</v>
          </cell>
          <cell r="BM1980">
            <v>0</v>
          </cell>
          <cell r="BN1980">
            <v>0</v>
          </cell>
          <cell r="BO1980">
            <v>0</v>
          </cell>
          <cell r="BP1980">
            <v>0</v>
          </cell>
          <cell r="BQ1980">
            <v>0</v>
          </cell>
          <cell r="BR1980">
            <v>0</v>
          </cell>
          <cell r="BS1980">
            <v>0</v>
          </cell>
          <cell r="BT1980">
            <v>0</v>
          </cell>
          <cell r="BU1980">
            <v>0</v>
          </cell>
          <cell r="BV1980">
            <v>0</v>
          </cell>
          <cell r="BW1980">
            <v>0</v>
          </cell>
          <cell r="BX1980">
            <v>0</v>
          </cell>
          <cell r="BY1980">
            <v>0</v>
          </cell>
          <cell r="BZ1980">
            <v>0</v>
          </cell>
          <cell r="CA1980">
            <v>0</v>
          </cell>
          <cell r="CB1980">
            <v>0</v>
          </cell>
          <cell r="CC1980">
            <v>0</v>
          </cell>
          <cell r="CD1980">
            <v>0</v>
          </cell>
          <cell r="CE1980">
            <v>0</v>
          </cell>
          <cell r="CF1980">
            <v>0</v>
          </cell>
          <cell r="CG1980">
            <v>0</v>
          </cell>
          <cell r="CH1980">
            <v>0</v>
          </cell>
          <cell r="CI1980">
            <v>0</v>
          </cell>
          <cell r="CJ1980">
            <v>0</v>
          </cell>
          <cell r="CK1980">
            <v>0</v>
          </cell>
          <cell r="CL1980">
            <v>0</v>
          </cell>
          <cell r="CM1980">
            <v>0</v>
          </cell>
          <cell r="CN1980">
            <v>0</v>
          </cell>
          <cell r="CO1980">
            <v>0</v>
          </cell>
          <cell r="CP1980">
            <v>0</v>
          </cell>
          <cell r="CQ1980">
            <v>0</v>
          </cell>
          <cell r="CR1980">
            <v>0</v>
          </cell>
          <cell r="CS1980">
            <v>0</v>
          </cell>
          <cell r="CT1980">
            <v>0</v>
          </cell>
          <cell r="CU1980">
            <v>0</v>
          </cell>
          <cell r="CV1980">
            <v>0</v>
          </cell>
          <cell r="CW1980">
            <v>0</v>
          </cell>
          <cell r="CX1980">
            <v>0</v>
          </cell>
          <cell r="CY1980">
            <v>0</v>
          </cell>
          <cell r="CZ1980">
            <v>0</v>
          </cell>
          <cell r="DA1980">
            <v>0</v>
          </cell>
          <cell r="DB1980">
            <v>0</v>
          </cell>
          <cell r="DC1980">
            <v>0</v>
          </cell>
          <cell r="DD1980">
            <v>18981.0825</v>
          </cell>
          <cell r="DE1980">
            <v>0</v>
          </cell>
        </row>
        <row r="1981">
          <cell r="A1981" t="str">
            <v>CRANE-B4-WHEEL-CU-MT-1C-1PP-F</v>
          </cell>
          <cell r="B1981" t="str">
            <v>RUOTA IN GOMMA MOTORIZZATA PER TRASLO MONOCOLONNA 1PP - CELLA FREEZER -</v>
          </cell>
          <cell r="C1981" t="str">
            <v>CUSHION MOTORIZED WHEEL FOR MONOCOLUMN CRANE 1PP - FREEZING CELL -</v>
          </cell>
          <cell r="F1981">
            <v>36943.652626785202</v>
          </cell>
          <cell r="H1981">
            <v>20277.581375000002</v>
          </cell>
          <cell r="I1981">
            <v>0.451121371786119</v>
          </cell>
          <cell r="J1981" t="str">
            <v>OK</v>
          </cell>
          <cell r="K1981" t="str">
            <v>NEWZD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  <cell r="Q1981">
            <v>0</v>
          </cell>
          <cell r="R1981">
            <v>0</v>
          </cell>
          <cell r="S1981">
            <v>0</v>
          </cell>
          <cell r="T1981">
            <v>0</v>
          </cell>
          <cell r="U1981">
            <v>0</v>
          </cell>
          <cell r="V1981">
            <v>0</v>
          </cell>
          <cell r="W1981">
            <v>0</v>
          </cell>
          <cell r="X1981">
            <v>0</v>
          </cell>
          <cell r="Y1981">
            <v>0</v>
          </cell>
          <cell r="Z1981">
            <v>0</v>
          </cell>
          <cell r="AA1981">
            <v>0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>
            <v>0</v>
          </cell>
          <cell r="AM1981">
            <v>0</v>
          </cell>
          <cell r="AN1981">
            <v>0</v>
          </cell>
          <cell r="AO1981">
            <v>0</v>
          </cell>
          <cell r="AP1981">
            <v>0</v>
          </cell>
          <cell r="AQ1981">
            <v>0</v>
          </cell>
          <cell r="AR1981">
            <v>0</v>
          </cell>
          <cell r="AS1981">
            <v>0</v>
          </cell>
          <cell r="AT1981">
            <v>0</v>
          </cell>
          <cell r="AU1981">
            <v>0</v>
          </cell>
          <cell r="AV1981">
            <v>20277.581375000002</v>
          </cell>
          <cell r="AW1981">
            <v>0</v>
          </cell>
          <cell r="AX1981">
            <v>0</v>
          </cell>
          <cell r="AY1981">
            <v>0</v>
          </cell>
          <cell r="AZ1981">
            <v>0</v>
          </cell>
          <cell r="BA1981">
            <v>0</v>
          </cell>
          <cell r="BB1981">
            <v>0</v>
          </cell>
          <cell r="BC1981">
            <v>0</v>
          </cell>
          <cell r="BD1981">
            <v>0</v>
          </cell>
          <cell r="BE1981">
            <v>0</v>
          </cell>
          <cell r="BF1981">
            <v>0</v>
          </cell>
          <cell r="BG1981">
            <v>0</v>
          </cell>
          <cell r="BH1981">
            <v>0</v>
          </cell>
          <cell r="BI1981">
            <v>0</v>
          </cell>
          <cell r="BJ1981">
            <v>0</v>
          </cell>
          <cell r="BK1981">
            <v>0</v>
          </cell>
          <cell r="BL1981">
            <v>0</v>
          </cell>
          <cell r="BM1981">
            <v>0</v>
          </cell>
          <cell r="BN1981">
            <v>0</v>
          </cell>
          <cell r="BO1981">
            <v>0</v>
          </cell>
          <cell r="BP1981">
            <v>0</v>
          </cell>
          <cell r="BQ1981">
            <v>0</v>
          </cell>
          <cell r="BR1981">
            <v>0</v>
          </cell>
          <cell r="BS1981">
            <v>0</v>
          </cell>
          <cell r="BT1981">
            <v>0</v>
          </cell>
          <cell r="BU1981">
            <v>0</v>
          </cell>
          <cell r="BV1981">
            <v>0</v>
          </cell>
          <cell r="BW1981">
            <v>0</v>
          </cell>
          <cell r="BX1981">
            <v>0</v>
          </cell>
          <cell r="BY1981">
            <v>0</v>
          </cell>
          <cell r="BZ1981">
            <v>0</v>
          </cell>
          <cell r="CA1981">
            <v>0</v>
          </cell>
          <cell r="CB1981">
            <v>0</v>
          </cell>
          <cell r="CC1981">
            <v>0</v>
          </cell>
          <cell r="CD1981">
            <v>0</v>
          </cell>
          <cell r="CE1981">
            <v>0</v>
          </cell>
          <cell r="CF1981">
            <v>0</v>
          </cell>
          <cell r="CG1981">
            <v>0</v>
          </cell>
          <cell r="CH1981">
            <v>0</v>
          </cell>
          <cell r="CI1981">
            <v>0</v>
          </cell>
          <cell r="CJ1981">
            <v>0</v>
          </cell>
          <cell r="CK1981">
            <v>0</v>
          </cell>
          <cell r="CL1981">
            <v>0</v>
          </cell>
          <cell r="CM1981">
            <v>0</v>
          </cell>
          <cell r="CN1981">
            <v>0</v>
          </cell>
          <cell r="CO1981">
            <v>0</v>
          </cell>
          <cell r="CP1981">
            <v>0</v>
          </cell>
          <cell r="CQ1981">
            <v>0</v>
          </cell>
          <cell r="CR1981">
            <v>0</v>
          </cell>
          <cell r="CS1981">
            <v>0</v>
          </cell>
          <cell r="CT1981">
            <v>0</v>
          </cell>
          <cell r="CU1981">
            <v>0</v>
          </cell>
          <cell r="CV1981">
            <v>0</v>
          </cell>
          <cell r="CW1981">
            <v>0</v>
          </cell>
          <cell r="CX1981">
            <v>0</v>
          </cell>
          <cell r="CY1981">
            <v>0</v>
          </cell>
          <cell r="CZ1981">
            <v>0</v>
          </cell>
          <cell r="DA1981">
            <v>0</v>
          </cell>
          <cell r="DB1981">
            <v>0</v>
          </cell>
          <cell r="DC1981">
            <v>0</v>
          </cell>
          <cell r="DD1981">
            <v>20277.581375000002</v>
          </cell>
          <cell r="DE1981">
            <v>0</v>
          </cell>
        </row>
        <row r="1982">
          <cell r="A1982" t="str">
            <v>CRANE-B4-WHEEL-ST-ID-1C-1PP</v>
          </cell>
          <cell r="B1982" t="str">
            <v>RUOTA IN ACCIAIO FOLLE PER TRASLO MONOCOLONNA 1PP</v>
          </cell>
          <cell r="C1982" t="str">
            <v>STEEL IDLE WHEEL FOR MONOCOLUMN CRANE 1PP</v>
          </cell>
          <cell r="F1982">
            <v>6135.4880136986303</v>
          </cell>
          <cell r="H1982">
            <v>4478.90625</v>
          </cell>
          <cell r="I1982">
            <v>0.27</v>
          </cell>
          <cell r="J1982" t="str">
            <v>OK</v>
          </cell>
          <cell r="K1982" t="str">
            <v>NEWZD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  <cell r="Q1982">
            <v>0</v>
          </cell>
          <cell r="R1982">
            <v>0</v>
          </cell>
          <cell r="S1982">
            <v>0</v>
          </cell>
          <cell r="T1982">
            <v>0</v>
          </cell>
          <cell r="U1982">
            <v>0</v>
          </cell>
          <cell r="V1982">
            <v>0</v>
          </cell>
          <cell r="W1982">
            <v>0</v>
          </cell>
          <cell r="X1982">
            <v>0</v>
          </cell>
          <cell r="Y1982">
            <v>0</v>
          </cell>
          <cell r="Z1982">
            <v>0</v>
          </cell>
          <cell r="AA1982">
            <v>0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>
            <v>0</v>
          </cell>
          <cell r="AM1982">
            <v>0</v>
          </cell>
          <cell r="AN1982">
            <v>0</v>
          </cell>
          <cell r="AO1982">
            <v>0</v>
          </cell>
          <cell r="AP1982">
            <v>0</v>
          </cell>
          <cell r="AQ1982">
            <v>0</v>
          </cell>
          <cell r="AR1982">
            <v>0</v>
          </cell>
          <cell r="AS1982">
            <v>0</v>
          </cell>
          <cell r="AT1982">
            <v>0</v>
          </cell>
          <cell r="AU1982">
            <v>0</v>
          </cell>
          <cell r="AV1982">
            <v>4478.90625</v>
          </cell>
          <cell r="AW1982">
            <v>0</v>
          </cell>
          <cell r="AX1982">
            <v>0</v>
          </cell>
          <cell r="AY1982">
            <v>0</v>
          </cell>
          <cell r="AZ1982">
            <v>0</v>
          </cell>
          <cell r="BA1982">
            <v>0</v>
          </cell>
          <cell r="BB1982">
            <v>0</v>
          </cell>
          <cell r="BC1982">
            <v>0</v>
          </cell>
          <cell r="BD1982">
            <v>0</v>
          </cell>
          <cell r="BE1982">
            <v>0</v>
          </cell>
          <cell r="BF1982">
            <v>0</v>
          </cell>
          <cell r="BG1982">
            <v>0</v>
          </cell>
          <cell r="BH1982">
            <v>0</v>
          </cell>
          <cell r="BI1982">
            <v>0</v>
          </cell>
          <cell r="BJ1982">
            <v>0</v>
          </cell>
          <cell r="BK1982">
            <v>0</v>
          </cell>
          <cell r="BL1982">
            <v>0</v>
          </cell>
          <cell r="BM1982">
            <v>0</v>
          </cell>
          <cell r="BN1982">
            <v>0</v>
          </cell>
          <cell r="BO1982">
            <v>0</v>
          </cell>
          <cell r="BP1982">
            <v>0</v>
          </cell>
          <cell r="BQ1982">
            <v>0</v>
          </cell>
          <cell r="BR1982">
            <v>0</v>
          </cell>
          <cell r="BS1982">
            <v>0</v>
          </cell>
          <cell r="BT1982">
            <v>0</v>
          </cell>
          <cell r="BU1982">
            <v>0</v>
          </cell>
          <cell r="BV1982">
            <v>0</v>
          </cell>
          <cell r="BW1982">
            <v>0</v>
          </cell>
          <cell r="BX1982">
            <v>0</v>
          </cell>
          <cell r="BY1982">
            <v>0</v>
          </cell>
          <cell r="BZ1982">
            <v>0</v>
          </cell>
          <cell r="CA1982">
            <v>0</v>
          </cell>
          <cell r="CB1982">
            <v>0</v>
          </cell>
          <cell r="CC1982">
            <v>0</v>
          </cell>
          <cell r="CD1982">
            <v>0</v>
          </cell>
          <cell r="CE1982">
            <v>0</v>
          </cell>
          <cell r="CF1982">
            <v>0</v>
          </cell>
          <cell r="CG1982">
            <v>0</v>
          </cell>
          <cell r="CH1982">
            <v>0</v>
          </cell>
          <cell r="CI1982">
            <v>0</v>
          </cell>
          <cell r="CJ1982">
            <v>0</v>
          </cell>
          <cell r="CK1982">
            <v>0</v>
          </cell>
          <cell r="CL1982">
            <v>0</v>
          </cell>
          <cell r="CM1982">
            <v>0</v>
          </cell>
          <cell r="CN1982">
            <v>0</v>
          </cell>
          <cell r="CO1982">
            <v>0</v>
          </cell>
          <cell r="CP1982">
            <v>0</v>
          </cell>
          <cell r="CQ1982">
            <v>0</v>
          </cell>
          <cell r="CR1982">
            <v>0</v>
          </cell>
          <cell r="CS1982">
            <v>0</v>
          </cell>
          <cell r="CT1982">
            <v>0</v>
          </cell>
          <cell r="CU1982">
            <v>0</v>
          </cell>
          <cell r="CV1982">
            <v>0</v>
          </cell>
          <cell r="CW1982">
            <v>0</v>
          </cell>
          <cell r="CX1982">
            <v>0</v>
          </cell>
          <cell r="CY1982">
            <v>0</v>
          </cell>
          <cell r="CZ1982">
            <v>0</v>
          </cell>
          <cell r="DA1982">
            <v>0</v>
          </cell>
          <cell r="DB1982">
            <v>0</v>
          </cell>
          <cell r="DC1982">
            <v>0</v>
          </cell>
          <cell r="DD1982">
            <v>4478.90625</v>
          </cell>
          <cell r="DE1982">
            <v>0</v>
          </cell>
        </row>
        <row r="1983">
          <cell r="A1983" t="str">
            <v>CRANE-B4-WHEEL-ST-ID-1C-1PP-F</v>
          </cell>
          <cell r="B1983" t="str">
            <v>RUOTA IN ACCIAIO FOLLE PER TRASLO MONOCOLONNA 1PP - CELLA FREEZER -</v>
          </cell>
          <cell r="C1983" t="str">
            <v>STEEL IDLE WHEEL FOR MONOCOLUMN CRANE 1PP - FREEZING CELL -</v>
          </cell>
          <cell r="F1983">
            <v>6442.2624143835619</v>
          </cell>
          <cell r="H1983">
            <v>4702.8515625</v>
          </cell>
          <cell r="I1983">
            <v>0.27</v>
          </cell>
          <cell r="J1983" t="str">
            <v>OK</v>
          </cell>
          <cell r="K1983" t="str">
            <v>NEWZD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  <cell r="Q1983">
            <v>0</v>
          </cell>
          <cell r="R1983">
            <v>0</v>
          </cell>
          <cell r="S1983">
            <v>0</v>
          </cell>
          <cell r="T1983">
            <v>0</v>
          </cell>
          <cell r="U1983">
            <v>0</v>
          </cell>
          <cell r="V1983">
            <v>0</v>
          </cell>
          <cell r="W1983">
            <v>0</v>
          </cell>
          <cell r="X1983">
            <v>0</v>
          </cell>
          <cell r="Y1983">
            <v>0</v>
          </cell>
          <cell r="Z1983">
            <v>0</v>
          </cell>
          <cell r="AA1983">
            <v>0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>
            <v>0</v>
          </cell>
          <cell r="AM1983">
            <v>0</v>
          </cell>
          <cell r="AN1983">
            <v>0</v>
          </cell>
          <cell r="AO1983">
            <v>0</v>
          </cell>
          <cell r="AP1983">
            <v>0</v>
          </cell>
          <cell r="AQ1983">
            <v>0</v>
          </cell>
          <cell r="AR1983">
            <v>0</v>
          </cell>
          <cell r="AS1983">
            <v>0</v>
          </cell>
          <cell r="AT1983">
            <v>0</v>
          </cell>
          <cell r="AU1983">
            <v>0</v>
          </cell>
          <cell r="AV1983">
            <v>4702.8515625</v>
          </cell>
          <cell r="AW1983">
            <v>0</v>
          </cell>
          <cell r="AX1983">
            <v>0</v>
          </cell>
          <cell r="AY1983">
            <v>0</v>
          </cell>
          <cell r="AZ1983">
            <v>0</v>
          </cell>
          <cell r="BA1983">
            <v>0</v>
          </cell>
          <cell r="BB1983">
            <v>0</v>
          </cell>
          <cell r="BC1983">
            <v>0</v>
          </cell>
          <cell r="BD1983">
            <v>0</v>
          </cell>
          <cell r="BE1983">
            <v>0</v>
          </cell>
          <cell r="BF1983">
            <v>0</v>
          </cell>
          <cell r="BG1983">
            <v>0</v>
          </cell>
          <cell r="BH1983">
            <v>0</v>
          </cell>
          <cell r="BI1983">
            <v>0</v>
          </cell>
          <cell r="BJ1983">
            <v>0</v>
          </cell>
          <cell r="BK1983">
            <v>0</v>
          </cell>
          <cell r="BL1983">
            <v>0</v>
          </cell>
          <cell r="BM1983">
            <v>0</v>
          </cell>
          <cell r="BN1983">
            <v>0</v>
          </cell>
          <cell r="BO1983">
            <v>0</v>
          </cell>
          <cell r="BP1983">
            <v>0</v>
          </cell>
          <cell r="BQ1983">
            <v>0</v>
          </cell>
          <cell r="BR1983">
            <v>0</v>
          </cell>
          <cell r="BS1983">
            <v>0</v>
          </cell>
          <cell r="BT1983">
            <v>0</v>
          </cell>
          <cell r="BU1983">
            <v>0</v>
          </cell>
          <cell r="BV1983">
            <v>0</v>
          </cell>
          <cell r="BW1983">
            <v>0</v>
          </cell>
          <cell r="BX1983">
            <v>0</v>
          </cell>
          <cell r="BY1983">
            <v>0</v>
          </cell>
          <cell r="BZ1983">
            <v>0</v>
          </cell>
          <cell r="CA1983">
            <v>0</v>
          </cell>
          <cell r="CB1983">
            <v>0</v>
          </cell>
          <cell r="CC1983">
            <v>0</v>
          </cell>
          <cell r="CD1983">
            <v>0</v>
          </cell>
          <cell r="CE1983">
            <v>0</v>
          </cell>
          <cell r="CF1983">
            <v>0</v>
          </cell>
          <cell r="CG1983">
            <v>0</v>
          </cell>
          <cell r="CH1983">
            <v>0</v>
          </cell>
          <cell r="CI1983">
            <v>0</v>
          </cell>
          <cell r="CJ1983">
            <v>0</v>
          </cell>
          <cell r="CK1983">
            <v>0</v>
          </cell>
          <cell r="CL1983">
            <v>0</v>
          </cell>
          <cell r="CM1983">
            <v>0</v>
          </cell>
          <cell r="CN1983">
            <v>0</v>
          </cell>
          <cell r="CO1983">
            <v>0</v>
          </cell>
          <cell r="CP1983">
            <v>0</v>
          </cell>
          <cell r="CQ1983">
            <v>0</v>
          </cell>
          <cell r="CR1983">
            <v>0</v>
          </cell>
          <cell r="CS1983">
            <v>0</v>
          </cell>
          <cell r="CT1983">
            <v>0</v>
          </cell>
          <cell r="CU1983">
            <v>0</v>
          </cell>
          <cell r="CV1983">
            <v>0</v>
          </cell>
          <cell r="CW1983">
            <v>0</v>
          </cell>
          <cell r="CX1983">
            <v>0</v>
          </cell>
          <cell r="CY1983">
            <v>0</v>
          </cell>
          <cell r="CZ1983">
            <v>0</v>
          </cell>
          <cell r="DA1983">
            <v>0</v>
          </cell>
          <cell r="DB1983">
            <v>0</v>
          </cell>
          <cell r="DC1983">
            <v>0</v>
          </cell>
          <cell r="DD1983">
            <v>4702.8515625</v>
          </cell>
          <cell r="DE1983">
            <v>0</v>
          </cell>
        </row>
        <row r="1984">
          <cell r="A1984" t="str">
            <v>CRANE-B4-WHEEL-ST-ID-1C-2PP</v>
          </cell>
          <cell r="B1984" t="str">
            <v>RUOTA IN ACCIAIO FOLLE PER TRASLO MONOCOLONNA 2PP</v>
          </cell>
          <cell r="C1984" t="str">
            <v>STEEL IDLE WHEEL FOR MONOCOLUMN CRANE 2PP</v>
          </cell>
          <cell r="F1984">
            <v>7551.3698630136987</v>
          </cell>
          <cell r="H1984">
            <v>5512.5</v>
          </cell>
          <cell r="I1984">
            <v>0.27</v>
          </cell>
          <cell r="J1984" t="str">
            <v>OK</v>
          </cell>
          <cell r="K1984" t="str">
            <v>NEWZD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  <cell r="Q1984">
            <v>0</v>
          </cell>
          <cell r="R1984">
            <v>0</v>
          </cell>
          <cell r="S1984">
            <v>0</v>
          </cell>
          <cell r="T1984">
            <v>0</v>
          </cell>
          <cell r="U1984">
            <v>0</v>
          </cell>
          <cell r="V1984">
            <v>0</v>
          </cell>
          <cell r="W1984">
            <v>0</v>
          </cell>
          <cell r="X1984">
            <v>0</v>
          </cell>
          <cell r="Y1984">
            <v>0</v>
          </cell>
          <cell r="Z1984">
            <v>0</v>
          </cell>
          <cell r="AA1984">
            <v>0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>
            <v>0</v>
          </cell>
          <cell r="AM1984">
            <v>0</v>
          </cell>
          <cell r="AN1984">
            <v>0</v>
          </cell>
          <cell r="AO1984">
            <v>0</v>
          </cell>
          <cell r="AP1984">
            <v>0</v>
          </cell>
          <cell r="AQ1984">
            <v>0</v>
          </cell>
          <cell r="AR1984">
            <v>0</v>
          </cell>
          <cell r="AS1984">
            <v>0</v>
          </cell>
          <cell r="AT1984">
            <v>0</v>
          </cell>
          <cell r="AU1984">
            <v>0</v>
          </cell>
          <cell r="AV1984">
            <v>5512.5</v>
          </cell>
          <cell r="AW1984">
            <v>0</v>
          </cell>
          <cell r="AX1984">
            <v>0</v>
          </cell>
          <cell r="AY1984">
            <v>0</v>
          </cell>
          <cell r="AZ1984">
            <v>0</v>
          </cell>
          <cell r="BA1984">
            <v>0</v>
          </cell>
          <cell r="BB1984">
            <v>0</v>
          </cell>
          <cell r="BC1984">
            <v>0</v>
          </cell>
          <cell r="BD1984">
            <v>0</v>
          </cell>
          <cell r="BE1984">
            <v>0</v>
          </cell>
          <cell r="BF1984">
            <v>0</v>
          </cell>
          <cell r="BG1984">
            <v>0</v>
          </cell>
          <cell r="BH1984">
            <v>0</v>
          </cell>
          <cell r="BI1984">
            <v>0</v>
          </cell>
          <cell r="BJ1984">
            <v>0</v>
          </cell>
          <cell r="BK1984">
            <v>0</v>
          </cell>
          <cell r="BL1984">
            <v>0</v>
          </cell>
          <cell r="BM1984">
            <v>0</v>
          </cell>
          <cell r="BN1984">
            <v>0</v>
          </cell>
          <cell r="BO1984">
            <v>0</v>
          </cell>
          <cell r="BP1984">
            <v>0</v>
          </cell>
          <cell r="BQ1984">
            <v>0</v>
          </cell>
          <cell r="BR1984">
            <v>0</v>
          </cell>
          <cell r="BS1984">
            <v>0</v>
          </cell>
          <cell r="BT1984">
            <v>0</v>
          </cell>
          <cell r="BU1984">
            <v>0</v>
          </cell>
          <cell r="BV1984">
            <v>0</v>
          </cell>
          <cell r="BW1984">
            <v>0</v>
          </cell>
          <cell r="BX1984">
            <v>0</v>
          </cell>
          <cell r="BY1984">
            <v>0</v>
          </cell>
          <cell r="BZ1984">
            <v>0</v>
          </cell>
          <cell r="CA1984">
            <v>0</v>
          </cell>
          <cell r="CB1984">
            <v>0</v>
          </cell>
          <cell r="CC1984">
            <v>0</v>
          </cell>
          <cell r="CD1984">
            <v>0</v>
          </cell>
          <cell r="CE1984">
            <v>0</v>
          </cell>
          <cell r="CF1984">
            <v>0</v>
          </cell>
          <cell r="CG1984">
            <v>0</v>
          </cell>
          <cell r="CH1984">
            <v>0</v>
          </cell>
          <cell r="CI1984">
            <v>0</v>
          </cell>
          <cell r="CJ1984">
            <v>0</v>
          </cell>
          <cell r="CK1984">
            <v>0</v>
          </cell>
          <cell r="CL1984">
            <v>0</v>
          </cell>
          <cell r="CM1984">
            <v>0</v>
          </cell>
          <cell r="CN1984">
            <v>0</v>
          </cell>
          <cell r="CO1984">
            <v>0</v>
          </cell>
          <cell r="CP1984">
            <v>0</v>
          </cell>
          <cell r="CQ1984">
            <v>0</v>
          </cell>
          <cell r="CR1984">
            <v>0</v>
          </cell>
          <cell r="CS1984">
            <v>0</v>
          </cell>
          <cell r="CT1984">
            <v>0</v>
          </cell>
          <cell r="CU1984">
            <v>0</v>
          </cell>
          <cell r="CV1984">
            <v>0</v>
          </cell>
          <cell r="CW1984">
            <v>0</v>
          </cell>
          <cell r="CX1984">
            <v>0</v>
          </cell>
          <cell r="CY1984">
            <v>0</v>
          </cell>
          <cell r="CZ1984">
            <v>0</v>
          </cell>
          <cell r="DA1984">
            <v>0</v>
          </cell>
          <cell r="DB1984">
            <v>0</v>
          </cell>
          <cell r="DC1984">
            <v>0</v>
          </cell>
          <cell r="DD1984">
            <v>5512.5</v>
          </cell>
          <cell r="DE1984">
            <v>0</v>
          </cell>
        </row>
        <row r="1985">
          <cell r="A1985" t="str">
            <v>CRANE-B4-WHEEL-ST-ID-1C-2PP-F</v>
          </cell>
          <cell r="B1985" t="str">
            <v>RUOTA IN ACCIAIO FOLLE PER TRASLO MONOCOLONNA 2PP - CELLA FREEZER -</v>
          </cell>
          <cell r="C1985" t="str">
            <v>STEEL IDLE WHEEL FOR MONOCOLUMN CRANE 2PP - FREEZING CELL -</v>
          </cell>
          <cell r="F1985">
            <v>7928.9383561643835</v>
          </cell>
          <cell r="H1985">
            <v>5788.125</v>
          </cell>
          <cell r="I1985">
            <v>0.27</v>
          </cell>
          <cell r="J1985" t="str">
            <v>OK</v>
          </cell>
          <cell r="K1985" t="str">
            <v>NEWZD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  <cell r="Q1985">
            <v>0</v>
          </cell>
          <cell r="R1985">
            <v>0</v>
          </cell>
          <cell r="S1985">
            <v>0</v>
          </cell>
          <cell r="T1985">
            <v>0</v>
          </cell>
          <cell r="U1985">
            <v>0</v>
          </cell>
          <cell r="V1985">
            <v>0</v>
          </cell>
          <cell r="W1985">
            <v>0</v>
          </cell>
          <cell r="X1985">
            <v>0</v>
          </cell>
          <cell r="Y1985">
            <v>0</v>
          </cell>
          <cell r="Z1985">
            <v>0</v>
          </cell>
          <cell r="AA1985">
            <v>0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>
            <v>0</v>
          </cell>
          <cell r="AM1985">
            <v>0</v>
          </cell>
          <cell r="AN1985">
            <v>0</v>
          </cell>
          <cell r="AO1985">
            <v>0</v>
          </cell>
          <cell r="AP1985">
            <v>0</v>
          </cell>
          <cell r="AQ1985">
            <v>0</v>
          </cell>
          <cell r="AR1985">
            <v>0</v>
          </cell>
          <cell r="AS1985">
            <v>0</v>
          </cell>
          <cell r="AT1985">
            <v>0</v>
          </cell>
          <cell r="AU1985">
            <v>0</v>
          </cell>
          <cell r="AV1985">
            <v>5788.125</v>
          </cell>
          <cell r="AW1985">
            <v>0</v>
          </cell>
          <cell r="AX1985">
            <v>0</v>
          </cell>
          <cell r="AY1985">
            <v>0</v>
          </cell>
          <cell r="AZ1985">
            <v>0</v>
          </cell>
          <cell r="BA1985">
            <v>0</v>
          </cell>
          <cell r="BB1985">
            <v>0</v>
          </cell>
          <cell r="BC1985">
            <v>0</v>
          </cell>
          <cell r="BD1985">
            <v>0</v>
          </cell>
          <cell r="BE1985">
            <v>0</v>
          </cell>
          <cell r="BF1985">
            <v>0</v>
          </cell>
          <cell r="BG1985">
            <v>0</v>
          </cell>
          <cell r="BH1985">
            <v>0</v>
          </cell>
          <cell r="BI1985">
            <v>0</v>
          </cell>
          <cell r="BJ1985">
            <v>0</v>
          </cell>
          <cell r="BK1985">
            <v>0</v>
          </cell>
          <cell r="BL1985">
            <v>0</v>
          </cell>
          <cell r="BM1985">
            <v>0</v>
          </cell>
          <cell r="BN1985">
            <v>0</v>
          </cell>
          <cell r="BO1985">
            <v>0</v>
          </cell>
          <cell r="BP1985">
            <v>0</v>
          </cell>
          <cell r="BQ1985">
            <v>0</v>
          </cell>
          <cell r="BR1985">
            <v>0</v>
          </cell>
          <cell r="BS1985">
            <v>0</v>
          </cell>
          <cell r="BT1985">
            <v>0</v>
          </cell>
          <cell r="BU1985">
            <v>0</v>
          </cell>
          <cell r="BV1985">
            <v>0</v>
          </cell>
          <cell r="BW1985">
            <v>0</v>
          </cell>
          <cell r="BX1985">
            <v>0</v>
          </cell>
          <cell r="BY1985">
            <v>0</v>
          </cell>
          <cell r="BZ1985">
            <v>0</v>
          </cell>
          <cell r="CA1985">
            <v>0</v>
          </cell>
          <cell r="CB1985">
            <v>0</v>
          </cell>
          <cell r="CC1985">
            <v>0</v>
          </cell>
          <cell r="CD1985">
            <v>0</v>
          </cell>
          <cell r="CE1985">
            <v>0</v>
          </cell>
          <cell r="CF1985">
            <v>0</v>
          </cell>
          <cell r="CG1985">
            <v>0</v>
          </cell>
          <cell r="CH1985">
            <v>0</v>
          </cell>
          <cell r="CI1985">
            <v>0</v>
          </cell>
          <cell r="CJ1985">
            <v>0</v>
          </cell>
          <cell r="CK1985">
            <v>0</v>
          </cell>
          <cell r="CL1985">
            <v>0</v>
          </cell>
          <cell r="CM1985">
            <v>0</v>
          </cell>
          <cell r="CN1985">
            <v>0</v>
          </cell>
          <cell r="CO1985">
            <v>0</v>
          </cell>
          <cell r="CP1985">
            <v>0</v>
          </cell>
          <cell r="CQ1985">
            <v>0</v>
          </cell>
          <cell r="CR1985">
            <v>0</v>
          </cell>
          <cell r="CS1985">
            <v>0</v>
          </cell>
          <cell r="CT1985">
            <v>0</v>
          </cell>
          <cell r="CU1985">
            <v>0</v>
          </cell>
          <cell r="CV1985">
            <v>0</v>
          </cell>
          <cell r="CW1985">
            <v>0</v>
          </cell>
          <cell r="CX1985">
            <v>0</v>
          </cell>
          <cell r="CY1985">
            <v>0</v>
          </cell>
          <cell r="CZ1985">
            <v>0</v>
          </cell>
          <cell r="DA1985">
            <v>0</v>
          </cell>
          <cell r="DB1985">
            <v>0</v>
          </cell>
          <cell r="DC1985">
            <v>0</v>
          </cell>
          <cell r="DD1985">
            <v>5788.125</v>
          </cell>
          <cell r="DE1985">
            <v>0</v>
          </cell>
        </row>
        <row r="1986">
          <cell r="A1986" t="str">
            <v>CRANE-B4-WHEEL-ST-ID-2C-2PP</v>
          </cell>
          <cell r="B1986" t="str">
            <v>RUOTA IN ACCIAIO FOLLE PER TRASLO BICOLONNA 2PP</v>
          </cell>
          <cell r="C1986" t="str">
            <v>STEEL IDLE WHEEL FOR BICOLUMN CRANE 2PP</v>
          </cell>
          <cell r="F1986">
            <v>7551.3698630136987</v>
          </cell>
          <cell r="H1986">
            <v>5512.5</v>
          </cell>
          <cell r="I1986">
            <v>0.27</v>
          </cell>
          <cell r="J1986" t="str">
            <v>OK</v>
          </cell>
          <cell r="K1986" t="str">
            <v>NEWZD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  <cell r="Q1986">
            <v>0</v>
          </cell>
          <cell r="R1986">
            <v>0</v>
          </cell>
          <cell r="S1986">
            <v>0</v>
          </cell>
          <cell r="T1986">
            <v>0</v>
          </cell>
          <cell r="U1986">
            <v>0</v>
          </cell>
          <cell r="V1986">
            <v>0</v>
          </cell>
          <cell r="W1986">
            <v>0</v>
          </cell>
          <cell r="X1986">
            <v>0</v>
          </cell>
          <cell r="Y1986">
            <v>0</v>
          </cell>
          <cell r="Z1986">
            <v>0</v>
          </cell>
          <cell r="AA1986">
            <v>0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>
            <v>0</v>
          </cell>
          <cell r="AM1986">
            <v>0</v>
          </cell>
          <cell r="AN1986">
            <v>0</v>
          </cell>
          <cell r="AO1986">
            <v>0</v>
          </cell>
          <cell r="AP1986">
            <v>0</v>
          </cell>
          <cell r="AQ1986">
            <v>0</v>
          </cell>
          <cell r="AR1986">
            <v>0</v>
          </cell>
          <cell r="AS1986">
            <v>0</v>
          </cell>
          <cell r="AT1986">
            <v>0</v>
          </cell>
          <cell r="AU1986">
            <v>0</v>
          </cell>
          <cell r="AV1986">
            <v>5512.5</v>
          </cell>
          <cell r="AW1986">
            <v>0</v>
          </cell>
          <cell r="AX1986">
            <v>0</v>
          </cell>
          <cell r="AY1986">
            <v>0</v>
          </cell>
          <cell r="AZ1986">
            <v>0</v>
          </cell>
          <cell r="BA1986">
            <v>0</v>
          </cell>
          <cell r="BB1986">
            <v>0</v>
          </cell>
          <cell r="BC1986">
            <v>0</v>
          </cell>
          <cell r="BD1986">
            <v>0</v>
          </cell>
          <cell r="BE1986">
            <v>0</v>
          </cell>
          <cell r="BF1986">
            <v>0</v>
          </cell>
          <cell r="BG1986">
            <v>0</v>
          </cell>
          <cell r="BH1986">
            <v>0</v>
          </cell>
          <cell r="BI1986">
            <v>0</v>
          </cell>
          <cell r="BJ1986">
            <v>0</v>
          </cell>
          <cell r="BK1986">
            <v>0</v>
          </cell>
          <cell r="BL1986">
            <v>0</v>
          </cell>
          <cell r="BM1986">
            <v>0</v>
          </cell>
          <cell r="BN1986">
            <v>0</v>
          </cell>
          <cell r="BO1986">
            <v>0</v>
          </cell>
          <cell r="BP1986">
            <v>0</v>
          </cell>
          <cell r="BQ1986">
            <v>0</v>
          </cell>
          <cell r="BR1986">
            <v>0</v>
          </cell>
          <cell r="BS1986">
            <v>0</v>
          </cell>
          <cell r="BT1986">
            <v>0</v>
          </cell>
          <cell r="BU1986">
            <v>0</v>
          </cell>
          <cell r="BV1986">
            <v>0</v>
          </cell>
          <cell r="BW1986">
            <v>0</v>
          </cell>
          <cell r="BX1986">
            <v>0</v>
          </cell>
          <cell r="BY1986">
            <v>0</v>
          </cell>
          <cell r="BZ1986">
            <v>0</v>
          </cell>
          <cell r="CA1986">
            <v>0</v>
          </cell>
          <cell r="CB1986">
            <v>0</v>
          </cell>
          <cell r="CC1986">
            <v>0</v>
          </cell>
          <cell r="CD1986">
            <v>0</v>
          </cell>
          <cell r="CE1986">
            <v>0</v>
          </cell>
          <cell r="CF1986">
            <v>0</v>
          </cell>
          <cell r="CG1986">
            <v>0</v>
          </cell>
          <cell r="CH1986">
            <v>0</v>
          </cell>
          <cell r="CI1986">
            <v>0</v>
          </cell>
          <cell r="CJ1986">
            <v>0</v>
          </cell>
          <cell r="CK1986">
            <v>0</v>
          </cell>
          <cell r="CL1986">
            <v>0</v>
          </cell>
          <cell r="CM1986">
            <v>0</v>
          </cell>
          <cell r="CN1986">
            <v>0</v>
          </cell>
          <cell r="CO1986">
            <v>0</v>
          </cell>
          <cell r="CP1986">
            <v>0</v>
          </cell>
          <cell r="CQ1986">
            <v>0</v>
          </cell>
          <cell r="CR1986">
            <v>0</v>
          </cell>
          <cell r="CS1986">
            <v>0</v>
          </cell>
          <cell r="CT1986">
            <v>0</v>
          </cell>
          <cell r="CU1986">
            <v>0</v>
          </cell>
          <cell r="CV1986">
            <v>0</v>
          </cell>
          <cell r="CW1986">
            <v>0</v>
          </cell>
          <cell r="CX1986">
            <v>0</v>
          </cell>
          <cell r="CY1986">
            <v>0</v>
          </cell>
          <cell r="CZ1986">
            <v>0</v>
          </cell>
          <cell r="DA1986">
            <v>0</v>
          </cell>
          <cell r="DB1986">
            <v>0</v>
          </cell>
          <cell r="DC1986">
            <v>0</v>
          </cell>
          <cell r="DD1986">
            <v>5512.5</v>
          </cell>
          <cell r="DE1986">
            <v>0</v>
          </cell>
        </row>
        <row r="1987">
          <cell r="A1987" t="str">
            <v>CRANE-B4-WHEEL-ST-ID-2C-2PP-F</v>
          </cell>
          <cell r="B1987" t="str">
            <v>RUOTA IN ACCIAIO FOLLE PER TRASLO BICOLONNA 2PP - CELLA FREEZER -</v>
          </cell>
          <cell r="C1987" t="str">
            <v>STEEL IDLE WHEEL FOR BICOLUMN CRANE 2PP - FREEZING CELL -</v>
          </cell>
          <cell r="F1987">
            <v>7928.9383561643835</v>
          </cell>
          <cell r="H1987">
            <v>5788.125</v>
          </cell>
          <cell r="I1987">
            <v>0.27</v>
          </cell>
          <cell r="J1987" t="str">
            <v>OK</v>
          </cell>
          <cell r="K1987" t="str">
            <v>NEWZD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  <cell r="Q1987">
            <v>0</v>
          </cell>
          <cell r="R1987">
            <v>0</v>
          </cell>
          <cell r="S1987">
            <v>0</v>
          </cell>
          <cell r="T1987">
            <v>0</v>
          </cell>
          <cell r="U1987">
            <v>0</v>
          </cell>
          <cell r="V1987">
            <v>0</v>
          </cell>
          <cell r="W1987">
            <v>0</v>
          </cell>
          <cell r="X1987">
            <v>0</v>
          </cell>
          <cell r="Y1987">
            <v>0</v>
          </cell>
          <cell r="Z1987">
            <v>0</v>
          </cell>
          <cell r="AA1987">
            <v>0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>
            <v>0</v>
          </cell>
          <cell r="AM1987">
            <v>0</v>
          </cell>
          <cell r="AN1987">
            <v>0</v>
          </cell>
          <cell r="AO1987">
            <v>0</v>
          </cell>
          <cell r="AP1987">
            <v>0</v>
          </cell>
          <cell r="AQ1987">
            <v>0</v>
          </cell>
          <cell r="AR1987">
            <v>0</v>
          </cell>
          <cell r="AS1987">
            <v>0</v>
          </cell>
          <cell r="AT1987">
            <v>0</v>
          </cell>
          <cell r="AU1987">
            <v>0</v>
          </cell>
          <cell r="AV1987">
            <v>5788.125</v>
          </cell>
          <cell r="AW1987">
            <v>0</v>
          </cell>
          <cell r="AX1987">
            <v>0</v>
          </cell>
          <cell r="AY1987">
            <v>0</v>
          </cell>
          <cell r="AZ1987">
            <v>0</v>
          </cell>
          <cell r="BA1987">
            <v>0</v>
          </cell>
          <cell r="BB1987">
            <v>0</v>
          </cell>
          <cell r="BC1987">
            <v>0</v>
          </cell>
          <cell r="BD1987">
            <v>0</v>
          </cell>
          <cell r="BE1987">
            <v>0</v>
          </cell>
          <cell r="BF1987">
            <v>0</v>
          </cell>
          <cell r="BG1987">
            <v>0</v>
          </cell>
          <cell r="BH1987">
            <v>0</v>
          </cell>
          <cell r="BI1987">
            <v>0</v>
          </cell>
          <cell r="BJ1987">
            <v>0</v>
          </cell>
          <cell r="BK1987">
            <v>0</v>
          </cell>
          <cell r="BL1987">
            <v>0</v>
          </cell>
          <cell r="BM1987">
            <v>0</v>
          </cell>
          <cell r="BN1987">
            <v>0</v>
          </cell>
          <cell r="BO1987">
            <v>0</v>
          </cell>
          <cell r="BP1987">
            <v>0</v>
          </cell>
          <cell r="BQ1987">
            <v>0</v>
          </cell>
          <cell r="BR1987">
            <v>0</v>
          </cell>
          <cell r="BS1987">
            <v>0</v>
          </cell>
          <cell r="BT1987">
            <v>0</v>
          </cell>
          <cell r="BU1987">
            <v>0</v>
          </cell>
          <cell r="BV1987">
            <v>0</v>
          </cell>
          <cell r="BW1987">
            <v>0</v>
          </cell>
          <cell r="BX1987">
            <v>0</v>
          </cell>
          <cell r="BY1987">
            <v>0</v>
          </cell>
          <cell r="BZ1987">
            <v>0</v>
          </cell>
          <cell r="CA1987">
            <v>0</v>
          </cell>
          <cell r="CB1987">
            <v>0</v>
          </cell>
          <cell r="CC1987">
            <v>0</v>
          </cell>
          <cell r="CD1987">
            <v>0</v>
          </cell>
          <cell r="CE1987">
            <v>0</v>
          </cell>
          <cell r="CF1987">
            <v>0</v>
          </cell>
          <cell r="CG1987">
            <v>0</v>
          </cell>
          <cell r="CH1987">
            <v>0</v>
          </cell>
          <cell r="CI1987">
            <v>0</v>
          </cell>
          <cell r="CJ1987">
            <v>0</v>
          </cell>
          <cell r="CK1987">
            <v>0</v>
          </cell>
          <cell r="CL1987">
            <v>0</v>
          </cell>
          <cell r="CM1987">
            <v>0</v>
          </cell>
          <cell r="CN1987">
            <v>0</v>
          </cell>
          <cell r="CO1987">
            <v>0</v>
          </cell>
          <cell r="CP1987">
            <v>0</v>
          </cell>
          <cell r="CQ1987">
            <v>0</v>
          </cell>
          <cell r="CR1987">
            <v>0</v>
          </cell>
          <cell r="CS1987">
            <v>0</v>
          </cell>
          <cell r="CT1987">
            <v>0</v>
          </cell>
          <cell r="CU1987">
            <v>0</v>
          </cell>
          <cell r="CV1987">
            <v>0</v>
          </cell>
          <cell r="CW1987">
            <v>0</v>
          </cell>
          <cell r="CX1987">
            <v>0</v>
          </cell>
          <cell r="CY1987">
            <v>0</v>
          </cell>
          <cell r="CZ1987">
            <v>0</v>
          </cell>
          <cell r="DA1987">
            <v>0</v>
          </cell>
          <cell r="DB1987">
            <v>0</v>
          </cell>
          <cell r="DC1987">
            <v>0</v>
          </cell>
          <cell r="DD1987">
            <v>5788.125</v>
          </cell>
          <cell r="DE1987">
            <v>0</v>
          </cell>
        </row>
        <row r="1988">
          <cell r="A1988" t="str">
            <v>CRANE-B4-WHEEL-ST-MT-1C-1PP</v>
          </cell>
          <cell r="B1988" t="str">
            <v>RUOTA IN ACCIAIO MOTORIZZATA PER TRASLO MONOCOLONNA 1PP</v>
          </cell>
          <cell r="C1988" t="str">
            <v>STEEL MOTORIZERD WHEEL FOR MONOCOLUMN CRANE 1PP</v>
          </cell>
          <cell r="F1988">
            <v>30704.704095016034</v>
          </cell>
          <cell r="H1988">
            <v>16224.8325</v>
          </cell>
          <cell r="I1988">
            <v>0.47158479528765096</v>
          </cell>
          <cell r="J1988" t="str">
            <v>OK</v>
          </cell>
          <cell r="K1988" t="str">
            <v>NEWZD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  <cell r="Q1988">
            <v>0</v>
          </cell>
          <cell r="R1988">
            <v>0</v>
          </cell>
          <cell r="S1988">
            <v>0</v>
          </cell>
          <cell r="T1988">
            <v>0</v>
          </cell>
          <cell r="U1988">
            <v>0</v>
          </cell>
          <cell r="V1988">
            <v>0</v>
          </cell>
          <cell r="W1988">
            <v>0</v>
          </cell>
          <cell r="X1988">
            <v>0</v>
          </cell>
          <cell r="Y1988">
            <v>0</v>
          </cell>
          <cell r="Z1988">
            <v>0</v>
          </cell>
          <cell r="AA1988">
            <v>0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>
            <v>0</v>
          </cell>
          <cell r="AM1988">
            <v>0</v>
          </cell>
          <cell r="AN1988">
            <v>0</v>
          </cell>
          <cell r="AO1988">
            <v>0</v>
          </cell>
          <cell r="AP1988">
            <v>0</v>
          </cell>
          <cell r="AQ1988">
            <v>0</v>
          </cell>
          <cell r="AR1988">
            <v>0</v>
          </cell>
          <cell r="AS1988">
            <v>0</v>
          </cell>
          <cell r="AT1988">
            <v>0</v>
          </cell>
          <cell r="AU1988">
            <v>0</v>
          </cell>
          <cell r="AV1988">
            <v>16224.8325</v>
          </cell>
          <cell r="AW1988">
            <v>0</v>
          </cell>
          <cell r="AX1988">
            <v>0</v>
          </cell>
          <cell r="AY1988">
            <v>0</v>
          </cell>
          <cell r="AZ1988">
            <v>0</v>
          </cell>
          <cell r="BA1988">
            <v>0</v>
          </cell>
          <cell r="BB1988">
            <v>0</v>
          </cell>
          <cell r="BC1988">
            <v>0</v>
          </cell>
          <cell r="BD1988">
            <v>0</v>
          </cell>
          <cell r="BE1988">
            <v>0</v>
          </cell>
          <cell r="BF1988">
            <v>0</v>
          </cell>
          <cell r="BG1988">
            <v>0</v>
          </cell>
          <cell r="BH1988">
            <v>0</v>
          </cell>
          <cell r="BI1988">
            <v>0</v>
          </cell>
          <cell r="BJ1988">
            <v>0</v>
          </cell>
          <cell r="BK1988">
            <v>0</v>
          </cell>
          <cell r="BL1988">
            <v>0</v>
          </cell>
          <cell r="BM1988">
            <v>0</v>
          </cell>
          <cell r="BN1988">
            <v>0</v>
          </cell>
          <cell r="BO1988">
            <v>0</v>
          </cell>
          <cell r="BP1988">
            <v>0</v>
          </cell>
          <cell r="BQ1988">
            <v>0</v>
          </cell>
          <cell r="BR1988">
            <v>0</v>
          </cell>
          <cell r="BS1988">
            <v>0</v>
          </cell>
          <cell r="BT1988">
            <v>0</v>
          </cell>
          <cell r="BU1988">
            <v>0</v>
          </cell>
          <cell r="BV1988">
            <v>0</v>
          </cell>
          <cell r="BW1988">
            <v>0</v>
          </cell>
          <cell r="BX1988">
            <v>0</v>
          </cell>
          <cell r="BY1988">
            <v>0</v>
          </cell>
          <cell r="BZ1988">
            <v>0</v>
          </cell>
          <cell r="CA1988">
            <v>0</v>
          </cell>
          <cell r="CB1988">
            <v>0</v>
          </cell>
          <cell r="CC1988">
            <v>0</v>
          </cell>
          <cell r="CD1988">
            <v>0</v>
          </cell>
          <cell r="CE1988">
            <v>0</v>
          </cell>
          <cell r="CF1988">
            <v>0</v>
          </cell>
          <cell r="CG1988">
            <v>0</v>
          </cell>
          <cell r="CH1988">
            <v>0</v>
          </cell>
          <cell r="CI1988">
            <v>0</v>
          </cell>
          <cell r="CJ1988">
            <v>0</v>
          </cell>
          <cell r="CK1988">
            <v>0</v>
          </cell>
          <cell r="CL1988">
            <v>0</v>
          </cell>
          <cell r="CM1988">
            <v>0</v>
          </cell>
          <cell r="CN1988">
            <v>0</v>
          </cell>
          <cell r="CO1988">
            <v>0</v>
          </cell>
          <cell r="CP1988">
            <v>0</v>
          </cell>
          <cell r="CQ1988">
            <v>0</v>
          </cell>
          <cell r="CR1988">
            <v>0</v>
          </cell>
          <cell r="CS1988">
            <v>0</v>
          </cell>
          <cell r="CT1988">
            <v>0</v>
          </cell>
          <cell r="CU1988">
            <v>0</v>
          </cell>
          <cell r="CV1988">
            <v>0</v>
          </cell>
          <cell r="CW1988">
            <v>0</v>
          </cell>
          <cell r="CX1988">
            <v>0</v>
          </cell>
          <cell r="CY1988">
            <v>0</v>
          </cell>
          <cell r="CZ1988">
            <v>0</v>
          </cell>
          <cell r="DA1988">
            <v>0</v>
          </cell>
          <cell r="DB1988">
            <v>0</v>
          </cell>
          <cell r="DC1988">
            <v>0</v>
          </cell>
          <cell r="DD1988">
            <v>16224.8325</v>
          </cell>
          <cell r="DE1988">
            <v>0</v>
          </cell>
        </row>
        <row r="1989">
          <cell r="A1989" t="str">
            <v>CRANE-B4-WHEEL-ST-MT-1C-1PP-F</v>
          </cell>
          <cell r="B1989" t="str">
            <v>RUOTA IN ACCIAIO MOTORIZZATA PER TRASLO MONOCOLONNA 1PP - CELLA FREEZER -</v>
          </cell>
          <cell r="C1989" t="str">
            <v>STEEL MOTORIZERD WHEEL FOR MONOCOLUMN CRANE 1PP - FREEZING CELL -</v>
          </cell>
          <cell r="F1989">
            <v>32979.183448703006</v>
          </cell>
          <cell r="H1989">
            <v>17383.518875000002</v>
          </cell>
          <cell r="I1989">
            <v>0.47289420000228499</v>
          </cell>
          <cell r="J1989" t="str">
            <v>OK</v>
          </cell>
          <cell r="K1989" t="str">
            <v>NEWZD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  <cell r="Q1989">
            <v>0</v>
          </cell>
          <cell r="R1989">
            <v>0</v>
          </cell>
          <cell r="S1989">
            <v>0</v>
          </cell>
          <cell r="T1989">
            <v>0</v>
          </cell>
          <cell r="U1989">
            <v>0</v>
          </cell>
          <cell r="V1989">
            <v>0</v>
          </cell>
          <cell r="W1989">
            <v>0</v>
          </cell>
          <cell r="X1989">
            <v>0</v>
          </cell>
          <cell r="Y1989">
            <v>0</v>
          </cell>
          <cell r="Z1989">
            <v>0</v>
          </cell>
          <cell r="AA1989">
            <v>0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>
            <v>0</v>
          </cell>
          <cell r="AM1989">
            <v>0</v>
          </cell>
          <cell r="AN1989">
            <v>0</v>
          </cell>
          <cell r="AO1989">
            <v>0</v>
          </cell>
          <cell r="AP1989">
            <v>0</v>
          </cell>
          <cell r="AQ1989">
            <v>0</v>
          </cell>
          <cell r="AR1989">
            <v>0</v>
          </cell>
          <cell r="AS1989">
            <v>0</v>
          </cell>
          <cell r="AT1989">
            <v>0</v>
          </cell>
          <cell r="AU1989">
            <v>0</v>
          </cell>
          <cell r="AV1989">
            <v>17383.518875000002</v>
          </cell>
          <cell r="AW1989">
            <v>0</v>
          </cell>
          <cell r="AX1989">
            <v>0</v>
          </cell>
          <cell r="AY1989">
            <v>0</v>
          </cell>
          <cell r="AZ1989">
            <v>0</v>
          </cell>
          <cell r="BA1989">
            <v>0</v>
          </cell>
          <cell r="BB1989">
            <v>0</v>
          </cell>
          <cell r="BC1989">
            <v>0</v>
          </cell>
          <cell r="BD1989">
            <v>0</v>
          </cell>
          <cell r="BE1989">
            <v>0</v>
          </cell>
          <cell r="BF1989">
            <v>0</v>
          </cell>
          <cell r="BG1989">
            <v>0</v>
          </cell>
          <cell r="BH1989">
            <v>0</v>
          </cell>
          <cell r="BI1989">
            <v>0</v>
          </cell>
          <cell r="BJ1989">
            <v>0</v>
          </cell>
          <cell r="BK1989">
            <v>0</v>
          </cell>
          <cell r="BL1989">
            <v>0</v>
          </cell>
          <cell r="BM1989">
            <v>0</v>
          </cell>
          <cell r="BN1989">
            <v>0</v>
          </cell>
          <cell r="BO1989">
            <v>0</v>
          </cell>
          <cell r="BP1989">
            <v>0</v>
          </cell>
          <cell r="BQ1989">
            <v>0</v>
          </cell>
          <cell r="BR1989">
            <v>0</v>
          </cell>
          <cell r="BS1989">
            <v>0</v>
          </cell>
          <cell r="BT1989">
            <v>0</v>
          </cell>
          <cell r="BU1989">
            <v>0</v>
          </cell>
          <cell r="BV1989">
            <v>0</v>
          </cell>
          <cell r="BW1989">
            <v>0</v>
          </cell>
          <cell r="BX1989">
            <v>0</v>
          </cell>
          <cell r="BY1989">
            <v>0</v>
          </cell>
          <cell r="BZ1989">
            <v>0</v>
          </cell>
          <cell r="CA1989">
            <v>0</v>
          </cell>
          <cell r="CB1989">
            <v>0</v>
          </cell>
          <cell r="CC1989">
            <v>0</v>
          </cell>
          <cell r="CD1989">
            <v>0</v>
          </cell>
          <cell r="CE1989">
            <v>0</v>
          </cell>
          <cell r="CF1989">
            <v>0</v>
          </cell>
          <cell r="CG1989">
            <v>0</v>
          </cell>
          <cell r="CH1989">
            <v>0</v>
          </cell>
          <cell r="CI1989">
            <v>0</v>
          </cell>
          <cell r="CJ1989">
            <v>0</v>
          </cell>
          <cell r="CK1989">
            <v>0</v>
          </cell>
          <cell r="CL1989">
            <v>0</v>
          </cell>
          <cell r="CM1989">
            <v>0</v>
          </cell>
          <cell r="CN1989">
            <v>0</v>
          </cell>
          <cell r="CO1989">
            <v>0</v>
          </cell>
          <cell r="CP1989">
            <v>0</v>
          </cell>
          <cell r="CQ1989">
            <v>0</v>
          </cell>
          <cell r="CR1989">
            <v>0</v>
          </cell>
          <cell r="CS1989">
            <v>0</v>
          </cell>
          <cell r="CT1989">
            <v>0</v>
          </cell>
          <cell r="CU1989">
            <v>0</v>
          </cell>
          <cell r="CV1989">
            <v>0</v>
          </cell>
          <cell r="CW1989">
            <v>0</v>
          </cell>
          <cell r="CX1989">
            <v>0</v>
          </cell>
          <cell r="CY1989">
            <v>0</v>
          </cell>
          <cell r="CZ1989">
            <v>0</v>
          </cell>
          <cell r="DA1989">
            <v>0</v>
          </cell>
          <cell r="DB1989">
            <v>0</v>
          </cell>
          <cell r="DC1989">
            <v>0</v>
          </cell>
          <cell r="DD1989">
            <v>17383.518875000002</v>
          </cell>
          <cell r="DE1989">
            <v>0</v>
          </cell>
        </row>
        <row r="1990">
          <cell r="A1990" t="str">
            <v>CRANE-B4-WHEEL-ST-MT-1C-2PP</v>
          </cell>
          <cell r="B1990" t="str">
            <v>RUOTA IN ACCIAIO MOTORIZZATA PER TRASLO MONOCOLONNA 2PP</v>
          </cell>
          <cell r="C1990" t="str">
            <v>STEEL MOTORIZERD WHEEL FOR MONOCOLUMN CRANE 2PP</v>
          </cell>
          <cell r="F1990">
            <v>34942.128497522586</v>
          </cell>
          <cell r="H1990">
            <v>18584.55125</v>
          </cell>
          <cell r="I1990">
            <v>0.46813339515600338</v>
          </cell>
          <cell r="J1990" t="str">
            <v>OK</v>
          </cell>
          <cell r="K1990" t="str">
            <v>NEWZD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  <cell r="Q1990">
            <v>0</v>
          </cell>
          <cell r="R1990">
            <v>0</v>
          </cell>
          <cell r="S1990">
            <v>0</v>
          </cell>
          <cell r="T1990">
            <v>0</v>
          </cell>
          <cell r="U1990">
            <v>0</v>
          </cell>
          <cell r="V1990">
            <v>0</v>
          </cell>
          <cell r="W1990">
            <v>0</v>
          </cell>
          <cell r="X1990">
            <v>0</v>
          </cell>
          <cell r="Y1990">
            <v>0</v>
          </cell>
          <cell r="Z1990">
            <v>0</v>
          </cell>
          <cell r="AA1990">
            <v>0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>
            <v>0</v>
          </cell>
          <cell r="AM1990">
            <v>0</v>
          </cell>
          <cell r="AN1990">
            <v>0</v>
          </cell>
          <cell r="AO1990">
            <v>0</v>
          </cell>
          <cell r="AP1990">
            <v>0</v>
          </cell>
          <cell r="AQ1990">
            <v>0</v>
          </cell>
          <cell r="AR1990">
            <v>0</v>
          </cell>
          <cell r="AS1990">
            <v>0</v>
          </cell>
          <cell r="AT1990">
            <v>0</v>
          </cell>
          <cell r="AU1990">
            <v>0</v>
          </cell>
          <cell r="AV1990">
            <v>18584.55125</v>
          </cell>
          <cell r="AW1990">
            <v>0</v>
          </cell>
          <cell r="AX1990">
            <v>0</v>
          </cell>
          <cell r="AY1990">
            <v>0</v>
          </cell>
          <cell r="AZ1990">
            <v>0</v>
          </cell>
          <cell r="BA1990">
            <v>0</v>
          </cell>
          <cell r="BB1990">
            <v>0</v>
          </cell>
          <cell r="BC1990">
            <v>0</v>
          </cell>
          <cell r="BD1990">
            <v>0</v>
          </cell>
          <cell r="BE1990">
            <v>0</v>
          </cell>
          <cell r="BF1990">
            <v>0</v>
          </cell>
          <cell r="BG1990">
            <v>0</v>
          </cell>
          <cell r="BH1990">
            <v>0</v>
          </cell>
          <cell r="BI1990">
            <v>0</v>
          </cell>
          <cell r="BJ1990">
            <v>0</v>
          </cell>
          <cell r="BK1990">
            <v>0</v>
          </cell>
          <cell r="BL1990">
            <v>0</v>
          </cell>
          <cell r="BM1990">
            <v>0</v>
          </cell>
          <cell r="BN1990">
            <v>0</v>
          </cell>
          <cell r="BO1990">
            <v>0</v>
          </cell>
          <cell r="BP1990">
            <v>0</v>
          </cell>
          <cell r="BQ1990">
            <v>0</v>
          </cell>
          <cell r="BR1990">
            <v>0</v>
          </cell>
          <cell r="BS1990">
            <v>0</v>
          </cell>
          <cell r="BT1990">
            <v>0</v>
          </cell>
          <cell r="BU1990">
            <v>0</v>
          </cell>
          <cell r="BV1990">
            <v>0</v>
          </cell>
          <cell r="BW1990">
            <v>0</v>
          </cell>
          <cell r="BX1990">
            <v>0</v>
          </cell>
          <cell r="BY1990">
            <v>0</v>
          </cell>
          <cell r="BZ1990">
            <v>0</v>
          </cell>
          <cell r="CA1990">
            <v>0</v>
          </cell>
          <cell r="CB1990">
            <v>0</v>
          </cell>
          <cell r="CC1990">
            <v>0</v>
          </cell>
          <cell r="CD1990">
            <v>0</v>
          </cell>
          <cell r="CE1990">
            <v>0</v>
          </cell>
          <cell r="CF1990">
            <v>0</v>
          </cell>
          <cell r="CG1990">
            <v>0</v>
          </cell>
          <cell r="CH1990">
            <v>0</v>
          </cell>
          <cell r="CI1990">
            <v>0</v>
          </cell>
          <cell r="CJ1990">
            <v>0</v>
          </cell>
          <cell r="CK1990">
            <v>0</v>
          </cell>
          <cell r="CL1990">
            <v>0</v>
          </cell>
          <cell r="CM1990">
            <v>0</v>
          </cell>
          <cell r="CN1990">
            <v>0</v>
          </cell>
          <cell r="CO1990">
            <v>0</v>
          </cell>
          <cell r="CP1990">
            <v>0</v>
          </cell>
          <cell r="CQ1990">
            <v>0</v>
          </cell>
          <cell r="CR1990">
            <v>0</v>
          </cell>
          <cell r="CS1990">
            <v>0</v>
          </cell>
          <cell r="CT1990">
            <v>0</v>
          </cell>
          <cell r="CU1990">
            <v>0</v>
          </cell>
          <cell r="CV1990">
            <v>0</v>
          </cell>
          <cell r="CW1990">
            <v>0</v>
          </cell>
          <cell r="CX1990">
            <v>0</v>
          </cell>
          <cell r="CY1990">
            <v>0</v>
          </cell>
          <cell r="CZ1990">
            <v>0</v>
          </cell>
          <cell r="DA1990">
            <v>0</v>
          </cell>
          <cell r="DB1990">
            <v>0</v>
          </cell>
          <cell r="DC1990">
            <v>0</v>
          </cell>
          <cell r="DD1990">
            <v>18584.55125</v>
          </cell>
          <cell r="DE1990">
            <v>0</v>
          </cell>
        </row>
        <row r="1991">
          <cell r="A1991" t="str">
            <v>CRANE-B4-WHEEL-ST-MT-1C-2PP-F</v>
          </cell>
          <cell r="B1991" t="str">
            <v>RUOTA IN ACCIAIO MOTORIZZATA PER TRASLO MONOCOLONNA 2PP - CELLA FREEZER -</v>
          </cell>
          <cell r="C1991" t="str">
            <v>STEEL MOTORIZERD WHEEL FOR MONOCOLUMN CRANE 2PP - FREEZING CELL -</v>
          </cell>
          <cell r="F1991">
            <v>37125.43385856894</v>
          </cell>
          <cell r="H1991">
            <v>19718.792312500002</v>
          </cell>
          <cell r="I1991">
            <v>0.46886028624959231</v>
          </cell>
          <cell r="J1991" t="str">
            <v>OK</v>
          </cell>
          <cell r="K1991" t="str">
            <v>NEWZD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  <cell r="Q1991">
            <v>0</v>
          </cell>
          <cell r="R1991">
            <v>0</v>
          </cell>
          <cell r="S1991">
            <v>0</v>
          </cell>
          <cell r="T1991">
            <v>0</v>
          </cell>
          <cell r="U1991">
            <v>0</v>
          </cell>
          <cell r="V1991">
            <v>0</v>
          </cell>
          <cell r="W1991">
            <v>0</v>
          </cell>
          <cell r="X1991">
            <v>0</v>
          </cell>
          <cell r="Y1991">
            <v>0</v>
          </cell>
          <cell r="Z1991">
            <v>0</v>
          </cell>
          <cell r="AA1991">
            <v>0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>
            <v>0</v>
          </cell>
          <cell r="AM1991">
            <v>0</v>
          </cell>
          <cell r="AN1991">
            <v>0</v>
          </cell>
          <cell r="AO1991">
            <v>0</v>
          </cell>
          <cell r="AP1991">
            <v>0</v>
          </cell>
          <cell r="AQ1991">
            <v>0</v>
          </cell>
          <cell r="AR1991">
            <v>0</v>
          </cell>
          <cell r="AS1991">
            <v>0</v>
          </cell>
          <cell r="AT1991">
            <v>0</v>
          </cell>
          <cell r="AU1991">
            <v>0</v>
          </cell>
          <cell r="AV1991">
            <v>19718.792312500002</v>
          </cell>
          <cell r="AW1991">
            <v>0</v>
          </cell>
          <cell r="AX1991">
            <v>0</v>
          </cell>
          <cell r="AY1991">
            <v>0</v>
          </cell>
          <cell r="AZ1991">
            <v>0</v>
          </cell>
          <cell r="BA1991">
            <v>0</v>
          </cell>
          <cell r="BB1991">
            <v>0</v>
          </cell>
          <cell r="BC1991">
            <v>0</v>
          </cell>
          <cell r="BD1991">
            <v>0</v>
          </cell>
          <cell r="BE1991">
            <v>0</v>
          </cell>
          <cell r="BF1991">
            <v>0</v>
          </cell>
          <cell r="BG1991">
            <v>0</v>
          </cell>
          <cell r="BH1991">
            <v>0</v>
          </cell>
          <cell r="BI1991">
            <v>0</v>
          </cell>
          <cell r="BJ1991">
            <v>0</v>
          </cell>
          <cell r="BK1991">
            <v>0</v>
          </cell>
          <cell r="BL1991">
            <v>0</v>
          </cell>
          <cell r="BM1991">
            <v>0</v>
          </cell>
          <cell r="BN1991">
            <v>0</v>
          </cell>
          <cell r="BO1991">
            <v>0</v>
          </cell>
          <cell r="BP1991">
            <v>0</v>
          </cell>
          <cell r="BQ1991">
            <v>0</v>
          </cell>
          <cell r="BR1991">
            <v>0</v>
          </cell>
          <cell r="BS1991">
            <v>0</v>
          </cell>
          <cell r="BT1991">
            <v>0</v>
          </cell>
          <cell r="BU1991">
            <v>0</v>
          </cell>
          <cell r="BV1991">
            <v>0</v>
          </cell>
          <cell r="BW1991">
            <v>0</v>
          </cell>
          <cell r="BX1991">
            <v>0</v>
          </cell>
          <cell r="BY1991">
            <v>0</v>
          </cell>
          <cell r="BZ1991">
            <v>0</v>
          </cell>
          <cell r="CA1991">
            <v>0</v>
          </cell>
          <cell r="CB1991">
            <v>0</v>
          </cell>
          <cell r="CC1991">
            <v>0</v>
          </cell>
          <cell r="CD1991">
            <v>0</v>
          </cell>
          <cell r="CE1991">
            <v>0</v>
          </cell>
          <cell r="CF1991">
            <v>0</v>
          </cell>
          <cell r="CG1991">
            <v>0</v>
          </cell>
          <cell r="CH1991">
            <v>0</v>
          </cell>
          <cell r="CI1991">
            <v>0</v>
          </cell>
          <cell r="CJ1991">
            <v>0</v>
          </cell>
          <cell r="CK1991">
            <v>0</v>
          </cell>
          <cell r="CL1991">
            <v>0</v>
          </cell>
          <cell r="CM1991">
            <v>0</v>
          </cell>
          <cell r="CN1991">
            <v>0</v>
          </cell>
          <cell r="CO1991">
            <v>0</v>
          </cell>
          <cell r="CP1991">
            <v>0</v>
          </cell>
          <cell r="CQ1991">
            <v>0</v>
          </cell>
          <cell r="CR1991">
            <v>0</v>
          </cell>
          <cell r="CS1991">
            <v>0</v>
          </cell>
          <cell r="CT1991">
            <v>0</v>
          </cell>
          <cell r="CU1991">
            <v>0</v>
          </cell>
          <cell r="CV1991">
            <v>0</v>
          </cell>
          <cell r="CW1991">
            <v>0</v>
          </cell>
          <cell r="CX1991">
            <v>0</v>
          </cell>
          <cell r="CY1991">
            <v>0</v>
          </cell>
          <cell r="CZ1991">
            <v>0</v>
          </cell>
          <cell r="DA1991">
            <v>0</v>
          </cell>
          <cell r="DB1991">
            <v>0</v>
          </cell>
          <cell r="DC1991">
            <v>0</v>
          </cell>
          <cell r="DD1991">
            <v>19718.792312500002</v>
          </cell>
          <cell r="DE1991">
            <v>0</v>
          </cell>
        </row>
        <row r="1992">
          <cell r="A1992" t="str">
            <v>CRANE-B4-WHEEL-ST-MT-2C-2PP</v>
          </cell>
          <cell r="B1992" t="str">
            <v>RUOTA IN ACCIAIO MOTORIZZATA PER TRASLO BICOLONNA 2PP</v>
          </cell>
          <cell r="C1992" t="str">
            <v>STEEL MOTORIZERD WHEEL FOR BICOLUMN CRANE 2PP</v>
          </cell>
          <cell r="F1992">
            <v>32120.585944331102</v>
          </cell>
          <cell r="H1992">
            <v>17258.42625</v>
          </cell>
          <cell r="I1992">
            <v>0.46269889721467217</v>
          </cell>
          <cell r="J1992" t="str">
            <v>OK</v>
          </cell>
          <cell r="K1992" t="str">
            <v>NEWZD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  <cell r="Q1992">
            <v>0</v>
          </cell>
          <cell r="R1992">
            <v>0</v>
          </cell>
          <cell r="S1992">
            <v>0</v>
          </cell>
          <cell r="T1992">
            <v>0</v>
          </cell>
          <cell r="U1992">
            <v>0</v>
          </cell>
          <cell r="V1992">
            <v>0</v>
          </cell>
          <cell r="W1992">
            <v>0</v>
          </cell>
          <cell r="X1992">
            <v>0</v>
          </cell>
          <cell r="Y1992">
            <v>0</v>
          </cell>
          <cell r="Z1992">
            <v>0</v>
          </cell>
          <cell r="AA1992">
            <v>0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>
            <v>0</v>
          </cell>
          <cell r="AM1992">
            <v>0</v>
          </cell>
          <cell r="AN1992">
            <v>0</v>
          </cell>
          <cell r="AO1992">
            <v>0</v>
          </cell>
          <cell r="AP1992">
            <v>0</v>
          </cell>
          <cell r="AQ1992">
            <v>0</v>
          </cell>
          <cell r="AR1992">
            <v>0</v>
          </cell>
          <cell r="AS1992">
            <v>0</v>
          </cell>
          <cell r="AT1992">
            <v>0</v>
          </cell>
          <cell r="AU1992">
            <v>0</v>
          </cell>
          <cell r="AV1992">
            <v>17258.42625</v>
          </cell>
          <cell r="AW1992">
            <v>0</v>
          </cell>
          <cell r="AX1992">
            <v>0</v>
          </cell>
          <cell r="AY1992">
            <v>0</v>
          </cell>
          <cell r="AZ1992">
            <v>0</v>
          </cell>
          <cell r="BA1992">
            <v>0</v>
          </cell>
          <cell r="BB1992">
            <v>0</v>
          </cell>
          <cell r="BC1992">
            <v>0</v>
          </cell>
          <cell r="BD1992">
            <v>0</v>
          </cell>
          <cell r="BE1992">
            <v>0</v>
          </cell>
          <cell r="BF1992">
            <v>0</v>
          </cell>
          <cell r="BG1992">
            <v>0</v>
          </cell>
          <cell r="BH1992">
            <v>0</v>
          </cell>
          <cell r="BI1992">
            <v>0</v>
          </cell>
          <cell r="BJ1992">
            <v>0</v>
          </cell>
          <cell r="BK1992">
            <v>0</v>
          </cell>
          <cell r="BL1992">
            <v>0</v>
          </cell>
          <cell r="BM1992">
            <v>0</v>
          </cell>
          <cell r="BN1992">
            <v>0</v>
          </cell>
          <cell r="BO1992">
            <v>0</v>
          </cell>
          <cell r="BP1992">
            <v>0</v>
          </cell>
          <cell r="BQ1992">
            <v>0</v>
          </cell>
          <cell r="BR1992">
            <v>0</v>
          </cell>
          <cell r="BS1992">
            <v>0</v>
          </cell>
          <cell r="BT1992">
            <v>0</v>
          </cell>
          <cell r="BU1992">
            <v>0</v>
          </cell>
          <cell r="BV1992">
            <v>0</v>
          </cell>
          <cell r="BW1992">
            <v>0</v>
          </cell>
          <cell r="BX1992">
            <v>0</v>
          </cell>
          <cell r="BY1992">
            <v>0</v>
          </cell>
          <cell r="BZ1992">
            <v>0</v>
          </cell>
          <cell r="CA1992">
            <v>0</v>
          </cell>
          <cell r="CB1992">
            <v>0</v>
          </cell>
          <cell r="CC1992">
            <v>0</v>
          </cell>
          <cell r="CD1992">
            <v>0</v>
          </cell>
          <cell r="CE1992">
            <v>0</v>
          </cell>
          <cell r="CF1992">
            <v>0</v>
          </cell>
          <cell r="CG1992">
            <v>0</v>
          </cell>
          <cell r="CH1992">
            <v>0</v>
          </cell>
          <cell r="CI1992">
            <v>0</v>
          </cell>
          <cell r="CJ1992">
            <v>0</v>
          </cell>
          <cell r="CK1992">
            <v>0</v>
          </cell>
          <cell r="CL1992">
            <v>0</v>
          </cell>
          <cell r="CM1992">
            <v>0</v>
          </cell>
          <cell r="CN1992">
            <v>0</v>
          </cell>
          <cell r="CO1992">
            <v>0</v>
          </cell>
          <cell r="CP1992">
            <v>0</v>
          </cell>
          <cell r="CQ1992">
            <v>0</v>
          </cell>
          <cell r="CR1992">
            <v>0</v>
          </cell>
          <cell r="CS1992">
            <v>0</v>
          </cell>
          <cell r="CT1992">
            <v>0</v>
          </cell>
          <cell r="CU1992">
            <v>0</v>
          </cell>
          <cell r="CV1992">
            <v>0</v>
          </cell>
          <cell r="CW1992">
            <v>0</v>
          </cell>
          <cell r="CX1992">
            <v>0</v>
          </cell>
          <cell r="CY1992">
            <v>0</v>
          </cell>
          <cell r="CZ1992">
            <v>0</v>
          </cell>
          <cell r="DA1992">
            <v>0</v>
          </cell>
          <cell r="DB1992">
            <v>0</v>
          </cell>
          <cell r="DC1992">
            <v>0</v>
          </cell>
          <cell r="DD1992">
            <v>17258.42625</v>
          </cell>
          <cell r="DE1992">
            <v>0</v>
          </cell>
        </row>
        <row r="1993">
          <cell r="A1993" t="str">
            <v>CRANE-B4-WHEEL-ST-MT-2C-2PP-F</v>
          </cell>
          <cell r="B1993" t="str">
            <v>RUOTA IN ACCIAIO MOTORIZZATA PER TRASLO BICOLONNA 2PP - CELLA FREEZER -</v>
          </cell>
          <cell r="C1993" t="str">
            <v>STEEL MOTORIZERD WHEEL FOR BICOLUMN CRANE 2PP - FREEZING CELL -</v>
          </cell>
          <cell r="F1993">
            <v>34465.859390483834</v>
          </cell>
          <cell r="H1993">
            <v>18468.792312500002</v>
          </cell>
          <cell r="I1993">
            <v>0.46414241109567944</v>
          </cell>
          <cell r="J1993" t="str">
            <v>OK</v>
          </cell>
          <cell r="K1993" t="str">
            <v>NEWZD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  <cell r="Q1993">
            <v>0</v>
          </cell>
          <cell r="R1993">
            <v>0</v>
          </cell>
          <cell r="S1993">
            <v>0</v>
          </cell>
          <cell r="T1993">
            <v>0</v>
          </cell>
          <cell r="U1993">
            <v>0</v>
          </cell>
          <cell r="V1993">
            <v>0</v>
          </cell>
          <cell r="W1993">
            <v>0</v>
          </cell>
          <cell r="X1993">
            <v>0</v>
          </cell>
          <cell r="Y1993">
            <v>0</v>
          </cell>
          <cell r="Z1993">
            <v>0</v>
          </cell>
          <cell r="AA1993">
            <v>0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>
            <v>0</v>
          </cell>
          <cell r="AM1993">
            <v>0</v>
          </cell>
          <cell r="AN1993">
            <v>0</v>
          </cell>
          <cell r="AO1993">
            <v>0</v>
          </cell>
          <cell r="AP1993">
            <v>0</v>
          </cell>
          <cell r="AQ1993">
            <v>0</v>
          </cell>
          <cell r="AR1993">
            <v>0</v>
          </cell>
          <cell r="AS1993">
            <v>0</v>
          </cell>
          <cell r="AT1993">
            <v>0</v>
          </cell>
          <cell r="AU1993">
            <v>0</v>
          </cell>
          <cell r="AV1993">
            <v>18468.792312500002</v>
          </cell>
          <cell r="AW1993">
            <v>0</v>
          </cell>
          <cell r="AX1993">
            <v>0</v>
          </cell>
          <cell r="AY1993">
            <v>0</v>
          </cell>
          <cell r="AZ1993">
            <v>0</v>
          </cell>
          <cell r="BA1993">
            <v>0</v>
          </cell>
          <cell r="BB1993">
            <v>0</v>
          </cell>
          <cell r="BC1993">
            <v>0</v>
          </cell>
          <cell r="BD1993">
            <v>0</v>
          </cell>
          <cell r="BE1993">
            <v>0</v>
          </cell>
          <cell r="BF1993">
            <v>0</v>
          </cell>
          <cell r="BG1993">
            <v>0</v>
          </cell>
          <cell r="BH1993">
            <v>0</v>
          </cell>
          <cell r="BI1993">
            <v>0</v>
          </cell>
          <cell r="BJ1993">
            <v>0</v>
          </cell>
          <cell r="BK1993">
            <v>0</v>
          </cell>
          <cell r="BL1993">
            <v>0</v>
          </cell>
          <cell r="BM1993">
            <v>0</v>
          </cell>
          <cell r="BN1993">
            <v>0</v>
          </cell>
          <cell r="BO1993">
            <v>0</v>
          </cell>
          <cell r="BP1993">
            <v>0</v>
          </cell>
          <cell r="BQ1993">
            <v>0</v>
          </cell>
          <cell r="BR1993">
            <v>0</v>
          </cell>
          <cell r="BS1993">
            <v>0</v>
          </cell>
          <cell r="BT1993">
            <v>0</v>
          </cell>
          <cell r="BU1993">
            <v>0</v>
          </cell>
          <cell r="BV1993">
            <v>0</v>
          </cell>
          <cell r="BW1993">
            <v>0</v>
          </cell>
          <cell r="BX1993">
            <v>0</v>
          </cell>
          <cell r="BY1993">
            <v>0</v>
          </cell>
          <cell r="BZ1993">
            <v>0</v>
          </cell>
          <cell r="CA1993">
            <v>0</v>
          </cell>
          <cell r="CB1993">
            <v>0</v>
          </cell>
          <cell r="CC1993">
            <v>0</v>
          </cell>
          <cell r="CD1993">
            <v>0</v>
          </cell>
          <cell r="CE1993">
            <v>0</v>
          </cell>
          <cell r="CF1993">
            <v>0</v>
          </cell>
          <cell r="CG1993">
            <v>0</v>
          </cell>
          <cell r="CH1993">
            <v>0</v>
          </cell>
          <cell r="CI1993">
            <v>0</v>
          </cell>
          <cell r="CJ1993">
            <v>0</v>
          </cell>
          <cell r="CK1993">
            <v>0</v>
          </cell>
          <cell r="CL1993">
            <v>0</v>
          </cell>
          <cell r="CM1993">
            <v>0</v>
          </cell>
          <cell r="CN1993">
            <v>0</v>
          </cell>
          <cell r="CO1993">
            <v>0</v>
          </cell>
          <cell r="CP1993">
            <v>0</v>
          </cell>
          <cell r="CQ1993">
            <v>0</v>
          </cell>
          <cell r="CR1993">
            <v>0</v>
          </cell>
          <cell r="CS1993">
            <v>0</v>
          </cell>
          <cell r="CT1993">
            <v>0</v>
          </cell>
          <cell r="CU1993">
            <v>0</v>
          </cell>
          <cell r="CV1993">
            <v>0</v>
          </cell>
          <cell r="CW1993">
            <v>0</v>
          </cell>
          <cell r="CX1993">
            <v>0</v>
          </cell>
          <cell r="CY1993">
            <v>0</v>
          </cell>
          <cell r="CZ1993">
            <v>0</v>
          </cell>
          <cell r="DA1993">
            <v>0</v>
          </cell>
          <cell r="DB1993">
            <v>0</v>
          </cell>
          <cell r="DC1993">
            <v>0</v>
          </cell>
          <cell r="DD1993">
            <v>18468.792312500002</v>
          </cell>
          <cell r="DE1993">
            <v>0</v>
          </cell>
        </row>
        <row r="1994">
          <cell r="A1994" t="str">
            <v>CRANE-B5-CRADLE-1PP</v>
          </cell>
          <cell r="B1994" t="str">
            <v>CULLA SATELLITE PER TRASLOELEVATORE 1PP</v>
          </cell>
          <cell r="C1994" t="str">
            <v>CRANE SATELLITE CRADLE FOR CRANE 1PP</v>
          </cell>
          <cell r="F1994">
            <v>57485.934042553199</v>
          </cell>
          <cell r="H1994">
            <v>27018.389000000003</v>
          </cell>
          <cell r="I1994">
            <v>0.53</v>
          </cell>
          <cell r="J1994" t="str">
            <v>OK</v>
          </cell>
          <cell r="K1994" t="str">
            <v>NEWZD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  <cell r="Q1994">
            <v>0</v>
          </cell>
          <cell r="R1994">
            <v>0</v>
          </cell>
          <cell r="S1994">
            <v>0</v>
          </cell>
          <cell r="T1994">
            <v>0</v>
          </cell>
          <cell r="U1994">
            <v>0</v>
          </cell>
          <cell r="V1994">
            <v>0</v>
          </cell>
          <cell r="W1994">
            <v>0</v>
          </cell>
          <cell r="X1994">
            <v>0</v>
          </cell>
          <cell r="Y1994">
            <v>0</v>
          </cell>
          <cell r="Z1994">
            <v>0</v>
          </cell>
          <cell r="AA1994">
            <v>0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>
            <v>0</v>
          </cell>
          <cell r="AM1994">
            <v>0</v>
          </cell>
          <cell r="AN1994">
            <v>0</v>
          </cell>
          <cell r="AO1994">
            <v>0</v>
          </cell>
          <cell r="AP1994">
            <v>0</v>
          </cell>
          <cell r="AQ1994">
            <v>0</v>
          </cell>
          <cell r="AR1994">
            <v>0</v>
          </cell>
          <cell r="AS1994">
            <v>0</v>
          </cell>
          <cell r="AT1994">
            <v>0</v>
          </cell>
          <cell r="AU1994">
            <v>0</v>
          </cell>
          <cell r="AV1994">
            <v>15520.889000000001</v>
          </cell>
          <cell r="AW1994">
            <v>0</v>
          </cell>
          <cell r="AX1994">
            <v>0</v>
          </cell>
          <cell r="AY1994">
            <v>0</v>
          </cell>
          <cell r="AZ1994">
            <v>0</v>
          </cell>
          <cell r="BA1994">
            <v>0</v>
          </cell>
          <cell r="BB1994">
            <v>0</v>
          </cell>
          <cell r="BC1994">
            <v>0</v>
          </cell>
          <cell r="BD1994">
            <v>0</v>
          </cell>
          <cell r="BE1994">
            <v>0</v>
          </cell>
          <cell r="BF1994">
            <v>0</v>
          </cell>
          <cell r="BG1994">
            <v>0</v>
          </cell>
          <cell r="BH1994">
            <v>0</v>
          </cell>
          <cell r="BI1994">
            <v>0</v>
          </cell>
          <cell r="BJ1994">
            <v>0</v>
          </cell>
          <cell r="BK1994">
            <v>0</v>
          </cell>
          <cell r="BL1994">
            <v>0</v>
          </cell>
          <cell r="BM1994">
            <v>0</v>
          </cell>
          <cell r="BN1994">
            <v>0</v>
          </cell>
          <cell r="BO1994">
            <v>0</v>
          </cell>
          <cell r="BP1994">
            <v>0</v>
          </cell>
          <cell r="BQ1994">
            <v>1912.5</v>
          </cell>
          <cell r="BR1994">
            <v>75</v>
          </cell>
          <cell r="BS1994">
            <v>0</v>
          </cell>
          <cell r="BT1994">
            <v>0</v>
          </cell>
          <cell r="BU1994">
            <v>9585</v>
          </cell>
          <cell r="BV1994">
            <v>375.88235294117646</v>
          </cell>
          <cell r="BW1994">
            <v>0</v>
          </cell>
          <cell r="BX1994">
            <v>0</v>
          </cell>
          <cell r="BY1994">
            <v>0</v>
          </cell>
          <cell r="BZ1994">
            <v>0</v>
          </cell>
          <cell r="CA1994">
            <v>0</v>
          </cell>
          <cell r="CB1994">
            <v>0</v>
          </cell>
          <cell r="CC1994">
            <v>0</v>
          </cell>
          <cell r="CD1994">
            <v>0</v>
          </cell>
          <cell r="CE1994">
            <v>0</v>
          </cell>
          <cell r="CF1994">
            <v>0</v>
          </cell>
          <cell r="CG1994">
            <v>0</v>
          </cell>
          <cell r="CH1994">
            <v>0</v>
          </cell>
          <cell r="CI1994">
            <v>0</v>
          </cell>
          <cell r="CJ1994">
            <v>0</v>
          </cell>
          <cell r="CK1994">
            <v>0</v>
          </cell>
          <cell r="CL1994">
            <v>0</v>
          </cell>
          <cell r="CM1994">
            <v>0</v>
          </cell>
          <cell r="CN1994">
            <v>0</v>
          </cell>
          <cell r="CO1994">
            <v>0</v>
          </cell>
          <cell r="CP1994">
            <v>0</v>
          </cell>
          <cell r="CQ1994">
            <v>0</v>
          </cell>
          <cell r="CR1994">
            <v>0</v>
          </cell>
          <cell r="CS1994">
            <v>0</v>
          </cell>
          <cell r="CT1994">
            <v>0</v>
          </cell>
          <cell r="CU1994">
            <v>0</v>
          </cell>
          <cell r="CV1994">
            <v>0</v>
          </cell>
          <cell r="CW1994">
            <v>0</v>
          </cell>
          <cell r="CX1994">
            <v>0</v>
          </cell>
          <cell r="CY1994">
            <v>0</v>
          </cell>
          <cell r="CZ1994">
            <v>0</v>
          </cell>
          <cell r="DA1994">
            <v>0</v>
          </cell>
          <cell r="DB1994">
            <v>0</v>
          </cell>
          <cell r="DC1994">
            <v>0</v>
          </cell>
          <cell r="DD1994">
            <v>27018.389000000003</v>
          </cell>
          <cell r="DE1994">
            <v>0</v>
          </cell>
        </row>
        <row r="1995">
          <cell r="A1995" t="str">
            <v>CRANE-B5-CRADLE-1PP-F</v>
          </cell>
          <cell r="B1995" t="str">
            <v>CULLA SATELLITE PER TRASLOELEVATORE 1PP - CELLA FREEZER</v>
          </cell>
          <cell r="C1995" t="str">
            <v>CRANE SATELLITE CRADLE FOR CRANE 1PP - FREEZING CELL</v>
          </cell>
          <cell r="F1995">
            <v>61399.687021276601</v>
          </cell>
          <cell r="H1995">
            <v>28857.852900000002</v>
          </cell>
          <cell r="I1995">
            <v>0.53</v>
          </cell>
          <cell r="J1995" t="str">
            <v>OK</v>
          </cell>
          <cell r="K1995" t="str">
            <v>NEWZD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  <cell r="Q1995">
            <v>0</v>
          </cell>
          <cell r="R1995">
            <v>0</v>
          </cell>
          <cell r="S1995">
            <v>0</v>
          </cell>
          <cell r="T1995">
            <v>0</v>
          </cell>
          <cell r="U1995">
            <v>0</v>
          </cell>
          <cell r="V1995">
            <v>0</v>
          </cell>
          <cell r="W1995">
            <v>0</v>
          </cell>
          <cell r="X1995">
            <v>0</v>
          </cell>
          <cell r="Y1995">
            <v>0</v>
          </cell>
          <cell r="Z1995">
            <v>0</v>
          </cell>
          <cell r="AA1995">
            <v>0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>
            <v>0</v>
          </cell>
          <cell r="AM1995">
            <v>0</v>
          </cell>
          <cell r="AN1995">
            <v>0</v>
          </cell>
          <cell r="AO1995">
            <v>0</v>
          </cell>
          <cell r="AP1995">
            <v>0</v>
          </cell>
          <cell r="AQ1995">
            <v>0</v>
          </cell>
          <cell r="AR1995">
            <v>0</v>
          </cell>
          <cell r="AS1995">
            <v>0</v>
          </cell>
          <cell r="AT1995">
            <v>0</v>
          </cell>
          <cell r="AU1995">
            <v>0</v>
          </cell>
          <cell r="AV1995">
            <v>16785.477900000002</v>
          </cell>
          <cell r="AW1995">
            <v>0</v>
          </cell>
          <cell r="AX1995">
            <v>0</v>
          </cell>
          <cell r="AY1995">
            <v>0</v>
          </cell>
          <cell r="AZ1995">
            <v>0</v>
          </cell>
          <cell r="BA1995">
            <v>0</v>
          </cell>
          <cell r="BB1995">
            <v>0</v>
          </cell>
          <cell r="BC1995">
            <v>0</v>
          </cell>
          <cell r="BD1995">
            <v>0</v>
          </cell>
          <cell r="BE1995">
            <v>0</v>
          </cell>
          <cell r="BF1995">
            <v>0</v>
          </cell>
          <cell r="BG1995">
            <v>0</v>
          </cell>
          <cell r="BH1995">
            <v>0</v>
          </cell>
          <cell r="BI1995">
            <v>0</v>
          </cell>
          <cell r="BJ1995">
            <v>0</v>
          </cell>
          <cell r="BK1995">
            <v>0</v>
          </cell>
          <cell r="BL1995">
            <v>0</v>
          </cell>
          <cell r="BM1995">
            <v>0</v>
          </cell>
          <cell r="BN1995">
            <v>0</v>
          </cell>
          <cell r="BO1995">
            <v>0</v>
          </cell>
          <cell r="BP1995">
            <v>0</v>
          </cell>
          <cell r="BQ1995">
            <v>2008.125</v>
          </cell>
          <cell r="BR1995">
            <v>78.75</v>
          </cell>
          <cell r="BS1995">
            <v>0</v>
          </cell>
          <cell r="BT1995">
            <v>0</v>
          </cell>
          <cell r="BU1995">
            <v>10064.25</v>
          </cell>
          <cell r="BV1995">
            <v>394.6764705882353</v>
          </cell>
          <cell r="BW1995">
            <v>0</v>
          </cell>
          <cell r="BX1995">
            <v>0</v>
          </cell>
          <cell r="BY1995">
            <v>0</v>
          </cell>
          <cell r="BZ1995">
            <v>0</v>
          </cell>
          <cell r="CA1995">
            <v>0</v>
          </cell>
          <cell r="CB1995">
            <v>0</v>
          </cell>
          <cell r="CC1995">
            <v>0</v>
          </cell>
          <cell r="CD1995">
            <v>0</v>
          </cell>
          <cell r="CE1995">
            <v>0</v>
          </cell>
          <cell r="CF1995">
            <v>0</v>
          </cell>
          <cell r="CG1995">
            <v>0</v>
          </cell>
          <cell r="CH1995">
            <v>0</v>
          </cell>
          <cell r="CI1995">
            <v>0</v>
          </cell>
          <cell r="CJ1995">
            <v>0</v>
          </cell>
          <cell r="CK1995">
            <v>0</v>
          </cell>
          <cell r="CL1995">
            <v>0</v>
          </cell>
          <cell r="CM1995">
            <v>0</v>
          </cell>
          <cell r="CN1995">
            <v>0</v>
          </cell>
          <cell r="CO1995">
            <v>0</v>
          </cell>
          <cell r="CP1995">
            <v>0</v>
          </cell>
          <cell r="CQ1995">
            <v>0</v>
          </cell>
          <cell r="CR1995">
            <v>0</v>
          </cell>
          <cell r="CS1995">
            <v>0</v>
          </cell>
          <cell r="CT1995">
            <v>0</v>
          </cell>
          <cell r="CU1995">
            <v>0</v>
          </cell>
          <cell r="CV1995">
            <v>0</v>
          </cell>
          <cell r="CW1995">
            <v>0</v>
          </cell>
          <cell r="CX1995">
            <v>0</v>
          </cell>
          <cell r="CY1995">
            <v>0</v>
          </cell>
          <cell r="CZ1995">
            <v>0</v>
          </cell>
          <cell r="DA1995">
            <v>0</v>
          </cell>
          <cell r="DB1995">
            <v>0</v>
          </cell>
          <cell r="DC1995">
            <v>0</v>
          </cell>
          <cell r="DD1995">
            <v>28857.852900000002</v>
          </cell>
          <cell r="DE1995">
            <v>0</v>
          </cell>
        </row>
        <row r="1996">
          <cell r="A1996" t="str">
            <v>CRANE-B5-CRADLE-2PP</v>
          </cell>
          <cell r="B1996" t="str">
            <v>CULLA SATELLITE PER TRASLOELEVATORE 2PP</v>
          </cell>
          <cell r="C1996" t="str">
            <v>CRANE SATELLITE CRADLE FOR CRANE 2PP</v>
          </cell>
          <cell r="F1996">
            <v>39391.705319148939</v>
          </cell>
          <cell r="H1996">
            <v>18514.101500000001</v>
          </cell>
          <cell r="I1996">
            <v>0.53</v>
          </cell>
          <cell r="J1996" t="str">
            <v>OK</v>
          </cell>
          <cell r="K1996" t="str">
            <v>NEWZD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  <cell r="Q1996">
            <v>0</v>
          </cell>
          <cell r="R1996">
            <v>0</v>
          </cell>
          <cell r="S1996">
            <v>0</v>
          </cell>
          <cell r="T1996">
            <v>0</v>
          </cell>
          <cell r="U1996">
            <v>0</v>
          </cell>
          <cell r="V1996">
            <v>0</v>
          </cell>
          <cell r="W1996">
            <v>0</v>
          </cell>
          <cell r="X1996">
            <v>0</v>
          </cell>
          <cell r="Y1996">
            <v>0</v>
          </cell>
          <cell r="Z1996">
            <v>0</v>
          </cell>
          <cell r="AA1996">
            <v>0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>
            <v>0</v>
          </cell>
          <cell r="AM1996">
            <v>0</v>
          </cell>
          <cell r="AN1996">
            <v>0</v>
          </cell>
          <cell r="AO1996">
            <v>0</v>
          </cell>
          <cell r="AP1996">
            <v>0</v>
          </cell>
          <cell r="AQ1996">
            <v>0</v>
          </cell>
          <cell r="AR1996">
            <v>0</v>
          </cell>
          <cell r="AS1996">
            <v>0</v>
          </cell>
          <cell r="AT1996">
            <v>0</v>
          </cell>
          <cell r="AU1996">
            <v>0</v>
          </cell>
          <cell r="AV1996">
            <v>11940.351500000001</v>
          </cell>
          <cell r="AW1996">
            <v>0</v>
          </cell>
          <cell r="AX1996">
            <v>0</v>
          </cell>
          <cell r="AY1996">
            <v>0</v>
          </cell>
          <cell r="AZ1996">
            <v>0</v>
          </cell>
          <cell r="BA1996">
            <v>0</v>
          </cell>
          <cell r="BB1996">
            <v>0</v>
          </cell>
          <cell r="BC1996">
            <v>0</v>
          </cell>
          <cell r="BD1996">
            <v>0</v>
          </cell>
          <cell r="BE1996">
            <v>0</v>
          </cell>
          <cell r="BF1996">
            <v>0</v>
          </cell>
          <cell r="BG1996">
            <v>0</v>
          </cell>
          <cell r="BH1996">
            <v>0</v>
          </cell>
          <cell r="BI1996">
            <v>0</v>
          </cell>
          <cell r="BJ1996">
            <v>0</v>
          </cell>
          <cell r="BK1996">
            <v>0</v>
          </cell>
          <cell r="BL1996">
            <v>0</v>
          </cell>
          <cell r="BM1996">
            <v>0</v>
          </cell>
          <cell r="BN1996">
            <v>0</v>
          </cell>
          <cell r="BO1996">
            <v>0</v>
          </cell>
          <cell r="BP1996">
            <v>0</v>
          </cell>
          <cell r="BQ1996">
            <v>1083.75</v>
          </cell>
          <cell r="BR1996">
            <v>42.5</v>
          </cell>
          <cell r="BS1996">
            <v>0</v>
          </cell>
          <cell r="BT1996">
            <v>0</v>
          </cell>
          <cell r="BU1996">
            <v>5490</v>
          </cell>
          <cell r="BV1996">
            <v>215.29411764705881</v>
          </cell>
          <cell r="BW1996">
            <v>0</v>
          </cell>
          <cell r="BX1996">
            <v>0</v>
          </cell>
          <cell r="BY1996">
            <v>0</v>
          </cell>
          <cell r="BZ1996">
            <v>0</v>
          </cell>
          <cell r="CA1996">
            <v>0</v>
          </cell>
          <cell r="CB1996">
            <v>0</v>
          </cell>
          <cell r="CC1996">
            <v>0</v>
          </cell>
          <cell r="CD1996">
            <v>0</v>
          </cell>
          <cell r="CE1996">
            <v>0</v>
          </cell>
          <cell r="CF1996">
            <v>0</v>
          </cell>
          <cell r="CG1996">
            <v>0</v>
          </cell>
          <cell r="CH1996">
            <v>0</v>
          </cell>
          <cell r="CI1996">
            <v>0</v>
          </cell>
          <cell r="CJ1996">
            <v>0</v>
          </cell>
          <cell r="CK1996">
            <v>0</v>
          </cell>
          <cell r="CL1996">
            <v>0</v>
          </cell>
          <cell r="CM1996">
            <v>0</v>
          </cell>
          <cell r="CN1996">
            <v>0</v>
          </cell>
          <cell r="CO1996">
            <v>0</v>
          </cell>
          <cell r="CP1996">
            <v>0</v>
          </cell>
          <cell r="CQ1996">
            <v>0</v>
          </cell>
          <cell r="CR1996">
            <v>0</v>
          </cell>
          <cell r="CS1996">
            <v>0</v>
          </cell>
          <cell r="CT1996">
            <v>0</v>
          </cell>
          <cell r="CU1996">
            <v>0</v>
          </cell>
          <cell r="CV1996">
            <v>0</v>
          </cell>
          <cell r="CW1996">
            <v>0</v>
          </cell>
          <cell r="CX1996">
            <v>0</v>
          </cell>
          <cell r="CY1996">
            <v>0</v>
          </cell>
          <cell r="CZ1996">
            <v>0</v>
          </cell>
          <cell r="DA1996">
            <v>0</v>
          </cell>
          <cell r="DB1996">
            <v>0</v>
          </cell>
          <cell r="DC1996">
            <v>0</v>
          </cell>
          <cell r="DD1996">
            <v>18514.101500000001</v>
          </cell>
          <cell r="DE1996">
            <v>0</v>
          </cell>
        </row>
        <row r="1997">
          <cell r="A1997" t="str">
            <v>CRANE-B5-CRADLE-2PP-F</v>
          </cell>
          <cell r="B1997" t="str">
            <v>CULLA SATELLITE PER TRASLOELEVATORE 2PP - CELLA FREEZER</v>
          </cell>
          <cell r="C1997" t="str">
            <v>CRANE SATELLITE CRADLE FOR CRANE 2PP - FREEZING CELL</v>
          </cell>
          <cell r="F1997">
            <v>42019.838617021276</v>
          </cell>
          <cell r="H1997">
            <v>19749.32415</v>
          </cell>
          <cell r="I1997">
            <v>0.53</v>
          </cell>
          <cell r="J1997" t="str">
            <v>OK</v>
          </cell>
          <cell r="K1997" t="str">
            <v>NEWZD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  <cell r="Q1997">
            <v>0</v>
          </cell>
          <cell r="R1997">
            <v>0</v>
          </cell>
          <cell r="S1997">
            <v>0</v>
          </cell>
          <cell r="T1997">
            <v>0</v>
          </cell>
          <cell r="U1997">
            <v>0</v>
          </cell>
          <cell r="V1997">
            <v>0</v>
          </cell>
          <cell r="W1997">
            <v>0</v>
          </cell>
          <cell r="X1997">
            <v>0</v>
          </cell>
          <cell r="Y1997">
            <v>0</v>
          </cell>
          <cell r="Z1997">
            <v>0</v>
          </cell>
          <cell r="AA1997">
            <v>0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>
            <v>0</v>
          </cell>
          <cell r="AM1997">
            <v>0</v>
          </cell>
          <cell r="AN1997">
            <v>0</v>
          </cell>
          <cell r="AO1997">
            <v>0</v>
          </cell>
          <cell r="AP1997">
            <v>0</v>
          </cell>
          <cell r="AQ1997">
            <v>0</v>
          </cell>
          <cell r="AR1997">
            <v>0</v>
          </cell>
          <cell r="AS1997">
            <v>0</v>
          </cell>
          <cell r="AT1997">
            <v>0</v>
          </cell>
          <cell r="AU1997">
            <v>0</v>
          </cell>
          <cell r="AV1997">
            <v>12846.88665</v>
          </cell>
          <cell r="AW1997">
            <v>0</v>
          </cell>
          <cell r="AX1997">
            <v>0</v>
          </cell>
          <cell r="AY1997">
            <v>0</v>
          </cell>
          <cell r="AZ1997">
            <v>0</v>
          </cell>
          <cell r="BA1997">
            <v>0</v>
          </cell>
          <cell r="BB1997">
            <v>0</v>
          </cell>
          <cell r="BC1997">
            <v>0</v>
          </cell>
          <cell r="BD1997">
            <v>0</v>
          </cell>
          <cell r="BE1997">
            <v>0</v>
          </cell>
          <cell r="BF1997">
            <v>0</v>
          </cell>
          <cell r="BG1997">
            <v>0</v>
          </cell>
          <cell r="BH1997">
            <v>0</v>
          </cell>
          <cell r="BI1997">
            <v>0</v>
          </cell>
          <cell r="BJ1997">
            <v>0</v>
          </cell>
          <cell r="BK1997">
            <v>0</v>
          </cell>
          <cell r="BL1997">
            <v>0</v>
          </cell>
          <cell r="BM1997">
            <v>0</v>
          </cell>
          <cell r="BN1997">
            <v>0</v>
          </cell>
          <cell r="BO1997">
            <v>0</v>
          </cell>
          <cell r="BP1997">
            <v>0</v>
          </cell>
          <cell r="BQ1997">
            <v>1137.9375</v>
          </cell>
          <cell r="BR1997">
            <v>44.625</v>
          </cell>
          <cell r="BS1997">
            <v>0</v>
          </cell>
          <cell r="BT1997">
            <v>0</v>
          </cell>
          <cell r="BU1997">
            <v>5764.5</v>
          </cell>
          <cell r="BV1997">
            <v>226.05882352941177</v>
          </cell>
          <cell r="BW1997">
            <v>0</v>
          </cell>
          <cell r="BX1997">
            <v>0</v>
          </cell>
          <cell r="BY1997">
            <v>0</v>
          </cell>
          <cell r="BZ1997">
            <v>0</v>
          </cell>
          <cell r="CA1997">
            <v>0</v>
          </cell>
          <cell r="CB1997">
            <v>0</v>
          </cell>
          <cell r="CC1997">
            <v>0</v>
          </cell>
          <cell r="CD1997">
            <v>0</v>
          </cell>
          <cell r="CE1997">
            <v>0</v>
          </cell>
          <cell r="CF1997">
            <v>0</v>
          </cell>
          <cell r="CG1997">
            <v>0</v>
          </cell>
          <cell r="CH1997">
            <v>0</v>
          </cell>
          <cell r="CI1997">
            <v>0</v>
          </cell>
          <cell r="CJ1997">
            <v>0</v>
          </cell>
          <cell r="CK1997">
            <v>0</v>
          </cell>
          <cell r="CL1997">
            <v>0</v>
          </cell>
          <cell r="CM1997">
            <v>0</v>
          </cell>
          <cell r="CN1997">
            <v>0</v>
          </cell>
          <cell r="CO1997">
            <v>0</v>
          </cell>
          <cell r="CP1997">
            <v>0</v>
          </cell>
          <cell r="CQ1997">
            <v>0</v>
          </cell>
          <cell r="CR1997">
            <v>0</v>
          </cell>
          <cell r="CS1997">
            <v>0</v>
          </cell>
          <cell r="CT1997">
            <v>0</v>
          </cell>
          <cell r="CU1997">
            <v>0</v>
          </cell>
          <cell r="CV1997">
            <v>0</v>
          </cell>
          <cell r="CW1997">
            <v>0</v>
          </cell>
          <cell r="CX1997">
            <v>0</v>
          </cell>
          <cell r="CY1997">
            <v>0</v>
          </cell>
          <cell r="CZ1997">
            <v>0</v>
          </cell>
          <cell r="DA1997">
            <v>0</v>
          </cell>
          <cell r="DB1997">
            <v>0</v>
          </cell>
          <cell r="DC1997">
            <v>0</v>
          </cell>
          <cell r="DD1997">
            <v>19749.32415</v>
          </cell>
          <cell r="DE1997">
            <v>0</v>
          </cell>
        </row>
        <row r="1998">
          <cell r="A1998" t="str">
            <v>CRANE-B5-FORKS-1D-1M-1PP</v>
          </cell>
          <cell r="B1998" t="str">
            <v>FORCOLE SINGOLA PROFONDITA' 1 MOTORE PER TRASLOELEVATORE 1PP</v>
          </cell>
          <cell r="C1998" t="str">
            <v>FORKS SINGLE DEEP 1 MOTOR FOR CRANE 1PP</v>
          </cell>
          <cell r="F1998">
            <v>49799.797435150103</v>
          </cell>
          <cell r="H1998">
            <v>25860.1</v>
          </cell>
          <cell r="I1998">
            <v>0.48071877132280849</v>
          </cell>
          <cell r="J1998" t="str">
            <v>OK</v>
          </cell>
          <cell r="K1998" t="str">
            <v>NEWZD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  <cell r="Q1998">
            <v>0</v>
          </cell>
          <cell r="R1998">
            <v>0</v>
          </cell>
          <cell r="S1998">
            <v>0</v>
          </cell>
          <cell r="T1998">
            <v>0</v>
          </cell>
          <cell r="U1998">
            <v>0</v>
          </cell>
          <cell r="V1998">
            <v>0</v>
          </cell>
          <cell r="W1998">
            <v>0</v>
          </cell>
          <cell r="X1998">
            <v>0</v>
          </cell>
          <cell r="Y1998">
            <v>0</v>
          </cell>
          <cell r="Z1998">
            <v>0</v>
          </cell>
          <cell r="AA1998">
            <v>0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>
            <v>0</v>
          </cell>
          <cell r="AM1998">
            <v>0</v>
          </cell>
          <cell r="AN1998">
            <v>0</v>
          </cell>
          <cell r="AO1998">
            <v>0</v>
          </cell>
          <cell r="AP1998">
            <v>0</v>
          </cell>
          <cell r="AQ1998">
            <v>0</v>
          </cell>
          <cell r="AR1998">
            <v>0</v>
          </cell>
          <cell r="AS1998">
            <v>0</v>
          </cell>
          <cell r="AT1998">
            <v>0</v>
          </cell>
          <cell r="AU1998">
            <v>0</v>
          </cell>
          <cell r="AV1998">
            <v>15112.6</v>
          </cell>
          <cell r="AW1998">
            <v>0</v>
          </cell>
          <cell r="AX1998">
            <v>0</v>
          </cell>
          <cell r="AY1998">
            <v>0</v>
          </cell>
          <cell r="AZ1998">
            <v>0</v>
          </cell>
          <cell r="BA1998">
            <v>0</v>
          </cell>
          <cell r="BB1998">
            <v>0</v>
          </cell>
          <cell r="BC1998">
            <v>0</v>
          </cell>
          <cell r="BD1998">
            <v>0</v>
          </cell>
          <cell r="BE1998">
            <v>0</v>
          </cell>
          <cell r="BF1998">
            <v>0</v>
          </cell>
          <cell r="BG1998">
            <v>0</v>
          </cell>
          <cell r="BH1998">
            <v>0</v>
          </cell>
          <cell r="BI1998">
            <v>0</v>
          </cell>
          <cell r="BJ1998">
            <v>0</v>
          </cell>
          <cell r="BK1998">
            <v>0</v>
          </cell>
          <cell r="BL1998">
            <v>0</v>
          </cell>
          <cell r="BM1998">
            <v>0</v>
          </cell>
          <cell r="BN1998">
            <v>0</v>
          </cell>
          <cell r="BO1998">
            <v>0</v>
          </cell>
          <cell r="BP1998">
            <v>0</v>
          </cell>
          <cell r="BQ1998">
            <v>1657.5</v>
          </cell>
          <cell r="BR1998">
            <v>65</v>
          </cell>
          <cell r="BS1998">
            <v>0</v>
          </cell>
          <cell r="BT1998">
            <v>0</v>
          </cell>
          <cell r="BU1998">
            <v>9090</v>
          </cell>
          <cell r="BV1998">
            <v>356.47058823529414</v>
          </cell>
          <cell r="BW1998">
            <v>0</v>
          </cell>
          <cell r="BX1998">
            <v>0</v>
          </cell>
          <cell r="BY1998">
            <v>0</v>
          </cell>
          <cell r="BZ1998">
            <v>0</v>
          </cell>
          <cell r="CA1998">
            <v>0</v>
          </cell>
          <cell r="CB1998">
            <v>0</v>
          </cell>
          <cell r="CC1998">
            <v>0</v>
          </cell>
          <cell r="CD1998">
            <v>0</v>
          </cell>
          <cell r="CE1998">
            <v>0</v>
          </cell>
          <cell r="CF1998">
            <v>0</v>
          </cell>
          <cell r="CG1998">
            <v>0</v>
          </cell>
          <cell r="CH1998">
            <v>0</v>
          </cell>
          <cell r="CI1998">
            <v>0</v>
          </cell>
          <cell r="CJ1998">
            <v>0</v>
          </cell>
          <cell r="CK1998">
            <v>0</v>
          </cell>
          <cell r="CL1998">
            <v>0</v>
          </cell>
          <cell r="CM1998">
            <v>0</v>
          </cell>
          <cell r="CN1998">
            <v>0</v>
          </cell>
          <cell r="CO1998">
            <v>0</v>
          </cell>
          <cell r="CP1998">
            <v>0</v>
          </cell>
          <cell r="CQ1998">
            <v>0</v>
          </cell>
          <cell r="CR1998">
            <v>0</v>
          </cell>
          <cell r="CS1998">
            <v>0</v>
          </cell>
          <cell r="CT1998">
            <v>0</v>
          </cell>
          <cell r="CU1998">
            <v>0</v>
          </cell>
          <cell r="CV1998">
            <v>0</v>
          </cell>
          <cell r="CW1998">
            <v>0</v>
          </cell>
          <cell r="CX1998">
            <v>0</v>
          </cell>
          <cell r="CY1998">
            <v>0</v>
          </cell>
          <cell r="CZ1998">
            <v>0</v>
          </cell>
          <cell r="DA1998">
            <v>0</v>
          </cell>
          <cell r="DB1998">
            <v>0</v>
          </cell>
          <cell r="DC1998">
            <v>0</v>
          </cell>
          <cell r="DD1998">
            <v>25860.1</v>
          </cell>
          <cell r="DE1998">
            <v>0</v>
          </cell>
        </row>
        <row r="1999">
          <cell r="A1999" t="str">
            <v>CRANE-B5-FORKS-1D-1M-1PP-F</v>
          </cell>
          <cell r="B1999" t="str">
            <v>FORCOLE SINGOLA PROFONDITA' 1 MOTORE PER TRASLOELEVATORE 1PP - CELLA FREEZER -</v>
          </cell>
          <cell r="C1999" t="str">
            <v>FORKS SINGLE DEEP 1 MOTOR FOR CRANE 1PP - FREEZING CELL -</v>
          </cell>
          <cell r="F1999">
            <v>53164.465498396974</v>
          </cell>
          <cell r="H1999">
            <v>27564.203750000001</v>
          </cell>
          <cell r="I1999">
            <v>0.48152956130385394</v>
          </cell>
          <cell r="J1999" t="str">
            <v>OK</v>
          </cell>
          <cell r="K1999" t="str">
            <v>NEWZD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  <cell r="Q1999">
            <v>0</v>
          </cell>
          <cell r="R1999">
            <v>0</v>
          </cell>
          <cell r="S1999">
            <v>0</v>
          </cell>
          <cell r="T1999">
            <v>0</v>
          </cell>
          <cell r="U1999">
            <v>0</v>
          </cell>
          <cell r="V1999">
            <v>0</v>
          </cell>
          <cell r="W1999">
            <v>0</v>
          </cell>
          <cell r="X1999">
            <v>0</v>
          </cell>
          <cell r="Y1999">
            <v>0</v>
          </cell>
          <cell r="Z1999">
            <v>0</v>
          </cell>
          <cell r="AA1999">
            <v>0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>
            <v>0</v>
          </cell>
          <cell r="AM1999">
            <v>0</v>
          </cell>
          <cell r="AN1999">
            <v>0</v>
          </cell>
          <cell r="AO1999">
            <v>0</v>
          </cell>
          <cell r="AP1999">
            <v>0</v>
          </cell>
          <cell r="AQ1999">
            <v>0</v>
          </cell>
          <cell r="AR1999">
            <v>0</v>
          </cell>
          <cell r="AS1999">
            <v>0</v>
          </cell>
          <cell r="AT1999">
            <v>0</v>
          </cell>
          <cell r="AU1999">
            <v>0</v>
          </cell>
          <cell r="AV1999">
            <v>16279.328750000001</v>
          </cell>
          <cell r="AW1999">
            <v>0</v>
          </cell>
          <cell r="AX1999">
            <v>0</v>
          </cell>
          <cell r="AY1999">
            <v>0</v>
          </cell>
          <cell r="AZ1999">
            <v>0</v>
          </cell>
          <cell r="BA1999">
            <v>0</v>
          </cell>
          <cell r="BB1999">
            <v>0</v>
          </cell>
          <cell r="BC1999">
            <v>0</v>
          </cell>
          <cell r="BD1999">
            <v>0</v>
          </cell>
          <cell r="BE1999">
            <v>0</v>
          </cell>
          <cell r="BF1999">
            <v>0</v>
          </cell>
          <cell r="BG1999">
            <v>0</v>
          </cell>
          <cell r="BH1999">
            <v>0</v>
          </cell>
          <cell r="BI1999">
            <v>0</v>
          </cell>
          <cell r="BJ1999">
            <v>0</v>
          </cell>
          <cell r="BK1999">
            <v>0</v>
          </cell>
          <cell r="BL1999">
            <v>0</v>
          </cell>
          <cell r="BM1999">
            <v>0</v>
          </cell>
          <cell r="BN1999">
            <v>0</v>
          </cell>
          <cell r="BO1999">
            <v>0</v>
          </cell>
          <cell r="BP1999">
            <v>0</v>
          </cell>
          <cell r="BQ1999">
            <v>1740.375</v>
          </cell>
          <cell r="BR1999">
            <v>68.25</v>
          </cell>
          <cell r="BS1999">
            <v>0</v>
          </cell>
          <cell r="BT1999">
            <v>0</v>
          </cell>
          <cell r="BU1999">
            <v>9544.5</v>
          </cell>
          <cell r="BV1999">
            <v>374.29411764705884</v>
          </cell>
          <cell r="BW1999">
            <v>0</v>
          </cell>
          <cell r="BX1999">
            <v>0</v>
          </cell>
          <cell r="BY1999">
            <v>0</v>
          </cell>
          <cell r="BZ1999">
            <v>0</v>
          </cell>
          <cell r="CA1999">
            <v>0</v>
          </cell>
          <cell r="CB1999">
            <v>0</v>
          </cell>
          <cell r="CC1999">
            <v>0</v>
          </cell>
          <cell r="CD1999">
            <v>0</v>
          </cell>
          <cell r="CE1999">
            <v>0</v>
          </cell>
          <cell r="CF1999">
            <v>0</v>
          </cell>
          <cell r="CG1999">
            <v>0</v>
          </cell>
          <cell r="CH1999">
            <v>0</v>
          </cell>
          <cell r="CI1999">
            <v>0</v>
          </cell>
          <cell r="CJ1999">
            <v>0</v>
          </cell>
          <cell r="CK1999">
            <v>0</v>
          </cell>
          <cell r="CL1999">
            <v>0</v>
          </cell>
          <cell r="CM1999">
            <v>0</v>
          </cell>
          <cell r="CN1999">
            <v>0</v>
          </cell>
          <cell r="CO1999">
            <v>0</v>
          </cell>
          <cell r="CP1999">
            <v>0</v>
          </cell>
          <cell r="CQ1999">
            <v>0</v>
          </cell>
          <cell r="CR1999">
            <v>0</v>
          </cell>
          <cell r="CS1999">
            <v>0</v>
          </cell>
          <cell r="CT1999">
            <v>0</v>
          </cell>
          <cell r="CU1999">
            <v>0</v>
          </cell>
          <cell r="CV1999">
            <v>0</v>
          </cell>
          <cell r="CW1999">
            <v>0</v>
          </cell>
          <cell r="CX1999">
            <v>0</v>
          </cell>
          <cell r="CY1999">
            <v>0</v>
          </cell>
          <cell r="CZ1999">
            <v>0</v>
          </cell>
          <cell r="DA1999">
            <v>0</v>
          </cell>
          <cell r="DB1999">
            <v>0</v>
          </cell>
          <cell r="DC1999">
            <v>0</v>
          </cell>
          <cell r="DD1999">
            <v>27564.203750000001</v>
          </cell>
          <cell r="DE1999">
            <v>0</v>
          </cell>
        </row>
        <row r="2000">
          <cell r="A2000" t="str">
            <v>CRANE-B5-FORKS-1D-1M-2PP</v>
          </cell>
          <cell r="B2000" t="str">
            <v>FORCOLE SINGOLA PROFONDITA' 1 MOTORE PER TRASLOELEVATORE 2PP</v>
          </cell>
          <cell r="C2000" t="str">
            <v>FORKS SINGLE DEEP 1 MOTOR FOR CRANE 2PP</v>
          </cell>
          <cell r="F2000">
            <v>35459.600626639469</v>
          </cell>
          <cell r="H2000">
            <v>19120.2075</v>
          </cell>
          <cell r="I2000">
            <v>0.4607889778195724</v>
          </cell>
          <cell r="J2000" t="str">
            <v>OK</v>
          </cell>
          <cell r="K2000" t="str">
            <v>NEWZD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  <cell r="Q2000">
            <v>0</v>
          </cell>
          <cell r="R2000">
            <v>0</v>
          </cell>
          <cell r="S2000">
            <v>0</v>
          </cell>
          <cell r="T2000">
            <v>0</v>
          </cell>
          <cell r="U2000">
            <v>0</v>
          </cell>
          <cell r="V2000">
            <v>0</v>
          </cell>
          <cell r="W2000">
            <v>0</v>
          </cell>
          <cell r="X2000">
            <v>0</v>
          </cell>
          <cell r="Y2000">
            <v>0</v>
          </cell>
          <cell r="Z2000">
            <v>0</v>
          </cell>
          <cell r="AA2000">
            <v>0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>
            <v>0</v>
          </cell>
          <cell r="AM2000">
            <v>0</v>
          </cell>
          <cell r="AN2000">
            <v>0</v>
          </cell>
          <cell r="AO2000">
            <v>0</v>
          </cell>
          <cell r="AP2000">
            <v>0</v>
          </cell>
          <cell r="AQ2000">
            <v>0</v>
          </cell>
          <cell r="AR2000">
            <v>0</v>
          </cell>
          <cell r="AS2000">
            <v>0</v>
          </cell>
          <cell r="AT2000">
            <v>0</v>
          </cell>
          <cell r="AU2000">
            <v>0</v>
          </cell>
          <cell r="AV2000">
            <v>13176.4575</v>
          </cell>
          <cell r="AW2000">
            <v>0</v>
          </cell>
          <cell r="AX2000">
            <v>0</v>
          </cell>
          <cell r="AY2000">
            <v>0</v>
          </cell>
          <cell r="AZ2000">
            <v>0</v>
          </cell>
          <cell r="BA2000">
            <v>0</v>
          </cell>
          <cell r="BB2000">
            <v>0</v>
          </cell>
          <cell r="BC2000">
            <v>0</v>
          </cell>
          <cell r="BD2000">
            <v>0</v>
          </cell>
          <cell r="BE2000">
            <v>0</v>
          </cell>
          <cell r="BF2000">
            <v>0</v>
          </cell>
          <cell r="BG2000">
            <v>0</v>
          </cell>
          <cell r="BH2000">
            <v>0</v>
          </cell>
          <cell r="BI2000">
            <v>0</v>
          </cell>
          <cell r="BJ2000">
            <v>0</v>
          </cell>
          <cell r="BK2000">
            <v>0</v>
          </cell>
          <cell r="BL2000">
            <v>0</v>
          </cell>
          <cell r="BM2000">
            <v>0</v>
          </cell>
          <cell r="BN2000">
            <v>0</v>
          </cell>
          <cell r="BO2000">
            <v>0</v>
          </cell>
          <cell r="BP2000">
            <v>0</v>
          </cell>
          <cell r="BQ2000">
            <v>828.75</v>
          </cell>
          <cell r="BR2000">
            <v>32.5</v>
          </cell>
          <cell r="BS2000">
            <v>0</v>
          </cell>
          <cell r="BT2000">
            <v>0</v>
          </cell>
          <cell r="BU2000">
            <v>5115</v>
          </cell>
          <cell r="BV2000">
            <v>200.58823529411765</v>
          </cell>
          <cell r="BW2000">
            <v>0</v>
          </cell>
          <cell r="BX2000">
            <v>0</v>
          </cell>
          <cell r="BY2000">
            <v>0</v>
          </cell>
          <cell r="BZ2000">
            <v>0</v>
          </cell>
          <cell r="CA2000">
            <v>0</v>
          </cell>
          <cell r="CB2000">
            <v>0</v>
          </cell>
          <cell r="CC2000">
            <v>0</v>
          </cell>
          <cell r="CD2000">
            <v>0</v>
          </cell>
          <cell r="CE2000">
            <v>0</v>
          </cell>
          <cell r="CF2000">
            <v>0</v>
          </cell>
          <cell r="CG2000">
            <v>0</v>
          </cell>
          <cell r="CH2000">
            <v>0</v>
          </cell>
          <cell r="CI2000">
            <v>0</v>
          </cell>
          <cell r="CJ2000">
            <v>0</v>
          </cell>
          <cell r="CK2000">
            <v>0</v>
          </cell>
          <cell r="CL2000">
            <v>0</v>
          </cell>
          <cell r="CM2000">
            <v>0</v>
          </cell>
          <cell r="CN2000">
            <v>0</v>
          </cell>
          <cell r="CO2000">
            <v>0</v>
          </cell>
          <cell r="CP2000">
            <v>0</v>
          </cell>
          <cell r="CQ2000">
            <v>0</v>
          </cell>
          <cell r="CR2000">
            <v>0</v>
          </cell>
          <cell r="CS2000">
            <v>0</v>
          </cell>
          <cell r="CT2000">
            <v>0</v>
          </cell>
          <cell r="CU2000">
            <v>0</v>
          </cell>
          <cell r="CV2000">
            <v>0</v>
          </cell>
          <cell r="CW2000">
            <v>0</v>
          </cell>
          <cell r="CX2000">
            <v>0</v>
          </cell>
          <cell r="CY2000">
            <v>0</v>
          </cell>
          <cell r="CZ2000">
            <v>0</v>
          </cell>
          <cell r="DA2000">
            <v>0</v>
          </cell>
          <cell r="DB2000">
            <v>0</v>
          </cell>
          <cell r="DC2000">
            <v>0</v>
          </cell>
          <cell r="DD2000">
            <v>19120.2075</v>
          </cell>
          <cell r="DE2000">
            <v>0</v>
          </cell>
        </row>
        <row r="2001">
          <cell r="A2001" t="str">
            <v>CRANE-B5-FORKS-1D-1M-2PP-F</v>
          </cell>
          <cell r="B2001" t="str">
            <v>FORCOLE SINGOLA PROFONDITA' 1 MOTORE PER TRASLOELEVATORE 2PP - CELLA FREEZER -</v>
          </cell>
          <cell r="C2001" t="str">
            <v>FORKS SINGLE DEEP 1 MOTOR FOR CRANE 2PP - FREEZING CELL -</v>
          </cell>
          <cell r="F2001">
            <v>37901.286243077826</v>
          </cell>
          <cell r="H2001">
            <v>20390.5095</v>
          </cell>
          <cell r="I2001">
            <v>0.46201009197348653</v>
          </cell>
          <cell r="J2001" t="str">
            <v>OK</v>
          </cell>
          <cell r="K2001" t="str">
            <v>NEWZD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  <cell r="Q2001">
            <v>0</v>
          </cell>
          <cell r="R2001">
            <v>0</v>
          </cell>
          <cell r="S2001">
            <v>0</v>
          </cell>
          <cell r="T2001">
            <v>0</v>
          </cell>
          <cell r="U2001">
            <v>0</v>
          </cell>
          <cell r="V2001">
            <v>0</v>
          </cell>
          <cell r="W2001">
            <v>0</v>
          </cell>
          <cell r="X2001">
            <v>0</v>
          </cell>
          <cell r="Y2001">
            <v>0</v>
          </cell>
          <cell r="Z2001">
            <v>0</v>
          </cell>
          <cell r="AA2001">
            <v>0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>
            <v>0</v>
          </cell>
          <cell r="AM2001">
            <v>0</v>
          </cell>
          <cell r="AN2001">
            <v>0</v>
          </cell>
          <cell r="AO2001">
            <v>0</v>
          </cell>
          <cell r="AP2001">
            <v>0</v>
          </cell>
          <cell r="AQ2001">
            <v>0</v>
          </cell>
          <cell r="AR2001">
            <v>0</v>
          </cell>
          <cell r="AS2001">
            <v>0</v>
          </cell>
          <cell r="AT2001">
            <v>0</v>
          </cell>
          <cell r="AU2001">
            <v>0</v>
          </cell>
          <cell r="AV2001">
            <v>14149.572</v>
          </cell>
          <cell r="AW2001">
            <v>0</v>
          </cell>
          <cell r="AX2001">
            <v>0</v>
          </cell>
          <cell r="AY2001">
            <v>0</v>
          </cell>
          <cell r="AZ2001">
            <v>0</v>
          </cell>
          <cell r="BA2001">
            <v>0</v>
          </cell>
          <cell r="BB2001">
            <v>0</v>
          </cell>
          <cell r="BC2001">
            <v>0</v>
          </cell>
          <cell r="BD2001">
            <v>0</v>
          </cell>
          <cell r="BE2001">
            <v>0</v>
          </cell>
          <cell r="BF2001">
            <v>0</v>
          </cell>
          <cell r="BG2001">
            <v>0</v>
          </cell>
          <cell r="BH2001">
            <v>0</v>
          </cell>
          <cell r="BI2001">
            <v>0</v>
          </cell>
          <cell r="BJ2001">
            <v>0</v>
          </cell>
          <cell r="BK2001">
            <v>0</v>
          </cell>
          <cell r="BL2001">
            <v>0</v>
          </cell>
          <cell r="BM2001">
            <v>0</v>
          </cell>
          <cell r="BN2001">
            <v>0</v>
          </cell>
          <cell r="BO2001">
            <v>0</v>
          </cell>
          <cell r="BP2001">
            <v>0</v>
          </cell>
          <cell r="BQ2001">
            <v>870.1875</v>
          </cell>
          <cell r="BR2001">
            <v>34.125</v>
          </cell>
          <cell r="BS2001">
            <v>0</v>
          </cell>
          <cell r="BT2001">
            <v>0</v>
          </cell>
          <cell r="BU2001">
            <v>5370.75</v>
          </cell>
          <cell r="BV2001">
            <v>210.61764705882354</v>
          </cell>
          <cell r="BW2001">
            <v>0</v>
          </cell>
          <cell r="BX2001">
            <v>0</v>
          </cell>
          <cell r="BY2001">
            <v>0</v>
          </cell>
          <cell r="BZ2001">
            <v>0</v>
          </cell>
          <cell r="CA2001">
            <v>0</v>
          </cell>
          <cell r="CB2001">
            <v>0</v>
          </cell>
          <cell r="CC2001">
            <v>0</v>
          </cell>
          <cell r="CD2001">
            <v>0</v>
          </cell>
          <cell r="CE2001">
            <v>0</v>
          </cell>
          <cell r="CF2001">
            <v>0</v>
          </cell>
          <cell r="CG2001">
            <v>0</v>
          </cell>
          <cell r="CH2001">
            <v>0</v>
          </cell>
          <cell r="CI2001">
            <v>0</v>
          </cell>
          <cell r="CJ2001">
            <v>0</v>
          </cell>
          <cell r="CK2001">
            <v>0</v>
          </cell>
          <cell r="CL2001">
            <v>0</v>
          </cell>
          <cell r="CM2001">
            <v>0</v>
          </cell>
          <cell r="CN2001">
            <v>0</v>
          </cell>
          <cell r="CO2001">
            <v>0</v>
          </cell>
          <cell r="CP2001">
            <v>0</v>
          </cell>
          <cell r="CQ2001">
            <v>0</v>
          </cell>
          <cell r="CR2001">
            <v>0</v>
          </cell>
          <cell r="CS2001">
            <v>0</v>
          </cell>
          <cell r="CT2001">
            <v>0</v>
          </cell>
          <cell r="CU2001">
            <v>0</v>
          </cell>
          <cell r="CV2001">
            <v>0</v>
          </cell>
          <cell r="CW2001">
            <v>0</v>
          </cell>
          <cell r="CX2001">
            <v>0</v>
          </cell>
          <cell r="CY2001">
            <v>0</v>
          </cell>
          <cell r="CZ2001">
            <v>0</v>
          </cell>
          <cell r="DA2001">
            <v>0</v>
          </cell>
          <cell r="DB2001">
            <v>0</v>
          </cell>
          <cell r="DC2001">
            <v>0</v>
          </cell>
          <cell r="DD2001">
            <v>20390.5095</v>
          </cell>
          <cell r="DE2001">
            <v>0</v>
          </cell>
        </row>
        <row r="2002">
          <cell r="A2002" t="str">
            <v>CRANE-B5-FORKS-2D-1M-1PP</v>
          </cell>
          <cell r="B2002" t="str">
            <v>FORCOLE DOPPIA PROFONDITA' 1 MOTORE PER TRASLOELEVATORE 1PP</v>
          </cell>
          <cell r="C2002" t="str">
            <v>FORKS DOUBLE DEEP 1 MOTOR FOR CRANE 1PP</v>
          </cell>
          <cell r="F2002">
            <v>62070.77346254736</v>
          </cell>
          <cell r="H2002">
            <v>34817.912499999999</v>
          </cell>
          <cell r="I2002">
            <v>0.43906108208867989</v>
          </cell>
          <cell r="J2002" t="str">
            <v>OK</v>
          </cell>
          <cell r="K2002" t="str">
            <v>NEWZD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  <cell r="Q2002">
            <v>0</v>
          </cell>
          <cell r="R2002">
            <v>0</v>
          </cell>
          <cell r="S2002">
            <v>0</v>
          </cell>
          <cell r="T2002">
            <v>0</v>
          </cell>
          <cell r="U2002">
            <v>0</v>
          </cell>
          <cell r="V2002">
            <v>0</v>
          </cell>
          <cell r="W2002">
            <v>0</v>
          </cell>
          <cell r="X2002">
            <v>0</v>
          </cell>
          <cell r="Y2002">
            <v>0</v>
          </cell>
          <cell r="Z2002">
            <v>0</v>
          </cell>
          <cell r="AA2002">
            <v>0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>
            <v>0</v>
          </cell>
          <cell r="AM2002">
            <v>0</v>
          </cell>
          <cell r="AN2002">
            <v>0</v>
          </cell>
          <cell r="AO2002">
            <v>0</v>
          </cell>
          <cell r="AP2002">
            <v>0</v>
          </cell>
          <cell r="AQ2002">
            <v>0</v>
          </cell>
          <cell r="AR2002">
            <v>0</v>
          </cell>
          <cell r="AS2002">
            <v>0</v>
          </cell>
          <cell r="AT2002">
            <v>0</v>
          </cell>
          <cell r="AU2002">
            <v>0</v>
          </cell>
          <cell r="AV2002">
            <v>24070.412499999999</v>
          </cell>
          <cell r="AW2002">
            <v>0</v>
          </cell>
          <cell r="AX2002">
            <v>0</v>
          </cell>
          <cell r="AY2002">
            <v>0</v>
          </cell>
          <cell r="AZ2002">
            <v>0</v>
          </cell>
          <cell r="BA2002">
            <v>0</v>
          </cell>
          <cell r="BB2002">
            <v>0</v>
          </cell>
          <cell r="BC2002">
            <v>0</v>
          </cell>
          <cell r="BD2002">
            <v>0</v>
          </cell>
          <cell r="BE2002">
            <v>0</v>
          </cell>
          <cell r="BF2002">
            <v>0</v>
          </cell>
          <cell r="BG2002">
            <v>0</v>
          </cell>
          <cell r="BH2002">
            <v>0</v>
          </cell>
          <cell r="BI2002">
            <v>0</v>
          </cell>
          <cell r="BJ2002">
            <v>0</v>
          </cell>
          <cell r="BK2002">
            <v>0</v>
          </cell>
          <cell r="BL2002">
            <v>0</v>
          </cell>
          <cell r="BM2002">
            <v>0</v>
          </cell>
          <cell r="BN2002">
            <v>0</v>
          </cell>
          <cell r="BO2002">
            <v>0</v>
          </cell>
          <cell r="BP2002">
            <v>0</v>
          </cell>
          <cell r="BQ2002">
            <v>1657.5</v>
          </cell>
          <cell r="BR2002">
            <v>65</v>
          </cell>
          <cell r="BS2002">
            <v>0</v>
          </cell>
          <cell r="BT2002">
            <v>0</v>
          </cell>
          <cell r="BU2002">
            <v>9090</v>
          </cell>
          <cell r="BV2002">
            <v>356.47058823529414</v>
          </cell>
          <cell r="BW2002">
            <v>0</v>
          </cell>
          <cell r="BX2002">
            <v>0</v>
          </cell>
          <cell r="BY2002">
            <v>0</v>
          </cell>
          <cell r="BZ2002">
            <v>0</v>
          </cell>
          <cell r="CA2002">
            <v>0</v>
          </cell>
          <cell r="CB2002">
            <v>0</v>
          </cell>
          <cell r="CC2002">
            <v>0</v>
          </cell>
          <cell r="CD2002">
            <v>0</v>
          </cell>
          <cell r="CE2002">
            <v>0</v>
          </cell>
          <cell r="CF2002">
            <v>0</v>
          </cell>
          <cell r="CG2002">
            <v>0</v>
          </cell>
          <cell r="CH2002">
            <v>0</v>
          </cell>
          <cell r="CI2002">
            <v>0</v>
          </cell>
          <cell r="CJ2002">
            <v>0</v>
          </cell>
          <cell r="CK2002">
            <v>0</v>
          </cell>
          <cell r="CL2002">
            <v>0</v>
          </cell>
          <cell r="CM2002">
            <v>0</v>
          </cell>
          <cell r="CN2002">
            <v>0</v>
          </cell>
          <cell r="CO2002">
            <v>0</v>
          </cell>
          <cell r="CP2002">
            <v>0</v>
          </cell>
          <cell r="CQ2002">
            <v>0</v>
          </cell>
          <cell r="CR2002">
            <v>0</v>
          </cell>
          <cell r="CS2002">
            <v>0</v>
          </cell>
          <cell r="CT2002">
            <v>0</v>
          </cell>
          <cell r="CU2002">
            <v>0</v>
          </cell>
          <cell r="CV2002">
            <v>0</v>
          </cell>
          <cell r="CW2002">
            <v>0</v>
          </cell>
          <cell r="CX2002">
            <v>0</v>
          </cell>
          <cell r="CY2002">
            <v>0</v>
          </cell>
          <cell r="CZ2002">
            <v>0</v>
          </cell>
          <cell r="DA2002">
            <v>0</v>
          </cell>
          <cell r="DB2002">
            <v>0</v>
          </cell>
          <cell r="DC2002">
            <v>0</v>
          </cell>
          <cell r="DD2002">
            <v>34817.912499999999</v>
          </cell>
          <cell r="DE2002">
            <v>0</v>
          </cell>
        </row>
        <row r="2003">
          <cell r="A2003" t="str">
            <v>CRANE-B5-FORKS-2D-1M-1PP-F</v>
          </cell>
          <cell r="B2003" t="str">
            <v>FORCOLE DOPPIA PROFONDITA' 1 MOTORE PER TRASLOELEVATORE 1PP- CELLA FREEZER -</v>
          </cell>
          <cell r="C2003" t="str">
            <v>FORKS DOUBLE DEEP 1 MOTOR FOR CRANE 1PP - FREEZING CELL -</v>
          </cell>
          <cell r="F2003">
            <v>66048.990327164094</v>
          </cell>
          <cell r="H2003">
            <v>36969.906875000001</v>
          </cell>
          <cell r="I2003">
            <v>0.44026537435508206</v>
          </cell>
          <cell r="J2003" t="str">
            <v>OK</v>
          </cell>
          <cell r="K2003" t="str">
            <v>NEWZD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  <cell r="Q2003">
            <v>0</v>
          </cell>
          <cell r="R2003">
            <v>0</v>
          </cell>
          <cell r="S2003">
            <v>0</v>
          </cell>
          <cell r="T2003">
            <v>0</v>
          </cell>
          <cell r="U2003">
            <v>0</v>
          </cell>
          <cell r="V2003">
            <v>0</v>
          </cell>
          <cell r="W2003">
            <v>0</v>
          </cell>
          <cell r="X2003">
            <v>0</v>
          </cell>
          <cell r="Y2003">
            <v>0</v>
          </cell>
          <cell r="Z2003">
            <v>0</v>
          </cell>
          <cell r="AA2003">
            <v>0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>
            <v>0</v>
          </cell>
          <cell r="AM2003">
            <v>0</v>
          </cell>
          <cell r="AN2003">
            <v>0</v>
          </cell>
          <cell r="AO2003">
            <v>0</v>
          </cell>
          <cell r="AP2003">
            <v>0</v>
          </cell>
          <cell r="AQ2003">
            <v>0</v>
          </cell>
          <cell r="AR2003">
            <v>0</v>
          </cell>
          <cell r="AS2003">
            <v>0</v>
          </cell>
          <cell r="AT2003">
            <v>0</v>
          </cell>
          <cell r="AU2003">
            <v>0</v>
          </cell>
          <cell r="AV2003">
            <v>25685.031875000001</v>
          </cell>
          <cell r="AW2003">
            <v>0</v>
          </cell>
          <cell r="AX2003">
            <v>0</v>
          </cell>
          <cell r="AY2003">
            <v>0</v>
          </cell>
          <cell r="AZ2003">
            <v>0</v>
          </cell>
          <cell r="BA2003">
            <v>0</v>
          </cell>
          <cell r="BB2003">
            <v>0</v>
          </cell>
          <cell r="BC2003">
            <v>0</v>
          </cell>
          <cell r="BD2003">
            <v>0</v>
          </cell>
          <cell r="BE2003">
            <v>0</v>
          </cell>
          <cell r="BF2003">
            <v>0</v>
          </cell>
          <cell r="BG2003">
            <v>0</v>
          </cell>
          <cell r="BH2003">
            <v>0</v>
          </cell>
          <cell r="BI2003">
            <v>0</v>
          </cell>
          <cell r="BJ2003">
            <v>0</v>
          </cell>
          <cell r="BK2003">
            <v>0</v>
          </cell>
          <cell r="BL2003">
            <v>0</v>
          </cell>
          <cell r="BM2003">
            <v>0</v>
          </cell>
          <cell r="BN2003">
            <v>0</v>
          </cell>
          <cell r="BO2003">
            <v>0</v>
          </cell>
          <cell r="BP2003">
            <v>0</v>
          </cell>
          <cell r="BQ2003">
            <v>1740.375</v>
          </cell>
          <cell r="BR2003">
            <v>68.25</v>
          </cell>
          <cell r="BS2003">
            <v>0</v>
          </cell>
          <cell r="BT2003">
            <v>0</v>
          </cell>
          <cell r="BU2003">
            <v>9544.5</v>
          </cell>
          <cell r="BV2003">
            <v>374.29411764705884</v>
          </cell>
          <cell r="BW2003">
            <v>0</v>
          </cell>
          <cell r="BX2003">
            <v>0</v>
          </cell>
          <cell r="BY2003">
            <v>0</v>
          </cell>
          <cell r="BZ2003">
            <v>0</v>
          </cell>
          <cell r="CA2003">
            <v>0</v>
          </cell>
          <cell r="CB2003">
            <v>0</v>
          </cell>
          <cell r="CC2003">
            <v>0</v>
          </cell>
          <cell r="CD2003">
            <v>0</v>
          </cell>
          <cell r="CE2003">
            <v>0</v>
          </cell>
          <cell r="CF2003">
            <v>0</v>
          </cell>
          <cell r="CG2003">
            <v>0</v>
          </cell>
          <cell r="CH2003">
            <v>0</v>
          </cell>
          <cell r="CI2003">
            <v>0</v>
          </cell>
          <cell r="CJ2003">
            <v>0</v>
          </cell>
          <cell r="CK2003">
            <v>0</v>
          </cell>
          <cell r="CL2003">
            <v>0</v>
          </cell>
          <cell r="CM2003">
            <v>0</v>
          </cell>
          <cell r="CN2003">
            <v>0</v>
          </cell>
          <cell r="CO2003">
            <v>0</v>
          </cell>
          <cell r="CP2003">
            <v>0</v>
          </cell>
          <cell r="CQ2003">
            <v>0</v>
          </cell>
          <cell r="CR2003">
            <v>0</v>
          </cell>
          <cell r="CS2003">
            <v>0</v>
          </cell>
          <cell r="CT2003">
            <v>0</v>
          </cell>
          <cell r="CU2003">
            <v>0</v>
          </cell>
          <cell r="CV2003">
            <v>0</v>
          </cell>
          <cell r="CW2003">
            <v>0</v>
          </cell>
          <cell r="CX2003">
            <v>0</v>
          </cell>
          <cell r="CY2003">
            <v>0</v>
          </cell>
          <cell r="CZ2003">
            <v>0</v>
          </cell>
          <cell r="DA2003">
            <v>0</v>
          </cell>
          <cell r="DB2003">
            <v>0</v>
          </cell>
          <cell r="DC2003">
            <v>0</v>
          </cell>
          <cell r="DD2003">
            <v>36969.906875000001</v>
          </cell>
          <cell r="DE2003">
            <v>0</v>
          </cell>
        </row>
        <row r="2004">
          <cell r="A2004" t="str">
            <v>CRANE-B5-FORKS-2D-1M-2PP</v>
          </cell>
          <cell r="B2004" t="str">
            <v>FORCOLE DOPPIA PROFONDITA' 1 MOTORE PER TRASLOELEVATORE 2PP</v>
          </cell>
          <cell r="C2004" t="str">
            <v>FORKS DOUBLE DEEP 1 MOTOR FOR CRANE 2PP</v>
          </cell>
          <cell r="F2004">
            <v>47730.576654036726</v>
          </cell>
          <cell r="H2004">
            <v>28078.02</v>
          </cell>
          <cell r="I2004">
            <v>0.41173935099262304</v>
          </cell>
          <cell r="J2004" t="str">
            <v>OK</v>
          </cell>
          <cell r="K2004" t="str">
            <v>NEWZD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  <cell r="Q2004">
            <v>0</v>
          </cell>
          <cell r="R2004">
            <v>0</v>
          </cell>
          <cell r="S2004">
            <v>0</v>
          </cell>
          <cell r="T2004">
            <v>0</v>
          </cell>
          <cell r="U2004">
            <v>0</v>
          </cell>
          <cell r="V2004">
            <v>0</v>
          </cell>
          <cell r="W2004">
            <v>0</v>
          </cell>
          <cell r="X2004">
            <v>0</v>
          </cell>
          <cell r="Y2004">
            <v>0</v>
          </cell>
          <cell r="Z2004">
            <v>0</v>
          </cell>
          <cell r="AA2004">
            <v>0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>
            <v>0</v>
          </cell>
          <cell r="AM2004">
            <v>0</v>
          </cell>
          <cell r="AN2004">
            <v>0</v>
          </cell>
          <cell r="AO2004">
            <v>0</v>
          </cell>
          <cell r="AP2004">
            <v>0</v>
          </cell>
          <cell r="AQ2004">
            <v>0</v>
          </cell>
          <cell r="AR2004">
            <v>0</v>
          </cell>
          <cell r="AS2004">
            <v>0</v>
          </cell>
          <cell r="AT2004">
            <v>0</v>
          </cell>
          <cell r="AU2004">
            <v>0</v>
          </cell>
          <cell r="AV2004">
            <v>22134.27</v>
          </cell>
          <cell r="AW2004">
            <v>0</v>
          </cell>
          <cell r="AX2004">
            <v>0</v>
          </cell>
          <cell r="AY2004">
            <v>0</v>
          </cell>
          <cell r="AZ2004">
            <v>0</v>
          </cell>
          <cell r="BA2004">
            <v>0</v>
          </cell>
          <cell r="BB2004">
            <v>0</v>
          </cell>
          <cell r="BC2004">
            <v>0</v>
          </cell>
          <cell r="BD2004">
            <v>0</v>
          </cell>
          <cell r="BE2004">
            <v>0</v>
          </cell>
          <cell r="BF2004">
            <v>0</v>
          </cell>
          <cell r="BG2004">
            <v>0</v>
          </cell>
          <cell r="BH2004">
            <v>0</v>
          </cell>
          <cell r="BI2004">
            <v>0</v>
          </cell>
          <cell r="BJ2004">
            <v>0</v>
          </cell>
          <cell r="BK2004">
            <v>0</v>
          </cell>
          <cell r="BL2004">
            <v>0</v>
          </cell>
          <cell r="BM2004">
            <v>0</v>
          </cell>
          <cell r="BN2004">
            <v>0</v>
          </cell>
          <cell r="BO2004">
            <v>0</v>
          </cell>
          <cell r="BP2004">
            <v>0</v>
          </cell>
          <cell r="BQ2004">
            <v>828.75</v>
          </cell>
          <cell r="BR2004">
            <v>32.5</v>
          </cell>
          <cell r="BS2004">
            <v>0</v>
          </cell>
          <cell r="BT2004">
            <v>0</v>
          </cell>
          <cell r="BU2004">
            <v>5115</v>
          </cell>
          <cell r="BV2004">
            <v>200.58823529411765</v>
          </cell>
          <cell r="BW2004">
            <v>0</v>
          </cell>
          <cell r="BX2004">
            <v>0</v>
          </cell>
          <cell r="BY2004">
            <v>0</v>
          </cell>
          <cell r="BZ2004">
            <v>0</v>
          </cell>
          <cell r="CA2004">
            <v>0</v>
          </cell>
          <cell r="CB2004">
            <v>0</v>
          </cell>
          <cell r="CC2004">
            <v>0</v>
          </cell>
          <cell r="CD2004">
            <v>0</v>
          </cell>
          <cell r="CE2004">
            <v>0</v>
          </cell>
          <cell r="CF2004">
            <v>0</v>
          </cell>
          <cell r="CG2004">
            <v>0</v>
          </cell>
          <cell r="CH2004">
            <v>0</v>
          </cell>
          <cell r="CI2004">
            <v>0</v>
          </cell>
          <cell r="CJ2004">
            <v>0</v>
          </cell>
          <cell r="CK2004">
            <v>0</v>
          </cell>
          <cell r="CL2004">
            <v>0</v>
          </cell>
          <cell r="CM2004">
            <v>0</v>
          </cell>
          <cell r="CN2004">
            <v>0</v>
          </cell>
          <cell r="CO2004">
            <v>0</v>
          </cell>
          <cell r="CP2004">
            <v>0</v>
          </cell>
          <cell r="CQ2004">
            <v>0</v>
          </cell>
          <cell r="CR2004">
            <v>0</v>
          </cell>
          <cell r="CS2004">
            <v>0</v>
          </cell>
          <cell r="CT2004">
            <v>0</v>
          </cell>
          <cell r="CU2004">
            <v>0</v>
          </cell>
          <cell r="CV2004">
            <v>0</v>
          </cell>
          <cell r="CW2004">
            <v>0</v>
          </cell>
          <cell r="CX2004">
            <v>0</v>
          </cell>
          <cell r="CY2004">
            <v>0</v>
          </cell>
          <cell r="CZ2004">
            <v>0</v>
          </cell>
          <cell r="DA2004">
            <v>0</v>
          </cell>
          <cell r="DB2004">
            <v>0</v>
          </cell>
          <cell r="DC2004">
            <v>0</v>
          </cell>
          <cell r="DD2004">
            <v>28078.02</v>
          </cell>
          <cell r="DE2004">
            <v>0</v>
          </cell>
        </row>
        <row r="2005">
          <cell r="A2005" t="str">
            <v>CRANE-B5-FORKS-2D-1M-2PP-F</v>
          </cell>
          <cell r="B2005" t="str">
            <v>FORCOLE DOPPIA PROFONDITA' 1 MOTORE PER TRASLOELEVATORE 2PP - CELLA FREEZER -</v>
          </cell>
          <cell r="C2005" t="str">
            <v>FORKS DOUBLE DEEP 1 MOTOR FOR CRANE 2PP - FREEZING CELL -</v>
          </cell>
          <cell r="F2005">
            <v>50785.811071844946</v>
          </cell>
          <cell r="H2005">
            <v>29796.212625</v>
          </cell>
          <cell r="I2005">
            <v>0.41329650947489405</v>
          </cell>
          <cell r="J2005" t="str">
            <v>OK</v>
          </cell>
          <cell r="K2005" t="str">
            <v>NEWZD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  <cell r="Q2005">
            <v>0</v>
          </cell>
          <cell r="R2005">
            <v>0</v>
          </cell>
          <cell r="S2005">
            <v>0</v>
          </cell>
          <cell r="T2005">
            <v>0</v>
          </cell>
          <cell r="U2005">
            <v>0</v>
          </cell>
          <cell r="V2005">
            <v>0</v>
          </cell>
          <cell r="W2005">
            <v>0</v>
          </cell>
          <cell r="X2005">
            <v>0</v>
          </cell>
          <cell r="Y2005">
            <v>0</v>
          </cell>
          <cell r="Z2005">
            <v>0</v>
          </cell>
          <cell r="AA2005">
            <v>0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>
            <v>0</v>
          </cell>
          <cell r="AM2005">
            <v>0</v>
          </cell>
          <cell r="AN2005">
            <v>0</v>
          </cell>
          <cell r="AO2005">
            <v>0</v>
          </cell>
          <cell r="AP2005">
            <v>0</v>
          </cell>
          <cell r="AQ2005">
            <v>0</v>
          </cell>
          <cell r="AR2005">
            <v>0</v>
          </cell>
          <cell r="AS2005">
            <v>0</v>
          </cell>
          <cell r="AT2005">
            <v>0</v>
          </cell>
          <cell r="AU2005">
            <v>0</v>
          </cell>
          <cell r="AV2005">
            <v>23555.275125</v>
          </cell>
          <cell r="AW2005">
            <v>0</v>
          </cell>
          <cell r="AX2005">
            <v>0</v>
          </cell>
          <cell r="AY2005">
            <v>0</v>
          </cell>
          <cell r="AZ2005">
            <v>0</v>
          </cell>
          <cell r="BA2005">
            <v>0</v>
          </cell>
          <cell r="BB2005">
            <v>0</v>
          </cell>
          <cell r="BC2005">
            <v>0</v>
          </cell>
          <cell r="BD2005">
            <v>0</v>
          </cell>
          <cell r="BE2005">
            <v>0</v>
          </cell>
          <cell r="BF2005">
            <v>0</v>
          </cell>
          <cell r="BG2005">
            <v>0</v>
          </cell>
          <cell r="BH2005">
            <v>0</v>
          </cell>
          <cell r="BI2005">
            <v>0</v>
          </cell>
          <cell r="BJ2005">
            <v>0</v>
          </cell>
          <cell r="BK2005">
            <v>0</v>
          </cell>
          <cell r="BL2005">
            <v>0</v>
          </cell>
          <cell r="BM2005">
            <v>0</v>
          </cell>
          <cell r="BN2005">
            <v>0</v>
          </cell>
          <cell r="BO2005">
            <v>0</v>
          </cell>
          <cell r="BP2005">
            <v>0</v>
          </cell>
          <cell r="BQ2005">
            <v>870.1875</v>
          </cell>
          <cell r="BR2005">
            <v>34.125</v>
          </cell>
          <cell r="BS2005">
            <v>0</v>
          </cell>
          <cell r="BT2005">
            <v>0</v>
          </cell>
          <cell r="BU2005">
            <v>5370.75</v>
          </cell>
          <cell r="BV2005">
            <v>210.61764705882354</v>
          </cell>
          <cell r="BW2005">
            <v>0</v>
          </cell>
          <cell r="BX2005">
            <v>0</v>
          </cell>
          <cell r="BY2005">
            <v>0</v>
          </cell>
          <cell r="BZ2005">
            <v>0</v>
          </cell>
          <cell r="CA2005">
            <v>0</v>
          </cell>
          <cell r="CB2005">
            <v>0</v>
          </cell>
          <cell r="CC2005">
            <v>0</v>
          </cell>
          <cell r="CD2005">
            <v>0</v>
          </cell>
          <cell r="CE2005">
            <v>0</v>
          </cell>
          <cell r="CF2005">
            <v>0</v>
          </cell>
          <cell r="CG2005">
            <v>0</v>
          </cell>
          <cell r="CH2005">
            <v>0</v>
          </cell>
          <cell r="CI2005">
            <v>0</v>
          </cell>
          <cell r="CJ2005">
            <v>0</v>
          </cell>
          <cell r="CK2005">
            <v>0</v>
          </cell>
          <cell r="CL2005">
            <v>0</v>
          </cell>
          <cell r="CM2005">
            <v>0</v>
          </cell>
          <cell r="CN2005">
            <v>0</v>
          </cell>
          <cell r="CO2005">
            <v>0</v>
          </cell>
          <cell r="CP2005">
            <v>0</v>
          </cell>
          <cell r="CQ2005">
            <v>0</v>
          </cell>
          <cell r="CR2005">
            <v>0</v>
          </cell>
          <cell r="CS2005">
            <v>0</v>
          </cell>
          <cell r="CT2005">
            <v>0</v>
          </cell>
          <cell r="CU2005">
            <v>0</v>
          </cell>
          <cell r="CV2005">
            <v>0</v>
          </cell>
          <cell r="CW2005">
            <v>0</v>
          </cell>
          <cell r="CX2005">
            <v>0</v>
          </cell>
          <cell r="CY2005">
            <v>0</v>
          </cell>
          <cell r="CZ2005">
            <v>0</v>
          </cell>
          <cell r="DA2005">
            <v>0</v>
          </cell>
          <cell r="DB2005">
            <v>0</v>
          </cell>
          <cell r="DC2005">
            <v>0</v>
          </cell>
          <cell r="DD2005">
            <v>29796.212625</v>
          </cell>
          <cell r="DE2005">
            <v>0</v>
          </cell>
        </row>
        <row r="2006">
          <cell r="A2006" t="str">
            <v>CRANE-B5-FORKS-2D-2M-1PP</v>
          </cell>
          <cell r="B2006" t="str">
            <v>FORCOLE DOPPIA PROFONDITA' 2 MOTORI PER TRASLOELEVATORE 1PP</v>
          </cell>
          <cell r="C2006" t="str">
            <v>FORKS DOUBLE DEEP 2 MOTORS FOR CRANE 1PP</v>
          </cell>
          <cell r="F2006">
            <v>66790.379626930924</v>
          </cell>
          <cell r="H2006">
            <v>38263.224999999999</v>
          </cell>
          <cell r="I2006">
            <v>0.42711472499893277</v>
          </cell>
          <cell r="J2006" t="str">
            <v>OK</v>
          </cell>
          <cell r="K2006" t="str">
            <v>NEWZD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  <cell r="Q2006">
            <v>0</v>
          </cell>
          <cell r="R2006">
            <v>0</v>
          </cell>
          <cell r="S2006">
            <v>0</v>
          </cell>
          <cell r="T2006">
            <v>0</v>
          </cell>
          <cell r="U2006">
            <v>0</v>
          </cell>
          <cell r="V2006">
            <v>0</v>
          </cell>
          <cell r="W2006">
            <v>0</v>
          </cell>
          <cell r="X2006">
            <v>0</v>
          </cell>
          <cell r="Y2006">
            <v>0</v>
          </cell>
          <cell r="Z2006">
            <v>0</v>
          </cell>
          <cell r="AA2006">
            <v>0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>
            <v>0</v>
          </cell>
          <cell r="AM2006">
            <v>0</v>
          </cell>
          <cell r="AN2006">
            <v>0</v>
          </cell>
          <cell r="AO2006">
            <v>0</v>
          </cell>
          <cell r="AP2006">
            <v>0</v>
          </cell>
          <cell r="AQ2006">
            <v>0</v>
          </cell>
          <cell r="AR2006">
            <v>0</v>
          </cell>
          <cell r="AS2006">
            <v>0</v>
          </cell>
          <cell r="AT2006">
            <v>0</v>
          </cell>
          <cell r="AU2006">
            <v>0</v>
          </cell>
          <cell r="AV2006">
            <v>27515.724999999999</v>
          </cell>
          <cell r="AW2006">
            <v>0</v>
          </cell>
          <cell r="AX2006">
            <v>0</v>
          </cell>
          <cell r="AY2006">
            <v>0</v>
          </cell>
          <cell r="AZ2006">
            <v>0</v>
          </cell>
          <cell r="BA2006">
            <v>0</v>
          </cell>
          <cell r="BB2006">
            <v>0</v>
          </cell>
          <cell r="BC2006">
            <v>0</v>
          </cell>
          <cell r="BD2006">
            <v>0</v>
          </cell>
          <cell r="BE2006">
            <v>0</v>
          </cell>
          <cell r="BF2006">
            <v>0</v>
          </cell>
          <cell r="BG2006">
            <v>0</v>
          </cell>
          <cell r="BH2006">
            <v>0</v>
          </cell>
          <cell r="BI2006">
            <v>0</v>
          </cell>
          <cell r="BJ2006">
            <v>0</v>
          </cell>
          <cell r="BK2006">
            <v>0</v>
          </cell>
          <cell r="BL2006">
            <v>0</v>
          </cell>
          <cell r="BM2006">
            <v>0</v>
          </cell>
          <cell r="BN2006">
            <v>0</v>
          </cell>
          <cell r="BO2006">
            <v>0</v>
          </cell>
          <cell r="BP2006">
            <v>0</v>
          </cell>
          <cell r="BQ2006">
            <v>1657.5</v>
          </cell>
          <cell r="BR2006">
            <v>65</v>
          </cell>
          <cell r="BS2006">
            <v>0</v>
          </cell>
          <cell r="BT2006">
            <v>0</v>
          </cell>
          <cell r="BU2006">
            <v>9090</v>
          </cell>
          <cell r="BV2006">
            <v>356.47058823529414</v>
          </cell>
          <cell r="BW2006">
            <v>0</v>
          </cell>
          <cell r="BX2006">
            <v>0</v>
          </cell>
          <cell r="BY2006">
            <v>0</v>
          </cell>
          <cell r="BZ2006">
            <v>0</v>
          </cell>
          <cell r="CA2006">
            <v>0</v>
          </cell>
          <cell r="CB2006">
            <v>0</v>
          </cell>
          <cell r="CC2006">
            <v>0</v>
          </cell>
          <cell r="CD2006">
            <v>0</v>
          </cell>
          <cell r="CE2006">
            <v>0</v>
          </cell>
          <cell r="CF2006">
            <v>0</v>
          </cell>
          <cell r="CG2006">
            <v>0</v>
          </cell>
          <cell r="CH2006">
            <v>0</v>
          </cell>
          <cell r="CI2006">
            <v>0</v>
          </cell>
          <cell r="CJ2006">
            <v>0</v>
          </cell>
          <cell r="CK2006">
            <v>0</v>
          </cell>
          <cell r="CL2006">
            <v>0</v>
          </cell>
          <cell r="CM2006">
            <v>0</v>
          </cell>
          <cell r="CN2006">
            <v>0</v>
          </cell>
          <cell r="CO2006">
            <v>0</v>
          </cell>
          <cell r="CP2006">
            <v>0</v>
          </cell>
          <cell r="CQ2006">
            <v>0</v>
          </cell>
          <cell r="CR2006">
            <v>0</v>
          </cell>
          <cell r="CS2006">
            <v>0</v>
          </cell>
          <cell r="CT2006">
            <v>0</v>
          </cell>
          <cell r="CU2006">
            <v>0</v>
          </cell>
          <cell r="CV2006">
            <v>0</v>
          </cell>
          <cell r="CW2006">
            <v>0</v>
          </cell>
          <cell r="CX2006">
            <v>0</v>
          </cell>
          <cell r="CY2006">
            <v>0</v>
          </cell>
          <cell r="CZ2006">
            <v>0</v>
          </cell>
          <cell r="DA2006">
            <v>0</v>
          </cell>
          <cell r="DB2006">
            <v>0</v>
          </cell>
          <cell r="DC2006">
            <v>0</v>
          </cell>
          <cell r="DD2006">
            <v>38263.224999999999</v>
          </cell>
          <cell r="DE2006">
            <v>0</v>
          </cell>
        </row>
        <row r="2007">
          <cell r="A2007" t="str">
            <v>CRANE-B5-FORKS-2D-2M-1PP-F</v>
          </cell>
          <cell r="B2007" t="str">
            <v>FORCOLE DOPPIA PROFONDITA' 2 MOTORI PER TRASLOELEVATORE 1PP - CELLA FREEZER -</v>
          </cell>
          <cell r="C2007" t="str">
            <v>FORKS DOUBLE DEEP 2 MOTORS FOR CRANE 1PP - FREEZING CELL -</v>
          </cell>
          <cell r="F2007">
            <v>71004.57679976683</v>
          </cell>
          <cell r="H2007">
            <v>40587.485000000001</v>
          </cell>
          <cell r="I2007">
            <v>0.42838212930334252</v>
          </cell>
          <cell r="J2007" t="str">
            <v>OK</v>
          </cell>
          <cell r="K2007" t="str">
            <v>NEWZD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  <cell r="Q2007">
            <v>0</v>
          </cell>
          <cell r="R2007">
            <v>0</v>
          </cell>
          <cell r="S2007">
            <v>0</v>
          </cell>
          <cell r="T2007">
            <v>0</v>
          </cell>
          <cell r="U2007">
            <v>0</v>
          </cell>
          <cell r="V2007">
            <v>0</v>
          </cell>
          <cell r="W2007">
            <v>0</v>
          </cell>
          <cell r="X2007">
            <v>0</v>
          </cell>
          <cell r="Y2007">
            <v>0</v>
          </cell>
          <cell r="Z2007">
            <v>0</v>
          </cell>
          <cell r="AA2007">
            <v>0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>
            <v>0</v>
          </cell>
          <cell r="AM2007">
            <v>0</v>
          </cell>
          <cell r="AN2007">
            <v>0</v>
          </cell>
          <cell r="AO2007">
            <v>0</v>
          </cell>
          <cell r="AP2007">
            <v>0</v>
          </cell>
          <cell r="AQ2007">
            <v>0</v>
          </cell>
          <cell r="AR2007">
            <v>0</v>
          </cell>
          <cell r="AS2007">
            <v>0</v>
          </cell>
          <cell r="AT2007">
            <v>0</v>
          </cell>
          <cell r="AU2007">
            <v>0</v>
          </cell>
          <cell r="AV2007">
            <v>29302.61</v>
          </cell>
          <cell r="AW2007">
            <v>0</v>
          </cell>
          <cell r="AX2007">
            <v>0</v>
          </cell>
          <cell r="AY2007">
            <v>0</v>
          </cell>
          <cell r="AZ2007">
            <v>0</v>
          </cell>
          <cell r="BA2007">
            <v>0</v>
          </cell>
          <cell r="BB2007">
            <v>0</v>
          </cell>
          <cell r="BC2007">
            <v>0</v>
          </cell>
          <cell r="BD2007">
            <v>0</v>
          </cell>
          <cell r="BE2007">
            <v>0</v>
          </cell>
          <cell r="BF2007">
            <v>0</v>
          </cell>
          <cell r="BG2007">
            <v>0</v>
          </cell>
          <cell r="BH2007">
            <v>0</v>
          </cell>
          <cell r="BI2007">
            <v>0</v>
          </cell>
          <cell r="BJ2007">
            <v>0</v>
          </cell>
          <cell r="BK2007">
            <v>0</v>
          </cell>
          <cell r="BL2007">
            <v>0</v>
          </cell>
          <cell r="BM2007">
            <v>0</v>
          </cell>
          <cell r="BN2007">
            <v>0</v>
          </cell>
          <cell r="BO2007">
            <v>0</v>
          </cell>
          <cell r="BP2007">
            <v>0</v>
          </cell>
          <cell r="BQ2007">
            <v>1740.375</v>
          </cell>
          <cell r="BR2007">
            <v>68.25</v>
          </cell>
          <cell r="BS2007">
            <v>0</v>
          </cell>
          <cell r="BT2007">
            <v>0</v>
          </cell>
          <cell r="BU2007">
            <v>9544.5</v>
          </cell>
          <cell r="BV2007">
            <v>374.29411764705884</v>
          </cell>
          <cell r="BW2007">
            <v>0</v>
          </cell>
          <cell r="BX2007">
            <v>0</v>
          </cell>
          <cell r="BY2007">
            <v>0</v>
          </cell>
          <cell r="BZ2007">
            <v>0</v>
          </cell>
          <cell r="CA2007">
            <v>0</v>
          </cell>
          <cell r="CB2007">
            <v>0</v>
          </cell>
          <cell r="CC2007">
            <v>0</v>
          </cell>
          <cell r="CD2007">
            <v>0</v>
          </cell>
          <cell r="CE2007">
            <v>0</v>
          </cell>
          <cell r="CF2007">
            <v>0</v>
          </cell>
          <cell r="CG2007">
            <v>0</v>
          </cell>
          <cell r="CH2007">
            <v>0</v>
          </cell>
          <cell r="CI2007">
            <v>0</v>
          </cell>
          <cell r="CJ2007">
            <v>0</v>
          </cell>
          <cell r="CK2007">
            <v>0</v>
          </cell>
          <cell r="CL2007">
            <v>0</v>
          </cell>
          <cell r="CM2007">
            <v>0</v>
          </cell>
          <cell r="CN2007">
            <v>0</v>
          </cell>
          <cell r="CO2007">
            <v>0</v>
          </cell>
          <cell r="CP2007">
            <v>0</v>
          </cell>
          <cell r="CQ2007">
            <v>0</v>
          </cell>
          <cell r="CR2007">
            <v>0</v>
          </cell>
          <cell r="CS2007">
            <v>0</v>
          </cell>
          <cell r="CT2007">
            <v>0</v>
          </cell>
          <cell r="CU2007">
            <v>0</v>
          </cell>
          <cell r="CV2007">
            <v>0</v>
          </cell>
          <cell r="CW2007">
            <v>0</v>
          </cell>
          <cell r="CX2007">
            <v>0</v>
          </cell>
          <cell r="CY2007">
            <v>0</v>
          </cell>
          <cell r="CZ2007">
            <v>0</v>
          </cell>
          <cell r="DA2007">
            <v>0</v>
          </cell>
          <cell r="DB2007">
            <v>0</v>
          </cell>
          <cell r="DC2007">
            <v>0</v>
          </cell>
          <cell r="DD2007">
            <v>40587.485000000001</v>
          </cell>
          <cell r="DE2007">
            <v>0</v>
          </cell>
        </row>
        <row r="2008">
          <cell r="A2008" t="str">
            <v>CRANE-B5-FORKS-2D-2M-2PP</v>
          </cell>
          <cell r="B2008" t="str">
            <v>FORCOLE DOPPIA PROFONDITA' 2 MOTORI PER TRASLOELEVATORE 2PP</v>
          </cell>
          <cell r="C2008" t="str">
            <v>FORKS DOUBLE DEEP 2 MOTORS FOR CRANE 2PP</v>
          </cell>
          <cell r="F2008">
            <v>52450.18281842029</v>
          </cell>
          <cell r="H2008">
            <v>31523.3325</v>
          </cell>
          <cell r="I2008">
            <v>0.39898526933391099</v>
          </cell>
          <cell r="J2008" t="str">
            <v>OK</v>
          </cell>
          <cell r="K2008" t="str">
            <v>NEWZD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  <cell r="Q2008">
            <v>0</v>
          </cell>
          <cell r="R2008">
            <v>0</v>
          </cell>
          <cell r="S2008">
            <v>0</v>
          </cell>
          <cell r="T2008">
            <v>0</v>
          </cell>
          <cell r="U2008">
            <v>0</v>
          </cell>
          <cell r="V2008">
            <v>0</v>
          </cell>
          <cell r="W2008">
            <v>0</v>
          </cell>
          <cell r="X2008">
            <v>0</v>
          </cell>
          <cell r="Y2008">
            <v>0</v>
          </cell>
          <cell r="Z2008">
            <v>0</v>
          </cell>
          <cell r="AA2008">
            <v>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>
            <v>0</v>
          </cell>
          <cell r="AM2008">
            <v>0</v>
          </cell>
          <cell r="AN2008">
            <v>0</v>
          </cell>
          <cell r="AO2008">
            <v>0</v>
          </cell>
          <cell r="AP2008">
            <v>0</v>
          </cell>
          <cell r="AQ2008">
            <v>0</v>
          </cell>
          <cell r="AR2008">
            <v>0</v>
          </cell>
          <cell r="AS2008">
            <v>0</v>
          </cell>
          <cell r="AT2008">
            <v>0</v>
          </cell>
          <cell r="AU2008">
            <v>0</v>
          </cell>
          <cell r="AV2008">
            <v>25579.5825</v>
          </cell>
          <cell r="AW2008">
            <v>0</v>
          </cell>
          <cell r="AX2008">
            <v>0</v>
          </cell>
          <cell r="AY2008">
            <v>0</v>
          </cell>
          <cell r="AZ2008">
            <v>0</v>
          </cell>
          <cell r="BA2008">
            <v>0</v>
          </cell>
          <cell r="BB2008">
            <v>0</v>
          </cell>
          <cell r="BC2008">
            <v>0</v>
          </cell>
          <cell r="BD2008">
            <v>0</v>
          </cell>
          <cell r="BE2008">
            <v>0</v>
          </cell>
          <cell r="BF2008">
            <v>0</v>
          </cell>
          <cell r="BG2008">
            <v>0</v>
          </cell>
          <cell r="BH2008">
            <v>0</v>
          </cell>
          <cell r="BI2008">
            <v>0</v>
          </cell>
          <cell r="BJ2008">
            <v>0</v>
          </cell>
          <cell r="BK2008">
            <v>0</v>
          </cell>
          <cell r="BL2008">
            <v>0</v>
          </cell>
          <cell r="BM2008">
            <v>0</v>
          </cell>
          <cell r="BN2008">
            <v>0</v>
          </cell>
          <cell r="BO2008">
            <v>0</v>
          </cell>
          <cell r="BP2008">
            <v>0</v>
          </cell>
          <cell r="BQ2008">
            <v>828.75</v>
          </cell>
          <cell r="BR2008">
            <v>32.5</v>
          </cell>
          <cell r="BS2008">
            <v>0</v>
          </cell>
          <cell r="BT2008">
            <v>0</v>
          </cell>
          <cell r="BU2008">
            <v>5115</v>
          </cell>
          <cell r="BV2008">
            <v>200.58823529411765</v>
          </cell>
          <cell r="BW2008">
            <v>0</v>
          </cell>
          <cell r="BX2008">
            <v>0</v>
          </cell>
          <cell r="BY2008">
            <v>0</v>
          </cell>
          <cell r="BZ2008">
            <v>0</v>
          </cell>
          <cell r="CA2008">
            <v>0</v>
          </cell>
          <cell r="CB2008">
            <v>0</v>
          </cell>
          <cell r="CC2008">
            <v>0</v>
          </cell>
          <cell r="CD2008">
            <v>0</v>
          </cell>
          <cell r="CE2008">
            <v>0</v>
          </cell>
          <cell r="CF2008">
            <v>0</v>
          </cell>
          <cell r="CG2008">
            <v>0</v>
          </cell>
          <cell r="CH2008">
            <v>0</v>
          </cell>
          <cell r="CI2008">
            <v>0</v>
          </cell>
          <cell r="CJ2008">
            <v>0</v>
          </cell>
          <cell r="CK2008">
            <v>0</v>
          </cell>
          <cell r="CL2008">
            <v>0</v>
          </cell>
          <cell r="CM2008">
            <v>0</v>
          </cell>
          <cell r="CN2008">
            <v>0</v>
          </cell>
          <cell r="CO2008">
            <v>0</v>
          </cell>
          <cell r="CP2008">
            <v>0</v>
          </cell>
          <cell r="CQ2008">
            <v>0</v>
          </cell>
          <cell r="CR2008">
            <v>0</v>
          </cell>
          <cell r="CS2008">
            <v>0</v>
          </cell>
          <cell r="CT2008">
            <v>0</v>
          </cell>
          <cell r="CU2008">
            <v>0</v>
          </cell>
          <cell r="CV2008">
            <v>0</v>
          </cell>
          <cell r="CW2008">
            <v>0</v>
          </cell>
          <cell r="CX2008">
            <v>0</v>
          </cell>
          <cell r="CY2008">
            <v>0</v>
          </cell>
          <cell r="CZ2008">
            <v>0</v>
          </cell>
          <cell r="DA2008">
            <v>0</v>
          </cell>
          <cell r="DB2008">
            <v>0</v>
          </cell>
          <cell r="DC2008">
            <v>0</v>
          </cell>
          <cell r="DD2008">
            <v>31523.3325</v>
          </cell>
          <cell r="DE2008">
            <v>0</v>
          </cell>
        </row>
        <row r="2009">
          <cell r="A2009" t="str">
            <v>CRANE-B5-FORKS-2D-2M-2PP-F</v>
          </cell>
          <cell r="B2009" t="str">
            <v>FORCOLE DOPPIA PROFONDITA' 2 MOTORI PER TRASLOELEVATORE 2PP - CELLA FREEZER -</v>
          </cell>
          <cell r="C2009" t="str">
            <v>FORKS DOUBLE DEEP 2 MOTORS FOR CRANE 2PP - FREEZING CELL -</v>
          </cell>
          <cell r="F2009">
            <v>55741.397544447682</v>
          </cell>
          <cell r="H2009">
            <v>33413.79075</v>
          </cell>
          <cell r="I2009">
            <v>0.40055699673916234</v>
          </cell>
          <cell r="J2009" t="str">
            <v>OK</v>
          </cell>
          <cell r="K2009" t="str">
            <v>NEWZD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  <cell r="Q2009">
            <v>0</v>
          </cell>
          <cell r="R2009">
            <v>0</v>
          </cell>
          <cell r="S2009">
            <v>0</v>
          </cell>
          <cell r="T2009">
            <v>0</v>
          </cell>
          <cell r="U2009">
            <v>0</v>
          </cell>
          <cell r="V2009">
            <v>0</v>
          </cell>
          <cell r="W2009">
            <v>0</v>
          </cell>
          <cell r="X2009">
            <v>0</v>
          </cell>
          <cell r="Y2009">
            <v>0</v>
          </cell>
          <cell r="Z2009">
            <v>0</v>
          </cell>
          <cell r="AA2009">
            <v>0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>
            <v>0</v>
          </cell>
          <cell r="AM2009">
            <v>0</v>
          </cell>
          <cell r="AN2009">
            <v>0</v>
          </cell>
          <cell r="AO2009">
            <v>0</v>
          </cell>
          <cell r="AP2009">
            <v>0</v>
          </cell>
          <cell r="AQ2009">
            <v>0</v>
          </cell>
          <cell r="AR2009">
            <v>0</v>
          </cell>
          <cell r="AS2009">
            <v>0</v>
          </cell>
          <cell r="AT2009">
            <v>0</v>
          </cell>
          <cell r="AU2009">
            <v>0</v>
          </cell>
          <cell r="AV2009">
            <v>27172.85325</v>
          </cell>
          <cell r="AW2009">
            <v>0</v>
          </cell>
          <cell r="AX2009">
            <v>0</v>
          </cell>
          <cell r="AY2009">
            <v>0</v>
          </cell>
          <cell r="AZ2009">
            <v>0</v>
          </cell>
          <cell r="BA2009">
            <v>0</v>
          </cell>
          <cell r="BB2009">
            <v>0</v>
          </cell>
          <cell r="BC2009">
            <v>0</v>
          </cell>
          <cell r="BD2009">
            <v>0</v>
          </cell>
          <cell r="BE2009">
            <v>0</v>
          </cell>
          <cell r="BF2009">
            <v>0</v>
          </cell>
          <cell r="BG2009">
            <v>0</v>
          </cell>
          <cell r="BH2009">
            <v>0</v>
          </cell>
          <cell r="BI2009">
            <v>0</v>
          </cell>
          <cell r="BJ2009">
            <v>0</v>
          </cell>
          <cell r="BK2009">
            <v>0</v>
          </cell>
          <cell r="BL2009">
            <v>0</v>
          </cell>
          <cell r="BM2009">
            <v>0</v>
          </cell>
          <cell r="BN2009">
            <v>0</v>
          </cell>
          <cell r="BO2009">
            <v>0</v>
          </cell>
          <cell r="BP2009">
            <v>0</v>
          </cell>
          <cell r="BQ2009">
            <v>870.1875</v>
          </cell>
          <cell r="BR2009">
            <v>34.125</v>
          </cell>
          <cell r="BS2009">
            <v>0</v>
          </cell>
          <cell r="BT2009">
            <v>0</v>
          </cell>
          <cell r="BU2009">
            <v>5370.75</v>
          </cell>
          <cell r="BV2009">
            <v>210.61764705882354</v>
          </cell>
          <cell r="BW2009">
            <v>0</v>
          </cell>
          <cell r="BX2009">
            <v>0</v>
          </cell>
          <cell r="BY2009">
            <v>0</v>
          </cell>
          <cell r="BZ2009">
            <v>0</v>
          </cell>
          <cell r="CA2009">
            <v>0</v>
          </cell>
          <cell r="CB2009">
            <v>0</v>
          </cell>
          <cell r="CC2009">
            <v>0</v>
          </cell>
          <cell r="CD2009">
            <v>0</v>
          </cell>
          <cell r="CE2009">
            <v>0</v>
          </cell>
          <cell r="CF2009">
            <v>0</v>
          </cell>
          <cell r="CG2009">
            <v>0</v>
          </cell>
          <cell r="CH2009">
            <v>0</v>
          </cell>
          <cell r="CI2009">
            <v>0</v>
          </cell>
          <cell r="CJ2009">
            <v>0</v>
          </cell>
          <cell r="CK2009">
            <v>0</v>
          </cell>
          <cell r="CL2009">
            <v>0</v>
          </cell>
          <cell r="CM2009">
            <v>0</v>
          </cell>
          <cell r="CN2009">
            <v>0</v>
          </cell>
          <cell r="CO2009">
            <v>0</v>
          </cell>
          <cell r="CP2009">
            <v>0</v>
          </cell>
          <cell r="CQ2009">
            <v>0</v>
          </cell>
          <cell r="CR2009">
            <v>0</v>
          </cell>
          <cell r="CS2009">
            <v>0</v>
          </cell>
          <cell r="CT2009">
            <v>0</v>
          </cell>
          <cell r="CU2009">
            <v>0</v>
          </cell>
          <cell r="CV2009">
            <v>0</v>
          </cell>
          <cell r="CW2009">
            <v>0</v>
          </cell>
          <cell r="CX2009">
            <v>0</v>
          </cell>
          <cell r="CY2009">
            <v>0</v>
          </cell>
          <cell r="CZ2009">
            <v>0</v>
          </cell>
          <cell r="DA2009">
            <v>0</v>
          </cell>
          <cell r="DB2009">
            <v>0</v>
          </cell>
          <cell r="DC2009">
            <v>0</v>
          </cell>
          <cell r="DD2009">
            <v>33413.79075</v>
          </cell>
          <cell r="DE2009">
            <v>0</v>
          </cell>
        </row>
        <row r="2010">
          <cell r="A2010" t="str">
            <v>CRANE-B6-RAIL-CU-W-EU</v>
          </cell>
          <cell r="B2010" t="str">
            <v>BINARIO PER RUOTE IN GOMMA - EUROPA</v>
          </cell>
          <cell r="C2010" t="str">
            <v>CRANE RAIL FOR CUSHION WHEELS - EUROPE</v>
          </cell>
          <cell r="F2010">
            <v>471.9863013698631</v>
          </cell>
          <cell r="G2010" t="str">
            <v>X</v>
          </cell>
          <cell r="H2010">
            <v>344.55000000000007</v>
          </cell>
          <cell r="I2010">
            <v>0.27</v>
          </cell>
          <cell r="J2010" t="str">
            <v>OK</v>
          </cell>
          <cell r="K2010" t="str">
            <v>NEWZD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  <cell r="Q2010">
            <v>0</v>
          </cell>
          <cell r="R2010">
            <v>0</v>
          </cell>
          <cell r="S2010">
            <v>0</v>
          </cell>
          <cell r="T2010">
            <v>0</v>
          </cell>
          <cell r="U2010">
            <v>0</v>
          </cell>
          <cell r="V2010">
            <v>0</v>
          </cell>
          <cell r="W2010">
            <v>0</v>
          </cell>
          <cell r="X2010">
            <v>0</v>
          </cell>
          <cell r="Y2010">
            <v>0</v>
          </cell>
          <cell r="Z2010">
            <v>0</v>
          </cell>
          <cell r="AA2010">
            <v>0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>
            <v>0</v>
          </cell>
          <cell r="AM2010">
            <v>0</v>
          </cell>
          <cell r="AN2010">
            <v>0</v>
          </cell>
          <cell r="AO2010">
            <v>0</v>
          </cell>
          <cell r="AP2010">
            <v>0</v>
          </cell>
          <cell r="AQ2010">
            <v>0</v>
          </cell>
          <cell r="AR2010">
            <v>0</v>
          </cell>
          <cell r="AS2010">
            <v>0</v>
          </cell>
          <cell r="AT2010">
            <v>0</v>
          </cell>
          <cell r="AU2010">
            <v>0</v>
          </cell>
          <cell r="AV2010">
            <v>344.55000000000007</v>
          </cell>
          <cell r="AW2010">
            <v>0</v>
          </cell>
          <cell r="AX2010">
            <v>0</v>
          </cell>
          <cell r="AY2010">
            <v>0</v>
          </cell>
          <cell r="AZ2010">
            <v>0</v>
          </cell>
          <cell r="BA2010">
            <v>0</v>
          </cell>
          <cell r="BB2010">
            <v>0</v>
          </cell>
          <cell r="BC2010">
            <v>0</v>
          </cell>
          <cell r="BD2010">
            <v>0</v>
          </cell>
          <cell r="BE2010">
            <v>0</v>
          </cell>
          <cell r="BF2010">
            <v>0</v>
          </cell>
          <cell r="BG2010">
            <v>0</v>
          </cell>
          <cell r="BH2010">
            <v>0</v>
          </cell>
          <cell r="BI2010">
            <v>0</v>
          </cell>
          <cell r="BJ2010">
            <v>0</v>
          </cell>
          <cell r="BK2010">
            <v>0</v>
          </cell>
          <cell r="BL2010">
            <v>0</v>
          </cell>
          <cell r="BM2010">
            <v>0</v>
          </cell>
          <cell r="BN2010">
            <v>0</v>
          </cell>
          <cell r="BO2010">
            <v>0</v>
          </cell>
          <cell r="BP2010">
            <v>0</v>
          </cell>
          <cell r="BQ2010">
            <v>0</v>
          </cell>
          <cell r="BR2010">
            <v>0</v>
          </cell>
          <cell r="BS2010">
            <v>0</v>
          </cell>
          <cell r="BT2010">
            <v>0</v>
          </cell>
          <cell r="BU2010">
            <v>0</v>
          </cell>
          <cell r="BV2010">
            <v>0</v>
          </cell>
          <cell r="BW2010">
            <v>0</v>
          </cell>
          <cell r="BX2010">
            <v>0</v>
          </cell>
          <cell r="BY2010">
            <v>0</v>
          </cell>
          <cell r="BZ2010">
            <v>0</v>
          </cell>
          <cell r="CA2010">
            <v>0</v>
          </cell>
          <cell r="CB2010">
            <v>0</v>
          </cell>
          <cell r="CC2010">
            <v>0</v>
          </cell>
          <cell r="CD2010">
            <v>0</v>
          </cell>
          <cell r="CE2010">
            <v>0</v>
          </cell>
          <cell r="CF2010">
            <v>0</v>
          </cell>
          <cell r="CG2010">
            <v>0</v>
          </cell>
          <cell r="CH2010">
            <v>0</v>
          </cell>
          <cell r="CI2010">
            <v>0</v>
          </cell>
          <cell r="CJ2010">
            <v>0</v>
          </cell>
          <cell r="CK2010">
            <v>0</v>
          </cell>
          <cell r="CL2010">
            <v>0</v>
          </cell>
          <cell r="CM2010">
            <v>0</v>
          </cell>
          <cell r="CN2010">
            <v>0</v>
          </cell>
          <cell r="CO2010">
            <v>0</v>
          </cell>
          <cell r="CP2010">
            <v>0</v>
          </cell>
          <cell r="CQ2010">
            <v>0</v>
          </cell>
          <cell r="CR2010">
            <v>0</v>
          </cell>
          <cell r="CS2010">
            <v>0</v>
          </cell>
          <cell r="CT2010">
            <v>0</v>
          </cell>
          <cell r="CU2010">
            <v>0</v>
          </cell>
          <cell r="CV2010">
            <v>0</v>
          </cell>
          <cell r="CW2010">
            <v>0</v>
          </cell>
          <cell r="CX2010">
            <v>0</v>
          </cell>
          <cell r="CY2010">
            <v>0</v>
          </cell>
          <cell r="CZ2010">
            <v>0</v>
          </cell>
          <cell r="DA2010">
            <v>0</v>
          </cell>
          <cell r="DB2010">
            <v>0</v>
          </cell>
          <cell r="DC2010">
            <v>0</v>
          </cell>
          <cell r="DD2010">
            <v>344.55000000000007</v>
          </cell>
          <cell r="DE2010">
            <v>0</v>
          </cell>
        </row>
        <row r="2011">
          <cell r="A2011" t="str">
            <v>CRANE-B6-RAIL-CU-W-EU-F</v>
          </cell>
          <cell r="B2011" t="str">
            <v>BINARIO PER RUOTE IN GOMMA - EUROPA - CELLA FREEZER -</v>
          </cell>
          <cell r="C2011" t="str">
            <v>CRANE RAIL FOR CUSHION WHEELS - EUROPE - FREEZING CELL -</v>
          </cell>
          <cell r="F2011">
            <v>487.84417808219189</v>
          </cell>
          <cell r="G2011" t="str">
            <v>X</v>
          </cell>
          <cell r="H2011">
            <v>356.12625000000003</v>
          </cell>
          <cell r="I2011">
            <v>0.27000000000000013</v>
          </cell>
          <cell r="J2011" t="str">
            <v>OK</v>
          </cell>
          <cell r="K2011" t="str">
            <v>NEWZD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  <cell r="Q2011">
            <v>0</v>
          </cell>
          <cell r="R2011">
            <v>0</v>
          </cell>
          <cell r="S2011">
            <v>0</v>
          </cell>
          <cell r="T2011">
            <v>0</v>
          </cell>
          <cell r="U2011">
            <v>0</v>
          </cell>
          <cell r="V2011">
            <v>0</v>
          </cell>
          <cell r="W2011">
            <v>0</v>
          </cell>
          <cell r="X2011">
            <v>0</v>
          </cell>
          <cell r="Y2011">
            <v>0</v>
          </cell>
          <cell r="Z2011">
            <v>0</v>
          </cell>
          <cell r="AA2011">
            <v>0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>
            <v>0</v>
          </cell>
          <cell r="AM2011">
            <v>0</v>
          </cell>
          <cell r="AN2011">
            <v>0</v>
          </cell>
          <cell r="AO2011">
            <v>0</v>
          </cell>
          <cell r="AP2011">
            <v>0</v>
          </cell>
          <cell r="AQ2011">
            <v>0</v>
          </cell>
          <cell r="AR2011">
            <v>0</v>
          </cell>
          <cell r="AS2011">
            <v>0</v>
          </cell>
          <cell r="AT2011">
            <v>0</v>
          </cell>
          <cell r="AU2011">
            <v>0</v>
          </cell>
          <cell r="AV2011">
            <v>356.12625000000003</v>
          </cell>
          <cell r="AW2011">
            <v>0</v>
          </cell>
          <cell r="AX2011">
            <v>0</v>
          </cell>
          <cell r="AY2011">
            <v>0</v>
          </cell>
          <cell r="AZ2011">
            <v>0</v>
          </cell>
          <cell r="BA2011">
            <v>0</v>
          </cell>
          <cell r="BB2011">
            <v>0</v>
          </cell>
          <cell r="BC2011">
            <v>0</v>
          </cell>
          <cell r="BD2011">
            <v>0</v>
          </cell>
          <cell r="BE2011">
            <v>0</v>
          </cell>
          <cell r="BF2011">
            <v>0</v>
          </cell>
          <cell r="BG2011">
            <v>0</v>
          </cell>
          <cell r="BH2011">
            <v>0</v>
          </cell>
          <cell r="BI2011">
            <v>0</v>
          </cell>
          <cell r="BJ2011">
            <v>0</v>
          </cell>
          <cell r="BK2011">
            <v>0</v>
          </cell>
          <cell r="BL2011">
            <v>0</v>
          </cell>
          <cell r="BM2011">
            <v>0</v>
          </cell>
          <cell r="BN2011">
            <v>0</v>
          </cell>
          <cell r="BO2011">
            <v>0</v>
          </cell>
          <cell r="BP2011">
            <v>0</v>
          </cell>
          <cell r="BQ2011">
            <v>0</v>
          </cell>
          <cell r="BR2011">
            <v>0</v>
          </cell>
          <cell r="BS2011">
            <v>0</v>
          </cell>
          <cell r="BT2011">
            <v>0</v>
          </cell>
          <cell r="BU2011">
            <v>0</v>
          </cell>
          <cell r="BV2011">
            <v>0</v>
          </cell>
          <cell r="BW2011">
            <v>0</v>
          </cell>
          <cell r="BX2011">
            <v>0</v>
          </cell>
          <cell r="BY2011">
            <v>0</v>
          </cell>
          <cell r="BZ2011">
            <v>0</v>
          </cell>
          <cell r="CA2011">
            <v>0</v>
          </cell>
          <cell r="CB2011">
            <v>0</v>
          </cell>
          <cell r="CC2011">
            <v>0</v>
          </cell>
          <cell r="CD2011">
            <v>0</v>
          </cell>
          <cell r="CE2011">
            <v>0</v>
          </cell>
          <cell r="CF2011">
            <v>0</v>
          </cell>
          <cell r="CG2011">
            <v>0</v>
          </cell>
          <cell r="CH2011">
            <v>0</v>
          </cell>
          <cell r="CI2011">
            <v>0</v>
          </cell>
          <cell r="CJ2011">
            <v>0</v>
          </cell>
          <cell r="CK2011">
            <v>0</v>
          </cell>
          <cell r="CL2011">
            <v>0</v>
          </cell>
          <cell r="CM2011">
            <v>0</v>
          </cell>
          <cell r="CN2011">
            <v>0</v>
          </cell>
          <cell r="CO2011">
            <v>0</v>
          </cell>
          <cell r="CP2011">
            <v>0</v>
          </cell>
          <cell r="CQ2011">
            <v>0</v>
          </cell>
          <cell r="CR2011">
            <v>0</v>
          </cell>
          <cell r="CS2011">
            <v>0</v>
          </cell>
          <cell r="CT2011">
            <v>0</v>
          </cell>
          <cell r="CU2011">
            <v>0</v>
          </cell>
          <cell r="CV2011">
            <v>0</v>
          </cell>
          <cell r="CW2011">
            <v>0</v>
          </cell>
          <cell r="CX2011">
            <v>0</v>
          </cell>
          <cell r="CY2011">
            <v>0</v>
          </cell>
          <cell r="CZ2011">
            <v>0</v>
          </cell>
          <cell r="DA2011">
            <v>0</v>
          </cell>
          <cell r="DB2011">
            <v>0</v>
          </cell>
          <cell r="DC2011">
            <v>0</v>
          </cell>
          <cell r="DD2011">
            <v>356.12625000000003</v>
          </cell>
          <cell r="DE2011">
            <v>0</v>
          </cell>
        </row>
        <row r="2012">
          <cell r="A2012" t="str">
            <v>CRANE-B6-RAIL-CU-W-XE</v>
          </cell>
          <cell r="B2012" t="str">
            <v>BINARIO PER RUOTE IN GOMMA - EXTRA EUROPA</v>
          </cell>
          <cell r="C2012" t="str">
            <v>CRANE RAIL FOR CUSHION WHEELS - EXTRA EUROPE</v>
          </cell>
          <cell r="F2012">
            <v>575.20547945205476</v>
          </cell>
          <cell r="G2012" t="str">
            <v>X</v>
          </cell>
          <cell r="H2012">
            <v>419.90000000000003</v>
          </cell>
          <cell r="I2012">
            <v>0.26999999999999991</v>
          </cell>
          <cell r="J2012" t="str">
            <v>OK</v>
          </cell>
          <cell r="K2012" t="str">
            <v>NEWZD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  <cell r="Q2012">
            <v>0</v>
          </cell>
          <cell r="R2012">
            <v>0</v>
          </cell>
          <cell r="S2012">
            <v>0</v>
          </cell>
          <cell r="T2012">
            <v>0</v>
          </cell>
          <cell r="U2012">
            <v>0</v>
          </cell>
          <cell r="V2012">
            <v>0</v>
          </cell>
          <cell r="W2012">
            <v>0</v>
          </cell>
          <cell r="X2012">
            <v>0</v>
          </cell>
          <cell r="Y2012">
            <v>0</v>
          </cell>
          <cell r="Z2012">
            <v>0</v>
          </cell>
          <cell r="AA2012">
            <v>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>
            <v>0</v>
          </cell>
          <cell r="AM2012">
            <v>0</v>
          </cell>
          <cell r="AN2012">
            <v>0</v>
          </cell>
          <cell r="AO2012">
            <v>0</v>
          </cell>
          <cell r="AP2012">
            <v>0</v>
          </cell>
          <cell r="AQ2012">
            <v>0</v>
          </cell>
          <cell r="AR2012">
            <v>0</v>
          </cell>
          <cell r="AS2012">
            <v>0</v>
          </cell>
          <cell r="AT2012">
            <v>0</v>
          </cell>
          <cell r="AU2012">
            <v>0</v>
          </cell>
          <cell r="AV2012">
            <v>419.90000000000003</v>
          </cell>
          <cell r="AW2012">
            <v>0</v>
          </cell>
          <cell r="AX2012">
            <v>0</v>
          </cell>
          <cell r="AY2012">
            <v>0</v>
          </cell>
          <cell r="AZ2012">
            <v>0</v>
          </cell>
          <cell r="BA2012">
            <v>0</v>
          </cell>
          <cell r="BB2012">
            <v>0</v>
          </cell>
          <cell r="BC2012">
            <v>0</v>
          </cell>
          <cell r="BD2012">
            <v>0</v>
          </cell>
          <cell r="BE2012">
            <v>0</v>
          </cell>
          <cell r="BF2012">
            <v>0</v>
          </cell>
          <cell r="BG2012">
            <v>0</v>
          </cell>
          <cell r="BH2012">
            <v>0</v>
          </cell>
          <cell r="BI2012">
            <v>0</v>
          </cell>
          <cell r="BJ2012">
            <v>0</v>
          </cell>
          <cell r="BK2012">
            <v>0</v>
          </cell>
          <cell r="BL2012">
            <v>0</v>
          </cell>
          <cell r="BM2012">
            <v>0</v>
          </cell>
          <cell r="BN2012">
            <v>0</v>
          </cell>
          <cell r="BO2012">
            <v>0</v>
          </cell>
          <cell r="BP2012">
            <v>0</v>
          </cell>
          <cell r="BQ2012">
            <v>0</v>
          </cell>
          <cell r="BR2012">
            <v>0</v>
          </cell>
          <cell r="BS2012">
            <v>0</v>
          </cell>
          <cell r="BT2012">
            <v>0</v>
          </cell>
          <cell r="BU2012">
            <v>0</v>
          </cell>
          <cell r="BV2012">
            <v>0</v>
          </cell>
          <cell r="BW2012">
            <v>0</v>
          </cell>
          <cell r="BX2012">
            <v>0</v>
          </cell>
          <cell r="BY2012">
            <v>0</v>
          </cell>
          <cell r="BZ2012">
            <v>0</v>
          </cell>
          <cell r="CA2012">
            <v>0</v>
          </cell>
          <cell r="CB2012">
            <v>0</v>
          </cell>
          <cell r="CC2012">
            <v>0</v>
          </cell>
          <cell r="CD2012">
            <v>0</v>
          </cell>
          <cell r="CE2012">
            <v>0</v>
          </cell>
          <cell r="CF2012">
            <v>0</v>
          </cell>
          <cell r="CG2012">
            <v>0</v>
          </cell>
          <cell r="CH2012">
            <v>0</v>
          </cell>
          <cell r="CI2012">
            <v>0</v>
          </cell>
          <cell r="CJ2012">
            <v>0</v>
          </cell>
          <cell r="CK2012">
            <v>0</v>
          </cell>
          <cell r="CL2012">
            <v>0</v>
          </cell>
          <cell r="CM2012">
            <v>0</v>
          </cell>
          <cell r="CN2012">
            <v>0</v>
          </cell>
          <cell r="CO2012">
            <v>0</v>
          </cell>
          <cell r="CP2012">
            <v>0</v>
          </cell>
          <cell r="CQ2012">
            <v>0</v>
          </cell>
          <cell r="CR2012">
            <v>0</v>
          </cell>
          <cell r="CS2012">
            <v>0</v>
          </cell>
          <cell r="CT2012">
            <v>0</v>
          </cell>
          <cell r="CU2012">
            <v>0</v>
          </cell>
          <cell r="CV2012">
            <v>0</v>
          </cell>
          <cell r="CW2012">
            <v>0</v>
          </cell>
          <cell r="CX2012">
            <v>0</v>
          </cell>
          <cell r="CY2012">
            <v>0</v>
          </cell>
          <cell r="CZ2012">
            <v>0</v>
          </cell>
          <cell r="DA2012">
            <v>0</v>
          </cell>
          <cell r="DB2012">
            <v>0</v>
          </cell>
          <cell r="DC2012">
            <v>0</v>
          </cell>
          <cell r="DD2012">
            <v>419.90000000000003</v>
          </cell>
          <cell r="DE2012">
            <v>0</v>
          </cell>
        </row>
        <row r="2013">
          <cell r="A2013" t="str">
            <v>CRANE-B6-RAIL-CU-W-XE-F</v>
          </cell>
          <cell r="B2013" t="str">
            <v>BINARIO PER RUOTE IN GOMMA - EXTRA EUROPA - CELLA FREEZER -</v>
          </cell>
          <cell r="C2013" t="str">
            <v>CRANE RAIL FOR CUSHION WHEELS - EXTRA EUROPE - FREEZING CELL -</v>
          </cell>
          <cell r="F2013">
            <v>591.06335616438355</v>
          </cell>
          <cell r="G2013" t="str">
            <v>X</v>
          </cell>
          <cell r="H2013">
            <v>431.47625000000005</v>
          </cell>
          <cell r="I2013">
            <v>0.26999999999999991</v>
          </cell>
          <cell r="J2013" t="str">
            <v>OK</v>
          </cell>
          <cell r="K2013" t="str">
            <v>NEWZD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  <cell r="Q2013">
            <v>0</v>
          </cell>
          <cell r="R2013">
            <v>0</v>
          </cell>
          <cell r="S2013">
            <v>0</v>
          </cell>
          <cell r="T2013">
            <v>0</v>
          </cell>
          <cell r="U2013">
            <v>0</v>
          </cell>
          <cell r="V2013">
            <v>0</v>
          </cell>
          <cell r="W2013">
            <v>0</v>
          </cell>
          <cell r="X2013">
            <v>0</v>
          </cell>
          <cell r="Y2013">
            <v>0</v>
          </cell>
          <cell r="Z2013">
            <v>0</v>
          </cell>
          <cell r="AA2013">
            <v>0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>
            <v>0</v>
          </cell>
          <cell r="AM2013">
            <v>0</v>
          </cell>
          <cell r="AN2013">
            <v>0</v>
          </cell>
          <cell r="AO2013">
            <v>0</v>
          </cell>
          <cell r="AP2013">
            <v>0</v>
          </cell>
          <cell r="AQ2013">
            <v>0</v>
          </cell>
          <cell r="AR2013">
            <v>0</v>
          </cell>
          <cell r="AS2013">
            <v>0</v>
          </cell>
          <cell r="AT2013">
            <v>0</v>
          </cell>
          <cell r="AU2013">
            <v>0</v>
          </cell>
          <cell r="AV2013">
            <v>431.47625000000005</v>
          </cell>
          <cell r="AW2013">
            <v>0</v>
          </cell>
          <cell r="AX2013">
            <v>0</v>
          </cell>
          <cell r="AY2013">
            <v>0</v>
          </cell>
          <cell r="AZ2013">
            <v>0</v>
          </cell>
          <cell r="BA2013">
            <v>0</v>
          </cell>
          <cell r="BB2013">
            <v>0</v>
          </cell>
          <cell r="BC2013">
            <v>0</v>
          </cell>
          <cell r="BD2013">
            <v>0</v>
          </cell>
          <cell r="BE2013">
            <v>0</v>
          </cell>
          <cell r="BF2013">
            <v>0</v>
          </cell>
          <cell r="BG2013">
            <v>0</v>
          </cell>
          <cell r="BH2013">
            <v>0</v>
          </cell>
          <cell r="BI2013">
            <v>0</v>
          </cell>
          <cell r="BJ2013">
            <v>0</v>
          </cell>
          <cell r="BK2013">
            <v>0</v>
          </cell>
          <cell r="BL2013">
            <v>0</v>
          </cell>
          <cell r="BM2013">
            <v>0</v>
          </cell>
          <cell r="BN2013">
            <v>0</v>
          </cell>
          <cell r="BO2013">
            <v>0</v>
          </cell>
          <cell r="BP2013">
            <v>0</v>
          </cell>
          <cell r="BQ2013">
            <v>0</v>
          </cell>
          <cell r="BR2013">
            <v>0</v>
          </cell>
          <cell r="BS2013">
            <v>0</v>
          </cell>
          <cell r="BT2013">
            <v>0</v>
          </cell>
          <cell r="BU2013">
            <v>0</v>
          </cell>
          <cell r="BV2013">
            <v>0</v>
          </cell>
          <cell r="BW2013">
            <v>0</v>
          </cell>
          <cell r="BX2013">
            <v>0</v>
          </cell>
          <cell r="BY2013">
            <v>0</v>
          </cell>
          <cell r="BZ2013">
            <v>0</v>
          </cell>
          <cell r="CA2013">
            <v>0</v>
          </cell>
          <cell r="CB2013">
            <v>0</v>
          </cell>
          <cell r="CC2013">
            <v>0</v>
          </cell>
          <cell r="CD2013">
            <v>0</v>
          </cell>
          <cell r="CE2013">
            <v>0</v>
          </cell>
          <cell r="CF2013">
            <v>0</v>
          </cell>
          <cell r="CG2013">
            <v>0</v>
          </cell>
          <cell r="CH2013">
            <v>0</v>
          </cell>
          <cell r="CI2013">
            <v>0</v>
          </cell>
          <cell r="CJ2013">
            <v>0</v>
          </cell>
          <cell r="CK2013">
            <v>0</v>
          </cell>
          <cell r="CL2013">
            <v>0</v>
          </cell>
          <cell r="CM2013">
            <v>0</v>
          </cell>
          <cell r="CN2013">
            <v>0</v>
          </cell>
          <cell r="CO2013">
            <v>0</v>
          </cell>
          <cell r="CP2013">
            <v>0</v>
          </cell>
          <cell r="CQ2013">
            <v>0</v>
          </cell>
          <cell r="CR2013">
            <v>0</v>
          </cell>
          <cell r="CS2013">
            <v>0</v>
          </cell>
          <cell r="CT2013">
            <v>0</v>
          </cell>
          <cell r="CU2013">
            <v>0</v>
          </cell>
          <cell r="CV2013">
            <v>0</v>
          </cell>
          <cell r="CW2013">
            <v>0</v>
          </cell>
          <cell r="CX2013">
            <v>0</v>
          </cell>
          <cell r="CY2013">
            <v>0</v>
          </cell>
          <cell r="CZ2013">
            <v>0</v>
          </cell>
          <cell r="DA2013">
            <v>0</v>
          </cell>
          <cell r="DB2013">
            <v>0</v>
          </cell>
          <cell r="DC2013">
            <v>0</v>
          </cell>
          <cell r="DD2013">
            <v>431.47625000000005</v>
          </cell>
          <cell r="DE2013">
            <v>0</v>
          </cell>
        </row>
        <row r="2014">
          <cell r="A2014" t="str">
            <v>CRANE-B6-RAIL-ST-W-EU</v>
          </cell>
          <cell r="B2014" t="str">
            <v>BINARIO PER RUOTE IN ACCIAIO - EUROPA</v>
          </cell>
          <cell r="C2014" t="str">
            <v>CRANE RAIL FOR STEEL WHEELS - EUROPE</v>
          </cell>
          <cell r="F2014">
            <v>517.29452054794524</v>
          </cell>
          <cell r="G2014" t="str">
            <v>X</v>
          </cell>
          <cell r="H2014">
            <v>377.62500000000006</v>
          </cell>
          <cell r="I2014">
            <v>0.26999999999999991</v>
          </cell>
          <cell r="J2014" t="str">
            <v>OK</v>
          </cell>
          <cell r="K2014" t="str">
            <v>NEWZD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  <cell r="Q2014">
            <v>0</v>
          </cell>
          <cell r="R2014">
            <v>0</v>
          </cell>
          <cell r="S2014">
            <v>0</v>
          </cell>
          <cell r="T2014">
            <v>0</v>
          </cell>
          <cell r="U2014">
            <v>0</v>
          </cell>
          <cell r="V2014">
            <v>0</v>
          </cell>
          <cell r="W2014">
            <v>0</v>
          </cell>
          <cell r="X2014">
            <v>0</v>
          </cell>
          <cell r="Y2014">
            <v>0</v>
          </cell>
          <cell r="Z2014">
            <v>0</v>
          </cell>
          <cell r="AA2014">
            <v>0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>
            <v>0</v>
          </cell>
          <cell r="AM2014">
            <v>0</v>
          </cell>
          <cell r="AN2014">
            <v>0</v>
          </cell>
          <cell r="AO2014">
            <v>0</v>
          </cell>
          <cell r="AP2014">
            <v>0</v>
          </cell>
          <cell r="AQ2014">
            <v>0</v>
          </cell>
          <cell r="AR2014">
            <v>0</v>
          </cell>
          <cell r="AS2014">
            <v>0</v>
          </cell>
          <cell r="AT2014">
            <v>0</v>
          </cell>
          <cell r="AU2014">
            <v>0</v>
          </cell>
          <cell r="AV2014">
            <v>377.62500000000006</v>
          </cell>
          <cell r="AW2014">
            <v>0</v>
          </cell>
          <cell r="AX2014">
            <v>0</v>
          </cell>
          <cell r="AY2014">
            <v>0</v>
          </cell>
          <cell r="AZ2014">
            <v>0</v>
          </cell>
          <cell r="BA2014">
            <v>0</v>
          </cell>
          <cell r="BB2014">
            <v>0</v>
          </cell>
          <cell r="BC2014">
            <v>0</v>
          </cell>
          <cell r="BD2014">
            <v>0</v>
          </cell>
          <cell r="BE2014">
            <v>0</v>
          </cell>
          <cell r="BF2014">
            <v>0</v>
          </cell>
          <cell r="BG2014">
            <v>0</v>
          </cell>
          <cell r="BH2014">
            <v>0</v>
          </cell>
          <cell r="BI2014">
            <v>0</v>
          </cell>
          <cell r="BJ2014">
            <v>0</v>
          </cell>
          <cell r="BK2014">
            <v>0</v>
          </cell>
          <cell r="BL2014">
            <v>0</v>
          </cell>
          <cell r="BM2014">
            <v>0</v>
          </cell>
          <cell r="BN2014">
            <v>0</v>
          </cell>
          <cell r="BO2014">
            <v>0</v>
          </cell>
          <cell r="BP2014">
            <v>0</v>
          </cell>
          <cell r="BQ2014">
            <v>0</v>
          </cell>
          <cell r="BR2014">
            <v>0</v>
          </cell>
          <cell r="BS2014">
            <v>0</v>
          </cell>
          <cell r="BT2014">
            <v>0</v>
          </cell>
          <cell r="BU2014">
            <v>0</v>
          </cell>
          <cell r="BV2014">
            <v>0</v>
          </cell>
          <cell r="BW2014">
            <v>0</v>
          </cell>
          <cell r="BX2014">
            <v>0</v>
          </cell>
          <cell r="BY2014">
            <v>0</v>
          </cell>
          <cell r="BZ2014">
            <v>0</v>
          </cell>
          <cell r="CA2014">
            <v>0</v>
          </cell>
          <cell r="CB2014">
            <v>0</v>
          </cell>
          <cell r="CC2014">
            <v>0</v>
          </cell>
          <cell r="CD2014">
            <v>0</v>
          </cell>
          <cell r="CE2014">
            <v>0</v>
          </cell>
          <cell r="CF2014">
            <v>0</v>
          </cell>
          <cell r="CG2014">
            <v>0</v>
          </cell>
          <cell r="CH2014">
            <v>0</v>
          </cell>
          <cell r="CI2014">
            <v>0</v>
          </cell>
          <cell r="CJ2014">
            <v>0</v>
          </cell>
          <cell r="CK2014">
            <v>0</v>
          </cell>
          <cell r="CL2014">
            <v>0</v>
          </cell>
          <cell r="CM2014">
            <v>0</v>
          </cell>
          <cell r="CN2014">
            <v>0</v>
          </cell>
          <cell r="CO2014">
            <v>0</v>
          </cell>
          <cell r="CP2014">
            <v>0</v>
          </cell>
          <cell r="CQ2014">
            <v>0</v>
          </cell>
          <cell r="CR2014">
            <v>0</v>
          </cell>
          <cell r="CS2014">
            <v>0</v>
          </cell>
          <cell r="CT2014">
            <v>0</v>
          </cell>
          <cell r="CU2014">
            <v>0</v>
          </cell>
          <cell r="CV2014">
            <v>0</v>
          </cell>
          <cell r="CW2014">
            <v>0</v>
          </cell>
          <cell r="CX2014">
            <v>0</v>
          </cell>
          <cell r="CY2014">
            <v>0</v>
          </cell>
          <cell r="CZ2014">
            <v>0</v>
          </cell>
          <cell r="DA2014">
            <v>0</v>
          </cell>
          <cell r="DB2014">
            <v>0</v>
          </cell>
          <cell r="DC2014">
            <v>0</v>
          </cell>
          <cell r="DD2014">
            <v>377.62500000000006</v>
          </cell>
          <cell r="DE2014">
            <v>0</v>
          </cell>
        </row>
        <row r="2015">
          <cell r="A2015" t="str">
            <v>CRANE-B6-RAIL-ST-W-EU-F</v>
          </cell>
          <cell r="B2015" t="str">
            <v>BINARIO PER RUOTE IN ACCIAIO - EUROPA - CELLA FREEZER -</v>
          </cell>
          <cell r="C2015" t="str">
            <v>CRANE RAIL FOR STEEL WHEELS - EUROPE - FREEZING CELL -</v>
          </cell>
          <cell r="F2015">
            <v>535.41780821917814</v>
          </cell>
          <cell r="G2015" t="str">
            <v>X</v>
          </cell>
          <cell r="H2015">
            <v>390.85500000000008</v>
          </cell>
          <cell r="I2015">
            <v>0.26999999999999991</v>
          </cell>
          <cell r="J2015" t="str">
            <v>OK</v>
          </cell>
          <cell r="K2015" t="str">
            <v>NEWZD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  <cell r="Q2015">
            <v>0</v>
          </cell>
          <cell r="R2015">
            <v>0</v>
          </cell>
          <cell r="S2015">
            <v>0</v>
          </cell>
          <cell r="T2015">
            <v>0</v>
          </cell>
          <cell r="U2015">
            <v>0</v>
          </cell>
          <cell r="V2015">
            <v>0</v>
          </cell>
          <cell r="W2015">
            <v>0</v>
          </cell>
          <cell r="X2015">
            <v>0</v>
          </cell>
          <cell r="Y2015">
            <v>0</v>
          </cell>
          <cell r="Z2015">
            <v>0</v>
          </cell>
          <cell r="AA2015">
            <v>0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>
            <v>0</v>
          </cell>
          <cell r="AM2015">
            <v>0</v>
          </cell>
          <cell r="AN2015">
            <v>0</v>
          </cell>
          <cell r="AO2015">
            <v>0</v>
          </cell>
          <cell r="AP2015">
            <v>0</v>
          </cell>
          <cell r="AQ2015">
            <v>0</v>
          </cell>
          <cell r="AR2015">
            <v>0</v>
          </cell>
          <cell r="AS2015">
            <v>0</v>
          </cell>
          <cell r="AT2015">
            <v>0</v>
          </cell>
          <cell r="AU2015">
            <v>0</v>
          </cell>
          <cell r="AV2015">
            <v>390.85500000000008</v>
          </cell>
          <cell r="AW2015">
            <v>0</v>
          </cell>
          <cell r="AX2015">
            <v>0</v>
          </cell>
          <cell r="AY2015">
            <v>0</v>
          </cell>
          <cell r="AZ2015">
            <v>0</v>
          </cell>
          <cell r="BA2015">
            <v>0</v>
          </cell>
          <cell r="BB2015">
            <v>0</v>
          </cell>
          <cell r="BC2015">
            <v>0</v>
          </cell>
          <cell r="BD2015">
            <v>0</v>
          </cell>
          <cell r="BE2015">
            <v>0</v>
          </cell>
          <cell r="BF2015">
            <v>0</v>
          </cell>
          <cell r="BG2015">
            <v>0</v>
          </cell>
          <cell r="BH2015">
            <v>0</v>
          </cell>
          <cell r="BI2015">
            <v>0</v>
          </cell>
          <cell r="BJ2015">
            <v>0</v>
          </cell>
          <cell r="BK2015">
            <v>0</v>
          </cell>
          <cell r="BL2015">
            <v>0</v>
          </cell>
          <cell r="BM2015">
            <v>0</v>
          </cell>
          <cell r="BN2015">
            <v>0</v>
          </cell>
          <cell r="BO2015">
            <v>0</v>
          </cell>
          <cell r="BP2015">
            <v>0</v>
          </cell>
          <cell r="BQ2015">
            <v>0</v>
          </cell>
          <cell r="BR2015">
            <v>0</v>
          </cell>
          <cell r="BS2015">
            <v>0</v>
          </cell>
          <cell r="BT2015">
            <v>0</v>
          </cell>
          <cell r="BU2015">
            <v>0</v>
          </cell>
          <cell r="BV2015">
            <v>0</v>
          </cell>
          <cell r="BW2015">
            <v>0</v>
          </cell>
          <cell r="BX2015">
            <v>0</v>
          </cell>
          <cell r="BY2015">
            <v>0</v>
          </cell>
          <cell r="BZ2015">
            <v>0</v>
          </cell>
          <cell r="CA2015">
            <v>0</v>
          </cell>
          <cell r="CB2015">
            <v>0</v>
          </cell>
          <cell r="CC2015">
            <v>0</v>
          </cell>
          <cell r="CD2015">
            <v>0</v>
          </cell>
          <cell r="CE2015">
            <v>0</v>
          </cell>
          <cell r="CF2015">
            <v>0</v>
          </cell>
          <cell r="CG2015">
            <v>0</v>
          </cell>
          <cell r="CH2015">
            <v>0</v>
          </cell>
          <cell r="CI2015">
            <v>0</v>
          </cell>
          <cell r="CJ2015">
            <v>0</v>
          </cell>
          <cell r="CK2015">
            <v>0</v>
          </cell>
          <cell r="CL2015">
            <v>0</v>
          </cell>
          <cell r="CM2015">
            <v>0</v>
          </cell>
          <cell r="CN2015">
            <v>0</v>
          </cell>
          <cell r="CO2015">
            <v>0</v>
          </cell>
          <cell r="CP2015">
            <v>0</v>
          </cell>
          <cell r="CQ2015">
            <v>0</v>
          </cell>
          <cell r="CR2015">
            <v>0</v>
          </cell>
          <cell r="CS2015">
            <v>0</v>
          </cell>
          <cell r="CT2015">
            <v>0</v>
          </cell>
          <cell r="CU2015">
            <v>0</v>
          </cell>
          <cell r="CV2015">
            <v>0</v>
          </cell>
          <cell r="CW2015">
            <v>0</v>
          </cell>
          <cell r="CX2015">
            <v>0</v>
          </cell>
          <cell r="CY2015">
            <v>0</v>
          </cell>
          <cell r="CZ2015">
            <v>0</v>
          </cell>
          <cell r="DA2015">
            <v>0</v>
          </cell>
          <cell r="DB2015">
            <v>0</v>
          </cell>
          <cell r="DC2015">
            <v>0</v>
          </cell>
          <cell r="DD2015">
            <v>390.85500000000008</v>
          </cell>
          <cell r="DE2015">
            <v>0</v>
          </cell>
        </row>
        <row r="2016">
          <cell r="A2016" t="str">
            <v>CRANE-B6-RAIL-ST-W-XE</v>
          </cell>
          <cell r="B2016" t="str">
            <v>BINARIO PER RUOTE IN ACCIAIO - EXTRA EUROPA</v>
          </cell>
          <cell r="C2016" t="str">
            <v>CRANE RAIL FOR STEEL WHEELS - EXTRA EUROPE</v>
          </cell>
          <cell r="F2016">
            <v>620.51369863013701</v>
          </cell>
          <cell r="G2016" t="str">
            <v>X</v>
          </cell>
          <cell r="H2016">
            <v>452.97500000000002</v>
          </cell>
          <cell r="I2016">
            <v>0.27</v>
          </cell>
          <cell r="J2016" t="str">
            <v>OK</v>
          </cell>
          <cell r="K2016" t="str">
            <v>NEWZD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  <cell r="Q2016">
            <v>0</v>
          </cell>
          <cell r="R2016">
            <v>0</v>
          </cell>
          <cell r="S2016">
            <v>0</v>
          </cell>
          <cell r="T2016">
            <v>0</v>
          </cell>
          <cell r="U2016">
            <v>0</v>
          </cell>
          <cell r="V2016">
            <v>0</v>
          </cell>
          <cell r="W2016">
            <v>0</v>
          </cell>
          <cell r="X2016">
            <v>0</v>
          </cell>
          <cell r="Y2016">
            <v>0</v>
          </cell>
          <cell r="Z2016">
            <v>0</v>
          </cell>
          <cell r="AA2016">
            <v>0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>
            <v>0</v>
          </cell>
          <cell r="AM2016">
            <v>0</v>
          </cell>
          <cell r="AN2016">
            <v>0</v>
          </cell>
          <cell r="AO2016">
            <v>0</v>
          </cell>
          <cell r="AP2016">
            <v>0</v>
          </cell>
          <cell r="AQ2016">
            <v>0</v>
          </cell>
          <cell r="AR2016">
            <v>0</v>
          </cell>
          <cell r="AS2016">
            <v>0</v>
          </cell>
          <cell r="AT2016">
            <v>0</v>
          </cell>
          <cell r="AU2016">
            <v>0</v>
          </cell>
          <cell r="AV2016">
            <v>452.97500000000002</v>
          </cell>
          <cell r="AW2016">
            <v>0</v>
          </cell>
          <cell r="AX2016">
            <v>0</v>
          </cell>
          <cell r="AY2016">
            <v>0</v>
          </cell>
          <cell r="AZ2016">
            <v>0</v>
          </cell>
          <cell r="BA2016">
            <v>0</v>
          </cell>
          <cell r="BB2016">
            <v>0</v>
          </cell>
          <cell r="BC2016">
            <v>0</v>
          </cell>
          <cell r="BD2016">
            <v>0</v>
          </cell>
          <cell r="BE2016">
            <v>0</v>
          </cell>
          <cell r="BF2016">
            <v>0</v>
          </cell>
          <cell r="BG2016">
            <v>0</v>
          </cell>
          <cell r="BH2016">
            <v>0</v>
          </cell>
          <cell r="BI2016">
            <v>0</v>
          </cell>
          <cell r="BJ2016">
            <v>0</v>
          </cell>
          <cell r="BK2016">
            <v>0</v>
          </cell>
          <cell r="BL2016">
            <v>0</v>
          </cell>
          <cell r="BM2016">
            <v>0</v>
          </cell>
          <cell r="BN2016">
            <v>0</v>
          </cell>
          <cell r="BO2016">
            <v>0</v>
          </cell>
          <cell r="BP2016">
            <v>0</v>
          </cell>
          <cell r="BQ2016">
            <v>0</v>
          </cell>
          <cell r="BR2016">
            <v>0</v>
          </cell>
          <cell r="BS2016">
            <v>0</v>
          </cell>
          <cell r="BT2016">
            <v>0</v>
          </cell>
          <cell r="BU2016">
            <v>0</v>
          </cell>
          <cell r="BV2016">
            <v>0</v>
          </cell>
          <cell r="BW2016">
            <v>0</v>
          </cell>
          <cell r="BX2016">
            <v>0</v>
          </cell>
          <cell r="BY2016">
            <v>0</v>
          </cell>
          <cell r="BZ2016">
            <v>0</v>
          </cell>
          <cell r="CA2016">
            <v>0</v>
          </cell>
          <cell r="CB2016">
            <v>0</v>
          </cell>
          <cell r="CC2016">
            <v>0</v>
          </cell>
          <cell r="CD2016">
            <v>0</v>
          </cell>
          <cell r="CE2016">
            <v>0</v>
          </cell>
          <cell r="CF2016">
            <v>0</v>
          </cell>
          <cell r="CG2016">
            <v>0</v>
          </cell>
          <cell r="CH2016">
            <v>0</v>
          </cell>
          <cell r="CI2016">
            <v>0</v>
          </cell>
          <cell r="CJ2016">
            <v>0</v>
          </cell>
          <cell r="CK2016">
            <v>0</v>
          </cell>
          <cell r="CL2016">
            <v>0</v>
          </cell>
          <cell r="CM2016">
            <v>0</v>
          </cell>
          <cell r="CN2016">
            <v>0</v>
          </cell>
          <cell r="CO2016">
            <v>0</v>
          </cell>
          <cell r="CP2016">
            <v>0</v>
          </cell>
          <cell r="CQ2016">
            <v>0</v>
          </cell>
          <cell r="CR2016">
            <v>0</v>
          </cell>
          <cell r="CS2016">
            <v>0</v>
          </cell>
          <cell r="CT2016">
            <v>0</v>
          </cell>
          <cell r="CU2016">
            <v>0</v>
          </cell>
          <cell r="CV2016">
            <v>0</v>
          </cell>
          <cell r="CW2016">
            <v>0</v>
          </cell>
          <cell r="CX2016">
            <v>0</v>
          </cell>
          <cell r="CY2016">
            <v>0</v>
          </cell>
          <cell r="CZ2016">
            <v>0</v>
          </cell>
          <cell r="DA2016">
            <v>0</v>
          </cell>
          <cell r="DB2016">
            <v>0</v>
          </cell>
          <cell r="DC2016">
            <v>0</v>
          </cell>
          <cell r="DD2016">
            <v>452.97500000000002</v>
          </cell>
          <cell r="DE2016">
            <v>0</v>
          </cell>
        </row>
        <row r="2017">
          <cell r="A2017" t="str">
            <v>CRANE-B6-RAIL-ST-W-XE-F</v>
          </cell>
          <cell r="B2017" t="str">
            <v>BINARIO PER RUOTE IN ACCIAIO - EXTRA EUROPA - CELLA FREEZER -</v>
          </cell>
          <cell r="C2017" t="str">
            <v>CRANE RAIL FOR STEEL WHEELS - EXTRA EUROPE - FREEZING CELL -</v>
          </cell>
          <cell r="F2017">
            <v>638.63698630136992</v>
          </cell>
          <cell r="G2017" t="str">
            <v>X</v>
          </cell>
          <cell r="H2017">
            <v>466.20500000000004</v>
          </cell>
          <cell r="I2017">
            <v>0.27</v>
          </cell>
          <cell r="J2017" t="str">
            <v>OK</v>
          </cell>
          <cell r="K2017" t="str">
            <v>NEWZD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  <cell r="Q2017">
            <v>0</v>
          </cell>
          <cell r="R2017">
            <v>0</v>
          </cell>
          <cell r="S2017">
            <v>0</v>
          </cell>
          <cell r="T2017">
            <v>0</v>
          </cell>
          <cell r="U2017">
            <v>0</v>
          </cell>
          <cell r="V2017">
            <v>0</v>
          </cell>
          <cell r="W2017">
            <v>0</v>
          </cell>
          <cell r="X2017">
            <v>0</v>
          </cell>
          <cell r="Y2017">
            <v>0</v>
          </cell>
          <cell r="Z2017">
            <v>0</v>
          </cell>
          <cell r="AA2017">
            <v>0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>
            <v>0</v>
          </cell>
          <cell r="AM2017">
            <v>0</v>
          </cell>
          <cell r="AN2017">
            <v>0</v>
          </cell>
          <cell r="AO2017">
            <v>0</v>
          </cell>
          <cell r="AP2017">
            <v>0</v>
          </cell>
          <cell r="AQ2017">
            <v>0</v>
          </cell>
          <cell r="AR2017">
            <v>0</v>
          </cell>
          <cell r="AS2017">
            <v>0</v>
          </cell>
          <cell r="AT2017">
            <v>0</v>
          </cell>
          <cell r="AU2017">
            <v>0</v>
          </cell>
          <cell r="AV2017">
            <v>466.20500000000004</v>
          </cell>
          <cell r="AW2017">
            <v>0</v>
          </cell>
          <cell r="AX2017">
            <v>0</v>
          </cell>
          <cell r="AY2017">
            <v>0</v>
          </cell>
          <cell r="AZ2017">
            <v>0</v>
          </cell>
          <cell r="BA2017">
            <v>0</v>
          </cell>
          <cell r="BB2017">
            <v>0</v>
          </cell>
          <cell r="BC2017">
            <v>0</v>
          </cell>
          <cell r="BD2017">
            <v>0</v>
          </cell>
          <cell r="BE2017">
            <v>0</v>
          </cell>
          <cell r="BF2017">
            <v>0</v>
          </cell>
          <cell r="BG2017">
            <v>0</v>
          </cell>
          <cell r="BH2017">
            <v>0</v>
          </cell>
          <cell r="BI2017">
            <v>0</v>
          </cell>
          <cell r="BJ2017">
            <v>0</v>
          </cell>
          <cell r="BK2017">
            <v>0</v>
          </cell>
          <cell r="BL2017">
            <v>0</v>
          </cell>
          <cell r="BM2017">
            <v>0</v>
          </cell>
          <cell r="BN2017">
            <v>0</v>
          </cell>
          <cell r="BO2017">
            <v>0</v>
          </cell>
          <cell r="BP2017">
            <v>0</v>
          </cell>
          <cell r="BQ2017">
            <v>0</v>
          </cell>
          <cell r="BR2017">
            <v>0</v>
          </cell>
          <cell r="BS2017">
            <v>0</v>
          </cell>
          <cell r="BT2017">
            <v>0</v>
          </cell>
          <cell r="BU2017">
            <v>0</v>
          </cell>
          <cell r="BV2017">
            <v>0</v>
          </cell>
          <cell r="BW2017">
            <v>0</v>
          </cell>
          <cell r="BX2017">
            <v>0</v>
          </cell>
          <cell r="BY2017">
            <v>0</v>
          </cell>
          <cell r="BZ2017">
            <v>0</v>
          </cell>
          <cell r="CA2017">
            <v>0</v>
          </cell>
          <cell r="CB2017">
            <v>0</v>
          </cell>
          <cell r="CC2017">
            <v>0</v>
          </cell>
          <cell r="CD2017">
            <v>0</v>
          </cell>
          <cell r="CE2017">
            <v>0</v>
          </cell>
          <cell r="CF2017">
            <v>0</v>
          </cell>
          <cell r="CG2017">
            <v>0</v>
          </cell>
          <cell r="CH2017">
            <v>0</v>
          </cell>
          <cell r="CI2017">
            <v>0</v>
          </cell>
          <cell r="CJ2017">
            <v>0</v>
          </cell>
          <cell r="CK2017">
            <v>0</v>
          </cell>
          <cell r="CL2017">
            <v>0</v>
          </cell>
          <cell r="CM2017">
            <v>0</v>
          </cell>
          <cell r="CN2017">
            <v>0</v>
          </cell>
          <cell r="CO2017">
            <v>0</v>
          </cell>
          <cell r="CP2017">
            <v>0</v>
          </cell>
          <cell r="CQ2017">
            <v>0</v>
          </cell>
          <cell r="CR2017">
            <v>0</v>
          </cell>
          <cell r="CS2017">
            <v>0</v>
          </cell>
          <cell r="CT2017">
            <v>0</v>
          </cell>
          <cell r="CU2017">
            <v>0</v>
          </cell>
          <cell r="CV2017">
            <v>0</v>
          </cell>
          <cell r="CW2017">
            <v>0</v>
          </cell>
          <cell r="CX2017">
            <v>0</v>
          </cell>
          <cell r="CY2017">
            <v>0</v>
          </cell>
          <cell r="CZ2017">
            <v>0</v>
          </cell>
          <cell r="DA2017">
            <v>0</v>
          </cell>
          <cell r="DB2017">
            <v>0</v>
          </cell>
          <cell r="DC2017">
            <v>0</v>
          </cell>
          <cell r="DD2017">
            <v>466.20500000000004</v>
          </cell>
          <cell r="DE2017">
            <v>0</v>
          </cell>
        </row>
        <row r="2018">
          <cell r="A2018" t="str">
            <v>CRANE-B7-SALD-ALL</v>
          </cell>
          <cell r="B2018" t="str">
            <v>SALDATURA ALLUMINOTERMICA (S41) [ACCIAO]</v>
          </cell>
          <cell r="C2018" t="str">
            <v>CRANE RAIL WELDING FOR STEEL WHEELS</v>
          </cell>
          <cell r="F2018">
            <v>943.92123287671234</v>
          </cell>
          <cell r="G2018" t="str">
            <v>X</v>
          </cell>
          <cell r="H2018">
            <v>689.0625</v>
          </cell>
          <cell r="I2018">
            <v>0.27</v>
          </cell>
          <cell r="J2018" t="str">
            <v>OK</v>
          </cell>
          <cell r="K2018" t="str">
            <v>NEWZD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  <cell r="Q2018">
            <v>0</v>
          </cell>
          <cell r="R2018">
            <v>0</v>
          </cell>
          <cell r="S2018">
            <v>0</v>
          </cell>
          <cell r="T2018">
            <v>0</v>
          </cell>
          <cell r="U2018">
            <v>0</v>
          </cell>
          <cell r="V2018">
            <v>0</v>
          </cell>
          <cell r="W2018">
            <v>0</v>
          </cell>
          <cell r="X2018">
            <v>0</v>
          </cell>
          <cell r="Y2018">
            <v>0</v>
          </cell>
          <cell r="Z2018">
            <v>0</v>
          </cell>
          <cell r="AA2018">
            <v>0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>
            <v>0</v>
          </cell>
          <cell r="AM2018">
            <v>0</v>
          </cell>
          <cell r="AN2018">
            <v>0</v>
          </cell>
          <cell r="AO2018">
            <v>0</v>
          </cell>
          <cell r="AP2018">
            <v>0</v>
          </cell>
          <cell r="AQ2018">
            <v>0</v>
          </cell>
          <cell r="AR2018">
            <v>0</v>
          </cell>
          <cell r="AS2018">
            <v>0</v>
          </cell>
          <cell r="AT2018">
            <v>0</v>
          </cell>
          <cell r="AU2018">
            <v>0</v>
          </cell>
          <cell r="AV2018">
            <v>689.0625</v>
          </cell>
          <cell r="AW2018">
            <v>0</v>
          </cell>
          <cell r="AX2018">
            <v>0</v>
          </cell>
          <cell r="AY2018">
            <v>0</v>
          </cell>
          <cell r="AZ2018">
            <v>0</v>
          </cell>
          <cell r="BA2018">
            <v>0</v>
          </cell>
          <cell r="BB2018">
            <v>0</v>
          </cell>
          <cell r="BC2018">
            <v>0</v>
          </cell>
          <cell r="BD2018">
            <v>0</v>
          </cell>
          <cell r="BE2018">
            <v>0</v>
          </cell>
          <cell r="BF2018">
            <v>0</v>
          </cell>
          <cell r="BG2018">
            <v>0</v>
          </cell>
          <cell r="BH2018">
            <v>0</v>
          </cell>
          <cell r="BI2018">
            <v>0</v>
          </cell>
          <cell r="BJ2018">
            <v>0</v>
          </cell>
          <cell r="BK2018">
            <v>0</v>
          </cell>
          <cell r="BL2018">
            <v>0</v>
          </cell>
          <cell r="BM2018">
            <v>0</v>
          </cell>
          <cell r="BN2018">
            <v>0</v>
          </cell>
          <cell r="BO2018">
            <v>0</v>
          </cell>
          <cell r="BP2018">
            <v>0</v>
          </cell>
          <cell r="BQ2018">
            <v>0</v>
          </cell>
          <cell r="BR2018">
            <v>0</v>
          </cell>
          <cell r="BS2018">
            <v>0</v>
          </cell>
          <cell r="BT2018">
            <v>0</v>
          </cell>
          <cell r="BU2018">
            <v>0</v>
          </cell>
          <cell r="BV2018">
            <v>0</v>
          </cell>
          <cell r="BW2018">
            <v>0</v>
          </cell>
          <cell r="BX2018">
            <v>0</v>
          </cell>
          <cell r="BY2018">
            <v>0</v>
          </cell>
          <cell r="BZ2018">
            <v>0</v>
          </cell>
          <cell r="CA2018">
            <v>0</v>
          </cell>
          <cell r="CB2018">
            <v>0</v>
          </cell>
          <cell r="CC2018">
            <v>0</v>
          </cell>
          <cell r="CD2018">
            <v>0</v>
          </cell>
          <cell r="CE2018">
            <v>0</v>
          </cell>
          <cell r="CF2018">
            <v>0</v>
          </cell>
          <cell r="CG2018">
            <v>0</v>
          </cell>
          <cell r="CH2018">
            <v>0</v>
          </cell>
          <cell r="CI2018">
            <v>0</v>
          </cell>
          <cell r="CJ2018">
            <v>0</v>
          </cell>
          <cell r="CK2018">
            <v>0</v>
          </cell>
          <cell r="CL2018">
            <v>0</v>
          </cell>
          <cell r="CM2018">
            <v>0</v>
          </cell>
          <cell r="CN2018">
            <v>0</v>
          </cell>
          <cell r="CO2018">
            <v>0</v>
          </cell>
          <cell r="CP2018">
            <v>0</v>
          </cell>
          <cell r="CQ2018">
            <v>0</v>
          </cell>
          <cell r="CR2018">
            <v>0</v>
          </cell>
          <cell r="CS2018">
            <v>0</v>
          </cell>
          <cell r="CT2018">
            <v>0</v>
          </cell>
          <cell r="CU2018">
            <v>0</v>
          </cell>
          <cell r="CV2018">
            <v>0</v>
          </cell>
          <cell r="CW2018">
            <v>0</v>
          </cell>
          <cell r="CX2018">
            <v>0</v>
          </cell>
          <cell r="CY2018">
            <v>0</v>
          </cell>
          <cell r="CZ2018">
            <v>0</v>
          </cell>
          <cell r="DA2018">
            <v>0</v>
          </cell>
          <cell r="DB2018">
            <v>0</v>
          </cell>
          <cell r="DC2018">
            <v>0</v>
          </cell>
          <cell r="DD2018">
            <v>689.0625</v>
          </cell>
          <cell r="DE2018">
            <v>0</v>
          </cell>
        </row>
        <row r="2019">
          <cell r="A2019" t="str">
            <v>CRANE-B7-SALD-ALL-F</v>
          </cell>
          <cell r="B2019" t="str">
            <v>SALDATURA ALLUMINOTERMICA (S41) [ACCIAO] - CELLA FREEZER -</v>
          </cell>
          <cell r="C2019" t="str">
            <v>CRANE RAIL WELDING FOR STEEL WHEELS - FREEZING CELL -</v>
          </cell>
          <cell r="F2019">
            <v>943.92123287671234</v>
          </cell>
          <cell r="G2019" t="str">
            <v>X</v>
          </cell>
          <cell r="H2019">
            <v>689.0625</v>
          </cell>
          <cell r="I2019">
            <v>0.27</v>
          </cell>
          <cell r="J2019" t="str">
            <v>OK</v>
          </cell>
          <cell r="K2019" t="str">
            <v>NEWZD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  <cell r="Q2019">
            <v>0</v>
          </cell>
          <cell r="R2019">
            <v>0</v>
          </cell>
          <cell r="S2019">
            <v>0</v>
          </cell>
          <cell r="T2019">
            <v>0</v>
          </cell>
          <cell r="U2019">
            <v>0</v>
          </cell>
          <cell r="V2019">
            <v>0</v>
          </cell>
          <cell r="W2019">
            <v>0</v>
          </cell>
          <cell r="X2019">
            <v>0</v>
          </cell>
          <cell r="Y2019">
            <v>0</v>
          </cell>
          <cell r="Z2019">
            <v>0</v>
          </cell>
          <cell r="AA2019">
            <v>0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>
            <v>0</v>
          </cell>
          <cell r="AM2019">
            <v>0</v>
          </cell>
          <cell r="AN2019">
            <v>0</v>
          </cell>
          <cell r="AO2019">
            <v>0</v>
          </cell>
          <cell r="AP2019">
            <v>0</v>
          </cell>
          <cell r="AQ2019">
            <v>0</v>
          </cell>
          <cell r="AR2019">
            <v>0</v>
          </cell>
          <cell r="AS2019">
            <v>0</v>
          </cell>
          <cell r="AT2019">
            <v>0</v>
          </cell>
          <cell r="AU2019">
            <v>0</v>
          </cell>
          <cell r="AV2019">
            <v>689.0625</v>
          </cell>
          <cell r="AW2019">
            <v>0</v>
          </cell>
          <cell r="AX2019">
            <v>0</v>
          </cell>
          <cell r="AY2019">
            <v>0</v>
          </cell>
          <cell r="AZ2019">
            <v>0</v>
          </cell>
          <cell r="BA2019">
            <v>0</v>
          </cell>
          <cell r="BB2019">
            <v>0</v>
          </cell>
          <cell r="BC2019">
            <v>0</v>
          </cell>
          <cell r="BD2019">
            <v>0</v>
          </cell>
          <cell r="BE2019">
            <v>0</v>
          </cell>
          <cell r="BF2019">
            <v>0</v>
          </cell>
          <cell r="BG2019">
            <v>0</v>
          </cell>
          <cell r="BH2019">
            <v>0</v>
          </cell>
          <cell r="BI2019">
            <v>0</v>
          </cell>
          <cell r="BJ2019">
            <v>0</v>
          </cell>
          <cell r="BK2019">
            <v>0</v>
          </cell>
          <cell r="BL2019">
            <v>0</v>
          </cell>
          <cell r="BM2019">
            <v>0</v>
          </cell>
          <cell r="BN2019">
            <v>0</v>
          </cell>
          <cell r="BO2019">
            <v>0</v>
          </cell>
          <cell r="BP2019">
            <v>0</v>
          </cell>
          <cell r="BQ2019">
            <v>0</v>
          </cell>
          <cell r="BR2019">
            <v>0</v>
          </cell>
          <cell r="BS2019">
            <v>0</v>
          </cell>
          <cell r="BT2019">
            <v>0</v>
          </cell>
          <cell r="BU2019">
            <v>0</v>
          </cell>
          <cell r="BV2019">
            <v>0</v>
          </cell>
          <cell r="BW2019">
            <v>0</v>
          </cell>
          <cell r="BX2019">
            <v>0</v>
          </cell>
          <cell r="BY2019">
            <v>0</v>
          </cell>
          <cell r="BZ2019">
            <v>0</v>
          </cell>
          <cell r="CA2019">
            <v>0</v>
          </cell>
          <cell r="CB2019">
            <v>0</v>
          </cell>
          <cell r="CC2019">
            <v>0</v>
          </cell>
          <cell r="CD2019">
            <v>0</v>
          </cell>
          <cell r="CE2019">
            <v>0</v>
          </cell>
          <cell r="CF2019">
            <v>0</v>
          </cell>
          <cell r="CG2019">
            <v>0</v>
          </cell>
          <cell r="CH2019">
            <v>0</v>
          </cell>
          <cell r="CI2019">
            <v>0</v>
          </cell>
          <cell r="CJ2019">
            <v>0</v>
          </cell>
          <cell r="CK2019">
            <v>0</v>
          </cell>
          <cell r="CL2019">
            <v>0</v>
          </cell>
          <cell r="CM2019">
            <v>0</v>
          </cell>
          <cell r="CN2019">
            <v>0</v>
          </cell>
          <cell r="CO2019">
            <v>0</v>
          </cell>
          <cell r="CP2019">
            <v>0</v>
          </cell>
          <cell r="CQ2019">
            <v>0</v>
          </cell>
          <cell r="CR2019">
            <v>0</v>
          </cell>
          <cell r="CS2019">
            <v>0</v>
          </cell>
          <cell r="CT2019">
            <v>0</v>
          </cell>
          <cell r="CU2019">
            <v>0</v>
          </cell>
          <cell r="CV2019">
            <v>0</v>
          </cell>
          <cell r="CW2019">
            <v>0</v>
          </cell>
          <cell r="CX2019">
            <v>0</v>
          </cell>
          <cell r="CY2019">
            <v>0</v>
          </cell>
          <cell r="CZ2019">
            <v>0</v>
          </cell>
          <cell r="DA2019">
            <v>0</v>
          </cell>
          <cell r="DB2019">
            <v>0</v>
          </cell>
          <cell r="DC2019">
            <v>0</v>
          </cell>
          <cell r="DD2019">
            <v>689.0625</v>
          </cell>
          <cell r="DE2019">
            <v>0</v>
          </cell>
        </row>
        <row r="2020">
          <cell r="A2020" t="str">
            <v>CRANE-B7-SALD-ELT</v>
          </cell>
          <cell r="B2020" t="str">
            <v>SALDATURA ELETTRODO/MIG (HEB) [GOMMA]</v>
          </cell>
          <cell r="C2020" t="str">
            <v>CRANE RAIL WELDING FOR CUSHION WHEELS</v>
          </cell>
          <cell r="F2020">
            <v>660.74486301369859</v>
          </cell>
          <cell r="G2020" t="str">
            <v>X</v>
          </cell>
          <cell r="H2020">
            <v>482.34375</v>
          </cell>
          <cell r="I2020">
            <v>0.26999999999999991</v>
          </cell>
          <cell r="J2020" t="str">
            <v>OK</v>
          </cell>
          <cell r="K2020" t="str">
            <v>NEWZD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  <cell r="Q2020">
            <v>0</v>
          </cell>
          <cell r="R2020">
            <v>0</v>
          </cell>
          <cell r="S2020">
            <v>0</v>
          </cell>
          <cell r="T2020">
            <v>0</v>
          </cell>
          <cell r="U2020">
            <v>0</v>
          </cell>
          <cell r="V2020">
            <v>0</v>
          </cell>
          <cell r="W2020">
            <v>0</v>
          </cell>
          <cell r="X2020">
            <v>0</v>
          </cell>
          <cell r="Y2020">
            <v>0</v>
          </cell>
          <cell r="Z2020">
            <v>0</v>
          </cell>
          <cell r="AA2020">
            <v>0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>
            <v>0</v>
          </cell>
          <cell r="AM2020">
            <v>0</v>
          </cell>
          <cell r="AN2020">
            <v>0</v>
          </cell>
          <cell r="AO2020">
            <v>0</v>
          </cell>
          <cell r="AP2020">
            <v>0</v>
          </cell>
          <cell r="AQ2020">
            <v>0</v>
          </cell>
          <cell r="AR2020">
            <v>0</v>
          </cell>
          <cell r="AS2020">
            <v>0</v>
          </cell>
          <cell r="AT2020">
            <v>0</v>
          </cell>
          <cell r="AU2020">
            <v>0</v>
          </cell>
          <cell r="AV2020">
            <v>482.34375</v>
          </cell>
          <cell r="AW2020">
            <v>0</v>
          </cell>
          <cell r="AX2020">
            <v>0</v>
          </cell>
          <cell r="AY2020">
            <v>0</v>
          </cell>
          <cell r="AZ2020">
            <v>0</v>
          </cell>
          <cell r="BA2020">
            <v>0</v>
          </cell>
          <cell r="BB2020">
            <v>0</v>
          </cell>
          <cell r="BC2020">
            <v>0</v>
          </cell>
          <cell r="BD2020">
            <v>0</v>
          </cell>
          <cell r="BE2020">
            <v>0</v>
          </cell>
          <cell r="BF2020">
            <v>0</v>
          </cell>
          <cell r="BG2020">
            <v>0</v>
          </cell>
          <cell r="BH2020">
            <v>0</v>
          </cell>
          <cell r="BI2020">
            <v>0</v>
          </cell>
          <cell r="BJ2020">
            <v>0</v>
          </cell>
          <cell r="BK2020">
            <v>0</v>
          </cell>
          <cell r="BL2020">
            <v>0</v>
          </cell>
          <cell r="BM2020">
            <v>0</v>
          </cell>
          <cell r="BN2020">
            <v>0</v>
          </cell>
          <cell r="BO2020">
            <v>0</v>
          </cell>
          <cell r="BP2020">
            <v>0</v>
          </cell>
          <cell r="BQ2020">
            <v>0</v>
          </cell>
          <cell r="BR2020">
            <v>0</v>
          </cell>
          <cell r="BS2020">
            <v>0</v>
          </cell>
          <cell r="BT2020">
            <v>0</v>
          </cell>
          <cell r="BU2020">
            <v>0</v>
          </cell>
          <cell r="BV2020">
            <v>0</v>
          </cell>
          <cell r="BW2020">
            <v>0</v>
          </cell>
          <cell r="BX2020">
            <v>0</v>
          </cell>
          <cell r="BY2020">
            <v>0</v>
          </cell>
          <cell r="BZ2020">
            <v>0</v>
          </cell>
          <cell r="CA2020">
            <v>0</v>
          </cell>
          <cell r="CB2020">
            <v>0</v>
          </cell>
          <cell r="CC2020">
            <v>0</v>
          </cell>
          <cell r="CD2020">
            <v>0</v>
          </cell>
          <cell r="CE2020">
            <v>0</v>
          </cell>
          <cell r="CF2020">
            <v>0</v>
          </cell>
          <cell r="CG2020">
            <v>0</v>
          </cell>
          <cell r="CH2020">
            <v>0</v>
          </cell>
          <cell r="CI2020">
            <v>0</v>
          </cell>
          <cell r="CJ2020">
            <v>0</v>
          </cell>
          <cell r="CK2020">
            <v>0</v>
          </cell>
          <cell r="CL2020">
            <v>0</v>
          </cell>
          <cell r="CM2020">
            <v>0</v>
          </cell>
          <cell r="CN2020">
            <v>0</v>
          </cell>
          <cell r="CO2020">
            <v>0</v>
          </cell>
          <cell r="CP2020">
            <v>0</v>
          </cell>
          <cell r="CQ2020">
            <v>0</v>
          </cell>
          <cell r="CR2020">
            <v>0</v>
          </cell>
          <cell r="CS2020">
            <v>0</v>
          </cell>
          <cell r="CT2020">
            <v>0</v>
          </cell>
          <cell r="CU2020">
            <v>0</v>
          </cell>
          <cell r="CV2020">
            <v>0</v>
          </cell>
          <cell r="CW2020">
            <v>0</v>
          </cell>
          <cell r="CX2020">
            <v>0</v>
          </cell>
          <cell r="CY2020">
            <v>0</v>
          </cell>
          <cell r="CZ2020">
            <v>0</v>
          </cell>
          <cell r="DA2020">
            <v>0</v>
          </cell>
          <cell r="DB2020">
            <v>0</v>
          </cell>
          <cell r="DC2020">
            <v>0</v>
          </cell>
          <cell r="DD2020">
            <v>482.34375</v>
          </cell>
          <cell r="DE2020">
            <v>0</v>
          </cell>
        </row>
        <row r="2021">
          <cell r="A2021" t="str">
            <v>CRANE-B7-SALD-ELT-F</v>
          </cell>
          <cell r="B2021" t="str">
            <v>SALDATURA ELETTRODO/MIG (HEB) [GOMMA] - CELLA FREEZER -</v>
          </cell>
          <cell r="C2021" t="str">
            <v>CRANE RAIL WELDING FOR CUSHION WHEELS - FREEZING CELL -</v>
          </cell>
          <cell r="F2021">
            <v>660.74486301369859</v>
          </cell>
          <cell r="G2021" t="str">
            <v>X</v>
          </cell>
          <cell r="H2021">
            <v>482.34375</v>
          </cell>
          <cell r="I2021">
            <v>0.26999999999999991</v>
          </cell>
          <cell r="J2021" t="str">
            <v>OK</v>
          </cell>
          <cell r="K2021" t="str">
            <v>NEWZD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  <cell r="Q2021">
            <v>0</v>
          </cell>
          <cell r="R2021">
            <v>0</v>
          </cell>
          <cell r="S2021">
            <v>0</v>
          </cell>
          <cell r="T2021">
            <v>0</v>
          </cell>
          <cell r="U2021">
            <v>0</v>
          </cell>
          <cell r="V2021">
            <v>0</v>
          </cell>
          <cell r="W2021">
            <v>0</v>
          </cell>
          <cell r="X2021">
            <v>0</v>
          </cell>
          <cell r="Y2021">
            <v>0</v>
          </cell>
          <cell r="Z2021">
            <v>0</v>
          </cell>
          <cell r="AA2021">
            <v>0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>
            <v>0</v>
          </cell>
          <cell r="AM2021">
            <v>0</v>
          </cell>
          <cell r="AN2021">
            <v>0</v>
          </cell>
          <cell r="AO2021">
            <v>0</v>
          </cell>
          <cell r="AP2021">
            <v>0</v>
          </cell>
          <cell r="AQ2021">
            <v>0</v>
          </cell>
          <cell r="AR2021">
            <v>0</v>
          </cell>
          <cell r="AS2021">
            <v>0</v>
          </cell>
          <cell r="AT2021">
            <v>0</v>
          </cell>
          <cell r="AU2021">
            <v>0</v>
          </cell>
          <cell r="AV2021">
            <v>482.34375</v>
          </cell>
          <cell r="AW2021">
            <v>0</v>
          </cell>
          <cell r="AX2021">
            <v>0</v>
          </cell>
          <cell r="AY2021">
            <v>0</v>
          </cell>
          <cell r="AZ2021">
            <v>0</v>
          </cell>
          <cell r="BA2021">
            <v>0</v>
          </cell>
          <cell r="BB2021">
            <v>0</v>
          </cell>
          <cell r="BC2021">
            <v>0</v>
          </cell>
          <cell r="BD2021">
            <v>0</v>
          </cell>
          <cell r="BE2021">
            <v>0</v>
          </cell>
          <cell r="BF2021">
            <v>0</v>
          </cell>
          <cell r="BG2021">
            <v>0</v>
          </cell>
          <cell r="BH2021">
            <v>0</v>
          </cell>
          <cell r="BI2021">
            <v>0</v>
          </cell>
          <cell r="BJ2021">
            <v>0</v>
          </cell>
          <cell r="BK2021">
            <v>0</v>
          </cell>
          <cell r="BL2021">
            <v>0</v>
          </cell>
          <cell r="BM2021">
            <v>0</v>
          </cell>
          <cell r="BN2021">
            <v>0</v>
          </cell>
          <cell r="BO2021">
            <v>0</v>
          </cell>
          <cell r="BP2021">
            <v>0</v>
          </cell>
          <cell r="BQ2021">
            <v>0</v>
          </cell>
          <cell r="BR2021">
            <v>0</v>
          </cell>
          <cell r="BS2021">
            <v>0</v>
          </cell>
          <cell r="BT2021">
            <v>0</v>
          </cell>
          <cell r="BU2021">
            <v>0</v>
          </cell>
          <cell r="BV2021">
            <v>0</v>
          </cell>
          <cell r="BW2021">
            <v>0</v>
          </cell>
          <cell r="BX2021">
            <v>0</v>
          </cell>
          <cell r="BY2021">
            <v>0</v>
          </cell>
          <cell r="BZ2021">
            <v>0</v>
          </cell>
          <cell r="CA2021">
            <v>0</v>
          </cell>
          <cell r="CB2021">
            <v>0</v>
          </cell>
          <cell r="CC2021">
            <v>0</v>
          </cell>
          <cell r="CD2021">
            <v>0</v>
          </cell>
          <cell r="CE2021">
            <v>0</v>
          </cell>
          <cell r="CF2021">
            <v>0</v>
          </cell>
          <cell r="CG2021">
            <v>0</v>
          </cell>
          <cell r="CH2021">
            <v>0</v>
          </cell>
          <cell r="CI2021">
            <v>0</v>
          </cell>
          <cell r="CJ2021">
            <v>0</v>
          </cell>
          <cell r="CK2021">
            <v>0</v>
          </cell>
          <cell r="CL2021">
            <v>0</v>
          </cell>
          <cell r="CM2021">
            <v>0</v>
          </cell>
          <cell r="CN2021">
            <v>0</v>
          </cell>
          <cell r="CO2021">
            <v>0</v>
          </cell>
          <cell r="CP2021">
            <v>0</v>
          </cell>
          <cell r="CQ2021">
            <v>0</v>
          </cell>
          <cell r="CR2021">
            <v>0</v>
          </cell>
          <cell r="CS2021">
            <v>0</v>
          </cell>
          <cell r="CT2021">
            <v>0</v>
          </cell>
          <cell r="CU2021">
            <v>0</v>
          </cell>
          <cell r="CV2021">
            <v>0</v>
          </cell>
          <cell r="CW2021">
            <v>0</v>
          </cell>
          <cell r="CX2021">
            <v>0</v>
          </cell>
          <cell r="CY2021">
            <v>0</v>
          </cell>
          <cell r="CZ2021">
            <v>0</v>
          </cell>
          <cell r="DA2021">
            <v>0</v>
          </cell>
          <cell r="DB2021">
            <v>0</v>
          </cell>
          <cell r="DC2021">
            <v>0</v>
          </cell>
          <cell r="DD2021">
            <v>482.34375</v>
          </cell>
          <cell r="DE2021">
            <v>0</v>
          </cell>
        </row>
        <row r="2022">
          <cell r="A2022" t="str">
            <v>CRANE-B9-EXTRA</v>
          </cell>
          <cell r="B2022" t="str">
            <v>EXTRA OFFERTA TRASLO 3PE</v>
          </cell>
          <cell r="C2022" t="str">
            <v>EXTRA TRASLO QUOTE 3PE</v>
          </cell>
          <cell r="F2022">
            <v>1</v>
          </cell>
          <cell r="G2022" t="str">
            <v>X</v>
          </cell>
          <cell r="H2022">
            <v>0.73</v>
          </cell>
          <cell r="I2022">
            <v>0.27</v>
          </cell>
          <cell r="J2022" t="str">
            <v>OK</v>
          </cell>
          <cell r="K2022" t="str">
            <v>NEWZD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  <cell r="Q2022">
            <v>0</v>
          </cell>
          <cell r="R2022">
            <v>0</v>
          </cell>
          <cell r="S2022">
            <v>0</v>
          </cell>
          <cell r="T2022">
            <v>0</v>
          </cell>
          <cell r="U2022">
            <v>0</v>
          </cell>
          <cell r="V2022">
            <v>0</v>
          </cell>
          <cell r="W2022">
            <v>0</v>
          </cell>
          <cell r="X2022">
            <v>0</v>
          </cell>
          <cell r="Y2022">
            <v>0</v>
          </cell>
          <cell r="Z2022">
            <v>0</v>
          </cell>
          <cell r="AA2022">
            <v>0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>
            <v>0</v>
          </cell>
          <cell r="AM2022">
            <v>0</v>
          </cell>
          <cell r="AN2022">
            <v>0</v>
          </cell>
          <cell r="AO2022">
            <v>0</v>
          </cell>
          <cell r="AP2022">
            <v>0</v>
          </cell>
          <cell r="AQ2022">
            <v>0</v>
          </cell>
          <cell r="AR2022">
            <v>0</v>
          </cell>
          <cell r="AS2022">
            <v>0</v>
          </cell>
          <cell r="AT2022">
            <v>0</v>
          </cell>
          <cell r="AU2022">
            <v>0</v>
          </cell>
          <cell r="AV2022">
            <v>0.73</v>
          </cell>
          <cell r="AW2022">
            <v>0</v>
          </cell>
          <cell r="AX2022">
            <v>0</v>
          </cell>
          <cell r="AY2022">
            <v>0</v>
          </cell>
          <cell r="AZ2022">
            <v>0</v>
          </cell>
          <cell r="BA2022">
            <v>0</v>
          </cell>
          <cell r="BB2022">
            <v>0</v>
          </cell>
          <cell r="BC2022">
            <v>0</v>
          </cell>
          <cell r="BD2022">
            <v>0</v>
          </cell>
          <cell r="BE2022">
            <v>0</v>
          </cell>
          <cell r="BF2022">
            <v>0</v>
          </cell>
          <cell r="BG2022">
            <v>0</v>
          </cell>
          <cell r="BH2022">
            <v>0</v>
          </cell>
          <cell r="BI2022">
            <v>0</v>
          </cell>
          <cell r="BJ2022">
            <v>0</v>
          </cell>
          <cell r="BK2022">
            <v>0</v>
          </cell>
          <cell r="BL2022">
            <v>0</v>
          </cell>
          <cell r="BM2022">
            <v>0</v>
          </cell>
          <cell r="BN2022">
            <v>0</v>
          </cell>
          <cell r="BO2022">
            <v>0</v>
          </cell>
          <cell r="BP2022">
            <v>0</v>
          </cell>
          <cell r="BQ2022">
            <v>0</v>
          </cell>
          <cell r="BR2022">
            <v>0</v>
          </cell>
          <cell r="BS2022">
            <v>0</v>
          </cell>
          <cell r="BT2022">
            <v>0</v>
          </cell>
          <cell r="BU2022">
            <v>0</v>
          </cell>
          <cell r="BV2022">
            <v>0</v>
          </cell>
          <cell r="BW2022">
            <v>0</v>
          </cell>
          <cell r="BX2022">
            <v>0</v>
          </cell>
          <cell r="BY2022">
            <v>0</v>
          </cell>
          <cell r="BZ2022">
            <v>0</v>
          </cell>
          <cell r="CA2022">
            <v>0</v>
          </cell>
          <cell r="CB2022">
            <v>0</v>
          </cell>
          <cell r="CC2022">
            <v>0</v>
          </cell>
          <cell r="CD2022">
            <v>0</v>
          </cell>
          <cell r="CE2022">
            <v>0</v>
          </cell>
          <cell r="CF2022">
            <v>0</v>
          </cell>
          <cell r="CG2022">
            <v>0</v>
          </cell>
          <cell r="CH2022">
            <v>0</v>
          </cell>
          <cell r="CI2022">
            <v>0</v>
          </cell>
          <cell r="CJ2022">
            <v>0</v>
          </cell>
          <cell r="CK2022">
            <v>0</v>
          </cell>
          <cell r="CL2022">
            <v>0</v>
          </cell>
          <cell r="CM2022">
            <v>0</v>
          </cell>
          <cell r="CN2022">
            <v>0</v>
          </cell>
          <cell r="CO2022">
            <v>0</v>
          </cell>
          <cell r="CP2022">
            <v>0</v>
          </cell>
          <cell r="CQ2022">
            <v>0</v>
          </cell>
          <cell r="CR2022">
            <v>0</v>
          </cell>
          <cell r="CS2022">
            <v>0</v>
          </cell>
          <cell r="CT2022">
            <v>0</v>
          </cell>
          <cell r="CU2022">
            <v>0</v>
          </cell>
          <cell r="CV2022">
            <v>0</v>
          </cell>
          <cell r="CW2022">
            <v>0</v>
          </cell>
          <cell r="CX2022">
            <v>0</v>
          </cell>
          <cell r="CY2022">
            <v>0</v>
          </cell>
          <cell r="CZ2022">
            <v>0</v>
          </cell>
          <cell r="DA2022">
            <v>0</v>
          </cell>
          <cell r="DB2022">
            <v>0</v>
          </cell>
          <cell r="DC2022">
            <v>0</v>
          </cell>
          <cell r="DD2022">
            <v>0.73</v>
          </cell>
          <cell r="DE2022">
            <v>0</v>
          </cell>
        </row>
        <row r="2023">
          <cell r="A2023" t="str">
            <v>CRANE-BA-SEZ-ALIM-CORSIA-AB</v>
          </cell>
          <cell r="B2023" t="str">
            <v>SEZIONATORE ALIMENTAZIONE DI CORSIA - ALLEN &amp; BRADLEY</v>
          </cell>
          <cell r="C2023" t="str">
            <v>LANE POWER DISCONNECTOR - ALLEN &amp; BRADLEY</v>
          </cell>
          <cell r="F2023">
            <v>3615.3510638297871</v>
          </cell>
          <cell r="H2023">
            <v>1699.2149999999999</v>
          </cell>
          <cell r="I2023">
            <v>0.53</v>
          </cell>
          <cell r="J2023" t="str">
            <v>OK</v>
          </cell>
          <cell r="K2023" t="str">
            <v>NEWZD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  <cell r="Q2023">
            <v>0</v>
          </cell>
          <cell r="R2023">
            <v>0</v>
          </cell>
          <cell r="S2023">
            <v>0</v>
          </cell>
          <cell r="T2023">
            <v>0</v>
          </cell>
          <cell r="U2023">
            <v>0</v>
          </cell>
          <cell r="V2023">
            <v>0</v>
          </cell>
          <cell r="W2023">
            <v>0</v>
          </cell>
          <cell r="X2023">
            <v>0</v>
          </cell>
          <cell r="Y2023">
            <v>0</v>
          </cell>
          <cell r="Z2023">
            <v>0</v>
          </cell>
          <cell r="AA2023">
            <v>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>
            <v>0</v>
          </cell>
          <cell r="AM2023">
            <v>0</v>
          </cell>
          <cell r="AN2023">
            <v>0</v>
          </cell>
          <cell r="AO2023">
            <v>0</v>
          </cell>
          <cell r="AP2023">
            <v>0</v>
          </cell>
          <cell r="AQ2023">
            <v>0</v>
          </cell>
          <cell r="AR2023">
            <v>0</v>
          </cell>
          <cell r="AS2023">
            <v>0</v>
          </cell>
          <cell r="AT2023">
            <v>0</v>
          </cell>
          <cell r="AU2023">
            <v>0</v>
          </cell>
          <cell r="AV2023">
            <v>1432.2149999999999</v>
          </cell>
          <cell r="AW2023">
            <v>0</v>
          </cell>
          <cell r="AX2023">
            <v>0</v>
          </cell>
          <cell r="AY2023">
            <v>0</v>
          </cell>
          <cell r="AZ2023">
            <v>0</v>
          </cell>
          <cell r="BA2023">
            <v>0</v>
          </cell>
          <cell r="BB2023">
            <v>0</v>
          </cell>
          <cell r="BC2023">
            <v>0</v>
          </cell>
          <cell r="BD2023">
            <v>0</v>
          </cell>
          <cell r="BE2023">
            <v>72</v>
          </cell>
          <cell r="BF2023">
            <v>2</v>
          </cell>
          <cell r="BG2023">
            <v>0</v>
          </cell>
          <cell r="BH2023">
            <v>0</v>
          </cell>
          <cell r="BI2023">
            <v>0</v>
          </cell>
          <cell r="BJ2023">
            <v>0</v>
          </cell>
          <cell r="BK2023">
            <v>0</v>
          </cell>
          <cell r="BL2023">
            <v>0</v>
          </cell>
          <cell r="BM2023">
            <v>0</v>
          </cell>
          <cell r="BN2023">
            <v>0</v>
          </cell>
          <cell r="BO2023">
            <v>0</v>
          </cell>
          <cell r="BP2023">
            <v>0</v>
          </cell>
          <cell r="BQ2023">
            <v>0</v>
          </cell>
          <cell r="BR2023">
            <v>0</v>
          </cell>
          <cell r="BS2023">
            <v>195</v>
          </cell>
          <cell r="BT2023">
            <v>6</v>
          </cell>
          <cell r="BU2023">
            <v>0</v>
          </cell>
          <cell r="BV2023">
            <v>0</v>
          </cell>
          <cell r="BW2023">
            <v>0</v>
          </cell>
          <cell r="BX2023">
            <v>0</v>
          </cell>
          <cell r="BY2023">
            <v>0</v>
          </cell>
          <cell r="BZ2023">
            <v>0</v>
          </cell>
          <cell r="CA2023">
            <v>0</v>
          </cell>
          <cell r="CB2023">
            <v>0</v>
          </cell>
          <cell r="CC2023">
            <v>0</v>
          </cell>
          <cell r="CD2023">
            <v>0</v>
          </cell>
          <cell r="CE2023">
            <v>0</v>
          </cell>
          <cell r="CF2023">
            <v>0</v>
          </cell>
          <cell r="CG2023">
            <v>0</v>
          </cell>
          <cell r="CH2023">
            <v>0</v>
          </cell>
          <cell r="CI2023">
            <v>0</v>
          </cell>
          <cell r="CJ2023">
            <v>0</v>
          </cell>
          <cell r="CK2023">
            <v>0</v>
          </cell>
          <cell r="CL2023">
            <v>0</v>
          </cell>
          <cell r="CM2023">
            <v>0</v>
          </cell>
          <cell r="CN2023">
            <v>0</v>
          </cell>
          <cell r="CO2023">
            <v>0</v>
          </cell>
          <cell r="CP2023">
            <v>0</v>
          </cell>
          <cell r="CQ2023">
            <v>0</v>
          </cell>
          <cell r="CR2023">
            <v>0</v>
          </cell>
          <cell r="CS2023">
            <v>0</v>
          </cell>
          <cell r="CT2023">
            <v>0</v>
          </cell>
          <cell r="CU2023">
            <v>0</v>
          </cell>
          <cell r="CV2023">
            <v>0</v>
          </cell>
          <cell r="CW2023">
            <v>0</v>
          </cell>
          <cell r="CX2023">
            <v>0</v>
          </cell>
          <cell r="CY2023">
            <v>0</v>
          </cell>
          <cell r="CZ2023">
            <v>0</v>
          </cell>
          <cell r="DA2023">
            <v>0</v>
          </cell>
          <cell r="DB2023">
            <v>0</v>
          </cell>
          <cell r="DC2023">
            <v>0</v>
          </cell>
          <cell r="DD2023">
            <v>1699.2149999999999</v>
          </cell>
          <cell r="DE2023">
            <v>0</v>
          </cell>
          <cell r="DG2023">
            <v>1390.5</v>
          </cell>
          <cell r="DI2023">
            <v>0.03</v>
          </cell>
          <cell r="DJ2023">
            <v>41.714999999999996</v>
          </cell>
          <cell r="DK2023">
            <v>2.5167420814479636E-2</v>
          </cell>
          <cell r="DL2023">
            <v>0</v>
          </cell>
        </row>
        <row r="2024">
          <cell r="A2024" t="str">
            <v>CRANE-BA-SEZ-ALIM-CORSIA-SIE</v>
          </cell>
          <cell r="B2024" t="str">
            <v>SEZIONATORE ALIMENTAZIONE DI CORSIA - SIEMENS</v>
          </cell>
          <cell r="C2024" t="str">
            <v>LANE POWER DISCONNECTOR - SIEMENS</v>
          </cell>
          <cell r="F2024">
            <v>1696.7021276595747</v>
          </cell>
          <cell r="H2024">
            <v>797.45</v>
          </cell>
          <cell r="I2024">
            <v>0.53</v>
          </cell>
          <cell r="J2024" t="str">
            <v>OK</v>
          </cell>
          <cell r="K2024" t="str">
            <v>NEWZD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  <cell r="Q2024">
            <v>0</v>
          </cell>
          <cell r="R2024">
            <v>0</v>
          </cell>
          <cell r="S2024">
            <v>0</v>
          </cell>
          <cell r="T2024">
            <v>0</v>
          </cell>
          <cell r="U2024">
            <v>0</v>
          </cell>
          <cell r="V2024">
            <v>0</v>
          </cell>
          <cell r="W2024">
            <v>0</v>
          </cell>
          <cell r="X2024">
            <v>0</v>
          </cell>
          <cell r="Y2024">
            <v>0</v>
          </cell>
          <cell r="Z2024">
            <v>0</v>
          </cell>
          <cell r="AA2024">
            <v>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>
            <v>0</v>
          </cell>
          <cell r="AM2024">
            <v>0</v>
          </cell>
          <cell r="AN2024">
            <v>0</v>
          </cell>
          <cell r="AO2024">
            <v>0</v>
          </cell>
          <cell r="AP2024">
            <v>0</v>
          </cell>
          <cell r="AQ2024">
            <v>0</v>
          </cell>
          <cell r="AR2024">
            <v>0</v>
          </cell>
          <cell r="AS2024">
            <v>0</v>
          </cell>
          <cell r="AT2024">
            <v>0</v>
          </cell>
          <cell r="AU2024">
            <v>0</v>
          </cell>
          <cell r="AV2024">
            <v>530.45000000000005</v>
          </cell>
          <cell r="AW2024">
            <v>0</v>
          </cell>
          <cell r="AX2024">
            <v>0</v>
          </cell>
          <cell r="AY2024">
            <v>0</v>
          </cell>
          <cell r="AZ2024">
            <v>0</v>
          </cell>
          <cell r="BA2024">
            <v>0</v>
          </cell>
          <cell r="BB2024">
            <v>0</v>
          </cell>
          <cell r="BC2024">
            <v>0</v>
          </cell>
          <cell r="BD2024">
            <v>0</v>
          </cell>
          <cell r="BE2024">
            <v>72</v>
          </cell>
          <cell r="BF2024">
            <v>2</v>
          </cell>
          <cell r="BG2024">
            <v>0</v>
          </cell>
          <cell r="BH2024">
            <v>0</v>
          </cell>
          <cell r="BI2024">
            <v>0</v>
          </cell>
          <cell r="BJ2024">
            <v>0</v>
          </cell>
          <cell r="BK2024">
            <v>0</v>
          </cell>
          <cell r="BL2024">
            <v>0</v>
          </cell>
          <cell r="BM2024">
            <v>0</v>
          </cell>
          <cell r="BN2024">
            <v>0</v>
          </cell>
          <cell r="BO2024">
            <v>0</v>
          </cell>
          <cell r="BP2024">
            <v>0</v>
          </cell>
          <cell r="BQ2024">
            <v>0</v>
          </cell>
          <cell r="BR2024">
            <v>0</v>
          </cell>
          <cell r="BS2024">
            <v>195</v>
          </cell>
          <cell r="BT2024">
            <v>6</v>
          </cell>
          <cell r="BU2024">
            <v>0</v>
          </cell>
          <cell r="BV2024">
            <v>0</v>
          </cell>
          <cell r="BW2024">
            <v>0</v>
          </cell>
          <cell r="BX2024">
            <v>0</v>
          </cell>
          <cell r="BY2024">
            <v>0</v>
          </cell>
          <cell r="BZ2024">
            <v>0</v>
          </cell>
          <cell r="CA2024">
            <v>0</v>
          </cell>
          <cell r="CB2024">
            <v>0</v>
          </cell>
          <cell r="CC2024">
            <v>0</v>
          </cell>
          <cell r="CD2024">
            <v>0</v>
          </cell>
          <cell r="CE2024">
            <v>0</v>
          </cell>
          <cell r="CF2024">
            <v>0</v>
          </cell>
          <cell r="CG2024">
            <v>0</v>
          </cell>
          <cell r="CH2024">
            <v>0</v>
          </cell>
          <cell r="CI2024">
            <v>0</v>
          </cell>
          <cell r="CJ2024">
            <v>0</v>
          </cell>
          <cell r="CK2024">
            <v>0</v>
          </cell>
          <cell r="CL2024">
            <v>0</v>
          </cell>
          <cell r="CM2024">
            <v>0</v>
          </cell>
          <cell r="CN2024">
            <v>0</v>
          </cell>
          <cell r="CO2024">
            <v>0</v>
          </cell>
          <cell r="CP2024">
            <v>0</v>
          </cell>
          <cell r="CQ2024">
            <v>0</v>
          </cell>
          <cell r="CR2024">
            <v>0</v>
          </cell>
          <cell r="CS2024">
            <v>0</v>
          </cell>
          <cell r="CT2024">
            <v>0</v>
          </cell>
          <cell r="CU2024">
            <v>0</v>
          </cell>
          <cell r="CV2024">
            <v>0</v>
          </cell>
          <cell r="CW2024">
            <v>0</v>
          </cell>
          <cell r="CX2024">
            <v>0</v>
          </cell>
          <cell r="CY2024">
            <v>0</v>
          </cell>
          <cell r="CZ2024">
            <v>0</v>
          </cell>
          <cell r="DA2024">
            <v>0</v>
          </cell>
          <cell r="DB2024">
            <v>0</v>
          </cell>
          <cell r="DC2024">
            <v>0</v>
          </cell>
          <cell r="DD2024">
            <v>797.45</v>
          </cell>
          <cell r="DE2024">
            <v>0</v>
          </cell>
          <cell r="DG2024">
            <v>515</v>
          </cell>
          <cell r="DI2024">
            <v>0.03</v>
          </cell>
          <cell r="DJ2024">
            <v>15.45</v>
          </cell>
          <cell r="DK2024">
            <v>1.975703324808184E-2</v>
          </cell>
          <cell r="DL2024">
            <v>0</v>
          </cell>
        </row>
        <row r="2025">
          <cell r="A2025" t="str">
            <v>CRANE-BF-E0-FIELD-1C</v>
          </cell>
          <cell r="B2025" t="str">
            <v>INSTALLAZIONE &amp; AVVIAMENTO TRASLO MONOCOLONNA (INCLUSO NOLO GRU) - EUROPA</v>
          </cell>
          <cell r="C2025" t="str">
            <v>INSTALLATION &amp; START-UP MONOCOLUMN CRANE (RENTAL CRANE INCLUDED) - EUROPE</v>
          </cell>
          <cell r="F2025">
            <v>39879.841384282627</v>
          </cell>
          <cell r="H2025">
            <v>31580</v>
          </cell>
          <cell r="I2025">
            <v>0.20812122356017559</v>
          </cell>
          <cell r="J2025" t="str">
            <v>OK</v>
          </cell>
          <cell r="K2025" t="str">
            <v>NEWZD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  <cell r="Q2025">
            <v>0</v>
          </cell>
          <cell r="R2025">
            <v>0</v>
          </cell>
          <cell r="S2025">
            <v>0</v>
          </cell>
          <cell r="T2025">
            <v>0</v>
          </cell>
          <cell r="U2025">
            <v>0</v>
          </cell>
          <cell r="V2025">
            <v>0</v>
          </cell>
          <cell r="W2025">
            <v>0</v>
          </cell>
          <cell r="X2025">
            <v>0</v>
          </cell>
          <cell r="Y2025">
            <v>0</v>
          </cell>
          <cell r="Z2025">
            <v>0</v>
          </cell>
          <cell r="AA2025">
            <v>0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>
            <v>0</v>
          </cell>
          <cell r="AM2025">
            <v>0</v>
          </cell>
          <cell r="AN2025">
            <v>0</v>
          </cell>
          <cell r="AO2025">
            <v>0</v>
          </cell>
          <cell r="AP2025">
            <v>0</v>
          </cell>
          <cell r="AQ2025">
            <v>0</v>
          </cell>
          <cell r="AR2025">
            <v>0</v>
          </cell>
          <cell r="AS2025">
            <v>0</v>
          </cell>
          <cell r="AT2025">
            <v>0</v>
          </cell>
          <cell r="AU2025">
            <v>0</v>
          </cell>
          <cell r="AV2025">
            <v>0</v>
          </cell>
          <cell r="AW2025">
            <v>0</v>
          </cell>
          <cell r="AX2025">
            <v>0</v>
          </cell>
          <cell r="AY2025">
            <v>0</v>
          </cell>
          <cell r="AZ2025">
            <v>0</v>
          </cell>
          <cell r="BA2025">
            <v>0</v>
          </cell>
          <cell r="BB2025">
            <v>0</v>
          </cell>
          <cell r="BC2025">
            <v>0</v>
          </cell>
          <cell r="BD2025">
            <v>0</v>
          </cell>
          <cell r="BE2025">
            <v>0</v>
          </cell>
          <cell r="BF2025">
            <v>0</v>
          </cell>
          <cell r="BG2025">
            <v>0</v>
          </cell>
          <cell r="BH2025">
            <v>0</v>
          </cell>
          <cell r="BI2025">
            <v>0</v>
          </cell>
          <cell r="BJ2025">
            <v>0</v>
          </cell>
          <cell r="BK2025">
            <v>0</v>
          </cell>
          <cell r="BL2025">
            <v>0</v>
          </cell>
          <cell r="BM2025">
            <v>0</v>
          </cell>
          <cell r="BN2025">
            <v>0</v>
          </cell>
          <cell r="BO2025">
            <v>0</v>
          </cell>
          <cell r="BP2025">
            <v>0</v>
          </cell>
          <cell r="BQ2025">
            <v>0</v>
          </cell>
          <cell r="BR2025">
            <v>0</v>
          </cell>
          <cell r="BS2025">
            <v>0</v>
          </cell>
          <cell r="BT2025">
            <v>0</v>
          </cell>
          <cell r="BU2025">
            <v>0</v>
          </cell>
          <cell r="BV2025">
            <v>0</v>
          </cell>
          <cell r="BW2025">
            <v>0</v>
          </cell>
          <cell r="BX2025">
            <v>0</v>
          </cell>
          <cell r="BY2025">
            <v>0</v>
          </cell>
          <cell r="BZ2025">
            <v>0</v>
          </cell>
          <cell r="CA2025">
            <v>0</v>
          </cell>
          <cell r="CB2025">
            <v>0</v>
          </cell>
          <cell r="CC2025">
            <v>0</v>
          </cell>
          <cell r="CD2025">
            <v>0</v>
          </cell>
          <cell r="CE2025">
            <v>0</v>
          </cell>
          <cell r="CF2025">
            <v>0</v>
          </cell>
          <cell r="CG2025">
            <v>0</v>
          </cell>
          <cell r="CH2025">
            <v>0</v>
          </cell>
          <cell r="CI2025">
            <v>0</v>
          </cell>
          <cell r="CJ2025">
            <v>0</v>
          </cell>
          <cell r="CK2025">
            <v>0</v>
          </cell>
          <cell r="CL2025">
            <v>0</v>
          </cell>
          <cell r="CM2025">
            <v>0</v>
          </cell>
          <cell r="CN2025">
            <v>0</v>
          </cell>
          <cell r="CO2025">
            <v>11016.058394160584</v>
          </cell>
          <cell r="CP2025">
            <v>286.13138686131384</v>
          </cell>
          <cell r="CQ2025">
            <v>0</v>
          </cell>
          <cell r="CR2025">
            <v>0</v>
          </cell>
          <cell r="CS2025">
            <v>4380</v>
          </cell>
          <cell r="CT2025">
            <v>120</v>
          </cell>
          <cell r="CU2025">
            <v>0</v>
          </cell>
          <cell r="CV2025">
            <v>0</v>
          </cell>
          <cell r="CW2025">
            <v>16183.941605839416</v>
          </cell>
          <cell r="CX2025">
            <v>0</v>
          </cell>
          <cell r="CY2025">
            <v>0</v>
          </cell>
          <cell r="CZ2025">
            <v>0</v>
          </cell>
          <cell r="DA2025">
            <v>0</v>
          </cell>
          <cell r="DB2025">
            <v>0</v>
          </cell>
          <cell r="DC2025">
            <v>0</v>
          </cell>
          <cell r="DD2025">
            <v>31580</v>
          </cell>
          <cell r="DE2025">
            <v>0</v>
          </cell>
        </row>
        <row r="2026">
          <cell r="A2026" t="str">
            <v>CRANE-BF-E0-FIELD-1C-F</v>
          </cell>
          <cell r="B2026" t="str">
            <v>INSTALLAZIONE &amp; AVVIAMENTO TRASLO MONOCOLONNA (INCLUSO NOLO GRU) - CELLA FREEZER - EUROPA</v>
          </cell>
          <cell r="C2026" t="str">
            <v>INSTALLATION &amp; START-UP MONOCOLUMN CRANE (RENTAL CRANE INCLUDED) - FREEZING CELL - EUROPE</v>
          </cell>
          <cell r="F2026">
            <v>40761.841384282627</v>
          </cell>
          <cell r="H2026">
            <v>32378</v>
          </cell>
          <cell r="I2026">
            <v>0.20567867151152197</v>
          </cell>
          <cell r="J2026" t="str">
            <v>OK</v>
          </cell>
          <cell r="K2026" t="str">
            <v>NEWZD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  <cell r="Q2026">
            <v>0</v>
          </cell>
          <cell r="R2026">
            <v>0</v>
          </cell>
          <cell r="S2026">
            <v>0</v>
          </cell>
          <cell r="T2026">
            <v>0</v>
          </cell>
          <cell r="U2026">
            <v>0</v>
          </cell>
          <cell r="V2026">
            <v>0</v>
          </cell>
          <cell r="W2026">
            <v>0</v>
          </cell>
          <cell r="X2026">
            <v>0</v>
          </cell>
          <cell r="Y2026">
            <v>0</v>
          </cell>
          <cell r="Z2026">
            <v>0</v>
          </cell>
          <cell r="AA2026">
            <v>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>
            <v>0</v>
          </cell>
          <cell r="AM2026">
            <v>0</v>
          </cell>
          <cell r="AN2026">
            <v>0</v>
          </cell>
          <cell r="AO2026">
            <v>0</v>
          </cell>
          <cell r="AP2026">
            <v>0</v>
          </cell>
          <cell r="AQ2026">
            <v>0</v>
          </cell>
          <cell r="AR2026">
            <v>0</v>
          </cell>
          <cell r="AS2026">
            <v>0</v>
          </cell>
          <cell r="AT2026">
            <v>0</v>
          </cell>
          <cell r="AU2026">
            <v>0</v>
          </cell>
          <cell r="AV2026">
            <v>0</v>
          </cell>
          <cell r="AW2026">
            <v>0</v>
          </cell>
          <cell r="AX2026">
            <v>0</v>
          </cell>
          <cell r="AY2026">
            <v>0</v>
          </cell>
          <cell r="AZ2026">
            <v>0</v>
          </cell>
          <cell r="BA2026">
            <v>0</v>
          </cell>
          <cell r="BB2026">
            <v>0</v>
          </cell>
          <cell r="BC2026">
            <v>0</v>
          </cell>
          <cell r="BD2026">
            <v>0</v>
          </cell>
          <cell r="BE2026">
            <v>0</v>
          </cell>
          <cell r="BF2026">
            <v>0</v>
          </cell>
          <cell r="BG2026">
            <v>0</v>
          </cell>
          <cell r="BH2026">
            <v>0</v>
          </cell>
          <cell r="BI2026">
            <v>0</v>
          </cell>
          <cell r="BJ2026">
            <v>0</v>
          </cell>
          <cell r="BK2026">
            <v>0</v>
          </cell>
          <cell r="BL2026">
            <v>0</v>
          </cell>
          <cell r="BM2026">
            <v>0</v>
          </cell>
          <cell r="BN2026">
            <v>0</v>
          </cell>
          <cell r="BO2026">
            <v>0</v>
          </cell>
          <cell r="BP2026">
            <v>0</v>
          </cell>
          <cell r="BQ2026">
            <v>0</v>
          </cell>
          <cell r="BR2026">
            <v>0</v>
          </cell>
          <cell r="BS2026">
            <v>0</v>
          </cell>
          <cell r="BT2026">
            <v>0</v>
          </cell>
          <cell r="BU2026">
            <v>0</v>
          </cell>
          <cell r="BV2026">
            <v>0</v>
          </cell>
          <cell r="BW2026">
            <v>0</v>
          </cell>
          <cell r="BX2026">
            <v>0</v>
          </cell>
          <cell r="BY2026">
            <v>0</v>
          </cell>
          <cell r="BZ2026">
            <v>0</v>
          </cell>
          <cell r="CA2026">
            <v>0</v>
          </cell>
          <cell r="CB2026">
            <v>0</v>
          </cell>
          <cell r="CC2026">
            <v>0</v>
          </cell>
          <cell r="CD2026">
            <v>0</v>
          </cell>
          <cell r="CE2026">
            <v>0</v>
          </cell>
          <cell r="CF2026">
            <v>0</v>
          </cell>
          <cell r="CG2026">
            <v>0</v>
          </cell>
          <cell r="CH2026">
            <v>0</v>
          </cell>
          <cell r="CI2026">
            <v>0</v>
          </cell>
          <cell r="CJ2026">
            <v>0</v>
          </cell>
          <cell r="CK2026">
            <v>0</v>
          </cell>
          <cell r="CL2026">
            <v>0</v>
          </cell>
          <cell r="CM2026">
            <v>0</v>
          </cell>
          <cell r="CN2026">
            <v>0</v>
          </cell>
          <cell r="CO2026">
            <v>11016.058394160584</v>
          </cell>
          <cell r="CP2026">
            <v>286.13138686131384</v>
          </cell>
          <cell r="CQ2026">
            <v>0</v>
          </cell>
          <cell r="CR2026">
            <v>0</v>
          </cell>
          <cell r="CS2026">
            <v>4818</v>
          </cell>
          <cell r="CT2026">
            <v>132</v>
          </cell>
          <cell r="CU2026">
            <v>0</v>
          </cell>
          <cell r="CV2026">
            <v>0</v>
          </cell>
          <cell r="CW2026">
            <v>16543.941605839416</v>
          </cell>
          <cell r="CX2026">
            <v>0</v>
          </cell>
          <cell r="CY2026">
            <v>0</v>
          </cell>
          <cell r="CZ2026">
            <v>0</v>
          </cell>
          <cell r="DA2026">
            <v>0</v>
          </cell>
          <cell r="DB2026">
            <v>0</v>
          </cell>
          <cell r="DC2026">
            <v>0</v>
          </cell>
          <cell r="DD2026">
            <v>32378</v>
          </cell>
          <cell r="DE2026">
            <v>0</v>
          </cell>
        </row>
        <row r="2027">
          <cell r="A2027" t="str">
            <v>CRANE-BF-E0-FIELD-1C-F-XE</v>
          </cell>
          <cell r="B2027" t="str">
            <v>INSTALLAZIONE &amp; AVVIAMENTO TRASLO MONOCOLONNA (INCLUSO NOLO GRU) - CELLA FREEZER - EXTRA EUROPA</v>
          </cell>
          <cell r="C2027" t="str">
            <v>INSTALLATION &amp; START-UP MONOCOLUMN CRANE (RENTAL CRANE INCLUDED) - FREEZING CELL - EXTRA EUROPE</v>
          </cell>
          <cell r="F2027">
            <v>43638.553713049747</v>
          </cell>
          <cell r="H2027">
            <v>34478</v>
          </cell>
          <cell r="I2027">
            <v>0.20991882025435593</v>
          </cell>
          <cell r="J2027" t="str">
            <v>OK</v>
          </cell>
          <cell r="K2027" t="str">
            <v>NEWZD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  <cell r="Q2027">
            <v>0</v>
          </cell>
          <cell r="R2027">
            <v>0</v>
          </cell>
          <cell r="S2027">
            <v>0</v>
          </cell>
          <cell r="T2027">
            <v>0</v>
          </cell>
          <cell r="U2027">
            <v>0</v>
          </cell>
          <cell r="V2027">
            <v>0</v>
          </cell>
          <cell r="W2027">
            <v>0</v>
          </cell>
          <cell r="X2027">
            <v>0</v>
          </cell>
          <cell r="Y2027">
            <v>0</v>
          </cell>
          <cell r="Z2027">
            <v>0</v>
          </cell>
          <cell r="AA2027">
            <v>0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>
            <v>0</v>
          </cell>
          <cell r="AM2027">
            <v>0</v>
          </cell>
          <cell r="AN2027">
            <v>0</v>
          </cell>
          <cell r="AO2027">
            <v>0</v>
          </cell>
          <cell r="AP2027">
            <v>0</v>
          </cell>
          <cell r="AQ2027">
            <v>0</v>
          </cell>
          <cell r="AR2027">
            <v>0</v>
          </cell>
          <cell r="AS2027">
            <v>0</v>
          </cell>
          <cell r="AT2027">
            <v>0</v>
          </cell>
          <cell r="AU2027">
            <v>0</v>
          </cell>
          <cell r="AV2027">
            <v>0</v>
          </cell>
          <cell r="AW2027">
            <v>0</v>
          </cell>
          <cell r="AX2027">
            <v>0</v>
          </cell>
          <cell r="AY2027">
            <v>0</v>
          </cell>
          <cell r="AZ2027">
            <v>0</v>
          </cell>
          <cell r="BA2027">
            <v>0</v>
          </cell>
          <cell r="BB2027">
            <v>0</v>
          </cell>
          <cell r="BC2027">
            <v>0</v>
          </cell>
          <cell r="BD2027">
            <v>0</v>
          </cell>
          <cell r="BE2027">
            <v>0</v>
          </cell>
          <cell r="BF2027">
            <v>0</v>
          </cell>
          <cell r="BG2027">
            <v>0</v>
          </cell>
          <cell r="BH2027">
            <v>0</v>
          </cell>
          <cell r="BI2027">
            <v>0</v>
          </cell>
          <cell r="BJ2027">
            <v>0</v>
          </cell>
          <cell r="BK2027">
            <v>0</v>
          </cell>
          <cell r="BL2027">
            <v>0</v>
          </cell>
          <cell r="BM2027">
            <v>0</v>
          </cell>
          <cell r="BN2027">
            <v>0</v>
          </cell>
          <cell r="BO2027">
            <v>0</v>
          </cell>
          <cell r="BP2027">
            <v>0</v>
          </cell>
          <cell r="BQ2027">
            <v>0</v>
          </cell>
          <cell r="BR2027">
            <v>0</v>
          </cell>
          <cell r="BS2027">
            <v>0</v>
          </cell>
          <cell r="BT2027">
            <v>0</v>
          </cell>
          <cell r="BU2027">
            <v>0</v>
          </cell>
          <cell r="BV2027">
            <v>0</v>
          </cell>
          <cell r="BW2027">
            <v>0</v>
          </cell>
          <cell r="BX2027">
            <v>0</v>
          </cell>
          <cell r="BY2027">
            <v>0</v>
          </cell>
          <cell r="BZ2027">
            <v>0</v>
          </cell>
          <cell r="CA2027">
            <v>0</v>
          </cell>
          <cell r="CB2027">
            <v>0</v>
          </cell>
          <cell r="CC2027">
            <v>0</v>
          </cell>
          <cell r="CD2027">
            <v>0</v>
          </cell>
          <cell r="CE2027">
            <v>0</v>
          </cell>
          <cell r="CF2027">
            <v>0</v>
          </cell>
          <cell r="CG2027">
            <v>0</v>
          </cell>
          <cell r="CH2027">
            <v>0</v>
          </cell>
          <cell r="CI2027">
            <v>0</v>
          </cell>
          <cell r="CJ2027">
            <v>0</v>
          </cell>
          <cell r="CK2027">
            <v>0</v>
          </cell>
          <cell r="CL2027">
            <v>0</v>
          </cell>
          <cell r="CM2027">
            <v>0</v>
          </cell>
          <cell r="CN2027">
            <v>0</v>
          </cell>
          <cell r="CO2027">
            <v>12196.350364963504</v>
          </cell>
          <cell r="CP2027">
            <v>316.78832116788323</v>
          </cell>
          <cell r="CQ2027">
            <v>0</v>
          </cell>
          <cell r="CR2027">
            <v>0</v>
          </cell>
          <cell r="CS2027">
            <v>4818</v>
          </cell>
          <cell r="CT2027">
            <v>132</v>
          </cell>
          <cell r="CU2027">
            <v>0</v>
          </cell>
          <cell r="CV2027">
            <v>0</v>
          </cell>
          <cell r="CW2027">
            <v>17463.649635036498</v>
          </cell>
          <cell r="CX2027">
            <v>0</v>
          </cell>
          <cell r="CY2027">
            <v>0</v>
          </cell>
          <cell r="CZ2027">
            <v>0</v>
          </cell>
          <cell r="DA2027">
            <v>0</v>
          </cell>
          <cell r="DB2027">
            <v>0</v>
          </cell>
          <cell r="DC2027">
            <v>0</v>
          </cell>
          <cell r="DD2027">
            <v>34478</v>
          </cell>
          <cell r="DE2027">
            <v>0</v>
          </cell>
        </row>
        <row r="2028">
          <cell r="A2028" t="str">
            <v>CRANE-BF-E0-FIELD-1C-XE</v>
          </cell>
          <cell r="B2028" t="str">
            <v>INSTALLAZIONE &amp; AVVIAMENTO TRASLO MONOCOLONNA (INCLUSO NOLO GRU) - EXTRA EUROPA</v>
          </cell>
          <cell r="C2028" t="str">
            <v>INSTALLATION &amp; START-UP MONOCOLUMN CRANE (RENTAL CRANE INCLUDED) - EXTRA EUROPE</v>
          </cell>
          <cell r="F2028">
            <v>42756.553713049747</v>
          </cell>
          <cell r="H2028">
            <v>33680</v>
          </cell>
          <cell r="I2028">
            <v>0.21228450201961646</v>
          </cell>
          <cell r="J2028" t="str">
            <v>OK</v>
          </cell>
          <cell r="K2028" t="str">
            <v>NEWZD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  <cell r="Q2028">
            <v>0</v>
          </cell>
          <cell r="R2028">
            <v>0</v>
          </cell>
          <cell r="S2028">
            <v>0</v>
          </cell>
          <cell r="T2028">
            <v>0</v>
          </cell>
          <cell r="U2028">
            <v>0</v>
          </cell>
          <cell r="V2028">
            <v>0</v>
          </cell>
          <cell r="W2028">
            <v>0</v>
          </cell>
          <cell r="X2028">
            <v>0</v>
          </cell>
          <cell r="Y2028">
            <v>0</v>
          </cell>
          <cell r="Z2028">
            <v>0</v>
          </cell>
          <cell r="AA2028">
            <v>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>
            <v>0</v>
          </cell>
          <cell r="AM2028">
            <v>0</v>
          </cell>
          <cell r="AN2028">
            <v>0</v>
          </cell>
          <cell r="AO2028">
            <v>0</v>
          </cell>
          <cell r="AP2028">
            <v>0</v>
          </cell>
          <cell r="AQ2028">
            <v>0</v>
          </cell>
          <cell r="AR2028">
            <v>0</v>
          </cell>
          <cell r="AS2028">
            <v>0</v>
          </cell>
          <cell r="AT2028">
            <v>0</v>
          </cell>
          <cell r="AU2028">
            <v>0</v>
          </cell>
          <cell r="AV2028">
            <v>0</v>
          </cell>
          <cell r="AW2028">
            <v>0</v>
          </cell>
          <cell r="AX2028">
            <v>0</v>
          </cell>
          <cell r="AY2028">
            <v>0</v>
          </cell>
          <cell r="AZ2028">
            <v>0</v>
          </cell>
          <cell r="BA2028">
            <v>0</v>
          </cell>
          <cell r="BB2028">
            <v>0</v>
          </cell>
          <cell r="BC2028">
            <v>0</v>
          </cell>
          <cell r="BD2028">
            <v>0</v>
          </cell>
          <cell r="BE2028">
            <v>0</v>
          </cell>
          <cell r="BF2028">
            <v>0</v>
          </cell>
          <cell r="BG2028">
            <v>0</v>
          </cell>
          <cell r="BH2028">
            <v>0</v>
          </cell>
          <cell r="BI2028">
            <v>0</v>
          </cell>
          <cell r="BJ2028">
            <v>0</v>
          </cell>
          <cell r="BK2028">
            <v>0</v>
          </cell>
          <cell r="BL2028">
            <v>0</v>
          </cell>
          <cell r="BM2028">
            <v>0</v>
          </cell>
          <cell r="BN2028">
            <v>0</v>
          </cell>
          <cell r="BO2028">
            <v>0</v>
          </cell>
          <cell r="BP2028">
            <v>0</v>
          </cell>
          <cell r="BQ2028">
            <v>0</v>
          </cell>
          <cell r="BR2028">
            <v>0</v>
          </cell>
          <cell r="BS2028">
            <v>0</v>
          </cell>
          <cell r="BT2028">
            <v>0</v>
          </cell>
          <cell r="BU2028">
            <v>0</v>
          </cell>
          <cell r="BV2028">
            <v>0</v>
          </cell>
          <cell r="BW2028">
            <v>0</v>
          </cell>
          <cell r="BX2028">
            <v>0</v>
          </cell>
          <cell r="BY2028">
            <v>0</v>
          </cell>
          <cell r="BZ2028">
            <v>0</v>
          </cell>
          <cell r="CA2028">
            <v>0</v>
          </cell>
          <cell r="CB2028">
            <v>0</v>
          </cell>
          <cell r="CC2028">
            <v>0</v>
          </cell>
          <cell r="CD2028">
            <v>0</v>
          </cell>
          <cell r="CE2028">
            <v>0</v>
          </cell>
          <cell r="CF2028">
            <v>0</v>
          </cell>
          <cell r="CG2028">
            <v>0</v>
          </cell>
          <cell r="CH2028">
            <v>0</v>
          </cell>
          <cell r="CI2028">
            <v>0</v>
          </cell>
          <cell r="CJ2028">
            <v>0</v>
          </cell>
          <cell r="CK2028">
            <v>0</v>
          </cell>
          <cell r="CL2028">
            <v>0</v>
          </cell>
          <cell r="CM2028">
            <v>0</v>
          </cell>
          <cell r="CN2028">
            <v>0</v>
          </cell>
          <cell r="CO2028">
            <v>12196.350364963504</v>
          </cell>
          <cell r="CP2028">
            <v>316.78832116788323</v>
          </cell>
          <cell r="CQ2028">
            <v>0</v>
          </cell>
          <cell r="CR2028">
            <v>0</v>
          </cell>
          <cell r="CS2028">
            <v>4380</v>
          </cell>
          <cell r="CT2028">
            <v>120</v>
          </cell>
          <cell r="CU2028">
            <v>0</v>
          </cell>
          <cell r="CV2028">
            <v>0</v>
          </cell>
          <cell r="CW2028">
            <v>17103.649635036498</v>
          </cell>
          <cell r="CX2028">
            <v>0</v>
          </cell>
          <cell r="CY2028">
            <v>0</v>
          </cell>
          <cell r="CZ2028">
            <v>0</v>
          </cell>
          <cell r="DA2028">
            <v>0</v>
          </cell>
          <cell r="DB2028">
            <v>0</v>
          </cell>
          <cell r="DC2028">
            <v>0</v>
          </cell>
          <cell r="DD2028">
            <v>33680</v>
          </cell>
          <cell r="DE2028">
            <v>0</v>
          </cell>
        </row>
        <row r="2029">
          <cell r="A2029" t="str">
            <v>CRANE-BF-E0-FIELD-2C</v>
          </cell>
          <cell r="B2029" t="str">
            <v>INSTALLAZIONE &amp; AVVIAMENTO TRASLO BICOLONNA (INCLUSO NOLO GRU) - EUROPA</v>
          </cell>
          <cell r="C2029" t="str">
            <v>INSTALLATION &amp; START-UP BICOLUMN CRANE (RENTAL CRANE INCLUDED) - EUROPE</v>
          </cell>
          <cell r="F2029">
            <v>44674.361932227832</v>
          </cell>
          <cell r="H2029">
            <v>35080</v>
          </cell>
          <cell r="I2029">
            <v>0.21476214807013316</v>
          </cell>
          <cell r="J2029" t="str">
            <v>OK</v>
          </cell>
          <cell r="K2029" t="str">
            <v>NEWZD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  <cell r="Q2029">
            <v>0</v>
          </cell>
          <cell r="R2029">
            <v>0</v>
          </cell>
          <cell r="S2029">
            <v>0</v>
          </cell>
          <cell r="T2029">
            <v>0</v>
          </cell>
          <cell r="U2029">
            <v>0</v>
          </cell>
          <cell r="V2029">
            <v>0</v>
          </cell>
          <cell r="W2029">
            <v>0</v>
          </cell>
          <cell r="X2029">
            <v>0</v>
          </cell>
          <cell r="Y2029">
            <v>0</v>
          </cell>
          <cell r="Z2029">
            <v>0</v>
          </cell>
          <cell r="AA2029">
            <v>0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>
            <v>0</v>
          </cell>
          <cell r="AM2029">
            <v>0</v>
          </cell>
          <cell r="AN2029">
            <v>0</v>
          </cell>
          <cell r="AO2029">
            <v>0</v>
          </cell>
          <cell r="AP2029">
            <v>0</v>
          </cell>
          <cell r="AQ2029">
            <v>0</v>
          </cell>
          <cell r="AR2029">
            <v>0</v>
          </cell>
          <cell r="AS2029">
            <v>0</v>
          </cell>
          <cell r="AT2029">
            <v>0</v>
          </cell>
          <cell r="AU2029">
            <v>0</v>
          </cell>
          <cell r="AV2029">
            <v>0</v>
          </cell>
          <cell r="AW2029">
            <v>0</v>
          </cell>
          <cell r="AX2029">
            <v>0</v>
          </cell>
          <cell r="AY2029">
            <v>0</v>
          </cell>
          <cell r="AZ2029">
            <v>0</v>
          </cell>
          <cell r="BA2029">
            <v>0</v>
          </cell>
          <cell r="BB2029">
            <v>0</v>
          </cell>
          <cell r="BC2029">
            <v>0</v>
          </cell>
          <cell r="BD2029">
            <v>0</v>
          </cell>
          <cell r="BE2029">
            <v>0</v>
          </cell>
          <cell r="BF2029">
            <v>0</v>
          </cell>
          <cell r="BG2029">
            <v>0</v>
          </cell>
          <cell r="BH2029">
            <v>0</v>
          </cell>
          <cell r="BI2029">
            <v>0</v>
          </cell>
          <cell r="BJ2029">
            <v>0</v>
          </cell>
          <cell r="BK2029">
            <v>0</v>
          </cell>
          <cell r="BL2029">
            <v>0</v>
          </cell>
          <cell r="BM2029">
            <v>0</v>
          </cell>
          <cell r="BN2029">
            <v>0</v>
          </cell>
          <cell r="BO2029">
            <v>0</v>
          </cell>
          <cell r="BP2029">
            <v>0</v>
          </cell>
          <cell r="BQ2029">
            <v>0</v>
          </cell>
          <cell r="BR2029">
            <v>0</v>
          </cell>
          <cell r="BS2029">
            <v>0</v>
          </cell>
          <cell r="BT2029">
            <v>0</v>
          </cell>
          <cell r="BU2029">
            <v>0</v>
          </cell>
          <cell r="BV2029">
            <v>0</v>
          </cell>
          <cell r="BW2029">
            <v>0</v>
          </cell>
          <cell r="BX2029">
            <v>0</v>
          </cell>
          <cell r="BY2029">
            <v>0</v>
          </cell>
          <cell r="BZ2029">
            <v>0</v>
          </cell>
          <cell r="CA2029">
            <v>0</v>
          </cell>
          <cell r="CB2029">
            <v>0</v>
          </cell>
          <cell r="CC2029">
            <v>0</v>
          </cell>
          <cell r="CD2029">
            <v>0</v>
          </cell>
          <cell r="CE2029">
            <v>0</v>
          </cell>
          <cell r="CF2029">
            <v>0</v>
          </cell>
          <cell r="CG2029">
            <v>0</v>
          </cell>
          <cell r="CH2029">
            <v>0</v>
          </cell>
          <cell r="CI2029">
            <v>0</v>
          </cell>
          <cell r="CJ2029">
            <v>0</v>
          </cell>
          <cell r="CK2029">
            <v>0</v>
          </cell>
          <cell r="CL2029">
            <v>0</v>
          </cell>
          <cell r="CM2029">
            <v>0</v>
          </cell>
          <cell r="CN2029">
            <v>0</v>
          </cell>
          <cell r="CO2029">
            <v>12983.211678832116</v>
          </cell>
          <cell r="CP2029">
            <v>337.22627737226276</v>
          </cell>
          <cell r="CQ2029">
            <v>0</v>
          </cell>
          <cell r="CR2029">
            <v>0</v>
          </cell>
          <cell r="CS2029">
            <v>4380</v>
          </cell>
          <cell r="CT2029">
            <v>120</v>
          </cell>
          <cell r="CU2029">
            <v>0</v>
          </cell>
          <cell r="CV2029">
            <v>0</v>
          </cell>
          <cell r="CW2029">
            <v>17716.788321167885</v>
          </cell>
          <cell r="CX2029">
            <v>0</v>
          </cell>
          <cell r="CY2029">
            <v>0</v>
          </cell>
          <cell r="CZ2029">
            <v>0</v>
          </cell>
          <cell r="DA2029">
            <v>0</v>
          </cell>
          <cell r="DB2029">
            <v>0</v>
          </cell>
          <cell r="DC2029">
            <v>0</v>
          </cell>
          <cell r="DD2029">
            <v>35080</v>
          </cell>
          <cell r="DE2029">
            <v>0</v>
          </cell>
        </row>
        <row r="2030">
          <cell r="A2030" t="str">
            <v>CRANE-BF-E0-FIELD-2C-F</v>
          </cell>
          <cell r="B2030" t="str">
            <v>INSTALLAZIONE &amp; AVVIAMENTO TRASLO BICOLONNA (INCLUSO NOLO GRU) - CELLA FREEZER - EUROPA</v>
          </cell>
          <cell r="C2030" t="str">
            <v>INSTALLATION &amp; START-UP BICOLUMN CRANE (RENTAL CRANE INCLUDED) - FREEZING CELL - EUROPE</v>
          </cell>
          <cell r="F2030">
            <v>45556.361932227832</v>
          </cell>
          <cell r="H2030">
            <v>35878</v>
          </cell>
          <cell r="I2030">
            <v>0.21244808675955951</v>
          </cell>
          <cell r="J2030" t="str">
            <v>OK</v>
          </cell>
          <cell r="K2030" t="str">
            <v>NEWZD</v>
          </cell>
          <cell r="L2030">
            <v>0</v>
          </cell>
          <cell r="M2030">
            <v>0</v>
          </cell>
          <cell r="N2030">
            <v>0</v>
          </cell>
          <cell r="O2030">
            <v>0</v>
          </cell>
          <cell r="P2030">
            <v>0</v>
          </cell>
          <cell r="Q2030">
            <v>0</v>
          </cell>
          <cell r="R2030">
            <v>0</v>
          </cell>
          <cell r="S2030">
            <v>0</v>
          </cell>
          <cell r="T2030">
            <v>0</v>
          </cell>
          <cell r="U2030">
            <v>0</v>
          </cell>
          <cell r="V2030">
            <v>0</v>
          </cell>
          <cell r="W2030">
            <v>0</v>
          </cell>
          <cell r="X2030">
            <v>0</v>
          </cell>
          <cell r="Y2030">
            <v>0</v>
          </cell>
          <cell r="Z2030">
            <v>0</v>
          </cell>
          <cell r="AA2030">
            <v>0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>
            <v>0</v>
          </cell>
          <cell r="AM2030">
            <v>0</v>
          </cell>
          <cell r="AN2030">
            <v>0</v>
          </cell>
          <cell r="AO2030">
            <v>0</v>
          </cell>
          <cell r="AP2030">
            <v>0</v>
          </cell>
          <cell r="AQ2030">
            <v>0</v>
          </cell>
          <cell r="AR2030">
            <v>0</v>
          </cell>
          <cell r="AS2030">
            <v>0</v>
          </cell>
          <cell r="AT2030">
            <v>0</v>
          </cell>
          <cell r="AU2030">
            <v>0</v>
          </cell>
          <cell r="AV2030">
            <v>0</v>
          </cell>
          <cell r="AW2030">
            <v>0</v>
          </cell>
          <cell r="AX2030">
            <v>0</v>
          </cell>
          <cell r="AY2030">
            <v>0</v>
          </cell>
          <cell r="AZ2030">
            <v>0</v>
          </cell>
          <cell r="BA2030">
            <v>0</v>
          </cell>
          <cell r="BB2030">
            <v>0</v>
          </cell>
          <cell r="BC2030">
            <v>0</v>
          </cell>
          <cell r="BD2030">
            <v>0</v>
          </cell>
          <cell r="BE2030">
            <v>0</v>
          </cell>
          <cell r="BF2030">
            <v>0</v>
          </cell>
          <cell r="BG2030">
            <v>0</v>
          </cell>
          <cell r="BH2030">
            <v>0</v>
          </cell>
          <cell r="BI2030">
            <v>0</v>
          </cell>
          <cell r="BJ2030">
            <v>0</v>
          </cell>
          <cell r="BK2030">
            <v>0</v>
          </cell>
          <cell r="BL2030">
            <v>0</v>
          </cell>
          <cell r="BM2030">
            <v>0</v>
          </cell>
          <cell r="BN2030">
            <v>0</v>
          </cell>
          <cell r="BO2030">
            <v>0</v>
          </cell>
          <cell r="BP2030">
            <v>0</v>
          </cell>
          <cell r="BQ2030">
            <v>0</v>
          </cell>
          <cell r="BR2030">
            <v>0</v>
          </cell>
          <cell r="BS2030">
            <v>0</v>
          </cell>
          <cell r="BT2030">
            <v>0</v>
          </cell>
          <cell r="BU2030">
            <v>0</v>
          </cell>
          <cell r="BV2030">
            <v>0</v>
          </cell>
          <cell r="BW2030">
            <v>0</v>
          </cell>
          <cell r="BX2030">
            <v>0</v>
          </cell>
          <cell r="BY2030">
            <v>0</v>
          </cell>
          <cell r="BZ2030">
            <v>0</v>
          </cell>
          <cell r="CA2030">
            <v>0</v>
          </cell>
          <cell r="CB2030">
            <v>0</v>
          </cell>
          <cell r="CC2030">
            <v>0</v>
          </cell>
          <cell r="CD2030">
            <v>0</v>
          </cell>
          <cell r="CE2030">
            <v>0</v>
          </cell>
          <cell r="CF2030">
            <v>0</v>
          </cell>
          <cell r="CG2030">
            <v>0</v>
          </cell>
          <cell r="CH2030">
            <v>0</v>
          </cell>
          <cell r="CI2030">
            <v>0</v>
          </cell>
          <cell r="CJ2030">
            <v>0</v>
          </cell>
          <cell r="CK2030">
            <v>0</v>
          </cell>
          <cell r="CL2030">
            <v>0</v>
          </cell>
          <cell r="CM2030">
            <v>0</v>
          </cell>
          <cell r="CN2030">
            <v>0</v>
          </cell>
          <cell r="CO2030">
            <v>12983.211678832116</v>
          </cell>
          <cell r="CP2030">
            <v>337.22627737226276</v>
          </cell>
          <cell r="CQ2030">
            <v>0</v>
          </cell>
          <cell r="CR2030">
            <v>0</v>
          </cell>
          <cell r="CS2030">
            <v>4818</v>
          </cell>
          <cell r="CT2030">
            <v>132</v>
          </cell>
          <cell r="CU2030">
            <v>0</v>
          </cell>
          <cell r="CV2030">
            <v>0</v>
          </cell>
          <cell r="CW2030">
            <v>18076.788321167885</v>
          </cell>
          <cell r="CX2030">
            <v>0</v>
          </cell>
          <cell r="CY2030">
            <v>0</v>
          </cell>
          <cell r="CZ2030">
            <v>0</v>
          </cell>
          <cell r="DA2030">
            <v>0</v>
          </cell>
          <cell r="DB2030">
            <v>0</v>
          </cell>
          <cell r="DC2030">
            <v>0</v>
          </cell>
          <cell r="DD2030">
            <v>35878</v>
          </cell>
          <cell r="DE2030">
            <v>0</v>
          </cell>
        </row>
        <row r="2031">
          <cell r="A2031" t="str">
            <v>CRANE-BF-E0-FIELD-2C-F-XE</v>
          </cell>
          <cell r="B2031" t="str">
            <v>INSTALLAZIONE &amp; AVVIAMENTO TRASLO BICOLONNA (INCLUSO NOLO GRU) - CELLA FREEZER - EXTRA EUROPA</v>
          </cell>
          <cell r="C2031" t="str">
            <v>INSTALLATION &amp; START-UP BICOLUMN CRANE (RENTAL CRANE INCLUDED) - FREEZING CELL - EXTRA EUROPE</v>
          </cell>
          <cell r="F2031">
            <v>48433.074260994952</v>
          </cell>
          <cell r="H2031">
            <v>37978</v>
          </cell>
          <cell r="I2031">
            <v>0.2158664181558021</v>
          </cell>
          <cell r="J2031" t="str">
            <v>OK</v>
          </cell>
          <cell r="K2031" t="str">
            <v>NEWZD</v>
          </cell>
          <cell r="L2031">
            <v>0</v>
          </cell>
          <cell r="M2031">
            <v>0</v>
          </cell>
          <cell r="N2031">
            <v>0</v>
          </cell>
          <cell r="O2031">
            <v>0</v>
          </cell>
          <cell r="P2031">
            <v>0</v>
          </cell>
          <cell r="Q2031">
            <v>0</v>
          </cell>
          <cell r="R2031">
            <v>0</v>
          </cell>
          <cell r="S2031">
            <v>0</v>
          </cell>
          <cell r="T2031">
            <v>0</v>
          </cell>
          <cell r="U2031">
            <v>0</v>
          </cell>
          <cell r="V2031">
            <v>0</v>
          </cell>
          <cell r="W2031">
            <v>0</v>
          </cell>
          <cell r="X2031">
            <v>0</v>
          </cell>
          <cell r="Y2031">
            <v>0</v>
          </cell>
          <cell r="Z2031">
            <v>0</v>
          </cell>
          <cell r="AA2031">
            <v>0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>
            <v>0</v>
          </cell>
          <cell r="AM2031">
            <v>0</v>
          </cell>
          <cell r="AN2031">
            <v>0</v>
          </cell>
          <cell r="AO2031">
            <v>0</v>
          </cell>
          <cell r="AP2031">
            <v>0</v>
          </cell>
          <cell r="AQ2031">
            <v>0</v>
          </cell>
          <cell r="AR2031">
            <v>0</v>
          </cell>
          <cell r="AS2031">
            <v>0</v>
          </cell>
          <cell r="AT2031">
            <v>0</v>
          </cell>
          <cell r="AU2031">
            <v>0</v>
          </cell>
          <cell r="AV2031">
            <v>0</v>
          </cell>
          <cell r="AW2031">
            <v>0</v>
          </cell>
          <cell r="AX2031">
            <v>0</v>
          </cell>
          <cell r="AY2031">
            <v>0</v>
          </cell>
          <cell r="AZ2031">
            <v>0</v>
          </cell>
          <cell r="BA2031">
            <v>0</v>
          </cell>
          <cell r="BB2031">
            <v>0</v>
          </cell>
          <cell r="BC2031">
            <v>0</v>
          </cell>
          <cell r="BD2031">
            <v>0</v>
          </cell>
          <cell r="BE2031">
            <v>0</v>
          </cell>
          <cell r="BF2031">
            <v>0</v>
          </cell>
          <cell r="BG2031">
            <v>0</v>
          </cell>
          <cell r="BH2031">
            <v>0</v>
          </cell>
          <cell r="BI2031">
            <v>0</v>
          </cell>
          <cell r="BJ2031">
            <v>0</v>
          </cell>
          <cell r="BK2031">
            <v>0</v>
          </cell>
          <cell r="BL2031">
            <v>0</v>
          </cell>
          <cell r="BM2031">
            <v>0</v>
          </cell>
          <cell r="BN2031">
            <v>0</v>
          </cell>
          <cell r="BO2031">
            <v>0</v>
          </cell>
          <cell r="BP2031">
            <v>0</v>
          </cell>
          <cell r="BQ2031">
            <v>0</v>
          </cell>
          <cell r="BR2031">
            <v>0</v>
          </cell>
          <cell r="BS2031">
            <v>0</v>
          </cell>
          <cell r="BT2031">
            <v>0</v>
          </cell>
          <cell r="BU2031">
            <v>0</v>
          </cell>
          <cell r="BV2031">
            <v>0</v>
          </cell>
          <cell r="BW2031">
            <v>0</v>
          </cell>
          <cell r="BX2031">
            <v>0</v>
          </cell>
          <cell r="BY2031">
            <v>0</v>
          </cell>
          <cell r="BZ2031">
            <v>0</v>
          </cell>
          <cell r="CA2031">
            <v>0</v>
          </cell>
          <cell r="CB2031">
            <v>0</v>
          </cell>
          <cell r="CC2031">
            <v>0</v>
          </cell>
          <cell r="CD2031">
            <v>0</v>
          </cell>
          <cell r="CE2031">
            <v>0</v>
          </cell>
          <cell r="CF2031">
            <v>0</v>
          </cell>
          <cell r="CG2031">
            <v>0</v>
          </cell>
          <cell r="CH2031">
            <v>0</v>
          </cell>
          <cell r="CI2031">
            <v>0</v>
          </cell>
          <cell r="CJ2031">
            <v>0</v>
          </cell>
          <cell r="CK2031">
            <v>0</v>
          </cell>
          <cell r="CL2031">
            <v>0</v>
          </cell>
          <cell r="CM2031">
            <v>0</v>
          </cell>
          <cell r="CN2031">
            <v>0</v>
          </cell>
          <cell r="CO2031">
            <v>14163.503649635037</v>
          </cell>
          <cell r="CP2031">
            <v>367.88321167883214</v>
          </cell>
          <cell r="CQ2031">
            <v>0</v>
          </cell>
          <cell r="CR2031">
            <v>0</v>
          </cell>
          <cell r="CS2031">
            <v>4818</v>
          </cell>
          <cell r="CT2031">
            <v>132</v>
          </cell>
          <cell r="CU2031">
            <v>0</v>
          </cell>
          <cell r="CV2031">
            <v>0</v>
          </cell>
          <cell r="CW2031">
            <v>18996.496350364963</v>
          </cell>
          <cell r="CX2031">
            <v>0</v>
          </cell>
          <cell r="CY2031">
            <v>0</v>
          </cell>
          <cell r="CZ2031">
            <v>0</v>
          </cell>
          <cell r="DA2031">
            <v>0</v>
          </cell>
          <cell r="DB2031">
            <v>0</v>
          </cell>
          <cell r="DC2031">
            <v>0</v>
          </cell>
          <cell r="DD2031">
            <v>37978</v>
          </cell>
          <cell r="DE2031">
            <v>0</v>
          </cell>
        </row>
        <row r="2032">
          <cell r="A2032" t="str">
            <v>CRANE-BF-E0-FIELD-2C-XE</v>
          </cell>
          <cell r="B2032" t="str">
            <v>INSTALLAZIONE &amp; AVVIAMENTO TRASLO BICOLONNA (INCLUSO NOLO GRU) - EXTRA EUROPA</v>
          </cell>
          <cell r="C2032" t="str">
            <v>INSTALLATION &amp; START-UP BICOLUMN CRANE (RENTAL CRANE INCLUDED) - EXTRA EUROPE</v>
          </cell>
          <cell r="F2032">
            <v>47551.074260994952</v>
          </cell>
          <cell r="H2032">
            <v>37180</v>
          </cell>
          <cell r="I2032">
            <v>0.21810388981058426</v>
          </cell>
          <cell r="J2032" t="str">
            <v>OK</v>
          </cell>
          <cell r="K2032" t="str">
            <v>NEWZD</v>
          </cell>
          <cell r="L2032">
            <v>0</v>
          </cell>
          <cell r="M2032">
            <v>0</v>
          </cell>
          <cell r="N2032">
            <v>0</v>
          </cell>
          <cell r="O2032">
            <v>0</v>
          </cell>
          <cell r="P2032">
            <v>0</v>
          </cell>
          <cell r="Q2032">
            <v>0</v>
          </cell>
          <cell r="R2032">
            <v>0</v>
          </cell>
          <cell r="S2032">
            <v>0</v>
          </cell>
          <cell r="T2032">
            <v>0</v>
          </cell>
          <cell r="U2032">
            <v>0</v>
          </cell>
          <cell r="V2032">
            <v>0</v>
          </cell>
          <cell r="W2032">
            <v>0</v>
          </cell>
          <cell r="X2032">
            <v>0</v>
          </cell>
          <cell r="Y2032">
            <v>0</v>
          </cell>
          <cell r="Z2032">
            <v>0</v>
          </cell>
          <cell r="AA2032">
            <v>0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>
            <v>0</v>
          </cell>
          <cell r="AM2032">
            <v>0</v>
          </cell>
          <cell r="AN2032">
            <v>0</v>
          </cell>
          <cell r="AO2032">
            <v>0</v>
          </cell>
          <cell r="AP2032">
            <v>0</v>
          </cell>
          <cell r="AQ2032">
            <v>0</v>
          </cell>
          <cell r="AR2032">
            <v>0</v>
          </cell>
          <cell r="AS2032">
            <v>0</v>
          </cell>
          <cell r="AT2032">
            <v>0</v>
          </cell>
          <cell r="AU2032">
            <v>0</v>
          </cell>
          <cell r="AV2032">
            <v>0</v>
          </cell>
          <cell r="AW2032">
            <v>0</v>
          </cell>
          <cell r="AX2032">
            <v>0</v>
          </cell>
          <cell r="AY2032">
            <v>0</v>
          </cell>
          <cell r="AZ2032">
            <v>0</v>
          </cell>
          <cell r="BA2032">
            <v>0</v>
          </cell>
          <cell r="BB2032">
            <v>0</v>
          </cell>
          <cell r="BC2032">
            <v>0</v>
          </cell>
          <cell r="BD2032">
            <v>0</v>
          </cell>
          <cell r="BE2032">
            <v>0</v>
          </cell>
          <cell r="BF2032">
            <v>0</v>
          </cell>
          <cell r="BG2032">
            <v>0</v>
          </cell>
          <cell r="BH2032">
            <v>0</v>
          </cell>
          <cell r="BI2032">
            <v>0</v>
          </cell>
          <cell r="BJ2032">
            <v>0</v>
          </cell>
          <cell r="BK2032">
            <v>0</v>
          </cell>
          <cell r="BL2032">
            <v>0</v>
          </cell>
          <cell r="BM2032">
            <v>0</v>
          </cell>
          <cell r="BN2032">
            <v>0</v>
          </cell>
          <cell r="BO2032">
            <v>0</v>
          </cell>
          <cell r="BP2032">
            <v>0</v>
          </cell>
          <cell r="BQ2032">
            <v>0</v>
          </cell>
          <cell r="BR2032">
            <v>0</v>
          </cell>
          <cell r="BS2032">
            <v>0</v>
          </cell>
          <cell r="BT2032">
            <v>0</v>
          </cell>
          <cell r="BU2032">
            <v>0</v>
          </cell>
          <cell r="BV2032">
            <v>0</v>
          </cell>
          <cell r="BW2032">
            <v>0</v>
          </cell>
          <cell r="BX2032">
            <v>0</v>
          </cell>
          <cell r="BY2032">
            <v>0</v>
          </cell>
          <cell r="BZ2032">
            <v>0</v>
          </cell>
          <cell r="CA2032">
            <v>0</v>
          </cell>
          <cell r="CB2032">
            <v>0</v>
          </cell>
          <cell r="CC2032">
            <v>0</v>
          </cell>
          <cell r="CD2032">
            <v>0</v>
          </cell>
          <cell r="CE2032">
            <v>0</v>
          </cell>
          <cell r="CF2032">
            <v>0</v>
          </cell>
          <cell r="CG2032">
            <v>0</v>
          </cell>
          <cell r="CH2032">
            <v>0</v>
          </cell>
          <cell r="CI2032">
            <v>0</v>
          </cell>
          <cell r="CJ2032">
            <v>0</v>
          </cell>
          <cell r="CK2032">
            <v>0</v>
          </cell>
          <cell r="CL2032">
            <v>0</v>
          </cell>
          <cell r="CM2032">
            <v>0</v>
          </cell>
          <cell r="CN2032">
            <v>0</v>
          </cell>
          <cell r="CO2032">
            <v>14163.503649635037</v>
          </cell>
          <cell r="CP2032">
            <v>367.88321167883214</v>
          </cell>
          <cell r="CQ2032">
            <v>0</v>
          </cell>
          <cell r="CR2032">
            <v>0</v>
          </cell>
          <cell r="CS2032">
            <v>4380</v>
          </cell>
          <cell r="CT2032">
            <v>120</v>
          </cell>
          <cell r="CU2032">
            <v>0</v>
          </cell>
          <cell r="CV2032">
            <v>0</v>
          </cell>
          <cell r="CW2032">
            <v>18636.496350364963</v>
          </cell>
          <cell r="CX2032">
            <v>0</v>
          </cell>
          <cell r="CY2032">
            <v>0</v>
          </cell>
          <cell r="CZ2032">
            <v>0</v>
          </cell>
          <cell r="DA2032">
            <v>0</v>
          </cell>
          <cell r="DB2032">
            <v>0</v>
          </cell>
          <cell r="DC2032">
            <v>0</v>
          </cell>
          <cell r="DD2032">
            <v>37180</v>
          </cell>
          <cell r="DE2032">
            <v>0</v>
          </cell>
        </row>
        <row r="2033">
          <cell r="A2033" t="str">
            <v>CRANE-BG-PC-SUPERVISIONE-AB</v>
          </cell>
          <cell r="B2033" t="str">
            <v>PC DI SUPERVISIONE MAGAZZINO TRASLO CON IoT - ALLEN &amp; BRADLEY</v>
          </cell>
          <cell r="C2033" t="str">
            <v>CRANE WAREHOUSE SUPERVISION PC - ALLEN &amp; BRADLEY</v>
          </cell>
          <cell r="F2033">
            <v>24623.054237760429</v>
          </cell>
          <cell r="H2033">
            <v>11572.835491747401</v>
          </cell>
          <cell r="I2033">
            <v>0.53</v>
          </cell>
          <cell r="J2033" t="str">
            <v>OK</v>
          </cell>
          <cell r="K2033" t="str">
            <v>NEWZD</v>
          </cell>
          <cell r="L2033">
            <v>0</v>
          </cell>
          <cell r="M2033">
            <v>0</v>
          </cell>
          <cell r="N2033">
            <v>0</v>
          </cell>
          <cell r="O2033">
            <v>0</v>
          </cell>
          <cell r="P2033">
            <v>0</v>
          </cell>
          <cell r="Q2033">
            <v>0</v>
          </cell>
          <cell r="R2033">
            <v>0</v>
          </cell>
          <cell r="S2033">
            <v>0</v>
          </cell>
          <cell r="T2033">
            <v>0</v>
          </cell>
          <cell r="U2033">
            <v>0</v>
          </cell>
          <cell r="V2033">
            <v>0</v>
          </cell>
          <cell r="W2033">
            <v>0</v>
          </cell>
          <cell r="X2033">
            <v>0</v>
          </cell>
          <cell r="Y2033">
            <v>0</v>
          </cell>
          <cell r="Z2033">
            <v>0</v>
          </cell>
          <cell r="AA2033">
            <v>0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>
            <v>0</v>
          </cell>
          <cell r="AM2033">
            <v>0</v>
          </cell>
          <cell r="AN2033">
            <v>0</v>
          </cell>
          <cell r="AO2033">
            <v>0</v>
          </cell>
          <cell r="AP2033">
            <v>0</v>
          </cell>
          <cell r="AQ2033">
            <v>0</v>
          </cell>
          <cell r="AR2033">
            <v>0</v>
          </cell>
          <cell r="AS2033">
            <v>0</v>
          </cell>
          <cell r="AT2033">
            <v>0</v>
          </cell>
          <cell r="AU2033">
            <v>0</v>
          </cell>
          <cell r="AV2033">
            <v>8200.8354917474007</v>
          </cell>
          <cell r="AW2033">
            <v>0</v>
          </cell>
          <cell r="AX2033">
            <v>0</v>
          </cell>
          <cell r="AY2033">
            <v>0</v>
          </cell>
          <cell r="AZ2033">
            <v>0</v>
          </cell>
          <cell r="BA2033">
            <v>0</v>
          </cell>
          <cell r="BB2033">
            <v>0</v>
          </cell>
          <cell r="BC2033">
            <v>0</v>
          </cell>
          <cell r="BD2033">
            <v>0</v>
          </cell>
          <cell r="BE2033">
            <v>72</v>
          </cell>
          <cell r="BF2033">
            <v>2</v>
          </cell>
          <cell r="BG2033">
            <v>0</v>
          </cell>
          <cell r="BH2033">
            <v>0</v>
          </cell>
          <cell r="BI2033">
            <v>0</v>
          </cell>
          <cell r="BJ2033">
            <v>0</v>
          </cell>
          <cell r="BK2033">
            <v>3040</v>
          </cell>
          <cell r="BL2033">
            <v>80</v>
          </cell>
          <cell r="BM2033">
            <v>0</v>
          </cell>
          <cell r="BN2033">
            <v>0</v>
          </cell>
          <cell r="BO2033">
            <v>0</v>
          </cell>
          <cell r="BP2033">
            <v>0</v>
          </cell>
          <cell r="BQ2033">
            <v>0</v>
          </cell>
          <cell r="BR2033">
            <v>0</v>
          </cell>
          <cell r="BS2033">
            <v>260</v>
          </cell>
          <cell r="BT2033">
            <v>8</v>
          </cell>
          <cell r="BU2033">
            <v>0</v>
          </cell>
          <cell r="BV2033">
            <v>0</v>
          </cell>
          <cell r="BW2033">
            <v>0</v>
          </cell>
          <cell r="BX2033">
            <v>0</v>
          </cell>
          <cell r="BY2033">
            <v>0</v>
          </cell>
          <cell r="BZ2033">
            <v>0</v>
          </cell>
          <cell r="CA2033">
            <v>0</v>
          </cell>
          <cell r="CB2033">
            <v>0</v>
          </cell>
          <cell r="CC2033">
            <v>0</v>
          </cell>
          <cell r="CD2033">
            <v>0</v>
          </cell>
          <cell r="CE2033">
            <v>0</v>
          </cell>
          <cell r="CF2033">
            <v>0</v>
          </cell>
          <cell r="CG2033">
            <v>0</v>
          </cell>
          <cell r="CH2033">
            <v>0</v>
          </cell>
          <cell r="CI2033">
            <v>0</v>
          </cell>
          <cell r="CJ2033">
            <v>0</v>
          </cell>
          <cell r="CK2033">
            <v>0</v>
          </cell>
          <cell r="CL2033">
            <v>0</v>
          </cell>
          <cell r="CM2033">
            <v>0</v>
          </cell>
          <cell r="CN2033">
            <v>0</v>
          </cell>
          <cell r="CO2033">
            <v>0</v>
          </cell>
          <cell r="CP2033">
            <v>0</v>
          </cell>
          <cell r="CQ2033">
            <v>0</v>
          </cell>
          <cell r="CR2033">
            <v>0</v>
          </cell>
          <cell r="CS2033">
            <v>0</v>
          </cell>
          <cell r="CT2033">
            <v>0</v>
          </cell>
          <cell r="CU2033">
            <v>0</v>
          </cell>
          <cell r="CV2033">
            <v>0</v>
          </cell>
          <cell r="CW2033">
            <v>0</v>
          </cell>
          <cell r="CX2033">
            <v>0</v>
          </cell>
          <cell r="CY2033">
            <v>0</v>
          </cell>
          <cell r="CZ2033">
            <v>0</v>
          </cell>
          <cell r="DA2033">
            <v>0</v>
          </cell>
          <cell r="DB2033">
            <v>0</v>
          </cell>
          <cell r="DC2033">
            <v>0</v>
          </cell>
          <cell r="DD2033">
            <v>11572.835491747401</v>
          </cell>
          <cell r="DE2033">
            <v>0</v>
          </cell>
          <cell r="DG2033">
            <v>7961.9762055800002</v>
          </cell>
          <cell r="DI2033">
            <v>0.03</v>
          </cell>
          <cell r="DJ2033">
            <v>238.8592861674</v>
          </cell>
          <cell r="DK2033">
            <v>2.1074623930285259E-2</v>
          </cell>
          <cell r="DL2033">
            <v>0</v>
          </cell>
        </row>
        <row r="2034">
          <cell r="A2034" t="str">
            <v>CRANE-BG-PC-SUPERVISIONE-SIE</v>
          </cell>
          <cell r="B2034" t="str">
            <v>PC DI SUPERVISIONE MAGAZZINO TRASLO CON IoT - SIEMENS</v>
          </cell>
          <cell r="C2034" t="str">
            <v>CRANE WAREHOUSE SUPERVISION PC - SIEMENS</v>
          </cell>
          <cell r="F2034">
            <v>24623.054237760429</v>
          </cell>
          <cell r="H2034">
            <v>11572.835491747401</v>
          </cell>
          <cell r="I2034">
            <v>0.53</v>
          </cell>
          <cell r="J2034" t="str">
            <v>OK</v>
          </cell>
          <cell r="K2034" t="str">
            <v>NEWZD</v>
          </cell>
          <cell r="L2034">
            <v>0</v>
          </cell>
          <cell r="M2034">
            <v>0</v>
          </cell>
          <cell r="N2034">
            <v>0</v>
          </cell>
          <cell r="O2034">
            <v>0</v>
          </cell>
          <cell r="P2034">
            <v>0</v>
          </cell>
          <cell r="Q2034">
            <v>0</v>
          </cell>
          <cell r="R2034">
            <v>0</v>
          </cell>
          <cell r="S2034">
            <v>0</v>
          </cell>
          <cell r="T2034">
            <v>0</v>
          </cell>
          <cell r="U2034">
            <v>0</v>
          </cell>
          <cell r="V2034">
            <v>0</v>
          </cell>
          <cell r="W2034">
            <v>0</v>
          </cell>
          <cell r="X2034">
            <v>0</v>
          </cell>
          <cell r="Y2034">
            <v>0</v>
          </cell>
          <cell r="Z2034">
            <v>0</v>
          </cell>
          <cell r="AA2034">
            <v>0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>
            <v>0</v>
          </cell>
          <cell r="AM2034">
            <v>0</v>
          </cell>
          <cell r="AN2034">
            <v>0</v>
          </cell>
          <cell r="AO2034">
            <v>0</v>
          </cell>
          <cell r="AP2034">
            <v>0</v>
          </cell>
          <cell r="AQ2034">
            <v>0</v>
          </cell>
          <cell r="AR2034">
            <v>0</v>
          </cell>
          <cell r="AS2034">
            <v>0</v>
          </cell>
          <cell r="AT2034">
            <v>0</v>
          </cell>
          <cell r="AU2034">
            <v>0</v>
          </cell>
          <cell r="AV2034">
            <v>8200.8354917474007</v>
          </cell>
          <cell r="AW2034">
            <v>0</v>
          </cell>
          <cell r="AX2034">
            <v>0</v>
          </cell>
          <cell r="AY2034">
            <v>0</v>
          </cell>
          <cell r="AZ2034">
            <v>0</v>
          </cell>
          <cell r="BA2034">
            <v>0</v>
          </cell>
          <cell r="BB2034">
            <v>0</v>
          </cell>
          <cell r="BC2034">
            <v>0</v>
          </cell>
          <cell r="BD2034">
            <v>0</v>
          </cell>
          <cell r="BE2034">
            <v>72</v>
          </cell>
          <cell r="BF2034">
            <v>2</v>
          </cell>
          <cell r="BG2034">
            <v>0</v>
          </cell>
          <cell r="BH2034">
            <v>0</v>
          </cell>
          <cell r="BI2034">
            <v>0</v>
          </cell>
          <cell r="BJ2034">
            <v>0</v>
          </cell>
          <cell r="BK2034">
            <v>3040</v>
          </cell>
          <cell r="BL2034">
            <v>80</v>
          </cell>
          <cell r="BM2034">
            <v>0</v>
          </cell>
          <cell r="BN2034">
            <v>0</v>
          </cell>
          <cell r="BO2034">
            <v>0</v>
          </cell>
          <cell r="BP2034">
            <v>0</v>
          </cell>
          <cell r="BQ2034">
            <v>0</v>
          </cell>
          <cell r="BR2034">
            <v>0</v>
          </cell>
          <cell r="BS2034">
            <v>260</v>
          </cell>
          <cell r="BT2034">
            <v>8</v>
          </cell>
          <cell r="BU2034">
            <v>0</v>
          </cell>
          <cell r="BV2034">
            <v>0</v>
          </cell>
          <cell r="BW2034">
            <v>0</v>
          </cell>
          <cell r="BX2034">
            <v>0</v>
          </cell>
          <cell r="BY2034">
            <v>0</v>
          </cell>
          <cell r="BZ2034">
            <v>0</v>
          </cell>
          <cell r="CA2034">
            <v>0</v>
          </cell>
          <cell r="CB2034">
            <v>0</v>
          </cell>
          <cell r="CC2034">
            <v>0</v>
          </cell>
          <cell r="CD2034">
            <v>0</v>
          </cell>
          <cell r="CE2034">
            <v>0</v>
          </cell>
          <cell r="CF2034">
            <v>0</v>
          </cell>
          <cell r="CG2034">
            <v>0</v>
          </cell>
          <cell r="CH2034">
            <v>0</v>
          </cell>
          <cell r="CI2034">
            <v>0</v>
          </cell>
          <cell r="CJ2034">
            <v>0</v>
          </cell>
          <cell r="CK2034">
            <v>0</v>
          </cell>
          <cell r="CL2034">
            <v>0</v>
          </cell>
          <cell r="CM2034">
            <v>0</v>
          </cell>
          <cell r="CN2034">
            <v>0</v>
          </cell>
          <cell r="CO2034">
            <v>0</v>
          </cell>
          <cell r="CP2034">
            <v>0</v>
          </cell>
          <cell r="CQ2034">
            <v>0</v>
          </cell>
          <cell r="CR2034">
            <v>0</v>
          </cell>
          <cell r="CS2034">
            <v>0</v>
          </cell>
          <cell r="CT2034">
            <v>0</v>
          </cell>
          <cell r="CU2034">
            <v>0</v>
          </cell>
          <cell r="CV2034">
            <v>0</v>
          </cell>
          <cell r="CW2034">
            <v>0</v>
          </cell>
          <cell r="CX2034">
            <v>0</v>
          </cell>
          <cell r="CY2034">
            <v>0</v>
          </cell>
          <cell r="CZ2034">
            <v>0</v>
          </cell>
          <cell r="DA2034">
            <v>0</v>
          </cell>
          <cell r="DB2034">
            <v>0</v>
          </cell>
          <cell r="DC2034">
            <v>0</v>
          </cell>
          <cell r="DD2034">
            <v>11572.835491747401</v>
          </cell>
          <cell r="DE2034">
            <v>0</v>
          </cell>
          <cell r="DG2034">
            <v>7961.9762055800002</v>
          </cell>
          <cell r="DI2034">
            <v>0.03</v>
          </cell>
          <cell r="DJ2034">
            <v>238.8592861674</v>
          </cell>
          <cell r="DK2034">
            <v>2.1074623930285259E-2</v>
          </cell>
          <cell r="DL2034">
            <v>0</v>
          </cell>
        </row>
        <row r="2035">
          <cell r="A2035" t="str">
            <v>CRANE-BO-OPT-SIDE-PRESSING</v>
          </cell>
          <cell r="B2035" t="str">
            <v>PRESSINO LATERALE PER TRASLO</v>
          </cell>
          <cell r="C2035" t="str">
            <v>CRANE-SIDE PRESSING</v>
          </cell>
          <cell r="F2035">
            <v>50982.075196735648</v>
          </cell>
          <cell r="H2035">
            <v>33453</v>
          </cell>
          <cell r="I2035">
            <v>0.34382820097244737</v>
          </cell>
          <cell r="J2035" t="str">
            <v>OK</v>
          </cell>
          <cell r="K2035" t="str">
            <v>NEWZD</v>
          </cell>
          <cell r="L2035">
            <v>0</v>
          </cell>
          <cell r="M2035">
            <v>0</v>
          </cell>
          <cell r="N2035">
            <v>0</v>
          </cell>
          <cell r="O2035">
            <v>0</v>
          </cell>
          <cell r="P2035">
            <v>0</v>
          </cell>
          <cell r="Q2035">
            <v>0</v>
          </cell>
          <cell r="R2035">
            <v>0</v>
          </cell>
          <cell r="S2035">
            <v>0</v>
          </cell>
          <cell r="T2035">
            <v>0</v>
          </cell>
          <cell r="U2035">
            <v>0</v>
          </cell>
          <cell r="V2035">
            <v>0</v>
          </cell>
          <cell r="W2035">
            <v>0</v>
          </cell>
          <cell r="X2035">
            <v>0</v>
          </cell>
          <cell r="Y2035">
            <v>0</v>
          </cell>
          <cell r="Z2035">
            <v>0</v>
          </cell>
          <cell r="AA2035">
            <v>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>
            <v>0</v>
          </cell>
          <cell r="AM2035">
            <v>0</v>
          </cell>
          <cell r="AN2035">
            <v>0</v>
          </cell>
          <cell r="AO2035">
            <v>0</v>
          </cell>
          <cell r="AP2035">
            <v>0</v>
          </cell>
          <cell r="AQ2035">
            <v>0</v>
          </cell>
          <cell r="AR2035">
            <v>0</v>
          </cell>
          <cell r="AS2035">
            <v>0</v>
          </cell>
          <cell r="AT2035">
            <v>0</v>
          </cell>
          <cell r="AU2035">
            <v>0</v>
          </cell>
          <cell r="AV2035">
            <v>33453</v>
          </cell>
          <cell r="AW2035">
            <v>0</v>
          </cell>
          <cell r="AX2035">
            <v>0</v>
          </cell>
          <cell r="AY2035">
            <v>0</v>
          </cell>
          <cell r="AZ2035">
            <v>0</v>
          </cell>
          <cell r="BA2035">
            <v>0</v>
          </cell>
          <cell r="BB2035">
            <v>0</v>
          </cell>
          <cell r="BC2035">
            <v>0</v>
          </cell>
          <cell r="BD2035">
            <v>0</v>
          </cell>
          <cell r="BE2035">
            <v>0</v>
          </cell>
          <cell r="BF2035">
            <v>0</v>
          </cell>
          <cell r="BG2035">
            <v>0</v>
          </cell>
          <cell r="BH2035">
            <v>0</v>
          </cell>
          <cell r="BI2035">
            <v>0</v>
          </cell>
          <cell r="BJ2035">
            <v>0</v>
          </cell>
          <cell r="BK2035">
            <v>0</v>
          </cell>
          <cell r="BL2035">
            <v>0</v>
          </cell>
          <cell r="BM2035">
            <v>0</v>
          </cell>
          <cell r="BN2035">
            <v>0</v>
          </cell>
          <cell r="BO2035">
            <v>0</v>
          </cell>
          <cell r="BP2035">
            <v>0</v>
          </cell>
          <cell r="BQ2035">
            <v>0</v>
          </cell>
          <cell r="BR2035">
            <v>0</v>
          </cell>
          <cell r="BS2035">
            <v>0</v>
          </cell>
          <cell r="BT2035">
            <v>0</v>
          </cell>
          <cell r="BU2035">
            <v>0</v>
          </cell>
          <cell r="BV2035">
            <v>0</v>
          </cell>
          <cell r="BW2035">
            <v>0</v>
          </cell>
          <cell r="BX2035">
            <v>0</v>
          </cell>
          <cell r="BY2035">
            <v>0</v>
          </cell>
          <cell r="BZ2035">
            <v>0</v>
          </cell>
          <cell r="CA2035">
            <v>0</v>
          </cell>
          <cell r="CB2035">
            <v>0</v>
          </cell>
          <cell r="CC2035">
            <v>0</v>
          </cell>
          <cell r="CD2035">
            <v>0</v>
          </cell>
          <cell r="CE2035">
            <v>0</v>
          </cell>
          <cell r="CF2035">
            <v>0</v>
          </cell>
          <cell r="CG2035">
            <v>0</v>
          </cell>
          <cell r="CH2035">
            <v>0</v>
          </cell>
          <cell r="CI2035">
            <v>0</v>
          </cell>
          <cell r="CJ2035">
            <v>0</v>
          </cell>
          <cell r="CK2035">
            <v>0</v>
          </cell>
          <cell r="CL2035">
            <v>0</v>
          </cell>
          <cell r="CM2035">
            <v>0</v>
          </cell>
          <cell r="CN2035">
            <v>0</v>
          </cell>
          <cell r="CO2035">
            <v>0</v>
          </cell>
          <cell r="CP2035">
            <v>0</v>
          </cell>
          <cell r="CQ2035">
            <v>0</v>
          </cell>
          <cell r="CR2035">
            <v>0</v>
          </cell>
          <cell r="CS2035">
            <v>0</v>
          </cell>
          <cell r="CT2035">
            <v>0</v>
          </cell>
          <cell r="CU2035">
            <v>0</v>
          </cell>
          <cell r="CV2035">
            <v>0</v>
          </cell>
          <cell r="CW2035">
            <v>0</v>
          </cell>
          <cell r="CX2035">
            <v>0</v>
          </cell>
          <cell r="CY2035">
            <v>0</v>
          </cell>
          <cell r="CZ2035">
            <v>0</v>
          </cell>
          <cell r="DA2035">
            <v>0</v>
          </cell>
          <cell r="DB2035">
            <v>0</v>
          </cell>
          <cell r="DC2035">
            <v>0</v>
          </cell>
          <cell r="DD2035">
            <v>33453</v>
          </cell>
          <cell r="DE2035">
            <v>0</v>
          </cell>
        </row>
        <row r="2036">
          <cell r="A2036" t="str">
            <v>CRANE-BO-OPT-SIDE-PRESSING-F</v>
          </cell>
          <cell r="B2036" t="str">
            <v>PRESSINO LATERALE PER TRASLO - CELLA FREEZER -</v>
          </cell>
          <cell r="C2036" t="str">
            <v>CRANE-SIDE PRESSING - FREEZING CELL -</v>
          </cell>
          <cell r="F2036">
            <v>54255.00874380648</v>
          </cell>
          <cell r="H2036">
            <v>35465.850000000006</v>
          </cell>
          <cell r="I2036">
            <v>0.34631196600721892</v>
          </cell>
          <cell r="J2036" t="str">
            <v>OK</v>
          </cell>
          <cell r="K2036" t="str">
            <v>NEWZD</v>
          </cell>
          <cell r="L2036">
            <v>0</v>
          </cell>
          <cell r="M2036">
            <v>0</v>
          </cell>
          <cell r="N2036">
            <v>0</v>
          </cell>
          <cell r="O2036">
            <v>0</v>
          </cell>
          <cell r="P2036">
            <v>0</v>
          </cell>
          <cell r="Q2036">
            <v>0</v>
          </cell>
          <cell r="R2036">
            <v>0</v>
          </cell>
          <cell r="S2036">
            <v>0</v>
          </cell>
          <cell r="T2036">
            <v>0</v>
          </cell>
          <cell r="U2036">
            <v>0</v>
          </cell>
          <cell r="V2036">
            <v>0</v>
          </cell>
          <cell r="W2036">
            <v>0</v>
          </cell>
          <cell r="X2036">
            <v>0</v>
          </cell>
          <cell r="Y2036">
            <v>0</v>
          </cell>
          <cell r="Z2036">
            <v>0</v>
          </cell>
          <cell r="AA2036">
            <v>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>
            <v>0</v>
          </cell>
          <cell r="AM2036">
            <v>0</v>
          </cell>
          <cell r="AN2036">
            <v>0</v>
          </cell>
          <cell r="AO2036">
            <v>0</v>
          </cell>
          <cell r="AP2036">
            <v>0</v>
          </cell>
          <cell r="AQ2036">
            <v>0</v>
          </cell>
          <cell r="AR2036">
            <v>0</v>
          </cell>
          <cell r="AS2036">
            <v>0</v>
          </cell>
          <cell r="AT2036">
            <v>0</v>
          </cell>
          <cell r="AU2036">
            <v>0</v>
          </cell>
          <cell r="AV2036">
            <v>35465.850000000006</v>
          </cell>
          <cell r="AW2036">
            <v>0</v>
          </cell>
          <cell r="AX2036">
            <v>0</v>
          </cell>
          <cell r="AY2036">
            <v>0</v>
          </cell>
          <cell r="AZ2036">
            <v>0</v>
          </cell>
          <cell r="BA2036">
            <v>0</v>
          </cell>
          <cell r="BB2036">
            <v>0</v>
          </cell>
          <cell r="BC2036">
            <v>0</v>
          </cell>
          <cell r="BD2036">
            <v>0</v>
          </cell>
          <cell r="BE2036">
            <v>0</v>
          </cell>
          <cell r="BF2036">
            <v>0</v>
          </cell>
          <cell r="BG2036">
            <v>0</v>
          </cell>
          <cell r="BH2036">
            <v>0</v>
          </cell>
          <cell r="BI2036">
            <v>0</v>
          </cell>
          <cell r="BJ2036">
            <v>0</v>
          </cell>
          <cell r="BK2036">
            <v>0</v>
          </cell>
          <cell r="BL2036">
            <v>0</v>
          </cell>
          <cell r="BM2036">
            <v>0</v>
          </cell>
          <cell r="BN2036">
            <v>0</v>
          </cell>
          <cell r="BO2036">
            <v>0</v>
          </cell>
          <cell r="BP2036">
            <v>0</v>
          </cell>
          <cell r="BQ2036">
            <v>0</v>
          </cell>
          <cell r="BR2036">
            <v>0</v>
          </cell>
          <cell r="BS2036">
            <v>0</v>
          </cell>
          <cell r="BT2036">
            <v>0</v>
          </cell>
          <cell r="BU2036">
            <v>0</v>
          </cell>
          <cell r="BV2036">
            <v>0</v>
          </cell>
          <cell r="BW2036">
            <v>0</v>
          </cell>
          <cell r="BX2036">
            <v>0</v>
          </cell>
          <cell r="BY2036">
            <v>0</v>
          </cell>
          <cell r="BZ2036">
            <v>0</v>
          </cell>
          <cell r="CA2036">
            <v>0</v>
          </cell>
          <cell r="CB2036">
            <v>0</v>
          </cell>
          <cell r="CC2036">
            <v>0</v>
          </cell>
          <cell r="CD2036">
            <v>0</v>
          </cell>
          <cell r="CE2036">
            <v>0</v>
          </cell>
          <cell r="CF2036">
            <v>0</v>
          </cell>
          <cell r="CG2036">
            <v>0</v>
          </cell>
          <cell r="CH2036">
            <v>0</v>
          </cell>
          <cell r="CI2036">
            <v>0</v>
          </cell>
          <cell r="CJ2036">
            <v>0</v>
          </cell>
          <cell r="CK2036">
            <v>0</v>
          </cell>
          <cell r="CL2036">
            <v>0</v>
          </cell>
          <cell r="CM2036">
            <v>0</v>
          </cell>
          <cell r="CN2036">
            <v>0</v>
          </cell>
          <cell r="CO2036">
            <v>0</v>
          </cell>
          <cell r="CP2036">
            <v>0</v>
          </cell>
          <cell r="CQ2036">
            <v>0</v>
          </cell>
          <cell r="CR2036">
            <v>0</v>
          </cell>
          <cell r="CS2036">
            <v>0</v>
          </cell>
          <cell r="CT2036">
            <v>0</v>
          </cell>
          <cell r="CU2036">
            <v>0</v>
          </cell>
          <cell r="CV2036">
            <v>0</v>
          </cell>
          <cell r="CW2036">
            <v>0</v>
          </cell>
          <cell r="CX2036">
            <v>0</v>
          </cell>
          <cell r="CY2036">
            <v>0</v>
          </cell>
          <cell r="CZ2036">
            <v>0</v>
          </cell>
          <cell r="DA2036">
            <v>0</v>
          </cell>
          <cell r="DB2036">
            <v>0</v>
          </cell>
          <cell r="DC2036">
            <v>0</v>
          </cell>
          <cell r="DD2036">
            <v>35465.850000000006</v>
          </cell>
          <cell r="DE2036">
            <v>0</v>
          </cell>
        </row>
        <row r="2037">
          <cell r="A2037" t="str">
            <v>CRANE-BO-OPT-TOP-PRESSING</v>
          </cell>
          <cell r="B2037" t="str">
            <v>PRESSINO SUPERIORE PER TRASLO</v>
          </cell>
          <cell r="C2037" t="str">
            <v>CRANE-TOP PRESSING</v>
          </cell>
          <cell r="F2037">
            <v>26461.92800932673</v>
          </cell>
          <cell r="H2037">
            <v>17435.25</v>
          </cell>
          <cell r="I2037">
            <v>0.34111943793911015</v>
          </cell>
          <cell r="J2037" t="str">
            <v>OK</v>
          </cell>
          <cell r="K2037" t="str">
            <v>NEWZD</v>
          </cell>
          <cell r="L2037">
            <v>0</v>
          </cell>
          <cell r="M2037">
            <v>0</v>
          </cell>
          <cell r="N2037">
            <v>0</v>
          </cell>
          <cell r="O2037">
            <v>0</v>
          </cell>
          <cell r="P2037">
            <v>0</v>
          </cell>
          <cell r="Q2037">
            <v>0</v>
          </cell>
          <cell r="R2037">
            <v>0</v>
          </cell>
          <cell r="S2037">
            <v>0</v>
          </cell>
          <cell r="T2037">
            <v>0</v>
          </cell>
          <cell r="U2037">
            <v>0</v>
          </cell>
          <cell r="V2037">
            <v>0</v>
          </cell>
          <cell r="W2037">
            <v>0</v>
          </cell>
          <cell r="X2037">
            <v>0</v>
          </cell>
          <cell r="Y2037">
            <v>0</v>
          </cell>
          <cell r="Z2037">
            <v>0</v>
          </cell>
          <cell r="AA2037">
            <v>0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>
            <v>0</v>
          </cell>
          <cell r="AM2037">
            <v>0</v>
          </cell>
          <cell r="AN2037">
            <v>0</v>
          </cell>
          <cell r="AO2037">
            <v>0</v>
          </cell>
          <cell r="AP2037">
            <v>0</v>
          </cell>
          <cell r="AQ2037">
            <v>0</v>
          </cell>
          <cell r="AR2037">
            <v>0</v>
          </cell>
          <cell r="AS2037">
            <v>0</v>
          </cell>
          <cell r="AT2037">
            <v>0</v>
          </cell>
          <cell r="AU2037">
            <v>0</v>
          </cell>
          <cell r="AV2037">
            <v>17435.25</v>
          </cell>
          <cell r="AW2037">
            <v>0</v>
          </cell>
          <cell r="AX2037">
            <v>0</v>
          </cell>
          <cell r="AY2037">
            <v>0</v>
          </cell>
          <cell r="AZ2037">
            <v>0</v>
          </cell>
          <cell r="BA2037">
            <v>0</v>
          </cell>
          <cell r="BB2037">
            <v>0</v>
          </cell>
          <cell r="BC2037">
            <v>0</v>
          </cell>
          <cell r="BD2037">
            <v>0</v>
          </cell>
          <cell r="BE2037">
            <v>0</v>
          </cell>
          <cell r="BF2037">
            <v>0</v>
          </cell>
          <cell r="BG2037">
            <v>0</v>
          </cell>
          <cell r="BH2037">
            <v>0</v>
          </cell>
          <cell r="BI2037">
            <v>0</v>
          </cell>
          <cell r="BJ2037">
            <v>0</v>
          </cell>
          <cell r="BK2037">
            <v>0</v>
          </cell>
          <cell r="BL2037">
            <v>0</v>
          </cell>
          <cell r="BM2037">
            <v>0</v>
          </cell>
          <cell r="BN2037">
            <v>0</v>
          </cell>
          <cell r="BO2037">
            <v>0</v>
          </cell>
          <cell r="BP2037">
            <v>0</v>
          </cell>
          <cell r="BQ2037">
            <v>0</v>
          </cell>
          <cell r="BR2037">
            <v>0</v>
          </cell>
          <cell r="BS2037">
            <v>0</v>
          </cell>
          <cell r="BT2037">
            <v>0</v>
          </cell>
          <cell r="BU2037">
            <v>0</v>
          </cell>
          <cell r="BV2037">
            <v>0</v>
          </cell>
          <cell r="BW2037">
            <v>0</v>
          </cell>
          <cell r="BX2037">
            <v>0</v>
          </cell>
          <cell r="BY2037">
            <v>0</v>
          </cell>
          <cell r="BZ2037">
            <v>0</v>
          </cell>
          <cell r="CA2037">
            <v>0</v>
          </cell>
          <cell r="CB2037">
            <v>0</v>
          </cell>
          <cell r="CC2037">
            <v>0</v>
          </cell>
          <cell r="CD2037">
            <v>0</v>
          </cell>
          <cell r="CE2037">
            <v>0</v>
          </cell>
          <cell r="CF2037">
            <v>0</v>
          </cell>
          <cell r="CG2037">
            <v>0</v>
          </cell>
          <cell r="CH2037">
            <v>0</v>
          </cell>
          <cell r="CI2037">
            <v>0</v>
          </cell>
          <cell r="CJ2037">
            <v>0</v>
          </cell>
          <cell r="CK2037">
            <v>0</v>
          </cell>
          <cell r="CL2037">
            <v>0</v>
          </cell>
          <cell r="CM2037">
            <v>0</v>
          </cell>
          <cell r="CN2037">
            <v>0</v>
          </cell>
          <cell r="CO2037">
            <v>0</v>
          </cell>
          <cell r="CP2037">
            <v>0</v>
          </cell>
          <cell r="CQ2037">
            <v>0</v>
          </cell>
          <cell r="CR2037">
            <v>0</v>
          </cell>
          <cell r="CS2037">
            <v>0</v>
          </cell>
          <cell r="CT2037">
            <v>0</v>
          </cell>
          <cell r="CU2037">
            <v>0</v>
          </cell>
          <cell r="CV2037">
            <v>0</v>
          </cell>
          <cell r="CW2037">
            <v>0</v>
          </cell>
          <cell r="CX2037">
            <v>0</v>
          </cell>
          <cell r="CY2037">
            <v>0</v>
          </cell>
          <cell r="CZ2037">
            <v>0</v>
          </cell>
          <cell r="DA2037">
            <v>0</v>
          </cell>
          <cell r="DB2037">
            <v>0</v>
          </cell>
          <cell r="DC2037">
            <v>0</v>
          </cell>
          <cell r="DD2037">
            <v>17435.25</v>
          </cell>
          <cell r="DE2037">
            <v>0</v>
          </cell>
        </row>
        <row r="2038">
          <cell r="A2038" t="str">
            <v>CRANE-BO-OPT-TOP-PRESSING-F</v>
          </cell>
          <cell r="B2038" t="str">
            <v>PRESSINO SUPERIORE PER TRASLO - CELLA FREEZER -</v>
          </cell>
          <cell r="C2038" t="str">
            <v>CRANE-TOP PRESSING - FREEZING CELL -</v>
          </cell>
          <cell r="F2038">
            <v>28146.939303410087</v>
          </cell>
          <cell r="H2038">
            <v>18477.112499999999</v>
          </cell>
          <cell r="I2038">
            <v>0.3435480745943329</v>
          </cell>
          <cell r="J2038" t="str">
            <v>OK</v>
          </cell>
          <cell r="K2038" t="str">
            <v>NEWZD</v>
          </cell>
          <cell r="L2038">
            <v>0</v>
          </cell>
          <cell r="M2038">
            <v>0</v>
          </cell>
          <cell r="N2038">
            <v>0</v>
          </cell>
          <cell r="O2038">
            <v>0</v>
          </cell>
          <cell r="P2038">
            <v>0</v>
          </cell>
          <cell r="Q2038">
            <v>0</v>
          </cell>
          <cell r="R2038">
            <v>0</v>
          </cell>
          <cell r="S2038">
            <v>0</v>
          </cell>
          <cell r="T2038">
            <v>0</v>
          </cell>
          <cell r="U2038">
            <v>0</v>
          </cell>
          <cell r="V2038">
            <v>0</v>
          </cell>
          <cell r="W2038">
            <v>0</v>
          </cell>
          <cell r="X2038">
            <v>0</v>
          </cell>
          <cell r="Y2038">
            <v>0</v>
          </cell>
          <cell r="Z2038">
            <v>0</v>
          </cell>
          <cell r="AA2038">
            <v>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>
            <v>0</v>
          </cell>
          <cell r="AM2038">
            <v>0</v>
          </cell>
          <cell r="AN2038">
            <v>0</v>
          </cell>
          <cell r="AO2038">
            <v>0</v>
          </cell>
          <cell r="AP2038">
            <v>0</v>
          </cell>
          <cell r="AQ2038">
            <v>0</v>
          </cell>
          <cell r="AR2038">
            <v>0</v>
          </cell>
          <cell r="AS2038">
            <v>0</v>
          </cell>
          <cell r="AT2038">
            <v>0</v>
          </cell>
          <cell r="AU2038">
            <v>0</v>
          </cell>
          <cell r="AV2038">
            <v>18477.112499999999</v>
          </cell>
          <cell r="AW2038">
            <v>0</v>
          </cell>
          <cell r="AX2038">
            <v>0</v>
          </cell>
          <cell r="AY2038">
            <v>0</v>
          </cell>
          <cell r="AZ2038">
            <v>0</v>
          </cell>
          <cell r="BA2038">
            <v>0</v>
          </cell>
          <cell r="BB2038">
            <v>0</v>
          </cell>
          <cell r="BC2038">
            <v>0</v>
          </cell>
          <cell r="BD2038">
            <v>0</v>
          </cell>
          <cell r="BE2038">
            <v>0</v>
          </cell>
          <cell r="BF2038">
            <v>0</v>
          </cell>
          <cell r="BG2038">
            <v>0</v>
          </cell>
          <cell r="BH2038">
            <v>0</v>
          </cell>
          <cell r="BI2038">
            <v>0</v>
          </cell>
          <cell r="BJ2038">
            <v>0</v>
          </cell>
          <cell r="BK2038">
            <v>0</v>
          </cell>
          <cell r="BL2038">
            <v>0</v>
          </cell>
          <cell r="BM2038">
            <v>0</v>
          </cell>
          <cell r="BN2038">
            <v>0</v>
          </cell>
          <cell r="BO2038">
            <v>0</v>
          </cell>
          <cell r="BP2038">
            <v>0</v>
          </cell>
          <cell r="BQ2038">
            <v>0</v>
          </cell>
          <cell r="BR2038">
            <v>0</v>
          </cell>
          <cell r="BS2038">
            <v>0</v>
          </cell>
          <cell r="BT2038">
            <v>0</v>
          </cell>
          <cell r="BU2038">
            <v>0</v>
          </cell>
          <cell r="BV2038">
            <v>0</v>
          </cell>
          <cell r="BW2038">
            <v>0</v>
          </cell>
          <cell r="BX2038">
            <v>0</v>
          </cell>
          <cell r="BY2038">
            <v>0</v>
          </cell>
          <cell r="BZ2038">
            <v>0</v>
          </cell>
          <cell r="CA2038">
            <v>0</v>
          </cell>
          <cell r="CB2038">
            <v>0</v>
          </cell>
          <cell r="CC2038">
            <v>0</v>
          </cell>
          <cell r="CD2038">
            <v>0</v>
          </cell>
          <cell r="CE2038">
            <v>0</v>
          </cell>
          <cell r="CF2038">
            <v>0</v>
          </cell>
          <cell r="CG2038">
            <v>0</v>
          </cell>
          <cell r="CH2038">
            <v>0</v>
          </cell>
          <cell r="CI2038">
            <v>0</v>
          </cell>
          <cell r="CJ2038">
            <v>0</v>
          </cell>
          <cell r="CK2038">
            <v>0</v>
          </cell>
          <cell r="CL2038">
            <v>0</v>
          </cell>
          <cell r="CM2038">
            <v>0</v>
          </cell>
          <cell r="CN2038">
            <v>0</v>
          </cell>
          <cell r="CO2038">
            <v>0</v>
          </cell>
          <cell r="CP2038">
            <v>0</v>
          </cell>
          <cell r="CQ2038">
            <v>0</v>
          </cell>
          <cell r="CR2038">
            <v>0</v>
          </cell>
          <cell r="CS2038">
            <v>0</v>
          </cell>
          <cell r="CT2038">
            <v>0</v>
          </cell>
          <cell r="CU2038">
            <v>0</v>
          </cell>
          <cell r="CV2038">
            <v>0</v>
          </cell>
          <cell r="CW2038">
            <v>0</v>
          </cell>
          <cell r="CX2038">
            <v>0</v>
          </cell>
          <cell r="CY2038">
            <v>0</v>
          </cell>
          <cell r="CZ2038">
            <v>0</v>
          </cell>
          <cell r="DA2038">
            <v>0</v>
          </cell>
          <cell r="DB2038">
            <v>0</v>
          </cell>
          <cell r="DC2038">
            <v>0</v>
          </cell>
          <cell r="DD2038">
            <v>18477.112499999999</v>
          </cell>
          <cell r="DE2038">
            <v>0</v>
          </cell>
        </row>
        <row r="2039">
          <cell r="A2039" t="str">
            <v>CRANE-REFLECTOR</v>
          </cell>
          <cell r="B2039" t="str">
            <v>CATARIFRANGENTE PER SMART CAMERA</v>
          </cell>
          <cell r="C2039" t="str">
            <v>REFLECTOR FOR SMART CAMERA</v>
          </cell>
          <cell r="F2039">
            <v>1.3368085106382979</v>
          </cell>
          <cell r="G2039" t="str">
            <v>X</v>
          </cell>
          <cell r="H2039">
            <v>0.62829999999999997</v>
          </cell>
          <cell r="I2039">
            <v>0.53</v>
          </cell>
          <cell r="J2039" t="str">
            <v>OK</v>
          </cell>
          <cell r="K2039" t="str">
            <v>NEWZD</v>
          </cell>
          <cell r="L2039">
            <v>0</v>
          </cell>
          <cell r="M2039">
            <v>0</v>
          </cell>
          <cell r="N2039">
            <v>0</v>
          </cell>
          <cell r="O2039">
            <v>0</v>
          </cell>
          <cell r="P2039">
            <v>0</v>
          </cell>
          <cell r="Q2039">
            <v>0</v>
          </cell>
          <cell r="R2039">
            <v>0</v>
          </cell>
          <cell r="S2039">
            <v>0</v>
          </cell>
          <cell r="T2039">
            <v>0</v>
          </cell>
          <cell r="U2039">
            <v>0</v>
          </cell>
          <cell r="V2039">
            <v>0</v>
          </cell>
          <cell r="W2039">
            <v>0</v>
          </cell>
          <cell r="X2039">
            <v>0</v>
          </cell>
          <cell r="Y2039">
            <v>0</v>
          </cell>
          <cell r="Z2039">
            <v>0</v>
          </cell>
          <cell r="AA2039">
            <v>0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>
            <v>0</v>
          </cell>
          <cell r="AM2039">
            <v>0</v>
          </cell>
          <cell r="AN2039">
            <v>0</v>
          </cell>
          <cell r="AO2039">
            <v>0</v>
          </cell>
          <cell r="AP2039">
            <v>0</v>
          </cell>
          <cell r="AQ2039">
            <v>0</v>
          </cell>
          <cell r="AR2039">
            <v>0</v>
          </cell>
          <cell r="AS2039">
            <v>0</v>
          </cell>
          <cell r="AT2039">
            <v>0</v>
          </cell>
          <cell r="AU2039">
            <v>0</v>
          </cell>
          <cell r="AV2039">
            <v>0.62829999999999997</v>
          </cell>
          <cell r="AW2039">
            <v>0</v>
          </cell>
          <cell r="AX2039">
            <v>0</v>
          </cell>
          <cell r="AY2039">
            <v>0</v>
          </cell>
          <cell r="AZ2039">
            <v>0</v>
          </cell>
          <cell r="BA2039">
            <v>0</v>
          </cell>
          <cell r="BB2039">
            <v>0</v>
          </cell>
          <cell r="BC2039">
            <v>0</v>
          </cell>
          <cell r="BD2039">
            <v>0</v>
          </cell>
          <cell r="BE2039">
            <v>0</v>
          </cell>
          <cell r="BF2039">
            <v>0</v>
          </cell>
          <cell r="BG2039">
            <v>0</v>
          </cell>
          <cell r="BH2039">
            <v>0</v>
          </cell>
          <cell r="BI2039">
            <v>0</v>
          </cell>
          <cell r="BJ2039">
            <v>0</v>
          </cell>
          <cell r="BK2039">
            <v>0</v>
          </cell>
          <cell r="BL2039">
            <v>0</v>
          </cell>
          <cell r="BM2039">
            <v>0</v>
          </cell>
          <cell r="BN2039">
            <v>0</v>
          </cell>
          <cell r="BO2039">
            <v>0</v>
          </cell>
          <cell r="BP2039">
            <v>0</v>
          </cell>
          <cell r="BQ2039">
            <v>0</v>
          </cell>
          <cell r="BR2039">
            <v>0</v>
          </cell>
          <cell r="BS2039">
            <v>0</v>
          </cell>
          <cell r="BT2039">
            <v>0</v>
          </cell>
          <cell r="BU2039">
            <v>0</v>
          </cell>
          <cell r="BV2039">
            <v>0</v>
          </cell>
          <cell r="BW2039">
            <v>0</v>
          </cell>
          <cell r="BX2039">
            <v>0</v>
          </cell>
          <cell r="BY2039">
            <v>0</v>
          </cell>
          <cell r="BZ2039">
            <v>0</v>
          </cell>
          <cell r="CA2039">
            <v>0</v>
          </cell>
          <cell r="CB2039">
            <v>0</v>
          </cell>
          <cell r="CC2039">
            <v>0</v>
          </cell>
          <cell r="CD2039">
            <v>0</v>
          </cell>
          <cell r="CE2039">
            <v>0</v>
          </cell>
          <cell r="CF2039">
            <v>0</v>
          </cell>
          <cell r="CG2039">
            <v>0</v>
          </cell>
          <cell r="CH2039">
            <v>0</v>
          </cell>
          <cell r="CI2039">
            <v>0</v>
          </cell>
          <cell r="CJ2039">
            <v>0</v>
          </cell>
          <cell r="CK2039">
            <v>0</v>
          </cell>
          <cell r="CL2039">
            <v>0</v>
          </cell>
          <cell r="CM2039">
            <v>0</v>
          </cell>
          <cell r="CN2039">
            <v>0</v>
          </cell>
          <cell r="CO2039">
            <v>0</v>
          </cell>
          <cell r="CP2039">
            <v>0</v>
          </cell>
          <cell r="CQ2039">
            <v>0</v>
          </cell>
          <cell r="CR2039">
            <v>0</v>
          </cell>
          <cell r="CS2039">
            <v>0</v>
          </cell>
          <cell r="CT2039">
            <v>0</v>
          </cell>
          <cell r="CU2039">
            <v>0</v>
          </cell>
          <cell r="CV2039">
            <v>0</v>
          </cell>
          <cell r="CW2039">
            <v>0</v>
          </cell>
          <cell r="CX2039">
            <v>0</v>
          </cell>
          <cell r="CY2039">
            <v>0</v>
          </cell>
          <cell r="CZ2039">
            <v>0</v>
          </cell>
          <cell r="DA2039">
            <v>0</v>
          </cell>
          <cell r="DB2039">
            <v>0</v>
          </cell>
          <cell r="DC2039">
            <v>0</v>
          </cell>
          <cell r="DD2039">
            <v>0.62829999999999997</v>
          </cell>
          <cell r="DE2039">
            <v>0</v>
          </cell>
          <cell r="DG2039">
            <v>0.61</v>
          </cell>
          <cell r="DI2039">
            <v>0.03</v>
          </cell>
          <cell r="DJ2039">
            <v>1.83E-2</v>
          </cell>
          <cell r="DK2039">
            <v>3.0000000000000002E-2</v>
          </cell>
          <cell r="DL2039">
            <v>0</v>
          </cell>
        </row>
        <row r="2040">
          <cell r="A2040" t="str">
            <v>CRANE-RENT-TOOL</v>
          </cell>
          <cell r="B2040" t="str">
            <v>SPESE PER NOLEGGIO</v>
          </cell>
          <cell r="C2040" t="str">
            <v>RENTAL EXPENSES</v>
          </cell>
          <cell r="F2040">
            <v>1</v>
          </cell>
          <cell r="G2040" t="str">
            <v>X</v>
          </cell>
          <cell r="H2040">
            <v>0.95</v>
          </cell>
          <cell r="I2040">
            <v>5.0000000000000044E-2</v>
          </cell>
          <cell r="J2040" t="str">
            <v>OLD</v>
          </cell>
          <cell r="K2040" t="str">
            <v>NEWZD</v>
          </cell>
          <cell r="L2040">
            <v>0</v>
          </cell>
          <cell r="M2040">
            <v>0</v>
          </cell>
          <cell r="N2040">
            <v>0</v>
          </cell>
          <cell r="O2040">
            <v>0</v>
          </cell>
          <cell r="P2040">
            <v>0</v>
          </cell>
          <cell r="Q2040">
            <v>0</v>
          </cell>
          <cell r="R2040">
            <v>0</v>
          </cell>
          <cell r="S2040">
            <v>0</v>
          </cell>
          <cell r="T2040">
            <v>0</v>
          </cell>
          <cell r="U2040">
            <v>0</v>
          </cell>
          <cell r="V2040">
            <v>0</v>
          </cell>
          <cell r="W2040">
            <v>0</v>
          </cell>
          <cell r="X2040">
            <v>0</v>
          </cell>
          <cell r="Y2040">
            <v>0</v>
          </cell>
          <cell r="Z2040">
            <v>0</v>
          </cell>
          <cell r="AA2040">
            <v>0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>
            <v>0</v>
          </cell>
          <cell r="AM2040">
            <v>0</v>
          </cell>
          <cell r="AN2040">
            <v>0</v>
          </cell>
          <cell r="AO2040">
            <v>0</v>
          </cell>
          <cell r="AP2040">
            <v>0</v>
          </cell>
          <cell r="AQ2040">
            <v>0</v>
          </cell>
          <cell r="AR2040">
            <v>0</v>
          </cell>
          <cell r="AS2040">
            <v>0</v>
          </cell>
          <cell r="AT2040">
            <v>0</v>
          </cell>
          <cell r="AU2040">
            <v>0</v>
          </cell>
          <cell r="AV2040">
            <v>0</v>
          </cell>
          <cell r="AW2040">
            <v>0</v>
          </cell>
          <cell r="AX2040">
            <v>0</v>
          </cell>
          <cell r="AY2040">
            <v>0</v>
          </cell>
          <cell r="AZ2040">
            <v>0</v>
          </cell>
          <cell r="BA2040">
            <v>0</v>
          </cell>
          <cell r="BB2040">
            <v>0</v>
          </cell>
          <cell r="BC2040">
            <v>0</v>
          </cell>
          <cell r="BD2040">
            <v>0</v>
          </cell>
          <cell r="BE2040">
            <v>0</v>
          </cell>
          <cell r="BF2040">
            <v>0</v>
          </cell>
          <cell r="BG2040">
            <v>0</v>
          </cell>
          <cell r="BH2040">
            <v>0</v>
          </cell>
          <cell r="BI2040">
            <v>0</v>
          </cell>
          <cell r="BJ2040">
            <v>0</v>
          </cell>
          <cell r="BK2040">
            <v>0</v>
          </cell>
          <cell r="BL2040">
            <v>0</v>
          </cell>
          <cell r="BM2040">
            <v>0</v>
          </cell>
          <cell r="BN2040">
            <v>0</v>
          </cell>
          <cell r="BO2040">
            <v>0</v>
          </cell>
          <cell r="BP2040">
            <v>0</v>
          </cell>
          <cell r="BQ2040">
            <v>0</v>
          </cell>
          <cell r="BR2040">
            <v>0</v>
          </cell>
          <cell r="BS2040">
            <v>0</v>
          </cell>
          <cell r="BT2040">
            <v>0</v>
          </cell>
          <cell r="BU2040">
            <v>0</v>
          </cell>
          <cell r="BV2040">
            <v>0</v>
          </cell>
          <cell r="BW2040">
            <v>0</v>
          </cell>
          <cell r="BX2040">
            <v>0</v>
          </cell>
          <cell r="BY2040">
            <v>0</v>
          </cell>
          <cell r="BZ2040">
            <v>0</v>
          </cell>
          <cell r="CA2040">
            <v>0</v>
          </cell>
          <cell r="CB2040">
            <v>0</v>
          </cell>
          <cell r="CC2040">
            <v>0</v>
          </cell>
          <cell r="CD2040">
            <v>0</v>
          </cell>
          <cell r="CE2040">
            <v>0</v>
          </cell>
          <cell r="CF2040">
            <v>0</v>
          </cell>
          <cell r="CG2040">
            <v>0</v>
          </cell>
          <cell r="CH2040">
            <v>0</v>
          </cell>
          <cell r="CI2040">
            <v>0</v>
          </cell>
          <cell r="CJ2040">
            <v>0</v>
          </cell>
          <cell r="CK2040">
            <v>0</v>
          </cell>
          <cell r="CL2040">
            <v>0</v>
          </cell>
          <cell r="CM2040">
            <v>0</v>
          </cell>
          <cell r="CN2040">
            <v>0</v>
          </cell>
          <cell r="CO2040">
            <v>0</v>
          </cell>
          <cell r="CP2040">
            <v>0</v>
          </cell>
          <cell r="CQ2040">
            <v>0</v>
          </cell>
          <cell r="CR2040">
            <v>0</v>
          </cell>
          <cell r="CS2040">
            <v>0</v>
          </cell>
          <cell r="CT2040">
            <v>0</v>
          </cell>
          <cell r="CU2040">
            <v>0</v>
          </cell>
          <cell r="CV2040">
            <v>0</v>
          </cell>
          <cell r="CW2040">
            <v>0.95</v>
          </cell>
          <cell r="CX2040">
            <v>0</v>
          </cell>
          <cell r="CY2040">
            <v>0</v>
          </cell>
          <cell r="CZ2040">
            <v>0</v>
          </cell>
          <cell r="DA2040">
            <v>0</v>
          </cell>
          <cell r="DB2040">
            <v>0</v>
          </cell>
          <cell r="DC2040">
            <v>0</v>
          </cell>
          <cell r="DD2040">
            <v>0.95</v>
          </cell>
          <cell r="DE2040">
            <v>0</v>
          </cell>
        </row>
        <row r="2041">
          <cell r="A2041" t="str">
            <v>CRANE-SENS-FLOOR</v>
          </cell>
          <cell r="B2041" t="str">
            <v>SENSORE PORTA TAGLIAFUOCO + PULSANTIERA + CAVI</v>
          </cell>
          <cell r="F2041">
            <v>1751.3733029381967</v>
          </cell>
          <cell r="H2041">
            <v>823.14545238095241</v>
          </cell>
          <cell r="I2041">
            <v>0.53</v>
          </cell>
          <cell r="J2041" t="str">
            <v>OK</v>
          </cell>
          <cell r="K2041" t="str">
            <v>NEWZD</v>
          </cell>
          <cell r="L2041">
            <v>0</v>
          </cell>
          <cell r="M2041">
            <v>0</v>
          </cell>
          <cell r="N2041">
            <v>0</v>
          </cell>
          <cell r="O2041">
            <v>0</v>
          </cell>
          <cell r="P2041">
            <v>0</v>
          </cell>
          <cell r="Q2041">
            <v>0</v>
          </cell>
          <cell r="R2041">
            <v>0</v>
          </cell>
          <cell r="S2041">
            <v>0</v>
          </cell>
          <cell r="T2041">
            <v>0</v>
          </cell>
          <cell r="U2041">
            <v>0</v>
          </cell>
          <cell r="V2041">
            <v>0</v>
          </cell>
          <cell r="W2041">
            <v>0</v>
          </cell>
          <cell r="X2041">
            <v>0</v>
          </cell>
          <cell r="Y2041">
            <v>0</v>
          </cell>
          <cell r="Z2041">
            <v>0</v>
          </cell>
          <cell r="AA2041">
            <v>0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>
            <v>0</v>
          </cell>
          <cell r="AM2041">
            <v>0</v>
          </cell>
          <cell r="AN2041">
            <v>0</v>
          </cell>
          <cell r="AO2041">
            <v>0</v>
          </cell>
          <cell r="AP2041">
            <v>0</v>
          </cell>
          <cell r="AQ2041">
            <v>0</v>
          </cell>
          <cell r="AR2041">
            <v>0</v>
          </cell>
          <cell r="AS2041">
            <v>0</v>
          </cell>
          <cell r="AT2041">
            <v>0</v>
          </cell>
          <cell r="AU2041">
            <v>0</v>
          </cell>
          <cell r="AV2041">
            <v>765.39545238095241</v>
          </cell>
          <cell r="AW2041">
            <v>0</v>
          </cell>
          <cell r="AX2041">
            <v>0</v>
          </cell>
          <cell r="AY2041">
            <v>0</v>
          </cell>
          <cell r="AZ2041">
            <v>0</v>
          </cell>
          <cell r="BA2041">
            <v>0</v>
          </cell>
          <cell r="BB2041">
            <v>0</v>
          </cell>
          <cell r="BC2041">
            <v>0</v>
          </cell>
          <cell r="BD2041">
            <v>0</v>
          </cell>
          <cell r="BE2041">
            <v>9</v>
          </cell>
          <cell r="BF2041">
            <v>0.25</v>
          </cell>
          <cell r="BG2041">
            <v>0</v>
          </cell>
          <cell r="BH2041">
            <v>0</v>
          </cell>
          <cell r="BI2041">
            <v>0</v>
          </cell>
          <cell r="BJ2041">
            <v>0</v>
          </cell>
          <cell r="BK2041">
            <v>0</v>
          </cell>
          <cell r="BL2041">
            <v>0</v>
          </cell>
          <cell r="BM2041">
            <v>0</v>
          </cell>
          <cell r="BN2041">
            <v>0</v>
          </cell>
          <cell r="BO2041">
            <v>0</v>
          </cell>
          <cell r="BP2041">
            <v>0</v>
          </cell>
          <cell r="BQ2041">
            <v>0</v>
          </cell>
          <cell r="BR2041">
            <v>0</v>
          </cell>
          <cell r="BS2041">
            <v>48.75</v>
          </cell>
          <cell r="BT2041">
            <v>1.5</v>
          </cell>
          <cell r="BU2041">
            <v>0</v>
          </cell>
          <cell r="BV2041">
            <v>0</v>
          </cell>
          <cell r="BW2041">
            <v>0</v>
          </cell>
          <cell r="BX2041">
            <v>0</v>
          </cell>
          <cell r="BY2041">
            <v>0</v>
          </cell>
          <cell r="BZ2041">
            <v>0</v>
          </cell>
          <cell r="CA2041">
            <v>0</v>
          </cell>
          <cell r="CB2041">
            <v>0</v>
          </cell>
          <cell r="CC2041">
            <v>0</v>
          </cell>
          <cell r="CD2041">
            <v>0</v>
          </cell>
          <cell r="CE2041">
            <v>0</v>
          </cell>
          <cell r="CF2041">
            <v>0</v>
          </cell>
          <cell r="CG2041">
            <v>0</v>
          </cell>
          <cell r="CH2041">
            <v>0</v>
          </cell>
          <cell r="CI2041">
            <v>0</v>
          </cell>
          <cell r="CJ2041">
            <v>0</v>
          </cell>
          <cell r="CK2041">
            <v>0</v>
          </cell>
          <cell r="CL2041">
            <v>0</v>
          </cell>
          <cell r="CM2041">
            <v>0</v>
          </cell>
          <cell r="CN2041">
            <v>0</v>
          </cell>
          <cell r="CO2041">
            <v>0</v>
          </cell>
          <cell r="CP2041">
            <v>0</v>
          </cell>
          <cell r="CQ2041">
            <v>0</v>
          </cell>
          <cell r="CR2041">
            <v>0</v>
          </cell>
          <cell r="CS2041">
            <v>0</v>
          </cell>
          <cell r="CT2041">
            <v>0</v>
          </cell>
          <cell r="CU2041">
            <v>0</v>
          </cell>
          <cell r="CV2041">
            <v>0</v>
          </cell>
          <cell r="CW2041">
            <v>0</v>
          </cell>
          <cell r="CX2041">
            <v>0</v>
          </cell>
          <cell r="CY2041">
            <v>0</v>
          </cell>
          <cell r="CZ2041">
            <v>0</v>
          </cell>
          <cell r="DA2041">
            <v>0</v>
          </cell>
          <cell r="DB2041">
            <v>0</v>
          </cell>
          <cell r="DC2041">
            <v>0</v>
          </cell>
          <cell r="DD2041">
            <v>823.14545238095241</v>
          </cell>
          <cell r="DE2041">
            <v>0</v>
          </cell>
          <cell r="DG2041">
            <v>743.10238095238094</v>
          </cell>
          <cell r="DI2041">
            <v>0.03</v>
          </cell>
          <cell r="DJ2041">
            <v>22.293071428571427</v>
          </cell>
          <cell r="DK2041">
            <v>2.7836679965988619E-2</v>
          </cell>
          <cell r="DL2041">
            <v>0</v>
          </cell>
        </row>
        <row r="2042">
          <cell r="A2042" t="str">
            <v>CRANE-TRAPPED-KEY</v>
          </cell>
          <cell r="B2042" t="str">
            <v>TRAPPED-KEY ACCESSO CORSIA TRASLO</v>
          </cell>
          <cell r="F2042">
            <v>1528.372340425532</v>
          </cell>
          <cell r="H2042">
            <v>718.33500000000004</v>
          </cell>
          <cell r="I2042">
            <v>0.53</v>
          </cell>
          <cell r="J2042" t="str">
            <v>OK</v>
          </cell>
          <cell r="K2042" t="str">
            <v>NEWZD</v>
          </cell>
          <cell r="L2042">
            <v>0</v>
          </cell>
          <cell r="M2042">
            <v>0</v>
          </cell>
          <cell r="N2042">
            <v>0</v>
          </cell>
          <cell r="O2042">
            <v>0</v>
          </cell>
          <cell r="P2042">
            <v>0</v>
          </cell>
          <cell r="Q2042">
            <v>0</v>
          </cell>
          <cell r="R2042">
            <v>0</v>
          </cell>
          <cell r="S2042">
            <v>0</v>
          </cell>
          <cell r="T2042">
            <v>0</v>
          </cell>
          <cell r="U2042">
            <v>0</v>
          </cell>
          <cell r="V2042">
            <v>0</v>
          </cell>
          <cell r="W2042">
            <v>0</v>
          </cell>
          <cell r="X2042">
            <v>0</v>
          </cell>
          <cell r="Y2042">
            <v>0</v>
          </cell>
          <cell r="Z2042">
            <v>0</v>
          </cell>
          <cell r="AA2042">
            <v>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>
            <v>0</v>
          </cell>
          <cell r="AM2042">
            <v>0</v>
          </cell>
          <cell r="AN2042">
            <v>0</v>
          </cell>
          <cell r="AO2042">
            <v>0</v>
          </cell>
          <cell r="AP2042">
            <v>0</v>
          </cell>
          <cell r="AQ2042">
            <v>0</v>
          </cell>
          <cell r="AR2042">
            <v>0</v>
          </cell>
          <cell r="AS2042">
            <v>0</v>
          </cell>
          <cell r="AT2042">
            <v>0</v>
          </cell>
          <cell r="AU2042">
            <v>0</v>
          </cell>
          <cell r="AV2042">
            <v>612.33500000000004</v>
          </cell>
          <cell r="AW2042">
            <v>0</v>
          </cell>
          <cell r="AX2042">
            <v>0</v>
          </cell>
          <cell r="AY2042">
            <v>0</v>
          </cell>
          <cell r="AZ2042">
            <v>0</v>
          </cell>
          <cell r="BA2042">
            <v>0</v>
          </cell>
          <cell r="BB2042">
            <v>0</v>
          </cell>
          <cell r="BC2042">
            <v>0</v>
          </cell>
          <cell r="BD2042">
            <v>0</v>
          </cell>
          <cell r="BE2042">
            <v>36</v>
          </cell>
          <cell r="BF2042">
            <v>1</v>
          </cell>
          <cell r="BG2042">
            <v>0</v>
          </cell>
          <cell r="BH2042">
            <v>0</v>
          </cell>
          <cell r="BI2042">
            <v>0</v>
          </cell>
          <cell r="BJ2042">
            <v>0</v>
          </cell>
          <cell r="BK2042">
            <v>19</v>
          </cell>
          <cell r="BL2042">
            <v>0.5</v>
          </cell>
          <cell r="BM2042">
            <v>0</v>
          </cell>
          <cell r="BN2042">
            <v>0</v>
          </cell>
          <cell r="BO2042">
            <v>0</v>
          </cell>
          <cell r="BP2042">
            <v>0</v>
          </cell>
          <cell r="BQ2042">
            <v>0</v>
          </cell>
          <cell r="BR2042">
            <v>0</v>
          </cell>
          <cell r="BS2042">
            <v>32.5</v>
          </cell>
          <cell r="BT2042">
            <v>1</v>
          </cell>
          <cell r="BU2042">
            <v>0</v>
          </cell>
          <cell r="BV2042">
            <v>0</v>
          </cell>
          <cell r="BW2042">
            <v>0</v>
          </cell>
          <cell r="BX2042">
            <v>0</v>
          </cell>
          <cell r="BY2042">
            <v>0</v>
          </cell>
          <cell r="BZ2042">
            <v>0</v>
          </cell>
          <cell r="CA2042">
            <v>18.5</v>
          </cell>
          <cell r="CB2042">
            <v>0.5</v>
          </cell>
          <cell r="CC2042">
            <v>0</v>
          </cell>
          <cell r="CD2042">
            <v>0</v>
          </cell>
          <cell r="CE2042">
            <v>0</v>
          </cell>
          <cell r="CF2042">
            <v>0</v>
          </cell>
          <cell r="CG2042">
            <v>0</v>
          </cell>
          <cell r="CH2042">
            <v>0</v>
          </cell>
          <cell r="CI2042">
            <v>0</v>
          </cell>
          <cell r="CJ2042">
            <v>0</v>
          </cell>
          <cell r="CK2042">
            <v>0</v>
          </cell>
          <cell r="CL2042">
            <v>0</v>
          </cell>
          <cell r="CM2042">
            <v>0</v>
          </cell>
          <cell r="CN2042">
            <v>0</v>
          </cell>
          <cell r="CO2042">
            <v>0</v>
          </cell>
          <cell r="CP2042">
            <v>0</v>
          </cell>
          <cell r="CQ2042">
            <v>0</v>
          </cell>
          <cell r="CR2042">
            <v>0</v>
          </cell>
          <cell r="CS2042">
            <v>0</v>
          </cell>
          <cell r="CT2042">
            <v>0</v>
          </cell>
          <cell r="CU2042">
            <v>0</v>
          </cell>
          <cell r="CV2042">
            <v>0</v>
          </cell>
          <cell r="CW2042">
            <v>0</v>
          </cell>
          <cell r="CX2042">
            <v>0</v>
          </cell>
          <cell r="CY2042">
            <v>0</v>
          </cell>
          <cell r="CZ2042">
            <v>0</v>
          </cell>
          <cell r="DA2042">
            <v>0</v>
          </cell>
          <cell r="DB2042">
            <v>0</v>
          </cell>
          <cell r="DC2042">
            <v>0</v>
          </cell>
          <cell r="DD2042">
            <v>718.33500000000004</v>
          </cell>
          <cell r="DE2042">
            <v>0</v>
          </cell>
          <cell r="DG2042">
            <v>594.5</v>
          </cell>
          <cell r="DI2042">
            <v>0.03</v>
          </cell>
          <cell r="DJ2042">
            <v>17.835000000000001</v>
          </cell>
          <cell r="DK2042">
            <v>2.5460385438972163E-2</v>
          </cell>
          <cell r="DL2042">
            <v>0</v>
          </cell>
        </row>
        <row r="2043">
          <cell r="A2043" t="str">
            <v>DESCRAMBLER-ORIENTER</v>
          </cell>
          <cell r="B2043" t="str">
            <v>DESCRAMBLER CON USCITA A  SPINTORE + ORIENTATORE A INCIAMPO (7 INVERTER)</v>
          </cell>
          <cell r="F2043">
            <v>230015.98787878786</v>
          </cell>
          <cell r="H2043">
            <v>75905.275999999998</v>
          </cell>
          <cell r="I2043">
            <v>0.66999999999999993</v>
          </cell>
          <cell r="J2043" t="str">
            <v>BEMA</v>
          </cell>
          <cell r="K2043" t="str">
            <v>NEWZD</v>
          </cell>
          <cell r="L2043">
            <v>0</v>
          </cell>
          <cell r="M2043">
            <v>0</v>
          </cell>
          <cell r="N2043">
            <v>0</v>
          </cell>
          <cell r="O2043">
            <v>0</v>
          </cell>
          <cell r="P2043">
            <v>0</v>
          </cell>
          <cell r="Q2043">
            <v>0</v>
          </cell>
          <cell r="R2043">
            <v>0</v>
          </cell>
          <cell r="S2043">
            <v>0</v>
          </cell>
          <cell r="T2043">
            <v>0</v>
          </cell>
          <cell r="U2043">
            <v>0</v>
          </cell>
          <cell r="V2043">
            <v>0</v>
          </cell>
          <cell r="W2043">
            <v>0</v>
          </cell>
          <cell r="X2043">
            <v>0</v>
          </cell>
          <cell r="Y2043">
            <v>0</v>
          </cell>
          <cell r="Z2043">
            <v>0</v>
          </cell>
          <cell r="AA2043">
            <v>0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>
            <v>0</v>
          </cell>
          <cell r="AM2043">
            <v>0</v>
          </cell>
          <cell r="AN2043">
            <v>0</v>
          </cell>
          <cell r="AO2043">
            <v>0</v>
          </cell>
          <cell r="AP2043">
            <v>0</v>
          </cell>
          <cell r="AQ2043">
            <v>0</v>
          </cell>
          <cell r="AR2043">
            <v>0</v>
          </cell>
          <cell r="AS2043">
            <v>0</v>
          </cell>
          <cell r="AT2043">
            <v>0</v>
          </cell>
          <cell r="AU2043">
            <v>0</v>
          </cell>
          <cell r="AV2043">
            <v>67845.275999999998</v>
          </cell>
          <cell r="AW2043">
            <v>1080</v>
          </cell>
          <cell r="AX2043">
            <v>30</v>
          </cell>
          <cell r="AY2043">
            <v>0</v>
          </cell>
          <cell r="AZ2043">
            <v>0</v>
          </cell>
          <cell r="BA2043">
            <v>0</v>
          </cell>
          <cell r="BB2043">
            <v>0</v>
          </cell>
          <cell r="BC2043">
            <v>0</v>
          </cell>
          <cell r="BD2043">
            <v>0</v>
          </cell>
          <cell r="BE2043">
            <v>1440</v>
          </cell>
          <cell r="BF2043">
            <v>40</v>
          </cell>
          <cell r="BG2043">
            <v>0</v>
          </cell>
          <cell r="BH2043">
            <v>0</v>
          </cell>
          <cell r="BI2043">
            <v>0</v>
          </cell>
          <cell r="BJ2043">
            <v>0</v>
          </cell>
          <cell r="BK2043">
            <v>1900</v>
          </cell>
          <cell r="BL2043">
            <v>50</v>
          </cell>
          <cell r="BM2043">
            <v>0</v>
          </cell>
          <cell r="BN2043">
            <v>0</v>
          </cell>
          <cell r="BO2043">
            <v>1235</v>
          </cell>
          <cell r="BP2043">
            <v>38</v>
          </cell>
          <cell r="BQ2043">
            <v>0</v>
          </cell>
          <cell r="BR2043">
            <v>0</v>
          </cell>
          <cell r="BS2043">
            <v>2405</v>
          </cell>
          <cell r="BT2043">
            <v>74</v>
          </cell>
          <cell r="BU2043">
            <v>0</v>
          </cell>
          <cell r="BV2043">
            <v>0</v>
          </cell>
          <cell r="BW2043">
            <v>0</v>
          </cell>
          <cell r="BX2043">
            <v>0</v>
          </cell>
          <cell r="BY2043">
            <v>0</v>
          </cell>
          <cell r="BZ2043">
            <v>0</v>
          </cell>
          <cell r="CA2043">
            <v>0</v>
          </cell>
          <cell r="CB2043">
            <v>0</v>
          </cell>
          <cell r="CC2043">
            <v>0</v>
          </cell>
          <cell r="CD2043">
            <v>0</v>
          </cell>
          <cell r="CE2043">
            <v>0</v>
          </cell>
          <cell r="CF2043">
            <v>0</v>
          </cell>
          <cell r="CG2043">
            <v>0</v>
          </cell>
          <cell r="CH2043">
            <v>0</v>
          </cell>
          <cell r="CI2043">
            <v>0</v>
          </cell>
          <cell r="CJ2043">
            <v>0</v>
          </cell>
          <cell r="CK2043">
            <v>0</v>
          </cell>
          <cell r="CL2043">
            <v>0</v>
          </cell>
          <cell r="CM2043">
            <v>0</v>
          </cell>
          <cell r="CN2043">
            <v>0</v>
          </cell>
          <cell r="CO2043">
            <v>0</v>
          </cell>
          <cell r="CP2043">
            <v>0</v>
          </cell>
          <cell r="CQ2043">
            <v>0</v>
          </cell>
          <cell r="CR2043">
            <v>0</v>
          </cell>
          <cell r="CS2043">
            <v>0</v>
          </cell>
          <cell r="CT2043">
            <v>0</v>
          </cell>
          <cell r="CU2043">
            <v>0</v>
          </cell>
          <cell r="CV2043">
            <v>0</v>
          </cell>
          <cell r="CW2043">
            <v>0</v>
          </cell>
          <cell r="CX2043">
            <v>0</v>
          </cell>
          <cell r="CY2043">
            <v>0</v>
          </cell>
          <cell r="CZ2043">
            <v>0</v>
          </cell>
          <cell r="DA2043">
            <v>0</v>
          </cell>
          <cell r="DB2043">
            <v>0</v>
          </cell>
          <cell r="DC2043">
            <v>0</v>
          </cell>
          <cell r="DD2043">
            <v>75905.275999999998</v>
          </cell>
          <cell r="DE2043">
            <v>0</v>
          </cell>
          <cell r="DG2043">
            <v>65869.2</v>
          </cell>
          <cell r="DI2043">
            <v>0.03</v>
          </cell>
          <cell r="DJ2043">
            <v>1976.0759999999998</v>
          </cell>
          <cell r="DK2043">
            <v>2.6729303171142117E-2</v>
          </cell>
          <cell r="DL2043">
            <v>0</v>
          </cell>
        </row>
        <row r="2044">
          <cell r="A2044" t="str">
            <v>DESCRAMBLER-SUPPORT</v>
          </cell>
          <cell r="B2044" t="str">
            <v>SOPPALCO E SUPPORTO DESCRAMBLER PER ALTEZZA IN USCITA &gt; 1400mm</v>
          </cell>
          <cell r="F2044">
            <v>18894.696969696968</v>
          </cell>
          <cell r="H2044">
            <v>6235.25</v>
          </cell>
          <cell r="I2044">
            <v>0.66999999999999993</v>
          </cell>
          <cell r="J2044" t="str">
            <v>BEMA</v>
          </cell>
          <cell r="K2044" t="str">
            <v>NEWZD</v>
          </cell>
          <cell r="L2044">
            <v>0</v>
          </cell>
          <cell r="M2044">
            <v>0</v>
          </cell>
          <cell r="N2044">
            <v>0</v>
          </cell>
          <cell r="O2044">
            <v>0</v>
          </cell>
          <cell r="P2044">
            <v>0</v>
          </cell>
          <cell r="Q2044">
            <v>0</v>
          </cell>
          <cell r="R2044">
            <v>0</v>
          </cell>
          <cell r="S2044">
            <v>0</v>
          </cell>
          <cell r="T2044">
            <v>0</v>
          </cell>
          <cell r="U2044">
            <v>0</v>
          </cell>
          <cell r="V2044">
            <v>0</v>
          </cell>
          <cell r="W2044">
            <v>0</v>
          </cell>
          <cell r="X2044">
            <v>0</v>
          </cell>
          <cell r="Y2044">
            <v>0</v>
          </cell>
          <cell r="Z2044">
            <v>0</v>
          </cell>
          <cell r="AA2044">
            <v>0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>
            <v>0</v>
          </cell>
          <cell r="AM2044">
            <v>0</v>
          </cell>
          <cell r="AN2044">
            <v>0</v>
          </cell>
          <cell r="AO2044">
            <v>0</v>
          </cell>
          <cell r="AP2044">
            <v>0</v>
          </cell>
          <cell r="AQ2044">
            <v>0</v>
          </cell>
          <cell r="AR2044">
            <v>0</v>
          </cell>
          <cell r="AS2044">
            <v>0</v>
          </cell>
          <cell r="AT2044">
            <v>0</v>
          </cell>
          <cell r="AU2044">
            <v>0</v>
          </cell>
          <cell r="AV2044">
            <v>5845.25</v>
          </cell>
          <cell r="AW2044">
            <v>0</v>
          </cell>
          <cell r="AX2044">
            <v>0</v>
          </cell>
          <cell r="AY2044">
            <v>0</v>
          </cell>
          <cell r="AZ2044">
            <v>0</v>
          </cell>
          <cell r="BA2044">
            <v>0</v>
          </cell>
          <cell r="BB2044">
            <v>0</v>
          </cell>
          <cell r="BC2044">
            <v>0</v>
          </cell>
          <cell r="BD2044">
            <v>0</v>
          </cell>
          <cell r="BE2044">
            <v>0</v>
          </cell>
          <cell r="BF2044">
            <v>0</v>
          </cell>
          <cell r="BG2044">
            <v>0</v>
          </cell>
          <cell r="BH2044">
            <v>0</v>
          </cell>
          <cell r="BI2044">
            <v>0</v>
          </cell>
          <cell r="BJ2044">
            <v>0</v>
          </cell>
          <cell r="BK2044">
            <v>0</v>
          </cell>
          <cell r="BL2044">
            <v>0</v>
          </cell>
          <cell r="BM2044">
            <v>0</v>
          </cell>
          <cell r="BN2044">
            <v>0</v>
          </cell>
          <cell r="BO2044">
            <v>390</v>
          </cell>
          <cell r="BP2044">
            <v>12</v>
          </cell>
          <cell r="BQ2044">
            <v>0</v>
          </cell>
          <cell r="BR2044">
            <v>0</v>
          </cell>
          <cell r="BS2044">
            <v>0</v>
          </cell>
          <cell r="BT2044">
            <v>0</v>
          </cell>
          <cell r="BU2044">
            <v>0</v>
          </cell>
          <cell r="BV2044">
            <v>0</v>
          </cell>
          <cell r="BW2044">
            <v>0</v>
          </cell>
          <cell r="BX2044">
            <v>0</v>
          </cell>
          <cell r="BY2044">
            <v>0</v>
          </cell>
          <cell r="BZ2044">
            <v>0</v>
          </cell>
          <cell r="CA2044">
            <v>0</v>
          </cell>
          <cell r="CB2044">
            <v>0</v>
          </cell>
          <cell r="CC2044">
            <v>0</v>
          </cell>
          <cell r="CD2044">
            <v>0</v>
          </cell>
          <cell r="CE2044">
            <v>0</v>
          </cell>
          <cell r="CF2044">
            <v>0</v>
          </cell>
          <cell r="CG2044">
            <v>0</v>
          </cell>
          <cell r="CH2044">
            <v>0</v>
          </cell>
          <cell r="CI2044">
            <v>0</v>
          </cell>
          <cell r="CJ2044">
            <v>0</v>
          </cell>
          <cell r="CK2044">
            <v>0</v>
          </cell>
          <cell r="CL2044">
            <v>0</v>
          </cell>
          <cell r="CM2044">
            <v>0</v>
          </cell>
          <cell r="CN2044">
            <v>0</v>
          </cell>
          <cell r="CO2044">
            <v>0</v>
          </cell>
          <cell r="CP2044">
            <v>0</v>
          </cell>
          <cell r="CQ2044">
            <v>0</v>
          </cell>
          <cell r="CR2044">
            <v>0</v>
          </cell>
          <cell r="CS2044">
            <v>0</v>
          </cell>
          <cell r="CT2044">
            <v>0</v>
          </cell>
          <cell r="CU2044">
            <v>0</v>
          </cell>
          <cell r="CV2044">
            <v>0</v>
          </cell>
          <cell r="CW2044">
            <v>0</v>
          </cell>
          <cell r="CX2044">
            <v>0</v>
          </cell>
          <cell r="CY2044">
            <v>0</v>
          </cell>
          <cell r="CZ2044">
            <v>0</v>
          </cell>
          <cell r="DA2044">
            <v>0</v>
          </cell>
          <cell r="DB2044">
            <v>0</v>
          </cell>
          <cell r="DC2044">
            <v>0</v>
          </cell>
          <cell r="DD2044">
            <v>6235.25</v>
          </cell>
          <cell r="DE2044">
            <v>0</v>
          </cell>
          <cell r="DG2044">
            <v>5675</v>
          </cell>
          <cell r="DI2044">
            <v>0.03</v>
          </cell>
          <cell r="DJ2044">
            <v>170.25</v>
          </cell>
          <cell r="DK2044">
            <v>2.8070898598516077E-2</v>
          </cell>
          <cell r="DL2044">
            <v>0</v>
          </cell>
        </row>
        <row r="2045">
          <cell r="A2045" t="str">
            <v>DISC-1494G-AIR-DUMP-ROSS-UPA</v>
          </cell>
          <cell r="B2045" t="str">
            <v>DISCONNECT 1494G + AIR DUMP ROSS + UPA GRACE</v>
          </cell>
          <cell r="C2045" t="str">
            <v>DISCONNECT 1494G + AIR DUMP ROSS + UPA GRACE</v>
          </cell>
          <cell r="F2045">
            <v>3708.0212765957449</v>
          </cell>
          <cell r="H2045">
            <v>1742.77</v>
          </cell>
          <cell r="I2045">
            <v>0.53</v>
          </cell>
          <cell r="J2045" t="str">
            <v>OK</v>
          </cell>
          <cell r="K2045" t="str">
            <v>NEWZD</v>
          </cell>
          <cell r="L2045">
            <v>0</v>
          </cell>
          <cell r="M2045">
            <v>0</v>
          </cell>
          <cell r="N2045">
            <v>0</v>
          </cell>
          <cell r="O2045">
            <v>0</v>
          </cell>
          <cell r="P2045">
            <v>0</v>
          </cell>
          <cell r="Q2045">
            <v>0</v>
          </cell>
          <cell r="R2045">
            <v>0</v>
          </cell>
          <cell r="S2045">
            <v>0</v>
          </cell>
          <cell r="T2045">
            <v>0</v>
          </cell>
          <cell r="U2045">
            <v>0</v>
          </cell>
          <cell r="V2045">
            <v>0</v>
          </cell>
          <cell r="W2045">
            <v>0</v>
          </cell>
          <cell r="X2045">
            <v>0</v>
          </cell>
          <cell r="Y2045">
            <v>0</v>
          </cell>
          <cell r="Z2045">
            <v>0</v>
          </cell>
          <cell r="AA2045">
            <v>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>
            <v>0</v>
          </cell>
          <cell r="AM2045">
            <v>0</v>
          </cell>
          <cell r="AN2045">
            <v>0</v>
          </cell>
          <cell r="AO2045">
            <v>0</v>
          </cell>
          <cell r="AP2045">
            <v>0</v>
          </cell>
          <cell r="AQ2045">
            <v>0</v>
          </cell>
          <cell r="AR2045">
            <v>0</v>
          </cell>
          <cell r="AS2045">
            <v>0</v>
          </cell>
          <cell r="AT2045">
            <v>0</v>
          </cell>
          <cell r="AU2045">
            <v>0</v>
          </cell>
          <cell r="AV2045">
            <v>1436.27</v>
          </cell>
          <cell r="AW2045">
            <v>72</v>
          </cell>
          <cell r="AX2045">
            <v>2</v>
          </cell>
          <cell r="AY2045">
            <v>0</v>
          </cell>
          <cell r="AZ2045">
            <v>0</v>
          </cell>
          <cell r="BA2045">
            <v>0</v>
          </cell>
          <cell r="BB2045">
            <v>0</v>
          </cell>
          <cell r="BC2045">
            <v>0</v>
          </cell>
          <cell r="BD2045">
            <v>0</v>
          </cell>
          <cell r="BE2045">
            <v>72</v>
          </cell>
          <cell r="BF2045">
            <v>2</v>
          </cell>
          <cell r="BG2045">
            <v>0</v>
          </cell>
          <cell r="BH2045">
            <v>0</v>
          </cell>
          <cell r="BI2045">
            <v>0</v>
          </cell>
          <cell r="BJ2045">
            <v>0</v>
          </cell>
          <cell r="BK2045">
            <v>0</v>
          </cell>
          <cell r="BL2045">
            <v>0</v>
          </cell>
          <cell r="BM2045">
            <v>0</v>
          </cell>
          <cell r="BN2045">
            <v>0</v>
          </cell>
          <cell r="BO2045">
            <v>32.5</v>
          </cell>
          <cell r="BP2045">
            <v>1</v>
          </cell>
          <cell r="BQ2045">
            <v>0</v>
          </cell>
          <cell r="BR2045">
            <v>0</v>
          </cell>
          <cell r="BS2045">
            <v>130</v>
          </cell>
          <cell r="BT2045">
            <v>4</v>
          </cell>
          <cell r="BU2045">
            <v>0</v>
          </cell>
          <cell r="BV2045">
            <v>0</v>
          </cell>
          <cell r="BW2045">
            <v>0</v>
          </cell>
          <cell r="BX2045">
            <v>0</v>
          </cell>
          <cell r="BY2045">
            <v>0</v>
          </cell>
          <cell r="BZ2045">
            <v>0</v>
          </cell>
          <cell r="CA2045">
            <v>0</v>
          </cell>
          <cell r="CB2045">
            <v>0</v>
          </cell>
          <cell r="CC2045">
            <v>0</v>
          </cell>
          <cell r="CD2045">
            <v>0</v>
          </cell>
          <cell r="CE2045">
            <v>0</v>
          </cell>
          <cell r="CF2045">
            <v>0</v>
          </cell>
          <cell r="CG2045">
            <v>0</v>
          </cell>
          <cell r="CH2045">
            <v>0</v>
          </cell>
          <cell r="CI2045">
            <v>0</v>
          </cell>
          <cell r="CJ2045">
            <v>0</v>
          </cell>
          <cell r="CK2045">
            <v>0</v>
          </cell>
          <cell r="CL2045">
            <v>0</v>
          </cell>
          <cell r="CM2045">
            <v>0</v>
          </cell>
          <cell r="CN2045">
            <v>0</v>
          </cell>
          <cell r="CO2045">
            <v>0</v>
          </cell>
          <cell r="CP2045">
            <v>0</v>
          </cell>
          <cell r="CQ2045">
            <v>0</v>
          </cell>
          <cell r="CR2045">
            <v>0</v>
          </cell>
          <cell r="CS2045">
            <v>0</v>
          </cell>
          <cell r="CT2045">
            <v>0</v>
          </cell>
          <cell r="CU2045">
            <v>0</v>
          </cell>
          <cell r="CV2045">
            <v>0</v>
          </cell>
          <cell r="CW2045">
            <v>0</v>
          </cell>
          <cell r="CX2045">
            <v>0</v>
          </cell>
          <cell r="CY2045">
            <v>0</v>
          </cell>
          <cell r="CZ2045">
            <v>0</v>
          </cell>
          <cell r="DA2045">
            <v>0</v>
          </cell>
          <cell r="DB2045">
            <v>0</v>
          </cell>
          <cell r="DC2045">
            <v>0</v>
          </cell>
          <cell r="DD2045">
            <v>1742.77</v>
          </cell>
          <cell r="DE2045">
            <v>0</v>
          </cell>
          <cell r="DG2045">
            <v>1436.27</v>
          </cell>
          <cell r="DI2045">
            <v>0</v>
          </cell>
          <cell r="DJ2045">
            <v>0</v>
          </cell>
          <cell r="DK2045">
            <v>0</v>
          </cell>
          <cell r="DL2045">
            <v>0</v>
          </cell>
        </row>
        <row r="2046">
          <cell r="A2046" t="str">
            <v>DOCUME-FIT-001</v>
          </cell>
          <cell r="B2046" t="str">
            <v>DOCUMENTAZIONE TECNICA</v>
          </cell>
          <cell r="F2046">
            <v>103.03030303030303</v>
          </cell>
          <cell r="G2046" t="str">
            <v>X</v>
          </cell>
          <cell r="H2046">
            <v>34</v>
          </cell>
          <cell r="I2046">
            <v>0.66999999999999993</v>
          </cell>
          <cell r="J2046" t="str">
            <v>OK</v>
          </cell>
          <cell r="K2046" t="str">
            <v>NEWZD</v>
          </cell>
          <cell r="L2046">
            <v>0</v>
          </cell>
          <cell r="M2046">
            <v>0</v>
          </cell>
          <cell r="N2046">
            <v>0</v>
          </cell>
          <cell r="O2046">
            <v>0</v>
          </cell>
          <cell r="P2046">
            <v>0</v>
          </cell>
          <cell r="Q2046">
            <v>0</v>
          </cell>
          <cell r="R2046">
            <v>0</v>
          </cell>
          <cell r="S2046">
            <v>0</v>
          </cell>
          <cell r="T2046">
            <v>0</v>
          </cell>
          <cell r="U2046">
            <v>0</v>
          </cell>
          <cell r="V2046">
            <v>0</v>
          </cell>
          <cell r="W2046">
            <v>0</v>
          </cell>
          <cell r="X2046">
            <v>0</v>
          </cell>
          <cell r="Y2046">
            <v>0</v>
          </cell>
          <cell r="Z2046">
            <v>0</v>
          </cell>
          <cell r="AA2046">
            <v>0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>
            <v>0</v>
          </cell>
          <cell r="AM2046">
            <v>0</v>
          </cell>
          <cell r="AN2046">
            <v>0</v>
          </cell>
          <cell r="AO2046">
            <v>0</v>
          </cell>
          <cell r="AP2046">
            <v>0</v>
          </cell>
          <cell r="AQ2046">
            <v>0</v>
          </cell>
          <cell r="AR2046">
            <v>0</v>
          </cell>
          <cell r="AS2046">
            <v>0</v>
          </cell>
          <cell r="AT2046">
            <v>0</v>
          </cell>
          <cell r="AU2046">
            <v>0</v>
          </cell>
          <cell r="AV2046">
            <v>0</v>
          </cell>
          <cell r="AW2046">
            <v>0</v>
          </cell>
          <cell r="AX2046">
            <v>0</v>
          </cell>
          <cell r="AY2046">
            <v>0</v>
          </cell>
          <cell r="AZ2046">
            <v>0</v>
          </cell>
          <cell r="BA2046">
            <v>0</v>
          </cell>
          <cell r="BB2046">
            <v>0</v>
          </cell>
          <cell r="BC2046">
            <v>0</v>
          </cell>
          <cell r="BD2046">
            <v>0</v>
          </cell>
          <cell r="BE2046">
            <v>0</v>
          </cell>
          <cell r="BF2046">
            <v>0</v>
          </cell>
          <cell r="BG2046">
            <v>0</v>
          </cell>
          <cell r="BH2046">
            <v>0</v>
          </cell>
          <cell r="BI2046">
            <v>0</v>
          </cell>
          <cell r="BJ2046">
            <v>0</v>
          </cell>
          <cell r="BK2046">
            <v>0</v>
          </cell>
          <cell r="BL2046">
            <v>0</v>
          </cell>
          <cell r="BM2046">
            <v>0</v>
          </cell>
          <cell r="BN2046">
            <v>0</v>
          </cell>
          <cell r="BO2046">
            <v>0</v>
          </cell>
          <cell r="BP2046">
            <v>0</v>
          </cell>
          <cell r="BQ2046">
            <v>0</v>
          </cell>
          <cell r="BR2046">
            <v>0</v>
          </cell>
          <cell r="BS2046">
            <v>0</v>
          </cell>
          <cell r="BT2046">
            <v>0</v>
          </cell>
          <cell r="BU2046">
            <v>0</v>
          </cell>
          <cell r="BV2046">
            <v>0</v>
          </cell>
          <cell r="BW2046">
            <v>0</v>
          </cell>
          <cell r="BX2046">
            <v>0</v>
          </cell>
          <cell r="BY2046">
            <v>0</v>
          </cell>
          <cell r="BZ2046">
            <v>0</v>
          </cell>
          <cell r="CA2046">
            <v>0</v>
          </cell>
          <cell r="CB2046">
            <v>0</v>
          </cell>
          <cell r="CC2046">
            <v>0</v>
          </cell>
          <cell r="CD2046">
            <v>0</v>
          </cell>
          <cell r="CE2046">
            <v>0</v>
          </cell>
          <cell r="CF2046">
            <v>0</v>
          </cell>
          <cell r="CG2046">
            <v>0</v>
          </cell>
          <cell r="CH2046">
            <v>34</v>
          </cell>
          <cell r="CI2046">
            <v>1</v>
          </cell>
          <cell r="CJ2046">
            <v>0</v>
          </cell>
          <cell r="CK2046">
            <v>0</v>
          </cell>
          <cell r="CL2046">
            <v>0</v>
          </cell>
          <cell r="CM2046">
            <v>0</v>
          </cell>
          <cell r="CN2046">
            <v>0</v>
          </cell>
          <cell r="CO2046">
            <v>0</v>
          </cell>
          <cell r="CP2046">
            <v>0</v>
          </cell>
          <cell r="CQ2046">
            <v>0</v>
          </cell>
          <cell r="CR2046">
            <v>0</v>
          </cell>
          <cell r="CS2046">
            <v>0</v>
          </cell>
          <cell r="CT2046">
            <v>0</v>
          </cell>
          <cell r="CU2046">
            <v>0</v>
          </cell>
          <cell r="CV2046">
            <v>0</v>
          </cell>
          <cell r="CW2046">
            <v>0</v>
          </cell>
          <cell r="CX2046">
            <v>0</v>
          </cell>
          <cell r="CY2046">
            <v>0</v>
          </cell>
          <cell r="CZ2046">
            <v>0</v>
          </cell>
          <cell r="DA2046">
            <v>0</v>
          </cell>
          <cell r="DB2046">
            <v>0</v>
          </cell>
          <cell r="DC2046">
            <v>0</v>
          </cell>
          <cell r="DD2046">
            <v>34</v>
          </cell>
          <cell r="DE2046">
            <v>0</v>
          </cell>
        </row>
        <row r="2047">
          <cell r="A2047" t="str">
            <v>E0ALGV-DAY</v>
          </cell>
          <cell r="B2047" t="str">
            <v>AVVIAMENTO LGV - GIORNO</v>
          </cell>
          <cell r="F2047">
            <v>735</v>
          </cell>
          <cell r="H2047">
            <v>585</v>
          </cell>
          <cell r="I2047">
            <v>0.20408163265306123</v>
          </cell>
          <cell r="J2047" t="str">
            <v>OK</v>
          </cell>
          <cell r="K2047" t="str">
            <v>NEWZD</v>
          </cell>
          <cell r="L2047">
            <v>0</v>
          </cell>
          <cell r="M2047">
            <v>0</v>
          </cell>
          <cell r="N2047">
            <v>0</v>
          </cell>
          <cell r="O2047">
            <v>0</v>
          </cell>
          <cell r="P2047">
            <v>0</v>
          </cell>
          <cell r="Q2047">
            <v>0</v>
          </cell>
          <cell r="R2047">
            <v>0</v>
          </cell>
          <cell r="S2047">
            <v>0</v>
          </cell>
          <cell r="T2047">
            <v>0</v>
          </cell>
          <cell r="U2047">
            <v>0</v>
          </cell>
          <cell r="V2047">
            <v>0</v>
          </cell>
          <cell r="W2047">
            <v>0</v>
          </cell>
          <cell r="X2047">
            <v>0</v>
          </cell>
          <cell r="Y2047">
            <v>0</v>
          </cell>
          <cell r="Z2047">
            <v>0</v>
          </cell>
          <cell r="AA2047">
            <v>0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>
            <v>0</v>
          </cell>
          <cell r="AM2047">
            <v>0</v>
          </cell>
          <cell r="AN2047">
            <v>0</v>
          </cell>
          <cell r="AO2047">
            <v>0</v>
          </cell>
          <cell r="AP2047">
            <v>0</v>
          </cell>
          <cell r="AQ2047">
            <v>0</v>
          </cell>
          <cell r="AR2047">
            <v>0</v>
          </cell>
          <cell r="AS2047">
            <v>0</v>
          </cell>
          <cell r="AT2047">
            <v>0</v>
          </cell>
          <cell r="AU2047">
            <v>0</v>
          </cell>
          <cell r="AV2047">
            <v>0</v>
          </cell>
          <cell r="AW2047">
            <v>0</v>
          </cell>
          <cell r="AX2047">
            <v>0</v>
          </cell>
          <cell r="AY2047">
            <v>0</v>
          </cell>
          <cell r="AZ2047">
            <v>0</v>
          </cell>
          <cell r="BA2047">
            <v>0</v>
          </cell>
          <cell r="BB2047">
            <v>0</v>
          </cell>
          <cell r="BC2047">
            <v>0</v>
          </cell>
          <cell r="BD2047">
            <v>0</v>
          </cell>
          <cell r="BE2047">
            <v>0</v>
          </cell>
          <cell r="BF2047">
            <v>0</v>
          </cell>
          <cell r="BG2047">
            <v>0</v>
          </cell>
          <cell r="BH2047">
            <v>0</v>
          </cell>
          <cell r="BI2047">
            <v>0</v>
          </cell>
          <cell r="BJ2047">
            <v>0</v>
          </cell>
          <cell r="BK2047">
            <v>0</v>
          </cell>
          <cell r="BL2047">
            <v>0</v>
          </cell>
          <cell r="BM2047">
            <v>0</v>
          </cell>
          <cell r="BN2047">
            <v>0</v>
          </cell>
          <cell r="BO2047">
            <v>0</v>
          </cell>
          <cell r="BP2047">
            <v>0</v>
          </cell>
          <cell r="BQ2047">
            <v>0</v>
          </cell>
          <cell r="BR2047">
            <v>0</v>
          </cell>
          <cell r="BS2047">
            <v>0</v>
          </cell>
          <cell r="BT2047">
            <v>0</v>
          </cell>
          <cell r="BU2047">
            <v>0</v>
          </cell>
          <cell r="BV2047">
            <v>0</v>
          </cell>
          <cell r="BW2047">
            <v>0</v>
          </cell>
          <cell r="BX2047">
            <v>0</v>
          </cell>
          <cell r="BY2047">
            <v>0</v>
          </cell>
          <cell r="BZ2047">
            <v>0</v>
          </cell>
          <cell r="CA2047">
            <v>0</v>
          </cell>
          <cell r="CB2047">
            <v>0</v>
          </cell>
          <cell r="CC2047">
            <v>0</v>
          </cell>
          <cell r="CD2047">
            <v>0</v>
          </cell>
          <cell r="CE2047">
            <v>0</v>
          </cell>
          <cell r="CF2047">
            <v>0</v>
          </cell>
          <cell r="CG2047">
            <v>0</v>
          </cell>
          <cell r="CH2047">
            <v>0</v>
          </cell>
          <cell r="CI2047">
            <v>0</v>
          </cell>
          <cell r="CJ2047">
            <v>0</v>
          </cell>
          <cell r="CK2047">
            <v>0</v>
          </cell>
          <cell r="CL2047">
            <v>0</v>
          </cell>
          <cell r="CM2047">
            <v>0</v>
          </cell>
          <cell r="CN2047">
            <v>0</v>
          </cell>
          <cell r="CO2047">
            <v>0</v>
          </cell>
          <cell r="CP2047">
            <v>0</v>
          </cell>
          <cell r="CQ2047">
            <v>0</v>
          </cell>
          <cell r="CR2047">
            <v>0</v>
          </cell>
          <cell r="CS2047">
            <v>0</v>
          </cell>
          <cell r="CT2047">
            <v>0</v>
          </cell>
          <cell r="CU2047">
            <v>285</v>
          </cell>
          <cell r="CV2047">
            <v>10</v>
          </cell>
          <cell r="CW2047">
            <v>300</v>
          </cell>
          <cell r="CX2047">
            <v>0</v>
          </cell>
          <cell r="CY2047">
            <v>0</v>
          </cell>
          <cell r="CZ2047">
            <v>0</v>
          </cell>
          <cell r="DA2047">
            <v>0</v>
          </cell>
          <cell r="DB2047">
            <v>0</v>
          </cell>
          <cell r="DC2047">
            <v>0</v>
          </cell>
          <cell r="DD2047">
            <v>585</v>
          </cell>
          <cell r="DE2047">
            <v>0</v>
          </cell>
        </row>
        <row r="2048">
          <cell r="A2048" t="str">
            <v>E0ALGV-DRT-AUS</v>
          </cell>
          <cell r="B2048" t="str">
            <v>AVVIAMENTO SOFTWARE LGV DAILY RATE - PTY (AUSTRALIA)</v>
          </cell>
          <cell r="F2048">
            <v>1045.4545454545455</v>
          </cell>
          <cell r="G2048" t="str">
            <v>X</v>
          </cell>
          <cell r="H2048">
            <v>651.70000000000005</v>
          </cell>
          <cell r="I2048">
            <v>0.37663478260869565</v>
          </cell>
          <cell r="J2048" t="str">
            <v>OK</v>
          </cell>
          <cell r="K2048" t="str">
            <v>CS</v>
          </cell>
        </row>
        <row r="2049">
          <cell r="A2049" t="str">
            <v>E0ALGV-DRT-AUS-EXTRA</v>
          </cell>
          <cell r="B2049" t="str">
            <v>AVVIAMENTO SOFTWARE LGV EXTRA DAILY RATE - PTY (AUSTRALIA)</v>
          </cell>
          <cell r="F2049">
            <v>772.72727272727275</v>
          </cell>
          <cell r="G2049" t="str">
            <v>X</v>
          </cell>
          <cell r="H2049">
            <v>0</v>
          </cell>
          <cell r="I2049">
            <v>1</v>
          </cell>
          <cell r="J2049" t="str">
            <v>OK</v>
          </cell>
          <cell r="K2049" t="str">
            <v>CS</v>
          </cell>
        </row>
        <row r="2050">
          <cell r="A2050" t="str">
            <v>E0ALGV-DRT-BRA</v>
          </cell>
          <cell r="B2050" t="str">
            <v>AVVIAMENTO SOFTWARE LGV DAILY RATE - LTDA (BRASILE)</v>
          </cell>
          <cell r="F2050">
            <v>542.05607476635521</v>
          </cell>
          <cell r="G2050" t="str">
            <v>X</v>
          </cell>
          <cell r="H2050">
            <v>260.5</v>
          </cell>
          <cell r="I2050">
            <v>0.5194224137931035</v>
          </cell>
          <cell r="J2050" t="str">
            <v>OK</v>
          </cell>
          <cell r="K2050" t="str">
            <v>CS</v>
          </cell>
        </row>
        <row r="2051">
          <cell r="A2051" t="str">
            <v>E0ALGV-DRT-BRA-EXTRA</v>
          </cell>
          <cell r="B2051" t="str">
            <v>AVVIAMENTO SOFTWARE LGV EXTRA DAILY RATE - LTDA (BRASILE)</v>
          </cell>
          <cell r="F2051">
            <v>542.05607476635521</v>
          </cell>
          <cell r="G2051" t="str">
            <v>X</v>
          </cell>
          <cell r="H2051">
            <v>0</v>
          </cell>
          <cell r="I2051">
            <v>1</v>
          </cell>
          <cell r="J2051" t="str">
            <v>OK</v>
          </cell>
          <cell r="K2051" t="str">
            <v>CS</v>
          </cell>
        </row>
        <row r="2052">
          <cell r="A2052" t="str">
            <v>E0ALGV-DRT-CHI</v>
          </cell>
          <cell r="B2052" t="str">
            <v>AVVIAMENTO SOFTWARE LGV DAILY RATE - CHILE (CHILE)</v>
          </cell>
          <cell r="F2052">
            <v>1080</v>
          </cell>
          <cell r="G2052" t="str">
            <v>X</v>
          </cell>
          <cell r="H2052">
            <v>221.70000000000002</v>
          </cell>
          <cell r="I2052">
            <v>0.79472222222222222</v>
          </cell>
          <cell r="J2052" t="str">
            <v>OK</v>
          </cell>
          <cell r="K2052" t="str">
            <v>CS</v>
          </cell>
        </row>
        <row r="2053">
          <cell r="A2053" t="str">
            <v>E0ALGV-DRT-CHI-EXTRA</v>
          </cell>
          <cell r="B2053" t="str">
            <v>AVVIAMENTO SOFTWARE LGV EXTRA DAILY RATE - CHILE (CHILE)</v>
          </cell>
          <cell r="F2053">
            <v>540</v>
          </cell>
          <cell r="G2053" t="str">
            <v>X</v>
          </cell>
          <cell r="H2053">
            <v>0</v>
          </cell>
          <cell r="I2053">
            <v>1</v>
          </cell>
          <cell r="J2053" t="str">
            <v>OK</v>
          </cell>
          <cell r="K2053" t="str">
            <v>CS</v>
          </cell>
        </row>
        <row r="2054">
          <cell r="A2054" t="str">
            <v>E0ALGV-DRT-FRA</v>
          </cell>
          <cell r="B2054" t="str">
            <v>AVVIAMENTO SOFTWARE LGV DAILY RATE - AB (FRANCIA)</v>
          </cell>
          <cell r="F2054" t="str">
            <v>N/A</v>
          </cell>
          <cell r="G2054" t="str">
            <v>X</v>
          </cell>
          <cell r="H2054" t="str">
            <v>N/A</v>
          </cell>
          <cell r="J2054" t="str">
            <v>OK</v>
          </cell>
          <cell r="K2054" t="str">
            <v>CS</v>
          </cell>
        </row>
        <row r="2055">
          <cell r="A2055" t="str">
            <v>E0ALGV-DRT-FRA-EXTRA</v>
          </cell>
          <cell r="B2055" t="str">
            <v>AVVIAMENTO SOFTWARE LGV EXTRA DAILY RATE - AB (FRANCIA)</v>
          </cell>
          <cell r="F2055" t="str">
            <v>N/A</v>
          </cell>
          <cell r="G2055" t="str">
            <v>X</v>
          </cell>
          <cell r="H2055" t="str">
            <v>N/A</v>
          </cell>
          <cell r="J2055" t="str">
            <v>OK</v>
          </cell>
          <cell r="K2055" t="str">
            <v>CS</v>
          </cell>
        </row>
        <row r="2056">
          <cell r="A2056" t="str">
            <v>E0ALGV-DRT-INC</v>
          </cell>
          <cell r="B2056" t="str">
            <v>AVVIAMENTO SOFTWARE LGV DAILY RATE - INC (USA)</v>
          </cell>
          <cell r="F2056">
            <v>1798.2456140350878</v>
          </cell>
          <cell r="G2056" t="str">
            <v>X</v>
          </cell>
          <cell r="H2056">
            <v>328.94736842105266</v>
          </cell>
          <cell r="I2056">
            <v>0.81707317073170738</v>
          </cell>
          <cell r="J2056" t="str">
            <v>OK</v>
          </cell>
          <cell r="K2056" t="str">
            <v>CS</v>
          </cell>
        </row>
        <row r="2057">
          <cell r="A2057" t="str">
            <v>E0ALGV-DRT-INC-EXTRA</v>
          </cell>
          <cell r="B2057" t="str">
            <v>AVVIAMENTO SOFTWARE LGV EXTRA DAILY RATE - INC (USA)</v>
          </cell>
          <cell r="F2057">
            <v>745.61403508771934</v>
          </cell>
          <cell r="G2057" t="str">
            <v>X</v>
          </cell>
          <cell r="H2057">
            <v>0</v>
          </cell>
          <cell r="I2057">
            <v>1</v>
          </cell>
          <cell r="J2057" t="str">
            <v>OK</v>
          </cell>
          <cell r="K2057" t="str">
            <v>CS</v>
          </cell>
        </row>
        <row r="2058">
          <cell r="A2058" t="str">
            <v>E0ALGV-DRT-LTD</v>
          </cell>
          <cell r="B2058" t="str">
            <v>AVVIAMENTO SOFTWARE LGV DAILY RATE - LTD (INGHILTERRA)</v>
          </cell>
          <cell r="F2058">
            <v>1045.4545454545455</v>
          </cell>
          <cell r="G2058" t="str">
            <v>X</v>
          </cell>
          <cell r="H2058">
            <v>438.8</v>
          </cell>
          <cell r="I2058">
            <v>0.58027826086956524</v>
          </cell>
          <cell r="J2058" t="str">
            <v>OK</v>
          </cell>
          <cell r="K2058" t="str">
            <v>CS</v>
          </cell>
        </row>
        <row r="2059">
          <cell r="A2059" t="str">
            <v>E0ALGV-DRT-LTD-EXTRA</v>
          </cell>
          <cell r="B2059" t="str">
            <v>AVVIAMENTO SOFTWARE LGV EXTRA DAILY RATE - LTD (INGHILTERRA)</v>
          </cell>
          <cell r="F2059">
            <v>772.72727272727275</v>
          </cell>
          <cell r="G2059" t="str">
            <v>X</v>
          </cell>
          <cell r="H2059">
            <v>0</v>
          </cell>
          <cell r="I2059">
            <v>1</v>
          </cell>
          <cell r="J2059" t="str">
            <v>OK</v>
          </cell>
          <cell r="K2059" t="str">
            <v>CS</v>
          </cell>
        </row>
        <row r="2060">
          <cell r="A2060" t="str">
            <v>E0ALGV-DRT-MEX</v>
          </cell>
          <cell r="B2060" t="str">
            <v>AVVIAMENTO SOFTWARE LGV DAILY RATE - MEX (MESSICO)</v>
          </cell>
          <cell r="F2060">
            <v>1087.719298245614</v>
          </cell>
          <cell r="G2060" t="str">
            <v>X</v>
          </cell>
          <cell r="H2060">
            <v>214.91228070175441</v>
          </cell>
          <cell r="I2060">
            <v>0.80241935483870963</v>
          </cell>
          <cell r="J2060" t="str">
            <v>OK</v>
          </cell>
          <cell r="K2060" t="str">
            <v>CS</v>
          </cell>
        </row>
        <row r="2061">
          <cell r="A2061" t="str">
            <v>E0ALGV-DRT-MEX-EXTRA</v>
          </cell>
          <cell r="B2061" t="str">
            <v>AVVIAMENTO SOFTWARE LGV EXTRA DAILY RATE - MEX (MESSICO)</v>
          </cell>
          <cell r="F2061">
            <v>447.36842105263162</v>
          </cell>
          <cell r="G2061" t="str">
            <v>X</v>
          </cell>
          <cell r="H2061">
            <v>0</v>
          </cell>
          <cell r="I2061">
            <v>1</v>
          </cell>
          <cell r="J2061" t="str">
            <v>OK</v>
          </cell>
          <cell r="K2061" t="str">
            <v>CS</v>
          </cell>
        </row>
        <row r="2062">
          <cell r="A2062" t="str">
            <v>E0ALGV-DRT-SPA</v>
          </cell>
          <cell r="B2062" t="str">
            <v>AVVIAMENTO SOFTWARE LGV DAILY RATE - SPA (ITALIA)</v>
          </cell>
          <cell r="F2062">
            <v>1120</v>
          </cell>
          <cell r="G2062" t="str">
            <v>X</v>
          </cell>
          <cell r="H2062">
            <v>330</v>
          </cell>
          <cell r="I2062">
            <v>0.70535714285714279</v>
          </cell>
          <cell r="J2062" t="str">
            <v>OK</v>
          </cell>
          <cell r="K2062" t="str">
            <v>CS</v>
          </cell>
        </row>
        <row r="2063">
          <cell r="A2063" t="str">
            <v>E0ALGV-DRT-SPA-EXTRA</v>
          </cell>
          <cell r="B2063" t="str">
            <v>AVVIAMENTO SOFTWARE LGV EXTRA DAILY RATE - SPA (ITALIA)</v>
          </cell>
          <cell r="F2063">
            <v>695</v>
          </cell>
          <cell r="G2063" t="str">
            <v>X</v>
          </cell>
          <cell r="H2063">
            <v>0</v>
          </cell>
          <cell r="I2063">
            <v>1</v>
          </cell>
          <cell r="J2063" t="str">
            <v>OK</v>
          </cell>
          <cell r="K2063" t="str">
            <v>CS</v>
          </cell>
        </row>
        <row r="2064">
          <cell r="A2064" t="str">
            <v>E0ALGV-DRT-ZOO</v>
          </cell>
          <cell r="B2064" t="str">
            <v>AVVIAMENTO SOFTWARE LGV DAILY RATE - ZOO (POLONIA)</v>
          </cell>
          <cell r="F2064" t="str">
            <v>N/A</v>
          </cell>
          <cell r="G2064" t="str">
            <v>X</v>
          </cell>
          <cell r="H2064" t="str">
            <v>N/A</v>
          </cell>
          <cell r="J2064" t="str">
            <v>OK</v>
          </cell>
          <cell r="K2064" t="str">
            <v>CS</v>
          </cell>
        </row>
        <row r="2065">
          <cell r="A2065" t="str">
            <v>E0ALGV-DRT-ZOO-EXTRA</v>
          </cell>
          <cell r="B2065" t="str">
            <v>AVVIAMENTO SOFTWARE LGV EXTRA DAILY RATE - ZOO (POLONIA)</v>
          </cell>
          <cell r="F2065" t="str">
            <v>N/A</v>
          </cell>
          <cell r="G2065" t="str">
            <v>X</v>
          </cell>
          <cell r="H2065" t="str">
            <v>N/A</v>
          </cell>
          <cell r="J2065" t="str">
            <v>OK</v>
          </cell>
          <cell r="K2065" t="str">
            <v>CS</v>
          </cell>
        </row>
        <row r="2066">
          <cell r="A2066" t="str">
            <v>E0ALGV-WEEK</v>
          </cell>
          <cell r="B2066" t="str">
            <v>AVVIAMENTO LGV - SETTIMANA</v>
          </cell>
          <cell r="F2066">
            <v>4410</v>
          </cell>
          <cell r="H2066">
            <v>3510</v>
          </cell>
          <cell r="I2066">
            <v>0.20408163265306123</v>
          </cell>
          <cell r="J2066" t="str">
            <v>OK</v>
          </cell>
          <cell r="K2066" t="str">
            <v>NEWZD</v>
          </cell>
          <cell r="L2066">
            <v>0</v>
          </cell>
          <cell r="M2066">
            <v>0</v>
          </cell>
          <cell r="N2066">
            <v>0</v>
          </cell>
          <cell r="O2066">
            <v>0</v>
          </cell>
          <cell r="P2066">
            <v>0</v>
          </cell>
          <cell r="Q2066">
            <v>0</v>
          </cell>
          <cell r="R2066">
            <v>0</v>
          </cell>
          <cell r="S2066">
            <v>0</v>
          </cell>
          <cell r="T2066">
            <v>0</v>
          </cell>
          <cell r="U2066">
            <v>0</v>
          </cell>
          <cell r="V2066">
            <v>0</v>
          </cell>
          <cell r="W2066">
            <v>0</v>
          </cell>
          <cell r="X2066">
            <v>0</v>
          </cell>
          <cell r="Y2066">
            <v>0</v>
          </cell>
          <cell r="Z2066">
            <v>0</v>
          </cell>
          <cell r="AA2066">
            <v>0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>
            <v>0</v>
          </cell>
          <cell r="AM2066">
            <v>0</v>
          </cell>
          <cell r="AN2066">
            <v>0</v>
          </cell>
          <cell r="AO2066">
            <v>0</v>
          </cell>
          <cell r="AP2066">
            <v>0</v>
          </cell>
          <cell r="AQ2066">
            <v>0</v>
          </cell>
          <cell r="AR2066">
            <v>0</v>
          </cell>
          <cell r="AS2066">
            <v>0</v>
          </cell>
          <cell r="AT2066">
            <v>0</v>
          </cell>
          <cell r="AU2066">
            <v>0</v>
          </cell>
          <cell r="AV2066">
            <v>0</v>
          </cell>
          <cell r="AW2066">
            <v>0</v>
          </cell>
          <cell r="AX2066">
            <v>0</v>
          </cell>
          <cell r="AY2066">
            <v>0</v>
          </cell>
          <cell r="AZ2066">
            <v>0</v>
          </cell>
          <cell r="BA2066">
            <v>0</v>
          </cell>
          <cell r="BB2066">
            <v>0</v>
          </cell>
          <cell r="BC2066">
            <v>0</v>
          </cell>
          <cell r="BD2066">
            <v>0</v>
          </cell>
          <cell r="BE2066">
            <v>0</v>
          </cell>
          <cell r="BF2066">
            <v>0</v>
          </cell>
          <cell r="BG2066">
            <v>0</v>
          </cell>
          <cell r="BH2066">
            <v>0</v>
          </cell>
          <cell r="BI2066">
            <v>0</v>
          </cell>
          <cell r="BJ2066">
            <v>0</v>
          </cell>
          <cell r="BK2066">
            <v>0</v>
          </cell>
          <cell r="BL2066">
            <v>0</v>
          </cell>
          <cell r="BM2066">
            <v>0</v>
          </cell>
          <cell r="BN2066">
            <v>0</v>
          </cell>
          <cell r="BO2066">
            <v>0</v>
          </cell>
          <cell r="BP2066">
            <v>0</v>
          </cell>
          <cell r="BQ2066">
            <v>0</v>
          </cell>
          <cell r="BR2066">
            <v>0</v>
          </cell>
          <cell r="BS2066">
            <v>0</v>
          </cell>
          <cell r="BT2066">
            <v>0</v>
          </cell>
          <cell r="BU2066">
            <v>0</v>
          </cell>
          <cell r="BV2066">
            <v>0</v>
          </cell>
          <cell r="BW2066">
            <v>0</v>
          </cell>
          <cell r="BX2066">
            <v>0</v>
          </cell>
          <cell r="BY2066">
            <v>0</v>
          </cell>
          <cell r="BZ2066">
            <v>0</v>
          </cell>
          <cell r="CA2066">
            <v>0</v>
          </cell>
          <cell r="CB2066">
            <v>0</v>
          </cell>
          <cell r="CC2066">
            <v>0</v>
          </cell>
          <cell r="CD2066">
            <v>0</v>
          </cell>
          <cell r="CE2066">
            <v>0</v>
          </cell>
          <cell r="CF2066">
            <v>0</v>
          </cell>
          <cell r="CG2066">
            <v>0</v>
          </cell>
          <cell r="CH2066">
            <v>0</v>
          </cell>
          <cell r="CI2066">
            <v>0</v>
          </cell>
          <cell r="CJ2066">
            <v>0</v>
          </cell>
          <cell r="CK2066">
            <v>0</v>
          </cell>
          <cell r="CL2066">
            <v>0</v>
          </cell>
          <cell r="CM2066">
            <v>0</v>
          </cell>
          <cell r="CN2066">
            <v>0</v>
          </cell>
          <cell r="CO2066">
            <v>0</v>
          </cell>
          <cell r="CP2066">
            <v>0</v>
          </cell>
          <cell r="CQ2066">
            <v>0</v>
          </cell>
          <cell r="CR2066">
            <v>0</v>
          </cell>
          <cell r="CS2066">
            <v>0</v>
          </cell>
          <cell r="CT2066">
            <v>0</v>
          </cell>
          <cell r="CU2066">
            <v>1710</v>
          </cell>
          <cell r="CV2066">
            <v>60</v>
          </cell>
          <cell r="CW2066">
            <v>1800</v>
          </cell>
          <cell r="CX2066">
            <v>0</v>
          </cell>
          <cell r="CY2066">
            <v>0</v>
          </cell>
          <cell r="CZ2066">
            <v>0</v>
          </cell>
          <cell r="DA2066">
            <v>0</v>
          </cell>
          <cell r="DB2066">
            <v>0</v>
          </cell>
          <cell r="DC2066">
            <v>0</v>
          </cell>
          <cell r="DD2066">
            <v>3510</v>
          </cell>
          <cell r="DE2066">
            <v>0</v>
          </cell>
        </row>
        <row r="2067">
          <cell r="A2067" t="str">
            <v>E0APC0-DAY</v>
          </cell>
          <cell r="B2067" t="str">
            <v>AVVIAMENTO PC - GIORNO</v>
          </cell>
          <cell r="F2067">
            <v>735</v>
          </cell>
          <cell r="H2067">
            <v>690</v>
          </cell>
          <cell r="I2067">
            <v>6.1224489795918324E-2</v>
          </cell>
          <cell r="J2067" t="str">
            <v>OK</v>
          </cell>
          <cell r="K2067" t="str">
            <v>NEWZD</v>
          </cell>
          <cell r="L2067">
            <v>0</v>
          </cell>
          <cell r="M2067">
            <v>0</v>
          </cell>
          <cell r="N2067">
            <v>0</v>
          </cell>
          <cell r="O2067">
            <v>0</v>
          </cell>
          <cell r="P2067">
            <v>0</v>
          </cell>
          <cell r="Q2067">
            <v>0</v>
          </cell>
          <cell r="R2067">
            <v>0</v>
          </cell>
          <cell r="S2067">
            <v>0</v>
          </cell>
          <cell r="T2067">
            <v>0</v>
          </cell>
          <cell r="U2067">
            <v>0</v>
          </cell>
          <cell r="V2067">
            <v>0</v>
          </cell>
          <cell r="W2067">
            <v>0</v>
          </cell>
          <cell r="X2067">
            <v>0</v>
          </cell>
          <cell r="Y2067">
            <v>0</v>
          </cell>
          <cell r="Z2067">
            <v>0</v>
          </cell>
          <cell r="AA2067">
            <v>0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>
            <v>0</v>
          </cell>
          <cell r="AM2067">
            <v>0</v>
          </cell>
          <cell r="AN2067">
            <v>0</v>
          </cell>
          <cell r="AO2067">
            <v>0</v>
          </cell>
          <cell r="AP2067">
            <v>0</v>
          </cell>
          <cell r="AQ2067">
            <v>0</v>
          </cell>
          <cell r="AR2067">
            <v>0</v>
          </cell>
          <cell r="AS2067">
            <v>0</v>
          </cell>
          <cell r="AT2067">
            <v>0</v>
          </cell>
          <cell r="AU2067">
            <v>0</v>
          </cell>
          <cell r="AV2067">
            <v>0</v>
          </cell>
          <cell r="AW2067">
            <v>0</v>
          </cell>
          <cell r="AX2067">
            <v>0</v>
          </cell>
          <cell r="AY2067">
            <v>0</v>
          </cell>
          <cell r="AZ2067">
            <v>0</v>
          </cell>
          <cell r="BA2067">
            <v>0</v>
          </cell>
          <cell r="BB2067">
            <v>0</v>
          </cell>
          <cell r="BC2067">
            <v>0</v>
          </cell>
          <cell r="BD2067">
            <v>0</v>
          </cell>
          <cell r="BE2067">
            <v>0</v>
          </cell>
          <cell r="BF2067">
            <v>0</v>
          </cell>
          <cell r="BG2067">
            <v>0</v>
          </cell>
          <cell r="BH2067">
            <v>0</v>
          </cell>
          <cell r="BI2067">
            <v>0</v>
          </cell>
          <cell r="BJ2067">
            <v>0</v>
          </cell>
          <cell r="BK2067">
            <v>0</v>
          </cell>
          <cell r="BL2067">
            <v>0</v>
          </cell>
          <cell r="BM2067">
            <v>0</v>
          </cell>
          <cell r="BN2067">
            <v>0</v>
          </cell>
          <cell r="BO2067">
            <v>0</v>
          </cell>
          <cell r="BP2067">
            <v>0</v>
          </cell>
          <cell r="BQ2067">
            <v>0</v>
          </cell>
          <cell r="BR2067">
            <v>0</v>
          </cell>
          <cell r="BS2067">
            <v>0</v>
          </cell>
          <cell r="BT2067">
            <v>0</v>
          </cell>
          <cell r="BU2067">
            <v>0</v>
          </cell>
          <cell r="BV2067">
            <v>0</v>
          </cell>
          <cell r="BW2067">
            <v>0</v>
          </cell>
          <cell r="BX2067">
            <v>0</v>
          </cell>
          <cell r="BY2067">
            <v>0</v>
          </cell>
          <cell r="BZ2067">
            <v>0</v>
          </cell>
          <cell r="CA2067">
            <v>0</v>
          </cell>
          <cell r="CB2067">
            <v>0</v>
          </cell>
          <cell r="CC2067">
            <v>0</v>
          </cell>
          <cell r="CD2067">
            <v>0</v>
          </cell>
          <cell r="CE2067">
            <v>0</v>
          </cell>
          <cell r="CF2067">
            <v>0</v>
          </cell>
          <cell r="CG2067">
            <v>0</v>
          </cell>
          <cell r="CH2067">
            <v>0</v>
          </cell>
          <cell r="CI2067">
            <v>0</v>
          </cell>
          <cell r="CJ2067">
            <v>0</v>
          </cell>
          <cell r="CK2067">
            <v>0</v>
          </cell>
          <cell r="CL2067">
            <v>0</v>
          </cell>
          <cell r="CM2067">
            <v>0</v>
          </cell>
          <cell r="CN2067">
            <v>0</v>
          </cell>
          <cell r="CO2067">
            <v>0</v>
          </cell>
          <cell r="CP2067">
            <v>0</v>
          </cell>
          <cell r="CQ2067">
            <v>390</v>
          </cell>
          <cell r="CR2067">
            <v>10</v>
          </cell>
          <cell r="CS2067">
            <v>0</v>
          </cell>
          <cell r="CT2067">
            <v>0</v>
          </cell>
          <cell r="CU2067">
            <v>0</v>
          </cell>
          <cell r="CV2067">
            <v>0</v>
          </cell>
          <cell r="CW2067">
            <v>300</v>
          </cell>
          <cell r="CX2067">
            <v>0</v>
          </cell>
          <cell r="CY2067">
            <v>0</v>
          </cell>
          <cell r="CZ2067">
            <v>0</v>
          </cell>
          <cell r="DA2067">
            <v>0</v>
          </cell>
          <cell r="DB2067">
            <v>0</v>
          </cell>
          <cell r="DC2067">
            <v>0</v>
          </cell>
          <cell r="DD2067">
            <v>690</v>
          </cell>
          <cell r="DE2067">
            <v>0</v>
          </cell>
        </row>
        <row r="2068">
          <cell r="A2068" t="str">
            <v>E0APC0-DRT-AUS</v>
          </cell>
          <cell r="B2068" t="str">
            <v>AVVIAMENTO SOFTWARE PC DAILY RATE - PTY (AUSTRALIA)</v>
          </cell>
          <cell r="F2068">
            <v>1045.4545454545455</v>
          </cell>
          <cell r="G2068" t="str">
            <v>X</v>
          </cell>
          <cell r="H2068">
            <v>305.59999999999997</v>
          </cell>
          <cell r="I2068">
            <v>0.70768695652173919</v>
          </cell>
          <cell r="J2068" t="str">
            <v>OK</v>
          </cell>
          <cell r="K2068" t="str">
            <v>CS</v>
          </cell>
        </row>
        <row r="2069">
          <cell r="A2069" t="str">
            <v>E0APC0-DRT-AUS-EXTRA</v>
          </cell>
          <cell r="B2069" t="str">
            <v>AVVIAMENTO SOFTWARE PC EXTRA DAILY RATE - PTY (AUSTRALIA)</v>
          </cell>
          <cell r="F2069">
            <v>772.72727272727275</v>
          </cell>
          <cell r="G2069" t="str">
            <v>X</v>
          </cell>
          <cell r="H2069">
            <v>0</v>
          </cell>
          <cell r="I2069">
            <v>1</v>
          </cell>
          <cell r="J2069" t="str">
            <v>OK</v>
          </cell>
          <cell r="K2069" t="str">
            <v>CS</v>
          </cell>
        </row>
        <row r="2070">
          <cell r="A2070" t="str">
            <v>E0APC0-DRT-BRA</v>
          </cell>
          <cell r="B2070" t="str">
            <v>AVVIAMENTO SOFTWARE PC DAILY RATE - LTDA (BRASILE)</v>
          </cell>
          <cell r="F2070" t="str">
            <v>N/A</v>
          </cell>
          <cell r="G2070" t="str">
            <v>X</v>
          </cell>
          <cell r="H2070" t="str">
            <v>N/A</v>
          </cell>
          <cell r="J2070" t="str">
            <v>OK</v>
          </cell>
          <cell r="K2070" t="str">
            <v>CS</v>
          </cell>
        </row>
        <row r="2071">
          <cell r="A2071" t="str">
            <v>E0APC0-DRT-BRA-EXTRA</v>
          </cell>
          <cell r="B2071" t="str">
            <v>AVVIAMENTO SOFTWARE PC EXTRA DAILY RATE - LTDA (BRASILE)</v>
          </cell>
          <cell r="F2071" t="str">
            <v>N/A</v>
          </cell>
          <cell r="G2071" t="str">
            <v>X</v>
          </cell>
          <cell r="H2071" t="str">
            <v>N/A</v>
          </cell>
          <cell r="J2071" t="str">
            <v>OK</v>
          </cell>
          <cell r="K2071" t="str">
            <v>CS</v>
          </cell>
        </row>
        <row r="2072">
          <cell r="A2072" t="str">
            <v>E0APC0-DRT-CHI</v>
          </cell>
          <cell r="B2072" t="str">
            <v>AVVIAMENTO SOFTWARE PC DAILY RATE - CHILE (CHILE)</v>
          </cell>
          <cell r="F2072">
            <v>1080</v>
          </cell>
          <cell r="G2072" t="str">
            <v>X</v>
          </cell>
          <cell r="H2072">
            <v>198.5</v>
          </cell>
          <cell r="I2072">
            <v>0.81620370370370376</v>
          </cell>
          <cell r="J2072" t="str">
            <v>OK</v>
          </cell>
          <cell r="K2072" t="str">
            <v>CS</v>
          </cell>
        </row>
        <row r="2073">
          <cell r="A2073" t="str">
            <v>E0APC0-DRT-CHI-EXTRA</v>
          </cell>
          <cell r="B2073" t="str">
            <v>AVVIAMENTO SOFTWARE PC EXTRA DAILY RATE - CHILE (CHILE)</v>
          </cell>
          <cell r="F2073">
            <v>540</v>
          </cell>
          <cell r="G2073" t="str">
            <v>X</v>
          </cell>
          <cell r="H2073">
            <v>0</v>
          </cell>
          <cell r="I2073">
            <v>1</v>
          </cell>
          <cell r="J2073" t="str">
            <v>OK</v>
          </cell>
          <cell r="K2073" t="str">
            <v>CS</v>
          </cell>
        </row>
        <row r="2074">
          <cell r="A2074" t="str">
            <v>E0APC0-DRT-FRA</v>
          </cell>
          <cell r="B2074" t="str">
            <v>AVVIAMENTO SOFTWARE PC DAILY RATE - AB (FRANCIA)</v>
          </cell>
          <cell r="F2074" t="str">
            <v>N/A</v>
          </cell>
          <cell r="G2074" t="str">
            <v>X</v>
          </cell>
          <cell r="H2074" t="str">
            <v>N/A</v>
          </cell>
          <cell r="J2074" t="str">
            <v>OK</v>
          </cell>
          <cell r="K2074" t="str">
            <v>CS</v>
          </cell>
        </row>
        <row r="2075">
          <cell r="A2075" t="str">
            <v>E0APC0-DRT-FRA-EXTRA</v>
          </cell>
          <cell r="B2075" t="str">
            <v>AVVIAMENTO SOFTWARE PC EXTRA DAILY RATE - AB (FRANCIA)</v>
          </cell>
          <cell r="F2075" t="str">
            <v>N/A</v>
          </cell>
          <cell r="G2075" t="str">
            <v>X</v>
          </cell>
          <cell r="H2075" t="str">
            <v>N/A</v>
          </cell>
          <cell r="J2075" t="str">
            <v>OK</v>
          </cell>
          <cell r="K2075" t="str">
            <v>CS</v>
          </cell>
        </row>
        <row r="2076">
          <cell r="A2076" t="str">
            <v>E0APC0-DRT-INC</v>
          </cell>
          <cell r="B2076" t="str">
            <v>AVVIAMENTO SOFTWARE PC DAILY RATE - INC (USA)</v>
          </cell>
          <cell r="F2076">
            <v>1798.2456140350878</v>
          </cell>
          <cell r="G2076" t="str">
            <v>X</v>
          </cell>
          <cell r="H2076">
            <v>868.42105263157907</v>
          </cell>
          <cell r="I2076">
            <v>0.51707317073170733</v>
          </cell>
          <cell r="J2076" t="str">
            <v>OK</v>
          </cell>
          <cell r="K2076" t="str">
            <v>CS</v>
          </cell>
        </row>
        <row r="2077">
          <cell r="A2077" t="str">
            <v>E0APC0-DRT-INC-EXTRA</v>
          </cell>
          <cell r="B2077" t="str">
            <v>AVVIAMENTO SOFTWARE PC EXTRA DAILY RATE - INC (USA)</v>
          </cell>
          <cell r="F2077">
            <v>745.61403508771934</v>
          </cell>
          <cell r="G2077" t="str">
            <v>X</v>
          </cell>
          <cell r="H2077">
            <v>0</v>
          </cell>
          <cell r="I2077">
            <v>1</v>
          </cell>
          <cell r="J2077" t="str">
            <v>OK</v>
          </cell>
          <cell r="K2077" t="str">
            <v>CS</v>
          </cell>
        </row>
        <row r="2078">
          <cell r="A2078" t="str">
            <v>E0APC0-DRT-LTD</v>
          </cell>
          <cell r="B2078" t="str">
            <v>AVVIAMENTO SOFTWARE PC DAILY RATE - LTD (INGHILTERRA)</v>
          </cell>
          <cell r="F2078" t="str">
            <v>N/A</v>
          </cell>
          <cell r="G2078" t="str">
            <v>X</v>
          </cell>
          <cell r="H2078" t="str">
            <v>N/A</v>
          </cell>
          <cell r="J2078" t="str">
            <v>OK</v>
          </cell>
          <cell r="K2078" t="str">
            <v>CS</v>
          </cell>
        </row>
        <row r="2079">
          <cell r="A2079" t="str">
            <v>E0APC0-DRT-LTD-EXTRA</v>
          </cell>
          <cell r="B2079" t="str">
            <v>AVVIAMENTO SOFTWARE PC EXTRA DAILY RATE - LTD (INGHILTERRA)</v>
          </cell>
          <cell r="F2079" t="str">
            <v>N/A</v>
          </cell>
          <cell r="G2079" t="str">
            <v>X</v>
          </cell>
          <cell r="H2079" t="str">
            <v>N/A</v>
          </cell>
          <cell r="J2079" t="str">
            <v>OK</v>
          </cell>
          <cell r="K2079" t="str">
            <v>CS</v>
          </cell>
        </row>
        <row r="2080">
          <cell r="A2080" t="str">
            <v>E0APC0-DRT-MEX</v>
          </cell>
          <cell r="B2080" t="str">
            <v>AVVIAMENTO SOFTWARE PC DAILY RATE - MEX (MESSICO)</v>
          </cell>
          <cell r="F2080">
            <v>1087.719298245614</v>
          </cell>
          <cell r="G2080" t="str">
            <v>X</v>
          </cell>
          <cell r="H2080">
            <v>293.85964912280707</v>
          </cell>
          <cell r="I2080">
            <v>0.72983870967741926</v>
          </cell>
          <cell r="J2080" t="str">
            <v>OK</v>
          </cell>
          <cell r="K2080" t="str">
            <v>CS</v>
          </cell>
        </row>
        <row r="2081">
          <cell r="A2081" t="str">
            <v>E0APC0-DRT-MEX-EXTRA</v>
          </cell>
          <cell r="B2081" t="str">
            <v>AVVIAMENTO SOFTWARE PC EXTRA DAILY RATE - MEX (MESSICO)</v>
          </cell>
          <cell r="F2081">
            <v>447.36842105263162</v>
          </cell>
          <cell r="G2081" t="str">
            <v>X</v>
          </cell>
          <cell r="H2081">
            <v>0</v>
          </cell>
          <cell r="I2081">
            <v>1</v>
          </cell>
          <cell r="J2081" t="str">
            <v>OK</v>
          </cell>
          <cell r="K2081" t="str">
            <v>CS</v>
          </cell>
        </row>
        <row r="2082">
          <cell r="A2082" t="str">
            <v>E0APC0-DRT-SPA</v>
          </cell>
          <cell r="B2082" t="str">
            <v>AVVIAMENTO SOFTWARE PC DAILY RATE - SPA (ITALIA)</v>
          </cell>
          <cell r="F2082">
            <v>1120</v>
          </cell>
          <cell r="G2082" t="str">
            <v>X</v>
          </cell>
          <cell r="H2082">
            <v>430</v>
          </cell>
          <cell r="I2082">
            <v>0.6160714285714286</v>
          </cell>
          <cell r="J2082" t="str">
            <v>OK</v>
          </cell>
          <cell r="K2082" t="str">
            <v>CS</v>
          </cell>
        </row>
        <row r="2083">
          <cell r="A2083" t="str">
            <v>E0APC0-DRT-SPA-EXTRA</v>
          </cell>
          <cell r="B2083" t="str">
            <v>AVVIAMENTO SOFTWARE PC EXTRA DAILY RATE - SPA (ITALIA)</v>
          </cell>
          <cell r="F2083">
            <v>695</v>
          </cell>
          <cell r="G2083" t="str">
            <v>X</v>
          </cell>
          <cell r="H2083">
            <v>0</v>
          </cell>
          <cell r="I2083">
            <v>1</v>
          </cell>
          <cell r="J2083" t="str">
            <v>OK</v>
          </cell>
          <cell r="K2083" t="str">
            <v>CS</v>
          </cell>
        </row>
        <row r="2084">
          <cell r="A2084" t="str">
            <v>E0APC0-DRT-ZOO</v>
          </cell>
          <cell r="B2084" t="str">
            <v>AVVIAMENTO SOFTWARE PC DAILY RATE - ZOO (POLONIA)</v>
          </cell>
          <cell r="F2084" t="str">
            <v>N/A</v>
          </cell>
          <cell r="G2084" t="str">
            <v>X</v>
          </cell>
          <cell r="H2084" t="str">
            <v>N/A</v>
          </cell>
          <cell r="J2084" t="str">
            <v>OK</v>
          </cell>
          <cell r="K2084" t="str">
            <v>CS</v>
          </cell>
        </row>
        <row r="2085">
          <cell r="A2085" t="str">
            <v>E0APC0-DRT-ZOO-EXTRA</v>
          </cell>
          <cell r="B2085" t="str">
            <v>AVVIAMENTO SOFTWARE PC EXTRA DAILY RATE - ZOO (POLONIA)</v>
          </cell>
          <cell r="F2085" t="str">
            <v>N/A</v>
          </cell>
          <cell r="G2085" t="str">
            <v>X</v>
          </cell>
          <cell r="H2085" t="str">
            <v>N/A</v>
          </cell>
          <cell r="J2085" t="str">
            <v>OK</v>
          </cell>
          <cell r="K2085" t="str">
            <v>CS</v>
          </cell>
        </row>
        <row r="2086">
          <cell r="A2086" t="str">
            <v>E0APC0-WEEK</v>
          </cell>
          <cell r="B2086" t="str">
            <v>AVVIAMENTO PC - SETTIMANA</v>
          </cell>
          <cell r="F2086">
            <v>4410</v>
          </cell>
          <cell r="H2086">
            <v>4140</v>
          </cell>
          <cell r="I2086">
            <v>6.1224489795918324E-2</v>
          </cell>
          <cell r="J2086" t="str">
            <v>OK</v>
          </cell>
          <cell r="K2086" t="str">
            <v>NEWZD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P2086">
            <v>0</v>
          </cell>
          <cell r="Q2086">
            <v>0</v>
          </cell>
          <cell r="R2086">
            <v>0</v>
          </cell>
          <cell r="S2086">
            <v>0</v>
          </cell>
          <cell r="T2086">
            <v>0</v>
          </cell>
          <cell r="U2086">
            <v>0</v>
          </cell>
          <cell r="V2086">
            <v>0</v>
          </cell>
          <cell r="W2086">
            <v>0</v>
          </cell>
          <cell r="X2086">
            <v>0</v>
          </cell>
          <cell r="Y2086">
            <v>0</v>
          </cell>
          <cell r="Z2086">
            <v>0</v>
          </cell>
          <cell r="AA2086">
            <v>0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>
            <v>0</v>
          </cell>
          <cell r="AM2086">
            <v>0</v>
          </cell>
          <cell r="AN2086">
            <v>0</v>
          </cell>
          <cell r="AO2086">
            <v>0</v>
          </cell>
          <cell r="AP2086">
            <v>0</v>
          </cell>
          <cell r="AQ2086">
            <v>0</v>
          </cell>
          <cell r="AR2086">
            <v>0</v>
          </cell>
          <cell r="AS2086">
            <v>0</v>
          </cell>
          <cell r="AT2086">
            <v>0</v>
          </cell>
          <cell r="AU2086">
            <v>0</v>
          </cell>
          <cell r="AV2086">
            <v>0</v>
          </cell>
          <cell r="AW2086">
            <v>0</v>
          </cell>
          <cell r="AX2086">
            <v>0</v>
          </cell>
          <cell r="AY2086">
            <v>0</v>
          </cell>
          <cell r="AZ2086">
            <v>0</v>
          </cell>
          <cell r="BA2086">
            <v>0</v>
          </cell>
          <cell r="BB2086">
            <v>0</v>
          </cell>
          <cell r="BC2086">
            <v>0</v>
          </cell>
          <cell r="BD2086">
            <v>0</v>
          </cell>
          <cell r="BE2086">
            <v>0</v>
          </cell>
          <cell r="BF2086">
            <v>0</v>
          </cell>
          <cell r="BG2086">
            <v>0</v>
          </cell>
          <cell r="BH2086">
            <v>0</v>
          </cell>
          <cell r="BI2086">
            <v>0</v>
          </cell>
          <cell r="BJ2086">
            <v>0</v>
          </cell>
          <cell r="BK2086">
            <v>0</v>
          </cell>
          <cell r="BL2086">
            <v>0</v>
          </cell>
          <cell r="BM2086">
            <v>0</v>
          </cell>
          <cell r="BN2086">
            <v>0</v>
          </cell>
          <cell r="BO2086">
            <v>0</v>
          </cell>
          <cell r="BP2086">
            <v>0</v>
          </cell>
          <cell r="BQ2086">
            <v>0</v>
          </cell>
          <cell r="BR2086">
            <v>0</v>
          </cell>
          <cell r="BS2086">
            <v>0</v>
          </cell>
          <cell r="BT2086">
            <v>0</v>
          </cell>
          <cell r="BU2086">
            <v>0</v>
          </cell>
          <cell r="BV2086">
            <v>0</v>
          </cell>
          <cell r="BW2086">
            <v>0</v>
          </cell>
          <cell r="BX2086">
            <v>0</v>
          </cell>
          <cell r="BY2086">
            <v>0</v>
          </cell>
          <cell r="BZ2086">
            <v>0</v>
          </cell>
          <cell r="CA2086">
            <v>0</v>
          </cell>
          <cell r="CB2086">
            <v>0</v>
          </cell>
          <cell r="CC2086">
            <v>0</v>
          </cell>
          <cell r="CD2086">
            <v>0</v>
          </cell>
          <cell r="CE2086">
            <v>0</v>
          </cell>
          <cell r="CF2086">
            <v>0</v>
          </cell>
          <cell r="CG2086">
            <v>0</v>
          </cell>
          <cell r="CH2086">
            <v>0</v>
          </cell>
          <cell r="CI2086">
            <v>0</v>
          </cell>
          <cell r="CJ2086">
            <v>0</v>
          </cell>
          <cell r="CK2086">
            <v>0</v>
          </cell>
          <cell r="CL2086">
            <v>0</v>
          </cell>
          <cell r="CM2086">
            <v>0</v>
          </cell>
          <cell r="CN2086">
            <v>0</v>
          </cell>
          <cell r="CO2086">
            <v>0</v>
          </cell>
          <cell r="CP2086">
            <v>0</v>
          </cell>
          <cell r="CQ2086">
            <v>2340</v>
          </cell>
          <cell r="CR2086">
            <v>60</v>
          </cell>
          <cell r="CS2086">
            <v>0</v>
          </cell>
          <cell r="CT2086">
            <v>0</v>
          </cell>
          <cell r="CU2086">
            <v>0</v>
          </cell>
          <cell r="CV2086">
            <v>0</v>
          </cell>
          <cell r="CW2086">
            <v>1800</v>
          </cell>
          <cell r="CX2086">
            <v>0</v>
          </cell>
          <cell r="CY2086">
            <v>0</v>
          </cell>
          <cell r="CZ2086">
            <v>0</v>
          </cell>
          <cell r="DA2086">
            <v>0</v>
          </cell>
          <cell r="DB2086">
            <v>0</v>
          </cell>
          <cell r="DC2086">
            <v>0</v>
          </cell>
          <cell r="DD2086">
            <v>4140</v>
          </cell>
          <cell r="DE2086">
            <v>0</v>
          </cell>
        </row>
        <row r="2087">
          <cell r="A2087" t="str">
            <v>E0APLC-DAY</v>
          </cell>
          <cell r="B2087" t="str">
            <v>AVVIAMENTO PLC - GIORNO</v>
          </cell>
          <cell r="F2087">
            <v>735</v>
          </cell>
          <cell r="H2087">
            <v>665</v>
          </cell>
          <cell r="I2087">
            <v>9.5238095238095233E-2</v>
          </cell>
          <cell r="J2087" t="str">
            <v>OK</v>
          </cell>
          <cell r="K2087" t="str">
            <v>NEWZD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P2087">
            <v>0</v>
          </cell>
          <cell r="Q2087">
            <v>0</v>
          </cell>
          <cell r="R2087">
            <v>0</v>
          </cell>
          <cell r="S2087">
            <v>0</v>
          </cell>
          <cell r="T2087">
            <v>0</v>
          </cell>
          <cell r="U2087">
            <v>0</v>
          </cell>
          <cell r="V2087">
            <v>0</v>
          </cell>
          <cell r="W2087">
            <v>0</v>
          </cell>
          <cell r="X2087">
            <v>0</v>
          </cell>
          <cell r="Y2087">
            <v>0</v>
          </cell>
          <cell r="Z2087">
            <v>0</v>
          </cell>
          <cell r="AA2087">
            <v>0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>
            <v>0</v>
          </cell>
          <cell r="AM2087">
            <v>0</v>
          </cell>
          <cell r="AN2087">
            <v>0</v>
          </cell>
          <cell r="AO2087">
            <v>0</v>
          </cell>
          <cell r="AP2087">
            <v>0</v>
          </cell>
          <cell r="AQ2087">
            <v>0</v>
          </cell>
          <cell r="AR2087">
            <v>0</v>
          </cell>
          <cell r="AS2087">
            <v>0</v>
          </cell>
          <cell r="AT2087">
            <v>0</v>
          </cell>
          <cell r="AU2087">
            <v>0</v>
          </cell>
          <cell r="AV2087">
            <v>0</v>
          </cell>
          <cell r="AW2087">
            <v>0</v>
          </cell>
          <cell r="AX2087">
            <v>0</v>
          </cell>
          <cell r="AY2087">
            <v>0</v>
          </cell>
          <cell r="AZ2087">
            <v>0</v>
          </cell>
          <cell r="BA2087">
            <v>0</v>
          </cell>
          <cell r="BB2087">
            <v>0</v>
          </cell>
          <cell r="BC2087">
            <v>0</v>
          </cell>
          <cell r="BD2087">
            <v>0</v>
          </cell>
          <cell r="BE2087">
            <v>0</v>
          </cell>
          <cell r="BF2087">
            <v>0</v>
          </cell>
          <cell r="BG2087">
            <v>0</v>
          </cell>
          <cell r="BH2087">
            <v>0</v>
          </cell>
          <cell r="BI2087">
            <v>0</v>
          </cell>
          <cell r="BJ2087">
            <v>0</v>
          </cell>
          <cell r="BK2087">
            <v>0</v>
          </cell>
          <cell r="BL2087">
            <v>0</v>
          </cell>
          <cell r="BM2087">
            <v>0</v>
          </cell>
          <cell r="BN2087">
            <v>0</v>
          </cell>
          <cell r="BO2087">
            <v>0</v>
          </cell>
          <cell r="BP2087">
            <v>0</v>
          </cell>
          <cell r="BQ2087">
            <v>0</v>
          </cell>
          <cell r="BR2087">
            <v>0</v>
          </cell>
          <cell r="BS2087">
            <v>0</v>
          </cell>
          <cell r="BT2087">
            <v>0</v>
          </cell>
          <cell r="BU2087">
            <v>0</v>
          </cell>
          <cell r="BV2087">
            <v>0</v>
          </cell>
          <cell r="BW2087">
            <v>0</v>
          </cell>
          <cell r="BX2087">
            <v>0</v>
          </cell>
          <cell r="BY2087">
            <v>0</v>
          </cell>
          <cell r="BZ2087">
            <v>0</v>
          </cell>
          <cell r="CA2087">
            <v>0</v>
          </cell>
          <cell r="CB2087">
            <v>0</v>
          </cell>
          <cell r="CC2087">
            <v>0</v>
          </cell>
          <cell r="CD2087">
            <v>0</v>
          </cell>
          <cell r="CE2087">
            <v>0</v>
          </cell>
          <cell r="CF2087">
            <v>0</v>
          </cell>
          <cell r="CG2087">
            <v>0</v>
          </cell>
          <cell r="CH2087">
            <v>0</v>
          </cell>
          <cell r="CI2087">
            <v>0</v>
          </cell>
          <cell r="CJ2087">
            <v>0</v>
          </cell>
          <cell r="CK2087">
            <v>0</v>
          </cell>
          <cell r="CL2087">
            <v>0</v>
          </cell>
          <cell r="CM2087">
            <v>0</v>
          </cell>
          <cell r="CN2087">
            <v>0</v>
          </cell>
          <cell r="CO2087">
            <v>0</v>
          </cell>
          <cell r="CP2087">
            <v>0</v>
          </cell>
          <cell r="CQ2087">
            <v>0</v>
          </cell>
          <cell r="CR2087">
            <v>0</v>
          </cell>
          <cell r="CS2087">
            <v>365</v>
          </cell>
          <cell r="CT2087">
            <v>10</v>
          </cell>
          <cell r="CU2087">
            <v>0</v>
          </cell>
          <cell r="CV2087">
            <v>0</v>
          </cell>
          <cell r="CW2087">
            <v>300</v>
          </cell>
          <cell r="CX2087">
            <v>0</v>
          </cell>
          <cell r="CY2087">
            <v>0</v>
          </cell>
          <cell r="CZ2087">
            <v>0</v>
          </cell>
          <cell r="DA2087">
            <v>0</v>
          </cell>
          <cell r="DB2087">
            <v>0</v>
          </cell>
          <cell r="DC2087">
            <v>0</v>
          </cell>
          <cell r="DD2087">
            <v>665</v>
          </cell>
          <cell r="DE2087">
            <v>0</v>
          </cell>
        </row>
        <row r="2088">
          <cell r="A2088" t="str">
            <v>E0APLC-DRT-AUS</v>
          </cell>
          <cell r="B2088" t="str">
            <v>AVVIAMENTO SOFTWARE PLC DAILY RATE - PTY (AUSTRALIA)</v>
          </cell>
          <cell r="F2088" t="str">
            <v>N/A</v>
          </cell>
          <cell r="G2088" t="str">
            <v>X</v>
          </cell>
          <cell r="H2088" t="str">
            <v>N/A</v>
          </cell>
          <cell r="J2088" t="str">
            <v>OK</v>
          </cell>
          <cell r="K2088" t="str">
            <v>CS</v>
          </cell>
        </row>
        <row r="2089">
          <cell r="A2089" t="str">
            <v>E0APLC-DRT-AUS-EXTRA</v>
          </cell>
          <cell r="B2089" t="str">
            <v>AVVIAMENTO SOFTWARE PLC EXTRA DAILY RATE - PTY (AUSTRALIA)</v>
          </cell>
          <cell r="F2089" t="str">
            <v>N/A</v>
          </cell>
          <cell r="G2089" t="str">
            <v>X</v>
          </cell>
          <cell r="H2089" t="str">
            <v>N/A</v>
          </cell>
          <cell r="J2089" t="str">
            <v>OK</v>
          </cell>
          <cell r="K2089" t="str">
            <v>CS</v>
          </cell>
        </row>
        <row r="2090">
          <cell r="A2090" t="str">
            <v>E0APLC-DRT-BRA</v>
          </cell>
          <cell r="B2090" t="str">
            <v>AVVIAMENTO SOFTWARE PLC DAILY RATE - LTDA (BRASILE)</v>
          </cell>
          <cell r="F2090">
            <v>542.05607476635521</v>
          </cell>
          <cell r="G2090" t="str">
            <v>X</v>
          </cell>
          <cell r="H2090">
            <v>272.5</v>
          </cell>
          <cell r="I2090">
            <v>0.4972844827586208</v>
          </cell>
          <cell r="J2090" t="str">
            <v>OK</v>
          </cell>
          <cell r="K2090" t="str">
            <v>CS</v>
          </cell>
        </row>
        <row r="2091">
          <cell r="A2091" t="str">
            <v>E0APLC-DRT-BRA-EXTRA</v>
          </cell>
          <cell r="B2091" t="str">
            <v>AVVIAMENTO SOFTWARE PLC EXTRA DAILY RATE - LTDA (BRASILE)</v>
          </cell>
          <cell r="F2091">
            <v>542.05607476635521</v>
          </cell>
          <cell r="G2091" t="str">
            <v>X</v>
          </cell>
          <cell r="H2091">
            <v>0</v>
          </cell>
          <cell r="I2091">
            <v>1</v>
          </cell>
          <cell r="J2091" t="str">
            <v>OK</v>
          </cell>
          <cell r="K2091" t="str">
            <v>CS</v>
          </cell>
        </row>
        <row r="2092">
          <cell r="A2092" t="str">
            <v>E0APLC-DRT-CHI</v>
          </cell>
          <cell r="B2092" t="str">
            <v>AVVIAMENTO SOFTWARE PLC DAILY RATE - CHILE (CHILE)</v>
          </cell>
          <cell r="F2092">
            <v>1000</v>
          </cell>
          <cell r="G2092" t="str">
            <v>X</v>
          </cell>
          <cell r="H2092">
            <v>157.20000000000002</v>
          </cell>
          <cell r="I2092">
            <v>0.84279999999999999</v>
          </cell>
          <cell r="J2092" t="str">
            <v>OK</v>
          </cell>
          <cell r="K2092" t="str">
            <v>CS</v>
          </cell>
        </row>
        <row r="2093">
          <cell r="A2093" t="str">
            <v>E0APLC-DRT-CHI-EXTRA</v>
          </cell>
          <cell r="B2093" t="str">
            <v>AVVIAMENTO SOFTWARE PLC EXTRA DAILY RATE - CHILE (CHILE)</v>
          </cell>
          <cell r="F2093">
            <v>500</v>
          </cell>
          <cell r="G2093" t="str">
            <v>X</v>
          </cell>
          <cell r="H2093">
            <v>0</v>
          </cell>
          <cell r="I2093">
            <v>1</v>
          </cell>
          <cell r="J2093" t="str">
            <v>OK</v>
          </cell>
          <cell r="K2093" t="str">
            <v>CS</v>
          </cell>
        </row>
        <row r="2094">
          <cell r="A2094" t="str">
            <v>E0APLC-DRT-FRA</v>
          </cell>
          <cell r="B2094" t="str">
            <v>AVVIAMENTO SOFTWARE PLC DAILY RATE - AB (FRANCIA)</v>
          </cell>
          <cell r="F2094" t="str">
            <v>N/A</v>
          </cell>
          <cell r="G2094" t="str">
            <v>X</v>
          </cell>
          <cell r="H2094" t="str">
            <v>N/A</v>
          </cell>
          <cell r="J2094" t="str">
            <v>OK</v>
          </cell>
          <cell r="K2094" t="str">
            <v>CS</v>
          </cell>
        </row>
        <row r="2095">
          <cell r="A2095" t="str">
            <v>E0APLC-DRT-FRA-EXTRA</v>
          </cell>
          <cell r="B2095" t="str">
            <v>AVVIAMENTO SOFTWARE PLC EXTRA DAILY RATE - AB (FRANCIA)</v>
          </cell>
          <cell r="F2095" t="str">
            <v>N/A</v>
          </cell>
          <cell r="G2095" t="str">
            <v>X</v>
          </cell>
          <cell r="H2095" t="str">
            <v>N/A</v>
          </cell>
          <cell r="J2095" t="str">
            <v>OK</v>
          </cell>
          <cell r="K2095" t="str">
            <v>CS</v>
          </cell>
        </row>
        <row r="2096">
          <cell r="A2096" t="str">
            <v>E0APLC-DRT-INC</v>
          </cell>
          <cell r="B2096" t="str">
            <v>AVVIAMENTO SOFTWARE PLC DAILY RATE - INC (USA)</v>
          </cell>
          <cell r="F2096">
            <v>1798.2456140350878</v>
          </cell>
          <cell r="G2096" t="str">
            <v>X</v>
          </cell>
          <cell r="H2096">
            <v>315.78947368421058</v>
          </cell>
          <cell r="I2096">
            <v>0.82439024390243898</v>
          </cell>
          <cell r="J2096" t="str">
            <v>OK</v>
          </cell>
          <cell r="K2096" t="str">
            <v>CS</v>
          </cell>
        </row>
        <row r="2097">
          <cell r="A2097" t="str">
            <v>E0APLC-DRT-INC-EXTRA</v>
          </cell>
          <cell r="B2097" t="str">
            <v>AVVIAMENTO SOFTWARE PLC EXTRA DAILY RATE - INC (USA)</v>
          </cell>
          <cell r="F2097">
            <v>745.61403508771934</v>
          </cell>
          <cell r="G2097" t="str">
            <v>X</v>
          </cell>
          <cell r="H2097">
            <v>0</v>
          </cell>
          <cell r="I2097">
            <v>1</v>
          </cell>
          <cell r="J2097" t="str">
            <v>OK</v>
          </cell>
          <cell r="K2097" t="str">
            <v>CS</v>
          </cell>
        </row>
        <row r="2098">
          <cell r="A2098" t="str">
            <v>E0APLC-DRT-LTD</v>
          </cell>
          <cell r="B2098" t="str">
            <v>AVVIAMENTO SOFTWARE PLC DAILY RATE - LTD (INGHILTERRA)</v>
          </cell>
          <cell r="F2098" t="str">
            <v>N/A</v>
          </cell>
          <cell r="G2098" t="str">
            <v>X</v>
          </cell>
          <cell r="H2098" t="str">
            <v>N/A</v>
          </cell>
          <cell r="J2098" t="str">
            <v>OK</v>
          </cell>
          <cell r="K2098" t="str">
            <v>CS</v>
          </cell>
        </row>
        <row r="2099">
          <cell r="A2099" t="str">
            <v>E0APLC-DRT-LTD-EXTRA</v>
          </cell>
          <cell r="B2099" t="str">
            <v>AVVIAMENTO SOFTWARE PLC EXTRA DAILY RATE - LTD (INGHILTERRA)</v>
          </cell>
          <cell r="F2099" t="str">
            <v>N/A</v>
          </cell>
          <cell r="G2099" t="str">
            <v>X</v>
          </cell>
          <cell r="H2099" t="str">
            <v>N/A</v>
          </cell>
          <cell r="J2099" t="str">
            <v>OK</v>
          </cell>
          <cell r="K2099" t="str">
            <v>CS</v>
          </cell>
        </row>
        <row r="2100">
          <cell r="A2100" t="str">
            <v>E0APLC-DRT-MEX</v>
          </cell>
          <cell r="B2100" t="str">
            <v>AVVIAMENTO SOFTWARE PLC DAILY RATE - MEX (MESSICO)</v>
          </cell>
          <cell r="F2100">
            <v>1087.719298245614</v>
          </cell>
          <cell r="G2100" t="str">
            <v>X</v>
          </cell>
          <cell r="H2100">
            <v>206.14035087719299</v>
          </cell>
          <cell r="I2100">
            <v>0.81048387096774199</v>
          </cell>
          <cell r="J2100" t="str">
            <v>OK</v>
          </cell>
          <cell r="K2100" t="str">
            <v>CS</v>
          </cell>
        </row>
        <row r="2101">
          <cell r="A2101" t="str">
            <v>E0APLC-DRT-MEX-EXTRA</v>
          </cell>
          <cell r="B2101" t="str">
            <v>AVVIAMENTO SOFTWARE PLC EXTRA DAILY RATE - MEX (MESSICO)</v>
          </cell>
          <cell r="F2101">
            <v>447.36842105263162</v>
          </cell>
          <cell r="G2101" t="str">
            <v>X</v>
          </cell>
          <cell r="H2101">
            <v>0</v>
          </cell>
          <cell r="I2101">
            <v>1</v>
          </cell>
          <cell r="J2101" t="str">
            <v>OK</v>
          </cell>
          <cell r="K2101" t="str">
            <v>CS</v>
          </cell>
        </row>
        <row r="2102">
          <cell r="A2102" t="str">
            <v>E0APLC-DRT-SPA</v>
          </cell>
          <cell r="B2102" t="str">
            <v>AVVIAMENTO SOFTWARE PLC DAILY RATE - SPA (ITALIA)</v>
          </cell>
          <cell r="F2102">
            <v>1120</v>
          </cell>
          <cell r="G2102" t="str">
            <v>X</v>
          </cell>
          <cell r="H2102">
            <v>450</v>
          </cell>
          <cell r="I2102">
            <v>0.5982142857142857</v>
          </cell>
          <cell r="J2102" t="str">
            <v>OK</v>
          </cell>
          <cell r="K2102" t="str">
            <v>CS</v>
          </cell>
        </row>
        <row r="2103">
          <cell r="A2103" t="str">
            <v>E0APLC-DRT-SPA-EXTRA</v>
          </cell>
          <cell r="B2103" t="str">
            <v>AVVIAMENTO SOFTWARE PLC EXTRA DAILY RATE - SPA (ITALIA)</v>
          </cell>
          <cell r="F2103">
            <v>695</v>
          </cell>
          <cell r="G2103" t="str">
            <v>X</v>
          </cell>
          <cell r="H2103">
            <v>0</v>
          </cell>
          <cell r="I2103">
            <v>1</v>
          </cell>
          <cell r="J2103" t="str">
            <v>OK</v>
          </cell>
          <cell r="K2103" t="str">
            <v>CS</v>
          </cell>
        </row>
        <row r="2104">
          <cell r="A2104" t="str">
            <v>E0APLC-DRT-ZOO</v>
          </cell>
          <cell r="B2104" t="str">
            <v>AVVIAMENTO SOFTWARE PLC DAILY RATE - ZOO (POLONIA)</v>
          </cell>
          <cell r="F2104" t="str">
            <v>N/A</v>
          </cell>
          <cell r="G2104" t="str">
            <v>X</v>
          </cell>
          <cell r="H2104" t="str">
            <v>N/A</v>
          </cell>
          <cell r="J2104" t="str">
            <v>OK</v>
          </cell>
          <cell r="K2104" t="str">
            <v>CS</v>
          </cell>
        </row>
        <row r="2105">
          <cell r="A2105" t="str">
            <v>E0APLC-DRT-ZOO-EXTRA</v>
          </cell>
          <cell r="B2105" t="str">
            <v>AVVIAMENTO SOFTWARE PLC EXTRA DAILY RATE - ZOO (POLONIA)</v>
          </cell>
          <cell r="F2105" t="str">
            <v>N/A</v>
          </cell>
          <cell r="G2105" t="str">
            <v>X</v>
          </cell>
          <cell r="H2105" t="str">
            <v>N/A</v>
          </cell>
          <cell r="J2105" t="str">
            <v>OK</v>
          </cell>
          <cell r="K2105" t="str">
            <v>CS</v>
          </cell>
        </row>
        <row r="2106">
          <cell r="A2106" t="str">
            <v>E0APLC-WEEK</v>
          </cell>
          <cell r="B2106" t="str">
            <v>AVVIAMENTO PLC - SETTIMANA</v>
          </cell>
          <cell r="F2106">
            <v>4410</v>
          </cell>
          <cell r="H2106">
            <v>3990</v>
          </cell>
          <cell r="I2106">
            <v>9.5238095238095233E-2</v>
          </cell>
          <cell r="J2106" t="str">
            <v>OK</v>
          </cell>
          <cell r="K2106" t="str">
            <v>NEWZD</v>
          </cell>
          <cell r="L2106">
            <v>0</v>
          </cell>
          <cell r="M2106">
            <v>0</v>
          </cell>
          <cell r="N2106">
            <v>0</v>
          </cell>
          <cell r="O2106">
            <v>0</v>
          </cell>
          <cell r="P2106">
            <v>0</v>
          </cell>
          <cell r="Q2106">
            <v>0</v>
          </cell>
          <cell r="R2106">
            <v>0</v>
          </cell>
          <cell r="S2106">
            <v>0</v>
          </cell>
          <cell r="T2106">
            <v>0</v>
          </cell>
          <cell r="U2106">
            <v>0</v>
          </cell>
          <cell r="V2106">
            <v>0</v>
          </cell>
          <cell r="W2106">
            <v>0</v>
          </cell>
          <cell r="X2106">
            <v>0</v>
          </cell>
          <cell r="Y2106">
            <v>0</v>
          </cell>
          <cell r="Z2106">
            <v>0</v>
          </cell>
          <cell r="AA2106">
            <v>0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>
            <v>0</v>
          </cell>
          <cell r="AM2106">
            <v>0</v>
          </cell>
          <cell r="AN2106">
            <v>0</v>
          </cell>
          <cell r="AO2106">
            <v>0</v>
          </cell>
          <cell r="AP2106">
            <v>0</v>
          </cell>
          <cell r="AQ2106">
            <v>0</v>
          </cell>
          <cell r="AR2106">
            <v>0</v>
          </cell>
          <cell r="AS2106">
            <v>0</v>
          </cell>
          <cell r="AT2106">
            <v>0</v>
          </cell>
          <cell r="AU2106">
            <v>0</v>
          </cell>
          <cell r="AV2106">
            <v>0</v>
          </cell>
          <cell r="AW2106">
            <v>0</v>
          </cell>
          <cell r="AX2106">
            <v>0</v>
          </cell>
          <cell r="AY2106">
            <v>0</v>
          </cell>
          <cell r="AZ2106">
            <v>0</v>
          </cell>
          <cell r="BA2106">
            <v>0</v>
          </cell>
          <cell r="BB2106">
            <v>0</v>
          </cell>
          <cell r="BC2106">
            <v>0</v>
          </cell>
          <cell r="BD2106">
            <v>0</v>
          </cell>
          <cell r="BE2106">
            <v>0</v>
          </cell>
          <cell r="BF2106">
            <v>0</v>
          </cell>
          <cell r="BG2106">
            <v>0</v>
          </cell>
          <cell r="BH2106">
            <v>0</v>
          </cell>
          <cell r="BI2106">
            <v>0</v>
          </cell>
          <cell r="BJ2106">
            <v>0</v>
          </cell>
          <cell r="BK2106">
            <v>0</v>
          </cell>
          <cell r="BL2106">
            <v>0</v>
          </cell>
          <cell r="BM2106">
            <v>0</v>
          </cell>
          <cell r="BN2106">
            <v>0</v>
          </cell>
          <cell r="BO2106">
            <v>0</v>
          </cell>
          <cell r="BP2106">
            <v>0</v>
          </cell>
          <cell r="BQ2106">
            <v>0</v>
          </cell>
          <cell r="BR2106">
            <v>0</v>
          </cell>
          <cell r="BS2106">
            <v>0</v>
          </cell>
          <cell r="BT2106">
            <v>0</v>
          </cell>
          <cell r="BU2106">
            <v>0</v>
          </cell>
          <cell r="BV2106">
            <v>0</v>
          </cell>
          <cell r="BW2106">
            <v>0</v>
          </cell>
          <cell r="BX2106">
            <v>0</v>
          </cell>
          <cell r="BY2106">
            <v>0</v>
          </cell>
          <cell r="BZ2106">
            <v>0</v>
          </cell>
          <cell r="CA2106">
            <v>0</v>
          </cell>
          <cell r="CB2106">
            <v>0</v>
          </cell>
          <cell r="CC2106">
            <v>0</v>
          </cell>
          <cell r="CD2106">
            <v>0</v>
          </cell>
          <cell r="CE2106">
            <v>0</v>
          </cell>
          <cell r="CF2106">
            <v>0</v>
          </cell>
          <cell r="CG2106">
            <v>0</v>
          </cell>
          <cell r="CH2106">
            <v>0</v>
          </cell>
          <cell r="CI2106">
            <v>0</v>
          </cell>
          <cell r="CJ2106">
            <v>0</v>
          </cell>
          <cell r="CK2106">
            <v>0</v>
          </cell>
          <cell r="CL2106">
            <v>0</v>
          </cell>
          <cell r="CM2106">
            <v>0</v>
          </cell>
          <cell r="CN2106">
            <v>0</v>
          </cell>
          <cell r="CO2106">
            <v>0</v>
          </cell>
          <cell r="CP2106">
            <v>0</v>
          </cell>
          <cell r="CQ2106">
            <v>0</v>
          </cell>
          <cell r="CR2106">
            <v>0</v>
          </cell>
          <cell r="CS2106">
            <v>2190</v>
          </cell>
          <cell r="CT2106">
            <v>60</v>
          </cell>
          <cell r="CU2106">
            <v>0</v>
          </cell>
          <cell r="CV2106">
            <v>0</v>
          </cell>
          <cell r="CW2106">
            <v>1800</v>
          </cell>
          <cell r="CX2106">
            <v>0</v>
          </cell>
          <cell r="CY2106">
            <v>0</v>
          </cell>
          <cell r="CZ2106">
            <v>0</v>
          </cell>
          <cell r="DA2106">
            <v>0</v>
          </cell>
          <cell r="DB2106">
            <v>0</v>
          </cell>
          <cell r="DC2106">
            <v>0</v>
          </cell>
          <cell r="DD2106">
            <v>3990</v>
          </cell>
          <cell r="DE2106">
            <v>0</v>
          </cell>
        </row>
        <row r="2107">
          <cell r="A2107" t="str">
            <v>E0CS-TURN-KEY</v>
          </cell>
          <cell r="B2107" t="str">
            <v>EXTRA FIELD CUSTOMER SERVICE CHIAVI IN MANO - NON SCONTABILE -</v>
          </cell>
          <cell r="F2107">
            <v>0.15</v>
          </cell>
          <cell r="G2107" t="str">
            <v>X</v>
          </cell>
          <cell r="H2107">
            <v>0</v>
          </cell>
          <cell r="I2107">
            <v>1</v>
          </cell>
          <cell r="J2107" t="str">
            <v>OK</v>
          </cell>
          <cell r="K2107" t="str">
            <v>CS</v>
          </cell>
        </row>
        <row r="2108">
          <cell r="A2108" t="str">
            <v>E0INST-DAY</v>
          </cell>
          <cell r="B2108" t="str">
            <v>INSTALLAZIONE - GIORNO</v>
          </cell>
          <cell r="F2108">
            <v>735</v>
          </cell>
          <cell r="H2108">
            <v>685</v>
          </cell>
          <cell r="I2108">
            <v>6.8027210884353706E-2</v>
          </cell>
          <cell r="J2108" t="str">
            <v>OK</v>
          </cell>
          <cell r="K2108" t="str">
            <v>NEWZD</v>
          </cell>
          <cell r="L2108">
            <v>0</v>
          </cell>
          <cell r="M2108">
            <v>0</v>
          </cell>
          <cell r="N2108">
            <v>0</v>
          </cell>
          <cell r="O2108">
            <v>0</v>
          </cell>
          <cell r="P2108">
            <v>0</v>
          </cell>
          <cell r="Q2108">
            <v>0</v>
          </cell>
          <cell r="R2108">
            <v>0</v>
          </cell>
          <cell r="S2108">
            <v>0</v>
          </cell>
          <cell r="T2108">
            <v>0</v>
          </cell>
          <cell r="U2108">
            <v>0</v>
          </cell>
          <cell r="V2108">
            <v>0</v>
          </cell>
          <cell r="W2108">
            <v>0</v>
          </cell>
          <cell r="X2108">
            <v>0</v>
          </cell>
          <cell r="Y2108">
            <v>0</v>
          </cell>
          <cell r="Z2108">
            <v>0</v>
          </cell>
          <cell r="AA2108">
            <v>0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>
            <v>0</v>
          </cell>
          <cell r="AM2108">
            <v>0</v>
          </cell>
          <cell r="AN2108">
            <v>0</v>
          </cell>
          <cell r="AO2108">
            <v>0</v>
          </cell>
          <cell r="AP2108">
            <v>0</v>
          </cell>
          <cell r="AQ2108">
            <v>0</v>
          </cell>
          <cell r="AR2108">
            <v>0</v>
          </cell>
          <cell r="AS2108">
            <v>0</v>
          </cell>
          <cell r="AT2108">
            <v>0</v>
          </cell>
          <cell r="AU2108">
            <v>0</v>
          </cell>
          <cell r="AV2108">
            <v>0</v>
          </cell>
          <cell r="AW2108">
            <v>0</v>
          </cell>
          <cell r="AX2108">
            <v>0</v>
          </cell>
          <cell r="AY2108">
            <v>0</v>
          </cell>
          <cell r="AZ2108">
            <v>0</v>
          </cell>
          <cell r="BA2108">
            <v>0</v>
          </cell>
          <cell r="BB2108">
            <v>0</v>
          </cell>
          <cell r="BC2108">
            <v>0</v>
          </cell>
          <cell r="BD2108">
            <v>0</v>
          </cell>
          <cell r="BE2108">
            <v>0</v>
          </cell>
          <cell r="BF2108">
            <v>0</v>
          </cell>
          <cell r="BG2108">
            <v>0</v>
          </cell>
          <cell r="BH2108">
            <v>0</v>
          </cell>
          <cell r="BI2108">
            <v>0</v>
          </cell>
          <cell r="BJ2108">
            <v>0</v>
          </cell>
          <cell r="BK2108">
            <v>0</v>
          </cell>
          <cell r="BL2108">
            <v>0</v>
          </cell>
          <cell r="BM2108">
            <v>0</v>
          </cell>
          <cell r="BN2108">
            <v>0</v>
          </cell>
          <cell r="BO2108">
            <v>0</v>
          </cell>
          <cell r="BP2108">
            <v>0</v>
          </cell>
          <cell r="BQ2108">
            <v>0</v>
          </cell>
          <cell r="BR2108">
            <v>0</v>
          </cell>
          <cell r="BS2108">
            <v>0</v>
          </cell>
          <cell r="BT2108">
            <v>0</v>
          </cell>
          <cell r="BU2108">
            <v>0</v>
          </cell>
          <cell r="BV2108">
            <v>0</v>
          </cell>
          <cell r="BW2108">
            <v>0</v>
          </cell>
          <cell r="BX2108">
            <v>0</v>
          </cell>
          <cell r="BY2108">
            <v>0</v>
          </cell>
          <cell r="BZ2108">
            <v>0</v>
          </cell>
          <cell r="CA2108">
            <v>0</v>
          </cell>
          <cell r="CB2108">
            <v>0</v>
          </cell>
          <cell r="CC2108">
            <v>0</v>
          </cell>
          <cell r="CD2108">
            <v>0</v>
          </cell>
          <cell r="CE2108">
            <v>0</v>
          </cell>
          <cell r="CF2108">
            <v>0</v>
          </cell>
          <cell r="CG2108">
            <v>0</v>
          </cell>
          <cell r="CH2108">
            <v>0</v>
          </cell>
          <cell r="CI2108">
            <v>0</v>
          </cell>
          <cell r="CJ2108">
            <v>0</v>
          </cell>
          <cell r="CK2108">
            <v>0</v>
          </cell>
          <cell r="CL2108">
            <v>0</v>
          </cell>
          <cell r="CM2108">
            <v>0</v>
          </cell>
          <cell r="CN2108">
            <v>0</v>
          </cell>
          <cell r="CO2108">
            <v>385</v>
          </cell>
          <cell r="CP2108">
            <v>10</v>
          </cell>
          <cell r="CQ2108">
            <v>0</v>
          </cell>
          <cell r="CR2108">
            <v>0</v>
          </cell>
          <cell r="CS2108">
            <v>0</v>
          </cell>
          <cell r="CT2108">
            <v>0</v>
          </cell>
          <cell r="CU2108">
            <v>0</v>
          </cell>
          <cell r="CV2108">
            <v>0</v>
          </cell>
          <cell r="CW2108">
            <v>300</v>
          </cell>
          <cell r="CX2108">
            <v>0</v>
          </cell>
          <cell r="CY2108">
            <v>0</v>
          </cell>
          <cell r="CZ2108">
            <v>0</v>
          </cell>
          <cell r="DA2108">
            <v>0</v>
          </cell>
          <cell r="DB2108">
            <v>0</v>
          </cell>
          <cell r="DC2108">
            <v>0</v>
          </cell>
          <cell r="DD2108">
            <v>685</v>
          </cell>
          <cell r="DE2108">
            <v>0</v>
          </cell>
        </row>
        <row r="2109">
          <cell r="A2109" t="str">
            <v>E0INST-DRT-AUS</v>
          </cell>
          <cell r="B2109" t="str">
            <v>ELECTRO-MECHANICALS DAILY RATE - PTY (AUSTRALIA)</v>
          </cell>
          <cell r="F2109">
            <v>715.90909090909088</v>
          </cell>
          <cell r="G2109" t="str">
            <v>X</v>
          </cell>
          <cell r="H2109">
            <v>343.29999999999995</v>
          </cell>
          <cell r="I2109">
            <v>0.5204698412698413</v>
          </cell>
          <cell r="J2109" t="str">
            <v>OK</v>
          </cell>
          <cell r="K2109" t="str">
            <v>CS</v>
          </cell>
        </row>
        <row r="2110">
          <cell r="A2110" t="str">
            <v>E0INST-DRT-AUS-EXTRA</v>
          </cell>
          <cell r="B2110" t="str">
            <v>ELECTRO-MECHANICALS EXTRA DAILY RATE - PTY (AUSTRALIA)</v>
          </cell>
          <cell r="F2110">
            <v>420.45454545454544</v>
          </cell>
          <cell r="G2110" t="str">
            <v>X</v>
          </cell>
          <cell r="H2110">
            <v>0</v>
          </cell>
          <cell r="I2110">
            <v>1</v>
          </cell>
          <cell r="J2110" t="str">
            <v>OK</v>
          </cell>
          <cell r="K2110" t="str">
            <v>CS</v>
          </cell>
        </row>
        <row r="2111">
          <cell r="A2111" t="str">
            <v>E0INST-DRT-BRA</v>
          </cell>
          <cell r="B2111" t="str">
            <v>ELECTRO-MECHANICALS DAILY RATE - LTDA (BRASILE)</v>
          </cell>
          <cell r="F2111">
            <v>457.9439252336449</v>
          </cell>
          <cell r="G2111" t="str">
            <v>X</v>
          </cell>
          <cell r="H2111">
            <v>162.30000000000001</v>
          </cell>
          <cell r="I2111">
            <v>0.6455897959183674</v>
          </cell>
          <cell r="J2111" t="str">
            <v>OK</v>
          </cell>
          <cell r="K2111" t="str">
            <v>CS</v>
          </cell>
        </row>
        <row r="2112">
          <cell r="A2112" t="str">
            <v>E0INST-DRT-BRA-EXTRA</v>
          </cell>
          <cell r="B2112" t="str">
            <v>ELECTRO-MECHANICALS EXTRA DAILY RATE - LTDA (BRASILE)</v>
          </cell>
          <cell r="F2112">
            <v>457.9439252336449</v>
          </cell>
          <cell r="G2112" t="str">
            <v>X</v>
          </cell>
          <cell r="H2112">
            <v>0</v>
          </cell>
          <cell r="I2112">
            <v>1</v>
          </cell>
          <cell r="J2112" t="str">
            <v>OK</v>
          </cell>
          <cell r="K2112" t="str">
            <v>CS</v>
          </cell>
        </row>
        <row r="2113">
          <cell r="A2113" t="str">
            <v>E0INST-DRT-CHI</v>
          </cell>
          <cell r="B2113" t="str">
            <v>ELECTRO-MECHANICALS DAILY RATE - CHILE (CHILE)</v>
          </cell>
          <cell r="F2113" t="str">
            <v>N/A</v>
          </cell>
          <cell r="G2113" t="str">
            <v>X</v>
          </cell>
          <cell r="H2113" t="str">
            <v>N/A</v>
          </cell>
          <cell r="J2113" t="str">
            <v>OK</v>
          </cell>
          <cell r="K2113" t="str">
            <v>CS</v>
          </cell>
        </row>
        <row r="2114">
          <cell r="A2114" t="str">
            <v>E0INST-DRT-CHI-EXTRA</v>
          </cell>
          <cell r="B2114" t="str">
            <v>ELECTRO-MECHANICALS EXTRA DAILY RATE - CHILE (CHILE)</v>
          </cell>
          <cell r="F2114" t="str">
            <v>N/A</v>
          </cell>
          <cell r="G2114" t="str">
            <v>X</v>
          </cell>
          <cell r="H2114" t="str">
            <v>N/A</v>
          </cell>
          <cell r="J2114" t="str">
            <v>OK</v>
          </cell>
          <cell r="K2114" t="str">
            <v>CS</v>
          </cell>
        </row>
        <row r="2115">
          <cell r="A2115" t="str">
            <v>E0INST-DRT-FRA</v>
          </cell>
          <cell r="B2115" t="str">
            <v>ELECTRO-MECHANICALS DAILY RATE - AB (FRANCIA)</v>
          </cell>
          <cell r="F2115">
            <v>850</v>
          </cell>
          <cell r="G2115" t="str">
            <v>X</v>
          </cell>
          <cell r="H2115">
            <v>553.20000000000005</v>
          </cell>
          <cell r="I2115">
            <v>0.3491764705882352</v>
          </cell>
          <cell r="J2115" t="str">
            <v>OK</v>
          </cell>
          <cell r="K2115" t="str">
            <v>CS</v>
          </cell>
        </row>
        <row r="2116">
          <cell r="A2116" t="str">
            <v>E0INST-DRT-FRA-EXTRA</v>
          </cell>
          <cell r="B2116" t="str">
            <v>ELECTRO-MECHANICALS EXTRA DAILY RATE - AB (FRANCIA)</v>
          </cell>
          <cell r="F2116">
            <v>585</v>
          </cell>
          <cell r="G2116" t="str">
            <v>X</v>
          </cell>
          <cell r="H2116">
            <v>0</v>
          </cell>
          <cell r="I2116">
            <v>1</v>
          </cell>
          <cell r="J2116" t="str">
            <v>OK</v>
          </cell>
          <cell r="K2116" t="str">
            <v>CS</v>
          </cell>
        </row>
        <row r="2117">
          <cell r="A2117" t="str">
            <v>E0INST-DRT-INC</v>
          </cell>
          <cell r="B2117" t="str">
            <v>ELECTRO-MECHANICALS DAILY RATE - INC (USA)</v>
          </cell>
          <cell r="F2117">
            <v>1622.8070175438597</v>
          </cell>
          <cell r="G2117" t="str">
            <v>X</v>
          </cell>
          <cell r="H2117">
            <v>521.92982456140351</v>
          </cell>
          <cell r="I2117">
            <v>0.67837837837837833</v>
          </cell>
          <cell r="J2117" t="str">
            <v>OK</v>
          </cell>
          <cell r="K2117" t="str">
            <v>CS</v>
          </cell>
        </row>
        <row r="2118">
          <cell r="A2118" t="str">
            <v>E0INST-DRT-INC-EXTRA</v>
          </cell>
          <cell r="B2118" t="str">
            <v>ELECTRO-MECHANICALS EXTRA DAILY RATE - INC (USA)</v>
          </cell>
          <cell r="F2118">
            <v>657.89473684210532</v>
          </cell>
          <cell r="G2118" t="str">
            <v>X</v>
          </cell>
          <cell r="H2118">
            <v>0</v>
          </cell>
          <cell r="I2118">
            <v>1</v>
          </cell>
          <cell r="J2118" t="str">
            <v>OK</v>
          </cell>
          <cell r="K2118" t="str">
            <v>CS</v>
          </cell>
        </row>
        <row r="2119">
          <cell r="A2119" t="str">
            <v>E0INST-DRT-LTD</v>
          </cell>
          <cell r="B2119" t="str">
            <v>ELECTRO-MECHANICALS DAILY RATE - LTD (INGHILTERRA)</v>
          </cell>
          <cell r="F2119">
            <v>715.90909090909088</v>
          </cell>
          <cell r="G2119" t="str">
            <v>X</v>
          </cell>
          <cell r="H2119">
            <v>438.8</v>
          </cell>
          <cell r="I2119">
            <v>0.38707301587301579</v>
          </cell>
          <cell r="J2119" t="str">
            <v>OK</v>
          </cell>
          <cell r="K2119" t="str">
            <v>CS</v>
          </cell>
        </row>
        <row r="2120">
          <cell r="A2120" t="str">
            <v>E0INST-DRT-LTD-EXTRA</v>
          </cell>
          <cell r="B2120" t="str">
            <v>ELECTRO-MECHANICALS EXTRA DAILY RATE - LTD (INGHILTERRA)</v>
          </cell>
          <cell r="F2120">
            <v>420.45454545454544</v>
          </cell>
          <cell r="G2120" t="str">
            <v>X</v>
          </cell>
          <cell r="H2120">
            <v>0</v>
          </cell>
          <cell r="I2120">
            <v>1</v>
          </cell>
          <cell r="J2120" t="str">
            <v>OK</v>
          </cell>
          <cell r="K2120" t="str">
            <v>CS</v>
          </cell>
        </row>
        <row r="2121">
          <cell r="A2121" t="str">
            <v>E0INST-DRT-MEX</v>
          </cell>
          <cell r="B2121" t="str">
            <v>ELECTRO-MECHANICALS DAILY RATE - MEX (MESSICO)</v>
          </cell>
          <cell r="F2121">
            <v>947.36842105263167</v>
          </cell>
          <cell r="G2121" t="str">
            <v>X</v>
          </cell>
          <cell r="H2121">
            <v>311.40350877192986</v>
          </cell>
          <cell r="I2121">
            <v>0.67129629629629628</v>
          </cell>
          <cell r="J2121" t="str">
            <v>OK</v>
          </cell>
          <cell r="K2121" t="str">
            <v>CS</v>
          </cell>
        </row>
        <row r="2122">
          <cell r="A2122" t="str">
            <v>E0INST-DRT-MEX-EXTRA</v>
          </cell>
          <cell r="B2122" t="str">
            <v>ELECTRO-MECHANICALS EXTRA DAILY RATE - MEX (MESSICO)</v>
          </cell>
          <cell r="F2122">
            <v>385.96491228070181</v>
          </cell>
          <cell r="G2122" t="str">
            <v>X</v>
          </cell>
          <cell r="H2122">
            <v>0</v>
          </cell>
          <cell r="I2122">
            <v>1</v>
          </cell>
          <cell r="J2122" t="str">
            <v>OK</v>
          </cell>
          <cell r="K2122" t="str">
            <v>CS</v>
          </cell>
        </row>
        <row r="2123">
          <cell r="A2123" t="str">
            <v>E0INST-DRT-SPA</v>
          </cell>
          <cell r="B2123" t="str">
            <v>ELECTRO-MECHANICALS DAILY RATE - SPA (ITALIA)</v>
          </cell>
          <cell r="F2123">
            <v>850</v>
          </cell>
          <cell r="G2123" t="str">
            <v>X</v>
          </cell>
          <cell r="H2123">
            <v>350</v>
          </cell>
          <cell r="I2123">
            <v>0.58823529411764708</v>
          </cell>
          <cell r="J2123" t="str">
            <v>OK</v>
          </cell>
          <cell r="K2123" t="str">
            <v>CS</v>
          </cell>
        </row>
        <row r="2124">
          <cell r="A2124" t="str">
            <v>E0INST-DRT-SPA-EXTRA</v>
          </cell>
          <cell r="B2124" t="str">
            <v>ELECTRO-MECHANICALS EXTRA DAILY RATE - SPA (ITALIA)</v>
          </cell>
          <cell r="F2124">
            <v>585</v>
          </cell>
          <cell r="G2124" t="str">
            <v>X</v>
          </cell>
          <cell r="H2124">
            <v>0</v>
          </cell>
          <cell r="I2124">
            <v>1</v>
          </cell>
          <cell r="J2124" t="str">
            <v>OK</v>
          </cell>
          <cell r="K2124" t="str">
            <v>CS</v>
          </cell>
        </row>
        <row r="2125">
          <cell r="A2125" t="str">
            <v>E0INST-DRT-ZOO</v>
          </cell>
          <cell r="B2125" t="str">
            <v>ELECTRO-MECHANICALS DAILY RATE - ZOO (POLONIA)</v>
          </cell>
          <cell r="F2125">
            <v>684.68085106382978</v>
          </cell>
          <cell r="G2125" t="str">
            <v>X</v>
          </cell>
          <cell r="H2125">
            <v>252.2</v>
          </cell>
          <cell r="I2125">
            <v>0.63165320074580489</v>
          </cell>
          <cell r="J2125" t="str">
            <v>OK</v>
          </cell>
          <cell r="K2125" t="str">
            <v>CS</v>
          </cell>
        </row>
        <row r="2126">
          <cell r="A2126" t="str">
            <v>E0INST-DRT-ZOO-EXTRA</v>
          </cell>
          <cell r="B2126" t="str">
            <v>ELECTRO-MECHANICALS EXTRA DAILY RATE - ZOO (POLONIA)</v>
          </cell>
          <cell r="F2126">
            <v>574.468085106383</v>
          </cell>
          <cell r="G2126" t="str">
            <v>X</v>
          </cell>
          <cell r="H2126">
            <v>0</v>
          </cell>
          <cell r="I2126">
            <v>1</v>
          </cell>
          <cell r="J2126" t="str">
            <v>OK</v>
          </cell>
          <cell r="K2126" t="str">
            <v>CS</v>
          </cell>
        </row>
        <row r="2127">
          <cell r="A2127" t="str">
            <v>E0INST-WEEK</v>
          </cell>
          <cell r="B2127" t="str">
            <v>INSTALLAZIONE - SETTIMANA</v>
          </cell>
          <cell r="F2127">
            <v>4410</v>
          </cell>
          <cell r="H2127">
            <v>4110</v>
          </cell>
          <cell r="I2127">
            <v>6.8027210884353706E-2</v>
          </cell>
          <cell r="J2127" t="str">
            <v>OK</v>
          </cell>
          <cell r="K2127" t="str">
            <v>NEWZD</v>
          </cell>
          <cell r="L2127">
            <v>0</v>
          </cell>
          <cell r="M2127">
            <v>0</v>
          </cell>
          <cell r="N2127">
            <v>0</v>
          </cell>
          <cell r="O2127">
            <v>0</v>
          </cell>
          <cell r="P2127">
            <v>0</v>
          </cell>
          <cell r="Q2127">
            <v>0</v>
          </cell>
          <cell r="R2127">
            <v>0</v>
          </cell>
          <cell r="S2127">
            <v>0</v>
          </cell>
          <cell r="T2127">
            <v>0</v>
          </cell>
          <cell r="U2127">
            <v>0</v>
          </cell>
          <cell r="V2127">
            <v>0</v>
          </cell>
          <cell r="W2127">
            <v>0</v>
          </cell>
          <cell r="X2127">
            <v>0</v>
          </cell>
          <cell r="Y2127">
            <v>0</v>
          </cell>
          <cell r="Z2127">
            <v>0</v>
          </cell>
          <cell r="AA2127">
            <v>0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>
            <v>0</v>
          </cell>
          <cell r="AM2127">
            <v>0</v>
          </cell>
          <cell r="AN2127">
            <v>0</v>
          </cell>
          <cell r="AO2127">
            <v>0</v>
          </cell>
          <cell r="AP2127">
            <v>0</v>
          </cell>
          <cell r="AQ2127">
            <v>0</v>
          </cell>
          <cell r="AR2127">
            <v>0</v>
          </cell>
          <cell r="AS2127">
            <v>0</v>
          </cell>
          <cell r="AT2127">
            <v>0</v>
          </cell>
          <cell r="AU2127">
            <v>0</v>
          </cell>
          <cell r="AV2127">
            <v>0</v>
          </cell>
          <cell r="AW2127">
            <v>0</v>
          </cell>
          <cell r="AX2127">
            <v>0</v>
          </cell>
          <cell r="AY2127">
            <v>0</v>
          </cell>
          <cell r="AZ2127">
            <v>0</v>
          </cell>
          <cell r="BA2127">
            <v>0</v>
          </cell>
          <cell r="BB2127">
            <v>0</v>
          </cell>
          <cell r="BC2127">
            <v>0</v>
          </cell>
          <cell r="BD2127">
            <v>0</v>
          </cell>
          <cell r="BE2127">
            <v>0</v>
          </cell>
          <cell r="BF2127">
            <v>0</v>
          </cell>
          <cell r="BG2127">
            <v>0</v>
          </cell>
          <cell r="BH2127">
            <v>0</v>
          </cell>
          <cell r="BI2127">
            <v>0</v>
          </cell>
          <cell r="BJ2127">
            <v>0</v>
          </cell>
          <cell r="BK2127">
            <v>0</v>
          </cell>
          <cell r="BL2127">
            <v>0</v>
          </cell>
          <cell r="BM2127">
            <v>0</v>
          </cell>
          <cell r="BN2127">
            <v>0</v>
          </cell>
          <cell r="BO2127">
            <v>0</v>
          </cell>
          <cell r="BP2127">
            <v>0</v>
          </cell>
          <cell r="BQ2127">
            <v>0</v>
          </cell>
          <cell r="BR2127">
            <v>0</v>
          </cell>
          <cell r="BS2127">
            <v>0</v>
          </cell>
          <cell r="BT2127">
            <v>0</v>
          </cell>
          <cell r="BU2127">
            <v>0</v>
          </cell>
          <cell r="BV2127">
            <v>0</v>
          </cell>
          <cell r="BW2127">
            <v>0</v>
          </cell>
          <cell r="BX2127">
            <v>0</v>
          </cell>
          <cell r="BY2127">
            <v>0</v>
          </cell>
          <cell r="BZ2127">
            <v>0</v>
          </cell>
          <cell r="CA2127">
            <v>0</v>
          </cell>
          <cell r="CB2127">
            <v>0</v>
          </cell>
          <cell r="CC2127">
            <v>0</v>
          </cell>
          <cell r="CD2127">
            <v>0</v>
          </cell>
          <cell r="CE2127">
            <v>0</v>
          </cell>
          <cell r="CF2127">
            <v>0</v>
          </cell>
          <cell r="CG2127">
            <v>0</v>
          </cell>
          <cell r="CH2127">
            <v>0</v>
          </cell>
          <cell r="CI2127">
            <v>0</v>
          </cell>
          <cell r="CJ2127">
            <v>0</v>
          </cell>
          <cell r="CK2127">
            <v>0</v>
          </cell>
          <cell r="CL2127">
            <v>0</v>
          </cell>
          <cell r="CM2127">
            <v>0</v>
          </cell>
          <cell r="CN2127">
            <v>0</v>
          </cell>
          <cell r="CO2127">
            <v>2310</v>
          </cell>
          <cell r="CP2127">
            <v>60</v>
          </cell>
          <cell r="CQ2127">
            <v>0</v>
          </cell>
          <cell r="CR2127">
            <v>0</v>
          </cell>
          <cell r="CS2127">
            <v>0</v>
          </cell>
          <cell r="CT2127">
            <v>0</v>
          </cell>
          <cell r="CU2127">
            <v>0</v>
          </cell>
          <cell r="CV2127">
            <v>0</v>
          </cell>
          <cell r="CW2127">
            <v>1800</v>
          </cell>
          <cell r="CX2127">
            <v>0</v>
          </cell>
          <cell r="CY2127">
            <v>0</v>
          </cell>
          <cell r="CZ2127">
            <v>0</v>
          </cell>
          <cell r="DA2127">
            <v>0</v>
          </cell>
          <cell r="DB2127">
            <v>0</v>
          </cell>
          <cell r="DC2127">
            <v>0</v>
          </cell>
          <cell r="DD2127">
            <v>4110</v>
          </cell>
          <cell r="DE2127">
            <v>0</v>
          </cell>
        </row>
        <row r="2128">
          <cell r="A2128" t="str">
            <v>E0-RENT-CADDY-001</v>
          </cell>
          <cell r="B2128" t="str">
            <v>CANONE SETTIMANALE NOLEGGIO "CADDY"</v>
          </cell>
          <cell r="F2128">
            <v>315.78947368421052</v>
          </cell>
          <cell r="H2128">
            <v>300</v>
          </cell>
          <cell r="I2128">
            <v>4.9999999999999933E-2</v>
          </cell>
          <cell r="J2128" t="str">
            <v>OK</v>
          </cell>
          <cell r="K2128" t="str">
            <v>NEWZD</v>
          </cell>
          <cell r="L2128">
            <v>0</v>
          </cell>
          <cell r="M2128">
            <v>0</v>
          </cell>
          <cell r="N2128">
            <v>0</v>
          </cell>
          <cell r="O2128">
            <v>0</v>
          </cell>
          <cell r="P2128">
            <v>0</v>
          </cell>
          <cell r="Q2128">
            <v>0</v>
          </cell>
          <cell r="R2128">
            <v>0</v>
          </cell>
          <cell r="S2128">
            <v>0</v>
          </cell>
          <cell r="T2128">
            <v>0</v>
          </cell>
          <cell r="U2128">
            <v>0</v>
          </cell>
          <cell r="V2128">
            <v>0</v>
          </cell>
          <cell r="W2128">
            <v>0</v>
          </cell>
          <cell r="X2128">
            <v>0</v>
          </cell>
          <cell r="Y2128">
            <v>0</v>
          </cell>
          <cell r="Z2128">
            <v>0</v>
          </cell>
          <cell r="AA2128">
            <v>0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>
            <v>0</v>
          </cell>
          <cell r="AM2128">
            <v>0</v>
          </cell>
          <cell r="AN2128">
            <v>0</v>
          </cell>
          <cell r="AO2128">
            <v>0</v>
          </cell>
          <cell r="AP2128">
            <v>0</v>
          </cell>
          <cell r="AQ2128">
            <v>0</v>
          </cell>
          <cell r="AR2128">
            <v>0</v>
          </cell>
          <cell r="AS2128">
            <v>0</v>
          </cell>
          <cell r="AT2128">
            <v>0</v>
          </cell>
          <cell r="AU2128">
            <v>0</v>
          </cell>
          <cell r="AV2128">
            <v>0</v>
          </cell>
          <cell r="AW2128">
            <v>0</v>
          </cell>
          <cell r="AX2128">
            <v>0</v>
          </cell>
          <cell r="AY2128">
            <v>0</v>
          </cell>
          <cell r="AZ2128">
            <v>0</v>
          </cell>
          <cell r="BA2128">
            <v>0</v>
          </cell>
          <cell r="BB2128">
            <v>0</v>
          </cell>
          <cell r="BC2128">
            <v>0</v>
          </cell>
          <cell r="BD2128">
            <v>0</v>
          </cell>
          <cell r="BE2128">
            <v>0</v>
          </cell>
          <cell r="BF2128">
            <v>0</v>
          </cell>
          <cell r="BG2128">
            <v>0</v>
          </cell>
          <cell r="BH2128">
            <v>0</v>
          </cell>
          <cell r="BI2128">
            <v>0</v>
          </cell>
          <cell r="BJ2128">
            <v>0</v>
          </cell>
          <cell r="BK2128">
            <v>0</v>
          </cell>
          <cell r="BL2128">
            <v>0</v>
          </cell>
          <cell r="BM2128">
            <v>0</v>
          </cell>
          <cell r="BN2128">
            <v>0</v>
          </cell>
          <cell r="BO2128">
            <v>0</v>
          </cell>
          <cell r="BP2128">
            <v>0</v>
          </cell>
          <cell r="BQ2128">
            <v>0</v>
          </cell>
          <cell r="BR2128">
            <v>0</v>
          </cell>
          <cell r="BS2128">
            <v>0</v>
          </cell>
          <cell r="BT2128">
            <v>0</v>
          </cell>
          <cell r="BU2128">
            <v>0</v>
          </cell>
          <cell r="BV2128">
            <v>0</v>
          </cell>
          <cell r="BW2128">
            <v>0</v>
          </cell>
          <cell r="BX2128">
            <v>0</v>
          </cell>
          <cell r="BY2128">
            <v>0</v>
          </cell>
          <cell r="BZ2128">
            <v>0</v>
          </cell>
          <cell r="CA2128">
            <v>0</v>
          </cell>
          <cell r="CB2128">
            <v>0</v>
          </cell>
          <cell r="CC2128">
            <v>0</v>
          </cell>
          <cell r="CD2128">
            <v>0</v>
          </cell>
          <cell r="CE2128">
            <v>0</v>
          </cell>
          <cell r="CF2128">
            <v>0</v>
          </cell>
          <cell r="CG2128">
            <v>0</v>
          </cell>
          <cell r="CH2128">
            <v>0</v>
          </cell>
          <cell r="CI2128">
            <v>0</v>
          </cell>
          <cell r="CJ2128">
            <v>0</v>
          </cell>
          <cell r="CK2128">
            <v>0</v>
          </cell>
          <cell r="CL2128">
            <v>0</v>
          </cell>
          <cell r="CM2128">
            <v>0</v>
          </cell>
          <cell r="CN2128">
            <v>0</v>
          </cell>
          <cell r="CO2128">
            <v>0</v>
          </cell>
          <cell r="CP2128">
            <v>0</v>
          </cell>
          <cell r="CQ2128">
            <v>0</v>
          </cell>
          <cell r="CR2128">
            <v>0</v>
          </cell>
          <cell r="CS2128">
            <v>0</v>
          </cell>
          <cell r="CT2128">
            <v>0</v>
          </cell>
          <cell r="CU2128">
            <v>0</v>
          </cell>
          <cell r="CV2128">
            <v>0</v>
          </cell>
          <cell r="CW2128">
            <v>300</v>
          </cell>
          <cell r="CX2128">
            <v>0</v>
          </cell>
          <cell r="CY2128">
            <v>0</v>
          </cell>
          <cell r="CZ2128">
            <v>0</v>
          </cell>
          <cell r="DA2128">
            <v>0</v>
          </cell>
          <cell r="DB2128">
            <v>0</v>
          </cell>
          <cell r="DC2128">
            <v>0</v>
          </cell>
          <cell r="DD2128">
            <v>300</v>
          </cell>
          <cell r="DE2128">
            <v>0</v>
          </cell>
        </row>
        <row r="2129">
          <cell r="A2129" t="str">
            <v>E0-RENT-CRANE-100</v>
          </cell>
          <cell r="B2129" t="str">
            <v>CANONE SETTIMANALE NOLEGGIO GRU/CRANE 10 TONNELLATE</v>
          </cell>
          <cell r="F2129">
            <v>5263.1578947368425</v>
          </cell>
          <cell r="H2129">
            <v>5000</v>
          </cell>
          <cell r="I2129">
            <v>5.0000000000000044E-2</v>
          </cell>
          <cell r="J2129" t="str">
            <v>OK</v>
          </cell>
          <cell r="K2129" t="str">
            <v>NEWZD</v>
          </cell>
          <cell r="L2129">
            <v>0</v>
          </cell>
          <cell r="M2129">
            <v>0</v>
          </cell>
          <cell r="N2129">
            <v>0</v>
          </cell>
          <cell r="O2129">
            <v>0</v>
          </cell>
          <cell r="P2129">
            <v>0</v>
          </cell>
          <cell r="Q2129">
            <v>0</v>
          </cell>
          <cell r="R2129">
            <v>0</v>
          </cell>
          <cell r="S2129">
            <v>0</v>
          </cell>
          <cell r="T2129">
            <v>0</v>
          </cell>
          <cell r="U2129">
            <v>0</v>
          </cell>
          <cell r="V2129">
            <v>0</v>
          </cell>
          <cell r="W2129">
            <v>0</v>
          </cell>
          <cell r="X2129">
            <v>0</v>
          </cell>
          <cell r="Y2129">
            <v>0</v>
          </cell>
          <cell r="Z2129">
            <v>0</v>
          </cell>
          <cell r="AA2129">
            <v>0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>
            <v>0</v>
          </cell>
          <cell r="AM2129">
            <v>0</v>
          </cell>
          <cell r="AN2129">
            <v>0</v>
          </cell>
          <cell r="AO2129">
            <v>0</v>
          </cell>
          <cell r="AP2129">
            <v>0</v>
          </cell>
          <cell r="AQ2129">
            <v>0</v>
          </cell>
          <cell r="AR2129">
            <v>0</v>
          </cell>
          <cell r="AS2129">
            <v>0</v>
          </cell>
          <cell r="AT2129">
            <v>0</v>
          </cell>
          <cell r="AU2129">
            <v>0</v>
          </cell>
          <cell r="AV2129">
            <v>0</v>
          </cell>
          <cell r="AW2129">
            <v>0</v>
          </cell>
          <cell r="AX2129">
            <v>0</v>
          </cell>
          <cell r="AY2129">
            <v>0</v>
          </cell>
          <cell r="AZ2129">
            <v>0</v>
          </cell>
          <cell r="BA2129">
            <v>0</v>
          </cell>
          <cell r="BB2129">
            <v>0</v>
          </cell>
          <cell r="BC2129">
            <v>0</v>
          </cell>
          <cell r="BD2129">
            <v>0</v>
          </cell>
          <cell r="BE2129">
            <v>0</v>
          </cell>
          <cell r="BF2129">
            <v>0</v>
          </cell>
          <cell r="BG2129">
            <v>0</v>
          </cell>
          <cell r="BH2129">
            <v>0</v>
          </cell>
          <cell r="BI2129">
            <v>0</v>
          </cell>
          <cell r="BJ2129">
            <v>0</v>
          </cell>
          <cell r="BK2129">
            <v>0</v>
          </cell>
          <cell r="BL2129">
            <v>0</v>
          </cell>
          <cell r="BM2129">
            <v>0</v>
          </cell>
          <cell r="BN2129">
            <v>0</v>
          </cell>
          <cell r="BO2129">
            <v>0</v>
          </cell>
          <cell r="BP2129">
            <v>0</v>
          </cell>
          <cell r="BQ2129">
            <v>0</v>
          </cell>
          <cell r="BR2129">
            <v>0</v>
          </cell>
          <cell r="BS2129">
            <v>0</v>
          </cell>
          <cell r="BT2129">
            <v>0</v>
          </cell>
          <cell r="BU2129">
            <v>0</v>
          </cell>
          <cell r="BV2129">
            <v>0</v>
          </cell>
          <cell r="BW2129">
            <v>0</v>
          </cell>
          <cell r="BX2129">
            <v>0</v>
          </cell>
          <cell r="BY2129">
            <v>0</v>
          </cell>
          <cell r="BZ2129">
            <v>0</v>
          </cell>
          <cell r="CA2129">
            <v>0</v>
          </cell>
          <cell r="CB2129">
            <v>0</v>
          </cell>
          <cell r="CC2129">
            <v>0</v>
          </cell>
          <cell r="CD2129">
            <v>0</v>
          </cell>
          <cell r="CE2129">
            <v>0</v>
          </cell>
          <cell r="CF2129">
            <v>0</v>
          </cell>
          <cell r="CG2129">
            <v>0</v>
          </cell>
          <cell r="CH2129">
            <v>0</v>
          </cell>
          <cell r="CI2129">
            <v>0</v>
          </cell>
          <cell r="CJ2129">
            <v>0</v>
          </cell>
          <cell r="CK2129">
            <v>0</v>
          </cell>
          <cell r="CL2129">
            <v>0</v>
          </cell>
          <cell r="CM2129">
            <v>0</v>
          </cell>
          <cell r="CN2129">
            <v>0</v>
          </cell>
          <cell r="CO2129">
            <v>0</v>
          </cell>
          <cell r="CP2129">
            <v>0</v>
          </cell>
          <cell r="CQ2129">
            <v>0</v>
          </cell>
          <cell r="CR2129">
            <v>0</v>
          </cell>
          <cell r="CS2129">
            <v>0</v>
          </cell>
          <cell r="CT2129">
            <v>0</v>
          </cell>
          <cell r="CU2129">
            <v>0</v>
          </cell>
          <cell r="CV2129">
            <v>0</v>
          </cell>
          <cell r="CW2129">
            <v>5000</v>
          </cell>
          <cell r="CX2129">
            <v>0</v>
          </cell>
          <cell r="CY2129">
            <v>0</v>
          </cell>
          <cell r="CZ2129">
            <v>0</v>
          </cell>
          <cell r="DA2129">
            <v>0</v>
          </cell>
          <cell r="DB2129">
            <v>0</v>
          </cell>
          <cell r="DC2129">
            <v>0</v>
          </cell>
          <cell r="DD2129">
            <v>5000</v>
          </cell>
          <cell r="DE2129">
            <v>0</v>
          </cell>
        </row>
        <row r="2130">
          <cell r="A2130" t="str">
            <v>E0-RENT-CRANE-750</v>
          </cell>
          <cell r="B2130" t="str">
            <v>CANONE SETTIMANALE NOLEGGIO GRU/CRANE 75 TONNELLATE</v>
          </cell>
          <cell r="F2130">
            <v>9473.6842105263167</v>
          </cell>
          <cell r="H2130">
            <v>9000</v>
          </cell>
          <cell r="I2130">
            <v>5.0000000000000044E-2</v>
          </cell>
          <cell r="J2130" t="str">
            <v>OK</v>
          </cell>
          <cell r="K2130" t="str">
            <v>NEWZD</v>
          </cell>
          <cell r="L2130">
            <v>0</v>
          </cell>
          <cell r="M2130">
            <v>0</v>
          </cell>
          <cell r="N2130">
            <v>0</v>
          </cell>
          <cell r="O2130">
            <v>0</v>
          </cell>
          <cell r="P2130">
            <v>0</v>
          </cell>
          <cell r="Q2130">
            <v>0</v>
          </cell>
          <cell r="R2130">
            <v>0</v>
          </cell>
          <cell r="S2130">
            <v>0</v>
          </cell>
          <cell r="T2130">
            <v>0</v>
          </cell>
          <cell r="U2130">
            <v>0</v>
          </cell>
          <cell r="V2130">
            <v>0</v>
          </cell>
          <cell r="W2130">
            <v>0</v>
          </cell>
          <cell r="X2130">
            <v>0</v>
          </cell>
          <cell r="Y2130">
            <v>0</v>
          </cell>
          <cell r="Z2130">
            <v>0</v>
          </cell>
          <cell r="AA2130">
            <v>0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>
            <v>0</v>
          </cell>
          <cell r="AM2130">
            <v>0</v>
          </cell>
          <cell r="AN2130">
            <v>0</v>
          </cell>
          <cell r="AO2130">
            <v>0</v>
          </cell>
          <cell r="AP2130">
            <v>0</v>
          </cell>
          <cell r="AQ2130">
            <v>0</v>
          </cell>
          <cell r="AR2130">
            <v>0</v>
          </cell>
          <cell r="AS2130">
            <v>0</v>
          </cell>
          <cell r="AT2130">
            <v>0</v>
          </cell>
          <cell r="AU2130">
            <v>0</v>
          </cell>
          <cell r="AV2130">
            <v>0</v>
          </cell>
          <cell r="AW2130">
            <v>0</v>
          </cell>
          <cell r="AX2130">
            <v>0</v>
          </cell>
          <cell r="AY2130">
            <v>0</v>
          </cell>
          <cell r="AZ2130">
            <v>0</v>
          </cell>
          <cell r="BA2130">
            <v>0</v>
          </cell>
          <cell r="BB2130">
            <v>0</v>
          </cell>
          <cell r="BC2130">
            <v>0</v>
          </cell>
          <cell r="BD2130">
            <v>0</v>
          </cell>
          <cell r="BE2130">
            <v>0</v>
          </cell>
          <cell r="BF2130">
            <v>0</v>
          </cell>
          <cell r="BG2130">
            <v>0</v>
          </cell>
          <cell r="BH2130">
            <v>0</v>
          </cell>
          <cell r="BI2130">
            <v>0</v>
          </cell>
          <cell r="BJ2130">
            <v>0</v>
          </cell>
          <cell r="BK2130">
            <v>0</v>
          </cell>
          <cell r="BL2130">
            <v>0</v>
          </cell>
          <cell r="BM2130">
            <v>0</v>
          </cell>
          <cell r="BN2130">
            <v>0</v>
          </cell>
          <cell r="BO2130">
            <v>0</v>
          </cell>
          <cell r="BP2130">
            <v>0</v>
          </cell>
          <cell r="BQ2130">
            <v>0</v>
          </cell>
          <cell r="BR2130">
            <v>0</v>
          </cell>
          <cell r="BS2130">
            <v>0</v>
          </cell>
          <cell r="BT2130">
            <v>0</v>
          </cell>
          <cell r="BU2130">
            <v>0</v>
          </cell>
          <cell r="BV2130">
            <v>0</v>
          </cell>
          <cell r="BW2130">
            <v>0</v>
          </cell>
          <cell r="BX2130">
            <v>0</v>
          </cell>
          <cell r="BY2130">
            <v>0</v>
          </cell>
          <cell r="BZ2130">
            <v>0</v>
          </cell>
          <cell r="CA2130">
            <v>0</v>
          </cell>
          <cell r="CB2130">
            <v>0</v>
          </cell>
          <cell r="CC2130">
            <v>0</v>
          </cell>
          <cell r="CD2130">
            <v>0</v>
          </cell>
          <cell r="CE2130">
            <v>0</v>
          </cell>
          <cell r="CF2130">
            <v>0</v>
          </cell>
          <cell r="CG2130">
            <v>0</v>
          </cell>
          <cell r="CH2130">
            <v>0</v>
          </cell>
          <cell r="CI2130">
            <v>0</v>
          </cell>
          <cell r="CJ2130">
            <v>0</v>
          </cell>
          <cell r="CK2130">
            <v>0</v>
          </cell>
          <cell r="CL2130">
            <v>0</v>
          </cell>
          <cell r="CM2130">
            <v>0</v>
          </cell>
          <cell r="CN2130">
            <v>0</v>
          </cell>
          <cell r="CO2130">
            <v>0</v>
          </cell>
          <cell r="CP2130">
            <v>0</v>
          </cell>
          <cell r="CQ2130">
            <v>0</v>
          </cell>
          <cell r="CR2130">
            <v>0</v>
          </cell>
          <cell r="CS2130">
            <v>0</v>
          </cell>
          <cell r="CT2130">
            <v>0</v>
          </cell>
          <cell r="CU2130">
            <v>0</v>
          </cell>
          <cell r="CV2130">
            <v>0</v>
          </cell>
          <cell r="CW2130">
            <v>9000</v>
          </cell>
          <cell r="CX2130">
            <v>0</v>
          </cell>
          <cell r="CY2130">
            <v>0</v>
          </cell>
          <cell r="CZ2130">
            <v>0</v>
          </cell>
          <cell r="DA2130">
            <v>0</v>
          </cell>
          <cell r="DB2130">
            <v>0</v>
          </cell>
          <cell r="DC2130">
            <v>0</v>
          </cell>
          <cell r="DD2130">
            <v>9000</v>
          </cell>
          <cell r="DE2130">
            <v>0</v>
          </cell>
        </row>
        <row r="2131">
          <cell r="A2131" t="str">
            <v>E0-RENT-DL-CAMION</v>
          </cell>
          <cell r="B2131" t="str">
            <v>CANONE NOLEGGIO MULETTI/FORKLIFTS PER SCARICO CAMION</v>
          </cell>
          <cell r="F2131">
            <v>84.21052631578948</v>
          </cell>
          <cell r="H2131">
            <v>80</v>
          </cell>
          <cell r="I2131">
            <v>5.0000000000000044E-2</v>
          </cell>
          <cell r="J2131" t="str">
            <v>OK</v>
          </cell>
          <cell r="K2131" t="str">
            <v>NEWZD</v>
          </cell>
          <cell r="L2131">
            <v>0</v>
          </cell>
          <cell r="M2131">
            <v>0</v>
          </cell>
          <cell r="N2131">
            <v>0</v>
          </cell>
          <cell r="O2131">
            <v>0</v>
          </cell>
          <cell r="P2131">
            <v>0</v>
          </cell>
          <cell r="Q2131">
            <v>0</v>
          </cell>
          <cell r="R2131">
            <v>0</v>
          </cell>
          <cell r="S2131">
            <v>0</v>
          </cell>
          <cell r="T2131">
            <v>0</v>
          </cell>
          <cell r="U2131">
            <v>0</v>
          </cell>
          <cell r="V2131">
            <v>0</v>
          </cell>
          <cell r="W2131">
            <v>0</v>
          </cell>
          <cell r="X2131">
            <v>0</v>
          </cell>
          <cell r="Y2131">
            <v>0</v>
          </cell>
          <cell r="Z2131">
            <v>0</v>
          </cell>
          <cell r="AA2131">
            <v>0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>
            <v>0</v>
          </cell>
          <cell r="AM2131">
            <v>0</v>
          </cell>
          <cell r="AN2131">
            <v>0</v>
          </cell>
          <cell r="AO2131">
            <v>0</v>
          </cell>
          <cell r="AP2131">
            <v>0</v>
          </cell>
          <cell r="AQ2131">
            <v>0</v>
          </cell>
          <cell r="AR2131">
            <v>0</v>
          </cell>
          <cell r="AS2131">
            <v>0</v>
          </cell>
          <cell r="AT2131">
            <v>0</v>
          </cell>
          <cell r="AU2131">
            <v>0</v>
          </cell>
          <cell r="AV2131">
            <v>0</v>
          </cell>
          <cell r="AW2131">
            <v>0</v>
          </cell>
          <cell r="AX2131">
            <v>0</v>
          </cell>
          <cell r="AY2131">
            <v>0</v>
          </cell>
          <cell r="AZ2131">
            <v>0</v>
          </cell>
          <cell r="BA2131">
            <v>0</v>
          </cell>
          <cell r="BB2131">
            <v>0</v>
          </cell>
          <cell r="BC2131">
            <v>0</v>
          </cell>
          <cell r="BD2131">
            <v>0</v>
          </cell>
          <cell r="BE2131">
            <v>0</v>
          </cell>
          <cell r="BF2131">
            <v>0</v>
          </cell>
          <cell r="BG2131">
            <v>0</v>
          </cell>
          <cell r="BH2131">
            <v>0</v>
          </cell>
          <cell r="BI2131">
            <v>0</v>
          </cell>
          <cell r="BJ2131">
            <v>0</v>
          </cell>
          <cell r="BK2131">
            <v>0</v>
          </cell>
          <cell r="BL2131">
            <v>0</v>
          </cell>
          <cell r="BM2131">
            <v>0</v>
          </cell>
          <cell r="BN2131">
            <v>0</v>
          </cell>
          <cell r="BO2131">
            <v>0</v>
          </cell>
          <cell r="BP2131">
            <v>0</v>
          </cell>
          <cell r="BQ2131">
            <v>0</v>
          </cell>
          <cell r="BR2131">
            <v>0</v>
          </cell>
          <cell r="BS2131">
            <v>0</v>
          </cell>
          <cell r="BT2131">
            <v>0</v>
          </cell>
          <cell r="BU2131">
            <v>0</v>
          </cell>
          <cell r="BV2131">
            <v>0</v>
          </cell>
          <cell r="BW2131">
            <v>0</v>
          </cell>
          <cell r="BX2131">
            <v>0</v>
          </cell>
          <cell r="BY2131">
            <v>0</v>
          </cell>
          <cell r="BZ2131">
            <v>0</v>
          </cell>
          <cell r="CA2131">
            <v>0</v>
          </cell>
          <cell r="CB2131">
            <v>0</v>
          </cell>
          <cell r="CC2131">
            <v>0</v>
          </cell>
          <cell r="CD2131">
            <v>0</v>
          </cell>
          <cell r="CE2131">
            <v>0</v>
          </cell>
          <cell r="CF2131">
            <v>0</v>
          </cell>
          <cell r="CG2131">
            <v>0</v>
          </cell>
          <cell r="CH2131">
            <v>0</v>
          </cell>
          <cell r="CI2131">
            <v>0</v>
          </cell>
          <cell r="CJ2131">
            <v>0</v>
          </cell>
          <cell r="CK2131">
            <v>0</v>
          </cell>
          <cell r="CL2131">
            <v>0</v>
          </cell>
          <cell r="CM2131">
            <v>0</v>
          </cell>
          <cell r="CN2131">
            <v>0</v>
          </cell>
          <cell r="CO2131">
            <v>0</v>
          </cell>
          <cell r="CP2131">
            <v>0</v>
          </cell>
          <cell r="CQ2131">
            <v>0</v>
          </cell>
          <cell r="CR2131">
            <v>0</v>
          </cell>
          <cell r="CS2131">
            <v>0</v>
          </cell>
          <cell r="CT2131">
            <v>0</v>
          </cell>
          <cell r="CU2131">
            <v>0</v>
          </cell>
          <cell r="CV2131">
            <v>0</v>
          </cell>
          <cell r="CW2131">
            <v>80</v>
          </cell>
          <cell r="CX2131">
            <v>0</v>
          </cell>
          <cell r="CY2131">
            <v>0</v>
          </cell>
          <cell r="CZ2131">
            <v>0</v>
          </cell>
          <cell r="DA2131">
            <v>0</v>
          </cell>
          <cell r="DB2131">
            <v>0</v>
          </cell>
          <cell r="DC2131">
            <v>0</v>
          </cell>
          <cell r="DD2131">
            <v>80</v>
          </cell>
          <cell r="DE2131">
            <v>0</v>
          </cell>
        </row>
        <row r="2132">
          <cell r="A2132" t="str">
            <v>E0-RENT-DL-CONTAINER</v>
          </cell>
          <cell r="B2132" t="str">
            <v>CANONE NOLEGGIO MULETTI/FORKLIFTS PER SCARICO CONTAINER</v>
          </cell>
          <cell r="F2132">
            <v>210.5263157894737</v>
          </cell>
          <cell r="H2132">
            <v>200</v>
          </cell>
          <cell r="I2132">
            <v>5.0000000000000044E-2</v>
          </cell>
          <cell r="J2132" t="str">
            <v>OK</v>
          </cell>
          <cell r="K2132" t="str">
            <v>NEWZD</v>
          </cell>
          <cell r="L2132">
            <v>0</v>
          </cell>
          <cell r="M2132">
            <v>0</v>
          </cell>
          <cell r="N2132">
            <v>0</v>
          </cell>
          <cell r="O2132">
            <v>0</v>
          </cell>
          <cell r="P2132">
            <v>0</v>
          </cell>
          <cell r="Q2132">
            <v>0</v>
          </cell>
          <cell r="R2132">
            <v>0</v>
          </cell>
          <cell r="S2132">
            <v>0</v>
          </cell>
          <cell r="T2132">
            <v>0</v>
          </cell>
          <cell r="U2132">
            <v>0</v>
          </cell>
          <cell r="V2132">
            <v>0</v>
          </cell>
          <cell r="W2132">
            <v>0</v>
          </cell>
          <cell r="X2132">
            <v>0</v>
          </cell>
          <cell r="Y2132">
            <v>0</v>
          </cell>
          <cell r="Z2132">
            <v>0</v>
          </cell>
          <cell r="AA2132">
            <v>0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>
            <v>0</v>
          </cell>
          <cell r="AM2132">
            <v>0</v>
          </cell>
          <cell r="AN2132">
            <v>0</v>
          </cell>
          <cell r="AO2132">
            <v>0</v>
          </cell>
          <cell r="AP2132">
            <v>0</v>
          </cell>
          <cell r="AQ2132">
            <v>0</v>
          </cell>
          <cell r="AR2132">
            <v>0</v>
          </cell>
          <cell r="AS2132">
            <v>0</v>
          </cell>
          <cell r="AT2132">
            <v>0</v>
          </cell>
          <cell r="AU2132">
            <v>0</v>
          </cell>
          <cell r="AV2132">
            <v>0</v>
          </cell>
          <cell r="AW2132">
            <v>0</v>
          </cell>
          <cell r="AX2132">
            <v>0</v>
          </cell>
          <cell r="AY2132">
            <v>0</v>
          </cell>
          <cell r="AZ2132">
            <v>0</v>
          </cell>
          <cell r="BA2132">
            <v>0</v>
          </cell>
          <cell r="BB2132">
            <v>0</v>
          </cell>
          <cell r="BC2132">
            <v>0</v>
          </cell>
          <cell r="BD2132">
            <v>0</v>
          </cell>
          <cell r="BE2132">
            <v>0</v>
          </cell>
          <cell r="BF2132">
            <v>0</v>
          </cell>
          <cell r="BG2132">
            <v>0</v>
          </cell>
          <cell r="BH2132">
            <v>0</v>
          </cell>
          <cell r="BI2132">
            <v>0</v>
          </cell>
          <cell r="BJ2132">
            <v>0</v>
          </cell>
          <cell r="BK2132">
            <v>0</v>
          </cell>
          <cell r="BL2132">
            <v>0</v>
          </cell>
          <cell r="BM2132">
            <v>0</v>
          </cell>
          <cell r="BN2132">
            <v>0</v>
          </cell>
          <cell r="BO2132">
            <v>0</v>
          </cell>
          <cell r="BP2132">
            <v>0</v>
          </cell>
          <cell r="BQ2132">
            <v>0</v>
          </cell>
          <cell r="BR2132">
            <v>0</v>
          </cell>
          <cell r="BS2132">
            <v>0</v>
          </cell>
          <cell r="BT2132">
            <v>0</v>
          </cell>
          <cell r="BU2132">
            <v>0</v>
          </cell>
          <cell r="BV2132">
            <v>0</v>
          </cell>
          <cell r="BW2132">
            <v>0</v>
          </cell>
          <cell r="BX2132">
            <v>0</v>
          </cell>
          <cell r="BY2132">
            <v>0</v>
          </cell>
          <cell r="BZ2132">
            <v>0</v>
          </cell>
          <cell r="CA2132">
            <v>0</v>
          </cell>
          <cell r="CB2132">
            <v>0</v>
          </cell>
          <cell r="CC2132">
            <v>0</v>
          </cell>
          <cell r="CD2132">
            <v>0</v>
          </cell>
          <cell r="CE2132">
            <v>0</v>
          </cell>
          <cell r="CF2132">
            <v>0</v>
          </cell>
          <cell r="CG2132">
            <v>0</v>
          </cell>
          <cell r="CH2132">
            <v>0</v>
          </cell>
          <cell r="CI2132">
            <v>0</v>
          </cell>
          <cell r="CJ2132">
            <v>0</v>
          </cell>
          <cell r="CK2132">
            <v>0</v>
          </cell>
          <cell r="CL2132">
            <v>0</v>
          </cell>
          <cell r="CM2132">
            <v>0</v>
          </cell>
          <cell r="CN2132">
            <v>0</v>
          </cell>
          <cell r="CO2132">
            <v>0</v>
          </cell>
          <cell r="CP2132">
            <v>0</v>
          </cell>
          <cell r="CQ2132">
            <v>0</v>
          </cell>
          <cell r="CR2132">
            <v>0</v>
          </cell>
          <cell r="CS2132">
            <v>0</v>
          </cell>
          <cell r="CT2132">
            <v>0</v>
          </cell>
          <cell r="CU2132">
            <v>0</v>
          </cell>
          <cell r="CV2132">
            <v>0</v>
          </cell>
          <cell r="CW2132">
            <v>200</v>
          </cell>
          <cell r="CX2132">
            <v>0</v>
          </cell>
          <cell r="CY2132">
            <v>0</v>
          </cell>
          <cell r="CZ2132">
            <v>0</v>
          </cell>
          <cell r="DA2132">
            <v>0</v>
          </cell>
          <cell r="DB2132">
            <v>0</v>
          </cell>
          <cell r="DC2132">
            <v>0</v>
          </cell>
          <cell r="DD2132">
            <v>200</v>
          </cell>
          <cell r="DE2132">
            <v>0</v>
          </cell>
        </row>
        <row r="2133">
          <cell r="A2133" t="str">
            <v>E0-RENT-FORKLIFT-040</v>
          </cell>
          <cell r="B2133" t="str">
            <v>CANONE SETTIMANALE NOLEGGIO MULETTO/FORKLIFT 4 TONNELLATE</v>
          </cell>
          <cell r="F2133">
            <v>1473.6842105263158</v>
          </cell>
          <cell r="H2133">
            <v>1400</v>
          </cell>
          <cell r="I2133">
            <v>5.0000000000000044E-2</v>
          </cell>
          <cell r="J2133" t="str">
            <v>OK</v>
          </cell>
          <cell r="K2133" t="str">
            <v>NEWZD</v>
          </cell>
          <cell r="L2133">
            <v>0</v>
          </cell>
          <cell r="M2133">
            <v>0</v>
          </cell>
          <cell r="N2133">
            <v>0</v>
          </cell>
          <cell r="O2133">
            <v>0</v>
          </cell>
          <cell r="P2133">
            <v>0</v>
          </cell>
          <cell r="Q2133">
            <v>0</v>
          </cell>
          <cell r="R2133">
            <v>0</v>
          </cell>
          <cell r="S2133">
            <v>0</v>
          </cell>
          <cell r="T2133">
            <v>0</v>
          </cell>
          <cell r="U2133">
            <v>0</v>
          </cell>
          <cell r="V2133">
            <v>0</v>
          </cell>
          <cell r="W2133">
            <v>0</v>
          </cell>
          <cell r="X2133">
            <v>0</v>
          </cell>
          <cell r="Y2133">
            <v>0</v>
          </cell>
          <cell r="Z2133">
            <v>0</v>
          </cell>
          <cell r="AA2133">
            <v>0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>
            <v>0</v>
          </cell>
          <cell r="AM2133">
            <v>0</v>
          </cell>
          <cell r="AN2133">
            <v>0</v>
          </cell>
          <cell r="AO2133">
            <v>0</v>
          </cell>
          <cell r="AP2133">
            <v>0</v>
          </cell>
          <cell r="AQ2133">
            <v>0</v>
          </cell>
          <cell r="AR2133">
            <v>0</v>
          </cell>
          <cell r="AS2133">
            <v>0</v>
          </cell>
          <cell r="AT2133">
            <v>0</v>
          </cell>
          <cell r="AU2133">
            <v>0</v>
          </cell>
          <cell r="AV2133">
            <v>0</v>
          </cell>
          <cell r="AW2133">
            <v>0</v>
          </cell>
          <cell r="AX2133">
            <v>0</v>
          </cell>
          <cell r="AY2133">
            <v>0</v>
          </cell>
          <cell r="AZ2133">
            <v>0</v>
          </cell>
          <cell r="BA2133">
            <v>0</v>
          </cell>
          <cell r="BB2133">
            <v>0</v>
          </cell>
          <cell r="BC2133">
            <v>0</v>
          </cell>
          <cell r="BD2133">
            <v>0</v>
          </cell>
          <cell r="BE2133">
            <v>0</v>
          </cell>
          <cell r="BF2133">
            <v>0</v>
          </cell>
          <cell r="BG2133">
            <v>0</v>
          </cell>
          <cell r="BH2133">
            <v>0</v>
          </cell>
          <cell r="BI2133">
            <v>0</v>
          </cell>
          <cell r="BJ2133">
            <v>0</v>
          </cell>
          <cell r="BK2133">
            <v>0</v>
          </cell>
          <cell r="BL2133">
            <v>0</v>
          </cell>
          <cell r="BM2133">
            <v>0</v>
          </cell>
          <cell r="BN2133">
            <v>0</v>
          </cell>
          <cell r="BO2133">
            <v>0</v>
          </cell>
          <cell r="BP2133">
            <v>0</v>
          </cell>
          <cell r="BQ2133">
            <v>0</v>
          </cell>
          <cell r="BR2133">
            <v>0</v>
          </cell>
          <cell r="BS2133">
            <v>0</v>
          </cell>
          <cell r="BT2133">
            <v>0</v>
          </cell>
          <cell r="BU2133">
            <v>0</v>
          </cell>
          <cell r="BV2133">
            <v>0</v>
          </cell>
          <cell r="BW2133">
            <v>0</v>
          </cell>
          <cell r="BX2133">
            <v>0</v>
          </cell>
          <cell r="BY2133">
            <v>0</v>
          </cell>
          <cell r="BZ2133">
            <v>0</v>
          </cell>
          <cell r="CA2133">
            <v>0</v>
          </cell>
          <cell r="CB2133">
            <v>0</v>
          </cell>
          <cell r="CC2133">
            <v>0</v>
          </cell>
          <cell r="CD2133">
            <v>0</v>
          </cell>
          <cell r="CE2133">
            <v>0</v>
          </cell>
          <cell r="CF2133">
            <v>0</v>
          </cell>
          <cell r="CG2133">
            <v>0</v>
          </cell>
          <cell r="CH2133">
            <v>0</v>
          </cell>
          <cell r="CI2133">
            <v>0</v>
          </cell>
          <cell r="CJ2133">
            <v>0</v>
          </cell>
          <cell r="CK2133">
            <v>0</v>
          </cell>
          <cell r="CL2133">
            <v>0</v>
          </cell>
          <cell r="CM2133">
            <v>0</v>
          </cell>
          <cell r="CN2133">
            <v>0</v>
          </cell>
          <cell r="CO2133">
            <v>0</v>
          </cell>
          <cell r="CP2133">
            <v>0</v>
          </cell>
          <cell r="CQ2133">
            <v>0</v>
          </cell>
          <cell r="CR2133">
            <v>0</v>
          </cell>
          <cell r="CS2133">
            <v>0</v>
          </cell>
          <cell r="CT2133">
            <v>0</v>
          </cell>
          <cell r="CU2133">
            <v>0</v>
          </cell>
          <cell r="CV2133">
            <v>0</v>
          </cell>
          <cell r="CW2133">
            <v>1400</v>
          </cell>
          <cell r="CX2133">
            <v>0</v>
          </cell>
          <cell r="CY2133">
            <v>0</v>
          </cell>
          <cell r="CZ2133">
            <v>0</v>
          </cell>
          <cell r="DA2133">
            <v>0</v>
          </cell>
          <cell r="DB2133">
            <v>0</v>
          </cell>
          <cell r="DC2133">
            <v>0</v>
          </cell>
          <cell r="DD2133">
            <v>1400</v>
          </cell>
          <cell r="DE2133">
            <v>0</v>
          </cell>
        </row>
        <row r="2134">
          <cell r="A2134" t="str">
            <v>E0-RENT-FORKLIFT-060</v>
          </cell>
          <cell r="B2134" t="str">
            <v>CANONE SETTIMANALE NOLEGGIO MULETTO/FORKLIFT 6 TONNELLATE</v>
          </cell>
          <cell r="F2134">
            <v>1684.2105263157896</v>
          </cell>
          <cell r="H2134">
            <v>1600</v>
          </cell>
          <cell r="I2134">
            <v>5.0000000000000044E-2</v>
          </cell>
          <cell r="J2134" t="str">
            <v>OK</v>
          </cell>
          <cell r="K2134" t="str">
            <v>NEWZD</v>
          </cell>
          <cell r="L2134">
            <v>0</v>
          </cell>
          <cell r="M2134">
            <v>0</v>
          </cell>
          <cell r="N2134">
            <v>0</v>
          </cell>
          <cell r="O2134">
            <v>0</v>
          </cell>
          <cell r="P2134">
            <v>0</v>
          </cell>
          <cell r="Q2134">
            <v>0</v>
          </cell>
          <cell r="R2134">
            <v>0</v>
          </cell>
          <cell r="S2134">
            <v>0</v>
          </cell>
          <cell r="T2134">
            <v>0</v>
          </cell>
          <cell r="U2134">
            <v>0</v>
          </cell>
          <cell r="V2134">
            <v>0</v>
          </cell>
          <cell r="W2134">
            <v>0</v>
          </cell>
          <cell r="X2134">
            <v>0</v>
          </cell>
          <cell r="Y2134">
            <v>0</v>
          </cell>
          <cell r="Z2134">
            <v>0</v>
          </cell>
          <cell r="AA2134">
            <v>0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>
            <v>0</v>
          </cell>
          <cell r="AM2134">
            <v>0</v>
          </cell>
          <cell r="AN2134">
            <v>0</v>
          </cell>
          <cell r="AO2134">
            <v>0</v>
          </cell>
          <cell r="AP2134">
            <v>0</v>
          </cell>
          <cell r="AQ2134">
            <v>0</v>
          </cell>
          <cell r="AR2134">
            <v>0</v>
          </cell>
          <cell r="AS2134">
            <v>0</v>
          </cell>
          <cell r="AT2134">
            <v>0</v>
          </cell>
          <cell r="AU2134">
            <v>0</v>
          </cell>
          <cell r="AV2134">
            <v>0</v>
          </cell>
          <cell r="AW2134">
            <v>0</v>
          </cell>
          <cell r="AX2134">
            <v>0</v>
          </cell>
          <cell r="AY2134">
            <v>0</v>
          </cell>
          <cell r="AZ2134">
            <v>0</v>
          </cell>
          <cell r="BA2134">
            <v>0</v>
          </cell>
          <cell r="BB2134">
            <v>0</v>
          </cell>
          <cell r="BC2134">
            <v>0</v>
          </cell>
          <cell r="BD2134">
            <v>0</v>
          </cell>
          <cell r="BE2134">
            <v>0</v>
          </cell>
          <cell r="BF2134">
            <v>0</v>
          </cell>
          <cell r="BG2134">
            <v>0</v>
          </cell>
          <cell r="BH2134">
            <v>0</v>
          </cell>
          <cell r="BI2134">
            <v>0</v>
          </cell>
          <cell r="BJ2134">
            <v>0</v>
          </cell>
          <cell r="BK2134">
            <v>0</v>
          </cell>
          <cell r="BL2134">
            <v>0</v>
          </cell>
          <cell r="BM2134">
            <v>0</v>
          </cell>
          <cell r="BN2134">
            <v>0</v>
          </cell>
          <cell r="BO2134">
            <v>0</v>
          </cell>
          <cell r="BP2134">
            <v>0</v>
          </cell>
          <cell r="BQ2134">
            <v>0</v>
          </cell>
          <cell r="BR2134">
            <v>0</v>
          </cell>
          <cell r="BS2134">
            <v>0</v>
          </cell>
          <cell r="BT2134">
            <v>0</v>
          </cell>
          <cell r="BU2134">
            <v>0</v>
          </cell>
          <cell r="BV2134">
            <v>0</v>
          </cell>
          <cell r="BW2134">
            <v>0</v>
          </cell>
          <cell r="BX2134">
            <v>0</v>
          </cell>
          <cell r="BY2134">
            <v>0</v>
          </cell>
          <cell r="BZ2134">
            <v>0</v>
          </cell>
          <cell r="CA2134">
            <v>0</v>
          </cell>
          <cell r="CB2134">
            <v>0</v>
          </cell>
          <cell r="CC2134">
            <v>0</v>
          </cell>
          <cell r="CD2134">
            <v>0</v>
          </cell>
          <cell r="CE2134">
            <v>0</v>
          </cell>
          <cell r="CF2134">
            <v>0</v>
          </cell>
          <cell r="CG2134">
            <v>0</v>
          </cell>
          <cell r="CH2134">
            <v>0</v>
          </cell>
          <cell r="CI2134">
            <v>0</v>
          </cell>
          <cell r="CJ2134">
            <v>0</v>
          </cell>
          <cell r="CK2134">
            <v>0</v>
          </cell>
          <cell r="CL2134">
            <v>0</v>
          </cell>
          <cell r="CM2134">
            <v>0</v>
          </cell>
          <cell r="CN2134">
            <v>0</v>
          </cell>
          <cell r="CO2134">
            <v>0</v>
          </cell>
          <cell r="CP2134">
            <v>0</v>
          </cell>
          <cell r="CQ2134">
            <v>0</v>
          </cell>
          <cell r="CR2134">
            <v>0</v>
          </cell>
          <cell r="CS2134">
            <v>0</v>
          </cell>
          <cell r="CT2134">
            <v>0</v>
          </cell>
          <cell r="CU2134">
            <v>0</v>
          </cell>
          <cell r="CV2134">
            <v>0</v>
          </cell>
          <cell r="CW2134">
            <v>1600</v>
          </cell>
          <cell r="CX2134">
            <v>0</v>
          </cell>
          <cell r="CY2134">
            <v>0</v>
          </cell>
          <cell r="CZ2134">
            <v>0</v>
          </cell>
          <cell r="DA2134">
            <v>0</v>
          </cell>
          <cell r="DB2134">
            <v>0</v>
          </cell>
          <cell r="DC2134">
            <v>0</v>
          </cell>
          <cell r="DD2134">
            <v>1600</v>
          </cell>
          <cell r="DE2134">
            <v>0</v>
          </cell>
        </row>
        <row r="2135">
          <cell r="A2135" t="str">
            <v>E0-RENT-FORKLIFT-080</v>
          </cell>
          <cell r="B2135" t="str">
            <v>CANONE SETTIMANALE NOLEGGIO MULETTO/FORKLIFT 8 TONNELLATE</v>
          </cell>
          <cell r="F2135">
            <v>1894.7368421052633</v>
          </cell>
          <cell r="H2135">
            <v>1800</v>
          </cell>
          <cell r="I2135">
            <v>5.0000000000000044E-2</v>
          </cell>
          <cell r="J2135" t="str">
            <v>OK</v>
          </cell>
          <cell r="K2135" t="str">
            <v>NEWZD</v>
          </cell>
          <cell r="L2135">
            <v>0</v>
          </cell>
          <cell r="M2135">
            <v>0</v>
          </cell>
          <cell r="N2135">
            <v>0</v>
          </cell>
          <cell r="O2135">
            <v>0</v>
          </cell>
          <cell r="P2135">
            <v>0</v>
          </cell>
          <cell r="Q2135">
            <v>0</v>
          </cell>
          <cell r="R2135">
            <v>0</v>
          </cell>
          <cell r="S2135">
            <v>0</v>
          </cell>
          <cell r="T2135">
            <v>0</v>
          </cell>
          <cell r="U2135">
            <v>0</v>
          </cell>
          <cell r="V2135">
            <v>0</v>
          </cell>
          <cell r="W2135">
            <v>0</v>
          </cell>
          <cell r="X2135">
            <v>0</v>
          </cell>
          <cell r="Y2135">
            <v>0</v>
          </cell>
          <cell r="Z2135">
            <v>0</v>
          </cell>
          <cell r="AA2135">
            <v>0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>
            <v>0</v>
          </cell>
          <cell r="AM2135">
            <v>0</v>
          </cell>
          <cell r="AN2135">
            <v>0</v>
          </cell>
          <cell r="AO2135">
            <v>0</v>
          </cell>
          <cell r="AP2135">
            <v>0</v>
          </cell>
          <cell r="AQ2135">
            <v>0</v>
          </cell>
          <cell r="AR2135">
            <v>0</v>
          </cell>
          <cell r="AS2135">
            <v>0</v>
          </cell>
          <cell r="AT2135">
            <v>0</v>
          </cell>
          <cell r="AU2135">
            <v>0</v>
          </cell>
          <cell r="AV2135">
            <v>0</v>
          </cell>
          <cell r="AW2135">
            <v>0</v>
          </cell>
          <cell r="AX2135">
            <v>0</v>
          </cell>
          <cell r="AY2135">
            <v>0</v>
          </cell>
          <cell r="AZ2135">
            <v>0</v>
          </cell>
          <cell r="BA2135">
            <v>0</v>
          </cell>
          <cell r="BB2135">
            <v>0</v>
          </cell>
          <cell r="BC2135">
            <v>0</v>
          </cell>
          <cell r="BD2135">
            <v>0</v>
          </cell>
          <cell r="BE2135">
            <v>0</v>
          </cell>
          <cell r="BF2135">
            <v>0</v>
          </cell>
          <cell r="BG2135">
            <v>0</v>
          </cell>
          <cell r="BH2135">
            <v>0</v>
          </cell>
          <cell r="BI2135">
            <v>0</v>
          </cell>
          <cell r="BJ2135">
            <v>0</v>
          </cell>
          <cell r="BK2135">
            <v>0</v>
          </cell>
          <cell r="BL2135">
            <v>0</v>
          </cell>
          <cell r="BM2135">
            <v>0</v>
          </cell>
          <cell r="BN2135">
            <v>0</v>
          </cell>
          <cell r="BO2135">
            <v>0</v>
          </cell>
          <cell r="BP2135">
            <v>0</v>
          </cell>
          <cell r="BQ2135">
            <v>0</v>
          </cell>
          <cell r="BR2135">
            <v>0</v>
          </cell>
          <cell r="BS2135">
            <v>0</v>
          </cell>
          <cell r="BT2135">
            <v>0</v>
          </cell>
          <cell r="BU2135">
            <v>0</v>
          </cell>
          <cell r="BV2135">
            <v>0</v>
          </cell>
          <cell r="BW2135">
            <v>0</v>
          </cell>
          <cell r="BX2135">
            <v>0</v>
          </cell>
          <cell r="BY2135">
            <v>0</v>
          </cell>
          <cell r="BZ2135">
            <v>0</v>
          </cell>
          <cell r="CA2135">
            <v>0</v>
          </cell>
          <cell r="CB2135">
            <v>0</v>
          </cell>
          <cell r="CC2135">
            <v>0</v>
          </cell>
          <cell r="CD2135">
            <v>0</v>
          </cell>
          <cell r="CE2135">
            <v>0</v>
          </cell>
          <cell r="CF2135">
            <v>0</v>
          </cell>
          <cell r="CG2135">
            <v>0</v>
          </cell>
          <cell r="CH2135">
            <v>0</v>
          </cell>
          <cell r="CI2135">
            <v>0</v>
          </cell>
          <cell r="CJ2135">
            <v>0</v>
          </cell>
          <cell r="CK2135">
            <v>0</v>
          </cell>
          <cell r="CL2135">
            <v>0</v>
          </cell>
          <cell r="CM2135">
            <v>0</v>
          </cell>
          <cell r="CN2135">
            <v>0</v>
          </cell>
          <cell r="CO2135">
            <v>0</v>
          </cell>
          <cell r="CP2135">
            <v>0</v>
          </cell>
          <cell r="CQ2135">
            <v>0</v>
          </cell>
          <cell r="CR2135">
            <v>0</v>
          </cell>
          <cell r="CS2135">
            <v>0</v>
          </cell>
          <cell r="CT2135">
            <v>0</v>
          </cell>
          <cell r="CU2135">
            <v>0</v>
          </cell>
          <cell r="CV2135">
            <v>0</v>
          </cell>
          <cell r="CW2135">
            <v>1800</v>
          </cell>
          <cell r="CX2135">
            <v>0</v>
          </cell>
          <cell r="CY2135">
            <v>0</v>
          </cell>
          <cell r="CZ2135">
            <v>0</v>
          </cell>
          <cell r="DA2135">
            <v>0</v>
          </cell>
          <cell r="DB2135">
            <v>0</v>
          </cell>
          <cell r="DC2135">
            <v>0</v>
          </cell>
          <cell r="DD2135">
            <v>1800</v>
          </cell>
          <cell r="DE2135">
            <v>0</v>
          </cell>
        </row>
        <row r="2136">
          <cell r="A2136" t="str">
            <v>E0-RENT-MANITOU-050</v>
          </cell>
          <cell r="B2136" t="str">
            <v>CANONE SETTIMANALE NOLEGGIO MANITOU 5 TONNELLATE</v>
          </cell>
          <cell r="F2136">
            <v>1578.9473684210527</v>
          </cell>
          <cell r="H2136">
            <v>1500</v>
          </cell>
          <cell r="I2136">
            <v>5.0000000000000044E-2</v>
          </cell>
          <cell r="J2136" t="str">
            <v>OK</v>
          </cell>
          <cell r="K2136" t="str">
            <v>NEWZD</v>
          </cell>
          <cell r="L2136">
            <v>0</v>
          </cell>
          <cell r="M2136">
            <v>0</v>
          </cell>
          <cell r="N2136">
            <v>0</v>
          </cell>
          <cell r="O2136">
            <v>0</v>
          </cell>
          <cell r="P2136">
            <v>0</v>
          </cell>
          <cell r="Q2136">
            <v>0</v>
          </cell>
          <cell r="R2136">
            <v>0</v>
          </cell>
          <cell r="S2136">
            <v>0</v>
          </cell>
          <cell r="T2136">
            <v>0</v>
          </cell>
          <cell r="U2136">
            <v>0</v>
          </cell>
          <cell r="V2136">
            <v>0</v>
          </cell>
          <cell r="W2136">
            <v>0</v>
          </cell>
          <cell r="X2136">
            <v>0</v>
          </cell>
          <cell r="Y2136">
            <v>0</v>
          </cell>
          <cell r="Z2136">
            <v>0</v>
          </cell>
          <cell r="AA2136">
            <v>0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>
            <v>0</v>
          </cell>
          <cell r="AM2136">
            <v>0</v>
          </cell>
          <cell r="AN2136">
            <v>0</v>
          </cell>
          <cell r="AO2136">
            <v>0</v>
          </cell>
          <cell r="AP2136">
            <v>0</v>
          </cell>
          <cell r="AQ2136">
            <v>0</v>
          </cell>
          <cell r="AR2136">
            <v>0</v>
          </cell>
          <cell r="AS2136">
            <v>0</v>
          </cell>
          <cell r="AT2136">
            <v>0</v>
          </cell>
          <cell r="AU2136">
            <v>0</v>
          </cell>
          <cell r="AV2136">
            <v>0</v>
          </cell>
          <cell r="AW2136">
            <v>0</v>
          </cell>
          <cell r="AX2136">
            <v>0</v>
          </cell>
          <cell r="AY2136">
            <v>0</v>
          </cell>
          <cell r="AZ2136">
            <v>0</v>
          </cell>
          <cell r="BA2136">
            <v>0</v>
          </cell>
          <cell r="BB2136">
            <v>0</v>
          </cell>
          <cell r="BC2136">
            <v>0</v>
          </cell>
          <cell r="BD2136">
            <v>0</v>
          </cell>
          <cell r="BE2136">
            <v>0</v>
          </cell>
          <cell r="BF2136">
            <v>0</v>
          </cell>
          <cell r="BG2136">
            <v>0</v>
          </cell>
          <cell r="BH2136">
            <v>0</v>
          </cell>
          <cell r="BI2136">
            <v>0</v>
          </cell>
          <cell r="BJ2136">
            <v>0</v>
          </cell>
          <cell r="BK2136">
            <v>0</v>
          </cell>
          <cell r="BL2136">
            <v>0</v>
          </cell>
          <cell r="BM2136">
            <v>0</v>
          </cell>
          <cell r="BN2136">
            <v>0</v>
          </cell>
          <cell r="BO2136">
            <v>0</v>
          </cell>
          <cell r="BP2136">
            <v>0</v>
          </cell>
          <cell r="BQ2136">
            <v>0</v>
          </cell>
          <cell r="BR2136">
            <v>0</v>
          </cell>
          <cell r="BS2136">
            <v>0</v>
          </cell>
          <cell r="BT2136">
            <v>0</v>
          </cell>
          <cell r="BU2136">
            <v>0</v>
          </cell>
          <cell r="BV2136">
            <v>0</v>
          </cell>
          <cell r="BW2136">
            <v>0</v>
          </cell>
          <cell r="BX2136">
            <v>0</v>
          </cell>
          <cell r="BY2136">
            <v>0</v>
          </cell>
          <cell r="BZ2136">
            <v>0</v>
          </cell>
          <cell r="CA2136">
            <v>0</v>
          </cell>
          <cell r="CB2136">
            <v>0</v>
          </cell>
          <cell r="CC2136">
            <v>0</v>
          </cell>
          <cell r="CD2136">
            <v>0</v>
          </cell>
          <cell r="CE2136">
            <v>0</v>
          </cell>
          <cell r="CF2136">
            <v>0</v>
          </cell>
          <cell r="CG2136">
            <v>0</v>
          </cell>
          <cell r="CH2136">
            <v>0</v>
          </cell>
          <cell r="CI2136">
            <v>0</v>
          </cell>
          <cell r="CJ2136">
            <v>0</v>
          </cell>
          <cell r="CK2136">
            <v>0</v>
          </cell>
          <cell r="CL2136">
            <v>0</v>
          </cell>
          <cell r="CM2136">
            <v>0</v>
          </cell>
          <cell r="CN2136">
            <v>0</v>
          </cell>
          <cell r="CO2136">
            <v>0</v>
          </cell>
          <cell r="CP2136">
            <v>0</v>
          </cell>
          <cell r="CQ2136">
            <v>0</v>
          </cell>
          <cell r="CR2136">
            <v>0</v>
          </cell>
          <cell r="CS2136">
            <v>0</v>
          </cell>
          <cell r="CT2136">
            <v>0</v>
          </cell>
          <cell r="CU2136">
            <v>0</v>
          </cell>
          <cell r="CV2136">
            <v>0</v>
          </cell>
          <cell r="CW2136">
            <v>1500</v>
          </cell>
          <cell r="CX2136">
            <v>0</v>
          </cell>
          <cell r="CY2136">
            <v>0</v>
          </cell>
          <cell r="CZ2136">
            <v>0</v>
          </cell>
          <cell r="DA2136">
            <v>0</v>
          </cell>
          <cell r="DB2136">
            <v>0</v>
          </cell>
          <cell r="DC2136">
            <v>0</v>
          </cell>
          <cell r="DD2136">
            <v>1500</v>
          </cell>
          <cell r="DE2136">
            <v>0</v>
          </cell>
        </row>
        <row r="2137">
          <cell r="A2137" t="str">
            <v>E0-RENT-SCISSORLIFT-001</v>
          </cell>
          <cell r="B2137" t="str">
            <v>CANONE SETTIMANALE NOLEGGIO PIATTAFORMA/TRABATTELLO</v>
          </cell>
          <cell r="F2137">
            <v>1263.1578947368421</v>
          </cell>
          <cell r="H2137">
            <v>1200</v>
          </cell>
          <cell r="I2137">
            <v>4.9999999999999933E-2</v>
          </cell>
          <cell r="J2137" t="str">
            <v>OK</v>
          </cell>
          <cell r="K2137" t="str">
            <v>NEWZD</v>
          </cell>
          <cell r="L2137">
            <v>0</v>
          </cell>
          <cell r="M2137">
            <v>0</v>
          </cell>
          <cell r="N2137">
            <v>0</v>
          </cell>
          <cell r="O2137">
            <v>0</v>
          </cell>
          <cell r="P2137">
            <v>0</v>
          </cell>
          <cell r="Q2137">
            <v>0</v>
          </cell>
          <cell r="R2137">
            <v>0</v>
          </cell>
          <cell r="S2137">
            <v>0</v>
          </cell>
          <cell r="T2137">
            <v>0</v>
          </cell>
          <cell r="U2137">
            <v>0</v>
          </cell>
          <cell r="V2137">
            <v>0</v>
          </cell>
          <cell r="W2137">
            <v>0</v>
          </cell>
          <cell r="X2137">
            <v>0</v>
          </cell>
          <cell r="Y2137">
            <v>0</v>
          </cell>
          <cell r="Z2137">
            <v>0</v>
          </cell>
          <cell r="AA2137">
            <v>0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>
            <v>0</v>
          </cell>
          <cell r="AM2137">
            <v>0</v>
          </cell>
          <cell r="AN2137">
            <v>0</v>
          </cell>
          <cell r="AO2137">
            <v>0</v>
          </cell>
          <cell r="AP2137">
            <v>0</v>
          </cell>
          <cell r="AQ2137">
            <v>0</v>
          </cell>
          <cell r="AR2137">
            <v>0</v>
          </cell>
          <cell r="AS2137">
            <v>0</v>
          </cell>
          <cell r="AT2137">
            <v>0</v>
          </cell>
          <cell r="AU2137">
            <v>0</v>
          </cell>
          <cell r="AV2137">
            <v>0</v>
          </cell>
          <cell r="AW2137">
            <v>0</v>
          </cell>
          <cell r="AX2137">
            <v>0</v>
          </cell>
          <cell r="AY2137">
            <v>0</v>
          </cell>
          <cell r="AZ2137">
            <v>0</v>
          </cell>
          <cell r="BA2137">
            <v>0</v>
          </cell>
          <cell r="BB2137">
            <v>0</v>
          </cell>
          <cell r="BC2137">
            <v>0</v>
          </cell>
          <cell r="BD2137">
            <v>0</v>
          </cell>
          <cell r="BE2137">
            <v>0</v>
          </cell>
          <cell r="BF2137">
            <v>0</v>
          </cell>
          <cell r="BG2137">
            <v>0</v>
          </cell>
          <cell r="BH2137">
            <v>0</v>
          </cell>
          <cell r="BI2137">
            <v>0</v>
          </cell>
          <cell r="BJ2137">
            <v>0</v>
          </cell>
          <cell r="BK2137">
            <v>0</v>
          </cell>
          <cell r="BL2137">
            <v>0</v>
          </cell>
          <cell r="BM2137">
            <v>0</v>
          </cell>
          <cell r="BN2137">
            <v>0</v>
          </cell>
          <cell r="BO2137">
            <v>0</v>
          </cell>
          <cell r="BP2137">
            <v>0</v>
          </cell>
          <cell r="BQ2137">
            <v>0</v>
          </cell>
          <cell r="BR2137">
            <v>0</v>
          </cell>
          <cell r="BS2137">
            <v>0</v>
          </cell>
          <cell r="BT2137">
            <v>0</v>
          </cell>
          <cell r="BU2137">
            <v>0</v>
          </cell>
          <cell r="BV2137">
            <v>0</v>
          </cell>
          <cell r="BW2137">
            <v>0</v>
          </cell>
          <cell r="BX2137">
            <v>0</v>
          </cell>
          <cell r="BY2137">
            <v>0</v>
          </cell>
          <cell r="BZ2137">
            <v>0</v>
          </cell>
          <cell r="CA2137">
            <v>0</v>
          </cell>
          <cell r="CB2137">
            <v>0</v>
          </cell>
          <cell r="CC2137">
            <v>0</v>
          </cell>
          <cell r="CD2137">
            <v>0</v>
          </cell>
          <cell r="CE2137">
            <v>0</v>
          </cell>
          <cell r="CF2137">
            <v>0</v>
          </cell>
          <cell r="CG2137">
            <v>0</v>
          </cell>
          <cell r="CH2137">
            <v>0</v>
          </cell>
          <cell r="CI2137">
            <v>0</v>
          </cell>
          <cell r="CJ2137">
            <v>0</v>
          </cell>
          <cell r="CK2137">
            <v>0</v>
          </cell>
          <cell r="CL2137">
            <v>0</v>
          </cell>
          <cell r="CM2137">
            <v>0</v>
          </cell>
          <cell r="CN2137">
            <v>0</v>
          </cell>
          <cell r="CO2137">
            <v>0</v>
          </cell>
          <cell r="CP2137">
            <v>0</v>
          </cell>
          <cell r="CQ2137">
            <v>0</v>
          </cell>
          <cell r="CR2137">
            <v>0</v>
          </cell>
          <cell r="CS2137">
            <v>0</v>
          </cell>
          <cell r="CT2137">
            <v>0</v>
          </cell>
          <cell r="CU2137">
            <v>0</v>
          </cell>
          <cell r="CV2137">
            <v>0</v>
          </cell>
          <cell r="CW2137">
            <v>1200</v>
          </cell>
          <cell r="CX2137">
            <v>0</v>
          </cell>
          <cell r="CY2137">
            <v>0</v>
          </cell>
          <cell r="CZ2137">
            <v>0</v>
          </cell>
          <cell r="DA2137">
            <v>0</v>
          </cell>
          <cell r="DB2137">
            <v>0</v>
          </cell>
          <cell r="DC2137">
            <v>0</v>
          </cell>
          <cell r="DD2137">
            <v>1200</v>
          </cell>
          <cell r="DE2137">
            <v>0</v>
          </cell>
        </row>
        <row r="2138">
          <cell r="A2138" t="str">
            <v>E0-RENT-TOOL-001</v>
          </cell>
          <cell r="B2138" t="str">
            <v>CANONE SETTIMANALE NOLEGGIO TOOL PER CANTIERE</v>
          </cell>
          <cell r="F2138">
            <v>1</v>
          </cell>
          <cell r="G2138" t="str">
            <v>X</v>
          </cell>
          <cell r="H2138">
            <v>0.95</v>
          </cell>
          <cell r="I2138">
            <v>5.0000000000000044E-2</v>
          </cell>
          <cell r="J2138" t="str">
            <v>OK</v>
          </cell>
          <cell r="K2138" t="str">
            <v>NEWZD</v>
          </cell>
          <cell r="L2138">
            <v>0</v>
          </cell>
          <cell r="M2138">
            <v>0</v>
          </cell>
          <cell r="N2138">
            <v>0</v>
          </cell>
          <cell r="O2138">
            <v>0</v>
          </cell>
          <cell r="P2138">
            <v>0</v>
          </cell>
          <cell r="Q2138">
            <v>0</v>
          </cell>
          <cell r="R2138">
            <v>0</v>
          </cell>
          <cell r="S2138">
            <v>0</v>
          </cell>
          <cell r="T2138">
            <v>0</v>
          </cell>
          <cell r="U2138">
            <v>0</v>
          </cell>
          <cell r="V2138">
            <v>0</v>
          </cell>
          <cell r="W2138">
            <v>0</v>
          </cell>
          <cell r="X2138">
            <v>0</v>
          </cell>
          <cell r="Y2138">
            <v>0</v>
          </cell>
          <cell r="Z2138">
            <v>0</v>
          </cell>
          <cell r="AA2138">
            <v>0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>
            <v>0</v>
          </cell>
          <cell r="AM2138">
            <v>0</v>
          </cell>
          <cell r="AN2138">
            <v>0</v>
          </cell>
          <cell r="AO2138">
            <v>0</v>
          </cell>
          <cell r="AP2138">
            <v>0</v>
          </cell>
          <cell r="AQ2138">
            <v>0</v>
          </cell>
          <cell r="AR2138">
            <v>0</v>
          </cell>
          <cell r="AS2138">
            <v>0</v>
          </cell>
          <cell r="AT2138">
            <v>0</v>
          </cell>
          <cell r="AU2138">
            <v>0</v>
          </cell>
          <cell r="AV2138">
            <v>0</v>
          </cell>
          <cell r="AW2138">
            <v>0</v>
          </cell>
          <cell r="AX2138">
            <v>0</v>
          </cell>
          <cell r="AY2138">
            <v>0</v>
          </cell>
          <cell r="AZ2138">
            <v>0</v>
          </cell>
          <cell r="BA2138">
            <v>0</v>
          </cell>
          <cell r="BB2138">
            <v>0</v>
          </cell>
          <cell r="BC2138">
            <v>0</v>
          </cell>
          <cell r="BD2138">
            <v>0</v>
          </cell>
          <cell r="BE2138">
            <v>0</v>
          </cell>
          <cell r="BF2138">
            <v>0</v>
          </cell>
          <cell r="BG2138">
            <v>0</v>
          </cell>
          <cell r="BH2138">
            <v>0</v>
          </cell>
          <cell r="BI2138">
            <v>0</v>
          </cell>
          <cell r="BJ2138">
            <v>0</v>
          </cell>
          <cell r="BK2138">
            <v>0</v>
          </cell>
          <cell r="BL2138">
            <v>0</v>
          </cell>
          <cell r="BM2138">
            <v>0</v>
          </cell>
          <cell r="BN2138">
            <v>0</v>
          </cell>
          <cell r="BO2138">
            <v>0</v>
          </cell>
          <cell r="BP2138">
            <v>0</v>
          </cell>
          <cell r="BQ2138">
            <v>0</v>
          </cell>
          <cell r="BR2138">
            <v>0</v>
          </cell>
          <cell r="BS2138">
            <v>0</v>
          </cell>
          <cell r="BT2138">
            <v>0</v>
          </cell>
          <cell r="BU2138">
            <v>0</v>
          </cell>
          <cell r="BV2138">
            <v>0</v>
          </cell>
          <cell r="BW2138">
            <v>0</v>
          </cell>
          <cell r="BX2138">
            <v>0</v>
          </cell>
          <cell r="BY2138">
            <v>0</v>
          </cell>
          <cell r="BZ2138">
            <v>0</v>
          </cell>
          <cell r="CA2138">
            <v>0</v>
          </cell>
          <cell r="CB2138">
            <v>0</v>
          </cell>
          <cell r="CC2138">
            <v>0</v>
          </cell>
          <cell r="CD2138">
            <v>0</v>
          </cell>
          <cell r="CE2138">
            <v>0</v>
          </cell>
          <cell r="CF2138">
            <v>0</v>
          </cell>
          <cell r="CG2138">
            <v>0</v>
          </cell>
          <cell r="CH2138">
            <v>0</v>
          </cell>
          <cell r="CI2138">
            <v>0</v>
          </cell>
          <cell r="CJ2138">
            <v>0</v>
          </cell>
          <cell r="CK2138">
            <v>0</v>
          </cell>
          <cell r="CL2138">
            <v>0</v>
          </cell>
          <cell r="CM2138">
            <v>0</v>
          </cell>
          <cell r="CN2138">
            <v>0</v>
          </cell>
          <cell r="CO2138">
            <v>0</v>
          </cell>
          <cell r="CP2138">
            <v>0</v>
          </cell>
          <cell r="CQ2138">
            <v>0</v>
          </cell>
          <cell r="CR2138">
            <v>0</v>
          </cell>
          <cell r="CS2138">
            <v>0</v>
          </cell>
          <cell r="CT2138">
            <v>0</v>
          </cell>
          <cell r="CU2138">
            <v>0</v>
          </cell>
          <cell r="CV2138">
            <v>0</v>
          </cell>
          <cell r="CW2138">
            <v>0.95</v>
          </cell>
          <cell r="CX2138">
            <v>0</v>
          </cell>
          <cell r="CY2138">
            <v>0</v>
          </cell>
          <cell r="CZ2138">
            <v>0</v>
          </cell>
          <cell r="DA2138">
            <v>0</v>
          </cell>
          <cell r="DB2138">
            <v>0</v>
          </cell>
          <cell r="DC2138">
            <v>0</v>
          </cell>
          <cell r="DD2138">
            <v>0.95</v>
          </cell>
          <cell r="DE2138">
            <v>0</v>
          </cell>
        </row>
        <row r="2139">
          <cell r="A2139" t="str">
            <v>E0-RENT-TRAILER-BC1</v>
          </cell>
          <cell r="B2139" t="str">
            <v>CANONE SETTIMANALE NOLEGGIO BAGNO CHIMICO/PORTABLE SANITATION</v>
          </cell>
          <cell r="F2139">
            <v>105.26315789473685</v>
          </cell>
          <cell r="H2139">
            <v>100</v>
          </cell>
          <cell r="I2139">
            <v>5.0000000000000044E-2</v>
          </cell>
          <cell r="J2139" t="str">
            <v>OK</v>
          </cell>
          <cell r="K2139" t="str">
            <v>NEWZD</v>
          </cell>
          <cell r="L2139">
            <v>0</v>
          </cell>
          <cell r="M2139">
            <v>0</v>
          </cell>
          <cell r="N2139">
            <v>0</v>
          </cell>
          <cell r="O2139">
            <v>0</v>
          </cell>
          <cell r="P2139">
            <v>0</v>
          </cell>
          <cell r="Q2139">
            <v>0</v>
          </cell>
          <cell r="R2139">
            <v>0</v>
          </cell>
          <cell r="S2139">
            <v>0</v>
          </cell>
          <cell r="T2139">
            <v>0</v>
          </cell>
          <cell r="U2139">
            <v>0</v>
          </cell>
          <cell r="V2139">
            <v>0</v>
          </cell>
          <cell r="W2139">
            <v>0</v>
          </cell>
          <cell r="X2139">
            <v>0</v>
          </cell>
          <cell r="Y2139">
            <v>0</v>
          </cell>
          <cell r="Z2139">
            <v>0</v>
          </cell>
          <cell r="AA2139">
            <v>0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>
            <v>0</v>
          </cell>
          <cell r="AM2139">
            <v>0</v>
          </cell>
          <cell r="AN2139">
            <v>0</v>
          </cell>
          <cell r="AO2139">
            <v>0</v>
          </cell>
          <cell r="AP2139">
            <v>0</v>
          </cell>
          <cell r="AQ2139">
            <v>0</v>
          </cell>
          <cell r="AR2139">
            <v>0</v>
          </cell>
          <cell r="AS2139">
            <v>0</v>
          </cell>
          <cell r="AT2139">
            <v>0</v>
          </cell>
          <cell r="AU2139">
            <v>0</v>
          </cell>
          <cell r="AV2139">
            <v>0</v>
          </cell>
          <cell r="AW2139">
            <v>0</v>
          </cell>
          <cell r="AX2139">
            <v>0</v>
          </cell>
          <cell r="AY2139">
            <v>0</v>
          </cell>
          <cell r="AZ2139">
            <v>0</v>
          </cell>
          <cell r="BA2139">
            <v>0</v>
          </cell>
          <cell r="BB2139">
            <v>0</v>
          </cell>
          <cell r="BC2139">
            <v>0</v>
          </cell>
          <cell r="BD2139">
            <v>0</v>
          </cell>
          <cell r="BE2139">
            <v>0</v>
          </cell>
          <cell r="BF2139">
            <v>0</v>
          </cell>
          <cell r="BG2139">
            <v>0</v>
          </cell>
          <cell r="BH2139">
            <v>0</v>
          </cell>
          <cell r="BI2139">
            <v>0</v>
          </cell>
          <cell r="BJ2139">
            <v>0</v>
          </cell>
          <cell r="BK2139">
            <v>0</v>
          </cell>
          <cell r="BL2139">
            <v>0</v>
          </cell>
          <cell r="BM2139">
            <v>0</v>
          </cell>
          <cell r="BN2139">
            <v>0</v>
          </cell>
          <cell r="BO2139">
            <v>0</v>
          </cell>
          <cell r="BP2139">
            <v>0</v>
          </cell>
          <cell r="BQ2139">
            <v>0</v>
          </cell>
          <cell r="BR2139">
            <v>0</v>
          </cell>
          <cell r="BS2139">
            <v>0</v>
          </cell>
          <cell r="BT2139">
            <v>0</v>
          </cell>
          <cell r="BU2139">
            <v>0</v>
          </cell>
          <cell r="BV2139">
            <v>0</v>
          </cell>
          <cell r="BW2139">
            <v>0</v>
          </cell>
          <cell r="BX2139">
            <v>0</v>
          </cell>
          <cell r="BY2139">
            <v>0</v>
          </cell>
          <cell r="BZ2139">
            <v>0</v>
          </cell>
          <cell r="CA2139">
            <v>0</v>
          </cell>
          <cell r="CB2139">
            <v>0</v>
          </cell>
          <cell r="CC2139">
            <v>0</v>
          </cell>
          <cell r="CD2139">
            <v>0</v>
          </cell>
          <cell r="CE2139">
            <v>0</v>
          </cell>
          <cell r="CF2139">
            <v>0</v>
          </cell>
          <cell r="CG2139">
            <v>0</v>
          </cell>
          <cell r="CH2139">
            <v>0</v>
          </cell>
          <cell r="CI2139">
            <v>0</v>
          </cell>
          <cell r="CJ2139">
            <v>0</v>
          </cell>
          <cell r="CK2139">
            <v>0</v>
          </cell>
          <cell r="CL2139">
            <v>0</v>
          </cell>
          <cell r="CM2139">
            <v>0</v>
          </cell>
          <cell r="CN2139">
            <v>0</v>
          </cell>
          <cell r="CO2139">
            <v>0</v>
          </cell>
          <cell r="CP2139">
            <v>0</v>
          </cell>
          <cell r="CQ2139">
            <v>0</v>
          </cell>
          <cell r="CR2139">
            <v>0</v>
          </cell>
          <cell r="CS2139">
            <v>0</v>
          </cell>
          <cell r="CT2139">
            <v>0</v>
          </cell>
          <cell r="CU2139">
            <v>0</v>
          </cell>
          <cell r="CV2139">
            <v>0</v>
          </cell>
          <cell r="CW2139">
            <v>100</v>
          </cell>
          <cell r="CX2139">
            <v>0</v>
          </cell>
          <cell r="CY2139">
            <v>0</v>
          </cell>
          <cell r="CZ2139">
            <v>0</v>
          </cell>
          <cell r="DA2139">
            <v>0</v>
          </cell>
          <cell r="DB2139">
            <v>0</v>
          </cell>
          <cell r="DC2139">
            <v>0</v>
          </cell>
          <cell r="DD2139">
            <v>100</v>
          </cell>
          <cell r="DE2139">
            <v>0</v>
          </cell>
        </row>
        <row r="2140">
          <cell r="A2140" t="str">
            <v>E0-RENT-TRAILER-ST1</v>
          </cell>
          <cell r="B2140" t="str">
            <v>CANONE SETTIMANALE NOLEGGIO MAGAZZINO MOBILE/STORAGE TRAILER</v>
          </cell>
          <cell r="F2140">
            <v>263.15789473684214</v>
          </cell>
          <cell r="H2140">
            <v>250</v>
          </cell>
          <cell r="I2140">
            <v>5.0000000000000155E-2</v>
          </cell>
          <cell r="J2140" t="str">
            <v>OK</v>
          </cell>
          <cell r="K2140" t="str">
            <v>NEWZD</v>
          </cell>
          <cell r="L2140">
            <v>0</v>
          </cell>
          <cell r="M2140">
            <v>0</v>
          </cell>
          <cell r="N2140">
            <v>0</v>
          </cell>
          <cell r="O2140">
            <v>0</v>
          </cell>
          <cell r="P2140">
            <v>0</v>
          </cell>
          <cell r="Q2140">
            <v>0</v>
          </cell>
          <cell r="R2140">
            <v>0</v>
          </cell>
          <cell r="S2140">
            <v>0</v>
          </cell>
          <cell r="T2140">
            <v>0</v>
          </cell>
          <cell r="U2140">
            <v>0</v>
          </cell>
          <cell r="V2140">
            <v>0</v>
          </cell>
          <cell r="W2140">
            <v>0</v>
          </cell>
          <cell r="X2140">
            <v>0</v>
          </cell>
          <cell r="Y2140">
            <v>0</v>
          </cell>
          <cell r="Z2140">
            <v>0</v>
          </cell>
          <cell r="AA2140">
            <v>0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>
            <v>0</v>
          </cell>
          <cell r="AM2140">
            <v>0</v>
          </cell>
          <cell r="AN2140">
            <v>0</v>
          </cell>
          <cell r="AO2140">
            <v>0</v>
          </cell>
          <cell r="AP2140">
            <v>0</v>
          </cell>
          <cell r="AQ2140">
            <v>0</v>
          </cell>
          <cell r="AR2140">
            <v>0</v>
          </cell>
          <cell r="AS2140">
            <v>0</v>
          </cell>
          <cell r="AT2140">
            <v>0</v>
          </cell>
          <cell r="AU2140">
            <v>0</v>
          </cell>
          <cell r="AV2140">
            <v>0</v>
          </cell>
          <cell r="AW2140">
            <v>0</v>
          </cell>
          <cell r="AX2140">
            <v>0</v>
          </cell>
          <cell r="AY2140">
            <v>0</v>
          </cell>
          <cell r="AZ2140">
            <v>0</v>
          </cell>
          <cell r="BA2140">
            <v>0</v>
          </cell>
          <cell r="BB2140">
            <v>0</v>
          </cell>
          <cell r="BC2140">
            <v>0</v>
          </cell>
          <cell r="BD2140">
            <v>0</v>
          </cell>
          <cell r="BE2140">
            <v>0</v>
          </cell>
          <cell r="BF2140">
            <v>0</v>
          </cell>
          <cell r="BG2140">
            <v>0</v>
          </cell>
          <cell r="BH2140">
            <v>0</v>
          </cell>
          <cell r="BI2140">
            <v>0</v>
          </cell>
          <cell r="BJ2140">
            <v>0</v>
          </cell>
          <cell r="BK2140">
            <v>0</v>
          </cell>
          <cell r="BL2140">
            <v>0</v>
          </cell>
          <cell r="BM2140">
            <v>0</v>
          </cell>
          <cell r="BN2140">
            <v>0</v>
          </cell>
          <cell r="BO2140">
            <v>0</v>
          </cell>
          <cell r="BP2140">
            <v>0</v>
          </cell>
          <cell r="BQ2140">
            <v>0</v>
          </cell>
          <cell r="BR2140">
            <v>0</v>
          </cell>
          <cell r="BS2140">
            <v>0</v>
          </cell>
          <cell r="BT2140">
            <v>0</v>
          </cell>
          <cell r="BU2140">
            <v>0</v>
          </cell>
          <cell r="BV2140">
            <v>0</v>
          </cell>
          <cell r="BW2140">
            <v>0</v>
          </cell>
          <cell r="BX2140">
            <v>0</v>
          </cell>
          <cell r="BY2140">
            <v>0</v>
          </cell>
          <cell r="BZ2140">
            <v>0</v>
          </cell>
          <cell r="CA2140">
            <v>0</v>
          </cell>
          <cell r="CB2140">
            <v>0</v>
          </cell>
          <cell r="CC2140">
            <v>0</v>
          </cell>
          <cell r="CD2140">
            <v>0</v>
          </cell>
          <cell r="CE2140">
            <v>0</v>
          </cell>
          <cell r="CF2140">
            <v>0</v>
          </cell>
          <cell r="CG2140">
            <v>0</v>
          </cell>
          <cell r="CH2140">
            <v>0</v>
          </cell>
          <cell r="CI2140">
            <v>0</v>
          </cell>
          <cell r="CJ2140">
            <v>0</v>
          </cell>
          <cell r="CK2140">
            <v>0</v>
          </cell>
          <cell r="CL2140">
            <v>0</v>
          </cell>
          <cell r="CM2140">
            <v>0</v>
          </cell>
          <cell r="CN2140">
            <v>0</v>
          </cell>
          <cell r="CO2140">
            <v>0</v>
          </cell>
          <cell r="CP2140">
            <v>0</v>
          </cell>
          <cell r="CQ2140">
            <v>0</v>
          </cell>
          <cell r="CR2140">
            <v>0</v>
          </cell>
          <cell r="CS2140">
            <v>0</v>
          </cell>
          <cell r="CT2140">
            <v>0</v>
          </cell>
          <cell r="CU2140">
            <v>0</v>
          </cell>
          <cell r="CV2140">
            <v>0</v>
          </cell>
          <cell r="CW2140">
            <v>250</v>
          </cell>
          <cell r="CX2140">
            <v>0</v>
          </cell>
          <cell r="CY2140">
            <v>0</v>
          </cell>
          <cell r="CZ2140">
            <v>0</v>
          </cell>
          <cell r="DA2140">
            <v>0</v>
          </cell>
          <cell r="DB2140">
            <v>0</v>
          </cell>
          <cell r="DC2140">
            <v>0</v>
          </cell>
          <cell r="DD2140">
            <v>250</v>
          </cell>
          <cell r="DE2140">
            <v>0</v>
          </cell>
        </row>
        <row r="2141">
          <cell r="A2141" t="str">
            <v>E0-RENT-TRAILER-TR1</v>
          </cell>
          <cell r="B2141" t="str">
            <v>CANONE SETTIMANALE NOLEGGIO UFFICIO MOBILE/TRAILER - SENZA GENERATORE/POWER GENERATOR</v>
          </cell>
          <cell r="F2141">
            <v>526.31578947368428</v>
          </cell>
          <cell r="H2141">
            <v>500</v>
          </cell>
          <cell r="I2141">
            <v>5.0000000000000155E-2</v>
          </cell>
          <cell r="J2141" t="str">
            <v>OK</v>
          </cell>
          <cell r="K2141" t="str">
            <v>NEWZD</v>
          </cell>
          <cell r="L2141">
            <v>0</v>
          </cell>
          <cell r="M2141">
            <v>0</v>
          </cell>
          <cell r="N2141">
            <v>0</v>
          </cell>
          <cell r="O2141">
            <v>0</v>
          </cell>
          <cell r="P2141">
            <v>0</v>
          </cell>
          <cell r="Q2141">
            <v>0</v>
          </cell>
          <cell r="R2141">
            <v>0</v>
          </cell>
          <cell r="S2141">
            <v>0</v>
          </cell>
          <cell r="T2141">
            <v>0</v>
          </cell>
          <cell r="U2141">
            <v>0</v>
          </cell>
          <cell r="V2141">
            <v>0</v>
          </cell>
          <cell r="W2141">
            <v>0</v>
          </cell>
          <cell r="X2141">
            <v>0</v>
          </cell>
          <cell r="Y2141">
            <v>0</v>
          </cell>
          <cell r="Z2141">
            <v>0</v>
          </cell>
          <cell r="AA2141">
            <v>0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>
            <v>0</v>
          </cell>
          <cell r="AM2141">
            <v>0</v>
          </cell>
          <cell r="AN2141">
            <v>0</v>
          </cell>
          <cell r="AO2141">
            <v>0</v>
          </cell>
          <cell r="AP2141">
            <v>0</v>
          </cell>
          <cell r="AQ2141">
            <v>0</v>
          </cell>
          <cell r="AR2141">
            <v>0</v>
          </cell>
          <cell r="AS2141">
            <v>0</v>
          </cell>
          <cell r="AT2141">
            <v>0</v>
          </cell>
          <cell r="AU2141">
            <v>0</v>
          </cell>
          <cell r="AV2141">
            <v>0</v>
          </cell>
          <cell r="AW2141">
            <v>0</v>
          </cell>
          <cell r="AX2141">
            <v>0</v>
          </cell>
          <cell r="AY2141">
            <v>0</v>
          </cell>
          <cell r="AZ2141">
            <v>0</v>
          </cell>
          <cell r="BA2141">
            <v>0</v>
          </cell>
          <cell r="BB2141">
            <v>0</v>
          </cell>
          <cell r="BC2141">
            <v>0</v>
          </cell>
          <cell r="BD2141">
            <v>0</v>
          </cell>
          <cell r="BE2141">
            <v>0</v>
          </cell>
          <cell r="BF2141">
            <v>0</v>
          </cell>
          <cell r="BG2141">
            <v>0</v>
          </cell>
          <cell r="BH2141">
            <v>0</v>
          </cell>
          <cell r="BI2141">
            <v>0</v>
          </cell>
          <cell r="BJ2141">
            <v>0</v>
          </cell>
          <cell r="BK2141">
            <v>0</v>
          </cell>
          <cell r="BL2141">
            <v>0</v>
          </cell>
          <cell r="BM2141">
            <v>0</v>
          </cell>
          <cell r="BN2141">
            <v>0</v>
          </cell>
          <cell r="BO2141">
            <v>0</v>
          </cell>
          <cell r="BP2141">
            <v>0</v>
          </cell>
          <cell r="BQ2141">
            <v>0</v>
          </cell>
          <cell r="BR2141">
            <v>0</v>
          </cell>
          <cell r="BS2141">
            <v>0</v>
          </cell>
          <cell r="BT2141">
            <v>0</v>
          </cell>
          <cell r="BU2141">
            <v>0</v>
          </cell>
          <cell r="BV2141">
            <v>0</v>
          </cell>
          <cell r="BW2141">
            <v>0</v>
          </cell>
          <cell r="BX2141">
            <v>0</v>
          </cell>
          <cell r="BY2141">
            <v>0</v>
          </cell>
          <cell r="BZ2141">
            <v>0</v>
          </cell>
          <cell r="CA2141">
            <v>0</v>
          </cell>
          <cell r="CB2141">
            <v>0</v>
          </cell>
          <cell r="CC2141">
            <v>0</v>
          </cell>
          <cell r="CD2141">
            <v>0</v>
          </cell>
          <cell r="CE2141">
            <v>0</v>
          </cell>
          <cell r="CF2141">
            <v>0</v>
          </cell>
          <cell r="CG2141">
            <v>0</v>
          </cell>
          <cell r="CH2141">
            <v>0</v>
          </cell>
          <cell r="CI2141">
            <v>0</v>
          </cell>
          <cell r="CJ2141">
            <v>0</v>
          </cell>
          <cell r="CK2141">
            <v>0</v>
          </cell>
          <cell r="CL2141">
            <v>0</v>
          </cell>
          <cell r="CM2141">
            <v>0</v>
          </cell>
          <cell r="CN2141">
            <v>0</v>
          </cell>
          <cell r="CO2141">
            <v>0</v>
          </cell>
          <cell r="CP2141">
            <v>0</v>
          </cell>
          <cell r="CQ2141">
            <v>0</v>
          </cell>
          <cell r="CR2141">
            <v>0</v>
          </cell>
          <cell r="CS2141">
            <v>0</v>
          </cell>
          <cell r="CT2141">
            <v>0</v>
          </cell>
          <cell r="CU2141">
            <v>0</v>
          </cell>
          <cell r="CV2141">
            <v>0</v>
          </cell>
          <cell r="CW2141">
            <v>500</v>
          </cell>
          <cell r="CX2141">
            <v>0</v>
          </cell>
          <cell r="CY2141">
            <v>0</v>
          </cell>
          <cell r="CZ2141">
            <v>0</v>
          </cell>
          <cell r="DA2141">
            <v>0</v>
          </cell>
          <cell r="DB2141">
            <v>0</v>
          </cell>
          <cell r="DC2141">
            <v>0</v>
          </cell>
          <cell r="DD2141">
            <v>500</v>
          </cell>
          <cell r="DE2141">
            <v>0</v>
          </cell>
        </row>
        <row r="2142">
          <cell r="A2142" t="str">
            <v>E0-RENT-TRAILER-TR2</v>
          </cell>
          <cell r="B2142" t="str">
            <v>CANONE SETTIMANALE NOLEGGIO UFFICIO MOBILE/TRAILER - CON GENERATORE/POWER GENERATOR</v>
          </cell>
          <cell r="F2142">
            <v>1052.6315789473686</v>
          </cell>
          <cell r="H2142">
            <v>1000</v>
          </cell>
          <cell r="I2142">
            <v>5.0000000000000155E-2</v>
          </cell>
          <cell r="J2142" t="str">
            <v>OK</v>
          </cell>
          <cell r="K2142" t="str">
            <v>NEWZD</v>
          </cell>
          <cell r="L2142">
            <v>0</v>
          </cell>
          <cell r="M2142">
            <v>0</v>
          </cell>
          <cell r="N2142">
            <v>0</v>
          </cell>
          <cell r="O2142">
            <v>0</v>
          </cell>
          <cell r="P2142">
            <v>0</v>
          </cell>
          <cell r="Q2142">
            <v>0</v>
          </cell>
          <cell r="R2142">
            <v>0</v>
          </cell>
          <cell r="S2142">
            <v>0</v>
          </cell>
          <cell r="T2142">
            <v>0</v>
          </cell>
          <cell r="U2142">
            <v>0</v>
          </cell>
          <cell r="V2142">
            <v>0</v>
          </cell>
          <cell r="W2142">
            <v>0</v>
          </cell>
          <cell r="X2142">
            <v>0</v>
          </cell>
          <cell r="Y2142">
            <v>0</v>
          </cell>
          <cell r="Z2142">
            <v>0</v>
          </cell>
          <cell r="AA2142">
            <v>0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>
            <v>0</v>
          </cell>
          <cell r="AM2142">
            <v>0</v>
          </cell>
          <cell r="AN2142">
            <v>0</v>
          </cell>
          <cell r="AO2142">
            <v>0</v>
          </cell>
          <cell r="AP2142">
            <v>0</v>
          </cell>
          <cell r="AQ2142">
            <v>0</v>
          </cell>
          <cell r="AR2142">
            <v>0</v>
          </cell>
          <cell r="AS2142">
            <v>0</v>
          </cell>
          <cell r="AT2142">
            <v>0</v>
          </cell>
          <cell r="AU2142">
            <v>0</v>
          </cell>
          <cell r="AV2142">
            <v>0</v>
          </cell>
          <cell r="AW2142">
            <v>0</v>
          </cell>
          <cell r="AX2142">
            <v>0</v>
          </cell>
          <cell r="AY2142">
            <v>0</v>
          </cell>
          <cell r="AZ2142">
            <v>0</v>
          </cell>
          <cell r="BA2142">
            <v>0</v>
          </cell>
          <cell r="BB2142">
            <v>0</v>
          </cell>
          <cell r="BC2142">
            <v>0</v>
          </cell>
          <cell r="BD2142">
            <v>0</v>
          </cell>
          <cell r="BE2142">
            <v>0</v>
          </cell>
          <cell r="BF2142">
            <v>0</v>
          </cell>
          <cell r="BG2142">
            <v>0</v>
          </cell>
          <cell r="BH2142">
            <v>0</v>
          </cell>
          <cell r="BI2142">
            <v>0</v>
          </cell>
          <cell r="BJ2142">
            <v>0</v>
          </cell>
          <cell r="BK2142">
            <v>0</v>
          </cell>
          <cell r="BL2142">
            <v>0</v>
          </cell>
          <cell r="BM2142">
            <v>0</v>
          </cell>
          <cell r="BN2142">
            <v>0</v>
          </cell>
          <cell r="BO2142">
            <v>0</v>
          </cell>
          <cell r="BP2142">
            <v>0</v>
          </cell>
          <cell r="BQ2142">
            <v>0</v>
          </cell>
          <cell r="BR2142">
            <v>0</v>
          </cell>
          <cell r="BS2142">
            <v>0</v>
          </cell>
          <cell r="BT2142">
            <v>0</v>
          </cell>
          <cell r="BU2142">
            <v>0</v>
          </cell>
          <cell r="BV2142">
            <v>0</v>
          </cell>
          <cell r="BW2142">
            <v>0</v>
          </cell>
          <cell r="BX2142">
            <v>0</v>
          </cell>
          <cell r="BY2142">
            <v>0</v>
          </cell>
          <cell r="BZ2142">
            <v>0</v>
          </cell>
          <cell r="CA2142">
            <v>0</v>
          </cell>
          <cell r="CB2142">
            <v>0</v>
          </cell>
          <cell r="CC2142">
            <v>0</v>
          </cell>
          <cell r="CD2142">
            <v>0</v>
          </cell>
          <cell r="CE2142">
            <v>0</v>
          </cell>
          <cell r="CF2142">
            <v>0</v>
          </cell>
          <cell r="CG2142">
            <v>0</v>
          </cell>
          <cell r="CH2142">
            <v>0</v>
          </cell>
          <cell r="CI2142">
            <v>0</v>
          </cell>
          <cell r="CJ2142">
            <v>0</v>
          </cell>
          <cell r="CK2142">
            <v>0</v>
          </cell>
          <cell r="CL2142">
            <v>0</v>
          </cell>
          <cell r="CM2142">
            <v>0</v>
          </cell>
          <cell r="CN2142">
            <v>0</v>
          </cell>
          <cell r="CO2142">
            <v>0</v>
          </cell>
          <cell r="CP2142">
            <v>0</v>
          </cell>
          <cell r="CQ2142">
            <v>0</v>
          </cell>
          <cell r="CR2142">
            <v>0</v>
          </cell>
          <cell r="CS2142">
            <v>0</v>
          </cell>
          <cell r="CT2142">
            <v>0</v>
          </cell>
          <cell r="CU2142">
            <v>0</v>
          </cell>
          <cell r="CV2142">
            <v>0</v>
          </cell>
          <cell r="CW2142">
            <v>1000</v>
          </cell>
          <cell r="CX2142">
            <v>0</v>
          </cell>
          <cell r="CY2142">
            <v>0</v>
          </cell>
          <cell r="CZ2142">
            <v>0</v>
          </cell>
          <cell r="DA2142">
            <v>0</v>
          </cell>
          <cell r="DB2142">
            <v>0</v>
          </cell>
          <cell r="DC2142">
            <v>0</v>
          </cell>
          <cell r="DD2142">
            <v>1000</v>
          </cell>
          <cell r="DE2142">
            <v>0</v>
          </cell>
        </row>
        <row r="2143">
          <cell r="A2143" t="str">
            <v>E0SITE-DAY</v>
          </cell>
          <cell r="B2143" t="str">
            <v>SITE MANAGER - GIORNO</v>
          </cell>
          <cell r="F2143">
            <v>735</v>
          </cell>
          <cell r="H2143">
            <v>660</v>
          </cell>
          <cell r="I2143">
            <v>0.10204081632653061</v>
          </cell>
          <cell r="J2143" t="str">
            <v>OK</v>
          </cell>
          <cell r="K2143" t="str">
            <v>NEWZD</v>
          </cell>
          <cell r="L2143">
            <v>0</v>
          </cell>
          <cell r="M2143">
            <v>0</v>
          </cell>
          <cell r="N2143">
            <v>0</v>
          </cell>
          <cell r="O2143">
            <v>0</v>
          </cell>
          <cell r="P2143">
            <v>0</v>
          </cell>
          <cell r="Q2143">
            <v>0</v>
          </cell>
          <cell r="R2143">
            <v>0</v>
          </cell>
          <cell r="S2143">
            <v>0</v>
          </cell>
          <cell r="T2143">
            <v>0</v>
          </cell>
          <cell r="U2143">
            <v>0</v>
          </cell>
          <cell r="V2143">
            <v>0</v>
          </cell>
          <cell r="W2143">
            <v>0</v>
          </cell>
          <cell r="X2143">
            <v>0</v>
          </cell>
          <cell r="Y2143">
            <v>0</v>
          </cell>
          <cell r="Z2143">
            <v>0</v>
          </cell>
          <cell r="AA2143">
            <v>0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>
            <v>0</v>
          </cell>
          <cell r="AM2143">
            <v>0</v>
          </cell>
          <cell r="AN2143">
            <v>0</v>
          </cell>
          <cell r="AO2143">
            <v>0</v>
          </cell>
          <cell r="AP2143">
            <v>0</v>
          </cell>
          <cell r="AQ2143">
            <v>0</v>
          </cell>
          <cell r="AR2143">
            <v>0</v>
          </cell>
          <cell r="AS2143">
            <v>0</v>
          </cell>
          <cell r="AT2143">
            <v>0</v>
          </cell>
          <cell r="AU2143">
            <v>0</v>
          </cell>
          <cell r="AV2143">
            <v>0</v>
          </cell>
          <cell r="AW2143">
            <v>0</v>
          </cell>
          <cell r="AX2143">
            <v>0</v>
          </cell>
          <cell r="AY2143">
            <v>0</v>
          </cell>
          <cell r="AZ2143">
            <v>0</v>
          </cell>
          <cell r="BA2143">
            <v>0</v>
          </cell>
          <cell r="BB2143">
            <v>0</v>
          </cell>
          <cell r="BC2143">
            <v>0</v>
          </cell>
          <cell r="BD2143">
            <v>0</v>
          </cell>
          <cell r="BE2143">
            <v>0</v>
          </cell>
          <cell r="BF2143">
            <v>0</v>
          </cell>
          <cell r="BG2143">
            <v>0</v>
          </cell>
          <cell r="BH2143">
            <v>0</v>
          </cell>
          <cell r="BI2143">
            <v>0</v>
          </cell>
          <cell r="BJ2143">
            <v>0</v>
          </cell>
          <cell r="BK2143">
            <v>0</v>
          </cell>
          <cell r="BL2143">
            <v>0</v>
          </cell>
          <cell r="BM2143">
            <v>0</v>
          </cell>
          <cell r="BN2143">
            <v>0</v>
          </cell>
          <cell r="BO2143">
            <v>0</v>
          </cell>
          <cell r="BP2143">
            <v>0</v>
          </cell>
          <cell r="BQ2143">
            <v>0</v>
          </cell>
          <cell r="BR2143">
            <v>0</v>
          </cell>
          <cell r="BS2143">
            <v>0</v>
          </cell>
          <cell r="BT2143">
            <v>0</v>
          </cell>
          <cell r="BU2143">
            <v>0</v>
          </cell>
          <cell r="BV2143">
            <v>0</v>
          </cell>
          <cell r="BW2143">
            <v>0</v>
          </cell>
          <cell r="BX2143">
            <v>0</v>
          </cell>
          <cell r="BY2143">
            <v>0</v>
          </cell>
          <cell r="BZ2143">
            <v>0</v>
          </cell>
          <cell r="CA2143">
            <v>0</v>
          </cell>
          <cell r="CB2143">
            <v>0</v>
          </cell>
          <cell r="CC2143">
            <v>0</v>
          </cell>
          <cell r="CD2143">
            <v>0</v>
          </cell>
          <cell r="CE2143">
            <v>0</v>
          </cell>
          <cell r="CF2143">
            <v>0</v>
          </cell>
          <cell r="CG2143">
            <v>0</v>
          </cell>
          <cell r="CH2143">
            <v>0</v>
          </cell>
          <cell r="CI2143">
            <v>0</v>
          </cell>
          <cell r="CJ2143">
            <v>0</v>
          </cell>
          <cell r="CK2143">
            <v>0</v>
          </cell>
          <cell r="CL2143">
            <v>0</v>
          </cell>
          <cell r="CM2143">
            <v>360</v>
          </cell>
          <cell r="CN2143">
            <v>10</v>
          </cell>
          <cell r="CO2143">
            <v>0</v>
          </cell>
          <cell r="CP2143">
            <v>0</v>
          </cell>
          <cell r="CQ2143">
            <v>0</v>
          </cell>
          <cell r="CR2143">
            <v>0</v>
          </cell>
          <cell r="CS2143">
            <v>0</v>
          </cell>
          <cell r="CT2143">
            <v>0</v>
          </cell>
          <cell r="CU2143">
            <v>0</v>
          </cell>
          <cell r="CV2143">
            <v>0</v>
          </cell>
          <cell r="CW2143">
            <v>300</v>
          </cell>
          <cell r="CX2143">
            <v>0</v>
          </cell>
          <cell r="CY2143">
            <v>0</v>
          </cell>
          <cell r="CZ2143">
            <v>0</v>
          </cell>
          <cell r="DA2143">
            <v>0</v>
          </cell>
          <cell r="DB2143">
            <v>0</v>
          </cell>
          <cell r="DC2143">
            <v>0</v>
          </cell>
          <cell r="DD2143">
            <v>660</v>
          </cell>
          <cell r="DE2143">
            <v>0</v>
          </cell>
        </row>
        <row r="2144">
          <cell r="A2144" t="str">
            <v>E0SITE-DRT-AUS</v>
          </cell>
          <cell r="B2144" t="str">
            <v>PROJECT &amp; SITE MANAGER CS (SITE MANAGER) DAILY RATE - PTY (AUSTRALIA)</v>
          </cell>
          <cell r="F2144" t="str">
            <v>N/A</v>
          </cell>
          <cell r="G2144" t="str">
            <v>X</v>
          </cell>
          <cell r="H2144" t="str">
            <v>N/A</v>
          </cell>
          <cell r="J2144" t="str">
            <v>OK</v>
          </cell>
          <cell r="K2144" t="str">
            <v>CS</v>
          </cell>
        </row>
        <row r="2145">
          <cell r="A2145" t="str">
            <v>E0SITE-DRT-AUS-EXTRA</v>
          </cell>
          <cell r="B2145" t="str">
            <v>PROJECT &amp; SITE MANAGER CS (SITE MANAGER) EXTRA DAILY RATE - PTY (AUSTRALIA)</v>
          </cell>
          <cell r="F2145" t="str">
            <v>N/A</v>
          </cell>
          <cell r="G2145" t="str">
            <v>X</v>
          </cell>
          <cell r="H2145" t="str">
            <v>N/A</v>
          </cell>
          <cell r="J2145" t="str">
            <v>OK</v>
          </cell>
          <cell r="K2145" t="str">
            <v>CS</v>
          </cell>
        </row>
        <row r="2146">
          <cell r="A2146" t="str">
            <v>E0SITE-DRT-BRA</v>
          </cell>
          <cell r="B2146" t="str">
            <v>PROJECT &amp; SITE MANAGER CS (SITE MANAGER) DAILY RATE - LTDA (BRASILE)</v>
          </cell>
          <cell r="F2146" t="str">
            <v>N/A</v>
          </cell>
          <cell r="G2146" t="str">
            <v>X</v>
          </cell>
          <cell r="H2146" t="str">
            <v>N/A</v>
          </cell>
          <cell r="J2146" t="str">
            <v>OK</v>
          </cell>
          <cell r="K2146" t="str">
            <v>CS</v>
          </cell>
        </row>
        <row r="2147">
          <cell r="A2147" t="str">
            <v>E0SITE-DRT-BRA-EXTRA</v>
          </cell>
          <cell r="B2147" t="str">
            <v>PROJECT &amp; SITE MANAGER CS (SITE MANAGER) EXTRA DAILY RATE - LTDA (BRASILE)</v>
          </cell>
          <cell r="F2147" t="str">
            <v>N/A</v>
          </cell>
          <cell r="G2147" t="str">
            <v>X</v>
          </cell>
          <cell r="H2147" t="str">
            <v>N/A</v>
          </cell>
          <cell r="J2147" t="str">
            <v>OK</v>
          </cell>
          <cell r="K2147" t="str">
            <v>CS</v>
          </cell>
        </row>
        <row r="2148">
          <cell r="A2148" t="str">
            <v>E0SITE-DRT-CHI</v>
          </cell>
          <cell r="B2148" t="str">
            <v>PROJECT &amp; SITE MANAGER CS (SITE MANAGER) DAILY RATE - CHILE (CHILE)</v>
          </cell>
          <cell r="F2148" t="str">
            <v>N/A</v>
          </cell>
          <cell r="G2148" t="str">
            <v>X</v>
          </cell>
          <cell r="H2148" t="str">
            <v>N/A</v>
          </cell>
          <cell r="J2148" t="str">
            <v>OK</v>
          </cell>
          <cell r="K2148" t="str">
            <v>CS</v>
          </cell>
        </row>
        <row r="2149">
          <cell r="A2149" t="str">
            <v>E0SITE-DRT-CHI-EXTRA</v>
          </cell>
          <cell r="B2149" t="str">
            <v>PROJECT &amp; SITE MANAGER CS (SITE MANAGER) EXTRA DAILY RATE - CHILE (CHILE)</v>
          </cell>
          <cell r="F2149" t="str">
            <v>N/A</v>
          </cell>
          <cell r="G2149" t="str">
            <v>X</v>
          </cell>
          <cell r="H2149" t="str">
            <v>N/A</v>
          </cell>
          <cell r="J2149" t="str">
            <v>OK</v>
          </cell>
          <cell r="K2149" t="str">
            <v>CS</v>
          </cell>
        </row>
        <row r="2150">
          <cell r="A2150" t="str">
            <v>E0SITE-DRT-FRA</v>
          </cell>
          <cell r="B2150" t="str">
            <v>PROJECT &amp; SITE MANAGER CS (SITE MANAGER) DAILY RATE - AB (FRANCIA)</v>
          </cell>
          <cell r="F2150" t="str">
            <v>N/A</v>
          </cell>
          <cell r="G2150" t="str">
            <v>X</v>
          </cell>
          <cell r="H2150" t="str">
            <v>N/A</v>
          </cell>
          <cell r="J2150" t="str">
            <v>OK</v>
          </cell>
          <cell r="K2150" t="str">
            <v>CS</v>
          </cell>
        </row>
        <row r="2151">
          <cell r="A2151" t="str">
            <v>E0SITE-DRT-FRA-EXTRA</v>
          </cell>
          <cell r="B2151" t="str">
            <v>PROJECT &amp; SITE MANAGER CS (SITE MANAGER) EXTRA DAILY RATE - AB (FRANCIA)</v>
          </cell>
          <cell r="F2151" t="str">
            <v>N/A</v>
          </cell>
          <cell r="G2151" t="str">
            <v>X</v>
          </cell>
          <cell r="H2151" t="str">
            <v>N/A</v>
          </cell>
          <cell r="J2151" t="str">
            <v>OK</v>
          </cell>
          <cell r="K2151" t="str">
            <v>CS</v>
          </cell>
        </row>
        <row r="2152">
          <cell r="A2152" t="str">
            <v>E0SITE-DRT-INC</v>
          </cell>
          <cell r="B2152" t="str">
            <v>PROJECT &amp; SITE MANAGER CS (SITE MANAGER) DAILY RATE - INC (USA)</v>
          </cell>
          <cell r="F2152">
            <v>1798.2456140350878</v>
          </cell>
          <cell r="G2152" t="str">
            <v>X</v>
          </cell>
          <cell r="H2152">
            <v>438.59649122807019</v>
          </cell>
          <cell r="I2152">
            <v>0.75609756097560976</v>
          </cell>
          <cell r="J2152" t="str">
            <v>OK</v>
          </cell>
          <cell r="K2152" t="str">
            <v>CS</v>
          </cell>
        </row>
        <row r="2153">
          <cell r="A2153" t="str">
            <v>E0SITE-DRT-INC-EXTRA</v>
          </cell>
          <cell r="B2153" t="str">
            <v>PROJECT &amp; SITE MANAGER CS (SITE MANAGER) EXTRA DAILY RATE - INC (USA)</v>
          </cell>
          <cell r="F2153">
            <v>745.61403508771934</v>
          </cell>
          <cell r="G2153" t="str">
            <v>X</v>
          </cell>
          <cell r="H2153">
            <v>0</v>
          </cell>
          <cell r="I2153">
            <v>1</v>
          </cell>
          <cell r="J2153" t="str">
            <v>OK</v>
          </cell>
          <cell r="K2153" t="str">
            <v>CS</v>
          </cell>
        </row>
        <row r="2154">
          <cell r="A2154" t="str">
            <v>E0SITE-DRT-LTD</v>
          </cell>
          <cell r="B2154" t="str">
            <v>PROJECT &amp; SITE MANAGER CS (SITE MANAGER) DAILY RATE - LTD (INGHILTERRA)</v>
          </cell>
          <cell r="F2154" t="str">
            <v>N/A</v>
          </cell>
          <cell r="G2154" t="str">
            <v>X</v>
          </cell>
          <cell r="H2154" t="str">
            <v>N/A</v>
          </cell>
          <cell r="J2154" t="str">
            <v>OK</v>
          </cell>
          <cell r="K2154" t="str">
            <v>CS</v>
          </cell>
        </row>
        <row r="2155">
          <cell r="A2155" t="str">
            <v>E0SITE-DRT-LTD-EXTRA</v>
          </cell>
          <cell r="B2155" t="str">
            <v>PROJECT &amp; SITE MANAGER CS (SITE MANAGER) EXTRA DAILY RATE - LTD (INGHILTERRA)</v>
          </cell>
          <cell r="F2155" t="str">
            <v>N/A</v>
          </cell>
          <cell r="G2155" t="str">
            <v>X</v>
          </cell>
          <cell r="H2155" t="str">
            <v>N/A</v>
          </cell>
          <cell r="J2155" t="str">
            <v>OK</v>
          </cell>
          <cell r="K2155" t="str">
            <v>CS</v>
          </cell>
        </row>
        <row r="2156">
          <cell r="A2156" t="str">
            <v>E0SITE-DRT-MEX</v>
          </cell>
          <cell r="B2156" t="str">
            <v>PROJECT &amp; SITE MANAGER CS (SITE MANAGER) DAILY RATE - MEX (MESSICO)</v>
          </cell>
          <cell r="F2156">
            <v>1087.719298245614</v>
          </cell>
          <cell r="G2156" t="str">
            <v>X</v>
          </cell>
          <cell r="H2156">
            <v>279</v>
          </cell>
          <cell r="I2156">
            <v>0.74350000000000005</v>
          </cell>
          <cell r="J2156" t="str">
            <v>OK</v>
          </cell>
          <cell r="K2156" t="str">
            <v>CS</v>
          </cell>
        </row>
        <row r="2157">
          <cell r="A2157" t="str">
            <v>E0SITE-DRT-MEX-EXTRA</v>
          </cell>
          <cell r="B2157" t="str">
            <v>PROJECT &amp; SITE MANAGER CS (SITE MANAGER) EXTRA DAILY RATE - MEX (MESSICO)</v>
          </cell>
          <cell r="F2157">
            <v>447.36842105263162</v>
          </cell>
          <cell r="G2157" t="str">
            <v>X</v>
          </cell>
          <cell r="H2157">
            <v>0</v>
          </cell>
          <cell r="I2157">
            <v>1</v>
          </cell>
          <cell r="J2157" t="str">
            <v>OK</v>
          </cell>
          <cell r="K2157" t="str">
            <v>CS</v>
          </cell>
        </row>
        <row r="2158">
          <cell r="A2158" t="str">
            <v>E0SITE-DRT-SPA</v>
          </cell>
          <cell r="B2158" t="str">
            <v>PROJECT &amp; SITE MANAGER CS (SITE MANAGER) DAILY RATE - SPA (ITALIA)</v>
          </cell>
          <cell r="F2158">
            <v>1180</v>
          </cell>
          <cell r="G2158" t="str">
            <v>X</v>
          </cell>
          <cell r="H2158">
            <v>330</v>
          </cell>
          <cell r="I2158">
            <v>0.72033898305084754</v>
          </cell>
          <cell r="J2158" t="str">
            <v>OK</v>
          </cell>
          <cell r="K2158" t="str">
            <v>CS</v>
          </cell>
        </row>
        <row r="2159">
          <cell r="A2159" t="str">
            <v>E0SITE-DRT-SPA-EXTRA</v>
          </cell>
          <cell r="B2159" t="str">
            <v>PROJECT &amp; SITE MANAGER CS (SITE MANAGER) EXTRA DAILY RATE - SPA (ITALIA)</v>
          </cell>
          <cell r="F2159">
            <v>635</v>
          </cell>
          <cell r="G2159" t="str">
            <v>X</v>
          </cell>
          <cell r="H2159">
            <v>0</v>
          </cell>
          <cell r="I2159">
            <v>1</v>
          </cell>
          <cell r="J2159" t="str">
            <v>OK</v>
          </cell>
          <cell r="K2159" t="str">
            <v>CS</v>
          </cell>
        </row>
        <row r="2160">
          <cell r="A2160" t="str">
            <v>E0SITE-DRT-ZOO</v>
          </cell>
          <cell r="B2160" t="str">
            <v>PROJECT &amp; SITE MANAGER CS (SITE MANAGER) DAILY RATE - ZOO (POLONIA)</v>
          </cell>
          <cell r="F2160" t="str">
            <v>N/A</v>
          </cell>
          <cell r="G2160" t="str">
            <v>X</v>
          </cell>
          <cell r="H2160" t="str">
            <v>N/A</v>
          </cell>
          <cell r="J2160" t="str">
            <v>OK</v>
          </cell>
          <cell r="K2160" t="str">
            <v>CS</v>
          </cell>
        </row>
        <row r="2161">
          <cell r="A2161" t="str">
            <v>E0SITE-DRT-ZOO-EXTRA</v>
          </cell>
          <cell r="B2161" t="str">
            <v>PROJECT &amp; SITE MANAGER CS (SITE MANAGER) EXTRA DAILY RATE - ZOO (POLONIA)</v>
          </cell>
          <cell r="F2161" t="str">
            <v>N/A</v>
          </cell>
          <cell r="G2161" t="str">
            <v>X</v>
          </cell>
          <cell r="H2161" t="str">
            <v>N/A</v>
          </cell>
          <cell r="J2161" t="str">
            <v>OK</v>
          </cell>
          <cell r="K2161" t="str">
            <v>CS</v>
          </cell>
        </row>
        <row r="2162">
          <cell r="A2162" t="str">
            <v>E0SITE-WEEK</v>
          </cell>
          <cell r="B2162" t="str">
            <v>SITE MANAGER - SETTIMANA</v>
          </cell>
          <cell r="F2162">
            <v>4410</v>
          </cell>
          <cell r="H2162">
            <v>3960</v>
          </cell>
          <cell r="I2162">
            <v>0.10204081632653061</v>
          </cell>
          <cell r="J2162" t="str">
            <v>OK</v>
          </cell>
          <cell r="K2162" t="str">
            <v>NEWZD</v>
          </cell>
          <cell r="L2162">
            <v>0</v>
          </cell>
          <cell r="M2162">
            <v>0</v>
          </cell>
          <cell r="N2162">
            <v>0</v>
          </cell>
          <cell r="O2162">
            <v>0</v>
          </cell>
          <cell r="P2162">
            <v>0</v>
          </cell>
          <cell r="Q2162">
            <v>0</v>
          </cell>
          <cell r="R2162">
            <v>0</v>
          </cell>
          <cell r="S2162">
            <v>0</v>
          </cell>
          <cell r="T2162">
            <v>0</v>
          </cell>
          <cell r="U2162">
            <v>0</v>
          </cell>
          <cell r="V2162">
            <v>0</v>
          </cell>
          <cell r="W2162">
            <v>0</v>
          </cell>
          <cell r="X2162">
            <v>0</v>
          </cell>
          <cell r="Y2162">
            <v>0</v>
          </cell>
          <cell r="Z2162">
            <v>0</v>
          </cell>
          <cell r="AA2162">
            <v>0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>
            <v>0</v>
          </cell>
          <cell r="AM2162">
            <v>0</v>
          </cell>
          <cell r="AN2162">
            <v>0</v>
          </cell>
          <cell r="AO2162">
            <v>0</v>
          </cell>
          <cell r="AP2162">
            <v>0</v>
          </cell>
          <cell r="AQ2162">
            <v>0</v>
          </cell>
          <cell r="AR2162">
            <v>0</v>
          </cell>
          <cell r="AS2162">
            <v>0</v>
          </cell>
          <cell r="AT2162">
            <v>0</v>
          </cell>
          <cell r="AU2162">
            <v>0</v>
          </cell>
          <cell r="AV2162">
            <v>0</v>
          </cell>
          <cell r="AW2162">
            <v>0</v>
          </cell>
          <cell r="AX2162">
            <v>0</v>
          </cell>
          <cell r="AY2162">
            <v>0</v>
          </cell>
          <cell r="AZ2162">
            <v>0</v>
          </cell>
          <cell r="BA2162">
            <v>0</v>
          </cell>
          <cell r="BB2162">
            <v>0</v>
          </cell>
          <cell r="BC2162">
            <v>0</v>
          </cell>
          <cell r="BD2162">
            <v>0</v>
          </cell>
          <cell r="BE2162">
            <v>0</v>
          </cell>
          <cell r="BF2162">
            <v>0</v>
          </cell>
          <cell r="BG2162">
            <v>0</v>
          </cell>
          <cell r="BH2162">
            <v>0</v>
          </cell>
          <cell r="BI2162">
            <v>0</v>
          </cell>
          <cell r="BJ2162">
            <v>0</v>
          </cell>
          <cell r="BK2162">
            <v>0</v>
          </cell>
          <cell r="BL2162">
            <v>0</v>
          </cell>
          <cell r="BM2162">
            <v>0</v>
          </cell>
          <cell r="BN2162">
            <v>0</v>
          </cell>
          <cell r="BO2162">
            <v>0</v>
          </cell>
          <cell r="BP2162">
            <v>0</v>
          </cell>
          <cell r="BQ2162">
            <v>0</v>
          </cell>
          <cell r="BR2162">
            <v>0</v>
          </cell>
          <cell r="BS2162">
            <v>0</v>
          </cell>
          <cell r="BT2162">
            <v>0</v>
          </cell>
          <cell r="BU2162">
            <v>0</v>
          </cell>
          <cell r="BV2162">
            <v>0</v>
          </cell>
          <cell r="BW2162">
            <v>0</v>
          </cell>
          <cell r="BX2162">
            <v>0</v>
          </cell>
          <cell r="BY2162">
            <v>0</v>
          </cell>
          <cell r="BZ2162">
            <v>0</v>
          </cell>
          <cell r="CA2162">
            <v>0</v>
          </cell>
          <cell r="CB2162">
            <v>0</v>
          </cell>
          <cell r="CC2162">
            <v>0</v>
          </cell>
          <cell r="CD2162">
            <v>0</v>
          </cell>
          <cell r="CE2162">
            <v>0</v>
          </cell>
          <cell r="CF2162">
            <v>0</v>
          </cell>
          <cell r="CG2162">
            <v>0</v>
          </cell>
          <cell r="CH2162">
            <v>0</v>
          </cell>
          <cell r="CI2162">
            <v>0</v>
          </cell>
          <cell r="CJ2162">
            <v>0</v>
          </cell>
          <cell r="CK2162">
            <v>0</v>
          </cell>
          <cell r="CL2162">
            <v>0</v>
          </cell>
          <cell r="CM2162">
            <v>2160</v>
          </cell>
          <cell r="CN2162">
            <v>60</v>
          </cell>
          <cell r="CO2162">
            <v>0</v>
          </cell>
          <cell r="CP2162">
            <v>0</v>
          </cell>
          <cell r="CQ2162">
            <v>0</v>
          </cell>
          <cell r="CR2162">
            <v>0</v>
          </cell>
          <cell r="CS2162">
            <v>0</v>
          </cell>
          <cell r="CT2162">
            <v>0</v>
          </cell>
          <cell r="CU2162">
            <v>0</v>
          </cell>
          <cell r="CV2162">
            <v>0</v>
          </cell>
          <cell r="CW2162">
            <v>1800</v>
          </cell>
          <cell r="CX2162">
            <v>0</v>
          </cell>
          <cell r="CY2162">
            <v>0</v>
          </cell>
          <cell r="CZ2162">
            <v>0</v>
          </cell>
          <cell r="DA2162">
            <v>0</v>
          </cell>
          <cell r="DB2162">
            <v>0</v>
          </cell>
          <cell r="DC2162">
            <v>0</v>
          </cell>
          <cell r="DD2162">
            <v>3960</v>
          </cell>
          <cell r="DE2162">
            <v>0</v>
          </cell>
        </row>
        <row r="2163">
          <cell r="A2163" t="str">
            <v>E0SURV-DRT-INC</v>
          </cell>
          <cell r="B2163" t="str">
            <v>SURVEYOR DAILY RATE - INC (USA)</v>
          </cell>
          <cell r="F2163">
            <v>1798.2456140350878</v>
          </cell>
          <cell r="G2163" t="str">
            <v>X</v>
          </cell>
          <cell r="H2163">
            <v>789.47368421052636</v>
          </cell>
          <cell r="I2163">
            <v>0.56097560975609762</v>
          </cell>
          <cell r="J2163" t="str">
            <v>OK</v>
          </cell>
          <cell r="K2163" t="str">
            <v>CS</v>
          </cell>
        </row>
        <row r="2164">
          <cell r="A2164" t="str">
            <v>E0SURV-DRT-INC-EXTRA</v>
          </cell>
          <cell r="B2164" t="str">
            <v>SURVEYOR EXTRA DAILY RATE - INC (USA)</v>
          </cell>
          <cell r="F2164">
            <v>745.61403508771934</v>
          </cell>
          <cell r="G2164" t="str">
            <v>X</v>
          </cell>
          <cell r="H2164">
            <v>0</v>
          </cell>
          <cell r="I2164">
            <v>1</v>
          </cell>
          <cell r="J2164" t="str">
            <v>OK</v>
          </cell>
          <cell r="K2164" t="str">
            <v>CS</v>
          </cell>
        </row>
        <row r="2165">
          <cell r="A2165" t="str">
            <v>E0SURV-DRT-ITA</v>
          </cell>
          <cell r="B2165" t="str">
            <v>SURVEYOR DAILY RATE - SPA (ITALIA)</v>
          </cell>
          <cell r="F2165">
            <v>1120</v>
          </cell>
          <cell r="G2165" t="str">
            <v>X</v>
          </cell>
          <cell r="H2165">
            <v>610</v>
          </cell>
          <cell r="I2165">
            <v>0.4553571428571429</v>
          </cell>
          <cell r="J2165" t="str">
            <v>OK</v>
          </cell>
          <cell r="K2165" t="str">
            <v>CS</v>
          </cell>
        </row>
        <row r="2166">
          <cell r="A2166" t="str">
            <v>E0SURV-DRT-ITA-EXTRA</v>
          </cell>
          <cell r="B2166" t="str">
            <v>SURVEYOR EXTRA DAILY RATE - SPA (ITALIA)</v>
          </cell>
          <cell r="F2166">
            <v>695</v>
          </cell>
          <cell r="G2166" t="str">
            <v>X</v>
          </cell>
          <cell r="H2166">
            <v>90</v>
          </cell>
          <cell r="I2166">
            <v>0.87050359712230219</v>
          </cell>
          <cell r="J2166" t="str">
            <v>OK</v>
          </cell>
          <cell r="K2166" t="str">
            <v>CS</v>
          </cell>
        </row>
        <row r="2167">
          <cell r="A2167" t="str">
            <v>E0ZZ-DAY</v>
          </cell>
          <cell r="B2167" t="str">
            <v>GIORNO DI FIELD</v>
          </cell>
          <cell r="F2167">
            <v>735</v>
          </cell>
          <cell r="H2167">
            <v>657</v>
          </cell>
          <cell r="I2167">
            <v>0.10612244897959189</v>
          </cell>
          <cell r="J2167" t="str">
            <v>OK</v>
          </cell>
          <cell r="K2167" t="str">
            <v>NEWZD</v>
          </cell>
          <cell r="L2167">
            <v>0</v>
          </cell>
          <cell r="M2167">
            <v>0</v>
          </cell>
          <cell r="N2167">
            <v>0</v>
          </cell>
          <cell r="O2167">
            <v>0</v>
          </cell>
          <cell r="P2167">
            <v>0</v>
          </cell>
          <cell r="Q2167">
            <v>0</v>
          </cell>
          <cell r="R2167">
            <v>0</v>
          </cell>
          <cell r="S2167">
            <v>0</v>
          </cell>
          <cell r="T2167">
            <v>0</v>
          </cell>
          <cell r="U2167">
            <v>0</v>
          </cell>
          <cell r="V2167">
            <v>0</v>
          </cell>
          <cell r="W2167">
            <v>0</v>
          </cell>
          <cell r="X2167">
            <v>0</v>
          </cell>
          <cell r="Y2167">
            <v>0</v>
          </cell>
          <cell r="Z2167">
            <v>0</v>
          </cell>
          <cell r="AA2167">
            <v>0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>
            <v>0</v>
          </cell>
          <cell r="AM2167">
            <v>0</v>
          </cell>
          <cell r="AN2167">
            <v>0</v>
          </cell>
          <cell r="AO2167">
            <v>0</v>
          </cell>
          <cell r="AP2167">
            <v>0</v>
          </cell>
          <cell r="AQ2167">
            <v>0</v>
          </cell>
          <cell r="AR2167">
            <v>0</v>
          </cell>
          <cell r="AS2167">
            <v>0</v>
          </cell>
          <cell r="AT2167">
            <v>0</v>
          </cell>
          <cell r="AU2167">
            <v>0</v>
          </cell>
          <cell r="AV2167">
            <v>0</v>
          </cell>
          <cell r="AW2167">
            <v>0</v>
          </cell>
          <cell r="AX2167">
            <v>0</v>
          </cell>
          <cell r="AY2167">
            <v>0</v>
          </cell>
          <cell r="AZ2167">
            <v>0</v>
          </cell>
          <cell r="BA2167">
            <v>0</v>
          </cell>
          <cell r="BB2167">
            <v>0</v>
          </cell>
          <cell r="BC2167">
            <v>0</v>
          </cell>
          <cell r="BD2167">
            <v>0</v>
          </cell>
          <cell r="BE2167">
            <v>0</v>
          </cell>
          <cell r="BF2167">
            <v>0</v>
          </cell>
          <cell r="BG2167">
            <v>0</v>
          </cell>
          <cell r="BH2167">
            <v>0</v>
          </cell>
          <cell r="BI2167">
            <v>0</v>
          </cell>
          <cell r="BJ2167">
            <v>0</v>
          </cell>
          <cell r="BK2167">
            <v>0</v>
          </cell>
          <cell r="BL2167">
            <v>0</v>
          </cell>
          <cell r="BM2167">
            <v>0</v>
          </cell>
          <cell r="BN2167">
            <v>0</v>
          </cell>
          <cell r="BO2167">
            <v>0</v>
          </cell>
          <cell r="BP2167">
            <v>0</v>
          </cell>
          <cell r="BQ2167">
            <v>0</v>
          </cell>
          <cell r="BR2167">
            <v>0</v>
          </cell>
          <cell r="BS2167">
            <v>0</v>
          </cell>
          <cell r="BT2167">
            <v>0</v>
          </cell>
          <cell r="BU2167">
            <v>0</v>
          </cell>
          <cell r="BV2167">
            <v>0</v>
          </cell>
          <cell r="BW2167">
            <v>0</v>
          </cell>
          <cell r="BX2167">
            <v>0</v>
          </cell>
          <cell r="BY2167">
            <v>0</v>
          </cell>
          <cell r="BZ2167">
            <v>0</v>
          </cell>
          <cell r="CA2167">
            <v>0</v>
          </cell>
          <cell r="CB2167">
            <v>0</v>
          </cell>
          <cell r="CC2167">
            <v>0</v>
          </cell>
          <cell r="CD2167">
            <v>0</v>
          </cell>
          <cell r="CE2167">
            <v>0</v>
          </cell>
          <cell r="CF2167">
            <v>0</v>
          </cell>
          <cell r="CG2167">
            <v>0</v>
          </cell>
          <cell r="CH2167">
            <v>0</v>
          </cell>
          <cell r="CI2167">
            <v>0</v>
          </cell>
          <cell r="CJ2167">
            <v>0</v>
          </cell>
          <cell r="CK2167">
            <v>0</v>
          </cell>
          <cell r="CL2167">
            <v>0</v>
          </cell>
          <cell r="CM2167">
            <v>72</v>
          </cell>
          <cell r="CN2167">
            <v>2</v>
          </cell>
          <cell r="CO2167">
            <v>77</v>
          </cell>
          <cell r="CP2167">
            <v>2</v>
          </cell>
          <cell r="CQ2167">
            <v>78</v>
          </cell>
          <cell r="CR2167">
            <v>2</v>
          </cell>
          <cell r="CS2167">
            <v>73</v>
          </cell>
          <cell r="CT2167">
            <v>2</v>
          </cell>
          <cell r="CU2167">
            <v>57</v>
          </cell>
          <cell r="CV2167">
            <v>2</v>
          </cell>
          <cell r="CW2167">
            <v>300</v>
          </cell>
          <cell r="CX2167">
            <v>0</v>
          </cell>
          <cell r="CY2167">
            <v>0</v>
          </cell>
          <cell r="CZ2167">
            <v>0</v>
          </cell>
          <cell r="DA2167">
            <v>0</v>
          </cell>
          <cell r="DB2167">
            <v>0</v>
          </cell>
          <cell r="DC2167">
            <v>0</v>
          </cell>
          <cell r="DD2167">
            <v>657</v>
          </cell>
          <cell r="DE2167">
            <v>0</v>
          </cell>
        </row>
        <row r="2168">
          <cell r="A2168" t="str">
            <v>E0ZZ-WEEK</v>
          </cell>
          <cell r="B2168" t="str">
            <v>SETTIMANA DI FIELD</v>
          </cell>
          <cell r="F2168">
            <v>4410</v>
          </cell>
          <cell r="H2168">
            <v>3942</v>
          </cell>
          <cell r="I2168">
            <v>0.10612244897959189</v>
          </cell>
          <cell r="J2168" t="str">
            <v>OK</v>
          </cell>
          <cell r="K2168" t="str">
            <v>NEWZD</v>
          </cell>
          <cell r="L2168">
            <v>0</v>
          </cell>
          <cell r="M2168">
            <v>0</v>
          </cell>
          <cell r="N2168">
            <v>0</v>
          </cell>
          <cell r="O2168">
            <v>0</v>
          </cell>
          <cell r="P2168">
            <v>0</v>
          </cell>
          <cell r="Q2168">
            <v>0</v>
          </cell>
          <cell r="R2168">
            <v>0</v>
          </cell>
          <cell r="S2168">
            <v>0</v>
          </cell>
          <cell r="T2168">
            <v>0</v>
          </cell>
          <cell r="U2168">
            <v>0</v>
          </cell>
          <cell r="V2168">
            <v>0</v>
          </cell>
          <cell r="W2168">
            <v>0</v>
          </cell>
          <cell r="X2168">
            <v>0</v>
          </cell>
          <cell r="Y2168">
            <v>0</v>
          </cell>
          <cell r="Z2168">
            <v>0</v>
          </cell>
          <cell r="AA2168">
            <v>0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>
            <v>0</v>
          </cell>
          <cell r="AM2168">
            <v>0</v>
          </cell>
          <cell r="AN2168">
            <v>0</v>
          </cell>
          <cell r="AO2168">
            <v>0</v>
          </cell>
          <cell r="AP2168">
            <v>0</v>
          </cell>
          <cell r="AQ2168">
            <v>0</v>
          </cell>
          <cell r="AR2168">
            <v>0</v>
          </cell>
          <cell r="AS2168">
            <v>0</v>
          </cell>
          <cell r="AT2168">
            <v>0</v>
          </cell>
          <cell r="AU2168">
            <v>0</v>
          </cell>
          <cell r="AV2168">
            <v>0</v>
          </cell>
          <cell r="AW2168">
            <v>0</v>
          </cell>
          <cell r="AX2168">
            <v>0</v>
          </cell>
          <cell r="AY2168">
            <v>0</v>
          </cell>
          <cell r="AZ2168">
            <v>0</v>
          </cell>
          <cell r="BA2168">
            <v>0</v>
          </cell>
          <cell r="BB2168">
            <v>0</v>
          </cell>
          <cell r="BC2168">
            <v>0</v>
          </cell>
          <cell r="BD2168">
            <v>0</v>
          </cell>
          <cell r="BE2168">
            <v>0</v>
          </cell>
          <cell r="BF2168">
            <v>0</v>
          </cell>
          <cell r="BG2168">
            <v>0</v>
          </cell>
          <cell r="BH2168">
            <v>0</v>
          </cell>
          <cell r="BI2168">
            <v>0</v>
          </cell>
          <cell r="BJ2168">
            <v>0</v>
          </cell>
          <cell r="BK2168">
            <v>0</v>
          </cell>
          <cell r="BL2168">
            <v>0</v>
          </cell>
          <cell r="BM2168">
            <v>0</v>
          </cell>
          <cell r="BN2168">
            <v>0</v>
          </cell>
          <cell r="BO2168">
            <v>0</v>
          </cell>
          <cell r="BP2168">
            <v>0</v>
          </cell>
          <cell r="BQ2168">
            <v>0</v>
          </cell>
          <cell r="BR2168">
            <v>0</v>
          </cell>
          <cell r="BS2168">
            <v>0</v>
          </cell>
          <cell r="BT2168">
            <v>0</v>
          </cell>
          <cell r="BU2168">
            <v>0</v>
          </cell>
          <cell r="BV2168">
            <v>0</v>
          </cell>
          <cell r="BW2168">
            <v>0</v>
          </cell>
          <cell r="BX2168">
            <v>0</v>
          </cell>
          <cell r="BY2168">
            <v>0</v>
          </cell>
          <cell r="BZ2168">
            <v>0</v>
          </cell>
          <cell r="CA2168">
            <v>0</v>
          </cell>
          <cell r="CB2168">
            <v>0</v>
          </cell>
          <cell r="CC2168">
            <v>0</v>
          </cell>
          <cell r="CD2168">
            <v>0</v>
          </cell>
          <cell r="CE2168">
            <v>0</v>
          </cell>
          <cell r="CF2168">
            <v>0</v>
          </cell>
          <cell r="CG2168">
            <v>0</v>
          </cell>
          <cell r="CH2168">
            <v>0</v>
          </cell>
          <cell r="CI2168">
            <v>0</v>
          </cell>
          <cell r="CJ2168">
            <v>0</v>
          </cell>
          <cell r="CK2168">
            <v>0</v>
          </cell>
          <cell r="CL2168">
            <v>0</v>
          </cell>
          <cell r="CM2168">
            <v>432</v>
          </cell>
          <cell r="CN2168">
            <v>12</v>
          </cell>
          <cell r="CO2168">
            <v>462</v>
          </cell>
          <cell r="CP2168">
            <v>12</v>
          </cell>
          <cell r="CQ2168">
            <v>468</v>
          </cell>
          <cell r="CR2168">
            <v>12</v>
          </cell>
          <cell r="CS2168">
            <v>438</v>
          </cell>
          <cell r="CT2168">
            <v>12</v>
          </cell>
          <cell r="CU2168">
            <v>342</v>
          </cell>
          <cell r="CV2168">
            <v>12</v>
          </cell>
          <cell r="CW2168">
            <v>1800</v>
          </cell>
          <cell r="CX2168">
            <v>0</v>
          </cell>
          <cell r="CY2168">
            <v>0</v>
          </cell>
          <cell r="CZ2168">
            <v>0</v>
          </cell>
          <cell r="DA2168">
            <v>0</v>
          </cell>
          <cell r="DB2168">
            <v>0</v>
          </cell>
          <cell r="DC2168">
            <v>0</v>
          </cell>
          <cell r="DD2168">
            <v>3942</v>
          </cell>
          <cell r="DE2168">
            <v>0</v>
          </cell>
        </row>
        <row r="2169">
          <cell r="A2169" t="str">
            <v>ECO-ISLAND-SCR-001</v>
          </cell>
          <cell r="B2169" t="str">
            <v>ISOLA ECOLOGICA LAVAPAVIMENTI</v>
          </cell>
          <cell r="C2169" t="str">
            <v>SCRUBBER ECOLOGIC ISLAND</v>
          </cell>
          <cell r="F2169">
            <v>17166.666666666668</v>
          </cell>
          <cell r="H2169">
            <v>5150</v>
          </cell>
          <cell r="I2169">
            <v>0.7</v>
          </cell>
          <cell r="J2169" t="str">
            <v>OK</v>
          </cell>
          <cell r="K2169" t="str">
            <v>NEWZD</v>
          </cell>
          <cell r="L2169">
            <v>0</v>
          </cell>
          <cell r="M2169">
            <v>0</v>
          </cell>
          <cell r="N2169">
            <v>0</v>
          </cell>
          <cell r="O2169">
            <v>0</v>
          </cell>
          <cell r="P2169">
            <v>0</v>
          </cell>
          <cell r="Q2169">
            <v>0</v>
          </cell>
          <cell r="R2169">
            <v>0</v>
          </cell>
          <cell r="S2169">
            <v>0</v>
          </cell>
          <cell r="T2169">
            <v>0</v>
          </cell>
          <cell r="U2169">
            <v>0</v>
          </cell>
          <cell r="V2169">
            <v>0</v>
          </cell>
          <cell r="W2169">
            <v>0</v>
          </cell>
          <cell r="X2169">
            <v>0</v>
          </cell>
          <cell r="Y2169">
            <v>0</v>
          </cell>
          <cell r="Z2169">
            <v>0</v>
          </cell>
          <cell r="AA2169">
            <v>0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>
            <v>0</v>
          </cell>
          <cell r="AM2169">
            <v>0</v>
          </cell>
          <cell r="AN2169">
            <v>0</v>
          </cell>
          <cell r="AO2169">
            <v>0</v>
          </cell>
          <cell r="AP2169">
            <v>0</v>
          </cell>
          <cell r="AQ2169">
            <v>0</v>
          </cell>
          <cell r="AR2169">
            <v>0</v>
          </cell>
          <cell r="AS2169">
            <v>0</v>
          </cell>
          <cell r="AT2169">
            <v>0</v>
          </cell>
          <cell r="AU2169">
            <v>0</v>
          </cell>
          <cell r="AV2169">
            <v>5150</v>
          </cell>
          <cell r="AW2169">
            <v>0</v>
          </cell>
          <cell r="AX2169">
            <v>0</v>
          </cell>
          <cell r="AY2169">
            <v>0</v>
          </cell>
          <cell r="AZ2169">
            <v>0</v>
          </cell>
          <cell r="BA2169">
            <v>0</v>
          </cell>
          <cell r="BB2169">
            <v>0</v>
          </cell>
          <cell r="BC2169">
            <v>0</v>
          </cell>
          <cell r="BD2169">
            <v>0</v>
          </cell>
          <cell r="BE2169">
            <v>0</v>
          </cell>
          <cell r="BF2169">
            <v>0</v>
          </cell>
          <cell r="BG2169">
            <v>0</v>
          </cell>
          <cell r="BH2169">
            <v>0</v>
          </cell>
          <cell r="BI2169">
            <v>0</v>
          </cell>
          <cell r="BJ2169">
            <v>0</v>
          </cell>
          <cell r="BK2169">
            <v>0</v>
          </cell>
          <cell r="BL2169">
            <v>0</v>
          </cell>
          <cell r="BM2169">
            <v>0</v>
          </cell>
          <cell r="BN2169">
            <v>0</v>
          </cell>
          <cell r="BO2169">
            <v>0</v>
          </cell>
          <cell r="BP2169">
            <v>0</v>
          </cell>
          <cell r="BQ2169">
            <v>0</v>
          </cell>
          <cell r="BR2169">
            <v>0</v>
          </cell>
          <cell r="BS2169">
            <v>0</v>
          </cell>
          <cell r="BT2169">
            <v>0</v>
          </cell>
          <cell r="BU2169">
            <v>0</v>
          </cell>
          <cell r="BV2169">
            <v>0</v>
          </cell>
          <cell r="BW2169">
            <v>0</v>
          </cell>
          <cell r="BX2169">
            <v>0</v>
          </cell>
          <cell r="BY2169">
            <v>0</v>
          </cell>
          <cell r="BZ2169">
            <v>0</v>
          </cell>
          <cell r="CA2169">
            <v>0</v>
          </cell>
          <cell r="CB2169">
            <v>0</v>
          </cell>
          <cell r="CC2169">
            <v>0</v>
          </cell>
          <cell r="CD2169">
            <v>0</v>
          </cell>
          <cell r="CE2169">
            <v>0</v>
          </cell>
          <cell r="CF2169">
            <v>0</v>
          </cell>
          <cell r="CG2169">
            <v>0</v>
          </cell>
          <cell r="CH2169">
            <v>0</v>
          </cell>
          <cell r="CI2169">
            <v>0</v>
          </cell>
          <cell r="CJ2169">
            <v>0</v>
          </cell>
          <cell r="CK2169">
            <v>0</v>
          </cell>
          <cell r="CL2169">
            <v>0</v>
          </cell>
          <cell r="CM2169">
            <v>0</v>
          </cell>
          <cell r="CN2169">
            <v>0</v>
          </cell>
          <cell r="CO2169">
            <v>0</v>
          </cell>
          <cell r="CP2169">
            <v>0</v>
          </cell>
          <cell r="CQ2169">
            <v>0</v>
          </cell>
          <cell r="CR2169">
            <v>0</v>
          </cell>
          <cell r="CS2169">
            <v>0</v>
          </cell>
          <cell r="CT2169">
            <v>0</v>
          </cell>
          <cell r="CU2169">
            <v>0</v>
          </cell>
          <cell r="CV2169">
            <v>0</v>
          </cell>
          <cell r="CW2169">
            <v>0</v>
          </cell>
          <cell r="CX2169">
            <v>0</v>
          </cell>
          <cell r="CY2169">
            <v>0</v>
          </cell>
          <cell r="CZ2169">
            <v>0</v>
          </cell>
          <cell r="DA2169">
            <v>0</v>
          </cell>
          <cell r="DB2169">
            <v>0</v>
          </cell>
          <cell r="DC2169">
            <v>0</v>
          </cell>
          <cell r="DD2169">
            <v>5150</v>
          </cell>
          <cell r="DE2169">
            <v>0</v>
          </cell>
          <cell r="DG2169">
            <v>5000</v>
          </cell>
          <cell r="DI2169">
            <v>0.03</v>
          </cell>
          <cell r="DJ2169">
            <v>150</v>
          </cell>
          <cell r="DK2169">
            <v>0.03</v>
          </cell>
          <cell r="DL2169">
            <v>0</v>
          </cell>
        </row>
        <row r="2170">
          <cell r="A2170" t="str">
            <v>ECO-ISLAND-SWP-001</v>
          </cell>
          <cell r="B2170" t="str">
            <v>ISOLA ECOLOGICA MOTOSCOPA</v>
          </cell>
          <cell r="C2170" t="str">
            <v>SWEEPER ECOLOGIC ISLAND</v>
          </cell>
          <cell r="F2170">
            <v>3433.3333333333335</v>
          </cell>
          <cell r="H2170">
            <v>1030</v>
          </cell>
          <cell r="I2170">
            <v>0.7</v>
          </cell>
          <cell r="J2170" t="str">
            <v>OK</v>
          </cell>
          <cell r="K2170" t="str">
            <v>NEWZD</v>
          </cell>
          <cell r="L2170">
            <v>0</v>
          </cell>
          <cell r="M2170">
            <v>0</v>
          </cell>
          <cell r="N2170">
            <v>0</v>
          </cell>
          <cell r="O2170">
            <v>0</v>
          </cell>
          <cell r="P2170">
            <v>0</v>
          </cell>
          <cell r="Q2170">
            <v>0</v>
          </cell>
          <cell r="R2170">
            <v>0</v>
          </cell>
          <cell r="S2170">
            <v>0</v>
          </cell>
          <cell r="T2170">
            <v>0</v>
          </cell>
          <cell r="U2170">
            <v>0</v>
          </cell>
          <cell r="V2170">
            <v>0</v>
          </cell>
          <cell r="W2170">
            <v>0</v>
          </cell>
          <cell r="X2170">
            <v>0</v>
          </cell>
          <cell r="Y2170">
            <v>0</v>
          </cell>
          <cell r="Z2170">
            <v>0</v>
          </cell>
          <cell r="AA2170">
            <v>0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>
            <v>0</v>
          </cell>
          <cell r="AM2170">
            <v>0</v>
          </cell>
          <cell r="AN2170">
            <v>0</v>
          </cell>
          <cell r="AO2170">
            <v>0</v>
          </cell>
          <cell r="AP2170">
            <v>0</v>
          </cell>
          <cell r="AQ2170">
            <v>0</v>
          </cell>
          <cell r="AR2170">
            <v>0</v>
          </cell>
          <cell r="AS2170">
            <v>0</v>
          </cell>
          <cell r="AT2170">
            <v>0</v>
          </cell>
          <cell r="AU2170">
            <v>0</v>
          </cell>
          <cell r="AV2170">
            <v>1030</v>
          </cell>
          <cell r="AW2170">
            <v>0</v>
          </cell>
          <cell r="AX2170">
            <v>0</v>
          </cell>
          <cell r="AY2170">
            <v>0</v>
          </cell>
          <cell r="AZ2170">
            <v>0</v>
          </cell>
          <cell r="BA2170">
            <v>0</v>
          </cell>
          <cell r="BB2170">
            <v>0</v>
          </cell>
          <cell r="BC2170">
            <v>0</v>
          </cell>
          <cell r="BD2170">
            <v>0</v>
          </cell>
          <cell r="BE2170">
            <v>0</v>
          </cell>
          <cell r="BF2170">
            <v>0</v>
          </cell>
          <cell r="BG2170">
            <v>0</v>
          </cell>
          <cell r="BH2170">
            <v>0</v>
          </cell>
          <cell r="BI2170">
            <v>0</v>
          </cell>
          <cell r="BJ2170">
            <v>0</v>
          </cell>
          <cell r="BK2170">
            <v>0</v>
          </cell>
          <cell r="BL2170">
            <v>0</v>
          </cell>
          <cell r="BM2170">
            <v>0</v>
          </cell>
          <cell r="BN2170">
            <v>0</v>
          </cell>
          <cell r="BO2170">
            <v>0</v>
          </cell>
          <cell r="BP2170">
            <v>0</v>
          </cell>
          <cell r="BQ2170">
            <v>0</v>
          </cell>
          <cell r="BR2170">
            <v>0</v>
          </cell>
          <cell r="BS2170">
            <v>0</v>
          </cell>
          <cell r="BT2170">
            <v>0</v>
          </cell>
          <cell r="BU2170">
            <v>0</v>
          </cell>
          <cell r="BV2170">
            <v>0</v>
          </cell>
          <cell r="BW2170">
            <v>0</v>
          </cell>
          <cell r="BX2170">
            <v>0</v>
          </cell>
          <cell r="BY2170">
            <v>0</v>
          </cell>
          <cell r="BZ2170">
            <v>0</v>
          </cell>
          <cell r="CA2170">
            <v>0</v>
          </cell>
          <cell r="CB2170">
            <v>0</v>
          </cell>
          <cell r="CC2170">
            <v>0</v>
          </cell>
          <cell r="CD2170">
            <v>0</v>
          </cell>
          <cell r="CE2170">
            <v>0</v>
          </cell>
          <cell r="CF2170">
            <v>0</v>
          </cell>
          <cell r="CG2170">
            <v>0</v>
          </cell>
          <cell r="CH2170">
            <v>0</v>
          </cell>
          <cell r="CI2170">
            <v>0</v>
          </cell>
          <cell r="CJ2170">
            <v>0</v>
          </cell>
          <cell r="CK2170">
            <v>0</v>
          </cell>
          <cell r="CL2170">
            <v>0</v>
          </cell>
          <cell r="CM2170">
            <v>0</v>
          </cell>
          <cell r="CN2170">
            <v>0</v>
          </cell>
          <cell r="CO2170">
            <v>0</v>
          </cell>
          <cell r="CP2170">
            <v>0</v>
          </cell>
          <cell r="CQ2170">
            <v>0</v>
          </cell>
          <cell r="CR2170">
            <v>0</v>
          </cell>
          <cell r="CS2170">
            <v>0</v>
          </cell>
          <cell r="CT2170">
            <v>0</v>
          </cell>
          <cell r="CU2170">
            <v>0</v>
          </cell>
          <cell r="CV2170">
            <v>0</v>
          </cell>
          <cell r="CW2170">
            <v>0</v>
          </cell>
          <cell r="CX2170">
            <v>0</v>
          </cell>
          <cell r="CY2170">
            <v>0</v>
          </cell>
          <cell r="CZ2170">
            <v>0</v>
          </cell>
          <cell r="DA2170">
            <v>0</v>
          </cell>
          <cell r="DB2170">
            <v>0</v>
          </cell>
          <cell r="DC2170">
            <v>0</v>
          </cell>
          <cell r="DD2170">
            <v>1030</v>
          </cell>
          <cell r="DE2170">
            <v>0</v>
          </cell>
          <cell r="DG2170">
            <v>1000</v>
          </cell>
          <cell r="DI2170">
            <v>0.03</v>
          </cell>
          <cell r="DJ2170">
            <v>30</v>
          </cell>
          <cell r="DK2170">
            <v>0.03</v>
          </cell>
          <cell r="DL2170">
            <v>0</v>
          </cell>
        </row>
        <row r="2171">
          <cell r="A2171" t="str">
            <v>ELEV-PAL-1PP-H05000</v>
          </cell>
          <cell r="B2171" t="str">
            <v>ELEVATORE PALETTE 1PP H-STRUTTURA=05000</v>
          </cell>
          <cell r="C2171" t="str">
            <v>PALLET ELEVATOR 1PP H-STRUCTURE=05000</v>
          </cell>
          <cell r="F2171">
            <v>144763.01741933872</v>
          </cell>
          <cell r="H2171">
            <v>79964.340325111742</v>
          </cell>
          <cell r="I2171">
            <v>0.44761899999999999</v>
          </cell>
          <cell r="J2171" t="str">
            <v>OK</v>
          </cell>
          <cell r="K2171" t="str">
            <v>MATTD</v>
          </cell>
          <cell r="L2171">
            <v>1</v>
          </cell>
          <cell r="M2171">
            <v>0</v>
          </cell>
          <cell r="N2171">
            <v>0</v>
          </cell>
          <cell r="O2171">
            <v>0</v>
          </cell>
          <cell r="P2171">
            <v>0</v>
          </cell>
          <cell r="Q2171">
            <v>0</v>
          </cell>
          <cell r="R2171">
            <v>0</v>
          </cell>
          <cell r="S2171">
            <v>0</v>
          </cell>
          <cell r="T2171">
            <v>0</v>
          </cell>
          <cell r="U2171">
            <v>0</v>
          </cell>
          <cell r="V2171">
            <v>0</v>
          </cell>
          <cell r="W2171">
            <v>0</v>
          </cell>
          <cell r="X2171">
            <v>0</v>
          </cell>
          <cell r="Y2171">
            <v>0</v>
          </cell>
          <cell r="Z2171">
            <v>0</v>
          </cell>
          <cell r="AA2171">
            <v>0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>
            <v>0</v>
          </cell>
          <cell r="AM2171">
            <v>0</v>
          </cell>
          <cell r="AN2171">
            <v>0</v>
          </cell>
          <cell r="AO2171">
            <v>0</v>
          </cell>
          <cell r="AP2171">
            <v>0</v>
          </cell>
          <cell r="AQ2171">
            <v>0</v>
          </cell>
          <cell r="AR2171">
            <v>0</v>
          </cell>
          <cell r="AS2171">
            <v>0</v>
          </cell>
          <cell r="AT2171">
            <v>0</v>
          </cell>
          <cell r="AU2171">
            <v>0</v>
          </cell>
          <cell r="AV2171">
            <v>79964.340325111742</v>
          </cell>
          <cell r="AW2171">
            <v>0</v>
          </cell>
          <cell r="AX2171">
            <v>0</v>
          </cell>
          <cell r="AY2171">
            <v>0</v>
          </cell>
          <cell r="AZ2171">
            <v>0</v>
          </cell>
          <cell r="BA2171">
            <v>0</v>
          </cell>
          <cell r="BB2171">
            <v>0</v>
          </cell>
          <cell r="BC2171">
            <v>0</v>
          </cell>
          <cell r="BD2171">
            <v>0</v>
          </cell>
          <cell r="BE2171">
            <v>0</v>
          </cell>
          <cell r="BF2171">
            <v>0</v>
          </cell>
          <cell r="BG2171">
            <v>0</v>
          </cell>
          <cell r="BH2171">
            <v>0</v>
          </cell>
          <cell r="BI2171">
            <v>0</v>
          </cell>
          <cell r="BJ2171">
            <v>0</v>
          </cell>
          <cell r="BK2171">
            <v>0</v>
          </cell>
          <cell r="BL2171">
            <v>0</v>
          </cell>
          <cell r="BM2171">
            <v>0</v>
          </cell>
          <cell r="BN2171">
            <v>0</v>
          </cell>
          <cell r="BO2171">
            <v>0</v>
          </cell>
          <cell r="BP2171">
            <v>0</v>
          </cell>
          <cell r="BQ2171">
            <v>0</v>
          </cell>
          <cell r="BR2171">
            <v>0</v>
          </cell>
          <cell r="BS2171">
            <v>0</v>
          </cell>
          <cell r="BT2171">
            <v>0</v>
          </cell>
          <cell r="BU2171">
            <v>0</v>
          </cell>
          <cell r="BV2171">
            <v>0</v>
          </cell>
          <cell r="BW2171">
            <v>0</v>
          </cell>
          <cell r="BX2171">
            <v>0</v>
          </cell>
          <cell r="BY2171">
            <v>0</v>
          </cell>
          <cell r="BZ2171">
            <v>0</v>
          </cell>
          <cell r="CA2171">
            <v>0</v>
          </cell>
          <cell r="CB2171">
            <v>0</v>
          </cell>
          <cell r="CC2171">
            <v>0</v>
          </cell>
          <cell r="CD2171">
            <v>0</v>
          </cell>
          <cell r="CE2171">
            <v>0</v>
          </cell>
          <cell r="CF2171">
            <v>0</v>
          </cell>
          <cell r="CG2171">
            <v>0</v>
          </cell>
          <cell r="CH2171">
            <v>0</v>
          </cell>
          <cell r="CI2171">
            <v>0</v>
          </cell>
          <cell r="CJ2171">
            <v>0</v>
          </cell>
          <cell r="CK2171">
            <v>0</v>
          </cell>
          <cell r="CL2171">
            <v>0</v>
          </cell>
          <cell r="CM2171">
            <v>0</v>
          </cell>
          <cell r="CN2171">
            <v>0</v>
          </cell>
          <cell r="CO2171">
            <v>0</v>
          </cell>
          <cell r="CP2171">
            <v>0</v>
          </cell>
          <cell r="CQ2171">
            <v>0</v>
          </cell>
          <cell r="CR2171">
            <v>0</v>
          </cell>
          <cell r="CS2171">
            <v>0</v>
          </cell>
          <cell r="CT2171">
            <v>0</v>
          </cell>
          <cell r="CU2171">
            <v>0</v>
          </cell>
          <cell r="CV2171">
            <v>0</v>
          </cell>
          <cell r="CW2171">
            <v>0</v>
          </cell>
          <cell r="CX2171">
            <v>0</v>
          </cell>
          <cell r="CY2171">
            <v>0</v>
          </cell>
          <cell r="CZ2171">
            <v>0</v>
          </cell>
          <cell r="DA2171">
            <v>0</v>
          </cell>
          <cell r="DB2171">
            <v>0</v>
          </cell>
          <cell r="DC2171">
            <v>0</v>
          </cell>
          <cell r="DD2171">
            <v>79964.340325111742</v>
          </cell>
          <cell r="DE2171">
            <v>0</v>
          </cell>
          <cell r="DG2171">
            <v>77635.281869040526</v>
          </cell>
          <cell r="DH2171">
            <v>1</v>
          </cell>
          <cell r="DI2171">
            <v>0.03</v>
          </cell>
          <cell r="DJ2171">
            <v>2329.0584560712155</v>
          </cell>
          <cell r="DK2171">
            <v>2.9999999999999995E-2</v>
          </cell>
          <cell r="DL2171">
            <v>0</v>
          </cell>
        </row>
        <row r="2172">
          <cell r="A2172" t="str">
            <v>ELEV-PAL-1PP-H07000</v>
          </cell>
          <cell r="B2172" t="str">
            <v>ELEVATORE PALETTE 1PP H-STRUTTURA=07000</v>
          </cell>
          <cell r="C2172" t="str">
            <v>PALLET ELEVATOR 1PP H-STRUCTURE=07000</v>
          </cell>
          <cell r="F2172">
            <v>155080.38668077241</v>
          </cell>
          <cell r="H2172">
            <v>85663.45907511175</v>
          </cell>
          <cell r="I2172">
            <v>0.44761899999999999</v>
          </cell>
          <cell r="J2172" t="str">
            <v>OK</v>
          </cell>
          <cell r="K2172" t="str">
            <v>MATTD</v>
          </cell>
          <cell r="L2172">
            <v>1</v>
          </cell>
          <cell r="M2172">
            <v>0</v>
          </cell>
          <cell r="N2172">
            <v>0</v>
          </cell>
          <cell r="O2172">
            <v>0</v>
          </cell>
          <cell r="P2172">
            <v>0</v>
          </cell>
          <cell r="Q2172">
            <v>0</v>
          </cell>
          <cell r="R2172">
            <v>0</v>
          </cell>
          <cell r="S2172">
            <v>0</v>
          </cell>
          <cell r="T2172">
            <v>0</v>
          </cell>
          <cell r="U2172">
            <v>0</v>
          </cell>
          <cell r="V2172">
            <v>0</v>
          </cell>
          <cell r="W2172">
            <v>0</v>
          </cell>
          <cell r="X2172">
            <v>0</v>
          </cell>
          <cell r="Y2172">
            <v>0</v>
          </cell>
          <cell r="Z2172">
            <v>0</v>
          </cell>
          <cell r="AA2172">
            <v>0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>
            <v>0</v>
          </cell>
          <cell r="AM2172">
            <v>0</v>
          </cell>
          <cell r="AN2172">
            <v>0</v>
          </cell>
          <cell r="AO2172">
            <v>0</v>
          </cell>
          <cell r="AP2172">
            <v>0</v>
          </cell>
          <cell r="AQ2172">
            <v>0</v>
          </cell>
          <cell r="AR2172">
            <v>0</v>
          </cell>
          <cell r="AS2172">
            <v>0</v>
          </cell>
          <cell r="AT2172">
            <v>0</v>
          </cell>
          <cell r="AU2172">
            <v>0</v>
          </cell>
          <cell r="AV2172">
            <v>85663.45907511175</v>
          </cell>
          <cell r="AW2172">
            <v>0</v>
          </cell>
          <cell r="AX2172">
            <v>0</v>
          </cell>
          <cell r="AY2172">
            <v>0</v>
          </cell>
          <cell r="AZ2172">
            <v>0</v>
          </cell>
          <cell r="BA2172">
            <v>0</v>
          </cell>
          <cell r="BB2172">
            <v>0</v>
          </cell>
          <cell r="BC2172">
            <v>0</v>
          </cell>
          <cell r="BD2172">
            <v>0</v>
          </cell>
          <cell r="BE2172">
            <v>0</v>
          </cell>
          <cell r="BF2172">
            <v>0</v>
          </cell>
          <cell r="BG2172">
            <v>0</v>
          </cell>
          <cell r="BH2172">
            <v>0</v>
          </cell>
          <cell r="BI2172">
            <v>0</v>
          </cell>
          <cell r="BJ2172">
            <v>0</v>
          </cell>
          <cell r="BK2172">
            <v>0</v>
          </cell>
          <cell r="BL2172">
            <v>0</v>
          </cell>
          <cell r="BM2172">
            <v>0</v>
          </cell>
          <cell r="BN2172">
            <v>0</v>
          </cell>
          <cell r="BO2172">
            <v>0</v>
          </cell>
          <cell r="BP2172">
            <v>0</v>
          </cell>
          <cell r="BQ2172">
            <v>0</v>
          </cell>
          <cell r="BR2172">
            <v>0</v>
          </cell>
          <cell r="BS2172">
            <v>0</v>
          </cell>
          <cell r="BT2172">
            <v>0</v>
          </cell>
          <cell r="BU2172">
            <v>0</v>
          </cell>
          <cell r="BV2172">
            <v>0</v>
          </cell>
          <cell r="BW2172">
            <v>0</v>
          </cell>
          <cell r="BX2172">
            <v>0</v>
          </cell>
          <cell r="BY2172">
            <v>0</v>
          </cell>
          <cell r="BZ2172">
            <v>0</v>
          </cell>
          <cell r="CA2172">
            <v>0</v>
          </cell>
          <cell r="CB2172">
            <v>0</v>
          </cell>
          <cell r="CC2172">
            <v>0</v>
          </cell>
          <cell r="CD2172">
            <v>0</v>
          </cell>
          <cell r="CE2172">
            <v>0</v>
          </cell>
          <cell r="CF2172">
            <v>0</v>
          </cell>
          <cell r="CG2172">
            <v>0</v>
          </cell>
          <cell r="CH2172">
            <v>0</v>
          </cell>
          <cell r="CI2172">
            <v>0</v>
          </cell>
          <cell r="CJ2172">
            <v>0</v>
          </cell>
          <cell r="CK2172">
            <v>0</v>
          </cell>
          <cell r="CL2172">
            <v>0</v>
          </cell>
          <cell r="CM2172">
            <v>0</v>
          </cell>
          <cell r="CN2172">
            <v>0</v>
          </cell>
          <cell r="CO2172">
            <v>0</v>
          </cell>
          <cell r="CP2172">
            <v>0</v>
          </cell>
          <cell r="CQ2172">
            <v>0</v>
          </cell>
          <cell r="CR2172">
            <v>0</v>
          </cell>
          <cell r="CS2172">
            <v>0</v>
          </cell>
          <cell r="CT2172">
            <v>0</v>
          </cell>
          <cell r="CU2172">
            <v>0</v>
          </cell>
          <cell r="CV2172">
            <v>0</v>
          </cell>
          <cell r="CW2172">
            <v>0</v>
          </cell>
          <cell r="CX2172">
            <v>0</v>
          </cell>
          <cell r="CY2172">
            <v>0</v>
          </cell>
          <cell r="CZ2172">
            <v>0</v>
          </cell>
          <cell r="DA2172">
            <v>0</v>
          </cell>
          <cell r="DB2172">
            <v>0</v>
          </cell>
          <cell r="DC2172">
            <v>0</v>
          </cell>
          <cell r="DD2172">
            <v>85663.45907511175</v>
          </cell>
          <cell r="DE2172">
            <v>0</v>
          </cell>
          <cell r="DG2172">
            <v>83168.406869040526</v>
          </cell>
          <cell r="DH2172">
            <v>1</v>
          </cell>
          <cell r="DI2172">
            <v>0.03</v>
          </cell>
          <cell r="DJ2172">
            <v>2495.0522060712156</v>
          </cell>
          <cell r="DK2172">
            <v>0.03</v>
          </cell>
          <cell r="DL2172">
            <v>0</v>
          </cell>
        </row>
        <row r="2173">
          <cell r="A2173" t="str">
            <v>ELEV-PAL-1PP-H09000</v>
          </cell>
          <cell r="B2173" t="str">
            <v>ELEVATORE PALETTE 1PP H-STRUTTURA=09000</v>
          </cell>
          <cell r="C2173" t="str">
            <v>PALLET ELEVATOR 1PP H-STRUCTURE=09000</v>
          </cell>
          <cell r="F2173">
            <v>172011.45418671487</v>
          </cell>
          <cell r="H2173">
            <v>95015.859075111744</v>
          </cell>
          <cell r="I2173">
            <v>0.44761899999999999</v>
          </cell>
          <cell r="J2173" t="str">
            <v>OK</v>
          </cell>
          <cell r="K2173" t="str">
            <v>MATTD</v>
          </cell>
          <cell r="L2173">
            <v>1</v>
          </cell>
          <cell r="M2173">
            <v>0</v>
          </cell>
          <cell r="N2173">
            <v>0</v>
          </cell>
          <cell r="O2173">
            <v>0</v>
          </cell>
          <cell r="P2173">
            <v>0</v>
          </cell>
          <cell r="Q2173">
            <v>0</v>
          </cell>
          <cell r="R2173">
            <v>0</v>
          </cell>
          <cell r="S2173">
            <v>0</v>
          </cell>
          <cell r="T2173">
            <v>0</v>
          </cell>
          <cell r="U2173">
            <v>0</v>
          </cell>
          <cell r="V2173">
            <v>0</v>
          </cell>
          <cell r="W2173">
            <v>0</v>
          </cell>
          <cell r="X2173">
            <v>0</v>
          </cell>
          <cell r="Y2173">
            <v>0</v>
          </cell>
          <cell r="Z2173">
            <v>0</v>
          </cell>
          <cell r="AA2173">
            <v>0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>
            <v>0</v>
          </cell>
          <cell r="AM2173">
            <v>0</v>
          </cell>
          <cell r="AN2173">
            <v>0</v>
          </cell>
          <cell r="AO2173">
            <v>0</v>
          </cell>
          <cell r="AP2173">
            <v>0</v>
          </cell>
          <cell r="AQ2173">
            <v>0</v>
          </cell>
          <cell r="AR2173">
            <v>0</v>
          </cell>
          <cell r="AS2173">
            <v>0</v>
          </cell>
          <cell r="AT2173">
            <v>0</v>
          </cell>
          <cell r="AU2173">
            <v>0</v>
          </cell>
          <cell r="AV2173">
            <v>95015.859075111744</v>
          </cell>
          <cell r="AW2173">
            <v>0</v>
          </cell>
          <cell r="AX2173">
            <v>0</v>
          </cell>
          <cell r="AY2173">
            <v>0</v>
          </cell>
          <cell r="AZ2173">
            <v>0</v>
          </cell>
          <cell r="BA2173">
            <v>0</v>
          </cell>
          <cell r="BB2173">
            <v>0</v>
          </cell>
          <cell r="BC2173">
            <v>0</v>
          </cell>
          <cell r="BD2173">
            <v>0</v>
          </cell>
          <cell r="BE2173">
            <v>0</v>
          </cell>
          <cell r="BF2173">
            <v>0</v>
          </cell>
          <cell r="BG2173">
            <v>0</v>
          </cell>
          <cell r="BH2173">
            <v>0</v>
          </cell>
          <cell r="BI2173">
            <v>0</v>
          </cell>
          <cell r="BJ2173">
            <v>0</v>
          </cell>
          <cell r="BK2173">
            <v>0</v>
          </cell>
          <cell r="BL2173">
            <v>0</v>
          </cell>
          <cell r="BM2173">
            <v>0</v>
          </cell>
          <cell r="BN2173">
            <v>0</v>
          </cell>
          <cell r="BO2173">
            <v>0</v>
          </cell>
          <cell r="BP2173">
            <v>0</v>
          </cell>
          <cell r="BQ2173">
            <v>0</v>
          </cell>
          <cell r="BR2173">
            <v>0</v>
          </cell>
          <cell r="BS2173">
            <v>0</v>
          </cell>
          <cell r="BT2173">
            <v>0</v>
          </cell>
          <cell r="BU2173">
            <v>0</v>
          </cell>
          <cell r="BV2173">
            <v>0</v>
          </cell>
          <cell r="BW2173">
            <v>0</v>
          </cell>
          <cell r="BX2173">
            <v>0</v>
          </cell>
          <cell r="BY2173">
            <v>0</v>
          </cell>
          <cell r="BZ2173">
            <v>0</v>
          </cell>
          <cell r="CA2173">
            <v>0</v>
          </cell>
          <cell r="CB2173">
            <v>0</v>
          </cell>
          <cell r="CC2173">
            <v>0</v>
          </cell>
          <cell r="CD2173">
            <v>0</v>
          </cell>
          <cell r="CE2173">
            <v>0</v>
          </cell>
          <cell r="CF2173">
            <v>0</v>
          </cell>
          <cell r="CG2173">
            <v>0</v>
          </cell>
          <cell r="CH2173">
            <v>0</v>
          </cell>
          <cell r="CI2173">
            <v>0</v>
          </cell>
          <cell r="CJ2173">
            <v>0</v>
          </cell>
          <cell r="CK2173">
            <v>0</v>
          </cell>
          <cell r="CL2173">
            <v>0</v>
          </cell>
          <cell r="CM2173">
            <v>0</v>
          </cell>
          <cell r="CN2173">
            <v>0</v>
          </cell>
          <cell r="CO2173">
            <v>0</v>
          </cell>
          <cell r="CP2173">
            <v>0</v>
          </cell>
          <cell r="CQ2173">
            <v>0</v>
          </cell>
          <cell r="CR2173">
            <v>0</v>
          </cell>
          <cell r="CS2173">
            <v>0</v>
          </cell>
          <cell r="CT2173">
            <v>0</v>
          </cell>
          <cell r="CU2173">
            <v>0</v>
          </cell>
          <cell r="CV2173">
            <v>0</v>
          </cell>
          <cell r="CW2173">
            <v>0</v>
          </cell>
          <cell r="CX2173">
            <v>0</v>
          </cell>
          <cell r="CY2173">
            <v>0</v>
          </cell>
          <cell r="CZ2173">
            <v>0</v>
          </cell>
          <cell r="DA2173">
            <v>0</v>
          </cell>
          <cell r="DB2173">
            <v>0</v>
          </cell>
          <cell r="DC2173">
            <v>0</v>
          </cell>
          <cell r="DD2173">
            <v>95015.859075111744</v>
          </cell>
          <cell r="DE2173">
            <v>0</v>
          </cell>
          <cell r="DG2173">
            <v>92248.406869040526</v>
          </cell>
          <cell r="DH2173">
            <v>1</v>
          </cell>
          <cell r="DI2173">
            <v>0.03</v>
          </cell>
          <cell r="DJ2173">
            <v>2767.4522060712156</v>
          </cell>
          <cell r="DK2173">
            <v>0.03</v>
          </cell>
          <cell r="DL2173">
            <v>0</v>
          </cell>
        </row>
        <row r="2174">
          <cell r="A2174" t="str">
            <v>ELEV-PAL-1PP-H11000</v>
          </cell>
          <cell r="B2174" t="str">
            <v>ELEVATORE PALETTE 1PP H-STRUTTURA=11000</v>
          </cell>
          <cell r="C2174" t="str">
            <v>PALLET ELEVATOR 1PP H-STRUCTURE=11000</v>
          </cell>
          <cell r="F2174">
            <v>182328.82344814856</v>
          </cell>
          <cell r="H2174">
            <v>100714.97782511175</v>
          </cell>
          <cell r="I2174">
            <v>0.44761899999999999</v>
          </cell>
          <cell r="J2174" t="str">
            <v>OK</v>
          </cell>
          <cell r="K2174" t="str">
            <v>MATTD</v>
          </cell>
          <cell r="L2174">
            <v>1</v>
          </cell>
          <cell r="M2174">
            <v>0</v>
          </cell>
          <cell r="N2174">
            <v>0</v>
          </cell>
          <cell r="O2174">
            <v>0</v>
          </cell>
          <cell r="P2174">
            <v>0</v>
          </cell>
          <cell r="Q2174">
            <v>0</v>
          </cell>
          <cell r="R2174">
            <v>0</v>
          </cell>
          <cell r="S2174">
            <v>0</v>
          </cell>
          <cell r="T2174">
            <v>0</v>
          </cell>
          <cell r="U2174">
            <v>0</v>
          </cell>
          <cell r="V2174">
            <v>0</v>
          </cell>
          <cell r="W2174">
            <v>0</v>
          </cell>
          <cell r="X2174">
            <v>0</v>
          </cell>
          <cell r="Y2174">
            <v>0</v>
          </cell>
          <cell r="Z2174">
            <v>0</v>
          </cell>
          <cell r="AA2174">
            <v>0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>
            <v>0</v>
          </cell>
          <cell r="AM2174">
            <v>0</v>
          </cell>
          <cell r="AN2174">
            <v>0</v>
          </cell>
          <cell r="AO2174">
            <v>0</v>
          </cell>
          <cell r="AP2174">
            <v>0</v>
          </cell>
          <cell r="AQ2174">
            <v>0</v>
          </cell>
          <cell r="AR2174">
            <v>0</v>
          </cell>
          <cell r="AS2174">
            <v>0</v>
          </cell>
          <cell r="AT2174">
            <v>0</v>
          </cell>
          <cell r="AU2174">
            <v>0</v>
          </cell>
          <cell r="AV2174">
            <v>100714.97782511175</v>
          </cell>
          <cell r="AW2174">
            <v>0</v>
          </cell>
          <cell r="AX2174">
            <v>0</v>
          </cell>
          <cell r="AY2174">
            <v>0</v>
          </cell>
          <cell r="AZ2174">
            <v>0</v>
          </cell>
          <cell r="BA2174">
            <v>0</v>
          </cell>
          <cell r="BB2174">
            <v>0</v>
          </cell>
          <cell r="BC2174">
            <v>0</v>
          </cell>
          <cell r="BD2174">
            <v>0</v>
          </cell>
          <cell r="BE2174">
            <v>0</v>
          </cell>
          <cell r="BF2174">
            <v>0</v>
          </cell>
          <cell r="BG2174">
            <v>0</v>
          </cell>
          <cell r="BH2174">
            <v>0</v>
          </cell>
          <cell r="BI2174">
            <v>0</v>
          </cell>
          <cell r="BJ2174">
            <v>0</v>
          </cell>
          <cell r="BK2174">
            <v>0</v>
          </cell>
          <cell r="BL2174">
            <v>0</v>
          </cell>
          <cell r="BM2174">
            <v>0</v>
          </cell>
          <cell r="BN2174">
            <v>0</v>
          </cell>
          <cell r="BO2174">
            <v>0</v>
          </cell>
          <cell r="BP2174">
            <v>0</v>
          </cell>
          <cell r="BQ2174">
            <v>0</v>
          </cell>
          <cell r="BR2174">
            <v>0</v>
          </cell>
          <cell r="BS2174">
            <v>0</v>
          </cell>
          <cell r="BT2174">
            <v>0</v>
          </cell>
          <cell r="BU2174">
            <v>0</v>
          </cell>
          <cell r="BV2174">
            <v>0</v>
          </cell>
          <cell r="BW2174">
            <v>0</v>
          </cell>
          <cell r="BX2174">
            <v>0</v>
          </cell>
          <cell r="BY2174">
            <v>0</v>
          </cell>
          <cell r="BZ2174">
            <v>0</v>
          </cell>
          <cell r="CA2174">
            <v>0</v>
          </cell>
          <cell r="CB2174">
            <v>0</v>
          </cell>
          <cell r="CC2174">
            <v>0</v>
          </cell>
          <cell r="CD2174">
            <v>0</v>
          </cell>
          <cell r="CE2174">
            <v>0</v>
          </cell>
          <cell r="CF2174">
            <v>0</v>
          </cell>
          <cell r="CG2174">
            <v>0</v>
          </cell>
          <cell r="CH2174">
            <v>0</v>
          </cell>
          <cell r="CI2174">
            <v>0</v>
          </cell>
          <cell r="CJ2174">
            <v>0</v>
          </cell>
          <cell r="CK2174">
            <v>0</v>
          </cell>
          <cell r="CL2174">
            <v>0</v>
          </cell>
          <cell r="CM2174">
            <v>0</v>
          </cell>
          <cell r="CN2174">
            <v>0</v>
          </cell>
          <cell r="CO2174">
            <v>0</v>
          </cell>
          <cell r="CP2174">
            <v>0</v>
          </cell>
          <cell r="CQ2174">
            <v>0</v>
          </cell>
          <cell r="CR2174">
            <v>0</v>
          </cell>
          <cell r="CS2174">
            <v>0</v>
          </cell>
          <cell r="CT2174">
            <v>0</v>
          </cell>
          <cell r="CU2174">
            <v>0</v>
          </cell>
          <cell r="CV2174">
            <v>0</v>
          </cell>
          <cell r="CW2174">
            <v>0</v>
          </cell>
          <cell r="CX2174">
            <v>0</v>
          </cell>
          <cell r="CY2174">
            <v>0</v>
          </cell>
          <cell r="CZ2174">
            <v>0</v>
          </cell>
          <cell r="DA2174">
            <v>0</v>
          </cell>
          <cell r="DB2174">
            <v>0</v>
          </cell>
          <cell r="DC2174">
            <v>0</v>
          </cell>
          <cell r="DD2174">
            <v>100714.97782511175</v>
          </cell>
          <cell r="DE2174">
            <v>0</v>
          </cell>
          <cell r="DG2174">
            <v>97781.53186904054</v>
          </cell>
          <cell r="DH2174">
            <v>1</v>
          </cell>
          <cell r="DI2174">
            <v>0.03</v>
          </cell>
          <cell r="DJ2174">
            <v>2933.4459560712162</v>
          </cell>
          <cell r="DK2174">
            <v>0.03</v>
          </cell>
          <cell r="DL2174">
            <v>0</v>
          </cell>
        </row>
        <row r="2175">
          <cell r="A2175" t="str">
            <v>ELEV-PAL-1PP-H13000</v>
          </cell>
          <cell r="B2175" t="str">
            <v>ELEVATORE PALETTE 1PP H-STRUTTURA=13000</v>
          </cell>
          <cell r="C2175" t="str">
            <v>PALLET ELEVATOR 1PP H-STRUCTURE=13000</v>
          </cell>
          <cell r="F2175">
            <v>199259.89095409104</v>
          </cell>
          <cell r="H2175">
            <v>110067.37782511176</v>
          </cell>
          <cell r="I2175">
            <v>0.44761899999999999</v>
          </cell>
          <cell r="J2175" t="str">
            <v>OK</v>
          </cell>
          <cell r="K2175" t="str">
            <v>MATTD</v>
          </cell>
          <cell r="L2175">
            <v>1</v>
          </cell>
          <cell r="M2175">
            <v>0</v>
          </cell>
          <cell r="N2175">
            <v>0</v>
          </cell>
          <cell r="O2175">
            <v>0</v>
          </cell>
          <cell r="P2175">
            <v>0</v>
          </cell>
          <cell r="Q2175">
            <v>0</v>
          </cell>
          <cell r="R2175">
            <v>0</v>
          </cell>
          <cell r="S2175">
            <v>0</v>
          </cell>
          <cell r="T2175">
            <v>0</v>
          </cell>
          <cell r="U2175">
            <v>0</v>
          </cell>
          <cell r="V2175">
            <v>0</v>
          </cell>
          <cell r="W2175">
            <v>0</v>
          </cell>
          <cell r="X2175">
            <v>0</v>
          </cell>
          <cell r="Y2175">
            <v>0</v>
          </cell>
          <cell r="Z2175">
            <v>0</v>
          </cell>
          <cell r="AA2175">
            <v>0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>
            <v>0</v>
          </cell>
          <cell r="AM2175">
            <v>0</v>
          </cell>
          <cell r="AN2175">
            <v>0</v>
          </cell>
          <cell r="AO2175">
            <v>0</v>
          </cell>
          <cell r="AP2175">
            <v>0</v>
          </cell>
          <cell r="AQ2175">
            <v>0</v>
          </cell>
          <cell r="AR2175">
            <v>0</v>
          </cell>
          <cell r="AS2175">
            <v>0</v>
          </cell>
          <cell r="AT2175">
            <v>0</v>
          </cell>
          <cell r="AU2175">
            <v>0</v>
          </cell>
          <cell r="AV2175">
            <v>110067.37782511176</v>
          </cell>
          <cell r="AW2175">
            <v>0</v>
          </cell>
          <cell r="AX2175">
            <v>0</v>
          </cell>
          <cell r="AY2175">
            <v>0</v>
          </cell>
          <cell r="AZ2175">
            <v>0</v>
          </cell>
          <cell r="BA2175">
            <v>0</v>
          </cell>
          <cell r="BB2175">
            <v>0</v>
          </cell>
          <cell r="BC2175">
            <v>0</v>
          </cell>
          <cell r="BD2175">
            <v>0</v>
          </cell>
          <cell r="BE2175">
            <v>0</v>
          </cell>
          <cell r="BF2175">
            <v>0</v>
          </cell>
          <cell r="BG2175">
            <v>0</v>
          </cell>
          <cell r="BH2175">
            <v>0</v>
          </cell>
          <cell r="BI2175">
            <v>0</v>
          </cell>
          <cell r="BJ2175">
            <v>0</v>
          </cell>
          <cell r="BK2175">
            <v>0</v>
          </cell>
          <cell r="BL2175">
            <v>0</v>
          </cell>
          <cell r="BM2175">
            <v>0</v>
          </cell>
          <cell r="BN2175">
            <v>0</v>
          </cell>
          <cell r="BO2175">
            <v>0</v>
          </cell>
          <cell r="BP2175">
            <v>0</v>
          </cell>
          <cell r="BQ2175">
            <v>0</v>
          </cell>
          <cell r="BR2175">
            <v>0</v>
          </cell>
          <cell r="BS2175">
            <v>0</v>
          </cell>
          <cell r="BT2175">
            <v>0</v>
          </cell>
          <cell r="BU2175">
            <v>0</v>
          </cell>
          <cell r="BV2175">
            <v>0</v>
          </cell>
          <cell r="BW2175">
            <v>0</v>
          </cell>
          <cell r="BX2175">
            <v>0</v>
          </cell>
          <cell r="BY2175">
            <v>0</v>
          </cell>
          <cell r="BZ2175">
            <v>0</v>
          </cell>
          <cell r="CA2175">
            <v>0</v>
          </cell>
          <cell r="CB2175">
            <v>0</v>
          </cell>
          <cell r="CC2175">
            <v>0</v>
          </cell>
          <cell r="CD2175">
            <v>0</v>
          </cell>
          <cell r="CE2175">
            <v>0</v>
          </cell>
          <cell r="CF2175">
            <v>0</v>
          </cell>
          <cell r="CG2175">
            <v>0</v>
          </cell>
          <cell r="CH2175">
            <v>0</v>
          </cell>
          <cell r="CI2175">
            <v>0</v>
          </cell>
          <cell r="CJ2175">
            <v>0</v>
          </cell>
          <cell r="CK2175">
            <v>0</v>
          </cell>
          <cell r="CL2175">
            <v>0</v>
          </cell>
          <cell r="CM2175">
            <v>0</v>
          </cell>
          <cell r="CN2175">
            <v>0</v>
          </cell>
          <cell r="CO2175">
            <v>0</v>
          </cell>
          <cell r="CP2175">
            <v>0</v>
          </cell>
          <cell r="CQ2175">
            <v>0</v>
          </cell>
          <cell r="CR2175">
            <v>0</v>
          </cell>
          <cell r="CS2175">
            <v>0</v>
          </cell>
          <cell r="CT2175">
            <v>0</v>
          </cell>
          <cell r="CU2175">
            <v>0</v>
          </cell>
          <cell r="CV2175">
            <v>0</v>
          </cell>
          <cell r="CW2175">
            <v>0</v>
          </cell>
          <cell r="CX2175">
            <v>0</v>
          </cell>
          <cell r="CY2175">
            <v>0</v>
          </cell>
          <cell r="CZ2175">
            <v>0</v>
          </cell>
          <cell r="DA2175">
            <v>0</v>
          </cell>
          <cell r="DB2175">
            <v>0</v>
          </cell>
          <cell r="DC2175">
            <v>0</v>
          </cell>
          <cell r="DD2175">
            <v>110067.37782511176</v>
          </cell>
          <cell r="DE2175">
            <v>0</v>
          </cell>
          <cell r="DG2175">
            <v>106861.53186904054</v>
          </cell>
          <cell r="DH2175">
            <v>1</v>
          </cell>
          <cell r="DI2175">
            <v>0.03</v>
          </cell>
          <cell r="DJ2175">
            <v>3205.8459560712163</v>
          </cell>
          <cell r="DK2175">
            <v>3.0000000000000002E-2</v>
          </cell>
          <cell r="DL2175">
            <v>0</v>
          </cell>
        </row>
        <row r="2176">
          <cell r="A2176" t="str">
            <v>ELEV-PAL-1PP-H15000</v>
          </cell>
          <cell r="B2176" t="str">
            <v>ELEVATORE PALETTE 1PP H-STRUTTURA=15000</v>
          </cell>
          <cell r="C2176" t="str">
            <v>PALLET ELEVATOR 1PP H-STRUCTURE=15000</v>
          </cell>
          <cell r="F2176">
            <v>209577.2602155247</v>
          </cell>
          <cell r="H2176">
            <v>115766.49657511176</v>
          </cell>
          <cell r="I2176">
            <v>0.44761899999999999</v>
          </cell>
          <cell r="J2176" t="str">
            <v>OK</v>
          </cell>
          <cell r="K2176" t="str">
            <v>MATTD</v>
          </cell>
          <cell r="L2176">
            <v>1</v>
          </cell>
          <cell r="M2176">
            <v>0</v>
          </cell>
          <cell r="N2176">
            <v>0</v>
          </cell>
          <cell r="O2176">
            <v>0</v>
          </cell>
          <cell r="P2176">
            <v>0</v>
          </cell>
          <cell r="Q2176">
            <v>0</v>
          </cell>
          <cell r="R2176">
            <v>0</v>
          </cell>
          <cell r="S2176">
            <v>0</v>
          </cell>
          <cell r="T2176">
            <v>0</v>
          </cell>
          <cell r="U2176">
            <v>0</v>
          </cell>
          <cell r="V2176">
            <v>0</v>
          </cell>
          <cell r="W2176">
            <v>0</v>
          </cell>
          <cell r="X2176">
            <v>0</v>
          </cell>
          <cell r="Y2176">
            <v>0</v>
          </cell>
          <cell r="Z2176">
            <v>0</v>
          </cell>
          <cell r="AA2176">
            <v>0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>
            <v>0</v>
          </cell>
          <cell r="AM2176">
            <v>0</v>
          </cell>
          <cell r="AN2176">
            <v>0</v>
          </cell>
          <cell r="AO2176">
            <v>0</v>
          </cell>
          <cell r="AP2176">
            <v>0</v>
          </cell>
          <cell r="AQ2176">
            <v>0</v>
          </cell>
          <cell r="AR2176">
            <v>0</v>
          </cell>
          <cell r="AS2176">
            <v>0</v>
          </cell>
          <cell r="AT2176">
            <v>0</v>
          </cell>
          <cell r="AU2176">
            <v>0</v>
          </cell>
          <cell r="AV2176">
            <v>115766.49657511176</v>
          </cell>
          <cell r="AW2176">
            <v>0</v>
          </cell>
          <cell r="AX2176">
            <v>0</v>
          </cell>
          <cell r="AY2176">
            <v>0</v>
          </cell>
          <cell r="AZ2176">
            <v>0</v>
          </cell>
          <cell r="BA2176">
            <v>0</v>
          </cell>
          <cell r="BB2176">
            <v>0</v>
          </cell>
          <cell r="BC2176">
            <v>0</v>
          </cell>
          <cell r="BD2176">
            <v>0</v>
          </cell>
          <cell r="BE2176">
            <v>0</v>
          </cell>
          <cell r="BF2176">
            <v>0</v>
          </cell>
          <cell r="BG2176">
            <v>0</v>
          </cell>
          <cell r="BH2176">
            <v>0</v>
          </cell>
          <cell r="BI2176">
            <v>0</v>
          </cell>
          <cell r="BJ2176">
            <v>0</v>
          </cell>
          <cell r="BK2176">
            <v>0</v>
          </cell>
          <cell r="BL2176">
            <v>0</v>
          </cell>
          <cell r="BM2176">
            <v>0</v>
          </cell>
          <cell r="BN2176">
            <v>0</v>
          </cell>
          <cell r="BO2176">
            <v>0</v>
          </cell>
          <cell r="BP2176">
            <v>0</v>
          </cell>
          <cell r="BQ2176">
            <v>0</v>
          </cell>
          <cell r="BR2176">
            <v>0</v>
          </cell>
          <cell r="BS2176">
            <v>0</v>
          </cell>
          <cell r="BT2176">
            <v>0</v>
          </cell>
          <cell r="BU2176">
            <v>0</v>
          </cell>
          <cell r="BV2176">
            <v>0</v>
          </cell>
          <cell r="BW2176">
            <v>0</v>
          </cell>
          <cell r="BX2176">
            <v>0</v>
          </cell>
          <cell r="BY2176">
            <v>0</v>
          </cell>
          <cell r="BZ2176">
            <v>0</v>
          </cell>
          <cell r="CA2176">
            <v>0</v>
          </cell>
          <cell r="CB2176">
            <v>0</v>
          </cell>
          <cell r="CC2176">
            <v>0</v>
          </cell>
          <cell r="CD2176">
            <v>0</v>
          </cell>
          <cell r="CE2176">
            <v>0</v>
          </cell>
          <cell r="CF2176">
            <v>0</v>
          </cell>
          <cell r="CG2176">
            <v>0</v>
          </cell>
          <cell r="CH2176">
            <v>0</v>
          </cell>
          <cell r="CI2176">
            <v>0</v>
          </cell>
          <cell r="CJ2176">
            <v>0</v>
          </cell>
          <cell r="CK2176">
            <v>0</v>
          </cell>
          <cell r="CL2176">
            <v>0</v>
          </cell>
          <cell r="CM2176">
            <v>0</v>
          </cell>
          <cell r="CN2176">
            <v>0</v>
          </cell>
          <cell r="CO2176">
            <v>0</v>
          </cell>
          <cell r="CP2176">
            <v>0</v>
          </cell>
          <cell r="CQ2176">
            <v>0</v>
          </cell>
          <cell r="CR2176">
            <v>0</v>
          </cell>
          <cell r="CS2176">
            <v>0</v>
          </cell>
          <cell r="CT2176">
            <v>0</v>
          </cell>
          <cell r="CU2176">
            <v>0</v>
          </cell>
          <cell r="CV2176">
            <v>0</v>
          </cell>
          <cell r="CW2176">
            <v>0</v>
          </cell>
          <cell r="CX2176">
            <v>0</v>
          </cell>
          <cell r="CY2176">
            <v>0</v>
          </cell>
          <cell r="CZ2176">
            <v>0</v>
          </cell>
          <cell r="DA2176">
            <v>0</v>
          </cell>
          <cell r="DB2176">
            <v>0</v>
          </cell>
          <cell r="DC2176">
            <v>0</v>
          </cell>
          <cell r="DD2176">
            <v>115766.49657511176</v>
          </cell>
          <cell r="DE2176">
            <v>0</v>
          </cell>
          <cell r="DG2176">
            <v>112394.65686904054</v>
          </cell>
          <cell r="DH2176">
            <v>1</v>
          </cell>
          <cell r="DI2176">
            <v>0.03</v>
          </cell>
          <cell r="DJ2176">
            <v>3371.8397060712159</v>
          </cell>
          <cell r="DK2176">
            <v>0.03</v>
          </cell>
          <cell r="DL2176">
            <v>0</v>
          </cell>
        </row>
        <row r="2177">
          <cell r="A2177" t="str">
            <v>ELEV-PAL-2PP-H05000</v>
          </cell>
          <cell r="B2177" t="str">
            <v>ELEVATORE PALETTE 2PP H-STRUTTURA=05000</v>
          </cell>
          <cell r="C2177" t="str">
            <v>PALLET ELEVATOR 2PP H-STRUCTURE=05000</v>
          </cell>
          <cell r="F2177">
            <v>170027.34471336222</v>
          </cell>
          <cell r="H2177">
            <v>93919.874700111744</v>
          </cell>
          <cell r="I2177">
            <v>0.44761899999999999</v>
          </cell>
          <cell r="J2177" t="str">
            <v>OK</v>
          </cell>
          <cell r="K2177" t="str">
            <v>MATTD</v>
          </cell>
          <cell r="L2177">
            <v>1</v>
          </cell>
          <cell r="M2177">
            <v>0</v>
          </cell>
          <cell r="N2177">
            <v>0</v>
          </cell>
          <cell r="O2177">
            <v>0</v>
          </cell>
          <cell r="P2177">
            <v>0</v>
          </cell>
          <cell r="Q2177">
            <v>0</v>
          </cell>
          <cell r="R2177">
            <v>0</v>
          </cell>
          <cell r="S2177">
            <v>0</v>
          </cell>
          <cell r="T2177">
            <v>0</v>
          </cell>
          <cell r="U2177">
            <v>0</v>
          </cell>
          <cell r="V2177">
            <v>0</v>
          </cell>
          <cell r="W2177">
            <v>0</v>
          </cell>
          <cell r="X2177">
            <v>0</v>
          </cell>
          <cell r="Y2177">
            <v>0</v>
          </cell>
          <cell r="Z2177">
            <v>0</v>
          </cell>
          <cell r="AA2177">
            <v>0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>
            <v>0</v>
          </cell>
          <cell r="AM2177">
            <v>0</v>
          </cell>
          <cell r="AN2177">
            <v>0</v>
          </cell>
          <cell r="AO2177">
            <v>0</v>
          </cell>
          <cell r="AP2177">
            <v>0</v>
          </cell>
          <cell r="AQ2177">
            <v>0</v>
          </cell>
          <cell r="AR2177">
            <v>0</v>
          </cell>
          <cell r="AS2177">
            <v>0</v>
          </cell>
          <cell r="AT2177">
            <v>0</v>
          </cell>
          <cell r="AU2177">
            <v>0</v>
          </cell>
          <cell r="AV2177">
            <v>93919.874700111744</v>
          </cell>
          <cell r="AW2177">
            <v>0</v>
          </cell>
          <cell r="AX2177">
            <v>0</v>
          </cell>
          <cell r="AY2177">
            <v>0</v>
          </cell>
          <cell r="AZ2177">
            <v>0</v>
          </cell>
          <cell r="BA2177">
            <v>0</v>
          </cell>
          <cell r="BB2177">
            <v>0</v>
          </cell>
          <cell r="BC2177">
            <v>0</v>
          </cell>
          <cell r="BD2177">
            <v>0</v>
          </cell>
          <cell r="BE2177">
            <v>0</v>
          </cell>
          <cell r="BF2177">
            <v>0</v>
          </cell>
          <cell r="BG2177">
            <v>0</v>
          </cell>
          <cell r="BH2177">
            <v>0</v>
          </cell>
          <cell r="BI2177">
            <v>0</v>
          </cell>
          <cell r="BJ2177">
            <v>0</v>
          </cell>
          <cell r="BK2177">
            <v>0</v>
          </cell>
          <cell r="BL2177">
            <v>0</v>
          </cell>
          <cell r="BM2177">
            <v>0</v>
          </cell>
          <cell r="BN2177">
            <v>0</v>
          </cell>
          <cell r="BO2177">
            <v>0</v>
          </cell>
          <cell r="BP2177">
            <v>0</v>
          </cell>
          <cell r="BQ2177">
            <v>0</v>
          </cell>
          <cell r="BR2177">
            <v>0</v>
          </cell>
          <cell r="BS2177">
            <v>0</v>
          </cell>
          <cell r="BT2177">
            <v>0</v>
          </cell>
          <cell r="BU2177">
            <v>0</v>
          </cell>
          <cell r="BV2177">
            <v>0</v>
          </cell>
          <cell r="BW2177">
            <v>0</v>
          </cell>
          <cell r="BX2177">
            <v>0</v>
          </cell>
          <cell r="BY2177">
            <v>0</v>
          </cell>
          <cell r="BZ2177">
            <v>0</v>
          </cell>
          <cell r="CA2177">
            <v>0</v>
          </cell>
          <cell r="CB2177">
            <v>0</v>
          </cell>
          <cell r="CC2177">
            <v>0</v>
          </cell>
          <cell r="CD2177">
            <v>0</v>
          </cell>
          <cell r="CE2177">
            <v>0</v>
          </cell>
          <cell r="CF2177">
            <v>0</v>
          </cell>
          <cell r="CG2177">
            <v>0</v>
          </cell>
          <cell r="CH2177">
            <v>0</v>
          </cell>
          <cell r="CI2177">
            <v>0</v>
          </cell>
          <cell r="CJ2177">
            <v>0</v>
          </cell>
          <cell r="CK2177">
            <v>0</v>
          </cell>
          <cell r="CL2177">
            <v>0</v>
          </cell>
          <cell r="CM2177">
            <v>0</v>
          </cell>
          <cell r="CN2177">
            <v>0</v>
          </cell>
          <cell r="CO2177">
            <v>0</v>
          </cell>
          <cell r="CP2177">
            <v>0</v>
          </cell>
          <cell r="CQ2177">
            <v>0</v>
          </cell>
          <cell r="CR2177">
            <v>0</v>
          </cell>
          <cell r="CS2177">
            <v>0</v>
          </cell>
          <cell r="CT2177">
            <v>0</v>
          </cell>
          <cell r="CU2177">
            <v>0</v>
          </cell>
          <cell r="CV2177">
            <v>0</v>
          </cell>
          <cell r="CW2177">
            <v>0</v>
          </cell>
          <cell r="CX2177">
            <v>0</v>
          </cell>
          <cell r="CY2177">
            <v>0</v>
          </cell>
          <cell r="CZ2177">
            <v>0</v>
          </cell>
          <cell r="DA2177">
            <v>0</v>
          </cell>
          <cell r="DB2177">
            <v>0</v>
          </cell>
          <cell r="DC2177">
            <v>0</v>
          </cell>
          <cell r="DD2177">
            <v>93919.874700111744</v>
          </cell>
          <cell r="DE2177">
            <v>0</v>
          </cell>
          <cell r="DG2177">
            <v>91184.344369040526</v>
          </cell>
          <cell r="DH2177">
            <v>1</v>
          </cell>
          <cell r="DI2177">
            <v>0.03</v>
          </cell>
          <cell r="DJ2177">
            <v>2735.5303310712156</v>
          </cell>
          <cell r="DK2177">
            <v>0.03</v>
          </cell>
          <cell r="DL2177">
            <v>0</v>
          </cell>
        </row>
        <row r="2178">
          <cell r="A2178" t="str">
            <v>ELEV-PAL-2PP-H07000</v>
          </cell>
          <cell r="B2178" t="str">
            <v>ELEVATORE PALETTE 2PP H-STRUTTURA=07000</v>
          </cell>
          <cell r="C2178" t="str">
            <v>PALLET ELEVATOR 2PP H-STRUCTURE=07000</v>
          </cell>
          <cell r="F2178">
            <v>183519.28913216016</v>
          </cell>
          <cell r="H2178">
            <v>101372.56845011176</v>
          </cell>
          <cell r="I2178">
            <v>0.44761899999999999</v>
          </cell>
          <cell r="J2178" t="str">
            <v>OK</v>
          </cell>
          <cell r="K2178" t="str">
            <v>MATTD</v>
          </cell>
          <cell r="L2178">
            <v>1</v>
          </cell>
          <cell r="M2178">
            <v>0</v>
          </cell>
          <cell r="N2178">
            <v>0</v>
          </cell>
          <cell r="O2178">
            <v>0</v>
          </cell>
          <cell r="P2178">
            <v>0</v>
          </cell>
          <cell r="Q2178">
            <v>0</v>
          </cell>
          <cell r="R2178">
            <v>0</v>
          </cell>
          <cell r="S2178">
            <v>0</v>
          </cell>
          <cell r="T2178">
            <v>0</v>
          </cell>
          <cell r="U2178">
            <v>0</v>
          </cell>
          <cell r="V2178">
            <v>0</v>
          </cell>
          <cell r="W2178">
            <v>0</v>
          </cell>
          <cell r="X2178">
            <v>0</v>
          </cell>
          <cell r="Y2178">
            <v>0</v>
          </cell>
          <cell r="Z2178">
            <v>0</v>
          </cell>
          <cell r="AA2178">
            <v>0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>
            <v>0</v>
          </cell>
          <cell r="AM2178">
            <v>0</v>
          </cell>
          <cell r="AN2178">
            <v>0</v>
          </cell>
          <cell r="AO2178">
            <v>0</v>
          </cell>
          <cell r="AP2178">
            <v>0</v>
          </cell>
          <cell r="AQ2178">
            <v>0</v>
          </cell>
          <cell r="AR2178">
            <v>0</v>
          </cell>
          <cell r="AS2178">
            <v>0</v>
          </cell>
          <cell r="AT2178">
            <v>0</v>
          </cell>
          <cell r="AU2178">
            <v>0</v>
          </cell>
          <cell r="AV2178">
            <v>101372.56845011176</v>
          </cell>
          <cell r="AW2178">
            <v>0</v>
          </cell>
          <cell r="AX2178">
            <v>0</v>
          </cell>
          <cell r="AY2178">
            <v>0</v>
          </cell>
          <cell r="AZ2178">
            <v>0</v>
          </cell>
          <cell r="BA2178">
            <v>0</v>
          </cell>
          <cell r="BB2178">
            <v>0</v>
          </cell>
          <cell r="BC2178">
            <v>0</v>
          </cell>
          <cell r="BD2178">
            <v>0</v>
          </cell>
          <cell r="BE2178">
            <v>0</v>
          </cell>
          <cell r="BF2178">
            <v>0</v>
          </cell>
          <cell r="BG2178">
            <v>0</v>
          </cell>
          <cell r="BH2178">
            <v>0</v>
          </cell>
          <cell r="BI2178">
            <v>0</v>
          </cell>
          <cell r="BJ2178">
            <v>0</v>
          </cell>
          <cell r="BK2178">
            <v>0</v>
          </cell>
          <cell r="BL2178">
            <v>0</v>
          </cell>
          <cell r="BM2178">
            <v>0</v>
          </cell>
          <cell r="BN2178">
            <v>0</v>
          </cell>
          <cell r="BO2178">
            <v>0</v>
          </cell>
          <cell r="BP2178">
            <v>0</v>
          </cell>
          <cell r="BQ2178">
            <v>0</v>
          </cell>
          <cell r="BR2178">
            <v>0</v>
          </cell>
          <cell r="BS2178">
            <v>0</v>
          </cell>
          <cell r="BT2178">
            <v>0</v>
          </cell>
          <cell r="BU2178">
            <v>0</v>
          </cell>
          <cell r="BV2178">
            <v>0</v>
          </cell>
          <cell r="BW2178">
            <v>0</v>
          </cell>
          <cell r="BX2178">
            <v>0</v>
          </cell>
          <cell r="BY2178">
            <v>0</v>
          </cell>
          <cell r="BZ2178">
            <v>0</v>
          </cell>
          <cell r="CA2178">
            <v>0</v>
          </cell>
          <cell r="CB2178">
            <v>0</v>
          </cell>
          <cell r="CC2178">
            <v>0</v>
          </cell>
          <cell r="CD2178">
            <v>0</v>
          </cell>
          <cell r="CE2178">
            <v>0</v>
          </cell>
          <cell r="CF2178">
            <v>0</v>
          </cell>
          <cell r="CG2178">
            <v>0</v>
          </cell>
          <cell r="CH2178">
            <v>0</v>
          </cell>
          <cell r="CI2178">
            <v>0</v>
          </cell>
          <cell r="CJ2178">
            <v>0</v>
          </cell>
          <cell r="CK2178">
            <v>0</v>
          </cell>
          <cell r="CL2178">
            <v>0</v>
          </cell>
          <cell r="CM2178">
            <v>0</v>
          </cell>
          <cell r="CN2178">
            <v>0</v>
          </cell>
          <cell r="CO2178">
            <v>0</v>
          </cell>
          <cell r="CP2178">
            <v>0</v>
          </cell>
          <cell r="CQ2178">
            <v>0</v>
          </cell>
          <cell r="CR2178">
            <v>0</v>
          </cell>
          <cell r="CS2178">
            <v>0</v>
          </cell>
          <cell r="CT2178">
            <v>0</v>
          </cell>
          <cell r="CU2178">
            <v>0</v>
          </cell>
          <cell r="CV2178">
            <v>0</v>
          </cell>
          <cell r="CW2178">
            <v>0</v>
          </cell>
          <cell r="CX2178">
            <v>0</v>
          </cell>
          <cell r="CY2178">
            <v>0</v>
          </cell>
          <cell r="CZ2178">
            <v>0</v>
          </cell>
          <cell r="DA2178">
            <v>0</v>
          </cell>
          <cell r="DB2178">
            <v>0</v>
          </cell>
          <cell r="DC2178">
            <v>0</v>
          </cell>
          <cell r="DD2178">
            <v>101372.56845011176</v>
          </cell>
          <cell r="DE2178">
            <v>0</v>
          </cell>
          <cell r="DG2178">
            <v>98419.96936904054</v>
          </cell>
          <cell r="DH2178">
            <v>1</v>
          </cell>
          <cell r="DI2178">
            <v>0.03</v>
          </cell>
          <cell r="DJ2178">
            <v>2952.599081071216</v>
          </cell>
          <cell r="DK2178">
            <v>0.03</v>
          </cell>
          <cell r="DL2178">
            <v>0</v>
          </cell>
        </row>
        <row r="2179">
          <cell r="A2179" t="str">
            <v>ELEV-PAL-2PP-H09000</v>
          </cell>
          <cell r="B2179" t="str">
            <v>ELEVATORE PALETTE 2PP H-STRUTTURA=09000</v>
          </cell>
          <cell r="C2179" t="str">
            <v>PALLET ELEVATOR 2PP H-STRUCTURE=09000</v>
          </cell>
          <cell r="F2179">
            <v>204683.12351458822</v>
          </cell>
          <cell r="H2179">
            <v>113063.06845011176</v>
          </cell>
          <cell r="I2179">
            <v>0.44761899999999999</v>
          </cell>
          <cell r="J2179" t="str">
            <v>OK</v>
          </cell>
          <cell r="K2179" t="str">
            <v>MATTD</v>
          </cell>
          <cell r="L2179">
            <v>1</v>
          </cell>
          <cell r="M2179">
            <v>0</v>
          </cell>
          <cell r="N2179">
            <v>0</v>
          </cell>
          <cell r="O2179">
            <v>0</v>
          </cell>
          <cell r="P2179">
            <v>0</v>
          </cell>
          <cell r="Q2179">
            <v>0</v>
          </cell>
          <cell r="R2179">
            <v>0</v>
          </cell>
          <cell r="S2179">
            <v>0</v>
          </cell>
          <cell r="T2179">
            <v>0</v>
          </cell>
          <cell r="U2179">
            <v>0</v>
          </cell>
          <cell r="V2179">
            <v>0</v>
          </cell>
          <cell r="W2179">
            <v>0</v>
          </cell>
          <cell r="X2179">
            <v>0</v>
          </cell>
          <cell r="Y2179">
            <v>0</v>
          </cell>
          <cell r="Z2179">
            <v>0</v>
          </cell>
          <cell r="AA2179">
            <v>0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>
            <v>0</v>
          </cell>
          <cell r="AM2179">
            <v>0</v>
          </cell>
          <cell r="AN2179">
            <v>0</v>
          </cell>
          <cell r="AO2179">
            <v>0</v>
          </cell>
          <cell r="AP2179">
            <v>0</v>
          </cell>
          <cell r="AQ2179">
            <v>0</v>
          </cell>
          <cell r="AR2179">
            <v>0</v>
          </cell>
          <cell r="AS2179">
            <v>0</v>
          </cell>
          <cell r="AT2179">
            <v>0</v>
          </cell>
          <cell r="AU2179">
            <v>0</v>
          </cell>
          <cell r="AV2179">
            <v>113063.06845011176</v>
          </cell>
          <cell r="AW2179">
            <v>0</v>
          </cell>
          <cell r="AX2179">
            <v>0</v>
          </cell>
          <cell r="AY2179">
            <v>0</v>
          </cell>
          <cell r="AZ2179">
            <v>0</v>
          </cell>
          <cell r="BA2179">
            <v>0</v>
          </cell>
          <cell r="BB2179">
            <v>0</v>
          </cell>
          <cell r="BC2179">
            <v>0</v>
          </cell>
          <cell r="BD2179">
            <v>0</v>
          </cell>
          <cell r="BE2179">
            <v>0</v>
          </cell>
          <cell r="BF2179">
            <v>0</v>
          </cell>
          <cell r="BG2179">
            <v>0</v>
          </cell>
          <cell r="BH2179">
            <v>0</v>
          </cell>
          <cell r="BI2179">
            <v>0</v>
          </cell>
          <cell r="BJ2179">
            <v>0</v>
          </cell>
          <cell r="BK2179">
            <v>0</v>
          </cell>
          <cell r="BL2179">
            <v>0</v>
          </cell>
          <cell r="BM2179">
            <v>0</v>
          </cell>
          <cell r="BN2179">
            <v>0</v>
          </cell>
          <cell r="BO2179">
            <v>0</v>
          </cell>
          <cell r="BP2179">
            <v>0</v>
          </cell>
          <cell r="BQ2179">
            <v>0</v>
          </cell>
          <cell r="BR2179">
            <v>0</v>
          </cell>
          <cell r="BS2179">
            <v>0</v>
          </cell>
          <cell r="BT2179">
            <v>0</v>
          </cell>
          <cell r="BU2179">
            <v>0</v>
          </cell>
          <cell r="BV2179">
            <v>0</v>
          </cell>
          <cell r="BW2179">
            <v>0</v>
          </cell>
          <cell r="BX2179">
            <v>0</v>
          </cell>
          <cell r="BY2179">
            <v>0</v>
          </cell>
          <cell r="BZ2179">
            <v>0</v>
          </cell>
          <cell r="CA2179">
            <v>0</v>
          </cell>
          <cell r="CB2179">
            <v>0</v>
          </cell>
          <cell r="CC2179">
            <v>0</v>
          </cell>
          <cell r="CD2179">
            <v>0</v>
          </cell>
          <cell r="CE2179">
            <v>0</v>
          </cell>
          <cell r="CF2179">
            <v>0</v>
          </cell>
          <cell r="CG2179">
            <v>0</v>
          </cell>
          <cell r="CH2179">
            <v>0</v>
          </cell>
          <cell r="CI2179">
            <v>0</v>
          </cell>
          <cell r="CJ2179">
            <v>0</v>
          </cell>
          <cell r="CK2179">
            <v>0</v>
          </cell>
          <cell r="CL2179">
            <v>0</v>
          </cell>
          <cell r="CM2179">
            <v>0</v>
          </cell>
          <cell r="CN2179">
            <v>0</v>
          </cell>
          <cell r="CO2179">
            <v>0</v>
          </cell>
          <cell r="CP2179">
            <v>0</v>
          </cell>
          <cell r="CQ2179">
            <v>0</v>
          </cell>
          <cell r="CR2179">
            <v>0</v>
          </cell>
          <cell r="CS2179">
            <v>0</v>
          </cell>
          <cell r="CT2179">
            <v>0</v>
          </cell>
          <cell r="CU2179">
            <v>0</v>
          </cell>
          <cell r="CV2179">
            <v>0</v>
          </cell>
          <cell r="CW2179">
            <v>0</v>
          </cell>
          <cell r="CX2179">
            <v>0</v>
          </cell>
          <cell r="CY2179">
            <v>0</v>
          </cell>
          <cell r="CZ2179">
            <v>0</v>
          </cell>
          <cell r="DA2179">
            <v>0</v>
          </cell>
          <cell r="DB2179">
            <v>0</v>
          </cell>
          <cell r="DC2179">
            <v>0</v>
          </cell>
          <cell r="DD2179">
            <v>113063.06845011176</v>
          </cell>
          <cell r="DE2179">
            <v>0</v>
          </cell>
          <cell r="DG2179">
            <v>109769.96936904054</v>
          </cell>
          <cell r="DH2179">
            <v>1</v>
          </cell>
          <cell r="DI2179">
            <v>0.03</v>
          </cell>
          <cell r="DJ2179">
            <v>3293.099081071216</v>
          </cell>
          <cell r="DK2179">
            <v>0.03</v>
          </cell>
          <cell r="DL2179">
            <v>0</v>
          </cell>
        </row>
        <row r="2180">
          <cell r="A2180" t="str">
            <v>ELEV-PAL-2PP-H11000</v>
          </cell>
          <cell r="B2180" t="str">
            <v>ELEVATORE PALETTE 2PP H-STRUTTURA=11000</v>
          </cell>
          <cell r="C2180" t="str">
            <v>PALLET ELEVATOR 2PP H-STRUCTURE=11000</v>
          </cell>
          <cell r="F2180">
            <v>218175.06793338608</v>
          </cell>
          <cell r="H2180">
            <v>120515.76220011174</v>
          </cell>
          <cell r="I2180">
            <v>0.44761899999999999</v>
          </cell>
          <cell r="J2180" t="str">
            <v>OK</v>
          </cell>
          <cell r="K2180" t="str">
            <v>MATTD</v>
          </cell>
          <cell r="L2180">
            <v>1</v>
          </cell>
          <cell r="M2180">
            <v>0</v>
          </cell>
          <cell r="N2180">
            <v>0</v>
          </cell>
          <cell r="O2180">
            <v>0</v>
          </cell>
          <cell r="P2180">
            <v>0</v>
          </cell>
          <cell r="Q2180">
            <v>0</v>
          </cell>
          <cell r="R2180">
            <v>0</v>
          </cell>
          <cell r="S2180">
            <v>0</v>
          </cell>
          <cell r="T2180">
            <v>0</v>
          </cell>
          <cell r="U2180">
            <v>0</v>
          </cell>
          <cell r="V2180">
            <v>0</v>
          </cell>
          <cell r="W2180">
            <v>0</v>
          </cell>
          <cell r="X2180">
            <v>0</v>
          </cell>
          <cell r="Y2180">
            <v>0</v>
          </cell>
          <cell r="Z2180">
            <v>0</v>
          </cell>
          <cell r="AA2180">
            <v>0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>
            <v>0</v>
          </cell>
          <cell r="AM2180">
            <v>0</v>
          </cell>
          <cell r="AN2180">
            <v>0</v>
          </cell>
          <cell r="AO2180">
            <v>0</v>
          </cell>
          <cell r="AP2180">
            <v>0</v>
          </cell>
          <cell r="AQ2180">
            <v>0</v>
          </cell>
          <cell r="AR2180">
            <v>0</v>
          </cell>
          <cell r="AS2180">
            <v>0</v>
          </cell>
          <cell r="AT2180">
            <v>0</v>
          </cell>
          <cell r="AU2180">
            <v>0</v>
          </cell>
          <cell r="AV2180">
            <v>120515.76220011174</v>
          </cell>
          <cell r="AW2180">
            <v>0</v>
          </cell>
          <cell r="AX2180">
            <v>0</v>
          </cell>
          <cell r="AY2180">
            <v>0</v>
          </cell>
          <cell r="AZ2180">
            <v>0</v>
          </cell>
          <cell r="BA2180">
            <v>0</v>
          </cell>
          <cell r="BB2180">
            <v>0</v>
          </cell>
          <cell r="BC2180">
            <v>0</v>
          </cell>
          <cell r="BD2180">
            <v>0</v>
          </cell>
          <cell r="BE2180">
            <v>0</v>
          </cell>
          <cell r="BF2180">
            <v>0</v>
          </cell>
          <cell r="BG2180">
            <v>0</v>
          </cell>
          <cell r="BH2180">
            <v>0</v>
          </cell>
          <cell r="BI2180">
            <v>0</v>
          </cell>
          <cell r="BJ2180">
            <v>0</v>
          </cell>
          <cell r="BK2180">
            <v>0</v>
          </cell>
          <cell r="BL2180">
            <v>0</v>
          </cell>
          <cell r="BM2180">
            <v>0</v>
          </cell>
          <cell r="BN2180">
            <v>0</v>
          </cell>
          <cell r="BO2180">
            <v>0</v>
          </cell>
          <cell r="BP2180">
            <v>0</v>
          </cell>
          <cell r="BQ2180">
            <v>0</v>
          </cell>
          <cell r="BR2180">
            <v>0</v>
          </cell>
          <cell r="BS2180">
            <v>0</v>
          </cell>
          <cell r="BT2180">
            <v>0</v>
          </cell>
          <cell r="BU2180">
            <v>0</v>
          </cell>
          <cell r="BV2180">
            <v>0</v>
          </cell>
          <cell r="BW2180">
            <v>0</v>
          </cell>
          <cell r="BX2180">
            <v>0</v>
          </cell>
          <cell r="BY2180">
            <v>0</v>
          </cell>
          <cell r="BZ2180">
            <v>0</v>
          </cell>
          <cell r="CA2180">
            <v>0</v>
          </cell>
          <cell r="CB2180">
            <v>0</v>
          </cell>
          <cell r="CC2180">
            <v>0</v>
          </cell>
          <cell r="CD2180">
            <v>0</v>
          </cell>
          <cell r="CE2180">
            <v>0</v>
          </cell>
          <cell r="CF2180">
            <v>0</v>
          </cell>
          <cell r="CG2180">
            <v>0</v>
          </cell>
          <cell r="CH2180">
            <v>0</v>
          </cell>
          <cell r="CI2180">
            <v>0</v>
          </cell>
          <cell r="CJ2180">
            <v>0</v>
          </cell>
          <cell r="CK2180">
            <v>0</v>
          </cell>
          <cell r="CL2180">
            <v>0</v>
          </cell>
          <cell r="CM2180">
            <v>0</v>
          </cell>
          <cell r="CN2180">
            <v>0</v>
          </cell>
          <cell r="CO2180">
            <v>0</v>
          </cell>
          <cell r="CP2180">
            <v>0</v>
          </cell>
          <cell r="CQ2180">
            <v>0</v>
          </cell>
          <cell r="CR2180">
            <v>0</v>
          </cell>
          <cell r="CS2180">
            <v>0</v>
          </cell>
          <cell r="CT2180">
            <v>0</v>
          </cell>
          <cell r="CU2180">
            <v>0</v>
          </cell>
          <cell r="CV2180">
            <v>0</v>
          </cell>
          <cell r="CW2180">
            <v>0</v>
          </cell>
          <cell r="CX2180">
            <v>0</v>
          </cell>
          <cell r="CY2180">
            <v>0</v>
          </cell>
          <cell r="CZ2180">
            <v>0</v>
          </cell>
          <cell r="DA2180">
            <v>0</v>
          </cell>
          <cell r="DB2180">
            <v>0</v>
          </cell>
          <cell r="DC2180">
            <v>0</v>
          </cell>
          <cell r="DD2180">
            <v>120515.76220011174</v>
          </cell>
          <cell r="DE2180">
            <v>0</v>
          </cell>
          <cell r="DG2180">
            <v>117005.59436904053</v>
          </cell>
          <cell r="DH2180">
            <v>1</v>
          </cell>
          <cell r="DI2180">
            <v>0.03</v>
          </cell>
          <cell r="DJ2180">
            <v>3510.1678310712155</v>
          </cell>
          <cell r="DK2180">
            <v>0.03</v>
          </cell>
          <cell r="DL2180">
            <v>0</v>
          </cell>
        </row>
        <row r="2181">
          <cell r="A2181" t="str">
            <v>ELEV-PAL-2PP-H13000</v>
          </cell>
          <cell r="B2181" t="str">
            <v>ELEVATORE PALETTE 2PP H-STRUTTURA=13000</v>
          </cell>
          <cell r="C2181" t="str">
            <v>PALLET ELEVATOR 2PP H-STRUCTURE=13000</v>
          </cell>
          <cell r="F2181">
            <v>239338.90231581419</v>
          </cell>
          <cell r="H2181">
            <v>132206.26220011176</v>
          </cell>
          <cell r="I2181">
            <v>0.44761899999999999</v>
          </cell>
          <cell r="J2181" t="str">
            <v>OK</v>
          </cell>
          <cell r="K2181" t="str">
            <v>MATTD</v>
          </cell>
          <cell r="L2181">
            <v>1</v>
          </cell>
          <cell r="M2181">
            <v>0</v>
          </cell>
          <cell r="N2181">
            <v>0</v>
          </cell>
          <cell r="O2181">
            <v>0</v>
          </cell>
          <cell r="P2181">
            <v>0</v>
          </cell>
          <cell r="Q2181">
            <v>0</v>
          </cell>
          <cell r="R2181">
            <v>0</v>
          </cell>
          <cell r="S2181">
            <v>0</v>
          </cell>
          <cell r="T2181">
            <v>0</v>
          </cell>
          <cell r="U2181">
            <v>0</v>
          </cell>
          <cell r="V2181">
            <v>0</v>
          </cell>
          <cell r="W2181">
            <v>0</v>
          </cell>
          <cell r="X2181">
            <v>0</v>
          </cell>
          <cell r="Y2181">
            <v>0</v>
          </cell>
          <cell r="Z2181">
            <v>0</v>
          </cell>
          <cell r="AA2181">
            <v>0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>
            <v>0</v>
          </cell>
          <cell r="AM2181">
            <v>0</v>
          </cell>
          <cell r="AN2181">
            <v>0</v>
          </cell>
          <cell r="AO2181">
            <v>0</v>
          </cell>
          <cell r="AP2181">
            <v>0</v>
          </cell>
          <cell r="AQ2181">
            <v>0</v>
          </cell>
          <cell r="AR2181">
            <v>0</v>
          </cell>
          <cell r="AS2181">
            <v>0</v>
          </cell>
          <cell r="AT2181">
            <v>0</v>
          </cell>
          <cell r="AU2181">
            <v>0</v>
          </cell>
          <cell r="AV2181">
            <v>132206.26220011176</v>
          </cell>
          <cell r="AW2181">
            <v>0</v>
          </cell>
          <cell r="AX2181">
            <v>0</v>
          </cell>
          <cell r="AY2181">
            <v>0</v>
          </cell>
          <cell r="AZ2181">
            <v>0</v>
          </cell>
          <cell r="BA2181">
            <v>0</v>
          </cell>
          <cell r="BB2181">
            <v>0</v>
          </cell>
          <cell r="BC2181">
            <v>0</v>
          </cell>
          <cell r="BD2181">
            <v>0</v>
          </cell>
          <cell r="BE2181">
            <v>0</v>
          </cell>
          <cell r="BF2181">
            <v>0</v>
          </cell>
          <cell r="BG2181">
            <v>0</v>
          </cell>
          <cell r="BH2181">
            <v>0</v>
          </cell>
          <cell r="BI2181">
            <v>0</v>
          </cell>
          <cell r="BJ2181">
            <v>0</v>
          </cell>
          <cell r="BK2181">
            <v>0</v>
          </cell>
          <cell r="BL2181">
            <v>0</v>
          </cell>
          <cell r="BM2181">
            <v>0</v>
          </cell>
          <cell r="BN2181">
            <v>0</v>
          </cell>
          <cell r="BO2181">
            <v>0</v>
          </cell>
          <cell r="BP2181">
            <v>0</v>
          </cell>
          <cell r="BQ2181">
            <v>0</v>
          </cell>
          <cell r="BR2181">
            <v>0</v>
          </cell>
          <cell r="BS2181">
            <v>0</v>
          </cell>
          <cell r="BT2181">
            <v>0</v>
          </cell>
          <cell r="BU2181">
            <v>0</v>
          </cell>
          <cell r="BV2181">
            <v>0</v>
          </cell>
          <cell r="BW2181">
            <v>0</v>
          </cell>
          <cell r="BX2181">
            <v>0</v>
          </cell>
          <cell r="BY2181">
            <v>0</v>
          </cell>
          <cell r="BZ2181">
            <v>0</v>
          </cell>
          <cell r="CA2181">
            <v>0</v>
          </cell>
          <cell r="CB2181">
            <v>0</v>
          </cell>
          <cell r="CC2181">
            <v>0</v>
          </cell>
          <cell r="CD2181">
            <v>0</v>
          </cell>
          <cell r="CE2181">
            <v>0</v>
          </cell>
          <cell r="CF2181">
            <v>0</v>
          </cell>
          <cell r="CG2181">
            <v>0</v>
          </cell>
          <cell r="CH2181">
            <v>0</v>
          </cell>
          <cell r="CI2181">
            <v>0</v>
          </cell>
          <cell r="CJ2181">
            <v>0</v>
          </cell>
          <cell r="CK2181">
            <v>0</v>
          </cell>
          <cell r="CL2181">
            <v>0</v>
          </cell>
          <cell r="CM2181">
            <v>0</v>
          </cell>
          <cell r="CN2181">
            <v>0</v>
          </cell>
          <cell r="CO2181">
            <v>0</v>
          </cell>
          <cell r="CP2181">
            <v>0</v>
          </cell>
          <cell r="CQ2181">
            <v>0</v>
          </cell>
          <cell r="CR2181">
            <v>0</v>
          </cell>
          <cell r="CS2181">
            <v>0</v>
          </cell>
          <cell r="CT2181">
            <v>0</v>
          </cell>
          <cell r="CU2181">
            <v>0</v>
          </cell>
          <cell r="CV2181">
            <v>0</v>
          </cell>
          <cell r="CW2181">
            <v>0</v>
          </cell>
          <cell r="CX2181">
            <v>0</v>
          </cell>
          <cell r="CY2181">
            <v>0</v>
          </cell>
          <cell r="CZ2181">
            <v>0</v>
          </cell>
          <cell r="DA2181">
            <v>0</v>
          </cell>
          <cell r="DB2181">
            <v>0</v>
          </cell>
          <cell r="DC2181">
            <v>0</v>
          </cell>
          <cell r="DD2181">
            <v>132206.26220011176</v>
          </cell>
          <cell r="DE2181">
            <v>0</v>
          </cell>
          <cell r="DG2181">
            <v>128355.59436904053</v>
          </cell>
          <cell r="DH2181">
            <v>1</v>
          </cell>
          <cell r="DI2181">
            <v>0.03</v>
          </cell>
          <cell r="DJ2181">
            <v>3850.6678310712155</v>
          </cell>
          <cell r="DK2181">
            <v>0.03</v>
          </cell>
          <cell r="DL2181">
            <v>0</v>
          </cell>
        </row>
        <row r="2182">
          <cell r="A2182" t="str">
            <v>ELEV-PAL-2PP-H15000</v>
          </cell>
          <cell r="B2182" t="str">
            <v>ELEVATORE PALETTE 2PP H-STRUTTURA=15000</v>
          </cell>
          <cell r="C2182" t="str">
            <v>PALLET ELEVATOR 2PP H-STRUCTURE=15000</v>
          </cell>
          <cell r="F2182">
            <v>252830.84673461205</v>
          </cell>
          <cell r="H2182">
            <v>139658.95595011173</v>
          </cell>
          <cell r="I2182">
            <v>0.44761899999999999</v>
          </cell>
          <cell r="J2182" t="str">
            <v>OK</v>
          </cell>
          <cell r="K2182" t="str">
            <v>MATTD</v>
          </cell>
          <cell r="L2182">
            <v>1</v>
          </cell>
          <cell r="M2182">
            <v>0</v>
          </cell>
          <cell r="N2182">
            <v>0</v>
          </cell>
          <cell r="O2182">
            <v>0</v>
          </cell>
          <cell r="P2182">
            <v>0</v>
          </cell>
          <cell r="Q2182">
            <v>0</v>
          </cell>
          <cell r="R2182">
            <v>0</v>
          </cell>
          <cell r="S2182">
            <v>0</v>
          </cell>
          <cell r="T2182">
            <v>0</v>
          </cell>
          <cell r="U2182">
            <v>0</v>
          </cell>
          <cell r="V2182">
            <v>0</v>
          </cell>
          <cell r="W2182">
            <v>0</v>
          </cell>
          <cell r="X2182">
            <v>0</v>
          </cell>
          <cell r="Y2182">
            <v>0</v>
          </cell>
          <cell r="Z2182">
            <v>0</v>
          </cell>
          <cell r="AA2182">
            <v>0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>
            <v>0</v>
          </cell>
          <cell r="AM2182">
            <v>0</v>
          </cell>
          <cell r="AN2182">
            <v>0</v>
          </cell>
          <cell r="AO2182">
            <v>0</v>
          </cell>
          <cell r="AP2182">
            <v>0</v>
          </cell>
          <cell r="AQ2182">
            <v>0</v>
          </cell>
          <cell r="AR2182">
            <v>0</v>
          </cell>
          <cell r="AS2182">
            <v>0</v>
          </cell>
          <cell r="AT2182">
            <v>0</v>
          </cell>
          <cell r="AU2182">
            <v>0</v>
          </cell>
          <cell r="AV2182">
            <v>139658.95595011173</v>
          </cell>
          <cell r="AW2182">
            <v>0</v>
          </cell>
          <cell r="AX2182">
            <v>0</v>
          </cell>
          <cell r="AY2182">
            <v>0</v>
          </cell>
          <cell r="AZ2182">
            <v>0</v>
          </cell>
          <cell r="BA2182">
            <v>0</v>
          </cell>
          <cell r="BB2182">
            <v>0</v>
          </cell>
          <cell r="BC2182">
            <v>0</v>
          </cell>
          <cell r="BD2182">
            <v>0</v>
          </cell>
          <cell r="BE2182">
            <v>0</v>
          </cell>
          <cell r="BF2182">
            <v>0</v>
          </cell>
          <cell r="BG2182">
            <v>0</v>
          </cell>
          <cell r="BH2182">
            <v>0</v>
          </cell>
          <cell r="BI2182">
            <v>0</v>
          </cell>
          <cell r="BJ2182">
            <v>0</v>
          </cell>
          <cell r="BK2182">
            <v>0</v>
          </cell>
          <cell r="BL2182">
            <v>0</v>
          </cell>
          <cell r="BM2182">
            <v>0</v>
          </cell>
          <cell r="BN2182">
            <v>0</v>
          </cell>
          <cell r="BO2182">
            <v>0</v>
          </cell>
          <cell r="BP2182">
            <v>0</v>
          </cell>
          <cell r="BQ2182">
            <v>0</v>
          </cell>
          <cell r="BR2182">
            <v>0</v>
          </cell>
          <cell r="BS2182">
            <v>0</v>
          </cell>
          <cell r="BT2182">
            <v>0</v>
          </cell>
          <cell r="BU2182">
            <v>0</v>
          </cell>
          <cell r="BV2182">
            <v>0</v>
          </cell>
          <cell r="BW2182">
            <v>0</v>
          </cell>
          <cell r="BX2182">
            <v>0</v>
          </cell>
          <cell r="BY2182">
            <v>0</v>
          </cell>
          <cell r="BZ2182">
            <v>0</v>
          </cell>
          <cell r="CA2182">
            <v>0</v>
          </cell>
          <cell r="CB2182">
            <v>0</v>
          </cell>
          <cell r="CC2182">
            <v>0</v>
          </cell>
          <cell r="CD2182">
            <v>0</v>
          </cell>
          <cell r="CE2182">
            <v>0</v>
          </cell>
          <cell r="CF2182">
            <v>0</v>
          </cell>
          <cell r="CG2182">
            <v>0</v>
          </cell>
          <cell r="CH2182">
            <v>0</v>
          </cell>
          <cell r="CI2182">
            <v>0</v>
          </cell>
          <cell r="CJ2182">
            <v>0</v>
          </cell>
          <cell r="CK2182">
            <v>0</v>
          </cell>
          <cell r="CL2182">
            <v>0</v>
          </cell>
          <cell r="CM2182">
            <v>0</v>
          </cell>
          <cell r="CN2182">
            <v>0</v>
          </cell>
          <cell r="CO2182">
            <v>0</v>
          </cell>
          <cell r="CP2182">
            <v>0</v>
          </cell>
          <cell r="CQ2182">
            <v>0</v>
          </cell>
          <cell r="CR2182">
            <v>0</v>
          </cell>
          <cell r="CS2182">
            <v>0</v>
          </cell>
          <cell r="CT2182">
            <v>0</v>
          </cell>
          <cell r="CU2182">
            <v>0</v>
          </cell>
          <cell r="CV2182">
            <v>0</v>
          </cell>
          <cell r="CW2182">
            <v>0</v>
          </cell>
          <cell r="CX2182">
            <v>0</v>
          </cell>
          <cell r="CY2182">
            <v>0</v>
          </cell>
          <cell r="CZ2182">
            <v>0</v>
          </cell>
          <cell r="DA2182">
            <v>0</v>
          </cell>
          <cell r="DB2182">
            <v>0</v>
          </cell>
          <cell r="DC2182">
            <v>0</v>
          </cell>
          <cell r="DD2182">
            <v>139658.95595011173</v>
          </cell>
          <cell r="DE2182">
            <v>0</v>
          </cell>
          <cell r="DG2182">
            <v>135591.21936904051</v>
          </cell>
          <cell r="DH2182">
            <v>1</v>
          </cell>
          <cell r="DI2182">
            <v>0.03</v>
          </cell>
          <cell r="DJ2182">
            <v>4067.7365810712154</v>
          </cell>
          <cell r="DK2182">
            <v>0.03</v>
          </cell>
          <cell r="DL2182">
            <v>0</v>
          </cell>
        </row>
        <row r="2183">
          <cell r="A2183" t="str">
            <v>ELEV-PAL-PEPROMEC-2PP-AZIONAMENTI</v>
          </cell>
          <cell r="B2183" t="str">
            <v xml:space="preserve">ELEVATORE PALETTE SMARTSTORE - AZIONAMENTI QUADRO </v>
          </cell>
          <cell r="F2183">
            <v>15005.141876936172</v>
          </cell>
          <cell r="H2183">
            <v>7052.4166821600002</v>
          </cell>
          <cell r="I2183">
            <v>0.53</v>
          </cell>
          <cell r="J2183" t="str">
            <v>OK</v>
          </cell>
          <cell r="K2183" t="str">
            <v>NEWZD</v>
          </cell>
          <cell r="L2183">
            <v>0</v>
          </cell>
          <cell r="M2183">
            <v>0</v>
          </cell>
          <cell r="N2183">
            <v>0</v>
          </cell>
          <cell r="O2183">
            <v>0</v>
          </cell>
          <cell r="P2183">
            <v>0</v>
          </cell>
          <cell r="Q2183">
            <v>0</v>
          </cell>
          <cell r="R2183">
            <v>0</v>
          </cell>
          <cell r="S2183">
            <v>0</v>
          </cell>
          <cell r="T2183">
            <v>0</v>
          </cell>
          <cell r="U2183">
            <v>0</v>
          </cell>
          <cell r="V2183">
            <v>0</v>
          </cell>
          <cell r="W2183">
            <v>0</v>
          </cell>
          <cell r="X2183">
            <v>0</v>
          </cell>
          <cell r="Y2183">
            <v>0</v>
          </cell>
          <cell r="Z2183">
            <v>0</v>
          </cell>
          <cell r="AA2183">
            <v>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>
            <v>0</v>
          </cell>
          <cell r="AM2183">
            <v>0</v>
          </cell>
          <cell r="AN2183">
            <v>0</v>
          </cell>
          <cell r="AO2183">
            <v>0</v>
          </cell>
          <cell r="AP2183">
            <v>0</v>
          </cell>
          <cell r="AQ2183">
            <v>0</v>
          </cell>
          <cell r="AR2183">
            <v>0</v>
          </cell>
          <cell r="AS2183">
            <v>0</v>
          </cell>
          <cell r="AT2183">
            <v>0</v>
          </cell>
          <cell r="AU2183">
            <v>0</v>
          </cell>
          <cell r="AV2183">
            <v>6591.4166821600002</v>
          </cell>
          <cell r="AW2183">
            <v>0</v>
          </cell>
          <cell r="AX2183">
            <v>0</v>
          </cell>
          <cell r="AY2183">
            <v>0</v>
          </cell>
          <cell r="AZ2183">
            <v>0</v>
          </cell>
          <cell r="BA2183">
            <v>0</v>
          </cell>
          <cell r="BB2183">
            <v>0</v>
          </cell>
          <cell r="BC2183">
            <v>0</v>
          </cell>
          <cell r="BD2183">
            <v>0</v>
          </cell>
          <cell r="BE2183">
            <v>36</v>
          </cell>
          <cell r="BF2183">
            <v>1</v>
          </cell>
          <cell r="BG2183">
            <v>0</v>
          </cell>
          <cell r="BH2183">
            <v>0</v>
          </cell>
          <cell r="BI2183">
            <v>0</v>
          </cell>
          <cell r="BJ2183">
            <v>0</v>
          </cell>
          <cell r="BK2183">
            <v>152</v>
          </cell>
          <cell r="BL2183">
            <v>4</v>
          </cell>
          <cell r="BM2183">
            <v>0</v>
          </cell>
          <cell r="BN2183">
            <v>0</v>
          </cell>
          <cell r="BO2183">
            <v>0</v>
          </cell>
          <cell r="BP2183">
            <v>0</v>
          </cell>
          <cell r="BQ2183">
            <v>0</v>
          </cell>
          <cell r="BR2183">
            <v>0</v>
          </cell>
          <cell r="BS2183">
            <v>0</v>
          </cell>
          <cell r="BT2183">
            <v>0</v>
          </cell>
          <cell r="BU2183">
            <v>51</v>
          </cell>
          <cell r="BV2183">
            <v>2</v>
          </cell>
          <cell r="BW2183">
            <v>0</v>
          </cell>
          <cell r="BX2183">
            <v>0</v>
          </cell>
          <cell r="BY2183">
            <v>0</v>
          </cell>
          <cell r="BZ2183">
            <v>0</v>
          </cell>
          <cell r="CA2183">
            <v>222</v>
          </cell>
          <cell r="CB2183">
            <v>6</v>
          </cell>
          <cell r="CC2183">
            <v>0</v>
          </cell>
          <cell r="CD2183">
            <v>0</v>
          </cell>
          <cell r="CE2183">
            <v>0</v>
          </cell>
          <cell r="CF2183">
            <v>0</v>
          </cell>
          <cell r="CG2183">
            <v>0</v>
          </cell>
          <cell r="CH2183">
            <v>0</v>
          </cell>
          <cell r="CI2183">
            <v>0</v>
          </cell>
          <cell r="CJ2183">
            <v>0</v>
          </cell>
          <cell r="CK2183">
            <v>0</v>
          </cell>
          <cell r="CL2183">
            <v>0</v>
          </cell>
          <cell r="CM2183">
            <v>0</v>
          </cell>
          <cell r="CN2183">
            <v>0</v>
          </cell>
          <cell r="CO2183">
            <v>0</v>
          </cell>
          <cell r="CP2183">
            <v>0</v>
          </cell>
          <cell r="CQ2183">
            <v>0</v>
          </cell>
          <cell r="CR2183">
            <v>0</v>
          </cell>
          <cell r="CS2183">
            <v>0</v>
          </cell>
          <cell r="CT2183">
            <v>0</v>
          </cell>
          <cell r="CU2183">
            <v>0</v>
          </cell>
          <cell r="CV2183">
            <v>0</v>
          </cell>
          <cell r="CW2183">
            <v>0</v>
          </cell>
          <cell r="CX2183">
            <v>0</v>
          </cell>
          <cell r="CY2183">
            <v>0</v>
          </cell>
          <cell r="CZ2183">
            <v>0</v>
          </cell>
          <cell r="DA2183">
            <v>0</v>
          </cell>
          <cell r="DB2183">
            <v>0</v>
          </cell>
          <cell r="DC2183">
            <v>0</v>
          </cell>
          <cell r="DD2183">
            <v>7052.4166821600002</v>
          </cell>
          <cell r="DE2183">
            <v>0</v>
          </cell>
          <cell r="DG2183">
            <v>6399.4336720000001</v>
          </cell>
          <cell r="DI2183">
            <v>0.03</v>
          </cell>
          <cell r="DJ2183">
            <v>191.98301015999999</v>
          </cell>
          <cell r="DK2183">
            <v>2.7984092455197777E-2</v>
          </cell>
          <cell r="DL2183">
            <v>0</v>
          </cell>
        </row>
        <row r="2184">
          <cell r="A2184" t="str">
            <v>ELEV-PAL-PEPROMEC-2PP-H06800</v>
          </cell>
          <cell r="B2184" t="str">
            <v>ELEVATORE PALETTE SMARTSTORE H-STRUTTURA=06800</v>
          </cell>
          <cell r="F2184">
            <v>160615.86879432623</v>
          </cell>
          <cell r="H2184">
            <v>75489.458333333328</v>
          </cell>
          <cell r="I2184">
            <v>0.53</v>
          </cell>
          <cell r="J2184" t="str">
            <v>OK</v>
          </cell>
          <cell r="K2184" t="str">
            <v>NEWZD</v>
          </cell>
          <cell r="L2184">
            <v>0</v>
          </cell>
          <cell r="M2184">
            <v>0</v>
          </cell>
          <cell r="N2184">
            <v>0</v>
          </cell>
          <cell r="O2184">
            <v>0</v>
          </cell>
          <cell r="P2184">
            <v>0</v>
          </cell>
          <cell r="Q2184">
            <v>0</v>
          </cell>
          <cell r="R2184">
            <v>0</v>
          </cell>
          <cell r="S2184">
            <v>0</v>
          </cell>
          <cell r="T2184">
            <v>0</v>
          </cell>
          <cell r="U2184">
            <v>0</v>
          </cell>
          <cell r="V2184">
            <v>0</v>
          </cell>
          <cell r="W2184">
            <v>0</v>
          </cell>
          <cell r="X2184">
            <v>0</v>
          </cell>
          <cell r="Y2184">
            <v>0</v>
          </cell>
          <cell r="Z2184">
            <v>0</v>
          </cell>
          <cell r="AA2184">
            <v>0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>
            <v>0</v>
          </cell>
          <cell r="AM2184">
            <v>0</v>
          </cell>
          <cell r="AN2184">
            <v>0</v>
          </cell>
          <cell r="AO2184">
            <v>0</v>
          </cell>
          <cell r="AP2184">
            <v>0</v>
          </cell>
          <cell r="AQ2184">
            <v>0</v>
          </cell>
          <cell r="AR2184">
            <v>0</v>
          </cell>
          <cell r="AS2184">
            <v>0</v>
          </cell>
          <cell r="AT2184">
            <v>0</v>
          </cell>
          <cell r="AU2184">
            <v>0</v>
          </cell>
          <cell r="AV2184">
            <v>63645.125</v>
          </cell>
          <cell r="AW2184">
            <v>0</v>
          </cell>
          <cell r="AX2184">
            <v>0</v>
          </cell>
          <cell r="AY2184">
            <v>0</v>
          </cell>
          <cell r="AZ2184">
            <v>0</v>
          </cell>
          <cell r="BA2184">
            <v>2300</v>
          </cell>
          <cell r="BB2184">
            <v>50</v>
          </cell>
          <cell r="BC2184">
            <v>0</v>
          </cell>
          <cell r="BD2184">
            <v>0</v>
          </cell>
          <cell r="BE2184">
            <v>288</v>
          </cell>
          <cell r="BF2184">
            <v>8</v>
          </cell>
          <cell r="BG2184">
            <v>0</v>
          </cell>
          <cell r="BH2184">
            <v>0</v>
          </cell>
          <cell r="BI2184">
            <v>0</v>
          </cell>
          <cell r="BJ2184">
            <v>0</v>
          </cell>
          <cell r="BK2184">
            <v>2533.3333333333335</v>
          </cell>
          <cell r="BL2184">
            <v>66.666666666666671</v>
          </cell>
          <cell r="BM2184">
            <v>0</v>
          </cell>
          <cell r="BN2184">
            <v>0</v>
          </cell>
          <cell r="BO2184">
            <v>0</v>
          </cell>
          <cell r="BP2184">
            <v>0</v>
          </cell>
          <cell r="BQ2184">
            <v>4050.0000000000005</v>
          </cell>
          <cell r="BR2184">
            <v>158.82352941176472</v>
          </cell>
          <cell r="BS2184">
            <v>0</v>
          </cell>
          <cell r="BT2184">
            <v>0</v>
          </cell>
          <cell r="BU2184">
            <v>1785</v>
          </cell>
          <cell r="BV2184">
            <v>70</v>
          </cell>
          <cell r="BW2184">
            <v>0</v>
          </cell>
          <cell r="BX2184">
            <v>0</v>
          </cell>
          <cell r="BY2184">
            <v>0</v>
          </cell>
          <cell r="BZ2184">
            <v>0</v>
          </cell>
          <cell r="CA2184">
            <v>888</v>
          </cell>
          <cell r="CB2184">
            <v>24</v>
          </cell>
          <cell r="CC2184">
            <v>0</v>
          </cell>
          <cell r="CD2184">
            <v>0</v>
          </cell>
          <cell r="CE2184">
            <v>0</v>
          </cell>
          <cell r="CF2184">
            <v>0</v>
          </cell>
          <cell r="CG2184">
            <v>0</v>
          </cell>
          <cell r="CH2184">
            <v>0</v>
          </cell>
          <cell r="CI2184">
            <v>0</v>
          </cell>
          <cell r="CJ2184">
            <v>0</v>
          </cell>
          <cell r="CK2184">
            <v>0</v>
          </cell>
          <cell r="CL2184">
            <v>0</v>
          </cell>
          <cell r="CM2184">
            <v>0</v>
          </cell>
          <cell r="CN2184">
            <v>0</v>
          </cell>
          <cell r="CO2184">
            <v>0</v>
          </cell>
          <cell r="CP2184">
            <v>0</v>
          </cell>
          <cell r="CQ2184">
            <v>0</v>
          </cell>
          <cell r="CR2184">
            <v>0</v>
          </cell>
          <cell r="CS2184">
            <v>0</v>
          </cell>
          <cell r="CT2184">
            <v>0</v>
          </cell>
          <cell r="CU2184">
            <v>0</v>
          </cell>
          <cell r="CV2184">
            <v>0</v>
          </cell>
          <cell r="CW2184">
            <v>0</v>
          </cell>
          <cell r="CX2184">
            <v>0</v>
          </cell>
          <cell r="CY2184">
            <v>0</v>
          </cell>
          <cell r="CZ2184">
            <v>0</v>
          </cell>
          <cell r="DA2184">
            <v>0</v>
          </cell>
          <cell r="DB2184">
            <v>0</v>
          </cell>
          <cell r="DC2184">
            <v>0</v>
          </cell>
          <cell r="DD2184">
            <v>75489.458333333328</v>
          </cell>
          <cell r="DE2184">
            <v>0</v>
          </cell>
          <cell r="DG2184">
            <v>63645.125</v>
          </cell>
          <cell r="DI2184">
            <v>0</v>
          </cell>
          <cell r="DJ2184">
            <v>0</v>
          </cell>
          <cell r="DK2184">
            <v>0</v>
          </cell>
          <cell r="DL2184">
            <v>0</v>
          </cell>
        </row>
        <row r="2185">
          <cell r="A2185" t="str">
            <v>ELEV-PAL-PEPROMEC-2PP-H09000</v>
          </cell>
          <cell r="B2185" t="str">
            <v>ELEVATORE PALETTE SMARTSTORE H-STRUTTURA=09000</v>
          </cell>
          <cell r="F2185">
            <v>175950.44326241134</v>
          </cell>
          <cell r="H2185">
            <v>82696.708333333328</v>
          </cell>
          <cell r="I2185">
            <v>0.53</v>
          </cell>
          <cell r="J2185" t="str">
            <v>OK</v>
          </cell>
          <cell r="K2185" t="str">
            <v>NEWZD</v>
          </cell>
          <cell r="L2185">
            <v>0</v>
          </cell>
          <cell r="M2185">
            <v>0</v>
          </cell>
          <cell r="N2185">
            <v>0</v>
          </cell>
          <cell r="O2185">
            <v>0</v>
          </cell>
          <cell r="P2185">
            <v>0</v>
          </cell>
          <cell r="Q2185">
            <v>0</v>
          </cell>
          <cell r="R2185">
            <v>0</v>
          </cell>
          <cell r="S2185">
            <v>0</v>
          </cell>
          <cell r="T2185">
            <v>0</v>
          </cell>
          <cell r="U2185">
            <v>0</v>
          </cell>
          <cell r="V2185">
            <v>0</v>
          </cell>
          <cell r="W2185">
            <v>0</v>
          </cell>
          <cell r="X2185">
            <v>0</v>
          </cell>
          <cell r="Y2185">
            <v>0</v>
          </cell>
          <cell r="Z2185">
            <v>0</v>
          </cell>
          <cell r="AA2185">
            <v>0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>
            <v>0</v>
          </cell>
          <cell r="AM2185">
            <v>0</v>
          </cell>
          <cell r="AN2185">
            <v>0</v>
          </cell>
          <cell r="AO2185">
            <v>0</v>
          </cell>
          <cell r="AP2185">
            <v>0</v>
          </cell>
          <cell r="AQ2185">
            <v>0</v>
          </cell>
          <cell r="AR2185">
            <v>0</v>
          </cell>
          <cell r="AS2185">
            <v>0</v>
          </cell>
          <cell r="AT2185">
            <v>0</v>
          </cell>
          <cell r="AU2185">
            <v>0</v>
          </cell>
          <cell r="AV2185">
            <v>70852.375</v>
          </cell>
          <cell r="AW2185">
            <v>0</v>
          </cell>
          <cell r="AX2185">
            <v>0</v>
          </cell>
          <cell r="AY2185">
            <v>0</v>
          </cell>
          <cell r="AZ2185">
            <v>0</v>
          </cell>
          <cell r="BA2185">
            <v>2300</v>
          </cell>
          <cell r="BB2185">
            <v>50</v>
          </cell>
          <cell r="BC2185">
            <v>0</v>
          </cell>
          <cell r="BD2185">
            <v>0</v>
          </cell>
          <cell r="BE2185">
            <v>288</v>
          </cell>
          <cell r="BF2185">
            <v>8</v>
          </cell>
          <cell r="BG2185">
            <v>0</v>
          </cell>
          <cell r="BH2185">
            <v>0</v>
          </cell>
          <cell r="BI2185">
            <v>0</v>
          </cell>
          <cell r="BJ2185">
            <v>0</v>
          </cell>
          <cell r="BK2185">
            <v>2533.3333333333335</v>
          </cell>
          <cell r="BL2185">
            <v>66.666666666666671</v>
          </cell>
          <cell r="BM2185">
            <v>0</v>
          </cell>
          <cell r="BN2185">
            <v>0</v>
          </cell>
          <cell r="BO2185">
            <v>0</v>
          </cell>
          <cell r="BP2185">
            <v>0</v>
          </cell>
          <cell r="BQ2185">
            <v>4050.0000000000005</v>
          </cell>
          <cell r="BR2185">
            <v>158.82352941176472</v>
          </cell>
          <cell r="BS2185">
            <v>0</v>
          </cell>
          <cell r="BT2185">
            <v>0</v>
          </cell>
          <cell r="BU2185">
            <v>1785</v>
          </cell>
          <cell r="BV2185">
            <v>70</v>
          </cell>
          <cell r="BW2185">
            <v>0</v>
          </cell>
          <cell r="BX2185">
            <v>0</v>
          </cell>
          <cell r="BY2185">
            <v>0</v>
          </cell>
          <cell r="BZ2185">
            <v>0</v>
          </cell>
          <cell r="CA2185">
            <v>888</v>
          </cell>
          <cell r="CB2185">
            <v>24</v>
          </cell>
          <cell r="CC2185">
            <v>0</v>
          </cell>
          <cell r="CD2185">
            <v>0</v>
          </cell>
          <cell r="CE2185">
            <v>0</v>
          </cell>
          <cell r="CF2185">
            <v>0</v>
          </cell>
          <cell r="CG2185">
            <v>0</v>
          </cell>
          <cell r="CH2185">
            <v>0</v>
          </cell>
          <cell r="CI2185">
            <v>0</v>
          </cell>
          <cell r="CJ2185">
            <v>0</v>
          </cell>
          <cell r="CK2185">
            <v>0</v>
          </cell>
          <cell r="CL2185">
            <v>0</v>
          </cell>
          <cell r="CM2185">
            <v>0</v>
          </cell>
          <cell r="CN2185">
            <v>0</v>
          </cell>
          <cell r="CO2185">
            <v>0</v>
          </cell>
          <cell r="CP2185">
            <v>0</v>
          </cell>
          <cell r="CQ2185">
            <v>0</v>
          </cell>
          <cell r="CR2185">
            <v>0</v>
          </cell>
          <cell r="CS2185">
            <v>0</v>
          </cell>
          <cell r="CT2185">
            <v>0</v>
          </cell>
          <cell r="CU2185">
            <v>0</v>
          </cell>
          <cell r="CV2185">
            <v>0</v>
          </cell>
          <cell r="CW2185">
            <v>0</v>
          </cell>
          <cell r="CX2185">
            <v>0</v>
          </cell>
          <cell r="CY2185">
            <v>0</v>
          </cell>
          <cell r="CZ2185">
            <v>0</v>
          </cell>
          <cell r="DA2185">
            <v>0</v>
          </cell>
          <cell r="DB2185">
            <v>0</v>
          </cell>
          <cell r="DC2185">
            <v>0</v>
          </cell>
          <cell r="DD2185">
            <v>82696.708333333328</v>
          </cell>
          <cell r="DE2185">
            <v>0</v>
          </cell>
          <cell r="DG2185">
            <v>70852.375</v>
          </cell>
          <cell r="DI2185">
            <v>0</v>
          </cell>
          <cell r="DJ2185">
            <v>0</v>
          </cell>
          <cell r="DK2185">
            <v>0</v>
          </cell>
          <cell r="DL2185">
            <v>0</v>
          </cell>
        </row>
        <row r="2186">
          <cell r="A2186" t="str">
            <v>ELEV-PAL-PEPROMEC-2PP-H12000</v>
          </cell>
          <cell r="B2186" t="str">
            <v>ELEVATORE PALETTE SMARTSTORE H-STRUTTURA=12000</v>
          </cell>
          <cell r="F2186">
            <v>182772.51773049645</v>
          </cell>
          <cell r="H2186">
            <v>85903.083333333328</v>
          </cell>
          <cell r="I2186">
            <v>0.53</v>
          </cell>
          <cell r="J2186" t="str">
            <v>OK</v>
          </cell>
          <cell r="K2186" t="str">
            <v>NEWZD</v>
          </cell>
          <cell r="L2186">
            <v>0</v>
          </cell>
          <cell r="M2186">
            <v>0</v>
          </cell>
          <cell r="N2186">
            <v>0</v>
          </cell>
          <cell r="O2186">
            <v>0</v>
          </cell>
          <cell r="P2186">
            <v>0</v>
          </cell>
          <cell r="Q2186">
            <v>0</v>
          </cell>
          <cell r="R2186">
            <v>0</v>
          </cell>
          <cell r="S2186">
            <v>0</v>
          </cell>
          <cell r="T2186">
            <v>0</v>
          </cell>
          <cell r="U2186">
            <v>0</v>
          </cell>
          <cell r="V2186">
            <v>0</v>
          </cell>
          <cell r="W2186">
            <v>0</v>
          </cell>
          <cell r="X2186">
            <v>0</v>
          </cell>
          <cell r="Y2186">
            <v>0</v>
          </cell>
          <cell r="Z2186">
            <v>0</v>
          </cell>
          <cell r="AA2186">
            <v>0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>
            <v>0</v>
          </cell>
          <cell r="AM2186">
            <v>0</v>
          </cell>
          <cell r="AN2186">
            <v>0</v>
          </cell>
          <cell r="AO2186">
            <v>0</v>
          </cell>
          <cell r="AP2186">
            <v>0</v>
          </cell>
          <cell r="AQ2186">
            <v>0</v>
          </cell>
          <cell r="AR2186">
            <v>0</v>
          </cell>
          <cell r="AS2186">
            <v>0</v>
          </cell>
          <cell r="AT2186">
            <v>0</v>
          </cell>
          <cell r="AU2186">
            <v>0</v>
          </cell>
          <cell r="AV2186">
            <v>74058.75</v>
          </cell>
          <cell r="AW2186">
            <v>0</v>
          </cell>
          <cell r="AX2186">
            <v>0</v>
          </cell>
          <cell r="AY2186">
            <v>0</v>
          </cell>
          <cell r="AZ2186">
            <v>0</v>
          </cell>
          <cell r="BA2186">
            <v>2300</v>
          </cell>
          <cell r="BB2186">
            <v>50</v>
          </cell>
          <cell r="BC2186">
            <v>0</v>
          </cell>
          <cell r="BD2186">
            <v>0</v>
          </cell>
          <cell r="BE2186">
            <v>288</v>
          </cell>
          <cell r="BF2186">
            <v>8</v>
          </cell>
          <cell r="BG2186">
            <v>0</v>
          </cell>
          <cell r="BH2186">
            <v>0</v>
          </cell>
          <cell r="BI2186">
            <v>0</v>
          </cell>
          <cell r="BJ2186">
            <v>0</v>
          </cell>
          <cell r="BK2186">
            <v>2533.3333333333335</v>
          </cell>
          <cell r="BL2186">
            <v>66.666666666666671</v>
          </cell>
          <cell r="BM2186">
            <v>0</v>
          </cell>
          <cell r="BN2186">
            <v>0</v>
          </cell>
          <cell r="BO2186">
            <v>0</v>
          </cell>
          <cell r="BP2186">
            <v>0</v>
          </cell>
          <cell r="BQ2186">
            <v>4050.0000000000005</v>
          </cell>
          <cell r="BR2186">
            <v>158.82352941176472</v>
          </cell>
          <cell r="BS2186">
            <v>0</v>
          </cell>
          <cell r="BT2186">
            <v>0</v>
          </cell>
          <cell r="BU2186">
            <v>1785</v>
          </cell>
          <cell r="BV2186">
            <v>70</v>
          </cell>
          <cell r="BW2186">
            <v>0</v>
          </cell>
          <cell r="BX2186">
            <v>0</v>
          </cell>
          <cell r="BY2186">
            <v>0</v>
          </cell>
          <cell r="BZ2186">
            <v>0</v>
          </cell>
          <cell r="CA2186">
            <v>888</v>
          </cell>
          <cell r="CB2186">
            <v>24</v>
          </cell>
          <cell r="CC2186">
            <v>0</v>
          </cell>
          <cell r="CD2186">
            <v>0</v>
          </cell>
          <cell r="CE2186">
            <v>0</v>
          </cell>
          <cell r="CF2186">
            <v>0</v>
          </cell>
          <cell r="CG2186">
            <v>0</v>
          </cell>
          <cell r="CH2186">
            <v>0</v>
          </cell>
          <cell r="CI2186">
            <v>0</v>
          </cell>
          <cell r="CJ2186">
            <v>0</v>
          </cell>
          <cell r="CK2186">
            <v>0</v>
          </cell>
          <cell r="CL2186">
            <v>0</v>
          </cell>
          <cell r="CM2186">
            <v>0</v>
          </cell>
          <cell r="CN2186">
            <v>0</v>
          </cell>
          <cell r="CO2186">
            <v>0</v>
          </cell>
          <cell r="CP2186">
            <v>0</v>
          </cell>
          <cell r="CQ2186">
            <v>0</v>
          </cell>
          <cell r="CR2186">
            <v>0</v>
          </cell>
          <cell r="CS2186">
            <v>0</v>
          </cell>
          <cell r="CT2186">
            <v>0</v>
          </cell>
          <cell r="CU2186">
            <v>0</v>
          </cell>
          <cell r="CV2186">
            <v>0</v>
          </cell>
          <cell r="CW2186">
            <v>0</v>
          </cell>
          <cell r="CX2186">
            <v>0</v>
          </cell>
          <cell r="CY2186">
            <v>0</v>
          </cell>
          <cell r="CZ2186">
            <v>0</v>
          </cell>
          <cell r="DA2186">
            <v>0</v>
          </cell>
          <cell r="DB2186">
            <v>0</v>
          </cell>
          <cell r="DC2186">
            <v>0</v>
          </cell>
          <cell r="DD2186">
            <v>85903.083333333328</v>
          </cell>
          <cell r="DE2186">
            <v>0</v>
          </cell>
          <cell r="DG2186">
            <v>74058.75</v>
          </cell>
          <cell r="DI2186">
            <v>0</v>
          </cell>
          <cell r="DJ2186">
            <v>0</v>
          </cell>
          <cell r="DK2186">
            <v>0</v>
          </cell>
          <cell r="DL2186">
            <v>0</v>
          </cell>
        </row>
        <row r="2187">
          <cell r="A2187" t="str">
            <v>ELEV-PAL-PEPROMEC-2PP-H15000</v>
          </cell>
          <cell r="B2187" t="str">
            <v>ELEVATORE PALETTE SMARTSTORE H-STRUTTURA=15000</v>
          </cell>
          <cell r="F2187">
            <v>189624.77836879433</v>
          </cell>
          <cell r="H2187">
            <v>89123.645833333328</v>
          </cell>
          <cell r="I2187">
            <v>0.53</v>
          </cell>
          <cell r="J2187" t="str">
            <v>OK</v>
          </cell>
          <cell r="K2187" t="str">
            <v>NEWZD</v>
          </cell>
          <cell r="L2187">
            <v>0</v>
          </cell>
          <cell r="M2187">
            <v>0</v>
          </cell>
          <cell r="N2187">
            <v>0</v>
          </cell>
          <cell r="O2187">
            <v>0</v>
          </cell>
          <cell r="P2187">
            <v>0</v>
          </cell>
          <cell r="Q2187">
            <v>0</v>
          </cell>
          <cell r="R2187">
            <v>0</v>
          </cell>
          <cell r="S2187">
            <v>0</v>
          </cell>
          <cell r="T2187">
            <v>0</v>
          </cell>
          <cell r="U2187">
            <v>0</v>
          </cell>
          <cell r="V2187">
            <v>0</v>
          </cell>
          <cell r="W2187">
            <v>0</v>
          </cell>
          <cell r="X2187">
            <v>0</v>
          </cell>
          <cell r="Y2187">
            <v>0</v>
          </cell>
          <cell r="Z2187">
            <v>0</v>
          </cell>
          <cell r="AA2187">
            <v>0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>
            <v>0</v>
          </cell>
          <cell r="AM2187">
            <v>0</v>
          </cell>
          <cell r="AN2187">
            <v>0</v>
          </cell>
          <cell r="AO2187">
            <v>0</v>
          </cell>
          <cell r="AP2187">
            <v>0</v>
          </cell>
          <cell r="AQ2187">
            <v>0</v>
          </cell>
          <cell r="AR2187">
            <v>0</v>
          </cell>
          <cell r="AS2187">
            <v>0</v>
          </cell>
          <cell r="AT2187">
            <v>0</v>
          </cell>
          <cell r="AU2187">
            <v>0</v>
          </cell>
          <cell r="AV2187">
            <v>77279.3125</v>
          </cell>
          <cell r="AW2187">
            <v>0</v>
          </cell>
          <cell r="AX2187">
            <v>0</v>
          </cell>
          <cell r="AY2187">
            <v>0</v>
          </cell>
          <cell r="AZ2187">
            <v>0</v>
          </cell>
          <cell r="BA2187">
            <v>2300</v>
          </cell>
          <cell r="BB2187">
            <v>50</v>
          </cell>
          <cell r="BC2187">
            <v>0</v>
          </cell>
          <cell r="BD2187">
            <v>0</v>
          </cell>
          <cell r="BE2187">
            <v>288</v>
          </cell>
          <cell r="BF2187">
            <v>8</v>
          </cell>
          <cell r="BG2187">
            <v>0</v>
          </cell>
          <cell r="BH2187">
            <v>0</v>
          </cell>
          <cell r="BI2187">
            <v>0</v>
          </cell>
          <cell r="BJ2187">
            <v>0</v>
          </cell>
          <cell r="BK2187">
            <v>2533.3333333333335</v>
          </cell>
          <cell r="BL2187">
            <v>66.666666666666671</v>
          </cell>
          <cell r="BM2187">
            <v>0</v>
          </cell>
          <cell r="BN2187">
            <v>0</v>
          </cell>
          <cell r="BO2187">
            <v>0</v>
          </cell>
          <cell r="BP2187">
            <v>0</v>
          </cell>
          <cell r="BQ2187">
            <v>4050.0000000000005</v>
          </cell>
          <cell r="BR2187">
            <v>158.82352941176472</v>
          </cell>
          <cell r="BS2187">
            <v>0</v>
          </cell>
          <cell r="BT2187">
            <v>0</v>
          </cell>
          <cell r="BU2187">
            <v>1785</v>
          </cell>
          <cell r="BV2187">
            <v>70</v>
          </cell>
          <cell r="BW2187">
            <v>0</v>
          </cell>
          <cell r="BX2187">
            <v>0</v>
          </cell>
          <cell r="BY2187">
            <v>0</v>
          </cell>
          <cell r="BZ2187">
            <v>0</v>
          </cell>
          <cell r="CA2187">
            <v>888</v>
          </cell>
          <cell r="CB2187">
            <v>24</v>
          </cell>
          <cell r="CC2187">
            <v>0</v>
          </cell>
          <cell r="CD2187">
            <v>0</v>
          </cell>
          <cell r="CE2187">
            <v>0</v>
          </cell>
          <cell r="CF2187">
            <v>0</v>
          </cell>
          <cell r="CG2187">
            <v>0</v>
          </cell>
          <cell r="CH2187">
            <v>0</v>
          </cell>
          <cell r="CI2187">
            <v>0</v>
          </cell>
          <cell r="CJ2187">
            <v>0</v>
          </cell>
          <cell r="CK2187">
            <v>0</v>
          </cell>
          <cell r="CL2187">
            <v>0</v>
          </cell>
          <cell r="CM2187">
            <v>0</v>
          </cell>
          <cell r="CN2187">
            <v>0</v>
          </cell>
          <cell r="CO2187">
            <v>0</v>
          </cell>
          <cell r="CP2187">
            <v>0</v>
          </cell>
          <cell r="CQ2187">
            <v>0</v>
          </cell>
          <cell r="CR2187">
            <v>0</v>
          </cell>
          <cell r="CS2187">
            <v>0</v>
          </cell>
          <cell r="CT2187">
            <v>0</v>
          </cell>
          <cell r="CU2187">
            <v>0</v>
          </cell>
          <cell r="CV2187">
            <v>0</v>
          </cell>
          <cell r="CW2187">
            <v>0</v>
          </cell>
          <cell r="CX2187">
            <v>0</v>
          </cell>
          <cell r="CY2187">
            <v>0</v>
          </cell>
          <cell r="CZ2187">
            <v>0</v>
          </cell>
          <cell r="DA2187">
            <v>0</v>
          </cell>
          <cell r="DB2187">
            <v>0</v>
          </cell>
          <cell r="DC2187">
            <v>0</v>
          </cell>
          <cell r="DD2187">
            <v>89123.645833333328</v>
          </cell>
          <cell r="DE2187">
            <v>0</v>
          </cell>
          <cell r="DG2187">
            <v>77279.3125</v>
          </cell>
          <cell r="DI2187">
            <v>0</v>
          </cell>
          <cell r="DJ2187">
            <v>0</v>
          </cell>
          <cell r="DK2187">
            <v>0</v>
          </cell>
          <cell r="DL2187">
            <v>0</v>
          </cell>
        </row>
        <row r="2188">
          <cell r="A2188" t="str">
            <v>ELEV-PAL-PEPROMEC-2PP-H18000</v>
          </cell>
          <cell r="B2188" t="str">
            <v>ELEVATORE PALETTE SMARTSTORE H-STRUTTURA=18000</v>
          </cell>
          <cell r="F2188">
            <v>207132.75709219859</v>
          </cell>
          <cell r="H2188">
            <v>97352.395833333328</v>
          </cell>
          <cell r="I2188">
            <v>0.53</v>
          </cell>
          <cell r="J2188" t="str">
            <v>OK</v>
          </cell>
          <cell r="K2188" t="str">
            <v>NEWZD</v>
          </cell>
          <cell r="L2188">
            <v>0</v>
          </cell>
          <cell r="M2188">
            <v>0</v>
          </cell>
          <cell r="N2188">
            <v>0</v>
          </cell>
          <cell r="O2188">
            <v>0</v>
          </cell>
          <cell r="P2188">
            <v>0</v>
          </cell>
          <cell r="Q2188">
            <v>0</v>
          </cell>
          <cell r="R2188">
            <v>0</v>
          </cell>
          <cell r="S2188">
            <v>0</v>
          </cell>
          <cell r="T2188">
            <v>0</v>
          </cell>
          <cell r="U2188">
            <v>0</v>
          </cell>
          <cell r="V2188">
            <v>0</v>
          </cell>
          <cell r="W2188">
            <v>0</v>
          </cell>
          <cell r="X2188">
            <v>0</v>
          </cell>
          <cell r="Y2188">
            <v>0</v>
          </cell>
          <cell r="Z2188">
            <v>0</v>
          </cell>
          <cell r="AA2188">
            <v>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>
            <v>0</v>
          </cell>
          <cell r="AM2188">
            <v>0</v>
          </cell>
          <cell r="AN2188">
            <v>0</v>
          </cell>
          <cell r="AO2188">
            <v>0</v>
          </cell>
          <cell r="AP2188">
            <v>0</v>
          </cell>
          <cell r="AQ2188">
            <v>0</v>
          </cell>
          <cell r="AR2188">
            <v>0</v>
          </cell>
          <cell r="AS2188">
            <v>0</v>
          </cell>
          <cell r="AT2188">
            <v>0</v>
          </cell>
          <cell r="AU2188">
            <v>0</v>
          </cell>
          <cell r="AV2188">
            <v>85508.0625</v>
          </cell>
          <cell r="AW2188">
            <v>0</v>
          </cell>
          <cell r="AX2188">
            <v>0</v>
          </cell>
          <cell r="AY2188">
            <v>0</v>
          </cell>
          <cell r="AZ2188">
            <v>0</v>
          </cell>
          <cell r="BA2188">
            <v>2300</v>
          </cell>
          <cell r="BB2188">
            <v>50</v>
          </cell>
          <cell r="BC2188">
            <v>0</v>
          </cell>
          <cell r="BD2188">
            <v>0</v>
          </cell>
          <cell r="BE2188">
            <v>288</v>
          </cell>
          <cell r="BF2188">
            <v>8</v>
          </cell>
          <cell r="BG2188">
            <v>0</v>
          </cell>
          <cell r="BH2188">
            <v>0</v>
          </cell>
          <cell r="BI2188">
            <v>0</v>
          </cell>
          <cell r="BJ2188">
            <v>0</v>
          </cell>
          <cell r="BK2188">
            <v>2533.3333333333335</v>
          </cell>
          <cell r="BL2188">
            <v>66.666666666666671</v>
          </cell>
          <cell r="BM2188">
            <v>0</v>
          </cell>
          <cell r="BN2188">
            <v>0</v>
          </cell>
          <cell r="BO2188">
            <v>0</v>
          </cell>
          <cell r="BP2188">
            <v>0</v>
          </cell>
          <cell r="BQ2188">
            <v>4050.0000000000005</v>
          </cell>
          <cell r="BR2188">
            <v>158.82352941176472</v>
          </cell>
          <cell r="BS2188">
            <v>0</v>
          </cell>
          <cell r="BT2188">
            <v>0</v>
          </cell>
          <cell r="BU2188">
            <v>1785</v>
          </cell>
          <cell r="BV2188">
            <v>70</v>
          </cell>
          <cell r="BW2188">
            <v>0</v>
          </cell>
          <cell r="BX2188">
            <v>0</v>
          </cell>
          <cell r="BY2188">
            <v>0</v>
          </cell>
          <cell r="BZ2188">
            <v>0</v>
          </cell>
          <cell r="CA2188">
            <v>888</v>
          </cell>
          <cell r="CB2188">
            <v>24</v>
          </cell>
          <cell r="CC2188">
            <v>0</v>
          </cell>
          <cell r="CD2188">
            <v>0</v>
          </cell>
          <cell r="CE2188">
            <v>0</v>
          </cell>
          <cell r="CF2188">
            <v>0</v>
          </cell>
          <cell r="CG2188">
            <v>0</v>
          </cell>
          <cell r="CH2188">
            <v>0</v>
          </cell>
          <cell r="CI2188">
            <v>0</v>
          </cell>
          <cell r="CJ2188">
            <v>0</v>
          </cell>
          <cell r="CK2188">
            <v>0</v>
          </cell>
          <cell r="CL2188">
            <v>0</v>
          </cell>
          <cell r="CM2188">
            <v>0</v>
          </cell>
          <cell r="CN2188">
            <v>0</v>
          </cell>
          <cell r="CO2188">
            <v>0</v>
          </cell>
          <cell r="CP2188">
            <v>0</v>
          </cell>
          <cell r="CQ2188">
            <v>0</v>
          </cell>
          <cell r="CR2188">
            <v>0</v>
          </cell>
          <cell r="CS2188">
            <v>0</v>
          </cell>
          <cell r="CT2188">
            <v>0</v>
          </cell>
          <cell r="CU2188">
            <v>0</v>
          </cell>
          <cell r="CV2188">
            <v>0</v>
          </cell>
          <cell r="CW2188">
            <v>0</v>
          </cell>
          <cell r="CX2188">
            <v>0</v>
          </cell>
          <cell r="CY2188">
            <v>0</v>
          </cell>
          <cell r="CZ2188">
            <v>0</v>
          </cell>
          <cell r="DA2188">
            <v>0</v>
          </cell>
          <cell r="DB2188">
            <v>0</v>
          </cell>
          <cell r="DC2188">
            <v>0</v>
          </cell>
          <cell r="DD2188">
            <v>97352.395833333328</v>
          </cell>
          <cell r="DE2188">
            <v>0</v>
          </cell>
          <cell r="DG2188">
            <v>85508.0625</v>
          </cell>
          <cell r="DI2188">
            <v>0</v>
          </cell>
          <cell r="DJ2188">
            <v>0</v>
          </cell>
          <cell r="DK2188">
            <v>0</v>
          </cell>
          <cell r="DL2188">
            <v>0</v>
          </cell>
        </row>
        <row r="2189">
          <cell r="A2189" t="str">
            <v>ELEV-PAL-PEPROMEC-2PP-H21000</v>
          </cell>
          <cell r="B2189" t="str">
            <v>ELEVATORE PALETTE SMARTSTORE H-STRUTTURA=21000</v>
          </cell>
          <cell r="F2189">
            <v>213954.8315602837</v>
          </cell>
          <cell r="H2189">
            <v>100558.77083333333</v>
          </cell>
          <cell r="I2189">
            <v>0.53</v>
          </cell>
          <cell r="J2189" t="str">
            <v>OK</v>
          </cell>
          <cell r="K2189" t="str">
            <v>NEWZD</v>
          </cell>
          <cell r="L2189">
            <v>0</v>
          </cell>
          <cell r="M2189">
            <v>0</v>
          </cell>
          <cell r="N2189">
            <v>0</v>
          </cell>
          <cell r="O2189">
            <v>0</v>
          </cell>
          <cell r="P2189">
            <v>0</v>
          </cell>
          <cell r="Q2189">
            <v>0</v>
          </cell>
          <cell r="R2189">
            <v>0</v>
          </cell>
          <cell r="S2189">
            <v>0</v>
          </cell>
          <cell r="T2189">
            <v>0</v>
          </cell>
          <cell r="U2189">
            <v>0</v>
          </cell>
          <cell r="V2189">
            <v>0</v>
          </cell>
          <cell r="W2189">
            <v>0</v>
          </cell>
          <cell r="X2189">
            <v>0</v>
          </cell>
          <cell r="Y2189">
            <v>0</v>
          </cell>
          <cell r="Z2189">
            <v>0</v>
          </cell>
          <cell r="AA2189">
            <v>0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>
            <v>0</v>
          </cell>
          <cell r="AM2189">
            <v>0</v>
          </cell>
          <cell r="AN2189">
            <v>0</v>
          </cell>
          <cell r="AO2189">
            <v>0</v>
          </cell>
          <cell r="AP2189">
            <v>0</v>
          </cell>
          <cell r="AQ2189">
            <v>0</v>
          </cell>
          <cell r="AR2189">
            <v>0</v>
          </cell>
          <cell r="AS2189">
            <v>0</v>
          </cell>
          <cell r="AT2189">
            <v>0</v>
          </cell>
          <cell r="AU2189">
            <v>0</v>
          </cell>
          <cell r="AV2189">
            <v>88714.4375</v>
          </cell>
          <cell r="AW2189">
            <v>0</v>
          </cell>
          <cell r="AX2189">
            <v>0</v>
          </cell>
          <cell r="AY2189">
            <v>0</v>
          </cell>
          <cell r="AZ2189">
            <v>0</v>
          </cell>
          <cell r="BA2189">
            <v>2300</v>
          </cell>
          <cell r="BB2189">
            <v>50</v>
          </cell>
          <cell r="BC2189">
            <v>0</v>
          </cell>
          <cell r="BD2189">
            <v>0</v>
          </cell>
          <cell r="BE2189">
            <v>288</v>
          </cell>
          <cell r="BF2189">
            <v>8</v>
          </cell>
          <cell r="BG2189">
            <v>0</v>
          </cell>
          <cell r="BH2189">
            <v>0</v>
          </cell>
          <cell r="BI2189">
            <v>0</v>
          </cell>
          <cell r="BJ2189">
            <v>0</v>
          </cell>
          <cell r="BK2189">
            <v>2533.3333333333335</v>
          </cell>
          <cell r="BL2189">
            <v>66.666666666666671</v>
          </cell>
          <cell r="BM2189">
            <v>0</v>
          </cell>
          <cell r="BN2189">
            <v>0</v>
          </cell>
          <cell r="BO2189">
            <v>0</v>
          </cell>
          <cell r="BP2189">
            <v>0</v>
          </cell>
          <cell r="BQ2189">
            <v>4050.0000000000005</v>
          </cell>
          <cell r="BR2189">
            <v>158.82352941176472</v>
          </cell>
          <cell r="BS2189">
            <v>0</v>
          </cell>
          <cell r="BT2189">
            <v>0</v>
          </cell>
          <cell r="BU2189">
            <v>1785</v>
          </cell>
          <cell r="BV2189">
            <v>70</v>
          </cell>
          <cell r="BW2189">
            <v>0</v>
          </cell>
          <cell r="BX2189">
            <v>0</v>
          </cell>
          <cell r="BY2189">
            <v>0</v>
          </cell>
          <cell r="BZ2189">
            <v>0</v>
          </cell>
          <cell r="CA2189">
            <v>888</v>
          </cell>
          <cell r="CB2189">
            <v>24</v>
          </cell>
          <cell r="CC2189">
            <v>0</v>
          </cell>
          <cell r="CD2189">
            <v>0</v>
          </cell>
          <cell r="CE2189">
            <v>0</v>
          </cell>
          <cell r="CF2189">
            <v>0</v>
          </cell>
          <cell r="CG2189">
            <v>0</v>
          </cell>
          <cell r="CH2189">
            <v>0</v>
          </cell>
          <cell r="CI2189">
            <v>0</v>
          </cell>
          <cell r="CJ2189">
            <v>0</v>
          </cell>
          <cell r="CK2189">
            <v>0</v>
          </cell>
          <cell r="CL2189">
            <v>0</v>
          </cell>
          <cell r="CM2189">
            <v>0</v>
          </cell>
          <cell r="CN2189">
            <v>0</v>
          </cell>
          <cell r="CO2189">
            <v>0</v>
          </cell>
          <cell r="CP2189">
            <v>0</v>
          </cell>
          <cell r="CQ2189">
            <v>0</v>
          </cell>
          <cell r="CR2189">
            <v>0</v>
          </cell>
          <cell r="CS2189">
            <v>0</v>
          </cell>
          <cell r="CT2189">
            <v>0</v>
          </cell>
          <cell r="CU2189">
            <v>0</v>
          </cell>
          <cell r="CV2189">
            <v>0</v>
          </cell>
          <cell r="CW2189">
            <v>0</v>
          </cell>
          <cell r="CX2189">
            <v>0</v>
          </cell>
          <cell r="CY2189">
            <v>0</v>
          </cell>
          <cell r="CZ2189">
            <v>0</v>
          </cell>
          <cell r="DA2189">
            <v>0</v>
          </cell>
          <cell r="DB2189">
            <v>0</v>
          </cell>
          <cell r="DC2189">
            <v>0</v>
          </cell>
          <cell r="DD2189">
            <v>100558.77083333333</v>
          </cell>
          <cell r="DE2189">
            <v>0</v>
          </cell>
          <cell r="DG2189">
            <v>88714.4375</v>
          </cell>
          <cell r="DI2189">
            <v>0</v>
          </cell>
          <cell r="DJ2189">
            <v>0</v>
          </cell>
          <cell r="DK2189">
            <v>0</v>
          </cell>
          <cell r="DL2189">
            <v>0</v>
          </cell>
        </row>
        <row r="2190">
          <cell r="A2190" t="str">
            <v>ELEV-PAL-PEPROMEC-2PP-H24000</v>
          </cell>
          <cell r="B2190" t="str">
            <v>ELEVATORE PALETTE SMARTSTORE H-STRUTTURA=24000</v>
          </cell>
          <cell r="F2190">
            <v>220807.09219858155</v>
          </cell>
          <cell r="H2190">
            <v>103779.33333333333</v>
          </cell>
          <cell r="I2190">
            <v>0.53</v>
          </cell>
          <cell r="J2190" t="str">
            <v>OK</v>
          </cell>
          <cell r="K2190" t="str">
            <v>NEWZD</v>
          </cell>
          <cell r="L2190">
            <v>0</v>
          </cell>
          <cell r="M2190">
            <v>0</v>
          </cell>
          <cell r="N2190">
            <v>0</v>
          </cell>
          <cell r="O2190">
            <v>0</v>
          </cell>
          <cell r="P2190">
            <v>0</v>
          </cell>
          <cell r="Q2190">
            <v>0</v>
          </cell>
          <cell r="R2190">
            <v>0</v>
          </cell>
          <cell r="S2190">
            <v>0</v>
          </cell>
          <cell r="T2190">
            <v>0</v>
          </cell>
          <cell r="U2190">
            <v>0</v>
          </cell>
          <cell r="V2190">
            <v>0</v>
          </cell>
          <cell r="W2190">
            <v>0</v>
          </cell>
          <cell r="X2190">
            <v>0</v>
          </cell>
          <cell r="Y2190">
            <v>0</v>
          </cell>
          <cell r="Z2190">
            <v>0</v>
          </cell>
          <cell r="AA2190">
            <v>0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>
            <v>0</v>
          </cell>
          <cell r="AM2190">
            <v>0</v>
          </cell>
          <cell r="AN2190">
            <v>0</v>
          </cell>
          <cell r="AO2190">
            <v>0</v>
          </cell>
          <cell r="AP2190">
            <v>0</v>
          </cell>
          <cell r="AQ2190">
            <v>0</v>
          </cell>
          <cell r="AR2190">
            <v>0</v>
          </cell>
          <cell r="AS2190">
            <v>0</v>
          </cell>
          <cell r="AT2190">
            <v>0</v>
          </cell>
          <cell r="AU2190">
            <v>0</v>
          </cell>
          <cell r="AV2190">
            <v>91935</v>
          </cell>
          <cell r="AW2190">
            <v>0</v>
          </cell>
          <cell r="AX2190">
            <v>0</v>
          </cell>
          <cell r="AY2190">
            <v>0</v>
          </cell>
          <cell r="AZ2190">
            <v>0</v>
          </cell>
          <cell r="BA2190">
            <v>2300</v>
          </cell>
          <cell r="BB2190">
            <v>50</v>
          </cell>
          <cell r="BC2190">
            <v>0</v>
          </cell>
          <cell r="BD2190">
            <v>0</v>
          </cell>
          <cell r="BE2190">
            <v>288</v>
          </cell>
          <cell r="BF2190">
            <v>8</v>
          </cell>
          <cell r="BG2190">
            <v>0</v>
          </cell>
          <cell r="BH2190">
            <v>0</v>
          </cell>
          <cell r="BI2190">
            <v>0</v>
          </cell>
          <cell r="BJ2190">
            <v>0</v>
          </cell>
          <cell r="BK2190">
            <v>2533.3333333333335</v>
          </cell>
          <cell r="BL2190">
            <v>66.666666666666671</v>
          </cell>
          <cell r="BM2190">
            <v>0</v>
          </cell>
          <cell r="BN2190">
            <v>0</v>
          </cell>
          <cell r="BO2190">
            <v>0</v>
          </cell>
          <cell r="BP2190">
            <v>0</v>
          </cell>
          <cell r="BQ2190">
            <v>4050.0000000000005</v>
          </cell>
          <cell r="BR2190">
            <v>158.82352941176472</v>
          </cell>
          <cell r="BS2190">
            <v>0</v>
          </cell>
          <cell r="BT2190">
            <v>0</v>
          </cell>
          <cell r="BU2190">
            <v>1785</v>
          </cell>
          <cell r="BV2190">
            <v>70</v>
          </cell>
          <cell r="BW2190">
            <v>0</v>
          </cell>
          <cell r="BX2190">
            <v>0</v>
          </cell>
          <cell r="BY2190">
            <v>0</v>
          </cell>
          <cell r="BZ2190">
            <v>0</v>
          </cell>
          <cell r="CA2190">
            <v>888</v>
          </cell>
          <cell r="CB2190">
            <v>24</v>
          </cell>
          <cell r="CC2190">
            <v>0</v>
          </cell>
          <cell r="CD2190">
            <v>0</v>
          </cell>
          <cell r="CE2190">
            <v>0</v>
          </cell>
          <cell r="CF2190">
            <v>0</v>
          </cell>
          <cell r="CG2190">
            <v>0</v>
          </cell>
          <cell r="CH2190">
            <v>0</v>
          </cell>
          <cell r="CI2190">
            <v>0</v>
          </cell>
          <cell r="CJ2190">
            <v>0</v>
          </cell>
          <cell r="CK2190">
            <v>0</v>
          </cell>
          <cell r="CL2190">
            <v>0</v>
          </cell>
          <cell r="CM2190">
            <v>0</v>
          </cell>
          <cell r="CN2190">
            <v>0</v>
          </cell>
          <cell r="CO2190">
            <v>0</v>
          </cell>
          <cell r="CP2190">
            <v>0</v>
          </cell>
          <cell r="CQ2190">
            <v>0</v>
          </cell>
          <cell r="CR2190">
            <v>0</v>
          </cell>
          <cell r="CS2190">
            <v>0</v>
          </cell>
          <cell r="CT2190">
            <v>0</v>
          </cell>
          <cell r="CU2190">
            <v>0</v>
          </cell>
          <cell r="CV2190">
            <v>0</v>
          </cell>
          <cell r="CW2190">
            <v>0</v>
          </cell>
          <cell r="CX2190">
            <v>0</v>
          </cell>
          <cell r="CY2190">
            <v>0</v>
          </cell>
          <cell r="CZ2190">
            <v>0</v>
          </cell>
          <cell r="DA2190">
            <v>0</v>
          </cell>
          <cell r="DB2190">
            <v>0</v>
          </cell>
          <cell r="DC2190">
            <v>0</v>
          </cell>
          <cell r="DD2190">
            <v>103779.33333333333</v>
          </cell>
          <cell r="DE2190">
            <v>0</v>
          </cell>
          <cell r="DG2190">
            <v>91935</v>
          </cell>
          <cell r="DI2190">
            <v>0</v>
          </cell>
          <cell r="DJ2190">
            <v>0</v>
          </cell>
          <cell r="DK2190">
            <v>0</v>
          </cell>
          <cell r="DL2190">
            <v>0</v>
          </cell>
        </row>
        <row r="2191">
          <cell r="A2191" t="str">
            <v>ELEV-PAL-PEPROMEC-2PP-H27000</v>
          </cell>
          <cell r="B2191" t="str">
            <v>ELEVATORE PALETTE SMARTSTORE H-STRUTTURA=27000</v>
          </cell>
          <cell r="F2191">
            <v>238315.07092198581</v>
          </cell>
          <cell r="H2191">
            <v>112008.08333333333</v>
          </cell>
          <cell r="I2191">
            <v>0.53</v>
          </cell>
          <cell r="J2191" t="str">
            <v>OK</v>
          </cell>
          <cell r="K2191" t="str">
            <v>NEWZD</v>
          </cell>
          <cell r="L2191">
            <v>0</v>
          </cell>
          <cell r="M2191">
            <v>0</v>
          </cell>
          <cell r="N2191">
            <v>0</v>
          </cell>
          <cell r="O2191">
            <v>0</v>
          </cell>
          <cell r="P2191">
            <v>0</v>
          </cell>
          <cell r="Q2191">
            <v>0</v>
          </cell>
          <cell r="R2191">
            <v>0</v>
          </cell>
          <cell r="S2191">
            <v>0</v>
          </cell>
          <cell r="T2191">
            <v>0</v>
          </cell>
          <cell r="U2191">
            <v>0</v>
          </cell>
          <cell r="V2191">
            <v>0</v>
          </cell>
          <cell r="W2191">
            <v>0</v>
          </cell>
          <cell r="X2191">
            <v>0</v>
          </cell>
          <cell r="Y2191">
            <v>0</v>
          </cell>
          <cell r="Z2191">
            <v>0</v>
          </cell>
          <cell r="AA2191">
            <v>0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>
            <v>0</v>
          </cell>
          <cell r="AM2191">
            <v>0</v>
          </cell>
          <cell r="AN2191">
            <v>0</v>
          </cell>
          <cell r="AO2191">
            <v>0</v>
          </cell>
          <cell r="AP2191">
            <v>0</v>
          </cell>
          <cell r="AQ2191">
            <v>0</v>
          </cell>
          <cell r="AR2191">
            <v>0</v>
          </cell>
          <cell r="AS2191">
            <v>0</v>
          </cell>
          <cell r="AT2191">
            <v>0</v>
          </cell>
          <cell r="AU2191">
            <v>0</v>
          </cell>
          <cell r="AV2191">
            <v>100163.75</v>
          </cell>
          <cell r="AW2191">
            <v>0</v>
          </cell>
          <cell r="AX2191">
            <v>0</v>
          </cell>
          <cell r="AY2191">
            <v>0</v>
          </cell>
          <cell r="AZ2191">
            <v>0</v>
          </cell>
          <cell r="BA2191">
            <v>2300</v>
          </cell>
          <cell r="BB2191">
            <v>50</v>
          </cell>
          <cell r="BC2191">
            <v>0</v>
          </cell>
          <cell r="BD2191">
            <v>0</v>
          </cell>
          <cell r="BE2191">
            <v>288</v>
          </cell>
          <cell r="BF2191">
            <v>8</v>
          </cell>
          <cell r="BG2191">
            <v>0</v>
          </cell>
          <cell r="BH2191">
            <v>0</v>
          </cell>
          <cell r="BI2191">
            <v>0</v>
          </cell>
          <cell r="BJ2191">
            <v>0</v>
          </cell>
          <cell r="BK2191">
            <v>2533.3333333333335</v>
          </cell>
          <cell r="BL2191">
            <v>66.666666666666671</v>
          </cell>
          <cell r="BM2191">
            <v>0</v>
          </cell>
          <cell r="BN2191">
            <v>0</v>
          </cell>
          <cell r="BO2191">
            <v>0</v>
          </cell>
          <cell r="BP2191">
            <v>0</v>
          </cell>
          <cell r="BQ2191">
            <v>4050.0000000000005</v>
          </cell>
          <cell r="BR2191">
            <v>158.82352941176472</v>
          </cell>
          <cell r="BS2191">
            <v>0</v>
          </cell>
          <cell r="BT2191">
            <v>0</v>
          </cell>
          <cell r="BU2191">
            <v>1785</v>
          </cell>
          <cell r="BV2191">
            <v>70</v>
          </cell>
          <cell r="BW2191">
            <v>0</v>
          </cell>
          <cell r="BX2191">
            <v>0</v>
          </cell>
          <cell r="BY2191">
            <v>0</v>
          </cell>
          <cell r="BZ2191">
            <v>0</v>
          </cell>
          <cell r="CA2191">
            <v>888</v>
          </cell>
          <cell r="CB2191">
            <v>24</v>
          </cell>
          <cell r="CC2191">
            <v>0</v>
          </cell>
          <cell r="CD2191">
            <v>0</v>
          </cell>
          <cell r="CE2191">
            <v>0</v>
          </cell>
          <cell r="CF2191">
            <v>0</v>
          </cell>
          <cell r="CG2191">
            <v>0</v>
          </cell>
          <cell r="CH2191">
            <v>0</v>
          </cell>
          <cell r="CI2191">
            <v>0</v>
          </cell>
          <cell r="CJ2191">
            <v>0</v>
          </cell>
          <cell r="CK2191">
            <v>0</v>
          </cell>
          <cell r="CL2191">
            <v>0</v>
          </cell>
          <cell r="CM2191">
            <v>0</v>
          </cell>
          <cell r="CN2191">
            <v>0</v>
          </cell>
          <cell r="CO2191">
            <v>0</v>
          </cell>
          <cell r="CP2191">
            <v>0</v>
          </cell>
          <cell r="CQ2191">
            <v>0</v>
          </cell>
          <cell r="CR2191">
            <v>0</v>
          </cell>
          <cell r="CS2191">
            <v>0</v>
          </cell>
          <cell r="CT2191">
            <v>0</v>
          </cell>
          <cell r="CU2191">
            <v>0</v>
          </cell>
          <cell r="CV2191">
            <v>0</v>
          </cell>
          <cell r="CW2191">
            <v>0</v>
          </cell>
          <cell r="CX2191">
            <v>0</v>
          </cell>
          <cell r="CY2191">
            <v>0</v>
          </cell>
          <cell r="CZ2191">
            <v>0</v>
          </cell>
          <cell r="DA2191">
            <v>0</v>
          </cell>
          <cell r="DB2191">
            <v>0</v>
          </cell>
          <cell r="DC2191">
            <v>0</v>
          </cell>
          <cell r="DD2191">
            <v>112008.08333333333</v>
          </cell>
          <cell r="DE2191">
            <v>0</v>
          </cell>
          <cell r="DG2191">
            <v>100163.75</v>
          </cell>
          <cell r="DI2191">
            <v>0</v>
          </cell>
          <cell r="DJ2191">
            <v>0</v>
          </cell>
          <cell r="DK2191">
            <v>0</v>
          </cell>
          <cell r="DL2191">
            <v>0</v>
          </cell>
        </row>
        <row r="2192">
          <cell r="A2192" t="str">
            <v>ELEV-PAL-PEPROMEC-2PP-H30000</v>
          </cell>
          <cell r="B2192" t="str">
            <v>ELEVATORE PALETTE SMARTSTORE H-STRUTTURA=30000</v>
          </cell>
          <cell r="F2192">
            <v>245137.14539007092</v>
          </cell>
          <cell r="H2192">
            <v>115214.45833333333</v>
          </cell>
          <cell r="I2192">
            <v>0.53</v>
          </cell>
          <cell r="J2192" t="str">
            <v>OK</v>
          </cell>
          <cell r="K2192" t="str">
            <v>NEWZD</v>
          </cell>
          <cell r="L2192">
            <v>0</v>
          </cell>
          <cell r="M2192">
            <v>0</v>
          </cell>
          <cell r="N2192">
            <v>0</v>
          </cell>
          <cell r="O2192">
            <v>0</v>
          </cell>
          <cell r="P2192">
            <v>0</v>
          </cell>
          <cell r="Q2192">
            <v>0</v>
          </cell>
          <cell r="R2192">
            <v>0</v>
          </cell>
          <cell r="S2192">
            <v>0</v>
          </cell>
          <cell r="T2192">
            <v>0</v>
          </cell>
          <cell r="U2192">
            <v>0</v>
          </cell>
          <cell r="V2192">
            <v>0</v>
          </cell>
          <cell r="W2192">
            <v>0</v>
          </cell>
          <cell r="X2192">
            <v>0</v>
          </cell>
          <cell r="Y2192">
            <v>0</v>
          </cell>
          <cell r="Z2192">
            <v>0</v>
          </cell>
          <cell r="AA2192">
            <v>0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>
            <v>0</v>
          </cell>
          <cell r="AM2192">
            <v>0</v>
          </cell>
          <cell r="AN2192">
            <v>0</v>
          </cell>
          <cell r="AO2192">
            <v>0</v>
          </cell>
          <cell r="AP2192">
            <v>0</v>
          </cell>
          <cell r="AQ2192">
            <v>0</v>
          </cell>
          <cell r="AR2192">
            <v>0</v>
          </cell>
          <cell r="AS2192">
            <v>0</v>
          </cell>
          <cell r="AT2192">
            <v>0</v>
          </cell>
          <cell r="AU2192">
            <v>0</v>
          </cell>
          <cell r="AV2192">
            <v>103370.125</v>
          </cell>
          <cell r="AW2192">
            <v>0</v>
          </cell>
          <cell r="AX2192">
            <v>0</v>
          </cell>
          <cell r="AY2192">
            <v>0</v>
          </cell>
          <cell r="AZ2192">
            <v>0</v>
          </cell>
          <cell r="BA2192">
            <v>2300</v>
          </cell>
          <cell r="BB2192">
            <v>50</v>
          </cell>
          <cell r="BC2192">
            <v>0</v>
          </cell>
          <cell r="BD2192">
            <v>0</v>
          </cell>
          <cell r="BE2192">
            <v>288</v>
          </cell>
          <cell r="BF2192">
            <v>8</v>
          </cell>
          <cell r="BG2192">
            <v>0</v>
          </cell>
          <cell r="BH2192">
            <v>0</v>
          </cell>
          <cell r="BI2192">
            <v>0</v>
          </cell>
          <cell r="BJ2192">
            <v>0</v>
          </cell>
          <cell r="BK2192">
            <v>2533.3333333333335</v>
          </cell>
          <cell r="BL2192">
            <v>66.666666666666671</v>
          </cell>
          <cell r="BM2192">
            <v>0</v>
          </cell>
          <cell r="BN2192">
            <v>0</v>
          </cell>
          <cell r="BO2192">
            <v>0</v>
          </cell>
          <cell r="BP2192">
            <v>0</v>
          </cell>
          <cell r="BQ2192">
            <v>4050.0000000000005</v>
          </cell>
          <cell r="BR2192">
            <v>158.82352941176472</v>
          </cell>
          <cell r="BS2192">
            <v>0</v>
          </cell>
          <cell r="BT2192">
            <v>0</v>
          </cell>
          <cell r="BU2192">
            <v>1785</v>
          </cell>
          <cell r="BV2192">
            <v>70</v>
          </cell>
          <cell r="BW2192">
            <v>0</v>
          </cell>
          <cell r="BX2192">
            <v>0</v>
          </cell>
          <cell r="BY2192">
            <v>0</v>
          </cell>
          <cell r="BZ2192">
            <v>0</v>
          </cell>
          <cell r="CA2192">
            <v>888</v>
          </cell>
          <cell r="CB2192">
            <v>24</v>
          </cell>
          <cell r="CC2192">
            <v>0</v>
          </cell>
          <cell r="CD2192">
            <v>0</v>
          </cell>
          <cell r="CE2192">
            <v>0</v>
          </cell>
          <cell r="CF2192">
            <v>0</v>
          </cell>
          <cell r="CG2192">
            <v>0</v>
          </cell>
          <cell r="CH2192">
            <v>0</v>
          </cell>
          <cell r="CI2192">
            <v>0</v>
          </cell>
          <cell r="CJ2192">
            <v>0</v>
          </cell>
          <cell r="CK2192">
            <v>0</v>
          </cell>
          <cell r="CL2192">
            <v>0</v>
          </cell>
          <cell r="CM2192">
            <v>0</v>
          </cell>
          <cell r="CN2192">
            <v>0</v>
          </cell>
          <cell r="CO2192">
            <v>0</v>
          </cell>
          <cell r="CP2192">
            <v>0</v>
          </cell>
          <cell r="CQ2192">
            <v>0</v>
          </cell>
          <cell r="CR2192">
            <v>0</v>
          </cell>
          <cell r="CS2192">
            <v>0</v>
          </cell>
          <cell r="CT2192">
            <v>0</v>
          </cell>
          <cell r="CU2192">
            <v>0</v>
          </cell>
          <cell r="CV2192">
            <v>0</v>
          </cell>
          <cell r="CW2192">
            <v>0</v>
          </cell>
          <cell r="CX2192">
            <v>0</v>
          </cell>
          <cell r="CY2192">
            <v>0</v>
          </cell>
          <cell r="CZ2192">
            <v>0</v>
          </cell>
          <cell r="DA2192">
            <v>0</v>
          </cell>
          <cell r="DB2192">
            <v>0</v>
          </cell>
          <cell r="DC2192">
            <v>0</v>
          </cell>
          <cell r="DD2192">
            <v>115214.45833333333</v>
          </cell>
          <cell r="DE2192">
            <v>0</v>
          </cell>
          <cell r="DG2192">
            <v>103370.125</v>
          </cell>
          <cell r="DI2192">
            <v>0</v>
          </cell>
          <cell r="DJ2192">
            <v>0</v>
          </cell>
          <cell r="DK2192">
            <v>0</v>
          </cell>
          <cell r="DL2192">
            <v>0</v>
          </cell>
        </row>
        <row r="2193">
          <cell r="A2193" t="str">
            <v>ELEV-PAL-PORTA</v>
          </cell>
          <cell r="B2193" t="str">
            <v>PORTA ELEVATORE</v>
          </cell>
          <cell r="C2193" t="str">
            <v>ELEVATOR DOOR</v>
          </cell>
          <cell r="F2193">
            <v>8558.3886251833501</v>
          </cell>
          <cell r="H2193">
            <v>4022.4426538361745</v>
          </cell>
          <cell r="I2193">
            <v>0.53</v>
          </cell>
          <cell r="J2193" t="str">
            <v>OK</v>
          </cell>
          <cell r="K2193" t="str">
            <v>PCZZD</v>
          </cell>
          <cell r="L2193">
            <v>0.80533747785607546</v>
          </cell>
          <cell r="M2193">
            <v>2.28163052298649E-2</v>
          </cell>
          <cell r="N2193">
            <v>0</v>
          </cell>
          <cell r="O2193">
            <v>0</v>
          </cell>
          <cell r="P2193">
            <v>0</v>
          </cell>
          <cell r="Q2193">
            <v>7.8601983222166202E-3</v>
          </cell>
          <cell r="R2193">
            <v>0</v>
          </cell>
          <cell r="S2193">
            <v>0</v>
          </cell>
          <cell r="T2193">
            <v>1.7030429698136011E-2</v>
          </cell>
          <cell r="U2193">
            <v>0</v>
          </cell>
          <cell r="V2193">
            <v>9.3941947518408009E-2</v>
          </cell>
          <cell r="W2193">
            <v>0</v>
          </cell>
          <cell r="X2193">
            <v>3.3605797638145495E-2</v>
          </cell>
          <cell r="Y2193">
            <v>0</v>
          </cell>
          <cell r="Z2193">
            <v>0</v>
          </cell>
          <cell r="AA2193">
            <v>0</v>
          </cell>
          <cell r="AB2193">
            <v>1.9407843737153568E-2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>
            <v>0</v>
          </cell>
          <cell r="AM2193">
            <v>0</v>
          </cell>
          <cell r="AN2193">
            <v>0</v>
          </cell>
          <cell r="AO2193">
            <v>0</v>
          </cell>
          <cell r="AP2193">
            <v>0</v>
          </cell>
          <cell r="AQ2193">
            <v>0</v>
          </cell>
          <cell r="AR2193">
            <v>0</v>
          </cell>
          <cell r="AS2193">
            <v>0</v>
          </cell>
          <cell r="AT2193">
            <v>0</v>
          </cell>
          <cell r="AU2193">
            <v>0</v>
          </cell>
          <cell r="AV2193">
            <v>3239.4238216611234</v>
          </cell>
          <cell r="AW2193">
            <v>91.777279359553958</v>
          </cell>
          <cell r="AX2193">
            <v>2.549368871098721</v>
          </cell>
          <cell r="AY2193">
            <v>0</v>
          </cell>
          <cell r="AZ2193">
            <v>0</v>
          </cell>
          <cell r="BA2193">
            <v>0</v>
          </cell>
          <cell r="BB2193">
            <v>0</v>
          </cell>
          <cell r="BC2193">
            <v>0</v>
          </cell>
          <cell r="BD2193">
            <v>0</v>
          </cell>
          <cell r="BE2193">
            <v>31.617196998895668</v>
          </cell>
          <cell r="BF2193">
            <v>0.87825547219154632</v>
          </cell>
          <cell r="BG2193">
            <v>0</v>
          </cell>
          <cell r="BH2193">
            <v>0</v>
          </cell>
          <cell r="BI2193">
            <v>0</v>
          </cell>
          <cell r="BJ2193">
            <v>0</v>
          </cell>
          <cell r="BK2193">
            <v>68.503926830940614</v>
          </cell>
          <cell r="BL2193">
            <v>1.8027349166037003</v>
          </cell>
          <cell r="BM2193">
            <v>0</v>
          </cell>
          <cell r="BN2193">
            <v>0</v>
          </cell>
          <cell r="BO2193">
            <v>377.87609668248376</v>
          </cell>
          <cell r="BP2193">
            <v>11.626956820999501</v>
          </cell>
          <cell r="BQ2193">
            <v>0</v>
          </cell>
          <cell r="BR2193">
            <v>0</v>
          </cell>
          <cell r="BS2193">
            <v>135.1773938358634</v>
          </cell>
          <cell r="BT2193">
            <v>4.159304425718874</v>
          </cell>
          <cell r="BU2193">
            <v>0</v>
          </cell>
          <cell r="BV2193">
            <v>0</v>
          </cell>
          <cell r="BW2193">
            <v>0</v>
          </cell>
          <cell r="BX2193">
            <v>0</v>
          </cell>
          <cell r="BY2193">
            <v>0</v>
          </cell>
          <cell r="BZ2193">
            <v>0</v>
          </cell>
          <cell r="CA2193">
            <v>78.066938467313776</v>
          </cell>
          <cell r="CB2193">
            <v>2.1099172558733454</v>
          </cell>
          <cell r="CC2193">
            <v>0</v>
          </cell>
          <cell r="CD2193">
            <v>0</v>
          </cell>
          <cell r="CE2193">
            <v>0</v>
          </cell>
          <cell r="CF2193">
            <v>0</v>
          </cell>
          <cell r="CG2193">
            <v>0</v>
          </cell>
          <cell r="CH2193">
            <v>0</v>
          </cell>
          <cell r="CI2193">
            <v>0</v>
          </cell>
          <cell r="CJ2193">
            <v>0</v>
          </cell>
          <cell r="CK2193">
            <v>0</v>
          </cell>
          <cell r="CL2193">
            <v>0</v>
          </cell>
          <cell r="CM2193">
            <v>0</v>
          </cell>
          <cell r="CN2193">
            <v>0</v>
          </cell>
          <cell r="CO2193">
            <v>0</v>
          </cell>
          <cell r="CP2193">
            <v>0</v>
          </cell>
          <cell r="CQ2193">
            <v>0</v>
          </cell>
          <cell r="CR2193">
            <v>0</v>
          </cell>
          <cell r="CS2193">
            <v>0</v>
          </cell>
          <cell r="CT2193">
            <v>0</v>
          </cell>
          <cell r="CU2193">
            <v>0</v>
          </cell>
          <cell r="CV2193">
            <v>0</v>
          </cell>
          <cell r="CW2193">
            <v>0</v>
          </cell>
          <cell r="CX2193">
            <v>0</v>
          </cell>
          <cell r="CY2193">
            <v>0</v>
          </cell>
          <cell r="CZ2193">
            <v>0</v>
          </cell>
          <cell r="DA2193">
            <v>0</v>
          </cell>
          <cell r="DB2193">
            <v>0</v>
          </cell>
          <cell r="DC2193">
            <v>0</v>
          </cell>
          <cell r="DD2193">
            <v>4022.4426538361745</v>
          </cell>
          <cell r="DE2193">
            <v>0</v>
          </cell>
          <cell r="DG2193">
            <v>3928.973750894042</v>
          </cell>
          <cell r="DH2193">
            <v>0.79298827012069595</v>
          </cell>
          <cell r="DI2193">
            <v>0.03</v>
          </cell>
          <cell r="DJ2193">
            <v>93.468902942132644</v>
          </cell>
          <cell r="DK2193">
            <v>2.3789648103620876E-2</v>
          </cell>
          <cell r="DL2193">
            <v>0</v>
          </cell>
        </row>
        <row r="2194">
          <cell r="A2194" t="str">
            <v>ELEV-PAL-QUADRO</v>
          </cell>
          <cell r="B2194" t="str">
            <v>COMPONENTI QUADRO ELETTRICO PER ELEVATORE</v>
          </cell>
          <cell r="C2194" t="str">
            <v>PALLET ELEVATOR ELECTRIC ENCLOSURE COMPONENT</v>
          </cell>
          <cell r="F2194">
            <v>5554.6912149757181</v>
          </cell>
          <cell r="H2194">
            <v>2610.7048710385875</v>
          </cell>
          <cell r="I2194">
            <v>0.53</v>
          </cell>
          <cell r="J2194" t="str">
            <v>OK</v>
          </cell>
          <cell r="K2194" t="str">
            <v>GHZZD</v>
          </cell>
          <cell r="L2194">
            <v>0.81349889214018956</v>
          </cell>
          <cell r="M2194">
            <v>0</v>
          </cell>
          <cell r="N2194">
            <v>0</v>
          </cell>
          <cell r="O2194">
            <v>0</v>
          </cell>
          <cell r="P2194">
            <v>0</v>
          </cell>
          <cell r="Q2194">
            <v>3.3747931937092676E-2</v>
          </cell>
          <cell r="R2194">
            <v>0</v>
          </cell>
          <cell r="S2194">
            <v>0</v>
          </cell>
          <cell r="T2194">
            <v>1.9634213488092501E-2</v>
          </cell>
          <cell r="U2194">
            <v>0</v>
          </cell>
          <cell r="V2194">
            <v>0</v>
          </cell>
          <cell r="W2194">
            <v>0</v>
          </cell>
          <cell r="X2194">
            <v>0.12293262017155648</v>
          </cell>
          <cell r="Y2194">
            <v>0</v>
          </cell>
          <cell r="Z2194">
            <v>0</v>
          </cell>
          <cell r="AA2194">
            <v>0</v>
          </cell>
          <cell r="AB2194">
            <v>1.0186342263068842E-2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>
            <v>0</v>
          </cell>
          <cell r="AM2194">
            <v>0</v>
          </cell>
          <cell r="AN2194">
            <v>0</v>
          </cell>
          <cell r="AO2194">
            <v>0</v>
          </cell>
          <cell r="AP2194">
            <v>0</v>
          </cell>
          <cell r="AQ2194">
            <v>0</v>
          </cell>
          <cell r="AR2194">
            <v>0</v>
          </cell>
          <cell r="AS2194">
            <v>0</v>
          </cell>
          <cell r="AT2194">
            <v>0</v>
          </cell>
          <cell r="AU2194">
            <v>0</v>
          </cell>
          <cell r="AV2194">
            <v>2123.8055202948872</v>
          </cell>
          <cell r="AW2194">
            <v>0</v>
          </cell>
          <cell r="AX2194">
            <v>0</v>
          </cell>
          <cell r="AY2194">
            <v>0</v>
          </cell>
          <cell r="AZ2194">
            <v>0</v>
          </cell>
          <cell r="BA2194">
            <v>0</v>
          </cell>
          <cell r="BB2194">
            <v>0</v>
          </cell>
          <cell r="BC2194">
            <v>0</v>
          </cell>
          <cell r="BD2194">
            <v>0</v>
          </cell>
          <cell r="BE2194">
            <v>88.10589029564656</v>
          </cell>
          <cell r="BF2194">
            <v>2.4473858415457377</v>
          </cell>
          <cell r="BG2194">
            <v>0</v>
          </cell>
          <cell r="BH2194">
            <v>0</v>
          </cell>
          <cell r="BI2194">
            <v>0</v>
          </cell>
          <cell r="BJ2194">
            <v>0</v>
          </cell>
          <cell r="BK2194">
            <v>51.259136792374626</v>
          </cell>
          <cell r="BL2194">
            <v>1.3489246524309113</v>
          </cell>
          <cell r="BM2194">
            <v>0</v>
          </cell>
          <cell r="BN2194">
            <v>0</v>
          </cell>
          <cell r="BO2194">
            <v>0</v>
          </cell>
          <cell r="BP2194">
            <v>0</v>
          </cell>
          <cell r="BQ2194">
            <v>0</v>
          </cell>
          <cell r="BR2194">
            <v>0</v>
          </cell>
          <cell r="BS2194">
            <v>320.94079029141903</v>
          </cell>
          <cell r="BT2194">
            <v>9.8751012397359705</v>
          </cell>
          <cell r="BU2194">
            <v>0</v>
          </cell>
          <cell r="BV2194">
            <v>0</v>
          </cell>
          <cell r="BW2194">
            <v>0</v>
          </cell>
          <cell r="BX2194">
            <v>0</v>
          </cell>
          <cell r="BY2194">
            <v>0</v>
          </cell>
          <cell r="BZ2194">
            <v>0</v>
          </cell>
          <cell r="CA2194">
            <v>26.593533364260054</v>
          </cell>
          <cell r="CB2194">
            <v>0.7187441449800015</v>
          </cell>
          <cell r="CC2194">
            <v>0</v>
          </cell>
          <cell r="CD2194">
            <v>0</v>
          </cell>
          <cell r="CE2194">
            <v>0</v>
          </cell>
          <cell r="CF2194">
            <v>0</v>
          </cell>
          <cell r="CG2194">
            <v>0</v>
          </cell>
          <cell r="CH2194">
            <v>0</v>
          </cell>
          <cell r="CI2194">
            <v>0</v>
          </cell>
          <cell r="CJ2194">
            <v>0</v>
          </cell>
          <cell r="CK2194">
            <v>0</v>
          </cell>
          <cell r="CL2194">
            <v>0</v>
          </cell>
          <cell r="CM2194">
            <v>0</v>
          </cell>
          <cell r="CN2194">
            <v>0</v>
          </cell>
          <cell r="CO2194">
            <v>0</v>
          </cell>
          <cell r="CP2194">
            <v>0</v>
          </cell>
          <cell r="CQ2194">
            <v>0</v>
          </cell>
          <cell r="CR2194">
            <v>0</v>
          </cell>
          <cell r="CS2194">
            <v>0</v>
          </cell>
          <cell r="CT2194">
            <v>0</v>
          </cell>
          <cell r="CU2194">
            <v>0</v>
          </cell>
          <cell r="CV2194">
            <v>0</v>
          </cell>
          <cell r="CW2194">
            <v>0</v>
          </cell>
          <cell r="CX2194">
            <v>0</v>
          </cell>
          <cell r="CY2194">
            <v>0</v>
          </cell>
          <cell r="CZ2194">
            <v>0</v>
          </cell>
          <cell r="DA2194">
            <v>0</v>
          </cell>
          <cell r="DB2194">
            <v>0</v>
          </cell>
          <cell r="DC2194">
            <v>0</v>
          </cell>
          <cell r="DD2194">
            <v>2610.7048710385875</v>
          </cell>
          <cell r="DE2194">
            <v>0</v>
          </cell>
          <cell r="DG2194">
            <v>2548.8464578261151</v>
          </cell>
          <cell r="DH2194">
            <v>0.80897266320272143</v>
          </cell>
          <cell r="DI2194">
            <v>0.03</v>
          </cell>
          <cell r="DJ2194">
            <v>61.858413212472456</v>
          </cell>
          <cell r="DK2194">
            <v>2.4269179896081641E-2</v>
          </cell>
          <cell r="DL2194">
            <v>0</v>
          </cell>
        </row>
        <row r="2195">
          <cell r="A2195" t="str">
            <v>E-PLC-SCHEMA</v>
          </cell>
          <cell r="B2195" t="str">
            <v>CREAZIONE SCHEMA DI PALLETTIZZAZIONE - ATTIVITA' IN CANTIERE</v>
          </cell>
          <cell r="C2195" t="str">
            <v>PALLETIZING SCHEMES CREATION - ON SITE</v>
          </cell>
          <cell r="F2195">
            <v>3150</v>
          </cell>
          <cell r="H2195">
            <v>1995</v>
          </cell>
          <cell r="I2195">
            <v>0.3666666666666667</v>
          </cell>
          <cell r="J2195" t="str">
            <v>OK</v>
          </cell>
          <cell r="K2195" t="str">
            <v>NEWZD</v>
          </cell>
          <cell r="L2195">
            <v>0</v>
          </cell>
          <cell r="M2195">
            <v>0</v>
          </cell>
          <cell r="N2195">
            <v>0</v>
          </cell>
          <cell r="O2195">
            <v>0</v>
          </cell>
          <cell r="P2195">
            <v>0</v>
          </cell>
          <cell r="Q2195">
            <v>0</v>
          </cell>
          <cell r="R2195">
            <v>0</v>
          </cell>
          <cell r="S2195">
            <v>0</v>
          </cell>
          <cell r="T2195">
            <v>0</v>
          </cell>
          <cell r="U2195">
            <v>0</v>
          </cell>
          <cell r="V2195">
            <v>0</v>
          </cell>
          <cell r="W2195">
            <v>0</v>
          </cell>
          <cell r="X2195">
            <v>0</v>
          </cell>
          <cell r="Y2195">
            <v>0</v>
          </cell>
          <cell r="Z2195">
            <v>0</v>
          </cell>
          <cell r="AA2195">
            <v>0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>
            <v>0</v>
          </cell>
          <cell r="AM2195">
            <v>0</v>
          </cell>
          <cell r="AN2195">
            <v>0</v>
          </cell>
          <cell r="AO2195">
            <v>0</v>
          </cell>
          <cell r="AP2195">
            <v>0</v>
          </cell>
          <cell r="AQ2195">
            <v>0</v>
          </cell>
          <cell r="AR2195">
            <v>0</v>
          </cell>
          <cell r="AS2195">
            <v>0</v>
          </cell>
          <cell r="AT2195">
            <v>0</v>
          </cell>
          <cell r="AU2195">
            <v>0</v>
          </cell>
          <cell r="AV2195">
            <v>0</v>
          </cell>
          <cell r="AW2195">
            <v>0</v>
          </cell>
          <cell r="AX2195">
            <v>0</v>
          </cell>
          <cell r="AY2195">
            <v>0</v>
          </cell>
          <cell r="AZ2195">
            <v>0</v>
          </cell>
          <cell r="BA2195">
            <v>0</v>
          </cell>
          <cell r="BB2195">
            <v>0</v>
          </cell>
          <cell r="BC2195">
            <v>0</v>
          </cell>
          <cell r="BD2195">
            <v>0</v>
          </cell>
          <cell r="BE2195">
            <v>0</v>
          </cell>
          <cell r="BF2195">
            <v>0</v>
          </cell>
          <cell r="BG2195">
            <v>0</v>
          </cell>
          <cell r="BH2195">
            <v>0</v>
          </cell>
          <cell r="BI2195">
            <v>0</v>
          </cell>
          <cell r="BJ2195">
            <v>0</v>
          </cell>
          <cell r="BK2195">
            <v>0</v>
          </cell>
          <cell r="BL2195">
            <v>0</v>
          </cell>
          <cell r="BM2195">
            <v>0</v>
          </cell>
          <cell r="BN2195">
            <v>0</v>
          </cell>
          <cell r="BO2195">
            <v>0</v>
          </cell>
          <cell r="BP2195">
            <v>0</v>
          </cell>
          <cell r="BQ2195">
            <v>0</v>
          </cell>
          <cell r="BR2195">
            <v>0</v>
          </cell>
          <cell r="BS2195">
            <v>0</v>
          </cell>
          <cell r="BT2195">
            <v>0</v>
          </cell>
          <cell r="BU2195">
            <v>0</v>
          </cell>
          <cell r="BV2195">
            <v>0</v>
          </cell>
          <cell r="BW2195">
            <v>0</v>
          </cell>
          <cell r="BX2195">
            <v>0</v>
          </cell>
          <cell r="BY2195">
            <v>0</v>
          </cell>
          <cell r="BZ2195">
            <v>0</v>
          </cell>
          <cell r="CA2195">
            <v>0</v>
          </cell>
          <cell r="CB2195">
            <v>0</v>
          </cell>
          <cell r="CC2195">
            <v>0</v>
          </cell>
          <cell r="CD2195">
            <v>0</v>
          </cell>
          <cell r="CE2195">
            <v>0</v>
          </cell>
          <cell r="CF2195">
            <v>0</v>
          </cell>
          <cell r="CG2195">
            <v>0</v>
          </cell>
          <cell r="CH2195">
            <v>0</v>
          </cell>
          <cell r="CI2195">
            <v>0</v>
          </cell>
          <cell r="CJ2195">
            <v>0</v>
          </cell>
          <cell r="CK2195">
            <v>0</v>
          </cell>
          <cell r="CL2195">
            <v>0</v>
          </cell>
          <cell r="CM2195">
            <v>0</v>
          </cell>
          <cell r="CN2195">
            <v>0</v>
          </cell>
          <cell r="CO2195">
            <v>0</v>
          </cell>
          <cell r="CP2195">
            <v>0</v>
          </cell>
          <cell r="CQ2195">
            <v>0</v>
          </cell>
          <cell r="CR2195">
            <v>0</v>
          </cell>
          <cell r="CS2195">
            <v>1095</v>
          </cell>
          <cell r="CT2195">
            <v>30</v>
          </cell>
          <cell r="CU2195">
            <v>0</v>
          </cell>
          <cell r="CV2195">
            <v>0</v>
          </cell>
          <cell r="CW2195">
            <v>900</v>
          </cell>
          <cell r="CX2195">
            <v>0</v>
          </cell>
          <cell r="CY2195">
            <v>0</v>
          </cell>
          <cell r="CZ2195">
            <v>0</v>
          </cell>
          <cell r="DA2195">
            <v>0</v>
          </cell>
          <cell r="DB2195">
            <v>0</v>
          </cell>
          <cell r="DC2195">
            <v>0</v>
          </cell>
          <cell r="DD2195">
            <v>1995</v>
          </cell>
          <cell r="DE2195">
            <v>0</v>
          </cell>
        </row>
        <row r="2196">
          <cell r="A2196" t="str">
            <v>ERR-100000000</v>
          </cell>
          <cell r="B2196" t="str">
            <v>ERRORE !!!!!</v>
          </cell>
          <cell r="C2196" t="str">
            <v>ERROR !!!!!</v>
          </cell>
          <cell r="F2196">
            <v>100000000</v>
          </cell>
          <cell r="H2196">
            <v>100000000</v>
          </cell>
          <cell r="I2196">
            <v>0</v>
          </cell>
          <cell r="J2196" t="str">
            <v>OK</v>
          </cell>
          <cell r="K2196" t="str">
            <v>MATTD</v>
          </cell>
          <cell r="L2196">
            <v>1</v>
          </cell>
          <cell r="M2196">
            <v>0</v>
          </cell>
          <cell r="N2196">
            <v>0</v>
          </cell>
          <cell r="O2196">
            <v>0</v>
          </cell>
          <cell r="P2196">
            <v>0</v>
          </cell>
          <cell r="Q2196">
            <v>0</v>
          </cell>
          <cell r="R2196">
            <v>0</v>
          </cell>
          <cell r="S2196">
            <v>0</v>
          </cell>
          <cell r="T2196">
            <v>0</v>
          </cell>
          <cell r="U2196">
            <v>0</v>
          </cell>
          <cell r="V2196">
            <v>0</v>
          </cell>
          <cell r="W2196">
            <v>0</v>
          </cell>
          <cell r="X2196">
            <v>0</v>
          </cell>
          <cell r="Y2196">
            <v>0</v>
          </cell>
          <cell r="Z2196">
            <v>0</v>
          </cell>
          <cell r="AA2196">
            <v>0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>
            <v>0</v>
          </cell>
          <cell r="AM2196">
            <v>0</v>
          </cell>
          <cell r="AN2196">
            <v>0</v>
          </cell>
          <cell r="AO2196">
            <v>0</v>
          </cell>
          <cell r="AP2196">
            <v>0</v>
          </cell>
          <cell r="AQ2196">
            <v>0</v>
          </cell>
          <cell r="AR2196">
            <v>0</v>
          </cell>
          <cell r="AS2196">
            <v>0</v>
          </cell>
          <cell r="AT2196">
            <v>0</v>
          </cell>
          <cell r="AU2196">
            <v>0</v>
          </cell>
          <cell r="AV2196">
            <v>100000000</v>
          </cell>
          <cell r="AW2196">
            <v>0</v>
          </cell>
          <cell r="AX2196">
            <v>0</v>
          </cell>
          <cell r="AY2196">
            <v>0</v>
          </cell>
          <cell r="AZ2196">
            <v>0</v>
          </cell>
          <cell r="BA2196">
            <v>0</v>
          </cell>
          <cell r="BB2196">
            <v>0</v>
          </cell>
          <cell r="BC2196">
            <v>0</v>
          </cell>
          <cell r="BD2196">
            <v>0</v>
          </cell>
          <cell r="BE2196">
            <v>0</v>
          </cell>
          <cell r="BF2196">
            <v>0</v>
          </cell>
          <cell r="BG2196">
            <v>0</v>
          </cell>
          <cell r="BH2196">
            <v>0</v>
          </cell>
          <cell r="BI2196">
            <v>0</v>
          </cell>
          <cell r="BJ2196">
            <v>0</v>
          </cell>
          <cell r="BK2196">
            <v>0</v>
          </cell>
          <cell r="BL2196">
            <v>0</v>
          </cell>
          <cell r="BM2196">
            <v>0</v>
          </cell>
          <cell r="BN2196">
            <v>0</v>
          </cell>
          <cell r="BO2196">
            <v>0</v>
          </cell>
          <cell r="BP2196">
            <v>0</v>
          </cell>
          <cell r="BQ2196">
            <v>0</v>
          </cell>
          <cell r="BR2196">
            <v>0</v>
          </cell>
          <cell r="BS2196">
            <v>0</v>
          </cell>
          <cell r="BT2196">
            <v>0</v>
          </cell>
          <cell r="BU2196">
            <v>0</v>
          </cell>
          <cell r="BV2196">
            <v>0</v>
          </cell>
          <cell r="BW2196">
            <v>0</v>
          </cell>
          <cell r="BX2196">
            <v>0</v>
          </cell>
          <cell r="BY2196">
            <v>0</v>
          </cell>
          <cell r="BZ2196">
            <v>0</v>
          </cell>
          <cell r="CA2196">
            <v>0</v>
          </cell>
          <cell r="CB2196">
            <v>0</v>
          </cell>
          <cell r="CC2196">
            <v>0</v>
          </cell>
          <cell r="CD2196">
            <v>0</v>
          </cell>
          <cell r="CE2196">
            <v>0</v>
          </cell>
          <cell r="CF2196">
            <v>0</v>
          </cell>
          <cell r="CG2196">
            <v>0</v>
          </cell>
          <cell r="CH2196">
            <v>0</v>
          </cell>
          <cell r="CI2196">
            <v>0</v>
          </cell>
          <cell r="CJ2196">
            <v>0</v>
          </cell>
          <cell r="CK2196">
            <v>0</v>
          </cell>
          <cell r="CL2196">
            <v>0</v>
          </cell>
          <cell r="CM2196">
            <v>0</v>
          </cell>
          <cell r="CN2196">
            <v>0</v>
          </cell>
          <cell r="CO2196">
            <v>0</v>
          </cell>
          <cell r="CP2196">
            <v>0</v>
          </cell>
          <cell r="CQ2196">
            <v>0</v>
          </cell>
          <cell r="CR2196">
            <v>0</v>
          </cell>
          <cell r="CS2196">
            <v>0</v>
          </cell>
          <cell r="CT2196">
            <v>0</v>
          </cell>
          <cell r="CU2196">
            <v>0</v>
          </cell>
          <cell r="CV2196">
            <v>0</v>
          </cell>
          <cell r="CW2196">
            <v>0</v>
          </cell>
          <cell r="CX2196">
            <v>0</v>
          </cell>
          <cell r="CY2196">
            <v>0</v>
          </cell>
          <cell r="CZ2196">
            <v>0</v>
          </cell>
          <cell r="DA2196">
            <v>0</v>
          </cell>
          <cell r="DB2196">
            <v>0</v>
          </cell>
          <cell r="DC2196">
            <v>0</v>
          </cell>
          <cell r="DD2196">
            <v>100000000</v>
          </cell>
          <cell r="DE2196">
            <v>0</v>
          </cell>
        </row>
        <row r="2197">
          <cell r="A2197" t="str">
            <v>ES-CARRELLO-IT</v>
          </cell>
          <cell r="B2197" t="str">
            <v>CARRELLO ELEVATORE ITALIA - 1 MESE</v>
          </cell>
          <cell r="C2197" t="str">
            <v>LIFT TRUCK  ITALY - 1 MONTH</v>
          </cell>
          <cell r="F2197">
            <v>1157.8947368421054</v>
          </cell>
          <cell r="H2197">
            <v>1100</v>
          </cell>
          <cell r="I2197">
            <v>5.0000000000000155E-2</v>
          </cell>
          <cell r="J2197" t="str">
            <v>OK</v>
          </cell>
          <cell r="K2197" t="str">
            <v>NEWZD</v>
          </cell>
          <cell r="L2197">
            <v>0</v>
          </cell>
          <cell r="M2197">
            <v>0</v>
          </cell>
          <cell r="N2197">
            <v>0</v>
          </cell>
          <cell r="O2197">
            <v>0</v>
          </cell>
          <cell r="P2197">
            <v>0</v>
          </cell>
          <cell r="Q2197">
            <v>0</v>
          </cell>
          <cell r="R2197">
            <v>0</v>
          </cell>
          <cell r="S2197">
            <v>0</v>
          </cell>
          <cell r="T2197">
            <v>0</v>
          </cell>
          <cell r="U2197">
            <v>0</v>
          </cell>
          <cell r="V2197">
            <v>0</v>
          </cell>
          <cell r="W2197">
            <v>0</v>
          </cell>
          <cell r="X2197">
            <v>0</v>
          </cell>
          <cell r="Y2197">
            <v>0</v>
          </cell>
          <cell r="Z2197">
            <v>0</v>
          </cell>
          <cell r="AA2197">
            <v>0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>
            <v>0</v>
          </cell>
          <cell r="AM2197">
            <v>0</v>
          </cell>
          <cell r="AN2197">
            <v>0</v>
          </cell>
          <cell r="AO2197">
            <v>0</v>
          </cell>
          <cell r="AP2197">
            <v>0</v>
          </cell>
          <cell r="AQ2197">
            <v>0</v>
          </cell>
          <cell r="AR2197">
            <v>0</v>
          </cell>
          <cell r="AS2197">
            <v>0</v>
          </cell>
          <cell r="AT2197">
            <v>0</v>
          </cell>
          <cell r="AU2197">
            <v>0</v>
          </cell>
          <cell r="AV2197">
            <v>0</v>
          </cell>
          <cell r="AW2197">
            <v>0</v>
          </cell>
          <cell r="AX2197">
            <v>0</v>
          </cell>
          <cell r="AY2197">
            <v>0</v>
          </cell>
          <cell r="AZ2197">
            <v>0</v>
          </cell>
          <cell r="BA2197">
            <v>0</v>
          </cell>
          <cell r="BB2197">
            <v>0</v>
          </cell>
          <cell r="BC2197">
            <v>0</v>
          </cell>
          <cell r="BD2197">
            <v>0</v>
          </cell>
          <cell r="BE2197">
            <v>0</v>
          </cell>
          <cell r="BF2197">
            <v>0</v>
          </cell>
          <cell r="BG2197">
            <v>0</v>
          </cell>
          <cell r="BH2197">
            <v>0</v>
          </cell>
          <cell r="BI2197">
            <v>0</v>
          </cell>
          <cell r="BJ2197">
            <v>0</v>
          </cell>
          <cell r="BK2197">
            <v>0</v>
          </cell>
          <cell r="BL2197">
            <v>0</v>
          </cell>
          <cell r="BM2197">
            <v>0</v>
          </cell>
          <cell r="BN2197">
            <v>0</v>
          </cell>
          <cell r="BO2197">
            <v>0</v>
          </cell>
          <cell r="BP2197">
            <v>0</v>
          </cell>
          <cell r="BQ2197">
            <v>0</v>
          </cell>
          <cell r="BR2197">
            <v>0</v>
          </cell>
          <cell r="BS2197">
            <v>0</v>
          </cell>
          <cell r="BT2197">
            <v>0</v>
          </cell>
          <cell r="BU2197">
            <v>0</v>
          </cell>
          <cell r="BV2197">
            <v>0</v>
          </cell>
          <cell r="BW2197">
            <v>0</v>
          </cell>
          <cell r="BX2197">
            <v>0</v>
          </cell>
          <cell r="BY2197">
            <v>0</v>
          </cell>
          <cell r="BZ2197">
            <v>0</v>
          </cell>
          <cell r="CA2197">
            <v>0</v>
          </cell>
          <cell r="CB2197">
            <v>0</v>
          </cell>
          <cell r="CC2197">
            <v>0</v>
          </cell>
          <cell r="CD2197">
            <v>0</v>
          </cell>
          <cell r="CE2197">
            <v>0</v>
          </cell>
          <cell r="CF2197">
            <v>0</v>
          </cell>
          <cell r="CG2197">
            <v>0</v>
          </cell>
          <cell r="CH2197">
            <v>0</v>
          </cell>
          <cell r="CI2197">
            <v>0</v>
          </cell>
          <cell r="CJ2197">
            <v>0</v>
          </cell>
          <cell r="CK2197">
            <v>0</v>
          </cell>
          <cell r="CL2197">
            <v>0</v>
          </cell>
          <cell r="CM2197">
            <v>0</v>
          </cell>
          <cell r="CN2197">
            <v>0</v>
          </cell>
          <cell r="CO2197">
            <v>0</v>
          </cell>
          <cell r="CP2197">
            <v>0</v>
          </cell>
          <cell r="CQ2197">
            <v>0</v>
          </cell>
          <cell r="CR2197">
            <v>0</v>
          </cell>
          <cell r="CS2197">
            <v>0</v>
          </cell>
          <cell r="CT2197">
            <v>0</v>
          </cell>
          <cell r="CU2197">
            <v>0</v>
          </cell>
          <cell r="CV2197">
            <v>0</v>
          </cell>
          <cell r="CW2197">
            <v>1100</v>
          </cell>
          <cell r="CX2197">
            <v>0</v>
          </cell>
          <cell r="CY2197">
            <v>0</v>
          </cell>
          <cell r="CZ2197">
            <v>0</v>
          </cell>
          <cell r="DA2197">
            <v>0</v>
          </cell>
          <cell r="DB2197">
            <v>0</v>
          </cell>
          <cell r="DC2197">
            <v>0</v>
          </cell>
          <cell r="DD2197">
            <v>1100</v>
          </cell>
          <cell r="DE2197">
            <v>0</v>
          </cell>
        </row>
        <row r="2198">
          <cell r="A2198" t="str">
            <v>ES-CARRELLO-UE</v>
          </cell>
          <cell r="B2198" t="str">
            <v>CARRELLO ELEVATORE EUROPA - 1 MESE</v>
          </cell>
          <cell r="C2198" t="str">
            <v>LIFT TRUCK  EUROPE - 1 MONTH</v>
          </cell>
          <cell r="F2198">
            <v>1263.1578947368421</v>
          </cell>
          <cell r="H2198">
            <v>1200</v>
          </cell>
          <cell r="I2198">
            <v>4.9999999999999933E-2</v>
          </cell>
          <cell r="J2198" t="str">
            <v>OK</v>
          </cell>
          <cell r="K2198" t="str">
            <v>NEWZD</v>
          </cell>
          <cell r="L2198">
            <v>0</v>
          </cell>
          <cell r="M2198">
            <v>0</v>
          </cell>
          <cell r="N2198">
            <v>0</v>
          </cell>
          <cell r="O2198">
            <v>0</v>
          </cell>
          <cell r="P2198">
            <v>0</v>
          </cell>
          <cell r="Q2198">
            <v>0</v>
          </cell>
          <cell r="R2198">
            <v>0</v>
          </cell>
          <cell r="S2198">
            <v>0</v>
          </cell>
          <cell r="T2198">
            <v>0</v>
          </cell>
          <cell r="U2198">
            <v>0</v>
          </cell>
          <cell r="V2198">
            <v>0</v>
          </cell>
          <cell r="W2198">
            <v>0</v>
          </cell>
          <cell r="X2198">
            <v>0</v>
          </cell>
          <cell r="Y2198">
            <v>0</v>
          </cell>
          <cell r="Z2198">
            <v>0</v>
          </cell>
          <cell r="AA2198">
            <v>0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>
            <v>0</v>
          </cell>
          <cell r="AM2198">
            <v>0</v>
          </cell>
          <cell r="AN2198">
            <v>0</v>
          </cell>
          <cell r="AO2198">
            <v>0</v>
          </cell>
          <cell r="AP2198">
            <v>0</v>
          </cell>
          <cell r="AQ2198">
            <v>0</v>
          </cell>
          <cell r="AR2198">
            <v>0</v>
          </cell>
          <cell r="AS2198">
            <v>0</v>
          </cell>
          <cell r="AT2198">
            <v>0</v>
          </cell>
          <cell r="AU2198">
            <v>0</v>
          </cell>
          <cell r="AV2198">
            <v>0</v>
          </cell>
          <cell r="AW2198">
            <v>0</v>
          </cell>
          <cell r="AX2198">
            <v>0</v>
          </cell>
          <cell r="AY2198">
            <v>0</v>
          </cell>
          <cell r="AZ2198">
            <v>0</v>
          </cell>
          <cell r="BA2198">
            <v>0</v>
          </cell>
          <cell r="BB2198">
            <v>0</v>
          </cell>
          <cell r="BC2198">
            <v>0</v>
          </cell>
          <cell r="BD2198">
            <v>0</v>
          </cell>
          <cell r="BE2198">
            <v>0</v>
          </cell>
          <cell r="BF2198">
            <v>0</v>
          </cell>
          <cell r="BG2198">
            <v>0</v>
          </cell>
          <cell r="BH2198">
            <v>0</v>
          </cell>
          <cell r="BI2198">
            <v>0</v>
          </cell>
          <cell r="BJ2198">
            <v>0</v>
          </cell>
          <cell r="BK2198">
            <v>0</v>
          </cell>
          <cell r="BL2198">
            <v>0</v>
          </cell>
          <cell r="BM2198">
            <v>0</v>
          </cell>
          <cell r="BN2198">
            <v>0</v>
          </cell>
          <cell r="BO2198">
            <v>0</v>
          </cell>
          <cell r="BP2198">
            <v>0</v>
          </cell>
          <cell r="BQ2198">
            <v>0</v>
          </cell>
          <cell r="BR2198">
            <v>0</v>
          </cell>
          <cell r="BS2198">
            <v>0</v>
          </cell>
          <cell r="BT2198">
            <v>0</v>
          </cell>
          <cell r="BU2198">
            <v>0</v>
          </cell>
          <cell r="BV2198">
            <v>0</v>
          </cell>
          <cell r="BW2198">
            <v>0</v>
          </cell>
          <cell r="BX2198">
            <v>0</v>
          </cell>
          <cell r="BY2198">
            <v>0</v>
          </cell>
          <cell r="BZ2198">
            <v>0</v>
          </cell>
          <cell r="CA2198">
            <v>0</v>
          </cell>
          <cell r="CB2198">
            <v>0</v>
          </cell>
          <cell r="CC2198">
            <v>0</v>
          </cell>
          <cell r="CD2198">
            <v>0</v>
          </cell>
          <cell r="CE2198">
            <v>0</v>
          </cell>
          <cell r="CF2198">
            <v>0</v>
          </cell>
          <cell r="CG2198">
            <v>0</v>
          </cell>
          <cell r="CH2198">
            <v>0</v>
          </cell>
          <cell r="CI2198">
            <v>0</v>
          </cell>
          <cell r="CJ2198">
            <v>0</v>
          </cell>
          <cell r="CK2198">
            <v>0</v>
          </cell>
          <cell r="CL2198">
            <v>0</v>
          </cell>
          <cell r="CM2198">
            <v>0</v>
          </cell>
          <cell r="CN2198">
            <v>0</v>
          </cell>
          <cell r="CO2198">
            <v>0</v>
          </cell>
          <cell r="CP2198">
            <v>0</v>
          </cell>
          <cell r="CQ2198">
            <v>0</v>
          </cell>
          <cell r="CR2198">
            <v>0</v>
          </cell>
          <cell r="CS2198">
            <v>0</v>
          </cell>
          <cell r="CT2198">
            <v>0</v>
          </cell>
          <cell r="CU2198">
            <v>0</v>
          </cell>
          <cell r="CV2198">
            <v>0</v>
          </cell>
          <cell r="CW2198">
            <v>1200</v>
          </cell>
          <cell r="CX2198">
            <v>0</v>
          </cell>
          <cell r="CY2198">
            <v>0</v>
          </cell>
          <cell r="CZ2198">
            <v>0</v>
          </cell>
          <cell r="DA2198">
            <v>0</v>
          </cell>
          <cell r="DB2198">
            <v>0</v>
          </cell>
          <cell r="DC2198">
            <v>0</v>
          </cell>
          <cell r="DD2198">
            <v>1200</v>
          </cell>
          <cell r="DE2198">
            <v>0</v>
          </cell>
        </row>
        <row r="2199">
          <cell r="A2199" t="str">
            <v>ES-CARRELLO-US</v>
          </cell>
          <cell r="B2199" t="str">
            <v>CARRELLO ELEVATORE USA/CANADA - 1 MESE [2500$/MESE]</v>
          </cell>
          <cell r="F2199">
            <v>2000</v>
          </cell>
          <cell r="H2199">
            <v>1900</v>
          </cell>
          <cell r="I2199">
            <v>5.0000000000000044E-2</v>
          </cell>
          <cell r="J2199" t="str">
            <v>OK</v>
          </cell>
          <cell r="K2199" t="str">
            <v>NEWZD</v>
          </cell>
          <cell r="L2199">
            <v>0</v>
          </cell>
          <cell r="M2199">
            <v>0</v>
          </cell>
          <cell r="N2199">
            <v>0</v>
          </cell>
          <cell r="O2199">
            <v>0</v>
          </cell>
          <cell r="P2199">
            <v>0</v>
          </cell>
          <cell r="Q2199">
            <v>0</v>
          </cell>
          <cell r="R2199">
            <v>0</v>
          </cell>
          <cell r="S2199">
            <v>0</v>
          </cell>
          <cell r="T2199">
            <v>0</v>
          </cell>
          <cell r="U2199">
            <v>0</v>
          </cell>
          <cell r="V2199">
            <v>0</v>
          </cell>
          <cell r="W2199">
            <v>0</v>
          </cell>
          <cell r="X2199">
            <v>0</v>
          </cell>
          <cell r="Y2199">
            <v>0</v>
          </cell>
          <cell r="Z2199">
            <v>0</v>
          </cell>
          <cell r="AA2199">
            <v>0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>
            <v>0</v>
          </cell>
          <cell r="AM2199">
            <v>0</v>
          </cell>
          <cell r="AN2199">
            <v>0</v>
          </cell>
          <cell r="AO2199">
            <v>0</v>
          </cell>
          <cell r="AP2199">
            <v>0</v>
          </cell>
          <cell r="AQ2199">
            <v>0</v>
          </cell>
          <cell r="AR2199">
            <v>0</v>
          </cell>
          <cell r="AS2199">
            <v>0</v>
          </cell>
          <cell r="AT2199">
            <v>0</v>
          </cell>
          <cell r="AU2199">
            <v>0</v>
          </cell>
          <cell r="AV2199">
            <v>0</v>
          </cell>
          <cell r="AW2199">
            <v>0</v>
          </cell>
          <cell r="AX2199">
            <v>0</v>
          </cell>
          <cell r="AY2199">
            <v>0</v>
          </cell>
          <cell r="AZ2199">
            <v>0</v>
          </cell>
          <cell r="BA2199">
            <v>0</v>
          </cell>
          <cell r="BB2199">
            <v>0</v>
          </cell>
          <cell r="BC2199">
            <v>0</v>
          </cell>
          <cell r="BD2199">
            <v>0</v>
          </cell>
          <cell r="BE2199">
            <v>0</v>
          </cell>
          <cell r="BF2199">
            <v>0</v>
          </cell>
          <cell r="BG2199">
            <v>0</v>
          </cell>
          <cell r="BH2199">
            <v>0</v>
          </cell>
          <cell r="BI2199">
            <v>0</v>
          </cell>
          <cell r="BJ2199">
            <v>0</v>
          </cell>
          <cell r="BK2199">
            <v>0</v>
          </cell>
          <cell r="BL2199">
            <v>0</v>
          </cell>
          <cell r="BM2199">
            <v>0</v>
          </cell>
          <cell r="BN2199">
            <v>0</v>
          </cell>
          <cell r="BO2199">
            <v>0</v>
          </cell>
          <cell r="BP2199">
            <v>0</v>
          </cell>
          <cell r="BQ2199">
            <v>0</v>
          </cell>
          <cell r="BR2199">
            <v>0</v>
          </cell>
          <cell r="BS2199">
            <v>0</v>
          </cell>
          <cell r="BT2199">
            <v>0</v>
          </cell>
          <cell r="BU2199">
            <v>0</v>
          </cell>
          <cell r="BV2199">
            <v>0</v>
          </cell>
          <cell r="BW2199">
            <v>0</v>
          </cell>
          <cell r="BX2199">
            <v>0</v>
          </cell>
          <cell r="BY2199">
            <v>0</v>
          </cell>
          <cell r="BZ2199">
            <v>0</v>
          </cell>
          <cell r="CA2199">
            <v>0</v>
          </cell>
          <cell r="CB2199">
            <v>0</v>
          </cell>
          <cell r="CC2199">
            <v>0</v>
          </cell>
          <cell r="CD2199">
            <v>0</v>
          </cell>
          <cell r="CE2199">
            <v>0</v>
          </cell>
          <cell r="CF2199">
            <v>0</v>
          </cell>
          <cell r="CG2199">
            <v>0</v>
          </cell>
          <cell r="CH2199">
            <v>0</v>
          </cell>
          <cell r="CI2199">
            <v>0</v>
          </cell>
          <cell r="CJ2199">
            <v>0</v>
          </cell>
          <cell r="CK2199">
            <v>0</v>
          </cell>
          <cell r="CL2199">
            <v>0</v>
          </cell>
          <cell r="CM2199">
            <v>0</v>
          </cell>
          <cell r="CN2199">
            <v>0</v>
          </cell>
          <cell r="CO2199">
            <v>0</v>
          </cell>
          <cell r="CP2199">
            <v>0</v>
          </cell>
          <cell r="CQ2199">
            <v>0</v>
          </cell>
          <cell r="CR2199">
            <v>0</v>
          </cell>
          <cell r="CS2199">
            <v>0</v>
          </cell>
          <cell r="CT2199">
            <v>0</v>
          </cell>
          <cell r="CU2199">
            <v>0</v>
          </cell>
          <cell r="CV2199">
            <v>0</v>
          </cell>
          <cell r="CW2199">
            <v>1900</v>
          </cell>
          <cell r="CX2199">
            <v>0</v>
          </cell>
          <cell r="CY2199">
            <v>0</v>
          </cell>
          <cell r="CZ2199">
            <v>0</v>
          </cell>
          <cell r="DA2199">
            <v>0</v>
          </cell>
          <cell r="DB2199">
            <v>0</v>
          </cell>
          <cell r="DC2199">
            <v>0</v>
          </cell>
          <cell r="DD2199">
            <v>1900</v>
          </cell>
          <cell r="DE2199">
            <v>0</v>
          </cell>
        </row>
        <row r="2200">
          <cell r="A2200" t="str">
            <v>ES-GRU</v>
          </cell>
          <cell r="B2200" t="str">
            <v>GRU CON OPERATORE E UOMO A TERRA - 1 GIORNO</v>
          </cell>
          <cell r="F2200">
            <v>4736.8421052631584</v>
          </cell>
          <cell r="H2200">
            <v>4500</v>
          </cell>
          <cell r="I2200">
            <v>5.0000000000000044E-2</v>
          </cell>
          <cell r="J2200" t="str">
            <v>OK</v>
          </cell>
          <cell r="K2200" t="str">
            <v>NEWZD</v>
          </cell>
          <cell r="L2200">
            <v>0</v>
          </cell>
          <cell r="M2200">
            <v>0</v>
          </cell>
          <cell r="N2200">
            <v>0</v>
          </cell>
          <cell r="O2200">
            <v>0</v>
          </cell>
          <cell r="P2200">
            <v>0</v>
          </cell>
          <cell r="Q2200">
            <v>0</v>
          </cell>
          <cell r="R2200">
            <v>0</v>
          </cell>
          <cell r="S2200">
            <v>0</v>
          </cell>
          <cell r="T2200">
            <v>0</v>
          </cell>
          <cell r="U2200">
            <v>0</v>
          </cell>
          <cell r="V2200">
            <v>0</v>
          </cell>
          <cell r="W2200">
            <v>0</v>
          </cell>
          <cell r="X2200">
            <v>0</v>
          </cell>
          <cell r="Y2200">
            <v>0</v>
          </cell>
          <cell r="Z2200">
            <v>0</v>
          </cell>
          <cell r="AA2200">
            <v>0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>
            <v>0</v>
          </cell>
          <cell r="AM2200">
            <v>0</v>
          </cell>
          <cell r="AN2200">
            <v>0</v>
          </cell>
          <cell r="AO2200">
            <v>0</v>
          </cell>
          <cell r="AP2200">
            <v>0</v>
          </cell>
          <cell r="AQ2200">
            <v>0</v>
          </cell>
          <cell r="AR2200">
            <v>0</v>
          </cell>
          <cell r="AS2200">
            <v>0</v>
          </cell>
          <cell r="AT2200">
            <v>0</v>
          </cell>
          <cell r="AU2200">
            <v>0</v>
          </cell>
          <cell r="AV2200">
            <v>0</v>
          </cell>
          <cell r="AW2200">
            <v>0</v>
          </cell>
          <cell r="AX2200">
            <v>0</v>
          </cell>
          <cell r="AY2200">
            <v>0</v>
          </cell>
          <cell r="AZ2200">
            <v>0</v>
          </cell>
          <cell r="BA2200">
            <v>0</v>
          </cell>
          <cell r="BB2200">
            <v>0</v>
          </cell>
          <cell r="BC2200">
            <v>0</v>
          </cell>
          <cell r="BD2200">
            <v>0</v>
          </cell>
          <cell r="BE2200">
            <v>0</v>
          </cell>
          <cell r="BF2200">
            <v>0</v>
          </cell>
          <cell r="BG2200">
            <v>0</v>
          </cell>
          <cell r="BH2200">
            <v>0</v>
          </cell>
          <cell r="BI2200">
            <v>0</v>
          </cell>
          <cell r="BJ2200">
            <v>0</v>
          </cell>
          <cell r="BK2200">
            <v>0</v>
          </cell>
          <cell r="BL2200">
            <v>0</v>
          </cell>
          <cell r="BM2200">
            <v>0</v>
          </cell>
          <cell r="BN2200">
            <v>0</v>
          </cell>
          <cell r="BO2200">
            <v>0</v>
          </cell>
          <cell r="BP2200">
            <v>0</v>
          </cell>
          <cell r="BQ2200">
            <v>0</v>
          </cell>
          <cell r="BR2200">
            <v>0</v>
          </cell>
          <cell r="BS2200">
            <v>0</v>
          </cell>
          <cell r="BT2200">
            <v>0</v>
          </cell>
          <cell r="BU2200">
            <v>0</v>
          </cell>
          <cell r="BV2200">
            <v>0</v>
          </cell>
          <cell r="BW2200">
            <v>0</v>
          </cell>
          <cell r="BX2200">
            <v>0</v>
          </cell>
          <cell r="BY2200">
            <v>0</v>
          </cell>
          <cell r="BZ2200">
            <v>0</v>
          </cell>
          <cell r="CA2200">
            <v>0</v>
          </cell>
          <cell r="CB2200">
            <v>0</v>
          </cell>
          <cell r="CC2200">
            <v>0</v>
          </cell>
          <cell r="CD2200">
            <v>0</v>
          </cell>
          <cell r="CE2200">
            <v>0</v>
          </cell>
          <cell r="CF2200">
            <v>0</v>
          </cell>
          <cell r="CG2200">
            <v>0</v>
          </cell>
          <cell r="CH2200">
            <v>0</v>
          </cell>
          <cell r="CI2200">
            <v>0</v>
          </cell>
          <cell r="CJ2200">
            <v>0</v>
          </cell>
          <cell r="CK2200">
            <v>0</v>
          </cell>
          <cell r="CL2200">
            <v>0</v>
          </cell>
          <cell r="CM2200">
            <v>0</v>
          </cell>
          <cell r="CN2200">
            <v>0</v>
          </cell>
          <cell r="CO2200">
            <v>0</v>
          </cell>
          <cell r="CP2200">
            <v>0</v>
          </cell>
          <cell r="CQ2200">
            <v>0</v>
          </cell>
          <cell r="CR2200">
            <v>0</v>
          </cell>
          <cell r="CS2200">
            <v>0</v>
          </cell>
          <cell r="CT2200">
            <v>0</v>
          </cell>
          <cell r="CU2200">
            <v>0</v>
          </cell>
          <cell r="CV2200">
            <v>0</v>
          </cell>
          <cell r="CW2200">
            <v>4500</v>
          </cell>
          <cell r="CX2200">
            <v>0</v>
          </cell>
          <cell r="CY2200">
            <v>0</v>
          </cell>
          <cell r="CZ2200">
            <v>0</v>
          </cell>
          <cell r="DA2200">
            <v>0</v>
          </cell>
          <cell r="DB2200">
            <v>0</v>
          </cell>
          <cell r="DC2200">
            <v>0</v>
          </cell>
          <cell r="DD2200">
            <v>4500</v>
          </cell>
          <cell r="DE2200">
            <v>0</v>
          </cell>
        </row>
        <row r="2201">
          <cell r="A2201" t="str">
            <v>ES-KIT-EMR</v>
          </cell>
          <cell r="B2201" t="str">
            <v>ES - KIT DI EMERGENZA ELETTRICO (SOCCORRITORE MSP041_R001+PROLUNGA MCC1378S)</v>
          </cell>
          <cell r="F2201">
            <v>330.2619464428571</v>
          </cell>
          <cell r="H2201">
            <v>231.18336250999997</v>
          </cell>
          <cell r="I2201">
            <v>0.30000000000000004</v>
          </cell>
          <cell r="J2201" t="str">
            <v>OK</v>
          </cell>
          <cell r="K2201" t="str">
            <v>NEWZD</v>
          </cell>
          <cell r="L2201">
            <v>0</v>
          </cell>
          <cell r="M2201">
            <v>0</v>
          </cell>
          <cell r="N2201">
            <v>0</v>
          </cell>
          <cell r="O2201">
            <v>0</v>
          </cell>
          <cell r="P2201">
            <v>0</v>
          </cell>
          <cell r="Q2201">
            <v>0</v>
          </cell>
          <cell r="R2201">
            <v>0</v>
          </cell>
          <cell r="S2201">
            <v>0</v>
          </cell>
          <cell r="T2201">
            <v>0</v>
          </cell>
          <cell r="U2201">
            <v>0</v>
          </cell>
          <cell r="V2201">
            <v>0</v>
          </cell>
          <cell r="W2201">
            <v>0</v>
          </cell>
          <cell r="X2201">
            <v>0</v>
          </cell>
          <cell r="Y2201">
            <v>0</v>
          </cell>
          <cell r="Z2201">
            <v>0</v>
          </cell>
          <cell r="AA2201">
            <v>0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>
            <v>0</v>
          </cell>
          <cell r="AM2201">
            <v>0</v>
          </cell>
          <cell r="AN2201">
            <v>0</v>
          </cell>
          <cell r="AO2201">
            <v>0</v>
          </cell>
          <cell r="AP2201">
            <v>0</v>
          </cell>
          <cell r="AQ2201">
            <v>0</v>
          </cell>
          <cell r="AR2201">
            <v>0</v>
          </cell>
          <cell r="AS2201">
            <v>0</v>
          </cell>
          <cell r="AT2201">
            <v>0</v>
          </cell>
          <cell r="AU2201">
            <v>0</v>
          </cell>
          <cell r="AV2201">
            <v>223.05836250999997</v>
          </cell>
          <cell r="AW2201">
            <v>0</v>
          </cell>
          <cell r="AX2201">
            <v>0</v>
          </cell>
          <cell r="AY2201">
            <v>0</v>
          </cell>
          <cell r="AZ2201">
            <v>0</v>
          </cell>
          <cell r="BA2201">
            <v>0</v>
          </cell>
          <cell r="BB2201">
            <v>0</v>
          </cell>
          <cell r="BC2201">
            <v>0</v>
          </cell>
          <cell r="BD2201">
            <v>0</v>
          </cell>
          <cell r="BE2201">
            <v>0</v>
          </cell>
          <cell r="BF2201">
            <v>0</v>
          </cell>
          <cell r="BG2201">
            <v>0</v>
          </cell>
          <cell r="BH2201">
            <v>0</v>
          </cell>
          <cell r="BI2201">
            <v>0</v>
          </cell>
          <cell r="BJ2201">
            <v>0</v>
          </cell>
          <cell r="BK2201">
            <v>0</v>
          </cell>
          <cell r="BL2201">
            <v>0</v>
          </cell>
          <cell r="BM2201">
            <v>0</v>
          </cell>
          <cell r="BN2201">
            <v>0</v>
          </cell>
          <cell r="BO2201">
            <v>0</v>
          </cell>
          <cell r="BP2201">
            <v>0</v>
          </cell>
          <cell r="BQ2201">
            <v>0</v>
          </cell>
          <cell r="BR2201">
            <v>0</v>
          </cell>
          <cell r="BS2201">
            <v>8.125</v>
          </cell>
          <cell r="BT2201">
            <v>0.25</v>
          </cell>
          <cell r="BU2201">
            <v>0</v>
          </cell>
          <cell r="BV2201">
            <v>0</v>
          </cell>
          <cell r="BW2201">
            <v>0</v>
          </cell>
          <cell r="BX2201">
            <v>0</v>
          </cell>
          <cell r="BY2201">
            <v>0</v>
          </cell>
          <cell r="BZ2201">
            <v>0</v>
          </cell>
          <cell r="CA2201">
            <v>0</v>
          </cell>
          <cell r="CB2201">
            <v>0</v>
          </cell>
          <cell r="CC2201">
            <v>0</v>
          </cell>
          <cell r="CD2201">
            <v>0</v>
          </cell>
          <cell r="CE2201">
            <v>0</v>
          </cell>
          <cell r="CF2201">
            <v>0</v>
          </cell>
          <cell r="CG2201">
            <v>0</v>
          </cell>
          <cell r="CH2201">
            <v>0</v>
          </cell>
          <cell r="CI2201">
            <v>0</v>
          </cell>
          <cell r="CJ2201">
            <v>0</v>
          </cell>
          <cell r="CK2201">
            <v>0</v>
          </cell>
          <cell r="CL2201">
            <v>0</v>
          </cell>
          <cell r="CM2201">
            <v>0</v>
          </cell>
          <cell r="CN2201">
            <v>0</v>
          </cell>
          <cell r="CO2201">
            <v>0</v>
          </cell>
          <cell r="CP2201">
            <v>0</v>
          </cell>
          <cell r="CQ2201">
            <v>0</v>
          </cell>
          <cell r="CR2201">
            <v>0</v>
          </cell>
          <cell r="CS2201">
            <v>0</v>
          </cell>
          <cell r="CT2201">
            <v>0</v>
          </cell>
          <cell r="CU2201">
            <v>0</v>
          </cell>
          <cell r="CV2201">
            <v>0</v>
          </cell>
          <cell r="CW2201">
            <v>0</v>
          </cell>
          <cell r="CX2201">
            <v>0</v>
          </cell>
          <cell r="CY2201">
            <v>0</v>
          </cell>
          <cell r="CZ2201">
            <v>0</v>
          </cell>
          <cell r="DA2201">
            <v>0</v>
          </cell>
          <cell r="DB2201">
            <v>0</v>
          </cell>
          <cell r="DC2201">
            <v>0</v>
          </cell>
          <cell r="DD2201">
            <v>231.18336250999997</v>
          </cell>
          <cell r="DE2201">
            <v>0</v>
          </cell>
          <cell r="DG2201">
            <v>216.56151699999998</v>
          </cell>
          <cell r="DI2201">
            <v>0.03</v>
          </cell>
          <cell r="DJ2201">
            <v>6.4968455099999991</v>
          </cell>
          <cell r="DK2201">
            <v>2.8915155198208888E-2</v>
          </cell>
          <cell r="DL2201">
            <v>0</v>
          </cell>
        </row>
        <row r="2202">
          <cell r="A2202" t="str">
            <v>ES-SATELLITE-4R</v>
          </cell>
          <cell r="B2202" t="str">
            <v>SATELLITE EASYSTORE - 1200 - 4 RUOTE - RIF. B1160200001</v>
          </cell>
          <cell r="C2202" t="str">
            <v>SATELLITE EASYSTORE - 1000 - 4 WHEELS</v>
          </cell>
          <cell r="F2202">
            <v>57399.851063829788</v>
          </cell>
          <cell r="H2202">
            <v>26977.93</v>
          </cell>
          <cell r="I2202">
            <v>0.53</v>
          </cell>
          <cell r="J2202" t="str">
            <v>OK</v>
          </cell>
          <cell r="K2202" t="str">
            <v>NEWZD</v>
          </cell>
          <cell r="L2202">
            <v>0</v>
          </cell>
          <cell r="M2202">
            <v>0</v>
          </cell>
          <cell r="N2202">
            <v>0</v>
          </cell>
          <cell r="O2202">
            <v>0</v>
          </cell>
          <cell r="P2202">
            <v>0</v>
          </cell>
          <cell r="Q2202">
            <v>0</v>
          </cell>
          <cell r="R2202">
            <v>0</v>
          </cell>
          <cell r="S2202">
            <v>0</v>
          </cell>
          <cell r="T2202">
            <v>0</v>
          </cell>
          <cell r="U2202">
            <v>0</v>
          </cell>
          <cell r="V2202">
            <v>0</v>
          </cell>
          <cell r="W2202">
            <v>0</v>
          </cell>
          <cell r="X2202">
            <v>0</v>
          </cell>
          <cell r="Y2202">
            <v>0</v>
          </cell>
          <cell r="Z2202">
            <v>0</v>
          </cell>
          <cell r="AA2202">
            <v>0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>
            <v>0</v>
          </cell>
          <cell r="AM2202">
            <v>0</v>
          </cell>
          <cell r="AN2202">
            <v>0</v>
          </cell>
          <cell r="AO2202">
            <v>0</v>
          </cell>
          <cell r="AP2202">
            <v>0</v>
          </cell>
          <cell r="AQ2202">
            <v>0</v>
          </cell>
          <cell r="AR2202">
            <v>0</v>
          </cell>
          <cell r="AS2202">
            <v>0</v>
          </cell>
          <cell r="AT2202">
            <v>0</v>
          </cell>
          <cell r="AU2202">
            <v>0</v>
          </cell>
          <cell r="AV2202">
            <v>23103.93</v>
          </cell>
          <cell r="AW2202">
            <v>0</v>
          </cell>
          <cell r="AX2202">
            <v>0</v>
          </cell>
          <cell r="AY2202">
            <v>0</v>
          </cell>
          <cell r="AZ2202">
            <v>0</v>
          </cell>
          <cell r="BA2202">
            <v>920</v>
          </cell>
          <cell r="BB2202">
            <v>20</v>
          </cell>
          <cell r="BC2202">
            <v>0</v>
          </cell>
          <cell r="BD2202">
            <v>0</v>
          </cell>
          <cell r="BE2202">
            <v>144</v>
          </cell>
          <cell r="BF2202">
            <v>4</v>
          </cell>
          <cell r="BG2202">
            <v>0</v>
          </cell>
          <cell r="BH2202">
            <v>0</v>
          </cell>
          <cell r="BI2202">
            <v>0</v>
          </cell>
          <cell r="BJ2202">
            <v>0</v>
          </cell>
          <cell r="BK2202">
            <v>0</v>
          </cell>
          <cell r="BL2202">
            <v>0</v>
          </cell>
          <cell r="BM2202">
            <v>480</v>
          </cell>
          <cell r="BN2202">
            <v>15</v>
          </cell>
          <cell r="BO2202">
            <v>0</v>
          </cell>
          <cell r="BP2202">
            <v>0</v>
          </cell>
          <cell r="BQ2202">
            <v>1377</v>
          </cell>
          <cell r="BR2202">
            <v>54</v>
          </cell>
          <cell r="BS2202">
            <v>0</v>
          </cell>
          <cell r="BT2202">
            <v>0</v>
          </cell>
          <cell r="BU2202">
            <v>153</v>
          </cell>
          <cell r="BV2202">
            <v>6</v>
          </cell>
          <cell r="BW2202">
            <v>0</v>
          </cell>
          <cell r="BX2202">
            <v>0</v>
          </cell>
          <cell r="BY2202">
            <v>0</v>
          </cell>
          <cell r="BZ2202">
            <v>0</v>
          </cell>
          <cell r="CA2202">
            <v>0</v>
          </cell>
          <cell r="CB2202">
            <v>0</v>
          </cell>
          <cell r="CC2202">
            <v>800</v>
          </cell>
          <cell r="CD2202">
            <v>25</v>
          </cell>
          <cell r="CE2202">
            <v>0</v>
          </cell>
          <cell r="CF2202">
            <v>0</v>
          </cell>
          <cell r="CG2202">
            <v>0</v>
          </cell>
          <cell r="CH2202">
            <v>0</v>
          </cell>
          <cell r="CI2202">
            <v>0</v>
          </cell>
          <cell r="CJ2202">
            <v>0</v>
          </cell>
          <cell r="CK2202">
            <v>0</v>
          </cell>
          <cell r="CL2202">
            <v>0</v>
          </cell>
          <cell r="CM2202">
            <v>0</v>
          </cell>
          <cell r="CN2202">
            <v>0</v>
          </cell>
          <cell r="CO2202">
            <v>0</v>
          </cell>
          <cell r="CP2202">
            <v>0</v>
          </cell>
          <cell r="CQ2202">
            <v>0</v>
          </cell>
          <cell r="CR2202">
            <v>0</v>
          </cell>
          <cell r="CS2202">
            <v>0</v>
          </cell>
          <cell r="CT2202">
            <v>0</v>
          </cell>
          <cell r="CU2202">
            <v>0</v>
          </cell>
          <cell r="CV2202">
            <v>0</v>
          </cell>
          <cell r="CW2202">
            <v>0</v>
          </cell>
          <cell r="CX2202">
            <v>0</v>
          </cell>
          <cell r="CY2202">
            <v>0</v>
          </cell>
          <cell r="CZ2202">
            <v>0</v>
          </cell>
          <cell r="DA2202">
            <v>0</v>
          </cell>
          <cell r="DB2202">
            <v>0</v>
          </cell>
          <cell r="DC2202">
            <v>0</v>
          </cell>
          <cell r="DD2202">
            <v>26977.93</v>
          </cell>
          <cell r="DE2202">
            <v>0</v>
          </cell>
          <cell r="DG2202">
            <v>23103.93</v>
          </cell>
          <cell r="DI2202">
            <v>0</v>
          </cell>
          <cell r="DJ2202">
            <v>0</v>
          </cell>
          <cell r="DK2202">
            <v>0</v>
          </cell>
          <cell r="DL2202">
            <v>0</v>
          </cell>
        </row>
        <row r="2203">
          <cell r="A2203" t="str">
            <v>ETI-CMS-CONSENSI</v>
          </cell>
          <cell r="B2203" t="str">
            <v>CONSENSI INTEGRAZIONE ETICHETTATRICE</v>
          </cell>
          <cell r="F2203">
            <v>2806.5761702127661</v>
          </cell>
          <cell r="H2203">
            <v>1319.0907999999999</v>
          </cell>
          <cell r="I2203">
            <v>0.53</v>
          </cell>
          <cell r="J2203" t="str">
            <v>BEMA</v>
          </cell>
          <cell r="K2203" t="str">
            <v>NEWZD</v>
          </cell>
          <cell r="L2203">
            <v>0</v>
          </cell>
          <cell r="M2203">
            <v>0</v>
          </cell>
          <cell r="N2203">
            <v>0</v>
          </cell>
          <cell r="O2203">
            <v>0</v>
          </cell>
          <cell r="P2203">
            <v>0</v>
          </cell>
          <cell r="Q2203">
            <v>0</v>
          </cell>
          <cell r="R2203">
            <v>0</v>
          </cell>
          <cell r="S2203">
            <v>0</v>
          </cell>
          <cell r="T2203">
            <v>0</v>
          </cell>
          <cell r="U2203">
            <v>0</v>
          </cell>
          <cell r="V2203">
            <v>0</v>
          </cell>
          <cell r="W2203">
            <v>0</v>
          </cell>
          <cell r="X2203">
            <v>0</v>
          </cell>
          <cell r="Y2203">
            <v>0</v>
          </cell>
          <cell r="Z2203">
            <v>0</v>
          </cell>
          <cell r="AA2203">
            <v>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>
            <v>0</v>
          </cell>
          <cell r="AM2203">
            <v>0</v>
          </cell>
          <cell r="AN2203">
            <v>0</v>
          </cell>
          <cell r="AO2203">
            <v>0</v>
          </cell>
          <cell r="AP2203">
            <v>0</v>
          </cell>
          <cell r="AQ2203">
            <v>0</v>
          </cell>
          <cell r="AR2203">
            <v>0</v>
          </cell>
          <cell r="AS2203">
            <v>0</v>
          </cell>
          <cell r="AT2203">
            <v>0</v>
          </cell>
          <cell r="AU2203">
            <v>0</v>
          </cell>
          <cell r="AV2203">
            <v>437.0908</v>
          </cell>
          <cell r="AW2203">
            <v>0</v>
          </cell>
          <cell r="AX2203">
            <v>0</v>
          </cell>
          <cell r="AY2203">
            <v>0</v>
          </cell>
          <cell r="AZ2203">
            <v>0</v>
          </cell>
          <cell r="BA2203">
            <v>0</v>
          </cell>
          <cell r="BB2203">
            <v>0</v>
          </cell>
          <cell r="BC2203">
            <v>0</v>
          </cell>
          <cell r="BD2203">
            <v>0</v>
          </cell>
          <cell r="BE2203">
            <v>144</v>
          </cell>
          <cell r="BF2203">
            <v>4</v>
          </cell>
          <cell r="BG2203">
            <v>0</v>
          </cell>
          <cell r="BH2203">
            <v>0</v>
          </cell>
          <cell r="BI2203">
            <v>0</v>
          </cell>
          <cell r="BJ2203">
            <v>0</v>
          </cell>
          <cell r="BK2203">
            <v>608</v>
          </cell>
          <cell r="BL2203">
            <v>16</v>
          </cell>
          <cell r="BM2203">
            <v>0</v>
          </cell>
          <cell r="BN2203">
            <v>0</v>
          </cell>
          <cell r="BO2203">
            <v>0</v>
          </cell>
          <cell r="BP2203">
            <v>0</v>
          </cell>
          <cell r="BQ2203">
            <v>0</v>
          </cell>
          <cell r="BR2203">
            <v>0</v>
          </cell>
          <cell r="BS2203">
            <v>130</v>
          </cell>
          <cell r="BT2203">
            <v>4</v>
          </cell>
          <cell r="BU2203">
            <v>0</v>
          </cell>
          <cell r="BV2203">
            <v>0</v>
          </cell>
          <cell r="BW2203">
            <v>0</v>
          </cell>
          <cell r="BX2203">
            <v>0</v>
          </cell>
          <cell r="BY2203">
            <v>0</v>
          </cell>
          <cell r="BZ2203">
            <v>0</v>
          </cell>
          <cell r="CA2203">
            <v>0</v>
          </cell>
          <cell r="CB2203">
            <v>0</v>
          </cell>
          <cell r="CC2203">
            <v>0</v>
          </cell>
          <cell r="CD2203">
            <v>0</v>
          </cell>
          <cell r="CE2203">
            <v>0</v>
          </cell>
          <cell r="CF2203">
            <v>0</v>
          </cell>
          <cell r="CG2203">
            <v>0</v>
          </cell>
          <cell r="CH2203">
            <v>0</v>
          </cell>
          <cell r="CI2203">
            <v>0</v>
          </cell>
          <cell r="CJ2203">
            <v>0</v>
          </cell>
          <cell r="CK2203">
            <v>0</v>
          </cell>
          <cell r="CL2203">
            <v>0</v>
          </cell>
          <cell r="CM2203">
            <v>0</v>
          </cell>
          <cell r="CN2203">
            <v>0</v>
          </cell>
          <cell r="CO2203">
            <v>0</v>
          </cell>
          <cell r="CP2203">
            <v>0</v>
          </cell>
          <cell r="CQ2203">
            <v>0</v>
          </cell>
          <cell r="CR2203">
            <v>0</v>
          </cell>
          <cell r="CS2203">
            <v>0</v>
          </cell>
          <cell r="CT2203">
            <v>0</v>
          </cell>
          <cell r="CU2203">
            <v>0</v>
          </cell>
          <cell r="CV2203">
            <v>0</v>
          </cell>
          <cell r="CW2203">
            <v>0</v>
          </cell>
          <cell r="CX2203">
            <v>0</v>
          </cell>
          <cell r="CY2203">
            <v>0</v>
          </cell>
          <cell r="CZ2203">
            <v>0</v>
          </cell>
          <cell r="DA2203">
            <v>0</v>
          </cell>
          <cell r="DB2203">
            <v>0</v>
          </cell>
          <cell r="DC2203">
            <v>0</v>
          </cell>
          <cell r="DD2203">
            <v>1319.0907999999999</v>
          </cell>
          <cell r="DE2203">
            <v>0</v>
          </cell>
          <cell r="DG2203">
            <v>424.36</v>
          </cell>
          <cell r="DI2203">
            <v>0.03</v>
          </cell>
          <cell r="DJ2203">
            <v>12.7308</v>
          </cell>
          <cell r="DK2203">
            <v>9.7452463333231286E-3</v>
          </cell>
          <cell r="DL2203">
            <v>0</v>
          </cell>
        </row>
        <row r="2204">
          <cell r="A2204" t="str">
            <v>ETI-LBL-MARKEM-2200</v>
          </cell>
          <cell r="B2204" t="str">
            <v>ETICHETTATRICE MARKEM 2200 - BRACCIO ROTANTE</v>
          </cell>
          <cell r="F2204">
            <v>41848.982340425529</v>
          </cell>
          <cell r="H2204">
            <v>19669.021699999998</v>
          </cell>
          <cell r="I2204">
            <v>0.53</v>
          </cell>
          <cell r="J2204" t="str">
            <v>BEMA</v>
          </cell>
          <cell r="K2204" t="str">
            <v>NEWZD</v>
          </cell>
          <cell r="L2204">
            <v>0</v>
          </cell>
          <cell r="M2204">
            <v>0</v>
          </cell>
          <cell r="N2204">
            <v>0</v>
          </cell>
          <cell r="O2204">
            <v>0</v>
          </cell>
          <cell r="P2204">
            <v>0</v>
          </cell>
          <cell r="Q2204">
            <v>0</v>
          </cell>
          <cell r="R2204">
            <v>0</v>
          </cell>
          <cell r="S2204">
            <v>0</v>
          </cell>
          <cell r="T2204">
            <v>0</v>
          </cell>
          <cell r="U2204">
            <v>0</v>
          </cell>
          <cell r="V2204">
            <v>0</v>
          </cell>
          <cell r="W2204">
            <v>0</v>
          </cell>
          <cell r="X2204">
            <v>0</v>
          </cell>
          <cell r="Y2204">
            <v>0</v>
          </cell>
          <cell r="Z2204">
            <v>0</v>
          </cell>
          <cell r="AA2204">
            <v>0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>
            <v>0</v>
          </cell>
          <cell r="AM2204">
            <v>0</v>
          </cell>
          <cell r="AN2204">
            <v>0</v>
          </cell>
          <cell r="AO2204">
            <v>0</v>
          </cell>
          <cell r="AP2204">
            <v>0</v>
          </cell>
          <cell r="AQ2204">
            <v>0</v>
          </cell>
          <cell r="AR2204">
            <v>0</v>
          </cell>
          <cell r="AS2204">
            <v>0</v>
          </cell>
          <cell r="AT2204">
            <v>0</v>
          </cell>
          <cell r="AU2204">
            <v>0</v>
          </cell>
          <cell r="AV2204">
            <v>19214.021699999998</v>
          </cell>
          <cell r="AW2204">
            <v>36</v>
          </cell>
          <cell r="AX2204">
            <v>1</v>
          </cell>
          <cell r="AY2204">
            <v>0</v>
          </cell>
          <cell r="AZ2204">
            <v>0</v>
          </cell>
          <cell r="BA2204">
            <v>0</v>
          </cell>
          <cell r="BB2204">
            <v>0</v>
          </cell>
          <cell r="BC2204">
            <v>0</v>
          </cell>
          <cell r="BD2204">
            <v>0</v>
          </cell>
          <cell r="BE2204">
            <v>72</v>
          </cell>
          <cell r="BF2204">
            <v>2</v>
          </cell>
          <cell r="BG2204">
            <v>0</v>
          </cell>
          <cell r="BH2204">
            <v>0</v>
          </cell>
          <cell r="BI2204">
            <v>0</v>
          </cell>
          <cell r="BJ2204">
            <v>0</v>
          </cell>
          <cell r="BK2204">
            <v>152</v>
          </cell>
          <cell r="BL2204">
            <v>4</v>
          </cell>
          <cell r="BM2204">
            <v>0</v>
          </cell>
          <cell r="BN2204">
            <v>0</v>
          </cell>
          <cell r="BO2204">
            <v>65</v>
          </cell>
          <cell r="BP2204">
            <v>2</v>
          </cell>
          <cell r="BQ2204">
            <v>0</v>
          </cell>
          <cell r="BR2204">
            <v>0</v>
          </cell>
          <cell r="BS2204">
            <v>130</v>
          </cell>
          <cell r="BT2204">
            <v>4</v>
          </cell>
          <cell r="BU2204">
            <v>0</v>
          </cell>
          <cell r="BV2204">
            <v>0</v>
          </cell>
          <cell r="BW2204">
            <v>0</v>
          </cell>
          <cell r="BX2204">
            <v>0</v>
          </cell>
          <cell r="BY2204">
            <v>0</v>
          </cell>
          <cell r="BZ2204">
            <v>0</v>
          </cell>
          <cell r="CA2204">
            <v>0</v>
          </cell>
          <cell r="CB2204">
            <v>0</v>
          </cell>
          <cell r="CC2204">
            <v>0</v>
          </cell>
          <cell r="CD2204">
            <v>0</v>
          </cell>
          <cell r="CE2204">
            <v>0</v>
          </cell>
          <cell r="CF2204">
            <v>0</v>
          </cell>
          <cell r="CG2204">
            <v>0</v>
          </cell>
          <cell r="CH2204">
            <v>0</v>
          </cell>
          <cell r="CI2204">
            <v>0</v>
          </cell>
          <cell r="CJ2204">
            <v>0</v>
          </cell>
          <cell r="CK2204">
            <v>0</v>
          </cell>
          <cell r="CL2204">
            <v>0</v>
          </cell>
          <cell r="CM2204">
            <v>0</v>
          </cell>
          <cell r="CN2204">
            <v>0</v>
          </cell>
          <cell r="CO2204">
            <v>0</v>
          </cell>
          <cell r="CP2204">
            <v>0</v>
          </cell>
          <cell r="CQ2204">
            <v>0</v>
          </cell>
          <cell r="CR2204">
            <v>0</v>
          </cell>
          <cell r="CS2204">
            <v>0</v>
          </cell>
          <cell r="CT2204">
            <v>0</v>
          </cell>
          <cell r="CU2204">
            <v>0</v>
          </cell>
          <cell r="CV2204">
            <v>0</v>
          </cell>
          <cell r="CW2204">
            <v>0</v>
          </cell>
          <cell r="CX2204">
            <v>0</v>
          </cell>
          <cell r="CY2204">
            <v>0</v>
          </cell>
          <cell r="CZ2204">
            <v>0</v>
          </cell>
          <cell r="DA2204">
            <v>0</v>
          </cell>
          <cell r="DB2204">
            <v>0</v>
          </cell>
          <cell r="DC2204">
            <v>0</v>
          </cell>
          <cell r="DD2204">
            <v>19669.021699999998</v>
          </cell>
          <cell r="DE2204">
            <v>0</v>
          </cell>
          <cell r="DG2204">
            <v>18654.39</v>
          </cell>
          <cell r="DI2204">
            <v>0.03</v>
          </cell>
          <cell r="DJ2204">
            <v>559.63169999999991</v>
          </cell>
          <cell r="DK2204">
            <v>2.9285691484657539E-2</v>
          </cell>
          <cell r="DL2204">
            <v>0</v>
          </cell>
        </row>
        <row r="2205">
          <cell r="A2205" t="str">
            <v>ETI-LBL-MARKEM-CIMPAK-300</v>
          </cell>
          <cell r="B2205" t="str">
            <v>ETICHETTATRICE CIMPAK 300</v>
          </cell>
          <cell r="F2205">
            <v>51372.340425531918</v>
          </cell>
          <cell r="H2205">
            <v>24145</v>
          </cell>
          <cell r="I2205">
            <v>0.53</v>
          </cell>
          <cell r="J2205" t="str">
            <v>BEMA</v>
          </cell>
          <cell r="K2205" t="str">
            <v>NEWZD</v>
          </cell>
          <cell r="L2205">
            <v>0</v>
          </cell>
          <cell r="M2205">
            <v>0</v>
          </cell>
          <cell r="N2205">
            <v>0</v>
          </cell>
          <cell r="O2205">
            <v>0</v>
          </cell>
          <cell r="P2205">
            <v>0</v>
          </cell>
          <cell r="Q2205">
            <v>0</v>
          </cell>
          <cell r="R2205">
            <v>0</v>
          </cell>
          <cell r="S2205">
            <v>0</v>
          </cell>
          <cell r="T2205">
            <v>0</v>
          </cell>
          <cell r="U2205">
            <v>0</v>
          </cell>
          <cell r="V2205">
            <v>0</v>
          </cell>
          <cell r="W2205">
            <v>0</v>
          </cell>
          <cell r="X2205">
            <v>0</v>
          </cell>
          <cell r="Y2205">
            <v>0</v>
          </cell>
          <cell r="Z2205">
            <v>0</v>
          </cell>
          <cell r="AA2205">
            <v>0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>
            <v>0</v>
          </cell>
          <cell r="AM2205">
            <v>0</v>
          </cell>
          <cell r="AN2205">
            <v>0</v>
          </cell>
          <cell r="AO2205">
            <v>0</v>
          </cell>
          <cell r="AP2205">
            <v>0</v>
          </cell>
          <cell r="AQ2205">
            <v>0</v>
          </cell>
          <cell r="AR2205">
            <v>0</v>
          </cell>
          <cell r="AS2205">
            <v>0</v>
          </cell>
          <cell r="AT2205">
            <v>0</v>
          </cell>
          <cell r="AU2205">
            <v>0</v>
          </cell>
          <cell r="AV2205">
            <v>23690</v>
          </cell>
          <cell r="AW2205">
            <v>36</v>
          </cell>
          <cell r="AX2205">
            <v>1</v>
          </cell>
          <cell r="AY2205">
            <v>0</v>
          </cell>
          <cell r="AZ2205">
            <v>0</v>
          </cell>
          <cell r="BA2205">
            <v>0</v>
          </cell>
          <cell r="BB2205">
            <v>0</v>
          </cell>
          <cell r="BC2205">
            <v>0</v>
          </cell>
          <cell r="BD2205">
            <v>0</v>
          </cell>
          <cell r="BE2205">
            <v>72</v>
          </cell>
          <cell r="BF2205">
            <v>2</v>
          </cell>
          <cell r="BG2205">
            <v>0</v>
          </cell>
          <cell r="BH2205">
            <v>0</v>
          </cell>
          <cell r="BI2205">
            <v>0</v>
          </cell>
          <cell r="BJ2205">
            <v>0</v>
          </cell>
          <cell r="BK2205">
            <v>152</v>
          </cell>
          <cell r="BL2205">
            <v>4</v>
          </cell>
          <cell r="BM2205">
            <v>0</v>
          </cell>
          <cell r="BN2205">
            <v>0</v>
          </cell>
          <cell r="BO2205">
            <v>65</v>
          </cell>
          <cell r="BP2205">
            <v>2</v>
          </cell>
          <cell r="BQ2205">
            <v>0</v>
          </cell>
          <cell r="BR2205">
            <v>0</v>
          </cell>
          <cell r="BS2205">
            <v>130</v>
          </cell>
          <cell r="BT2205">
            <v>4</v>
          </cell>
          <cell r="BU2205">
            <v>0</v>
          </cell>
          <cell r="BV2205">
            <v>0</v>
          </cell>
          <cell r="BW2205">
            <v>0</v>
          </cell>
          <cell r="BX2205">
            <v>0</v>
          </cell>
          <cell r="BY2205">
            <v>0</v>
          </cell>
          <cell r="BZ2205">
            <v>0</v>
          </cell>
          <cell r="CA2205">
            <v>0</v>
          </cell>
          <cell r="CB2205">
            <v>0</v>
          </cell>
          <cell r="CC2205">
            <v>0</v>
          </cell>
          <cell r="CD2205">
            <v>0</v>
          </cell>
          <cell r="CE2205">
            <v>0</v>
          </cell>
          <cell r="CF2205">
            <v>0</v>
          </cell>
          <cell r="CG2205">
            <v>0</v>
          </cell>
          <cell r="CH2205">
            <v>0</v>
          </cell>
          <cell r="CI2205">
            <v>0</v>
          </cell>
          <cell r="CJ2205">
            <v>0</v>
          </cell>
          <cell r="CK2205">
            <v>0</v>
          </cell>
          <cell r="CL2205">
            <v>0</v>
          </cell>
          <cell r="CM2205">
            <v>0</v>
          </cell>
          <cell r="CN2205">
            <v>0</v>
          </cell>
          <cell r="CO2205">
            <v>0</v>
          </cell>
          <cell r="CP2205">
            <v>0</v>
          </cell>
          <cell r="CQ2205">
            <v>0</v>
          </cell>
          <cell r="CR2205">
            <v>0</v>
          </cell>
          <cell r="CS2205">
            <v>0</v>
          </cell>
          <cell r="CT2205">
            <v>0</v>
          </cell>
          <cell r="CU2205">
            <v>0</v>
          </cell>
          <cell r="CV2205">
            <v>0</v>
          </cell>
          <cell r="CW2205">
            <v>0</v>
          </cell>
          <cell r="CX2205">
            <v>0</v>
          </cell>
          <cell r="CY2205">
            <v>0</v>
          </cell>
          <cell r="CZ2205">
            <v>0</v>
          </cell>
          <cell r="DA2205">
            <v>0</v>
          </cell>
          <cell r="DB2205">
            <v>0</v>
          </cell>
          <cell r="DC2205">
            <v>0</v>
          </cell>
          <cell r="DD2205">
            <v>24145</v>
          </cell>
          <cell r="DE2205">
            <v>0</v>
          </cell>
          <cell r="DG2205">
            <v>23000</v>
          </cell>
          <cell r="DI2205">
            <v>0.03</v>
          </cell>
          <cell r="DJ2205">
            <v>690</v>
          </cell>
          <cell r="DK2205">
            <v>2.9418034534214453E-2</v>
          </cell>
          <cell r="DL2205">
            <v>0</v>
          </cell>
        </row>
        <row r="2206">
          <cell r="A2206" t="str">
            <v>ETI-LBL-OPZ-ASSE-VERT</v>
          </cell>
          <cell r="B2206" t="str">
            <v>SOLLEVATORE VERTICALE ETICHETTATRICE</v>
          </cell>
          <cell r="F2206">
            <v>12316.970212765957</v>
          </cell>
          <cell r="H2206">
            <v>5788.9759999999997</v>
          </cell>
          <cell r="I2206">
            <v>0.53</v>
          </cell>
          <cell r="J2206" t="str">
            <v>BEMA</v>
          </cell>
          <cell r="K2206" t="str">
            <v>NEWZD</v>
          </cell>
          <cell r="L2206">
            <v>0</v>
          </cell>
          <cell r="M2206">
            <v>0</v>
          </cell>
          <cell r="N2206">
            <v>0</v>
          </cell>
          <cell r="O2206">
            <v>0</v>
          </cell>
          <cell r="P2206">
            <v>0</v>
          </cell>
          <cell r="Q2206">
            <v>0</v>
          </cell>
          <cell r="R2206">
            <v>0</v>
          </cell>
          <cell r="S2206">
            <v>0</v>
          </cell>
          <cell r="T2206">
            <v>0</v>
          </cell>
          <cell r="U2206">
            <v>0</v>
          </cell>
          <cell r="V2206">
            <v>0</v>
          </cell>
          <cell r="W2206">
            <v>0</v>
          </cell>
          <cell r="X2206">
            <v>0</v>
          </cell>
          <cell r="Y2206">
            <v>0</v>
          </cell>
          <cell r="Z2206">
            <v>0</v>
          </cell>
          <cell r="AA2206">
            <v>0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>
            <v>0</v>
          </cell>
          <cell r="AM2206">
            <v>0</v>
          </cell>
          <cell r="AN2206">
            <v>0</v>
          </cell>
          <cell r="AO2206">
            <v>0</v>
          </cell>
          <cell r="AP2206">
            <v>0</v>
          </cell>
          <cell r="AQ2206">
            <v>0</v>
          </cell>
          <cell r="AR2206">
            <v>0</v>
          </cell>
          <cell r="AS2206">
            <v>0</v>
          </cell>
          <cell r="AT2206">
            <v>0</v>
          </cell>
          <cell r="AU2206">
            <v>0</v>
          </cell>
          <cell r="AV2206">
            <v>4438.4759999999997</v>
          </cell>
          <cell r="AW2206">
            <v>144</v>
          </cell>
          <cell r="AX2206">
            <v>4</v>
          </cell>
          <cell r="AY2206">
            <v>0</v>
          </cell>
          <cell r="AZ2206">
            <v>0</v>
          </cell>
          <cell r="BA2206">
            <v>0</v>
          </cell>
          <cell r="BB2206">
            <v>0</v>
          </cell>
          <cell r="BC2206">
            <v>0</v>
          </cell>
          <cell r="BD2206">
            <v>0</v>
          </cell>
          <cell r="BE2206">
            <v>144</v>
          </cell>
          <cell r="BF2206">
            <v>4</v>
          </cell>
          <cell r="BG2206">
            <v>0</v>
          </cell>
          <cell r="BH2206">
            <v>0</v>
          </cell>
          <cell r="BI2206">
            <v>0</v>
          </cell>
          <cell r="BJ2206">
            <v>0</v>
          </cell>
          <cell r="BK2206">
            <v>380</v>
          </cell>
          <cell r="BL2206">
            <v>10</v>
          </cell>
          <cell r="BM2206">
            <v>0</v>
          </cell>
          <cell r="BN2206">
            <v>0</v>
          </cell>
          <cell r="BO2206">
            <v>520</v>
          </cell>
          <cell r="BP2206">
            <v>16</v>
          </cell>
          <cell r="BQ2206">
            <v>0</v>
          </cell>
          <cell r="BR2206">
            <v>0</v>
          </cell>
          <cell r="BS2206">
            <v>162.5</v>
          </cell>
          <cell r="BT2206">
            <v>5</v>
          </cell>
          <cell r="BU2206">
            <v>0</v>
          </cell>
          <cell r="BV2206">
            <v>0</v>
          </cell>
          <cell r="BW2206">
            <v>0</v>
          </cell>
          <cell r="BX2206">
            <v>0</v>
          </cell>
          <cell r="BY2206">
            <v>0</v>
          </cell>
          <cell r="BZ2206">
            <v>0</v>
          </cell>
          <cell r="CA2206">
            <v>0</v>
          </cell>
          <cell r="CB2206">
            <v>0</v>
          </cell>
          <cell r="CC2206">
            <v>0</v>
          </cell>
          <cell r="CD2206">
            <v>0</v>
          </cell>
          <cell r="CE2206">
            <v>0</v>
          </cell>
          <cell r="CF2206">
            <v>0</v>
          </cell>
          <cell r="CG2206">
            <v>0</v>
          </cell>
          <cell r="CH2206">
            <v>0</v>
          </cell>
          <cell r="CI2206">
            <v>0</v>
          </cell>
          <cell r="CJ2206">
            <v>0</v>
          </cell>
          <cell r="CK2206">
            <v>0</v>
          </cell>
          <cell r="CL2206">
            <v>0</v>
          </cell>
          <cell r="CM2206">
            <v>0</v>
          </cell>
          <cell r="CN2206">
            <v>0</v>
          </cell>
          <cell r="CO2206">
            <v>0</v>
          </cell>
          <cell r="CP2206">
            <v>0</v>
          </cell>
          <cell r="CQ2206">
            <v>0</v>
          </cell>
          <cell r="CR2206">
            <v>0</v>
          </cell>
          <cell r="CS2206">
            <v>0</v>
          </cell>
          <cell r="CT2206">
            <v>0</v>
          </cell>
          <cell r="CU2206">
            <v>0</v>
          </cell>
          <cell r="CV2206">
            <v>0</v>
          </cell>
          <cell r="CW2206">
            <v>0</v>
          </cell>
          <cell r="CX2206">
            <v>0</v>
          </cell>
          <cell r="CY2206">
            <v>0</v>
          </cell>
          <cell r="CZ2206">
            <v>0</v>
          </cell>
          <cell r="DA2206">
            <v>0</v>
          </cell>
          <cell r="DB2206">
            <v>0</v>
          </cell>
          <cell r="DC2206">
            <v>0</v>
          </cell>
          <cell r="DD2206">
            <v>5788.9759999999997</v>
          </cell>
          <cell r="DE2206">
            <v>0</v>
          </cell>
          <cell r="DG2206">
            <v>4309.2</v>
          </cell>
          <cell r="DI2206">
            <v>0.03</v>
          </cell>
          <cell r="DJ2206">
            <v>129.27599999999998</v>
          </cell>
          <cell r="DK2206">
            <v>2.2841493365372719E-2</v>
          </cell>
          <cell r="DL2206">
            <v>0</v>
          </cell>
        </row>
        <row r="2207">
          <cell r="A2207" t="str">
            <v>ETI-LMS-OPZ-INT-GEST</v>
          </cell>
          <cell r="B2207" t="str">
            <v>INTERFACCIAMENTO CON GEST. CLIENTE</v>
          </cell>
          <cell r="F2207">
            <v>3234.0425531914893</v>
          </cell>
          <cell r="H2207">
            <v>1520</v>
          </cell>
          <cell r="I2207">
            <v>0.53</v>
          </cell>
          <cell r="J2207" t="str">
            <v>BEMA</v>
          </cell>
          <cell r="K2207" t="str">
            <v>NEWZD</v>
          </cell>
          <cell r="L2207">
            <v>0</v>
          </cell>
          <cell r="M2207">
            <v>0</v>
          </cell>
          <cell r="N2207">
            <v>0</v>
          </cell>
          <cell r="O2207">
            <v>0</v>
          </cell>
          <cell r="P2207">
            <v>0</v>
          </cell>
          <cell r="Q2207">
            <v>0</v>
          </cell>
          <cell r="R2207">
            <v>0</v>
          </cell>
          <cell r="S2207">
            <v>0</v>
          </cell>
          <cell r="T2207">
            <v>0</v>
          </cell>
          <cell r="U2207">
            <v>0</v>
          </cell>
          <cell r="V2207">
            <v>0</v>
          </cell>
          <cell r="W2207">
            <v>0</v>
          </cell>
          <cell r="X2207">
            <v>0</v>
          </cell>
          <cell r="Y2207">
            <v>0</v>
          </cell>
          <cell r="Z2207">
            <v>0</v>
          </cell>
          <cell r="AA2207">
            <v>0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>
            <v>0</v>
          </cell>
          <cell r="AM2207">
            <v>0</v>
          </cell>
          <cell r="AN2207">
            <v>0</v>
          </cell>
          <cell r="AO2207">
            <v>0</v>
          </cell>
          <cell r="AP2207">
            <v>0</v>
          </cell>
          <cell r="AQ2207">
            <v>0</v>
          </cell>
          <cell r="AR2207">
            <v>0</v>
          </cell>
          <cell r="AS2207">
            <v>0</v>
          </cell>
          <cell r="AT2207">
            <v>0</v>
          </cell>
          <cell r="AU2207">
            <v>0</v>
          </cell>
          <cell r="AV2207">
            <v>0</v>
          </cell>
          <cell r="AW2207">
            <v>0</v>
          </cell>
          <cell r="AX2207">
            <v>0</v>
          </cell>
          <cell r="AY2207">
            <v>0</v>
          </cell>
          <cell r="AZ2207">
            <v>0</v>
          </cell>
          <cell r="BA2207">
            <v>0</v>
          </cell>
          <cell r="BB2207">
            <v>0</v>
          </cell>
          <cell r="BC2207">
            <v>0</v>
          </cell>
          <cell r="BD2207">
            <v>0</v>
          </cell>
          <cell r="BE2207">
            <v>0</v>
          </cell>
          <cell r="BF2207">
            <v>0</v>
          </cell>
          <cell r="BG2207">
            <v>0</v>
          </cell>
          <cell r="BH2207">
            <v>0</v>
          </cell>
          <cell r="BI2207">
            <v>0</v>
          </cell>
          <cell r="BJ2207">
            <v>0</v>
          </cell>
          <cell r="BK2207">
            <v>1520</v>
          </cell>
          <cell r="BL2207">
            <v>40</v>
          </cell>
          <cell r="BM2207">
            <v>0</v>
          </cell>
          <cell r="BN2207">
            <v>0</v>
          </cell>
          <cell r="BO2207">
            <v>0</v>
          </cell>
          <cell r="BP2207">
            <v>0</v>
          </cell>
          <cell r="BQ2207">
            <v>0</v>
          </cell>
          <cell r="BR2207">
            <v>0</v>
          </cell>
          <cell r="BS2207">
            <v>0</v>
          </cell>
          <cell r="BT2207">
            <v>0</v>
          </cell>
          <cell r="BU2207">
            <v>0</v>
          </cell>
          <cell r="BV2207">
            <v>0</v>
          </cell>
          <cell r="BW2207">
            <v>0</v>
          </cell>
          <cell r="BX2207">
            <v>0</v>
          </cell>
          <cell r="BY2207">
            <v>0</v>
          </cell>
          <cell r="BZ2207">
            <v>0</v>
          </cell>
          <cell r="CA2207">
            <v>0</v>
          </cell>
          <cell r="CB2207">
            <v>0</v>
          </cell>
          <cell r="CC2207">
            <v>0</v>
          </cell>
          <cell r="CD2207">
            <v>0</v>
          </cell>
          <cell r="CE2207">
            <v>0</v>
          </cell>
          <cell r="CF2207">
            <v>0</v>
          </cell>
          <cell r="CG2207">
            <v>0</v>
          </cell>
          <cell r="CH2207">
            <v>0</v>
          </cell>
          <cell r="CI2207">
            <v>0</v>
          </cell>
          <cell r="CJ2207">
            <v>0</v>
          </cell>
          <cell r="CK2207">
            <v>0</v>
          </cell>
          <cell r="CL2207">
            <v>0</v>
          </cell>
          <cell r="CM2207">
            <v>0</v>
          </cell>
          <cell r="CN2207">
            <v>0</v>
          </cell>
          <cell r="CO2207">
            <v>0</v>
          </cell>
          <cell r="CP2207">
            <v>0</v>
          </cell>
          <cell r="CQ2207">
            <v>0</v>
          </cell>
          <cell r="CR2207">
            <v>0</v>
          </cell>
          <cell r="CS2207">
            <v>0</v>
          </cell>
          <cell r="CT2207">
            <v>0</v>
          </cell>
          <cell r="CU2207">
            <v>0</v>
          </cell>
          <cell r="CV2207">
            <v>0</v>
          </cell>
          <cell r="CW2207">
            <v>0</v>
          </cell>
          <cell r="CX2207">
            <v>0</v>
          </cell>
          <cell r="CY2207">
            <v>0</v>
          </cell>
          <cell r="CZ2207">
            <v>0</v>
          </cell>
          <cell r="DA2207">
            <v>0</v>
          </cell>
          <cell r="DB2207">
            <v>0</v>
          </cell>
          <cell r="DC2207">
            <v>0</v>
          </cell>
          <cell r="DD2207">
            <v>1520</v>
          </cell>
          <cell r="DE2207">
            <v>0</v>
          </cell>
        </row>
        <row r="2208">
          <cell r="A2208" t="str">
            <v>ETI-LMS-OPZ-LBL-TAVOLO</v>
          </cell>
          <cell r="B2208" t="str">
            <v>ETICHETTATRICE MANUALE DA TAVOLO</v>
          </cell>
          <cell r="F2208">
            <v>7382.978723404256</v>
          </cell>
          <cell r="H2208">
            <v>3470</v>
          </cell>
          <cell r="I2208">
            <v>0.53</v>
          </cell>
          <cell r="J2208" t="str">
            <v>BEMA</v>
          </cell>
          <cell r="K2208" t="str">
            <v>NEWZD</v>
          </cell>
          <cell r="L2208">
            <v>0</v>
          </cell>
          <cell r="M2208">
            <v>0</v>
          </cell>
          <cell r="N2208">
            <v>0</v>
          </cell>
          <cell r="O2208">
            <v>0</v>
          </cell>
          <cell r="P2208">
            <v>0</v>
          </cell>
          <cell r="Q2208">
            <v>0</v>
          </cell>
          <cell r="R2208">
            <v>0</v>
          </cell>
          <cell r="S2208">
            <v>0</v>
          </cell>
          <cell r="T2208">
            <v>0</v>
          </cell>
          <cell r="U2208">
            <v>0</v>
          </cell>
          <cell r="V2208">
            <v>0</v>
          </cell>
          <cell r="W2208">
            <v>0</v>
          </cell>
          <cell r="X2208">
            <v>0</v>
          </cell>
          <cell r="Y2208">
            <v>0</v>
          </cell>
          <cell r="Z2208">
            <v>0</v>
          </cell>
          <cell r="AA2208">
            <v>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>
            <v>0</v>
          </cell>
          <cell r="AM2208">
            <v>0</v>
          </cell>
          <cell r="AN2208">
            <v>0</v>
          </cell>
          <cell r="AO2208">
            <v>0</v>
          </cell>
          <cell r="AP2208">
            <v>0</v>
          </cell>
          <cell r="AQ2208">
            <v>0</v>
          </cell>
          <cell r="AR2208">
            <v>0</v>
          </cell>
          <cell r="AS2208">
            <v>0</v>
          </cell>
          <cell r="AT2208">
            <v>0</v>
          </cell>
          <cell r="AU2208">
            <v>0</v>
          </cell>
          <cell r="AV2208">
            <v>3090</v>
          </cell>
          <cell r="AW2208">
            <v>0</v>
          </cell>
          <cell r="AX2208">
            <v>0</v>
          </cell>
          <cell r="AY2208">
            <v>0</v>
          </cell>
          <cell r="AZ2208">
            <v>0</v>
          </cell>
          <cell r="BA2208">
            <v>0</v>
          </cell>
          <cell r="BB2208">
            <v>0</v>
          </cell>
          <cell r="BC2208">
            <v>0</v>
          </cell>
          <cell r="BD2208">
            <v>0</v>
          </cell>
          <cell r="BE2208">
            <v>0</v>
          </cell>
          <cell r="BF2208">
            <v>0</v>
          </cell>
          <cell r="BG2208">
            <v>0</v>
          </cell>
          <cell r="BH2208">
            <v>0</v>
          </cell>
          <cell r="BI2208">
            <v>0</v>
          </cell>
          <cell r="BJ2208">
            <v>0</v>
          </cell>
          <cell r="BK2208">
            <v>380</v>
          </cell>
          <cell r="BL2208">
            <v>10</v>
          </cell>
          <cell r="BM2208">
            <v>0</v>
          </cell>
          <cell r="BN2208">
            <v>0</v>
          </cell>
          <cell r="BO2208">
            <v>0</v>
          </cell>
          <cell r="BP2208">
            <v>0</v>
          </cell>
          <cell r="BQ2208">
            <v>0</v>
          </cell>
          <cell r="BR2208">
            <v>0</v>
          </cell>
          <cell r="BS2208">
            <v>0</v>
          </cell>
          <cell r="BT2208">
            <v>0</v>
          </cell>
          <cell r="BU2208">
            <v>0</v>
          </cell>
          <cell r="BV2208">
            <v>0</v>
          </cell>
          <cell r="BW2208">
            <v>0</v>
          </cell>
          <cell r="BX2208">
            <v>0</v>
          </cell>
          <cell r="BY2208">
            <v>0</v>
          </cell>
          <cell r="BZ2208">
            <v>0</v>
          </cell>
          <cell r="CA2208">
            <v>0</v>
          </cell>
          <cell r="CB2208">
            <v>0</v>
          </cell>
          <cell r="CC2208">
            <v>0</v>
          </cell>
          <cell r="CD2208">
            <v>0</v>
          </cell>
          <cell r="CE2208">
            <v>0</v>
          </cell>
          <cell r="CF2208">
            <v>0</v>
          </cell>
          <cell r="CG2208">
            <v>0</v>
          </cell>
          <cell r="CH2208">
            <v>0</v>
          </cell>
          <cell r="CI2208">
            <v>0</v>
          </cell>
          <cell r="CJ2208">
            <v>0</v>
          </cell>
          <cell r="CK2208">
            <v>0</v>
          </cell>
          <cell r="CL2208">
            <v>0</v>
          </cell>
          <cell r="CM2208">
            <v>0</v>
          </cell>
          <cell r="CN2208">
            <v>0</v>
          </cell>
          <cell r="CO2208">
            <v>0</v>
          </cell>
          <cell r="CP2208">
            <v>0</v>
          </cell>
          <cell r="CQ2208">
            <v>0</v>
          </cell>
          <cell r="CR2208">
            <v>0</v>
          </cell>
          <cell r="CS2208">
            <v>0</v>
          </cell>
          <cell r="CT2208">
            <v>0</v>
          </cell>
          <cell r="CU2208">
            <v>0</v>
          </cell>
          <cell r="CV2208">
            <v>0</v>
          </cell>
          <cell r="CW2208">
            <v>0</v>
          </cell>
          <cell r="CX2208">
            <v>0</v>
          </cell>
          <cell r="CY2208">
            <v>0</v>
          </cell>
          <cell r="CZ2208">
            <v>0</v>
          </cell>
          <cell r="DA2208">
            <v>0</v>
          </cell>
          <cell r="DB2208">
            <v>0</v>
          </cell>
          <cell r="DC2208">
            <v>0</v>
          </cell>
          <cell r="DD2208">
            <v>3470</v>
          </cell>
          <cell r="DE2208">
            <v>0</v>
          </cell>
          <cell r="DG2208">
            <v>3000</v>
          </cell>
          <cell r="DI2208">
            <v>0.03</v>
          </cell>
          <cell r="DJ2208">
            <v>90</v>
          </cell>
          <cell r="DK2208">
            <v>2.6627218934911243E-2</v>
          </cell>
          <cell r="DL2208">
            <v>0</v>
          </cell>
        </row>
        <row r="2209">
          <cell r="A2209" t="str">
            <v>EXINOXLR1630LT1300</v>
          </cell>
          <cell r="B2209" t="str">
            <v>EXTRA TELAIO PIEDE INOX NASTRO LR1630 LT1300</v>
          </cell>
          <cell r="F2209">
            <v>746.20212765957444</v>
          </cell>
          <cell r="H2209">
            <v>350.71499999999997</v>
          </cell>
          <cell r="I2209">
            <v>0.53</v>
          </cell>
          <cell r="J2209" t="str">
            <v>OK</v>
          </cell>
          <cell r="K2209" t="str">
            <v>NEWZD</v>
          </cell>
          <cell r="L2209">
            <v>0</v>
          </cell>
          <cell r="M2209">
            <v>0</v>
          </cell>
          <cell r="N2209">
            <v>0</v>
          </cell>
          <cell r="O2209">
            <v>0</v>
          </cell>
          <cell r="P2209">
            <v>0</v>
          </cell>
          <cell r="Q2209">
            <v>0</v>
          </cell>
          <cell r="R2209">
            <v>0</v>
          </cell>
          <cell r="S2209">
            <v>0</v>
          </cell>
          <cell r="T2209">
            <v>0</v>
          </cell>
          <cell r="U2209">
            <v>0</v>
          </cell>
          <cell r="V2209">
            <v>0</v>
          </cell>
          <cell r="W2209">
            <v>0</v>
          </cell>
          <cell r="X2209">
            <v>0</v>
          </cell>
          <cell r="Y2209">
            <v>0</v>
          </cell>
          <cell r="Z2209">
            <v>0</v>
          </cell>
          <cell r="AA2209">
            <v>0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>
            <v>0</v>
          </cell>
          <cell r="AM2209">
            <v>0</v>
          </cell>
          <cell r="AN2209">
            <v>0</v>
          </cell>
          <cell r="AO2209">
            <v>0</v>
          </cell>
          <cell r="AP2209">
            <v>0</v>
          </cell>
          <cell r="AQ2209">
            <v>0</v>
          </cell>
          <cell r="AR2209">
            <v>0</v>
          </cell>
          <cell r="AS2209">
            <v>0</v>
          </cell>
          <cell r="AT2209">
            <v>0</v>
          </cell>
          <cell r="AU2209">
            <v>0</v>
          </cell>
          <cell r="AV2209">
            <v>350.71499999999997</v>
          </cell>
          <cell r="AW2209">
            <v>0</v>
          </cell>
          <cell r="AX2209">
            <v>0</v>
          </cell>
          <cell r="AY2209">
            <v>0</v>
          </cell>
          <cell r="AZ2209">
            <v>0</v>
          </cell>
          <cell r="BA2209">
            <v>0</v>
          </cell>
          <cell r="BB2209">
            <v>0</v>
          </cell>
          <cell r="BC2209">
            <v>0</v>
          </cell>
          <cell r="BD2209">
            <v>0</v>
          </cell>
          <cell r="BE2209">
            <v>0</v>
          </cell>
          <cell r="BF2209">
            <v>0</v>
          </cell>
          <cell r="BG2209">
            <v>0</v>
          </cell>
          <cell r="BH2209">
            <v>0</v>
          </cell>
          <cell r="BI2209">
            <v>0</v>
          </cell>
          <cell r="BJ2209">
            <v>0</v>
          </cell>
          <cell r="BK2209">
            <v>0</v>
          </cell>
          <cell r="BL2209">
            <v>0</v>
          </cell>
          <cell r="BM2209">
            <v>0</v>
          </cell>
          <cell r="BN2209">
            <v>0</v>
          </cell>
          <cell r="BO2209">
            <v>0</v>
          </cell>
          <cell r="BP2209">
            <v>0</v>
          </cell>
          <cell r="BQ2209">
            <v>0</v>
          </cell>
          <cell r="BR2209">
            <v>0</v>
          </cell>
          <cell r="BS2209">
            <v>0</v>
          </cell>
          <cell r="BT2209">
            <v>0</v>
          </cell>
          <cell r="BU2209">
            <v>0</v>
          </cell>
          <cell r="BV2209">
            <v>0</v>
          </cell>
          <cell r="BW2209">
            <v>0</v>
          </cell>
          <cell r="BX2209">
            <v>0</v>
          </cell>
          <cell r="BY2209">
            <v>0</v>
          </cell>
          <cell r="BZ2209">
            <v>0</v>
          </cell>
          <cell r="CA2209">
            <v>0</v>
          </cell>
          <cell r="CB2209">
            <v>0</v>
          </cell>
          <cell r="CC2209">
            <v>0</v>
          </cell>
          <cell r="CD2209">
            <v>0</v>
          </cell>
          <cell r="CE2209">
            <v>0</v>
          </cell>
          <cell r="CF2209">
            <v>0</v>
          </cell>
          <cell r="CG2209">
            <v>0</v>
          </cell>
          <cell r="CH2209">
            <v>0</v>
          </cell>
          <cell r="CI2209">
            <v>0</v>
          </cell>
          <cell r="CJ2209">
            <v>0</v>
          </cell>
          <cell r="CK2209">
            <v>0</v>
          </cell>
          <cell r="CL2209">
            <v>0</v>
          </cell>
          <cell r="CM2209">
            <v>0</v>
          </cell>
          <cell r="CN2209">
            <v>0</v>
          </cell>
          <cell r="CO2209">
            <v>0</v>
          </cell>
          <cell r="CP2209">
            <v>0</v>
          </cell>
          <cell r="CQ2209">
            <v>0</v>
          </cell>
          <cell r="CR2209">
            <v>0</v>
          </cell>
          <cell r="CS2209">
            <v>0</v>
          </cell>
          <cell r="CT2209">
            <v>0</v>
          </cell>
          <cell r="CU2209">
            <v>0</v>
          </cell>
          <cell r="CV2209">
            <v>0</v>
          </cell>
          <cell r="CW2209">
            <v>0</v>
          </cell>
          <cell r="CX2209">
            <v>0</v>
          </cell>
          <cell r="CY2209">
            <v>0</v>
          </cell>
          <cell r="CZ2209">
            <v>0</v>
          </cell>
          <cell r="DA2209">
            <v>0</v>
          </cell>
          <cell r="DB2209">
            <v>0</v>
          </cell>
          <cell r="DC2209">
            <v>0</v>
          </cell>
          <cell r="DD2209">
            <v>350.71499999999997</v>
          </cell>
          <cell r="DE2209">
            <v>0</v>
          </cell>
          <cell r="DG2209">
            <v>340.5</v>
          </cell>
          <cell r="DI2209">
            <v>0.03</v>
          </cell>
          <cell r="DJ2209">
            <v>10.215</v>
          </cell>
          <cell r="DK2209">
            <v>0.03</v>
          </cell>
          <cell r="DL2209">
            <v>0</v>
          </cell>
        </row>
        <row r="2210">
          <cell r="A2210" t="str">
            <v>EXINOXLR1630LT4600</v>
          </cell>
          <cell r="B2210" t="str">
            <v>EXTRA TELAIO PIEDE INOX NASTRO LR1630 LT4600</v>
          </cell>
          <cell r="F2210">
            <v>2751.6203457446813</v>
          </cell>
          <cell r="H2210">
            <v>1293.2615625000001</v>
          </cell>
          <cell r="I2210">
            <v>0.53</v>
          </cell>
          <cell r="J2210" t="str">
            <v>OK</v>
          </cell>
          <cell r="K2210" t="str">
            <v>NEWZD</v>
          </cell>
          <cell r="L2210">
            <v>0</v>
          </cell>
          <cell r="M2210">
            <v>0</v>
          </cell>
          <cell r="N2210">
            <v>0</v>
          </cell>
          <cell r="O2210">
            <v>0</v>
          </cell>
          <cell r="P2210">
            <v>0</v>
          </cell>
          <cell r="Q2210">
            <v>0</v>
          </cell>
          <cell r="R2210">
            <v>0</v>
          </cell>
          <cell r="S2210">
            <v>0</v>
          </cell>
          <cell r="T2210">
            <v>0</v>
          </cell>
          <cell r="U2210">
            <v>0</v>
          </cell>
          <cell r="V2210">
            <v>0</v>
          </cell>
          <cell r="W2210">
            <v>0</v>
          </cell>
          <cell r="X2210">
            <v>0</v>
          </cell>
          <cell r="Y2210">
            <v>0</v>
          </cell>
          <cell r="Z2210">
            <v>0</v>
          </cell>
          <cell r="AA2210">
            <v>0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>
            <v>0</v>
          </cell>
          <cell r="AM2210">
            <v>0</v>
          </cell>
          <cell r="AN2210">
            <v>0</v>
          </cell>
          <cell r="AO2210">
            <v>0</v>
          </cell>
          <cell r="AP2210">
            <v>0</v>
          </cell>
          <cell r="AQ2210">
            <v>0</v>
          </cell>
          <cell r="AR2210">
            <v>0</v>
          </cell>
          <cell r="AS2210">
            <v>0</v>
          </cell>
          <cell r="AT2210">
            <v>0</v>
          </cell>
          <cell r="AU2210">
            <v>0</v>
          </cell>
          <cell r="AV2210">
            <v>1293.2615625000001</v>
          </cell>
          <cell r="AW2210">
            <v>0</v>
          </cell>
          <cell r="AX2210">
            <v>0</v>
          </cell>
          <cell r="AY2210">
            <v>0</v>
          </cell>
          <cell r="AZ2210">
            <v>0</v>
          </cell>
          <cell r="BA2210">
            <v>0</v>
          </cell>
          <cell r="BB2210">
            <v>0</v>
          </cell>
          <cell r="BC2210">
            <v>0</v>
          </cell>
          <cell r="BD2210">
            <v>0</v>
          </cell>
          <cell r="BE2210">
            <v>0</v>
          </cell>
          <cell r="BF2210">
            <v>0</v>
          </cell>
          <cell r="BG2210">
            <v>0</v>
          </cell>
          <cell r="BH2210">
            <v>0</v>
          </cell>
          <cell r="BI2210">
            <v>0</v>
          </cell>
          <cell r="BJ2210">
            <v>0</v>
          </cell>
          <cell r="BK2210">
            <v>0</v>
          </cell>
          <cell r="BL2210">
            <v>0</v>
          </cell>
          <cell r="BM2210">
            <v>0</v>
          </cell>
          <cell r="BN2210">
            <v>0</v>
          </cell>
          <cell r="BO2210">
            <v>0</v>
          </cell>
          <cell r="BP2210">
            <v>0</v>
          </cell>
          <cell r="BQ2210">
            <v>0</v>
          </cell>
          <cell r="BR2210">
            <v>0</v>
          </cell>
          <cell r="BS2210">
            <v>0</v>
          </cell>
          <cell r="BT2210">
            <v>0</v>
          </cell>
          <cell r="BU2210">
            <v>0</v>
          </cell>
          <cell r="BV2210">
            <v>0</v>
          </cell>
          <cell r="BW2210">
            <v>0</v>
          </cell>
          <cell r="BX2210">
            <v>0</v>
          </cell>
          <cell r="BY2210">
            <v>0</v>
          </cell>
          <cell r="BZ2210">
            <v>0</v>
          </cell>
          <cell r="CA2210">
            <v>0</v>
          </cell>
          <cell r="CB2210">
            <v>0</v>
          </cell>
          <cell r="CC2210">
            <v>0</v>
          </cell>
          <cell r="CD2210">
            <v>0</v>
          </cell>
          <cell r="CE2210">
            <v>0</v>
          </cell>
          <cell r="CF2210">
            <v>0</v>
          </cell>
          <cell r="CG2210">
            <v>0</v>
          </cell>
          <cell r="CH2210">
            <v>0</v>
          </cell>
          <cell r="CI2210">
            <v>0</v>
          </cell>
          <cell r="CJ2210">
            <v>0</v>
          </cell>
          <cell r="CK2210">
            <v>0</v>
          </cell>
          <cell r="CL2210">
            <v>0</v>
          </cell>
          <cell r="CM2210">
            <v>0</v>
          </cell>
          <cell r="CN2210">
            <v>0</v>
          </cell>
          <cell r="CO2210">
            <v>0</v>
          </cell>
          <cell r="CP2210">
            <v>0</v>
          </cell>
          <cell r="CQ2210">
            <v>0</v>
          </cell>
          <cell r="CR2210">
            <v>0</v>
          </cell>
          <cell r="CS2210">
            <v>0</v>
          </cell>
          <cell r="CT2210">
            <v>0</v>
          </cell>
          <cell r="CU2210">
            <v>0</v>
          </cell>
          <cell r="CV2210">
            <v>0</v>
          </cell>
          <cell r="CW2210">
            <v>0</v>
          </cell>
          <cell r="CX2210">
            <v>0</v>
          </cell>
          <cell r="CY2210">
            <v>0</v>
          </cell>
          <cell r="CZ2210">
            <v>0</v>
          </cell>
          <cell r="DA2210">
            <v>0</v>
          </cell>
          <cell r="DB2210">
            <v>0</v>
          </cell>
          <cell r="DC2210">
            <v>0</v>
          </cell>
          <cell r="DD2210">
            <v>1293.2615625000001</v>
          </cell>
          <cell r="DE2210">
            <v>0</v>
          </cell>
          <cell r="DG2210">
            <v>1255.59375</v>
          </cell>
          <cell r="DI2210">
            <v>0.03</v>
          </cell>
          <cell r="DJ2210">
            <v>37.667812499999997</v>
          </cell>
          <cell r="DK2210">
            <v>0.03</v>
          </cell>
          <cell r="DL2210">
            <v>0</v>
          </cell>
        </row>
        <row r="2211">
          <cell r="A2211" t="str">
            <v>EXINOXLR1630LT6800</v>
          </cell>
          <cell r="B2211" t="str">
            <v>EXTRA TELAIO PIEDE INOX NASTRO LR1630 LT7000</v>
          </cell>
          <cell r="F2211">
            <v>3528.9142287234044</v>
          </cell>
          <cell r="H2211">
            <v>1658.5896875000001</v>
          </cell>
          <cell r="I2211">
            <v>0.53</v>
          </cell>
          <cell r="J2211" t="str">
            <v>OK</v>
          </cell>
          <cell r="K2211" t="str">
            <v>NEWZD</v>
          </cell>
          <cell r="L2211">
            <v>0</v>
          </cell>
          <cell r="M2211">
            <v>0</v>
          </cell>
          <cell r="N2211">
            <v>0</v>
          </cell>
          <cell r="O2211">
            <v>0</v>
          </cell>
          <cell r="P2211">
            <v>0</v>
          </cell>
          <cell r="Q2211">
            <v>0</v>
          </cell>
          <cell r="R2211">
            <v>0</v>
          </cell>
          <cell r="S2211">
            <v>0</v>
          </cell>
          <cell r="T2211">
            <v>0</v>
          </cell>
          <cell r="U2211">
            <v>0</v>
          </cell>
          <cell r="V2211">
            <v>0</v>
          </cell>
          <cell r="W2211">
            <v>0</v>
          </cell>
          <cell r="X2211">
            <v>0</v>
          </cell>
          <cell r="Y2211">
            <v>0</v>
          </cell>
          <cell r="Z2211">
            <v>0</v>
          </cell>
          <cell r="AA2211">
            <v>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>
            <v>0</v>
          </cell>
          <cell r="AM2211">
            <v>0</v>
          </cell>
          <cell r="AN2211">
            <v>0</v>
          </cell>
          <cell r="AO2211">
            <v>0</v>
          </cell>
          <cell r="AP2211">
            <v>0</v>
          </cell>
          <cell r="AQ2211">
            <v>0</v>
          </cell>
          <cell r="AR2211">
            <v>0</v>
          </cell>
          <cell r="AS2211">
            <v>0</v>
          </cell>
          <cell r="AT2211">
            <v>0</v>
          </cell>
          <cell r="AU2211">
            <v>0</v>
          </cell>
          <cell r="AV2211">
            <v>1658.5896875000001</v>
          </cell>
          <cell r="AW2211">
            <v>0</v>
          </cell>
          <cell r="AX2211">
            <v>0</v>
          </cell>
          <cell r="AY2211">
            <v>0</v>
          </cell>
          <cell r="AZ2211">
            <v>0</v>
          </cell>
          <cell r="BA2211">
            <v>0</v>
          </cell>
          <cell r="BB2211">
            <v>0</v>
          </cell>
          <cell r="BC2211">
            <v>0</v>
          </cell>
          <cell r="BD2211">
            <v>0</v>
          </cell>
          <cell r="BE2211">
            <v>0</v>
          </cell>
          <cell r="BF2211">
            <v>0</v>
          </cell>
          <cell r="BG2211">
            <v>0</v>
          </cell>
          <cell r="BH2211">
            <v>0</v>
          </cell>
          <cell r="BI2211">
            <v>0</v>
          </cell>
          <cell r="BJ2211">
            <v>0</v>
          </cell>
          <cell r="BK2211">
            <v>0</v>
          </cell>
          <cell r="BL2211">
            <v>0</v>
          </cell>
          <cell r="BM2211">
            <v>0</v>
          </cell>
          <cell r="BN2211">
            <v>0</v>
          </cell>
          <cell r="BO2211">
            <v>0</v>
          </cell>
          <cell r="BP2211">
            <v>0</v>
          </cell>
          <cell r="BQ2211">
            <v>0</v>
          </cell>
          <cell r="BR2211">
            <v>0</v>
          </cell>
          <cell r="BS2211">
            <v>0</v>
          </cell>
          <cell r="BT2211">
            <v>0</v>
          </cell>
          <cell r="BU2211">
            <v>0</v>
          </cell>
          <cell r="BV2211">
            <v>0</v>
          </cell>
          <cell r="BW2211">
            <v>0</v>
          </cell>
          <cell r="BX2211">
            <v>0</v>
          </cell>
          <cell r="BY2211">
            <v>0</v>
          </cell>
          <cell r="BZ2211">
            <v>0</v>
          </cell>
          <cell r="CA2211">
            <v>0</v>
          </cell>
          <cell r="CB2211">
            <v>0</v>
          </cell>
          <cell r="CC2211">
            <v>0</v>
          </cell>
          <cell r="CD2211">
            <v>0</v>
          </cell>
          <cell r="CE2211">
            <v>0</v>
          </cell>
          <cell r="CF2211">
            <v>0</v>
          </cell>
          <cell r="CG2211">
            <v>0</v>
          </cell>
          <cell r="CH2211">
            <v>0</v>
          </cell>
          <cell r="CI2211">
            <v>0</v>
          </cell>
          <cell r="CJ2211">
            <v>0</v>
          </cell>
          <cell r="CK2211">
            <v>0</v>
          </cell>
          <cell r="CL2211">
            <v>0</v>
          </cell>
          <cell r="CM2211">
            <v>0</v>
          </cell>
          <cell r="CN2211">
            <v>0</v>
          </cell>
          <cell r="CO2211">
            <v>0</v>
          </cell>
          <cell r="CP2211">
            <v>0</v>
          </cell>
          <cell r="CQ2211">
            <v>0</v>
          </cell>
          <cell r="CR2211">
            <v>0</v>
          </cell>
          <cell r="CS2211">
            <v>0</v>
          </cell>
          <cell r="CT2211">
            <v>0</v>
          </cell>
          <cell r="CU2211">
            <v>0</v>
          </cell>
          <cell r="CV2211">
            <v>0</v>
          </cell>
          <cell r="CW2211">
            <v>0</v>
          </cell>
          <cell r="CX2211">
            <v>0</v>
          </cell>
          <cell r="CY2211">
            <v>0</v>
          </cell>
          <cell r="CZ2211">
            <v>0</v>
          </cell>
          <cell r="DA2211">
            <v>0</v>
          </cell>
          <cell r="DB2211">
            <v>0</v>
          </cell>
          <cell r="DC2211">
            <v>0</v>
          </cell>
          <cell r="DD2211">
            <v>1658.5896875000001</v>
          </cell>
          <cell r="DE2211">
            <v>0</v>
          </cell>
          <cell r="DG2211">
            <v>1610.28125</v>
          </cell>
          <cell r="DI2211">
            <v>0.03</v>
          </cell>
          <cell r="DJ2211">
            <v>48.308437499999997</v>
          </cell>
          <cell r="DK2211">
            <v>0.03</v>
          </cell>
          <cell r="DL2211">
            <v>0</v>
          </cell>
        </row>
        <row r="2212">
          <cell r="A2212" t="str">
            <v>EXTRA-1</v>
          </cell>
          <cell r="B2212" t="str">
            <v>EXTRA 1€ MDC 53%</v>
          </cell>
          <cell r="F2212">
            <v>1</v>
          </cell>
          <cell r="G2212" t="str">
            <v>X</v>
          </cell>
          <cell r="H2212">
            <v>0.47</v>
          </cell>
          <cell r="I2212">
            <v>0.53</v>
          </cell>
          <cell r="J2212" t="str">
            <v>OK</v>
          </cell>
          <cell r="K2212" t="str">
            <v>NEWZD</v>
          </cell>
          <cell r="L2212">
            <v>0</v>
          </cell>
          <cell r="M2212">
            <v>0</v>
          </cell>
          <cell r="N2212">
            <v>0</v>
          </cell>
          <cell r="O2212">
            <v>0</v>
          </cell>
          <cell r="P2212">
            <v>0</v>
          </cell>
          <cell r="Q2212">
            <v>0</v>
          </cell>
          <cell r="R2212">
            <v>0</v>
          </cell>
          <cell r="S2212">
            <v>0</v>
          </cell>
          <cell r="T2212">
            <v>0</v>
          </cell>
          <cell r="U2212">
            <v>0</v>
          </cell>
          <cell r="V2212">
            <v>0</v>
          </cell>
          <cell r="W2212">
            <v>0</v>
          </cell>
          <cell r="X2212">
            <v>0</v>
          </cell>
          <cell r="Y2212">
            <v>0</v>
          </cell>
          <cell r="Z2212">
            <v>0</v>
          </cell>
          <cell r="AA2212">
            <v>0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>
            <v>0</v>
          </cell>
          <cell r="AM2212">
            <v>0</v>
          </cell>
          <cell r="AN2212">
            <v>0</v>
          </cell>
          <cell r="AO2212">
            <v>0</v>
          </cell>
          <cell r="AP2212">
            <v>0</v>
          </cell>
          <cell r="AQ2212">
            <v>0</v>
          </cell>
          <cell r="AR2212">
            <v>0</v>
          </cell>
          <cell r="AS2212">
            <v>0</v>
          </cell>
          <cell r="AT2212">
            <v>0</v>
          </cell>
          <cell r="AU2212">
            <v>0</v>
          </cell>
          <cell r="AV2212">
            <v>0.47</v>
          </cell>
          <cell r="AW2212">
            <v>0</v>
          </cell>
          <cell r="AX2212">
            <v>0</v>
          </cell>
          <cell r="AY2212">
            <v>0</v>
          </cell>
          <cell r="AZ2212">
            <v>0</v>
          </cell>
          <cell r="BA2212">
            <v>0</v>
          </cell>
          <cell r="BB2212">
            <v>0</v>
          </cell>
          <cell r="BC2212">
            <v>0</v>
          </cell>
          <cell r="BD2212">
            <v>0</v>
          </cell>
          <cell r="BE2212">
            <v>0</v>
          </cell>
          <cell r="BF2212">
            <v>0</v>
          </cell>
          <cell r="BG2212">
            <v>0</v>
          </cell>
          <cell r="BH2212">
            <v>0</v>
          </cell>
          <cell r="BI2212">
            <v>0</v>
          </cell>
          <cell r="BJ2212">
            <v>0</v>
          </cell>
          <cell r="BK2212">
            <v>0</v>
          </cell>
          <cell r="BL2212">
            <v>0</v>
          </cell>
          <cell r="BM2212">
            <v>0</v>
          </cell>
          <cell r="BN2212">
            <v>0</v>
          </cell>
          <cell r="BO2212">
            <v>0</v>
          </cell>
          <cell r="BP2212">
            <v>0</v>
          </cell>
          <cell r="BQ2212">
            <v>0</v>
          </cell>
          <cell r="BR2212">
            <v>0</v>
          </cell>
          <cell r="BS2212">
            <v>0</v>
          </cell>
          <cell r="BT2212">
            <v>0</v>
          </cell>
          <cell r="BU2212">
            <v>0</v>
          </cell>
          <cell r="BV2212">
            <v>0</v>
          </cell>
          <cell r="BW2212">
            <v>0</v>
          </cell>
          <cell r="BX2212">
            <v>0</v>
          </cell>
          <cell r="BY2212">
            <v>0</v>
          </cell>
          <cell r="BZ2212">
            <v>0</v>
          </cell>
          <cell r="CA2212">
            <v>0</v>
          </cell>
          <cell r="CB2212">
            <v>0</v>
          </cell>
          <cell r="CC2212">
            <v>0</v>
          </cell>
          <cell r="CD2212">
            <v>0</v>
          </cell>
          <cell r="CE2212">
            <v>0</v>
          </cell>
          <cell r="CF2212">
            <v>0</v>
          </cell>
          <cell r="CG2212">
            <v>0</v>
          </cell>
          <cell r="CH2212">
            <v>0</v>
          </cell>
          <cell r="CI2212">
            <v>0</v>
          </cell>
          <cell r="CJ2212">
            <v>0</v>
          </cell>
          <cell r="CK2212">
            <v>0</v>
          </cell>
          <cell r="CL2212">
            <v>0</v>
          </cell>
          <cell r="CM2212">
            <v>0</v>
          </cell>
          <cell r="CN2212">
            <v>0</v>
          </cell>
          <cell r="CO2212">
            <v>0</v>
          </cell>
          <cell r="CP2212">
            <v>0</v>
          </cell>
          <cell r="CQ2212">
            <v>0</v>
          </cell>
          <cell r="CR2212">
            <v>0</v>
          </cell>
          <cell r="CS2212">
            <v>0</v>
          </cell>
          <cell r="CT2212">
            <v>0</v>
          </cell>
          <cell r="CU2212">
            <v>0</v>
          </cell>
          <cell r="CV2212">
            <v>0</v>
          </cell>
          <cell r="CW2212">
            <v>0</v>
          </cell>
          <cell r="CX2212">
            <v>0</v>
          </cell>
          <cell r="CY2212">
            <v>0</v>
          </cell>
          <cell r="CZ2212">
            <v>0</v>
          </cell>
          <cell r="DA2212">
            <v>0</v>
          </cell>
          <cell r="DB2212">
            <v>0</v>
          </cell>
          <cell r="DC2212">
            <v>0</v>
          </cell>
          <cell r="DD2212">
            <v>0.47</v>
          </cell>
          <cell r="DE2212">
            <v>0</v>
          </cell>
        </row>
        <row r="2213">
          <cell r="A2213" t="str">
            <v>EXTRA-GP-001</v>
          </cell>
          <cell r="B2213" t="str">
            <v>EXTRS COSTS - HYDRAULIC PLATFORM (EACH PLATFORM)</v>
          </cell>
          <cell r="C2213" t="str">
            <v>EXTRS COSTS - HYDRAULIC PLATFORM (EACH PLATFORM)</v>
          </cell>
          <cell r="F2213">
            <v>1559.3532267846856</v>
          </cell>
          <cell r="H2213">
            <v>732.89601658880224</v>
          </cell>
          <cell r="I2213">
            <v>0.53</v>
          </cell>
          <cell r="J2213" t="str">
            <v>GP-NEW</v>
          </cell>
          <cell r="K2213" t="str">
            <v>F0ZZD</v>
          </cell>
          <cell r="L2213">
            <v>0.80417329741636889</v>
          </cell>
          <cell r="M2213">
            <v>2.7154303783427782E-2</v>
          </cell>
          <cell r="N2213">
            <v>0</v>
          </cell>
          <cell r="O2213">
            <v>0</v>
          </cell>
          <cell r="P2213">
            <v>0</v>
          </cell>
          <cell r="Q2213">
            <v>9.3546352439256592E-3</v>
          </cell>
          <cell r="R2213">
            <v>0</v>
          </cell>
          <cell r="S2213">
            <v>0</v>
          </cell>
          <cell r="T2213">
            <v>2.0268376361838925E-2</v>
          </cell>
          <cell r="U2213">
            <v>0</v>
          </cell>
          <cell r="V2213">
            <v>8.2608741030110566E-2</v>
          </cell>
          <cell r="W2213">
            <v>0</v>
          </cell>
          <cell r="X2213">
            <v>3.1948354617012391E-2</v>
          </cell>
          <cell r="Y2213">
            <v>0</v>
          </cell>
          <cell r="Z2213">
            <v>0</v>
          </cell>
          <cell r="AA2213">
            <v>0</v>
          </cell>
          <cell r="AB2213">
            <v>2.449229154731589E-2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>
            <v>0</v>
          </cell>
          <cell r="AM2213">
            <v>0</v>
          </cell>
          <cell r="AN2213">
            <v>0</v>
          </cell>
          <cell r="AO2213">
            <v>0</v>
          </cell>
          <cell r="AP2213">
            <v>0</v>
          </cell>
          <cell r="AQ2213">
            <v>0</v>
          </cell>
          <cell r="AR2213">
            <v>0</v>
          </cell>
          <cell r="AS2213">
            <v>0</v>
          </cell>
          <cell r="AT2213">
            <v>0</v>
          </cell>
          <cell r="AU2213">
            <v>0</v>
          </cell>
          <cell r="AV2213">
            <v>589.37540632353887</v>
          </cell>
          <cell r="AW2213">
            <v>19.901281076116462</v>
          </cell>
          <cell r="AX2213">
            <v>0.55281336322545727</v>
          </cell>
          <cell r="AY2213">
            <v>0</v>
          </cell>
          <cell r="AZ2213">
            <v>0</v>
          </cell>
          <cell r="BA2213">
            <v>0</v>
          </cell>
          <cell r="BB2213">
            <v>0</v>
          </cell>
          <cell r="BC2213">
            <v>0</v>
          </cell>
          <cell r="BD2213">
            <v>0</v>
          </cell>
          <cell r="BE2213">
            <v>6.8559749069143336</v>
          </cell>
          <cell r="BF2213">
            <v>0.19044374741428705</v>
          </cell>
          <cell r="BG2213">
            <v>0</v>
          </cell>
          <cell r="BH2213">
            <v>0</v>
          </cell>
          <cell r="BI2213">
            <v>0</v>
          </cell>
          <cell r="BJ2213">
            <v>0</v>
          </cell>
          <cell r="BK2213">
            <v>14.854612298314388</v>
          </cell>
          <cell r="BL2213">
            <v>0.39091084995564179</v>
          </cell>
          <cell r="BM2213">
            <v>0</v>
          </cell>
          <cell r="BN2213">
            <v>0</v>
          </cell>
          <cell r="BO2213">
            <v>60.54361723638398</v>
          </cell>
          <cell r="BP2213">
            <v>1.8628805303502762</v>
          </cell>
          <cell r="BQ2213">
            <v>0</v>
          </cell>
          <cell r="BR2213">
            <v>0</v>
          </cell>
          <cell r="BS2213">
            <v>23.414821835374848</v>
          </cell>
          <cell r="BT2213">
            <v>0.7204560564730722</v>
          </cell>
          <cell r="BU2213">
            <v>0</v>
          </cell>
          <cell r="BV2213">
            <v>0</v>
          </cell>
          <cell r="BW2213">
            <v>0</v>
          </cell>
          <cell r="BX2213">
            <v>0</v>
          </cell>
          <cell r="BY2213">
            <v>0</v>
          </cell>
          <cell r="BZ2213">
            <v>0</v>
          </cell>
          <cell r="CA2213">
            <v>17.950302912159408</v>
          </cell>
          <cell r="CB2213">
            <v>0.48514332195025428</v>
          </cell>
          <cell r="CC2213">
            <v>0</v>
          </cell>
          <cell r="CD2213">
            <v>0</v>
          </cell>
          <cell r="CE2213">
            <v>0</v>
          </cell>
          <cell r="CF2213">
            <v>0</v>
          </cell>
          <cell r="CG2213">
            <v>0</v>
          </cell>
          <cell r="CH2213">
            <v>0</v>
          </cell>
          <cell r="CI2213">
            <v>0</v>
          </cell>
          <cell r="CJ2213">
            <v>0</v>
          </cell>
          <cell r="CK2213">
            <v>0</v>
          </cell>
          <cell r="CL2213">
            <v>0</v>
          </cell>
          <cell r="CM2213">
            <v>0</v>
          </cell>
          <cell r="CN2213">
            <v>0</v>
          </cell>
          <cell r="CO2213">
            <v>0</v>
          </cell>
          <cell r="CP2213">
            <v>0</v>
          </cell>
          <cell r="CQ2213">
            <v>0</v>
          </cell>
          <cell r="CR2213">
            <v>0</v>
          </cell>
          <cell r="CS2213">
            <v>0</v>
          </cell>
          <cell r="CT2213">
            <v>0</v>
          </cell>
          <cell r="CU2213">
            <v>0</v>
          </cell>
          <cell r="CV2213">
            <v>0</v>
          </cell>
          <cell r="CW2213">
            <v>0</v>
          </cell>
          <cell r="CX2213">
            <v>0</v>
          </cell>
          <cell r="CY2213">
            <v>0</v>
          </cell>
          <cell r="CZ2213">
            <v>0</v>
          </cell>
          <cell r="DA2213">
            <v>0</v>
          </cell>
          <cell r="DB2213">
            <v>0</v>
          </cell>
          <cell r="DC2213">
            <v>0</v>
          </cell>
          <cell r="DD2213">
            <v>732.89601658880213</v>
          </cell>
          <cell r="DE2213">
            <v>0</v>
          </cell>
          <cell r="DG2213">
            <v>715.63126984855126</v>
          </cell>
          <cell r="DH2213">
            <v>0.80417329741636867</v>
          </cell>
          <cell r="DI2213">
            <v>0.03</v>
          </cell>
          <cell r="DJ2213">
            <v>17.26474674025118</v>
          </cell>
          <cell r="DK2213">
            <v>2.4125198922491063E-2</v>
          </cell>
          <cell r="DL2213">
            <v>0</v>
          </cell>
        </row>
        <row r="2214">
          <cell r="A2214" t="str">
            <v>EXTRA-GP-002</v>
          </cell>
          <cell r="B2214" t="str">
            <v>EXTRA COSTS - POINT I/O SAFE (MINIMUM 4 PER SYSTEM + EACH SAFETY DEVICE)</v>
          </cell>
          <cell r="C2214" t="str">
            <v>EXTRA COSTS - POINT I/O SAFE (MINIMUM 4 PER SYSTEM + EACH SAFETY DEVICE)</v>
          </cell>
          <cell r="F2214">
            <v>650.66216297358596</v>
          </cell>
          <cell r="H2214">
            <v>305.81121659758537</v>
          </cell>
          <cell r="I2214">
            <v>0.53</v>
          </cell>
          <cell r="J2214" t="str">
            <v>GP-NEW</v>
          </cell>
          <cell r="K2214" t="str">
            <v>GHGPD</v>
          </cell>
          <cell r="L2214">
            <v>0.91366099362088671</v>
          </cell>
          <cell r="M2214">
            <v>0</v>
          </cell>
          <cell r="N2214">
            <v>0</v>
          </cell>
          <cell r="O2214">
            <v>0</v>
          </cell>
          <cell r="P2214">
            <v>0</v>
          </cell>
          <cell r="Q2214">
            <v>2.8621240110406419E-2</v>
          </cell>
          <cell r="R2214">
            <v>0</v>
          </cell>
          <cell r="S2214">
            <v>0</v>
          </cell>
          <cell r="T2214">
            <v>1.5503171726470142E-2</v>
          </cell>
          <cell r="U2214">
            <v>0</v>
          </cell>
          <cell r="V2214">
            <v>0</v>
          </cell>
          <cell r="W2214">
            <v>0</v>
          </cell>
          <cell r="X2214">
            <v>2.6711422815766571E-2</v>
          </cell>
          <cell r="Y2214">
            <v>0</v>
          </cell>
          <cell r="Z2214">
            <v>0</v>
          </cell>
          <cell r="AA2214">
            <v>0</v>
          </cell>
          <cell r="AB2214">
            <v>1.5503171726470142E-2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>
            <v>0</v>
          </cell>
          <cell r="AM2214">
            <v>0</v>
          </cell>
          <cell r="AN2214">
            <v>0</v>
          </cell>
          <cell r="AO2214">
            <v>0</v>
          </cell>
          <cell r="AP2214">
            <v>0</v>
          </cell>
          <cell r="AQ2214">
            <v>0</v>
          </cell>
          <cell r="AR2214">
            <v>0</v>
          </cell>
          <cell r="AS2214">
            <v>0</v>
          </cell>
          <cell r="AT2214">
            <v>0</v>
          </cell>
          <cell r="AU2214">
            <v>0</v>
          </cell>
          <cell r="AV2214">
            <v>279.40778001696208</v>
          </cell>
          <cell r="AW2214">
            <v>0</v>
          </cell>
          <cell r="AX2214">
            <v>0</v>
          </cell>
          <cell r="AY2214">
            <v>0</v>
          </cell>
          <cell r="AZ2214">
            <v>0</v>
          </cell>
          <cell r="BA2214">
            <v>0</v>
          </cell>
          <cell r="BB2214">
            <v>0</v>
          </cell>
          <cell r="BC2214">
            <v>0</v>
          </cell>
          <cell r="BD2214">
            <v>0</v>
          </cell>
          <cell r="BE2214">
            <v>8.7526962586949963</v>
          </cell>
          <cell r="BF2214">
            <v>0.24313045163041658</v>
          </cell>
          <cell r="BG2214">
            <v>0</v>
          </cell>
          <cell r="BH2214">
            <v>0</v>
          </cell>
          <cell r="BI2214">
            <v>0</v>
          </cell>
          <cell r="BJ2214">
            <v>0</v>
          </cell>
          <cell r="BK2214">
            <v>4.7410438067931224</v>
          </cell>
          <cell r="BL2214">
            <v>0.12476431070508216</v>
          </cell>
          <cell r="BM2214">
            <v>0</v>
          </cell>
          <cell r="BN2214">
            <v>0</v>
          </cell>
          <cell r="BO2214">
            <v>0</v>
          </cell>
          <cell r="BP2214">
            <v>0</v>
          </cell>
          <cell r="BQ2214">
            <v>0</v>
          </cell>
          <cell r="BR2214">
            <v>0</v>
          </cell>
          <cell r="BS2214">
            <v>8.1686527083420746</v>
          </cell>
          <cell r="BT2214">
            <v>0.25134316025667924</v>
          </cell>
          <cell r="BU2214">
            <v>0</v>
          </cell>
          <cell r="BV2214">
            <v>0</v>
          </cell>
          <cell r="BW2214">
            <v>0</v>
          </cell>
          <cell r="BX2214">
            <v>0</v>
          </cell>
          <cell r="BY2214">
            <v>0</v>
          </cell>
          <cell r="BZ2214">
            <v>0</v>
          </cell>
          <cell r="CA2214">
            <v>4.7410438067931224</v>
          </cell>
          <cell r="CB2214">
            <v>0.12813631910251683</v>
          </cell>
          <cell r="CC2214">
            <v>0</v>
          </cell>
          <cell r="CD2214">
            <v>0</v>
          </cell>
          <cell r="CE2214">
            <v>0</v>
          </cell>
          <cell r="CF2214">
            <v>0</v>
          </cell>
          <cell r="CG2214">
            <v>0</v>
          </cell>
          <cell r="CH2214">
            <v>0</v>
          </cell>
          <cell r="CI2214">
            <v>0</v>
          </cell>
          <cell r="CJ2214">
            <v>0</v>
          </cell>
          <cell r="CK2214">
            <v>0</v>
          </cell>
          <cell r="CL2214">
            <v>0</v>
          </cell>
          <cell r="CM2214">
            <v>0</v>
          </cell>
          <cell r="CN2214">
            <v>0</v>
          </cell>
          <cell r="CO2214">
            <v>0</v>
          </cell>
          <cell r="CP2214">
            <v>0</v>
          </cell>
          <cell r="CQ2214">
            <v>0</v>
          </cell>
          <cell r="CR2214">
            <v>0</v>
          </cell>
          <cell r="CS2214">
            <v>0</v>
          </cell>
          <cell r="CT2214">
            <v>0</v>
          </cell>
          <cell r="CU2214">
            <v>0</v>
          </cell>
          <cell r="CV2214">
            <v>0</v>
          </cell>
          <cell r="CW2214">
            <v>0</v>
          </cell>
          <cell r="CX2214">
            <v>0</v>
          </cell>
          <cell r="CY2214">
            <v>0</v>
          </cell>
          <cell r="CZ2214">
            <v>0</v>
          </cell>
          <cell r="DA2214">
            <v>0</v>
          </cell>
          <cell r="DB2214">
            <v>0</v>
          </cell>
          <cell r="DC2214">
            <v>0</v>
          </cell>
          <cell r="DD2214">
            <v>305.81121659758537</v>
          </cell>
          <cell r="DE2214">
            <v>0</v>
          </cell>
          <cell r="DG2214">
            <v>297.67312591747975</v>
          </cell>
          <cell r="DH2214">
            <v>0.91130057004896425</v>
          </cell>
          <cell r="DI2214">
            <v>0.03</v>
          </cell>
          <cell r="DJ2214">
            <v>8.1380906801056909</v>
          </cell>
          <cell r="DK2214">
            <v>2.7339017101468924E-2</v>
          </cell>
          <cell r="DL2214">
            <v>0</v>
          </cell>
        </row>
        <row r="2215">
          <cell r="A2215" t="str">
            <v>EXTRA-GP-003</v>
          </cell>
          <cell r="B2215" t="str">
            <v>EXTRA COSTS - CIRCUIT PROTECTION FOR REMOTE I/O BOX (PER REMOTE I/O BOX)</v>
          </cell>
          <cell r="C2215" t="str">
            <v>EXTRA COSTS - CIRCUIT PROTECTION FOR REMOTE I/O BOX (PER REMOTE I/O BOX)</v>
          </cell>
          <cell r="F2215">
            <v>573.68162554468745</v>
          </cell>
          <cell r="H2215">
            <v>316.89082999999999</v>
          </cell>
          <cell r="I2215">
            <v>0.44761899999999999</v>
          </cell>
          <cell r="J2215" t="str">
            <v>GP-NEW</v>
          </cell>
          <cell r="K2215" t="str">
            <v>MATTD</v>
          </cell>
          <cell r="L2215">
            <v>1</v>
          </cell>
          <cell r="M2215">
            <v>0</v>
          </cell>
          <cell r="N2215">
            <v>0</v>
          </cell>
          <cell r="O2215">
            <v>0</v>
          </cell>
          <cell r="P2215">
            <v>0</v>
          </cell>
          <cell r="Q2215">
            <v>0</v>
          </cell>
          <cell r="R2215">
            <v>0</v>
          </cell>
          <cell r="S2215">
            <v>0</v>
          </cell>
          <cell r="T2215">
            <v>0</v>
          </cell>
          <cell r="U2215">
            <v>0</v>
          </cell>
          <cell r="V2215">
            <v>0</v>
          </cell>
          <cell r="W2215">
            <v>0</v>
          </cell>
          <cell r="X2215">
            <v>0</v>
          </cell>
          <cell r="Y2215">
            <v>0</v>
          </cell>
          <cell r="Z2215">
            <v>0</v>
          </cell>
          <cell r="AA2215">
            <v>0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>
            <v>0</v>
          </cell>
          <cell r="AM2215">
            <v>0</v>
          </cell>
          <cell r="AN2215">
            <v>0</v>
          </cell>
          <cell r="AO2215">
            <v>0</v>
          </cell>
          <cell r="AP2215">
            <v>0</v>
          </cell>
          <cell r="AQ2215">
            <v>0</v>
          </cell>
          <cell r="AR2215">
            <v>0</v>
          </cell>
          <cell r="AS2215">
            <v>0</v>
          </cell>
          <cell r="AT2215">
            <v>0</v>
          </cell>
          <cell r="AU2215">
            <v>0</v>
          </cell>
          <cell r="AV2215">
            <v>316.89082999999999</v>
          </cell>
          <cell r="AW2215">
            <v>0</v>
          </cell>
          <cell r="AX2215">
            <v>0</v>
          </cell>
          <cell r="AY2215">
            <v>0</v>
          </cell>
          <cell r="AZ2215">
            <v>0</v>
          </cell>
          <cell r="BA2215">
            <v>0</v>
          </cell>
          <cell r="BB2215">
            <v>0</v>
          </cell>
          <cell r="BC2215">
            <v>0</v>
          </cell>
          <cell r="BD2215">
            <v>0</v>
          </cell>
          <cell r="BE2215">
            <v>0</v>
          </cell>
          <cell r="BF2215">
            <v>0</v>
          </cell>
          <cell r="BG2215">
            <v>0</v>
          </cell>
          <cell r="BH2215">
            <v>0</v>
          </cell>
          <cell r="BI2215">
            <v>0</v>
          </cell>
          <cell r="BJ2215">
            <v>0</v>
          </cell>
          <cell r="BK2215">
            <v>0</v>
          </cell>
          <cell r="BL2215">
            <v>0</v>
          </cell>
          <cell r="BM2215">
            <v>0</v>
          </cell>
          <cell r="BN2215">
            <v>0</v>
          </cell>
          <cell r="BO2215">
            <v>0</v>
          </cell>
          <cell r="BP2215">
            <v>0</v>
          </cell>
          <cell r="BQ2215">
            <v>0</v>
          </cell>
          <cell r="BR2215">
            <v>0</v>
          </cell>
          <cell r="BS2215">
            <v>0</v>
          </cell>
          <cell r="BT2215">
            <v>0</v>
          </cell>
          <cell r="BU2215">
            <v>0</v>
          </cell>
          <cell r="BV2215">
            <v>0</v>
          </cell>
          <cell r="BW2215">
            <v>0</v>
          </cell>
          <cell r="BX2215">
            <v>0</v>
          </cell>
          <cell r="BY2215">
            <v>0</v>
          </cell>
          <cell r="BZ2215">
            <v>0</v>
          </cell>
          <cell r="CA2215">
            <v>0</v>
          </cell>
          <cell r="CB2215">
            <v>0</v>
          </cell>
          <cell r="CC2215">
            <v>0</v>
          </cell>
          <cell r="CD2215">
            <v>0</v>
          </cell>
          <cell r="CE2215">
            <v>0</v>
          </cell>
          <cell r="CF2215">
            <v>0</v>
          </cell>
          <cell r="CG2215">
            <v>0</v>
          </cell>
          <cell r="CH2215">
            <v>0</v>
          </cell>
          <cell r="CI2215">
            <v>0</v>
          </cell>
          <cell r="CJ2215">
            <v>0</v>
          </cell>
          <cell r="CK2215">
            <v>0</v>
          </cell>
          <cell r="CL2215">
            <v>0</v>
          </cell>
          <cell r="CM2215">
            <v>0</v>
          </cell>
          <cell r="CN2215">
            <v>0</v>
          </cell>
          <cell r="CO2215">
            <v>0</v>
          </cell>
          <cell r="CP2215">
            <v>0</v>
          </cell>
          <cell r="CQ2215">
            <v>0</v>
          </cell>
          <cell r="CR2215">
            <v>0</v>
          </cell>
          <cell r="CS2215">
            <v>0</v>
          </cell>
          <cell r="CT2215">
            <v>0</v>
          </cell>
          <cell r="CU2215">
            <v>0</v>
          </cell>
          <cell r="CV2215">
            <v>0</v>
          </cell>
          <cell r="CW2215">
            <v>0</v>
          </cell>
          <cell r="CX2215">
            <v>0</v>
          </cell>
          <cell r="CY2215">
            <v>0</v>
          </cell>
          <cell r="CZ2215">
            <v>0</v>
          </cell>
          <cell r="DA2215">
            <v>0</v>
          </cell>
          <cell r="DB2215">
            <v>0</v>
          </cell>
          <cell r="DC2215">
            <v>0</v>
          </cell>
          <cell r="DD2215">
            <v>316.89082999999999</v>
          </cell>
          <cell r="DE2215">
            <v>0</v>
          </cell>
          <cell r="DG2215">
            <v>307.661</v>
          </cell>
          <cell r="DH2215">
            <v>1</v>
          </cell>
          <cell r="DI2215">
            <v>0.03</v>
          </cell>
          <cell r="DJ2215">
            <v>9.2298299999999998</v>
          </cell>
          <cell r="DK2215">
            <v>0.03</v>
          </cell>
          <cell r="DL2215">
            <v>0</v>
          </cell>
        </row>
        <row r="2216">
          <cell r="A2216" t="str">
            <v>EXTRA-GP-004</v>
          </cell>
          <cell r="B2216" t="str">
            <v>EXTRA COSTS - INVERTER A&amp;B POWERFLEX525 TO POWEFLEX40P (EACH INVERTER)</v>
          </cell>
          <cell r="C2216" t="str">
            <v>EXTRA COSTS - INVERTER A&amp;B POWERFLEX525 TO POWEFLEX40P (EACH INVERTER)</v>
          </cell>
          <cell r="F2216">
            <v>457.79793718466055</v>
          </cell>
          <cell r="H2216">
            <v>252.87888233999999</v>
          </cell>
          <cell r="I2216">
            <v>0.44761899999999999</v>
          </cell>
          <cell r="J2216" t="str">
            <v>GP-NEW</v>
          </cell>
          <cell r="K2216" t="str">
            <v>MATTD</v>
          </cell>
          <cell r="L2216">
            <v>1</v>
          </cell>
          <cell r="M2216">
            <v>0</v>
          </cell>
          <cell r="N2216">
            <v>0</v>
          </cell>
          <cell r="O2216">
            <v>0</v>
          </cell>
          <cell r="P2216">
            <v>0</v>
          </cell>
          <cell r="Q2216">
            <v>0</v>
          </cell>
          <cell r="R2216">
            <v>0</v>
          </cell>
          <cell r="S2216">
            <v>0</v>
          </cell>
          <cell r="T2216">
            <v>0</v>
          </cell>
          <cell r="U2216">
            <v>0</v>
          </cell>
          <cell r="V2216">
            <v>0</v>
          </cell>
          <cell r="W2216">
            <v>0</v>
          </cell>
          <cell r="X2216">
            <v>0</v>
          </cell>
          <cell r="Y2216">
            <v>0</v>
          </cell>
          <cell r="Z2216">
            <v>0</v>
          </cell>
          <cell r="AA2216">
            <v>0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>
            <v>0</v>
          </cell>
          <cell r="AM2216">
            <v>0</v>
          </cell>
          <cell r="AN2216">
            <v>0</v>
          </cell>
          <cell r="AO2216">
            <v>0</v>
          </cell>
          <cell r="AP2216">
            <v>0</v>
          </cell>
          <cell r="AQ2216">
            <v>0</v>
          </cell>
          <cell r="AR2216">
            <v>0</v>
          </cell>
          <cell r="AS2216">
            <v>0</v>
          </cell>
          <cell r="AT2216">
            <v>0</v>
          </cell>
          <cell r="AU2216">
            <v>0</v>
          </cell>
          <cell r="AV2216">
            <v>252.87888233999999</v>
          </cell>
          <cell r="AW2216">
            <v>0</v>
          </cell>
          <cell r="AX2216">
            <v>0</v>
          </cell>
          <cell r="AY2216">
            <v>0</v>
          </cell>
          <cell r="AZ2216">
            <v>0</v>
          </cell>
          <cell r="BA2216">
            <v>0</v>
          </cell>
          <cell r="BB2216">
            <v>0</v>
          </cell>
          <cell r="BC2216">
            <v>0</v>
          </cell>
          <cell r="BD2216">
            <v>0</v>
          </cell>
          <cell r="BE2216">
            <v>0</v>
          </cell>
          <cell r="BF2216">
            <v>0</v>
          </cell>
          <cell r="BG2216">
            <v>0</v>
          </cell>
          <cell r="BH2216">
            <v>0</v>
          </cell>
          <cell r="BI2216">
            <v>0</v>
          </cell>
          <cell r="BJ2216">
            <v>0</v>
          </cell>
          <cell r="BK2216">
            <v>0</v>
          </cell>
          <cell r="BL2216">
            <v>0</v>
          </cell>
          <cell r="BM2216">
            <v>0</v>
          </cell>
          <cell r="BN2216">
            <v>0</v>
          </cell>
          <cell r="BO2216">
            <v>0</v>
          </cell>
          <cell r="BP2216">
            <v>0</v>
          </cell>
          <cell r="BQ2216">
            <v>0</v>
          </cell>
          <cell r="BR2216">
            <v>0</v>
          </cell>
          <cell r="BS2216">
            <v>0</v>
          </cell>
          <cell r="BT2216">
            <v>0</v>
          </cell>
          <cell r="BU2216">
            <v>0</v>
          </cell>
          <cell r="BV2216">
            <v>0</v>
          </cell>
          <cell r="BW2216">
            <v>0</v>
          </cell>
          <cell r="BX2216">
            <v>0</v>
          </cell>
          <cell r="BY2216">
            <v>0</v>
          </cell>
          <cell r="BZ2216">
            <v>0</v>
          </cell>
          <cell r="CA2216">
            <v>0</v>
          </cell>
          <cell r="CB2216">
            <v>0</v>
          </cell>
          <cell r="CC2216">
            <v>0</v>
          </cell>
          <cell r="CD2216">
            <v>0</v>
          </cell>
          <cell r="CE2216">
            <v>0</v>
          </cell>
          <cell r="CF2216">
            <v>0</v>
          </cell>
          <cell r="CG2216">
            <v>0</v>
          </cell>
          <cell r="CH2216">
            <v>0</v>
          </cell>
          <cell r="CI2216">
            <v>0</v>
          </cell>
          <cell r="CJ2216">
            <v>0</v>
          </cell>
          <cell r="CK2216">
            <v>0</v>
          </cell>
          <cell r="CL2216">
            <v>0</v>
          </cell>
          <cell r="CM2216">
            <v>0</v>
          </cell>
          <cell r="CN2216">
            <v>0</v>
          </cell>
          <cell r="CO2216">
            <v>0</v>
          </cell>
          <cell r="CP2216">
            <v>0</v>
          </cell>
          <cell r="CQ2216">
            <v>0</v>
          </cell>
          <cell r="CR2216">
            <v>0</v>
          </cell>
          <cell r="CS2216">
            <v>0</v>
          </cell>
          <cell r="CT2216">
            <v>0</v>
          </cell>
          <cell r="CU2216">
            <v>0</v>
          </cell>
          <cell r="CV2216">
            <v>0</v>
          </cell>
          <cell r="CW2216">
            <v>0</v>
          </cell>
          <cell r="CX2216">
            <v>0</v>
          </cell>
          <cell r="CY2216">
            <v>0</v>
          </cell>
          <cell r="CZ2216">
            <v>0</v>
          </cell>
          <cell r="DA2216">
            <v>0</v>
          </cell>
          <cell r="DB2216">
            <v>0</v>
          </cell>
          <cell r="DC2216">
            <v>0</v>
          </cell>
          <cell r="DD2216">
            <v>252.87888233999999</v>
          </cell>
          <cell r="DE2216">
            <v>0</v>
          </cell>
          <cell r="DG2216">
            <v>245.51347799999999</v>
          </cell>
          <cell r="DH2216">
            <v>1</v>
          </cell>
          <cell r="DI2216">
            <v>0.03</v>
          </cell>
          <cell r="DJ2216">
            <v>7.3654043399999996</v>
          </cell>
          <cell r="DK2216">
            <v>0.03</v>
          </cell>
          <cell r="DL2216">
            <v>0</v>
          </cell>
        </row>
        <row r="2217">
          <cell r="A2217" t="str">
            <v>EXTRA-GP-005</v>
          </cell>
          <cell r="B2217" t="str">
            <v>EXTRA COSTS - AB 100S BIFURCATED CONTACTORS (COUNT 1 EACH MOTOR WITHOUT INVERTER)</v>
          </cell>
          <cell r="C2217" t="str">
            <v>EXTRA COSTS - AB 100S BIFURCATED CONTACTORS (COUNT 1 EACH MOTOR WITHOUT INVERTER)</v>
          </cell>
          <cell r="F2217">
            <v>57.368162554468739</v>
          </cell>
          <cell r="H2217">
            <v>31.689082999999997</v>
          </cell>
          <cell r="I2217">
            <v>0.44761899999999999</v>
          </cell>
          <cell r="J2217" t="str">
            <v>GP-NEW</v>
          </cell>
          <cell r="K2217" t="str">
            <v>MATTD</v>
          </cell>
          <cell r="L2217">
            <v>1</v>
          </cell>
          <cell r="M2217">
            <v>0</v>
          </cell>
          <cell r="N2217">
            <v>0</v>
          </cell>
          <cell r="O2217">
            <v>0</v>
          </cell>
          <cell r="P2217">
            <v>0</v>
          </cell>
          <cell r="Q2217">
            <v>0</v>
          </cell>
          <cell r="R2217">
            <v>0</v>
          </cell>
          <cell r="S2217">
            <v>0</v>
          </cell>
          <cell r="T2217">
            <v>0</v>
          </cell>
          <cell r="U2217">
            <v>0</v>
          </cell>
          <cell r="V2217">
            <v>0</v>
          </cell>
          <cell r="W2217">
            <v>0</v>
          </cell>
          <cell r="X2217">
            <v>0</v>
          </cell>
          <cell r="Y2217">
            <v>0</v>
          </cell>
          <cell r="Z2217">
            <v>0</v>
          </cell>
          <cell r="AA2217">
            <v>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>
            <v>0</v>
          </cell>
          <cell r="AM2217">
            <v>0</v>
          </cell>
          <cell r="AN2217">
            <v>0</v>
          </cell>
          <cell r="AO2217">
            <v>0</v>
          </cell>
          <cell r="AP2217">
            <v>0</v>
          </cell>
          <cell r="AQ2217">
            <v>0</v>
          </cell>
          <cell r="AR2217">
            <v>0</v>
          </cell>
          <cell r="AS2217">
            <v>0</v>
          </cell>
          <cell r="AT2217">
            <v>0</v>
          </cell>
          <cell r="AU2217">
            <v>0</v>
          </cell>
          <cell r="AV2217">
            <v>31.689082999999997</v>
          </cell>
          <cell r="AW2217">
            <v>0</v>
          </cell>
          <cell r="AX2217">
            <v>0</v>
          </cell>
          <cell r="AY2217">
            <v>0</v>
          </cell>
          <cell r="AZ2217">
            <v>0</v>
          </cell>
          <cell r="BA2217">
            <v>0</v>
          </cell>
          <cell r="BB2217">
            <v>0</v>
          </cell>
          <cell r="BC2217">
            <v>0</v>
          </cell>
          <cell r="BD2217">
            <v>0</v>
          </cell>
          <cell r="BE2217">
            <v>0</v>
          </cell>
          <cell r="BF2217">
            <v>0</v>
          </cell>
          <cell r="BG2217">
            <v>0</v>
          </cell>
          <cell r="BH2217">
            <v>0</v>
          </cell>
          <cell r="BI2217">
            <v>0</v>
          </cell>
          <cell r="BJ2217">
            <v>0</v>
          </cell>
          <cell r="BK2217">
            <v>0</v>
          </cell>
          <cell r="BL2217">
            <v>0</v>
          </cell>
          <cell r="BM2217">
            <v>0</v>
          </cell>
          <cell r="BN2217">
            <v>0</v>
          </cell>
          <cell r="BO2217">
            <v>0</v>
          </cell>
          <cell r="BP2217">
            <v>0</v>
          </cell>
          <cell r="BQ2217">
            <v>0</v>
          </cell>
          <cell r="BR2217">
            <v>0</v>
          </cell>
          <cell r="BS2217">
            <v>0</v>
          </cell>
          <cell r="BT2217">
            <v>0</v>
          </cell>
          <cell r="BU2217">
            <v>0</v>
          </cell>
          <cell r="BV2217">
            <v>0</v>
          </cell>
          <cell r="BW2217">
            <v>0</v>
          </cell>
          <cell r="BX2217">
            <v>0</v>
          </cell>
          <cell r="BY2217">
            <v>0</v>
          </cell>
          <cell r="BZ2217">
            <v>0</v>
          </cell>
          <cell r="CA2217">
            <v>0</v>
          </cell>
          <cell r="CB2217">
            <v>0</v>
          </cell>
          <cell r="CC2217">
            <v>0</v>
          </cell>
          <cell r="CD2217">
            <v>0</v>
          </cell>
          <cell r="CE2217">
            <v>0</v>
          </cell>
          <cell r="CF2217">
            <v>0</v>
          </cell>
          <cell r="CG2217">
            <v>0</v>
          </cell>
          <cell r="CH2217">
            <v>0</v>
          </cell>
          <cell r="CI2217">
            <v>0</v>
          </cell>
          <cell r="CJ2217">
            <v>0</v>
          </cell>
          <cell r="CK2217">
            <v>0</v>
          </cell>
          <cell r="CL2217">
            <v>0</v>
          </cell>
          <cell r="CM2217">
            <v>0</v>
          </cell>
          <cell r="CN2217">
            <v>0</v>
          </cell>
          <cell r="CO2217">
            <v>0</v>
          </cell>
          <cell r="CP2217">
            <v>0</v>
          </cell>
          <cell r="CQ2217">
            <v>0</v>
          </cell>
          <cell r="CR2217">
            <v>0</v>
          </cell>
          <cell r="CS2217">
            <v>0</v>
          </cell>
          <cell r="CT2217">
            <v>0</v>
          </cell>
          <cell r="CU2217">
            <v>0</v>
          </cell>
          <cell r="CV2217">
            <v>0</v>
          </cell>
          <cell r="CW2217">
            <v>0</v>
          </cell>
          <cell r="CX2217">
            <v>0</v>
          </cell>
          <cell r="CY2217">
            <v>0</v>
          </cell>
          <cell r="CZ2217">
            <v>0</v>
          </cell>
          <cell r="DA2217">
            <v>0</v>
          </cell>
          <cell r="DB2217">
            <v>0</v>
          </cell>
          <cell r="DC2217">
            <v>0</v>
          </cell>
          <cell r="DD2217">
            <v>31.689082999999997</v>
          </cell>
          <cell r="DE2217">
            <v>0</v>
          </cell>
          <cell r="DG2217">
            <v>30.766099999999994</v>
          </cell>
          <cell r="DH2217">
            <v>1</v>
          </cell>
          <cell r="DI2217">
            <v>0.03</v>
          </cell>
          <cell r="DJ2217">
            <v>0.92298299999999978</v>
          </cell>
          <cell r="DK2217">
            <v>0.03</v>
          </cell>
          <cell r="DL2217">
            <v>0</v>
          </cell>
        </row>
        <row r="2218">
          <cell r="A2218" t="str">
            <v>EXTRA-GP-006</v>
          </cell>
          <cell r="B2218" t="str">
            <v>EXTRA COSTS - MOTOR ISOLATOR SELECTOR SWITCH "ON/OFF/JOG" (TO BE PROVIDED FOR EACH MOTOR OUTSIDE THE SAFETY FENCING)</v>
          </cell>
          <cell r="C2218" t="str">
            <v>EXTRA COSTS - MOTOR ISOLATOR SELECTOR SWITCH "ON/OFF/JOG" (TO BE PROVIDED FOR EACH MOTOR OUTSIDE THE SAFETY FENCING)</v>
          </cell>
          <cell r="F2218">
            <v>625.63669516690982</v>
          </cell>
          <cell r="H2218">
            <v>294.0492467284476</v>
          </cell>
          <cell r="I2218">
            <v>0.53</v>
          </cell>
          <cell r="J2218" t="str">
            <v>GP-NEW</v>
          </cell>
          <cell r="K2218" t="str">
            <v>GHGPD</v>
          </cell>
          <cell r="L2218">
            <v>0.91366099362088671</v>
          </cell>
          <cell r="M2218">
            <v>0</v>
          </cell>
          <cell r="N2218">
            <v>0</v>
          </cell>
          <cell r="O2218">
            <v>0</v>
          </cell>
          <cell r="P2218">
            <v>0</v>
          </cell>
          <cell r="Q2218">
            <v>2.8621240110406419E-2</v>
          </cell>
          <cell r="R2218">
            <v>0</v>
          </cell>
          <cell r="S2218">
            <v>0</v>
          </cell>
          <cell r="T2218">
            <v>1.5503171726470142E-2</v>
          </cell>
          <cell r="U2218">
            <v>0</v>
          </cell>
          <cell r="V2218">
            <v>0</v>
          </cell>
          <cell r="W2218">
            <v>0</v>
          </cell>
          <cell r="X2218">
            <v>2.6711422815766571E-2</v>
          </cell>
          <cell r="Y2218">
            <v>0</v>
          </cell>
          <cell r="Z2218">
            <v>0</v>
          </cell>
          <cell r="AA2218">
            <v>0</v>
          </cell>
          <cell r="AB2218">
            <v>1.5503171726470142E-2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>
            <v>0</v>
          </cell>
          <cell r="AM2218">
            <v>0</v>
          </cell>
          <cell r="AN2218">
            <v>0</v>
          </cell>
          <cell r="AO2218">
            <v>0</v>
          </cell>
          <cell r="AP2218">
            <v>0</v>
          </cell>
          <cell r="AQ2218">
            <v>0</v>
          </cell>
          <cell r="AR2218">
            <v>0</v>
          </cell>
          <cell r="AS2218">
            <v>0</v>
          </cell>
          <cell r="AT2218">
            <v>0</v>
          </cell>
          <cell r="AU2218">
            <v>0</v>
          </cell>
          <cell r="AV2218">
            <v>268.6613269393867</v>
          </cell>
          <cell r="AW2218">
            <v>0</v>
          </cell>
          <cell r="AX2218">
            <v>0</v>
          </cell>
          <cell r="AY2218">
            <v>0</v>
          </cell>
          <cell r="AZ2218">
            <v>0</v>
          </cell>
          <cell r="BA2218">
            <v>0</v>
          </cell>
          <cell r="BB2218">
            <v>0</v>
          </cell>
          <cell r="BC2218">
            <v>0</v>
          </cell>
          <cell r="BD2218">
            <v>0</v>
          </cell>
          <cell r="BE2218">
            <v>8.4160540948990388</v>
          </cell>
          <cell r="BF2218">
            <v>0.2337792804138622</v>
          </cell>
          <cell r="BG2218">
            <v>0</v>
          </cell>
          <cell r="BH2218">
            <v>0</v>
          </cell>
          <cell r="BI2218">
            <v>0</v>
          </cell>
          <cell r="BJ2218">
            <v>0</v>
          </cell>
          <cell r="BK2218">
            <v>4.5586959680703121</v>
          </cell>
          <cell r="BL2218">
            <v>0.11996568337027137</v>
          </cell>
          <cell r="BM2218">
            <v>0</v>
          </cell>
          <cell r="BN2218">
            <v>0</v>
          </cell>
          <cell r="BO2218">
            <v>0</v>
          </cell>
          <cell r="BP2218">
            <v>0</v>
          </cell>
          <cell r="BQ2218">
            <v>0</v>
          </cell>
          <cell r="BR2218">
            <v>0</v>
          </cell>
          <cell r="BS2218">
            <v>7.8544737580212285</v>
          </cell>
          <cell r="BT2218">
            <v>0.24167611563142241</v>
          </cell>
          <cell r="BU2218">
            <v>0</v>
          </cell>
          <cell r="BV2218">
            <v>0</v>
          </cell>
          <cell r="BW2218">
            <v>0</v>
          </cell>
          <cell r="BX2218">
            <v>0</v>
          </cell>
          <cell r="BY2218">
            <v>0</v>
          </cell>
          <cell r="BZ2218">
            <v>0</v>
          </cell>
          <cell r="CA2218">
            <v>4.5586959680703121</v>
          </cell>
          <cell r="CB2218">
            <v>0.12320799913703546</v>
          </cell>
          <cell r="CC2218">
            <v>0</v>
          </cell>
          <cell r="CD2218">
            <v>0</v>
          </cell>
          <cell r="CE2218">
            <v>0</v>
          </cell>
          <cell r="CF2218">
            <v>0</v>
          </cell>
          <cell r="CG2218">
            <v>0</v>
          </cell>
          <cell r="CH2218">
            <v>0</v>
          </cell>
          <cell r="CI2218">
            <v>0</v>
          </cell>
          <cell r="CJ2218">
            <v>0</v>
          </cell>
          <cell r="CK2218">
            <v>0</v>
          </cell>
          <cell r="CL2218">
            <v>0</v>
          </cell>
          <cell r="CM2218">
            <v>0</v>
          </cell>
          <cell r="CN2218">
            <v>0</v>
          </cell>
          <cell r="CO2218">
            <v>0</v>
          </cell>
          <cell r="CP2218">
            <v>0</v>
          </cell>
          <cell r="CQ2218">
            <v>0</v>
          </cell>
          <cell r="CR2218">
            <v>0</v>
          </cell>
          <cell r="CS2218">
            <v>0</v>
          </cell>
          <cell r="CT2218">
            <v>0</v>
          </cell>
          <cell r="CU2218">
            <v>0</v>
          </cell>
          <cell r="CV2218">
            <v>0</v>
          </cell>
          <cell r="CW2218">
            <v>0</v>
          </cell>
          <cell r="CX2218">
            <v>0</v>
          </cell>
          <cell r="CY2218">
            <v>0</v>
          </cell>
          <cell r="CZ2218">
            <v>0</v>
          </cell>
          <cell r="DA2218">
            <v>0</v>
          </cell>
          <cell r="DB2218">
            <v>0</v>
          </cell>
          <cell r="DC2218">
            <v>0</v>
          </cell>
          <cell r="DD2218">
            <v>294.0492467284476</v>
          </cell>
          <cell r="DE2218">
            <v>0</v>
          </cell>
          <cell r="DG2218">
            <v>286.22415953603826</v>
          </cell>
          <cell r="DH2218">
            <v>0.91130057004896425</v>
          </cell>
          <cell r="DI2218">
            <v>0.03</v>
          </cell>
          <cell r="DJ2218">
            <v>7.8250871924093204</v>
          </cell>
          <cell r="DK2218">
            <v>2.7339017101468927E-2</v>
          </cell>
          <cell r="DL2218">
            <v>0</v>
          </cell>
        </row>
        <row r="2219">
          <cell r="A2219" t="str">
            <v>EXTRA-GP-007</v>
          </cell>
          <cell r="B2219" t="str">
            <v>EXTRA COSTS - FORTRESS INTERLOCK WITH TRAP KEY (EACH ACCESS DOOR) [GP945PRO]</v>
          </cell>
          <cell r="C2219" t="str">
            <v>EXTRA COSTS - FORTRESS INTERLOCK WITH HARDWARE (EACH ACCESS DOOR WITH OR WITHOUT TRAP KEY)</v>
          </cell>
          <cell r="F2219">
            <v>3523.6108642360982</v>
          </cell>
          <cell r="H2219">
            <v>1656.0971061909661</v>
          </cell>
          <cell r="I2219">
            <v>0.53</v>
          </cell>
          <cell r="J2219" t="str">
            <v>GP-NEW</v>
          </cell>
          <cell r="K2219" t="str">
            <v>F0ZZD</v>
          </cell>
          <cell r="L2219">
            <v>0.80417329741636889</v>
          </cell>
          <cell r="M2219">
            <v>2.7154303783427782E-2</v>
          </cell>
          <cell r="N2219">
            <v>0</v>
          </cell>
          <cell r="O2219">
            <v>0</v>
          </cell>
          <cell r="P2219">
            <v>0</v>
          </cell>
          <cell r="Q2219">
            <v>9.3546352439256592E-3</v>
          </cell>
          <cell r="R2219">
            <v>0</v>
          </cell>
          <cell r="S2219">
            <v>0</v>
          </cell>
          <cell r="T2219">
            <v>2.0268376361838925E-2</v>
          </cell>
          <cell r="U2219">
            <v>0</v>
          </cell>
          <cell r="V2219">
            <v>8.2608741030110566E-2</v>
          </cell>
          <cell r="W2219">
            <v>0</v>
          </cell>
          <cell r="X2219">
            <v>3.1948354617012391E-2</v>
          </cell>
          <cell r="Y2219">
            <v>0</v>
          </cell>
          <cell r="Z2219">
            <v>0</v>
          </cell>
          <cell r="AA2219">
            <v>0</v>
          </cell>
          <cell r="AB2219">
            <v>2.449229154731589E-2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>
            <v>0</v>
          </cell>
          <cell r="AM2219">
            <v>0</v>
          </cell>
          <cell r="AN2219">
            <v>0</v>
          </cell>
          <cell r="AO2219">
            <v>0</v>
          </cell>
          <cell r="AP2219">
            <v>0</v>
          </cell>
          <cell r="AQ2219">
            <v>0</v>
          </cell>
          <cell r="AR2219">
            <v>0</v>
          </cell>
          <cell r="AS2219">
            <v>0</v>
          </cell>
          <cell r="AT2219">
            <v>0</v>
          </cell>
          <cell r="AU2219">
            <v>0</v>
          </cell>
          <cell r="AV2219">
            <v>1331.7890707272957</v>
          </cell>
          <cell r="AW2219">
            <v>44.970163916365152</v>
          </cell>
          <cell r="AX2219">
            <v>1.2491712198990319</v>
          </cell>
          <cell r="AY2219">
            <v>0</v>
          </cell>
          <cell r="AZ2219">
            <v>0</v>
          </cell>
          <cell r="BA2219">
            <v>0</v>
          </cell>
          <cell r="BB2219">
            <v>0</v>
          </cell>
          <cell r="BC2219">
            <v>0</v>
          </cell>
          <cell r="BD2219">
            <v>0</v>
          </cell>
          <cell r="BE2219">
            <v>15.492184356937306</v>
          </cell>
          <cell r="BF2219">
            <v>0.43033845435936963</v>
          </cell>
          <cell r="BG2219">
            <v>0</v>
          </cell>
          <cell r="BH2219">
            <v>0</v>
          </cell>
          <cell r="BI2219">
            <v>0</v>
          </cell>
          <cell r="BJ2219">
            <v>0</v>
          </cell>
          <cell r="BK2219">
            <v>33.566399440030821</v>
          </cell>
          <cell r="BL2219">
            <v>0.88332630105344268</v>
          </cell>
          <cell r="BM2219">
            <v>0</v>
          </cell>
          <cell r="BN2219">
            <v>0</v>
          </cell>
          <cell r="BO2219">
            <v>136.80809696604504</v>
          </cell>
          <cell r="BP2219">
            <v>4.2094799066475401</v>
          </cell>
          <cell r="BQ2219">
            <v>0</v>
          </cell>
          <cell r="BR2219">
            <v>0</v>
          </cell>
          <cell r="BS2219">
            <v>52.90957762879701</v>
          </cell>
          <cell r="BT2219">
            <v>1.6279870039629849</v>
          </cell>
          <cell r="BU2219">
            <v>0</v>
          </cell>
          <cell r="BV2219">
            <v>0</v>
          </cell>
          <cell r="BW2219">
            <v>0</v>
          </cell>
          <cell r="BX2219">
            <v>0</v>
          </cell>
          <cell r="BY2219">
            <v>0</v>
          </cell>
          <cell r="BZ2219">
            <v>0</v>
          </cell>
          <cell r="CA2219">
            <v>40.561613155495301</v>
          </cell>
          <cell r="CB2219">
            <v>1.0962598150133864</v>
          </cell>
          <cell r="CC2219">
            <v>0</v>
          </cell>
          <cell r="CD2219">
            <v>0</v>
          </cell>
          <cell r="CE2219">
            <v>0</v>
          </cell>
          <cell r="CF2219">
            <v>0</v>
          </cell>
          <cell r="CG2219">
            <v>0</v>
          </cell>
          <cell r="CH2219">
            <v>0</v>
          </cell>
          <cell r="CI2219">
            <v>0</v>
          </cell>
          <cell r="CJ2219">
            <v>0</v>
          </cell>
          <cell r="CK2219">
            <v>0</v>
          </cell>
          <cell r="CL2219">
            <v>0</v>
          </cell>
          <cell r="CM2219">
            <v>0</v>
          </cell>
          <cell r="CN2219">
            <v>0</v>
          </cell>
          <cell r="CO2219">
            <v>0</v>
          </cell>
          <cell r="CP2219">
            <v>0</v>
          </cell>
          <cell r="CQ2219">
            <v>0</v>
          </cell>
          <cell r="CR2219">
            <v>0</v>
          </cell>
          <cell r="CS2219">
            <v>0</v>
          </cell>
          <cell r="CT2219">
            <v>0</v>
          </cell>
          <cell r="CU2219">
            <v>0</v>
          </cell>
          <cell r="CV2219">
            <v>0</v>
          </cell>
          <cell r="CW2219">
            <v>0</v>
          </cell>
          <cell r="CX2219">
            <v>0</v>
          </cell>
          <cell r="CY2219">
            <v>0</v>
          </cell>
          <cell r="CZ2219">
            <v>0</v>
          </cell>
          <cell r="DA2219">
            <v>0</v>
          </cell>
          <cell r="DB2219">
            <v>0</v>
          </cell>
          <cell r="DC2219">
            <v>0</v>
          </cell>
          <cell r="DD2219">
            <v>1656.0971061909663</v>
          </cell>
          <cell r="DE2219">
            <v>0</v>
          </cell>
          <cell r="DG2219">
            <v>1617.0846181046895</v>
          </cell>
          <cell r="DH2219">
            <v>0.80417329741636867</v>
          </cell>
          <cell r="DI2219">
            <v>0.03</v>
          </cell>
          <cell r="DJ2219">
            <v>39.012488086276122</v>
          </cell>
          <cell r="DK2219">
            <v>2.412519892249106E-2</v>
          </cell>
          <cell r="DL2219">
            <v>0</v>
          </cell>
        </row>
        <row r="2220">
          <cell r="A2220" t="str">
            <v>EXTRA-GP-008</v>
          </cell>
          <cell r="B2220" t="str">
            <v>EXTRA COSTS - OVERRIDE KEY FOR FORTRESS INTERLOCKS (ONE PER HMI STATION) [OKS-D]</v>
          </cell>
          <cell r="C2220" t="str">
            <v>EXTRA COSTS - TRAP KEY OVER RIDE (TO BE PROVIDED WHEN TRAP KEY IS REQUIRED - ONE PER HMI STATION)</v>
          </cell>
          <cell r="F2220">
            <v>1413.9389310772162</v>
          </cell>
          <cell r="H2220">
            <v>664.55129760629154</v>
          </cell>
          <cell r="I2220">
            <v>0.53</v>
          </cell>
          <cell r="J2220" t="str">
            <v>GP-NEW</v>
          </cell>
          <cell r="K2220" t="str">
            <v>GHGPD</v>
          </cell>
          <cell r="L2220">
            <v>0.91366099362088671</v>
          </cell>
          <cell r="M2220">
            <v>0</v>
          </cell>
          <cell r="N2220">
            <v>0</v>
          </cell>
          <cell r="O2220">
            <v>0</v>
          </cell>
          <cell r="P2220">
            <v>0</v>
          </cell>
          <cell r="Q2220">
            <v>2.8621240110406419E-2</v>
          </cell>
          <cell r="R2220">
            <v>0</v>
          </cell>
          <cell r="S2220">
            <v>0</v>
          </cell>
          <cell r="T2220">
            <v>1.5503171726470142E-2</v>
          </cell>
          <cell r="U2220">
            <v>0</v>
          </cell>
          <cell r="V2220">
            <v>0</v>
          </cell>
          <cell r="W2220">
            <v>0</v>
          </cell>
          <cell r="X2220">
            <v>2.6711422815766571E-2</v>
          </cell>
          <cell r="Y2220">
            <v>0</v>
          </cell>
          <cell r="Z2220">
            <v>0</v>
          </cell>
          <cell r="AA2220">
            <v>0</v>
          </cell>
          <cell r="AB2220">
            <v>1.5503171726470142E-2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>
            <v>0</v>
          </cell>
          <cell r="AM2220">
            <v>0</v>
          </cell>
          <cell r="AN2220">
            <v>0</v>
          </cell>
          <cell r="AO2220">
            <v>0</v>
          </cell>
          <cell r="AP2220">
            <v>0</v>
          </cell>
          <cell r="AQ2220">
            <v>0</v>
          </cell>
          <cell r="AR2220">
            <v>0</v>
          </cell>
          <cell r="AS2220">
            <v>0</v>
          </cell>
          <cell r="AT2220">
            <v>0</v>
          </cell>
          <cell r="AU2220">
            <v>0</v>
          </cell>
          <cell r="AV2220">
            <v>607.17459888301391</v>
          </cell>
          <cell r="AW2220">
            <v>0</v>
          </cell>
          <cell r="AX2220">
            <v>0</v>
          </cell>
          <cell r="AY2220">
            <v>0</v>
          </cell>
          <cell r="AZ2220">
            <v>0</v>
          </cell>
          <cell r="BA2220">
            <v>0</v>
          </cell>
          <cell r="BB2220">
            <v>0</v>
          </cell>
          <cell r="BC2220">
            <v>0</v>
          </cell>
          <cell r="BD2220">
            <v>0</v>
          </cell>
          <cell r="BE2220">
            <v>19.020282254471827</v>
          </cell>
          <cell r="BF2220">
            <v>0.52834117373532852</v>
          </cell>
          <cell r="BG2220">
            <v>0</v>
          </cell>
          <cell r="BH2220">
            <v>0</v>
          </cell>
          <cell r="BI2220">
            <v>0</v>
          </cell>
          <cell r="BJ2220">
            <v>0</v>
          </cell>
          <cell r="BK2220">
            <v>10.302652887838905</v>
          </cell>
          <cell r="BL2220">
            <v>0.27112244441681327</v>
          </cell>
          <cell r="BM2220">
            <v>0</v>
          </cell>
          <cell r="BN2220">
            <v>0</v>
          </cell>
          <cell r="BO2220">
            <v>0</v>
          </cell>
          <cell r="BP2220">
            <v>0</v>
          </cell>
          <cell r="BQ2220">
            <v>0</v>
          </cell>
          <cell r="BR2220">
            <v>0</v>
          </cell>
          <cell r="BS2220">
            <v>17.751110693127977</v>
          </cell>
          <cell r="BT2220">
            <v>0.54618802132701472</v>
          </cell>
          <cell r="BU2220">
            <v>0</v>
          </cell>
          <cell r="BV2220">
            <v>0</v>
          </cell>
          <cell r="BW2220">
            <v>0</v>
          </cell>
          <cell r="BX2220">
            <v>0</v>
          </cell>
          <cell r="BY2220">
            <v>0</v>
          </cell>
          <cell r="BZ2220">
            <v>0</v>
          </cell>
          <cell r="CA2220">
            <v>10.302652887838905</v>
          </cell>
          <cell r="CB2220">
            <v>0.27845007804970012</v>
          </cell>
          <cell r="CC2220">
            <v>0</v>
          </cell>
          <cell r="CD2220">
            <v>0</v>
          </cell>
          <cell r="CE2220">
            <v>0</v>
          </cell>
          <cell r="CF2220">
            <v>0</v>
          </cell>
          <cell r="CG2220">
            <v>0</v>
          </cell>
          <cell r="CH2220">
            <v>0</v>
          </cell>
          <cell r="CI2220">
            <v>0</v>
          </cell>
          <cell r="CJ2220">
            <v>0</v>
          </cell>
          <cell r="CK2220">
            <v>0</v>
          </cell>
          <cell r="CL2220">
            <v>0</v>
          </cell>
          <cell r="CM2220">
            <v>0</v>
          </cell>
          <cell r="CN2220">
            <v>0</v>
          </cell>
          <cell r="CO2220">
            <v>0</v>
          </cell>
          <cell r="CP2220">
            <v>0</v>
          </cell>
          <cell r="CQ2220">
            <v>0</v>
          </cell>
          <cell r="CR2220">
            <v>0</v>
          </cell>
          <cell r="CS2220">
            <v>0</v>
          </cell>
          <cell r="CT2220">
            <v>0</v>
          </cell>
          <cell r="CU2220">
            <v>0</v>
          </cell>
          <cell r="CV2220">
            <v>0</v>
          </cell>
          <cell r="CW2220">
            <v>0</v>
          </cell>
          <cell r="CX2220">
            <v>0</v>
          </cell>
          <cell r="CY2220">
            <v>0</v>
          </cell>
          <cell r="CZ2220">
            <v>0</v>
          </cell>
          <cell r="DA2220">
            <v>0</v>
          </cell>
          <cell r="DB2220">
            <v>0</v>
          </cell>
          <cell r="DC2220">
            <v>0</v>
          </cell>
          <cell r="DD2220">
            <v>664.55129760629154</v>
          </cell>
          <cell r="DE2220">
            <v>0</v>
          </cell>
          <cell r="DG2220">
            <v>646.86660055144648</v>
          </cell>
          <cell r="DH2220">
            <v>0.91130057004896425</v>
          </cell>
          <cell r="DI2220">
            <v>0.03</v>
          </cell>
          <cell r="DJ2220">
            <v>17.684697054845063</v>
          </cell>
          <cell r="DK2220">
            <v>2.7339017101468924E-2</v>
          </cell>
          <cell r="DL2220">
            <v>0</v>
          </cell>
        </row>
        <row r="2221">
          <cell r="A2221" t="str">
            <v>EXTRA-GP-009</v>
          </cell>
          <cell r="B2221" t="str">
            <v>EXTRA COSTS - IP44 WIREWAY (2 X SYSTEM LENGTH + 2 X SYSTEM WIDTH)</v>
          </cell>
          <cell r="C2221" t="str">
            <v>EXTRA COSTS - IP44 WIREWAY (2 X SYSTEM LENGTH + 2 X SYSTEM WIDTH)</v>
          </cell>
          <cell r="F2221">
            <v>276.4084235976789</v>
          </cell>
          <cell r="H2221">
            <v>129.91195909090908</v>
          </cell>
          <cell r="I2221">
            <v>0.53</v>
          </cell>
          <cell r="J2221" t="str">
            <v>GP-NEW</v>
          </cell>
          <cell r="K2221" t="str">
            <v>NEWZD</v>
          </cell>
          <cell r="L2221">
            <v>0</v>
          </cell>
          <cell r="M2221">
            <v>0</v>
          </cell>
          <cell r="N2221">
            <v>0</v>
          </cell>
          <cell r="O2221">
            <v>0</v>
          </cell>
          <cell r="P2221">
            <v>0</v>
          </cell>
          <cell r="Q2221">
            <v>0</v>
          </cell>
          <cell r="R2221">
            <v>0</v>
          </cell>
          <cell r="S2221">
            <v>0</v>
          </cell>
          <cell r="T2221">
            <v>0</v>
          </cell>
          <cell r="U2221">
            <v>0</v>
          </cell>
          <cell r="V2221">
            <v>0</v>
          </cell>
          <cell r="W2221">
            <v>0</v>
          </cell>
          <cell r="X2221">
            <v>0</v>
          </cell>
          <cell r="Y2221">
            <v>0</v>
          </cell>
          <cell r="Z2221">
            <v>0</v>
          </cell>
          <cell r="AA2221">
            <v>0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>
            <v>0</v>
          </cell>
          <cell r="AM2221">
            <v>0</v>
          </cell>
          <cell r="AN2221">
            <v>0</v>
          </cell>
          <cell r="AO2221">
            <v>0</v>
          </cell>
          <cell r="AP2221">
            <v>0</v>
          </cell>
          <cell r="AQ2221">
            <v>0</v>
          </cell>
          <cell r="AR2221">
            <v>0</v>
          </cell>
          <cell r="AS2221">
            <v>0</v>
          </cell>
          <cell r="AT2221">
            <v>0</v>
          </cell>
          <cell r="AU2221">
            <v>0</v>
          </cell>
          <cell r="AV2221">
            <v>87.071049999999985</v>
          </cell>
          <cell r="AW2221">
            <v>0</v>
          </cell>
          <cell r="AX2221">
            <v>0</v>
          </cell>
          <cell r="AY2221">
            <v>0</v>
          </cell>
          <cell r="AZ2221">
            <v>0</v>
          </cell>
          <cell r="BA2221">
            <v>0</v>
          </cell>
          <cell r="BB2221">
            <v>0</v>
          </cell>
          <cell r="BC2221">
            <v>0</v>
          </cell>
          <cell r="BD2221">
            <v>0</v>
          </cell>
          <cell r="BE2221">
            <v>0</v>
          </cell>
          <cell r="BF2221">
            <v>0</v>
          </cell>
          <cell r="BG2221">
            <v>0</v>
          </cell>
          <cell r="BH2221">
            <v>0</v>
          </cell>
          <cell r="BI2221">
            <v>0</v>
          </cell>
          <cell r="BJ2221">
            <v>0</v>
          </cell>
          <cell r="BK2221">
            <v>0</v>
          </cell>
          <cell r="BL2221">
            <v>0</v>
          </cell>
          <cell r="BM2221">
            <v>0</v>
          </cell>
          <cell r="BN2221">
            <v>0</v>
          </cell>
          <cell r="BO2221">
            <v>0</v>
          </cell>
          <cell r="BP2221">
            <v>0</v>
          </cell>
          <cell r="BQ2221">
            <v>0</v>
          </cell>
          <cell r="BR2221">
            <v>0</v>
          </cell>
          <cell r="BS2221">
            <v>42.840909090909086</v>
          </cell>
          <cell r="BT2221">
            <v>1.3181818181818181</v>
          </cell>
          <cell r="BU2221">
            <v>0</v>
          </cell>
          <cell r="BV2221">
            <v>0</v>
          </cell>
          <cell r="BW2221">
            <v>0</v>
          </cell>
          <cell r="BX2221">
            <v>0</v>
          </cell>
          <cell r="BY2221">
            <v>0</v>
          </cell>
          <cell r="BZ2221">
            <v>0</v>
          </cell>
          <cell r="CA2221">
            <v>0</v>
          </cell>
          <cell r="CB2221">
            <v>0</v>
          </cell>
          <cell r="CC2221">
            <v>0</v>
          </cell>
          <cell r="CD2221">
            <v>0</v>
          </cell>
          <cell r="CE2221">
            <v>0</v>
          </cell>
          <cell r="CF2221">
            <v>0</v>
          </cell>
          <cell r="CG2221">
            <v>0</v>
          </cell>
          <cell r="CH2221">
            <v>0</v>
          </cell>
          <cell r="CI2221">
            <v>0</v>
          </cell>
          <cell r="CJ2221">
            <v>0</v>
          </cell>
          <cell r="CK2221">
            <v>0</v>
          </cell>
          <cell r="CL2221">
            <v>0</v>
          </cell>
          <cell r="CM2221">
            <v>0</v>
          </cell>
          <cell r="CN2221">
            <v>0</v>
          </cell>
          <cell r="CO2221">
            <v>0</v>
          </cell>
          <cell r="CP2221">
            <v>0</v>
          </cell>
          <cell r="CQ2221">
            <v>0</v>
          </cell>
          <cell r="CR2221">
            <v>0</v>
          </cell>
          <cell r="CS2221">
            <v>0</v>
          </cell>
          <cell r="CT2221">
            <v>0</v>
          </cell>
          <cell r="CU2221">
            <v>0</v>
          </cell>
          <cell r="CV2221">
            <v>0</v>
          </cell>
          <cell r="CW2221">
            <v>0</v>
          </cell>
          <cell r="CX2221">
            <v>0</v>
          </cell>
          <cell r="CY2221">
            <v>0</v>
          </cell>
          <cell r="CZ2221">
            <v>0</v>
          </cell>
          <cell r="DA2221">
            <v>0</v>
          </cell>
          <cell r="DB2221">
            <v>0</v>
          </cell>
          <cell r="DC2221">
            <v>0</v>
          </cell>
          <cell r="DD2221">
            <v>129.91195909090908</v>
          </cell>
          <cell r="DE2221">
            <v>0</v>
          </cell>
          <cell r="DG2221">
            <v>84.534999999999982</v>
          </cell>
          <cell r="DI2221">
            <v>0.03</v>
          </cell>
          <cell r="DJ2221">
            <v>2.5360499999999995</v>
          </cell>
          <cell r="DK2221">
            <v>1.9909965849115179E-2</v>
          </cell>
          <cell r="DL2221">
            <v>0</v>
          </cell>
        </row>
        <row r="2222">
          <cell r="A2222" t="str">
            <v>EXTRA-GP-010</v>
          </cell>
          <cell r="B2222" t="str">
            <v>EXTRA COSTS - AIR PIPING (2 X SYSTEM LENGTH + 2 X SYSTEM WIDTH)</v>
          </cell>
          <cell r="C2222" t="str">
            <v>EXTRA COSTS - AIR PIPING (2 X SYSTEM LENGTH + 2 X SYSTEM WIDTH)</v>
          </cell>
          <cell r="F2222">
            <v>259.70982253384909</v>
          </cell>
          <cell r="H2222">
            <v>122.06361659090908</v>
          </cell>
          <cell r="I2222">
            <v>0.53</v>
          </cell>
          <cell r="J2222" t="str">
            <v>GP-NEW</v>
          </cell>
          <cell r="K2222" t="str">
            <v>NEWZD</v>
          </cell>
          <cell r="L2222">
            <v>0</v>
          </cell>
          <cell r="M2222">
            <v>0</v>
          </cell>
          <cell r="N2222">
            <v>0</v>
          </cell>
          <cell r="O2222">
            <v>0</v>
          </cell>
          <cell r="P2222">
            <v>0</v>
          </cell>
          <cell r="Q2222">
            <v>0</v>
          </cell>
          <cell r="R2222">
            <v>0</v>
          </cell>
          <cell r="S2222">
            <v>0</v>
          </cell>
          <cell r="T2222">
            <v>0</v>
          </cell>
          <cell r="U2222">
            <v>0</v>
          </cell>
          <cell r="V2222">
            <v>0</v>
          </cell>
          <cell r="W2222">
            <v>0</v>
          </cell>
          <cell r="X2222">
            <v>0</v>
          </cell>
          <cell r="Y2222">
            <v>0</v>
          </cell>
          <cell r="Z2222">
            <v>0</v>
          </cell>
          <cell r="AA2222">
            <v>0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>
            <v>0</v>
          </cell>
          <cell r="AM2222">
            <v>0</v>
          </cell>
          <cell r="AN2222">
            <v>0</v>
          </cell>
          <cell r="AO2222">
            <v>0</v>
          </cell>
          <cell r="AP2222">
            <v>0</v>
          </cell>
          <cell r="AQ2222">
            <v>0</v>
          </cell>
          <cell r="AR2222">
            <v>0</v>
          </cell>
          <cell r="AS2222">
            <v>0</v>
          </cell>
          <cell r="AT2222">
            <v>0</v>
          </cell>
          <cell r="AU2222">
            <v>0</v>
          </cell>
          <cell r="AV2222">
            <v>79.222707499999984</v>
          </cell>
          <cell r="AW2222">
            <v>0</v>
          </cell>
          <cell r="AX2222">
            <v>0</v>
          </cell>
          <cell r="AY2222">
            <v>0</v>
          </cell>
          <cell r="AZ2222">
            <v>0</v>
          </cell>
          <cell r="BA2222">
            <v>0</v>
          </cell>
          <cell r="BB2222">
            <v>0</v>
          </cell>
          <cell r="BC2222">
            <v>0</v>
          </cell>
          <cell r="BD2222">
            <v>0</v>
          </cell>
          <cell r="BE2222">
            <v>0</v>
          </cell>
          <cell r="BF2222">
            <v>0</v>
          </cell>
          <cell r="BG2222">
            <v>0</v>
          </cell>
          <cell r="BH2222">
            <v>0</v>
          </cell>
          <cell r="BI2222">
            <v>0</v>
          </cell>
          <cell r="BJ2222">
            <v>0</v>
          </cell>
          <cell r="BK2222">
            <v>0</v>
          </cell>
          <cell r="BL2222">
            <v>0</v>
          </cell>
          <cell r="BM2222">
            <v>0</v>
          </cell>
          <cell r="BN2222">
            <v>0</v>
          </cell>
          <cell r="BO2222">
            <v>0</v>
          </cell>
          <cell r="BP2222">
            <v>0</v>
          </cell>
          <cell r="BQ2222">
            <v>0</v>
          </cell>
          <cell r="BR2222">
            <v>0</v>
          </cell>
          <cell r="BS2222">
            <v>42.840909090909086</v>
          </cell>
          <cell r="BT2222">
            <v>1.3181818181818181</v>
          </cell>
          <cell r="BU2222">
            <v>0</v>
          </cell>
          <cell r="BV2222">
            <v>0</v>
          </cell>
          <cell r="BW2222">
            <v>0</v>
          </cell>
          <cell r="BX2222">
            <v>0</v>
          </cell>
          <cell r="BY2222">
            <v>0</v>
          </cell>
          <cell r="BZ2222">
            <v>0</v>
          </cell>
          <cell r="CA2222">
            <v>0</v>
          </cell>
          <cell r="CB2222">
            <v>0</v>
          </cell>
          <cell r="CC2222">
            <v>0</v>
          </cell>
          <cell r="CD2222">
            <v>0</v>
          </cell>
          <cell r="CE2222">
            <v>0</v>
          </cell>
          <cell r="CF2222">
            <v>0</v>
          </cell>
          <cell r="CG2222">
            <v>0</v>
          </cell>
          <cell r="CH2222">
            <v>0</v>
          </cell>
          <cell r="CI2222">
            <v>0</v>
          </cell>
          <cell r="CJ2222">
            <v>0</v>
          </cell>
          <cell r="CK2222">
            <v>0</v>
          </cell>
          <cell r="CL2222">
            <v>0</v>
          </cell>
          <cell r="CM2222">
            <v>0</v>
          </cell>
          <cell r="CN2222">
            <v>0</v>
          </cell>
          <cell r="CO2222">
            <v>0</v>
          </cell>
          <cell r="CP2222">
            <v>0</v>
          </cell>
          <cell r="CQ2222">
            <v>0</v>
          </cell>
          <cell r="CR2222">
            <v>0</v>
          </cell>
          <cell r="CS2222">
            <v>0</v>
          </cell>
          <cell r="CT2222">
            <v>0</v>
          </cell>
          <cell r="CU2222">
            <v>0</v>
          </cell>
          <cell r="CV2222">
            <v>0</v>
          </cell>
          <cell r="CW2222">
            <v>0</v>
          </cell>
          <cell r="CX2222">
            <v>0</v>
          </cell>
          <cell r="CY2222">
            <v>0</v>
          </cell>
          <cell r="CZ2222">
            <v>0</v>
          </cell>
          <cell r="DA2222">
            <v>0</v>
          </cell>
          <cell r="DB2222">
            <v>0</v>
          </cell>
          <cell r="DC2222">
            <v>0</v>
          </cell>
          <cell r="DD2222">
            <v>122.06361659090908</v>
          </cell>
          <cell r="DE2222">
            <v>0</v>
          </cell>
          <cell r="DG2222">
            <v>76.915249999999986</v>
          </cell>
          <cell r="DI2222">
            <v>0.03</v>
          </cell>
          <cell r="DJ2222">
            <v>2.3074574999999995</v>
          </cell>
          <cell r="DK2222">
            <v>1.9267965151156582E-2</v>
          </cell>
          <cell r="DL2222">
            <v>0</v>
          </cell>
        </row>
        <row r="2223">
          <cell r="A2223" t="str">
            <v>EXTRA-GP-011</v>
          </cell>
          <cell r="B2223" t="str">
            <v>EXTRA COSTS - FORTRESS INTERLOCK (EACH ACCESS DOOR) [GP944PRO]</v>
          </cell>
          <cell r="F2223">
            <v>3204.7345951911789</v>
          </cell>
          <cell r="H2223">
            <v>1506.225259739854</v>
          </cell>
          <cell r="I2223">
            <v>0.53</v>
          </cell>
          <cell r="J2223" t="str">
            <v>OK</v>
          </cell>
          <cell r="K2223" t="str">
            <v>F0ZZD</v>
          </cell>
          <cell r="L2223">
            <v>0.80417329741636889</v>
          </cell>
          <cell r="M2223">
            <v>2.7154303783427782E-2</v>
          </cell>
          <cell r="N2223">
            <v>0</v>
          </cell>
          <cell r="O2223">
            <v>0</v>
          </cell>
          <cell r="P2223">
            <v>0</v>
          </cell>
          <cell r="Q2223">
            <v>9.3546352439256592E-3</v>
          </cell>
          <cell r="R2223">
            <v>0</v>
          </cell>
          <cell r="S2223">
            <v>0</v>
          </cell>
          <cell r="T2223">
            <v>2.0268376361838925E-2</v>
          </cell>
          <cell r="U2223">
            <v>0</v>
          </cell>
          <cell r="V2223">
            <v>8.2608741030110566E-2</v>
          </cell>
          <cell r="W2223">
            <v>0</v>
          </cell>
          <cell r="X2223">
            <v>3.1948354617012391E-2</v>
          </cell>
          <cell r="Y2223">
            <v>0</v>
          </cell>
          <cell r="Z2223">
            <v>0</v>
          </cell>
          <cell r="AA2223">
            <v>0</v>
          </cell>
          <cell r="AB2223">
            <v>2.449229154731589E-2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>
            <v>0</v>
          </cell>
          <cell r="AM2223">
            <v>0</v>
          </cell>
          <cell r="AN2223">
            <v>0</v>
          </cell>
          <cell r="AO2223">
            <v>0</v>
          </cell>
          <cell r="AP2223">
            <v>0</v>
          </cell>
          <cell r="AQ2223">
            <v>0</v>
          </cell>
          <cell r="AR2223">
            <v>0</v>
          </cell>
          <cell r="AS2223">
            <v>0</v>
          </cell>
          <cell r="AT2223">
            <v>0</v>
          </cell>
          <cell r="AU2223">
            <v>0</v>
          </cell>
          <cell r="AV2223">
            <v>1211.266133776825</v>
          </cell>
          <cell r="AW2223">
            <v>40.900498269248409</v>
          </cell>
          <cell r="AX2223">
            <v>1.136124951923567</v>
          </cell>
          <cell r="AY2223">
            <v>0</v>
          </cell>
          <cell r="AZ2223">
            <v>0</v>
          </cell>
          <cell r="BA2223">
            <v>0</v>
          </cell>
          <cell r="BB2223">
            <v>0</v>
          </cell>
          <cell r="BC2223">
            <v>0</v>
          </cell>
          <cell r="BD2223">
            <v>0</v>
          </cell>
          <cell r="BE2223">
            <v>14.090187900053518</v>
          </cell>
          <cell r="BF2223">
            <v>0.39139410833481997</v>
          </cell>
          <cell r="BG2223">
            <v>0</v>
          </cell>
          <cell r="BH2223">
            <v>0</v>
          </cell>
          <cell r="BI2223">
            <v>0</v>
          </cell>
          <cell r="BJ2223">
            <v>0</v>
          </cell>
          <cell r="BK2223">
            <v>30.528740450115951</v>
          </cell>
          <cell r="BL2223">
            <v>0.80338790658199866</v>
          </cell>
          <cell r="BM2223">
            <v>0</v>
          </cell>
          <cell r="BN2223">
            <v>0</v>
          </cell>
          <cell r="BO2223">
            <v>124.42737241486061</v>
          </cell>
          <cell r="BP2223">
            <v>3.828534535841865</v>
          </cell>
          <cell r="BQ2223">
            <v>0</v>
          </cell>
          <cell r="BR2223">
            <v>0</v>
          </cell>
          <cell r="BS2223">
            <v>48.121418731270452</v>
          </cell>
          <cell r="BT2223">
            <v>1.4806590378852447</v>
          </cell>
          <cell r="BU2223">
            <v>0</v>
          </cell>
          <cell r="BV2223">
            <v>0</v>
          </cell>
          <cell r="BW2223">
            <v>0</v>
          </cell>
          <cell r="BX2223">
            <v>0</v>
          </cell>
          <cell r="BY2223">
            <v>0</v>
          </cell>
          <cell r="BZ2223">
            <v>0</v>
          </cell>
          <cell r="CA2223">
            <v>36.890908197480108</v>
          </cell>
          <cell r="CB2223">
            <v>0.99705157290486779</v>
          </cell>
          <cell r="CC2223">
            <v>0</v>
          </cell>
          <cell r="CD2223">
            <v>0</v>
          </cell>
          <cell r="CE2223">
            <v>0</v>
          </cell>
          <cell r="CF2223">
            <v>0</v>
          </cell>
          <cell r="CG2223">
            <v>0</v>
          </cell>
          <cell r="CH2223">
            <v>0</v>
          </cell>
          <cell r="CI2223">
            <v>0</v>
          </cell>
          <cell r="CJ2223">
            <v>0</v>
          </cell>
          <cell r="CK2223">
            <v>0</v>
          </cell>
          <cell r="CL2223">
            <v>0</v>
          </cell>
          <cell r="CM2223">
            <v>0</v>
          </cell>
          <cell r="CN2223">
            <v>0</v>
          </cell>
          <cell r="CO2223">
            <v>0</v>
          </cell>
          <cell r="CP2223">
            <v>0</v>
          </cell>
          <cell r="CQ2223">
            <v>0</v>
          </cell>
          <cell r="CR2223">
            <v>0</v>
          </cell>
          <cell r="CS2223">
            <v>0</v>
          </cell>
          <cell r="CT2223">
            <v>0</v>
          </cell>
          <cell r="CU2223">
            <v>0</v>
          </cell>
          <cell r="CV2223">
            <v>0</v>
          </cell>
          <cell r="CW2223">
            <v>0</v>
          </cell>
          <cell r="CX2223">
            <v>0</v>
          </cell>
          <cell r="CY2223">
            <v>0</v>
          </cell>
          <cell r="CZ2223">
            <v>0</v>
          </cell>
          <cell r="DA2223">
            <v>0</v>
          </cell>
          <cell r="DB2223">
            <v>0</v>
          </cell>
          <cell r="DC2223">
            <v>0</v>
          </cell>
          <cell r="DD2223">
            <v>1506.225259739854</v>
          </cell>
          <cell r="DE2223">
            <v>0</v>
          </cell>
          <cell r="DG2223">
            <v>1470.7432854152921</v>
          </cell>
          <cell r="DH2223">
            <v>0.80417329741636867</v>
          </cell>
          <cell r="DI2223">
            <v>0.03</v>
          </cell>
          <cell r="DJ2223">
            <v>35.481974324561968</v>
          </cell>
          <cell r="DK2223">
            <v>2.412519892249106E-2</v>
          </cell>
          <cell r="DL2223">
            <v>0</v>
          </cell>
        </row>
        <row r="2224">
          <cell r="A2224" t="str">
            <v>EXTRA-GP-098</v>
          </cell>
          <cell r="B2224" t="str">
            <v xml:space="preserve">EXTRA COSTS - CONDOR PALLETIZING ISLAND MISC </v>
          </cell>
          <cell r="C2224" t="str">
            <v xml:space="preserve">EXTRA COSTS - CONDOR PALLETIZING ISLAND MISC </v>
          </cell>
          <cell r="F2224">
            <v>5507.343605228999</v>
          </cell>
          <cell r="H2224">
            <v>3042.1519679999997</v>
          </cell>
          <cell r="I2224">
            <v>0.44761899999999999</v>
          </cell>
          <cell r="J2224" t="str">
            <v>GP-NEW</v>
          </cell>
          <cell r="K2224" t="str">
            <v>MATTD</v>
          </cell>
          <cell r="L2224">
            <v>1</v>
          </cell>
          <cell r="M2224">
            <v>0</v>
          </cell>
          <cell r="N2224">
            <v>0</v>
          </cell>
          <cell r="O2224">
            <v>0</v>
          </cell>
          <cell r="P2224">
            <v>0</v>
          </cell>
          <cell r="Q2224">
            <v>0</v>
          </cell>
          <cell r="R2224">
            <v>0</v>
          </cell>
          <cell r="S2224">
            <v>0</v>
          </cell>
          <cell r="T2224">
            <v>0</v>
          </cell>
          <cell r="U2224">
            <v>0</v>
          </cell>
          <cell r="V2224">
            <v>0</v>
          </cell>
          <cell r="W2224">
            <v>0</v>
          </cell>
          <cell r="X2224">
            <v>0</v>
          </cell>
          <cell r="Y2224">
            <v>0</v>
          </cell>
          <cell r="Z2224">
            <v>0</v>
          </cell>
          <cell r="AA2224">
            <v>0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>
            <v>0</v>
          </cell>
          <cell r="AM2224">
            <v>0</v>
          </cell>
          <cell r="AN2224">
            <v>0</v>
          </cell>
          <cell r="AO2224">
            <v>0</v>
          </cell>
          <cell r="AP2224">
            <v>0</v>
          </cell>
          <cell r="AQ2224">
            <v>0</v>
          </cell>
          <cell r="AR2224">
            <v>0</v>
          </cell>
          <cell r="AS2224">
            <v>0</v>
          </cell>
          <cell r="AT2224">
            <v>0</v>
          </cell>
          <cell r="AU2224">
            <v>0</v>
          </cell>
          <cell r="AV2224">
            <v>3042.1519679999997</v>
          </cell>
          <cell r="AW2224">
            <v>0</v>
          </cell>
          <cell r="AX2224">
            <v>0</v>
          </cell>
          <cell r="AY2224">
            <v>0</v>
          </cell>
          <cell r="AZ2224">
            <v>0</v>
          </cell>
          <cell r="BA2224">
            <v>0</v>
          </cell>
          <cell r="BB2224">
            <v>0</v>
          </cell>
          <cell r="BC2224">
            <v>0</v>
          </cell>
          <cell r="BD2224">
            <v>0</v>
          </cell>
          <cell r="BE2224">
            <v>0</v>
          </cell>
          <cell r="BF2224">
            <v>0</v>
          </cell>
          <cell r="BG2224">
            <v>0</v>
          </cell>
          <cell r="BH2224">
            <v>0</v>
          </cell>
          <cell r="BI2224">
            <v>0</v>
          </cell>
          <cell r="BJ2224">
            <v>0</v>
          </cell>
          <cell r="BK2224">
            <v>0</v>
          </cell>
          <cell r="BL2224">
            <v>0</v>
          </cell>
          <cell r="BM2224">
            <v>0</v>
          </cell>
          <cell r="BN2224">
            <v>0</v>
          </cell>
          <cell r="BO2224">
            <v>0</v>
          </cell>
          <cell r="BP2224">
            <v>0</v>
          </cell>
          <cell r="BQ2224">
            <v>0</v>
          </cell>
          <cell r="BR2224">
            <v>0</v>
          </cell>
          <cell r="BS2224">
            <v>0</v>
          </cell>
          <cell r="BT2224">
            <v>0</v>
          </cell>
          <cell r="BU2224">
            <v>0</v>
          </cell>
          <cell r="BV2224">
            <v>0</v>
          </cell>
          <cell r="BW2224">
            <v>0</v>
          </cell>
          <cell r="BX2224">
            <v>0</v>
          </cell>
          <cell r="BY2224">
            <v>0</v>
          </cell>
          <cell r="BZ2224">
            <v>0</v>
          </cell>
          <cell r="CA2224">
            <v>0</v>
          </cell>
          <cell r="CB2224">
            <v>0</v>
          </cell>
          <cell r="CC2224">
            <v>0</v>
          </cell>
          <cell r="CD2224">
            <v>0</v>
          </cell>
          <cell r="CE2224">
            <v>0</v>
          </cell>
          <cell r="CF2224">
            <v>0</v>
          </cell>
          <cell r="CG2224">
            <v>0</v>
          </cell>
          <cell r="CH2224">
            <v>0</v>
          </cell>
          <cell r="CI2224">
            <v>0</v>
          </cell>
          <cell r="CJ2224">
            <v>0</v>
          </cell>
          <cell r="CK2224">
            <v>0</v>
          </cell>
          <cell r="CL2224">
            <v>0</v>
          </cell>
          <cell r="CM2224">
            <v>0</v>
          </cell>
          <cell r="CN2224">
            <v>0</v>
          </cell>
          <cell r="CO2224">
            <v>0</v>
          </cell>
          <cell r="CP2224">
            <v>0</v>
          </cell>
          <cell r="CQ2224">
            <v>0</v>
          </cell>
          <cell r="CR2224">
            <v>0</v>
          </cell>
          <cell r="CS2224">
            <v>0</v>
          </cell>
          <cell r="CT2224">
            <v>0</v>
          </cell>
          <cell r="CU2224">
            <v>0</v>
          </cell>
          <cell r="CV2224">
            <v>0</v>
          </cell>
          <cell r="CW2224">
            <v>0</v>
          </cell>
          <cell r="CX2224">
            <v>0</v>
          </cell>
          <cell r="CY2224">
            <v>0</v>
          </cell>
          <cell r="CZ2224">
            <v>0</v>
          </cell>
          <cell r="DA2224">
            <v>0</v>
          </cell>
          <cell r="DB2224">
            <v>0</v>
          </cell>
          <cell r="DC2224">
            <v>0</v>
          </cell>
          <cell r="DD2224">
            <v>3042.1519679999997</v>
          </cell>
          <cell r="DE2224">
            <v>0</v>
          </cell>
          <cell r="DG2224">
            <v>2953.5455999999995</v>
          </cell>
          <cell r="DH2224">
            <v>1</v>
          </cell>
          <cell r="DI2224">
            <v>0.03</v>
          </cell>
          <cell r="DJ2224">
            <v>88.606367999999975</v>
          </cell>
          <cell r="DK2224">
            <v>2.9999999999999995E-2</v>
          </cell>
          <cell r="DL2224">
            <v>0</v>
          </cell>
        </row>
        <row r="2225">
          <cell r="A2225" t="str">
            <v>EXTRA-GP-099</v>
          </cell>
          <cell r="B2225" t="str">
            <v xml:space="preserve">EXTRA COSTS - DRAGON PALLETIZING ISLAND MISC </v>
          </cell>
          <cell r="C2225" t="str">
            <v xml:space="preserve">EXTRA COSTS - DRAGON PALLETIZING ISLAND MISC </v>
          </cell>
          <cell r="F2225">
            <v>9178.9060087149992</v>
          </cell>
          <cell r="H2225">
            <v>5070.2532799999999</v>
          </cell>
          <cell r="I2225">
            <v>0.44761899999999999</v>
          </cell>
          <cell r="J2225" t="str">
            <v>GP-NEW</v>
          </cell>
          <cell r="K2225" t="str">
            <v>MATTD</v>
          </cell>
          <cell r="L2225">
            <v>1</v>
          </cell>
          <cell r="M2225">
            <v>0</v>
          </cell>
          <cell r="N2225">
            <v>0</v>
          </cell>
          <cell r="O2225">
            <v>0</v>
          </cell>
          <cell r="P2225">
            <v>0</v>
          </cell>
          <cell r="Q2225">
            <v>0</v>
          </cell>
          <cell r="R2225">
            <v>0</v>
          </cell>
          <cell r="S2225">
            <v>0</v>
          </cell>
          <cell r="T2225">
            <v>0</v>
          </cell>
          <cell r="U2225">
            <v>0</v>
          </cell>
          <cell r="V2225">
            <v>0</v>
          </cell>
          <cell r="W2225">
            <v>0</v>
          </cell>
          <cell r="X2225">
            <v>0</v>
          </cell>
          <cell r="Y2225">
            <v>0</v>
          </cell>
          <cell r="Z2225">
            <v>0</v>
          </cell>
          <cell r="AA2225">
            <v>0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>
            <v>0</v>
          </cell>
          <cell r="AM2225">
            <v>0</v>
          </cell>
          <cell r="AN2225">
            <v>0</v>
          </cell>
          <cell r="AO2225">
            <v>0</v>
          </cell>
          <cell r="AP2225">
            <v>0</v>
          </cell>
          <cell r="AQ2225">
            <v>0</v>
          </cell>
          <cell r="AR2225">
            <v>0</v>
          </cell>
          <cell r="AS2225">
            <v>0</v>
          </cell>
          <cell r="AT2225">
            <v>0</v>
          </cell>
          <cell r="AU2225">
            <v>0</v>
          </cell>
          <cell r="AV2225">
            <v>5070.2532799999999</v>
          </cell>
          <cell r="AW2225">
            <v>0</v>
          </cell>
          <cell r="AX2225">
            <v>0</v>
          </cell>
          <cell r="AY2225">
            <v>0</v>
          </cell>
          <cell r="AZ2225">
            <v>0</v>
          </cell>
          <cell r="BA2225">
            <v>0</v>
          </cell>
          <cell r="BB2225">
            <v>0</v>
          </cell>
          <cell r="BC2225">
            <v>0</v>
          </cell>
          <cell r="BD2225">
            <v>0</v>
          </cell>
          <cell r="BE2225">
            <v>0</v>
          </cell>
          <cell r="BF2225">
            <v>0</v>
          </cell>
          <cell r="BG2225">
            <v>0</v>
          </cell>
          <cell r="BH2225">
            <v>0</v>
          </cell>
          <cell r="BI2225">
            <v>0</v>
          </cell>
          <cell r="BJ2225">
            <v>0</v>
          </cell>
          <cell r="BK2225">
            <v>0</v>
          </cell>
          <cell r="BL2225">
            <v>0</v>
          </cell>
          <cell r="BM2225">
            <v>0</v>
          </cell>
          <cell r="BN2225">
            <v>0</v>
          </cell>
          <cell r="BO2225">
            <v>0</v>
          </cell>
          <cell r="BP2225">
            <v>0</v>
          </cell>
          <cell r="BQ2225">
            <v>0</v>
          </cell>
          <cell r="BR2225">
            <v>0</v>
          </cell>
          <cell r="BS2225">
            <v>0</v>
          </cell>
          <cell r="BT2225">
            <v>0</v>
          </cell>
          <cell r="BU2225">
            <v>0</v>
          </cell>
          <cell r="BV2225">
            <v>0</v>
          </cell>
          <cell r="BW2225">
            <v>0</v>
          </cell>
          <cell r="BX2225">
            <v>0</v>
          </cell>
          <cell r="BY2225">
            <v>0</v>
          </cell>
          <cell r="BZ2225">
            <v>0</v>
          </cell>
          <cell r="CA2225">
            <v>0</v>
          </cell>
          <cell r="CB2225">
            <v>0</v>
          </cell>
          <cell r="CC2225">
            <v>0</v>
          </cell>
          <cell r="CD2225">
            <v>0</v>
          </cell>
          <cell r="CE2225">
            <v>0</v>
          </cell>
          <cell r="CF2225">
            <v>0</v>
          </cell>
          <cell r="CG2225">
            <v>0</v>
          </cell>
          <cell r="CH2225">
            <v>0</v>
          </cell>
          <cell r="CI2225">
            <v>0</v>
          </cell>
          <cell r="CJ2225">
            <v>0</v>
          </cell>
          <cell r="CK2225">
            <v>0</v>
          </cell>
          <cell r="CL2225">
            <v>0</v>
          </cell>
          <cell r="CM2225">
            <v>0</v>
          </cell>
          <cell r="CN2225">
            <v>0</v>
          </cell>
          <cell r="CO2225">
            <v>0</v>
          </cell>
          <cell r="CP2225">
            <v>0</v>
          </cell>
          <cell r="CQ2225">
            <v>0</v>
          </cell>
          <cell r="CR2225">
            <v>0</v>
          </cell>
          <cell r="CS2225">
            <v>0</v>
          </cell>
          <cell r="CT2225">
            <v>0</v>
          </cell>
          <cell r="CU2225">
            <v>0</v>
          </cell>
          <cell r="CV2225">
            <v>0</v>
          </cell>
          <cell r="CW2225">
            <v>0</v>
          </cell>
          <cell r="CX2225">
            <v>0</v>
          </cell>
          <cell r="CY2225">
            <v>0</v>
          </cell>
          <cell r="CZ2225">
            <v>0</v>
          </cell>
          <cell r="DA2225">
            <v>0</v>
          </cell>
          <cell r="DB2225">
            <v>0</v>
          </cell>
          <cell r="DC2225">
            <v>0</v>
          </cell>
          <cell r="DD2225">
            <v>5070.2532799999999</v>
          </cell>
          <cell r="DE2225">
            <v>0</v>
          </cell>
          <cell r="DG2225">
            <v>4922.576</v>
          </cell>
          <cell r="DH2225">
            <v>1</v>
          </cell>
          <cell r="DI2225">
            <v>0.03</v>
          </cell>
          <cell r="DJ2225">
            <v>147.67728</v>
          </cell>
          <cell r="DK2225">
            <v>0.03</v>
          </cell>
          <cell r="DL2225">
            <v>0</v>
          </cell>
        </row>
        <row r="2226">
          <cell r="A2226" t="str">
            <v>EXTRA-GP-101</v>
          </cell>
          <cell r="B2226" t="str">
            <v>EXTRA COSTS - ALLEN BRADLEY 1494U MAIN DISCONNECT (ONE FOR MAIN CABINET)</v>
          </cell>
          <cell r="C2226" t="str">
            <v>EXTRA COSTS - ALLEN BRADLEY 1494V MAIN DISCONNECT (ONE FOR MAIN CABINET)</v>
          </cell>
          <cell r="F2226">
            <v>1469.8514531455644</v>
          </cell>
          <cell r="H2226">
            <v>811.91801554000006</v>
          </cell>
          <cell r="I2226">
            <v>0.44761899999999999</v>
          </cell>
          <cell r="J2226" t="str">
            <v>GP-NEW</v>
          </cell>
          <cell r="K2226" t="str">
            <v>MATTD</v>
          </cell>
          <cell r="L2226">
            <v>1</v>
          </cell>
          <cell r="M2226">
            <v>0</v>
          </cell>
          <cell r="N2226">
            <v>0</v>
          </cell>
          <cell r="O2226">
            <v>0</v>
          </cell>
          <cell r="P2226">
            <v>0</v>
          </cell>
          <cell r="Q2226">
            <v>0</v>
          </cell>
          <cell r="R2226">
            <v>0</v>
          </cell>
          <cell r="S2226">
            <v>0</v>
          </cell>
          <cell r="T2226">
            <v>0</v>
          </cell>
          <cell r="U2226">
            <v>0</v>
          </cell>
          <cell r="V2226">
            <v>0</v>
          </cell>
          <cell r="W2226">
            <v>0</v>
          </cell>
          <cell r="X2226">
            <v>0</v>
          </cell>
          <cell r="Y2226">
            <v>0</v>
          </cell>
          <cell r="Z2226">
            <v>0</v>
          </cell>
          <cell r="AA2226">
            <v>0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>
            <v>0</v>
          </cell>
          <cell r="AM2226">
            <v>0</v>
          </cell>
          <cell r="AN2226">
            <v>0</v>
          </cell>
          <cell r="AO2226">
            <v>0</v>
          </cell>
          <cell r="AP2226">
            <v>0</v>
          </cell>
          <cell r="AQ2226">
            <v>0</v>
          </cell>
          <cell r="AR2226">
            <v>0</v>
          </cell>
          <cell r="AS2226">
            <v>0</v>
          </cell>
          <cell r="AT2226">
            <v>0</v>
          </cell>
          <cell r="AU2226">
            <v>0</v>
          </cell>
          <cell r="AV2226">
            <v>811.91801554000006</v>
          </cell>
          <cell r="AW2226">
            <v>0</v>
          </cell>
          <cell r="AX2226">
            <v>0</v>
          </cell>
          <cell r="AY2226">
            <v>0</v>
          </cell>
          <cell r="AZ2226">
            <v>0</v>
          </cell>
          <cell r="BA2226">
            <v>0</v>
          </cell>
          <cell r="BB2226">
            <v>0</v>
          </cell>
          <cell r="BC2226">
            <v>0</v>
          </cell>
          <cell r="BD2226">
            <v>0</v>
          </cell>
          <cell r="BE2226">
            <v>0</v>
          </cell>
          <cell r="BF2226">
            <v>0</v>
          </cell>
          <cell r="BG2226">
            <v>0</v>
          </cell>
          <cell r="BH2226">
            <v>0</v>
          </cell>
          <cell r="BI2226">
            <v>0</v>
          </cell>
          <cell r="BJ2226">
            <v>0</v>
          </cell>
          <cell r="BK2226">
            <v>0</v>
          </cell>
          <cell r="BL2226">
            <v>0</v>
          </cell>
          <cell r="BM2226">
            <v>0</v>
          </cell>
          <cell r="BN2226">
            <v>0</v>
          </cell>
          <cell r="BO2226">
            <v>0</v>
          </cell>
          <cell r="BP2226">
            <v>0</v>
          </cell>
          <cell r="BQ2226">
            <v>0</v>
          </cell>
          <cell r="BR2226">
            <v>0</v>
          </cell>
          <cell r="BS2226">
            <v>0</v>
          </cell>
          <cell r="BT2226">
            <v>0</v>
          </cell>
          <cell r="BU2226">
            <v>0</v>
          </cell>
          <cell r="BV2226">
            <v>0</v>
          </cell>
          <cell r="BW2226">
            <v>0</v>
          </cell>
          <cell r="BX2226">
            <v>0</v>
          </cell>
          <cell r="BY2226">
            <v>0</v>
          </cell>
          <cell r="BZ2226">
            <v>0</v>
          </cell>
          <cell r="CA2226">
            <v>0</v>
          </cell>
          <cell r="CB2226">
            <v>0</v>
          </cell>
          <cell r="CC2226">
            <v>0</v>
          </cell>
          <cell r="CD2226">
            <v>0</v>
          </cell>
          <cell r="CE2226">
            <v>0</v>
          </cell>
          <cell r="CF2226">
            <v>0</v>
          </cell>
          <cell r="CG2226">
            <v>0</v>
          </cell>
          <cell r="CH2226">
            <v>0</v>
          </cell>
          <cell r="CI2226">
            <v>0</v>
          </cell>
          <cell r="CJ2226">
            <v>0</v>
          </cell>
          <cell r="CK2226">
            <v>0</v>
          </cell>
          <cell r="CL2226">
            <v>0</v>
          </cell>
          <cell r="CM2226">
            <v>0</v>
          </cell>
          <cell r="CN2226">
            <v>0</v>
          </cell>
          <cell r="CO2226">
            <v>0</v>
          </cell>
          <cell r="CP2226">
            <v>0</v>
          </cell>
          <cell r="CQ2226">
            <v>0</v>
          </cell>
          <cell r="CR2226">
            <v>0</v>
          </cell>
          <cell r="CS2226">
            <v>0</v>
          </cell>
          <cell r="CT2226">
            <v>0</v>
          </cell>
          <cell r="CU2226">
            <v>0</v>
          </cell>
          <cell r="CV2226">
            <v>0</v>
          </cell>
          <cell r="CW2226">
            <v>0</v>
          </cell>
          <cell r="CX2226">
            <v>0</v>
          </cell>
          <cell r="CY2226">
            <v>0</v>
          </cell>
          <cell r="CZ2226">
            <v>0</v>
          </cell>
          <cell r="DA2226">
            <v>0</v>
          </cell>
          <cell r="DB2226">
            <v>0</v>
          </cell>
          <cell r="DC2226">
            <v>0</v>
          </cell>
          <cell r="DD2226">
            <v>811.91801554000006</v>
          </cell>
          <cell r="DE2226">
            <v>0</v>
          </cell>
          <cell r="DG2226">
            <v>788.26991800000008</v>
          </cell>
          <cell r="DH2226">
            <v>1</v>
          </cell>
          <cell r="DI2226">
            <v>0.03</v>
          </cell>
          <cell r="DJ2226">
            <v>23.648097540000002</v>
          </cell>
          <cell r="DK2226">
            <v>0.03</v>
          </cell>
          <cell r="DL2226">
            <v>0</v>
          </cell>
        </row>
        <row r="2227">
          <cell r="A2227" t="str">
            <v>EXTRA-GP-102</v>
          </cell>
          <cell r="B2227" t="str">
            <v>EXTRA COSTS - PLC ALLEN &amp; BRADLEY COMPACTLOGIX TO GUARDLOGIX L7X  (ONE FOR MAIN CABINET)</v>
          </cell>
          <cell r="C2227" t="str">
            <v>EXTRA COSTS - PLC ALLEN &amp; BRADLEY COMPACTLOGIX TO GUARDLOGIX L7X  (ONE FOR MAIN CABINET)</v>
          </cell>
          <cell r="F2227">
            <v>14489.745860065619</v>
          </cell>
          <cell r="H2227">
            <v>6810.1805542308402</v>
          </cell>
          <cell r="I2227">
            <v>0.53</v>
          </cell>
          <cell r="J2227" t="str">
            <v>GP-NEW</v>
          </cell>
          <cell r="K2227" t="str">
            <v>GHGPD</v>
          </cell>
          <cell r="L2227">
            <v>0.91366099362088671</v>
          </cell>
          <cell r="M2227">
            <v>0</v>
          </cell>
          <cell r="N2227">
            <v>0</v>
          </cell>
          <cell r="O2227">
            <v>0</v>
          </cell>
          <cell r="P2227">
            <v>0</v>
          </cell>
          <cell r="Q2227">
            <v>2.8621240110406419E-2</v>
          </cell>
          <cell r="R2227">
            <v>0</v>
          </cell>
          <cell r="S2227">
            <v>0</v>
          </cell>
          <cell r="T2227">
            <v>1.5503171726470142E-2</v>
          </cell>
          <cell r="U2227">
            <v>0</v>
          </cell>
          <cell r="V2227">
            <v>0</v>
          </cell>
          <cell r="W2227">
            <v>0</v>
          </cell>
          <cell r="X2227">
            <v>2.6711422815766571E-2</v>
          </cell>
          <cell r="Y2227">
            <v>0</v>
          </cell>
          <cell r="Z2227">
            <v>0</v>
          </cell>
          <cell r="AA2227">
            <v>0</v>
          </cell>
          <cell r="AB2227">
            <v>1.5503171726470142E-2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>
            <v>0</v>
          </cell>
          <cell r="AM2227">
            <v>0</v>
          </cell>
          <cell r="AN2227">
            <v>0</v>
          </cell>
          <cell r="AO2227">
            <v>0</v>
          </cell>
          <cell r="AP2227">
            <v>0</v>
          </cell>
          <cell r="AQ2227">
            <v>0</v>
          </cell>
          <cell r="AR2227">
            <v>0</v>
          </cell>
          <cell r="AS2227">
            <v>0</v>
          </cell>
          <cell r="AT2227">
            <v>0</v>
          </cell>
          <cell r="AU2227">
            <v>0</v>
          </cell>
          <cell r="AV2227">
            <v>6222.1963319161905</v>
          </cell>
          <cell r="AW2227">
            <v>0</v>
          </cell>
          <cell r="AX2227">
            <v>0</v>
          </cell>
          <cell r="AY2227">
            <v>0</v>
          </cell>
          <cell r="AZ2227">
            <v>0</v>
          </cell>
          <cell r="BA2227">
            <v>0</v>
          </cell>
          <cell r="BB2227">
            <v>0</v>
          </cell>
          <cell r="BC2227">
            <v>0</v>
          </cell>
          <cell r="BD2227">
            <v>0</v>
          </cell>
          <cell r="BE2227">
            <v>194.91581283786155</v>
          </cell>
          <cell r="BF2227">
            <v>5.4143281343850429</v>
          </cell>
          <cell r="BG2227">
            <v>0</v>
          </cell>
          <cell r="BH2227">
            <v>0</v>
          </cell>
          <cell r="BI2227">
            <v>0</v>
          </cell>
          <cell r="BJ2227">
            <v>0</v>
          </cell>
          <cell r="BK2227">
            <v>105.57939862050833</v>
          </cell>
          <cell r="BL2227">
            <v>2.7784052268554822</v>
          </cell>
          <cell r="BM2227">
            <v>0</v>
          </cell>
          <cell r="BN2227">
            <v>0</v>
          </cell>
          <cell r="BO2227">
            <v>0</v>
          </cell>
          <cell r="BP2227">
            <v>0</v>
          </cell>
          <cell r="BQ2227">
            <v>0</v>
          </cell>
          <cell r="BR2227">
            <v>0</v>
          </cell>
          <cell r="BS2227">
            <v>181.9096122357715</v>
          </cell>
          <cell r="BT2227">
            <v>5.5972188380237382</v>
          </cell>
          <cell r="BU2227">
            <v>0</v>
          </cell>
          <cell r="BV2227">
            <v>0</v>
          </cell>
          <cell r="BW2227">
            <v>0</v>
          </cell>
          <cell r="BX2227">
            <v>0</v>
          </cell>
          <cell r="BY2227">
            <v>0</v>
          </cell>
          <cell r="BZ2227">
            <v>0</v>
          </cell>
          <cell r="CA2227">
            <v>105.57939862050833</v>
          </cell>
          <cell r="CB2227">
            <v>2.8534972600137385</v>
          </cell>
          <cell r="CC2227">
            <v>0</v>
          </cell>
          <cell r="CD2227">
            <v>0</v>
          </cell>
          <cell r="CE2227">
            <v>0</v>
          </cell>
          <cell r="CF2227">
            <v>0</v>
          </cell>
          <cell r="CG2227">
            <v>0</v>
          </cell>
          <cell r="CH2227">
            <v>0</v>
          </cell>
          <cell r="CI2227">
            <v>0</v>
          </cell>
          <cell r="CJ2227">
            <v>0</v>
          </cell>
          <cell r="CK2227">
            <v>0</v>
          </cell>
          <cell r="CL2227">
            <v>0</v>
          </cell>
          <cell r="CM2227">
            <v>0</v>
          </cell>
          <cell r="CN2227">
            <v>0</v>
          </cell>
          <cell r="CO2227">
            <v>0</v>
          </cell>
          <cell r="CP2227">
            <v>0</v>
          </cell>
          <cell r="CQ2227">
            <v>0</v>
          </cell>
          <cell r="CR2227">
            <v>0</v>
          </cell>
          <cell r="CS2227">
            <v>0</v>
          </cell>
          <cell r="CT2227">
            <v>0</v>
          </cell>
          <cell r="CU2227">
            <v>0</v>
          </cell>
          <cell r="CV2227">
            <v>0</v>
          </cell>
          <cell r="CW2227">
            <v>0</v>
          </cell>
          <cell r="CX2227">
            <v>0</v>
          </cell>
          <cell r="CY2227">
            <v>0</v>
          </cell>
          <cell r="CZ2227">
            <v>0</v>
          </cell>
          <cell r="DA2227">
            <v>0</v>
          </cell>
          <cell r="DB2227">
            <v>0</v>
          </cell>
          <cell r="DC2227">
            <v>0</v>
          </cell>
          <cell r="DD2227">
            <v>6810.1805542308393</v>
          </cell>
          <cell r="DE2227">
            <v>0</v>
          </cell>
          <cell r="DG2227">
            <v>6628.951534854642</v>
          </cell>
          <cell r="DH2227">
            <v>0.91130057004896425</v>
          </cell>
          <cell r="DI2227">
            <v>0.03</v>
          </cell>
          <cell r="DJ2227">
            <v>181.22901937619974</v>
          </cell>
          <cell r="DK2227">
            <v>2.7339017101468927E-2</v>
          </cell>
          <cell r="DL2227">
            <v>0</v>
          </cell>
        </row>
        <row r="2228">
          <cell r="A2228" t="str">
            <v>EXTRA-GP-103</v>
          </cell>
          <cell r="B2228" t="str">
            <v>EXTRA COSTS - ALLEN BRADLEY 1756-EN3TR  N°2 ETHERNET IP CARDS FOR PLC</v>
          </cell>
          <cell r="C2228" t="str">
            <v>EXTRA COSTS - ALLEN BRADLEY 1756-EN3TR  N°2 ETHERNET IP CARDS FOR PLC</v>
          </cell>
          <cell r="F2228">
            <v>1973.4647918737248</v>
          </cell>
          <cell r="H2228">
            <v>1090.1044552000001</v>
          </cell>
          <cell r="I2228">
            <v>0.44761899999999999</v>
          </cell>
          <cell r="J2228" t="str">
            <v>GP-NEW</v>
          </cell>
          <cell r="K2228" t="str">
            <v>MATTD</v>
          </cell>
          <cell r="L2228">
            <v>1</v>
          </cell>
          <cell r="M2228">
            <v>0</v>
          </cell>
          <cell r="N2228">
            <v>0</v>
          </cell>
          <cell r="O2228">
            <v>0</v>
          </cell>
          <cell r="P2228">
            <v>0</v>
          </cell>
          <cell r="Q2228">
            <v>0</v>
          </cell>
          <cell r="R2228">
            <v>0</v>
          </cell>
          <cell r="S2228">
            <v>0</v>
          </cell>
          <cell r="T2228">
            <v>0</v>
          </cell>
          <cell r="U2228">
            <v>0</v>
          </cell>
          <cell r="V2228">
            <v>0</v>
          </cell>
          <cell r="W2228">
            <v>0</v>
          </cell>
          <cell r="X2228">
            <v>0</v>
          </cell>
          <cell r="Y2228">
            <v>0</v>
          </cell>
          <cell r="Z2228">
            <v>0</v>
          </cell>
          <cell r="AA2228">
            <v>0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>
            <v>0</v>
          </cell>
          <cell r="AM2228">
            <v>0</v>
          </cell>
          <cell r="AN2228">
            <v>0</v>
          </cell>
          <cell r="AO2228">
            <v>0</v>
          </cell>
          <cell r="AP2228">
            <v>0</v>
          </cell>
          <cell r="AQ2228">
            <v>0</v>
          </cell>
          <cell r="AR2228">
            <v>0</v>
          </cell>
          <cell r="AS2228">
            <v>0</v>
          </cell>
          <cell r="AT2228">
            <v>0</v>
          </cell>
          <cell r="AU2228">
            <v>0</v>
          </cell>
          <cell r="AV2228">
            <v>1090.1044552000001</v>
          </cell>
          <cell r="AW2228">
            <v>0</v>
          </cell>
          <cell r="AX2228">
            <v>0</v>
          </cell>
          <cell r="AY2228">
            <v>0</v>
          </cell>
          <cell r="AZ2228">
            <v>0</v>
          </cell>
          <cell r="BA2228">
            <v>0</v>
          </cell>
          <cell r="BB2228">
            <v>0</v>
          </cell>
          <cell r="BC2228">
            <v>0</v>
          </cell>
          <cell r="BD2228">
            <v>0</v>
          </cell>
          <cell r="BE2228">
            <v>0</v>
          </cell>
          <cell r="BF2228">
            <v>0</v>
          </cell>
          <cell r="BG2228">
            <v>0</v>
          </cell>
          <cell r="BH2228">
            <v>0</v>
          </cell>
          <cell r="BI2228">
            <v>0</v>
          </cell>
          <cell r="BJ2228">
            <v>0</v>
          </cell>
          <cell r="BK2228">
            <v>0</v>
          </cell>
          <cell r="BL2228">
            <v>0</v>
          </cell>
          <cell r="BM2228">
            <v>0</v>
          </cell>
          <cell r="BN2228">
            <v>0</v>
          </cell>
          <cell r="BO2228">
            <v>0</v>
          </cell>
          <cell r="BP2228">
            <v>0</v>
          </cell>
          <cell r="BQ2228">
            <v>0</v>
          </cell>
          <cell r="BR2228">
            <v>0</v>
          </cell>
          <cell r="BS2228">
            <v>0</v>
          </cell>
          <cell r="BT2228">
            <v>0</v>
          </cell>
          <cell r="BU2228">
            <v>0</v>
          </cell>
          <cell r="BV2228">
            <v>0</v>
          </cell>
          <cell r="BW2228">
            <v>0</v>
          </cell>
          <cell r="BX2228">
            <v>0</v>
          </cell>
          <cell r="BY2228">
            <v>0</v>
          </cell>
          <cell r="BZ2228">
            <v>0</v>
          </cell>
          <cell r="CA2228">
            <v>0</v>
          </cell>
          <cell r="CB2228">
            <v>0</v>
          </cell>
          <cell r="CC2228">
            <v>0</v>
          </cell>
          <cell r="CD2228">
            <v>0</v>
          </cell>
          <cell r="CE2228">
            <v>0</v>
          </cell>
          <cell r="CF2228">
            <v>0</v>
          </cell>
          <cell r="CG2228">
            <v>0</v>
          </cell>
          <cell r="CH2228">
            <v>0</v>
          </cell>
          <cell r="CI2228">
            <v>0</v>
          </cell>
          <cell r="CJ2228">
            <v>0</v>
          </cell>
          <cell r="CK2228">
            <v>0</v>
          </cell>
          <cell r="CL2228">
            <v>0</v>
          </cell>
          <cell r="CM2228">
            <v>0</v>
          </cell>
          <cell r="CN2228">
            <v>0</v>
          </cell>
          <cell r="CO2228">
            <v>0</v>
          </cell>
          <cell r="CP2228">
            <v>0</v>
          </cell>
          <cell r="CQ2228">
            <v>0</v>
          </cell>
          <cell r="CR2228">
            <v>0</v>
          </cell>
          <cell r="CS2228">
            <v>0</v>
          </cell>
          <cell r="CT2228">
            <v>0</v>
          </cell>
          <cell r="CU2228">
            <v>0</v>
          </cell>
          <cell r="CV2228">
            <v>0</v>
          </cell>
          <cell r="CW2228">
            <v>0</v>
          </cell>
          <cell r="CX2228">
            <v>0</v>
          </cell>
          <cell r="CY2228">
            <v>0</v>
          </cell>
          <cell r="CZ2228">
            <v>0</v>
          </cell>
          <cell r="DA2228">
            <v>0</v>
          </cell>
          <cell r="DB2228">
            <v>0</v>
          </cell>
          <cell r="DC2228">
            <v>0</v>
          </cell>
          <cell r="DD2228">
            <v>1090.1044552000001</v>
          </cell>
          <cell r="DE2228">
            <v>0</v>
          </cell>
          <cell r="DG2228">
            <v>1058.35384</v>
          </cell>
          <cell r="DH2228">
            <v>1</v>
          </cell>
          <cell r="DI2228">
            <v>0.03</v>
          </cell>
          <cell r="DJ2228">
            <v>31.750615199999999</v>
          </cell>
          <cell r="DK2228">
            <v>0.03</v>
          </cell>
          <cell r="DL2228">
            <v>0</v>
          </cell>
        </row>
        <row r="2229">
          <cell r="A2229" t="str">
            <v>EXTRA-GP-104</v>
          </cell>
          <cell r="B2229" t="str">
            <v>EXTRA COSTS - STRATIX 8000 SWITCH (N°3 FOR CONDOR MAIN CABINET/N°4 FOR CONDOR MAIN CABINET)</v>
          </cell>
          <cell r="C2229" t="str">
            <v>EXTRA COSTS - STRATIX 8000 SWITCH (N°3 FOR CONDOR MAIN CABINET/N°4 FOR CONDOR MAIN CABINET)</v>
          </cell>
          <cell r="F2229">
            <v>2294.7265021787498</v>
          </cell>
          <cell r="H2229">
            <v>1267.56332</v>
          </cell>
          <cell r="I2229">
            <v>0.44761899999999999</v>
          </cell>
          <cell r="J2229" t="str">
            <v>GP-NEW</v>
          </cell>
          <cell r="K2229" t="str">
            <v>MATTD</v>
          </cell>
          <cell r="L2229">
            <v>1</v>
          </cell>
          <cell r="M2229">
            <v>0</v>
          </cell>
          <cell r="N2229">
            <v>0</v>
          </cell>
          <cell r="O2229">
            <v>0</v>
          </cell>
          <cell r="P2229">
            <v>0</v>
          </cell>
          <cell r="Q2229">
            <v>0</v>
          </cell>
          <cell r="R2229">
            <v>0</v>
          </cell>
          <cell r="S2229">
            <v>0</v>
          </cell>
          <cell r="T2229">
            <v>0</v>
          </cell>
          <cell r="U2229">
            <v>0</v>
          </cell>
          <cell r="V2229">
            <v>0</v>
          </cell>
          <cell r="W2229">
            <v>0</v>
          </cell>
          <cell r="X2229">
            <v>0</v>
          </cell>
          <cell r="Y2229">
            <v>0</v>
          </cell>
          <cell r="Z2229">
            <v>0</v>
          </cell>
          <cell r="AA2229">
            <v>0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>
            <v>0</v>
          </cell>
          <cell r="AM2229">
            <v>0</v>
          </cell>
          <cell r="AN2229">
            <v>0</v>
          </cell>
          <cell r="AO2229">
            <v>0</v>
          </cell>
          <cell r="AP2229">
            <v>0</v>
          </cell>
          <cell r="AQ2229">
            <v>0</v>
          </cell>
          <cell r="AR2229">
            <v>0</v>
          </cell>
          <cell r="AS2229">
            <v>0</v>
          </cell>
          <cell r="AT2229">
            <v>0</v>
          </cell>
          <cell r="AU2229">
            <v>0</v>
          </cell>
          <cell r="AV2229">
            <v>1267.56332</v>
          </cell>
          <cell r="AW2229">
            <v>0</v>
          </cell>
          <cell r="AX2229">
            <v>0</v>
          </cell>
          <cell r="AY2229">
            <v>0</v>
          </cell>
          <cell r="AZ2229">
            <v>0</v>
          </cell>
          <cell r="BA2229">
            <v>0</v>
          </cell>
          <cell r="BB2229">
            <v>0</v>
          </cell>
          <cell r="BC2229">
            <v>0</v>
          </cell>
          <cell r="BD2229">
            <v>0</v>
          </cell>
          <cell r="BE2229">
            <v>0</v>
          </cell>
          <cell r="BF2229">
            <v>0</v>
          </cell>
          <cell r="BG2229">
            <v>0</v>
          </cell>
          <cell r="BH2229">
            <v>0</v>
          </cell>
          <cell r="BI2229">
            <v>0</v>
          </cell>
          <cell r="BJ2229">
            <v>0</v>
          </cell>
          <cell r="BK2229">
            <v>0</v>
          </cell>
          <cell r="BL2229">
            <v>0</v>
          </cell>
          <cell r="BM2229">
            <v>0</v>
          </cell>
          <cell r="BN2229">
            <v>0</v>
          </cell>
          <cell r="BO2229">
            <v>0</v>
          </cell>
          <cell r="BP2229">
            <v>0</v>
          </cell>
          <cell r="BQ2229">
            <v>0</v>
          </cell>
          <cell r="BR2229">
            <v>0</v>
          </cell>
          <cell r="BS2229">
            <v>0</v>
          </cell>
          <cell r="BT2229">
            <v>0</v>
          </cell>
          <cell r="BU2229">
            <v>0</v>
          </cell>
          <cell r="BV2229">
            <v>0</v>
          </cell>
          <cell r="BW2229">
            <v>0</v>
          </cell>
          <cell r="BX2229">
            <v>0</v>
          </cell>
          <cell r="BY2229">
            <v>0</v>
          </cell>
          <cell r="BZ2229">
            <v>0</v>
          </cell>
          <cell r="CA2229">
            <v>0</v>
          </cell>
          <cell r="CB2229">
            <v>0</v>
          </cell>
          <cell r="CC2229">
            <v>0</v>
          </cell>
          <cell r="CD2229">
            <v>0</v>
          </cell>
          <cell r="CE2229">
            <v>0</v>
          </cell>
          <cell r="CF2229">
            <v>0</v>
          </cell>
          <cell r="CG2229">
            <v>0</v>
          </cell>
          <cell r="CH2229">
            <v>0</v>
          </cell>
          <cell r="CI2229">
            <v>0</v>
          </cell>
          <cell r="CJ2229">
            <v>0</v>
          </cell>
          <cell r="CK2229">
            <v>0</v>
          </cell>
          <cell r="CL2229">
            <v>0</v>
          </cell>
          <cell r="CM2229">
            <v>0</v>
          </cell>
          <cell r="CN2229">
            <v>0</v>
          </cell>
          <cell r="CO2229">
            <v>0</v>
          </cell>
          <cell r="CP2229">
            <v>0</v>
          </cell>
          <cell r="CQ2229">
            <v>0</v>
          </cell>
          <cell r="CR2229">
            <v>0</v>
          </cell>
          <cell r="CS2229">
            <v>0</v>
          </cell>
          <cell r="CT2229">
            <v>0</v>
          </cell>
          <cell r="CU2229">
            <v>0</v>
          </cell>
          <cell r="CV2229">
            <v>0</v>
          </cell>
          <cell r="CW2229">
            <v>0</v>
          </cell>
          <cell r="CX2229">
            <v>0</v>
          </cell>
          <cell r="CY2229">
            <v>0</v>
          </cell>
          <cell r="CZ2229">
            <v>0</v>
          </cell>
          <cell r="DA2229">
            <v>0</v>
          </cell>
          <cell r="DB2229">
            <v>0</v>
          </cell>
          <cell r="DC2229">
            <v>0</v>
          </cell>
          <cell r="DD2229">
            <v>1267.56332</v>
          </cell>
          <cell r="DE2229">
            <v>0</v>
          </cell>
          <cell r="DG2229">
            <v>1230.644</v>
          </cell>
          <cell r="DH2229">
            <v>1</v>
          </cell>
          <cell r="DI2229">
            <v>0.03</v>
          </cell>
          <cell r="DJ2229">
            <v>36.919319999999999</v>
          </cell>
          <cell r="DK2229">
            <v>0.03</v>
          </cell>
          <cell r="DL2229">
            <v>0</v>
          </cell>
        </row>
        <row r="2230">
          <cell r="A2230" t="str">
            <v>EXTRA-GP-105</v>
          </cell>
          <cell r="B2230" t="str">
            <v>EXTRA COSTS - UNIVERSAL POWER ALERT (ONE FOR MAIN CABINET)</v>
          </cell>
          <cell r="C2230" t="str">
            <v>EXTRA COSTS - UNIVERSAL POWER ALERT (ONE FOR MAIN CABINET)</v>
          </cell>
          <cell r="F2230">
            <v>625.60446506382993</v>
          </cell>
          <cell r="H2230">
            <v>294.03409858000003</v>
          </cell>
          <cell r="I2230">
            <v>0.53</v>
          </cell>
          <cell r="J2230" t="str">
            <v>GP-NEW</v>
          </cell>
          <cell r="K2230" t="str">
            <v>NEWZD</v>
          </cell>
          <cell r="L2230">
            <v>0</v>
          </cell>
          <cell r="M2230">
            <v>0</v>
          </cell>
          <cell r="N2230">
            <v>0</v>
          </cell>
          <cell r="O2230">
            <v>0</v>
          </cell>
          <cell r="P2230">
            <v>0</v>
          </cell>
          <cell r="Q2230">
            <v>0</v>
          </cell>
          <cell r="R2230">
            <v>0</v>
          </cell>
          <cell r="S2230">
            <v>0</v>
          </cell>
          <cell r="T2230">
            <v>0</v>
          </cell>
          <cell r="U2230">
            <v>0</v>
          </cell>
          <cell r="V2230">
            <v>0</v>
          </cell>
          <cell r="W2230">
            <v>0</v>
          </cell>
          <cell r="X2230">
            <v>0</v>
          </cell>
          <cell r="Y2230">
            <v>0</v>
          </cell>
          <cell r="Z2230">
            <v>0</v>
          </cell>
          <cell r="AA2230">
            <v>0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>
            <v>0</v>
          </cell>
          <cell r="AM2230">
            <v>0</v>
          </cell>
          <cell r="AN2230">
            <v>0</v>
          </cell>
          <cell r="AO2230">
            <v>0</v>
          </cell>
          <cell r="AP2230">
            <v>0</v>
          </cell>
          <cell r="AQ2230">
            <v>0</v>
          </cell>
          <cell r="AR2230">
            <v>0</v>
          </cell>
          <cell r="AS2230">
            <v>0</v>
          </cell>
          <cell r="AT2230">
            <v>0</v>
          </cell>
          <cell r="AU2230">
            <v>0</v>
          </cell>
          <cell r="AV2230">
            <v>260.65909858000003</v>
          </cell>
          <cell r="AW2230">
            <v>0</v>
          </cell>
          <cell r="AX2230">
            <v>0</v>
          </cell>
          <cell r="AY2230">
            <v>0</v>
          </cell>
          <cell r="AZ2230">
            <v>0</v>
          </cell>
          <cell r="BA2230">
            <v>0</v>
          </cell>
          <cell r="BB2230">
            <v>0</v>
          </cell>
          <cell r="BC2230">
            <v>0</v>
          </cell>
          <cell r="BD2230">
            <v>0</v>
          </cell>
          <cell r="BE2230">
            <v>9</v>
          </cell>
          <cell r="BF2230">
            <v>0.25</v>
          </cell>
          <cell r="BG2230">
            <v>0</v>
          </cell>
          <cell r="BH2230">
            <v>0</v>
          </cell>
          <cell r="BI2230">
            <v>0</v>
          </cell>
          <cell r="BJ2230">
            <v>0</v>
          </cell>
          <cell r="BK2230">
            <v>0</v>
          </cell>
          <cell r="BL2230">
            <v>0</v>
          </cell>
          <cell r="BM2230">
            <v>0</v>
          </cell>
          <cell r="BN2230">
            <v>0</v>
          </cell>
          <cell r="BO2230">
            <v>0</v>
          </cell>
          <cell r="BP2230">
            <v>0</v>
          </cell>
          <cell r="BQ2230">
            <v>0</v>
          </cell>
          <cell r="BR2230">
            <v>0</v>
          </cell>
          <cell r="BS2230">
            <v>24.375</v>
          </cell>
          <cell r="BT2230">
            <v>0.75</v>
          </cell>
          <cell r="BU2230">
            <v>0</v>
          </cell>
          <cell r="BV2230">
            <v>0</v>
          </cell>
          <cell r="BW2230">
            <v>0</v>
          </cell>
          <cell r="BX2230">
            <v>0</v>
          </cell>
          <cell r="BY2230">
            <v>0</v>
          </cell>
          <cell r="BZ2230">
            <v>0</v>
          </cell>
          <cell r="CA2230">
            <v>0</v>
          </cell>
          <cell r="CB2230">
            <v>0</v>
          </cell>
          <cell r="CC2230">
            <v>0</v>
          </cell>
          <cell r="CD2230">
            <v>0</v>
          </cell>
          <cell r="CE2230">
            <v>0</v>
          </cell>
          <cell r="CF2230">
            <v>0</v>
          </cell>
          <cell r="CG2230">
            <v>0</v>
          </cell>
          <cell r="CH2230">
            <v>0</v>
          </cell>
          <cell r="CI2230">
            <v>0</v>
          </cell>
          <cell r="CJ2230">
            <v>0</v>
          </cell>
          <cell r="CK2230">
            <v>0</v>
          </cell>
          <cell r="CL2230">
            <v>0</v>
          </cell>
          <cell r="CM2230">
            <v>0</v>
          </cell>
          <cell r="CN2230">
            <v>0</v>
          </cell>
          <cell r="CO2230">
            <v>0</v>
          </cell>
          <cell r="CP2230">
            <v>0</v>
          </cell>
          <cell r="CQ2230">
            <v>0</v>
          </cell>
          <cell r="CR2230">
            <v>0</v>
          </cell>
          <cell r="CS2230">
            <v>0</v>
          </cell>
          <cell r="CT2230">
            <v>0</v>
          </cell>
          <cell r="CU2230">
            <v>0</v>
          </cell>
          <cell r="CV2230">
            <v>0</v>
          </cell>
          <cell r="CW2230">
            <v>0</v>
          </cell>
          <cell r="CX2230">
            <v>0</v>
          </cell>
          <cell r="CY2230">
            <v>0</v>
          </cell>
          <cell r="CZ2230">
            <v>0</v>
          </cell>
          <cell r="DA2230">
            <v>0</v>
          </cell>
          <cell r="DB2230">
            <v>0</v>
          </cell>
          <cell r="DC2230">
            <v>0</v>
          </cell>
          <cell r="DD2230">
            <v>294.03409858000003</v>
          </cell>
          <cell r="DE2230">
            <v>0</v>
          </cell>
          <cell r="DG2230">
            <v>253.06708600000002</v>
          </cell>
          <cell r="DI2230">
            <v>0.03</v>
          </cell>
          <cell r="DJ2230">
            <v>7.5920125800000005</v>
          </cell>
          <cell r="DK2230">
            <v>2.650452901673115E-2</v>
          </cell>
          <cell r="DL2230">
            <v>0</v>
          </cell>
        </row>
        <row r="2231">
          <cell r="A2231" t="str">
            <v>EXTRA-GP-106</v>
          </cell>
          <cell r="B2231" t="str">
            <v>EXTRA COSTS - HUMIDITY MODULE FOR AIR CONDITIONING  (ONE FOR MAIN CABINET)</v>
          </cell>
          <cell r="C2231" t="str">
            <v>EXTRA COSTS - HUMIDITY MODULE FOR AIR CONDITIONING  (ONE FOR MAIN CABINET)</v>
          </cell>
          <cell r="F2231">
            <v>625.63669516690982</v>
          </cell>
          <cell r="H2231">
            <v>294.0492467284476</v>
          </cell>
          <cell r="I2231">
            <v>0.53</v>
          </cell>
          <cell r="J2231" t="str">
            <v>GP-NEW</v>
          </cell>
          <cell r="K2231" t="str">
            <v>GHGPD</v>
          </cell>
          <cell r="L2231">
            <v>0.91366099362088671</v>
          </cell>
          <cell r="M2231">
            <v>0</v>
          </cell>
          <cell r="N2231">
            <v>0</v>
          </cell>
          <cell r="O2231">
            <v>0</v>
          </cell>
          <cell r="P2231">
            <v>0</v>
          </cell>
          <cell r="Q2231">
            <v>2.8621240110406419E-2</v>
          </cell>
          <cell r="R2231">
            <v>0</v>
          </cell>
          <cell r="S2231">
            <v>0</v>
          </cell>
          <cell r="T2231">
            <v>1.5503171726470142E-2</v>
          </cell>
          <cell r="U2231">
            <v>0</v>
          </cell>
          <cell r="V2231">
            <v>0</v>
          </cell>
          <cell r="W2231">
            <v>0</v>
          </cell>
          <cell r="X2231">
            <v>2.6711422815766571E-2</v>
          </cell>
          <cell r="Y2231">
            <v>0</v>
          </cell>
          <cell r="Z2231">
            <v>0</v>
          </cell>
          <cell r="AA2231">
            <v>0</v>
          </cell>
          <cell r="AB2231">
            <v>1.5503171726470142E-2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>
            <v>0</v>
          </cell>
          <cell r="AM2231">
            <v>0</v>
          </cell>
          <cell r="AN2231">
            <v>0</v>
          </cell>
          <cell r="AO2231">
            <v>0</v>
          </cell>
          <cell r="AP2231">
            <v>0</v>
          </cell>
          <cell r="AQ2231">
            <v>0</v>
          </cell>
          <cell r="AR2231">
            <v>0</v>
          </cell>
          <cell r="AS2231">
            <v>0</v>
          </cell>
          <cell r="AT2231">
            <v>0</v>
          </cell>
          <cell r="AU2231">
            <v>0</v>
          </cell>
          <cell r="AV2231">
            <v>268.6613269393867</v>
          </cell>
          <cell r="AW2231">
            <v>0</v>
          </cell>
          <cell r="AX2231">
            <v>0</v>
          </cell>
          <cell r="AY2231">
            <v>0</v>
          </cell>
          <cell r="AZ2231">
            <v>0</v>
          </cell>
          <cell r="BA2231">
            <v>0</v>
          </cell>
          <cell r="BB2231">
            <v>0</v>
          </cell>
          <cell r="BC2231">
            <v>0</v>
          </cell>
          <cell r="BD2231">
            <v>0</v>
          </cell>
          <cell r="BE2231">
            <v>8.4160540948990388</v>
          </cell>
          <cell r="BF2231">
            <v>0.2337792804138622</v>
          </cell>
          <cell r="BG2231">
            <v>0</v>
          </cell>
          <cell r="BH2231">
            <v>0</v>
          </cell>
          <cell r="BI2231">
            <v>0</v>
          </cell>
          <cell r="BJ2231">
            <v>0</v>
          </cell>
          <cell r="BK2231">
            <v>4.5586959680703121</v>
          </cell>
          <cell r="BL2231">
            <v>0.11996568337027137</v>
          </cell>
          <cell r="BM2231">
            <v>0</v>
          </cell>
          <cell r="BN2231">
            <v>0</v>
          </cell>
          <cell r="BO2231">
            <v>0</v>
          </cell>
          <cell r="BP2231">
            <v>0</v>
          </cell>
          <cell r="BQ2231">
            <v>0</v>
          </cell>
          <cell r="BR2231">
            <v>0</v>
          </cell>
          <cell r="BS2231">
            <v>7.8544737580212285</v>
          </cell>
          <cell r="BT2231">
            <v>0.24167611563142241</v>
          </cell>
          <cell r="BU2231">
            <v>0</v>
          </cell>
          <cell r="BV2231">
            <v>0</v>
          </cell>
          <cell r="BW2231">
            <v>0</v>
          </cell>
          <cell r="BX2231">
            <v>0</v>
          </cell>
          <cell r="BY2231">
            <v>0</v>
          </cell>
          <cell r="BZ2231">
            <v>0</v>
          </cell>
          <cell r="CA2231">
            <v>4.5586959680703121</v>
          </cell>
          <cell r="CB2231">
            <v>0.12320799913703546</v>
          </cell>
          <cell r="CC2231">
            <v>0</v>
          </cell>
          <cell r="CD2231">
            <v>0</v>
          </cell>
          <cell r="CE2231">
            <v>0</v>
          </cell>
          <cell r="CF2231">
            <v>0</v>
          </cell>
          <cell r="CG2231">
            <v>0</v>
          </cell>
          <cell r="CH2231">
            <v>0</v>
          </cell>
          <cell r="CI2231">
            <v>0</v>
          </cell>
          <cell r="CJ2231">
            <v>0</v>
          </cell>
          <cell r="CK2231">
            <v>0</v>
          </cell>
          <cell r="CL2231">
            <v>0</v>
          </cell>
          <cell r="CM2231">
            <v>0</v>
          </cell>
          <cell r="CN2231">
            <v>0</v>
          </cell>
          <cell r="CO2231">
            <v>0</v>
          </cell>
          <cell r="CP2231">
            <v>0</v>
          </cell>
          <cell r="CQ2231">
            <v>0</v>
          </cell>
          <cell r="CR2231">
            <v>0</v>
          </cell>
          <cell r="CS2231">
            <v>0</v>
          </cell>
          <cell r="CT2231">
            <v>0</v>
          </cell>
          <cell r="CU2231">
            <v>0</v>
          </cell>
          <cell r="CV2231">
            <v>0</v>
          </cell>
          <cell r="CW2231">
            <v>0</v>
          </cell>
          <cell r="CX2231">
            <v>0</v>
          </cell>
          <cell r="CY2231">
            <v>0</v>
          </cell>
          <cell r="CZ2231">
            <v>0</v>
          </cell>
          <cell r="DA2231">
            <v>0</v>
          </cell>
          <cell r="DB2231">
            <v>0</v>
          </cell>
          <cell r="DC2231">
            <v>0</v>
          </cell>
          <cell r="DD2231">
            <v>294.0492467284476</v>
          </cell>
          <cell r="DE2231">
            <v>0</v>
          </cell>
          <cell r="DG2231">
            <v>286.22415953603826</v>
          </cell>
          <cell r="DH2231">
            <v>0.91130057004896425</v>
          </cell>
          <cell r="DI2231">
            <v>0.03</v>
          </cell>
          <cell r="DJ2231">
            <v>7.8250871924093204</v>
          </cell>
          <cell r="DK2231">
            <v>2.7339017101468927E-2</v>
          </cell>
          <cell r="DL2231">
            <v>0</v>
          </cell>
        </row>
        <row r="2232">
          <cell r="A2232" t="str">
            <v>EXTRA-GP-107</v>
          </cell>
          <cell r="B2232" t="str">
            <v>EXTRA COSTS - AB 1494G DISCONNECT &amp; FESTO HI-G1/2 WITH UPA (ONE PER HMI)</v>
          </cell>
          <cell r="C2232" t="str">
            <v>EXTRA COSTS - AB 1494G DISCONNECT &amp; FESTO HI-G1/2 WITH UPA (ONE PER HMI)</v>
          </cell>
          <cell r="F2232">
            <v>4379.4568661683688</v>
          </cell>
          <cell r="H2232">
            <v>2058.3447270991333</v>
          </cell>
          <cell r="I2232">
            <v>0.53</v>
          </cell>
          <cell r="J2232" t="str">
            <v>GP-NEW</v>
          </cell>
          <cell r="K2232" t="str">
            <v>GHGPD</v>
          </cell>
          <cell r="L2232">
            <v>0.91366099362088671</v>
          </cell>
          <cell r="M2232">
            <v>0</v>
          </cell>
          <cell r="N2232">
            <v>0</v>
          </cell>
          <cell r="O2232">
            <v>0</v>
          </cell>
          <cell r="P2232">
            <v>0</v>
          </cell>
          <cell r="Q2232">
            <v>2.8621240110406419E-2</v>
          </cell>
          <cell r="R2232">
            <v>0</v>
          </cell>
          <cell r="S2232">
            <v>0</v>
          </cell>
          <cell r="T2232">
            <v>1.5503171726470142E-2</v>
          </cell>
          <cell r="U2232">
            <v>0</v>
          </cell>
          <cell r="V2232">
            <v>0</v>
          </cell>
          <cell r="W2232">
            <v>0</v>
          </cell>
          <cell r="X2232">
            <v>2.6711422815766571E-2</v>
          </cell>
          <cell r="Y2232">
            <v>0</v>
          </cell>
          <cell r="Z2232">
            <v>0</v>
          </cell>
          <cell r="AA2232">
            <v>0</v>
          </cell>
          <cell r="AB2232">
            <v>1.5503171726470142E-2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>
            <v>0</v>
          </cell>
          <cell r="AM2232">
            <v>0</v>
          </cell>
          <cell r="AN2232">
            <v>0</v>
          </cell>
          <cell r="AO2232">
            <v>0</v>
          </cell>
          <cell r="AP2232">
            <v>0</v>
          </cell>
          <cell r="AQ2232">
            <v>0</v>
          </cell>
          <cell r="AR2232">
            <v>0</v>
          </cell>
          <cell r="AS2232">
            <v>0</v>
          </cell>
          <cell r="AT2232">
            <v>0</v>
          </cell>
          <cell r="AU2232">
            <v>0</v>
          </cell>
          <cell r="AV2232">
            <v>1880.6292885757071</v>
          </cell>
          <cell r="AW2232">
            <v>0</v>
          </cell>
          <cell r="AX2232">
            <v>0</v>
          </cell>
          <cell r="AY2232">
            <v>0</v>
          </cell>
          <cell r="AZ2232">
            <v>0</v>
          </cell>
          <cell r="BA2232">
            <v>0</v>
          </cell>
          <cell r="BB2232">
            <v>0</v>
          </cell>
          <cell r="BC2232">
            <v>0</v>
          </cell>
          <cell r="BD2232">
            <v>0</v>
          </cell>
          <cell r="BE2232">
            <v>58.912378664293264</v>
          </cell>
          <cell r="BF2232">
            <v>1.6364549628970351</v>
          </cell>
          <cell r="BG2232">
            <v>0</v>
          </cell>
          <cell r="BH2232">
            <v>0</v>
          </cell>
          <cell r="BI2232">
            <v>0</v>
          </cell>
          <cell r="BJ2232">
            <v>0</v>
          </cell>
          <cell r="BK2232">
            <v>31.910871776492183</v>
          </cell>
          <cell r="BL2232">
            <v>0.83975978359189951</v>
          </cell>
          <cell r="BM2232">
            <v>0</v>
          </cell>
          <cell r="BN2232">
            <v>0</v>
          </cell>
          <cell r="BO2232">
            <v>0</v>
          </cell>
          <cell r="BP2232">
            <v>0</v>
          </cell>
          <cell r="BQ2232">
            <v>0</v>
          </cell>
          <cell r="BR2232">
            <v>0</v>
          </cell>
          <cell r="BS2232">
            <v>54.981316306148607</v>
          </cell>
          <cell r="BT2232">
            <v>1.6917328094199571</v>
          </cell>
          <cell r="BU2232">
            <v>0</v>
          </cell>
          <cell r="BV2232">
            <v>0</v>
          </cell>
          <cell r="BW2232">
            <v>0</v>
          </cell>
          <cell r="BX2232">
            <v>0</v>
          </cell>
          <cell r="BY2232">
            <v>0</v>
          </cell>
          <cell r="BZ2232">
            <v>0</v>
          </cell>
          <cell r="CA2232">
            <v>31.910871776492183</v>
          </cell>
          <cell r="CB2232">
            <v>0.86245599395924821</v>
          </cell>
          <cell r="CC2232">
            <v>0</v>
          </cell>
          <cell r="CD2232">
            <v>0</v>
          </cell>
          <cell r="CE2232">
            <v>0</v>
          </cell>
          <cell r="CF2232">
            <v>0</v>
          </cell>
          <cell r="CG2232">
            <v>0</v>
          </cell>
          <cell r="CH2232">
            <v>0</v>
          </cell>
          <cell r="CI2232">
            <v>0</v>
          </cell>
          <cell r="CJ2232">
            <v>0</v>
          </cell>
          <cell r="CK2232">
            <v>0</v>
          </cell>
          <cell r="CL2232">
            <v>0</v>
          </cell>
          <cell r="CM2232">
            <v>0</v>
          </cell>
          <cell r="CN2232">
            <v>0</v>
          </cell>
          <cell r="CO2232">
            <v>0</v>
          </cell>
          <cell r="CP2232">
            <v>0</v>
          </cell>
          <cell r="CQ2232">
            <v>0</v>
          </cell>
          <cell r="CR2232">
            <v>0</v>
          </cell>
          <cell r="CS2232">
            <v>0</v>
          </cell>
          <cell r="CT2232">
            <v>0</v>
          </cell>
          <cell r="CU2232">
            <v>0</v>
          </cell>
          <cell r="CV2232">
            <v>0</v>
          </cell>
          <cell r="CW2232">
            <v>0</v>
          </cell>
          <cell r="CX2232">
            <v>0</v>
          </cell>
          <cell r="CY2232">
            <v>0</v>
          </cell>
          <cell r="CZ2232">
            <v>0</v>
          </cell>
          <cell r="DA2232">
            <v>0</v>
          </cell>
          <cell r="DB2232">
            <v>0</v>
          </cell>
          <cell r="DC2232">
            <v>0</v>
          </cell>
          <cell r="DD2232">
            <v>2058.3447270991333</v>
          </cell>
          <cell r="DE2232">
            <v>0</v>
          </cell>
          <cell r="DG2232">
            <v>2003.5691167522682</v>
          </cell>
          <cell r="DH2232">
            <v>0.91130057004896425</v>
          </cell>
          <cell r="DI2232">
            <v>0.03</v>
          </cell>
          <cell r="DJ2232">
            <v>54.77561034686525</v>
          </cell>
          <cell r="DK2232">
            <v>2.7339017101468924E-2</v>
          </cell>
          <cell r="DL2232">
            <v>0</v>
          </cell>
        </row>
        <row r="2233">
          <cell r="A2233" t="str">
            <v>EXTRA-GP-108</v>
          </cell>
          <cell r="B2233" t="str">
            <v>EXTRA COSTS - 800XX PUSH BUTTONS D.30mm (EACH HMI &amp; PUSH BUTTONS PANEL)</v>
          </cell>
          <cell r="C2233" t="str">
            <v>EXTRA COSTS - 800XX PUSH BUTTONS D.30mm (EACH HMI &amp; PUSH BUTTONS PANEL)</v>
          </cell>
          <cell r="F2233">
            <v>1376.8359013072497</v>
          </cell>
          <cell r="H2233">
            <v>760.53799199999992</v>
          </cell>
          <cell r="I2233">
            <v>0.44761899999999999</v>
          </cell>
          <cell r="J2233" t="str">
            <v>GP-NEW</v>
          </cell>
          <cell r="K2233" t="str">
            <v>MATTD</v>
          </cell>
          <cell r="L2233">
            <v>1</v>
          </cell>
          <cell r="M2233">
            <v>0</v>
          </cell>
          <cell r="N2233">
            <v>0</v>
          </cell>
          <cell r="O2233">
            <v>0</v>
          </cell>
          <cell r="P2233">
            <v>0</v>
          </cell>
          <cell r="Q2233">
            <v>0</v>
          </cell>
          <cell r="R2233">
            <v>0</v>
          </cell>
          <cell r="S2233">
            <v>0</v>
          </cell>
          <cell r="T2233">
            <v>0</v>
          </cell>
          <cell r="U2233">
            <v>0</v>
          </cell>
          <cell r="V2233">
            <v>0</v>
          </cell>
          <cell r="W2233">
            <v>0</v>
          </cell>
          <cell r="X2233">
            <v>0</v>
          </cell>
          <cell r="Y2233">
            <v>0</v>
          </cell>
          <cell r="Z2233">
            <v>0</v>
          </cell>
          <cell r="AA2233">
            <v>0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>
            <v>0</v>
          </cell>
          <cell r="AM2233">
            <v>0</v>
          </cell>
          <cell r="AN2233">
            <v>0</v>
          </cell>
          <cell r="AO2233">
            <v>0</v>
          </cell>
          <cell r="AP2233">
            <v>0</v>
          </cell>
          <cell r="AQ2233">
            <v>0</v>
          </cell>
          <cell r="AR2233">
            <v>0</v>
          </cell>
          <cell r="AS2233">
            <v>0</v>
          </cell>
          <cell r="AT2233">
            <v>0</v>
          </cell>
          <cell r="AU2233">
            <v>0</v>
          </cell>
          <cell r="AV2233">
            <v>760.53799199999992</v>
          </cell>
          <cell r="AW2233">
            <v>0</v>
          </cell>
          <cell r="AX2233">
            <v>0</v>
          </cell>
          <cell r="AY2233">
            <v>0</v>
          </cell>
          <cell r="AZ2233">
            <v>0</v>
          </cell>
          <cell r="BA2233">
            <v>0</v>
          </cell>
          <cell r="BB2233">
            <v>0</v>
          </cell>
          <cell r="BC2233">
            <v>0</v>
          </cell>
          <cell r="BD2233">
            <v>0</v>
          </cell>
          <cell r="BE2233">
            <v>0</v>
          </cell>
          <cell r="BF2233">
            <v>0</v>
          </cell>
          <cell r="BG2233">
            <v>0</v>
          </cell>
          <cell r="BH2233">
            <v>0</v>
          </cell>
          <cell r="BI2233">
            <v>0</v>
          </cell>
          <cell r="BJ2233">
            <v>0</v>
          </cell>
          <cell r="BK2233">
            <v>0</v>
          </cell>
          <cell r="BL2233">
            <v>0</v>
          </cell>
          <cell r="BM2233">
            <v>0</v>
          </cell>
          <cell r="BN2233">
            <v>0</v>
          </cell>
          <cell r="BO2233">
            <v>0</v>
          </cell>
          <cell r="BP2233">
            <v>0</v>
          </cell>
          <cell r="BQ2233">
            <v>0</v>
          </cell>
          <cell r="BR2233">
            <v>0</v>
          </cell>
          <cell r="BS2233">
            <v>0</v>
          </cell>
          <cell r="BT2233">
            <v>0</v>
          </cell>
          <cell r="BU2233">
            <v>0</v>
          </cell>
          <cell r="BV2233">
            <v>0</v>
          </cell>
          <cell r="BW2233">
            <v>0</v>
          </cell>
          <cell r="BX2233">
            <v>0</v>
          </cell>
          <cell r="BY2233">
            <v>0</v>
          </cell>
          <cell r="BZ2233">
            <v>0</v>
          </cell>
          <cell r="CA2233">
            <v>0</v>
          </cell>
          <cell r="CB2233">
            <v>0</v>
          </cell>
          <cell r="CC2233">
            <v>0</v>
          </cell>
          <cell r="CD2233">
            <v>0</v>
          </cell>
          <cell r="CE2233">
            <v>0</v>
          </cell>
          <cell r="CF2233">
            <v>0</v>
          </cell>
          <cell r="CG2233">
            <v>0</v>
          </cell>
          <cell r="CH2233">
            <v>0</v>
          </cell>
          <cell r="CI2233">
            <v>0</v>
          </cell>
          <cell r="CJ2233">
            <v>0</v>
          </cell>
          <cell r="CK2233">
            <v>0</v>
          </cell>
          <cell r="CL2233">
            <v>0</v>
          </cell>
          <cell r="CM2233">
            <v>0</v>
          </cell>
          <cell r="CN2233">
            <v>0</v>
          </cell>
          <cell r="CO2233">
            <v>0</v>
          </cell>
          <cell r="CP2233">
            <v>0</v>
          </cell>
          <cell r="CQ2233">
            <v>0</v>
          </cell>
          <cell r="CR2233">
            <v>0</v>
          </cell>
          <cell r="CS2233">
            <v>0</v>
          </cell>
          <cell r="CT2233">
            <v>0</v>
          </cell>
          <cell r="CU2233">
            <v>0</v>
          </cell>
          <cell r="CV2233">
            <v>0</v>
          </cell>
          <cell r="CW2233">
            <v>0</v>
          </cell>
          <cell r="CX2233">
            <v>0</v>
          </cell>
          <cell r="CY2233">
            <v>0</v>
          </cell>
          <cell r="CZ2233">
            <v>0</v>
          </cell>
          <cell r="DA2233">
            <v>0</v>
          </cell>
          <cell r="DB2233">
            <v>0</v>
          </cell>
          <cell r="DC2233">
            <v>0</v>
          </cell>
          <cell r="DD2233">
            <v>760.53799199999992</v>
          </cell>
          <cell r="DE2233">
            <v>0</v>
          </cell>
          <cell r="DG2233">
            <v>738.38639999999987</v>
          </cell>
          <cell r="DH2233">
            <v>1</v>
          </cell>
          <cell r="DI2233">
            <v>0.03</v>
          </cell>
          <cell r="DJ2233">
            <v>22.151591999999994</v>
          </cell>
          <cell r="DK2233">
            <v>2.9999999999999995E-2</v>
          </cell>
          <cell r="DL2233">
            <v>0</v>
          </cell>
        </row>
        <row r="2234">
          <cell r="A2234" t="str">
            <v>EXTRA-GP-198</v>
          </cell>
          <cell r="B2234" t="str">
            <v xml:space="preserve">EXTRA COSTS - CONDOR ELECTRIC ENCLOSURE MISC </v>
          </cell>
          <cell r="C2234" t="str">
            <v xml:space="preserve">EXTRA COSTS - CONDOR ELECTRIC ENCLOSURE MISC </v>
          </cell>
          <cell r="F2234">
            <v>3442.0897532681242</v>
          </cell>
          <cell r="H2234">
            <v>1901.3449799999999</v>
          </cell>
          <cell r="I2234">
            <v>0.44761899999999999</v>
          </cell>
          <cell r="J2234" t="str">
            <v>GP-NEW</v>
          </cell>
          <cell r="K2234" t="str">
            <v>MATTD</v>
          </cell>
          <cell r="L2234">
            <v>1</v>
          </cell>
          <cell r="M2234">
            <v>0</v>
          </cell>
          <cell r="N2234">
            <v>0</v>
          </cell>
          <cell r="O2234">
            <v>0</v>
          </cell>
          <cell r="P2234">
            <v>0</v>
          </cell>
          <cell r="Q2234">
            <v>0</v>
          </cell>
          <cell r="R2234">
            <v>0</v>
          </cell>
          <cell r="S2234">
            <v>0</v>
          </cell>
          <cell r="T2234">
            <v>0</v>
          </cell>
          <cell r="U2234">
            <v>0</v>
          </cell>
          <cell r="V2234">
            <v>0</v>
          </cell>
          <cell r="W2234">
            <v>0</v>
          </cell>
          <cell r="X2234">
            <v>0</v>
          </cell>
          <cell r="Y2234">
            <v>0</v>
          </cell>
          <cell r="Z2234">
            <v>0</v>
          </cell>
          <cell r="AA2234">
            <v>0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>
            <v>0</v>
          </cell>
          <cell r="AM2234">
            <v>0</v>
          </cell>
          <cell r="AN2234">
            <v>0</v>
          </cell>
          <cell r="AO2234">
            <v>0</v>
          </cell>
          <cell r="AP2234">
            <v>0</v>
          </cell>
          <cell r="AQ2234">
            <v>0</v>
          </cell>
          <cell r="AR2234">
            <v>0</v>
          </cell>
          <cell r="AS2234">
            <v>0</v>
          </cell>
          <cell r="AT2234">
            <v>0</v>
          </cell>
          <cell r="AU2234">
            <v>0</v>
          </cell>
          <cell r="AV2234">
            <v>1901.3449799999999</v>
          </cell>
          <cell r="AW2234">
            <v>0</v>
          </cell>
          <cell r="AX2234">
            <v>0</v>
          </cell>
          <cell r="AY2234">
            <v>0</v>
          </cell>
          <cell r="AZ2234">
            <v>0</v>
          </cell>
          <cell r="BA2234">
            <v>0</v>
          </cell>
          <cell r="BB2234">
            <v>0</v>
          </cell>
          <cell r="BC2234">
            <v>0</v>
          </cell>
          <cell r="BD2234">
            <v>0</v>
          </cell>
          <cell r="BE2234">
            <v>0</v>
          </cell>
          <cell r="BF2234">
            <v>0</v>
          </cell>
          <cell r="BG2234">
            <v>0</v>
          </cell>
          <cell r="BH2234">
            <v>0</v>
          </cell>
          <cell r="BI2234">
            <v>0</v>
          </cell>
          <cell r="BJ2234">
            <v>0</v>
          </cell>
          <cell r="BK2234">
            <v>0</v>
          </cell>
          <cell r="BL2234">
            <v>0</v>
          </cell>
          <cell r="BM2234">
            <v>0</v>
          </cell>
          <cell r="BN2234">
            <v>0</v>
          </cell>
          <cell r="BO2234">
            <v>0</v>
          </cell>
          <cell r="BP2234">
            <v>0</v>
          </cell>
          <cell r="BQ2234">
            <v>0</v>
          </cell>
          <cell r="BR2234">
            <v>0</v>
          </cell>
          <cell r="BS2234">
            <v>0</v>
          </cell>
          <cell r="BT2234">
            <v>0</v>
          </cell>
          <cell r="BU2234">
            <v>0</v>
          </cell>
          <cell r="BV2234">
            <v>0</v>
          </cell>
          <cell r="BW2234">
            <v>0</v>
          </cell>
          <cell r="BX2234">
            <v>0</v>
          </cell>
          <cell r="BY2234">
            <v>0</v>
          </cell>
          <cell r="BZ2234">
            <v>0</v>
          </cell>
          <cell r="CA2234">
            <v>0</v>
          </cell>
          <cell r="CB2234">
            <v>0</v>
          </cell>
          <cell r="CC2234">
            <v>0</v>
          </cell>
          <cell r="CD2234">
            <v>0</v>
          </cell>
          <cell r="CE2234">
            <v>0</v>
          </cell>
          <cell r="CF2234">
            <v>0</v>
          </cell>
          <cell r="CG2234">
            <v>0</v>
          </cell>
          <cell r="CH2234">
            <v>0</v>
          </cell>
          <cell r="CI2234">
            <v>0</v>
          </cell>
          <cell r="CJ2234">
            <v>0</v>
          </cell>
          <cell r="CK2234">
            <v>0</v>
          </cell>
          <cell r="CL2234">
            <v>0</v>
          </cell>
          <cell r="CM2234">
            <v>0</v>
          </cell>
          <cell r="CN2234">
            <v>0</v>
          </cell>
          <cell r="CO2234">
            <v>0</v>
          </cell>
          <cell r="CP2234">
            <v>0</v>
          </cell>
          <cell r="CQ2234">
            <v>0</v>
          </cell>
          <cell r="CR2234">
            <v>0</v>
          </cell>
          <cell r="CS2234">
            <v>0</v>
          </cell>
          <cell r="CT2234">
            <v>0</v>
          </cell>
          <cell r="CU2234">
            <v>0</v>
          </cell>
          <cell r="CV2234">
            <v>0</v>
          </cell>
          <cell r="CW2234">
            <v>0</v>
          </cell>
          <cell r="CX2234">
            <v>0</v>
          </cell>
          <cell r="CY2234">
            <v>0</v>
          </cell>
          <cell r="CZ2234">
            <v>0</v>
          </cell>
          <cell r="DA2234">
            <v>0</v>
          </cell>
          <cell r="DB2234">
            <v>0</v>
          </cell>
          <cell r="DC2234">
            <v>0</v>
          </cell>
          <cell r="DD2234">
            <v>1901.3449799999999</v>
          </cell>
          <cell r="DE2234">
            <v>0</v>
          </cell>
          <cell r="DG2234">
            <v>1845.9659999999999</v>
          </cell>
          <cell r="DH2234">
            <v>1</v>
          </cell>
          <cell r="DI2234">
            <v>0.03</v>
          </cell>
          <cell r="DJ2234">
            <v>55.378979999999991</v>
          </cell>
          <cell r="DK2234">
            <v>2.9999999999999995E-2</v>
          </cell>
          <cell r="DL2234">
            <v>0</v>
          </cell>
        </row>
        <row r="2235">
          <cell r="A2235" t="str">
            <v>EXTRA-GP-199</v>
          </cell>
          <cell r="B2235" t="str">
            <v xml:space="preserve">EXTRA COSTS - DRAGON ELECTRIC ENCLOSURE MISC </v>
          </cell>
          <cell r="C2235" t="str">
            <v xml:space="preserve">EXTRA COSTS - DRAGON ELECTRIC ENCLOSURE MISC </v>
          </cell>
          <cell r="F2235">
            <v>5736.8162554468745</v>
          </cell>
          <cell r="H2235">
            <v>3168.9083000000001</v>
          </cell>
          <cell r="I2235">
            <v>0.44761899999999999</v>
          </cell>
          <cell r="J2235" t="str">
            <v>GP-NEW</v>
          </cell>
          <cell r="K2235" t="str">
            <v>MATTD</v>
          </cell>
          <cell r="L2235">
            <v>1</v>
          </cell>
          <cell r="M2235">
            <v>0</v>
          </cell>
          <cell r="N2235">
            <v>0</v>
          </cell>
          <cell r="O2235">
            <v>0</v>
          </cell>
          <cell r="P2235">
            <v>0</v>
          </cell>
          <cell r="Q2235">
            <v>0</v>
          </cell>
          <cell r="R2235">
            <v>0</v>
          </cell>
          <cell r="S2235">
            <v>0</v>
          </cell>
          <cell r="T2235">
            <v>0</v>
          </cell>
          <cell r="U2235">
            <v>0</v>
          </cell>
          <cell r="V2235">
            <v>0</v>
          </cell>
          <cell r="W2235">
            <v>0</v>
          </cell>
          <cell r="X2235">
            <v>0</v>
          </cell>
          <cell r="Y2235">
            <v>0</v>
          </cell>
          <cell r="Z2235">
            <v>0</v>
          </cell>
          <cell r="AA2235">
            <v>0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>
            <v>0</v>
          </cell>
          <cell r="AM2235">
            <v>0</v>
          </cell>
          <cell r="AN2235">
            <v>0</v>
          </cell>
          <cell r="AO2235">
            <v>0</v>
          </cell>
          <cell r="AP2235">
            <v>0</v>
          </cell>
          <cell r="AQ2235">
            <v>0</v>
          </cell>
          <cell r="AR2235">
            <v>0</v>
          </cell>
          <cell r="AS2235">
            <v>0</v>
          </cell>
          <cell r="AT2235">
            <v>0</v>
          </cell>
          <cell r="AU2235">
            <v>0</v>
          </cell>
          <cell r="AV2235">
            <v>3168.9083000000001</v>
          </cell>
          <cell r="AW2235">
            <v>0</v>
          </cell>
          <cell r="AX2235">
            <v>0</v>
          </cell>
          <cell r="AY2235">
            <v>0</v>
          </cell>
          <cell r="AZ2235">
            <v>0</v>
          </cell>
          <cell r="BA2235">
            <v>0</v>
          </cell>
          <cell r="BB2235">
            <v>0</v>
          </cell>
          <cell r="BC2235">
            <v>0</v>
          </cell>
          <cell r="BD2235">
            <v>0</v>
          </cell>
          <cell r="BE2235">
            <v>0</v>
          </cell>
          <cell r="BF2235">
            <v>0</v>
          </cell>
          <cell r="BG2235">
            <v>0</v>
          </cell>
          <cell r="BH2235">
            <v>0</v>
          </cell>
          <cell r="BI2235">
            <v>0</v>
          </cell>
          <cell r="BJ2235">
            <v>0</v>
          </cell>
          <cell r="BK2235">
            <v>0</v>
          </cell>
          <cell r="BL2235">
            <v>0</v>
          </cell>
          <cell r="BM2235">
            <v>0</v>
          </cell>
          <cell r="BN2235">
            <v>0</v>
          </cell>
          <cell r="BO2235">
            <v>0</v>
          </cell>
          <cell r="BP2235">
            <v>0</v>
          </cell>
          <cell r="BQ2235">
            <v>0</v>
          </cell>
          <cell r="BR2235">
            <v>0</v>
          </cell>
          <cell r="BS2235">
            <v>0</v>
          </cell>
          <cell r="BT2235">
            <v>0</v>
          </cell>
          <cell r="BU2235">
            <v>0</v>
          </cell>
          <cell r="BV2235">
            <v>0</v>
          </cell>
          <cell r="BW2235">
            <v>0</v>
          </cell>
          <cell r="BX2235">
            <v>0</v>
          </cell>
          <cell r="BY2235">
            <v>0</v>
          </cell>
          <cell r="BZ2235">
            <v>0</v>
          </cell>
          <cell r="CA2235">
            <v>0</v>
          </cell>
          <cell r="CB2235">
            <v>0</v>
          </cell>
          <cell r="CC2235">
            <v>0</v>
          </cell>
          <cell r="CD2235">
            <v>0</v>
          </cell>
          <cell r="CE2235">
            <v>0</v>
          </cell>
          <cell r="CF2235">
            <v>0</v>
          </cell>
          <cell r="CG2235">
            <v>0</v>
          </cell>
          <cell r="CH2235">
            <v>0</v>
          </cell>
          <cell r="CI2235">
            <v>0</v>
          </cell>
          <cell r="CJ2235">
            <v>0</v>
          </cell>
          <cell r="CK2235">
            <v>0</v>
          </cell>
          <cell r="CL2235">
            <v>0</v>
          </cell>
          <cell r="CM2235">
            <v>0</v>
          </cell>
          <cell r="CN2235">
            <v>0</v>
          </cell>
          <cell r="CO2235">
            <v>0</v>
          </cell>
          <cell r="CP2235">
            <v>0</v>
          </cell>
          <cell r="CQ2235">
            <v>0</v>
          </cell>
          <cell r="CR2235">
            <v>0</v>
          </cell>
          <cell r="CS2235">
            <v>0</v>
          </cell>
          <cell r="CT2235">
            <v>0</v>
          </cell>
          <cell r="CU2235">
            <v>0</v>
          </cell>
          <cell r="CV2235">
            <v>0</v>
          </cell>
          <cell r="CW2235">
            <v>0</v>
          </cell>
          <cell r="CX2235">
            <v>0</v>
          </cell>
          <cell r="CY2235">
            <v>0</v>
          </cell>
          <cell r="CZ2235">
            <v>0</v>
          </cell>
          <cell r="DA2235">
            <v>0</v>
          </cell>
          <cell r="DB2235">
            <v>0</v>
          </cell>
          <cell r="DC2235">
            <v>0</v>
          </cell>
          <cell r="DD2235">
            <v>3168.9083000000001</v>
          </cell>
          <cell r="DE2235">
            <v>0</v>
          </cell>
          <cell r="DG2235">
            <v>3076.61</v>
          </cell>
          <cell r="DH2235">
            <v>1</v>
          </cell>
          <cell r="DI2235">
            <v>0.03</v>
          </cell>
          <cell r="DJ2235">
            <v>92.298299999999998</v>
          </cell>
          <cell r="DK2235">
            <v>0.03</v>
          </cell>
          <cell r="DL2235">
            <v>0</v>
          </cell>
        </row>
        <row r="2236">
          <cell r="A2236" t="str">
            <v>EXTRA-MSF-FIT-001</v>
          </cell>
          <cell r="B2236" t="str">
            <v>EXTRA FORTRESS INTERLOCK - EI4I6SR411-T03039-D800</v>
          </cell>
          <cell r="F2236">
            <v>1587.6807824574469</v>
          </cell>
          <cell r="H2236">
            <v>746.20996775499998</v>
          </cell>
          <cell r="I2236">
            <v>0.53</v>
          </cell>
          <cell r="J2236" t="str">
            <v>OK</v>
          </cell>
          <cell r="K2236" t="str">
            <v>NEWZD</v>
          </cell>
          <cell r="L2236">
            <v>0</v>
          </cell>
          <cell r="M2236">
            <v>0</v>
          </cell>
          <cell r="N2236">
            <v>0</v>
          </cell>
          <cell r="O2236">
            <v>0</v>
          </cell>
          <cell r="P2236">
            <v>0</v>
          </cell>
          <cell r="Q2236">
            <v>0</v>
          </cell>
          <cell r="R2236">
            <v>0</v>
          </cell>
          <cell r="S2236">
            <v>0</v>
          </cell>
          <cell r="T2236">
            <v>0</v>
          </cell>
          <cell r="U2236">
            <v>0</v>
          </cell>
          <cell r="V2236">
            <v>0</v>
          </cell>
          <cell r="W2236">
            <v>0</v>
          </cell>
          <cell r="X2236">
            <v>0</v>
          </cell>
          <cell r="Y2236">
            <v>0</v>
          </cell>
          <cell r="Z2236">
            <v>0</v>
          </cell>
          <cell r="AA2236">
            <v>0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>
            <v>0</v>
          </cell>
          <cell r="AM2236">
            <v>0</v>
          </cell>
          <cell r="AN2236">
            <v>0</v>
          </cell>
          <cell r="AO2236">
            <v>0</v>
          </cell>
          <cell r="AP2236">
            <v>0</v>
          </cell>
          <cell r="AQ2236">
            <v>0</v>
          </cell>
          <cell r="AR2236">
            <v>0</v>
          </cell>
          <cell r="AS2236">
            <v>0</v>
          </cell>
          <cell r="AT2236">
            <v>0</v>
          </cell>
          <cell r="AU2236">
            <v>0</v>
          </cell>
          <cell r="AV2236">
            <v>602.70996775499998</v>
          </cell>
          <cell r="AW2236">
            <v>0</v>
          </cell>
          <cell r="AX2236">
            <v>0</v>
          </cell>
          <cell r="AY2236">
            <v>0</v>
          </cell>
          <cell r="AZ2236">
            <v>0</v>
          </cell>
          <cell r="BA2236">
            <v>0</v>
          </cell>
          <cell r="BB2236">
            <v>0</v>
          </cell>
          <cell r="BC2236">
            <v>0</v>
          </cell>
          <cell r="BD2236">
            <v>0</v>
          </cell>
          <cell r="BE2236">
            <v>36</v>
          </cell>
          <cell r="BF2236">
            <v>1</v>
          </cell>
          <cell r="BG2236">
            <v>0</v>
          </cell>
          <cell r="BH2236">
            <v>0</v>
          </cell>
          <cell r="BI2236">
            <v>0</v>
          </cell>
          <cell r="BJ2236">
            <v>0</v>
          </cell>
          <cell r="BK2236">
            <v>38</v>
          </cell>
          <cell r="BL2236">
            <v>1</v>
          </cell>
          <cell r="BM2236">
            <v>0</v>
          </cell>
          <cell r="BN2236">
            <v>0</v>
          </cell>
          <cell r="BO2236">
            <v>0</v>
          </cell>
          <cell r="BP2236">
            <v>0</v>
          </cell>
          <cell r="BQ2236">
            <v>0</v>
          </cell>
          <cell r="BR2236">
            <v>0</v>
          </cell>
          <cell r="BS2236">
            <v>32.5</v>
          </cell>
          <cell r="BT2236">
            <v>1</v>
          </cell>
          <cell r="BU2236">
            <v>0</v>
          </cell>
          <cell r="BV2236">
            <v>0</v>
          </cell>
          <cell r="BW2236">
            <v>0</v>
          </cell>
          <cell r="BX2236">
            <v>0</v>
          </cell>
          <cell r="BY2236">
            <v>0</v>
          </cell>
          <cell r="BZ2236">
            <v>0</v>
          </cell>
          <cell r="CA2236">
            <v>37</v>
          </cell>
          <cell r="CB2236">
            <v>1</v>
          </cell>
          <cell r="CC2236">
            <v>0</v>
          </cell>
          <cell r="CD2236">
            <v>0</v>
          </cell>
          <cell r="CE2236">
            <v>0</v>
          </cell>
          <cell r="CF2236">
            <v>0</v>
          </cell>
          <cell r="CG2236">
            <v>0</v>
          </cell>
          <cell r="CH2236">
            <v>0</v>
          </cell>
          <cell r="CI2236">
            <v>0</v>
          </cell>
          <cell r="CJ2236">
            <v>0</v>
          </cell>
          <cell r="CK2236">
            <v>0</v>
          </cell>
          <cell r="CL2236">
            <v>0</v>
          </cell>
          <cell r="CM2236">
            <v>0</v>
          </cell>
          <cell r="CN2236">
            <v>0</v>
          </cell>
          <cell r="CO2236">
            <v>0</v>
          </cell>
          <cell r="CP2236">
            <v>0</v>
          </cell>
          <cell r="CQ2236">
            <v>0</v>
          </cell>
          <cell r="CR2236">
            <v>0</v>
          </cell>
          <cell r="CS2236">
            <v>0</v>
          </cell>
          <cell r="CT2236">
            <v>0</v>
          </cell>
          <cell r="CU2236">
            <v>0</v>
          </cell>
          <cell r="CV2236">
            <v>0</v>
          </cell>
          <cell r="CW2236">
            <v>0</v>
          </cell>
          <cell r="CX2236">
            <v>0</v>
          </cell>
          <cell r="CY2236">
            <v>0</v>
          </cell>
          <cell r="CZ2236">
            <v>0</v>
          </cell>
          <cell r="DA2236">
            <v>0</v>
          </cell>
          <cell r="DB2236">
            <v>0</v>
          </cell>
          <cell r="DC2236">
            <v>0</v>
          </cell>
          <cell r="DD2236">
            <v>746.20996775499998</v>
          </cell>
          <cell r="DE2236">
            <v>0</v>
          </cell>
          <cell r="DG2236">
            <v>585.15530849999993</v>
          </cell>
          <cell r="DI2236">
            <v>0.03</v>
          </cell>
          <cell r="DJ2236">
            <v>17.554659254999997</v>
          </cell>
          <cell r="DK2236">
            <v>2.4091856671075086E-2</v>
          </cell>
          <cell r="DL2236">
            <v>0</v>
          </cell>
        </row>
        <row r="2237">
          <cell r="A2237" t="str">
            <v>EXTRA-MSF-FIT-002</v>
          </cell>
          <cell r="B2237" t="str">
            <v>EXTRA FORTRESS INTERLOCK - GP944 PRO (TA2T6RXSR419-T0336-D700)</v>
          </cell>
          <cell r="F2237">
            <v>1969.5330701319153</v>
          </cell>
          <cell r="H2237">
            <v>925.68054296200012</v>
          </cell>
          <cell r="I2237">
            <v>0.53</v>
          </cell>
          <cell r="J2237" t="str">
            <v>OK</v>
          </cell>
          <cell r="K2237" t="str">
            <v>NEWZD</v>
          </cell>
          <cell r="L2237">
            <v>0</v>
          </cell>
          <cell r="M2237">
            <v>0</v>
          </cell>
          <cell r="N2237">
            <v>0</v>
          </cell>
          <cell r="O2237">
            <v>0</v>
          </cell>
          <cell r="P2237">
            <v>0</v>
          </cell>
          <cell r="Q2237">
            <v>0</v>
          </cell>
          <cell r="R2237">
            <v>0</v>
          </cell>
          <cell r="S2237">
            <v>0</v>
          </cell>
          <cell r="T2237">
            <v>0</v>
          </cell>
          <cell r="U2237">
            <v>0</v>
          </cell>
          <cell r="V2237">
            <v>0</v>
          </cell>
          <cell r="W2237">
            <v>0</v>
          </cell>
          <cell r="X2237">
            <v>0</v>
          </cell>
          <cell r="Y2237">
            <v>0</v>
          </cell>
          <cell r="Z2237">
            <v>0</v>
          </cell>
          <cell r="AA2237">
            <v>0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>
            <v>0</v>
          </cell>
          <cell r="AM2237">
            <v>0</v>
          </cell>
          <cell r="AN2237">
            <v>0</v>
          </cell>
          <cell r="AO2237">
            <v>0</v>
          </cell>
          <cell r="AP2237">
            <v>0</v>
          </cell>
          <cell r="AQ2237">
            <v>0</v>
          </cell>
          <cell r="AR2237">
            <v>0</v>
          </cell>
          <cell r="AS2237">
            <v>0</v>
          </cell>
          <cell r="AT2237">
            <v>0</v>
          </cell>
          <cell r="AU2237">
            <v>0</v>
          </cell>
          <cell r="AV2237">
            <v>782.18054296200012</v>
          </cell>
          <cell r="AW2237">
            <v>0</v>
          </cell>
          <cell r="AX2237">
            <v>0</v>
          </cell>
          <cell r="AY2237">
            <v>0</v>
          </cell>
          <cell r="AZ2237">
            <v>0</v>
          </cell>
          <cell r="BA2237">
            <v>0</v>
          </cell>
          <cell r="BB2237">
            <v>0</v>
          </cell>
          <cell r="BC2237">
            <v>0</v>
          </cell>
          <cell r="BD2237">
            <v>0</v>
          </cell>
          <cell r="BE2237">
            <v>36</v>
          </cell>
          <cell r="BF2237">
            <v>1</v>
          </cell>
          <cell r="BG2237">
            <v>0</v>
          </cell>
          <cell r="BH2237">
            <v>0</v>
          </cell>
          <cell r="BI2237">
            <v>0</v>
          </cell>
          <cell r="BJ2237">
            <v>0</v>
          </cell>
          <cell r="BK2237">
            <v>38</v>
          </cell>
          <cell r="BL2237">
            <v>1</v>
          </cell>
          <cell r="BM2237">
            <v>0</v>
          </cell>
          <cell r="BN2237">
            <v>0</v>
          </cell>
          <cell r="BO2237">
            <v>0</v>
          </cell>
          <cell r="BP2237">
            <v>0</v>
          </cell>
          <cell r="BQ2237">
            <v>0</v>
          </cell>
          <cell r="BR2237">
            <v>0</v>
          </cell>
          <cell r="BS2237">
            <v>32.5</v>
          </cell>
          <cell r="BT2237">
            <v>1</v>
          </cell>
          <cell r="BU2237">
            <v>0</v>
          </cell>
          <cell r="BV2237">
            <v>0</v>
          </cell>
          <cell r="BW2237">
            <v>0</v>
          </cell>
          <cell r="BX2237">
            <v>0</v>
          </cell>
          <cell r="BY2237">
            <v>0</v>
          </cell>
          <cell r="BZ2237">
            <v>0</v>
          </cell>
          <cell r="CA2237">
            <v>37</v>
          </cell>
          <cell r="CB2237">
            <v>1</v>
          </cell>
          <cell r="CC2237">
            <v>0</v>
          </cell>
          <cell r="CD2237">
            <v>0</v>
          </cell>
          <cell r="CE2237">
            <v>0</v>
          </cell>
          <cell r="CF2237">
            <v>0</v>
          </cell>
          <cell r="CG2237">
            <v>0</v>
          </cell>
          <cell r="CH2237">
            <v>0</v>
          </cell>
          <cell r="CI2237">
            <v>0</v>
          </cell>
          <cell r="CJ2237">
            <v>0</v>
          </cell>
          <cell r="CK2237">
            <v>0</v>
          </cell>
          <cell r="CL2237">
            <v>0</v>
          </cell>
          <cell r="CM2237">
            <v>0</v>
          </cell>
          <cell r="CN2237">
            <v>0</v>
          </cell>
          <cell r="CO2237">
            <v>0</v>
          </cell>
          <cell r="CP2237">
            <v>0</v>
          </cell>
          <cell r="CQ2237">
            <v>0</v>
          </cell>
          <cell r="CR2237">
            <v>0</v>
          </cell>
          <cell r="CS2237">
            <v>0</v>
          </cell>
          <cell r="CT2237">
            <v>0</v>
          </cell>
          <cell r="CU2237">
            <v>0</v>
          </cell>
          <cell r="CV2237">
            <v>0</v>
          </cell>
          <cell r="CW2237">
            <v>0</v>
          </cell>
          <cell r="CX2237">
            <v>0</v>
          </cell>
          <cell r="CY2237">
            <v>0</v>
          </cell>
          <cell r="CZ2237">
            <v>0</v>
          </cell>
          <cell r="DA2237">
            <v>0</v>
          </cell>
          <cell r="DB2237">
            <v>0</v>
          </cell>
          <cell r="DC2237">
            <v>0</v>
          </cell>
          <cell r="DD2237">
            <v>925.68054296200012</v>
          </cell>
          <cell r="DE2237">
            <v>0</v>
          </cell>
          <cell r="DG2237">
            <v>759.39858540000012</v>
          </cell>
          <cell r="DI2237">
            <v>0.03</v>
          </cell>
          <cell r="DJ2237">
            <v>22.781957562000002</v>
          </cell>
          <cell r="DK2237">
            <v>2.523202265502187E-2</v>
          </cell>
          <cell r="DL2237">
            <v>0</v>
          </cell>
        </row>
        <row r="2238">
          <cell r="A2238" t="str">
            <v>EXTRA-MSF-FIT-003</v>
          </cell>
          <cell r="B2238" t="str">
            <v>EXTRA FORTRESS INTERLOCK - KC2000PROEI-DX (EI4I6SR416-T30390-00D8)</v>
          </cell>
          <cell r="F2238">
            <v>2269.55638016383</v>
          </cell>
          <cell r="H2238">
            <v>1066.691498677</v>
          </cell>
          <cell r="I2238">
            <v>0.53</v>
          </cell>
          <cell r="J2238" t="str">
            <v>OK</v>
          </cell>
          <cell r="K2238" t="str">
            <v>NEWZD</v>
          </cell>
          <cell r="L2238">
            <v>0</v>
          </cell>
          <cell r="M2238">
            <v>0</v>
          </cell>
          <cell r="N2238">
            <v>0</v>
          </cell>
          <cell r="O2238">
            <v>0</v>
          </cell>
          <cell r="P2238">
            <v>0</v>
          </cell>
          <cell r="Q2238">
            <v>0</v>
          </cell>
          <cell r="R2238">
            <v>0</v>
          </cell>
          <cell r="S2238">
            <v>0</v>
          </cell>
          <cell r="T2238">
            <v>0</v>
          </cell>
          <cell r="U2238">
            <v>0</v>
          </cell>
          <cell r="V2238">
            <v>0</v>
          </cell>
          <cell r="W2238">
            <v>0</v>
          </cell>
          <cell r="X2238">
            <v>0</v>
          </cell>
          <cell r="Y2238">
            <v>0</v>
          </cell>
          <cell r="Z2238">
            <v>0</v>
          </cell>
          <cell r="AA2238">
            <v>0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>
            <v>0</v>
          </cell>
          <cell r="AM2238">
            <v>0</v>
          </cell>
          <cell r="AN2238">
            <v>0</v>
          </cell>
          <cell r="AO2238">
            <v>0</v>
          </cell>
          <cell r="AP2238">
            <v>0</v>
          </cell>
          <cell r="AQ2238">
            <v>0</v>
          </cell>
          <cell r="AR2238">
            <v>0</v>
          </cell>
          <cell r="AS2238">
            <v>0</v>
          </cell>
          <cell r="AT2238">
            <v>0</v>
          </cell>
          <cell r="AU2238">
            <v>0</v>
          </cell>
          <cell r="AV2238">
            <v>923.19149867700003</v>
          </cell>
          <cell r="AW2238">
            <v>0</v>
          </cell>
          <cell r="AX2238">
            <v>0</v>
          </cell>
          <cell r="AY2238">
            <v>0</v>
          </cell>
          <cell r="AZ2238">
            <v>0</v>
          </cell>
          <cell r="BA2238">
            <v>0</v>
          </cell>
          <cell r="BB2238">
            <v>0</v>
          </cell>
          <cell r="BC2238">
            <v>0</v>
          </cell>
          <cell r="BD2238">
            <v>0</v>
          </cell>
          <cell r="BE2238">
            <v>36</v>
          </cell>
          <cell r="BF2238">
            <v>1</v>
          </cell>
          <cell r="BG2238">
            <v>0</v>
          </cell>
          <cell r="BH2238">
            <v>0</v>
          </cell>
          <cell r="BI2238">
            <v>0</v>
          </cell>
          <cell r="BJ2238">
            <v>0</v>
          </cell>
          <cell r="BK2238">
            <v>38</v>
          </cell>
          <cell r="BL2238">
            <v>1</v>
          </cell>
          <cell r="BM2238">
            <v>0</v>
          </cell>
          <cell r="BN2238">
            <v>0</v>
          </cell>
          <cell r="BO2238">
            <v>0</v>
          </cell>
          <cell r="BP2238">
            <v>0</v>
          </cell>
          <cell r="BQ2238">
            <v>0</v>
          </cell>
          <cell r="BR2238">
            <v>0</v>
          </cell>
          <cell r="BS2238">
            <v>32.5</v>
          </cell>
          <cell r="BT2238">
            <v>1</v>
          </cell>
          <cell r="BU2238">
            <v>0</v>
          </cell>
          <cell r="BV2238">
            <v>0</v>
          </cell>
          <cell r="BW2238">
            <v>0</v>
          </cell>
          <cell r="BX2238">
            <v>0</v>
          </cell>
          <cell r="BY2238">
            <v>0</v>
          </cell>
          <cell r="BZ2238">
            <v>0</v>
          </cell>
          <cell r="CA2238">
            <v>37</v>
          </cell>
          <cell r="CB2238">
            <v>1</v>
          </cell>
          <cell r="CC2238">
            <v>0</v>
          </cell>
          <cell r="CD2238">
            <v>0</v>
          </cell>
          <cell r="CE2238">
            <v>0</v>
          </cell>
          <cell r="CF2238">
            <v>0</v>
          </cell>
          <cell r="CG2238">
            <v>0</v>
          </cell>
          <cell r="CH2238">
            <v>0</v>
          </cell>
          <cell r="CI2238">
            <v>0</v>
          </cell>
          <cell r="CJ2238">
            <v>0</v>
          </cell>
          <cell r="CK2238">
            <v>0</v>
          </cell>
          <cell r="CL2238">
            <v>0</v>
          </cell>
          <cell r="CM2238">
            <v>0</v>
          </cell>
          <cell r="CN2238">
            <v>0</v>
          </cell>
          <cell r="CO2238">
            <v>0</v>
          </cell>
          <cell r="CP2238">
            <v>0</v>
          </cell>
          <cell r="CQ2238">
            <v>0</v>
          </cell>
          <cell r="CR2238">
            <v>0</v>
          </cell>
          <cell r="CS2238">
            <v>0</v>
          </cell>
          <cell r="CT2238">
            <v>0</v>
          </cell>
          <cell r="CU2238">
            <v>0</v>
          </cell>
          <cell r="CV2238">
            <v>0</v>
          </cell>
          <cell r="CW2238">
            <v>0</v>
          </cell>
          <cell r="CX2238">
            <v>0</v>
          </cell>
          <cell r="CY2238">
            <v>0</v>
          </cell>
          <cell r="CZ2238">
            <v>0</v>
          </cell>
          <cell r="DA2238">
            <v>0</v>
          </cell>
          <cell r="DB2238">
            <v>0</v>
          </cell>
          <cell r="DC2238">
            <v>0</v>
          </cell>
          <cell r="DD2238">
            <v>1066.691498677</v>
          </cell>
          <cell r="DE2238">
            <v>0</v>
          </cell>
          <cell r="DG2238">
            <v>896.3024259</v>
          </cell>
          <cell r="DI2238">
            <v>0.03</v>
          </cell>
          <cell r="DJ2238">
            <v>26.889072776999999</v>
          </cell>
          <cell r="DK2238">
            <v>2.5859790386357471E-2</v>
          </cell>
          <cell r="DL2238">
            <v>0</v>
          </cell>
        </row>
        <row r="2239">
          <cell r="A2239" t="str">
            <v>EXTRA-MSF-FIT-003T</v>
          </cell>
          <cell r="B2239" t="str">
            <v>EXTRA FORTRESS INTERLOCK - KC1002PODPRO - TRAPPED KEY</v>
          </cell>
          <cell r="F2239">
            <v>4044.063654876596</v>
          </cell>
          <cell r="H2239">
            <v>1900.7099177919999</v>
          </cell>
          <cell r="I2239">
            <v>0.53</v>
          </cell>
          <cell r="J2239" t="str">
            <v>OK</v>
          </cell>
          <cell r="K2239" t="str">
            <v>NEWZD</v>
          </cell>
          <cell r="L2239">
            <v>0</v>
          </cell>
          <cell r="M2239">
            <v>0</v>
          </cell>
          <cell r="N2239">
            <v>0</v>
          </cell>
          <cell r="O2239">
            <v>0</v>
          </cell>
          <cell r="P2239">
            <v>0</v>
          </cell>
          <cell r="Q2239">
            <v>0</v>
          </cell>
          <cell r="R2239">
            <v>0</v>
          </cell>
          <cell r="S2239">
            <v>0</v>
          </cell>
          <cell r="T2239">
            <v>0</v>
          </cell>
          <cell r="U2239">
            <v>0</v>
          </cell>
          <cell r="V2239">
            <v>0</v>
          </cell>
          <cell r="W2239">
            <v>0</v>
          </cell>
          <cell r="X2239">
            <v>0</v>
          </cell>
          <cell r="Y2239">
            <v>0</v>
          </cell>
          <cell r="Z2239">
            <v>0</v>
          </cell>
          <cell r="AA2239">
            <v>0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>
            <v>0</v>
          </cell>
          <cell r="AM2239">
            <v>0</v>
          </cell>
          <cell r="AN2239">
            <v>0</v>
          </cell>
          <cell r="AO2239">
            <v>0</v>
          </cell>
          <cell r="AP2239">
            <v>0</v>
          </cell>
          <cell r="AQ2239">
            <v>0</v>
          </cell>
          <cell r="AR2239">
            <v>0</v>
          </cell>
          <cell r="AS2239">
            <v>0</v>
          </cell>
          <cell r="AT2239">
            <v>0</v>
          </cell>
          <cell r="AU2239">
            <v>0</v>
          </cell>
          <cell r="AV2239">
            <v>1757.2099177919999</v>
          </cell>
          <cell r="AW2239">
            <v>0</v>
          </cell>
          <cell r="AX2239">
            <v>0</v>
          </cell>
          <cell r="AY2239">
            <v>0</v>
          </cell>
          <cell r="AZ2239">
            <v>0</v>
          </cell>
          <cell r="BA2239">
            <v>0</v>
          </cell>
          <cell r="BB2239">
            <v>0</v>
          </cell>
          <cell r="BC2239">
            <v>0</v>
          </cell>
          <cell r="BD2239">
            <v>0</v>
          </cell>
          <cell r="BE2239">
            <v>36</v>
          </cell>
          <cell r="BF2239">
            <v>1</v>
          </cell>
          <cell r="BG2239">
            <v>0</v>
          </cell>
          <cell r="BH2239">
            <v>0</v>
          </cell>
          <cell r="BI2239">
            <v>0</v>
          </cell>
          <cell r="BJ2239">
            <v>0</v>
          </cell>
          <cell r="BK2239">
            <v>38</v>
          </cell>
          <cell r="BL2239">
            <v>1</v>
          </cell>
          <cell r="BM2239">
            <v>0</v>
          </cell>
          <cell r="BN2239">
            <v>0</v>
          </cell>
          <cell r="BO2239">
            <v>0</v>
          </cell>
          <cell r="BP2239">
            <v>0</v>
          </cell>
          <cell r="BQ2239">
            <v>0</v>
          </cell>
          <cell r="BR2239">
            <v>0</v>
          </cell>
          <cell r="BS2239">
            <v>32.5</v>
          </cell>
          <cell r="BT2239">
            <v>1</v>
          </cell>
          <cell r="BU2239">
            <v>0</v>
          </cell>
          <cell r="BV2239">
            <v>0</v>
          </cell>
          <cell r="BW2239">
            <v>0</v>
          </cell>
          <cell r="BX2239">
            <v>0</v>
          </cell>
          <cell r="BY2239">
            <v>0</v>
          </cell>
          <cell r="BZ2239">
            <v>0</v>
          </cell>
          <cell r="CA2239">
            <v>37</v>
          </cell>
          <cell r="CB2239">
            <v>1</v>
          </cell>
          <cell r="CC2239">
            <v>0</v>
          </cell>
          <cell r="CD2239">
            <v>0</v>
          </cell>
          <cell r="CE2239">
            <v>0</v>
          </cell>
          <cell r="CF2239">
            <v>0</v>
          </cell>
          <cell r="CG2239">
            <v>0</v>
          </cell>
          <cell r="CH2239">
            <v>0</v>
          </cell>
          <cell r="CI2239">
            <v>0</v>
          </cell>
          <cell r="CJ2239">
            <v>0</v>
          </cell>
          <cell r="CK2239">
            <v>0</v>
          </cell>
          <cell r="CL2239">
            <v>0</v>
          </cell>
          <cell r="CM2239">
            <v>0</v>
          </cell>
          <cell r="CN2239">
            <v>0</v>
          </cell>
          <cell r="CO2239">
            <v>0</v>
          </cell>
          <cell r="CP2239">
            <v>0</v>
          </cell>
          <cell r="CQ2239">
            <v>0</v>
          </cell>
          <cell r="CR2239">
            <v>0</v>
          </cell>
          <cell r="CS2239">
            <v>0</v>
          </cell>
          <cell r="CT2239">
            <v>0</v>
          </cell>
          <cell r="CU2239">
            <v>0</v>
          </cell>
          <cell r="CV2239">
            <v>0</v>
          </cell>
          <cell r="CW2239">
            <v>0</v>
          </cell>
          <cell r="CX2239">
            <v>0</v>
          </cell>
          <cell r="CY2239">
            <v>0</v>
          </cell>
          <cell r="CZ2239">
            <v>0</v>
          </cell>
          <cell r="DA2239">
            <v>0</v>
          </cell>
          <cell r="DB2239">
            <v>0</v>
          </cell>
          <cell r="DC2239">
            <v>0</v>
          </cell>
          <cell r="DD2239">
            <v>1900.7099177919999</v>
          </cell>
          <cell r="DE2239">
            <v>0</v>
          </cell>
          <cell r="DG2239">
            <v>1706.0290464</v>
          </cell>
          <cell r="DI2239">
            <v>0.03</v>
          </cell>
          <cell r="DJ2239">
            <v>51.180871392</v>
          </cell>
          <cell r="DK2239">
            <v>2.76723804319919E-2</v>
          </cell>
          <cell r="DL2239">
            <v>0</v>
          </cell>
        </row>
        <row r="2240">
          <cell r="A2240" t="str">
            <v>EXTRA-PROT-PDI-CO</v>
          </cell>
          <cell r="B2240" t="str">
            <v>EXTRA MONTAGGIO PROTEZIONI CONDOR PER COLLAUDO INTERNO</v>
          </cell>
          <cell r="F2240">
            <v>7340</v>
          </cell>
          <cell r="H2240">
            <v>1820</v>
          </cell>
          <cell r="I2240">
            <v>0.75204359673024523</v>
          </cell>
          <cell r="J2240" t="str">
            <v>OK</v>
          </cell>
          <cell r="K2240" t="str">
            <v>NEWZD</v>
          </cell>
          <cell r="L2240">
            <v>0</v>
          </cell>
          <cell r="M2240">
            <v>0</v>
          </cell>
          <cell r="N2240">
            <v>0</v>
          </cell>
          <cell r="O2240">
            <v>0</v>
          </cell>
          <cell r="P2240">
            <v>0</v>
          </cell>
          <cell r="Q2240">
            <v>0</v>
          </cell>
          <cell r="R2240">
            <v>0</v>
          </cell>
          <cell r="S2240">
            <v>0</v>
          </cell>
          <cell r="T2240">
            <v>0</v>
          </cell>
          <cell r="U2240">
            <v>0</v>
          </cell>
          <cell r="V2240">
            <v>0</v>
          </cell>
          <cell r="W2240">
            <v>0</v>
          </cell>
          <cell r="X2240">
            <v>0</v>
          </cell>
          <cell r="Y2240">
            <v>0</v>
          </cell>
          <cell r="Z2240">
            <v>0</v>
          </cell>
          <cell r="AA2240">
            <v>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>
            <v>0</v>
          </cell>
          <cell r="AM2240">
            <v>0</v>
          </cell>
          <cell r="AN2240">
            <v>0</v>
          </cell>
          <cell r="AO2240">
            <v>0</v>
          </cell>
          <cell r="AP2240">
            <v>0</v>
          </cell>
          <cell r="AQ2240">
            <v>0</v>
          </cell>
          <cell r="AR2240">
            <v>0</v>
          </cell>
          <cell r="AS2240">
            <v>0</v>
          </cell>
          <cell r="AT2240">
            <v>0</v>
          </cell>
          <cell r="AU2240">
            <v>0</v>
          </cell>
          <cell r="AV2240">
            <v>0</v>
          </cell>
          <cell r="AW2240">
            <v>0</v>
          </cell>
          <cell r="AX2240">
            <v>0</v>
          </cell>
          <cell r="AY2240">
            <v>0</v>
          </cell>
          <cell r="AZ2240">
            <v>0</v>
          </cell>
          <cell r="BA2240">
            <v>0</v>
          </cell>
          <cell r="BB2240">
            <v>0</v>
          </cell>
          <cell r="BC2240">
            <v>0</v>
          </cell>
          <cell r="BD2240">
            <v>0</v>
          </cell>
          <cell r="BE2240">
            <v>0</v>
          </cell>
          <cell r="BF2240">
            <v>0</v>
          </cell>
          <cell r="BG2240">
            <v>0</v>
          </cell>
          <cell r="BH2240">
            <v>0</v>
          </cell>
          <cell r="BI2240">
            <v>0</v>
          </cell>
          <cell r="BJ2240">
            <v>0</v>
          </cell>
          <cell r="BK2240">
            <v>0</v>
          </cell>
          <cell r="BL2240">
            <v>0</v>
          </cell>
          <cell r="BM2240">
            <v>0</v>
          </cell>
          <cell r="BN2240">
            <v>0</v>
          </cell>
          <cell r="BO2240">
            <v>780</v>
          </cell>
          <cell r="BP2240">
            <v>24</v>
          </cell>
          <cell r="BQ2240">
            <v>0</v>
          </cell>
          <cell r="BR2240">
            <v>0</v>
          </cell>
          <cell r="BS2240">
            <v>1040</v>
          </cell>
          <cell r="BT2240">
            <v>32</v>
          </cell>
          <cell r="BU2240">
            <v>0</v>
          </cell>
          <cell r="BV2240">
            <v>0</v>
          </cell>
          <cell r="BW2240">
            <v>0</v>
          </cell>
          <cell r="BX2240">
            <v>0</v>
          </cell>
          <cell r="BY2240">
            <v>0</v>
          </cell>
          <cell r="BZ2240">
            <v>0</v>
          </cell>
          <cell r="CA2240">
            <v>0</v>
          </cell>
          <cell r="CB2240">
            <v>0</v>
          </cell>
          <cell r="CC2240">
            <v>0</v>
          </cell>
          <cell r="CD2240">
            <v>0</v>
          </cell>
          <cell r="CE2240">
            <v>0</v>
          </cell>
          <cell r="CF2240">
            <v>0</v>
          </cell>
          <cell r="CG2240">
            <v>0</v>
          </cell>
          <cell r="CH2240">
            <v>0</v>
          </cell>
          <cell r="CI2240">
            <v>0</v>
          </cell>
          <cell r="CJ2240">
            <v>0</v>
          </cell>
          <cell r="CK2240">
            <v>0</v>
          </cell>
          <cell r="CL2240">
            <v>0</v>
          </cell>
          <cell r="CM2240">
            <v>0</v>
          </cell>
          <cell r="CN2240">
            <v>0</v>
          </cell>
          <cell r="CO2240">
            <v>0</v>
          </cell>
          <cell r="CP2240">
            <v>0</v>
          </cell>
          <cell r="CQ2240">
            <v>0</v>
          </cell>
          <cell r="CR2240">
            <v>0</v>
          </cell>
          <cell r="CS2240">
            <v>0</v>
          </cell>
          <cell r="CT2240">
            <v>0</v>
          </cell>
          <cell r="CU2240">
            <v>0</v>
          </cell>
          <cell r="CV2240">
            <v>0</v>
          </cell>
          <cell r="CW2240">
            <v>0</v>
          </cell>
          <cell r="CX2240">
            <v>0</v>
          </cell>
          <cell r="CY2240">
            <v>0</v>
          </cell>
          <cell r="CZ2240">
            <v>0</v>
          </cell>
          <cell r="DA2240">
            <v>0</v>
          </cell>
          <cell r="DB2240">
            <v>0</v>
          </cell>
          <cell r="DC2240">
            <v>0</v>
          </cell>
          <cell r="DD2240">
            <v>1820</v>
          </cell>
          <cell r="DE2240">
            <v>0</v>
          </cell>
        </row>
        <row r="2241">
          <cell r="A2241" t="str">
            <v>EXTRA-PROT-PDI-DR</v>
          </cell>
          <cell r="B2241" t="str">
            <v>EXTRA MONTAGGIO PROTEZIONI DRAGON PER COLLAUDO INTERNO</v>
          </cell>
          <cell r="F2241">
            <v>9340</v>
          </cell>
          <cell r="H2241">
            <v>2080</v>
          </cell>
          <cell r="I2241">
            <v>0.7773019271948608</v>
          </cell>
          <cell r="J2241" t="str">
            <v>OK</v>
          </cell>
          <cell r="K2241" t="str">
            <v>NEWZD</v>
          </cell>
          <cell r="L2241">
            <v>0</v>
          </cell>
          <cell r="M2241">
            <v>0</v>
          </cell>
          <cell r="N2241">
            <v>0</v>
          </cell>
          <cell r="O2241">
            <v>0</v>
          </cell>
          <cell r="P2241">
            <v>0</v>
          </cell>
          <cell r="Q2241">
            <v>0</v>
          </cell>
          <cell r="R2241">
            <v>0</v>
          </cell>
          <cell r="S2241">
            <v>0</v>
          </cell>
          <cell r="T2241">
            <v>0</v>
          </cell>
          <cell r="U2241">
            <v>0</v>
          </cell>
          <cell r="V2241">
            <v>0</v>
          </cell>
          <cell r="W2241">
            <v>0</v>
          </cell>
          <cell r="X2241">
            <v>0</v>
          </cell>
          <cell r="Y2241">
            <v>0</v>
          </cell>
          <cell r="Z2241">
            <v>0</v>
          </cell>
          <cell r="AA2241">
            <v>0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>
            <v>0</v>
          </cell>
          <cell r="AM2241">
            <v>0</v>
          </cell>
          <cell r="AN2241">
            <v>0</v>
          </cell>
          <cell r="AO2241">
            <v>0</v>
          </cell>
          <cell r="AP2241">
            <v>0</v>
          </cell>
          <cell r="AQ2241">
            <v>0</v>
          </cell>
          <cell r="AR2241">
            <v>0</v>
          </cell>
          <cell r="AS2241">
            <v>0</v>
          </cell>
          <cell r="AT2241">
            <v>0</v>
          </cell>
          <cell r="AU2241">
            <v>0</v>
          </cell>
          <cell r="AV2241">
            <v>0</v>
          </cell>
          <cell r="AW2241">
            <v>0</v>
          </cell>
          <cell r="AX2241">
            <v>0</v>
          </cell>
          <cell r="AY2241">
            <v>0</v>
          </cell>
          <cell r="AZ2241">
            <v>0</v>
          </cell>
          <cell r="BA2241">
            <v>0</v>
          </cell>
          <cell r="BB2241">
            <v>0</v>
          </cell>
          <cell r="BC2241">
            <v>0</v>
          </cell>
          <cell r="BD2241">
            <v>0</v>
          </cell>
          <cell r="BE2241">
            <v>0</v>
          </cell>
          <cell r="BF2241">
            <v>0</v>
          </cell>
          <cell r="BG2241">
            <v>0</v>
          </cell>
          <cell r="BH2241">
            <v>0</v>
          </cell>
          <cell r="BI2241">
            <v>0</v>
          </cell>
          <cell r="BJ2241">
            <v>0</v>
          </cell>
          <cell r="BK2241">
            <v>0</v>
          </cell>
          <cell r="BL2241">
            <v>0</v>
          </cell>
          <cell r="BM2241">
            <v>0</v>
          </cell>
          <cell r="BN2241">
            <v>0</v>
          </cell>
          <cell r="BO2241">
            <v>910</v>
          </cell>
          <cell r="BP2241">
            <v>28</v>
          </cell>
          <cell r="BQ2241">
            <v>0</v>
          </cell>
          <cell r="BR2241">
            <v>0</v>
          </cell>
          <cell r="BS2241">
            <v>1170</v>
          </cell>
          <cell r="BT2241">
            <v>36</v>
          </cell>
          <cell r="BU2241">
            <v>0</v>
          </cell>
          <cell r="BV2241">
            <v>0</v>
          </cell>
          <cell r="BW2241">
            <v>0</v>
          </cell>
          <cell r="BX2241">
            <v>0</v>
          </cell>
          <cell r="BY2241">
            <v>0</v>
          </cell>
          <cell r="BZ2241">
            <v>0</v>
          </cell>
          <cell r="CA2241">
            <v>0</v>
          </cell>
          <cell r="CB2241">
            <v>0</v>
          </cell>
          <cell r="CC2241">
            <v>0</v>
          </cell>
          <cell r="CD2241">
            <v>0</v>
          </cell>
          <cell r="CE2241">
            <v>0</v>
          </cell>
          <cell r="CF2241">
            <v>0</v>
          </cell>
          <cell r="CG2241">
            <v>0</v>
          </cell>
          <cell r="CH2241">
            <v>0</v>
          </cell>
          <cell r="CI2241">
            <v>0</v>
          </cell>
          <cell r="CJ2241">
            <v>0</v>
          </cell>
          <cell r="CK2241">
            <v>0</v>
          </cell>
          <cell r="CL2241">
            <v>0</v>
          </cell>
          <cell r="CM2241">
            <v>0</v>
          </cell>
          <cell r="CN2241">
            <v>0</v>
          </cell>
          <cell r="CO2241">
            <v>0</v>
          </cell>
          <cell r="CP2241">
            <v>0</v>
          </cell>
          <cell r="CQ2241">
            <v>0</v>
          </cell>
          <cell r="CR2241">
            <v>0</v>
          </cell>
          <cell r="CS2241">
            <v>0</v>
          </cell>
          <cell r="CT2241">
            <v>0</v>
          </cell>
          <cell r="CU2241">
            <v>0</v>
          </cell>
          <cell r="CV2241">
            <v>0</v>
          </cell>
          <cell r="CW2241">
            <v>0</v>
          </cell>
          <cell r="CX2241">
            <v>0</v>
          </cell>
          <cell r="CY2241">
            <v>0</v>
          </cell>
          <cell r="CZ2241">
            <v>0</v>
          </cell>
          <cell r="DA2241">
            <v>0</v>
          </cell>
          <cell r="DB2241">
            <v>0</v>
          </cell>
          <cell r="DC2241">
            <v>0</v>
          </cell>
          <cell r="DD2241">
            <v>2080</v>
          </cell>
          <cell r="DE2241">
            <v>0</v>
          </cell>
        </row>
        <row r="2242">
          <cell r="A2242" t="str">
            <v>FOLDER-REMOVER</v>
          </cell>
          <cell r="B2242" t="str">
            <v>SISTEMA DI RIMOZIONE FALDA SU SPINTORE DESCRAMBLER + RACCOGLITORE</v>
          </cell>
          <cell r="F2242">
            <v>6795.5121212121212</v>
          </cell>
          <cell r="H2242">
            <v>2242.5190000000002</v>
          </cell>
          <cell r="I2242">
            <v>0.66999999999999993</v>
          </cell>
          <cell r="J2242" t="str">
            <v>BEMA</v>
          </cell>
          <cell r="K2242" t="str">
            <v>NEWZD</v>
          </cell>
          <cell r="L2242">
            <v>0</v>
          </cell>
          <cell r="M2242">
            <v>0</v>
          </cell>
          <cell r="N2242">
            <v>0</v>
          </cell>
          <cell r="O2242">
            <v>0</v>
          </cell>
          <cell r="P2242">
            <v>0</v>
          </cell>
          <cell r="Q2242">
            <v>0</v>
          </cell>
          <cell r="R2242">
            <v>0</v>
          </cell>
          <cell r="S2242">
            <v>0</v>
          </cell>
          <cell r="T2242">
            <v>0</v>
          </cell>
          <cell r="U2242">
            <v>0</v>
          </cell>
          <cell r="V2242">
            <v>0</v>
          </cell>
          <cell r="W2242">
            <v>0</v>
          </cell>
          <cell r="X2242">
            <v>0</v>
          </cell>
          <cell r="Y2242">
            <v>0</v>
          </cell>
          <cell r="Z2242">
            <v>0</v>
          </cell>
          <cell r="AA2242">
            <v>0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>
            <v>0</v>
          </cell>
          <cell r="AM2242">
            <v>0</v>
          </cell>
          <cell r="AN2242">
            <v>0</v>
          </cell>
          <cell r="AO2242">
            <v>0</v>
          </cell>
          <cell r="AP2242">
            <v>0</v>
          </cell>
          <cell r="AQ2242">
            <v>0</v>
          </cell>
          <cell r="AR2242">
            <v>0</v>
          </cell>
          <cell r="AS2242">
            <v>0</v>
          </cell>
          <cell r="AT2242">
            <v>0</v>
          </cell>
          <cell r="AU2242">
            <v>0</v>
          </cell>
          <cell r="AV2242">
            <v>1861.519</v>
          </cell>
          <cell r="AW2242">
            <v>36</v>
          </cell>
          <cell r="AX2242">
            <v>1</v>
          </cell>
          <cell r="AY2242">
            <v>0</v>
          </cell>
          <cell r="AZ2242">
            <v>0</v>
          </cell>
          <cell r="BA2242">
            <v>0</v>
          </cell>
          <cell r="BB2242">
            <v>0</v>
          </cell>
          <cell r="BC2242">
            <v>0</v>
          </cell>
          <cell r="BD2242">
            <v>0</v>
          </cell>
          <cell r="BE2242">
            <v>36</v>
          </cell>
          <cell r="BF2242">
            <v>1</v>
          </cell>
          <cell r="BG2242">
            <v>0</v>
          </cell>
          <cell r="BH2242">
            <v>0</v>
          </cell>
          <cell r="BI2242">
            <v>0</v>
          </cell>
          <cell r="BJ2242">
            <v>0</v>
          </cell>
          <cell r="BK2242">
            <v>114</v>
          </cell>
          <cell r="BL2242">
            <v>3</v>
          </cell>
          <cell r="BM2242">
            <v>0</v>
          </cell>
          <cell r="BN2242">
            <v>0</v>
          </cell>
          <cell r="BO2242">
            <v>97.5</v>
          </cell>
          <cell r="BP2242">
            <v>3</v>
          </cell>
          <cell r="BQ2242">
            <v>0</v>
          </cell>
          <cell r="BR2242">
            <v>0</v>
          </cell>
          <cell r="BS2242">
            <v>97.5</v>
          </cell>
          <cell r="BT2242">
            <v>3</v>
          </cell>
          <cell r="BU2242">
            <v>0</v>
          </cell>
          <cell r="BV2242">
            <v>0</v>
          </cell>
          <cell r="BW2242">
            <v>0</v>
          </cell>
          <cell r="BX2242">
            <v>0</v>
          </cell>
          <cell r="BY2242">
            <v>0</v>
          </cell>
          <cell r="BZ2242">
            <v>0</v>
          </cell>
          <cell r="CA2242">
            <v>0</v>
          </cell>
          <cell r="CB2242">
            <v>0</v>
          </cell>
          <cell r="CC2242">
            <v>0</v>
          </cell>
          <cell r="CD2242">
            <v>0</v>
          </cell>
          <cell r="CE2242">
            <v>0</v>
          </cell>
          <cell r="CF2242">
            <v>0</v>
          </cell>
          <cell r="CG2242">
            <v>0</v>
          </cell>
          <cell r="CH2242">
            <v>0</v>
          </cell>
          <cell r="CI2242">
            <v>0</v>
          </cell>
          <cell r="CJ2242">
            <v>0</v>
          </cell>
          <cell r="CK2242">
            <v>0</v>
          </cell>
          <cell r="CL2242">
            <v>0</v>
          </cell>
          <cell r="CM2242">
            <v>0</v>
          </cell>
          <cell r="CN2242">
            <v>0</v>
          </cell>
          <cell r="CO2242">
            <v>0</v>
          </cell>
          <cell r="CP2242">
            <v>0</v>
          </cell>
          <cell r="CQ2242">
            <v>0</v>
          </cell>
          <cell r="CR2242">
            <v>0</v>
          </cell>
          <cell r="CS2242">
            <v>0</v>
          </cell>
          <cell r="CT2242">
            <v>0</v>
          </cell>
          <cell r="CU2242">
            <v>0</v>
          </cell>
          <cell r="CV2242">
            <v>0</v>
          </cell>
          <cell r="CW2242">
            <v>0</v>
          </cell>
          <cell r="CX2242">
            <v>0</v>
          </cell>
          <cell r="CY2242">
            <v>0</v>
          </cell>
          <cell r="CZ2242">
            <v>0</v>
          </cell>
          <cell r="DA2242">
            <v>0</v>
          </cell>
          <cell r="DB2242">
            <v>0</v>
          </cell>
          <cell r="DC2242">
            <v>0</v>
          </cell>
          <cell r="DD2242">
            <v>2242.5190000000002</v>
          </cell>
          <cell r="DE2242">
            <v>0</v>
          </cell>
          <cell r="DG2242">
            <v>1807.3</v>
          </cell>
          <cell r="DI2242">
            <v>0.03</v>
          </cell>
          <cell r="DJ2242">
            <v>54.218999999999994</v>
          </cell>
          <cell r="DK2242">
            <v>2.4776767353653518E-2</v>
          </cell>
          <cell r="DL2242">
            <v>0</v>
          </cell>
        </row>
        <row r="2243">
          <cell r="A2243" t="str">
            <v>GB000-FIT-201</v>
          </cell>
          <cell r="B2243" t="str">
            <v>Torretta di Biberonaggio LGV (solo torretta)</v>
          </cell>
          <cell r="F2243">
            <v>14694.481613155554</v>
          </cell>
          <cell r="H2243">
            <v>6612.5167259199998</v>
          </cell>
          <cell r="I2243">
            <v>0.55000000000000004</v>
          </cell>
          <cell r="J2243" t="str">
            <v>OK</v>
          </cell>
          <cell r="K2243" t="str">
            <v>NEWZD</v>
          </cell>
          <cell r="L2243">
            <v>0</v>
          </cell>
          <cell r="M2243">
            <v>0</v>
          </cell>
          <cell r="N2243">
            <v>0</v>
          </cell>
          <cell r="O2243">
            <v>0</v>
          </cell>
          <cell r="P2243">
            <v>0</v>
          </cell>
          <cell r="Q2243">
            <v>0</v>
          </cell>
          <cell r="R2243">
            <v>0</v>
          </cell>
          <cell r="S2243">
            <v>0</v>
          </cell>
          <cell r="T2243">
            <v>0</v>
          </cell>
          <cell r="U2243">
            <v>0</v>
          </cell>
          <cell r="V2243">
            <v>0</v>
          </cell>
          <cell r="W2243">
            <v>0</v>
          </cell>
          <cell r="X2243">
            <v>0</v>
          </cell>
          <cell r="Y2243">
            <v>0</v>
          </cell>
          <cell r="Z2243">
            <v>0</v>
          </cell>
          <cell r="AA2243">
            <v>0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>
            <v>0</v>
          </cell>
          <cell r="AM2243">
            <v>0</v>
          </cell>
          <cell r="AN2243">
            <v>0</v>
          </cell>
          <cell r="AO2243">
            <v>0</v>
          </cell>
          <cell r="AP2243">
            <v>0</v>
          </cell>
          <cell r="AQ2243">
            <v>0</v>
          </cell>
          <cell r="AR2243">
            <v>0</v>
          </cell>
          <cell r="AS2243">
            <v>0</v>
          </cell>
          <cell r="AT2243">
            <v>0</v>
          </cell>
          <cell r="AU2243">
            <v>0</v>
          </cell>
          <cell r="AV2243">
            <v>5886.2667259199998</v>
          </cell>
          <cell r="AW2243">
            <v>0</v>
          </cell>
          <cell r="AX2243">
            <v>0</v>
          </cell>
          <cell r="AY2243">
            <v>88</v>
          </cell>
          <cell r="AZ2243">
            <v>2</v>
          </cell>
          <cell r="BA2243">
            <v>0</v>
          </cell>
          <cell r="BB2243">
            <v>0</v>
          </cell>
          <cell r="BC2243">
            <v>0</v>
          </cell>
          <cell r="BD2243">
            <v>0</v>
          </cell>
          <cell r="BE2243">
            <v>72</v>
          </cell>
          <cell r="BF2243">
            <v>2</v>
          </cell>
          <cell r="BG2243">
            <v>0</v>
          </cell>
          <cell r="BH2243">
            <v>0</v>
          </cell>
          <cell r="BI2243">
            <v>0</v>
          </cell>
          <cell r="BJ2243">
            <v>0</v>
          </cell>
          <cell r="BK2243">
            <v>0</v>
          </cell>
          <cell r="BL2243">
            <v>0</v>
          </cell>
          <cell r="BM2243">
            <v>32</v>
          </cell>
          <cell r="BN2243">
            <v>1</v>
          </cell>
          <cell r="BO2243">
            <v>406.25</v>
          </cell>
          <cell r="BP2243">
            <v>12.5</v>
          </cell>
          <cell r="BQ2243">
            <v>0</v>
          </cell>
          <cell r="BR2243">
            <v>0</v>
          </cell>
          <cell r="BS2243">
            <v>0</v>
          </cell>
          <cell r="BT2243">
            <v>0</v>
          </cell>
          <cell r="BU2243">
            <v>0</v>
          </cell>
          <cell r="BV2243">
            <v>0</v>
          </cell>
          <cell r="BW2243">
            <v>0</v>
          </cell>
          <cell r="BX2243">
            <v>0</v>
          </cell>
          <cell r="BY2243">
            <v>0</v>
          </cell>
          <cell r="BZ2243">
            <v>0</v>
          </cell>
          <cell r="CA2243">
            <v>0</v>
          </cell>
          <cell r="CB2243">
            <v>0</v>
          </cell>
          <cell r="CC2243">
            <v>128</v>
          </cell>
          <cell r="CD2243">
            <v>4</v>
          </cell>
          <cell r="CE2243">
            <v>0</v>
          </cell>
          <cell r="CF2243">
            <v>0</v>
          </cell>
          <cell r="CG2243">
            <v>0</v>
          </cell>
          <cell r="CH2243">
            <v>0</v>
          </cell>
          <cell r="CI2243">
            <v>0</v>
          </cell>
          <cell r="CJ2243">
            <v>0</v>
          </cell>
          <cell r="CK2243">
            <v>0</v>
          </cell>
          <cell r="CL2243">
            <v>0</v>
          </cell>
          <cell r="CM2243">
            <v>0</v>
          </cell>
          <cell r="CN2243">
            <v>0</v>
          </cell>
          <cell r="CO2243">
            <v>0</v>
          </cell>
          <cell r="CP2243">
            <v>0</v>
          </cell>
          <cell r="CQ2243">
            <v>0</v>
          </cell>
          <cell r="CR2243">
            <v>0</v>
          </cell>
          <cell r="CS2243">
            <v>0</v>
          </cell>
          <cell r="CT2243">
            <v>0</v>
          </cell>
          <cell r="CU2243">
            <v>0</v>
          </cell>
          <cell r="CV2243">
            <v>0</v>
          </cell>
          <cell r="CW2243">
            <v>0</v>
          </cell>
          <cell r="CX2243">
            <v>0</v>
          </cell>
          <cell r="CY2243">
            <v>0</v>
          </cell>
          <cell r="CZ2243">
            <v>0</v>
          </cell>
          <cell r="DA2243">
            <v>0</v>
          </cell>
          <cell r="DB2243">
            <v>0</v>
          </cell>
          <cell r="DC2243">
            <v>0</v>
          </cell>
          <cell r="DD2243">
            <v>6612.5167259199998</v>
          </cell>
          <cell r="DE2243">
            <v>0</v>
          </cell>
          <cell r="DG2243">
            <v>5714.822064</v>
          </cell>
          <cell r="DI2243">
            <v>0.03</v>
          </cell>
          <cell r="DJ2243">
            <v>171.44466191999999</v>
          </cell>
          <cell r="DK2243">
            <v>2.6617410924219709E-2</v>
          </cell>
          <cell r="DL2243">
            <v>0</v>
          </cell>
        </row>
        <row r="2244">
          <cell r="A2244" t="str">
            <v>GB000-FIT-202</v>
          </cell>
          <cell r="B2244" t="str">
            <v>Torretta di Biberonaggio ANT (solo torretta) - [RIF.B21131012]</v>
          </cell>
          <cell r="F2244">
            <v>4212.8214844444446</v>
          </cell>
          <cell r="H2244">
            <v>1895.7696680000001</v>
          </cell>
          <cell r="I2244">
            <v>0.55000000000000004</v>
          </cell>
          <cell r="J2244" t="str">
            <v>OK</v>
          </cell>
          <cell r="K2244" t="str">
            <v>NEWZD</v>
          </cell>
          <cell r="L2244">
            <v>0</v>
          </cell>
          <cell r="M2244">
            <v>0</v>
          </cell>
          <cell r="N2244">
            <v>0</v>
          </cell>
          <cell r="O2244">
            <v>0</v>
          </cell>
          <cell r="P2244">
            <v>0</v>
          </cell>
          <cell r="Q2244">
            <v>0</v>
          </cell>
          <cell r="R2244">
            <v>0</v>
          </cell>
          <cell r="S2244">
            <v>0</v>
          </cell>
          <cell r="T2244">
            <v>0</v>
          </cell>
          <cell r="U2244">
            <v>0</v>
          </cell>
          <cell r="V2244">
            <v>0</v>
          </cell>
          <cell r="W2244">
            <v>0</v>
          </cell>
          <cell r="X2244">
            <v>0</v>
          </cell>
          <cell r="Y2244">
            <v>0</v>
          </cell>
          <cell r="Z2244">
            <v>0</v>
          </cell>
          <cell r="AA2244">
            <v>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>
            <v>0</v>
          </cell>
          <cell r="AM2244">
            <v>0</v>
          </cell>
          <cell r="AN2244">
            <v>0</v>
          </cell>
          <cell r="AO2244">
            <v>0</v>
          </cell>
          <cell r="AP2244">
            <v>0</v>
          </cell>
          <cell r="AQ2244">
            <v>0</v>
          </cell>
          <cell r="AR2244">
            <v>0</v>
          </cell>
          <cell r="AS2244">
            <v>0</v>
          </cell>
          <cell r="AT2244">
            <v>0</v>
          </cell>
          <cell r="AU2244">
            <v>0</v>
          </cell>
          <cell r="AV2244">
            <v>1489.5196680000001</v>
          </cell>
          <cell r="AW2244">
            <v>0</v>
          </cell>
          <cell r="AX2244">
            <v>0</v>
          </cell>
          <cell r="AY2244">
            <v>0</v>
          </cell>
          <cell r="AZ2244">
            <v>0</v>
          </cell>
          <cell r="BA2244">
            <v>0</v>
          </cell>
          <cell r="BB2244">
            <v>0</v>
          </cell>
          <cell r="BC2244">
            <v>0</v>
          </cell>
          <cell r="BD2244">
            <v>0</v>
          </cell>
          <cell r="BE2244">
            <v>0</v>
          </cell>
          <cell r="BF2244">
            <v>0</v>
          </cell>
          <cell r="BG2244">
            <v>0</v>
          </cell>
          <cell r="BH2244">
            <v>0</v>
          </cell>
          <cell r="BI2244">
            <v>0</v>
          </cell>
          <cell r="BJ2244">
            <v>0</v>
          </cell>
          <cell r="BK2244">
            <v>0</v>
          </cell>
          <cell r="BL2244">
            <v>0</v>
          </cell>
          <cell r="BM2244">
            <v>0</v>
          </cell>
          <cell r="BN2244">
            <v>0</v>
          </cell>
          <cell r="BO2244">
            <v>406.25</v>
          </cell>
          <cell r="BP2244">
            <v>12.5</v>
          </cell>
          <cell r="BQ2244">
            <v>0</v>
          </cell>
          <cell r="BR2244">
            <v>0</v>
          </cell>
          <cell r="BS2244">
            <v>0</v>
          </cell>
          <cell r="BT2244">
            <v>0</v>
          </cell>
          <cell r="BU2244">
            <v>0</v>
          </cell>
          <cell r="BV2244">
            <v>0</v>
          </cell>
          <cell r="BW2244">
            <v>0</v>
          </cell>
          <cell r="BX2244">
            <v>0</v>
          </cell>
          <cell r="BY2244">
            <v>0</v>
          </cell>
          <cell r="BZ2244">
            <v>0</v>
          </cell>
          <cell r="CA2244">
            <v>0</v>
          </cell>
          <cell r="CB2244">
            <v>0</v>
          </cell>
          <cell r="CC2244">
            <v>0</v>
          </cell>
          <cell r="CD2244">
            <v>0</v>
          </cell>
          <cell r="CE2244">
            <v>0</v>
          </cell>
          <cell r="CF2244">
            <v>0</v>
          </cell>
          <cell r="CG2244">
            <v>0</v>
          </cell>
          <cell r="CH2244">
            <v>0</v>
          </cell>
          <cell r="CI2244">
            <v>0</v>
          </cell>
          <cell r="CJ2244">
            <v>0</v>
          </cell>
          <cell r="CK2244">
            <v>0</v>
          </cell>
          <cell r="CL2244">
            <v>0</v>
          </cell>
          <cell r="CM2244">
            <v>0</v>
          </cell>
          <cell r="CN2244">
            <v>0</v>
          </cell>
          <cell r="CO2244">
            <v>0</v>
          </cell>
          <cell r="CP2244">
            <v>0</v>
          </cell>
          <cell r="CQ2244">
            <v>0</v>
          </cell>
          <cell r="CR2244">
            <v>0</v>
          </cell>
          <cell r="CS2244">
            <v>0</v>
          </cell>
          <cell r="CT2244">
            <v>0</v>
          </cell>
          <cell r="CU2244">
            <v>0</v>
          </cell>
          <cell r="CV2244">
            <v>0</v>
          </cell>
          <cell r="CW2244">
            <v>0</v>
          </cell>
          <cell r="CX2244">
            <v>0</v>
          </cell>
          <cell r="CY2244">
            <v>0</v>
          </cell>
          <cell r="CZ2244">
            <v>0</v>
          </cell>
          <cell r="DA2244">
            <v>0</v>
          </cell>
          <cell r="DB2244">
            <v>0</v>
          </cell>
          <cell r="DC2244">
            <v>0</v>
          </cell>
          <cell r="DD2244">
            <v>1895.7696680000001</v>
          </cell>
          <cell r="DE2244">
            <v>0</v>
          </cell>
          <cell r="DG2244">
            <v>1446.1356000000001</v>
          </cell>
          <cell r="DI2244">
            <v>0.03</v>
          </cell>
          <cell r="DJ2244">
            <v>43.384067999999999</v>
          </cell>
          <cell r="DK2244">
            <v>2.3420646327632862E-2</v>
          </cell>
          <cell r="DL2244">
            <v>0</v>
          </cell>
        </row>
        <row r="2245">
          <cell r="A2245" t="str">
            <v>GB000-FIT-203</v>
          </cell>
          <cell r="B2245" t="str">
            <v>Torretta di Biberonaggio LGV a induzione 32KW (solo torretta)</v>
          </cell>
          <cell r="C2245" t="str">
            <v>TOWER FOR BATTERY WIRELESS CHARGER</v>
          </cell>
          <cell r="F2245">
            <v>9038.5333333333328</v>
          </cell>
          <cell r="H2245">
            <v>4067.3399999999997</v>
          </cell>
          <cell r="I2245">
            <v>0.55000000000000004</v>
          </cell>
          <cell r="J2245" t="str">
            <v>OK</v>
          </cell>
          <cell r="K2245" t="str">
            <v>NEWZD</v>
          </cell>
          <cell r="L2245">
            <v>0</v>
          </cell>
          <cell r="M2245">
            <v>0</v>
          </cell>
          <cell r="N2245">
            <v>0</v>
          </cell>
          <cell r="O2245">
            <v>0</v>
          </cell>
          <cell r="P2245">
            <v>0</v>
          </cell>
          <cell r="Q2245">
            <v>0</v>
          </cell>
          <cell r="R2245">
            <v>0</v>
          </cell>
          <cell r="S2245">
            <v>0</v>
          </cell>
          <cell r="T2245">
            <v>0</v>
          </cell>
          <cell r="U2245">
            <v>0</v>
          </cell>
          <cell r="V2245">
            <v>0</v>
          </cell>
          <cell r="W2245">
            <v>0</v>
          </cell>
          <cell r="X2245">
            <v>0</v>
          </cell>
          <cell r="Y2245">
            <v>0</v>
          </cell>
          <cell r="Z2245">
            <v>0</v>
          </cell>
          <cell r="AA2245">
            <v>0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>
            <v>0</v>
          </cell>
          <cell r="AM2245">
            <v>0</v>
          </cell>
          <cell r="AN2245">
            <v>0</v>
          </cell>
          <cell r="AO2245">
            <v>0</v>
          </cell>
          <cell r="AP2245">
            <v>0</v>
          </cell>
          <cell r="AQ2245">
            <v>0</v>
          </cell>
          <cell r="AR2245">
            <v>0</v>
          </cell>
          <cell r="AS2245">
            <v>0</v>
          </cell>
          <cell r="AT2245">
            <v>0</v>
          </cell>
          <cell r="AU2245">
            <v>0</v>
          </cell>
          <cell r="AV2245">
            <v>4047.3399999999997</v>
          </cell>
          <cell r="AW2245">
            <v>0</v>
          </cell>
          <cell r="AX2245">
            <v>0</v>
          </cell>
          <cell r="AY2245">
            <v>11</v>
          </cell>
          <cell r="AZ2245">
            <v>0.25</v>
          </cell>
          <cell r="BA2245">
            <v>0</v>
          </cell>
          <cell r="BB2245">
            <v>0</v>
          </cell>
          <cell r="BC2245">
            <v>0</v>
          </cell>
          <cell r="BD2245">
            <v>0</v>
          </cell>
          <cell r="BE2245">
            <v>9</v>
          </cell>
          <cell r="BF2245">
            <v>0.25</v>
          </cell>
          <cell r="BG2245">
            <v>0</v>
          </cell>
          <cell r="BH2245">
            <v>0</v>
          </cell>
          <cell r="BI2245">
            <v>0</v>
          </cell>
          <cell r="BJ2245">
            <v>0</v>
          </cell>
          <cell r="BK2245">
            <v>0</v>
          </cell>
          <cell r="BL2245">
            <v>0</v>
          </cell>
          <cell r="BM2245">
            <v>0</v>
          </cell>
          <cell r="BN2245">
            <v>0</v>
          </cell>
          <cell r="BO2245">
            <v>0</v>
          </cell>
          <cell r="BP2245">
            <v>0</v>
          </cell>
          <cell r="BQ2245">
            <v>0</v>
          </cell>
          <cell r="BR2245">
            <v>0</v>
          </cell>
          <cell r="BS2245">
            <v>0</v>
          </cell>
          <cell r="BT2245">
            <v>0</v>
          </cell>
          <cell r="BU2245">
            <v>0</v>
          </cell>
          <cell r="BV2245">
            <v>0</v>
          </cell>
          <cell r="BW2245">
            <v>0</v>
          </cell>
          <cell r="BX2245">
            <v>0</v>
          </cell>
          <cell r="BY2245">
            <v>0</v>
          </cell>
          <cell r="BZ2245">
            <v>0</v>
          </cell>
          <cell r="CA2245">
            <v>0</v>
          </cell>
          <cell r="CB2245">
            <v>0</v>
          </cell>
          <cell r="CC2245">
            <v>0</v>
          </cell>
          <cell r="CD2245">
            <v>0</v>
          </cell>
          <cell r="CE2245">
            <v>0</v>
          </cell>
          <cell r="CF2245">
            <v>0</v>
          </cell>
          <cell r="CG2245">
            <v>0</v>
          </cell>
          <cell r="CH2245">
            <v>0</v>
          </cell>
          <cell r="CI2245">
            <v>0</v>
          </cell>
          <cell r="CJ2245">
            <v>0</v>
          </cell>
          <cell r="CK2245">
            <v>0</v>
          </cell>
          <cell r="CL2245">
            <v>0</v>
          </cell>
          <cell r="CM2245">
            <v>0</v>
          </cell>
          <cell r="CN2245">
            <v>0</v>
          </cell>
          <cell r="CO2245">
            <v>0</v>
          </cell>
          <cell r="CP2245">
            <v>0</v>
          </cell>
          <cell r="CQ2245">
            <v>0</v>
          </cell>
          <cell r="CR2245">
            <v>0</v>
          </cell>
          <cell r="CS2245">
            <v>0</v>
          </cell>
          <cell r="CT2245">
            <v>0</v>
          </cell>
          <cell r="CU2245">
            <v>0</v>
          </cell>
          <cell r="CV2245">
            <v>0</v>
          </cell>
          <cell r="CW2245">
            <v>0</v>
          </cell>
          <cell r="CX2245">
            <v>0</v>
          </cell>
          <cell r="CY2245">
            <v>0</v>
          </cell>
          <cell r="CZ2245">
            <v>0</v>
          </cell>
          <cell r="DA2245">
            <v>0</v>
          </cell>
          <cell r="DB2245">
            <v>0</v>
          </cell>
          <cell r="DC2245">
            <v>0</v>
          </cell>
          <cell r="DD2245">
            <v>4067.3399999999997</v>
          </cell>
          <cell r="DE2245">
            <v>0</v>
          </cell>
          <cell r="DG2245">
            <v>4047.3399999999997</v>
          </cell>
          <cell r="DI2245">
            <v>0</v>
          </cell>
          <cell r="DJ2245">
            <v>0</v>
          </cell>
          <cell r="DK2245">
            <v>0</v>
          </cell>
          <cell r="DL2245">
            <v>0</v>
          </cell>
        </row>
        <row r="2246">
          <cell r="A2246" t="str">
            <v>GB000-FIT-204</v>
          </cell>
          <cell r="B2246" t="str">
            <v>Torretta di Biberonaggio Satellite EASYSTORE</v>
          </cell>
          <cell r="F2246">
            <v>1263.9983729777778</v>
          </cell>
          <cell r="H2246">
            <v>568.79926783999997</v>
          </cell>
          <cell r="I2246">
            <v>0.55000000000000004</v>
          </cell>
          <cell r="J2246" t="str">
            <v>OK</v>
          </cell>
          <cell r="K2246" t="str">
            <v>NEWZD</v>
          </cell>
          <cell r="L2246">
            <v>0</v>
          </cell>
          <cell r="M2246">
            <v>0</v>
          </cell>
          <cell r="N2246">
            <v>0</v>
          </cell>
          <cell r="O2246">
            <v>0</v>
          </cell>
          <cell r="P2246">
            <v>0</v>
          </cell>
          <cell r="Q2246">
            <v>0</v>
          </cell>
          <cell r="R2246">
            <v>0</v>
          </cell>
          <cell r="S2246">
            <v>0</v>
          </cell>
          <cell r="T2246">
            <v>0</v>
          </cell>
          <cell r="U2246">
            <v>0</v>
          </cell>
          <cell r="V2246">
            <v>0</v>
          </cell>
          <cell r="W2246">
            <v>0</v>
          </cell>
          <cell r="X2246">
            <v>0</v>
          </cell>
          <cell r="Y2246">
            <v>0</v>
          </cell>
          <cell r="Z2246">
            <v>0</v>
          </cell>
          <cell r="AA2246">
            <v>0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>
            <v>0</v>
          </cell>
          <cell r="AM2246">
            <v>0</v>
          </cell>
          <cell r="AN2246">
            <v>0</v>
          </cell>
          <cell r="AO2246">
            <v>0</v>
          </cell>
          <cell r="AP2246">
            <v>0</v>
          </cell>
          <cell r="AQ2246">
            <v>0</v>
          </cell>
          <cell r="AR2246">
            <v>0</v>
          </cell>
          <cell r="AS2246">
            <v>0</v>
          </cell>
          <cell r="AT2246">
            <v>0</v>
          </cell>
          <cell r="AU2246">
            <v>0</v>
          </cell>
          <cell r="AV2246">
            <v>441.79926783999997</v>
          </cell>
          <cell r="AW2246">
            <v>0</v>
          </cell>
          <cell r="AX2246">
            <v>0</v>
          </cell>
          <cell r="AY2246">
            <v>44</v>
          </cell>
          <cell r="AZ2246">
            <v>1</v>
          </cell>
          <cell r="BA2246">
            <v>0</v>
          </cell>
          <cell r="BB2246">
            <v>0</v>
          </cell>
          <cell r="BC2246">
            <v>0</v>
          </cell>
          <cell r="BD2246">
            <v>0</v>
          </cell>
          <cell r="BE2246">
            <v>18</v>
          </cell>
          <cell r="BF2246">
            <v>0.5</v>
          </cell>
          <cell r="BG2246">
            <v>0</v>
          </cell>
          <cell r="BH2246">
            <v>0</v>
          </cell>
          <cell r="BI2246">
            <v>0</v>
          </cell>
          <cell r="BJ2246">
            <v>0</v>
          </cell>
          <cell r="BK2246">
            <v>0</v>
          </cell>
          <cell r="BL2246">
            <v>0</v>
          </cell>
          <cell r="BM2246">
            <v>0</v>
          </cell>
          <cell r="BN2246">
            <v>0</v>
          </cell>
          <cell r="BO2246">
            <v>32.5</v>
          </cell>
          <cell r="BP2246">
            <v>1</v>
          </cell>
          <cell r="BQ2246">
            <v>0</v>
          </cell>
          <cell r="BR2246">
            <v>0</v>
          </cell>
          <cell r="BS2246">
            <v>32.5</v>
          </cell>
          <cell r="BT2246">
            <v>1</v>
          </cell>
          <cell r="BU2246">
            <v>0</v>
          </cell>
          <cell r="BV2246">
            <v>0</v>
          </cell>
          <cell r="BW2246">
            <v>0</v>
          </cell>
          <cell r="BX2246">
            <v>0</v>
          </cell>
          <cell r="BY2246">
            <v>0</v>
          </cell>
          <cell r="BZ2246">
            <v>0</v>
          </cell>
          <cell r="CA2246">
            <v>0</v>
          </cell>
          <cell r="CB2246">
            <v>0</v>
          </cell>
          <cell r="CC2246">
            <v>0</v>
          </cell>
          <cell r="CD2246">
            <v>0</v>
          </cell>
          <cell r="CE2246">
            <v>0</v>
          </cell>
          <cell r="CF2246">
            <v>0</v>
          </cell>
          <cell r="CG2246">
            <v>0</v>
          </cell>
          <cell r="CH2246">
            <v>0</v>
          </cell>
          <cell r="CI2246">
            <v>0</v>
          </cell>
          <cell r="CJ2246">
            <v>0</v>
          </cell>
          <cell r="CK2246">
            <v>0</v>
          </cell>
          <cell r="CL2246">
            <v>0</v>
          </cell>
          <cell r="CM2246">
            <v>0</v>
          </cell>
          <cell r="CN2246">
            <v>0</v>
          </cell>
          <cell r="CO2246">
            <v>0</v>
          </cell>
          <cell r="CP2246">
            <v>0</v>
          </cell>
          <cell r="CQ2246">
            <v>0</v>
          </cell>
          <cell r="CR2246">
            <v>0</v>
          </cell>
          <cell r="CS2246">
            <v>0</v>
          </cell>
          <cell r="CT2246">
            <v>0</v>
          </cell>
          <cell r="CU2246">
            <v>0</v>
          </cell>
          <cell r="CV2246">
            <v>0</v>
          </cell>
          <cell r="CW2246">
            <v>0</v>
          </cell>
          <cell r="CX2246">
            <v>0</v>
          </cell>
          <cell r="CY2246">
            <v>0</v>
          </cell>
          <cell r="CZ2246">
            <v>0</v>
          </cell>
          <cell r="DA2246">
            <v>0</v>
          </cell>
          <cell r="DB2246">
            <v>0</v>
          </cell>
          <cell r="DC2246">
            <v>0</v>
          </cell>
          <cell r="DD2246">
            <v>568.79926783999997</v>
          </cell>
          <cell r="DE2246">
            <v>0</v>
          </cell>
          <cell r="DG2246">
            <v>428.93132799999995</v>
          </cell>
          <cell r="DI2246">
            <v>0.03</v>
          </cell>
          <cell r="DJ2246">
            <v>12.867939839999998</v>
          </cell>
          <cell r="DK2246">
            <v>2.3146635549921732E-2</v>
          </cell>
          <cell r="DL2246">
            <v>0</v>
          </cell>
        </row>
        <row r="2247">
          <cell r="A2247" t="str">
            <v>GB000-FIT-205</v>
          </cell>
          <cell r="B2247" t="str">
            <v>Torretta di Biberonaggio ANT PAPER REEL a induzione (solo torretta)</v>
          </cell>
          <cell r="C2247" t="str">
            <v>Tower for ANT PAPER REEL Opportunity Charging System</v>
          </cell>
          <cell r="F2247">
            <v>10974.466666666665</v>
          </cell>
          <cell r="H2247">
            <v>4938.5099999999993</v>
          </cell>
          <cell r="I2247">
            <v>0.55000000000000004</v>
          </cell>
          <cell r="J2247" t="str">
            <v>OK</v>
          </cell>
          <cell r="K2247" t="str">
            <v>NEWZD</v>
          </cell>
          <cell r="L2247">
            <v>0</v>
          </cell>
          <cell r="M2247">
            <v>0</v>
          </cell>
          <cell r="N2247">
            <v>0</v>
          </cell>
          <cell r="O2247">
            <v>0</v>
          </cell>
          <cell r="P2247">
            <v>0</v>
          </cell>
          <cell r="Q2247">
            <v>0</v>
          </cell>
          <cell r="R2247">
            <v>0</v>
          </cell>
          <cell r="S2247">
            <v>0</v>
          </cell>
          <cell r="T2247">
            <v>0</v>
          </cell>
          <cell r="U2247">
            <v>0</v>
          </cell>
          <cell r="V2247">
            <v>0</v>
          </cell>
          <cell r="W2247">
            <v>0</v>
          </cell>
          <cell r="X2247">
            <v>0</v>
          </cell>
          <cell r="Y2247">
            <v>0</v>
          </cell>
          <cell r="Z2247">
            <v>0</v>
          </cell>
          <cell r="AA2247">
            <v>0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>
            <v>0</v>
          </cell>
          <cell r="AM2247">
            <v>0</v>
          </cell>
          <cell r="AN2247">
            <v>0</v>
          </cell>
          <cell r="AO2247">
            <v>0</v>
          </cell>
          <cell r="AP2247">
            <v>0</v>
          </cell>
          <cell r="AQ2247">
            <v>0</v>
          </cell>
          <cell r="AR2247">
            <v>0</v>
          </cell>
          <cell r="AS2247">
            <v>0</v>
          </cell>
          <cell r="AT2247">
            <v>0</v>
          </cell>
          <cell r="AU2247">
            <v>0</v>
          </cell>
          <cell r="AV2247">
            <v>4918.5099999999993</v>
          </cell>
          <cell r="AW2247">
            <v>0</v>
          </cell>
          <cell r="AX2247">
            <v>0</v>
          </cell>
          <cell r="AY2247">
            <v>11</v>
          </cell>
          <cell r="AZ2247">
            <v>0.25</v>
          </cell>
          <cell r="BA2247">
            <v>0</v>
          </cell>
          <cell r="BB2247">
            <v>0</v>
          </cell>
          <cell r="BC2247">
            <v>0</v>
          </cell>
          <cell r="BD2247">
            <v>0</v>
          </cell>
          <cell r="BE2247">
            <v>9</v>
          </cell>
          <cell r="BF2247">
            <v>0.25</v>
          </cell>
          <cell r="BG2247">
            <v>0</v>
          </cell>
          <cell r="BH2247">
            <v>0</v>
          </cell>
          <cell r="BI2247">
            <v>0</v>
          </cell>
          <cell r="BJ2247">
            <v>0</v>
          </cell>
          <cell r="BK2247">
            <v>0</v>
          </cell>
          <cell r="BL2247">
            <v>0</v>
          </cell>
          <cell r="BM2247">
            <v>0</v>
          </cell>
          <cell r="BN2247">
            <v>0</v>
          </cell>
          <cell r="BO2247">
            <v>0</v>
          </cell>
          <cell r="BP2247">
            <v>0</v>
          </cell>
          <cell r="BQ2247">
            <v>0</v>
          </cell>
          <cell r="BR2247">
            <v>0</v>
          </cell>
          <cell r="BS2247">
            <v>0</v>
          </cell>
          <cell r="BT2247">
            <v>0</v>
          </cell>
          <cell r="BU2247">
            <v>0</v>
          </cell>
          <cell r="BV2247">
            <v>0</v>
          </cell>
          <cell r="BW2247">
            <v>0</v>
          </cell>
          <cell r="BX2247">
            <v>0</v>
          </cell>
          <cell r="BY2247">
            <v>0</v>
          </cell>
          <cell r="BZ2247">
            <v>0</v>
          </cell>
          <cell r="CA2247">
            <v>0</v>
          </cell>
          <cell r="CB2247">
            <v>0</v>
          </cell>
          <cell r="CC2247">
            <v>0</v>
          </cell>
          <cell r="CD2247">
            <v>0</v>
          </cell>
          <cell r="CE2247">
            <v>0</v>
          </cell>
          <cell r="CF2247">
            <v>0</v>
          </cell>
          <cell r="CG2247">
            <v>0</v>
          </cell>
          <cell r="CH2247">
            <v>0</v>
          </cell>
          <cell r="CI2247">
            <v>0</v>
          </cell>
          <cell r="CJ2247">
            <v>0</v>
          </cell>
          <cell r="CK2247">
            <v>0</v>
          </cell>
          <cell r="CL2247">
            <v>0</v>
          </cell>
          <cell r="CM2247">
            <v>0</v>
          </cell>
          <cell r="CN2247">
            <v>0</v>
          </cell>
          <cell r="CO2247">
            <v>0</v>
          </cell>
          <cell r="CP2247">
            <v>0</v>
          </cell>
          <cell r="CQ2247">
            <v>0</v>
          </cell>
          <cell r="CR2247">
            <v>0</v>
          </cell>
          <cell r="CS2247">
            <v>0</v>
          </cell>
          <cell r="CT2247">
            <v>0</v>
          </cell>
          <cell r="CU2247">
            <v>0</v>
          </cell>
          <cell r="CV2247">
            <v>0</v>
          </cell>
          <cell r="CW2247">
            <v>0</v>
          </cell>
          <cell r="CX2247">
            <v>0</v>
          </cell>
          <cell r="CY2247">
            <v>0</v>
          </cell>
          <cell r="CZ2247">
            <v>0</v>
          </cell>
          <cell r="DA2247">
            <v>0</v>
          </cell>
          <cell r="DB2247">
            <v>0</v>
          </cell>
          <cell r="DC2247">
            <v>0</v>
          </cell>
          <cell r="DD2247">
            <v>4938.5099999999993</v>
          </cell>
          <cell r="DE2247">
            <v>0</v>
          </cell>
          <cell r="DG2247">
            <v>4918.5099999999993</v>
          </cell>
          <cell r="DI2247">
            <v>0</v>
          </cell>
          <cell r="DJ2247">
            <v>0</v>
          </cell>
          <cell r="DK2247">
            <v>0</v>
          </cell>
          <cell r="DL2247">
            <v>0</v>
          </cell>
        </row>
        <row r="2248">
          <cell r="A2248" t="str">
            <v>GB000-FIT-206</v>
          </cell>
          <cell r="B2248" t="str">
            <v>Torretta di Biberonaggio LGV a induzione 16KW (solo torretta)</v>
          </cell>
          <cell r="C2248" t="str">
            <v>TOWER FOR BATTERY WIRELESS CHARGER</v>
          </cell>
          <cell r="F2248">
            <v>7953.9333333333334</v>
          </cell>
          <cell r="H2248">
            <v>3579.27</v>
          </cell>
          <cell r="I2248">
            <v>0.55000000000000004</v>
          </cell>
          <cell r="J2248" t="str">
            <v>OK</v>
          </cell>
          <cell r="K2248" t="str">
            <v>NEWZD</v>
          </cell>
          <cell r="L2248">
            <v>0</v>
          </cell>
          <cell r="M2248">
            <v>0</v>
          </cell>
          <cell r="N2248">
            <v>0</v>
          </cell>
          <cell r="O2248">
            <v>0</v>
          </cell>
          <cell r="P2248">
            <v>0</v>
          </cell>
          <cell r="Q2248">
            <v>0</v>
          </cell>
          <cell r="R2248">
            <v>0</v>
          </cell>
          <cell r="S2248">
            <v>0</v>
          </cell>
          <cell r="T2248">
            <v>0</v>
          </cell>
          <cell r="U2248">
            <v>0</v>
          </cell>
          <cell r="V2248">
            <v>0</v>
          </cell>
          <cell r="W2248">
            <v>0</v>
          </cell>
          <cell r="X2248">
            <v>0</v>
          </cell>
          <cell r="Y2248">
            <v>0</v>
          </cell>
          <cell r="Z2248">
            <v>0</v>
          </cell>
          <cell r="AA2248">
            <v>0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>
            <v>0</v>
          </cell>
          <cell r="AM2248">
            <v>0</v>
          </cell>
          <cell r="AN2248">
            <v>0</v>
          </cell>
          <cell r="AO2248">
            <v>0</v>
          </cell>
          <cell r="AP2248">
            <v>0</v>
          </cell>
          <cell r="AQ2248">
            <v>0</v>
          </cell>
          <cell r="AR2248">
            <v>0</v>
          </cell>
          <cell r="AS2248">
            <v>0</v>
          </cell>
          <cell r="AT2248">
            <v>0</v>
          </cell>
          <cell r="AU2248">
            <v>0</v>
          </cell>
          <cell r="AV2248">
            <v>3559.27</v>
          </cell>
          <cell r="AW2248">
            <v>0</v>
          </cell>
          <cell r="AX2248">
            <v>0</v>
          </cell>
          <cell r="AY2248">
            <v>11</v>
          </cell>
          <cell r="AZ2248">
            <v>0.25</v>
          </cell>
          <cell r="BA2248">
            <v>0</v>
          </cell>
          <cell r="BB2248">
            <v>0</v>
          </cell>
          <cell r="BC2248">
            <v>0</v>
          </cell>
          <cell r="BD2248">
            <v>0</v>
          </cell>
          <cell r="BE2248">
            <v>9</v>
          </cell>
          <cell r="BF2248">
            <v>0.25</v>
          </cell>
          <cell r="BG2248">
            <v>0</v>
          </cell>
          <cell r="BH2248">
            <v>0</v>
          </cell>
          <cell r="BI2248">
            <v>0</v>
          </cell>
          <cell r="BJ2248">
            <v>0</v>
          </cell>
          <cell r="BK2248">
            <v>0</v>
          </cell>
          <cell r="BL2248">
            <v>0</v>
          </cell>
          <cell r="BM2248">
            <v>0</v>
          </cell>
          <cell r="BN2248">
            <v>0</v>
          </cell>
          <cell r="BO2248">
            <v>0</v>
          </cell>
          <cell r="BP2248">
            <v>0</v>
          </cell>
          <cell r="BQ2248">
            <v>0</v>
          </cell>
          <cell r="BR2248">
            <v>0</v>
          </cell>
          <cell r="BS2248">
            <v>0</v>
          </cell>
          <cell r="BT2248">
            <v>0</v>
          </cell>
          <cell r="BU2248">
            <v>0</v>
          </cell>
          <cell r="BV2248">
            <v>0</v>
          </cell>
          <cell r="BW2248">
            <v>0</v>
          </cell>
          <cell r="BX2248">
            <v>0</v>
          </cell>
          <cell r="BY2248">
            <v>0</v>
          </cell>
          <cell r="BZ2248">
            <v>0</v>
          </cell>
          <cell r="CA2248">
            <v>0</v>
          </cell>
          <cell r="CB2248">
            <v>0</v>
          </cell>
          <cell r="CC2248">
            <v>0</v>
          </cell>
          <cell r="CD2248">
            <v>0</v>
          </cell>
          <cell r="CE2248">
            <v>0</v>
          </cell>
          <cell r="CF2248">
            <v>0</v>
          </cell>
          <cell r="CG2248">
            <v>0</v>
          </cell>
          <cell r="CH2248">
            <v>0</v>
          </cell>
          <cell r="CI2248">
            <v>0</v>
          </cell>
          <cell r="CJ2248">
            <v>0</v>
          </cell>
          <cell r="CK2248">
            <v>0</v>
          </cell>
          <cell r="CL2248">
            <v>0</v>
          </cell>
          <cell r="CM2248">
            <v>0</v>
          </cell>
          <cell r="CN2248">
            <v>0</v>
          </cell>
          <cell r="CO2248">
            <v>0</v>
          </cell>
          <cell r="CP2248">
            <v>0</v>
          </cell>
          <cell r="CQ2248">
            <v>0</v>
          </cell>
          <cell r="CR2248">
            <v>0</v>
          </cell>
          <cell r="CS2248">
            <v>0</v>
          </cell>
          <cell r="CT2248">
            <v>0</v>
          </cell>
          <cell r="CU2248">
            <v>0</v>
          </cell>
          <cell r="CV2248">
            <v>0</v>
          </cell>
          <cell r="CW2248">
            <v>0</v>
          </cell>
          <cell r="CX2248">
            <v>0</v>
          </cell>
          <cell r="CY2248">
            <v>0</v>
          </cell>
          <cell r="CZ2248">
            <v>0</v>
          </cell>
          <cell r="DA2248">
            <v>0</v>
          </cell>
          <cell r="DB2248">
            <v>0</v>
          </cell>
          <cell r="DC2248">
            <v>0</v>
          </cell>
          <cell r="DD2248">
            <v>3579.27</v>
          </cell>
          <cell r="DE2248">
            <v>0</v>
          </cell>
          <cell r="DG2248">
            <v>3559.27</v>
          </cell>
          <cell r="DI2248">
            <v>0</v>
          </cell>
          <cell r="DJ2248">
            <v>0</v>
          </cell>
          <cell r="DK2248">
            <v>0</v>
          </cell>
          <cell r="DL2248">
            <v>0</v>
          </cell>
        </row>
        <row r="2249">
          <cell r="A2249" t="str">
            <v>GEST-MOT-CAMPO</v>
          </cell>
          <cell r="B2249" t="str">
            <v>GESTIONE MOTORE CAMPO "MOVISWITCH"</v>
          </cell>
          <cell r="F2249">
            <v>272.62241041509395</v>
          </cell>
          <cell r="H2249">
            <v>150.59143968750001</v>
          </cell>
          <cell r="I2249">
            <v>0.44761899999999999</v>
          </cell>
          <cell r="J2249" t="str">
            <v>OK</v>
          </cell>
          <cell r="K2249" t="str">
            <v>MATTD</v>
          </cell>
          <cell r="L2249">
            <v>1</v>
          </cell>
          <cell r="M2249">
            <v>0</v>
          </cell>
          <cell r="N2249">
            <v>0</v>
          </cell>
          <cell r="O2249">
            <v>0</v>
          </cell>
          <cell r="P2249">
            <v>0</v>
          </cell>
          <cell r="Q2249">
            <v>0</v>
          </cell>
          <cell r="R2249">
            <v>0</v>
          </cell>
          <cell r="S2249">
            <v>0</v>
          </cell>
          <cell r="T2249">
            <v>0</v>
          </cell>
          <cell r="U2249">
            <v>0</v>
          </cell>
          <cell r="V2249">
            <v>0</v>
          </cell>
          <cell r="W2249">
            <v>0</v>
          </cell>
          <cell r="X2249">
            <v>0</v>
          </cell>
          <cell r="Y2249">
            <v>0</v>
          </cell>
          <cell r="Z2249">
            <v>0</v>
          </cell>
          <cell r="AA2249">
            <v>0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>
            <v>0</v>
          </cell>
          <cell r="AM2249">
            <v>0</v>
          </cell>
          <cell r="AN2249">
            <v>0</v>
          </cell>
          <cell r="AO2249">
            <v>0</v>
          </cell>
          <cell r="AP2249">
            <v>0</v>
          </cell>
          <cell r="AQ2249">
            <v>0</v>
          </cell>
          <cell r="AR2249">
            <v>0</v>
          </cell>
          <cell r="AS2249">
            <v>0</v>
          </cell>
          <cell r="AT2249">
            <v>0</v>
          </cell>
          <cell r="AU2249">
            <v>0</v>
          </cell>
          <cell r="AV2249">
            <v>150.59143968750001</v>
          </cell>
          <cell r="AW2249">
            <v>0</v>
          </cell>
          <cell r="AX2249">
            <v>0</v>
          </cell>
          <cell r="AY2249">
            <v>0</v>
          </cell>
          <cell r="AZ2249">
            <v>0</v>
          </cell>
          <cell r="BA2249">
            <v>0</v>
          </cell>
          <cell r="BB2249">
            <v>0</v>
          </cell>
          <cell r="BC2249">
            <v>0</v>
          </cell>
          <cell r="BD2249">
            <v>0</v>
          </cell>
          <cell r="BE2249">
            <v>0</v>
          </cell>
          <cell r="BF2249">
            <v>0</v>
          </cell>
          <cell r="BG2249">
            <v>0</v>
          </cell>
          <cell r="BH2249">
            <v>0</v>
          </cell>
          <cell r="BI2249">
            <v>0</v>
          </cell>
          <cell r="BJ2249">
            <v>0</v>
          </cell>
          <cell r="BK2249">
            <v>0</v>
          </cell>
          <cell r="BL2249">
            <v>0</v>
          </cell>
          <cell r="BM2249">
            <v>0</v>
          </cell>
          <cell r="BN2249">
            <v>0</v>
          </cell>
          <cell r="BO2249">
            <v>0</v>
          </cell>
          <cell r="BP2249">
            <v>0</v>
          </cell>
          <cell r="BQ2249">
            <v>0</v>
          </cell>
          <cell r="BR2249">
            <v>0</v>
          </cell>
          <cell r="BS2249">
            <v>0</v>
          </cell>
          <cell r="BT2249">
            <v>0</v>
          </cell>
          <cell r="BU2249">
            <v>0</v>
          </cell>
          <cell r="BV2249">
            <v>0</v>
          </cell>
          <cell r="BW2249">
            <v>0</v>
          </cell>
          <cell r="BX2249">
            <v>0</v>
          </cell>
          <cell r="BY2249">
            <v>0</v>
          </cell>
          <cell r="BZ2249">
            <v>0</v>
          </cell>
          <cell r="CA2249">
            <v>0</v>
          </cell>
          <cell r="CB2249">
            <v>0</v>
          </cell>
          <cell r="CC2249">
            <v>0</v>
          </cell>
          <cell r="CD2249">
            <v>0</v>
          </cell>
          <cell r="CE2249">
            <v>0</v>
          </cell>
          <cell r="CF2249">
            <v>0</v>
          </cell>
          <cell r="CG2249">
            <v>0</v>
          </cell>
          <cell r="CH2249">
            <v>0</v>
          </cell>
          <cell r="CI2249">
            <v>0</v>
          </cell>
          <cell r="CJ2249">
            <v>0</v>
          </cell>
          <cell r="CK2249">
            <v>0</v>
          </cell>
          <cell r="CL2249">
            <v>0</v>
          </cell>
          <cell r="CM2249">
            <v>0</v>
          </cell>
          <cell r="CN2249">
            <v>0</v>
          </cell>
          <cell r="CO2249">
            <v>0</v>
          </cell>
          <cell r="CP2249">
            <v>0</v>
          </cell>
          <cell r="CQ2249">
            <v>0</v>
          </cell>
          <cell r="CR2249">
            <v>0</v>
          </cell>
          <cell r="CS2249">
            <v>0</v>
          </cell>
          <cell r="CT2249">
            <v>0</v>
          </cell>
          <cell r="CU2249">
            <v>0</v>
          </cell>
          <cell r="CV2249">
            <v>0</v>
          </cell>
          <cell r="CW2249">
            <v>0</v>
          </cell>
          <cell r="CX2249">
            <v>0</v>
          </cell>
          <cell r="CY2249">
            <v>0</v>
          </cell>
          <cell r="CZ2249">
            <v>0</v>
          </cell>
          <cell r="DA2249">
            <v>0</v>
          </cell>
          <cell r="DB2249">
            <v>0</v>
          </cell>
          <cell r="DC2249">
            <v>0</v>
          </cell>
          <cell r="DD2249">
            <v>150.59143968750001</v>
          </cell>
          <cell r="DE2249">
            <v>0</v>
          </cell>
          <cell r="DG2249">
            <v>146.20528125000001</v>
          </cell>
          <cell r="DH2249">
            <v>1</v>
          </cell>
          <cell r="DI2249">
            <v>0.03</v>
          </cell>
          <cell r="DJ2249">
            <v>4.3861584374999998</v>
          </cell>
          <cell r="DK2249">
            <v>2.9999999999999995E-2</v>
          </cell>
          <cell r="DL2249">
            <v>0</v>
          </cell>
        </row>
        <row r="2250">
          <cell r="A2250" t="str">
            <v>GXZZ00-FIT-003</v>
          </cell>
          <cell r="B2250" t="str">
            <v>PLS SCANNER DI SICUREZZA</v>
          </cell>
          <cell r="C2250" t="str">
            <v>PROXIMITY LASER SCANNER PLS</v>
          </cell>
          <cell r="D2250" t="str">
            <v> SCANNER LASER DE PROXIMITE PLS</v>
          </cell>
          <cell r="E2250" t="str">
            <v>SCANNER LASER DE PROXIMIDAD  PLS</v>
          </cell>
          <cell r="F2250">
            <v>8225.4202375363384</v>
          </cell>
          <cell r="H2250">
            <v>3865.9475116420786</v>
          </cell>
          <cell r="I2250">
            <v>0.53</v>
          </cell>
          <cell r="J2250" t="str">
            <v>OK</v>
          </cell>
          <cell r="K2250" t="str">
            <v>F0ZZD</v>
          </cell>
          <cell r="L2250">
            <v>0.80417329741636889</v>
          </cell>
          <cell r="M2250">
            <v>2.7154303783427782E-2</v>
          </cell>
          <cell r="N2250">
            <v>0</v>
          </cell>
          <cell r="O2250">
            <v>0</v>
          </cell>
          <cell r="P2250">
            <v>0</v>
          </cell>
          <cell r="Q2250">
            <v>9.3546352439256592E-3</v>
          </cell>
          <cell r="R2250">
            <v>0</v>
          </cell>
          <cell r="S2250">
            <v>0</v>
          </cell>
          <cell r="T2250">
            <v>2.0268376361838925E-2</v>
          </cell>
          <cell r="U2250">
            <v>0</v>
          </cell>
          <cell r="V2250">
            <v>8.2608741030110566E-2</v>
          </cell>
          <cell r="W2250">
            <v>0</v>
          </cell>
          <cell r="X2250">
            <v>3.1948354617012391E-2</v>
          </cell>
          <cell r="Y2250">
            <v>0</v>
          </cell>
          <cell r="Z2250">
            <v>0</v>
          </cell>
          <cell r="AA2250">
            <v>0</v>
          </cell>
          <cell r="AB2250">
            <v>2.449229154731589E-2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>
            <v>0</v>
          </cell>
          <cell r="AM2250">
            <v>0</v>
          </cell>
          <cell r="AN2250">
            <v>0</v>
          </cell>
          <cell r="AO2250">
            <v>0</v>
          </cell>
          <cell r="AP2250">
            <v>0</v>
          </cell>
          <cell r="AQ2250">
            <v>0</v>
          </cell>
          <cell r="AR2250">
            <v>0</v>
          </cell>
          <cell r="AS2250">
            <v>0</v>
          </cell>
          <cell r="AT2250">
            <v>0</v>
          </cell>
          <cell r="AU2250">
            <v>0</v>
          </cell>
          <cell r="AV2250">
            <v>3108.8917580758166</v>
          </cell>
          <cell r="AW2250">
            <v>104.97711314191571</v>
          </cell>
          <cell r="AX2250">
            <v>2.9160309206087698</v>
          </cell>
          <cell r="AY2250">
            <v>0</v>
          </cell>
          <cell r="AZ2250">
            <v>0</v>
          </cell>
          <cell r="BA2250">
            <v>0</v>
          </cell>
          <cell r="BB2250">
            <v>0</v>
          </cell>
          <cell r="BC2250">
            <v>0</v>
          </cell>
          <cell r="BD2250">
            <v>0</v>
          </cell>
          <cell r="BE2250">
            <v>36.164528843573692</v>
          </cell>
          <cell r="BF2250">
            <v>1.0045702456548247</v>
          </cell>
          <cell r="BG2250">
            <v>0</v>
          </cell>
          <cell r="BH2250">
            <v>0</v>
          </cell>
          <cell r="BI2250">
            <v>0</v>
          </cell>
          <cell r="BJ2250">
            <v>0</v>
          </cell>
          <cell r="BK2250">
            <v>78.356479161076322</v>
          </cell>
          <cell r="BL2250">
            <v>2.0620126095020086</v>
          </cell>
          <cell r="BM2250">
            <v>0</v>
          </cell>
          <cell r="BN2250">
            <v>0</v>
          </cell>
          <cell r="BO2250">
            <v>319.36105682524084</v>
          </cell>
          <cell r="BP2250">
            <v>9.8264940561612573</v>
          </cell>
          <cell r="BQ2250">
            <v>0</v>
          </cell>
          <cell r="BR2250">
            <v>0</v>
          </cell>
          <cell r="BS2250">
            <v>123.51066203269777</v>
          </cell>
          <cell r="BT2250">
            <v>3.8003280625445468</v>
          </cell>
          <cell r="BU2250">
            <v>0</v>
          </cell>
          <cell r="BV2250">
            <v>0</v>
          </cell>
          <cell r="BW2250">
            <v>0</v>
          </cell>
          <cell r="BX2250">
            <v>0</v>
          </cell>
          <cell r="BY2250">
            <v>0</v>
          </cell>
          <cell r="BZ2250">
            <v>0</v>
          </cell>
          <cell r="CA2250">
            <v>94.685913561758184</v>
          </cell>
          <cell r="CB2250">
            <v>2.5590787449123833</v>
          </cell>
          <cell r="CC2250">
            <v>0</v>
          </cell>
          <cell r="CD2250">
            <v>0</v>
          </cell>
          <cell r="CE2250">
            <v>0</v>
          </cell>
          <cell r="CF2250">
            <v>0</v>
          </cell>
          <cell r="CG2250">
            <v>0</v>
          </cell>
          <cell r="CH2250">
            <v>0</v>
          </cell>
          <cell r="CI2250">
            <v>0</v>
          </cell>
          <cell r="CJ2250">
            <v>0</v>
          </cell>
          <cell r="CK2250">
            <v>0</v>
          </cell>
          <cell r="CL2250">
            <v>0</v>
          </cell>
          <cell r="CM2250">
            <v>0</v>
          </cell>
          <cell r="CN2250">
            <v>0</v>
          </cell>
          <cell r="CO2250">
            <v>0</v>
          </cell>
          <cell r="CP2250">
            <v>0</v>
          </cell>
          <cell r="CQ2250">
            <v>0</v>
          </cell>
          <cell r="CR2250">
            <v>0</v>
          </cell>
          <cell r="CS2250">
            <v>0</v>
          </cell>
          <cell r="CT2250">
            <v>0</v>
          </cell>
          <cell r="CU2250">
            <v>0</v>
          </cell>
          <cell r="CV2250">
            <v>0</v>
          </cell>
          <cell r="CW2250">
            <v>0</v>
          </cell>
          <cell r="CX2250">
            <v>0</v>
          </cell>
          <cell r="CY2250">
            <v>0</v>
          </cell>
          <cell r="CZ2250">
            <v>0</v>
          </cell>
          <cell r="DA2250">
            <v>0</v>
          </cell>
          <cell r="DB2250">
            <v>0</v>
          </cell>
          <cell r="DC2250">
            <v>0</v>
          </cell>
          <cell r="DD2250">
            <v>3865.9475116420795</v>
          </cell>
          <cell r="DE2250">
            <v>0</v>
          </cell>
          <cell r="DG2250">
            <v>3774.8778330125479</v>
          </cell>
          <cell r="DH2250">
            <v>0.80417329741636867</v>
          </cell>
          <cell r="DI2250">
            <v>0.03</v>
          </cell>
          <cell r="DJ2250">
            <v>91.069678629529704</v>
          </cell>
          <cell r="DK2250">
            <v>2.412519892249106E-2</v>
          </cell>
          <cell r="DL2250">
            <v>0</v>
          </cell>
        </row>
        <row r="2251">
          <cell r="A2251" t="str">
            <v>IFP1900+IPC427E-SIE</v>
          </cell>
          <cell r="B2251" t="str">
            <v xml:space="preserve">IFP1900 + IPC427E - SIEMENS </v>
          </cell>
          <cell r="F2251">
            <v>15239.750180851066</v>
          </cell>
          <cell r="H2251">
            <v>7162.6825850000005</v>
          </cell>
          <cell r="I2251">
            <v>0.53</v>
          </cell>
          <cell r="J2251" t="str">
            <v>OK</v>
          </cell>
          <cell r="K2251" t="str">
            <v>NEWZD</v>
          </cell>
          <cell r="L2251">
            <v>0</v>
          </cell>
          <cell r="M2251">
            <v>0</v>
          </cell>
          <cell r="N2251">
            <v>0</v>
          </cell>
          <cell r="O2251">
            <v>0</v>
          </cell>
          <cell r="P2251">
            <v>0</v>
          </cell>
          <cell r="Q2251">
            <v>0</v>
          </cell>
          <cell r="R2251">
            <v>0</v>
          </cell>
          <cell r="S2251">
            <v>0</v>
          </cell>
          <cell r="T2251">
            <v>0</v>
          </cell>
          <cell r="U2251">
            <v>0</v>
          </cell>
          <cell r="V2251">
            <v>0</v>
          </cell>
          <cell r="W2251">
            <v>0</v>
          </cell>
          <cell r="X2251">
            <v>0</v>
          </cell>
          <cell r="Y2251">
            <v>0</v>
          </cell>
          <cell r="Z2251">
            <v>0</v>
          </cell>
          <cell r="AA2251">
            <v>0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>
            <v>0</v>
          </cell>
          <cell r="AM2251">
            <v>0</v>
          </cell>
          <cell r="AN2251">
            <v>0</v>
          </cell>
          <cell r="AO2251">
            <v>0</v>
          </cell>
          <cell r="AP2251">
            <v>0</v>
          </cell>
          <cell r="AQ2251">
            <v>0</v>
          </cell>
          <cell r="AR2251">
            <v>0</v>
          </cell>
          <cell r="AS2251">
            <v>0</v>
          </cell>
          <cell r="AT2251">
            <v>0</v>
          </cell>
          <cell r="AU2251">
            <v>0</v>
          </cell>
          <cell r="AV2251">
            <v>5627.6825850000005</v>
          </cell>
          <cell r="AW2251">
            <v>0</v>
          </cell>
          <cell r="AX2251">
            <v>0</v>
          </cell>
          <cell r="AY2251">
            <v>0</v>
          </cell>
          <cell r="AZ2251">
            <v>0</v>
          </cell>
          <cell r="BA2251">
            <v>0</v>
          </cell>
          <cell r="BB2251">
            <v>0</v>
          </cell>
          <cell r="BC2251">
            <v>0</v>
          </cell>
          <cell r="BD2251">
            <v>0</v>
          </cell>
          <cell r="BE2251">
            <v>108</v>
          </cell>
          <cell r="BF2251">
            <v>3</v>
          </cell>
          <cell r="BG2251">
            <v>0</v>
          </cell>
          <cell r="BH2251">
            <v>0</v>
          </cell>
          <cell r="BI2251">
            <v>0</v>
          </cell>
          <cell r="BJ2251">
            <v>0</v>
          </cell>
          <cell r="BK2251">
            <v>304</v>
          </cell>
          <cell r="BL2251">
            <v>8</v>
          </cell>
          <cell r="BM2251">
            <v>0</v>
          </cell>
          <cell r="BN2251">
            <v>0</v>
          </cell>
          <cell r="BO2251">
            <v>0</v>
          </cell>
          <cell r="BP2251">
            <v>0</v>
          </cell>
          <cell r="BQ2251">
            <v>0</v>
          </cell>
          <cell r="BR2251">
            <v>0</v>
          </cell>
          <cell r="BS2251">
            <v>975</v>
          </cell>
          <cell r="BT2251">
            <v>30</v>
          </cell>
          <cell r="BU2251">
            <v>0</v>
          </cell>
          <cell r="BV2251">
            <v>0</v>
          </cell>
          <cell r="BW2251">
            <v>0</v>
          </cell>
          <cell r="BX2251">
            <v>0</v>
          </cell>
          <cell r="BY2251">
            <v>0</v>
          </cell>
          <cell r="BZ2251">
            <v>0</v>
          </cell>
          <cell r="CA2251">
            <v>148</v>
          </cell>
          <cell r="CB2251">
            <v>4</v>
          </cell>
          <cell r="CC2251">
            <v>0</v>
          </cell>
          <cell r="CD2251">
            <v>0</v>
          </cell>
          <cell r="CE2251">
            <v>0</v>
          </cell>
          <cell r="CF2251">
            <v>0</v>
          </cell>
          <cell r="CG2251">
            <v>0</v>
          </cell>
          <cell r="CH2251">
            <v>0</v>
          </cell>
          <cell r="CI2251">
            <v>0</v>
          </cell>
          <cell r="CJ2251">
            <v>0</v>
          </cell>
          <cell r="CK2251">
            <v>0</v>
          </cell>
          <cell r="CL2251">
            <v>0</v>
          </cell>
          <cell r="CM2251">
            <v>0</v>
          </cell>
          <cell r="CN2251">
            <v>0</v>
          </cell>
          <cell r="CO2251">
            <v>0</v>
          </cell>
          <cell r="CP2251">
            <v>0</v>
          </cell>
          <cell r="CQ2251">
            <v>0</v>
          </cell>
          <cell r="CR2251">
            <v>0</v>
          </cell>
          <cell r="CS2251">
            <v>0</v>
          </cell>
          <cell r="CT2251">
            <v>0</v>
          </cell>
          <cell r="CU2251">
            <v>0</v>
          </cell>
          <cell r="CV2251">
            <v>0</v>
          </cell>
          <cell r="CW2251">
            <v>0</v>
          </cell>
          <cell r="CX2251">
            <v>0</v>
          </cell>
          <cell r="CY2251">
            <v>0</v>
          </cell>
          <cell r="CZ2251">
            <v>0</v>
          </cell>
          <cell r="DA2251">
            <v>0</v>
          </cell>
          <cell r="DB2251">
            <v>0</v>
          </cell>
          <cell r="DC2251">
            <v>0</v>
          </cell>
          <cell r="DD2251">
            <v>7162.6825850000005</v>
          </cell>
          <cell r="DE2251">
            <v>0</v>
          </cell>
          <cell r="DG2251">
            <v>5463.7695000000003</v>
          </cell>
          <cell r="DI2251">
            <v>0.03</v>
          </cell>
          <cell r="DJ2251">
            <v>163.913085</v>
          </cell>
          <cell r="DK2251">
            <v>2.3420271949233362E-2</v>
          </cell>
          <cell r="DL2251">
            <v>0</v>
          </cell>
        </row>
        <row r="2252">
          <cell r="A2252" t="str">
            <v>INVERTER-CAMPO-SEW</v>
          </cell>
          <cell r="B2252" t="str">
            <v>INVERTER CAMPO SEW MOVIMOT</v>
          </cell>
          <cell r="C2252" t="str">
            <v>INVERTER ON CONVEYOR SEW MOVIMOT</v>
          </cell>
          <cell r="F2252">
            <v>2434.6377659574473</v>
          </cell>
          <cell r="H2252">
            <v>1144.2797500000001</v>
          </cell>
          <cell r="I2252">
            <v>0.53</v>
          </cell>
          <cell r="J2252" t="str">
            <v>OK</v>
          </cell>
          <cell r="K2252" t="str">
            <v>NEWZD</v>
          </cell>
          <cell r="L2252">
            <v>0</v>
          </cell>
          <cell r="M2252">
            <v>0</v>
          </cell>
          <cell r="N2252">
            <v>0</v>
          </cell>
          <cell r="O2252">
            <v>0</v>
          </cell>
          <cell r="P2252">
            <v>0</v>
          </cell>
          <cell r="Q2252">
            <v>0</v>
          </cell>
          <cell r="R2252">
            <v>0</v>
          </cell>
          <cell r="S2252">
            <v>0</v>
          </cell>
          <cell r="T2252">
            <v>0</v>
          </cell>
          <cell r="U2252">
            <v>0</v>
          </cell>
          <cell r="V2252">
            <v>0</v>
          </cell>
          <cell r="W2252">
            <v>0</v>
          </cell>
          <cell r="X2252">
            <v>0</v>
          </cell>
          <cell r="Y2252">
            <v>0</v>
          </cell>
          <cell r="Z2252">
            <v>0</v>
          </cell>
          <cell r="AA2252">
            <v>0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>
            <v>0</v>
          </cell>
          <cell r="AM2252">
            <v>0</v>
          </cell>
          <cell r="AN2252">
            <v>0</v>
          </cell>
          <cell r="AO2252">
            <v>0</v>
          </cell>
          <cell r="AP2252">
            <v>0</v>
          </cell>
          <cell r="AQ2252">
            <v>0</v>
          </cell>
          <cell r="AR2252">
            <v>0</v>
          </cell>
          <cell r="AS2252">
            <v>0</v>
          </cell>
          <cell r="AT2252">
            <v>0</v>
          </cell>
          <cell r="AU2252">
            <v>0</v>
          </cell>
          <cell r="AV2252">
            <v>1024.47975</v>
          </cell>
          <cell r="AW2252">
            <v>18</v>
          </cell>
          <cell r="AX2252">
            <v>0.5</v>
          </cell>
          <cell r="AY2252">
            <v>0</v>
          </cell>
          <cell r="AZ2252">
            <v>0</v>
          </cell>
          <cell r="BA2252">
            <v>0</v>
          </cell>
          <cell r="BB2252">
            <v>0</v>
          </cell>
          <cell r="BC2252">
            <v>0</v>
          </cell>
          <cell r="BD2252">
            <v>0</v>
          </cell>
          <cell r="BE2252">
            <v>18</v>
          </cell>
          <cell r="BF2252">
            <v>0.5</v>
          </cell>
          <cell r="BG2252">
            <v>0</v>
          </cell>
          <cell r="BH2252">
            <v>0</v>
          </cell>
          <cell r="BI2252">
            <v>0</v>
          </cell>
          <cell r="BJ2252">
            <v>0</v>
          </cell>
          <cell r="BK2252">
            <v>11.4</v>
          </cell>
          <cell r="BL2252">
            <v>0.3</v>
          </cell>
          <cell r="BM2252">
            <v>0</v>
          </cell>
          <cell r="BN2252">
            <v>0</v>
          </cell>
          <cell r="BO2252">
            <v>32.5</v>
          </cell>
          <cell r="BP2252">
            <v>1</v>
          </cell>
          <cell r="BQ2252">
            <v>0</v>
          </cell>
          <cell r="BR2252">
            <v>0</v>
          </cell>
          <cell r="BS2252">
            <v>32.5</v>
          </cell>
          <cell r="BT2252">
            <v>1</v>
          </cell>
          <cell r="BU2252">
            <v>0</v>
          </cell>
          <cell r="BV2252">
            <v>0</v>
          </cell>
          <cell r="BW2252">
            <v>0</v>
          </cell>
          <cell r="BX2252">
            <v>0</v>
          </cell>
          <cell r="BY2252">
            <v>0</v>
          </cell>
          <cell r="BZ2252">
            <v>0</v>
          </cell>
          <cell r="CA2252">
            <v>7.4</v>
          </cell>
          <cell r="CB2252">
            <v>0.2</v>
          </cell>
          <cell r="CC2252">
            <v>0</v>
          </cell>
          <cell r="CD2252">
            <v>0</v>
          </cell>
          <cell r="CE2252">
            <v>0</v>
          </cell>
          <cell r="CF2252">
            <v>0</v>
          </cell>
          <cell r="CG2252">
            <v>0</v>
          </cell>
          <cell r="CH2252">
            <v>0</v>
          </cell>
          <cell r="CI2252">
            <v>0</v>
          </cell>
          <cell r="CJ2252">
            <v>0</v>
          </cell>
          <cell r="CK2252">
            <v>0</v>
          </cell>
          <cell r="CL2252">
            <v>0</v>
          </cell>
          <cell r="CM2252">
            <v>0</v>
          </cell>
          <cell r="CN2252">
            <v>0</v>
          </cell>
          <cell r="CO2252">
            <v>0</v>
          </cell>
          <cell r="CP2252">
            <v>0</v>
          </cell>
          <cell r="CQ2252">
            <v>0</v>
          </cell>
          <cell r="CR2252">
            <v>0</v>
          </cell>
          <cell r="CS2252">
            <v>0</v>
          </cell>
          <cell r="CT2252">
            <v>0</v>
          </cell>
          <cell r="CU2252">
            <v>0</v>
          </cell>
          <cell r="CV2252">
            <v>0</v>
          </cell>
          <cell r="CW2252">
            <v>0</v>
          </cell>
          <cell r="CX2252">
            <v>0</v>
          </cell>
          <cell r="CY2252">
            <v>0</v>
          </cell>
          <cell r="CZ2252">
            <v>0</v>
          </cell>
          <cell r="DA2252">
            <v>0</v>
          </cell>
          <cell r="DB2252">
            <v>0</v>
          </cell>
          <cell r="DC2252">
            <v>0</v>
          </cell>
          <cell r="DD2252">
            <v>1144.2797500000001</v>
          </cell>
          <cell r="DE2252">
            <v>0</v>
          </cell>
          <cell r="DG2252">
            <v>1024.47975</v>
          </cell>
          <cell r="DI2252">
            <v>0</v>
          </cell>
          <cell r="DJ2252">
            <v>0</v>
          </cell>
          <cell r="DK2252">
            <v>0</v>
          </cell>
          <cell r="DL2252">
            <v>0</v>
          </cell>
        </row>
        <row r="2253">
          <cell r="A2253" t="str">
            <v>INVERTER-CAMPO-SIE</v>
          </cell>
          <cell r="B2253" t="str">
            <v>INVERTER CAMPO SIEMENS G120D</v>
          </cell>
          <cell r="F2253">
            <v>2523.8076340425537</v>
          </cell>
          <cell r="H2253">
            <v>1186.1895880000002</v>
          </cell>
          <cell r="I2253">
            <v>0.53</v>
          </cell>
          <cell r="J2253" t="str">
            <v>OK</v>
          </cell>
          <cell r="K2253" t="str">
            <v>NEWZD</v>
          </cell>
          <cell r="L2253">
            <v>0</v>
          </cell>
          <cell r="M2253">
            <v>0</v>
          </cell>
          <cell r="N2253">
            <v>0</v>
          </cell>
          <cell r="O2253">
            <v>0</v>
          </cell>
          <cell r="P2253">
            <v>0</v>
          </cell>
          <cell r="Q2253">
            <v>0</v>
          </cell>
          <cell r="R2253">
            <v>0</v>
          </cell>
          <cell r="S2253">
            <v>0</v>
          </cell>
          <cell r="T2253">
            <v>0</v>
          </cell>
          <cell r="U2253">
            <v>0</v>
          </cell>
          <cell r="V2253">
            <v>0</v>
          </cell>
          <cell r="W2253">
            <v>0</v>
          </cell>
          <cell r="X2253">
            <v>0</v>
          </cell>
          <cell r="Y2253">
            <v>0</v>
          </cell>
          <cell r="Z2253">
            <v>0</v>
          </cell>
          <cell r="AA2253">
            <v>0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>
            <v>0</v>
          </cell>
          <cell r="AM2253">
            <v>0</v>
          </cell>
          <cell r="AN2253">
            <v>0</v>
          </cell>
          <cell r="AO2253">
            <v>0</v>
          </cell>
          <cell r="AP2253">
            <v>0</v>
          </cell>
          <cell r="AQ2253">
            <v>0</v>
          </cell>
          <cell r="AR2253">
            <v>0</v>
          </cell>
          <cell r="AS2253">
            <v>0</v>
          </cell>
          <cell r="AT2253">
            <v>0</v>
          </cell>
          <cell r="AU2253">
            <v>0</v>
          </cell>
          <cell r="AV2253">
            <v>1017.639588</v>
          </cell>
          <cell r="AW2253">
            <v>18</v>
          </cell>
          <cell r="AX2253">
            <v>0.5</v>
          </cell>
          <cell r="AY2253">
            <v>0</v>
          </cell>
          <cell r="AZ2253">
            <v>0</v>
          </cell>
          <cell r="BA2253">
            <v>0</v>
          </cell>
          <cell r="BB2253">
            <v>0</v>
          </cell>
          <cell r="BC2253">
            <v>0</v>
          </cell>
          <cell r="BD2253">
            <v>0</v>
          </cell>
          <cell r="BE2253">
            <v>18</v>
          </cell>
          <cell r="BF2253">
            <v>0.5</v>
          </cell>
          <cell r="BG2253">
            <v>0</v>
          </cell>
          <cell r="BH2253">
            <v>0</v>
          </cell>
          <cell r="BI2253">
            <v>0</v>
          </cell>
          <cell r="BJ2253">
            <v>0</v>
          </cell>
          <cell r="BK2253">
            <v>11.4</v>
          </cell>
          <cell r="BL2253">
            <v>0.3</v>
          </cell>
          <cell r="BM2253">
            <v>0</v>
          </cell>
          <cell r="BN2253">
            <v>0</v>
          </cell>
          <cell r="BO2253">
            <v>0</v>
          </cell>
          <cell r="BP2253">
            <v>0</v>
          </cell>
          <cell r="BQ2253">
            <v>0</v>
          </cell>
          <cell r="BR2253">
            <v>0</v>
          </cell>
          <cell r="BS2253">
            <v>113.75</v>
          </cell>
          <cell r="BT2253">
            <v>3.5</v>
          </cell>
          <cell r="BU2253">
            <v>0</v>
          </cell>
          <cell r="BV2253">
            <v>0</v>
          </cell>
          <cell r="BW2253">
            <v>0</v>
          </cell>
          <cell r="BX2253">
            <v>0</v>
          </cell>
          <cell r="BY2253">
            <v>0</v>
          </cell>
          <cell r="BZ2253">
            <v>0</v>
          </cell>
          <cell r="CA2253">
            <v>7.4</v>
          </cell>
          <cell r="CB2253">
            <v>0.2</v>
          </cell>
          <cell r="CC2253">
            <v>0</v>
          </cell>
          <cell r="CD2253">
            <v>0</v>
          </cell>
          <cell r="CE2253">
            <v>0</v>
          </cell>
          <cell r="CF2253">
            <v>0</v>
          </cell>
          <cell r="CG2253">
            <v>0</v>
          </cell>
          <cell r="CH2253">
            <v>0</v>
          </cell>
          <cell r="CI2253">
            <v>0</v>
          </cell>
          <cell r="CJ2253">
            <v>0</v>
          </cell>
          <cell r="CK2253">
            <v>0</v>
          </cell>
          <cell r="CL2253">
            <v>0</v>
          </cell>
          <cell r="CM2253">
            <v>0</v>
          </cell>
          <cell r="CN2253">
            <v>0</v>
          </cell>
          <cell r="CO2253">
            <v>0</v>
          </cell>
          <cell r="CP2253">
            <v>0</v>
          </cell>
          <cell r="CQ2253">
            <v>0</v>
          </cell>
          <cell r="CR2253">
            <v>0</v>
          </cell>
          <cell r="CS2253">
            <v>0</v>
          </cell>
          <cell r="CT2253">
            <v>0</v>
          </cell>
          <cell r="CU2253">
            <v>0</v>
          </cell>
          <cell r="CV2253">
            <v>0</v>
          </cell>
          <cell r="CW2253">
            <v>0</v>
          </cell>
          <cell r="CX2253">
            <v>0</v>
          </cell>
          <cell r="CY2253">
            <v>0</v>
          </cell>
          <cell r="CZ2253">
            <v>0</v>
          </cell>
          <cell r="DA2253">
            <v>0</v>
          </cell>
          <cell r="DB2253">
            <v>0</v>
          </cell>
          <cell r="DC2253">
            <v>0</v>
          </cell>
          <cell r="DD2253">
            <v>1186.1895880000002</v>
          </cell>
          <cell r="DE2253">
            <v>0</v>
          </cell>
          <cell r="DG2253">
            <v>987.99959999999999</v>
          </cell>
          <cell r="DI2253">
            <v>0.03</v>
          </cell>
          <cell r="DJ2253">
            <v>29.639987999999999</v>
          </cell>
          <cell r="DK2253">
            <v>2.562794366968783E-2</v>
          </cell>
          <cell r="DL2253">
            <v>0</v>
          </cell>
        </row>
        <row r="2254">
          <cell r="A2254" t="str">
            <v>J0-PM-MR</v>
          </cell>
          <cell r="B2254" t="str">
            <v>PROJECT MANAGEMENT - RACK</v>
          </cell>
          <cell r="F2254">
            <v>1</v>
          </cell>
          <cell r="H2254">
            <v>1</v>
          </cell>
          <cell r="I2254">
            <v>0</v>
          </cell>
          <cell r="J2254" t="str">
            <v>OK</v>
          </cell>
          <cell r="K2254" t="str">
            <v>NEWZD</v>
          </cell>
          <cell r="L2254">
            <v>0</v>
          </cell>
          <cell r="M2254">
            <v>0</v>
          </cell>
          <cell r="N2254">
            <v>0</v>
          </cell>
          <cell r="O2254">
            <v>0</v>
          </cell>
          <cell r="P2254">
            <v>0</v>
          </cell>
          <cell r="Q2254">
            <v>0</v>
          </cell>
          <cell r="R2254">
            <v>0</v>
          </cell>
          <cell r="S2254">
            <v>0</v>
          </cell>
          <cell r="T2254">
            <v>0</v>
          </cell>
          <cell r="U2254">
            <v>0</v>
          </cell>
          <cell r="V2254">
            <v>0</v>
          </cell>
          <cell r="W2254">
            <v>0</v>
          </cell>
          <cell r="X2254">
            <v>0</v>
          </cell>
          <cell r="Y2254">
            <v>0</v>
          </cell>
          <cell r="Z2254">
            <v>0</v>
          </cell>
          <cell r="AA2254">
            <v>0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>
            <v>0</v>
          </cell>
          <cell r="AM2254">
            <v>0</v>
          </cell>
          <cell r="AN2254">
            <v>0</v>
          </cell>
          <cell r="AO2254">
            <v>0</v>
          </cell>
          <cell r="AP2254">
            <v>0</v>
          </cell>
          <cell r="AQ2254">
            <v>0</v>
          </cell>
          <cell r="AR2254">
            <v>0</v>
          </cell>
          <cell r="AS2254">
            <v>0</v>
          </cell>
          <cell r="AT2254">
            <v>0</v>
          </cell>
          <cell r="AU2254">
            <v>0</v>
          </cell>
          <cell r="AV2254">
            <v>0</v>
          </cell>
          <cell r="AW2254">
            <v>0</v>
          </cell>
          <cell r="AX2254">
            <v>0</v>
          </cell>
          <cell r="AY2254">
            <v>0</v>
          </cell>
          <cell r="AZ2254">
            <v>0</v>
          </cell>
          <cell r="BA2254">
            <v>0</v>
          </cell>
          <cell r="BB2254">
            <v>0</v>
          </cell>
          <cell r="BC2254">
            <v>0</v>
          </cell>
          <cell r="BD2254">
            <v>0</v>
          </cell>
          <cell r="BE2254">
            <v>0</v>
          </cell>
          <cell r="BF2254">
            <v>0</v>
          </cell>
          <cell r="BG2254">
            <v>0</v>
          </cell>
          <cell r="BH2254">
            <v>0</v>
          </cell>
          <cell r="BI2254">
            <v>0</v>
          </cell>
          <cell r="BJ2254">
            <v>0</v>
          </cell>
          <cell r="BK2254">
            <v>0</v>
          </cell>
          <cell r="BL2254">
            <v>0</v>
          </cell>
          <cell r="BM2254">
            <v>0</v>
          </cell>
          <cell r="BN2254">
            <v>0</v>
          </cell>
          <cell r="BO2254">
            <v>0</v>
          </cell>
          <cell r="BP2254">
            <v>0</v>
          </cell>
          <cell r="BQ2254">
            <v>0</v>
          </cell>
          <cell r="BR2254">
            <v>0</v>
          </cell>
          <cell r="BS2254">
            <v>0</v>
          </cell>
          <cell r="BT2254">
            <v>0</v>
          </cell>
          <cell r="BU2254">
            <v>0</v>
          </cell>
          <cell r="BV2254">
            <v>0</v>
          </cell>
          <cell r="BW2254">
            <v>0</v>
          </cell>
          <cell r="BX2254">
            <v>0</v>
          </cell>
          <cell r="BY2254">
            <v>0</v>
          </cell>
          <cell r="BZ2254">
            <v>0</v>
          </cell>
          <cell r="CA2254">
            <v>0</v>
          </cell>
          <cell r="CB2254">
            <v>0</v>
          </cell>
          <cell r="CC2254">
            <v>0</v>
          </cell>
          <cell r="CD2254">
            <v>0</v>
          </cell>
          <cell r="CE2254">
            <v>0.82169999999999999</v>
          </cell>
          <cell r="CF2254">
            <v>1.0741176470588235E-2</v>
          </cell>
          <cell r="CG2254">
            <v>0.17830000000000001</v>
          </cell>
          <cell r="CH2254">
            <v>0</v>
          </cell>
          <cell r="CI2254">
            <v>0</v>
          </cell>
          <cell r="CJ2254">
            <v>0</v>
          </cell>
          <cell r="CK2254">
            <v>0</v>
          </cell>
          <cell r="CL2254">
            <v>0</v>
          </cell>
          <cell r="CM2254">
            <v>0</v>
          </cell>
          <cell r="CN2254">
            <v>0</v>
          </cell>
          <cell r="CO2254">
            <v>0</v>
          </cell>
          <cell r="CP2254">
            <v>0</v>
          </cell>
          <cell r="CQ2254">
            <v>0</v>
          </cell>
          <cell r="CR2254">
            <v>0</v>
          </cell>
          <cell r="CS2254">
            <v>0</v>
          </cell>
          <cell r="CT2254">
            <v>0</v>
          </cell>
          <cell r="CU2254">
            <v>0</v>
          </cell>
          <cell r="CV2254">
            <v>0</v>
          </cell>
          <cell r="CW2254">
            <v>0</v>
          </cell>
          <cell r="CX2254">
            <v>0</v>
          </cell>
          <cell r="CY2254">
            <v>0</v>
          </cell>
          <cell r="CZ2254">
            <v>0</v>
          </cell>
          <cell r="DA2254">
            <v>0</v>
          </cell>
          <cell r="DB2254">
            <v>0</v>
          </cell>
          <cell r="DC2254">
            <v>0</v>
          </cell>
          <cell r="DD2254">
            <v>1</v>
          </cell>
          <cell r="DE2254">
            <v>0</v>
          </cell>
        </row>
        <row r="2255">
          <cell r="A2255" t="str">
            <v>J0-PM-MR-WK-INC</v>
          </cell>
          <cell r="B2255" t="str">
            <v>PROJECT MANAGER WEEKLY RATE INC</v>
          </cell>
          <cell r="F2255">
            <v>20550.23923444976</v>
          </cell>
          <cell r="G2255" t="str">
            <v>X</v>
          </cell>
          <cell r="H2255">
            <v>6781.5789473684217</v>
          </cell>
          <cell r="I2255">
            <v>0.66999999999999993</v>
          </cell>
          <cell r="J2255" t="str">
            <v>OK</v>
          </cell>
          <cell r="K2255" t="str">
            <v>NEWZD</v>
          </cell>
          <cell r="L2255">
            <v>0</v>
          </cell>
          <cell r="M2255">
            <v>0</v>
          </cell>
          <cell r="N2255">
            <v>0</v>
          </cell>
          <cell r="O2255">
            <v>0</v>
          </cell>
          <cell r="P2255">
            <v>0</v>
          </cell>
          <cell r="Q2255">
            <v>0</v>
          </cell>
          <cell r="R2255">
            <v>0</v>
          </cell>
          <cell r="S2255">
            <v>0</v>
          </cell>
          <cell r="T2255">
            <v>0</v>
          </cell>
          <cell r="U2255">
            <v>0</v>
          </cell>
          <cell r="V2255">
            <v>0</v>
          </cell>
          <cell r="W2255">
            <v>0</v>
          </cell>
          <cell r="X2255">
            <v>0</v>
          </cell>
          <cell r="Y2255">
            <v>0</v>
          </cell>
          <cell r="Z2255">
            <v>0</v>
          </cell>
          <cell r="AA2255">
            <v>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>
            <v>0</v>
          </cell>
          <cell r="AM2255">
            <v>0</v>
          </cell>
          <cell r="AN2255">
            <v>0</v>
          </cell>
          <cell r="AO2255">
            <v>0</v>
          </cell>
          <cell r="AP2255">
            <v>0</v>
          </cell>
          <cell r="AQ2255">
            <v>0</v>
          </cell>
          <cell r="AR2255">
            <v>0</v>
          </cell>
          <cell r="AS2255">
            <v>0</v>
          </cell>
          <cell r="AT2255">
            <v>0</v>
          </cell>
          <cell r="AU2255">
            <v>0</v>
          </cell>
          <cell r="AV2255">
            <v>0</v>
          </cell>
          <cell r="AW2255">
            <v>0</v>
          </cell>
          <cell r="AX2255">
            <v>0</v>
          </cell>
          <cell r="AY2255">
            <v>0</v>
          </cell>
          <cell r="AZ2255">
            <v>0</v>
          </cell>
          <cell r="BA2255">
            <v>0</v>
          </cell>
          <cell r="BB2255">
            <v>0</v>
          </cell>
          <cell r="BC2255">
            <v>0</v>
          </cell>
          <cell r="BD2255">
            <v>0</v>
          </cell>
          <cell r="BE2255">
            <v>0</v>
          </cell>
          <cell r="BF2255">
            <v>0</v>
          </cell>
          <cell r="BG2255">
            <v>0</v>
          </cell>
          <cell r="BH2255">
            <v>0</v>
          </cell>
          <cell r="BI2255">
            <v>0</v>
          </cell>
          <cell r="BJ2255">
            <v>0</v>
          </cell>
          <cell r="BK2255">
            <v>0</v>
          </cell>
          <cell r="BL2255">
            <v>0</v>
          </cell>
          <cell r="BM2255">
            <v>0</v>
          </cell>
          <cell r="BN2255">
            <v>0</v>
          </cell>
          <cell r="BO2255">
            <v>0</v>
          </cell>
          <cell r="BP2255">
            <v>0</v>
          </cell>
          <cell r="BQ2255">
            <v>0</v>
          </cell>
          <cell r="BR2255">
            <v>0</v>
          </cell>
          <cell r="BS2255">
            <v>0</v>
          </cell>
          <cell r="BT2255">
            <v>0</v>
          </cell>
          <cell r="BU2255">
            <v>0</v>
          </cell>
          <cell r="BV2255">
            <v>0</v>
          </cell>
          <cell r="BW2255">
            <v>0</v>
          </cell>
          <cell r="BX2255">
            <v>0</v>
          </cell>
          <cell r="BY2255">
            <v>0</v>
          </cell>
          <cell r="BZ2255">
            <v>0</v>
          </cell>
          <cell r="CA2255">
            <v>0</v>
          </cell>
          <cell r="CB2255">
            <v>0</v>
          </cell>
          <cell r="CC2255">
            <v>0</v>
          </cell>
          <cell r="CD2255">
            <v>0</v>
          </cell>
          <cell r="CE2255">
            <v>5781.5789473684217</v>
          </cell>
          <cell r="CF2255">
            <v>75.57619539043688</v>
          </cell>
          <cell r="CG2255">
            <v>1000</v>
          </cell>
          <cell r="CH2255">
            <v>0</v>
          </cell>
          <cell r="CI2255">
            <v>0</v>
          </cell>
          <cell r="CJ2255">
            <v>0</v>
          </cell>
          <cell r="CK2255">
            <v>0</v>
          </cell>
          <cell r="CL2255">
            <v>0</v>
          </cell>
          <cell r="CM2255">
            <v>0</v>
          </cell>
          <cell r="CN2255">
            <v>0</v>
          </cell>
          <cell r="CO2255">
            <v>0</v>
          </cell>
          <cell r="CP2255">
            <v>0</v>
          </cell>
          <cell r="CQ2255">
            <v>0</v>
          </cell>
          <cell r="CR2255">
            <v>0</v>
          </cell>
          <cell r="CS2255">
            <v>0</v>
          </cell>
          <cell r="CT2255">
            <v>0</v>
          </cell>
          <cell r="CU2255">
            <v>0</v>
          </cell>
          <cell r="CV2255">
            <v>0</v>
          </cell>
          <cell r="CW2255">
            <v>0</v>
          </cell>
          <cell r="CX2255">
            <v>0</v>
          </cell>
          <cell r="CY2255">
            <v>0</v>
          </cell>
          <cell r="CZ2255">
            <v>0</v>
          </cell>
          <cell r="DA2255">
            <v>0</v>
          </cell>
          <cell r="DB2255">
            <v>0</v>
          </cell>
          <cell r="DC2255">
            <v>0</v>
          </cell>
          <cell r="DD2255">
            <v>6781.5789473684217</v>
          </cell>
          <cell r="DE2255">
            <v>0</v>
          </cell>
        </row>
        <row r="2256">
          <cell r="A2256" t="str">
            <v>J0-PM-MR-WK-SPA</v>
          </cell>
          <cell r="B2256" t="str">
            <v>PROJECT MANAGER WEEKLY RATE SPA</v>
          </cell>
          <cell r="F2256">
            <v>11969.69696969697</v>
          </cell>
          <cell r="G2256" t="str">
            <v>X</v>
          </cell>
          <cell r="H2256">
            <v>3950</v>
          </cell>
          <cell r="I2256">
            <v>0.66999999999999993</v>
          </cell>
          <cell r="J2256" t="str">
            <v>OK</v>
          </cell>
          <cell r="K2256" t="str">
            <v>NEWZD</v>
          </cell>
          <cell r="L2256">
            <v>0</v>
          </cell>
          <cell r="M2256">
            <v>0</v>
          </cell>
          <cell r="N2256">
            <v>0</v>
          </cell>
          <cell r="O2256">
            <v>0</v>
          </cell>
          <cell r="P2256">
            <v>0</v>
          </cell>
          <cell r="Q2256">
            <v>0</v>
          </cell>
          <cell r="R2256">
            <v>0</v>
          </cell>
          <cell r="S2256">
            <v>0</v>
          </cell>
          <cell r="T2256">
            <v>0</v>
          </cell>
          <cell r="U2256">
            <v>0</v>
          </cell>
          <cell r="V2256">
            <v>0</v>
          </cell>
          <cell r="W2256">
            <v>0</v>
          </cell>
          <cell r="X2256">
            <v>0</v>
          </cell>
          <cell r="Y2256">
            <v>0</v>
          </cell>
          <cell r="Z2256">
            <v>0</v>
          </cell>
          <cell r="AA2256">
            <v>0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>
            <v>0</v>
          </cell>
          <cell r="AM2256">
            <v>0</v>
          </cell>
          <cell r="AN2256">
            <v>0</v>
          </cell>
          <cell r="AO2256">
            <v>0</v>
          </cell>
          <cell r="AP2256">
            <v>0</v>
          </cell>
          <cell r="AQ2256">
            <v>0</v>
          </cell>
          <cell r="AR2256">
            <v>0</v>
          </cell>
          <cell r="AS2256">
            <v>0</v>
          </cell>
          <cell r="AT2256">
            <v>0</v>
          </cell>
          <cell r="AU2256">
            <v>0</v>
          </cell>
          <cell r="AV2256">
            <v>0</v>
          </cell>
          <cell r="AW2256">
            <v>0</v>
          </cell>
          <cell r="AX2256">
            <v>0</v>
          </cell>
          <cell r="AY2256">
            <v>0</v>
          </cell>
          <cell r="AZ2256">
            <v>0</v>
          </cell>
          <cell r="BA2256">
            <v>0</v>
          </cell>
          <cell r="BB2256">
            <v>0</v>
          </cell>
          <cell r="BC2256">
            <v>0</v>
          </cell>
          <cell r="BD2256">
            <v>0</v>
          </cell>
          <cell r="BE2256">
            <v>0</v>
          </cell>
          <cell r="BF2256">
            <v>0</v>
          </cell>
          <cell r="BG2256">
            <v>0</v>
          </cell>
          <cell r="BH2256">
            <v>0</v>
          </cell>
          <cell r="BI2256">
            <v>0</v>
          </cell>
          <cell r="BJ2256">
            <v>0</v>
          </cell>
          <cell r="BK2256">
            <v>0</v>
          </cell>
          <cell r="BL2256">
            <v>0</v>
          </cell>
          <cell r="BM2256">
            <v>0</v>
          </cell>
          <cell r="BN2256">
            <v>0</v>
          </cell>
          <cell r="BO2256">
            <v>0</v>
          </cell>
          <cell r="BP2256">
            <v>0</v>
          </cell>
          <cell r="BQ2256">
            <v>0</v>
          </cell>
          <cell r="BR2256">
            <v>0</v>
          </cell>
          <cell r="BS2256">
            <v>0</v>
          </cell>
          <cell r="BT2256">
            <v>0</v>
          </cell>
          <cell r="BU2256">
            <v>0</v>
          </cell>
          <cell r="BV2256">
            <v>0</v>
          </cell>
          <cell r="BW2256">
            <v>0</v>
          </cell>
          <cell r="BX2256">
            <v>0</v>
          </cell>
          <cell r="BY2256">
            <v>0</v>
          </cell>
          <cell r="BZ2256">
            <v>0</v>
          </cell>
          <cell r="CA2256">
            <v>0</v>
          </cell>
          <cell r="CB2256">
            <v>0</v>
          </cell>
          <cell r="CC2256">
            <v>0</v>
          </cell>
          <cell r="CD2256">
            <v>0</v>
          </cell>
          <cell r="CE2256">
            <v>2950</v>
          </cell>
          <cell r="CF2256">
            <v>38.562091503267972</v>
          </cell>
          <cell r="CG2256">
            <v>1000</v>
          </cell>
          <cell r="CH2256">
            <v>0</v>
          </cell>
          <cell r="CI2256">
            <v>0</v>
          </cell>
          <cell r="CJ2256">
            <v>0</v>
          </cell>
          <cell r="CK2256">
            <v>0</v>
          </cell>
          <cell r="CL2256">
            <v>0</v>
          </cell>
          <cell r="CM2256">
            <v>0</v>
          </cell>
          <cell r="CN2256">
            <v>0</v>
          </cell>
          <cell r="CO2256">
            <v>0</v>
          </cell>
          <cell r="CP2256">
            <v>0</v>
          </cell>
          <cell r="CQ2256">
            <v>0</v>
          </cell>
          <cell r="CR2256">
            <v>0</v>
          </cell>
          <cell r="CS2256">
            <v>0</v>
          </cell>
          <cell r="CT2256">
            <v>0</v>
          </cell>
          <cell r="CU2256">
            <v>0</v>
          </cell>
          <cell r="CV2256">
            <v>0</v>
          </cell>
          <cell r="CW2256">
            <v>0</v>
          </cell>
          <cell r="CX2256">
            <v>0</v>
          </cell>
          <cell r="CY2256">
            <v>0</v>
          </cell>
          <cell r="CZ2256">
            <v>0</v>
          </cell>
          <cell r="DA2256">
            <v>0</v>
          </cell>
          <cell r="DB2256">
            <v>0</v>
          </cell>
          <cell r="DC2256">
            <v>0</v>
          </cell>
          <cell r="DD2256">
            <v>3950</v>
          </cell>
          <cell r="DE2256">
            <v>0</v>
          </cell>
        </row>
        <row r="2257">
          <cell r="A2257" t="str">
            <v>J0-PM-X1</v>
          </cell>
          <cell r="B2257" t="str">
            <v>PROJECT MANAGEMENT - ACCANTONAMENTO RISCHI</v>
          </cell>
          <cell r="C2257" t="str">
            <v>PROJECT MANAGEMENT - RISKS SURPLUS FUND</v>
          </cell>
          <cell r="F2257">
            <v>9.9999999999999985E-3</v>
          </cell>
          <cell r="G2257" t="str">
            <v>X</v>
          </cell>
          <cell r="H2257">
            <v>6.4999999999999997E-3</v>
          </cell>
          <cell r="I2257">
            <v>0.35</v>
          </cell>
          <cell r="J2257" t="str">
            <v>OK</v>
          </cell>
          <cell r="K2257" t="str">
            <v>NEWZD</v>
          </cell>
          <cell r="L2257">
            <v>0</v>
          </cell>
          <cell r="M2257">
            <v>0</v>
          </cell>
          <cell r="N2257">
            <v>0</v>
          </cell>
          <cell r="O2257">
            <v>0</v>
          </cell>
          <cell r="P2257">
            <v>0</v>
          </cell>
          <cell r="Q2257">
            <v>0</v>
          </cell>
          <cell r="R2257">
            <v>0</v>
          </cell>
          <cell r="S2257">
            <v>0</v>
          </cell>
          <cell r="T2257">
            <v>0</v>
          </cell>
          <cell r="U2257">
            <v>0</v>
          </cell>
          <cell r="V2257">
            <v>0</v>
          </cell>
          <cell r="W2257">
            <v>0</v>
          </cell>
          <cell r="X2257">
            <v>0</v>
          </cell>
          <cell r="Y2257">
            <v>0</v>
          </cell>
          <cell r="Z2257">
            <v>0</v>
          </cell>
          <cell r="AA2257">
            <v>0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>
            <v>0</v>
          </cell>
          <cell r="AM2257">
            <v>0</v>
          </cell>
          <cell r="AN2257">
            <v>0</v>
          </cell>
          <cell r="AO2257">
            <v>0</v>
          </cell>
          <cell r="AP2257">
            <v>0</v>
          </cell>
          <cell r="AQ2257">
            <v>0</v>
          </cell>
          <cell r="AR2257">
            <v>0</v>
          </cell>
          <cell r="AS2257">
            <v>0</v>
          </cell>
          <cell r="AT2257">
            <v>0</v>
          </cell>
          <cell r="AU2257">
            <v>0</v>
          </cell>
          <cell r="AV2257">
            <v>0</v>
          </cell>
          <cell r="AW2257">
            <v>0</v>
          </cell>
          <cell r="AX2257">
            <v>0</v>
          </cell>
          <cell r="AY2257">
            <v>0</v>
          </cell>
          <cell r="AZ2257">
            <v>0</v>
          </cell>
          <cell r="BA2257">
            <v>0</v>
          </cell>
          <cell r="BB2257">
            <v>0</v>
          </cell>
          <cell r="BC2257">
            <v>0</v>
          </cell>
          <cell r="BD2257">
            <v>0</v>
          </cell>
          <cell r="BE2257">
            <v>0</v>
          </cell>
          <cell r="BF2257">
            <v>0</v>
          </cell>
          <cell r="BG2257">
            <v>0</v>
          </cell>
          <cell r="BH2257">
            <v>0</v>
          </cell>
          <cell r="BI2257">
            <v>0</v>
          </cell>
          <cell r="BJ2257">
            <v>0</v>
          </cell>
          <cell r="BK2257">
            <v>0</v>
          </cell>
          <cell r="BL2257">
            <v>0</v>
          </cell>
          <cell r="BM2257">
            <v>0</v>
          </cell>
          <cell r="BN2257">
            <v>0</v>
          </cell>
          <cell r="BO2257">
            <v>0</v>
          </cell>
          <cell r="BP2257">
            <v>0</v>
          </cell>
          <cell r="BQ2257">
            <v>0</v>
          </cell>
          <cell r="BR2257">
            <v>0</v>
          </cell>
          <cell r="BS2257">
            <v>0</v>
          </cell>
          <cell r="BT2257">
            <v>0</v>
          </cell>
          <cell r="BU2257">
            <v>0</v>
          </cell>
          <cell r="BV2257">
            <v>0</v>
          </cell>
          <cell r="BW2257">
            <v>0</v>
          </cell>
          <cell r="BX2257">
            <v>0</v>
          </cell>
          <cell r="BY2257">
            <v>0</v>
          </cell>
          <cell r="BZ2257">
            <v>0</v>
          </cell>
          <cell r="CA2257">
            <v>0</v>
          </cell>
          <cell r="CB2257">
            <v>0</v>
          </cell>
          <cell r="CC2257">
            <v>0</v>
          </cell>
          <cell r="CD2257">
            <v>0</v>
          </cell>
          <cell r="CE2257">
            <v>0</v>
          </cell>
          <cell r="CF2257">
            <v>0</v>
          </cell>
          <cell r="CG2257">
            <v>6.4999999999999997E-3</v>
          </cell>
          <cell r="CH2257">
            <v>0</v>
          </cell>
          <cell r="CI2257">
            <v>0</v>
          </cell>
          <cell r="CJ2257">
            <v>0</v>
          </cell>
          <cell r="CK2257">
            <v>0</v>
          </cell>
          <cell r="CL2257">
            <v>0</v>
          </cell>
          <cell r="CM2257">
            <v>0</v>
          </cell>
          <cell r="CN2257">
            <v>0</v>
          </cell>
          <cell r="CO2257">
            <v>0</v>
          </cell>
          <cell r="CP2257">
            <v>0</v>
          </cell>
          <cell r="CQ2257">
            <v>0</v>
          </cell>
          <cell r="CR2257">
            <v>0</v>
          </cell>
          <cell r="CS2257">
            <v>0</v>
          </cell>
          <cell r="CT2257">
            <v>0</v>
          </cell>
          <cell r="CU2257">
            <v>0</v>
          </cell>
          <cell r="CV2257">
            <v>0</v>
          </cell>
          <cell r="CW2257">
            <v>0</v>
          </cell>
          <cell r="CX2257">
            <v>0</v>
          </cell>
          <cell r="CY2257">
            <v>0</v>
          </cell>
          <cell r="CZ2257">
            <v>0</v>
          </cell>
          <cell r="DA2257">
            <v>0</v>
          </cell>
          <cell r="DB2257">
            <v>0</v>
          </cell>
          <cell r="DC2257">
            <v>0</v>
          </cell>
          <cell r="DD2257">
            <v>6.4999999999999997E-3</v>
          </cell>
          <cell r="DE2257">
            <v>0</v>
          </cell>
        </row>
        <row r="2258">
          <cell r="A2258" t="str">
            <v>K461000-FIT-001</v>
          </cell>
          <cell r="B2258" t="str">
            <v>SVILUPPO SPECIFICA TECNICA DI FORNITURA</v>
          </cell>
          <cell r="C2258" t="str">
            <v>DEVELOPMENT OF THE TECHNICAL SPECIFIC OF SUPPLY</v>
          </cell>
          <cell r="F2258">
            <v>3636.363636363636</v>
          </cell>
          <cell r="H2258">
            <v>1200</v>
          </cell>
          <cell r="I2258">
            <v>0.66999999999999993</v>
          </cell>
          <cell r="J2258" t="str">
            <v>OK</v>
          </cell>
          <cell r="K2258" t="str">
            <v>NEWZD</v>
          </cell>
          <cell r="L2258">
            <v>0</v>
          </cell>
          <cell r="M2258">
            <v>0</v>
          </cell>
          <cell r="N2258">
            <v>0</v>
          </cell>
          <cell r="O2258">
            <v>0</v>
          </cell>
          <cell r="P2258">
            <v>0</v>
          </cell>
          <cell r="Q2258">
            <v>0</v>
          </cell>
          <cell r="R2258">
            <v>0</v>
          </cell>
          <cell r="S2258">
            <v>0</v>
          </cell>
          <cell r="T2258">
            <v>0</v>
          </cell>
          <cell r="U2258">
            <v>0</v>
          </cell>
          <cell r="V2258">
            <v>0</v>
          </cell>
          <cell r="W2258">
            <v>0</v>
          </cell>
          <cell r="X2258">
            <v>0</v>
          </cell>
          <cell r="Y2258">
            <v>0</v>
          </cell>
          <cell r="Z2258">
            <v>0</v>
          </cell>
          <cell r="AA2258">
            <v>0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>
            <v>0</v>
          </cell>
          <cell r="AM2258">
            <v>0</v>
          </cell>
          <cell r="AN2258">
            <v>0</v>
          </cell>
          <cell r="AO2258">
            <v>0</v>
          </cell>
          <cell r="AP2258">
            <v>0</v>
          </cell>
          <cell r="AQ2258">
            <v>0</v>
          </cell>
          <cell r="AR2258">
            <v>0</v>
          </cell>
          <cell r="AS2258">
            <v>0</v>
          </cell>
          <cell r="AT2258">
            <v>0</v>
          </cell>
          <cell r="AU2258">
            <v>0</v>
          </cell>
          <cell r="AV2258">
            <v>0</v>
          </cell>
          <cell r="AW2258">
            <v>0</v>
          </cell>
          <cell r="AX2258">
            <v>0</v>
          </cell>
          <cell r="AY2258">
            <v>0</v>
          </cell>
          <cell r="AZ2258">
            <v>0</v>
          </cell>
          <cell r="BA2258">
            <v>0</v>
          </cell>
          <cell r="BB2258">
            <v>0</v>
          </cell>
          <cell r="BC2258">
            <v>1200</v>
          </cell>
          <cell r="BD2258">
            <v>30</v>
          </cell>
          <cell r="BE2258">
            <v>0</v>
          </cell>
          <cell r="BF2258">
            <v>0</v>
          </cell>
          <cell r="BG2258">
            <v>0</v>
          </cell>
          <cell r="BH2258">
            <v>0</v>
          </cell>
          <cell r="BI2258">
            <v>0</v>
          </cell>
          <cell r="BJ2258">
            <v>0</v>
          </cell>
          <cell r="BK2258">
            <v>0</v>
          </cell>
          <cell r="BL2258">
            <v>0</v>
          </cell>
          <cell r="BM2258">
            <v>0</v>
          </cell>
          <cell r="BN2258">
            <v>0</v>
          </cell>
          <cell r="BO2258">
            <v>0</v>
          </cell>
          <cell r="BP2258">
            <v>0</v>
          </cell>
          <cell r="BQ2258">
            <v>0</v>
          </cell>
          <cell r="BR2258">
            <v>0</v>
          </cell>
          <cell r="BS2258">
            <v>0</v>
          </cell>
          <cell r="BT2258">
            <v>0</v>
          </cell>
          <cell r="BU2258">
            <v>0</v>
          </cell>
          <cell r="BV2258">
            <v>0</v>
          </cell>
          <cell r="BW2258">
            <v>0</v>
          </cell>
          <cell r="BX2258">
            <v>0</v>
          </cell>
          <cell r="BY2258">
            <v>0</v>
          </cell>
          <cell r="BZ2258">
            <v>0</v>
          </cell>
          <cell r="CA2258">
            <v>0</v>
          </cell>
          <cell r="CB2258">
            <v>0</v>
          </cell>
          <cell r="CC2258">
            <v>0</v>
          </cell>
          <cell r="CD2258">
            <v>0</v>
          </cell>
          <cell r="CE2258">
            <v>0</v>
          </cell>
          <cell r="CF2258">
            <v>0</v>
          </cell>
          <cell r="CG2258">
            <v>0</v>
          </cell>
          <cell r="CH2258">
            <v>0</v>
          </cell>
          <cell r="CI2258">
            <v>0</v>
          </cell>
          <cell r="CJ2258">
            <v>0</v>
          </cell>
          <cell r="CK2258">
            <v>0</v>
          </cell>
          <cell r="CL2258">
            <v>0</v>
          </cell>
          <cell r="CM2258">
            <v>0</v>
          </cell>
          <cell r="CN2258">
            <v>0</v>
          </cell>
          <cell r="CO2258">
            <v>0</v>
          </cell>
          <cell r="CP2258">
            <v>0</v>
          </cell>
          <cell r="CQ2258">
            <v>0</v>
          </cell>
          <cell r="CR2258">
            <v>0</v>
          </cell>
          <cell r="CS2258">
            <v>0</v>
          </cell>
          <cell r="CT2258">
            <v>0</v>
          </cell>
          <cell r="CU2258">
            <v>0</v>
          </cell>
          <cell r="CV2258">
            <v>0</v>
          </cell>
          <cell r="CW2258">
            <v>0</v>
          </cell>
          <cell r="CX2258">
            <v>0</v>
          </cell>
          <cell r="CY2258">
            <v>0</v>
          </cell>
          <cell r="CZ2258">
            <v>0</v>
          </cell>
          <cell r="DA2258">
            <v>0</v>
          </cell>
          <cell r="DB2258">
            <v>0</v>
          </cell>
          <cell r="DC2258">
            <v>0</v>
          </cell>
          <cell r="DD2258">
            <v>1200</v>
          </cell>
          <cell r="DE2258">
            <v>0</v>
          </cell>
        </row>
        <row r="2259">
          <cell r="A2259" t="str">
            <v>KASEM0-FIT-001</v>
          </cell>
          <cell r="B2259" t="str">
            <v>ASSEMBLAGGI MECCANICI ROBOT/LGV</v>
          </cell>
          <cell r="C2259" t="str">
            <v>MECHANICAL ASSEMBLY ROBOT/LGV</v>
          </cell>
          <cell r="D2259" t="str">
            <v>ASSEMBLAGGI MECCANICI ROBOT/LGV</v>
          </cell>
          <cell r="E2259" t="str">
            <v>ASSEMBLAGGI MECCANICI ROBOT/LGV</v>
          </cell>
          <cell r="F2259">
            <v>98.484848484848484</v>
          </cell>
          <cell r="G2259" t="str">
            <v>X</v>
          </cell>
          <cell r="H2259">
            <v>32.5</v>
          </cell>
          <cell r="I2259">
            <v>0.66999999999999993</v>
          </cell>
          <cell r="J2259" t="str">
            <v>OK</v>
          </cell>
          <cell r="K2259" t="str">
            <v>NEWZD</v>
          </cell>
          <cell r="L2259">
            <v>0</v>
          </cell>
          <cell r="M2259">
            <v>0</v>
          </cell>
          <cell r="N2259">
            <v>0</v>
          </cell>
          <cell r="O2259">
            <v>0</v>
          </cell>
          <cell r="P2259">
            <v>0</v>
          </cell>
          <cell r="Q2259">
            <v>0</v>
          </cell>
          <cell r="R2259">
            <v>0</v>
          </cell>
          <cell r="S2259">
            <v>0</v>
          </cell>
          <cell r="T2259">
            <v>0</v>
          </cell>
          <cell r="U2259">
            <v>0</v>
          </cell>
          <cell r="V2259">
            <v>0</v>
          </cell>
          <cell r="W2259">
            <v>0</v>
          </cell>
          <cell r="X2259">
            <v>0</v>
          </cell>
          <cell r="Y2259">
            <v>0</v>
          </cell>
          <cell r="Z2259">
            <v>0</v>
          </cell>
          <cell r="AA2259">
            <v>0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>
            <v>0</v>
          </cell>
          <cell r="AM2259">
            <v>0</v>
          </cell>
          <cell r="AN2259">
            <v>0</v>
          </cell>
          <cell r="AO2259">
            <v>0</v>
          </cell>
          <cell r="AP2259">
            <v>0</v>
          </cell>
          <cell r="AQ2259">
            <v>0</v>
          </cell>
          <cell r="AR2259">
            <v>0</v>
          </cell>
          <cell r="AS2259">
            <v>0</v>
          </cell>
          <cell r="AT2259">
            <v>0</v>
          </cell>
          <cell r="AU2259">
            <v>0</v>
          </cell>
          <cell r="AV2259">
            <v>0</v>
          </cell>
          <cell r="AW2259">
            <v>0</v>
          </cell>
          <cell r="AX2259">
            <v>0</v>
          </cell>
          <cell r="AY2259">
            <v>0</v>
          </cell>
          <cell r="AZ2259">
            <v>0</v>
          </cell>
          <cell r="BA2259">
            <v>0</v>
          </cell>
          <cell r="BB2259">
            <v>0</v>
          </cell>
          <cell r="BC2259">
            <v>0</v>
          </cell>
          <cell r="BD2259">
            <v>0</v>
          </cell>
          <cell r="BE2259">
            <v>0</v>
          </cell>
          <cell r="BF2259">
            <v>0</v>
          </cell>
          <cell r="BG2259">
            <v>0</v>
          </cell>
          <cell r="BH2259">
            <v>0</v>
          </cell>
          <cell r="BI2259">
            <v>0</v>
          </cell>
          <cell r="BJ2259">
            <v>0</v>
          </cell>
          <cell r="BK2259">
            <v>0</v>
          </cell>
          <cell r="BL2259">
            <v>0</v>
          </cell>
          <cell r="BM2259">
            <v>0</v>
          </cell>
          <cell r="BN2259">
            <v>0</v>
          </cell>
          <cell r="BO2259">
            <v>32.5</v>
          </cell>
          <cell r="BP2259">
            <v>1</v>
          </cell>
          <cell r="BQ2259">
            <v>0</v>
          </cell>
          <cell r="BR2259">
            <v>0</v>
          </cell>
          <cell r="BS2259">
            <v>0</v>
          </cell>
          <cell r="BT2259">
            <v>0</v>
          </cell>
          <cell r="BU2259">
            <v>0</v>
          </cell>
          <cell r="BV2259">
            <v>0</v>
          </cell>
          <cell r="BW2259">
            <v>0</v>
          </cell>
          <cell r="BX2259">
            <v>0</v>
          </cell>
          <cell r="BY2259">
            <v>0</v>
          </cell>
          <cell r="BZ2259">
            <v>0</v>
          </cell>
          <cell r="CA2259">
            <v>0</v>
          </cell>
          <cell r="CB2259">
            <v>0</v>
          </cell>
          <cell r="CC2259">
            <v>0</v>
          </cell>
          <cell r="CD2259">
            <v>0</v>
          </cell>
          <cell r="CE2259">
            <v>0</v>
          </cell>
          <cell r="CF2259">
            <v>0</v>
          </cell>
          <cell r="CG2259">
            <v>0</v>
          </cell>
          <cell r="CH2259">
            <v>0</v>
          </cell>
          <cell r="CI2259">
            <v>0</v>
          </cell>
          <cell r="CJ2259">
            <v>0</v>
          </cell>
          <cell r="CK2259">
            <v>0</v>
          </cell>
          <cell r="CL2259">
            <v>0</v>
          </cell>
          <cell r="CM2259">
            <v>0</v>
          </cell>
          <cell r="CN2259">
            <v>0</v>
          </cell>
          <cell r="CO2259">
            <v>0</v>
          </cell>
          <cell r="CP2259">
            <v>0</v>
          </cell>
          <cell r="CQ2259">
            <v>0</v>
          </cell>
          <cell r="CR2259">
            <v>0</v>
          </cell>
          <cell r="CS2259">
            <v>0</v>
          </cell>
          <cell r="CT2259">
            <v>0</v>
          </cell>
          <cell r="CU2259">
            <v>0</v>
          </cell>
          <cell r="CV2259">
            <v>0</v>
          </cell>
          <cell r="CW2259">
            <v>0</v>
          </cell>
          <cell r="CX2259">
            <v>0</v>
          </cell>
          <cell r="CY2259">
            <v>0</v>
          </cell>
          <cell r="CZ2259">
            <v>0</v>
          </cell>
          <cell r="DA2259">
            <v>0</v>
          </cell>
          <cell r="DB2259">
            <v>0</v>
          </cell>
          <cell r="DC2259">
            <v>0</v>
          </cell>
          <cell r="DD2259">
            <v>32.5</v>
          </cell>
          <cell r="DE2259">
            <v>0</v>
          </cell>
        </row>
        <row r="2260">
          <cell r="A2260" t="str">
            <v>KASEM0-FIT-002</v>
          </cell>
          <cell r="B2260" t="str">
            <v>ASSEMBLAGGI MECCANICI INTRALOGISTICA</v>
          </cell>
          <cell r="C2260" t="str">
            <v>MECHANICAL ASSEMBLY ROBOT/LGV</v>
          </cell>
          <cell r="D2260" t="str">
            <v>ASSEMBLAGGI MECCANICI INTRALOGISTICA</v>
          </cell>
          <cell r="E2260" t="str">
            <v>ASSEMBLAGGI MECCANICI INTRALOGISTICA</v>
          </cell>
          <cell r="F2260">
            <v>77.272727272727266</v>
          </cell>
          <cell r="G2260" t="str">
            <v>X</v>
          </cell>
          <cell r="H2260">
            <v>25.5</v>
          </cell>
          <cell r="I2260">
            <v>0.66999999999999993</v>
          </cell>
          <cell r="J2260" t="str">
            <v>OK</v>
          </cell>
          <cell r="K2260" t="str">
            <v>NEWZD</v>
          </cell>
          <cell r="L2260">
            <v>0</v>
          </cell>
          <cell r="M2260">
            <v>0</v>
          </cell>
          <cell r="N2260">
            <v>0</v>
          </cell>
          <cell r="O2260">
            <v>0</v>
          </cell>
          <cell r="P2260">
            <v>0</v>
          </cell>
          <cell r="Q2260">
            <v>0</v>
          </cell>
          <cell r="R2260">
            <v>0</v>
          </cell>
          <cell r="S2260">
            <v>0</v>
          </cell>
          <cell r="T2260">
            <v>0</v>
          </cell>
          <cell r="U2260">
            <v>0</v>
          </cell>
          <cell r="V2260">
            <v>0</v>
          </cell>
          <cell r="W2260">
            <v>0</v>
          </cell>
          <cell r="X2260">
            <v>0</v>
          </cell>
          <cell r="Y2260">
            <v>0</v>
          </cell>
          <cell r="Z2260">
            <v>0</v>
          </cell>
          <cell r="AA2260">
            <v>0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>
            <v>0</v>
          </cell>
          <cell r="AM2260">
            <v>0</v>
          </cell>
          <cell r="AN2260">
            <v>0</v>
          </cell>
          <cell r="AO2260">
            <v>0</v>
          </cell>
          <cell r="AP2260">
            <v>0</v>
          </cell>
          <cell r="AQ2260">
            <v>0</v>
          </cell>
          <cell r="AR2260">
            <v>0</v>
          </cell>
          <cell r="AS2260">
            <v>0</v>
          </cell>
          <cell r="AT2260">
            <v>0</v>
          </cell>
          <cell r="AU2260">
            <v>0</v>
          </cell>
          <cell r="AV2260">
            <v>0</v>
          </cell>
          <cell r="AW2260">
            <v>0</v>
          </cell>
          <cell r="AX2260">
            <v>0</v>
          </cell>
          <cell r="AY2260">
            <v>0</v>
          </cell>
          <cell r="AZ2260">
            <v>0</v>
          </cell>
          <cell r="BA2260">
            <v>0</v>
          </cell>
          <cell r="BB2260">
            <v>0</v>
          </cell>
          <cell r="BC2260">
            <v>0</v>
          </cell>
          <cell r="BD2260">
            <v>0</v>
          </cell>
          <cell r="BE2260">
            <v>0</v>
          </cell>
          <cell r="BF2260">
            <v>0</v>
          </cell>
          <cell r="BG2260">
            <v>0</v>
          </cell>
          <cell r="BH2260">
            <v>0</v>
          </cell>
          <cell r="BI2260">
            <v>0</v>
          </cell>
          <cell r="BJ2260">
            <v>0</v>
          </cell>
          <cell r="BK2260">
            <v>0</v>
          </cell>
          <cell r="BL2260">
            <v>0</v>
          </cell>
          <cell r="BM2260">
            <v>0</v>
          </cell>
          <cell r="BN2260">
            <v>0</v>
          </cell>
          <cell r="BO2260">
            <v>0</v>
          </cell>
          <cell r="BP2260">
            <v>0</v>
          </cell>
          <cell r="BQ2260">
            <v>25.5</v>
          </cell>
          <cell r="BR2260">
            <v>1</v>
          </cell>
          <cell r="BS2260">
            <v>0</v>
          </cell>
          <cell r="BT2260">
            <v>0</v>
          </cell>
          <cell r="BU2260">
            <v>0</v>
          </cell>
          <cell r="BV2260">
            <v>0</v>
          </cell>
          <cell r="BW2260">
            <v>0</v>
          </cell>
          <cell r="BX2260">
            <v>0</v>
          </cell>
          <cell r="BY2260">
            <v>0</v>
          </cell>
          <cell r="BZ2260">
            <v>0</v>
          </cell>
          <cell r="CA2260">
            <v>0</v>
          </cell>
          <cell r="CB2260">
            <v>0</v>
          </cell>
          <cell r="CC2260">
            <v>0</v>
          </cell>
          <cell r="CD2260">
            <v>0</v>
          </cell>
          <cell r="CE2260">
            <v>0</v>
          </cell>
          <cell r="CF2260">
            <v>0</v>
          </cell>
          <cell r="CG2260">
            <v>0</v>
          </cell>
          <cell r="CH2260">
            <v>0</v>
          </cell>
          <cell r="CI2260">
            <v>0</v>
          </cell>
          <cell r="CJ2260">
            <v>0</v>
          </cell>
          <cell r="CK2260">
            <v>0</v>
          </cell>
          <cell r="CL2260">
            <v>0</v>
          </cell>
          <cell r="CM2260">
            <v>0</v>
          </cell>
          <cell r="CN2260">
            <v>0</v>
          </cell>
          <cell r="CO2260">
            <v>0</v>
          </cell>
          <cell r="CP2260">
            <v>0</v>
          </cell>
          <cell r="CQ2260">
            <v>0</v>
          </cell>
          <cell r="CR2260">
            <v>0</v>
          </cell>
          <cell r="CS2260">
            <v>0</v>
          </cell>
          <cell r="CT2260">
            <v>0</v>
          </cell>
          <cell r="CU2260">
            <v>0</v>
          </cell>
          <cell r="CV2260">
            <v>0</v>
          </cell>
          <cell r="CW2260">
            <v>0</v>
          </cell>
          <cell r="CX2260">
            <v>0</v>
          </cell>
          <cell r="CY2260">
            <v>0</v>
          </cell>
          <cell r="CZ2260">
            <v>0</v>
          </cell>
          <cell r="DA2260">
            <v>0</v>
          </cell>
          <cell r="DB2260">
            <v>0</v>
          </cell>
          <cell r="DC2260">
            <v>0</v>
          </cell>
          <cell r="DD2260">
            <v>25.5</v>
          </cell>
          <cell r="DE2260">
            <v>0</v>
          </cell>
        </row>
        <row r="2261">
          <cell r="A2261" t="str">
            <v>KBA000-HRT-INC</v>
          </cell>
          <cell r="B2261" t="str">
            <v>BUSINESS ANALIST HOURLY RATE - INC (USA)</v>
          </cell>
          <cell r="F2261">
            <v>179.8245614035088</v>
          </cell>
          <cell r="G2261" t="str">
            <v>X</v>
          </cell>
          <cell r="H2261">
            <v>91.904761904761898</v>
          </cell>
          <cell r="I2261">
            <v>0.48891986062717785</v>
          </cell>
          <cell r="J2261" t="str">
            <v>OK</v>
          </cell>
          <cell r="K2261" t="str">
            <v>CS</v>
          </cell>
        </row>
        <row r="2262">
          <cell r="A2262" t="str">
            <v>KBA000-HRT-SPA</v>
          </cell>
          <cell r="B2262" t="str">
            <v>BUSINESS ANALIST HOURLY RATE - SPA (ITALIA)</v>
          </cell>
          <cell r="F2262">
            <v>118.18181818181817</v>
          </cell>
          <cell r="G2262" t="str">
            <v>X</v>
          </cell>
          <cell r="H2262">
            <v>39</v>
          </cell>
          <cell r="I2262">
            <v>0.66999999999999993</v>
          </cell>
          <cell r="J2262" t="str">
            <v>OK</v>
          </cell>
          <cell r="K2262" t="str">
            <v>CS</v>
          </cell>
        </row>
        <row r="2263">
          <cell r="A2263" t="str">
            <v>KBA000-HRT-ZOO</v>
          </cell>
          <cell r="B2263" t="str">
            <v>BUSINESS ANALIST HOURLY RATE - ZOO (POLONIA)</v>
          </cell>
          <cell r="F2263" t="str">
            <v>N/A</v>
          </cell>
          <cell r="G2263" t="str">
            <v>X</v>
          </cell>
          <cell r="H2263" t="str">
            <v>N/A</v>
          </cell>
          <cell r="J2263" t="str">
            <v>OK</v>
          </cell>
          <cell r="K2263" t="str">
            <v>CS</v>
          </cell>
        </row>
        <row r="2264">
          <cell r="A2264" t="str">
            <v>KCABEL-FIT-001</v>
          </cell>
          <cell r="B2264" t="str">
            <v>CABLAGGIO ELETTRICO ROBOT/LGV</v>
          </cell>
          <cell r="F2264">
            <v>98.484848484848484</v>
          </cell>
          <cell r="G2264" t="str">
            <v>X</v>
          </cell>
          <cell r="H2264">
            <v>32.5</v>
          </cell>
          <cell r="I2264">
            <v>0.66999999999999993</v>
          </cell>
          <cell r="J2264" t="str">
            <v>OK</v>
          </cell>
          <cell r="K2264" t="str">
            <v>NEWZD</v>
          </cell>
          <cell r="L2264">
            <v>0</v>
          </cell>
          <cell r="M2264">
            <v>0</v>
          </cell>
          <cell r="N2264">
            <v>0</v>
          </cell>
          <cell r="O2264">
            <v>0</v>
          </cell>
          <cell r="P2264">
            <v>0</v>
          </cell>
          <cell r="Q2264">
            <v>0</v>
          </cell>
          <cell r="R2264">
            <v>0</v>
          </cell>
          <cell r="S2264">
            <v>0</v>
          </cell>
          <cell r="T2264">
            <v>0</v>
          </cell>
          <cell r="U2264">
            <v>0</v>
          </cell>
          <cell r="V2264">
            <v>0</v>
          </cell>
          <cell r="W2264">
            <v>0</v>
          </cell>
          <cell r="X2264">
            <v>0</v>
          </cell>
          <cell r="Y2264">
            <v>0</v>
          </cell>
          <cell r="Z2264">
            <v>0</v>
          </cell>
          <cell r="AA2264">
            <v>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>
            <v>0</v>
          </cell>
          <cell r="AM2264">
            <v>0</v>
          </cell>
          <cell r="AN2264">
            <v>0</v>
          </cell>
          <cell r="AO2264">
            <v>0</v>
          </cell>
          <cell r="AP2264">
            <v>0</v>
          </cell>
          <cell r="AQ2264">
            <v>0</v>
          </cell>
          <cell r="AR2264">
            <v>0</v>
          </cell>
          <cell r="AS2264">
            <v>0</v>
          </cell>
          <cell r="AT2264">
            <v>0</v>
          </cell>
          <cell r="AU2264">
            <v>0</v>
          </cell>
          <cell r="AV2264">
            <v>0</v>
          </cell>
          <cell r="AW2264">
            <v>0</v>
          </cell>
          <cell r="AX2264">
            <v>0</v>
          </cell>
          <cell r="AY2264">
            <v>0</v>
          </cell>
          <cell r="AZ2264">
            <v>0</v>
          </cell>
          <cell r="BA2264">
            <v>0</v>
          </cell>
          <cell r="BB2264">
            <v>0</v>
          </cell>
          <cell r="BC2264">
            <v>0</v>
          </cell>
          <cell r="BD2264">
            <v>0</v>
          </cell>
          <cell r="BE2264">
            <v>0</v>
          </cell>
          <cell r="BF2264">
            <v>0</v>
          </cell>
          <cell r="BG2264">
            <v>0</v>
          </cell>
          <cell r="BH2264">
            <v>0</v>
          </cell>
          <cell r="BI2264">
            <v>0</v>
          </cell>
          <cell r="BJ2264">
            <v>0</v>
          </cell>
          <cell r="BK2264">
            <v>0</v>
          </cell>
          <cell r="BL2264">
            <v>0</v>
          </cell>
          <cell r="BM2264">
            <v>0</v>
          </cell>
          <cell r="BN2264">
            <v>0</v>
          </cell>
          <cell r="BO2264">
            <v>0</v>
          </cell>
          <cell r="BP2264">
            <v>0</v>
          </cell>
          <cell r="BQ2264">
            <v>0</v>
          </cell>
          <cell r="BR2264">
            <v>0</v>
          </cell>
          <cell r="BS2264">
            <v>32.5</v>
          </cell>
          <cell r="BT2264">
            <v>1</v>
          </cell>
          <cell r="BU2264">
            <v>0</v>
          </cell>
          <cell r="BV2264">
            <v>0</v>
          </cell>
          <cell r="BW2264">
            <v>0</v>
          </cell>
          <cell r="BX2264">
            <v>0</v>
          </cell>
          <cell r="BY2264">
            <v>0</v>
          </cell>
          <cell r="BZ2264">
            <v>0</v>
          </cell>
          <cell r="CA2264">
            <v>0</v>
          </cell>
          <cell r="CB2264">
            <v>0</v>
          </cell>
          <cell r="CC2264">
            <v>0</v>
          </cell>
          <cell r="CD2264">
            <v>0</v>
          </cell>
          <cell r="CE2264">
            <v>0</v>
          </cell>
          <cell r="CF2264">
            <v>0</v>
          </cell>
          <cell r="CG2264">
            <v>0</v>
          </cell>
          <cell r="CH2264">
            <v>0</v>
          </cell>
          <cell r="CI2264">
            <v>0</v>
          </cell>
          <cell r="CJ2264">
            <v>0</v>
          </cell>
          <cell r="CK2264">
            <v>0</v>
          </cell>
          <cell r="CL2264">
            <v>0</v>
          </cell>
          <cell r="CM2264">
            <v>0</v>
          </cell>
          <cell r="CN2264">
            <v>0</v>
          </cell>
          <cell r="CO2264">
            <v>0</v>
          </cell>
          <cell r="CP2264">
            <v>0</v>
          </cell>
          <cell r="CQ2264">
            <v>0</v>
          </cell>
          <cell r="CR2264">
            <v>0</v>
          </cell>
          <cell r="CS2264">
            <v>0</v>
          </cell>
          <cell r="CT2264">
            <v>0</v>
          </cell>
          <cell r="CU2264">
            <v>0</v>
          </cell>
          <cell r="CV2264">
            <v>0</v>
          </cell>
          <cell r="CW2264">
            <v>0</v>
          </cell>
          <cell r="CX2264">
            <v>0</v>
          </cell>
          <cell r="CY2264">
            <v>0</v>
          </cell>
          <cell r="CZ2264">
            <v>0</v>
          </cell>
          <cell r="DA2264">
            <v>0</v>
          </cell>
          <cell r="DB2264">
            <v>0</v>
          </cell>
          <cell r="DC2264">
            <v>0</v>
          </cell>
          <cell r="DD2264">
            <v>32.5</v>
          </cell>
          <cell r="DE2264">
            <v>0</v>
          </cell>
        </row>
        <row r="2265">
          <cell r="A2265" t="str">
            <v>KCABEL-FIT-002</v>
          </cell>
          <cell r="B2265" t="str">
            <v>CABLAGGIO ELETTRICO INTRALOGISTICA</v>
          </cell>
          <cell r="F2265">
            <v>77.272727272727266</v>
          </cell>
          <cell r="G2265" t="str">
            <v>X</v>
          </cell>
          <cell r="H2265">
            <v>25.5</v>
          </cell>
          <cell r="I2265">
            <v>0.66999999999999993</v>
          </cell>
          <cell r="J2265" t="str">
            <v>OK</v>
          </cell>
          <cell r="K2265" t="str">
            <v>NEWZD</v>
          </cell>
          <cell r="L2265">
            <v>0</v>
          </cell>
          <cell r="M2265">
            <v>0</v>
          </cell>
          <cell r="N2265">
            <v>0</v>
          </cell>
          <cell r="O2265">
            <v>0</v>
          </cell>
          <cell r="P2265">
            <v>0</v>
          </cell>
          <cell r="Q2265">
            <v>0</v>
          </cell>
          <cell r="R2265">
            <v>0</v>
          </cell>
          <cell r="S2265">
            <v>0</v>
          </cell>
          <cell r="T2265">
            <v>0</v>
          </cell>
          <cell r="U2265">
            <v>0</v>
          </cell>
          <cell r="V2265">
            <v>0</v>
          </cell>
          <cell r="W2265">
            <v>0</v>
          </cell>
          <cell r="X2265">
            <v>0</v>
          </cell>
          <cell r="Y2265">
            <v>0</v>
          </cell>
          <cell r="Z2265">
            <v>0</v>
          </cell>
          <cell r="AA2265">
            <v>0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>
            <v>0</v>
          </cell>
          <cell r="AM2265">
            <v>0</v>
          </cell>
          <cell r="AN2265">
            <v>0</v>
          </cell>
          <cell r="AO2265">
            <v>0</v>
          </cell>
          <cell r="AP2265">
            <v>0</v>
          </cell>
          <cell r="AQ2265">
            <v>0</v>
          </cell>
          <cell r="AR2265">
            <v>0</v>
          </cell>
          <cell r="AS2265">
            <v>0</v>
          </cell>
          <cell r="AT2265">
            <v>0</v>
          </cell>
          <cell r="AU2265">
            <v>0</v>
          </cell>
          <cell r="AV2265">
            <v>0</v>
          </cell>
          <cell r="AW2265">
            <v>0</v>
          </cell>
          <cell r="AX2265">
            <v>0</v>
          </cell>
          <cell r="AY2265">
            <v>0</v>
          </cell>
          <cell r="AZ2265">
            <v>0</v>
          </cell>
          <cell r="BA2265">
            <v>0</v>
          </cell>
          <cell r="BB2265">
            <v>0</v>
          </cell>
          <cell r="BC2265">
            <v>0</v>
          </cell>
          <cell r="BD2265">
            <v>0</v>
          </cell>
          <cell r="BE2265">
            <v>0</v>
          </cell>
          <cell r="BF2265">
            <v>0</v>
          </cell>
          <cell r="BG2265">
            <v>0</v>
          </cell>
          <cell r="BH2265">
            <v>0</v>
          </cell>
          <cell r="BI2265">
            <v>0</v>
          </cell>
          <cell r="BJ2265">
            <v>0</v>
          </cell>
          <cell r="BK2265">
            <v>0</v>
          </cell>
          <cell r="BL2265">
            <v>0</v>
          </cell>
          <cell r="BM2265">
            <v>0</v>
          </cell>
          <cell r="BN2265">
            <v>0</v>
          </cell>
          <cell r="BO2265">
            <v>0</v>
          </cell>
          <cell r="BP2265">
            <v>0</v>
          </cell>
          <cell r="BQ2265">
            <v>0</v>
          </cell>
          <cell r="BR2265">
            <v>0</v>
          </cell>
          <cell r="BS2265">
            <v>0</v>
          </cell>
          <cell r="BT2265">
            <v>0</v>
          </cell>
          <cell r="BU2265">
            <v>25.5</v>
          </cell>
          <cell r="BV2265">
            <v>1</v>
          </cell>
          <cell r="BW2265">
            <v>0</v>
          </cell>
          <cell r="BX2265">
            <v>0</v>
          </cell>
          <cell r="BY2265">
            <v>0</v>
          </cell>
          <cell r="BZ2265">
            <v>0</v>
          </cell>
          <cell r="CA2265">
            <v>0</v>
          </cell>
          <cell r="CB2265">
            <v>0</v>
          </cell>
          <cell r="CC2265">
            <v>0</v>
          </cell>
          <cell r="CD2265">
            <v>0</v>
          </cell>
          <cell r="CE2265">
            <v>0</v>
          </cell>
          <cell r="CF2265">
            <v>0</v>
          </cell>
          <cell r="CG2265">
            <v>0</v>
          </cell>
          <cell r="CH2265">
            <v>0</v>
          </cell>
          <cell r="CI2265">
            <v>0</v>
          </cell>
          <cell r="CJ2265">
            <v>0</v>
          </cell>
          <cell r="CK2265">
            <v>0</v>
          </cell>
          <cell r="CL2265">
            <v>0</v>
          </cell>
          <cell r="CM2265">
            <v>0</v>
          </cell>
          <cell r="CN2265">
            <v>0</v>
          </cell>
          <cell r="CO2265">
            <v>0</v>
          </cell>
          <cell r="CP2265">
            <v>0</v>
          </cell>
          <cell r="CQ2265">
            <v>0</v>
          </cell>
          <cell r="CR2265">
            <v>0</v>
          </cell>
          <cell r="CS2265">
            <v>0</v>
          </cell>
          <cell r="CT2265">
            <v>0</v>
          </cell>
          <cell r="CU2265">
            <v>0</v>
          </cell>
          <cell r="CV2265">
            <v>0</v>
          </cell>
          <cell r="CW2265">
            <v>0</v>
          </cell>
          <cell r="CX2265">
            <v>0</v>
          </cell>
          <cell r="CY2265">
            <v>0</v>
          </cell>
          <cell r="CZ2265">
            <v>0</v>
          </cell>
          <cell r="DA2265">
            <v>0</v>
          </cell>
          <cell r="DB2265">
            <v>0</v>
          </cell>
          <cell r="DC2265">
            <v>0</v>
          </cell>
          <cell r="DD2265">
            <v>25.5</v>
          </cell>
          <cell r="DE2265">
            <v>0</v>
          </cell>
        </row>
        <row r="2266">
          <cell r="A2266" t="str">
            <v>KDOC00-HRT-INC</v>
          </cell>
          <cell r="B2266" t="str">
            <v>DOCUMENTATION HOURLY RATE - INC (USA)</v>
          </cell>
          <cell r="F2266">
            <v>179.8245614035088</v>
          </cell>
          <cell r="G2266" t="str">
            <v>X</v>
          </cell>
          <cell r="H2266">
            <v>86.19047619047619</v>
          </cell>
          <cell r="I2266">
            <v>0.5206968641114984</v>
          </cell>
          <cell r="J2266" t="str">
            <v>OK</v>
          </cell>
          <cell r="K2266" t="str">
            <v>CS</v>
          </cell>
        </row>
        <row r="2267">
          <cell r="A2267" t="str">
            <v>KFE000-FIT-001</v>
          </cell>
          <cell r="B2267" t="str">
            <v>PROGETTAZIONE ELETTRICA</v>
          </cell>
          <cell r="C2267" t="str">
            <v>ELECTRICAL DESIGN</v>
          </cell>
          <cell r="D2267" t="str">
            <v> FANUC – PROJET ELECTRIQUE</v>
          </cell>
          <cell r="E2267" t="str">
            <v>FANUC – PROYECTO ELECTRICO</v>
          </cell>
          <cell r="F2267">
            <v>109.09090909090908</v>
          </cell>
          <cell r="G2267" t="str">
            <v>X</v>
          </cell>
          <cell r="H2267">
            <v>36</v>
          </cell>
          <cell r="I2267">
            <v>0.66999999999999993</v>
          </cell>
          <cell r="J2267" t="str">
            <v>OK</v>
          </cell>
          <cell r="K2267" t="str">
            <v>NEWZD</v>
          </cell>
          <cell r="L2267">
            <v>0</v>
          </cell>
          <cell r="M2267">
            <v>0</v>
          </cell>
          <cell r="N2267">
            <v>0</v>
          </cell>
          <cell r="O2267">
            <v>0</v>
          </cell>
          <cell r="P2267">
            <v>0</v>
          </cell>
          <cell r="Q2267">
            <v>0</v>
          </cell>
          <cell r="R2267">
            <v>0</v>
          </cell>
          <cell r="S2267">
            <v>0</v>
          </cell>
          <cell r="T2267">
            <v>0</v>
          </cell>
          <cell r="U2267">
            <v>0</v>
          </cell>
          <cell r="V2267">
            <v>0</v>
          </cell>
          <cell r="W2267">
            <v>0</v>
          </cell>
          <cell r="X2267">
            <v>0</v>
          </cell>
          <cell r="Y2267">
            <v>0</v>
          </cell>
          <cell r="Z2267">
            <v>0</v>
          </cell>
          <cell r="AA2267">
            <v>0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>
            <v>0</v>
          </cell>
          <cell r="AM2267">
            <v>0</v>
          </cell>
          <cell r="AN2267">
            <v>0</v>
          </cell>
          <cell r="AO2267">
            <v>0</v>
          </cell>
          <cell r="AP2267">
            <v>0</v>
          </cell>
          <cell r="AQ2267">
            <v>0</v>
          </cell>
          <cell r="AR2267">
            <v>0</v>
          </cell>
          <cell r="AS2267">
            <v>0</v>
          </cell>
          <cell r="AT2267">
            <v>0</v>
          </cell>
          <cell r="AU2267">
            <v>0</v>
          </cell>
          <cell r="AV2267">
            <v>0</v>
          </cell>
          <cell r="AW2267">
            <v>0</v>
          </cell>
          <cell r="AX2267">
            <v>0</v>
          </cell>
          <cell r="AY2267">
            <v>0</v>
          </cell>
          <cell r="AZ2267">
            <v>0</v>
          </cell>
          <cell r="BA2267">
            <v>0</v>
          </cell>
          <cell r="BB2267">
            <v>0</v>
          </cell>
          <cell r="BC2267">
            <v>0</v>
          </cell>
          <cell r="BD2267">
            <v>0</v>
          </cell>
          <cell r="BE2267">
            <v>36</v>
          </cell>
          <cell r="BF2267">
            <v>1</v>
          </cell>
          <cell r="BG2267">
            <v>0</v>
          </cell>
          <cell r="BH2267">
            <v>0</v>
          </cell>
          <cell r="BI2267">
            <v>0</v>
          </cell>
          <cell r="BJ2267">
            <v>0</v>
          </cell>
          <cell r="BK2267">
            <v>0</v>
          </cell>
          <cell r="BL2267">
            <v>0</v>
          </cell>
          <cell r="BM2267">
            <v>0</v>
          </cell>
          <cell r="BN2267">
            <v>0</v>
          </cell>
          <cell r="BO2267">
            <v>0</v>
          </cell>
          <cell r="BP2267">
            <v>0</v>
          </cell>
          <cell r="BQ2267">
            <v>0</v>
          </cell>
          <cell r="BR2267">
            <v>0</v>
          </cell>
          <cell r="BS2267">
            <v>0</v>
          </cell>
          <cell r="BT2267">
            <v>0</v>
          </cell>
          <cell r="BU2267">
            <v>0</v>
          </cell>
          <cell r="BV2267">
            <v>0</v>
          </cell>
          <cell r="BW2267">
            <v>0</v>
          </cell>
          <cell r="BX2267">
            <v>0</v>
          </cell>
          <cell r="BY2267">
            <v>0</v>
          </cell>
          <cell r="BZ2267">
            <v>0</v>
          </cell>
          <cell r="CA2267">
            <v>0</v>
          </cell>
          <cell r="CB2267">
            <v>0</v>
          </cell>
          <cell r="CC2267">
            <v>0</v>
          </cell>
          <cell r="CD2267">
            <v>0</v>
          </cell>
          <cell r="CE2267">
            <v>0</v>
          </cell>
          <cell r="CF2267">
            <v>0</v>
          </cell>
          <cell r="CG2267">
            <v>0</v>
          </cell>
          <cell r="CH2267">
            <v>0</v>
          </cell>
          <cell r="CI2267">
            <v>0</v>
          </cell>
          <cell r="CJ2267">
            <v>0</v>
          </cell>
          <cell r="CK2267">
            <v>0</v>
          </cell>
          <cell r="CL2267">
            <v>0</v>
          </cell>
          <cell r="CM2267">
            <v>0</v>
          </cell>
          <cell r="CN2267">
            <v>0</v>
          </cell>
          <cell r="CO2267">
            <v>0</v>
          </cell>
          <cell r="CP2267">
            <v>0</v>
          </cell>
          <cell r="CQ2267">
            <v>0</v>
          </cell>
          <cell r="CR2267">
            <v>0</v>
          </cell>
          <cell r="CS2267">
            <v>0</v>
          </cell>
          <cell r="CT2267">
            <v>0</v>
          </cell>
          <cell r="CU2267">
            <v>0</v>
          </cell>
          <cell r="CV2267">
            <v>0</v>
          </cell>
          <cell r="CW2267">
            <v>0</v>
          </cell>
          <cell r="CX2267">
            <v>0</v>
          </cell>
          <cell r="CY2267">
            <v>0</v>
          </cell>
          <cell r="CZ2267">
            <v>0</v>
          </cell>
          <cell r="DA2267">
            <v>0</v>
          </cell>
          <cell r="DB2267">
            <v>0</v>
          </cell>
          <cell r="DC2267">
            <v>0</v>
          </cell>
          <cell r="DD2267">
            <v>36</v>
          </cell>
          <cell r="DE2267">
            <v>0</v>
          </cell>
        </row>
        <row r="2268">
          <cell r="A2268" t="str">
            <v>KFM000-FIT-001</v>
          </cell>
          <cell r="B2268" t="str">
            <v>PROGETTAZIONE MECCANICA ROBOT</v>
          </cell>
          <cell r="C2268" t="str">
            <v>ROBOT MECHANICAL DESIGN</v>
          </cell>
          <cell r="D2268" t="str">
            <v>PROGETTAZIONE MECCANICA ROBOT</v>
          </cell>
          <cell r="E2268" t="str">
            <v>PROGETTAZIONE MECCANICA ROBOT</v>
          </cell>
          <cell r="F2268">
            <v>109.09090909090908</v>
          </cell>
          <cell r="G2268" t="str">
            <v>X</v>
          </cell>
          <cell r="H2268">
            <v>36</v>
          </cell>
          <cell r="I2268">
            <v>0.66999999999999993</v>
          </cell>
          <cell r="J2268" t="str">
            <v>OK</v>
          </cell>
          <cell r="K2268" t="str">
            <v>NEWZD</v>
          </cell>
          <cell r="L2268">
            <v>0</v>
          </cell>
          <cell r="M2268">
            <v>0</v>
          </cell>
          <cell r="N2268">
            <v>0</v>
          </cell>
          <cell r="O2268">
            <v>0</v>
          </cell>
          <cell r="P2268">
            <v>0</v>
          </cell>
          <cell r="Q2268">
            <v>0</v>
          </cell>
          <cell r="R2268">
            <v>0</v>
          </cell>
          <cell r="S2268">
            <v>0</v>
          </cell>
          <cell r="T2268">
            <v>0</v>
          </cell>
          <cell r="U2268">
            <v>0</v>
          </cell>
          <cell r="V2268">
            <v>0</v>
          </cell>
          <cell r="W2268">
            <v>0</v>
          </cell>
          <cell r="X2268">
            <v>0</v>
          </cell>
          <cell r="Y2268">
            <v>0</v>
          </cell>
          <cell r="Z2268">
            <v>0</v>
          </cell>
          <cell r="AA2268">
            <v>0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>
            <v>0</v>
          </cell>
          <cell r="AM2268">
            <v>0</v>
          </cell>
          <cell r="AN2268">
            <v>0</v>
          </cell>
          <cell r="AO2268">
            <v>0</v>
          </cell>
          <cell r="AP2268">
            <v>0</v>
          </cell>
          <cell r="AQ2268">
            <v>0</v>
          </cell>
          <cell r="AR2268">
            <v>0</v>
          </cell>
          <cell r="AS2268">
            <v>0</v>
          </cell>
          <cell r="AT2268">
            <v>0</v>
          </cell>
          <cell r="AU2268">
            <v>0</v>
          </cell>
          <cell r="AV2268">
            <v>0</v>
          </cell>
          <cell r="AW2268">
            <v>36</v>
          </cell>
          <cell r="AX2268">
            <v>1</v>
          </cell>
          <cell r="AY2268">
            <v>0</v>
          </cell>
          <cell r="AZ2268">
            <v>0</v>
          </cell>
          <cell r="BA2268">
            <v>0</v>
          </cell>
          <cell r="BB2268">
            <v>0</v>
          </cell>
          <cell r="BC2268">
            <v>0</v>
          </cell>
          <cell r="BD2268">
            <v>0</v>
          </cell>
          <cell r="BE2268">
            <v>0</v>
          </cell>
          <cell r="BF2268">
            <v>0</v>
          </cell>
          <cell r="BG2268">
            <v>0</v>
          </cell>
          <cell r="BH2268">
            <v>0</v>
          </cell>
          <cell r="BI2268">
            <v>0</v>
          </cell>
          <cell r="BJ2268">
            <v>0</v>
          </cell>
          <cell r="BK2268">
            <v>0</v>
          </cell>
          <cell r="BL2268">
            <v>0</v>
          </cell>
          <cell r="BM2268">
            <v>0</v>
          </cell>
          <cell r="BN2268">
            <v>0</v>
          </cell>
          <cell r="BO2268">
            <v>0</v>
          </cell>
          <cell r="BP2268">
            <v>0</v>
          </cell>
          <cell r="BQ2268">
            <v>0</v>
          </cell>
          <cell r="BR2268">
            <v>0</v>
          </cell>
          <cell r="BS2268">
            <v>0</v>
          </cell>
          <cell r="BT2268">
            <v>0</v>
          </cell>
          <cell r="BU2268">
            <v>0</v>
          </cell>
          <cell r="BV2268">
            <v>0</v>
          </cell>
          <cell r="BW2268">
            <v>0</v>
          </cell>
          <cell r="BX2268">
            <v>0</v>
          </cell>
          <cell r="BY2268">
            <v>0</v>
          </cell>
          <cell r="BZ2268">
            <v>0</v>
          </cell>
          <cell r="CA2268">
            <v>0</v>
          </cell>
          <cell r="CB2268">
            <v>0</v>
          </cell>
          <cell r="CC2268">
            <v>0</v>
          </cell>
          <cell r="CD2268">
            <v>0</v>
          </cell>
          <cell r="CE2268">
            <v>0</v>
          </cell>
          <cell r="CF2268">
            <v>0</v>
          </cell>
          <cell r="CG2268">
            <v>0</v>
          </cell>
          <cell r="CH2268">
            <v>0</v>
          </cell>
          <cell r="CI2268">
            <v>0</v>
          </cell>
          <cell r="CJ2268">
            <v>0</v>
          </cell>
          <cell r="CK2268">
            <v>0</v>
          </cell>
          <cell r="CL2268">
            <v>0</v>
          </cell>
          <cell r="CM2268">
            <v>0</v>
          </cell>
          <cell r="CN2268">
            <v>0</v>
          </cell>
          <cell r="CO2268">
            <v>0</v>
          </cell>
          <cell r="CP2268">
            <v>0</v>
          </cell>
          <cell r="CQ2268">
            <v>0</v>
          </cell>
          <cell r="CR2268">
            <v>0</v>
          </cell>
          <cell r="CS2268">
            <v>0</v>
          </cell>
          <cell r="CT2268">
            <v>0</v>
          </cell>
          <cell r="CU2268">
            <v>0</v>
          </cell>
          <cell r="CV2268">
            <v>0</v>
          </cell>
          <cell r="CW2268">
            <v>0</v>
          </cell>
          <cell r="CX2268">
            <v>0</v>
          </cell>
          <cell r="CY2268">
            <v>0</v>
          </cell>
          <cell r="CZ2268">
            <v>0</v>
          </cell>
          <cell r="DA2268">
            <v>0</v>
          </cell>
          <cell r="DB2268">
            <v>0</v>
          </cell>
          <cell r="DC2268">
            <v>0</v>
          </cell>
          <cell r="DD2268">
            <v>36</v>
          </cell>
          <cell r="DE2268">
            <v>0</v>
          </cell>
        </row>
        <row r="2269">
          <cell r="A2269" t="str">
            <v>KIM000-FIT-001</v>
          </cell>
          <cell r="B2269" t="str">
            <v>PROGETTAZIONE MECCANICA INTRALOGISTICA</v>
          </cell>
          <cell r="C2269" t="str">
            <v>INTRALOGISTIC MECHANICAL DESIGN</v>
          </cell>
          <cell r="D2269" t="str">
            <v>PROGETTAZIONE MECCANICA INTRALOGISTICA</v>
          </cell>
          <cell r="E2269" t="str">
            <v>PROGETTAZIONE MECCANICA INTRALOGISTICA</v>
          </cell>
          <cell r="F2269">
            <v>139.39393939393938</v>
          </cell>
          <cell r="G2269" t="str">
            <v>X</v>
          </cell>
          <cell r="H2269">
            <v>46</v>
          </cell>
          <cell r="I2269">
            <v>0.66999999999999993</v>
          </cell>
          <cell r="J2269" t="str">
            <v>OK</v>
          </cell>
          <cell r="K2269" t="str">
            <v>NEWZD</v>
          </cell>
          <cell r="L2269">
            <v>0</v>
          </cell>
          <cell r="M2269">
            <v>0</v>
          </cell>
          <cell r="N2269">
            <v>0</v>
          </cell>
          <cell r="O2269">
            <v>0</v>
          </cell>
          <cell r="P2269">
            <v>0</v>
          </cell>
          <cell r="Q2269">
            <v>0</v>
          </cell>
          <cell r="R2269">
            <v>0</v>
          </cell>
          <cell r="S2269">
            <v>0</v>
          </cell>
          <cell r="T2269">
            <v>0</v>
          </cell>
          <cell r="U2269">
            <v>0</v>
          </cell>
          <cell r="V2269">
            <v>0</v>
          </cell>
          <cell r="W2269">
            <v>0</v>
          </cell>
          <cell r="X2269">
            <v>0</v>
          </cell>
          <cell r="Y2269">
            <v>0</v>
          </cell>
          <cell r="Z2269">
            <v>0</v>
          </cell>
          <cell r="AA2269">
            <v>0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>
            <v>0</v>
          </cell>
          <cell r="AM2269">
            <v>0</v>
          </cell>
          <cell r="AN2269">
            <v>0</v>
          </cell>
          <cell r="AO2269">
            <v>0</v>
          </cell>
          <cell r="AP2269">
            <v>0</v>
          </cell>
          <cell r="AQ2269">
            <v>0</v>
          </cell>
          <cell r="AR2269">
            <v>0</v>
          </cell>
          <cell r="AS2269">
            <v>0</v>
          </cell>
          <cell r="AT2269">
            <v>0</v>
          </cell>
          <cell r="AU2269">
            <v>0</v>
          </cell>
          <cell r="AV2269">
            <v>0</v>
          </cell>
          <cell r="AW2269">
            <v>0</v>
          </cell>
          <cell r="AX2269">
            <v>0</v>
          </cell>
          <cell r="AY2269">
            <v>0</v>
          </cell>
          <cell r="AZ2269">
            <v>0</v>
          </cell>
          <cell r="BA2269">
            <v>46</v>
          </cell>
          <cell r="BB2269">
            <v>1</v>
          </cell>
          <cell r="BC2269">
            <v>0</v>
          </cell>
          <cell r="BD2269">
            <v>0</v>
          </cell>
          <cell r="BE2269">
            <v>0</v>
          </cell>
          <cell r="BF2269">
            <v>0</v>
          </cell>
          <cell r="BG2269">
            <v>0</v>
          </cell>
          <cell r="BH2269">
            <v>0</v>
          </cell>
          <cell r="BI2269">
            <v>0</v>
          </cell>
          <cell r="BJ2269">
            <v>0</v>
          </cell>
          <cell r="BK2269">
            <v>0</v>
          </cell>
          <cell r="BL2269">
            <v>0</v>
          </cell>
          <cell r="BM2269">
            <v>0</v>
          </cell>
          <cell r="BN2269">
            <v>0</v>
          </cell>
          <cell r="BO2269">
            <v>0</v>
          </cell>
          <cell r="BP2269">
            <v>0</v>
          </cell>
          <cell r="BQ2269">
            <v>0</v>
          </cell>
          <cell r="BR2269">
            <v>0</v>
          </cell>
          <cell r="BS2269">
            <v>0</v>
          </cell>
          <cell r="BT2269">
            <v>0</v>
          </cell>
          <cell r="BU2269">
            <v>0</v>
          </cell>
          <cell r="BV2269">
            <v>0</v>
          </cell>
          <cell r="BW2269">
            <v>0</v>
          </cell>
          <cell r="BX2269">
            <v>0</v>
          </cell>
          <cell r="BY2269">
            <v>0</v>
          </cell>
          <cell r="BZ2269">
            <v>0</v>
          </cell>
          <cell r="CA2269">
            <v>0</v>
          </cell>
          <cell r="CB2269">
            <v>0</v>
          </cell>
          <cell r="CC2269">
            <v>0</v>
          </cell>
          <cell r="CD2269">
            <v>0</v>
          </cell>
          <cell r="CE2269">
            <v>0</v>
          </cell>
          <cell r="CF2269">
            <v>0</v>
          </cell>
          <cell r="CG2269">
            <v>0</v>
          </cell>
          <cell r="CH2269">
            <v>0</v>
          </cell>
          <cell r="CI2269">
            <v>0</v>
          </cell>
          <cell r="CJ2269">
            <v>0</v>
          </cell>
          <cell r="CK2269">
            <v>0</v>
          </cell>
          <cell r="CL2269">
            <v>0</v>
          </cell>
          <cell r="CM2269">
            <v>0</v>
          </cell>
          <cell r="CN2269">
            <v>0</v>
          </cell>
          <cell r="CO2269">
            <v>0</v>
          </cell>
          <cell r="CP2269">
            <v>0</v>
          </cell>
          <cell r="CQ2269">
            <v>0</v>
          </cell>
          <cell r="CR2269">
            <v>0</v>
          </cell>
          <cell r="CS2269">
            <v>0</v>
          </cell>
          <cell r="CT2269">
            <v>0</v>
          </cell>
          <cell r="CU2269">
            <v>0</v>
          </cell>
          <cell r="CV2269">
            <v>0</v>
          </cell>
          <cell r="CW2269">
            <v>0</v>
          </cell>
          <cell r="CX2269">
            <v>0</v>
          </cell>
          <cell r="CY2269">
            <v>0</v>
          </cell>
          <cell r="CZ2269">
            <v>0</v>
          </cell>
          <cell r="DA2269">
            <v>0</v>
          </cell>
          <cell r="DB2269">
            <v>0</v>
          </cell>
          <cell r="DC2269">
            <v>0</v>
          </cell>
          <cell r="DD2269">
            <v>46</v>
          </cell>
          <cell r="DE2269">
            <v>0</v>
          </cell>
        </row>
        <row r="2270">
          <cell r="A2270" t="str">
            <v>KLAY00-FIT-001</v>
          </cell>
          <cell r="B2270" t="str">
            <v>LAYOUT IMPIANTO (UTM)</v>
          </cell>
          <cell r="F2270">
            <v>121.2121212121212</v>
          </cell>
          <cell r="G2270" t="str">
            <v>X</v>
          </cell>
          <cell r="H2270">
            <v>40</v>
          </cell>
          <cell r="I2270">
            <v>0.66999999999999993</v>
          </cell>
          <cell r="J2270" t="str">
            <v>OK</v>
          </cell>
          <cell r="K2270" t="str">
            <v>NEWZD</v>
          </cell>
          <cell r="L2270">
            <v>0</v>
          </cell>
          <cell r="M2270">
            <v>0</v>
          </cell>
          <cell r="N2270">
            <v>0</v>
          </cell>
          <cell r="O2270">
            <v>0</v>
          </cell>
          <cell r="P2270">
            <v>0</v>
          </cell>
          <cell r="Q2270">
            <v>0</v>
          </cell>
          <cell r="R2270">
            <v>0</v>
          </cell>
          <cell r="S2270">
            <v>0</v>
          </cell>
          <cell r="T2270">
            <v>0</v>
          </cell>
          <cell r="U2270">
            <v>0</v>
          </cell>
          <cell r="V2270">
            <v>0</v>
          </cell>
          <cell r="W2270">
            <v>0</v>
          </cell>
          <cell r="X2270">
            <v>0</v>
          </cell>
          <cell r="Y2270">
            <v>0</v>
          </cell>
          <cell r="Z2270">
            <v>0</v>
          </cell>
          <cell r="AA2270">
            <v>0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>
            <v>0</v>
          </cell>
          <cell r="AM2270">
            <v>0</v>
          </cell>
          <cell r="AN2270">
            <v>0</v>
          </cell>
          <cell r="AO2270">
            <v>0</v>
          </cell>
          <cell r="AP2270">
            <v>0</v>
          </cell>
          <cell r="AQ2270">
            <v>0</v>
          </cell>
          <cell r="AR2270">
            <v>0</v>
          </cell>
          <cell r="AS2270">
            <v>0</v>
          </cell>
          <cell r="AT2270">
            <v>0</v>
          </cell>
          <cell r="AU2270">
            <v>0</v>
          </cell>
          <cell r="AV2270">
            <v>0</v>
          </cell>
          <cell r="AW2270">
            <v>0</v>
          </cell>
          <cell r="AX2270">
            <v>0</v>
          </cell>
          <cell r="AY2270">
            <v>0</v>
          </cell>
          <cell r="AZ2270">
            <v>0</v>
          </cell>
          <cell r="BA2270">
            <v>0</v>
          </cell>
          <cell r="BB2270">
            <v>0</v>
          </cell>
          <cell r="BC2270">
            <v>40</v>
          </cell>
          <cell r="BD2270">
            <v>1</v>
          </cell>
          <cell r="BE2270">
            <v>0</v>
          </cell>
          <cell r="BF2270">
            <v>0</v>
          </cell>
          <cell r="BG2270">
            <v>0</v>
          </cell>
          <cell r="BH2270">
            <v>0</v>
          </cell>
          <cell r="BI2270">
            <v>0</v>
          </cell>
          <cell r="BJ2270">
            <v>0</v>
          </cell>
          <cell r="BK2270">
            <v>0</v>
          </cell>
          <cell r="BL2270">
            <v>0</v>
          </cell>
          <cell r="BM2270">
            <v>0</v>
          </cell>
          <cell r="BN2270">
            <v>0</v>
          </cell>
          <cell r="BO2270">
            <v>0</v>
          </cell>
          <cell r="BP2270">
            <v>0</v>
          </cell>
          <cell r="BQ2270">
            <v>0</v>
          </cell>
          <cell r="BR2270">
            <v>0</v>
          </cell>
          <cell r="BS2270">
            <v>0</v>
          </cell>
          <cell r="BT2270">
            <v>0</v>
          </cell>
          <cell r="BU2270">
            <v>0</v>
          </cell>
          <cell r="BV2270">
            <v>0</v>
          </cell>
          <cell r="BW2270">
            <v>0</v>
          </cell>
          <cell r="BX2270">
            <v>0</v>
          </cell>
          <cell r="BY2270">
            <v>0</v>
          </cell>
          <cell r="BZ2270">
            <v>0</v>
          </cell>
          <cell r="CA2270">
            <v>0</v>
          </cell>
          <cell r="CB2270">
            <v>0</v>
          </cell>
          <cell r="CC2270">
            <v>0</v>
          </cell>
          <cell r="CD2270">
            <v>0</v>
          </cell>
          <cell r="CE2270">
            <v>0</v>
          </cell>
          <cell r="CF2270">
            <v>0</v>
          </cell>
          <cell r="CG2270">
            <v>0</v>
          </cell>
          <cell r="CH2270">
            <v>0</v>
          </cell>
          <cell r="CI2270">
            <v>0</v>
          </cell>
          <cell r="CJ2270">
            <v>0</v>
          </cell>
          <cell r="CK2270">
            <v>0</v>
          </cell>
          <cell r="CL2270">
            <v>0</v>
          </cell>
          <cell r="CM2270">
            <v>0</v>
          </cell>
          <cell r="CN2270">
            <v>0</v>
          </cell>
          <cell r="CO2270">
            <v>0</v>
          </cell>
          <cell r="CP2270">
            <v>0</v>
          </cell>
          <cell r="CQ2270">
            <v>0</v>
          </cell>
          <cell r="CR2270">
            <v>0</v>
          </cell>
          <cell r="CS2270">
            <v>0</v>
          </cell>
          <cell r="CT2270">
            <v>0</v>
          </cell>
          <cell r="CU2270">
            <v>0</v>
          </cell>
          <cell r="CV2270">
            <v>0</v>
          </cell>
          <cell r="CW2270">
            <v>0</v>
          </cell>
          <cell r="CX2270">
            <v>0</v>
          </cell>
          <cell r="CY2270">
            <v>0</v>
          </cell>
          <cell r="CZ2270">
            <v>0</v>
          </cell>
          <cell r="DA2270">
            <v>0</v>
          </cell>
          <cell r="DB2270">
            <v>0</v>
          </cell>
          <cell r="DC2270">
            <v>0</v>
          </cell>
          <cell r="DD2270">
            <v>40</v>
          </cell>
          <cell r="DE2270">
            <v>0</v>
          </cell>
        </row>
        <row r="2271">
          <cell r="A2271" t="str">
            <v>KLBA00-FIT-001</v>
          </cell>
          <cell r="B2271" t="str">
            <v>PROGETTAZIONE BA</v>
          </cell>
          <cell r="F2271">
            <v>157.57575757575756</v>
          </cell>
          <cell r="G2271" t="str">
            <v>X</v>
          </cell>
          <cell r="H2271">
            <v>52</v>
          </cell>
          <cell r="I2271">
            <v>0.66999999999999993</v>
          </cell>
          <cell r="J2271" t="str">
            <v>OK</v>
          </cell>
          <cell r="K2271" t="str">
            <v>NEWZD</v>
          </cell>
          <cell r="L2271">
            <v>0</v>
          </cell>
          <cell r="M2271">
            <v>0</v>
          </cell>
          <cell r="N2271">
            <v>0</v>
          </cell>
          <cell r="O2271">
            <v>0</v>
          </cell>
          <cell r="P2271">
            <v>0</v>
          </cell>
          <cell r="Q2271">
            <v>0</v>
          </cell>
          <cell r="R2271">
            <v>0</v>
          </cell>
          <cell r="S2271">
            <v>0</v>
          </cell>
          <cell r="T2271">
            <v>0</v>
          </cell>
          <cell r="U2271">
            <v>0</v>
          </cell>
          <cell r="V2271">
            <v>0</v>
          </cell>
          <cell r="W2271">
            <v>0</v>
          </cell>
          <cell r="X2271">
            <v>0</v>
          </cell>
          <cell r="Y2271">
            <v>0</v>
          </cell>
          <cell r="Z2271">
            <v>0</v>
          </cell>
          <cell r="AA2271">
            <v>0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>
            <v>0</v>
          </cell>
          <cell r="AM2271">
            <v>0</v>
          </cell>
          <cell r="AN2271">
            <v>0</v>
          </cell>
          <cell r="AO2271">
            <v>0</v>
          </cell>
          <cell r="AP2271">
            <v>0</v>
          </cell>
          <cell r="AQ2271">
            <v>0</v>
          </cell>
          <cell r="AR2271">
            <v>0</v>
          </cell>
          <cell r="AS2271">
            <v>0</v>
          </cell>
          <cell r="AT2271">
            <v>0</v>
          </cell>
          <cell r="AU2271">
            <v>0</v>
          </cell>
          <cell r="AV2271">
            <v>0</v>
          </cell>
          <cell r="AW2271">
            <v>0</v>
          </cell>
          <cell r="AX2271">
            <v>0</v>
          </cell>
          <cell r="AY2271">
            <v>0</v>
          </cell>
          <cell r="AZ2271">
            <v>0</v>
          </cell>
          <cell r="BA2271">
            <v>0</v>
          </cell>
          <cell r="BB2271">
            <v>0</v>
          </cell>
          <cell r="BC2271">
            <v>0</v>
          </cell>
          <cell r="BD2271">
            <v>0</v>
          </cell>
          <cell r="BE2271">
            <v>0</v>
          </cell>
          <cell r="BF2271">
            <v>0</v>
          </cell>
          <cell r="BG2271">
            <v>52</v>
          </cell>
          <cell r="BH2271">
            <v>1</v>
          </cell>
          <cell r="BI2271">
            <v>0</v>
          </cell>
          <cell r="BJ2271">
            <v>0</v>
          </cell>
          <cell r="BK2271">
            <v>0</v>
          </cell>
          <cell r="BL2271">
            <v>0</v>
          </cell>
          <cell r="BM2271">
            <v>0</v>
          </cell>
          <cell r="BN2271">
            <v>0</v>
          </cell>
          <cell r="BO2271">
            <v>0</v>
          </cell>
          <cell r="BP2271">
            <v>0</v>
          </cell>
          <cell r="BQ2271">
            <v>0</v>
          </cell>
          <cell r="BR2271">
            <v>0</v>
          </cell>
          <cell r="BS2271">
            <v>0</v>
          </cell>
          <cell r="BT2271">
            <v>0</v>
          </cell>
          <cell r="BU2271">
            <v>0</v>
          </cell>
          <cell r="BV2271">
            <v>0</v>
          </cell>
          <cell r="BW2271">
            <v>0</v>
          </cell>
          <cell r="BX2271">
            <v>0</v>
          </cell>
          <cell r="BY2271">
            <v>0</v>
          </cell>
          <cell r="BZ2271">
            <v>0</v>
          </cell>
          <cell r="CA2271">
            <v>0</v>
          </cell>
          <cell r="CB2271">
            <v>0</v>
          </cell>
          <cell r="CC2271">
            <v>0</v>
          </cell>
          <cell r="CD2271">
            <v>0</v>
          </cell>
          <cell r="CE2271">
            <v>0</v>
          </cell>
          <cell r="CF2271">
            <v>0</v>
          </cell>
          <cell r="CG2271">
            <v>0</v>
          </cell>
          <cell r="CH2271">
            <v>0</v>
          </cell>
          <cell r="CI2271">
            <v>0</v>
          </cell>
          <cell r="CJ2271">
            <v>0</v>
          </cell>
          <cell r="CK2271">
            <v>0</v>
          </cell>
          <cell r="CL2271">
            <v>0</v>
          </cell>
          <cell r="CM2271">
            <v>0</v>
          </cell>
          <cell r="CN2271">
            <v>0</v>
          </cell>
          <cell r="CO2271">
            <v>0</v>
          </cell>
          <cell r="CP2271">
            <v>0</v>
          </cell>
          <cell r="CQ2271">
            <v>0</v>
          </cell>
          <cell r="CR2271">
            <v>0</v>
          </cell>
          <cell r="CS2271">
            <v>0</v>
          </cell>
          <cell r="CT2271">
            <v>0</v>
          </cell>
          <cell r="CU2271">
            <v>0</v>
          </cell>
          <cell r="CV2271">
            <v>0</v>
          </cell>
          <cell r="CW2271">
            <v>0</v>
          </cell>
          <cell r="CX2271">
            <v>0</v>
          </cell>
          <cell r="CY2271">
            <v>0</v>
          </cell>
          <cell r="CZ2271">
            <v>0</v>
          </cell>
          <cell r="DA2271">
            <v>0</v>
          </cell>
          <cell r="DB2271">
            <v>0</v>
          </cell>
          <cell r="DC2271">
            <v>0</v>
          </cell>
          <cell r="DD2271">
            <v>52</v>
          </cell>
          <cell r="DE2271">
            <v>0</v>
          </cell>
        </row>
        <row r="2272">
          <cell r="A2272" t="str">
            <v>KLM000-FIT-001</v>
          </cell>
          <cell r="B2272" t="str">
            <v>PROGETTAZIONE MECCANICA LGV</v>
          </cell>
          <cell r="C2272" t="str">
            <v>LGV MECHANICAL DESIGN</v>
          </cell>
          <cell r="D2272" t="str">
            <v>PROGETTAZIONE MECCANICA LGV</v>
          </cell>
          <cell r="E2272" t="str">
            <v>PROGETTAZIONE MECCANICA LGV</v>
          </cell>
          <cell r="F2272">
            <v>133.33333333333331</v>
          </cell>
          <cell r="G2272" t="str">
            <v>X</v>
          </cell>
          <cell r="H2272">
            <v>44</v>
          </cell>
          <cell r="I2272">
            <v>0.66999999999999993</v>
          </cell>
          <cell r="J2272" t="str">
            <v>OK</v>
          </cell>
          <cell r="K2272" t="str">
            <v>NEWZD</v>
          </cell>
          <cell r="L2272">
            <v>0</v>
          </cell>
          <cell r="M2272">
            <v>0</v>
          </cell>
          <cell r="N2272">
            <v>0</v>
          </cell>
          <cell r="O2272">
            <v>0</v>
          </cell>
          <cell r="P2272">
            <v>0</v>
          </cell>
          <cell r="Q2272">
            <v>0</v>
          </cell>
          <cell r="R2272">
            <v>0</v>
          </cell>
          <cell r="S2272">
            <v>0</v>
          </cell>
          <cell r="T2272">
            <v>0</v>
          </cell>
          <cell r="U2272">
            <v>0</v>
          </cell>
          <cell r="V2272">
            <v>0</v>
          </cell>
          <cell r="W2272">
            <v>0</v>
          </cell>
          <cell r="X2272">
            <v>0</v>
          </cell>
          <cell r="Y2272">
            <v>0</v>
          </cell>
          <cell r="Z2272">
            <v>0</v>
          </cell>
          <cell r="AA2272">
            <v>0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>
            <v>0</v>
          </cell>
          <cell r="AM2272">
            <v>0</v>
          </cell>
          <cell r="AN2272">
            <v>0</v>
          </cell>
          <cell r="AO2272">
            <v>0</v>
          </cell>
          <cell r="AP2272">
            <v>0</v>
          </cell>
          <cell r="AQ2272">
            <v>0</v>
          </cell>
          <cell r="AR2272">
            <v>0</v>
          </cell>
          <cell r="AS2272">
            <v>0</v>
          </cell>
          <cell r="AT2272">
            <v>0</v>
          </cell>
          <cell r="AU2272">
            <v>0</v>
          </cell>
          <cell r="AV2272">
            <v>0</v>
          </cell>
          <cell r="AW2272">
            <v>0</v>
          </cell>
          <cell r="AX2272">
            <v>0</v>
          </cell>
          <cell r="AY2272">
            <v>44</v>
          </cell>
          <cell r="AZ2272">
            <v>1</v>
          </cell>
          <cell r="BA2272">
            <v>0</v>
          </cell>
          <cell r="BB2272">
            <v>0</v>
          </cell>
          <cell r="BC2272">
            <v>0</v>
          </cell>
          <cell r="BD2272">
            <v>0</v>
          </cell>
          <cell r="BE2272">
            <v>0</v>
          </cell>
          <cell r="BF2272">
            <v>0</v>
          </cell>
          <cell r="BG2272">
            <v>0</v>
          </cell>
          <cell r="BH2272">
            <v>0</v>
          </cell>
          <cell r="BI2272">
            <v>0</v>
          </cell>
          <cell r="BJ2272">
            <v>0</v>
          </cell>
          <cell r="BK2272">
            <v>0</v>
          </cell>
          <cell r="BL2272">
            <v>0</v>
          </cell>
          <cell r="BM2272">
            <v>0</v>
          </cell>
          <cell r="BN2272">
            <v>0</v>
          </cell>
          <cell r="BO2272">
            <v>0</v>
          </cell>
          <cell r="BP2272">
            <v>0</v>
          </cell>
          <cell r="BQ2272">
            <v>0</v>
          </cell>
          <cell r="BR2272">
            <v>0</v>
          </cell>
          <cell r="BS2272">
            <v>0</v>
          </cell>
          <cell r="BT2272">
            <v>0</v>
          </cell>
          <cell r="BU2272">
            <v>0</v>
          </cell>
          <cell r="BV2272">
            <v>0</v>
          </cell>
          <cell r="BW2272">
            <v>0</v>
          </cell>
          <cell r="BX2272">
            <v>0</v>
          </cell>
          <cell r="BY2272">
            <v>0</v>
          </cell>
          <cell r="BZ2272">
            <v>0</v>
          </cell>
          <cell r="CA2272">
            <v>0</v>
          </cell>
          <cell r="CB2272">
            <v>0</v>
          </cell>
          <cell r="CC2272">
            <v>0</v>
          </cell>
          <cell r="CD2272">
            <v>0</v>
          </cell>
          <cell r="CE2272">
            <v>0</v>
          </cell>
          <cell r="CF2272">
            <v>0</v>
          </cell>
          <cell r="CG2272">
            <v>0</v>
          </cell>
          <cell r="CH2272">
            <v>0</v>
          </cell>
          <cell r="CI2272">
            <v>0</v>
          </cell>
          <cell r="CJ2272">
            <v>0</v>
          </cell>
          <cell r="CK2272">
            <v>0</v>
          </cell>
          <cell r="CL2272">
            <v>0</v>
          </cell>
          <cell r="CM2272">
            <v>0</v>
          </cell>
          <cell r="CN2272">
            <v>0</v>
          </cell>
          <cell r="CO2272">
            <v>0</v>
          </cell>
          <cell r="CP2272">
            <v>0</v>
          </cell>
          <cell r="CQ2272">
            <v>0</v>
          </cell>
          <cell r="CR2272">
            <v>0</v>
          </cell>
          <cell r="CS2272">
            <v>0</v>
          </cell>
          <cell r="CT2272">
            <v>0</v>
          </cell>
          <cell r="CU2272">
            <v>0</v>
          </cell>
          <cell r="CV2272">
            <v>0</v>
          </cell>
          <cell r="CW2272">
            <v>0</v>
          </cell>
          <cell r="CX2272">
            <v>0</v>
          </cell>
          <cell r="CY2272">
            <v>0</v>
          </cell>
          <cell r="CZ2272">
            <v>0</v>
          </cell>
          <cell r="DA2272">
            <v>0</v>
          </cell>
          <cell r="DB2272">
            <v>0</v>
          </cell>
          <cell r="DC2272">
            <v>0</v>
          </cell>
          <cell r="DD2272">
            <v>44</v>
          </cell>
          <cell r="DE2272">
            <v>0</v>
          </cell>
        </row>
        <row r="2273">
          <cell r="A2273" t="str">
            <v>KLP000-FIT-001</v>
          </cell>
          <cell r="B2273" t="str">
            <v>PROGETTAZIONE SOFTWARE PC</v>
          </cell>
          <cell r="C2273" t="str">
            <v>PC SOFTWARE DESIGN</v>
          </cell>
          <cell r="D2273" t="str">
            <v>PC – PROJET SOFTWARE</v>
          </cell>
          <cell r="E2273" t="str">
            <v>PC – PROYECTO SOFTWARE</v>
          </cell>
          <cell r="F2273">
            <v>125.75757575757575</v>
          </cell>
          <cell r="G2273" t="str">
            <v>X</v>
          </cell>
          <cell r="H2273">
            <v>41.5</v>
          </cell>
          <cell r="I2273">
            <v>0.66999999999999993</v>
          </cell>
          <cell r="J2273" t="str">
            <v>OK</v>
          </cell>
          <cell r="K2273" t="str">
            <v>NEWZD</v>
          </cell>
          <cell r="L2273">
            <v>0</v>
          </cell>
          <cell r="M2273">
            <v>0</v>
          </cell>
          <cell r="N2273">
            <v>0</v>
          </cell>
          <cell r="O2273">
            <v>0</v>
          </cell>
          <cell r="P2273">
            <v>0</v>
          </cell>
          <cell r="Q2273">
            <v>0</v>
          </cell>
          <cell r="R2273">
            <v>0</v>
          </cell>
          <cell r="S2273">
            <v>0</v>
          </cell>
          <cell r="T2273">
            <v>0</v>
          </cell>
          <cell r="U2273">
            <v>0</v>
          </cell>
          <cell r="V2273">
            <v>0</v>
          </cell>
          <cell r="W2273">
            <v>0</v>
          </cell>
          <cell r="X2273">
            <v>0</v>
          </cell>
          <cell r="Y2273">
            <v>0</v>
          </cell>
          <cell r="Z2273">
            <v>0</v>
          </cell>
          <cell r="AA2273">
            <v>0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>
            <v>0</v>
          </cell>
          <cell r="AM2273">
            <v>0</v>
          </cell>
          <cell r="AN2273">
            <v>0</v>
          </cell>
          <cell r="AO2273">
            <v>0</v>
          </cell>
          <cell r="AP2273">
            <v>0</v>
          </cell>
          <cell r="AQ2273">
            <v>0</v>
          </cell>
          <cell r="AR2273">
            <v>0</v>
          </cell>
          <cell r="AS2273">
            <v>0</v>
          </cell>
          <cell r="AT2273">
            <v>0</v>
          </cell>
          <cell r="AU2273">
            <v>0</v>
          </cell>
          <cell r="AV2273">
            <v>0</v>
          </cell>
          <cell r="AW2273">
            <v>0</v>
          </cell>
          <cell r="AX2273">
            <v>0</v>
          </cell>
          <cell r="AY2273">
            <v>0</v>
          </cell>
          <cell r="AZ2273">
            <v>0</v>
          </cell>
          <cell r="BA2273">
            <v>0</v>
          </cell>
          <cell r="BB2273">
            <v>0</v>
          </cell>
          <cell r="BC2273">
            <v>0</v>
          </cell>
          <cell r="BD2273">
            <v>0</v>
          </cell>
          <cell r="BE2273">
            <v>0</v>
          </cell>
          <cell r="BF2273">
            <v>0</v>
          </cell>
          <cell r="BG2273">
            <v>0</v>
          </cell>
          <cell r="BH2273">
            <v>0</v>
          </cell>
          <cell r="BI2273">
            <v>41.5</v>
          </cell>
          <cell r="BJ2273">
            <v>1</v>
          </cell>
          <cell r="BK2273">
            <v>0</v>
          </cell>
          <cell r="BL2273">
            <v>0</v>
          </cell>
          <cell r="BM2273">
            <v>0</v>
          </cell>
          <cell r="BN2273">
            <v>0</v>
          </cell>
          <cell r="BO2273">
            <v>0</v>
          </cell>
          <cell r="BP2273">
            <v>0</v>
          </cell>
          <cell r="BQ2273">
            <v>0</v>
          </cell>
          <cell r="BR2273">
            <v>0</v>
          </cell>
          <cell r="BS2273">
            <v>0</v>
          </cell>
          <cell r="BT2273">
            <v>0</v>
          </cell>
          <cell r="BU2273">
            <v>0</v>
          </cell>
          <cell r="BV2273">
            <v>0</v>
          </cell>
          <cell r="BW2273">
            <v>0</v>
          </cell>
          <cell r="BX2273">
            <v>0</v>
          </cell>
          <cell r="BY2273">
            <v>0</v>
          </cell>
          <cell r="BZ2273">
            <v>0</v>
          </cell>
          <cell r="CA2273">
            <v>0</v>
          </cell>
          <cell r="CB2273">
            <v>0</v>
          </cell>
          <cell r="CC2273">
            <v>0</v>
          </cell>
          <cell r="CD2273">
            <v>0</v>
          </cell>
          <cell r="CE2273">
            <v>0</v>
          </cell>
          <cell r="CF2273">
            <v>0</v>
          </cell>
          <cell r="CG2273">
            <v>0</v>
          </cell>
          <cell r="CH2273">
            <v>0</v>
          </cell>
          <cell r="CI2273">
            <v>0</v>
          </cell>
          <cell r="CJ2273">
            <v>0</v>
          </cell>
          <cell r="CK2273">
            <v>0</v>
          </cell>
          <cell r="CL2273">
            <v>0</v>
          </cell>
          <cell r="CM2273">
            <v>0</v>
          </cell>
          <cell r="CN2273">
            <v>0</v>
          </cell>
          <cell r="CO2273">
            <v>0</v>
          </cell>
          <cell r="CP2273">
            <v>0</v>
          </cell>
          <cell r="CQ2273">
            <v>0</v>
          </cell>
          <cell r="CR2273">
            <v>0</v>
          </cell>
          <cell r="CS2273">
            <v>0</v>
          </cell>
          <cell r="CT2273">
            <v>0</v>
          </cell>
          <cell r="CU2273">
            <v>0</v>
          </cell>
          <cell r="CV2273">
            <v>0</v>
          </cell>
          <cell r="CW2273">
            <v>0</v>
          </cell>
          <cell r="CX2273">
            <v>0</v>
          </cell>
          <cell r="CY2273">
            <v>0</v>
          </cell>
          <cell r="CZ2273">
            <v>0</v>
          </cell>
          <cell r="DA2273">
            <v>0</v>
          </cell>
          <cell r="DB2273">
            <v>0</v>
          </cell>
          <cell r="DC2273">
            <v>0</v>
          </cell>
          <cell r="DD2273">
            <v>41.5</v>
          </cell>
          <cell r="DE2273">
            <v>0</v>
          </cell>
        </row>
        <row r="2274">
          <cell r="A2274" t="str">
            <v>KLPLC0-FIT-001</v>
          </cell>
          <cell r="B2274" t="str">
            <v>PROGETTAZIONE SOFTWARE PLC</v>
          </cell>
          <cell r="C2274" t="str">
            <v>PLC SOFTWARE DESIGN</v>
          </cell>
          <cell r="D2274" t="str">
            <v>PLC – PROJET SOFTWARE</v>
          </cell>
          <cell r="E2274" t="str">
            <v>PLC – PROYECTO SOFTWARE</v>
          </cell>
          <cell r="F2274">
            <v>115.15151515151514</v>
          </cell>
          <cell r="G2274" t="str">
            <v>X</v>
          </cell>
          <cell r="H2274">
            <v>38</v>
          </cell>
          <cell r="I2274">
            <v>0.66999999999999993</v>
          </cell>
          <cell r="J2274" t="str">
            <v>OK</v>
          </cell>
          <cell r="K2274" t="str">
            <v>NEWZD</v>
          </cell>
          <cell r="L2274">
            <v>0</v>
          </cell>
          <cell r="M2274">
            <v>0</v>
          </cell>
          <cell r="N2274">
            <v>0</v>
          </cell>
          <cell r="O2274">
            <v>0</v>
          </cell>
          <cell r="P2274">
            <v>0</v>
          </cell>
          <cell r="Q2274">
            <v>0</v>
          </cell>
          <cell r="R2274">
            <v>0</v>
          </cell>
          <cell r="S2274">
            <v>0</v>
          </cell>
          <cell r="T2274">
            <v>0</v>
          </cell>
          <cell r="U2274">
            <v>0</v>
          </cell>
          <cell r="V2274">
            <v>0</v>
          </cell>
          <cell r="W2274">
            <v>0</v>
          </cell>
          <cell r="X2274">
            <v>0</v>
          </cell>
          <cell r="Y2274">
            <v>0</v>
          </cell>
          <cell r="Z2274">
            <v>0</v>
          </cell>
          <cell r="AA2274">
            <v>0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>
            <v>0</v>
          </cell>
          <cell r="AM2274">
            <v>0</v>
          </cell>
          <cell r="AN2274">
            <v>0</v>
          </cell>
          <cell r="AO2274">
            <v>0</v>
          </cell>
          <cell r="AP2274">
            <v>0</v>
          </cell>
          <cell r="AQ2274">
            <v>0</v>
          </cell>
          <cell r="AR2274">
            <v>0</v>
          </cell>
          <cell r="AS2274">
            <v>0</v>
          </cell>
          <cell r="AT2274">
            <v>0</v>
          </cell>
          <cell r="AU2274">
            <v>0</v>
          </cell>
          <cell r="AV2274">
            <v>0</v>
          </cell>
          <cell r="AW2274">
            <v>0</v>
          </cell>
          <cell r="AX2274">
            <v>0</v>
          </cell>
          <cell r="AY2274">
            <v>0</v>
          </cell>
          <cell r="AZ2274">
            <v>0</v>
          </cell>
          <cell r="BA2274">
            <v>0</v>
          </cell>
          <cell r="BB2274">
            <v>0</v>
          </cell>
          <cell r="BC2274">
            <v>0</v>
          </cell>
          <cell r="BD2274">
            <v>0</v>
          </cell>
          <cell r="BE2274">
            <v>0</v>
          </cell>
          <cell r="BF2274">
            <v>0</v>
          </cell>
          <cell r="BG2274">
            <v>0</v>
          </cell>
          <cell r="BH2274">
            <v>0</v>
          </cell>
          <cell r="BI2274">
            <v>0</v>
          </cell>
          <cell r="BJ2274">
            <v>0</v>
          </cell>
          <cell r="BK2274">
            <v>38</v>
          </cell>
          <cell r="BL2274">
            <v>1</v>
          </cell>
          <cell r="BM2274">
            <v>0</v>
          </cell>
          <cell r="BN2274">
            <v>0</v>
          </cell>
          <cell r="BO2274">
            <v>0</v>
          </cell>
          <cell r="BP2274">
            <v>0</v>
          </cell>
          <cell r="BQ2274">
            <v>0</v>
          </cell>
          <cell r="BR2274">
            <v>0</v>
          </cell>
          <cell r="BS2274">
            <v>0</v>
          </cell>
          <cell r="BT2274">
            <v>0</v>
          </cell>
          <cell r="BU2274">
            <v>0</v>
          </cell>
          <cell r="BV2274">
            <v>0</v>
          </cell>
          <cell r="BW2274">
            <v>0</v>
          </cell>
          <cell r="BX2274">
            <v>0</v>
          </cell>
          <cell r="BY2274">
            <v>0</v>
          </cell>
          <cell r="BZ2274">
            <v>0</v>
          </cell>
          <cell r="CA2274">
            <v>0</v>
          </cell>
          <cell r="CB2274">
            <v>0</v>
          </cell>
          <cell r="CC2274">
            <v>0</v>
          </cell>
          <cell r="CD2274">
            <v>0</v>
          </cell>
          <cell r="CE2274">
            <v>0</v>
          </cell>
          <cell r="CF2274">
            <v>0</v>
          </cell>
          <cell r="CG2274">
            <v>0</v>
          </cell>
          <cell r="CH2274">
            <v>0</v>
          </cell>
          <cell r="CI2274">
            <v>0</v>
          </cell>
          <cell r="CJ2274">
            <v>0</v>
          </cell>
          <cell r="CK2274">
            <v>0</v>
          </cell>
          <cell r="CL2274">
            <v>0</v>
          </cell>
          <cell r="CM2274">
            <v>0</v>
          </cell>
          <cell r="CN2274">
            <v>0</v>
          </cell>
          <cell r="CO2274">
            <v>0</v>
          </cell>
          <cell r="CP2274">
            <v>0</v>
          </cell>
          <cell r="CQ2274">
            <v>0</v>
          </cell>
          <cell r="CR2274">
            <v>0</v>
          </cell>
          <cell r="CS2274">
            <v>0</v>
          </cell>
          <cell r="CT2274">
            <v>0</v>
          </cell>
          <cell r="CU2274">
            <v>0</v>
          </cell>
          <cell r="CV2274">
            <v>0</v>
          </cell>
          <cell r="CW2274">
            <v>0</v>
          </cell>
          <cell r="CX2274">
            <v>0</v>
          </cell>
          <cell r="CY2274">
            <v>0</v>
          </cell>
          <cell r="CZ2274">
            <v>0</v>
          </cell>
          <cell r="DA2274">
            <v>0</v>
          </cell>
          <cell r="DB2274">
            <v>0</v>
          </cell>
          <cell r="DC2274">
            <v>0</v>
          </cell>
          <cell r="DD2274">
            <v>38</v>
          </cell>
          <cell r="DE2274">
            <v>0</v>
          </cell>
        </row>
        <row r="2275">
          <cell r="A2275" t="str">
            <v>KLS000-FIT-001</v>
          </cell>
          <cell r="B2275" t="str">
            <v>PROGETTAZIONE SOFTWARE LGV</v>
          </cell>
          <cell r="C2275" t="str">
            <v>LGV SOFTWARE DESIGN</v>
          </cell>
          <cell r="D2275" t="str">
            <v>LGV – PROJET SOFTWARE</v>
          </cell>
          <cell r="E2275" t="str">
            <v>LGV – PROYECTO SOFTWARE</v>
          </cell>
          <cell r="F2275">
            <v>96.969696969696969</v>
          </cell>
          <cell r="G2275" t="str">
            <v>X</v>
          </cell>
          <cell r="H2275">
            <v>32</v>
          </cell>
          <cell r="I2275">
            <v>0.66999999999999993</v>
          </cell>
          <cell r="J2275" t="str">
            <v>OK</v>
          </cell>
          <cell r="K2275" t="str">
            <v>NEWZD</v>
          </cell>
          <cell r="L2275">
            <v>0</v>
          </cell>
          <cell r="M2275">
            <v>0</v>
          </cell>
          <cell r="N2275">
            <v>0</v>
          </cell>
          <cell r="O2275">
            <v>0</v>
          </cell>
          <cell r="P2275">
            <v>0</v>
          </cell>
          <cell r="Q2275">
            <v>0</v>
          </cell>
          <cell r="R2275">
            <v>0</v>
          </cell>
          <cell r="S2275">
            <v>0</v>
          </cell>
          <cell r="T2275">
            <v>0</v>
          </cell>
          <cell r="U2275">
            <v>0</v>
          </cell>
          <cell r="V2275">
            <v>0</v>
          </cell>
          <cell r="W2275">
            <v>0</v>
          </cell>
          <cell r="X2275">
            <v>0</v>
          </cell>
          <cell r="Y2275">
            <v>0</v>
          </cell>
          <cell r="Z2275">
            <v>0</v>
          </cell>
          <cell r="AA2275">
            <v>0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>
            <v>0</v>
          </cell>
          <cell r="AM2275">
            <v>0</v>
          </cell>
          <cell r="AN2275">
            <v>0</v>
          </cell>
          <cell r="AO2275">
            <v>0</v>
          </cell>
          <cell r="AP2275">
            <v>0</v>
          </cell>
          <cell r="AQ2275">
            <v>0</v>
          </cell>
          <cell r="AR2275">
            <v>0</v>
          </cell>
          <cell r="AS2275">
            <v>0</v>
          </cell>
          <cell r="AT2275">
            <v>0</v>
          </cell>
          <cell r="AU2275">
            <v>0</v>
          </cell>
          <cell r="AV2275">
            <v>0</v>
          </cell>
          <cell r="AW2275">
            <v>0</v>
          </cell>
          <cell r="AX2275">
            <v>0</v>
          </cell>
          <cell r="AY2275">
            <v>0</v>
          </cell>
          <cell r="AZ2275">
            <v>0</v>
          </cell>
          <cell r="BA2275">
            <v>0</v>
          </cell>
          <cell r="BB2275">
            <v>0</v>
          </cell>
          <cell r="BC2275">
            <v>0</v>
          </cell>
          <cell r="BD2275">
            <v>0</v>
          </cell>
          <cell r="BE2275">
            <v>0</v>
          </cell>
          <cell r="BF2275">
            <v>0</v>
          </cell>
          <cell r="BG2275">
            <v>0</v>
          </cell>
          <cell r="BH2275">
            <v>0</v>
          </cell>
          <cell r="BI2275">
            <v>0</v>
          </cell>
          <cell r="BJ2275">
            <v>0</v>
          </cell>
          <cell r="BK2275">
            <v>0</v>
          </cell>
          <cell r="BL2275">
            <v>0</v>
          </cell>
          <cell r="BM2275">
            <v>32</v>
          </cell>
          <cell r="BN2275">
            <v>1</v>
          </cell>
          <cell r="BO2275">
            <v>0</v>
          </cell>
          <cell r="BP2275">
            <v>0</v>
          </cell>
          <cell r="BQ2275">
            <v>0</v>
          </cell>
          <cell r="BR2275">
            <v>0</v>
          </cell>
          <cell r="BS2275">
            <v>0</v>
          </cell>
          <cell r="BT2275">
            <v>0</v>
          </cell>
          <cell r="BU2275">
            <v>0</v>
          </cell>
          <cell r="BV2275">
            <v>0</v>
          </cell>
          <cell r="BW2275">
            <v>0</v>
          </cell>
          <cell r="BX2275">
            <v>0</v>
          </cell>
          <cell r="BY2275">
            <v>0</v>
          </cell>
          <cell r="BZ2275">
            <v>0</v>
          </cell>
          <cell r="CA2275">
            <v>0</v>
          </cell>
          <cell r="CB2275">
            <v>0</v>
          </cell>
          <cell r="CC2275">
            <v>0</v>
          </cell>
          <cell r="CD2275">
            <v>0</v>
          </cell>
          <cell r="CE2275">
            <v>0</v>
          </cell>
          <cell r="CF2275">
            <v>0</v>
          </cell>
          <cell r="CG2275">
            <v>0</v>
          </cell>
          <cell r="CH2275">
            <v>0</v>
          </cell>
          <cell r="CI2275">
            <v>0</v>
          </cell>
          <cell r="CJ2275">
            <v>0</v>
          </cell>
          <cell r="CK2275">
            <v>0</v>
          </cell>
          <cell r="CL2275">
            <v>0</v>
          </cell>
          <cell r="CM2275">
            <v>0</v>
          </cell>
          <cell r="CN2275">
            <v>0</v>
          </cell>
          <cell r="CO2275">
            <v>0</v>
          </cell>
          <cell r="CP2275">
            <v>0</v>
          </cell>
          <cell r="CQ2275">
            <v>0</v>
          </cell>
          <cell r="CR2275">
            <v>0</v>
          </cell>
          <cell r="CS2275">
            <v>0</v>
          </cell>
          <cell r="CT2275">
            <v>0</v>
          </cell>
          <cell r="CU2275">
            <v>0</v>
          </cell>
          <cell r="CV2275">
            <v>0</v>
          </cell>
          <cell r="CW2275">
            <v>0</v>
          </cell>
          <cell r="CX2275">
            <v>0</v>
          </cell>
          <cell r="CY2275">
            <v>0</v>
          </cell>
          <cell r="CZ2275">
            <v>0</v>
          </cell>
          <cell r="DA2275">
            <v>0</v>
          </cell>
          <cell r="DB2275">
            <v>0</v>
          </cell>
          <cell r="DC2275">
            <v>0</v>
          </cell>
          <cell r="DD2275">
            <v>32</v>
          </cell>
          <cell r="DE2275">
            <v>0</v>
          </cell>
        </row>
        <row r="2276">
          <cell r="A2276" t="str">
            <v>K-PLC-SCHEMA</v>
          </cell>
          <cell r="B2276" t="str">
            <v>CREAZIONE SCHEMA DI PALLETTIZZAZIONE - ATTIVITA' INTERNA</v>
          </cell>
          <cell r="C2276" t="str">
            <v>PALLETIZING SCHEMES CREATION - IN ELETTRIC80</v>
          </cell>
          <cell r="F2276">
            <v>2100</v>
          </cell>
          <cell r="H2276">
            <v>750</v>
          </cell>
          <cell r="I2276">
            <v>0.64285714285714279</v>
          </cell>
          <cell r="J2276" t="str">
            <v>OK</v>
          </cell>
          <cell r="K2276" t="str">
            <v>NEWZD</v>
          </cell>
          <cell r="L2276">
            <v>0</v>
          </cell>
          <cell r="M2276">
            <v>0</v>
          </cell>
          <cell r="N2276">
            <v>0</v>
          </cell>
          <cell r="O2276">
            <v>0</v>
          </cell>
          <cell r="P2276">
            <v>0</v>
          </cell>
          <cell r="Q2276">
            <v>0</v>
          </cell>
          <cell r="R2276">
            <v>0</v>
          </cell>
          <cell r="S2276">
            <v>0</v>
          </cell>
          <cell r="T2276">
            <v>0</v>
          </cell>
          <cell r="U2276">
            <v>0</v>
          </cell>
          <cell r="V2276">
            <v>0</v>
          </cell>
          <cell r="W2276">
            <v>0</v>
          </cell>
          <cell r="X2276">
            <v>0</v>
          </cell>
          <cell r="Y2276">
            <v>0</v>
          </cell>
          <cell r="Z2276">
            <v>0</v>
          </cell>
          <cell r="AA2276">
            <v>0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>
            <v>0</v>
          </cell>
          <cell r="AM2276">
            <v>0</v>
          </cell>
          <cell r="AN2276">
            <v>0</v>
          </cell>
          <cell r="AO2276">
            <v>0</v>
          </cell>
          <cell r="AP2276">
            <v>0</v>
          </cell>
          <cell r="AQ2276">
            <v>0</v>
          </cell>
          <cell r="AR2276">
            <v>0</v>
          </cell>
          <cell r="AS2276">
            <v>0</v>
          </cell>
          <cell r="AT2276">
            <v>0</v>
          </cell>
          <cell r="AU2276">
            <v>0</v>
          </cell>
          <cell r="AV2276">
            <v>0</v>
          </cell>
          <cell r="AW2276">
            <v>0</v>
          </cell>
          <cell r="AX2276">
            <v>0</v>
          </cell>
          <cell r="AY2276">
            <v>0</v>
          </cell>
          <cell r="AZ2276">
            <v>0</v>
          </cell>
          <cell r="BA2276">
            <v>0</v>
          </cell>
          <cell r="BB2276">
            <v>0</v>
          </cell>
          <cell r="BC2276">
            <v>0</v>
          </cell>
          <cell r="BD2276">
            <v>0</v>
          </cell>
          <cell r="BE2276">
            <v>0</v>
          </cell>
          <cell r="BF2276">
            <v>0</v>
          </cell>
          <cell r="BG2276">
            <v>0</v>
          </cell>
          <cell r="BH2276">
            <v>0</v>
          </cell>
          <cell r="BI2276">
            <v>0</v>
          </cell>
          <cell r="BJ2276">
            <v>0</v>
          </cell>
          <cell r="BK2276">
            <v>380</v>
          </cell>
          <cell r="BL2276">
            <v>10</v>
          </cell>
          <cell r="BM2276">
            <v>0</v>
          </cell>
          <cell r="BN2276">
            <v>0</v>
          </cell>
          <cell r="BO2276">
            <v>0</v>
          </cell>
          <cell r="BP2276">
            <v>0</v>
          </cell>
          <cell r="BQ2276">
            <v>0</v>
          </cell>
          <cell r="BR2276">
            <v>0</v>
          </cell>
          <cell r="BS2276">
            <v>0</v>
          </cell>
          <cell r="BT2276">
            <v>0</v>
          </cell>
          <cell r="BU2276">
            <v>0</v>
          </cell>
          <cell r="BV2276">
            <v>0</v>
          </cell>
          <cell r="BW2276">
            <v>0</v>
          </cell>
          <cell r="BX2276">
            <v>0</v>
          </cell>
          <cell r="BY2276">
            <v>0</v>
          </cell>
          <cell r="BZ2276">
            <v>0</v>
          </cell>
          <cell r="CA2276">
            <v>370</v>
          </cell>
          <cell r="CB2276">
            <v>10</v>
          </cell>
          <cell r="CC2276">
            <v>0</v>
          </cell>
          <cell r="CD2276">
            <v>0</v>
          </cell>
          <cell r="CE2276">
            <v>0</v>
          </cell>
          <cell r="CF2276">
            <v>0</v>
          </cell>
          <cell r="CG2276">
            <v>0</v>
          </cell>
          <cell r="CH2276">
            <v>0</v>
          </cell>
          <cell r="CI2276">
            <v>0</v>
          </cell>
          <cell r="CJ2276">
            <v>0</v>
          </cell>
          <cell r="CK2276">
            <v>0</v>
          </cell>
          <cell r="CL2276">
            <v>0</v>
          </cell>
          <cell r="CM2276">
            <v>0</v>
          </cell>
          <cell r="CN2276">
            <v>0</v>
          </cell>
          <cell r="CO2276">
            <v>0</v>
          </cell>
          <cell r="CP2276">
            <v>0</v>
          </cell>
          <cell r="CQ2276">
            <v>0</v>
          </cell>
          <cell r="CR2276">
            <v>0</v>
          </cell>
          <cell r="CS2276">
            <v>0</v>
          </cell>
          <cell r="CT2276">
            <v>0</v>
          </cell>
          <cell r="CU2276">
            <v>0</v>
          </cell>
          <cell r="CV2276">
            <v>0</v>
          </cell>
          <cell r="CW2276">
            <v>0</v>
          </cell>
          <cell r="CX2276">
            <v>0</v>
          </cell>
          <cell r="CY2276">
            <v>0</v>
          </cell>
          <cell r="CZ2276">
            <v>0</v>
          </cell>
          <cell r="DA2276">
            <v>0</v>
          </cell>
          <cell r="DB2276">
            <v>0</v>
          </cell>
          <cell r="DC2276">
            <v>0</v>
          </cell>
          <cell r="DD2276">
            <v>750</v>
          </cell>
          <cell r="DE2276">
            <v>0</v>
          </cell>
        </row>
        <row r="2277">
          <cell r="A2277" t="str">
            <v>KSMSYSANL-HRT-INC</v>
          </cell>
          <cell r="B2277" t="str">
            <v>SYSTEM ANALIST HOURLY RATE - INC (USA)</v>
          </cell>
          <cell r="F2277">
            <v>196.24819624819622</v>
          </cell>
          <cell r="G2277" t="str">
            <v>X</v>
          </cell>
          <cell r="H2277">
            <v>64.761904761904759</v>
          </cell>
          <cell r="I2277">
            <v>0.66999999999999993</v>
          </cell>
          <cell r="J2277" t="str">
            <v>OK</v>
          </cell>
          <cell r="K2277" t="str">
            <v>SYS</v>
          </cell>
        </row>
        <row r="2278">
          <cell r="A2278" t="str">
            <v>KSMSYSANL-HRT-SPA</v>
          </cell>
          <cell r="B2278" t="str">
            <v>SYSTEM ANALIST HOURLY RATE - SPA (ITALIA)</v>
          </cell>
          <cell r="F2278">
            <v>83.333333333333329</v>
          </cell>
          <cell r="G2278" t="str">
            <v>X</v>
          </cell>
          <cell r="H2278">
            <v>27.5</v>
          </cell>
          <cell r="I2278">
            <v>0.66999999999999993</v>
          </cell>
          <cell r="J2278" t="str">
            <v>OK</v>
          </cell>
          <cell r="K2278" t="str">
            <v>SYS</v>
          </cell>
        </row>
        <row r="2279">
          <cell r="A2279" t="str">
            <v>KSMSYSENG-HRT-INC</v>
          </cell>
          <cell r="B2279" t="str">
            <v>SYSTEM ENGINEER HOURLY RATE - INC (USA)</v>
          </cell>
          <cell r="F2279">
            <v>199.13419913419909</v>
          </cell>
          <cell r="G2279" t="str">
            <v>X</v>
          </cell>
          <cell r="H2279">
            <v>65.714285714285708</v>
          </cell>
          <cell r="I2279">
            <v>0.66999999999999993</v>
          </cell>
          <cell r="J2279" t="str">
            <v>OK</v>
          </cell>
          <cell r="K2279" t="str">
            <v>SYS</v>
          </cell>
        </row>
        <row r="2280">
          <cell r="A2280" t="str">
            <v>KSMSYSENG-HRT-SPA</v>
          </cell>
          <cell r="B2280" t="str">
            <v>SYSTEM ENGINEER HOURLY RATE - SPA (ITALIA)</v>
          </cell>
          <cell r="F2280">
            <v>118.18181818181817</v>
          </cell>
          <cell r="G2280" t="str">
            <v>X</v>
          </cell>
          <cell r="H2280">
            <v>39</v>
          </cell>
          <cell r="I2280">
            <v>0.66999999999999993</v>
          </cell>
          <cell r="J2280" t="str">
            <v>OK</v>
          </cell>
          <cell r="K2280" t="str">
            <v>SYS</v>
          </cell>
        </row>
        <row r="2281">
          <cell r="A2281" t="str">
            <v>KSMSYS-SPESE-DAY</v>
          </cell>
          <cell r="B2281" t="str">
            <v>SYSTEM ENGINEER/ANALYST DAILY EXPENSES RATE</v>
          </cell>
          <cell r="F2281">
            <v>300</v>
          </cell>
          <cell r="H2281">
            <v>300</v>
          </cell>
          <cell r="I2281">
            <v>0</v>
          </cell>
          <cell r="J2281" t="str">
            <v>OK</v>
          </cell>
          <cell r="K2281" t="str">
            <v>SYS</v>
          </cell>
        </row>
        <row r="2282">
          <cell r="A2282" t="str">
            <v>KSWLGV-HRT-AUS</v>
          </cell>
          <cell r="B2282" t="str">
            <v>SOFTWARE LGV HOURLY RATE - PTY (AUSTRALIA)</v>
          </cell>
          <cell r="F2282">
            <v>197.48484848484853</v>
          </cell>
          <cell r="G2282" t="str">
            <v>X</v>
          </cell>
          <cell r="H2282">
            <v>65.17</v>
          </cell>
          <cell r="I2282">
            <v>0.67</v>
          </cell>
          <cell r="J2282" t="str">
            <v>OK</v>
          </cell>
          <cell r="K2282" t="str">
            <v>CS</v>
          </cell>
        </row>
        <row r="2283">
          <cell r="A2283" t="str">
            <v>KSWLGV-HRT-BRA</v>
          </cell>
          <cell r="B2283" t="str">
            <v>SOFTWARE LGV HOURLY RATE - LTDA (BRASILE)</v>
          </cell>
          <cell r="F2283">
            <v>78.939393939393952</v>
          </cell>
          <cell r="G2283" t="str">
            <v>X</v>
          </cell>
          <cell r="H2283">
            <v>26.05</v>
          </cell>
          <cell r="I2283">
            <v>0.67</v>
          </cell>
          <cell r="J2283" t="str">
            <v>OK</v>
          </cell>
          <cell r="K2283" t="str">
            <v>CS</v>
          </cell>
        </row>
        <row r="2284">
          <cell r="A2284" t="str">
            <v>KSWLGV-HRT-CHI</v>
          </cell>
          <cell r="B2284" t="str">
            <v>SOFTWARE LGV HOURLY RATE - CHILE (CHILE)</v>
          </cell>
          <cell r="F2284">
            <v>108</v>
          </cell>
          <cell r="G2284" t="str">
            <v>X</v>
          </cell>
          <cell r="H2284">
            <v>22.17</v>
          </cell>
          <cell r="I2284">
            <v>0.79472222222222222</v>
          </cell>
          <cell r="J2284" t="str">
            <v>OK</v>
          </cell>
          <cell r="K2284" t="str">
            <v>CS</v>
          </cell>
        </row>
        <row r="2285">
          <cell r="A2285" t="str">
            <v>KSWLGV-HRT-FRA</v>
          </cell>
          <cell r="B2285" t="str">
            <v>SOFTWARE LGV HOURLY RATE - AB (FRANCIA)</v>
          </cell>
          <cell r="F2285" t="str">
            <v>N/A</v>
          </cell>
          <cell r="G2285" t="str">
            <v>X</v>
          </cell>
          <cell r="H2285" t="str">
            <v>N/A</v>
          </cell>
          <cell r="J2285" t="str">
            <v>OK</v>
          </cell>
          <cell r="K2285" t="str">
            <v>CS</v>
          </cell>
        </row>
        <row r="2286">
          <cell r="A2286" t="str">
            <v>KSWLGV-HRT-INC</v>
          </cell>
          <cell r="B2286" t="str">
            <v>SOFTWARE LGV HOURLY RATE - INC (USA)</v>
          </cell>
          <cell r="F2286">
            <v>179.8245614035088</v>
          </cell>
          <cell r="G2286" t="str">
            <v>X</v>
          </cell>
          <cell r="H2286">
            <v>32.894736842105267</v>
          </cell>
          <cell r="I2286">
            <v>0.81707317073170738</v>
          </cell>
          <cell r="J2286" t="str">
            <v>OK</v>
          </cell>
          <cell r="K2286" t="str">
            <v>CS</v>
          </cell>
        </row>
        <row r="2287">
          <cell r="A2287" t="str">
            <v>KSWLGV-HRT-LTD</v>
          </cell>
          <cell r="B2287" t="str">
            <v>SOFTWARE LGV HOURLY RATE - LTD (INGHILTERRA)</v>
          </cell>
          <cell r="F2287">
            <v>132.969696969697</v>
          </cell>
          <cell r="G2287" t="str">
            <v>X</v>
          </cell>
          <cell r="H2287">
            <v>43.88</v>
          </cell>
          <cell r="I2287">
            <v>0.67</v>
          </cell>
          <cell r="J2287" t="str">
            <v>OK</v>
          </cell>
          <cell r="K2287" t="str">
            <v>CS</v>
          </cell>
        </row>
        <row r="2288">
          <cell r="A2288" t="str">
            <v>KSWLGV-HRT-MEX</v>
          </cell>
          <cell r="B2288" t="str">
            <v>SOFTWARE LGV HOURLY RATE - MEX (MESSICO)</v>
          </cell>
          <cell r="F2288">
            <v>108.77192982456141</v>
          </cell>
          <cell r="G2288" t="str">
            <v>X</v>
          </cell>
          <cell r="H2288">
            <v>21.491228070175442</v>
          </cell>
          <cell r="I2288">
            <v>0.80241935483870963</v>
          </cell>
          <cell r="J2288" t="str">
            <v>OK</v>
          </cell>
          <cell r="K2288" t="str">
            <v>CS</v>
          </cell>
        </row>
        <row r="2289">
          <cell r="A2289" t="str">
            <v>KSWLGV-HRT-SPA</v>
          </cell>
          <cell r="B2289" t="str">
            <v>SOFTWARE LGV HOURLY RATE - SPA (ITALIA)</v>
          </cell>
          <cell r="F2289">
            <v>100.00000000000001</v>
          </cell>
          <cell r="G2289" t="str">
            <v>X</v>
          </cell>
          <cell r="H2289">
            <v>33</v>
          </cell>
          <cell r="I2289">
            <v>0.67</v>
          </cell>
          <cell r="J2289" t="str">
            <v>OK</v>
          </cell>
          <cell r="K2289" t="str">
            <v>CS</v>
          </cell>
        </row>
        <row r="2290">
          <cell r="A2290" t="str">
            <v>KSWLGV-HRT-ZOO</v>
          </cell>
          <cell r="B2290" t="str">
            <v>SOFTWARE LGV HOURLY RATE - ZOO (POLONIA)</v>
          </cell>
          <cell r="F2290" t="str">
            <v>N/A</v>
          </cell>
          <cell r="G2290" t="str">
            <v>X</v>
          </cell>
          <cell r="H2290" t="str">
            <v>N/A</v>
          </cell>
          <cell r="J2290" t="str">
            <v>OK</v>
          </cell>
          <cell r="K2290" t="str">
            <v>CS</v>
          </cell>
        </row>
        <row r="2291">
          <cell r="A2291" t="str">
            <v>KSWPC0-HRT-AUS</v>
          </cell>
          <cell r="B2291" t="str">
            <v>SOFTWARE PC HOURLY RATE - PTY (AUSTRALIA)</v>
          </cell>
          <cell r="F2291">
            <v>92.606060606060609</v>
          </cell>
          <cell r="G2291" t="str">
            <v>X</v>
          </cell>
          <cell r="H2291">
            <v>30.56</v>
          </cell>
          <cell r="I2291">
            <v>0.67</v>
          </cell>
          <cell r="J2291" t="str">
            <v>OK</v>
          </cell>
          <cell r="K2291" t="str">
            <v>CS</v>
          </cell>
        </row>
        <row r="2292">
          <cell r="A2292" t="str">
            <v>KSWPC0-HRT-BRA</v>
          </cell>
          <cell r="B2292" t="str">
            <v>SOFTWARE PC HOURLY RATE - LTDA (BRASILE)</v>
          </cell>
          <cell r="F2292" t="str">
            <v>N/A</v>
          </cell>
          <cell r="G2292" t="str">
            <v>X</v>
          </cell>
          <cell r="H2292" t="str">
            <v>N/A</v>
          </cell>
          <cell r="J2292" t="str">
            <v>OK</v>
          </cell>
          <cell r="K2292" t="str">
            <v>CS</v>
          </cell>
        </row>
        <row r="2293">
          <cell r="A2293" t="str">
            <v>KSWPC0-HRT-CHI</v>
          </cell>
          <cell r="B2293" t="str">
            <v>SOFTWARE PC HOURLY RATE - CHILE (CHILE)</v>
          </cell>
          <cell r="F2293">
            <v>108</v>
          </cell>
          <cell r="G2293" t="str">
            <v>X</v>
          </cell>
          <cell r="H2293">
            <v>19.850000000000001</v>
          </cell>
          <cell r="I2293">
            <v>0.81620370370370365</v>
          </cell>
          <cell r="J2293" t="str">
            <v>OK</v>
          </cell>
          <cell r="K2293" t="str">
            <v>CS</v>
          </cell>
        </row>
        <row r="2294">
          <cell r="A2294" t="str">
            <v>KSWPC0-HRT-FRA</v>
          </cell>
          <cell r="B2294" t="str">
            <v>SOFTWARE PC HOURLY RATE - AB (FRANCIA)</v>
          </cell>
          <cell r="F2294" t="str">
            <v>N/A</v>
          </cell>
          <cell r="G2294" t="str">
            <v>X</v>
          </cell>
          <cell r="H2294" t="str">
            <v>N/A</v>
          </cell>
          <cell r="J2294" t="str">
            <v>OK</v>
          </cell>
          <cell r="K2294" t="str">
            <v>CS</v>
          </cell>
        </row>
        <row r="2295">
          <cell r="A2295" t="str">
            <v>KSWPC0-HRT-INC</v>
          </cell>
          <cell r="B2295" t="str">
            <v>SOFTWARE PC HOURLY RATE - INC (USA)</v>
          </cell>
          <cell r="F2295">
            <v>179.8245614035088</v>
          </cell>
          <cell r="G2295" t="str">
            <v>X</v>
          </cell>
          <cell r="H2295">
            <v>86.842105263157904</v>
          </cell>
          <cell r="I2295">
            <v>0.51707317073170733</v>
          </cell>
          <cell r="J2295" t="str">
            <v>OK</v>
          </cell>
          <cell r="K2295" t="str">
            <v>CS</v>
          </cell>
        </row>
        <row r="2296">
          <cell r="A2296" t="str">
            <v>KSWPC0-HRT-LTD</v>
          </cell>
          <cell r="B2296" t="str">
            <v>SOFTWARE PC HOURLY RATE - LTD (INGHILTERRA)</v>
          </cell>
          <cell r="F2296" t="str">
            <v>N/A</v>
          </cell>
          <cell r="G2296" t="str">
            <v>X</v>
          </cell>
          <cell r="H2296" t="str">
            <v>N/A</v>
          </cell>
          <cell r="J2296" t="str">
            <v>OK</v>
          </cell>
          <cell r="K2296" t="str">
            <v>CS</v>
          </cell>
        </row>
        <row r="2297">
          <cell r="A2297" t="str">
            <v>KSWPC0-HRT-MEX</v>
          </cell>
          <cell r="B2297" t="str">
            <v>SOFTWARE PC HOURLY RATE - MEX (MESSICO)</v>
          </cell>
          <cell r="F2297">
            <v>108.77192982456141</v>
          </cell>
          <cell r="G2297" t="str">
            <v>X</v>
          </cell>
          <cell r="H2297">
            <v>29.385964912280706</v>
          </cell>
          <cell r="I2297">
            <v>0.72983870967741926</v>
          </cell>
          <cell r="J2297" t="str">
            <v>OK</v>
          </cell>
          <cell r="K2297" t="str">
            <v>CS</v>
          </cell>
        </row>
        <row r="2298">
          <cell r="A2298" t="str">
            <v>KSWPC0-HRT-SPA</v>
          </cell>
          <cell r="B2298" t="str">
            <v>SOFTWARE PC HOURLY RATE - SPA (ITALIA)</v>
          </cell>
          <cell r="F2298">
            <v>130.30303030303031</v>
          </cell>
          <cell r="G2298" t="str">
            <v>X</v>
          </cell>
          <cell r="H2298">
            <v>43</v>
          </cell>
          <cell r="I2298">
            <v>0.67</v>
          </cell>
          <cell r="J2298" t="str">
            <v>OK</v>
          </cell>
          <cell r="K2298" t="str">
            <v>CS</v>
          </cell>
        </row>
        <row r="2299">
          <cell r="A2299" t="str">
            <v>KSWPC0-HRT-ZOO</v>
          </cell>
          <cell r="B2299" t="str">
            <v>SOFTWARE PC HOURLY RATE - ZOO (POLONIA)</v>
          </cell>
          <cell r="F2299" t="str">
            <v>N/A</v>
          </cell>
          <cell r="G2299" t="str">
            <v>X</v>
          </cell>
          <cell r="H2299" t="str">
            <v>N/A</v>
          </cell>
          <cell r="J2299" t="str">
            <v>OK</v>
          </cell>
          <cell r="K2299" t="str">
            <v>CS</v>
          </cell>
        </row>
        <row r="2300">
          <cell r="A2300" t="str">
            <v>KSWPLC-HRT-AUS</v>
          </cell>
          <cell r="B2300" t="str">
            <v>SOFTWARE PLC HOURLY RATE - PTY (AUSTRALIA)</v>
          </cell>
          <cell r="F2300" t="str">
            <v>N/A</v>
          </cell>
          <cell r="G2300" t="str">
            <v>X</v>
          </cell>
          <cell r="H2300" t="str">
            <v>N/A</v>
          </cell>
          <cell r="J2300" t="str">
            <v>OK</v>
          </cell>
          <cell r="K2300" t="str">
            <v>CS</v>
          </cell>
        </row>
        <row r="2301">
          <cell r="A2301" t="str">
            <v>KSWPLC-HRT-BRA</v>
          </cell>
          <cell r="B2301" t="str">
            <v>SOFTWARE PLC HOURLY RATE - LTDA (BRASILE)</v>
          </cell>
          <cell r="F2301">
            <v>82.575757575757592</v>
          </cell>
          <cell r="G2301" t="str">
            <v>X</v>
          </cell>
          <cell r="H2301">
            <v>27.25</v>
          </cell>
          <cell r="I2301">
            <v>0.67</v>
          </cell>
          <cell r="J2301" t="str">
            <v>OK</v>
          </cell>
          <cell r="K2301" t="str">
            <v>CS</v>
          </cell>
        </row>
        <row r="2302">
          <cell r="A2302" t="str">
            <v>KSWPLC-HRT-CHI</v>
          </cell>
          <cell r="B2302" t="str">
            <v>SOFTWARE PLC HOURLY RATE - CHILE (CHILE)</v>
          </cell>
          <cell r="F2302">
            <v>100</v>
          </cell>
          <cell r="G2302" t="str">
            <v>X</v>
          </cell>
          <cell r="H2302">
            <v>15.72</v>
          </cell>
          <cell r="I2302">
            <v>0.84279999999999999</v>
          </cell>
          <cell r="J2302" t="str">
            <v>OK</v>
          </cell>
          <cell r="K2302" t="str">
            <v>CS</v>
          </cell>
        </row>
        <row r="2303">
          <cell r="A2303" t="str">
            <v>KSWPLC-HRT-FRA</v>
          </cell>
          <cell r="B2303" t="str">
            <v>SOFTWARE PLC HOURLY RATE - AB (FRANCIA)</v>
          </cell>
          <cell r="F2303" t="str">
            <v>N/A</v>
          </cell>
          <cell r="G2303" t="str">
            <v>X</v>
          </cell>
          <cell r="H2303" t="str">
            <v>N/A</v>
          </cell>
          <cell r="J2303" t="str">
            <v>OK</v>
          </cell>
          <cell r="K2303" t="str">
            <v>CS</v>
          </cell>
        </row>
        <row r="2304">
          <cell r="A2304" t="str">
            <v>KSWPLC-HRT-INC</v>
          </cell>
          <cell r="B2304" t="str">
            <v>SOFTWARE PLC HOURLY RATE - INC (USA)</v>
          </cell>
          <cell r="F2304">
            <v>179.8245614035088</v>
          </cell>
          <cell r="G2304" t="str">
            <v>X</v>
          </cell>
          <cell r="H2304">
            <v>31.578947368421055</v>
          </cell>
          <cell r="I2304">
            <v>0.82439024390243909</v>
          </cell>
          <cell r="J2304" t="str">
            <v>OK</v>
          </cell>
          <cell r="K2304" t="str">
            <v>CS</v>
          </cell>
        </row>
        <row r="2305">
          <cell r="A2305" t="str">
            <v>KSWPLC-HRT-LTD</v>
          </cell>
          <cell r="B2305" t="str">
            <v>SOFTWARE PLC HOURLY RATE - LTD (INGHILTERRA)</v>
          </cell>
          <cell r="F2305" t="str">
            <v>N/A</v>
          </cell>
          <cell r="G2305" t="str">
            <v>X</v>
          </cell>
          <cell r="H2305" t="str">
            <v>N/A</v>
          </cell>
          <cell r="J2305" t="str">
            <v>OK</v>
          </cell>
          <cell r="K2305" t="str">
            <v>CS</v>
          </cell>
        </row>
        <row r="2306">
          <cell r="A2306" t="str">
            <v>KSWPLC-HRT-MEX</v>
          </cell>
          <cell r="B2306" t="str">
            <v>SOFTWARE PLC HOURLY RATE - MEX (MESSICO)</v>
          </cell>
          <cell r="F2306">
            <v>108.77192982456141</v>
          </cell>
          <cell r="G2306" t="str">
            <v>X</v>
          </cell>
          <cell r="H2306">
            <v>20.614035087719301</v>
          </cell>
          <cell r="I2306">
            <v>0.81048387096774188</v>
          </cell>
          <cell r="J2306" t="str">
            <v>OK</v>
          </cell>
          <cell r="K2306" t="str">
            <v>CS</v>
          </cell>
        </row>
        <row r="2307">
          <cell r="A2307" t="str">
            <v>KSWPLC-HRT-SPA</v>
          </cell>
          <cell r="B2307" t="str">
            <v>SOFTWARE PLC HOURLY RATE - SPA (ITALIA)</v>
          </cell>
          <cell r="F2307">
            <v>136.36363636363637</v>
          </cell>
          <cell r="G2307" t="str">
            <v>X</v>
          </cell>
          <cell r="H2307">
            <v>45</v>
          </cell>
          <cell r="I2307">
            <v>0.67</v>
          </cell>
          <cell r="J2307" t="str">
            <v>OK</v>
          </cell>
          <cell r="K2307" t="str">
            <v>CS</v>
          </cell>
        </row>
        <row r="2308">
          <cell r="A2308" t="str">
            <v>KSWPLC-HRT-ZOO</v>
          </cell>
          <cell r="B2308" t="str">
            <v>SOFTWARE PLC HOURLY RATE - ZOO (POLONIA)</v>
          </cell>
          <cell r="F2308" t="str">
            <v>N/A</v>
          </cell>
          <cell r="G2308" t="str">
            <v>X</v>
          </cell>
          <cell r="H2308" t="str">
            <v>N/A</v>
          </cell>
          <cell r="J2308" t="str">
            <v>OK</v>
          </cell>
          <cell r="K2308" t="str">
            <v>CS</v>
          </cell>
        </row>
        <row r="2309">
          <cell r="A2309" t="str">
            <v>KTP700F+PLC-1512F-SIE</v>
          </cell>
          <cell r="B2309" t="str">
            <v xml:space="preserve">KTP700F + PLC 1512F - SIEMENS </v>
          </cell>
          <cell r="C2309" t="str">
            <v xml:space="preserve">KTP700F + PLC 1512F - SIEMENS </v>
          </cell>
          <cell r="F2309">
            <v>7369.7582446808519</v>
          </cell>
          <cell r="H2309">
            <v>3463.7863750000001</v>
          </cell>
          <cell r="I2309">
            <v>0.53</v>
          </cell>
          <cell r="J2309" t="str">
            <v>OK</v>
          </cell>
          <cell r="K2309" t="str">
            <v>NEWZD</v>
          </cell>
          <cell r="L2309">
            <v>0</v>
          </cell>
          <cell r="M2309">
            <v>0</v>
          </cell>
          <cell r="N2309">
            <v>0</v>
          </cell>
          <cell r="O2309">
            <v>0</v>
          </cell>
          <cell r="P2309">
            <v>0</v>
          </cell>
          <cell r="Q2309">
            <v>0</v>
          </cell>
          <cell r="R2309">
            <v>0</v>
          </cell>
          <cell r="S2309">
            <v>0</v>
          </cell>
          <cell r="T2309">
            <v>0</v>
          </cell>
          <cell r="U2309">
            <v>0</v>
          </cell>
          <cell r="V2309">
            <v>0</v>
          </cell>
          <cell r="W2309">
            <v>0</v>
          </cell>
          <cell r="X2309">
            <v>0</v>
          </cell>
          <cell r="Y2309">
            <v>0</v>
          </cell>
          <cell r="Z2309">
            <v>0</v>
          </cell>
          <cell r="AA2309">
            <v>0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>
            <v>0</v>
          </cell>
          <cell r="AM2309">
            <v>0</v>
          </cell>
          <cell r="AN2309">
            <v>0</v>
          </cell>
          <cell r="AO2309">
            <v>0</v>
          </cell>
          <cell r="AP2309">
            <v>0</v>
          </cell>
          <cell r="AQ2309">
            <v>0</v>
          </cell>
          <cell r="AR2309">
            <v>0</v>
          </cell>
          <cell r="AS2309">
            <v>0</v>
          </cell>
          <cell r="AT2309">
            <v>0</v>
          </cell>
          <cell r="AU2309">
            <v>0</v>
          </cell>
          <cell r="AV2309">
            <v>2448.7863750000001</v>
          </cell>
          <cell r="AW2309">
            <v>0</v>
          </cell>
          <cell r="AX2309">
            <v>0</v>
          </cell>
          <cell r="AY2309">
            <v>0</v>
          </cell>
          <cell r="AZ2309">
            <v>0</v>
          </cell>
          <cell r="BA2309">
            <v>0</v>
          </cell>
          <cell r="BB2309">
            <v>0</v>
          </cell>
          <cell r="BC2309">
            <v>0</v>
          </cell>
          <cell r="BD2309">
            <v>0</v>
          </cell>
          <cell r="BE2309">
            <v>108</v>
          </cell>
          <cell r="BF2309">
            <v>3</v>
          </cell>
          <cell r="BG2309">
            <v>0</v>
          </cell>
          <cell r="BH2309">
            <v>0</v>
          </cell>
          <cell r="BI2309">
            <v>0</v>
          </cell>
          <cell r="BJ2309">
            <v>0</v>
          </cell>
          <cell r="BK2309">
            <v>304</v>
          </cell>
          <cell r="BL2309">
            <v>8</v>
          </cell>
          <cell r="BM2309">
            <v>0</v>
          </cell>
          <cell r="BN2309">
            <v>0</v>
          </cell>
          <cell r="BO2309">
            <v>0</v>
          </cell>
          <cell r="BP2309">
            <v>0</v>
          </cell>
          <cell r="BQ2309">
            <v>0</v>
          </cell>
          <cell r="BR2309">
            <v>0</v>
          </cell>
          <cell r="BS2309">
            <v>455</v>
          </cell>
          <cell r="BT2309">
            <v>14</v>
          </cell>
          <cell r="BU2309">
            <v>0</v>
          </cell>
          <cell r="BV2309">
            <v>0</v>
          </cell>
          <cell r="BW2309">
            <v>0</v>
          </cell>
          <cell r="BX2309">
            <v>0</v>
          </cell>
          <cell r="BY2309">
            <v>0</v>
          </cell>
          <cell r="BZ2309">
            <v>0</v>
          </cell>
          <cell r="CA2309">
            <v>148</v>
          </cell>
          <cell r="CB2309">
            <v>4</v>
          </cell>
          <cell r="CC2309">
            <v>0</v>
          </cell>
          <cell r="CD2309">
            <v>0</v>
          </cell>
          <cell r="CE2309">
            <v>0</v>
          </cell>
          <cell r="CF2309">
            <v>0</v>
          </cell>
          <cell r="CG2309">
            <v>0</v>
          </cell>
          <cell r="CH2309">
            <v>0</v>
          </cell>
          <cell r="CI2309">
            <v>0</v>
          </cell>
          <cell r="CJ2309">
            <v>0</v>
          </cell>
          <cell r="CK2309">
            <v>0</v>
          </cell>
          <cell r="CL2309">
            <v>0</v>
          </cell>
          <cell r="CM2309">
            <v>0</v>
          </cell>
          <cell r="CN2309">
            <v>0</v>
          </cell>
          <cell r="CO2309">
            <v>0</v>
          </cell>
          <cell r="CP2309">
            <v>0</v>
          </cell>
          <cell r="CQ2309">
            <v>0</v>
          </cell>
          <cell r="CR2309">
            <v>0</v>
          </cell>
          <cell r="CS2309">
            <v>0</v>
          </cell>
          <cell r="CT2309">
            <v>0</v>
          </cell>
          <cell r="CU2309">
            <v>0</v>
          </cell>
          <cell r="CV2309">
            <v>0</v>
          </cell>
          <cell r="CW2309">
            <v>0</v>
          </cell>
          <cell r="CX2309">
            <v>0</v>
          </cell>
          <cell r="CY2309">
            <v>0</v>
          </cell>
          <cell r="CZ2309">
            <v>0</v>
          </cell>
          <cell r="DA2309">
            <v>0</v>
          </cell>
          <cell r="DB2309">
            <v>0</v>
          </cell>
          <cell r="DC2309">
            <v>0</v>
          </cell>
          <cell r="DD2309">
            <v>3463.7863750000001</v>
          </cell>
          <cell r="DE2309">
            <v>0</v>
          </cell>
          <cell r="DG2309">
            <v>2377.4625000000001</v>
          </cell>
          <cell r="DI2309">
            <v>0.03</v>
          </cell>
          <cell r="DJ2309">
            <v>71.323875000000001</v>
          </cell>
          <cell r="DK2309">
            <v>2.1024219132857031E-2</v>
          </cell>
          <cell r="DL2309">
            <v>0</v>
          </cell>
        </row>
        <row r="2310">
          <cell r="A2310" t="str">
            <v>KTP700F+PLC-1516F-SIE</v>
          </cell>
          <cell r="B2310" t="str">
            <v xml:space="preserve">KTP700F + PLC 1516F - SIEMENS </v>
          </cell>
          <cell r="C2310" t="str">
            <v xml:space="preserve">KTP700F + PLC 1516F - SIEMENS </v>
          </cell>
          <cell r="F2310">
            <v>12277.106382978725</v>
          </cell>
          <cell r="H2310">
            <v>5770.2400000000007</v>
          </cell>
          <cell r="I2310">
            <v>0.53</v>
          </cell>
          <cell r="J2310" t="str">
            <v>OK</v>
          </cell>
          <cell r="K2310" t="str">
            <v>NEWZD</v>
          </cell>
          <cell r="L2310">
            <v>0</v>
          </cell>
          <cell r="M2310">
            <v>0</v>
          </cell>
          <cell r="N2310">
            <v>0</v>
          </cell>
          <cell r="O2310">
            <v>0</v>
          </cell>
          <cell r="P2310">
            <v>0</v>
          </cell>
          <cell r="Q2310">
            <v>0</v>
          </cell>
          <cell r="R2310">
            <v>0</v>
          </cell>
          <cell r="S2310">
            <v>0</v>
          </cell>
          <cell r="T2310">
            <v>0</v>
          </cell>
          <cell r="U2310">
            <v>0</v>
          </cell>
          <cell r="V2310">
            <v>0</v>
          </cell>
          <cell r="W2310">
            <v>0</v>
          </cell>
          <cell r="X2310">
            <v>0</v>
          </cell>
          <cell r="Y2310">
            <v>0</v>
          </cell>
          <cell r="Z2310">
            <v>0</v>
          </cell>
          <cell r="AA2310">
            <v>0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>
            <v>0</v>
          </cell>
          <cell r="AM2310">
            <v>0</v>
          </cell>
          <cell r="AN2310">
            <v>0</v>
          </cell>
          <cell r="AO2310">
            <v>0</v>
          </cell>
          <cell r="AP2310">
            <v>0</v>
          </cell>
          <cell r="AQ2310">
            <v>0</v>
          </cell>
          <cell r="AR2310">
            <v>0</v>
          </cell>
          <cell r="AS2310">
            <v>0</v>
          </cell>
          <cell r="AT2310">
            <v>0</v>
          </cell>
          <cell r="AU2310">
            <v>0</v>
          </cell>
          <cell r="AV2310">
            <v>4755.2400000000007</v>
          </cell>
          <cell r="AW2310">
            <v>0</v>
          </cell>
          <cell r="AX2310">
            <v>0</v>
          </cell>
          <cell r="AY2310">
            <v>0</v>
          </cell>
          <cell r="AZ2310">
            <v>0</v>
          </cell>
          <cell r="BA2310">
            <v>0</v>
          </cell>
          <cell r="BB2310">
            <v>0</v>
          </cell>
          <cell r="BC2310">
            <v>0</v>
          </cell>
          <cell r="BD2310">
            <v>0</v>
          </cell>
          <cell r="BE2310">
            <v>108</v>
          </cell>
          <cell r="BF2310">
            <v>3</v>
          </cell>
          <cell r="BG2310">
            <v>0</v>
          </cell>
          <cell r="BH2310">
            <v>0</v>
          </cell>
          <cell r="BI2310">
            <v>0</v>
          </cell>
          <cell r="BJ2310">
            <v>0</v>
          </cell>
          <cell r="BK2310">
            <v>304</v>
          </cell>
          <cell r="BL2310">
            <v>8</v>
          </cell>
          <cell r="BM2310">
            <v>0</v>
          </cell>
          <cell r="BN2310">
            <v>0</v>
          </cell>
          <cell r="BO2310">
            <v>0</v>
          </cell>
          <cell r="BP2310">
            <v>0</v>
          </cell>
          <cell r="BQ2310">
            <v>0</v>
          </cell>
          <cell r="BR2310">
            <v>0</v>
          </cell>
          <cell r="BS2310">
            <v>455</v>
          </cell>
          <cell r="BT2310">
            <v>14</v>
          </cell>
          <cell r="BU2310">
            <v>0</v>
          </cell>
          <cell r="BV2310">
            <v>0</v>
          </cell>
          <cell r="BW2310">
            <v>0</v>
          </cell>
          <cell r="BX2310">
            <v>0</v>
          </cell>
          <cell r="BY2310">
            <v>0</v>
          </cell>
          <cell r="BZ2310">
            <v>0</v>
          </cell>
          <cell r="CA2310">
            <v>148</v>
          </cell>
          <cell r="CB2310">
            <v>4</v>
          </cell>
          <cell r="CC2310">
            <v>0</v>
          </cell>
          <cell r="CD2310">
            <v>0</v>
          </cell>
          <cell r="CE2310">
            <v>0</v>
          </cell>
          <cell r="CF2310">
            <v>0</v>
          </cell>
          <cell r="CG2310">
            <v>0</v>
          </cell>
          <cell r="CH2310">
            <v>0</v>
          </cell>
          <cell r="CI2310">
            <v>0</v>
          </cell>
          <cell r="CJ2310">
            <v>0</v>
          </cell>
          <cell r="CK2310">
            <v>0</v>
          </cell>
          <cell r="CL2310">
            <v>0</v>
          </cell>
          <cell r="CM2310">
            <v>0</v>
          </cell>
          <cell r="CN2310">
            <v>0</v>
          </cell>
          <cell r="CO2310">
            <v>0</v>
          </cell>
          <cell r="CP2310">
            <v>0</v>
          </cell>
          <cell r="CQ2310">
            <v>0</v>
          </cell>
          <cell r="CR2310">
            <v>0</v>
          </cell>
          <cell r="CS2310">
            <v>0</v>
          </cell>
          <cell r="CT2310">
            <v>0</v>
          </cell>
          <cell r="CU2310">
            <v>0</v>
          </cell>
          <cell r="CV2310">
            <v>0</v>
          </cell>
          <cell r="CW2310">
            <v>0</v>
          </cell>
          <cell r="CX2310">
            <v>0</v>
          </cell>
          <cell r="CY2310">
            <v>0</v>
          </cell>
          <cell r="CZ2310">
            <v>0</v>
          </cell>
          <cell r="DA2310">
            <v>0</v>
          </cell>
          <cell r="DB2310">
            <v>0</v>
          </cell>
          <cell r="DC2310">
            <v>0</v>
          </cell>
          <cell r="DD2310">
            <v>5770.2400000000007</v>
          </cell>
          <cell r="DE2310">
            <v>0</v>
          </cell>
          <cell r="DG2310">
            <v>4755.2400000000007</v>
          </cell>
          <cell r="DI2310">
            <v>0</v>
          </cell>
          <cell r="DJ2310">
            <v>0</v>
          </cell>
          <cell r="DK2310">
            <v>0</v>
          </cell>
          <cell r="DL2310">
            <v>0</v>
          </cell>
        </row>
        <row r="2311">
          <cell r="A2311" t="str">
            <v>KTP900F+PLC-1512F-SIE</v>
          </cell>
          <cell r="B2311" t="str">
            <v xml:space="preserve">KTP900F + PLC 1512F - SIEMENS </v>
          </cell>
          <cell r="C2311" t="str">
            <v xml:space="preserve">KTP900F + PLC 1512F - SIEMENS </v>
          </cell>
          <cell r="F2311">
            <v>10594.561138297875</v>
          </cell>
          <cell r="H2311">
            <v>4979.4437350000007</v>
          </cell>
          <cell r="I2311">
            <v>0.53</v>
          </cell>
          <cell r="J2311" t="str">
            <v>OK</v>
          </cell>
          <cell r="K2311" t="str">
            <v>NEWZD</v>
          </cell>
          <cell r="L2311">
            <v>0</v>
          </cell>
          <cell r="M2311">
            <v>0</v>
          </cell>
          <cell r="N2311">
            <v>0</v>
          </cell>
          <cell r="O2311">
            <v>0</v>
          </cell>
          <cell r="P2311">
            <v>0</v>
          </cell>
          <cell r="Q2311">
            <v>0</v>
          </cell>
          <cell r="R2311">
            <v>0</v>
          </cell>
          <cell r="S2311">
            <v>0</v>
          </cell>
          <cell r="T2311">
            <v>0</v>
          </cell>
          <cell r="U2311">
            <v>0</v>
          </cell>
          <cell r="V2311">
            <v>0</v>
          </cell>
          <cell r="W2311">
            <v>0</v>
          </cell>
          <cell r="X2311">
            <v>0</v>
          </cell>
          <cell r="Y2311">
            <v>0</v>
          </cell>
          <cell r="Z2311">
            <v>0</v>
          </cell>
          <cell r="AA2311">
            <v>0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>
            <v>0</v>
          </cell>
          <cell r="AM2311">
            <v>0</v>
          </cell>
          <cell r="AN2311">
            <v>0</v>
          </cell>
          <cell r="AO2311">
            <v>0</v>
          </cell>
          <cell r="AP2311">
            <v>0</v>
          </cell>
          <cell r="AQ2311">
            <v>0</v>
          </cell>
          <cell r="AR2311">
            <v>0</v>
          </cell>
          <cell r="AS2311">
            <v>0</v>
          </cell>
          <cell r="AT2311">
            <v>0</v>
          </cell>
          <cell r="AU2311">
            <v>0</v>
          </cell>
          <cell r="AV2311">
            <v>3964.4437350000003</v>
          </cell>
          <cell r="AW2311">
            <v>0</v>
          </cell>
          <cell r="AX2311">
            <v>0</v>
          </cell>
          <cell r="AY2311">
            <v>0</v>
          </cell>
          <cell r="AZ2311">
            <v>0</v>
          </cell>
          <cell r="BA2311">
            <v>0</v>
          </cell>
          <cell r="BB2311">
            <v>0</v>
          </cell>
          <cell r="BC2311">
            <v>0</v>
          </cell>
          <cell r="BD2311">
            <v>0</v>
          </cell>
          <cell r="BE2311">
            <v>108</v>
          </cell>
          <cell r="BF2311">
            <v>3</v>
          </cell>
          <cell r="BG2311">
            <v>0</v>
          </cell>
          <cell r="BH2311">
            <v>0</v>
          </cell>
          <cell r="BI2311">
            <v>0</v>
          </cell>
          <cell r="BJ2311">
            <v>0</v>
          </cell>
          <cell r="BK2311">
            <v>304</v>
          </cell>
          <cell r="BL2311">
            <v>8</v>
          </cell>
          <cell r="BM2311">
            <v>0</v>
          </cell>
          <cell r="BN2311">
            <v>0</v>
          </cell>
          <cell r="BO2311">
            <v>0</v>
          </cell>
          <cell r="BP2311">
            <v>0</v>
          </cell>
          <cell r="BQ2311">
            <v>0</v>
          </cell>
          <cell r="BR2311">
            <v>0</v>
          </cell>
          <cell r="BS2311">
            <v>455</v>
          </cell>
          <cell r="BT2311">
            <v>14</v>
          </cell>
          <cell r="BU2311">
            <v>0</v>
          </cell>
          <cell r="BV2311">
            <v>0</v>
          </cell>
          <cell r="BW2311">
            <v>0</v>
          </cell>
          <cell r="BX2311">
            <v>0</v>
          </cell>
          <cell r="BY2311">
            <v>0</v>
          </cell>
          <cell r="BZ2311">
            <v>0</v>
          </cell>
          <cell r="CA2311">
            <v>148</v>
          </cell>
          <cell r="CB2311">
            <v>4</v>
          </cell>
          <cell r="CC2311">
            <v>0</v>
          </cell>
          <cell r="CD2311">
            <v>0</v>
          </cell>
          <cell r="CE2311">
            <v>0</v>
          </cell>
          <cell r="CF2311">
            <v>0</v>
          </cell>
          <cell r="CG2311">
            <v>0</v>
          </cell>
          <cell r="CH2311">
            <v>0</v>
          </cell>
          <cell r="CI2311">
            <v>0</v>
          </cell>
          <cell r="CJ2311">
            <v>0</v>
          </cell>
          <cell r="CK2311">
            <v>0</v>
          </cell>
          <cell r="CL2311">
            <v>0</v>
          </cell>
          <cell r="CM2311">
            <v>0</v>
          </cell>
          <cell r="CN2311">
            <v>0</v>
          </cell>
          <cell r="CO2311">
            <v>0</v>
          </cell>
          <cell r="CP2311">
            <v>0</v>
          </cell>
          <cell r="CQ2311">
            <v>0</v>
          </cell>
          <cell r="CR2311">
            <v>0</v>
          </cell>
          <cell r="CS2311">
            <v>0</v>
          </cell>
          <cell r="CT2311">
            <v>0</v>
          </cell>
          <cell r="CU2311">
            <v>0</v>
          </cell>
          <cell r="CV2311">
            <v>0</v>
          </cell>
          <cell r="CW2311">
            <v>0</v>
          </cell>
          <cell r="CX2311">
            <v>0</v>
          </cell>
          <cell r="CY2311">
            <v>0</v>
          </cell>
          <cell r="CZ2311">
            <v>0</v>
          </cell>
          <cell r="DA2311">
            <v>0</v>
          </cell>
          <cell r="DB2311">
            <v>0</v>
          </cell>
          <cell r="DC2311">
            <v>0</v>
          </cell>
          <cell r="DD2311">
            <v>4979.4437350000007</v>
          </cell>
          <cell r="DE2311">
            <v>0</v>
          </cell>
          <cell r="DG2311">
            <v>3848.9745000000003</v>
          </cell>
          <cell r="DI2311">
            <v>0.03</v>
          </cell>
          <cell r="DJ2311">
            <v>115.469235</v>
          </cell>
          <cell r="DK2311">
            <v>2.3739687574431151E-2</v>
          </cell>
          <cell r="DL2311">
            <v>0</v>
          </cell>
        </row>
        <row r="2312">
          <cell r="A2312" t="str">
            <v>KTP900F+PLC-1516F-SIE</v>
          </cell>
          <cell r="B2312" t="str">
            <v xml:space="preserve">KTP900F + PLC 1516F - SIEMENS </v>
          </cell>
          <cell r="C2312" t="str">
            <v xml:space="preserve">KTP900F + PLC 1516F - SIEMENS </v>
          </cell>
          <cell r="F2312">
            <v>15407.982978723407</v>
          </cell>
          <cell r="H2312">
            <v>7241.7520000000004</v>
          </cell>
          <cell r="I2312">
            <v>0.53</v>
          </cell>
          <cell r="J2312" t="str">
            <v>OK</v>
          </cell>
          <cell r="K2312" t="str">
            <v>NEWZD</v>
          </cell>
          <cell r="L2312">
            <v>0</v>
          </cell>
          <cell r="M2312">
            <v>0</v>
          </cell>
          <cell r="N2312">
            <v>0</v>
          </cell>
          <cell r="O2312">
            <v>0</v>
          </cell>
          <cell r="P2312">
            <v>0</v>
          </cell>
          <cell r="Q2312">
            <v>0</v>
          </cell>
          <cell r="R2312">
            <v>0</v>
          </cell>
          <cell r="S2312">
            <v>0</v>
          </cell>
          <cell r="T2312">
            <v>0</v>
          </cell>
          <cell r="U2312">
            <v>0</v>
          </cell>
          <cell r="V2312">
            <v>0</v>
          </cell>
          <cell r="W2312">
            <v>0</v>
          </cell>
          <cell r="X2312">
            <v>0</v>
          </cell>
          <cell r="Y2312">
            <v>0</v>
          </cell>
          <cell r="Z2312">
            <v>0</v>
          </cell>
          <cell r="AA2312">
            <v>0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>
            <v>0</v>
          </cell>
          <cell r="AM2312">
            <v>0</v>
          </cell>
          <cell r="AN2312">
            <v>0</v>
          </cell>
          <cell r="AO2312">
            <v>0</v>
          </cell>
          <cell r="AP2312">
            <v>0</v>
          </cell>
          <cell r="AQ2312">
            <v>0</v>
          </cell>
          <cell r="AR2312">
            <v>0</v>
          </cell>
          <cell r="AS2312">
            <v>0</v>
          </cell>
          <cell r="AT2312">
            <v>0</v>
          </cell>
          <cell r="AU2312">
            <v>0</v>
          </cell>
          <cell r="AV2312">
            <v>6226.7520000000004</v>
          </cell>
          <cell r="AW2312">
            <v>0</v>
          </cell>
          <cell r="AX2312">
            <v>0</v>
          </cell>
          <cell r="AY2312">
            <v>0</v>
          </cell>
          <cell r="AZ2312">
            <v>0</v>
          </cell>
          <cell r="BA2312">
            <v>0</v>
          </cell>
          <cell r="BB2312">
            <v>0</v>
          </cell>
          <cell r="BC2312">
            <v>0</v>
          </cell>
          <cell r="BD2312">
            <v>0</v>
          </cell>
          <cell r="BE2312">
            <v>108</v>
          </cell>
          <cell r="BF2312">
            <v>3</v>
          </cell>
          <cell r="BG2312">
            <v>0</v>
          </cell>
          <cell r="BH2312">
            <v>0</v>
          </cell>
          <cell r="BI2312">
            <v>0</v>
          </cell>
          <cell r="BJ2312">
            <v>0</v>
          </cell>
          <cell r="BK2312">
            <v>304</v>
          </cell>
          <cell r="BL2312">
            <v>8</v>
          </cell>
          <cell r="BM2312">
            <v>0</v>
          </cell>
          <cell r="BN2312">
            <v>0</v>
          </cell>
          <cell r="BO2312">
            <v>0</v>
          </cell>
          <cell r="BP2312">
            <v>0</v>
          </cell>
          <cell r="BQ2312">
            <v>0</v>
          </cell>
          <cell r="BR2312">
            <v>0</v>
          </cell>
          <cell r="BS2312">
            <v>455</v>
          </cell>
          <cell r="BT2312">
            <v>14</v>
          </cell>
          <cell r="BU2312">
            <v>0</v>
          </cell>
          <cell r="BV2312">
            <v>0</v>
          </cell>
          <cell r="BW2312">
            <v>0</v>
          </cell>
          <cell r="BX2312">
            <v>0</v>
          </cell>
          <cell r="BY2312">
            <v>0</v>
          </cell>
          <cell r="BZ2312">
            <v>0</v>
          </cell>
          <cell r="CA2312">
            <v>148</v>
          </cell>
          <cell r="CB2312">
            <v>4</v>
          </cell>
          <cell r="CC2312">
            <v>0</v>
          </cell>
          <cell r="CD2312">
            <v>0</v>
          </cell>
          <cell r="CE2312">
            <v>0</v>
          </cell>
          <cell r="CF2312">
            <v>0</v>
          </cell>
          <cell r="CG2312">
            <v>0</v>
          </cell>
          <cell r="CH2312">
            <v>0</v>
          </cell>
          <cell r="CI2312">
            <v>0</v>
          </cell>
          <cell r="CJ2312">
            <v>0</v>
          </cell>
          <cell r="CK2312">
            <v>0</v>
          </cell>
          <cell r="CL2312">
            <v>0</v>
          </cell>
          <cell r="CM2312">
            <v>0</v>
          </cell>
          <cell r="CN2312">
            <v>0</v>
          </cell>
          <cell r="CO2312">
            <v>0</v>
          </cell>
          <cell r="CP2312">
            <v>0</v>
          </cell>
          <cell r="CQ2312">
            <v>0</v>
          </cell>
          <cell r="CR2312">
            <v>0</v>
          </cell>
          <cell r="CS2312">
            <v>0</v>
          </cell>
          <cell r="CT2312">
            <v>0</v>
          </cell>
          <cell r="CU2312">
            <v>0</v>
          </cell>
          <cell r="CV2312">
            <v>0</v>
          </cell>
          <cell r="CW2312">
            <v>0</v>
          </cell>
          <cell r="CX2312">
            <v>0</v>
          </cell>
          <cell r="CY2312">
            <v>0</v>
          </cell>
          <cell r="CZ2312">
            <v>0</v>
          </cell>
          <cell r="DA2312">
            <v>0</v>
          </cell>
          <cell r="DB2312">
            <v>0</v>
          </cell>
          <cell r="DC2312">
            <v>0</v>
          </cell>
          <cell r="DD2312">
            <v>7241.7520000000004</v>
          </cell>
          <cell r="DE2312">
            <v>0</v>
          </cell>
          <cell r="DG2312">
            <v>6226.7520000000004</v>
          </cell>
          <cell r="DI2312">
            <v>0</v>
          </cell>
          <cell r="DJ2312">
            <v>0</v>
          </cell>
          <cell r="DK2312">
            <v>0</v>
          </cell>
          <cell r="DL2312">
            <v>0</v>
          </cell>
        </row>
        <row r="2313">
          <cell r="A2313" t="str">
            <v>LAYER-GRIPPER-TRAYS-USA</v>
          </cell>
          <cell r="B2313" t="str">
            <v>TESTA PINZA MECCANICA PRESA VASSOI TIPO CASCADE + TAPPARELLE (SWIRE)</v>
          </cell>
          <cell r="F2313">
            <v>65391.842424242415</v>
          </cell>
          <cell r="H2313">
            <v>21579.307999999997</v>
          </cell>
          <cell r="I2313">
            <v>0.66999999999999993</v>
          </cell>
          <cell r="J2313" t="str">
            <v>BEMA</v>
          </cell>
          <cell r="K2313" t="str">
            <v>NEWZD</v>
          </cell>
          <cell r="L2313">
            <v>0</v>
          </cell>
          <cell r="M2313">
            <v>0</v>
          </cell>
          <cell r="N2313">
            <v>0</v>
          </cell>
          <cell r="O2313">
            <v>0</v>
          </cell>
          <cell r="P2313">
            <v>0</v>
          </cell>
          <cell r="Q2313">
            <v>0</v>
          </cell>
          <cell r="R2313">
            <v>0</v>
          </cell>
          <cell r="S2313">
            <v>0</v>
          </cell>
          <cell r="T2313">
            <v>0</v>
          </cell>
          <cell r="U2313">
            <v>0</v>
          </cell>
          <cell r="V2313">
            <v>0</v>
          </cell>
          <cell r="W2313">
            <v>0</v>
          </cell>
          <cell r="X2313">
            <v>0</v>
          </cell>
          <cell r="Y2313">
            <v>0</v>
          </cell>
          <cell r="Z2313">
            <v>0</v>
          </cell>
          <cell r="AA2313">
            <v>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>
            <v>0</v>
          </cell>
          <cell r="AM2313">
            <v>0</v>
          </cell>
          <cell r="AN2313">
            <v>0</v>
          </cell>
          <cell r="AO2313">
            <v>0</v>
          </cell>
          <cell r="AP2313">
            <v>0</v>
          </cell>
          <cell r="AQ2313">
            <v>0</v>
          </cell>
          <cell r="AR2313">
            <v>0</v>
          </cell>
          <cell r="AS2313">
            <v>0</v>
          </cell>
          <cell r="AT2313">
            <v>0</v>
          </cell>
          <cell r="AU2313">
            <v>0</v>
          </cell>
          <cell r="AV2313">
            <v>17534.307999999997</v>
          </cell>
          <cell r="AW2313">
            <v>180</v>
          </cell>
          <cell r="AX2313">
            <v>5</v>
          </cell>
          <cell r="AY2313">
            <v>0</v>
          </cell>
          <cell r="AZ2313">
            <v>0</v>
          </cell>
          <cell r="BA2313">
            <v>0</v>
          </cell>
          <cell r="BB2313">
            <v>0</v>
          </cell>
          <cell r="BC2313">
            <v>0</v>
          </cell>
          <cell r="BD2313">
            <v>0</v>
          </cell>
          <cell r="BE2313">
            <v>180</v>
          </cell>
          <cell r="BF2313">
            <v>5</v>
          </cell>
          <cell r="BG2313">
            <v>0</v>
          </cell>
          <cell r="BH2313">
            <v>0</v>
          </cell>
          <cell r="BI2313">
            <v>0</v>
          </cell>
          <cell r="BJ2313">
            <v>0</v>
          </cell>
          <cell r="BK2313">
            <v>760</v>
          </cell>
          <cell r="BL2313">
            <v>20</v>
          </cell>
          <cell r="BM2313">
            <v>0</v>
          </cell>
          <cell r="BN2313">
            <v>0</v>
          </cell>
          <cell r="BO2313">
            <v>1625</v>
          </cell>
          <cell r="BP2313">
            <v>50</v>
          </cell>
          <cell r="BQ2313">
            <v>0</v>
          </cell>
          <cell r="BR2313">
            <v>0</v>
          </cell>
          <cell r="BS2313">
            <v>1300</v>
          </cell>
          <cell r="BT2313">
            <v>40</v>
          </cell>
          <cell r="BU2313">
            <v>0</v>
          </cell>
          <cell r="BV2313">
            <v>0</v>
          </cell>
          <cell r="BW2313">
            <v>0</v>
          </cell>
          <cell r="BX2313">
            <v>0</v>
          </cell>
          <cell r="BY2313">
            <v>0</v>
          </cell>
          <cell r="BZ2313">
            <v>0</v>
          </cell>
          <cell r="CA2313">
            <v>0</v>
          </cell>
          <cell r="CB2313">
            <v>0</v>
          </cell>
          <cell r="CC2313">
            <v>0</v>
          </cell>
          <cell r="CD2313">
            <v>0</v>
          </cell>
          <cell r="CE2313">
            <v>0</v>
          </cell>
          <cell r="CF2313">
            <v>0</v>
          </cell>
          <cell r="CG2313">
            <v>0</v>
          </cell>
          <cell r="CH2313">
            <v>0</v>
          </cell>
          <cell r="CI2313">
            <v>0</v>
          </cell>
          <cell r="CJ2313">
            <v>0</v>
          </cell>
          <cell r="CK2313">
            <v>0</v>
          </cell>
          <cell r="CL2313">
            <v>0</v>
          </cell>
          <cell r="CM2313">
            <v>0</v>
          </cell>
          <cell r="CN2313">
            <v>0</v>
          </cell>
          <cell r="CO2313">
            <v>0</v>
          </cell>
          <cell r="CP2313">
            <v>0</v>
          </cell>
          <cell r="CQ2313">
            <v>0</v>
          </cell>
          <cell r="CR2313">
            <v>0</v>
          </cell>
          <cell r="CS2313">
            <v>0</v>
          </cell>
          <cell r="CT2313">
            <v>0</v>
          </cell>
          <cell r="CU2313">
            <v>0</v>
          </cell>
          <cell r="CV2313">
            <v>0</v>
          </cell>
          <cell r="CW2313">
            <v>0</v>
          </cell>
          <cell r="CX2313">
            <v>0</v>
          </cell>
          <cell r="CY2313">
            <v>0</v>
          </cell>
          <cell r="CZ2313">
            <v>0</v>
          </cell>
          <cell r="DA2313">
            <v>0</v>
          </cell>
          <cell r="DB2313">
            <v>0</v>
          </cell>
          <cell r="DC2313">
            <v>0</v>
          </cell>
          <cell r="DD2313">
            <v>21579.307999999997</v>
          </cell>
          <cell r="DE2313">
            <v>0</v>
          </cell>
          <cell r="DG2313">
            <v>17023.599999999999</v>
          </cell>
          <cell r="DI2313">
            <v>0.03</v>
          </cell>
          <cell r="DJ2313">
            <v>510.70799999999991</v>
          </cell>
          <cell r="DK2313">
            <v>2.4240243775096586E-2</v>
          </cell>
          <cell r="DL2313">
            <v>0</v>
          </cell>
        </row>
        <row r="2314">
          <cell r="A2314" t="str">
            <v>LAYER-GRIPPER-VACUUM</v>
          </cell>
          <cell r="B2314" t="str">
            <v>TESTA UNIVERSALE PRESA STRATO con INTERO SISTEMA VUOTO e PINZE</v>
          </cell>
          <cell r="F2314">
            <v>125223.37575757575</v>
          </cell>
          <cell r="H2314">
            <v>41323.714</v>
          </cell>
          <cell r="I2314">
            <v>0.66999999999999993</v>
          </cell>
          <cell r="J2314" t="str">
            <v>BEMA</v>
          </cell>
          <cell r="K2314" t="str">
            <v>NEWZD</v>
          </cell>
          <cell r="L2314">
            <v>0</v>
          </cell>
          <cell r="M2314">
            <v>0</v>
          </cell>
          <cell r="N2314">
            <v>0</v>
          </cell>
          <cell r="O2314">
            <v>0</v>
          </cell>
          <cell r="P2314">
            <v>0</v>
          </cell>
          <cell r="Q2314">
            <v>0</v>
          </cell>
          <cell r="R2314">
            <v>0</v>
          </cell>
          <cell r="S2314">
            <v>0</v>
          </cell>
          <cell r="T2314">
            <v>0</v>
          </cell>
          <cell r="U2314">
            <v>0</v>
          </cell>
          <cell r="V2314">
            <v>0</v>
          </cell>
          <cell r="W2314">
            <v>0</v>
          </cell>
          <cell r="X2314">
            <v>0</v>
          </cell>
          <cell r="Y2314">
            <v>0</v>
          </cell>
          <cell r="Z2314">
            <v>0</v>
          </cell>
          <cell r="AA2314">
            <v>0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>
            <v>0</v>
          </cell>
          <cell r="AM2314">
            <v>0</v>
          </cell>
          <cell r="AN2314">
            <v>0</v>
          </cell>
          <cell r="AO2314">
            <v>0</v>
          </cell>
          <cell r="AP2314">
            <v>0</v>
          </cell>
          <cell r="AQ2314">
            <v>0</v>
          </cell>
          <cell r="AR2314">
            <v>0</v>
          </cell>
          <cell r="AS2314">
            <v>0</v>
          </cell>
          <cell r="AT2314">
            <v>0</v>
          </cell>
          <cell r="AU2314">
            <v>0</v>
          </cell>
          <cell r="AV2314">
            <v>35188.714</v>
          </cell>
          <cell r="AW2314">
            <v>720</v>
          </cell>
          <cell r="AX2314">
            <v>20</v>
          </cell>
          <cell r="AY2314">
            <v>0</v>
          </cell>
          <cell r="AZ2314">
            <v>0</v>
          </cell>
          <cell r="BA2314">
            <v>0</v>
          </cell>
          <cell r="BB2314">
            <v>0</v>
          </cell>
          <cell r="BC2314">
            <v>0</v>
          </cell>
          <cell r="BD2314">
            <v>0</v>
          </cell>
          <cell r="BE2314">
            <v>540</v>
          </cell>
          <cell r="BF2314">
            <v>15</v>
          </cell>
          <cell r="BG2314">
            <v>0</v>
          </cell>
          <cell r="BH2314">
            <v>0</v>
          </cell>
          <cell r="BI2314">
            <v>0</v>
          </cell>
          <cell r="BJ2314">
            <v>0</v>
          </cell>
          <cell r="BK2314">
            <v>0</v>
          </cell>
          <cell r="BL2314">
            <v>0</v>
          </cell>
          <cell r="BM2314">
            <v>0</v>
          </cell>
          <cell r="BN2314">
            <v>0</v>
          </cell>
          <cell r="BO2314">
            <v>3705</v>
          </cell>
          <cell r="BP2314">
            <v>114</v>
          </cell>
          <cell r="BQ2314">
            <v>0</v>
          </cell>
          <cell r="BR2314">
            <v>0</v>
          </cell>
          <cell r="BS2314">
            <v>1170</v>
          </cell>
          <cell r="BT2314">
            <v>36</v>
          </cell>
          <cell r="BU2314">
            <v>0</v>
          </cell>
          <cell r="BV2314">
            <v>0</v>
          </cell>
          <cell r="BW2314">
            <v>0</v>
          </cell>
          <cell r="BX2314">
            <v>0</v>
          </cell>
          <cell r="BY2314">
            <v>0</v>
          </cell>
          <cell r="BZ2314">
            <v>0</v>
          </cell>
          <cell r="CA2314">
            <v>0</v>
          </cell>
          <cell r="CB2314">
            <v>0</v>
          </cell>
          <cell r="CC2314">
            <v>0</v>
          </cell>
          <cell r="CD2314">
            <v>0</v>
          </cell>
          <cell r="CE2314">
            <v>0</v>
          </cell>
          <cell r="CF2314">
            <v>0</v>
          </cell>
          <cell r="CG2314">
            <v>0</v>
          </cell>
          <cell r="CH2314">
            <v>0</v>
          </cell>
          <cell r="CI2314">
            <v>0</v>
          </cell>
          <cell r="CJ2314">
            <v>0</v>
          </cell>
          <cell r="CK2314">
            <v>0</v>
          </cell>
          <cell r="CL2314">
            <v>0</v>
          </cell>
          <cell r="CM2314">
            <v>0</v>
          </cell>
          <cell r="CN2314">
            <v>0</v>
          </cell>
          <cell r="CO2314">
            <v>0</v>
          </cell>
          <cell r="CP2314">
            <v>0</v>
          </cell>
          <cell r="CQ2314">
            <v>0</v>
          </cell>
          <cell r="CR2314">
            <v>0</v>
          </cell>
          <cell r="CS2314">
            <v>0</v>
          </cell>
          <cell r="CT2314">
            <v>0</v>
          </cell>
          <cell r="CU2314">
            <v>0</v>
          </cell>
          <cell r="CV2314">
            <v>0</v>
          </cell>
          <cell r="CW2314">
            <v>0</v>
          </cell>
          <cell r="CX2314">
            <v>0</v>
          </cell>
          <cell r="CY2314">
            <v>0</v>
          </cell>
          <cell r="CZ2314">
            <v>0</v>
          </cell>
          <cell r="DA2314">
            <v>0</v>
          </cell>
          <cell r="DB2314">
            <v>0</v>
          </cell>
          <cell r="DC2314">
            <v>0</v>
          </cell>
          <cell r="DD2314">
            <v>41323.714</v>
          </cell>
          <cell r="DE2314">
            <v>0</v>
          </cell>
          <cell r="DG2314">
            <v>34163.800000000003</v>
          </cell>
          <cell r="DI2314">
            <v>0.03</v>
          </cell>
          <cell r="DJ2314">
            <v>1024.914</v>
          </cell>
          <cell r="DK2314">
            <v>2.543286648733957E-2</v>
          </cell>
          <cell r="DL2314">
            <v>0</v>
          </cell>
        </row>
        <row r="2315">
          <cell r="A2315" t="str">
            <v>LGM-PCMST-FIS-AB</v>
          </cell>
          <cell r="B2315" t="str">
            <v>LGVMANAGER-PCMASTER-ALLEN&amp;BRADLEY + BACKUP</v>
          </cell>
          <cell r="F2315">
            <v>15044.695148957446</v>
          </cell>
          <cell r="H2315">
            <v>7071.0067200099993</v>
          </cell>
          <cell r="I2315">
            <v>0.53</v>
          </cell>
          <cell r="J2315" t="str">
            <v>OK</v>
          </cell>
          <cell r="K2315" t="str">
            <v>NEWZD</v>
          </cell>
          <cell r="L2315">
            <v>0</v>
          </cell>
          <cell r="M2315">
            <v>0</v>
          </cell>
          <cell r="N2315">
            <v>0</v>
          </cell>
          <cell r="O2315">
            <v>0</v>
          </cell>
          <cell r="P2315">
            <v>0</v>
          </cell>
          <cell r="Q2315">
            <v>0</v>
          </cell>
          <cell r="R2315">
            <v>0</v>
          </cell>
          <cell r="S2315">
            <v>0</v>
          </cell>
          <cell r="T2315">
            <v>0</v>
          </cell>
          <cell r="U2315">
            <v>0</v>
          </cell>
          <cell r="V2315">
            <v>0</v>
          </cell>
          <cell r="W2315">
            <v>0</v>
          </cell>
          <cell r="X2315">
            <v>0</v>
          </cell>
          <cell r="Y2315">
            <v>0</v>
          </cell>
          <cell r="Z2315">
            <v>0</v>
          </cell>
          <cell r="AA2315">
            <v>0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>
            <v>0</v>
          </cell>
          <cell r="AM2315">
            <v>0</v>
          </cell>
          <cell r="AN2315">
            <v>0</v>
          </cell>
          <cell r="AO2315">
            <v>0</v>
          </cell>
          <cell r="AP2315">
            <v>0</v>
          </cell>
          <cell r="AQ2315">
            <v>0</v>
          </cell>
          <cell r="AR2315">
            <v>0</v>
          </cell>
          <cell r="AS2315">
            <v>0</v>
          </cell>
          <cell r="AT2315">
            <v>0</v>
          </cell>
          <cell r="AU2315">
            <v>0</v>
          </cell>
          <cell r="AV2315">
            <v>6804.0067200099993</v>
          </cell>
          <cell r="AW2315">
            <v>0</v>
          </cell>
          <cell r="AX2315">
            <v>0</v>
          </cell>
          <cell r="AY2315">
            <v>0</v>
          </cell>
          <cell r="AZ2315">
            <v>0</v>
          </cell>
          <cell r="BA2315">
            <v>0</v>
          </cell>
          <cell r="BB2315">
            <v>0</v>
          </cell>
          <cell r="BC2315">
            <v>0</v>
          </cell>
          <cell r="BD2315">
            <v>0</v>
          </cell>
          <cell r="BE2315">
            <v>72</v>
          </cell>
          <cell r="BF2315">
            <v>2</v>
          </cell>
          <cell r="BG2315">
            <v>0</v>
          </cell>
          <cell r="BH2315">
            <v>0</v>
          </cell>
          <cell r="BI2315">
            <v>0</v>
          </cell>
          <cell r="BJ2315">
            <v>0</v>
          </cell>
          <cell r="BK2315">
            <v>0</v>
          </cell>
          <cell r="BL2315">
            <v>0</v>
          </cell>
          <cell r="BM2315">
            <v>0</v>
          </cell>
          <cell r="BN2315">
            <v>0</v>
          </cell>
          <cell r="BO2315">
            <v>0</v>
          </cell>
          <cell r="BP2315">
            <v>0</v>
          </cell>
          <cell r="BQ2315">
            <v>0</v>
          </cell>
          <cell r="BR2315">
            <v>0</v>
          </cell>
          <cell r="BS2315">
            <v>195</v>
          </cell>
          <cell r="BT2315">
            <v>6</v>
          </cell>
          <cell r="BU2315">
            <v>0</v>
          </cell>
          <cell r="BV2315">
            <v>0</v>
          </cell>
          <cell r="BW2315">
            <v>0</v>
          </cell>
          <cell r="BX2315">
            <v>0</v>
          </cell>
          <cell r="BY2315">
            <v>0</v>
          </cell>
          <cell r="BZ2315">
            <v>0</v>
          </cell>
          <cell r="CA2315">
            <v>0</v>
          </cell>
          <cell r="CB2315">
            <v>0</v>
          </cell>
          <cell r="CC2315">
            <v>0</v>
          </cell>
          <cell r="CD2315">
            <v>0</v>
          </cell>
          <cell r="CE2315">
            <v>0</v>
          </cell>
          <cell r="CF2315">
            <v>0</v>
          </cell>
          <cell r="CG2315">
            <v>0</v>
          </cell>
          <cell r="CH2315">
            <v>0</v>
          </cell>
          <cell r="CI2315">
            <v>0</v>
          </cell>
          <cell r="CJ2315">
            <v>0</v>
          </cell>
          <cell r="CK2315">
            <v>0</v>
          </cell>
          <cell r="CL2315">
            <v>0</v>
          </cell>
          <cell r="CM2315">
            <v>0</v>
          </cell>
          <cell r="CN2315">
            <v>0</v>
          </cell>
          <cell r="CO2315">
            <v>0</v>
          </cell>
          <cell r="CP2315">
            <v>0</v>
          </cell>
          <cell r="CQ2315">
            <v>0</v>
          </cell>
          <cell r="CR2315">
            <v>0</v>
          </cell>
          <cell r="CS2315">
            <v>0</v>
          </cell>
          <cell r="CT2315">
            <v>0</v>
          </cell>
          <cell r="CU2315">
            <v>0</v>
          </cell>
          <cell r="CV2315">
            <v>0</v>
          </cell>
          <cell r="CW2315">
            <v>0</v>
          </cell>
          <cell r="CX2315">
            <v>0</v>
          </cell>
          <cell r="CY2315">
            <v>0</v>
          </cell>
          <cell r="CZ2315">
            <v>0</v>
          </cell>
          <cell r="DA2315">
            <v>0</v>
          </cell>
          <cell r="DB2315">
            <v>0</v>
          </cell>
          <cell r="DC2315">
            <v>0</v>
          </cell>
          <cell r="DD2315">
            <v>7071.0067200099993</v>
          </cell>
          <cell r="DE2315">
            <v>0</v>
          </cell>
          <cell r="DG2315">
            <v>6605.8317669999997</v>
          </cell>
          <cell r="DI2315">
            <v>0.03</v>
          </cell>
          <cell r="DJ2315">
            <v>198.17495301</v>
          </cell>
          <cell r="DK2315">
            <v>2.8834541529379473E-2</v>
          </cell>
          <cell r="DL2315">
            <v>0</v>
          </cell>
        </row>
        <row r="2316">
          <cell r="A2316" t="str">
            <v>LGM-PCMST-FIS-SIE</v>
          </cell>
          <cell r="B2316" t="str">
            <v>LGVMANAGER-PCMASTER-SIEMENS + BACKUP</v>
          </cell>
          <cell r="F2316">
            <v>13197.10303755319</v>
          </cell>
          <cell r="H2316">
            <v>6202.6384276499994</v>
          </cell>
          <cell r="I2316">
            <v>0.53</v>
          </cell>
          <cell r="J2316" t="str">
            <v>OK</v>
          </cell>
          <cell r="K2316" t="str">
            <v>NEWZD</v>
          </cell>
          <cell r="L2316">
            <v>0</v>
          </cell>
          <cell r="M2316">
            <v>0</v>
          </cell>
          <cell r="N2316">
            <v>0</v>
          </cell>
          <cell r="O2316">
            <v>0</v>
          </cell>
          <cell r="P2316">
            <v>0</v>
          </cell>
          <cell r="Q2316">
            <v>0</v>
          </cell>
          <cell r="R2316">
            <v>0</v>
          </cell>
          <cell r="S2316">
            <v>0</v>
          </cell>
          <cell r="T2316">
            <v>0</v>
          </cell>
          <cell r="U2316">
            <v>0</v>
          </cell>
          <cell r="V2316">
            <v>0</v>
          </cell>
          <cell r="W2316">
            <v>0</v>
          </cell>
          <cell r="X2316">
            <v>0</v>
          </cell>
          <cell r="Y2316">
            <v>0</v>
          </cell>
          <cell r="Z2316">
            <v>0</v>
          </cell>
          <cell r="AA2316">
            <v>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>
            <v>0</v>
          </cell>
          <cell r="AM2316">
            <v>0</v>
          </cell>
          <cell r="AN2316">
            <v>0</v>
          </cell>
          <cell r="AO2316">
            <v>0</v>
          </cell>
          <cell r="AP2316">
            <v>0</v>
          </cell>
          <cell r="AQ2316">
            <v>0</v>
          </cell>
          <cell r="AR2316">
            <v>0</v>
          </cell>
          <cell r="AS2316">
            <v>0</v>
          </cell>
          <cell r="AT2316">
            <v>0</v>
          </cell>
          <cell r="AU2316">
            <v>0</v>
          </cell>
          <cell r="AV2316">
            <v>5935.6384276499994</v>
          </cell>
          <cell r="AW2316">
            <v>0</v>
          </cell>
          <cell r="AX2316">
            <v>0</v>
          </cell>
          <cell r="AY2316">
            <v>0</v>
          </cell>
          <cell r="AZ2316">
            <v>0</v>
          </cell>
          <cell r="BA2316">
            <v>0</v>
          </cell>
          <cell r="BB2316">
            <v>0</v>
          </cell>
          <cell r="BC2316">
            <v>0</v>
          </cell>
          <cell r="BD2316">
            <v>0</v>
          </cell>
          <cell r="BE2316">
            <v>72</v>
          </cell>
          <cell r="BF2316">
            <v>2</v>
          </cell>
          <cell r="BG2316">
            <v>0</v>
          </cell>
          <cell r="BH2316">
            <v>0</v>
          </cell>
          <cell r="BI2316">
            <v>0</v>
          </cell>
          <cell r="BJ2316">
            <v>0</v>
          </cell>
          <cell r="BK2316">
            <v>0</v>
          </cell>
          <cell r="BL2316">
            <v>0</v>
          </cell>
          <cell r="BM2316">
            <v>0</v>
          </cell>
          <cell r="BN2316">
            <v>0</v>
          </cell>
          <cell r="BO2316">
            <v>0</v>
          </cell>
          <cell r="BP2316">
            <v>0</v>
          </cell>
          <cell r="BQ2316">
            <v>0</v>
          </cell>
          <cell r="BR2316">
            <v>0</v>
          </cell>
          <cell r="BS2316">
            <v>195</v>
          </cell>
          <cell r="BT2316">
            <v>6</v>
          </cell>
          <cell r="BU2316">
            <v>0</v>
          </cell>
          <cell r="BV2316">
            <v>0</v>
          </cell>
          <cell r="BW2316">
            <v>0</v>
          </cell>
          <cell r="BX2316">
            <v>0</v>
          </cell>
          <cell r="BY2316">
            <v>0</v>
          </cell>
          <cell r="BZ2316">
            <v>0</v>
          </cell>
          <cell r="CA2316">
            <v>0</v>
          </cell>
          <cell r="CB2316">
            <v>0</v>
          </cell>
          <cell r="CC2316">
            <v>0</v>
          </cell>
          <cell r="CD2316">
            <v>0</v>
          </cell>
          <cell r="CE2316">
            <v>0</v>
          </cell>
          <cell r="CF2316">
            <v>0</v>
          </cell>
          <cell r="CG2316">
            <v>0</v>
          </cell>
          <cell r="CH2316">
            <v>0</v>
          </cell>
          <cell r="CI2316">
            <v>0</v>
          </cell>
          <cell r="CJ2316">
            <v>0</v>
          </cell>
          <cell r="CK2316">
            <v>0</v>
          </cell>
          <cell r="CL2316">
            <v>0</v>
          </cell>
          <cell r="CM2316">
            <v>0</v>
          </cell>
          <cell r="CN2316">
            <v>0</v>
          </cell>
          <cell r="CO2316">
            <v>0</v>
          </cell>
          <cell r="CP2316">
            <v>0</v>
          </cell>
          <cell r="CQ2316">
            <v>0</v>
          </cell>
          <cell r="CR2316">
            <v>0</v>
          </cell>
          <cell r="CS2316">
            <v>0</v>
          </cell>
          <cell r="CT2316">
            <v>0</v>
          </cell>
          <cell r="CU2316">
            <v>0</v>
          </cell>
          <cell r="CV2316">
            <v>0</v>
          </cell>
          <cell r="CW2316">
            <v>0</v>
          </cell>
          <cell r="CX2316">
            <v>0</v>
          </cell>
          <cell r="CY2316">
            <v>0</v>
          </cell>
          <cell r="CZ2316">
            <v>0</v>
          </cell>
          <cell r="DA2316">
            <v>0</v>
          </cell>
          <cell r="DB2316">
            <v>0</v>
          </cell>
          <cell r="DC2316">
            <v>0</v>
          </cell>
          <cell r="DD2316">
            <v>6202.6384276499994</v>
          </cell>
          <cell r="DE2316">
            <v>0</v>
          </cell>
          <cell r="DG2316">
            <v>5762.7557549999992</v>
          </cell>
          <cell r="DI2316">
            <v>0.03</v>
          </cell>
          <cell r="DJ2316">
            <v>172.88267264999996</v>
          </cell>
          <cell r="DK2316">
            <v>2.8671587983749101E-2</v>
          </cell>
          <cell r="DL2316">
            <v>0</v>
          </cell>
        </row>
        <row r="2317">
          <cell r="A2317" t="str">
            <v>LGM-SERVER-VIR-CLN</v>
          </cell>
          <cell r="B2317" t="str">
            <v>LGVMANAGER-SERVER-VIRTUALE-CLIENTE</v>
          </cell>
          <cell r="F2317">
            <v>0</v>
          </cell>
          <cell r="H2317">
            <v>0</v>
          </cell>
          <cell r="I2317" t="str">
            <v>--</v>
          </cell>
          <cell r="J2317" t="str">
            <v>OK</v>
          </cell>
          <cell r="K2317" t="str">
            <v>NEWZD</v>
          </cell>
          <cell r="L2317">
            <v>0</v>
          </cell>
          <cell r="M2317">
            <v>0</v>
          </cell>
          <cell r="N2317">
            <v>0</v>
          </cell>
          <cell r="O2317">
            <v>0</v>
          </cell>
          <cell r="P2317">
            <v>0</v>
          </cell>
          <cell r="Q2317">
            <v>0</v>
          </cell>
          <cell r="R2317">
            <v>0</v>
          </cell>
          <cell r="S2317">
            <v>0</v>
          </cell>
          <cell r="T2317">
            <v>0</v>
          </cell>
          <cell r="U2317">
            <v>0</v>
          </cell>
          <cell r="V2317">
            <v>0</v>
          </cell>
          <cell r="W2317">
            <v>0</v>
          </cell>
          <cell r="X2317">
            <v>0</v>
          </cell>
          <cell r="Y2317">
            <v>0</v>
          </cell>
          <cell r="Z2317">
            <v>0</v>
          </cell>
          <cell r="AA2317">
            <v>0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>
            <v>0</v>
          </cell>
          <cell r="AM2317">
            <v>0</v>
          </cell>
          <cell r="AN2317">
            <v>0</v>
          </cell>
          <cell r="AO2317">
            <v>0</v>
          </cell>
          <cell r="AP2317">
            <v>0</v>
          </cell>
          <cell r="AQ2317">
            <v>0</v>
          </cell>
          <cell r="AR2317">
            <v>0</v>
          </cell>
          <cell r="AS2317">
            <v>0</v>
          </cell>
          <cell r="AT2317">
            <v>0</v>
          </cell>
          <cell r="AU2317">
            <v>0</v>
          </cell>
          <cell r="AV2317">
            <v>0</v>
          </cell>
          <cell r="AW2317">
            <v>0</v>
          </cell>
          <cell r="AX2317">
            <v>0</v>
          </cell>
          <cell r="AY2317">
            <v>0</v>
          </cell>
          <cell r="AZ2317">
            <v>0</v>
          </cell>
          <cell r="BA2317">
            <v>0</v>
          </cell>
          <cell r="BB2317">
            <v>0</v>
          </cell>
          <cell r="BC2317">
            <v>0</v>
          </cell>
          <cell r="BD2317">
            <v>0</v>
          </cell>
          <cell r="BE2317">
            <v>0</v>
          </cell>
          <cell r="BF2317">
            <v>0</v>
          </cell>
          <cell r="BG2317">
            <v>0</v>
          </cell>
          <cell r="BH2317">
            <v>0</v>
          </cell>
          <cell r="BI2317">
            <v>0</v>
          </cell>
          <cell r="BJ2317">
            <v>0</v>
          </cell>
          <cell r="BK2317">
            <v>0</v>
          </cell>
          <cell r="BL2317">
            <v>0</v>
          </cell>
          <cell r="BM2317">
            <v>0</v>
          </cell>
          <cell r="BN2317">
            <v>0</v>
          </cell>
          <cell r="BO2317">
            <v>0</v>
          </cell>
          <cell r="BP2317">
            <v>0</v>
          </cell>
          <cell r="BQ2317">
            <v>0</v>
          </cell>
          <cell r="BR2317">
            <v>0</v>
          </cell>
          <cell r="BS2317">
            <v>0</v>
          </cell>
          <cell r="BT2317">
            <v>0</v>
          </cell>
          <cell r="BU2317">
            <v>0</v>
          </cell>
          <cell r="BV2317">
            <v>0</v>
          </cell>
          <cell r="BW2317">
            <v>0</v>
          </cell>
          <cell r="BX2317">
            <v>0</v>
          </cell>
          <cell r="BY2317">
            <v>0</v>
          </cell>
          <cell r="BZ2317">
            <v>0</v>
          </cell>
          <cell r="CA2317">
            <v>0</v>
          </cell>
          <cell r="CB2317">
            <v>0</v>
          </cell>
          <cell r="CC2317">
            <v>0</v>
          </cell>
          <cell r="CD2317">
            <v>0</v>
          </cell>
          <cell r="CE2317">
            <v>0</v>
          </cell>
          <cell r="CF2317">
            <v>0</v>
          </cell>
          <cell r="CG2317">
            <v>0</v>
          </cell>
          <cell r="CH2317">
            <v>0</v>
          </cell>
          <cell r="CI2317">
            <v>0</v>
          </cell>
          <cell r="CJ2317">
            <v>0</v>
          </cell>
          <cell r="CK2317">
            <v>0</v>
          </cell>
          <cell r="CL2317">
            <v>0</v>
          </cell>
          <cell r="CM2317">
            <v>0</v>
          </cell>
          <cell r="CN2317">
            <v>0</v>
          </cell>
          <cell r="CO2317">
            <v>0</v>
          </cell>
          <cell r="CP2317">
            <v>0</v>
          </cell>
          <cell r="CQ2317">
            <v>0</v>
          </cell>
          <cell r="CR2317">
            <v>0</v>
          </cell>
          <cell r="CS2317">
            <v>0</v>
          </cell>
          <cell r="CT2317">
            <v>0</v>
          </cell>
          <cell r="CU2317">
            <v>0</v>
          </cell>
          <cell r="CV2317">
            <v>0</v>
          </cell>
          <cell r="CW2317">
            <v>0</v>
          </cell>
          <cell r="CX2317">
            <v>0</v>
          </cell>
          <cell r="CY2317">
            <v>0</v>
          </cell>
          <cell r="CZ2317">
            <v>0</v>
          </cell>
          <cell r="DA2317">
            <v>0</v>
          </cell>
          <cell r="DB2317">
            <v>0</v>
          </cell>
          <cell r="DC2317">
            <v>0</v>
          </cell>
          <cell r="DD2317">
            <v>0</v>
          </cell>
          <cell r="DE2317">
            <v>0</v>
          </cell>
        </row>
        <row r="2318">
          <cell r="A2318" t="str">
            <v>LGVBLAT-FIT-304</v>
          </cell>
          <cell r="B2318" t="str">
            <v>LGV A FORCHE BILATERALE EL=8000mm</v>
          </cell>
          <cell r="C2318" t="str">
            <v>LGV BILATERAL FORKS EL=8000mm</v>
          </cell>
          <cell r="F2318">
            <v>306499.68592706911</v>
          </cell>
          <cell r="H2318">
            <v>125664.87123009833</v>
          </cell>
          <cell r="I2318">
            <v>0.59000000000000008</v>
          </cell>
          <cell r="J2318" t="str">
            <v>OK</v>
          </cell>
          <cell r="K2318" t="str">
            <v>NEWZD</v>
          </cell>
          <cell r="L2318">
            <v>0</v>
          </cell>
          <cell r="M2318">
            <v>0</v>
          </cell>
          <cell r="N2318">
            <v>0</v>
          </cell>
          <cell r="O2318">
            <v>0</v>
          </cell>
          <cell r="P2318">
            <v>0</v>
          </cell>
          <cell r="Q2318">
            <v>0</v>
          </cell>
          <cell r="R2318">
            <v>0</v>
          </cell>
          <cell r="S2318">
            <v>0</v>
          </cell>
          <cell r="T2318">
            <v>0</v>
          </cell>
          <cell r="U2318">
            <v>0</v>
          </cell>
          <cell r="V2318">
            <v>0</v>
          </cell>
          <cell r="W2318">
            <v>0</v>
          </cell>
          <cell r="X2318">
            <v>0</v>
          </cell>
          <cell r="Y2318">
            <v>0</v>
          </cell>
          <cell r="Z2318">
            <v>0</v>
          </cell>
          <cell r="AA2318">
            <v>0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>
            <v>0</v>
          </cell>
          <cell r="AM2318">
            <v>0</v>
          </cell>
          <cell r="AN2318">
            <v>0</v>
          </cell>
          <cell r="AO2318">
            <v>0</v>
          </cell>
          <cell r="AP2318">
            <v>0</v>
          </cell>
          <cell r="AQ2318">
            <v>0</v>
          </cell>
          <cell r="AR2318">
            <v>0</v>
          </cell>
          <cell r="AS2318">
            <v>0</v>
          </cell>
          <cell r="AT2318">
            <v>0</v>
          </cell>
          <cell r="AU2318">
            <v>0</v>
          </cell>
          <cell r="AV2318">
            <v>115878.20456343167</v>
          </cell>
          <cell r="AW2318">
            <v>0</v>
          </cell>
          <cell r="AX2318">
            <v>0</v>
          </cell>
          <cell r="AY2318">
            <v>2933.3333333333335</v>
          </cell>
          <cell r="AZ2318">
            <v>66.666666666666671</v>
          </cell>
          <cell r="BA2318">
            <v>0</v>
          </cell>
          <cell r="BB2318">
            <v>0</v>
          </cell>
          <cell r="BC2318">
            <v>0</v>
          </cell>
          <cell r="BD2318">
            <v>0</v>
          </cell>
          <cell r="BE2318">
            <v>480</v>
          </cell>
          <cell r="BF2318">
            <v>13.333333333333334</v>
          </cell>
          <cell r="BG2318">
            <v>0</v>
          </cell>
          <cell r="BH2318">
            <v>0</v>
          </cell>
          <cell r="BI2318">
            <v>0</v>
          </cell>
          <cell r="BJ2318">
            <v>0</v>
          </cell>
          <cell r="BK2318">
            <v>0</v>
          </cell>
          <cell r="BL2318">
            <v>0</v>
          </cell>
          <cell r="BM2318">
            <v>853.33333333333337</v>
          </cell>
          <cell r="BN2318">
            <v>26.666666666666668</v>
          </cell>
          <cell r="BO2318">
            <v>2600</v>
          </cell>
          <cell r="BP2318">
            <v>80</v>
          </cell>
          <cell r="BQ2318">
            <v>0</v>
          </cell>
          <cell r="BR2318">
            <v>0</v>
          </cell>
          <cell r="BS2318">
            <v>2600</v>
          </cell>
          <cell r="BT2318">
            <v>80</v>
          </cell>
          <cell r="BU2318">
            <v>0</v>
          </cell>
          <cell r="BV2318">
            <v>0</v>
          </cell>
          <cell r="BW2318">
            <v>0</v>
          </cell>
          <cell r="BX2318">
            <v>0</v>
          </cell>
          <cell r="BY2318">
            <v>0</v>
          </cell>
          <cell r="BZ2318">
            <v>0</v>
          </cell>
          <cell r="CA2318">
            <v>0</v>
          </cell>
          <cell r="CB2318">
            <v>0</v>
          </cell>
          <cell r="CC2318">
            <v>320</v>
          </cell>
          <cell r="CD2318">
            <v>10</v>
          </cell>
          <cell r="CE2318">
            <v>0</v>
          </cell>
          <cell r="CF2318">
            <v>0</v>
          </cell>
          <cell r="CG2318">
            <v>0</v>
          </cell>
          <cell r="CH2318">
            <v>0</v>
          </cell>
          <cell r="CI2318">
            <v>0</v>
          </cell>
          <cell r="CJ2318">
            <v>0</v>
          </cell>
          <cell r="CK2318">
            <v>0</v>
          </cell>
          <cell r="CL2318">
            <v>0</v>
          </cell>
          <cell r="CM2318">
            <v>0</v>
          </cell>
          <cell r="CN2318">
            <v>0</v>
          </cell>
          <cell r="CO2318">
            <v>0</v>
          </cell>
          <cell r="CP2318">
            <v>0</v>
          </cell>
          <cell r="CQ2318">
            <v>0</v>
          </cell>
          <cell r="CR2318">
            <v>0</v>
          </cell>
          <cell r="CS2318">
            <v>0</v>
          </cell>
          <cell r="CT2318">
            <v>0</v>
          </cell>
          <cell r="CU2318">
            <v>0</v>
          </cell>
          <cell r="CV2318">
            <v>0</v>
          </cell>
          <cell r="CW2318">
            <v>0</v>
          </cell>
          <cell r="CX2318">
            <v>0</v>
          </cell>
          <cell r="CY2318">
            <v>0</v>
          </cell>
          <cell r="CZ2318">
            <v>0</v>
          </cell>
          <cell r="DA2318">
            <v>0</v>
          </cell>
          <cell r="DB2318">
            <v>0</v>
          </cell>
          <cell r="DC2318">
            <v>0</v>
          </cell>
          <cell r="DD2318">
            <v>125664.87123009833</v>
          </cell>
          <cell r="DE2318">
            <v>0</v>
          </cell>
          <cell r="DG2318">
            <v>113934.20456343167</v>
          </cell>
          <cell r="DI2318">
            <v>1.7062479239214754E-2</v>
          </cell>
          <cell r="DJ2318">
            <v>1943.9999999999998</v>
          </cell>
          <cell r="DK2318">
            <v>1.5712789448309922E-2</v>
          </cell>
          <cell r="DL2318">
            <v>0</v>
          </cell>
        </row>
        <row r="2319">
          <cell r="A2319" t="str">
            <v>LGVCB08N-FIT-104</v>
          </cell>
          <cell r="B2319" t="str">
            <v>LGV A FORCHE CONTROBILANCIATO TIPO "CB08N-SIMPLEX-FF-NO TILT"</v>
          </cell>
          <cell r="C2319" t="str">
            <v>COUNTERBALANCED FORKS LGV TYPE "CB08N-SIMPLEX"</v>
          </cell>
          <cell r="F2319">
            <v>110010.13196581985</v>
          </cell>
          <cell r="H2319">
            <v>45104.154105986134</v>
          </cell>
          <cell r="I2319">
            <v>0.59000000000000008</v>
          </cell>
          <cell r="J2319" t="str">
            <v>OK</v>
          </cell>
          <cell r="K2319" t="str">
            <v>NEWZD</v>
          </cell>
          <cell r="L2319">
            <v>0</v>
          </cell>
          <cell r="M2319">
            <v>0</v>
          </cell>
          <cell r="N2319">
            <v>0</v>
          </cell>
          <cell r="O2319">
            <v>0</v>
          </cell>
          <cell r="P2319">
            <v>0</v>
          </cell>
          <cell r="Q2319">
            <v>0</v>
          </cell>
          <cell r="R2319">
            <v>0</v>
          </cell>
          <cell r="S2319">
            <v>0</v>
          </cell>
          <cell r="T2319">
            <v>0</v>
          </cell>
          <cell r="U2319">
            <v>0</v>
          </cell>
          <cell r="V2319">
            <v>0</v>
          </cell>
          <cell r="W2319">
            <v>0</v>
          </cell>
          <cell r="X2319">
            <v>0</v>
          </cell>
          <cell r="Y2319">
            <v>0</v>
          </cell>
          <cell r="Z2319">
            <v>0</v>
          </cell>
          <cell r="AA2319">
            <v>0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>
            <v>0</v>
          </cell>
          <cell r="AM2319">
            <v>0</v>
          </cell>
          <cell r="AN2319">
            <v>0</v>
          </cell>
          <cell r="AO2319">
            <v>0</v>
          </cell>
          <cell r="AP2319">
            <v>0</v>
          </cell>
          <cell r="AQ2319">
            <v>0</v>
          </cell>
          <cell r="AR2319">
            <v>0</v>
          </cell>
          <cell r="AS2319">
            <v>0</v>
          </cell>
          <cell r="AT2319">
            <v>0</v>
          </cell>
          <cell r="AU2319">
            <v>0</v>
          </cell>
          <cell r="AV2319">
            <v>39822.695772652798</v>
          </cell>
          <cell r="AW2319">
            <v>0</v>
          </cell>
          <cell r="AX2319">
            <v>0</v>
          </cell>
          <cell r="AY2319">
            <v>586.66666666666674</v>
          </cell>
          <cell r="AZ2319">
            <v>13.333333333333334</v>
          </cell>
          <cell r="BA2319">
            <v>0</v>
          </cell>
          <cell r="BB2319">
            <v>0</v>
          </cell>
          <cell r="BC2319">
            <v>0</v>
          </cell>
          <cell r="BD2319">
            <v>0</v>
          </cell>
          <cell r="BE2319">
            <v>288</v>
          </cell>
          <cell r="BF2319">
            <v>8</v>
          </cell>
          <cell r="BG2319">
            <v>0</v>
          </cell>
          <cell r="BH2319">
            <v>0</v>
          </cell>
          <cell r="BI2319">
            <v>0</v>
          </cell>
          <cell r="BJ2319">
            <v>0</v>
          </cell>
          <cell r="BK2319">
            <v>0</v>
          </cell>
          <cell r="BL2319">
            <v>0</v>
          </cell>
          <cell r="BM2319">
            <v>533.33333333333337</v>
          </cell>
          <cell r="BN2319">
            <v>16.666666666666668</v>
          </cell>
          <cell r="BO2319">
            <v>1410.5</v>
          </cell>
          <cell r="BP2319">
            <v>43.4</v>
          </cell>
          <cell r="BQ2319">
            <v>0</v>
          </cell>
          <cell r="BR2319">
            <v>0</v>
          </cell>
          <cell r="BS2319">
            <v>1769.625</v>
          </cell>
          <cell r="BT2319">
            <v>54.45</v>
          </cell>
          <cell r="BU2319">
            <v>0</v>
          </cell>
          <cell r="BV2319">
            <v>0</v>
          </cell>
          <cell r="BW2319">
            <v>0</v>
          </cell>
          <cell r="BX2319">
            <v>0</v>
          </cell>
          <cell r="BY2319">
            <v>0</v>
          </cell>
          <cell r="BZ2319">
            <v>0</v>
          </cell>
          <cell r="CA2319">
            <v>0</v>
          </cell>
          <cell r="CB2319">
            <v>0</v>
          </cell>
          <cell r="CC2319">
            <v>693.33333333333337</v>
          </cell>
          <cell r="CD2319">
            <v>21.666666666666668</v>
          </cell>
          <cell r="CE2319">
            <v>0</v>
          </cell>
          <cell r="CF2319">
            <v>0</v>
          </cell>
          <cell r="CG2319">
            <v>0</v>
          </cell>
          <cell r="CH2319">
            <v>0</v>
          </cell>
          <cell r="CI2319">
            <v>0</v>
          </cell>
          <cell r="CJ2319">
            <v>0</v>
          </cell>
          <cell r="CK2319">
            <v>0</v>
          </cell>
          <cell r="CL2319">
            <v>0</v>
          </cell>
          <cell r="CM2319">
            <v>0</v>
          </cell>
          <cell r="CN2319">
            <v>0</v>
          </cell>
          <cell r="CO2319">
            <v>0</v>
          </cell>
          <cell r="CP2319">
            <v>0</v>
          </cell>
          <cell r="CQ2319">
            <v>0</v>
          </cell>
          <cell r="CR2319">
            <v>0</v>
          </cell>
          <cell r="CS2319">
            <v>0</v>
          </cell>
          <cell r="CT2319">
            <v>0</v>
          </cell>
          <cell r="CU2319">
            <v>0</v>
          </cell>
          <cell r="CV2319">
            <v>0</v>
          </cell>
          <cell r="CW2319">
            <v>0</v>
          </cell>
          <cell r="CX2319">
            <v>0</v>
          </cell>
          <cell r="CY2319">
            <v>0</v>
          </cell>
          <cell r="CZ2319">
            <v>0</v>
          </cell>
          <cell r="DA2319">
            <v>0</v>
          </cell>
          <cell r="DB2319">
            <v>0</v>
          </cell>
          <cell r="DC2319">
            <v>0</v>
          </cell>
          <cell r="DD2319">
            <v>45104.154105986134</v>
          </cell>
          <cell r="DE2319">
            <v>0</v>
          </cell>
          <cell r="DG2319">
            <v>38662.811429759997</v>
          </cell>
          <cell r="DI2319">
            <v>0.03</v>
          </cell>
          <cell r="DJ2319">
            <v>1159.8843428927999</v>
          </cell>
          <cell r="DK2319">
            <v>2.6394438891482744E-2</v>
          </cell>
          <cell r="DL2319">
            <v>0</v>
          </cell>
        </row>
        <row r="2320">
          <cell r="A2320" t="str">
            <v>LGVCB10E-FIT-104</v>
          </cell>
          <cell r="B2320" t="str">
            <v>LGV A FORCHE CONTROBILANCIATO TIPO "CB10E-SIMPLEX-ATC"</v>
          </cell>
          <cell r="C2320" t="str">
            <v>COUNTERBALANCED FORKS LGV TYPE "CB10N-SIMPLEX"</v>
          </cell>
          <cell r="F2320">
            <v>138604.24403545394</v>
          </cell>
          <cell r="H2320">
            <v>56827.740054536109</v>
          </cell>
          <cell r="I2320">
            <v>0.59000000000000008</v>
          </cell>
          <cell r="J2320" t="str">
            <v>OK</v>
          </cell>
          <cell r="K2320" t="str">
            <v>NEWZD</v>
          </cell>
          <cell r="L2320">
            <v>0</v>
          </cell>
          <cell r="M2320">
            <v>0</v>
          </cell>
          <cell r="N2320">
            <v>0</v>
          </cell>
          <cell r="O2320">
            <v>0</v>
          </cell>
          <cell r="P2320">
            <v>0</v>
          </cell>
          <cell r="Q2320">
            <v>0</v>
          </cell>
          <cell r="R2320">
            <v>0</v>
          </cell>
          <cell r="S2320">
            <v>0</v>
          </cell>
          <cell r="T2320">
            <v>0</v>
          </cell>
          <cell r="U2320">
            <v>0</v>
          </cell>
          <cell r="V2320">
            <v>0</v>
          </cell>
          <cell r="W2320">
            <v>0</v>
          </cell>
          <cell r="X2320">
            <v>0</v>
          </cell>
          <cell r="Y2320">
            <v>0</v>
          </cell>
          <cell r="Z2320">
            <v>0</v>
          </cell>
          <cell r="AA2320">
            <v>0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>
            <v>0</v>
          </cell>
          <cell r="AM2320">
            <v>0</v>
          </cell>
          <cell r="AN2320">
            <v>0</v>
          </cell>
          <cell r="AO2320">
            <v>0</v>
          </cell>
          <cell r="AP2320">
            <v>0</v>
          </cell>
          <cell r="AQ2320">
            <v>0</v>
          </cell>
          <cell r="AR2320">
            <v>0</v>
          </cell>
          <cell r="AS2320">
            <v>0</v>
          </cell>
          <cell r="AT2320">
            <v>0</v>
          </cell>
          <cell r="AU2320">
            <v>0</v>
          </cell>
          <cell r="AV2320">
            <v>50910.323387869445</v>
          </cell>
          <cell r="AW2320">
            <v>0</v>
          </cell>
          <cell r="AX2320">
            <v>0</v>
          </cell>
          <cell r="AY2320">
            <v>586.66666666666674</v>
          </cell>
          <cell r="AZ2320">
            <v>13.333333333333334</v>
          </cell>
          <cell r="BA2320">
            <v>0</v>
          </cell>
          <cell r="BB2320">
            <v>0</v>
          </cell>
          <cell r="BC2320">
            <v>0</v>
          </cell>
          <cell r="BD2320">
            <v>0</v>
          </cell>
          <cell r="BE2320">
            <v>288</v>
          </cell>
          <cell r="BF2320">
            <v>8</v>
          </cell>
          <cell r="BG2320">
            <v>0</v>
          </cell>
          <cell r="BH2320">
            <v>0</v>
          </cell>
          <cell r="BI2320">
            <v>0</v>
          </cell>
          <cell r="BJ2320">
            <v>0</v>
          </cell>
          <cell r="BK2320">
            <v>0</v>
          </cell>
          <cell r="BL2320">
            <v>0</v>
          </cell>
          <cell r="BM2320">
            <v>426.66666666666669</v>
          </cell>
          <cell r="BN2320">
            <v>13.333333333333334</v>
          </cell>
          <cell r="BO2320">
            <v>1774.5</v>
          </cell>
          <cell r="BP2320">
            <v>54.6</v>
          </cell>
          <cell r="BQ2320">
            <v>0</v>
          </cell>
          <cell r="BR2320">
            <v>0</v>
          </cell>
          <cell r="BS2320">
            <v>2148.25</v>
          </cell>
          <cell r="BT2320">
            <v>66.099999999999994</v>
          </cell>
          <cell r="BU2320">
            <v>0</v>
          </cell>
          <cell r="BV2320">
            <v>0</v>
          </cell>
          <cell r="BW2320">
            <v>0</v>
          </cell>
          <cell r="BX2320">
            <v>0</v>
          </cell>
          <cell r="BY2320">
            <v>0</v>
          </cell>
          <cell r="BZ2320">
            <v>0</v>
          </cell>
          <cell r="CA2320">
            <v>0</v>
          </cell>
          <cell r="CB2320">
            <v>0</v>
          </cell>
          <cell r="CC2320">
            <v>693.33333333333337</v>
          </cell>
          <cell r="CD2320">
            <v>21.666666666666668</v>
          </cell>
          <cell r="CE2320">
            <v>0</v>
          </cell>
          <cell r="CF2320">
            <v>0</v>
          </cell>
          <cell r="CG2320">
            <v>0</v>
          </cell>
          <cell r="CH2320">
            <v>0</v>
          </cell>
          <cell r="CI2320">
            <v>0</v>
          </cell>
          <cell r="CJ2320">
            <v>0</v>
          </cell>
          <cell r="CK2320">
            <v>0</v>
          </cell>
          <cell r="CL2320">
            <v>0</v>
          </cell>
          <cell r="CM2320">
            <v>0</v>
          </cell>
          <cell r="CN2320">
            <v>0</v>
          </cell>
          <cell r="CO2320">
            <v>0</v>
          </cell>
          <cell r="CP2320">
            <v>0</v>
          </cell>
          <cell r="CQ2320">
            <v>0</v>
          </cell>
          <cell r="CR2320">
            <v>0</v>
          </cell>
          <cell r="CS2320">
            <v>0</v>
          </cell>
          <cell r="CT2320">
            <v>0</v>
          </cell>
          <cell r="CU2320">
            <v>0</v>
          </cell>
          <cell r="CV2320">
            <v>0</v>
          </cell>
          <cell r="CW2320">
            <v>0</v>
          </cell>
          <cell r="CX2320">
            <v>0</v>
          </cell>
          <cell r="CY2320">
            <v>0</v>
          </cell>
          <cell r="CZ2320">
            <v>0</v>
          </cell>
          <cell r="DA2320">
            <v>0</v>
          </cell>
          <cell r="DB2320">
            <v>0</v>
          </cell>
          <cell r="DC2320">
            <v>0</v>
          </cell>
          <cell r="DD2320">
            <v>56827.740054536109</v>
          </cell>
          <cell r="DE2320">
            <v>0</v>
          </cell>
          <cell r="DG2320">
            <v>48966.323387869445</v>
          </cell>
          <cell r="DI2320">
            <v>3.9700754835140274E-2</v>
          </cell>
          <cell r="DJ2320">
            <v>1944.0000000000002</v>
          </cell>
          <cell r="DK2320">
            <v>3.542032664079222E-2</v>
          </cell>
          <cell r="DL2320">
            <v>0</v>
          </cell>
        </row>
        <row r="2321">
          <cell r="A2321" t="str">
            <v>LGVCB10N-FIT-104</v>
          </cell>
          <cell r="B2321" t="str">
            <v>LGV A FORCHE CONTROBILANCIATO TIPO "CB10N-SIMPLEX-SS150ATC+TILT"</v>
          </cell>
          <cell r="C2321" t="str">
            <v>COUNTERBALANCED FORKS LGV TYPE "CB10N-SIMPLEX"</v>
          </cell>
          <cell r="F2321">
            <v>145432.32081899579</v>
          </cell>
          <cell r="H2321">
            <v>59627.251535788273</v>
          </cell>
          <cell r="I2321">
            <v>0.59000000000000008</v>
          </cell>
          <cell r="J2321" t="str">
            <v>OLD</v>
          </cell>
          <cell r="K2321" t="str">
            <v>NEWZD</v>
          </cell>
          <cell r="L2321">
            <v>0</v>
          </cell>
          <cell r="M2321">
            <v>0</v>
          </cell>
          <cell r="N2321">
            <v>0</v>
          </cell>
          <cell r="O2321">
            <v>0</v>
          </cell>
          <cell r="P2321">
            <v>0</v>
          </cell>
          <cell r="Q2321">
            <v>0</v>
          </cell>
          <cell r="R2321">
            <v>0</v>
          </cell>
          <cell r="S2321">
            <v>0</v>
          </cell>
          <cell r="T2321">
            <v>0</v>
          </cell>
          <cell r="U2321">
            <v>0</v>
          </cell>
          <cell r="V2321">
            <v>0</v>
          </cell>
          <cell r="W2321">
            <v>0</v>
          </cell>
          <cell r="X2321">
            <v>0</v>
          </cell>
          <cell r="Y2321">
            <v>0</v>
          </cell>
          <cell r="Z2321">
            <v>0</v>
          </cell>
          <cell r="AA2321">
            <v>0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>
            <v>0</v>
          </cell>
          <cell r="AM2321">
            <v>0</v>
          </cell>
          <cell r="AN2321">
            <v>0</v>
          </cell>
          <cell r="AO2321">
            <v>0</v>
          </cell>
          <cell r="AP2321">
            <v>0</v>
          </cell>
          <cell r="AQ2321">
            <v>0</v>
          </cell>
          <cell r="AR2321">
            <v>0</v>
          </cell>
          <cell r="AS2321">
            <v>0</v>
          </cell>
          <cell r="AT2321">
            <v>0</v>
          </cell>
          <cell r="AU2321">
            <v>0</v>
          </cell>
          <cell r="AV2321">
            <v>53709.834869121609</v>
          </cell>
          <cell r="AW2321">
            <v>0</v>
          </cell>
          <cell r="AX2321">
            <v>0</v>
          </cell>
          <cell r="AY2321">
            <v>586.66666666666674</v>
          </cell>
          <cell r="AZ2321">
            <v>13.333333333333334</v>
          </cell>
          <cell r="BA2321">
            <v>0</v>
          </cell>
          <cell r="BB2321">
            <v>0</v>
          </cell>
          <cell r="BC2321">
            <v>0</v>
          </cell>
          <cell r="BD2321">
            <v>0</v>
          </cell>
          <cell r="BE2321">
            <v>288</v>
          </cell>
          <cell r="BF2321">
            <v>8</v>
          </cell>
          <cell r="BG2321">
            <v>0</v>
          </cell>
          <cell r="BH2321">
            <v>0</v>
          </cell>
          <cell r="BI2321">
            <v>0</v>
          </cell>
          <cell r="BJ2321">
            <v>0</v>
          </cell>
          <cell r="BK2321">
            <v>0</v>
          </cell>
          <cell r="BL2321">
            <v>0</v>
          </cell>
          <cell r="BM2321">
            <v>426.66666666666669</v>
          </cell>
          <cell r="BN2321">
            <v>13.333333333333334</v>
          </cell>
          <cell r="BO2321">
            <v>1774.5</v>
          </cell>
          <cell r="BP2321">
            <v>54.6</v>
          </cell>
          <cell r="BQ2321">
            <v>0</v>
          </cell>
          <cell r="BR2321">
            <v>0</v>
          </cell>
          <cell r="BS2321">
            <v>2148.25</v>
          </cell>
          <cell r="BT2321">
            <v>66.099999999999994</v>
          </cell>
          <cell r="BU2321">
            <v>0</v>
          </cell>
          <cell r="BV2321">
            <v>0</v>
          </cell>
          <cell r="BW2321">
            <v>0</v>
          </cell>
          <cell r="BX2321">
            <v>0</v>
          </cell>
          <cell r="BY2321">
            <v>0</v>
          </cell>
          <cell r="BZ2321">
            <v>0</v>
          </cell>
          <cell r="CA2321">
            <v>0</v>
          </cell>
          <cell r="CB2321">
            <v>0</v>
          </cell>
          <cell r="CC2321">
            <v>693.33333333333337</v>
          </cell>
          <cell r="CD2321">
            <v>21.666666666666668</v>
          </cell>
          <cell r="CE2321">
            <v>0</v>
          </cell>
          <cell r="CF2321">
            <v>0</v>
          </cell>
          <cell r="CG2321">
            <v>0</v>
          </cell>
          <cell r="CH2321">
            <v>0</v>
          </cell>
          <cell r="CI2321">
            <v>0</v>
          </cell>
          <cell r="CJ2321">
            <v>0</v>
          </cell>
          <cell r="CK2321">
            <v>0</v>
          </cell>
          <cell r="CL2321">
            <v>0</v>
          </cell>
          <cell r="CM2321">
            <v>0</v>
          </cell>
          <cell r="CN2321">
            <v>0</v>
          </cell>
          <cell r="CO2321">
            <v>0</v>
          </cell>
          <cell r="CP2321">
            <v>0</v>
          </cell>
          <cell r="CQ2321">
            <v>0</v>
          </cell>
          <cell r="CR2321">
            <v>0</v>
          </cell>
          <cell r="CS2321">
            <v>0</v>
          </cell>
          <cell r="CT2321">
            <v>0</v>
          </cell>
          <cell r="CU2321">
            <v>0</v>
          </cell>
          <cell r="CV2321">
            <v>0</v>
          </cell>
          <cell r="CW2321">
            <v>0</v>
          </cell>
          <cell r="CX2321">
            <v>0</v>
          </cell>
          <cell r="CY2321">
            <v>0</v>
          </cell>
          <cell r="CZ2321">
            <v>0</v>
          </cell>
          <cell r="DA2321">
            <v>0</v>
          </cell>
          <cell r="DB2321">
            <v>0</v>
          </cell>
          <cell r="DC2321">
            <v>0</v>
          </cell>
          <cell r="DD2321">
            <v>59627.251535788273</v>
          </cell>
          <cell r="DE2321">
            <v>0</v>
          </cell>
          <cell r="DG2321">
            <v>52145.470746720006</v>
          </cell>
          <cell r="DI2321">
            <v>0.03</v>
          </cell>
          <cell r="DJ2321">
            <v>1564.3641224016001</v>
          </cell>
          <cell r="DK2321">
            <v>2.6942582294674663E-2</v>
          </cell>
          <cell r="DL2321">
            <v>0</v>
          </cell>
        </row>
        <row r="2322">
          <cell r="A2322" t="str">
            <v>LGVCB10N-FIT-105</v>
          </cell>
          <cell r="B2322" t="str">
            <v>LGV A FORCHE CONTROBILANCIATO TIPO "CB10N-SIMPLEX-SS150ATC+TILT"-ATTREZZATURA ELETTRICA-</v>
          </cell>
          <cell r="C2322" t="str">
            <v>COUNTERBALANCED FORKS LGV TYPE "CB10N-SIMPLEX"</v>
          </cell>
          <cell r="F2322">
            <v>159085.92361471948</v>
          </cell>
          <cell r="H2322">
            <v>65225.228682034984</v>
          </cell>
          <cell r="I2322">
            <v>0.59000000000000008</v>
          </cell>
          <cell r="J2322" t="str">
            <v>OK</v>
          </cell>
          <cell r="K2322" t="str">
            <v>NEWZD</v>
          </cell>
          <cell r="L2322">
            <v>0</v>
          </cell>
          <cell r="M2322">
            <v>0</v>
          </cell>
          <cell r="N2322">
            <v>0</v>
          </cell>
          <cell r="O2322">
            <v>0</v>
          </cell>
          <cell r="P2322">
            <v>0</v>
          </cell>
          <cell r="Q2322">
            <v>0</v>
          </cell>
          <cell r="R2322">
            <v>0</v>
          </cell>
          <cell r="S2322">
            <v>0</v>
          </cell>
          <cell r="T2322">
            <v>0</v>
          </cell>
          <cell r="U2322">
            <v>0</v>
          </cell>
          <cell r="V2322">
            <v>0</v>
          </cell>
          <cell r="W2322">
            <v>0</v>
          </cell>
          <cell r="X2322">
            <v>0</v>
          </cell>
          <cell r="Y2322">
            <v>0</v>
          </cell>
          <cell r="Z2322">
            <v>0</v>
          </cell>
          <cell r="AA2322">
            <v>0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>
            <v>0</v>
          </cell>
          <cell r="AM2322">
            <v>0</v>
          </cell>
          <cell r="AN2322">
            <v>0</v>
          </cell>
          <cell r="AO2322">
            <v>0</v>
          </cell>
          <cell r="AP2322">
            <v>0</v>
          </cell>
          <cell r="AQ2322">
            <v>0</v>
          </cell>
          <cell r="AR2322">
            <v>0</v>
          </cell>
          <cell r="AS2322">
            <v>0</v>
          </cell>
          <cell r="AT2322">
            <v>0</v>
          </cell>
          <cell r="AU2322">
            <v>0</v>
          </cell>
          <cell r="AV2322">
            <v>59307.812015368319</v>
          </cell>
          <cell r="AW2322">
            <v>0</v>
          </cell>
          <cell r="AX2322">
            <v>0</v>
          </cell>
          <cell r="AY2322">
            <v>586.66666666666674</v>
          </cell>
          <cell r="AZ2322">
            <v>13.333333333333334</v>
          </cell>
          <cell r="BA2322">
            <v>0</v>
          </cell>
          <cell r="BB2322">
            <v>0</v>
          </cell>
          <cell r="BC2322">
            <v>0</v>
          </cell>
          <cell r="BD2322">
            <v>0</v>
          </cell>
          <cell r="BE2322">
            <v>288</v>
          </cell>
          <cell r="BF2322">
            <v>8</v>
          </cell>
          <cell r="BG2322">
            <v>0</v>
          </cell>
          <cell r="BH2322">
            <v>0</v>
          </cell>
          <cell r="BI2322">
            <v>0</v>
          </cell>
          <cell r="BJ2322">
            <v>0</v>
          </cell>
          <cell r="BK2322">
            <v>0</v>
          </cell>
          <cell r="BL2322">
            <v>0</v>
          </cell>
          <cell r="BM2322">
            <v>426.66666666666669</v>
          </cell>
          <cell r="BN2322">
            <v>13.333333333333334</v>
          </cell>
          <cell r="BO2322">
            <v>1774.5</v>
          </cell>
          <cell r="BP2322">
            <v>54.6</v>
          </cell>
          <cell r="BQ2322">
            <v>0</v>
          </cell>
          <cell r="BR2322">
            <v>0</v>
          </cell>
          <cell r="BS2322">
            <v>2148.25</v>
          </cell>
          <cell r="BT2322">
            <v>66.099999999999994</v>
          </cell>
          <cell r="BU2322">
            <v>0</v>
          </cell>
          <cell r="BV2322">
            <v>0</v>
          </cell>
          <cell r="BW2322">
            <v>0</v>
          </cell>
          <cell r="BX2322">
            <v>0</v>
          </cell>
          <cell r="BY2322">
            <v>0</v>
          </cell>
          <cell r="BZ2322">
            <v>0</v>
          </cell>
          <cell r="CA2322">
            <v>0</v>
          </cell>
          <cell r="CB2322">
            <v>0</v>
          </cell>
          <cell r="CC2322">
            <v>693.33333333333337</v>
          </cell>
          <cell r="CD2322">
            <v>21.666666666666668</v>
          </cell>
          <cell r="CE2322">
            <v>0</v>
          </cell>
          <cell r="CF2322">
            <v>0</v>
          </cell>
          <cell r="CG2322">
            <v>0</v>
          </cell>
          <cell r="CH2322">
            <v>0</v>
          </cell>
          <cell r="CI2322">
            <v>0</v>
          </cell>
          <cell r="CJ2322">
            <v>0</v>
          </cell>
          <cell r="CK2322">
            <v>0</v>
          </cell>
          <cell r="CL2322">
            <v>0</v>
          </cell>
          <cell r="CM2322">
            <v>0</v>
          </cell>
          <cell r="CN2322">
            <v>0</v>
          </cell>
          <cell r="CO2322">
            <v>0</v>
          </cell>
          <cell r="CP2322">
            <v>0</v>
          </cell>
          <cell r="CQ2322">
            <v>0</v>
          </cell>
          <cell r="CR2322">
            <v>0</v>
          </cell>
          <cell r="CS2322">
            <v>0</v>
          </cell>
          <cell r="CT2322">
            <v>0</v>
          </cell>
          <cell r="CU2322">
            <v>0</v>
          </cell>
          <cell r="CV2322">
            <v>0</v>
          </cell>
          <cell r="CW2322">
            <v>0</v>
          </cell>
          <cell r="CX2322">
            <v>0</v>
          </cell>
          <cell r="CY2322">
            <v>0</v>
          </cell>
          <cell r="CZ2322">
            <v>0</v>
          </cell>
          <cell r="DA2322">
            <v>0</v>
          </cell>
          <cell r="DB2322">
            <v>0</v>
          </cell>
          <cell r="DC2322">
            <v>0</v>
          </cell>
          <cell r="DD2322">
            <v>65225.228682034984</v>
          </cell>
          <cell r="DE2322">
            <v>0</v>
          </cell>
          <cell r="DG2322">
            <v>57363.812015368319</v>
          </cell>
          <cell r="DI2322">
            <v>3.3888961205702013E-2</v>
          </cell>
          <cell r="DJ2322">
            <v>1944</v>
          </cell>
          <cell r="DK2322">
            <v>3.0720010348849081E-2</v>
          </cell>
          <cell r="DL2322">
            <v>0</v>
          </cell>
        </row>
        <row r="2323">
          <cell r="A2323" t="str">
            <v>LGVCB10N-FIT-204</v>
          </cell>
          <cell r="B2323" t="str">
            <v>LGV A FORCHE CONTROBILANCIATO TIPO "CB10N-DUPLEX-SS150ATC+TILT"</v>
          </cell>
          <cell r="C2323" t="str">
            <v>COUNTERBALANCED FORKS LGV TYPE "CB10N-DUPLEX"</v>
          </cell>
          <cell r="F2323">
            <v>149819.61782657952</v>
          </cell>
          <cell r="H2323">
            <v>61426.043308897599</v>
          </cell>
          <cell r="I2323">
            <v>0.59000000000000008</v>
          </cell>
          <cell r="J2323" t="str">
            <v>OLD</v>
          </cell>
          <cell r="K2323" t="str">
            <v>NEWZD</v>
          </cell>
          <cell r="L2323">
            <v>0</v>
          </cell>
          <cell r="M2323">
            <v>0</v>
          </cell>
          <cell r="N2323">
            <v>0</v>
          </cell>
          <cell r="O2323">
            <v>0</v>
          </cell>
          <cell r="P2323">
            <v>0</v>
          </cell>
          <cell r="Q2323">
            <v>0</v>
          </cell>
          <cell r="R2323">
            <v>0</v>
          </cell>
          <cell r="S2323">
            <v>0</v>
          </cell>
          <cell r="T2323">
            <v>0</v>
          </cell>
          <cell r="U2323">
            <v>0</v>
          </cell>
          <cell r="V2323">
            <v>0</v>
          </cell>
          <cell r="W2323">
            <v>0</v>
          </cell>
          <cell r="X2323">
            <v>0</v>
          </cell>
          <cell r="Y2323">
            <v>0</v>
          </cell>
          <cell r="Z2323">
            <v>0</v>
          </cell>
          <cell r="AA2323">
            <v>0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>
            <v>0</v>
          </cell>
          <cell r="AM2323">
            <v>0</v>
          </cell>
          <cell r="AN2323">
            <v>0</v>
          </cell>
          <cell r="AO2323">
            <v>0</v>
          </cell>
          <cell r="AP2323">
            <v>0</v>
          </cell>
          <cell r="AQ2323">
            <v>0</v>
          </cell>
          <cell r="AR2323">
            <v>0</v>
          </cell>
          <cell r="AS2323">
            <v>0</v>
          </cell>
          <cell r="AT2323">
            <v>0</v>
          </cell>
          <cell r="AU2323">
            <v>0</v>
          </cell>
          <cell r="AV2323">
            <v>55640.893308897597</v>
          </cell>
          <cell r="AW2323">
            <v>0</v>
          </cell>
          <cell r="AX2323">
            <v>0</v>
          </cell>
          <cell r="AY2323">
            <v>352</v>
          </cell>
          <cell r="AZ2323">
            <v>8</v>
          </cell>
          <cell r="BA2323">
            <v>0</v>
          </cell>
          <cell r="BB2323">
            <v>0</v>
          </cell>
          <cell r="BC2323">
            <v>0</v>
          </cell>
          <cell r="BD2323">
            <v>0</v>
          </cell>
          <cell r="BE2323">
            <v>172.79999999999998</v>
          </cell>
          <cell r="BF2323">
            <v>4.8</v>
          </cell>
          <cell r="BG2323">
            <v>0</v>
          </cell>
          <cell r="BH2323">
            <v>0</v>
          </cell>
          <cell r="BI2323">
            <v>0</v>
          </cell>
          <cell r="BJ2323">
            <v>0</v>
          </cell>
          <cell r="BK2323">
            <v>0</v>
          </cell>
          <cell r="BL2323">
            <v>0</v>
          </cell>
          <cell r="BM2323">
            <v>256</v>
          </cell>
          <cell r="BN2323">
            <v>8</v>
          </cell>
          <cell r="BO2323">
            <v>1774.5</v>
          </cell>
          <cell r="BP2323">
            <v>54.6</v>
          </cell>
          <cell r="BQ2323">
            <v>0</v>
          </cell>
          <cell r="BR2323">
            <v>0</v>
          </cell>
          <cell r="BS2323">
            <v>2148.25</v>
          </cell>
          <cell r="BT2323">
            <v>66.099999999999994</v>
          </cell>
          <cell r="BU2323">
            <v>0</v>
          </cell>
          <cell r="BV2323">
            <v>0</v>
          </cell>
          <cell r="BW2323">
            <v>0</v>
          </cell>
          <cell r="BX2323">
            <v>0</v>
          </cell>
          <cell r="BY2323">
            <v>0</v>
          </cell>
          <cell r="BZ2323">
            <v>0</v>
          </cell>
          <cell r="CA2323">
            <v>0</v>
          </cell>
          <cell r="CB2323">
            <v>0</v>
          </cell>
          <cell r="CC2323">
            <v>1081.5999999999999</v>
          </cell>
          <cell r="CD2323">
            <v>33.799999999999997</v>
          </cell>
          <cell r="CE2323">
            <v>0</v>
          </cell>
          <cell r="CF2323">
            <v>0</v>
          </cell>
          <cell r="CG2323">
            <v>0</v>
          </cell>
          <cell r="CH2323">
            <v>0</v>
          </cell>
          <cell r="CI2323">
            <v>0</v>
          </cell>
          <cell r="CJ2323">
            <v>0</v>
          </cell>
          <cell r="CK2323">
            <v>0</v>
          </cell>
          <cell r="CL2323">
            <v>0</v>
          </cell>
          <cell r="CM2323">
            <v>0</v>
          </cell>
          <cell r="CN2323">
            <v>0</v>
          </cell>
          <cell r="CO2323">
            <v>0</v>
          </cell>
          <cell r="CP2323">
            <v>0</v>
          </cell>
          <cell r="CQ2323">
            <v>0</v>
          </cell>
          <cell r="CR2323">
            <v>0</v>
          </cell>
          <cell r="CS2323">
            <v>0</v>
          </cell>
          <cell r="CT2323">
            <v>0</v>
          </cell>
          <cell r="CU2323">
            <v>0</v>
          </cell>
          <cell r="CV2323">
            <v>0</v>
          </cell>
          <cell r="CW2323">
            <v>0</v>
          </cell>
          <cell r="CX2323">
            <v>0</v>
          </cell>
          <cell r="CY2323">
            <v>0</v>
          </cell>
          <cell r="CZ2323">
            <v>0</v>
          </cell>
          <cell r="DA2323">
            <v>0</v>
          </cell>
          <cell r="DB2323">
            <v>0</v>
          </cell>
          <cell r="DC2323">
            <v>0</v>
          </cell>
          <cell r="DD2323">
            <v>61426.043308897599</v>
          </cell>
          <cell r="DE2323">
            <v>0</v>
          </cell>
          <cell r="DG2323">
            <v>54020.284765919998</v>
          </cell>
          <cell r="DI2323">
            <v>0.03</v>
          </cell>
          <cell r="DJ2323">
            <v>1620.6085429775999</v>
          </cell>
          <cell r="DK2323">
            <v>2.7098014575442902E-2</v>
          </cell>
          <cell r="DL2323">
            <v>0</v>
          </cell>
        </row>
        <row r="2324">
          <cell r="A2324" t="str">
            <v>LGVCB10N-FIT-205</v>
          </cell>
          <cell r="B2324" t="str">
            <v>LGV A FORCHE CONTROBILANCIATO TIPO "CB10N-DUPLEX-SS150ATC+TILT"-ATTREZZATURA ELETTRICA-</v>
          </cell>
          <cell r="C2324" t="str">
            <v>COUNTERBALANCED FORKS LGV TYPE "CB10N-DUPLEX"</v>
          </cell>
          <cell r="F2324">
            <v>163473.22062230326</v>
          </cell>
          <cell r="H2324">
            <v>67024.020455144331</v>
          </cell>
          <cell r="I2324">
            <v>0.59000000000000008</v>
          </cell>
          <cell r="J2324" t="str">
            <v>OK</v>
          </cell>
          <cell r="K2324" t="str">
            <v>NEWZD</v>
          </cell>
          <cell r="L2324">
            <v>0</v>
          </cell>
          <cell r="M2324">
            <v>0</v>
          </cell>
          <cell r="N2324">
            <v>0</v>
          </cell>
          <cell r="O2324">
            <v>0</v>
          </cell>
          <cell r="P2324">
            <v>0</v>
          </cell>
          <cell r="Q2324">
            <v>0</v>
          </cell>
          <cell r="R2324">
            <v>0</v>
          </cell>
          <cell r="S2324">
            <v>0</v>
          </cell>
          <cell r="T2324">
            <v>0</v>
          </cell>
          <cell r="U2324">
            <v>0</v>
          </cell>
          <cell r="V2324">
            <v>0</v>
          </cell>
          <cell r="W2324">
            <v>0</v>
          </cell>
          <cell r="X2324">
            <v>0</v>
          </cell>
          <cell r="Y2324">
            <v>0</v>
          </cell>
          <cell r="Z2324">
            <v>0</v>
          </cell>
          <cell r="AA2324">
            <v>0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>
            <v>0</v>
          </cell>
          <cell r="AM2324">
            <v>0</v>
          </cell>
          <cell r="AN2324">
            <v>0</v>
          </cell>
          <cell r="AO2324">
            <v>0</v>
          </cell>
          <cell r="AP2324">
            <v>0</v>
          </cell>
          <cell r="AQ2324">
            <v>0</v>
          </cell>
          <cell r="AR2324">
            <v>0</v>
          </cell>
          <cell r="AS2324">
            <v>0</v>
          </cell>
          <cell r="AT2324">
            <v>0</v>
          </cell>
          <cell r="AU2324">
            <v>0</v>
          </cell>
          <cell r="AV2324">
            <v>61238.870455144322</v>
          </cell>
          <cell r="AW2324">
            <v>0</v>
          </cell>
          <cell r="AX2324">
            <v>0</v>
          </cell>
          <cell r="AY2324">
            <v>352</v>
          </cell>
          <cell r="AZ2324">
            <v>8</v>
          </cell>
          <cell r="BA2324">
            <v>0</v>
          </cell>
          <cell r="BB2324">
            <v>0</v>
          </cell>
          <cell r="BC2324">
            <v>0</v>
          </cell>
          <cell r="BD2324">
            <v>0</v>
          </cell>
          <cell r="BE2324">
            <v>172.79999999999998</v>
          </cell>
          <cell r="BF2324">
            <v>4.8</v>
          </cell>
          <cell r="BG2324">
            <v>0</v>
          </cell>
          <cell r="BH2324">
            <v>0</v>
          </cell>
          <cell r="BI2324">
            <v>0</v>
          </cell>
          <cell r="BJ2324">
            <v>0</v>
          </cell>
          <cell r="BK2324">
            <v>0</v>
          </cell>
          <cell r="BL2324">
            <v>0</v>
          </cell>
          <cell r="BM2324">
            <v>256</v>
          </cell>
          <cell r="BN2324">
            <v>8</v>
          </cell>
          <cell r="BO2324">
            <v>1774.5</v>
          </cell>
          <cell r="BP2324">
            <v>54.6</v>
          </cell>
          <cell r="BQ2324">
            <v>0</v>
          </cell>
          <cell r="BR2324">
            <v>0</v>
          </cell>
          <cell r="BS2324">
            <v>2148.25</v>
          </cell>
          <cell r="BT2324">
            <v>66.099999999999994</v>
          </cell>
          <cell r="BU2324">
            <v>0</v>
          </cell>
          <cell r="BV2324">
            <v>0</v>
          </cell>
          <cell r="BW2324">
            <v>0</v>
          </cell>
          <cell r="BX2324">
            <v>0</v>
          </cell>
          <cell r="BY2324">
            <v>0</v>
          </cell>
          <cell r="BZ2324">
            <v>0</v>
          </cell>
          <cell r="CA2324">
            <v>0</v>
          </cell>
          <cell r="CB2324">
            <v>0</v>
          </cell>
          <cell r="CC2324">
            <v>1081.5999999999999</v>
          </cell>
          <cell r="CD2324">
            <v>33.799999999999997</v>
          </cell>
          <cell r="CE2324">
            <v>0</v>
          </cell>
          <cell r="CF2324">
            <v>0</v>
          </cell>
          <cell r="CG2324">
            <v>0</v>
          </cell>
          <cell r="CH2324">
            <v>0</v>
          </cell>
          <cell r="CI2324">
            <v>0</v>
          </cell>
          <cell r="CJ2324">
            <v>0</v>
          </cell>
          <cell r="CK2324">
            <v>0</v>
          </cell>
          <cell r="CL2324">
            <v>0</v>
          </cell>
          <cell r="CM2324">
            <v>0</v>
          </cell>
          <cell r="CN2324">
            <v>0</v>
          </cell>
          <cell r="CO2324">
            <v>0</v>
          </cell>
          <cell r="CP2324">
            <v>0</v>
          </cell>
          <cell r="CQ2324">
            <v>0</v>
          </cell>
          <cell r="CR2324">
            <v>0</v>
          </cell>
          <cell r="CS2324">
            <v>0</v>
          </cell>
          <cell r="CT2324">
            <v>0</v>
          </cell>
          <cell r="CU2324">
            <v>0</v>
          </cell>
          <cell r="CV2324">
            <v>0</v>
          </cell>
          <cell r="CW2324">
            <v>0</v>
          </cell>
          <cell r="CX2324">
            <v>0</v>
          </cell>
          <cell r="CY2324">
            <v>0</v>
          </cell>
          <cell r="CZ2324">
            <v>0</v>
          </cell>
          <cell r="DA2324">
            <v>0</v>
          </cell>
          <cell r="DB2324">
            <v>0</v>
          </cell>
          <cell r="DC2324">
            <v>0</v>
          </cell>
          <cell r="DD2324">
            <v>67024.020455144331</v>
          </cell>
          <cell r="DE2324">
            <v>0</v>
          </cell>
          <cell r="DG2324">
            <v>59294.870455144322</v>
          </cell>
          <cell r="DI2324">
            <v>3.2785298038058894E-2</v>
          </cell>
          <cell r="DJ2324">
            <v>1943.9999999999993</v>
          </cell>
          <cell r="DK2324">
            <v>2.9870918699847052E-2</v>
          </cell>
          <cell r="DL2324">
            <v>0</v>
          </cell>
        </row>
        <row r="2325">
          <cell r="A2325" t="str">
            <v>LGVCB10N-FIT-304</v>
          </cell>
          <cell r="B2325" t="str">
            <v>LGV A FORCHE CONTROBILANCIATO TIPO "CB10N-TRIPLEX-SS150ATC+TILT"</v>
          </cell>
          <cell r="C2325" t="str">
            <v>COUNTERBALANCED FORKS LGV TYPE "CB10N-TRIPLEX"</v>
          </cell>
          <cell r="F2325">
            <v>152804.94378488351</v>
          </cell>
          <cell r="H2325">
            <v>62650.02695180224</v>
          </cell>
          <cell r="I2325">
            <v>0.59</v>
          </cell>
          <cell r="J2325" t="str">
            <v>OLD</v>
          </cell>
          <cell r="K2325" t="str">
            <v>NEWZD</v>
          </cell>
          <cell r="L2325">
            <v>0</v>
          </cell>
          <cell r="M2325">
            <v>0</v>
          </cell>
          <cell r="N2325">
            <v>0</v>
          </cell>
          <cell r="O2325">
            <v>0</v>
          </cell>
          <cell r="P2325">
            <v>0</v>
          </cell>
          <cell r="Q2325">
            <v>0</v>
          </cell>
          <cell r="R2325">
            <v>0</v>
          </cell>
          <cell r="S2325">
            <v>0</v>
          </cell>
          <cell r="T2325">
            <v>0</v>
          </cell>
          <cell r="U2325">
            <v>0</v>
          </cell>
          <cell r="V2325">
            <v>0</v>
          </cell>
          <cell r="W2325">
            <v>0</v>
          </cell>
          <cell r="X2325">
            <v>0</v>
          </cell>
          <cell r="Y2325">
            <v>0</v>
          </cell>
          <cell r="Z2325">
            <v>0</v>
          </cell>
          <cell r="AA2325">
            <v>0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>
            <v>0</v>
          </cell>
          <cell r="AM2325">
            <v>0</v>
          </cell>
          <cell r="AN2325">
            <v>0</v>
          </cell>
          <cell r="AO2325">
            <v>0</v>
          </cell>
          <cell r="AP2325">
            <v>0</v>
          </cell>
          <cell r="AQ2325">
            <v>0</v>
          </cell>
          <cell r="AR2325">
            <v>0</v>
          </cell>
          <cell r="AS2325">
            <v>0</v>
          </cell>
          <cell r="AT2325">
            <v>0</v>
          </cell>
          <cell r="AU2325">
            <v>0</v>
          </cell>
          <cell r="AV2325">
            <v>56864.876951802238</v>
          </cell>
          <cell r="AW2325">
            <v>0</v>
          </cell>
          <cell r="AX2325">
            <v>0</v>
          </cell>
          <cell r="AY2325">
            <v>352</v>
          </cell>
          <cell r="AZ2325">
            <v>8</v>
          </cell>
          <cell r="BA2325">
            <v>0</v>
          </cell>
          <cell r="BB2325">
            <v>0</v>
          </cell>
          <cell r="BC2325">
            <v>0</v>
          </cell>
          <cell r="BD2325">
            <v>0</v>
          </cell>
          <cell r="BE2325">
            <v>172.79999999999998</v>
          </cell>
          <cell r="BF2325">
            <v>4.8</v>
          </cell>
          <cell r="BG2325">
            <v>0</v>
          </cell>
          <cell r="BH2325">
            <v>0</v>
          </cell>
          <cell r="BI2325">
            <v>0</v>
          </cell>
          <cell r="BJ2325">
            <v>0</v>
          </cell>
          <cell r="BK2325">
            <v>0</v>
          </cell>
          <cell r="BL2325">
            <v>0</v>
          </cell>
          <cell r="BM2325">
            <v>256</v>
          </cell>
          <cell r="BN2325">
            <v>8</v>
          </cell>
          <cell r="BO2325">
            <v>1774.5</v>
          </cell>
          <cell r="BP2325">
            <v>54.6</v>
          </cell>
          <cell r="BQ2325">
            <v>0</v>
          </cell>
          <cell r="BR2325">
            <v>0</v>
          </cell>
          <cell r="BS2325">
            <v>2148.25</v>
          </cell>
          <cell r="BT2325">
            <v>66.099999999999994</v>
          </cell>
          <cell r="BU2325">
            <v>0</v>
          </cell>
          <cell r="BV2325">
            <v>0</v>
          </cell>
          <cell r="BW2325">
            <v>0</v>
          </cell>
          <cell r="BX2325">
            <v>0</v>
          </cell>
          <cell r="BY2325">
            <v>0</v>
          </cell>
          <cell r="BZ2325">
            <v>0</v>
          </cell>
          <cell r="CA2325">
            <v>0</v>
          </cell>
          <cell r="CB2325">
            <v>0</v>
          </cell>
          <cell r="CC2325">
            <v>1081.5999999999999</v>
          </cell>
          <cell r="CD2325">
            <v>33.799999999999997</v>
          </cell>
          <cell r="CE2325">
            <v>0</v>
          </cell>
          <cell r="CF2325">
            <v>0</v>
          </cell>
          <cell r="CG2325">
            <v>0</v>
          </cell>
          <cell r="CH2325">
            <v>0</v>
          </cell>
          <cell r="CI2325">
            <v>0</v>
          </cell>
          <cell r="CJ2325">
            <v>0</v>
          </cell>
          <cell r="CK2325">
            <v>0</v>
          </cell>
          <cell r="CL2325">
            <v>0</v>
          </cell>
          <cell r="CM2325">
            <v>0</v>
          </cell>
          <cell r="CN2325">
            <v>0</v>
          </cell>
          <cell r="CO2325">
            <v>0</v>
          </cell>
          <cell r="CP2325">
            <v>0</v>
          </cell>
          <cell r="CQ2325">
            <v>0</v>
          </cell>
          <cell r="CR2325">
            <v>0</v>
          </cell>
          <cell r="CS2325">
            <v>0</v>
          </cell>
          <cell r="CT2325">
            <v>0</v>
          </cell>
          <cell r="CU2325">
            <v>0</v>
          </cell>
          <cell r="CV2325">
            <v>0</v>
          </cell>
          <cell r="CW2325">
            <v>0</v>
          </cell>
          <cell r="CX2325">
            <v>0</v>
          </cell>
          <cell r="CY2325">
            <v>0</v>
          </cell>
          <cell r="CZ2325">
            <v>0</v>
          </cell>
          <cell r="DA2325">
            <v>0</v>
          </cell>
          <cell r="DB2325">
            <v>0</v>
          </cell>
          <cell r="DC2325">
            <v>0</v>
          </cell>
          <cell r="DD2325">
            <v>62650.02695180224</v>
          </cell>
          <cell r="DE2325">
            <v>0</v>
          </cell>
          <cell r="DG2325">
            <v>55208.618399808001</v>
          </cell>
          <cell r="DI2325">
            <v>0.03</v>
          </cell>
          <cell r="DJ2325">
            <v>1656.25855199424</v>
          </cell>
          <cell r="DK2325">
            <v>2.7154553578943214E-2</v>
          </cell>
          <cell r="DL2325">
            <v>0</v>
          </cell>
        </row>
        <row r="2326">
          <cell r="A2326" t="str">
            <v>LGVCB10N-FIT-305</v>
          </cell>
          <cell r="B2326" t="str">
            <v>LGV A FORCHE CONTROBILANCIATO TIPO "CB10N-TRIPLEX-SS150ATC+TILT"-ATTREZZATURA ELETTRICA-</v>
          </cell>
          <cell r="C2326" t="str">
            <v>COUNTERBALANCED FORKS LGV TYPE "CB10N-TRIPLEX"</v>
          </cell>
          <cell r="F2326">
            <v>166458.54658060725</v>
          </cell>
          <cell r="H2326">
            <v>68248.004098048972</v>
          </cell>
          <cell r="I2326">
            <v>0.59</v>
          </cell>
          <cell r="J2326" t="str">
            <v>OK</v>
          </cell>
          <cell r="K2326" t="str">
            <v>NEWZD</v>
          </cell>
          <cell r="L2326">
            <v>0</v>
          </cell>
          <cell r="M2326">
            <v>0</v>
          </cell>
          <cell r="N2326">
            <v>0</v>
          </cell>
          <cell r="O2326">
            <v>0</v>
          </cell>
          <cell r="P2326">
            <v>0</v>
          </cell>
          <cell r="Q2326">
            <v>0</v>
          </cell>
          <cell r="R2326">
            <v>0</v>
          </cell>
          <cell r="S2326">
            <v>0</v>
          </cell>
          <cell r="T2326">
            <v>0</v>
          </cell>
          <cell r="U2326">
            <v>0</v>
          </cell>
          <cell r="V2326">
            <v>0</v>
          </cell>
          <cell r="W2326">
            <v>0</v>
          </cell>
          <cell r="X2326">
            <v>0</v>
          </cell>
          <cell r="Y2326">
            <v>0</v>
          </cell>
          <cell r="Z2326">
            <v>0</v>
          </cell>
          <cell r="AA2326">
            <v>0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>
            <v>0</v>
          </cell>
          <cell r="AM2326">
            <v>0</v>
          </cell>
          <cell r="AN2326">
            <v>0</v>
          </cell>
          <cell r="AO2326">
            <v>0</v>
          </cell>
          <cell r="AP2326">
            <v>0</v>
          </cell>
          <cell r="AQ2326">
            <v>0</v>
          </cell>
          <cell r="AR2326">
            <v>0</v>
          </cell>
          <cell r="AS2326">
            <v>0</v>
          </cell>
          <cell r="AT2326">
            <v>0</v>
          </cell>
          <cell r="AU2326">
            <v>0</v>
          </cell>
          <cell r="AV2326">
            <v>62462.854098048963</v>
          </cell>
          <cell r="AW2326">
            <v>0</v>
          </cell>
          <cell r="AX2326">
            <v>0</v>
          </cell>
          <cell r="AY2326">
            <v>352</v>
          </cell>
          <cell r="AZ2326">
            <v>8</v>
          </cell>
          <cell r="BA2326">
            <v>0</v>
          </cell>
          <cell r="BB2326">
            <v>0</v>
          </cell>
          <cell r="BC2326">
            <v>0</v>
          </cell>
          <cell r="BD2326">
            <v>0</v>
          </cell>
          <cell r="BE2326">
            <v>172.79999999999998</v>
          </cell>
          <cell r="BF2326">
            <v>4.8</v>
          </cell>
          <cell r="BG2326">
            <v>0</v>
          </cell>
          <cell r="BH2326">
            <v>0</v>
          </cell>
          <cell r="BI2326">
            <v>0</v>
          </cell>
          <cell r="BJ2326">
            <v>0</v>
          </cell>
          <cell r="BK2326">
            <v>0</v>
          </cell>
          <cell r="BL2326">
            <v>0</v>
          </cell>
          <cell r="BM2326">
            <v>256</v>
          </cell>
          <cell r="BN2326">
            <v>8</v>
          </cell>
          <cell r="BO2326">
            <v>1774.5</v>
          </cell>
          <cell r="BP2326">
            <v>54.6</v>
          </cell>
          <cell r="BQ2326">
            <v>0</v>
          </cell>
          <cell r="BR2326">
            <v>0</v>
          </cell>
          <cell r="BS2326">
            <v>2148.25</v>
          </cell>
          <cell r="BT2326">
            <v>66.099999999999994</v>
          </cell>
          <cell r="BU2326">
            <v>0</v>
          </cell>
          <cell r="BV2326">
            <v>0</v>
          </cell>
          <cell r="BW2326">
            <v>0</v>
          </cell>
          <cell r="BX2326">
            <v>0</v>
          </cell>
          <cell r="BY2326">
            <v>0</v>
          </cell>
          <cell r="BZ2326">
            <v>0</v>
          </cell>
          <cell r="CA2326">
            <v>0</v>
          </cell>
          <cell r="CB2326">
            <v>0</v>
          </cell>
          <cell r="CC2326">
            <v>1081.5999999999999</v>
          </cell>
          <cell r="CD2326">
            <v>33.799999999999997</v>
          </cell>
          <cell r="CE2326">
            <v>0</v>
          </cell>
          <cell r="CF2326">
            <v>0</v>
          </cell>
          <cell r="CG2326">
            <v>0</v>
          </cell>
          <cell r="CH2326">
            <v>0</v>
          </cell>
          <cell r="CI2326">
            <v>0</v>
          </cell>
          <cell r="CJ2326">
            <v>0</v>
          </cell>
          <cell r="CK2326">
            <v>0</v>
          </cell>
          <cell r="CL2326">
            <v>0</v>
          </cell>
          <cell r="CM2326">
            <v>0</v>
          </cell>
          <cell r="CN2326">
            <v>0</v>
          </cell>
          <cell r="CO2326">
            <v>0</v>
          </cell>
          <cell r="CP2326">
            <v>0</v>
          </cell>
          <cell r="CQ2326">
            <v>0</v>
          </cell>
          <cell r="CR2326">
            <v>0</v>
          </cell>
          <cell r="CS2326">
            <v>0</v>
          </cell>
          <cell r="CT2326">
            <v>0</v>
          </cell>
          <cell r="CU2326">
            <v>0</v>
          </cell>
          <cell r="CV2326">
            <v>0</v>
          </cell>
          <cell r="CW2326">
            <v>0</v>
          </cell>
          <cell r="CX2326">
            <v>0</v>
          </cell>
          <cell r="CY2326">
            <v>0</v>
          </cell>
          <cell r="CZ2326">
            <v>0</v>
          </cell>
          <cell r="DA2326">
            <v>0</v>
          </cell>
          <cell r="DB2326">
            <v>0</v>
          </cell>
          <cell r="DC2326">
            <v>0</v>
          </cell>
          <cell r="DD2326">
            <v>68248.004098048972</v>
          </cell>
          <cell r="DE2326">
            <v>0</v>
          </cell>
          <cell r="DG2326">
            <v>60518.854098048963</v>
          </cell>
          <cell r="DI2326">
            <v>3.2122220900786529E-2</v>
          </cell>
          <cell r="DJ2326">
            <v>1943.9999999999989</v>
          </cell>
          <cell r="DK2326">
            <v>2.931949625734899E-2</v>
          </cell>
          <cell r="DL2326">
            <v>0</v>
          </cell>
        </row>
        <row r="2327">
          <cell r="A2327" t="str">
            <v>LGVCB12E-FIT-104</v>
          </cell>
          <cell r="B2327" t="str">
            <v>LGV A FORCHE CONTROBILANCIATO TIPO "CB12E-SIMPLEX-ATC"</v>
          </cell>
          <cell r="C2327" t="str">
            <v>COUNTERBALANCED FORKS LGV TYPE "CB12N-SIMPLEX"</v>
          </cell>
          <cell r="F2327">
            <v>138779.5486643179</v>
          </cell>
          <cell r="H2327">
            <v>56899.614952370343</v>
          </cell>
          <cell r="I2327">
            <v>0.59</v>
          </cell>
          <cell r="J2327" t="str">
            <v>OK</v>
          </cell>
          <cell r="K2327" t="str">
            <v>NEWZD</v>
          </cell>
          <cell r="L2327">
            <v>0</v>
          </cell>
          <cell r="M2327">
            <v>0</v>
          </cell>
          <cell r="N2327">
            <v>0</v>
          </cell>
          <cell r="O2327">
            <v>0</v>
          </cell>
          <cell r="P2327">
            <v>0</v>
          </cell>
          <cell r="Q2327">
            <v>0</v>
          </cell>
          <cell r="R2327">
            <v>0</v>
          </cell>
          <cell r="S2327">
            <v>0</v>
          </cell>
          <cell r="T2327">
            <v>0</v>
          </cell>
          <cell r="U2327">
            <v>0</v>
          </cell>
          <cell r="V2327">
            <v>0</v>
          </cell>
          <cell r="W2327">
            <v>0</v>
          </cell>
          <cell r="X2327">
            <v>0</v>
          </cell>
          <cell r="Y2327">
            <v>0</v>
          </cell>
          <cell r="Z2327">
            <v>0</v>
          </cell>
          <cell r="AA2327">
            <v>0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>
            <v>0</v>
          </cell>
          <cell r="AM2327">
            <v>0</v>
          </cell>
          <cell r="AN2327">
            <v>0</v>
          </cell>
          <cell r="AO2327">
            <v>0</v>
          </cell>
          <cell r="AP2327">
            <v>0</v>
          </cell>
          <cell r="AQ2327">
            <v>0</v>
          </cell>
          <cell r="AR2327">
            <v>0</v>
          </cell>
          <cell r="AS2327">
            <v>0</v>
          </cell>
          <cell r="AT2327">
            <v>0</v>
          </cell>
          <cell r="AU2327">
            <v>0</v>
          </cell>
          <cell r="AV2327">
            <v>50982.198285703678</v>
          </cell>
          <cell r="AW2327">
            <v>0</v>
          </cell>
          <cell r="AX2327">
            <v>0</v>
          </cell>
          <cell r="AY2327">
            <v>586.66666666666674</v>
          </cell>
          <cell r="AZ2327">
            <v>13.333333333333334</v>
          </cell>
          <cell r="BA2327">
            <v>0</v>
          </cell>
          <cell r="BB2327">
            <v>0</v>
          </cell>
          <cell r="BC2327">
            <v>0</v>
          </cell>
          <cell r="BD2327">
            <v>0</v>
          </cell>
          <cell r="BE2327">
            <v>288</v>
          </cell>
          <cell r="BF2327">
            <v>8</v>
          </cell>
          <cell r="BG2327">
            <v>0</v>
          </cell>
          <cell r="BH2327">
            <v>0</v>
          </cell>
          <cell r="BI2327">
            <v>0</v>
          </cell>
          <cell r="BJ2327">
            <v>0</v>
          </cell>
          <cell r="BK2327">
            <v>0</v>
          </cell>
          <cell r="BL2327">
            <v>0</v>
          </cell>
          <cell r="BM2327">
            <v>426.66666666666669</v>
          </cell>
          <cell r="BN2327">
            <v>13.333333333333334</v>
          </cell>
          <cell r="BO2327">
            <v>1774.5</v>
          </cell>
          <cell r="BP2327">
            <v>54.6</v>
          </cell>
          <cell r="BQ2327">
            <v>0</v>
          </cell>
          <cell r="BR2327">
            <v>0</v>
          </cell>
          <cell r="BS2327">
            <v>2148.25</v>
          </cell>
          <cell r="BT2327">
            <v>66.099999999999994</v>
          </cell>
          <cell r="BU2327">
            <v>0</v>
          </cell>
          <cell r="BV2327">
            <v>0</v>
          </cell>
          <cell r="BW2327">
            <v>0</v>
          </cell>
          <cell r="BX2327">
            <v>0</v>
          </cell>
          <cell r="BY2327">
            <v>0</v>
          </cell>
          <cell r="BZ2327">
            <v>0</v>
          </cell>
          <cell r="CA2327">
            <v>0</v>
          </cell>
          <cell r="CB2327">
            <v>0</v>
          </cell>
          <cell r="CC2327">
            <v>693.33333333333337</v>
          </cell>
          <cell r="CD2327">
            <v>21.666666666666668</v>
          </cell>
          <cell r="CE2327">
            <v>0</v>
          </cell>
          <cell r="CF2327">
            <v>0</v>
          </cell>
          <cell r="CG2327">
            <v>0</v>
          </cell>
          <cell r="CH2327">
            <v>0</v>
          </cell>
          <cell r="CI2327">
            <v>0</v>
          </cell>
          <cell r="CJ2327">
            <v>0</v>
          </cell>
          <cell r="CK2327">
            <v>0</v>
          </cell>
          <cell r="CL2327">
            <v>0</v>
          </cell>
          <cell r="CM2327">
            <v>0</v>
          </cell>
          <cell r="CN2327">
            <v>0</v>
          </cell>
          <cell r="CO2327">
            <v>0</v>
          </cell>
          <cell r="CP2327">
            <v>0</v>
          </cell>
          <cell r="CQ2327">
            <v>0</v>
          </cell>
          <cell r="CR2327">
            <v>0</v>
          </cell>
          <cell r="CS2327">
            <v>0</v>
          </cell>
          <cell r="CT2327">
            <v>0</v>
          </cell>
          <cell r="CU2327">
            <v>0</v>
          </cell>
          <cell r="CV2327">
            <v>0</v>
          </cell>
          <cell r="CW2327">
            <v>0</v>
          </cell>
          <cell r="CX2327">
            <v>0</v>
          </cell>
          <cell r="CY2327">
            <v>0</v>
          </cell>
          <cell r="CZ2327">
            <v>0</v>
          </cell>
          <cell r="DA2327">
            <v>0</v>
          </cell>
          <cell r="DB2327">
            <v>0</v>
          </cell>
          <cell r="DC2327">
            <v>0</v>
          </cell>
          <cell r="DD2327">
            <v>56899.614952370343</v>
          </cell>
          <cell r="DE2327">
            <v>0</v>
          </cell>
          <cell r="DG2327">
            <v>49038.198285703678</v>
          </cell>
          <cell r="DI2327">
            <v>3.9642565754026547E-2</v>
          </cell>
          <cell r="DJ2327">
            <v>1944</v>
          </cell>
          <cell r="DK2327">
            <v>3.5374001395214148E-2</v>
          </cell>
          <cell r="DL2327">
            <v>0</v>
          </cell>
        </row>
        <row r="2328">
          <cell r="A2328" t="str">
            <v>LGVCB12N-FIT-104</v>
          </cell>
          <cell r="B2328" t="str">
            <v>LGV A FORCHE CONTROBILANCIATO TIPO "CB12N-SIMPLEX-SS150ATC+TILT"</v>
          </cell>
          <cell r="C2328" t="str">
            <v>COUNTERBALANCED FORKS LGV TYPE "CB12N-SIMPLEX"</v>
          </cell>
          <cell r="F2328">
            <v>145607.62544785978</v>
          </cell>
          <cell r="H2328">
            <v>59699.126433622507</v>
          </cell>
          <cell r="I2328">
            <v>0.59000000000000008</v>
          </cell>
          <cell r="J2328" t="str">
            <v>OLD</v>
          </cell>
          <cell r="K2328" t="str">
            <v>NEWZD</v>
          </cell>
          <cell r="L2328">
            <v>0</v>
          </cell>
          <cell r="M2328">
            <v>0</v>
          </cell>
          <cell r="N2328">
            <v>0</v>
          </cell>
          <cell r="O2328">
            <v>0</v>
          </cell>
          <cell r="P2328">
            <v>0</v>
          </cell>
          <cell r="Q2328">
            <v>0</v>
          </cell>
          <cell r="R2328">
            <v>0</v>
          </cell>
          <cell r="S2328">
            <v>0</v>
          </cell>
          <cell r="T2328">
            <v>0</v>
          </cell>
          <cell r="U2328">
            <v>0</v>
          </cell>
          <cell r="V2328">
            <v>0</v>
          </cell>
          <cell r="W2328">
            <v>0</v>
          </cell>
          <cell r="X2328">
            <v>0</v>
          </cell>
          <cell r="Y2328">
            <v>0</v>
          </cell>
          <cell r="Z2328">
            <v>0</v>
          </cell>
          <cell r="AA2328">
            <v>0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>
            <v>0</v>
          </cell>
          <cell r="AM2328">
            <v>0</v>
          </cell>
          <cell r="AN2328">
            <v>0</v>
          </cell>
          <cell r="AO2328">
            <v>0</v>
          </cell>
          <cell r="AP2328">
            <v>0</v>
          </cell>
          <cell r="AQ2328">
            <v>0</v>
          </cell>
          <cell r="AR2328">
            <v>0</v>
          </cell>
          <cell r="AS2328">
            <v>0</v>
          </cell>
          <cell r="AT2328">
            <v>0</v>
          </cell>
          <cell r="AU2328">
            <v>0</v>
          </cell>
          <cell r="AV2328">
            <v>53781.709766955842</v>
          </cell>
          <cell r="AW2328">
            <v>0</v>
          </cell>
          <cell r="AX2328">
            <v>0</v>
          </cell>
          <cell r="AY2328">
            <v>586.66666666666674</v>
          </cell>
          <cell r="AZ2328">
            <v>13.333333333333334</v>
          </cell>
          <cell r="BA2328">
            <v>0</v>
          </cell>
          <cell r="BB2328">
            <v>0</v>
          </cell>
          <cell r="BC2328">
            <v>0</v>
          </cell>
          <cell r="BD2328">
            <v>0</v>
          </cell>
          <cell r="BE2328">
            <v>288</v>
          </cell>
          <cell r="BF2328">
            <v>8</v>
          </cell>
          <cell r="BG2328">
            <v>0</v>
          </cell>
          <cell r="BH2328">
            <v>0</v>
          </cell>
          <cell r="BI2328">
            <v>0</v>
          </cell>
          <cell r="BJ2328">
            <v>0</v>
          </cell>
          <cell r="BK2328">
            <v>0</v>
          </cell>
          <cell r="BL2328">
            <v>0</v>
          </cell>
          <cell r="BM2328">
            <v>426.66666666666669</v>
          </cell>
          <cell r="BN2328">
            <v>13.333333333333334</v>
          </cell>
          <cell r="BO2328">
            <v>1774.5</v>
          </cell>
          <cell r="BP2328">
            <v>54.6</v>
          </cell>
          <cell r="BQ2328">
            <v>0</v>
          </cell>
          <cell r="BR2328">
            <v>0</v>
          </cell>
          <cell r="BS2328">
            <v>2148.25</v>
          </cell>
          <cell r="BT2328">
            <v>66.099999999999994</v>
          </cell>
          <cell r="BU2328">
            <v>0</v>
          </cell>
          <cell r="BV2328">
            <v>0</v>
          </cell>
          <cell r="BW2328">
            <v>0</v>
          </cell>
          <cell r="BX2328">
            <v>0</v>
          </cell>
          <cell r="BY2328">
            <v>0</v>
          </cell>
          <cell r="BZ2328">
            <v>0</v>
          </cell>
          <cell r="CA2328">
            <v>0</v>
          </cell>
          <cell r="CB2328">
            <v>0</v>
          </cell>
          <cell r="CC2328">
            <v>693.33333333333337</v>
          </cell>
          <cell r="CD2328">
            <v>21.666666666666668</v>
          </cell>
          <cell r="CE2328">
            <v>0</v>
          </cell>
          <cell r="CF2328">
            <v>0</v>
          </cell>
          <cell r="CG2328">
            <v>0</v>
          </cell>
          <cell r="CH2328">
            <v>0</v>
          </cell>
          <cell r="CI2328">
            <v>0</v>
          </cell>
          <cell r="CJ2328">
            <v>0</v>
          </cell>
          <cell r="CK2328">
            <v>0</v>
          </cell>
          <cell r="CL2328">
            <v>0</v>
          </cell>
          <cell r="CM2328">
            <v>0</v>
          </cell>
          <cell r="CN2328">
            <v>0</v>
          </cell>
          <cell r="CO2328">
            <v>0</v>
          </cell>
          <cell r="CP2328">
            <v>0</v>
          </cell>
          <cell r="CQ2328">
            <v>0</v>
          </cell>
          <cell r="CR2328">
            <v>0</v>
          </cell>
          <cell r="CS2328">
            <v>0</v>
          </cell>
          <cell r="CT2328">
            <v>0</v>
          </cell>
          <cell r="CU2328">
            <v>0</v>
          </cell>
          <cell r="CV2328">
            <v>0</v>
          </cell>
          <cell r="CW2328">
            <v>0</v>
          </cell>
          <cell r="CX2328">
            <v>0</v>
          </cell>
          <cell r="CY2328">
            <v>0</v>
          </cell>
          <cell r="CZ2328">
            <v>0</v>
          </cell>
          <cell r="DA2328">
            <v>0</v>
          </cell>
          <cell r="DB2328">
            <v>0</v>
          </cell>
          <cell r="DC2328">
            <v>0</v>
          </cell>
          <cell r="DD2328">
            <v>59699.126433622507</v>
          </cell>
          <cell r="DE2328">
            <v>0</v>
          </cell>
          <cell r="DG2328">
            <v>52215.252200928</v>
          </cell>
          <cell r="DI2328">
            <v>0.03</v>
          </cell>
          <cell r="DJ2328">
            <v>1566.4575660278399</v>
          </cell>
          <cell r="DK2328">
            <v>2.6946252366215416E-2</v>
          </cell>
          <cell r="DL2328">
            <v>0</v>
          </cell>
        </row>
        <row r="2329">
          <cell r="A2329" t="str">
            <v>LGVCB12N-FIT-105</v>
          </cell>
          <cell r="B2329" t="str">
            <v>LGV A FORCHE CONTROBILANCIATO TIPO "CB12N-SIMPLEX-SS150ATC+TILT"-ATTREZZATURA ELETTRICA-</v>
          </cell>
          <cell r="C2329" t="str">
            <v>COUNTERBALANCED FORKS LGV TYPE "CB12N-SIMPLEX"</v>
          </cell>
          <cell r="F2329">
            <v>166242.94633433546</v>
          </cell>
          <cell r="H2329">
            <v>68159.607997077532</v>
          </cell>
          <cell r="I2329">
            <v>0.59000000000000008</v>
          </cell>
          <cell r="J2329" t="str">
            <v>OK</v>
          </cell>
          <cell r="K2329" t="str">
            <v>NEWZD</v>
          </cell>
          <cell r="L2329">
            <v>0</v>
          </cell>
          <cell r="M2329">
            <v>0</v>
          </cell>
          <cell r="N2329">
            <v>0</v>
          </cell>
          <cell r="O2329">
            <v>0</v>
          </cell>
          <cell r="P2329">
            <v>0</v>
          </cell>
          <cell r="Q2329">
            <v>0</v>
          </cell>
          <cell r="R2329">
            <v>0</v>
          </cell>
          <cell r="S2329">
            <v>0</v>
          </cell>
          <cell r="T2329">
            <v>0</v>
          </cell>
          <cell r="U2329">
            <v>0</v>
          </cell>
          <cell r="V2329">
            <v>0</v>
          </cell>
          <cell r="W2329">
            <v>0</v>
          </cell>
          <cell r="X2329">
            <v>0</v>
          </cell>
          <cell r="Y2329">
            <v>0</v>
          </cell>
          <cell r="Z2329">
            <v>0</v>
          </cell>
          <cell r="AA2329">
            <v>0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>
            <v>0</v>
          </cell>
          <cell r="AM2329">
            <v>0</v>
          </cell>
          <cell r="AN2329">
            <v>0</v>
          </cell>
          <cell r="AO2329">
            <v>0</v>
          </cell>
          <cell r="AP2329">
            <v>0</v>
          </cell>
          <cell r="AQ2329">
            <v>0</v>
          </cell>
          <cell r="AR2329">
            <v>0</v>
          </cell>
          <cell r="AS2329">
            <v>0</v>
          </cell>
          <cell r="AT2329">
            <v>0</v>
          </cell>
          <cell r="AU2329">
            <v>0</v>
          </cell>
          <cell r="AV2329">
            <v>62242.191330410875</v>
          </cell>
          <cell r="AW2329">
            <v>0</v>
          </cell>
          <cell r="AX2329">
            <v>0</v>
          </cell>
          <cell r="AY2329">
            <v>586.66666666666674</v>
          </cell>
          <cell r="AZ2329">
            <v>13.333333333333334</v>
          </cell>
          <cell r="BA2329">
            <v>0</v>
          </cell>
          <cell r="BB2329">
            <v>0</v>
          </cell>
          <cell r="BC2329">
            <v>0</v>
          </cell>
          <cell r="BD2329">
            <v>0</v>
          </cell>
          <cell r="BE2329">
            <v>288</v>
          </cell>
          <cell r="BF2329">
            <v>8</v>
          </cell>
          <cell r="BG2329">
            <v>0</v>
          </cell>
          <cell r="BH2329">
            <v>0</v>
          </cell>
          <cell r="BI2329">
            <v>0</v>
          </cell>
          <cell r="BJ2329">
            <v>0</v>
          </cell>
          <cell r="BK2329">
            <v>0</v>
          </cell>
          <cell r="BL2329">
            <v>0</v>
          </cell>
          <cell r="BM2329">
            <v>426.66666666666669</v>
          </cell>
          <cell r="BN2329">
            <v>13.333333333333334</v>
          </cell>
          <cell r="BO2329">
            <v>1774.5</v>
          </cell>
          <cell r="BP2329">
            <v>54.6</v>
          </cell>
          <cell r="BQ2329">
            <v>0</v>
          </cell>
          <cell r="BR2329">
            <v>0</v>
          </cell>
          <cell r="BS2329">
            <v>2148.25</v>
          </cell>
          <cell r="BT2329">
            <v>66.099999999999994</v>
          </cell>
          <cell r="BU2329">
            <v>0</v>
          </cell>
          <cell r="BV2329">
            <v>0</v>
          </cell>
          <cell r="BW2329">
            <v>0</v>
          </cell>
          <cell r="BX2329">
            <v>0</v>
          </cell>
          <cell r="BY2329">
            <v>0</v>
          </cell>
          <cell r="BZ2329">
            <v>0</v>
          </cell>
          <cell r="CA2329">
            <v>0</v>
          </cell>
          <cell r="CB2329">
            <v>0</v>
          </cell>
          <cell r="CC2329">
            <v>693.33333333333337</v>
          </cell>
          <cell r="CD2329">
            <v>21.666666666666668</v>
          </cell>
          <cell r="CE2329">
            <v>0</v>
          </cell>
          <cell r="CF2329">
            <v>0</v>
          </cell>
          <cell r="CG2329">
            <v>0</v>
          </cell>
          <cell r="CH2329">
            <v>0</v>
          </cell>
          <cell r="CI2329">
            <v>0</v>
          </cell>
          <cell r="CJ2329">
            <v>0</v>
          </cell>
          <cell r="CK2329">
            <v>0</v>
          </cell>
          <cell r="CL2329">
            <v>0</v>
          </cell>
          <cell r="CM2329">
            <v>0</v>
          </cell>
          <cell r="CN2329">
            <v>0</v>
          </cell>
          <cell r="CO2329">
            <v>0</v>
          </cell>
          <cell r="CP2329">
            <v>0</v>
          </cell>
          <cell r="CQ2329">
            <v>0</v>
          </cell>
          <cell r="CR2329">
            <v>0</v>
          </cell>
          <cell r="CS2329">
            <v>0</v>
          </cell>
          <cell r="CT2329">
            <v>0</v>
          </cell>
          <cell r="CU2329">
            <v>0</v>
          </cell>
          <cell r="CV2329">
            <v>0</v>
          </cell>
          <cell r="CW2329">
            <v>0</v>
          </cell>
          <cell r="CX2329">
            <v>0</v>
          </cell>
          <cell r="CY2329">
            <v>0</v>
          </cell>
          <cell r="CZ2329">
            <v>0</v>
          </cell>
          <cell r="DA2329">
            <v>0</v>
          </cell>
          <cell r="DB2329">
            <v>0</v>
          </cell>
          <cell r="DC2329">
            <v>0</v>
          </cell>
          <cell r="DD2329">
            <v>68159.607997077532</v>
          </cell>
          <cell r="DE2329">
            <v>0</v>
          </cell>
          <cell r="DG2329">
            <v>60298.191330410875</v>
          </cell>
          <cell r="DI2329">
            <v>3.223977298668261E-2</v>
          </cell>
          <cell r="DJ2329">
            <v>1944</v>
          </cell>
          <cell r="DK2329">
            <v>2.9358637016302858E-2</v>
          </cell>
          <cell r="DL2329">
            <v>0</v>
          </cell>
        </row>
        <row r="2330">
          <cell r="A2330" t="str">
            <v>LGVCB12N-FIT-204</v>
          </cell>
          <cell r="B2330" t="str">
            <v>LGV A FORCHE CONTROBILANCIATO TIPO "CB12N-DUPLEX-SS150ATC+TILT"</v>
          </cell>
          <cell r="C2330" t="str">
            <v>COUNTERBALANCED FORKS LGV TYPE "CB12N-DUPLEX"</v>
          </cell>
          <cell r="F2330">
            <v>149994.92245544354</v>
          </cell>
          <cell r="H2330">
            <v>61497.91820673184</v>
          </cell>
          <cell r="I2330">
            <v>0.59000000000000008</v>
          </cell>
          <cell r="J2330" t="str">
            <v>OLD</v>
          </cell>
          <cell r="K2330" t="str">
            <v>NEWZD</v>
          </cell>
          <cell r="L2330">
            <v>0</v>
          </cell>
          <cell r="M2330">
            <v>0</v>
          </cell>
          <cell r="N2330">
            <v>0</v>
          </cell>
          <cell r="O2330">
            <v>0</v>
          </cell>
          <cell r="P2330">
            <v>0</v>
          </cell>
          <cell r="Q2330">
            <v>0</v>
          </cell>
          <cell r="R2330">
            <v>0</v>
          </cell>
          <cell r="S2330">
            <v>0</v>
          </cell>
          <cell r="T2330">
            <v>0</v>
          </cell>
          <cell r="U2330">
            <v>0</v>
          </cell>
          <cell r="V2330">
            <v>0</v>
          </cell>
          <cell r="W2330">
            <v>0</v>
          </cell>
          <cell r="X2330">
            <v>0</v>
          </cell>
          <cell r="Y2330">
            <v>0</v>
          </cell>
          <cell r="Z2330">
            <v>0</v>
          </cell>
          <cell r="AA2330">
            <v>0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>
            <v>0</v>
          </cell>
          <cell r="AM2330">
            <v>0</v>
          </cell>
          <cell r="AN2330">
            <v>0</v>
          </cell>
          <cell r="AO2330">
            <v>0</v>
          </cell>
          <cell r="AP2330">
            <v>0</v>
          </cell>
          <cell r="AQ2330">
            <v>0</v>
          </cell>
          <cell r="AR2330">
            <v>0</v>
          </cell>
          <cell r="AS2330">
            <v>0</v>
          </cell>
          <cell r="AT2330">
            <v>0</v>
          </cell>
          <cell r="AU2330">
            <v>0</v>
          </cell>
          <cell r="AV2330">
            <v>55712.768206731838</v>
          </cell>
          <cell r="AW2330">
            <v>0</v>
          </cell>
          <cell r="AX2330">
            <v>0</v>
          </cell>
          <cell r="AY2330">
            <v>352</v>
          </cell>
          <cell r="AZ2330">
            <v>8</v>
          </cell>
          <cell r="BA2330">
            <v>0</v>
          </cell>
          <cell r="BB2330">
            <v>0</v>
          </cell>
          <cell r="BC2330">
            <v>0</v>
          </cell>
          <cell r="BD2330">
            <v>0</v>
          </cell>
          <cell r="BE2330">
            <v>172.79999999999998</v>
          </cell>
          <cell r="BF2330">
            <v>4.8</v>
          </cell>
          <cell r="BG2330">
            <v>0</v>
          </cell>
          <cell r="BH2330">
            <v>0</v>
          </cell>
          <cell r="BI2330">
            <v>0</v>
          </cell>
          <cell r="BJ2330">
            <v>0</v>
          </cell>
          <cell r="BK2330">
            <v>0</v>
          </cell>
          <cell r="BL2330">
            <v>0</v>
          </cell>
          <cell r="BM2330">
            <v>256</v>
          </cell>
          <cell r="BN2330">
            <v>8</v>
          </cell>
          <cell r="BO2330">
            <v>1774.5</v>
          </cell>
          <cell r="BP2330">
            <v>54.6</v>
          </cell>
          <cell r="BQ2330">
            <v>0</v>
          </cell>
          <cell r="BR2330">
            <v>0</v>
          </cell>
          <cell r="BS2330">
            <v>2148.25</v>
          </cell>
          <cell r="BT2330">
            <v>66.099999999999994</v>
          </cell>
          <cell r="BU2330">
            <v>0</v>
          </cell>
          <cell r="BV2330">
            <v>0</v>
          </cell>
          <cell r="BW2330">
            <v>0</v>
          </cell>
          <cell r="BX2330">
            <v>0</v>
          </cell>
          <cell r="BY2330">
            <v>0</v>
          </cell>
          <cell r="BZ2330">
            <v>0</v>
          </cell>
          <cell r="CA2330">
            <v>0</v>
          </cell>
          <cell r="CB2330">
            <v>0</v>
          </cell>
          <cell r="CC2330">
            <v>1081.5999999999999</v>
          </cell>
          <cell r="CD2330">
            <v>33.799999999999997</v>
          </cell>
          <cell r="CE2330">
            <v>0</v>
          </cell>
          <cell r="CF2330">
            <v>0</v>
          </cell>
          <cell r="CG2330">
            <v>0</v>
          </cell>
          <cell r="CH2330">
            <v>0</v>
          </cell>
          <cell r="CI2330">
            <v>0</v>
          </cell>
          <cell r="CJ2330">
            <v>0</v>
          </cell>
          <cell r="CK2330">
            <v>0</v>
          </cell>
          <cell r="CL2330">
            <v>0</v>
          </cell>
          <cell r="CM2330">
            <v>0</v>
          </cell>
          <cell r="CN2330">
            <v>0</v>
          </cell>
          <cell r="CO2330">
            <v>0</v>
          </cell>
          <cell r="CP2330">
            <v>0</v>
          </cell>
          <cell r="CQ2330">
            <v>0</v>
          </cell>
          <cell r="CR2330">
            <v>0</v>
          </cell>
          <cell r="CS2330">
            <v>0</v>
          </cell>
          <cell r="CT2330">
            <v>0</v>
          </cell>
          <cell r="CU2330">
            <v>0</v>
          </cell>
          <cell r="CV2330">
            <v>0</v>
          </cell>
          <cell r="CW2330">
            <v>0</v>
          </cell>
          <cell r="CX2330">
            <v>0</v>
          </cell>
          <cell r="CY2330">
            <v>0</v>
          </cell>
          <cell r="CZ2330">
            <v>0</v>
          </cell>
          <cell r="DA2330">
            <v>0</v>
          </cell>
          <cell r="DB2330">
            <v>0</v>
          </cell>
          <cell r="DC2330">
            <v>0</v>
          </cell>
          <cell r="DD2330">
            <v>61497.91820673184</v>
          </cell>
          <cell r="DE2330">
            <v>0</v>
          </cell>
          <cell r="DG2330">
            <v>54090.066220127999</v>
          </cell>
          <cell r="DI2330">
            <v>0.03</v>
          </cell>
          <cell r="DJ2330">
            <v>1622.7019866038399</v>
          </cell>
          <cell r="DK2330">
            <v>2.7101396688707789E-2</v>
          </cell>
          <cell r="DL2330">
            <v>0</v>
          </cell>
        </row>
        <row r="2331">
          <cell r="A2331" t="str">
            <v>LGVCB12N-FIT-205</v>
          </cell>
          <cell r="B2331" t="str">
            <v>LGV A FORCHE CONTROBILANCIATO TIPO "CB12N-DUPLEX-SS150ATC+TILT"-ATTREZZATURA ELETTRICA-</v>
          </cell>
          <cell r="C2331" t="str">
            <v>COUNTERBALANCED FORKS LGV TYPE "CB12N-DUPLEX"</v>
          </cell>
          <cell r="F2331">
            <v>170630.24334191927</v>
          </cell>
          <cell r="H2331">
            <v>69958.399770186894</v>
          </cell>
          <cell r="I2331">
            <v>0.59000000000000008</v>
          </cell>
          <cell r="J2331" t="str">
            <v>OK</v>
          </cell>
          <cell r="K2331" t="str">
            <v>NEWZD</v>
          </cell>
          <cell r="L2331">
            <v>0</v>
          </cell>
          <cell r="M2331">
            <v>0</v>
          </cell>
          <cell r="N2331">
            <v>0</v>
          </cell>
          <cell r="O2331">
            <v>0</v>
          </cell>
          <cell r="P2331">
            <v>0</v>
          </cell>
          <cell r="Q2331">
            <v>0</v>
          </cell>
          <cell r="R2331">
            <v>0</v>
          </cell>
          <cell r="S2331">
            <v>0</v>
          </cell>
          <cell r="T2331">
            <v>0</v>
          </cell>
          <cell r="U2331">
            <v>0</v>
          </cell>
          <cell r="V2331">
            <v>0</v>
          </cell>
          <cell r="W2331">
            <v>0</v>
          </cell>
          <cell r="X2331">
            <v>0</v>
          </cell>
          <cell r="Y2331">
            <v>0</v>
          </cell>
          <cell r="Z2331">
            <v>0</v>
          </cell>
          <cell r="AA2331">
            <v>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>
            <v>0</v>
          </cell>
          <cell r="AM2331">
            <v>0</v>
          </cell>
          <cell r="AN2331">
            <v>0</v>
          </cell>
          <cell r="AO2331">
            <v>0</v>
          </cell>
          <cell r="AP2331">
            <v>0</v>
          </cell>
          <cell r="AQ2331">
            <v>0</v>
          </cell>
          <cell r="AR2331">
            <v>0</v>
          </cell>
          <cell r="AS2331">
            <v>0</v>
          </cell>
          <cell r="AT2331">
            <v>0</v>
          </cell>
          <cell r="AU2331">
            <v>0</v>
          </cell>
          <cell r="AV2331">
            <v>64173.249770186878</v>
          </cell>
          <cell r="AW2331">
            <v>0</v>
          </cell>
          <cell r="AX2331">
            <v>0</v>
          </cell>
          <cell r="AY2331">
            <v>352</v>
          </cell>
          <cell r="AZ2331">
            <v>8</v>
          </cell>
          <cell r="BA2331">
            <v>0</v>
          </cell>
          <cell r="BB2331">
            <v>0</v>
          </cell>
          <cell r="BC2331">
            <v>0</v>
          </cell>
          <cell r="BD2331">
            <v>0</v>
          </cell>
          <cell r="BE2331">
            <v>172.79999999999998</v>
          </cell>
          <cell r="BF2331">
            <v>4.8</v>
          </cell>
          <cell r="BG2331">
            <v>0</v>
          </cell>
          <cell r="BH2331">
            <v>0</v>
          </cell>
          <cell r="BI2331">
            <v>0</v>
          </cell>
          <cell r="BJ2331">
            <v>0</v>
          </cell>
          <cell r="BK2331">
            <v>0</v>
          </cell>
          <cell r="BL2331">
            <v>0</v>
          </cell>
          <cell r="BM2331">
            <v>256</v>
          </cell>
          <cell r="BN2331">
            <v>8</v>
          </cell>
          <cell r="BO2331">
            <v>1774.5</v>
          </cell>
          <cell r="BP2331">
            <v>54.6</v>
          </cell>
          <cell r="BQ2331">
            <v>0</v>
          </cell>
          <cell r="BR2331">
            <v>0</v>
          </cell>
          <cell r="BS2331">
            <v>2148.25</v>
          </cell>
          <cell r="BT2331">
            <v>66.099999999999994</v>
          </cell>
          <cell r="BU2331">
            <v>0</v>
          </cell>
          <cell r="BV2331">
            <v>0</v>
          </cell>
          <cell r="BW2331">
            <v>0</v>
          </cell>
          <cell r="BX2331">
            <v>0</v>
          </cell>
          <cell r="BY2331">
            <v>0</v>
          </cell>
          <cell r="BZ2331">
            <v>0</v>
          </cell>
          <cell r="CA2331">
            <v>0</v>
          </cell>
          <cell r="CB2331">
            <v>0</v>
          </cell>
          <cell r="CC2331">
            <v>1081.5999999999999</v>
          </cell>
          <cell r="CD2331">
            <v>33.799999999999997</v>
          </cell>
          <cell r="CE2331">
            <v>0</v>
          </cell>
          <cell r="CF2331">
            <v>0</v>
          </cell>
          <cell r="CG2331">
            <v>0</v>
          </cell>
          <cell r="CH2331">
            <v>0</v>
          </cell>
          <cell r="CI2331">
            <v>0</v>
          </cell>
          <cell r="CJ2331">
            <v>0</v>
          </cell>
          <cell r="CK2331">
            <v>0</v>
          </cell>
          <cell r="CL2331">
            <v>0</v>
          </cell>
          <cell r="CM2331">
            <v>0</v>
          </cell>
          <cell r="CN2331">
            <v>0</v>
          </cell>
          <cell r="CO2331">
            <v>0</v>
          </cell>
          <cell r="CP2331">
            <v>0</v>
          </cell>
          <cell r="CQ2331">
            <v>0</v>
          </cell>
          <cell r="CR2331">
            <v>0</v>
          </cell>
          <cell r="CS2331">
            <v>0</v>
          </cell>
          <cell r="CT2331">
            <v>0</v>
          </cell>
          <cell r="CU2331">
            <v>0</v>
          </cell>
          <cell r="CV2331">
            <v>0</v>
          </cell>
          <cell r="CW2331">
            <v>0</v>
          </cell>
          <cell r="CX2331">
            <v>0</v>
          </cell>
          <cell r="CY2331">
            <v>0</v>
          </cell>
          <cell r="CZ2331">
            <v>0</v>
          </cell>
          <cell r="DA2331">
            <v>0</v>
          </cell>
          <cell r="DB2331">
            <v>0</v>
          </cell>
          <cell r="DC2331">
            <v>0</v>
          </cell>
          <cell r="DD2331">
            <v>69958.399770186894</v>
          </cell>
          <cell r="DE2331">
            <v>0</v>
          </cell>
          <cell r="DG2331">
            <v>62229.249770186878</v>
          </cell>
          <cell r="DI2331">
            <v>3.1239328887608442E-2</v>
          </cell>
          <cell r="DJ2331">
            <v>1944</v>
          </cell>
          <cell r="DK2331">
            <v>2.8582182693202618E-2</v>
          </cell>
          <cell r="DL2331">
            <v>0</v>
          </cell>
        </row>
        <row r="2332">
          <cell r="A2332" t="str">
            <v>LGVCB12N-FIT-304</v>
          </cell>
          <cell r="B2332" t="str">
            <v>LGV A FORCHE CONTROBILANCIATO TIPO "CB12N-TRIPLEX-SS150ATC+TILT"</v>
          </cell>
          <cell r="C2332" t="str">
            <v>COUNTERBALANCED FORKS LGV TYPE "CB12N-TRIPLEX"</v>
          </cell>
          <cell r="F2332">
            <v>152980.2484137475</v>
          </cell>
          <cell r="H2332">
            <v>62721.901849636473</v>
          </cell>
          <cell r="I2332">
            <v>0.59000000000000008</v>
          </cell>
          <cell r="J2332" t="str">
            <v>OLD</v>
          </cell>
          <cell r="K2332" t="str">
            <v>NEWZD</v>
          </cell>
          <cell r="L2332">
            <v>0</v>
          </cell>
          <cell r="M2332">
            <v>0</v>
          </cell>
          <cell r="N2332">
            <v>0</v>
          </cell>
          <cell r="O2332">
            <v>0</v>
          </cell>
          <cell r="P2332">
            <v>0</v>
          </cell>
          <cell r="Q2332">
            <v>0</v>
          </cell>
          <cell r="R2332">
            <v>0</v>
          </cell>
          <cell r="S2332">
            <v>0</v>
          </cell>
          <cell r="T2332">
            <v>0</v>
          </cell>
          <cell r="U2332">
            <v>0</v>
          </cell>
          <cell r="V2332">
            <v>0</v>
          </cell>
          <cell r="W2332">
            <v>0</v>
          </cell>
          <cell r="X2332">
            <v>0</v>
          </cell>
          <cell r="Y2332">
            <v>0</v>
          </cell>
          <cell r="Z2332">
            <v>0</v>
          </cell>
          <cell r="AA2332">
            <v>0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>
            <v>0</v>
          </cell>
          <cell r="AM2332">
            <v>0</v>
          </cell>
          <cell r="AN2332">
            <v>0</v>
          </cell>
          <cell r="AO2332">
            <v>0</v>
          </cell>
          <cell r="AP2332">
            <v>0</v>
          </cell>
          <cell r="AQ2332">
            <v>0</v>
          </cell>
          <cell r="AR2332">
            <v>0</v>
          </cell>
          <cell r="AS2332">
            <v>0</v>
          </cell>
          <cell r="AT2332">
            <v>0</v>
          </cell>
          <cell r="AU2332">
            <v>0</v>
          </cell>
          <cell r="AV2332">
            <v>56936.751849636472</v>
          </cell>
          <cell r="AW2332">
            <v>0</v>
          </cell>
          <cell r="AX2332">
            <v>0</v>
          </cell>
          <cell r="AY2332">
            <v>352</v>
          </cell>
          <cell r="AZ2332">
            <v>8</v>
          </cell>
          <cell r="BA2332">
            <v>0</v>
          </cell>
          <cell r="BB2332">
            <v>0</v>
          </cell>
          <cell r="BC2332">
            <v>0</v>
          </cell>
          <cell r="BD2332">
            <v>0</v>
          </cell>
          <cell r="BE2332">
            <v>172.79999999999998</v>
          </cell>
          <cell r="BF2332">
            <v>4.8</v>
          </cell>
          <cell r="BG2332">
            <v>0</v>
          </cell>
          <cell r="BH2332">
            <v>0</v>
          </cell>
          <cell r="BI2332">
            <v>0</v>
          </cell>
          <cell r="BJ2332">
            <v>0</v>
          </cell>
          <cell r="BK2332">
            <v>0</v>
          </cell>
          <cell r="BL2332">
            <v>0</v>
          </cell>
          <cell r="BM2332">
            <v>256</v>
          </cell>
          <cell r="BN2332">
            <v>8</v>
          </cell>
          <cell r="BO2332">
            <v>1774.5</v>
          </cell>
          <cell r="BP2332">
            <v>54.6</v>
          </cell>
          <cell r="BQ2332">
            <v>0</v>
          </cell>
          <cell r="BR2332">
            <v>0</v>
          </cell>
          <cell r="BS2332">
            <v>2148.25</v>
          </cell>
          <cell r="BT2332">
            <v>66.099999999999994</v>
          </cell>
          <cell r="BU2332">
            <v>0</v>
          </cell>
          <cell r="BV2332">
            <v>0</v>
          </cell>
          <cell r="BW2332">
            <v>0</v>
          </cell>
          <cell r="BX2332">
            <v>0</v>
          </cell>
          <cell r="BY2332">
            <v>0</v>
          </cell>
          <cell r="BZ2332">
            <v>0</v>
          </cell>
          <cell r="CA2332">
            <v>0</v>
          </cell>
          <cell r="CB2332">
            <v>0</v>
          </cell>
          <cell r="CC2332">
            <v>1081.5999999999999</v>
          </cell>
          <cell r="CD2332">
            <v>33.799999999999997</v>
          </cell>
          <cell r="CE2332">
            <v>0</v>
          </cell>
          <cell r="CF2332">
            <v>0</v>
          </cell>
          <cell r="CG2332">
            <v>0</v>
          </cell>
          <cell r="CH2332">
            <v>0</v>
          </cell>
          <cell r="CI2332">
            <v>0</v>
          </cell>
          <cell r="CJ2332">
            <v>0</v>
          </cell>
          <cell r="CK2332">
            <v>0</v>
          </cell>
          <cell r="CL2332">
            <v>0</v>
          </cell>
          <cell r="CM2332">
            <v>0</v>
          </cell>
          <cell r="CN2332">
            <v>0</v>
          </cell>
          <cell r="CO2332">
            <v>0</v>
          </cell>
          <cell r="CP2332">
            <v>0</v>
          </cell>
          <cell r="CQ2332">
            <v>0</v>
          </cell>
          <cell r="CR2332">
            <v>0</v>
          </cell>
          <cell r="CS2332">
            <v>0</v>
          </cell>
          <cell r="CT2332">
            <v>0</v>
          </cell>
          <cell r="CU2332">
            <v>0</v>
          </cell>
          <cell r="CV2332">
            <v>0</v>
          </cell>
          <cell r="CW2332">
            <v>0</v>
          </cell>
          <cell r="CX2332">
            <v>0</v>
          </cell>
          <cell r="CY2332">
            <v>0</v>
          </cell>
          <cell r="CZ2332">
            <v>0</v>
          </cell>
          <cell r="DA2332">
            <v>0</v>
          </cell>
          <cell r="DB2332">
            <v>0</v>
          </cell>
          <cell r="DC2332">
            <v>0</v>
          </cell>
          <cell r="DD2332">
            <v>62721.901849636473</v>
          </cell>
          <cell r="DE2332">
            <v>0</v>
          </cell>
          <cell r="DG2332">
            <v>55278.399854015996</v>
          </cell>
          <cell r="DI2332">
            <v>0.03</v>
          </cell>
          <cell r="DJ2332">
            <v>1658.3519956204798</v>
          </cell>
          <cell r="DK2332">
            <v>2.7157805263288572E-2</v>
          </cell>
          <cell r="DL2332">
            <v>0</v>
          </cell>
        </row>
        <row r="2333">
          <cell r="A2333" t="str">
            <v>LGVCB12N-FIT-305</v>
          </cell>
          <cell r="B2333" t="str">
            <v>LGV A FORCHE CONTROBILANCIATO TIPO "CB12N-TRIPLEX-SS150ATC+TILT"-ATTREZZATURA ELETTRICA-</v>
          </cell>
          <cell r="C2333" t="str">
            <v>COUNTERBALANCED FORKS LGV TYPE "CB12N-TRIPLEX"</v>
          </cell>
          <cell r="F2333">
            <v>173615.56930022326</v>
          </cell>
          <cell r="H2333">
            <v>71182.383413091535</v>
          </cell>
          <cell r="I2333">
            <v>0.59000000000000008</v>
          </cell>
          <cell r="J2333" t="str">
            <v>OK</v>
          </cell>
          <cell r="K2333" t="str">
            <v>NEWZD</v>
          </cell>
          <cell r="L2333">
            <v>0</v>
          </cell>
          <cell r="M2333">
            <v>0</v>
          </cell>
          <cell r="N2333">
            <v>0</v>
          </cell>
          <cell r="O2333">
            <v>0</v>
          </cell>
          <cell r="P2333">
            <v>0</v>
          </cell>
          <cell r="Q2333">
            <v>0</v>
          </cell>
          <cell r="R2333">
            <v>0</v>
          </cell>
          <cell r="S2333">
            <v>0</v>
          </cell>
          <cell r="T2333">
            <v>0</v>
          </cell>
          <cell r="U2333">
            <v>0</v>
          </cell>
          <cell r="V2333">
            <v>0</v>
          </cell>
          <cell r="W2333">
            <v>0</v>
          </cell>
          <cell r="X2333">
            <v>0</v>
          </cell>
          <cell r="Y2333">
            <v>0</v>
          </cell>
          <cell r="Z2333">
            <v>0</v>
          </cell>
          <cell r="AA2333">
            <v>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>
            <v>0</v>
          </cell>
          <cell r="AM2333">
            <v>0</v>
          </cell>
          <cell r="AN2333">
            <v>0</v>
          </cell>
          <cell r="AO2333">
            <v>0</v>
          </cell>
          <cell r="AP2333">
            <v>0</v>
          </cell>
          <cell r="AQ2333">
            <v>0</v>
          </cell>
          <cell r="AR2333">
            <v>0</v>
          </cell>
          <cell r="AS2333">
            <v>0</v>
          </cell>
          <cell r="AT2333">
            <v>0</v>
          </cell>
          <cell r="AU2333">
            <v>0</v>
          </cell>
          <cell r="AV2333">
            <v>65397.233413091526</v>
          </cell>
          <cell r="AW2333">
            <v>0</v>
          </cell>
          <cell r="AX2333">
            <v>0</v>
          </cell>
          <cell r="AY2333">
            <v>352</v>
          </cell>
          <cell r="AZ2333">
            <v>8</v>
          </cell>
          <cell r="BA2333">
            <v>0</v>
          </cell>
          <cell r="BB2333">
            <v>0</v>
          </cell>
          <cell r="BC2333">
            <v>0</v>
          </cell>
          <cell r="BD2333">
            <v>0</v>
          </cell>
          <cell r="BE2333">
            <v>172.79999999999998</v>
          </cell>
          <cell r="BF2333">
            <v>4.8</v>
          </cell>
          <cell r="BG2333">
            <v>0</v>
          </cell>
          <cell r="BH2333">
            <v>0</v>
          </cell>
          <cell r="BI2333">
            <v>0</v>
          </cell>
          <cell r="BJ2333">
            <v>0</v>
          </cell>
          <cell r="BK2333">
            <v>0</v>
          </cell>
          <cell r="BL2333">
            <v>0</v>
          </cell>
          <cell r="BM2333">
            <v>256</v>
          </cell>
          <cell r="BN2333">
            <v>8</v>
          </cell>
          <cell r="BO2333">
            <v>1774.5</v>
          </cell>
          <cell r="BP2333">
            <v>54.6</v>
          </cell>
          <cell r="BQ2333">
            <v>0</v>
          </cell>
          <cell r="BR2333">
            <v>0</v>
          </cell>
          <cell r="BS2333">
            <v>2148.25</v>
          </cell>
          <cell r="BT2333">
            <v>66.099999999999994</v>
          </cell>
          <cell r="BU2333">
            <v>0</v>
          </cell>
          <cell r="BV2333">
            <v>0</v>
          </cell>
          <cell r="BW2333">
            <v>0</v>
          </cell>
          <cell r="BX2333">
            <v>0</v>
          </cell>
          <cell r="BY2333">
            <v>0</v>
          </cell>
          <cell r="BZ2333">
            <v>0</v>
          </cell>
          <cell r="CA2333">
            <v>0</v>
          </cell>
          <cell r="CB2333">
            <v>0</v>
          </cell>
          <cell r="CC2333">
            <v>1081.5999999999999</v>
          </cell>
          <cell r="CD2333">
            <v>33.799999999999997</v>
          </cell>
          <cell r="CE2333">
            <v>0</v>
          </cell>
          <cell r="CF2333">
            <v>0</v>
          </cell>
          <cell r="CG2333">
            <v>0</v>
          </cell>
          <cell r="CH2333">
            <v>0</v>
          </cell>
          <cell r="CI2333">
            <v>0</v>
          </cell>
          <cell r="CJ2333">
            <v>0</v>
          </cell>
          <cell r="CK2333">
            <v>0</v>
          </cell>
          <cell r="CL2333">
            <v>0</v>
          </cell>
          <cell r="CM2333">
            <v>0</v>
          </cell>
          <cell r="CN2333">
            <v>0</v>
          </cell>
          <cell r="CO2333">
            <v>0</v>
          </cell>
          <cell r="CP2333">
            <v>0</v>
          </cell>
          <cell r="CQ2333">
            <v>0</v>
          </cell>
          <cell r="CR2333">
            <v>0</v>
          </cell>
          <cell r="CS2333">
            <v>0</v>
          </cell>
          <cell r="CT2333">
            <v>0</v>
          </cell>
          <cell r="CU2333">
            <v>0</v>
          </cell>
          <cell r="CV2333">
            <v>0</v>
          </cell>
          <cell r="CW2333">
            <v>0</v>
          </cell>
          <cell r="CX2333">
            <v>0</v>
          </cell>
          <cell r="CY2333">
            <v>0</v>
          </cell>
          <cell r="CZ2333">
            <v>0</v>
          </cell>
          <cell r="DA2333">
            <v>0</v>
          </cell>
          <cell r="DB2333">
            <v>0</v>
          </cell>
          <cell r="DC2333">
            <v>0</v>
          </cell>
          <cell r="DD2333">
            <v>71182.383413091535</v>
          </cell>
          <cell r="DE2333">
            <v>0</v>
          </cell>
          <cell r="DG2333">
            <v>63453.233413091526</v>
          </cell>
          <cell r="DI2333">
            <v>3.0636736623715036E-2</v>
          </cell>
          <cell r="DJ2333">
            <v>1943.9999999999998</v>
          </cell>
          <cell r="DK2333">
            <v>2.8076912027273443E-2</v>
          </cell>
          <cell r="DL2333">
            <v>0</v>
          </cell>
        </row>
        <row r="2334">
          <cell r="A2334" t="str">
            <v>LGVCB16N-FIT-104</v>
          </cell>
          <cell r="B2334" t="str">
            <v>LGV A FORCHE CONTROBILANCIATO TIPO "CB16N-SIMPLEX-SS150ATC+TILT"</v>
          </cell>
          <cell r="C2334" t="str">
            <v>COUNTERBALANCED FORKS LGV TYPE "CB16N-SIMPLEX"</v>
          </cell>
          <cell r="F2334">
            <v>148063.05061864381</v>
          </cell>
          <cell r="H2334">
            <v>60705.850753643957</v>
          </cell>
          <cell r="I2334">
            <v>0.59000000000000008</v>
          </cell>
          <cell r="J2334" t="str">
            <v>OLD</v>
          </cell>
          <cell r="K2334" t="str">
            <v>NEWZD</v>
          </cell>
          <cell r="L2334">
            <v>0</v>
          </cell>
          <cell r="M2334">
            <v>0</v>
          </cell>
          <cell r="N2334">
            <v>0</v>
          </cell>
          <cell r="O2334">
            <v>0</v>
          </cell>
          <cell r="P2334">
            <v>0</v>
          </cell>
          <cell r="Q2334">
            <v>0</v>
          </cell>
          <cell r="R2334">
            <v>0</v>
          </cell>
          <cell r="S2334">
            <v>0</v>
          </cell>
          <cell r="T2334">
            <v>0</v>
          </cell>
          <cell r="U2334">
            <v>0</v>
          </cell>
          <cell r="V2334">
            <v>0</v>
          </cell>
          <cell r="W2334">
            <v>0</v>
          </cell>
          <cell r="X2334">
            <v>0</v>
          </cell>
          <cell r="Y2334">
            <v>0</v>
          </cell>
          <cell r="Z2334">
            <v>0</v>
          </cell>
          <cell r="AA2334">
            <v>0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>
            <v>0</v>
          </cell>
          <cell r="AM2334">
            <v>0</v>
          </cell>
          <cell r="AN2334">
            <v>0</v>
          </cell>
          <cell r="AO2334">
            <v>0</v>
          </cell>
          <cell r="AP2334">
            <v>0</v>
          </cell>
          <cell r="AQ2334">
            <v>0</v>
          </cell>
          <cell r="AR2334">
            <v>0</v>
          </cell>
          <cell r="AS2334">
            <v>0</v>
          </cell>
          <cell r="AT2334">
            <v>0</v>
          </cell>
          <cell r="AU2334">
            <v>0</v>
          </cell>
          <cell r="AV2334">
            <v>54788.434086977293</v>
          </cell>
          <cell r="AW2334">
            <v>0</v>
          </cell>
          <cell r="AX2334">
            <v>0</v>
          </cell>
          <cell r="AY2334">
            <v>586.66666666666674</v>
          </cell>
          <cell r="AZ2334">
            <v>13.333333333333334</v>
          </cell>
          <cell r="BA2334">
            <v>0</v>
          </cell>
          <cell r="BB2334">
            <v>0</v>
          </cell>
          <cell r="BC2334">
            <v>0</v>
          </cell>
          <cell r="BD2334">
            <v>0</v>
          </cell>
          <cell r="BE2334">
            <v>288</v>
          </cell>
          <cell r="BF2334">
            <v>8</v>
          </cell>
          <cell r="BG2334">
            <v>0</v>
          </cell>
          <cell r="BH2334">
            <v>0</v>
          </cell>
          <cell r="BI2334">
            <v>0</v>
          </cell>
          <cell r="BJ2334">
            <v>0</v>
          </cell>
          <cell r="BK2334">
            <v>0</v>
          </cell>
          <cell r="BL2334">
            <v>0</v>
          </cell>
          <cell r="BM2334">
            <v>426.66666666666669</v>
          </cell>
          <cell r="BN2334">
            <v>13.333333333333334</v>
          </cell>
          <cell r="BO2334">
            <v>1774.5</v>
          </cell>
          <cell r="BP2334">
            <v>54.6</v>
          </cell>
          <cell r="BQ2334">
            <v>0</v>
          </cell>
          <cell r="BR2334">
            <v>0</v>
          </cell>
          <cell r="BS2334">
            <v>2148.25</v>
          </cell>
          <cell r="BT2334">
            <v>66.099999999999994</v>
          </cell>
          <cell r="BU2334">
            <v>0</v>
          </cell>
          <cell r="BV2334">
            <v>0</v>
          </cell>
          <cell r="BW2334">
            <v>0</v>
          </cell>
          <cell r="BX2334">
            <v>0</v>
          </cell>
          <cell r="BY2334">
            <v>0</v>
          </cell>
          <cell r="BZ2334">
            <v>0</v>
          </cell>
          <cell r="CA2334">
            <v>0</v>
          </cell>
          <cell r="CB2334">
            <v>0</v>
          </cell>
          <cell r="CC2334">
            <v>693.33333333333337</v>
          </cell>
          <cell r="CD2334">
            <v>21.666666666666668</v>
          </cell>
          <cell r="CE2334">
            <v>0</v>
          </cell>
          <cell r="CF2334">
            <v>0</v>
          </cell>
          <cell r="CG2334">
            <v>0</v>
          </cell>
          <cell r="CH2334">
            <v>0</v>
          </cell>
          <cell r="CI2334">
            <v>0</v>
          </cell>
          <cell r="CJ2334">
            <v>0</v>
          </cell>
          <cell r="CK2334">
            <v>0</v>
          </cell>
          <cell r="CL2334">
            <v>0</v>
          </cell>
          <cell r="CM2334">
            <v>0</v>
          </cell>
          <cell r="CN2334">
            <v>0</v>
          </cell>
          <cell r="CO2334">
            <v>0</v>
          </cell>
          <cell r="CP2334">
            <v>0</v>
          </cell>
          <cell r="CQ2334">
            <v>0</v>
          </cell>
          <cell r="CR2334">
            <v>0</v>
          </cell>
          <cell r="CS2334">
            <v>0</v>
          </cell>
          <cell r="CT2334">
            <v>0</v>
          </cell>
          <cell r="CU2334">
            <v>0</v>
          </cell>
          <cell r="CV2334">
            <v>0</v>
          </cell>
          <cell r="CW2334">
            <v>0</v>
          </cell>
          <cell r="CX2334">
            <v>0</v>
          </cell>
          <cell r="CY2334">
            <v>0</v>
          </cell>
          <cell r="CZ2334">
            <v>0</v>
          </cell>
          <cell r="DA2334">
            <v>0</v>
          </cell>
          <cell r="DB2334">
            <v>0</v>
          </cell>
          <cell r="DC2334">
            <v>0</v>
          </cell>
          <cell r="DD2334">
            <v>60705.850753643957</v>
          </cell>
          <cell r="DE2334">
            <v>0</v>
          </cell>
          <cell r="DG2334">
            <v>53192.65445337601</v>
          </cell>
          <cell r="DI2334">
            <v>0.03</v>
          </cell>
          <cell r="DJ2334">
            <v>1595.7796336012802</v>
          </cell>
          <cell r="DK2334">
            <v>2.6996746973295269E-2</v>
          </cell>
          <cell r="DL2334">
            <v>0</v>
          </cell>
        </row>
        <row r="2335">
          <cell r="A2335" t="str">
            <v>LGVCB16N-FIT-104T</v>
          </cell>
          <cell r="B2335" t="str">
            <v>LGV A FORCHE CONTROBILANCIATO TIPO "CB16N-SIMPLEX-FF+TILT" 2PP TANDEM 4F</v>
          </cell>
          <cell r="C2335" t="str">
            <v>COUNTERBALANCED FORKS LGV TYPE "CB16N-SIMPLEX" 2pp TANDEM</v>
          </cell>
          <cell r="F2335">
            <v>143515.48430939578</v>
          </cell>
          <cell r="H2335">
            <v>58841.34856685227</v>
          </cell>
          <cell r="I2335">
            <v>0.59</v>
          </cell>
          <cell r="J2335" t="str">
            <v>OLD</v>
          </cell>
          <cell r="K2335" t="str">
            <v>NEWZD</v>
          </cell>
          <cell r="L2335">
            <v>0</v>
          </cell>
          <cell r="M2335">
            <v>0</v>
          </cell>
          <cell r="N2335">
            <v>0</v>
          </cell>
          <cell r="O2335">
            <v>0</v>
          </cell>
          <cell r="P2335">
            <v>0</v>
          </cell>
          <cell r="Q2335">
            <v>0</v>
          </cell>
          <cell r="R2335">
            <v>0</v>
          </cell>
          <cell r="S2335">
            <v>0</v>
          </cell>
          <cell r="T2335">
            <v>0</v>
          </cell>
          <cell r="U2335">
            <v>0</v>
          </cell>
          <cell r="V2335">
            <v>0</v>
          </cell>
          <cell r="W2335">
            <v>0</v>
          </cell>
          <cell r="X2335">
            <v>0</v>
          </cell>
          <cell r="Y2335">
            <v>0</v>
          </cell>
          <cell r="Z2335">
            <v>0</v>
          </cell>
          <cell r="AA2335">
            <v>0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>
            <v>0</v>
          </cell>
          <cell r="AM2335">
            <v>0</v>
          </cell>
          <cell r="AN2335">
            <v>0</v>
          </cell>
          <cell r="AO2335">
            <v>0</v>
          </cell>
          <cell r="AP2335">
            <v>0</v>
          </cell>
          <cell r="AQ2335">
            <v>0</v>
          </cell>
          <cell r="AR2335">
            <v>0</v>
          </cell>
          <cell r="AS2335">
            <v>0</v>
          </cell>
          <cell r="AT2335">
            <v>0</v>
          </cell>
          <cell r="AU2335">
            <v>0</v>
          </cell>
          <cell r="AV2335">
            <v>52923.931900185606</v>
          </cell>
          <cell r="AW2335">
            <v>0</v>
          </cell>
          <cell r="AX2335">
            <v>0</v>
          </cell>
          <cell r="AY2335">
            <v>586.66666666666674</v>
          </cell>
          <cell r="AZ2335">
            <v>13.333333333333334</v>
          </cell>
          <cell r="BA2335">
            <v>0</v>
          </cell>
          <cell r="BB2335">
            <v>0</v>
          </cell>
          <cell r="BC2335">
            <v>0</v>
          </cell>
          <cell r="BD2335">
            <v>0</v>
          </cell>
          <cell r="BE2335">
            <v>288</v>
          </cell>
          <cell r="BF2335">
            <v>8</v>
          </cell>
          <cell r="BG2335">
            <v>0</v>
          </cell>
          <cell r="BH2335">
            <v>0</v>
          </cell>
          <cell r="BI2335">
            <v>0</v>
          </cell>
          <cell r="BJ2335">
            <v>0</v>
          </cell>
          <cell r="BK2335">
            <v>0</v>
          </cell>
          <cell r="BL2335">
            <v>0</v>
          </cell>
          <cell r="BM2335">
            <v>426.66666666666669</v>
          </cell>
          <cell r="BN2335">
            <v>13.333333333333334</v>
          </cell>
          <cell r="BO2335">
            <v>1774.5</v>
          </cell>
          <cell r="BP2335">
            <v>54.6</v>
          </cell>
          <cell r="BQ2335">
            <v>0</v>
          </cell>
          <cell r="BR2335">
            <v>0</v>
          </cell>
          <cell r="BS2335">
            <v>2148.25</v>
          </cell>
          <cell r="BT2335">
            <v>66.099999999999994</v>
          </cell>
          <cell r="BU2335">
            <v>0</v>
          </cell>
          <cell r="BV2335">
            <v>0</v>
          </cell>
          <cell r="BW2335">
            <v>0</v>
          </cell>
          <cell r="BX2335">
            <v>0</v>
          </cell>
          <cell r="BY2335">
            <v>0</v>
          </cell>
          <cell r="BZ2335">
            <v>0</v>
          </cell>
          <cell r="CA2335">
            <v>0</v>
          </cell>
          <cell r="CB2335">
            <v>0</v>
          </cell>
          <cell r="CC2335">
            <v>693.33333333333337</v>
          </cell>
          <cell r="CD2335">
            <v>21.666666666666668</v>
          </cell>
          <cell r="CE2335">
            <v>0</v>
          </cell>
          <cell r="CF2335">
            <v>0</v>
          </cell>
          <cell r="CG2335">
            <v>0</v>
          </cell>
          <cell r="CH2335">
            <v>0</v>
          </cell>
          <cell r="CI2335">
            <v>0</v>
          </cell>
          <cell r="CJ2335">
            <v>0</v>
          </cell>
          <cell r="CK2335">
            <v>0</v>
          </cell>
          <cell r="CL2335">
            <v>0</v>
          </cell>
          <cell r="CM2335">
            <v>0</v>
          </cell>
          <cell r="CN2335">
            <v>0</v>
          </cell>
          <cell r="CO2335">
            <v>0</v>
          </cell>
          <cell r="CP2335">
            <v>0</v>
          </cell>
          <cell r="CQ2335">
            <v>0</v>
          </cell>
          <cell r="CR2335">
            <v>0</v>
          </cell>
          <cell r="CS2335">
            <v>0</v>
          </cell>
          <cell r="CT2335">
            <v>0</v>
          </cell>
          <cell r="CU2335">
            <v>0</v>
          </cell>
          <cell r="CV2335">
            <v>0</v>
          </cell>
          <cell r="CW2335">
            <v>0</v>
          </cell>
          <cell r="CX2335">
            <v>0</v>
          </cell>
          <cell r="CY2335">
            <v>0</v>
          </cell>
          <cell r="CZ2335">
            <v>0</v>
          </cell>
          <cell r="DA2335">
            <v>0</v>
          </cell>
          <cell r="DB2335">
            <v>0</v>
          </cell>
          <cell r="DC2335">
            <v>0</v>
          </cell>
          <cell r="DD2335">
            <v>58841.34856685227</v>
          </cell>
          <cell r="DE2335">
            <v>0</v>
          </cell>
          <cell r="DG2335">
            <v>51382.458155520006</v>
          </cell>
          <cell r="DI2335">
            <v>0.03</v>
          </cell>
          <cell r="DJ2335">
            <v>1541.4737446656002</v>
          </cell>
          <cell r="DK2335">
            <v>2.6901869322561545E-2</v>
          </cell>
          <cell r="DL2335">
            <v>0</v>
          </cell>
        </row>
        <row r="2336">
          <cell r="A2336" t="str">
            <v>LGVCB16N-FIT-105</v>
          </cell>
          <cell r="B2336" t="str">
            <v>LGV A FORCHE CONTROBILANCIATO TIPO "CB16N-SIMPLEX-SS150ATC+TILT"-ATTREZZATURA ELETTRICA-</v>
          </cell>
          <cell r="C2336" t="str">
            <v>COUNTERBALANCED FORKS LGV TYPE "CB16N-SIMPLEX"</v>
          </cell>
          <cell r="F2336">
            <v>168698.37150511946</v>
          </cell>
          <cell r="H2336">
            <v>69166.332317098975</v>
          </cell>
          <cell r="I2336">
            <v>0.59000000000000008</v>
          </cell>
          <cell r="J2336" t="str">
            <v>OK</v>
          </cell>
          <cell r="K2336" t="str">
            <v>NEWZD</v>
          </cell>
          <cell r="L2336">
            <v>0</v>
          </cell>
          <cell r="M2336">
            <v>0</v>
          </cell>
          <cell r="N2336">
            <v>0</v>
          </cell>
          <cell r="O2336">
            <v>0</v>
          </cell>
          <cell r="P2336">
            <v>0</v>
          </cell>
          <cell r="Q2336">
            <v>0</v>
          </cell>
          <cell r="R2336">
            <v>0</v>
          </cell>
          <cell r="S2336">
            <v>0</v>
          </cell>
          <cell r="T2336">
            <v>0</v>
          </cell>
          <cell r="U2336">
            <v>0</v>
          </cell>
          <cell r="V2336">
            <v>0</v>
          </cell>
          <cell r="W2336">
            <v>0</v>
          </cell>
          <cell r="X2336">
            <v>0</v>
          </cell>
          <cell r="Y2336">
            <v>0</v>
          </cell>
          <cell r="Z2336">
            <v>0</v>
          </cell>
          <cell r="AA2336">
            <v>0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>
            <v>0</v>
          </cell>
          <cell r="AM2336">
            <v>0</v>
          </cell>
          <cell r="AN2336">
            <v>0</v>
          </cell>
          <cell r="AO2336">
            <v>0</v>
          </cell>
          <cell r="AP2336">
            <v>0</v>
          </cell>
          <cell r="AQ2336">
            <v>0</v>
          </cell>
          <cell r="AR2336">
            <v>0</v>
          </cell>
          <cell r="AS2336">
            <v>0</v>
          </cell>
          <cell r="AT2336">
            <v>0</v>
          </cell>
          <cell r="AU2336">
            <v>0</v>
          </cell>
          <cell r="AV2336">
            <v>63248.915650432318</v>
          </cell>
          <cell r="AW2336">
            <v>0</v>
          </cell>
          <cell r="AX2336">
            <v>0</v>
          </cell>
          <cell r="AY2336">
            <v>586.66666666666674</v>
          </cell>
          <cell r="AZ2336">
            <v>13.333333333333334</v>
          </cell>
          <cell r="BA2336">
            <v>0</v>
          </cell>
          <cell r="BB2336">
            <v>0</v>
          </cell>
          <cell r="BC2336">
            <v>0</v>
          </cell>
          <cell r="BD2336">
            <v>0</v>
          </cell>
          <cell r="BE2336">
            <v>288</v>
          </cell>
          <cell r="BF2336">
            <v>8</v>
          </cell>
          <cell r="BG2336">
            <v>0</v>
          </cell>
          <cell r="BH2336">
            <v>0</v>
          </cell>
          <cell r="BI2336">
            <v>0</v>
          </cell>
          <cell r="BJ2336">
            <v>0</v>
          </cell>
          <cell r="BK2336">
            <v>0</v>
          </cell>
          <cell r="BL2336">
            <v>0</v>
          </cell>
          <cell r="BM2336">
            <v>426.66666666666669</v>
          </cell>
          <cell r="BN2336">
            <v>13.333333333333334</v>
          </cell>
          <cell r="BO2336">
            <v>1774.5</v>
          </cell>
          <cell r="BP2336">
            <v>54.6</v>
          </cell>
          <cell r="BQ2336">
            <v>0</v>
          </cell>
          <cell r="BR2336">
            <v>0</v>
          </cell>
          <cell r="BS2336">
            <v>2148.25</v>
          </cell>
          <cell r="BT2336">
            <v>66.099999999999994</v>
          </cell>
          <cell r="BU2336">
            <v>0</v>
          </cell>
          <cell r="BV2336">
            <v>0</v>
          </cell>
          <cell r="BW2336">
            <v>0</v>
          </cell>
          <cell r="BX2336">
            <v>0</v>
          </cell>
          <cell r="BY2336">
            <v>0</v>
          </cell>
          <cell r="BZ2336">
            <v>0</v>
          </cell>
          <cell r="CA2336">
            <v>0</v>
          </cell>
          <cell r="CB2336">
            <v>0</v>
          </cell>
          <cell r="CC2336">
            <v>693.33333333333337</v>
          </cell>
          <cell r="CD2336">
            <v>21.666666666666668</v>
          </cell>
          <cell r="CE2336">
            <v>0</v>
          </cell>
          <cell r="CF2336">
            <v>0</v>
          </cell>
          <cell r="CG2336">
            <v>0</v>
          </cell>
          <cell r="CH2336">
            <v>0</v>
          </cell>
          <cell r="CI2336">
            <v>0</v>
          </cell>
          <cell r="CJ2336">
            <v>0</v>
          </cell>
          <cell r="CK2336">
            <v>0</v>
          </cell>
          <cell r="CL2336">
            <v>0</v>
          </cell>
          <cell r="CM2336">
            <v>0</v>
          </cell>
          <cell r="CN2336">
            <v>0</v>
          </cell>
          <cell r="CO2336">
            <v>0</v>
          </cell>
          <cell r="CP2336">
            <v>0</v>
          </cell>
          <cell r="CQ2336">
            <v>0</v>
          </cell>
          <cell r="CR2336">
            <v>0</v>
          </cell>
          <cell r="CS2336">
            <v>0</v>
          </cell>
          <cell r="CT2336">
            <v>0</v>
          </cell>
          <cell r="CU2336">
            <v>0</v>
          </cell>
          <cell r="CV2336">
            <v>0</v>
          </cell>
          <cell r="CW2336">
            <v>0</v>
          </cell>
          <cell r="CX2336">
            <v>0</v>
          </cell>
          <cell r="CY2336">
            <v>0</v>
          </cell>
          <cell r="CZ2336">
            <v>0</v>
          </cell>
          <cell r="DA2336">
            <v>0</v>
          </cell>
          <cell r="DB2336">
            <v>0</v>
          </cell>
          <cell r="DC2336">
            <v>0</v>
          </cell>
          <cell r="DD2336">
            <v>69166.332317098975</v>
          </cell>
          <cell r="DE2336">
            <v>0</v>
          </cell>
          <cell r="DG2336">
            <v>61304.915650432318</v>
          </cell>
          <cell r="DI2336">
            <v>3.1710344584517693E-2</v>
          </cell>
          <cell r="DJ2336">
            <v>1944.0000000000005</v>
          </cell>
          <cell r="DK2336">
            <v>2.8918960901710873E-2</v>
          </cell>
          <cell r="DL2336">
            <v>0</v>
          </cell>
        </row>
        <row r="2337">
          <cell r="A2337" t="str">
            <v>LGVCB16N-FIT-105T</v>
          </cell>
          <cell r="B2337" t="str">
            <v>LGV A FORCHE CONTROBILANCIATO TIPO "CB16N-SIMPLEX-FF+TILT" 2PP TANDEM 4F-ATTREZZATURA ELETTRICA-</v>
          </cell>
          <cell r="C2337" t="str">
            <v>COUNTERBALANCED FORKS LGV TYPE "CB16N-SIMPLEX" 2pp TANDEM</v>
          </cell>
          <cell r="F2337">
            <v>161422.23812465198</v>
          </cell>
          <cell r="H2337">
            <v>66183.117631107307</v>
          </cell>
          <cell r="I2337">
            <v>0.59000000000000008</v>
          </cell>
          <cell r="J2337" t="str">
            <v>OK</v>
          </cell>
          <cell r="K2337" t="str">
            <v>NEWZD</v>
          </cell>
          <cell r="L2337">
            <v>0</v>
          </cell>
          <cell r="M2337">
            <v>0</v>
          </cell>
          <cell r="N2337">
            <v>0</v>
          </cell>
          <cell r="O2337">
            <v>0</v>
          </cell>
          <cell r="P2337">
            <v>0</v>
          </cell>
          <cell r="Q2337">
            <v>0</v>
          </cell>
          <cell r="R2337">
            <v>0</v>
          </cell>
          <cell r="S2337">
            <v>0</v>
          </cell>
          <cell r="T2337">
            <v>0</v>
          </cell>
          <cell r="U2337">
            <v>0</v>
          </cell>
          <cell r="V2337">
            <v>0</v>
          </cell>
          <cell r="W2337">
            <v>0</v>
          </cell>
          <cell r="X2337">
            <v>0</v>
          </cell>
          <cell r="Y2337">
            <v>0</v>
          </cell>
          <cell r="Z2337">
            <v>0</v>
          </cell>
          <cell r="AA2337">
            <v>0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>
            <v>0</v>
          </cell>
          <cell r="AM2337">
            <v>0</v>
          </cell>
          <cell r="AN2337">
            <v>0</v>
          </cell>
          <cell r="AO2337">
            <v>0</v>
          </cell>
          <cell r="AP2337">
            <v>0</v>
          </cell>
          <cell r="AQ2337">
            <v>0</v>
          </cell>
          <cell r="AR2337">
            <v>0</v>
          </cell>
          <cell r="AS2337">
            <v>0</v>
          </cell>
          <cell r="AT2337">
            <v>0</v>
          </cell>
          <cell r="AU2337">
            <v>0</v>
          </cell>
          <cell r="AV2337">
            <v>60265.700964440643</v>
          </cell>
          <cell r="AW2337">
            <v>0</v>
          </cell>
          <cell r="AX2337">
            <v>0</v>
          </cell>
          <cell r="AY2337">
            <v>586.66666666666674</v>
          </cell>
          <cell r="AZ2337">
            <v>13.333333333333334</v>
          </cell>
          <cell r="BA2337">
            <v>0</v>
          </cell>
          <cell r="BB2337">
            <v>0</v>
          </cell>
          <cell r="BC2337">
            <v>0</v>
          </cell>
          <cell r="BD2337">
            <v>0</v>
          </cell>
          <cell r="BE2337">
            <v>288</v>
          </cell>
          <cell r="BF2337">
            <v>8</v>
          </cell>
          <cell r="BG2337">
            <v>0</v>
          </cell>
          <cell r="BH2337">
            <v>0</v>
          </cell>
          <cell r="BI2337">
            <v>0</v>
          </cell>
          <cell r="BJ2337">
            <v>0</v>
          </cell>
          <cell r="BK2337">
            <v>0</v>
          </cell>
          <cell r="BL2337">
            <v>0</v>
          </cell>
          <cell r="BM2337">
            <v>426.66666666666669</v>
          </cell>
          <cell r="BN2337">
            <v>13.333333333333334</v>
          </cell>
          <cell r="BO2337">
            <v>1774.5</v>
          </cell>
          <cell r="BP2337">
            <v>54.6</v>
          </cell>
          <cell r="BQ2337">
            <v>0</v>
          </cell>
          <cell r="BR2337">
            <v>0</v>
          </cell>
          <cell r="BS2337">
            <v>2148.25</v>
          </cell>
          <cell r="BT2337">
            <v>66.099999999999994</v>
          </cell>
          <cell r="BU2337">
            <v>0</v>
          </cell>
          <cell r="BV2337">
            <v>0</v>
          </cell>
          <cell r="BW2337">
            <v>0</v>
          </cell>
          <cell r="BX2337">
            <v>0</v>
          </cell>
          <cell r="BY2337">
            <v>0</v>
          </cell>
          <cell r="BZ2337">
            <v>0</v>
          </cell>
          <cell r="CA2337">
            <v>0</v>
          </cell>
          <cell r="CB2337">
            <v>0</v>
          </cell>
          <cell r="CC2337">
            <v>693.33333333333337</v>
          </cell>
          <cell r="CD2337">
            <v>21.666666666666668</v>
          </cell>
          <cell r="CE2337">
            <v>0</v>
          </cell>
          <cell r="CF2337">
            <v>0</v>
          </cell>
          <cell r="CG2337">
            <v>0</v>
          </cell>
          <cell r="CH2337">
            <v>0</v>
          </cell>
          <cell r="CI2337">
            <v>0</v>
          </cell>
          <cell r="CJ2337">
            <v>0</v>
          </cell>
          <cell r="CK2337">
            <v>0</v>
          </cell>
          <cell r="CL2337">
            <v>0</v>
          </cell>
          <cell r="CM2337">
            <v>0</v>
          </cell>
          <cell r="CN2337">
            <v>0</v>
          </cell>
          <cell r="CO2337">
            <v>0</v>
          </cell>
          <cell r="CP2337">
            <v>0</v>
          </cell>
          <cell r="CQ2337">
            <v>0</v>
          </cell>
          <cell r="CR2337">
            <v>0</v>
          </cell>
          <cell r="CS2337">
            <v>0</v>
          </cell>
          <cell r="CT2337">
            <v>0</v>
          </cell>
          <cell r="CU2337">
            <v>0</v>
          </cell>
          <cell r="CV2337">
            <v>0</v>
          </cell>
          <cell r="CW2337">
            <v>0</v>
          </cell>
          <cell r="CX2337">
            <v>0</v>
          </cell>
          <cell r="CY2337">
            <v>0</v>
          </cell>
          <cell r="CZ2337">
            <v>0</v>
          </cell>
          <cell r="DA2337">
            <v>0</v>
          </cell>
          <cell r="DB2337">
            <v>0</v>
          </cell>
          <cell r="DC2337">
            <v>0</v>
          </cell>
          <cell r="DD2337">
            <v>66183.117631107307</v>
          </cell>
          <cell r="DE2337">
            <v>0</v>
          </cell>
          <cell r="DG2337">
            <v>58321.700964440643</v>
          </cell>
          <cell r="DI2337">
            <v>3.333236115978986E-2</v>
          </cell>
          <cell r="DJ2337">
            <v>1944</v>
          </cell>
          <cell r="DK2337">
            <v>3.026193496559848E-2</v>
          </cell>
          <cell r="DL2337">
            <v>0</v>
          </cell>
        </row>
        <row r="2338">
          <cell r="A2338" t="str">
            <v>LGVCB16N-FIT-204</v>
          </cell>
          <cell r="B2338" t="str">
            <v>LGV A FORCHE CONTROBILANCIATO TIPO "CB16N-DUPLEX-SS150ATC+TILT"</v>
          </cell>
          <cell r="C2338" t="str">
            <v>COUNTERBALANCED FORKS LGV TYPE "CB16N-DUPLEX"</v>
          </cell>
          <cell r="F2338">
            <v>152450.34762622754</v>
          </cell>
          <cell r="H2338">
            <v>62504.642526753283</v>
          </cell>
          <cell r="I2338">
            <v>0.59000000000000008</v>
          </cell>
          <cell r="J2338" t="str">
            <v>OLD</v>
          </cell>
          <cell r="K2338" t="str">
            <v>NEWZD</v>
          </cell>
          <cell r="L2338">
            <v>0</v>
          </cell>
          <cell r="M2338">
            <v>0</v>
          </cell>
          <cell r="N2338">
            <v>0</v>
          </cell>
          <cell r="O2338">
            <v>0</v>
          </cell>
          <cell r="P2338">
            <v>0</v>
          </cell>
          <cell r="Q2338">
            <v>0</v>
          </cell>
          <cell r="R2338">
            <v>0</v>
          </cell>
          <cell r="S2338">
            <v>0</v>
          </cell>
          <cell r="T2338">
            <v>0</v>
          </cell>
          <cell r="U2338">
            <v>0</v>
          </cell>
          <cell r="V2338">
            <v>0</v>
          </cell>
          <cell r="W2338">
            <v>0</v>
          </cell>
          <cell r="X2338">
            <v>0</v>
          </cell>
          <cell r="Y2338">
            <v>0</v>
          </cell>
          <cell r="Z2338">
            <v>0</v>
          </cell>
          <cell r="AA2338">
            <v>0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>
            <v>0</v>
          </cell>
          <cell r="AM2338">
            <v>0</v>
          </cell>
          <cell r="AN2338">
            <v>0</v>
          </cell>
          <cell r="AO2338">
            <v>0</v>
          </cell>
          <cell r="AP2338">
            <v>0</v>
          </cell>
          <cell r="AQ2338">
            <v>0</v>
          </cell>
          <cell r="AR2338">
            <v>0</v>
          </cell>
          <cell r="AS2338">
            <v>0</v>
          </cell>
          <cell r="AT2338">
            <v>0</v>
          </cell>
          <cell r="AU2338">
            <v>0</v>
          </cell>
          <cell r="AV2338">
            <v>56719.492526753282</v>
          </cell>
          <cell r="AW2338">
            <v>0</v>
          </cell>
          <cell r="AX2338">
            <v>0</v>
          </cell>
          <cell r="AY2338">
            <v>352</v>
          </cell>
          <cell r="AZ2338">
            <v>8</v>
          </cell>
          <cell r="BA2338">
            <v>0</v>
          </cell>
          <cell r="BB2338">
            <v>0</v>
          </cell>
          <cell r="BC2338">
            <v>0</v>
          </cell>
          <cell r="BD2338">
            <v>0</v>
          </cell>
          <cell r="BE2338">
            <v>172.79999999999998</v>
          </cell>
          <cell r="BF2338">
            <v>4.8</v>
          </cell>
          <cell r="BG2338">
            <v>0</v>
          </cell>
          <cell r="BH2338">
            <v>0</v>
          </cell>
          <cell r="BI2338">
            <v>0</v>
          </cell>
          <cell r="BJ2338">
            <v>0</v>
          </cell>
          <cell r="BK2338">
            <v>0</v>
          </cell>
          <cell r="BL2338">
            <v>0</v>
          </cell>
          <cell r="BM2338">
            <v>256</v>
          </cell>
          <cell r="BN2338">
            <v>8</v>
          </cell>
          <cell r="BO2338">
            <v>1774.5</v>
          </cell>
          <cell r="BP2338">
            <v>54.6</v>
          </cell>
          <cell r="BQ2338">
            <v>0</v>
          </cell>
          <cell r="BR2338">
            <v>0</v>
          </cell>
          <cell r="BS2338">
            <v>2148.25</v>
          </cell>
          <cell r="BT2338">
            <v>66.099999999999994</v>
          </cell>
          <cell r="BU2338">
            <v>0</v>
          </cell>
          <cell r="BV2338">
            <v>0</v>
          </cell>
          <cell r="BW2338">
            <v>0</v>
          </cell>
          <cell r="BX2338">
            <v>0</v>
          </cell>
          <cell r="BY2338">
            <v>0</v>
          </cell>
          <cell r="BZ2338">
            <v>0</v>
          </cell>
          <cell r="CA2338">
            <v>0</v>
          </cell>
          <cell r="CB2338">
            <v>0</v>
          </cell>
          <cell r="CC2338">
            <v>1081.5999999999999</v>
          </cell>
          <cell r="CD2338">
            <v>33.799999999999997</v>
          </cell>
          <cell r="CE2338">
            <v>0</v>
          </cell>
          <cell r="CF2338">
            <v>0</v>
          </cell>
          <cell r="CG2338">
            <v>0</v>
          </cell>
          <cell r="CH2338">
            <v>0</v>
          </cell>
          <cell r="CI2338">
            <v>0</v>
          </cell>
          <cell r="CJ2338">
            <v>0</v>
          </cell>
          <cell r="CK2338">
            <v>0</v>
          </cell>
          <cell r="CL2338">
            <v>0</v>
          </cell>
          <cell r="CM2338">
            <v>0</v>
          </cell>
          <cell r="CN2338">
            <v>0</v>
          </cell>
          <cell r="CO2338">
            <v>0</v>
          </cell>
          <cell r="CP2338">
            <v>0</v>
          </cell>
          <cell r="CQ2338">
            <v>0</v>
          </cell>
          <cell r="CR2338">
            <v>0</v>
          </cell>
          <cell r="CS2338">
            <v>0</v>
          </cell>
          <cell r="CT2338">
            <v>0</v>
          </cell>
          <cell r="CU2338">
            <v>0</v>
          </cell>
          <cell r="CV2338">
            <v>0</v>
          </cell>
          <cell r="CW2338">
            <v>0</v>
          </cell>
          <cell r="CX2338">
            <v>0</v>
          </cell>
          <cell r="CY2338">
            <v>0</v>
          </cell>
          <cell r="CZ2338">
            <v>0</v>
          </cell>
          <cell r="DA2338">
            <v>0</v>
          </cell>
          <cell r="DB2338">
            <v>0</v>
          </cell>
          <cell r="DC2338">
            <v>0</v>
          </cell>
          <cell r="DD2338">
            <v>62504.642526753283</v>
          </cell>
          <cell r="DE2338">
            <v>0</v>
          </cell>
          <cell r="DG2338">
            <v>55067.468472576002</v>
          </cell>
          <cell r="DI2338">
            <v>0.03</v>
          </cell>
          <cell r="DJ2338">
            <v>1652.02405417728</v>
          </cell>
          <cell r="DK2338">
            <v>2.7147953459419095E-2</v>
          </cell>
          <cell r="DL2338">
            <v>0</v>
          </cell>
        </row>
        <row r="2339">
          <cell r="A2339" t="str">
            <v>LGVCB16N-FIT-204C</v>
          </cell>
          <cell r="B2339" t="str">
            <v>LGV A CLAMP CONTROBILANCIATO TIPO "CB16N-DUPLEX-SS150-NO TILT"</v>
          </cell>
          <cell r="F2339">
            <v>198718.74021693665</v>
          </cell>
          <cell r="H2339">
            <v>81474.683488944022</v>
          </cell>
          <cell r="I2339">
            <v>0.59000000000000008</v>
          </cell>
          <cell r="J2339" t="str">
            <v>OK</v>
          </cell>
          <cell r="K2339" t="str">
            <v>NEWZD</v>
          </cell>
          <cell r="L2339">
            <v>0</v>
          </cell>
          <cell r="M2339">
            <v>0</v>
          </cell>
          <cell r="N2339">
            <v>0</v>
          </cell>
          <cell r="O2339">
            <v>0</v>
          </cell>
          <cell r="P2339">
            <v>0</v>
          </cell>
          <cell r="Q2339">
            <v>0</v>
          </cell>
          <cell r="R2339">
            <v>0</v>
          </cell>
          <cell r="S2339">
            <v>0</v>
          </cell>
          <cell r="T2339">
            <v>0</v>
          </cell>
          <cell r="U2339">
            <v>0</v>
          </cell>
          <cell r="V2339">
            <v>0</v>
          </cell>
          <cell r="W2339">
            <v>0</v>
          </cell>
          <cell r="X2339">
            <v>0</v>
          </cell>
          <cell r="Y2339">
            <v>0</v>
          </cell>
          <cell r="Z2339">
            <v>0</v>
          </cell>
          <cell r="AA2339">
            <v>0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>
            <v>0</v>
          </cell>
          <cell r="AM2339">
            <v>0</v>
          </cell>
          <cell r="AN2339">
            <v>0</v>
          </cell>
          <cell r="AO2339">
            <v>0</v>
          </cell>
          <cell r="AP2339">
            <v>0</v>
          </cell>
          <cell r="AQ2339">
            <v>0</v>
          </cell>
          <cell r="AR2339">
            <v>0</v>
          </cell>
          <cell r="AS2339">
            <v>0</v>
          </cell>
          <cell r="AT2339">
            <v>0</v>
          </cell>
          <cell r="AU2339">
            <v>0</v>
          </cell>
          <cell r="AV2339">
            <v>74818.583488944016</v>
          </cell>
          <cell r="AW2339">
            <v>0</v>
          </cell>
          <cell r="AX2339">
            <v>0</v>
          </cell>
          <cell r="AY2339">
            <v>586.66666666666674</v>
          </cell>
          <cell r="AZ2339">
            <v>13.333333333333334</v>
          </cell>
          <cell r="BA2339">
            <v>0</v>
          </cell>
          <cell r="BB2339">
            <v>0</v>
          </cell>
          <cell r="BC2339">
            <v>0</v>
          </cell>
          <cell r="BD2339">
            <v>0</v>
          </cell>
          <cell r="BE2339">
            <v>288</v>
          </cell>
          <cell r="BF2339">
            <v>8</v>
          </cell>
          <cell r="BG2339">
            <v>0</v>
          </cell>
          <cell r="BH2339">
            <v>0</v>
          </cell>
          <cell r="BI2339">
            <v>0</v>
          </cell>
          <cell r="BJ2339">
            <v>0</v>
          </cell>
          <cell r="BK2339">
            <v>0</v>
          </cell>
          <cell r="BL2339">
            <v>0</v>
          </cell>
          <cell r="BM2339">
            <v>533.33333333333337</v>
          </cell>
          <cell r="BN2339">
            <v>16.666666666666668</v>
          </cell>
          <cell r="BO2339">
            <v>1896.375</v>
          </cell>
          <cell r="BP2339">
            <v>58.35</v>
          </cell>
          <cell r="BQ2339">
            <v>0</v>
          </cell>
          <cell r="BR2339">
            <v>0</v>
          </cell>
          <cell r="BS2339">
            <v>2270.125</v>
          </cell>
          <cell r="BT2339">
            <v>69.849999999999994</v>
          </cell>
          <cell r="BU2339">
            <v>0</v>
          </cell>
          <cell r="BV2339">
            <v>0</v>
          </cell>
          <cell r="BW2339">
            <v>0</v>
          </cell>
          <cell r="BX2339">
            <v>0</v>
          </cell>
          <cell r="BY2339">
            <v>0</v>
          </cell>
          <cell r="BZ2339">
            <v>0</v>
          </cell>
          <cell r="CA2339">
            <v>0</v>
          </cell>
          <cell r="CB2339">
            <v>0</v>
          </cell>
          <cell r="CC2339">
            <v>1081.5999999999999</v>
          </cell>
          <cell r="CD2339">
            <v>33.799999999999997</v>
          </cell>
          <cell r="CE2339">
            <v>0</v>
          </cell>
          <cell r="CF2339">
            <v>0</v>
          </cell>
          <cell r="CG2339">
            <v>0</v>
          </cell>
          <cell r="CH2339">
            <v>0</v>
          </cell>
          <cell r="CI2339">
            <v>0</v>
          </cell>
          <cell r="CJ2339">
            <v>0</v>
          </cell>
          <cell r="CK2339">
            <v>0</v>
          </cell>
          <cell r="CL2339">
            <v>0</v>
          </cell>
          <cell r="CM2339">
            <v>0</v>
          </cell>
          <cell r="CN2339">
            <v>0</v>
          </cell>
          <cell r="CO2339">
            <v>0</v>
          </cell>
          <cell r="CP2339">
            <v>0</v>
          </cell>
          <cell r="CQ2339">
            <v>0</v>
          </cell>
          <cell r="CR2339">
            <v>0</v>
          </cell>
          <cell r="CS2339">
            <v>0</v>
          </cell>
          <cell r="CT2339">
            <v>0</v>
          </cell>
          <cell r="CU2339">
            <v>0</v>
          </cell>
          <cell r="CV2339">
            <v>0</v>
          </cell>
          <cell r="CW2339">
            <v>0</v>
          </cell>
          <cell r="CX2339">
            <v>0</v>
          </cell>
          <cell r="CY2339">
            <v>0</v>
          </cell>
          <cell r="CZ2339">
            <v>0</v>
          </cell>
          <cell r="DA2339">
            <v>0</v>
          </cell>
          <cell r="DB2339">
            <v>0</v>
          </cell>
          <cell r="DC2339">
            <v>0</v>
          </cell>
          <cell r="DD2339">
            <v>81474.683488944022</v>
          </cell>
          <cell r="DE2339">
            <v>0</v>
          </cell>
          <cell r="DG2339">
            <v>72874.583488944016</v>
          </cell>
          <cell r="DI2339">
            <v>2.6675967215578376E-2</v>
          </cell>
          <cell r="DJ2339">
            <v>1943.9999999999998</v>
          </cell>
          <cell r="DK2339">
            <v>2.4443396117301636E-2</v>
          </cell>
          <cell r="DL2339">
            <v>0</v>
          </cell>
        </row>
        <row r="2340">
          <cell r="A2340" t="str">
            <v>LGVCB16N-FIT-205</v>
          </cell>
          <cell r="B2340" t="str">
            <v>LGV A FORCHE CONTROBILANCIATO TIPO "CB16N-DUPLEX-SS150ATC+TILT"-ATTREZZATURA ELETTRICA-</v>
          </cell>
          <cell r="C2340" t="str">
            <v>COUNTERBALANCED FORKS LGV TYPE "CB16N-DUPLEX"</v>
          </cell>
          <cell r="F2340">
            <v>173085.66851270324</v>
          </cell>
          <cell r="H2340">
            <v>70965.124090208323</v>
          </cell>
          <cell r="I2340">
            <v>0.59000000000000008</v>
          </cell>
          <cell r="J2340" t="str">
            <v>OK</v>
          </cell>
          <cell r="K2340" t="str">
            <v>NEWZD</v>
          </cell>
          <cell r="L2340">
            <v>0</v>
          </cell>
          <cell r="M2340">
            <v>0</v>
          </cell>
          <cell r="N2340">
            <v>0</v>
          </cell>
          <cell r="O2340">
            <v>0</v>
          </cell>
          <cell r="P2340">
            <v>0</v>
          </cell>
          <cell r="Q2340">
            <v>0</v>
          </cell>
          <cell r="R2340">
            <v>0</v>
          </cell>
          <cell r="S2340">
            <v>0</v>
          </cell>
          <cell r="T2340">
            <v>0</v>
          </cell>
          <cell r="U2340">
            <v>0</v>
          </cell>
          <cell r="V2340">
            <v>0</v>
          </cell>
          <cell r="W2340">
            <v>0</v>
          </cell>
          <cell r="X2340">
            <v>0</v>
          </cell>
          <cell r="Y2340">
            <v>0</v>
          </cell>
          <cell r="Z2340">
            <v>0</v>
          </cell>
          <cell r="AA2340">
            <v>0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>
            <v>0</v>
          </cell>
          <cell r="AM2340">
            <v>0</v>
          </cell>
          <cell r="AN2340">
            <v>0</v>
          </cell>
          <cell r="AO2340">
            <v>0</v>
          </cell>
          <cell r="AP2340">
            <v>0</v>
          </cell>
          <cell r="AQ2340">
            <v>0</v>
          </cell>
          <cell r="AR2340">
            <v>0</v>
          </cell>
          <cell r="AS2340">
            <v>0</v>
          </cell>
          <cell r="AT2340">
            <v>0</v>
          </cell>
          <cell r="AU2340">
            <v>0</v>
          </cell>
          <cell r="AV2340">
            <v>65179.974090208314</v>
          </cell>
          <cell r="AW2340">
            <v>0</v>
          </cell>
          <cell r="AX2340">
            <v>0</v>
          </cell>
          <cell r="AY2340">
            <v>352</v>
          </cell>
          <cell r="AZ2340">
            <v>8</v>
          </cell>
          <cell r="BA2340">
            <v>0</v>
          </cell>
          <cell r="BB2340">
            <v>0</v>
          </cell>
          <cell r="BC2340">
            <v>0</v>
          </cell>
          <cell r="BD2340">
            <v>0</v>
          </cell>
          <cell r="BE2340">
            <v>172.79999999999998</v>
          </cell>
          <cell r="BF2340">
            <v>4.8</v>
          </cell>
          <cell r="BG2340">
            <v>0</v>
          </cell>
          <cell r="BH2340">
            <v>0</v>
          </cell>
          <cell r="BI2340">
            <v>0</v>
          </cell>
          <cell r="BJ2340">
            <v>0</v>
          </cell>
          <cell r="BK2340">
            <v>0</v>
          </cell>
          <cell r="BL2340">
            <v>0</v>
          </cell>
          <cell r="BM2340">
            <v>256</v>
          </cell>
          <cell r="BN2340">
            <v>8</v>
          </cell>
          <cell r="BO2340">
            <v>1774.5</v>
          </cell>
          <cell r="BP2340">
            <v>54.6</v>
          </cell>
          <cell r="BQ2340">
            <v>0</v>
          </cell>
          <cell r="BR2340">
            <v>0</v>
          </cell>
          <cell r="BS2340">
            <v>2148.25</v>
          </cell>
          <cell r="BT2340">
            <v>66.099999999999994</v>
          </cell>
          <cell r="BU2340">
            <v>0</v>
          </cell>
          <cell r="BV2340">
            <v>0</v>
          </cell>
          <cell r="BW2340">
            <v>0</v>
          </cell>
          <cell r="BX2340">
            <v>0</v>
          </cell>
          <cell r="BY2340">
            <v>0</v>
          </cell>
          <cell r="BZ2340">
            <v>0</v>
          </cell>
          <cell r="CA2340">
            <v>0</v>
          </cell>
          <cell r="CB2340">
            <v>0</v>
          </cell>
          <cell r="CC2340">
            <v>1081.5999999999999</v>
          </cell>
          <cell r="CD2340">
            <v>33.799999999999997</v>
          </cell>
          <cell r="CE2340">
            <v>0</v>
          </cell>
          <cell r="CF2340">
            <v>0</v>
          </cell>
          <cell r="CG2340">
            <v>0</v>
          </cell>
          <cell r="CH2340">
            <v>0</v>
          </cell>
          <cell r="CI2340">
            <v>0</v>
          </cell>
          <cell r="CJ2340">
            <v>0</v>
          </cell>
          <cell r="CK2340">
            <v>0</v>
          </cell>
          <cell r="CL2340">
            <v>0</v>
          </cell>
          <cell r="CM2340">
            <v>0</v>
          </cell>
          <cell r="CN2340">
            <v>0</v>
          </cell>
          <cell r="CO2340">
            <v>0</v>
          </cell>
          <cell r="CP2340">
            <v>0</v>
          </cell>
          <cell r="CQ2340">
            <v>0</v>
          </cell>
          <cell r="CR2340">
            <v>0</v>
          </cell>
          <cell r="CS2340">
            <v>0</v>
          </cell>
          <cell r="CT2340">
            <v>0</v>
          </cell>
          <cell r="CU2340">
            <v>0</v>
          </cell>
          <cell r="CV2340">
            <v>0</v>
          </cell>
          <cell r="CW2340">
            <v>0</v>
          </cell>
          <cell r="CX2340">
            <v>0</v>
          </cell>
          <cell r="CY2340">
            <v>0</v>
          </cell>
          <cell r="CZ2340">
            <v>0</v>
          </cell>
          <cell r="DA2340">
            <v>0</v>
          </cell>
          <cell r="DB2340">
            <v>0</v>
          </cell>
          <cell r="DC2340">
            <v>0</v>
          </cell>
          <cell r="DD2340">
            <v>70965.124090208323</v>
          </cell>
          <cell r="DE2340">
            <v>0</v>
          </cell>
          <cell r="DG2340">
            <v>63235.974090208314</v>
          </cell>
          <cell r="DI2340">
            <v>3.0741995011048878E-2</v>
          </cell>
          <cell r="DJ2340">
            <v>1944.0000000000002</v>
          </cell>
          <cell r="DK2340">
            <v>2.8165290345883914E-2</v>
          </cell>
          <cell r="DL2340">
            <v>0</v>
          </cell>
        </row>
        <row r="2341">
          <cell r="A2341" t="str">
            <v>LGVCB16N-FIT-304</v>
          </cell>
          <cell r="B2341" t="str">
            <v>LGV A FORCHE CONTROBILANCIATO TIPO "CB16N-TRIPLEX-SS150ATC+TILT"</v>
          </cell>
          <cell r="C2341" t="str">
            <v>COUNTERBALANCED FORKS LGV TYPE "CB16N-TRIPLEX"</v>
          </cell>
          <cell r="F2341">
            <v>155435.67358453153</v>
          </cell>
          <cell r="H2341">
            <v>63728.626169657917</v>
          </cell>
          <cell r="I2341">
            <v>0.59000000000000008</v>
          </cell>
          <cell r="J2341" t="str">
            <v>OLD</v>
          </cell>
          <cell r="K2341" t="str">
            <v>NEWZD</v>
          </cell>
          <cell r="L2341">
            <v>0</v>
          </cell>
          <cell r="M2341">
            <v>0</v>
          </cell>
          <cell r="N2341">
            <v>0</v>
          </cell>
          <cell r="O2341">
            <v>0</v>
          </cell>
          <cell r="P2341">
            <v>0</v>
          </cell>
          <cell r="Q2341">
            <v>0</v>
          </cell>
          <cell r="R2341">
            <v>0</v>
          </cell>
          <cell r="S2341">
            <v>0</v>
          </cell>
          <cell r="T2341">
            <v>0</v>
          </cell>
          <cell r="U2341">
            <v>0</v>
          </cell>
          <cell r="V2341">
            <v>0</v>
          </cell>
          <cell r="W2341">
            <v>0</v>
          </cell>
          <cell r="X2341">
            <v>0</v>
          </cell>
          <cell r="Y2341">
            <v>0</v>
          </cell>
          <cell r="Z2341">
            <v>0</v>
          </cell>
          <cell r="AA2341">
            <v>0</v>
          </cell>
          <cell r="AB2341">
            <v>0</v>
          </cell>
          <cell r="AC2341">
            <v>0</v>
          </cell>
          <cell r="AD2341">
            <v>0</v>
          </cell>
          <cell r="AE2341">
            <v>0</v>
          </cell>
          <cell r="AF2341">
            <v>0</v>
          </cell>
          <cell r="AG2341">
            <v>0</v>
          </cell>
          <cell r="AH2341">
            <v>0</v>
          </cell>
          <cell r="AI2341">
            <v>0</v>
          </cell>
          <cell r="AJ2341">
            <v>0</v>
          </cell>
          <cell r="AK2341">
            <v>0</v>
          </cell>
          <cell r="AL2341">
            <v>0</v>
          </cell>
          <cell r="AM2341">
            <v>0</v>
          </cell>
          <cell r="AN2341">
            <v>0</v>
          </cell>
          <cell r="AO2341">
            <v>0</v>
          </cell>
          <cell r="AP2341">
            <v>0</v>
          </cell>
          <cell r="AQ2341">
            <v>0</v>
          </cell>
          <cell r="AR2341">
            <v>0</v>
          </cell>
          <cell r="AS2341">
            <v>0</v>
          </cell>
          <cell r="AT2341">
            <v>0</v>
          </cell>
          <cell r="AU2341">
            <v>0</v>
          </cell>
          <cell r="AV2341">
            <v>57943.476169657915</v>
          </cell>
          <cell r="AW2341">
            <v>0</v>
          </cell>
          <cell r="AX2341">
            <v>0</v>
          </cell>
          <cell r="AY2341">
            <v>352</v>
          </cell>
          <cell r="AZ2341">
            <v>8</v>
          </cell>
          <cell r="BA2341">
            <v>0</v>
          </cell>
          <cell r="BB2341">
            <v>0</v>
          </cell>
          <cell r="BC2341">
            <v>0</v>
          </cell>
          <cell r="BD2341">
            <v>0</v>
          </cell>
          <cell r="BE2341">
            <v>172.79999999999998</v>
          </cell>
          <cell r="BF2341">
            <v>4.8</v>
          </cell>
          <cell r="BG2341">
            <v>0</v>
          </cell>
          <cell r="BH2341">
            <v>0</v>
          </cell>
          <cell r="BI2341">
            <v>0</v>
          </cell>
          <cell r="BJ2341">
            <v>0</v>
          </cell>
          <cell r="BK2341">
            <v>0</v>
          </cell>
          <cell r="BL2341">
            <v>0</v>
          </cell>
          <cell r="BM2341">
            <v>256</v>
          </cell>
          <cell r="BN2341">
            <v>8</v>
          </cell>
          <cell r="BO2341">
            <v>1774.5</v>
          </cell>
          <cell r="BP2341">
            <v>54.6</v>
          </cell>
          <cell r="BQ2341">
            <v>0</v>
          </cell>
          <cell r="BR2341">
            <v>0</v>
          </cell>
          <cell r="BS2341">
            <v>2148.25</v>
          </cell>
          <cell r="BT2341">
            <v>66.099999999999994</v>
          </cell>
          <cell r="BU2341">
            <v>0</v>
          </cell>
          <cell r="BV2341">
            <v>0</v>
          </cell>
          <cell r="BW2341">
            <v>0</v>
          </cell>
          <cell r="BX2341">
            <v>0</v>
          </cell>
          <cell r="BY2341">
            <v>0</v>
          </cell>
          <cell r="BZ2341">
            <v>0</v>
          </cell>
          <cell r="CA2341">
            <v>0</v>
          </cell>
          <cell r="CB2341">
            <v>0</v>
          </cell>
          <cell r="CC2341">
            <v>1081.5999999999999</v>
          </cell>
          <cell r="CD2341">
            <v>33.799999999999997</v>
          </cell>
          <cell r="CE2341">
            <v>0</v>
          </cell>
          <cell r="CF2341">
            <v>0</v>
          </cell>
          <cell r="CG2341">
            <v>0</v>
          </cell>
          <cell r="CH2341">
            <v>0</v>
          </cell>
          <cell r="CI2341">
            <v>0</v>
          </cell>
          <cell r="CJ2341">
            <v>0</v>
          </cell>
          <cell r="CK2341">
            <v>0</v>
          </cell>
          <cell r="CL2341">
            <v>0</v>
          </cell>
          <cell r="CM2341">
            <v>0</v>
          </cell>
          <cell r="CN2341">
            <v>0</v>
          </cell>
          <cell r="CO2341">
            <v>0</v>
          </cell>
          <cell r="CP2341">
            <v>0</v>
          </cell>
          <cell r="CQ2341">
            <v>0</v>
          </cell>
          <cell r="CR2341">
            <v>0</v>
          </cell>
          <cell r="CS2341">
            <v>0</v>
          </cell>
          <cell r="CT2341">
            <v>0</v>
          </cell>
          <cell r="CU2341">
            <v>0</v>
          </cell>
          <cell r="CV2341">
            <v>0</v>
          </cell>
          <cell r="CW2341">
            <v>0</v>
          </cell>
          <cell r="CX2341">
            <v>0</v>
          </cell>
          <cell r="CY2341">
            <v>0</v>
          </cell>
          <cell r="CZ2341">
            <v>0</v>
          </cell>
          <cell r="DA2341">
            <v>0</v>
          </cell>
          <cell r="DB2341">
            <v>0</v>
          </cell>
          <cell r="DC2341">
            <v>0</v>
          </cell>
          <cell r="DD2341">
            <v>63728.626169657917</v>
          </cell>
          <cell r="DE2341">
            <v>0</v>
          </cell>
          <cell r="DG2341">
            <v>56255.802106463998</v>
          </cell>
          <cell r="DI2341">
            <v>0.03</v>
          </cell>
          <cell r="DJ2341">
            <v>1687.6740631939199</v>
          </cell>
          <cell r="DK2341">
            <v>2.7202581615733818E-2</v>
          </cell>
          <cell r="DL2341">
            <v>0</v>
          </cell>
        </row>
        <row r="2342">
          <cell r="A2342" t="str">
            <v>LGVCB16N-FIT-305</v>
          </cell>
          <cell r="B2342" t="str">
            <v>LGV A FORCHE CONTROBILANCIATO TIPO "CB16N-TRIPLEX-SS150ATC+TILT"-ATTREZZATURA ELETTRICA-</v>
          </cell>
          <cell r="C2342" t="str">
            <v>COUNTERBALANCED FORKS LGV TYPE "CB16N-TRIPLEX"</v>
          </cell>
          <cell r="F2342">
            <v>176070.99447100729</v>
          </cell>
          <cell r="H2342">
            <v>72189.107733112978</v>
          </cell>
          <cell r="I2342">
            <v>0.59000000000000008</v>
          </cell>
          <cell r="J2342" t="str">
            <v>OK</v>
          </cell>
          <cell r="K2342" t="str">
            <v>NEWZD</v>
          </cell>
          <cell r="L2342">
            <v>0</v>
          </cell>
          <cell r="M2342">
            <v>0</v>
          </cell>
          <cell r="N2342">
            <v>0</v>
          </cell>
          <cell r="O2342">
            <v>0</v>
          </cell>
          <cell r="P2342">
            <v>0</v>
          </cell>
          <cell r="Q2342">
            <v>0</v>
          </cell>
          <cell r="R2342">
            <v>0</v>
          </cell>
          <cell r="S2342">
            <v>0</v>
          </cell>
          <cell r="T2342">
            <v>0</v>
          </cell>
          <cell r="U2342">
            <v>0</v>
          </cell>
          <cell r="V2342">
            <v>0</v>
          </cell>
          <cell r="W2342">
            <v>0</v>
          </cell>
          <cell r="X2342">
            <v>0</v>
          </cell>
          <cell r="Y2342">
            <v>0</v>
          </cell>
          <cell r="Z2342">
            <v>0</v>
          </cell>
          <cell r="AA2342">
            <v>0</v>
          </cell>
          <cell r="AB2342">
            <v>0</v>
          </cell>
          <cell r="AC2342">
            <v>0</v>
          </cell>
          <cell r="AD2342">
            <v>0</v>
          </cell>
          <cell r="AE2342">
            <v>0</v>
          </cell>
          <cell r="AF2342">
            <v>0</v>
          </cell>
          <cell r="AG2342">
            <v>0</v>
          </cell>
          <cell r="AH2342">
            <v>0</v>
          </cell>
          <cell r="AI2342">
            <v>0</v>
          </cell>
          <cell r="AJ2342">
            <v>0</v>
          </cell>
          <cell r="AK2342">
            <v>0</v>
          </cell>
          <cell r="AL2342">
            <v>0</v>
          </cell>
          <cell r="AM2342">
            <v>0</v>
          </cell>
          <cell r="AN2342">
            <v>0</v>
          </cell>
          <cell r="AO2342">
            <v>0</v>
          </cell>
          <cell r="AP2342">
            <v>0</v>
          </cell>
          <cell r="AQ2342">
            <v>0</v>
          </cell>
          <cell r="AR2342">
            <v>0</v>
          </cell>
          <cell r="AS2342">
            <v>0</v>
          </cell>
          <cell r="AT2342">
            <v>0</v>
          </cell>
          <cell r="AU2342">
            <v>0</v>
          </cell>
          <cell r="AV2342">
            <v>66403.957733112969</v>
          </cell>
          <cell r="AW2342">
            <v>0</v>
          </cell>
          <cell r="AX2342">
            <v>0</v>
          </cell>
          <cell r="AY2342">
            <v>352</v>
          </cell>
          <cell r="AZ2342">
            <v>8</v>
          </cell>
          <cell r="BA2342">
            <v>0</v>
          </cell>
          <cell r="BB2342">
            <v>0</v>
          </cell>
          <cell r="BC2342">
            <v>0</v>
          </cell>
          <cell r="BD2342">
            <v>0</v>
          </cell>
          <cell r="BE2342">
            <v>172.79999999999998</v>
          </cell>
          <cell r="BF2342">
            <v>4.8</v>
          </cell>
          <cell r="BG2342">
            <v>0</v>
          </cell>
          <cell r="BH2342">
            <v>0</v>
          </cell>
          <cell r="BI2342">
            <v>0</v>
          </cell>
          <cell r="BJ2342">
            <v>0</v>
          </cell>
          <cell r="BK2342">
            <v>0</v>
          </cell>
          <cell r="BL2342">
            <v>0</v>
          </cell>
          <cell r="BM2342">
            <v>256</v>
          </cell>
          <cell r="BN2342">
            <v>8</v>
          </cell>
          <cell r="BO2342">
            <v>1774.5</v>
          </cell>
          <cell r="BP2342">
            <v>54.6</v>
          </cell>
          <cell r="BQ2342">
            <v>0</v>
          </cell>
          <cell r="BR2342">
            <v>0</v>
          </cell>
          <cell r="BS2342">
            <v>2148.25</v>
          </cell>
          <cell r="BT2342">
            <v>66.099999999999994</v>
          </cell>
          <cell r="BU2342">
            <v>0</v>
          </cell>
          <cell r="BV2342">
            <v>0</v>
          </cell>
          <cell r="BW2342">
            <v>0</v>
          </cell>
          <cell r="BX2342">
            <v>0</v>
          </cell>
          <cell r="BY2342">
            <v>0</v>
          </cell>
          <cell r="BZ2342">
            <v>0</v>
          </cell>
          <cell r="CA2342">
            <v>0</v>
          </cell>
          <cell r="CB2342">
            <v>0</v>
          </cell>
          <cell r="CC2342">
            <v>1081.5999999999999</v>
          </cell>
          <cell r="CD2342">
            <v>33.799999999999997</v>
          </cell>
          <cell r="CE2342">
            <v>0</v>
          </cell>
          <cell r="CF2342">
            <v>0</v>
          </cell>
          <cell r="CG2342">
            <v>0</v>
          </cell>
          <cell r="CH2342">
            <v>0</v>
          </cell>
          <cell r="CI2342">
            <v>0</v>
          </cell>
          <cell r="CJ2342">
            <v>0</v>
          </cell>
          <cell r="CK2342">
            <v>0</v>
          </cell>
          <cell r="CL2342">
            <v>0</v>
          </cell>
          <cell r="CM2342">
            <v>0</v>
          </cell>
          <cell r="CN2342">
            <v>0</v>
          </cell>
          <cell r="CO2342">
            <v>0</v>
          </cell>
          <cell r="CP2342">
            <v>0</v>
          </cell>
          <cell r="CQ2342">
            <v>0</v>
          </cell>
          <cell r="CR2342">
            <v>0</v>
          </cell>
          <cell r="CS2342">
            <v>0</v>
          </cell>
          <cell r="CT2342">
            <v>0</v>
          </cell>
          <cell r="CU2342">
            <v>0</v>
          </cell>
          <cell r="CV2342">
            <v>0</v>
          </cell>
          <cell r="CW2342">
            <v>0</v>
          </cell>
          <cell r="CX2342">
            <v>0</v>
          </cell>
          <cell r="CY2342">
            <v>0</v>
          </cell>
          <cell r="CZ2342">
            <v>0</v>
          </cell>
          <cell r="DA2342">
            <v>0</v>
          </cell>
          <cell r="DB2342">
            <v>0</v>
          </cell>
          <cell r="DC2342">
            <v>0</v>
          </cell>
          <cell r="DD2342">
            <v>72189.107733112978</v>
          </cell>
          <cell r="DE2342">
            <v>0</v>
          </cell>
          <cell r="DG2342">
            <v>64459.957733112962</v>
          </cell>
          <cell r="DI2342">
            <v>3.0158257441757069E-2</v>
          </cell>
          <cell r="DJ2342">
            <v>1944.0000000000002</v>
          </cell>
          <cell r="DK2342">
            <v>2.7674525141109782E-2</v>
          </cell>
          <cell r="DL2342">
            <v>0</v>
          </cell>
        </row>
        <row r="2343">
          <cell r="A2343" t="str">
            <v>LGVCB20W-FIT-104A</v>
          </cell>
          <cell r="B2343" t="str">
            <v>LGV A FORCHE CONTROBILANCIATO TIPO "CB20W-S-SIMPLEX-SS300ATC+TILT"</v>
          </cell>
          <cell r="C2343" t="str">
            <v>COUNTERBALANCED FORKS LGV TYPE "CB20W-S-SIMPLEX"</v>
          </cell>
          <cell r="F2343">
            <v>173485.16735013181</v>
          </cell>
          <cell r="H2343">
            <v>71128.918613554037</v>
          </cell>
          <cell r="I2343">
            <v>0.59000000000000008</v>
          </cell>
          <cell r="J2343" t="str">
            <v>OLD</v>
          </cell>
          <cell r="K2343" t="str">
            <v>NEWZD</v>
          </cell>
          <cell r="L2343">
            <v>0</v>
          </cell>
          <cell r="M2343">
            <v>0</v>
          </cell>
          <cell r="N2343">
            <v>0</v>
          </cell>
          <cell r="O2343">
            <v>0</v>
          </cell>
          <cell r="P2343">
            <v>0</v>
          </cell>
          <cell r="Q2343">
            <v>0</v>
          </cell>
          <cell r="R2343">
            <v>0</v>
          </cell>
          <cell r="S2343">
            <v>0</v>
          </cell>
          <cell r="T2343">
            <v>0</v>
          </cell>
          <cell r="U2343">
            <v>0</v>
          </cell>
          <cell r="V2343">
            <v>0</v>
          </cell>
          <cell r="W2343">
            <v>0</v>
          </cell>
          <cell r="X2343">
            <v>0</v>
          </cell>
          <cell r="Y2343">
            <v>0</v>
          </cell>
          <cell r="Z2343">
            <v>0</v>
          </cell>
          <cell r="AA2343">
            <v>0</v>
          </cell>
          <cell r="AB2343">
            <v>0</v>
          </cell>
          <cell r="AC2343">
            <v>0</v>
          </cell>
          <cell r="AD2343">
            <v>0</v>
          </cell>
          <cell r="AE2343">
            <v>0</v>
          </cell>
          <cell r="AF2343">
            <v>0</v>
          </cell>
          <cell r="AG2343">
            <v>0</v>
          </cell>
          <cell r="AH2343">
            <v>0</v>
          </cell>
          <cell r="AI2343">
            <v>0</v>
          </cell>
          <cell r="AJ2343">
            <v>0</v>
          </cell>
          <cell r="AK2343">
            <v>0</v>
          </cell>
          <cell r="AL2343">
            <v>0</v>
          </cell>
          <cell r="AM2343">
            <v>0</v>
          </cell>
          <cell r="AN2343">
            <v>0</v>
          </cell>
          <cell r="AO2343">
            <v>0</v>
          </cell>
          <cell r="AP2343">
            <v>0</v>
          </cell>
          <cell r="AQ2343">
            <v>0</v>
          </cell>
          <cell r="AR2343">
            <v>0</v>
          </cell>
          <cell r="AS2343">
            <v>0</v>
          </cell>
          <cell r="AT2343">
            <v>0</v>
          </cell>
          <cell r="AU2343">
            <v>0</v>
          </cell>
          <cell r="AV2343">
            <v>65211.501946887365</v>
          </cell>
          <cell r="AW2343">
            <v>0</v>
          </cell>
          <cell r="AX2343">
            <v>0</v>
          </cell>
          <cell r="AY2343">
            <v>586.66666666666674</v>
          </cell>
          <cell r="AZ2343">
            <v>13.333333333333334</v>
          </cell>
          <cell r="BA2343">
            <v>0</v>
          </cell>
          <cell r="BB2343">
            <v>0</v>
          </cell>
          <cell r="BC2343">
            <v>0</v>
          </cell>
          <cell r="BD2343">
            <v>0</v>
          </cell>
          <cell r="BE2343">
            <v>288</v>
          </cell>
          <cell r="BF2343">
            <v>8</v>
          </cell>
          <cell r="BG2343">
            <v>0</v>
          </cell>
          <cell r="BH2343">
            <v>0</v>
          </cell>
          <cell r="BI2343">
            <v>0</v>
          </cell>
          <cell r="BJ2343">
            <v>0</v>
          </cell>
          <cell r="BK2343">
            <v>0</v>
          </cell>
          <cell r="BL2343">
            <v>0</v>
          </cell>
          <cell r="BM2343">
            <v>426.66666666666669</v>
          </cell>
          <cell r="BN2343">
            <v>13.333333333333334</v>
          </cell>
          <cell r="BO2343">
            <v>1774.5</v>
          </cell>
          <cell r="BP2343">
            <v>54.6</v>
          </cell>
          <cell r="BQ2343">
            <v>0</v>
          </cell>
          <cell r="BR2343">
            <v>0</v>
          </cell>
          <cell r="BS2343">
            <v>2148.25</v>
          </cell>
          <cell r="BT2343">
            <v>66.099999999999994</v>
          </cell>
          <cell r="BU2343">
            <v>0</v>
          </cell>
          <cell r="BV2343">
            <v>0</v>
          </cell>
          <cell r="BW2343">
            <v>0</v>
          </cell>
          <cell r="BX2343">
            <v>0</v>
          </cell>
          <cell r="BY2343">
            <v>0</v>
          </cell>
          <cell r="BZ2343">
            <v>0</v>
          </cell>
          <cell r="CA2343">
            <v>0</v>
          </cell>
          <cell r="CB2343">
            <v>0</v>
          </cell>
          <cell r="CC2343">
            <v>693.33333333333337</v>
          </cell>
          <cell r="CD2343">
            <v>21.666666666666668</v>
          </cell>
          <cell r="CE2343">
            <v>0</v>
          </cell>
          <cell r="CF2343">
            <v>0</v>
          </cell>
          <cell r="CG2343">
            <v>0</v>
          </cell>
          <cell r="CH2343">
            <v>0</v>
          </cell>
          <cell r="CI2343">
            <v>0</v>
          </cell>
          <cell r="CJ2343">
            <v>0</v>
          </cell>
          <cell r="CK2343">
            <v>0</v>
          </cell>
          <cell r="CL2343">
            <v>0</v>
          </cell>
          <cell r="CM2343">
            <v>0</v>
          </cell>
          <cell r="CN2343">
            <v>0</v>
          </cell>
          <cell r="CO2343">
            <v>0</v>
          </cell>
          <cell r="CP2343">
            <v>0</v>
          </cell>
          <cell r="CQ2343">
            <v>0</v>
          </cell>
          <cell r="CR2343">
            <v>0</v>
          </cell>
          <cell r="CS2343">
            <v>0</v>
          </cell>
          <cell r="CT2343">
            <v>0</v>
          </cell>
          <cell r="CU2343">
            <v>0</v>
          </cell>
          <cell r="CV2343">
            <v>0</v>
          </cell>
          <cell r="CW2343">
            <v>0</v>
          </cell>
          <cell r="CX2343">
            <v>0</v>
          </cell>
          <cell r="CY2343">
            <v>0</v>
          </cell>
          <cell r="CZ2343">
            <v>0</v>
          </cell>
          <cell r="DA2343">
            <v>0</v>
          </cell>
          <cell r="DB2343">
            <v>0</v>
          </cell>
          <cell r="DC2343">
            <v>0</v>
          </cell>
          <cell r="DD2343">
            <v>71128.918613554037</v>
          </cell>
          <cell r="DE2343">
            <v>0</v>
          </cell>
          <cell r="DG2343">
            <v>63312.137812512003</v>
          </cell>
          <cell r="DI2343">
            <v>0.03</v>
          </cell>
          <cell r="DJ2343">
            <v>1899.36413437536</v>
          </cell>
          <cell r="DK2343">
            <v>2.7435741117568628E-2</v>
          </cell>
          <cell r="DL2343">
            <v>0</v>
          </cell>
        </row>
        <row r="2344">
          <cell r="A2344" t="str">
            <v>LGVCB20W-FIT-104D</v>
          </cell>
          <cell r="B2344" t="str">
            <v>LGV A FORCHE CONTROBILANCIATO TIPO "CB20W-D-SIMPLEX+TILT"</v>
          </cell>
          <cell r="C2344" t="str">
            <v>COUNTERBALANCED FORKS LGV TYPE "CB20W-D-SIMPLEX"</v>
          </cell>
          <cell r="F2344">
            <v>176953.20270716594</v>
          </cell>
          <cell r="H2344">
            <v>72550.813109938026</v>
          </cell>
          <cell r="I2344">
            <v>0.59000000000000008</v>
          </cell>
          <cell r="J2344" t="str">
            <v>OK</v>
          </cell>
          <cell r="K2344" t="str">
            <v>NEWZD</v>
          </cell>
          <cell r="L2344">
            <v>0</v>
          </cell>
          <cell r="M2344">
            <v>0</v>
          </cell>
          <cell r="N2344">
            <v>0</v>
          </cell>
          <cell r="O2344">
            <v>0</v>
          </cell>
          <cell r="P2344">
            <v>0</v>
          </cell>
          <cell r="Q2344">
            <v>0</v>
          </cell>
          <cell r="R2344">
            <v>0</v>
          </cell>
          <cell r="S2344">
            <v>0</v>
          </cell>
          <cell r="T2344">
            <v>0</v>
          </cell>
          <cell r="U2344">
            <v>0</v>
          </cell>
          <cell r="V2344">
            <v>0</v>
          </cell>
          <cell r="W2344">
            <v>0</v>
          </cell>
          <cell r="X2344">
            <v>0</v>
          </cell>
          <cell r="Y2344">
            <v>0</v>
          </cell>
          <cell r="Z2344">
            <v>0</v>
          </cell>
          <cell r="AA2344">
            <v>0</v>
          </cell>
          <cell r="AB2344">
            <v>0</v>
          </cell>
          <cell r="AC2344">
            <v>0</v>
          </cell>
          <cell r="AD2344">
            <v>0</v>
          </cell>
          <cell r="AE2344">
            <v>0</v>
          </cell>
          <cell r="AF2344">
            <v>0</v>
          </cell>
          <cell r="AG2344">
            <v>0</v>
          </cell>
          <cell r="AH2344">
            <v>0</v>
          </cell>
          <cell r="AI2344">
            <v>0</v>
          </cell>
          <cell r="AJ2344">
            <v>0</v>
          </cell>
          <cell r="AK2344">
            <v>0</v>
          </cell>
          <cell r="AL2344">
            <v>0</v>
          </cell>
          <cell r="AM2344">
            <v>0</v>
          </cell>
          <cell r="AN2344">
            <v>0</v>
          </cell>
          <cell r="AO2344">
            <v>0</v>
          </cell>
          <cell r="AP2344">
            <v>0</v>
          </cell>
          <cell r="AQ2344">
            <v>0</v>
          </cell>
          <cell r="AR2344">
            <v>0</v>
          </cell>
          <cell r="AS2344">
            <v>0</v>
          </cell>
          <cell r="AT2344">
            <v>0</v>
          </cell>
          <cell r="AU2344">
            <v>0</v>
          </cell>
          <cell r="AV2344">
            <v>66633.396443271355</v>
          </cell>
          <cell r="AW2344">
            <v>0</v>
          </cell>
          <cell r="AX2344">
            <v>0</v>
          </cell>
          <cell r="AY2344">
            <v>586.66666666666674</v>
          </cell>
          <cell r="AZ2344">
            <v>13.333333333333334</v>
          </cell>
          <cell r="BA2344">
            <v>0</v>
          </cell>
          <cell r="BB2344">
            <v>0</v>
          </cell>
          <cell r="BC2344">
            <v>0</v>
          </cell>
          <cell r="BD2344">
            <v>0</v>
          </cell>
          <cell r="BE2344">
            <v>288</v>
          </cell>
          <cell r="BF2344">
            <v>8</v>
          </cell>
          <cell r="BG2344">
            <v>0</v>
          </cell>
          <cell r="BH2344">
            <v>0</v>
          </cell>
          <cell r="BI2344">
            <v>0</v>
          </cell>
          <cell r="BJ2344">
            <v>0</v>
          </cell>
          <cell r="BK2344">
            <v>0</v>
          </cell>
          <cell r="BL2344">
            <v>0</v>
          </cell>
          <cell r="BM2344">
            <v>426.66666666666669</v>
          </cell>
          <cell r="BN2344">
            <v>13.333333333333334</v>
          </cell>
          <cell r="BO2344">
            <v>1774.5</v>
          </cell>
          <cell r="BP2344">
            <v>54.6</v>
          </cell>
          <cell r="BQ2344">
            <v>0</v>
          </cell>
          <cell r="BR2344">
            <v>0</v>
          </cell>
          <cell r="BS2344">
            <v>2148.25</v>
          </cell>
          <cell r="BT2344">
            <v>66.099999999999994</v>
          </cell>
          <cell r="BU2344">
            <v>0</v>
          </cell>
          <cell r="BV2344">
            <v>0</v>
          </cell>
          <cell r="BW2344">
            <v>0</v>
          </cell>
          <cell r="BX2344">
            <v>0</v>
          </cell>
          <cell r="BY2344">
            <v>0</v>
          </cell>
          <cell r="BZ2344">
            <v>0</v>
          </cell>
          <cell r="CA2344">
            <v>0</v>
          </cell>
          <cell r="CB2344">
            <v>0</v>
          </cell>
          <cell r="CC2344">
            <v>693.33333333333337</v>
          </cell>
          <cell r="CD2344">
            <v>21.666666666666668</v>
          </cell>
          <cell r="CE2344">
            <v>0</v>
          </cell>
          <cell r="CF2344">
            <v>0</v>
          </cell>
          <cell r="CG2344">
            <v>0</v>
          </cell>
          <cell r="CH2344">
            <v>0</v>
          </cell>
          <cell r="CI2344">
            <v>0</v>
          </cell>
          <cell r="CJ2344">
            <v>0</v>
          </cell>
          <cell r="CK2344">
            <v>0</v>
          </cell>
          <cell r="CL2344">
            <v>0</v>
          </cell>
          <cell r="CM2344">
            <v>0</v>
          </cell>
          <cell r="CN2344">
            <v>0</v>
          </cell>
          <cell r="CO2344">
            <v>0</v>
          </cell>
          <cell r="CP2344">
            <v>0</v>
          </cell>
          <cell r="CQ2344">
            <v>0</v>
          </cell>
          <cell r="CR2344">
            <v>0</v>
          </cell>
          <cell r="CS2344">
            <v>0</v>
          </cell>
          <cell r="CT2344">
            <v>0</v>
          </cell>
          <cell r="CU2344">
            <v>0</v>
          </cell>
          <cell r="CV2344">
            <v>0</v>
          </cell>
          <cell r="CW2344">
            <v>0</v>
          </cell>
          <cell r="CX2344">
            <v>0</v>
          </cell>
          <cell r="CY2344">
            <v>0</v>
          </cell>
          <cell r="CZ2344">
            <v>0</v>
          </cell>
          <cell r="DA2344">
            <v>0</v>
          </cell>
          <cell r="DB2344">
            <v>0</v>
          </cell>
          <cell r="DC2344">
            <v>0</v>
          </cell>
          <cell r="DD2344">
            <v>72550.813109938026</v>
          </cell>
          <cell r="DE2344">
            <v>0</v>
          </cell>
          <cell r="DG2344">
            <v>64689.396443271355</v>
          </cell>
          <cell r="DI2344">
            <v>3.0051292899366734E-2</v>
          </cell>
          <cell r="DJ2344">
            <v>1944.0000000000002</v>
          </cell>
          <cell r="DK2344">
            <v>2.7532753772261376E-2</v>
          </cell>
          <cell r="DL2344">
            <v>0</v>
          </cell>
        </row>
        <row r="2345">
          <cell r="A2345" t="str">
            <v>LGVCB20W-FIT-104SD</v>
          </cell>
          <cell r="B2345" t="str">
            <v>LGV A FORCHE CONTROBILANCIATO TIPO "CB20W-S/D-SIMPLEX+TILT"</v>
          </cell>
          <cell r="C2345" t="str">
            <v>COUNTERBALANCED FORKS LGV TYPE "CB20W-S/D-SIMPLEX"</v>
          </cell>
          <cell r="F2345">
            <v>186225.19096173503</v>
          </cell>
          <cell r="H2345">
            <v>76352.328294311359</v>
          </cell>
          <cell r="I2345">
            <v>0.59000000000000008</v>
          </cell>
          <cell r="J2345" t="str">
            <v>OK</v>
          </cell>
          <cell r="K2345" t="str">
            <v>NEWZD</v>
          </cell>
          <cell r="L2345">
            <v>0</v>
          </cell>
          <cell r="M2345">
            <v>0</v>
          </cell>
          <cell r="N2345">
            <v>0</v>
          </cell>
          <cell r="O2345">
            <v>0</v>
          </cell>
          <cell r="P2345">
            <v>0</v>
          </cell>
          <cell r="Q2345">
            <v>0</v>
          </cell>
          <cell r="R2345">
            <v>0</v>
          </cell>
          <cell r="S2345">
            <v>0</v>
          </cell>
          <cell r="T2345">
            <v>0</v>
          </cell>
          <cell r="U2345">
            <v>0</v>
          </cell>
          <cell r="V2345">
            <v>0</v>
          </cell>
          <cell r="W2345">
            <v>0</v>
          </cell>
          <cell r="X2345">
            <v>0</v>
          </cell>
          <cell r="Y2345">
            <v>0</v>
          </cell>
          <cell r="Z2345">
            <v>0</v>
          </cell>
          <cell r="AA2345">
            <v>0</v>
          </cell>
          <cell r="AB2345">
            <v>0</v>
          </cell>
          <cell r="AC2345">
            <v>0</v>
          </cell>
          <cell r="AD2345">
            <v>0</v>
          </cell>
          <cell r="AE2345">
            <v>0</v>
          </cell>
          <cell r="AF2345">
            <v>0</v>
          </cell>
          <cell r="AG2345">
            <v>0</v>
          </cell>
          <cell r="AH2345">
            <v>0</v>
          </cell>
          <cell r="AI2345">
            <v>0</v>
          </cell>
          <cell r="AJ2345">
            <v>0</v>
          </cell>
          <cell r="AK2345">
            <v>0</v>
          </cell>
          <cell r="AL2345">
            <v>0</v>
          </cell>
          <cell r="AM2345">
            <v>0</v>
          </cell>
          <cell r="AN2345">
            <v>0</v>
          </cell>
          <cell r="AO2345">
            <v>0</v>
          </cell>
          <cell r="AP2345">
            <v>0</v>
          </cell>
          <cell r="AQ2345">
            <v>0</v>
          </cell>
          <cell r="AR2345">
            <v>0</v>
          </cell>
          <cell r="AS2345">
            <v>0</v>
          </cell>
          <cell r="AT2345">
            <v>0</v>
          </cell>
          <cell r="AU2345">
            <v>0</v>
          </cell>
          <cell r="AV2345">
            <v>69920.953294311359</v>
          </cell>
          <cell r="AW2345">
            <v>0</v>
          </cell>
          <cell r="AX2345">
            <v>0</v>
          </cell>
          <cell r="AY2345">
            <v>586.66666666666674</v>
          </cell>
          <cell r="AZ2345">
            <v>13.333333333333334</v>
          </cell>
          <cell r="BA2345">
            <v>0</v>
          </cell>
          <cell r="BB2345">
            <v>0</v>
          </cell>
          <cell r="BC2345">
            <v>0</v>
          </cell>
          <cell r="BD2345">
            <v>0</v>
          </cell>
          <cell r="BE2345">
            <v>288</v>
          </cell>
          <cell r="BF2345">
            <v>8</v>
          </cell>
          <cell r="BG2345">
            <v>0</v>
          </cell>
          <cell r="BH2345">
            <v>0</v>
          </cell>
          <cell r="BI2345">
            <v>0</v>
          </cell>
          <cell r="BJ2345">
            <v>0</v>
          </cell>
          <cell r="BK2345">
            <v>0</v>
          </cell>
          <cell r="BL2345">
            <v>0</v>
          </cell>
          <cell r="BM2345">
            <v>640</v>
          </cell>
          <cell r="BN2345">
            <v>20</v>
          </cell>
          <cell r="BO2345">
            <v>1928.875</v>
          </cell>
          <cell r="BP2345">
            <v>59.35</v>
          </cell>
          <cell r="BQ2345">
            <v>0</v>
          </cell>
          <cell r="BR2345">
            <v>0</v>
          </cell>
          <cell r="BS2345">
            <v>2294.5</v>
          </cell>
          <cell r="BT2345">
            <v>70.599999999999994</v>
          </cell>
          <cell r="BU2345">
            <v>0</v>
          </cell>
          <cell r="BV2345">
            <v>0</v>
          </cell>
          <cell r="BW2345">
            <v>0</v>
          </cell>
          <cell r="BX2345">
            <v>0</v>
          </cell>
          <cell r="BY2345">
            <v>0</v>
          </cell>
          <cell r="BZ2345">
            <v>0</v>
          </cell>
          <cell r="CA2345">
            <v>0</v>
          </cell>
          <cell r="CB2345">
            <v>0</v>
          </cell>
          <cell r="CC2345">
            <v>693.33333333333337</v>
          </cell>
          <cell r="CD2345">
            <v>21.666666666666668</v>
          </cell>
          <cell r="CE2345">
            <v>0</v>
          </cell>
          <cell r="CF2345">
            <v>0</v>
          </cell>
          <cell r="CG2345">
            <v>0</v>
          </cell>
          <cell r="CH2345">
            <v>0</v>
          </cell>
          <cell r="CI2345">
            <v>0</v>
          </cell>
          <cell r="CJ2345">
            <v>0</v>
          </cell>
          <cell r="CK2345">
            <v>0</v>
          </cell>
          <cell r="CL2345">
            <v>0</v>
          </cell>
          <cell r="CM2345">
            <v>0</v>
          </cell>
          <cell r="CN2345">
            <v>0</v>
          </cell>
          <cell r="CO2345">
            <v>0</v>
          </cell>
          <cell r="CP2345">
            <v>0</v>
          </cell>
          <cell r="CQ2345">
            <v>0</v>
          </cell>
          <cell r="CR2345">
            <v>0</v>
          </cell>
          <cell r="CS2345">
            <v>0</v>
          </cell>
          <cell r="CT2345">
            <v>0</v>
          </cell>
          <cell r="CU2345">
            <v>0</v>
          </cell>
          <cell r="CV2345">
            <v>0</v>
          </cell>
          <cell r="CW2345">
            <v>0</v>
          </cell>
          <cell r="CX2345">
            <v>0</v>
          </cell>
          <cell r="CY2345">
            <v>0</v>
          </cell>
          <cell r="CZ2345">
            <v>0</v>
          </cell>
          <cell r="DA2345">
            <v>0</v>
          </cell>
          <cell r="DB2345">
            <v>0</v>
          </cell>
          <cell r="DC2345">
            <v>0</v>
          </cell>
          <cell r="DD2345">
            <v>76352.328294311359</v>
          </cell>
          <cell r="DE2345">
            <v>0</v>
          </cell>
          <cell r="DG2345">
            <v>67976.953294311359</v>
          </cell>
          <cell r="DI2345">
            <v>2.8597927765066276E-2</v>
          </cell>
          <cell r="DJ2345">
            <v>1944.0000000000002</v>
          </cell>
          <cell r="DK2345">
            <v>2.6126107716206041E-2</v>
          </cell>
          <cell r="DL2345">
            <v>0</v>
          </cell>
        </row>
        <row r="2346">
          <cell r="A2346" t="str">
            <v>LGVCB20W-FIT-105A</v>
          </cell>
          <cell r="B2346" t="str">
            <v>LGV A FORCHE CONTROBILANCIATO TIPO "CB20W-S-SIMPLEX-SS300ATC+TILT"-ATTREZZATURA ELETTRICA-</v>
          </cell>
          <cell r="C2346" t="str">
            <v>COUNTERBALANCED FORKS LGV TYPE "CB20W-S-SIMPLEX"</v>
          </cell>
          <cell r="F2346">
            <v>194120.48823660749</v>
          </cell>
          <cell r="H2346">
            <v>79589.400177009069</v>
          </cell>
          <cell r="I2346">
            <v>0.59000000000000008</v>
          </cell>
          <cell r="J2346" t="str">
            <v>OK</v>
          </cell>
          <cell r="K2346" t="str">
            <v>NEWZD</v>
          </cell>
          <cell r="L2346">
            <v>0</v>
          </cell>
          <cell r="M2346">
            <v>0</v>
          </cell>
          <cell r="N2346">
            <v>0</v>
          </cell>
          <cell r="O2346">
            <v>0</v>
          </cell>
          <cell r="P2346">
            <v>0</v>
          </cell>
          <cell r="Q2346">
            <v>0</v>
          </cell>
          <cell r="R2346">
            <v>0</v>
          </cell>
          <cell r="S2346">
            <v>0</v>
          </cell>
          <cell r="T2346">
            <v>0</v>
          </cell>
          <cell r="U2346">
            <v>0</v>
          </cell>
          <cell r="V2346">
            <v>0</v>
          </cell>
          <cell r="W2346">
            <v>0</v>
          </cell>
          <cell r="X2346">
            <v>0</v>
          </cell>
          <cell r="Y2346">
            <v>0</v>
          </cell>
          <cell r="Z2346">
            <v>0</v>
          </cell>
          <cell r="AA2346">
            <v>0</v>
          </cell>
          <cell r="AB2346">
            <v>0</v>
          </cell>
          <cell r="AC2346">
            <v>0</v>
          </cell>
          <cell r="AD2346">
            <v>0</v>
          </cell>
          <cell r="AE2346">
            <v>0</v>
          </cell>
          <cell r="AF2346">
            <v>0</v>
          </cell>
          <cell r="AG2346">
            <v>0</v>
          </cell>
          <cell r="AH2346">
            <v>0</v>
          </cell>
          <cell r="AI2346">
            <v>0</v>
          </cell>
          <cell r="AJ2346">
            <v>0</v>
          </cell>
          <cell r="AK2346">
            <v>0</v>
          </cell>
          <cell r="AL2346">
            <v>0</v>
          </cell>
          <cell r="AM2346">
            <v>0</v>
          </cell>
          <cell r="AN2346">
            <v>0</v>
          </cell>
          <cell r="AO2346">
            <v>0</v>
          </cell>
          <cell r="AP2346">
            <v>0</v>
          </cell>
          <cell r="AQ2346">
            <v>0</v>
          </cell>
          <cell r="AR2346">
            <v>0</v>
          </cell>
          <cell r="AS2346">
            <v>0</v>
          </cell>
          <cell r="AT2346">
            <v>0</v>
          </cell>
          <cell r="AU2346">
            <v>0</v>
          </cell>
          <cell r="AV2346">
            <v>73671.983510342397</v>
          </cell>
          <cell r="AW2346">
            <v>0</v>
          </cell>
          <cell r="AX2346">
            <v>0</v>
          </cell>
          <cell r="AY2346">
            <v>586.66666666666674</v>
          </cell>
          <cell r="AZ2346">
            <v>13.333333333333334</v>
          </cell>
          <cell r="BA2346">
            <v>0</v>
          </cell>
          <cell r="BB2346">
            <v>0</v>
          </cell>
          <cell r="BC2346">
            <v>0</v>
          </cell>
          <cell r="BD2346">
            <v>0</v>
          </cell>
          <cell r="BE2346">
            <v>288</v>
          </cell>
          <cell r="BF2346">
            <v>8</v>
          </cell>
          <cell r="BG2346">
            <v>0</v>
          </cell>
          <cell r="BH2346">
            <v>0</v>
          </cell>
          <cell r="BI2346">
            <v>0</v>
          </cell>
          <cell r="BJ2346">
            <v>0</v>
          </cell>
          <cell r="BK2346">
            <v>0</v>
          </cell>
          <cell r="BL2346">
            <v>0</v>
          </cell>
          <cell r="BM2346">
            <v>426.66666666666669</v>
          </cell>
          <cell r="BN2346">
            <v>13.333333333333334</v>
          </cell>
          <cell r="BO2346">
            <v>1774.5</v>
          </cell>
          <cell r="BP2346">
            <v>54.6</v>
          </cell>
          <cell r="BQ2346">
            <v>0</v>
          </cell>
          <cell r="BR2346">
            <v>0</v>
          </cell>
          <cell r="BS2346">
            <v>2148.25</v>
          </cell>
          <cell r="BT2346">
            <v>66.099999999999994</v>
          </cell>
          <cell r="BU2346">
            <v>0</v>
          </cell>
          <cell r="BV2346">
            <v>0</v>
          </cell>
          <cell r="BW2346">
            <v>0</v>
          </cell>
          <cell r="BX2346">
            <v>0</v>
          </cell>
          <cell r="BY2346">
            <v>0</v>
          </cell>
          <cell r="BZ2346">
            <v>0</v>
          </cell>
          <cell r="CA2346">
            <v>0</v>
          </cell>
          <cell r="CB2346">
            <v>0</v>
          </cell>
          <cell r="CC2346">
            <v>693.33333333333337</v>
          </cell>
          <cell r="CD2346">
            <v>21.666666666666668</v>
          </cell>
          <cell r="CE2346">
            <v>0</v>
          </cell>
          <cell r="CF2346">
            <v>0</v>
          </cell>
          <cell r="CG2346">
            <v>0</v>
          </cell>
          <cell r="CH2346">
            <v>0</v>
          </cell>
          <cell r="CI2346">
            <v>0</v>
          </cell>
          <cell r="CJ2346">
            <v>0</v>
          </cell>
          <cell r="CK2346">
            <v>0</v>
          </cell>
          <cell r="CL2346">
            <v>0</v>
          </cell>
          <cell r="CM2346">
            <v>0</v>
          </cell>
          <cell r="CN2346">
            <v>0</v>
          </cell>
          <cell r="CO2346">
            <v>0</v>
          </cell>
          <cell r="CP2346">
            <v>0</v>
          </cell>
          <cell r="CQ2346">
            <v>0</v>
          </cell>
          <cell r="CR2346">
            <v>0</v>
          </cell>
          <cell r="CS2346">
            <v>0</v>
          </cell>
          <cell r="CT2346">
            <v>0</v>
          </cell>
          <cell r="CU2346">
            <v>0</v>
          </cell>
          <cell r="CV2346">
            <v>0</v>
          </cell>
          <cell r="CW2346">
            <v>0</v>
          </cell>
          <cell r="CX2346">
            <v>0</v>
          </cell>
          <cell r="CY2346">
            <v>0</v>
          </cell>
          <cell r="CZ2346">
            <v>0</v>
          </cell>
          <cell r="DA2346">
            <v>0</v>
          </cell>
          <cell r="DB2346">
            <v>0</v>
          </cell>
          <cell r="DC2346">
            <v>0</v>
          </cell>
          <cell r="DD2346">
            <v>79589.400177009069</v>
          </cell>
          <cell r="DE2346">
            <v>0</v>
          </cell>
          <cell r="DG2346">
            <v>71727.983510342397</v>
          </cell>
          <cell r="DI2346">
            <v>2.7102393025167038E-2</v>
          </cell>
          <cell r="DJ2346">
            <v>1944</v>
          </cell>
          <cell r="DK2346">
            <v>2.5036898458482303E-2</v>
          </cell>
          <cell r="DL2346">
            <v>0</v>
          </cell>
        </row>
        <row r="2347">
          <cell r="A2347" t="str">
            <v>LGVCB20W-FIT-204A</v>
          </cell>
          <cell r="B2347" t="str">
            <v>LGV A FORCHE CONTROBILANCIATO TIPO "CB20W-S-DUPLEX-SS300ATC+TILT"</v>
          </cell>
          <cell r="C2347" t="str">
            <v>COUNTERBALANCED FORKS LGV TYPE "CB20W-S-DUPLEX"</v>
          </cell>
          <cell r="F2347">
            <v>179717.96175739032</v>
          </cell>
          <cell r="H2347">
            <v>73684.364320530032</v>
          </cell>
          <cell r="I2347">
            <v>0.59000000000000008</v>
          </cell>
          <cell r="J2347" t="str">
            <v>OLD</v>
          </cell>
          <cell r="K2347" t="str">
            <v>NEWZD</v>
          </cell>
          <cell r="L2347">
            <v>0</v>
          </cell>
          <cell r="M2347">
            <v>0</v>
          </cell>
          <cell r="N2347">
            <v>0</v>
          </cell>
          <cell r="O2347">
            <v>0</v>
          </cell>
          <cell r="P2347">
            <v>0</v>
          </cell>
          <cell r="Q2347">
            <v>0</v>
          </cell>
          <cell r="R2347">
            <v>0</v>
          </cell>
          <cell r="S2347">
            <v>0</v>
          </cell>
          <cell r="T2347">
            <v>0</v>
          </cell>
          <cell r="U2347">
            <v>0</v>
          </cell>
          <cell r="V2347">
            <v>0</v>
          </cell>
          <cell r="W2347">
            <v>0</v>
          </cell>
          <cell r="X2347">
            <v>0</v>
          </cell>
          <cell r="Y2347">
            <v>0</v>
          </cell>
          <cell r="Z2347">
            <v>0</v>
          </cell>
          <cell r="AA2347">
            <v>0</v>
          </cell>
          <cell r="AB2347">
            <v>0</v>
          </cell>
          <cell r="AC2347">
            <v>0</v>
          </cell>
          <cell r="AD2347">
            <v>0</v>
          </cell>
          <cell r="AE2347">
            <v>0</v>
          </cell>
          <cell r="AF2347">
            <v>0</v>
          </cell>
          <cell r="AG2347">
            <v>0</v>
          </cell>
          <cell r="AH2347">
            <v>0</v>
          </cell>
          <cell r="AI2347">
            <v>0</v>
          </cell>
          <cell r="AJ2347">
            <v>0</v>
          </cell>
          <cell r="AK2347">
            <v>0</v>
          </cell>
          <cell r="AL2347">
            <v>0</v>
          </cell>
          <cell r="AM2347">
            <v>0</v>
          </cell>
          <cell r="AN2347">
            <v>0</v>
          </cell>
          <cell r="AO2347">
            <v>0</v>
          </cell>
          <cell r="AP2347">
            <v>0</v>
          </cell>
          <cell r="AQ2347">
            <v>0</v>
          </cell>
          <cell r="AR2347">
            <v>0</v>
          </cell>
          <cell r="AS2347">
            <v>0</v>
          </cell>
          <cell r="AT2347">
            <v>0</v>
          </cell>
          <cell r="AU2347">
            <v>0</v>
          </cell>
          <cell r="AV2347">
            <v>67264.547653863352</v>
          </cell>
          <cell r="AW2347">
            <v>0</v>
          </cell>
          <cell r="AX2347">
            <v>0</v>
          </cell>
          <cell r="AY2347">
            <v>352</v>
          </cell>
          <cell r="AZ2347">
            <v>8</v>
          </cell>
          <cell r="BA2347">
            <v>0</v>
          </cell>
          <cell r="BB2347">
            <v>0</v>
          </cell>
          <cell r="BC2347">
            <v>0</v>
          </cell>
          <cell r="BD2347">
            <v>0</v>
          </cell>
          <cell r="BE2347">
            <v>172.79999999999998</v>
          </cell>
          <cell r="BF2347">
            <v>4.8</v>
          </cell>
          <cell r="BG2347">
            <v>0</v>
          </cell>
          <cell r="BH2347">
            <v>0</v>
          </cell>
          <cell r="BI2347">
            <v>0</v>
          </cell>
          <cell r="BJ2347">
            <v>0</v>
          </cell>
          <cell r="BK2347">
            <v>0</v>
          </cell>
          <cell r="BL2347">
            <v>0</v>
          </cell>
          <cell r="BM2347">
            <v>426.66666666666669</v>
          </cell>
          <cell r="BN2347">
            <v>13.333333333333334</v>
          </cell>
          <cell r="BO2347">
            <v>1774.5</v>
          </cell>
          <cell r="BP2347">
            <v>54.6</v>
          </cell>
          <cell r="BQ2347">
            <v>0</v>
          </cell>
          <cell r="BR2347">
            <v>0</v>
          </cell>
          <cell r="BS2347">
            <v>2148.25</v>
          </cell>
          <cell r="BT2347">
            <v>66.099999999999994</v>
          </cell>
          <cell r="BU2347">
            <v>0</v>
          </cell>
          <cell r="BV2347">
            <v>0</v>
          </cell>
          <cell r="BW2347">
            <v>0</v>
          </cell>
          <cell r="BX2347">
            <v>0</v>
          </cell>
          <cell r="BY2347">
            <v>0</v>
          </cell>
          <cell r="BZ2347">
            <v>0</v>
          </cell>
          <cell r="CA2347">
            <v>0</v>
          </cell>
          <cell r="CB2347">
            <v>0</v>
          </cell>
          <cell r="CC2347">
            <v>1545.6</v>
          </cell>
          <cell r="CD2347">
            <v>48.3</v>
          </cell>
          <cell r="CE2347">
            <v>0</v>
          </cell>
          <cell r="CF2347">
            <v>0</v>
          </cell>
          <cell r="CG2347">
            <v>0</v>
          </cell>
          <cell r="CH2347">
            <v>0</v>
          </cell>
          <cell r="CI2347">
            <v>0</v>
          </cell>
          <cell r="CJ2347">
            <v>0</v>
          </cell>
          <cell r="CK2347">
            <v>0</v>
          </cell>
          <cell r="CL2347">
            <v>0</v>
          </cell>
          <cell r="CM2347">
            <v>0</v>
          </cell>
          <cell r="CN2347">
            <v>0</v>
          </cell>
          <cell r="CO2347">
            <v>0</v>
          </cell>
          <cell r="CP2347">
            <v>0</v>
          </cell>
          <cell r="CQ2347">
            <v>0</v>
          </cell>
          <cell r="CR2347">
            <v>0</v>
          </cell>
          <cell r="CS2347">
            <v>0</v>
          </cell>
          <cell r="CT2347">
            <v>0</v>
          </cell>
          <cell r="CU2347">
            <v>0</v>
          </cell>
          <cell r="CV2347">
            <v>0</v>
          </cell>
          <cell r="CW2347">
            <v>0</v>
          </cell>
          <cell r="CX2347">
            <v>0</v>
          </cell>
          <cell r="CY2347">
            <v>0</v>
          </cell>
          <cell r="CZ2347">
            <v>0</v>
          </cell>
          <cell r="DA2347">
            <v>0</v>
          </cell>
          <cell r="DB2347">
            <v>0</v>
          </cell>
          <cell r="DC2347">
            <v>0</v>
          </cell>
          <cell r="DD2347">
            <v>73684.364320530032</v>
          </cell>
          <cell r="DE2347">
            <v>0</v>
          </cell>
          <cell r="DG2347">
            <v>65305.386071711997</v>
          </cell>
          <cell r="DI2347">
            <v>0.03</v>
          </cell>
          <cell r="DJ2347">
            <v>1959.1615821513599</v>
          </cell>
          <cell r="DK2347">
            <v>2.7314828084871384E-2</v>
          </cell>
          <cell r="DL2347">
            <v>0</v>
          </cell>
        </row>
        <row r="2348">
          <cell r="A2348" t="str">
            <v>LGVCB20W-FIT-204D</v>
          </cell>
          <cell r="B2348" t="str">
            <v>LGV A FORCHE CONTROBILANCIATO TIPO "CB20W-D-DUPLEX+TILT"</v>
          </cell>
          <cell r="C2348" t="str">
            <v>COUNTERBALANCED FORKS LGV TYPE "CB20W-D-DUPLEX"</v>
          </cell>
          <cell r="F2348">
            <v>181638.02963474969</v>
          </cell>
          <cell r="H2348">
            <v>74471.592150247365</v>
          </cell>
          <cell r="I2348">
            <v>0.59000000000000008</v>
          </cell>
          <cell r="J2348" t="str">
            <v>OK</v>
          </cell>
          <cell r="K2348" t="str">
            <v>NEWZD</v>
          </cell>
          <cell r="L2348">
            <v>0</v>
          </cell>
          <cell r="M2348">
            <v>0</v>
          </cell>
          <cell r="N2348">
            <v>0</v>
          </cell>
          <cell r="O2348">
            <v>0</v>
          </cell>
          <cell r="P2348">
            <v>0</v>
          </cell>
          <cell r="Q2348">
            <v>0</v>
          </cell>
          <cell r="R2348">
            <v>0</v>
          </cell>
          <cell r="S2348">
            <v>0</v>
          </cell>
          <cell r="T2348">
            <v>0</v>
          </cell>
          <cell r="U2348">
            <v>0</v>
          </cell>
          <cell r="V2348">
            <v>0</v>
          </cell>
          <cell r="W2348">
            <v>0</v>
          </cell>
          <cell r="X2348">
            <v>0</v>
          </cell>
          <cell r="Y2348">
            <v>0</v>
          </cell>
          <cell r="Z2348">
            <v>0</v>
          </cell>
          <cell r="AA2348">
            <v>0</v>
          </cell>
          <cell r="AB2348">
            <v>0</v>
          </cell>
          <cell r="AC2348">
            <v>0</v>
          </cell>
          <cell r="AD2348">
            <v>0</v>
          </cell>
          <cell r="AE2348">
            <v>0</v>
          </cell>
          <cell r="AF2348">
            <v>0</v>
          </cell>
          <cell r="AG2348">
            <v>0</v>
          </cell>
          <cell r="AH2348">
            <v>0</v>
          </cell>
          <cell r="AI2348">
            <v>0</v>
          </cell>
          <cell r="AJ2348">
            <v>0</v>
          </cell>
          <cell r="AK2348">
            <v>0</v>
          </cell>
          <cell r="AL2348">
            <v>0</v>
          </cell>
          <cell r="AM2348">
            <v>0</v>
          </cell>
          <cell r="AN2348">
            <v>0</v>
          </cell>
          <cell r="AO2348">
            <v>0</v>
          </cell>
          <cell r="AP2348">
            <v>0</v>
          </cell>
          <cell r="AQ2348">
            <v>0</v>
          </cell>
          <cell r="AR2348">
            <v>0</v>
          </cell>
          <cell r="AS2348">
            <v>0</v>
          </cell>
          <cell r="AT2348">
            <v>0</v>
          </cell>
          <cell r="AU2348">
            <v>0</v>
          </cell>
          <cell r="AV2348">
            <v>68686.442150247356</v>
          </cell>
          <cell r="AW2348">
            <v>0</v>
          </cell>
          <cell r="AX2348">
            <v>0</v>
          </cell>
          <cell r="AY2348">
            <v>352</v>
          </cell>
          <cell r="AZ2348">
            <v>8</v>
          </cell>
          <cell r="BA2348">
            <v>0</v>
          </cell>
          <cell r="BB2348">
            <v>0</v>
          </cell>
          <cell r="BC2348">
            <v>0</v>
          </cell>
          <cell r="BD2348">
            <v>0</v>
          </cell>
          <cell r="BE2348">
            <v>172.79999999999998</v>
          </cell>
          <cell r="BF2348">
            <v>4.8</v>
          </cell>
          <cell r="BG2348">
            <v>0</v>
          </cell>
          <cell r="BH2348">
            <v>0</v>
          </cell>
          <cell r="BI2348">
            <v>0</v>
          </cell>
          <cell r="BJ2348">
            <v>0</v>
          </cell>
          <cell r="BK2348">
            <v>0</v>
          </cell>
          <cell r="BL2348">
            <v>0</v>
          </cell>
          <cell r="BM2348">
            <v>256</v>
          </cell>
          <cell r="BN2348">
            <v>8</v>
          </cell>
          <cell r="BO2348">
            <v>1774.5</v>
          </cell>
          <cell r="BP2348">
            <v>54.6</v>
          </cell>
          <cell r="BQ2348">
            <v>0</v>
          </cell>
          <cell r="BR2348">
            <v>0</v>
          </cell>
          <cell r="BS2348">
            <v>2148.25</v>
          </cell>
          <cell r="BT2348">
            <v>66.099999999999994</v>
          </cell>
          <cell r="BU2348">
            <v>0</v>
          </cell>
          <cell r="BV2348">
            <v>0</v>
          </cell>
          <cell r="BW2348">
            <v>0</v>
          </cell>
          <cell r="BX2348">
            <v>0</v>
          </cell>
          <cell r="BY2348">
            <v>0</v>
          </cell>
          <cell r="BZ2348">
            <v>0</v>
          </cell>
          <cell r="CA2348">
            <v>0</v>
          </cell>
          <cell r="CB2348">
            <v>0</v>
          </cell>
          <cell r="CC2348">
            <v>1081.5999999999999</v>
          </cell>
          <cell r="CD2348">
            <v>33.799999999999997</v>
          </cell>
          <cell r="CE2348">
            <v>0</v>
          </cell>
          <cell r="CF2348">
            <v>0</v>
          </cell>
          <cell r="CG2348">
            <v>0</v>
          </cell>
          <cell r="CH2348">
            <v>0</v>
          </cell>
          <cell r="CI2348">
            <v>0</v>
          </cell>
          <cell r="CJ2348">
            <v>0</v>
          </cell>
          <cell r="CK2348">
            <v>0</v>
          </cell>
          <cell r="CL2348">
            <v>0</v>
          </cell>
          <cell r="CM2348">
            <v>0</v>
          </cell>
          <cell r="CN2348">
            <v>0</v>
          </cell>
          <cell r="CO2348">
            <v>0</v>
          </cell>
          <cell r="CP2348">
            <v>0</v>
          </cell>
          <cell r="CQ2348">
            <v>0</v>
          </cell>
          <cell r="CR2348">
            <v>0</v>
          </cell>
          <cell r="CS2348">
            <v>0</v>
          </cell>
          <cell r="CT2348">
            <v>0</v>
          </cell>
          <cell r="CU2348">
            <v>0</v>
          </cell>
          <cell r="CV2348">
            <v>0</v>
          </cell>
          <cell r="CW2348">
            <v>0</v>
          </cell>
          <cell r="CX2348">
            <v>0</v>
          </cell>
          <cell r="CY2348">
            <v>0</v>
          </cell>
          <cell r="CZ2348">
            <v>0</v>
          </cell>
          <cell r="DA2348">
            <v>0</v>
          </cell>
          <cell r="DB2348">
            <v>0</v>
          </cell>
          <cell r="DC2348">
            <v>0</v>
          </cell>
          <cell r="DD2348">
            <v>74471.592150247365</v>
          </cell>
          <cell r="DE2348">
            <v>0</v>
          </cell>
          <cell r="DG2348">
            <v>66742.442150247356</v>
          </cell>
          <cell r="DI2348">
            <v>2.9126893433473126E-2</v>
          </cell>
          <cell r="DJ2348">
            <v>1943.9999999999998</v>
          </cell>
          <cell r="DK2348">
            <v>2.6803592155283891E-2</v>
          </cell>
          <cell r="DL2348">
            <v>0</v>
          </cell>
        </row>
        <row r="2349">
          <cell r="A2349" t="str">
            <v>LGVCB20W-FIT-204SD</v>
          </cell>
          <cell r="B2349" t="str">
            <v>LGV A FORCHE CONTROBILANCIATO TIPO "CB20W-S/D-DUPLEX+TILT"</v>
          </cell>
          <cell r="C2349" t="str">
            <v>COUNTERBALANCED FORKS LGV TYPE "CB20W-S/D-DUPLEX"</v>
          </cell>
          <cell r="F2349">
            <v>190701.88780801799</v>
          </cell>
          <cell r="H2349">
            <v>78187.774001287369</v>
          </cell>
          <cell r="I2349">
            <v>0.59000000000000008</v>
          </cell>
          <cell r="J2349" t="str">
            <v>OK</v>
          </cell>
          <cell r="K2349" t="str">
            <v>NEWZD</v>
          </cell>
          <cell r="L2349">
            <v>0</v>
          </cell>
          <cell r="M2349">
            <v>0</v>
          </cell>
          <cell r="N2349">
            <v>0</v>
          </cell>
          <cell r="O2349">
            <v>0</v>
          </cell>
          <cell r="P2349">
            <v>0</v>
          </cell>
          <cell r="Q2349">
            <v>0</v>
          </cell>
          <cell r="R2349">
            <v>0</v>
          </cell>
          <cell r="S2349">
            <v>0</v>
          </cell>
          <cell r="T2349">
            <v>0</v>
          </cell>
          <cell r="U2349">
            <v>0</v>
          </cell>
          <cell r="V2349">
            <v>0</v>
          </cell>
          <cell r="W2349">
            <v>0</v>
          </cell>
          <cell r="X2349">
            <v>0</v>
          </cell>
          <cell r="Y2349">
            <v>0</v>
          </cell>
          <cell r="Z2349">
            <v>0</v>
          </cell>
          <cell r="AA2349">
            <v>0</v>
          </cell>
          <cell r="AB2349">
            <v>0</v>
          </cell>
          <cell r="AC2349">
            <v>0</v>
          </cell>
          <cell r="AD2349">
            <v>0</v>
          </cell>
          <cell r="AE2349">
            <v>0</v>
          </cell>
          <cell r="AF2349">
            <v>0</v>
          </cell>
          <cell r="AG2349">
            <v>0</v>
          </cell>
          <cell r="AH2349">
            <v>0</v>
          </cell>
          <cell r="AI2349">
            <v>0</v>
          </cell>
          <cell r="AJ2349">
            <v>0</v>
          </cell>
          <cell r="AK2349">
            <v>0</v>
          </cell>
          <cell r="AL2349">
            <v>0</v>
          </cell>
          <cell r="AM2349">
            <v>0</v>
          </cell>
          <cell r="AN2349">
            <v>0</v>
          </cell>
          <cell r="AO2349">
            <v>0</v>
          </cell>
          <cell r="AP2349">
            <v>0</v>
          </cell>
          <cell r="AQ2349">
            <v>0</v>
          </cell>
          <cell r="AR2349">
            <v>0</v>
          </cell>
          <cell r="AS2349">
            <v>0</v>
          </cell>
          <cell r="AT2349">
            <v>0</v>
          </cell>
          <cell r="AU2349">
            <v>0</v>
          </cell>
          <cell r="AV2349">
            <v>71973.99900128736</v>
          </cell>
          <cell r="AW2349">
            <v>0</v>
          </cell>
          <cell r="AX2349">
            <v>0</v>
          </cell>
          <cell r="AY2349">
            <v>352</v>
          </cell>
          <cell r="AZ2349">
            <v>8</v>
          </cell>
          <cell r="BA2349">
            <v>0</v>
          </cell>
          <cell r="BB2349">
            <v>0</v>
          </cell>
          <cell r="BC2349">
            <v>0</v>
          </cell>
          <cell r="BD2349">
            <v>0</v>
          </cell>
          <cell r="BE2349">
            <v>172.79999999999998</v>
          </cell>
          <cell r="BF2349">
            <v>4.8</v>
          </cell>
          <cell r="BG2349">
            <v>0</v>
          </cell>
          <cell r="BH2349">
            <v>0</v>
          </cell>
          <cell r="BI2349">
            <v>0</v>
          </cell>
          <cell r="BJ2349">
            <v>0</v>
          </cell>
          <cell r="BK2349">
            <v>0</v>
          </cell>
          <cell r="BL2349">
            <v>0</v>
          </cell>
          <cell r="BM2349">
            <v>384</v>
          </cell>
          <cell r="BN2349">
            <v>12</v>
          </cell>
          <cell r="BO2349">
            <v>1928.875</v>
          </cell>
          <cell r="BP2349">
            <v>59.35</v>
          </cell>
          <cell r="BQ2349">
            <v>0</v>
          </cell>
          <cell r="BR2349">
            <v>0</v>
          </cell>
          <cell r="BS2349">
            <v>2294.5</v>
          </cell>
          <cell r="BT2349">
            <v>70.599999999999994</v>
          </cell>
          <cell r="BU2349">
            <v>0</v>
          </cell>
          <cell r="BV2349">
            <v>0</v>
          </cell>
          <cell r="BW2349">
            <v>0</v>
          </cell>
          <cell r="BX2349">
            <v>0</v>
          </cell>
          <cell r="BY2349">
            <v>0</v>
          </cell>
          <cell r="BZ2349">
            <v>0</v>
          </cell>
          <cell r="CA2349">
            <v>0</v>
          </cell>
          <cell r="CB2349">
            <v>0</v>
          </cell>
          <cell r="CC2349">
            <v>1081.5999999999999</v>
          </cell>
          <cell r="CD2349">
            <v>33.799999999999997</v>
          </cell>
          <cell r="CE2349">
            <v>0</v>
          </cell>
          <cell r="CF2349">
            <v>0</v>
          </cell>
          <cell r="CG2349">
            <v>0</v>
          </cell>
          <cell r="CH2349">
            <v>0</v>
          </cell>
          <cell r="CI2349">
            <v>0</v>
          </cell>
          <cell r="CJ2349">
            <v>0</v>
          </cell>
          <cell r="CK2349">
            <v>0</v>
          </cell>
          <cell r="CL2349">
            <v>0</v>
          </cell>
          <cell r="CM2349">
            <v>0</v>
          </cell>
          <cell r="CN2349">
            <v>0</v>
          </cell>
          <cell r="CO2349">
            <v>0</v>
          </cell>
          <cell r="CP2349">
            <v>0</v>
          </cell>
          <cell r="CQ2349">
            <v>0</v>
          </cell>
          <cell r="CR2349">
            <v>0</v>
          </cell>
          <cell r="CS2349">
            <v>0</v>
          </cell>
          <cell r="CT2349">
            <v>0</v>
          </cell>
          <cell r="CU2349">
            <v>0</v>
          </cell>
          <cell r="CV2349">
            <v>0</v>
          </cell>
          <cell r="CW2349">
            <v>0</v>
          </cell>
          <cell r="CX2349">
            <v>0</v>
          </cell>
          <cell r="CY2349">
            <v>0</v>
          </cell>
          <cell r="CZ2349">
            <v>0</v>
          </cell>
          <cell r="DA2349">
            <v>0</v>
          </cell>
          <cell r="DB2349">
            <v>0</v>
          </cell>
          <cell r="DC2349">
            <v>0</v>
          </cell>
          <cell r="DD2349">
            <v>78187.774001287369</v>
          </cell>
          <cell r="DE2349">
            <v>0</v>
          </cell>
          <cell r="DG2349">
            <v>70029.99900128736</v>
          </cell>
          <cell r="DI2349">
            <v>2.7759532025186287E-2</v>
          </cell>
          <cell r="DJ2349">
            <v>1944.0000000000002</v>
          </cell>
          <cell r="DK2349">
            <v>2.5497163872910802E-2</v>
          </cell>
          <cell r="DL2349">
            <v>0</v>
          </cell>
        </row>
        <row r="2350">
          <cell r="A2350" t="str">
            <v>LGVCB20W-FIT-205A</v>
          </cell>
          <cell r="B2350" t="str">
            <v>LGV A FORCHE CONTROBILANCIATO TIPO "CB20W-S-DUPLEX-SS300ATC+TILT"-ATTREZZATURA ELETTRICA-</v>
          </cell>
          <cell r="C2350" t="str">
            <v>COUNTERBALANCED FORKS LGV TYPE "CB20W-S-DUPLEX"</v>
          </cell>
          <cell r="F2350">
            <v>200353.28264386603</v>
          </cell>
          <cell r="H2350">
            <v>82144.845883985065</v>
          </cell>
          <cell r="I2350">
            <v>0.59000000000000008</v>
          </cell>
          <cell r="J2350" t="str">
            <v>OK</v>
          </cell>
          <cell r="K2350" t="str">
            <v>NEWZD</v>
          </cell>
          <cell r="L2350">
            <v>0</v>
          </cell>
          <cell r="M2350">
            <v>0</v>
          </cell>
          <cell r="N2350">
            <v>0</v>
          </cell>
          <cell r="O2350">
            <v>0</v>
          </cell>
          <cell r="P2350">
            <v>0</v>
          </cell>
          <cell r="Q2350">
            <v>0</v>
          </cell>
          <cell r="R2350">
            <v>0</v>
          </cell>
          <cell r="S2350">
            <v>0</v>
          </cell>
          <cell r="T2350">
            <v>0</v>
          </cell>
          <cell r="U2350">
            <v>0</v>
          </cell>
          <cell r="V2350">
            <v>0</v>
          </cell>
          <cell r="W2350">
            <v>0</v>
          </cell>
          <cell r="X2350">
            <v>0</v>
          </cell>
          <cell r="Y2350">
            <v>0</v>
          </cell>
          <cell r="Z2350">
            <v>0</v>
          </cell>
          <cell r="AA2350">
            <v>0</v>
          </cell>
          <cell r="AB2350">
            <v>0</v>
          </cell>
          <cell r="AC2350">
            <v>0</v>
          </cell>
          <cell r="AD2350">
            <v>0</v>
          </cell>
          <cell r="AE2350">
            <v>0</v>
          </cell>
          <cell r="AF2350">
            <v>0</v>
          </cell>
          <cell r="AG2350">
            <v>0</v>
          </cell>
          <cell r="AH2350">
            <v>0</v>
          </cell>
          <cell r="AI2350">
            <v>0</v>
          </cell>
          <cell r="AJ2350">
            <v>0</v>
          </cell>
          <cell r="AK2350">
            <v>0</v>
          </cell>
          <cell r="AL2350">
            <v>0</v>
          </cell>
          <cell r="AM2350">
            <v>0</v>
          </cell>
          <cell r="AN2350">
            <v>0</v>
          </cell>
          <cell r="AO2350">
            <v>0</v>
          </cell>
          <cell r="AP2350">
            <v>0</v>
          </cell>
          <cell r="AQ2350">
            <v>0</v>
          </cell>
          <cell r="AR2350">
            <v>0</v>
          </cell>
          <cell r="AS2350">
            <v>0</v>
          </cell>
          <cell r="AT2350">
            <v>0</v>
          </cell>
          <cell r="AU2350">
            <v>0</v>
          </cell>
          <cell r="AV2350">
            <v>75725.029217318384</v>
          </cell>
          <cell r="AW2350">
            <v>0</v>
          </cell>
          <cell r="AX2350">
            <v>0</v>
          </cell>
          <cell r="AY2350">
            <v>352</v>
          </cell>
          <cell r="AZ2350">
            <v>8</v>
          </cell>
          <cell r="BA2350">
            <v>0</v>
          </cell>
          <cell r="BB2350">
            <v>0</v>
          </cell>
          <cell r="BC2350">
            <v>0</v>
          </cell>
          <cell r="BD2350">
            <v>0</v>
          </cell>
          <cell r="BE2350">
            <v>172.79999999999998</v>
          </cell>
          <cell r="BF2350">
            <v>4.8</v>
          </cell>
          <cell r="BG2350">
            <v>0</v>
          </cell>
          <cell r="BH2350">
            <v>0</v>
          </cell>
          <cell r="BI2350">
            <v>0</v>
          </cell>
          <cell r="BJ2350">
            <v>0</v>
          </cell>
          <cell r="BK2350">
            <v>0</v>
          </cell>
          <cell r="BL2350">
            <v>0</v>
          </cell>
          <cell r="BM2350">
            <v>426.66666666666669</v>
          </cell>
          <cell r="BN2350">
            <v>13.333333333333334</v>
          </cell>
          <cell r="BO2350">
            <v>1774.5</v>
          </cell>
          <cell r="BP2350">
            <v>54.6</v>
          </cell>
          <cell r="BQ2350">
            <v>0</v>
          </cell>
          <cell r="BR2350">
            <v>0</v>
          </cell>
          <cell r="BS2350">
            <v>2148.25</v>
          </cell>
          <cell r="BT2350">
            <v>66.099999999999994</v>
          </cell>
          <cell r="BU2350">
            <v>0</v>
          </cell>
          <cell r="BV2350">
            <v>0</v>
          </cell>
          <cell r="BW2350">
            <v>0</v>
          </cell>
          <cell r="BX2350">
            <v>0</v>
          </cell>
          <cell r="BY2350">
            <v>0</v>
          </cell>
          <cell r="BZ2350">
            <v>0</v>
          </cell>
          <cell r="CA2350">
            <v>0</v>
          </cell>
          <cell r="CB2350">
            <v>0</v>
          </cell>
          <cell r="CC2350">
            <v>1545.6</v>
          </cell>
          <cell r="CD2350">
            <v>48.3</v>
          </cell>
          <cell r="CE2350">
            <v>0</v>
          </cell>
          <cell r="CF2350">
            <v>0</v>
          </cell>
          <cell r="CG2350">
            <v>0</v>
          </cell>
          <cell r="CH2350">
            <v>0</v>
          </cell>
          <cell r="CI2350">
            <v>0</v>
          </cell>
          <cell r="CJ2350">
            <v>0</v>
          </cell>
          <cell r="CK2350">
            <v>0</v>
          </cell>
          <cell r="CL2350">
            <v>0</v>
          </cell>
          <cell r="CM2350">
            <v>0</v>
          </cell>
          <cell r="CN2350">
            <v>0</v>
          </cell>
          <cell r="CO2350">
            <v>0</v>
          </cell>
          <cell r="CP2350">
            <v>0</v>
          </cell>
          <cell r="CQ2350">
            <v>0</v>
          </cell>
          <cell r="CR2350">
            <v>0</v>
          </cell>
          <cell r="CS2350">
            <v>0</v>
          </cell>
          <cell r="CT2350">
            <v>0</v>
          </cell>
          <cell r="CU2350">
            <v>0</v>
          </cell>
          <cell r="CV2350">
            <v>0</v>
          </cell>
          <cell r="CW2350">
            <v>0</v>
          </cell>
          <cell r="CX2350">
            <v>0</v>
          </cell>
          <cell r="CY2350">
            <v>0</v>
          </cell>
          <cell r="CZ2350">
            <v>0</v>
          </cell>
          <cell r="DA2350">
            <v>0</v>
          </cell>
          <cell r="DB2350">
            <v>0</v>
          </cell>
          <cell r="DC2350">
            <v>0</v>
          </cell>
          <cell r="DD2350">
            <v>82144.845883985065</v>
          </cell>
          <cell r="DE2350">
            <v>0</v>
          </cell>
          <cell r="DG2350">
            <v>73781.029217318384</v>
          </cell>
          <cell r="DI2350">
            <v>2.6348236404700236E-2</v>
          </cell>
          <cell r="DJ2350">
            <v>1944</v>
          </cell>
          <cell r="DK2350">
            <v>2.4239145841580063E-2</v>
          </cell>
          <cell r="DL2350">
            <v>0</v>
          </cell>
        </row>
        <row r="2351">
          <cell r="A2351" t="str">
            <v>LGVCB20W-FIT-304A</v>
          </cell>
          <cell r="B2351" t="str">
            <v>LGV A FORCHE CONTROBILANCIATO TIPO "CB20W-S-TRIPLEX-SS300ATC+TILT"</v>
          </cell>
          <cell r="C2351" t="str">
            <v>COUNTERBALANCED FORKS LGV TYPE "CB20W-S-TRIPLEX"</v>
          </cell>
          <cell r="F2351">
            <v>184822.68259483034</v>
          </cell>
          <cell r="H2351">
            <v>75777.299863880442</v>
          </cell>
          <cell r="I2351">
            <v>0.59000000000000008</v>
          </cell>
          <cell r="J2351" t="str">
            <v>OLD</v>
          </cell>
          <cell r="K2351" t="str">
            <v>NEWZD</v>
          </cell>
          <cell r="L2351">
            <v>0</v>
          </cell>
          <cell r="M2351">
            <v>0</v>
          </cell>
          <cell r="N2351">
            <v>0</v>
          </cell>
          <cell r="O2351">
            <v>0</v>
          </cell>
          <cell r="P2351">
            <v>0</v>
          </cell>
          <cell r="Q2351">
            <v>0</v>
          </cell>
          <cell r="R2351">
            <v>0</v>
          </cell>
          <cell r="S2351">
            <v>0</v>
          </cell>
          <cell r="T2351">
            <v>0</v>
          </cell>
          <cell r="U2351">
            <v>0</v>
          </cell>
          <cell r="V2351">
            <v>0</v>
          </cell>
          <cell r="W2351">
            <v>0</v>
          </cell>
          <cell r="X2351">
            <v>0</v>
          </cell>
          <cell r="Y2351">
            <v>0</v>
          </cell>
          <cell r="Z2351">
            <v>0</v>
          </cell>
          <cell r="AA2351">
            <v>0</v>
          </cell>
          <cell r="AB2351">
            <v>0</v>
          </cell>
          <cell r="AC2351">
            <v>0</v>
          </cell>
          <cell r="AD2351">
            <v>0</v>
          </cell>
          <cell r="AE2351">
            <v>0</v>
          </cell>
          <cell r="AF2351">
            <v>0</v>
          </cell>
          <cell r="AG2351">
            <v>0</v>
          </cell>
          <cell r="AH2351">
            <v>0</v>
          </cell>
          <cell r="AI2351">
            <v>0</v>
          </cell>
          <cell r="AJ2351">
            <v>0</v>
          </cell>
          <cell r="AK2351">
            <v>0</v>
          </cell>
          <cell r="AL2351">
            <v>0</v>
          </cell>
          <cell r="AM2351">
            <v>0</v>
          </cell>
          <cell r="AN2351">
            <v>0</v>
          </cell>
          <cell r="AO2351">
            <v>0</v>
          </cell>
          <cell r="AP2351">
            <v>0</v>
          </cell>
          <cell r="AQ2351">
            <v>0</v>
          </cell>
          <cell r="AR2351">
            <v>0</v>
          </cell>
          <cell r="AS2351">
            <v>0</v>
          </cell>
          <cell r="AT2351">
            <v>0</v>
          </cell>
          <cell r="AU2351">
            <v>0</v>
          </cell>
          <cell r="AV2351">
            <v>69357.483197213762</v>
          </cell>
          <cell r="AW2351">
            <v>0</v>
          </cell>
          <cell r="AX2351">
            <v>0</v>
          </cell>
          <cell r="AY2351">
            <v>352</v>
          </cell>
          <cell r="AZ2351">
            <v>8</v>
          </cell>
          <cell r="BA2351">
            <v>0</v>
          </cell>
          <cell r="BB2351">
            <v>0</v>
          </cell>
          <cell r="BC2351">
            <v>0</v>
          </cell>
          <cell r="BD2351">
            <v>0</v>
          </cell>
          <cell r="BE2351">
            <v>172.79999999999998</v>
          </cell>
          <cell r="BF2351">
            <v>4.8</v>
          </cell>
          <cell r="BG2351">
            <v>0</v>
          </cell>
          <cell r="BH2351">
            <v>0</v>
          </cell>
          <cell r="BI2351">
            <v>0</v>
          </cell>
          <cell r="BJ2351">
            <v>0</v>
          </cell>
          <cell r="BK2351">
            <v>0</v>
          </cell>
          <cell r="BL2351">
            <v>0</v>
          </cell>
          <cell r="BM2351">
            <v>426.66666666666669</v>
          </cell>
          <cell r="BN2351">
            <v>13.333333333333334</v>
          </cell>
          <cell r="BO2351">
            <v>1774.5</v>
          </cell>
          <cell r="BP2351">
            <v>54.6</v>
          </cell>
          <cell r="BQ2351">
            <v>0</v>
          </cell>
          <cell r="BR2351">
            <v>0</v>
          </cell>
          <cell r="BS2351">
            <v>2148.25</v>
          </cell>
          <cell r="BT2351">
            <v>66.099999999999994</v>
          </cell>
          <cell r="BU2351">
            <v>0</v>
          </cell>
          <cell r="BV2351">
            <v>0</v>
          </cell>
          <cell r="BW2351">
            <v>0</v>
          </cell>
          <cell r="BX2351">
            <v>0</v>
          </cell>
          <cell r="BY2351">
            <v>0</v>
          </cell>
          <cell r="BZ2351">
            <v>0</v>
          </cell>
          <cell r="CA2351">
            <v>0</v>
          </cell>
          <cell r="CB2351">
            <v>0</v>
          </cell>
          <cell r="CC2351">
            <v>1545.6</v>
          </cell>
          <cell r="CD2351">
            <v>48.3</v>
          </cell>
          <cell r="CE2351">
            <v>0</v>
          </cell>
          <cell r="CF2351">
            <v>0</v>
          </cell>
          <cell r="CG2351">
            <v>0</v>
          </cell>
          <cell r="CH2351">
            <v>0</v>
          </cell>
          <cell r="CI2351">
            <v>0</v>
          </cell>
          <cell r="CJ2351">
            <v>0</v>
          </cell>
          <cell r="CK2351">
            <v>0</v>
          </cell>
          <cell r="CL2351">
            <v>0</v>
          </cell>
          <cell r="CM2351">
            <v>0</v>
          </cell>
          <cell r="CN2351">
            <v>0</v>
          </cell>
          <cell r="CO2351">
            <v>0</v>
          </cell>
          <cell r="CP2351">
            <v>0</v>
          </cell>
          <cell r="CQ2351">
            <v>0</v>
          </cell>
          <cell r="CR2351">
            <v>0</v>
          </cell>
          <cell r="CS2351">
            <v>0</v>
          </cell>
          <cell r="CT2351">
            <v>0</v>
          </cell>
          <cell r="CU2351">
            <v>0</v>
          </cell>
          <cell r="CV2351">
            <v>0</v>
          </cell>
          <cell r="CW2351">
            <v>0</v>
          </cell>
          <cell r="CX2351">
            <v>0</v>
          </cell>
          <cell r="CY2351">
            <v>0</v>
          </cell>
          <cell r="CZ2351">
            <v>0</v>
          </cell>
          <cell r="DA2351">
            <v>0</v>
          </cell>
          <cell r="DB2351">
            <v>0</v>
          </cell>
          <cell r="DC2351">
            <v>0</v>
          </cell>
          <cell r="DD2351">
            <v>75777.299863880442</v>
          </cell>
          <cell r="DE2351">
            <v>0</v>
          </cell>
          <cell r="DG2351">
            <v>67337.362327391995</v>
          </cell>
          <cell r="DI2351">
            <v>0.03</v>
          </cell>
          <cell r="DJ2351">
            <v>2020.1208698217597</v>
          </cell>
          <cell r="DK2351">
            <v>2.7388803332411685E-2</v>
          </cell>
          <cell r="DL2351">
            <v>0</v>
          </cell>
        </row>
        <row r="2352">
          <cell r="A2352" t="str">
            <v>LGVCB20W-FIT-304D</v>
          </cell>
          <cell r="B2352" t="str">
            <v>LGV A FORCHE CONTROBILANCIATO TIPO "CB20W-D-TRIPLEX+TILT"</v>
          </cell>
          <cell r="C2352" t="str">
            <v>COUNTERBALANCED FORKS LGV TYPE "CB20W-D-TRIPLEX"</v>
          </cell>
          <cell r="F2352">
            <v>186742.75047218971</v>
          </cell>
          <cell r="H2352">
            <v>76564.527693597774</v>
          </cell>
          <cell r="I2352">
            <v>0.59000000000000008</v>
          </cell>
          <cell r="J2352" t="str">
            <v>OK</v>
          </cell>
          <cell r="K2352" t="str">
            <v>NEWZD</v>
          </cell>
          <cell r="L2352">
            <v>0</v>
          </cell>
          <cell r="M2352">
            <v>0</v>
          </cell>
          <cell r="N2352">
            <v>0</v>
          </cell>
          <cell r="O2352">
            <v>0</v>
          </cell>
          <cell r="P2352">
            <v>0</v>
          </cell>
          <cell r="Q2352">
            <v>0</v>
          </cell>
          <cell r="R2352">
            <v>0</v>
          </cell>
          <cell r="S2352">
            <v>0</v>
          </cell>
          <cell r="T2352">
            <v>0</v>
          </cell>
          <cell r="U2352">
            <v>0</v>
          </cell>
          <cell r="V2352">
            <v>0</v>
          </cell>
          <cell r="W2352">
            <v>0</v>
          </cell>
          <cell r="X2352">
            <v>0</v>
          </cell>
          <cell r="Y2352">
            <v>0</v>
          </cell>
          <cell r="Z2352">
            <v>0</v>
          </cell>
          <cell r="AA2352">
            <v>0</v>
          </cell>
          <cell r="AB2352">
            <v>0</v>
          </cell>
          <cell r="AC2352">
            <v>0</v>
          </cell>
          <cell r="AD2352">
            <v>0</v>
          </cell>
          <cell r="AE2352">
            <v>0</v>
          </cell>
          <cell r="AF2352">
            <v>0</v>
          </cell>
          <cell r="AG2352">
            <v>0</v>
          </cell>
          <cell r="AH2352">
            <v>0</v>
          </cell>
          <cell r="AI2352">
            <v>0</v>
          </cell>
          <cell r="AJ2352">
            <v>0</v>
          </cell>
          <cell r="AK2352">
            <v>0</v>
          </cell>
          <cell r="AL2352">
            <v>0</v>
          </cell>
          <cell r="AM2352">
            <v>0</v>
          </cell>
          <cell r="AN2352">
            <v>0</v>
          </cell>
          <cell r="AO2352">
            <v>0</v>
          </cell>
          <cell r="AP2352">
            <v>0</v>
          </cell>
          <cell r="AQ2352">
            <v>0</v>
          </cell>
          <cell r="AR2352">
            <v>0</v>
          </cell>
          <cell r="AS2352">
            <v>0</v>
          </cell>
          <cell r="AT2352">
            <v>0</v>
          </cell>
          <cell r="AU2352">
            <v>0</v>
          </cell>
          <cell r="AV2352">
            <v>70779.377693597766</v>
          </cell>
          <cell r="AW2352">
            <v>0</v>
          </cell>
          <cell r="AX2352">
            <v>0</v>
          </cell>
          <cell r="AY2352">
            <v>352</v>
          </cell>
          <cell r="AZ2352">
            <v>8</v>
          </cell>
          <cell r="BA2352">
            <v>0</v>
          </cell>
          <cell r="BB2352">
            <v>0</v>
          </cell>
          <cell r="BC2352">
            <v>0</v>
          </cell>
          <cell r="BD2352">
            <v>0</v>
          </cell>
          <cell r="BE2352">
            <v>172.79999999999998</v>
          </cell>
          <cell r="BF2352">
            <v>4.8</v>
          </cell>
          <cell r="BG2352">
            <v>0</v>
          </cell>
          <cell r="BH2352">
            <v>0</v>
          </cell>
          <cell r="BI2352">
            <v>0</v>
          </cell>
          <cell r="BJ2352">
            <v>0</v>
          </cell>
          <cell r="BK2352">
            <v>0</v>
          </cell>
          <cell r="BL2352">
            <v>0</v>
          </cell>
          <cell r="BM2352">
            <v>256</v>
          </cell>
          <cell r="BN2352">
            <v>8</v>
          </cell>
          <cell r="BO2352">
            <v>1774.5</v>
          </cell>
          <cell r="BP2352">
            <v>54.6</v>
          </cell>
          <cell r="BQ2352">
            <v>0</v>
          </cell>
          <cell r="BR2352">
            <v>0</v>
          </cell>
          <cell r="BS2352">
            <v>2148.25</v>
          </cell>
          <cell r="BT2352">
            <v>66.099999999999994</v>
          </cell>
          <cell r="BU2352">
            <v>0</v>
          </cell>
          <cell r="BV2352">
            <v>0</v>
          </cell>
          <cell r="BW2352">
            <v>0</v>
          </cell>
          <cell r="BX2352">
            <v>0</v>
          </cell>
          <cell r="BY2352">
            <v>0</v>
          </cell>
          <cell r="BZ2352">
            <v>0</v>
          </cell>
          <cell r="CA2352">
            <v>0</v>
          </cell>
          <cell r="CB2352">
            <v>0</v>
          </cell>
          <cell r="CC2352">
            <v>1081.5999999999999</v>
          </cell>
          <cell r="CD2352">
            <v>33.799999999999997</v>
          </cell>
          <cell r="CE2352">
            <v>0</v>
          </cell>
          <cell r="CF2352">
            <v>0</v>
          </cell>
          <cell r="CG2352">
            <v>0</v>
          </cell>
          <cell r="CH2352">
            <v>0</v>
          </cell>
          <cell r="CI2352">
            <v>0</v>
          </cell>
          <cell r="CJ2352">
            <v>0</v>
          </cell>
          <cell r="CK2352">
            <v>0</v>
          </cell>
          <cell r="CL2352">
            <v>0</v>
          </cell>
          <cell r="CM2352">
            <v>0</v>
          </cell>
          <cell r="CN2352">
            <v>0</v>
          </cell>
          <cell r="CO2352">
            <v>0</v>
          </cell>
          <cell r="CP2352">
            <v>0</v>
          </cell>
          <cell r="CQ2352">
            <v>0</v>
          </cell>
          <cell r="CR2352">
            <v>0</v>
          </cell>
          <cell r="CS2352">
            <v>0</v>
          </cell>
          <cell r="CT2352">
            <v>0</v>
          </cell>
          <cell r="CU2352">
            <v>0</v>
          </cell>
          <cell r="CV2352">
            <v>0</v>
          </cell>
          <cell r="CW2352">
            <v>0</v>
          </cell>
          <cell r="CX2352">
            <v>0</v>
          </cell>
          <cell r="CY2352">
            <v>0</v>
          </cell>
          <cell r="CZ2352">
            <v>0</v>
          </cell>
          <cell r="DA2352">
            <v>0</v>
          </cell>
          <cell r="DB2352">
            <v>0</v>
          </cell>
          <cell r="DC2352">
            <v>0</v>
          </cell>
          <cell r="DD2352">
            <v>76564.527693597774</v>
          </cell>
          <cell r="DE2352">
            <v>0</v>
          </cell>
          <cell r="DG2352">
            <v>68835.377693597766</v>
          </cell>
          <cell r="DI2352">
            <v>2.8241291980022176E-2</v>
          </cell>
          <cell r="DJ2352">
            <v>1944</v>
          </cell>
          <cell r="DK2352">
            <v>2.6051812551933878E-2</v>
          </cell>
          <cell r="DL2352">
            <v>0</v>
          </cell>
        </row>
        <row r="2353">
          <cell r="A2353" t="str">
            <v>LGVCB20W-FIT-304SD</v>
          </cell>
          <cell r="B2353" t="str">
            <v>LGV A FORCHE CONTROBILANCIATO TIPO "CB20W-S/D-TRIPLEX+TILT"</v>
          </cell>
          <cell r="C2353" t="str">
            <v>COUNTERBALANCED FORKS LGV TYPE "CB20W-S/D-TRIPLEX"</v>
          </cell>
          <cell r="F2353">
            <v>195806.60864545798</v>
          </cell>
          <cell r="H2353">
            <v>80280.709544637764</v>
          </cell>
          <cell r="I2353">
            <v>0.59000000000000008</v>
          </cell>
          <cell r="J2353" t="str">
            <v>OK</v>
          </cell>
          <cell r="K2353" t="str">
            <v>NEWZD</v>
          </cell>
          <cell r="L2353">
            <v>0</v>
          </cell>
          <cell r="M2353">
            <v>0</v>
          </cell>
          <cell r="N2353">
            <v>0</v>
          </cell>
          <cell r="O2353">
            <v>0</v>
          </cell>
          <cell r="P2353">
            <v>0</v>
          </cell>
          <cell r="Q2353">
            <v>0</v>
          </cell>
          <cell r="R2353">
            <v>0</v>
          </cell>
          <cell r="S2353">
            <v>0</v>
          </cell>
          <cell r="T2353">
            <v>0</v>
          </cell>
          <cell r="U2353">
            <v>0</v>
          </cell>
          <cell r="V2353">
            <v>0</v>
          </cell>
          <cell r="W2353">
            <v>0</v>
          </cell>
          <cell r="X2353">
            <v>0</v>
          </cell>
          <cell r="Y2353">
            <v>0</v>
          </cell>
          <cell r="Z2353">
            <v>0</v>
          </cell>
          <cell r="AA2353">
            <v>0</v>
          </cell>
          <cell r="AB2353">
            <v>0</v>
          </cell>
          <cell r="AC2353">
            <v>0</v>
          </cell>
          <cell r="AD2353">
            <v>0</v>
          </cell>
          <cell r="AE2353">
            <v>0</v>
          </cell>
          <cell r="AF2353">
            <v>0</v>
          </cell>
          <cell r="AG2353">
            <v>0</v>
          </cell>
          <cell r="AH2353">
            <v>0</v>
          </cell>
          <cell r="AI2353">
            <v>0</v>
          </cell>
          <cell r="AJ2353">
            <v>0</v>
          </cell>
          <cell r="AK2353">
            <v>0</v>
          </cell>
          <cell r="AL2353">
            <v>0</v>
          </cell>
          <cell r="AM2353">
            <v>0</v>
          </cell>
          <cell r="AN2353">
            <v>0</v>
          </cell>
          <cell r="AO2353">
            <v>0</v>
          </cell>
          <cell r="AP2353">
            <v>0</v>
          </cell>
          <cell r="AQ2353">
            <v>0</v>
          </cell>
          <cell r="AR2353">
            <v>0</v>
          </cell>
          <cell r="AS2353">
            <v>0</v>
          </cell>
          <cell r="AT2353">
            <v>0</v>
          </cell>
          <cell r="AU2353">
            <v>0</v>
          </cell>
          <cell r="AV2353">
            <v>74066.934544637756</v>
          </cell>
          <cell r="AW2353">
            <v>0</v>
          </cell>
          <cell r="AX2353">
            <v>0</v>
          </cell>
          <cell r="AY2353">
            <v>352</v>
          </cell>
          <cell r="AZ2353">
            <v>8</v>
          </cell>
          <cell r="BA2353">
            <v>0</v>
          </cell>
          <cell r="BB2353">
            <v>0</v>
          </cell>
          <cell r="BC2353">
            <v>0</v>
          </cell>
          <cell r="BD2353">
            <v>0</v>
          </cell>
          <cell r="BE2353">
            <v>172.79999999999998</v>
          </cell>
          <cell r="BF2353">
            <v>4.8</v>
          </cell>
          <cell r="BG2353">
            <v>0</v>
          </cell>
          <cell r="BH2353">
            <v>0</v>
          </cell>
          <cell r="BI2353">
            <v>0</v>
          </cell>
          <cell r="BJ2353">
            <v>0</v>
          </cell>
          <cell r="BK2353">
            <v>0</v>
          </cell>
          <cell r="BL2353">
            <v>0</v>
          </cell>
          <cell r="BM2353">
            <v>384</v>
          </cell>
          <cell r="BN2353">
            <v>12</v>
          </cell>
          <cell r="BO2353">
            <v>1928.875</v>
          </cell>
          <cell r="BP2353">
            <v>59.35</v>
          </cell>
          <cell r="BQ2353">
            <v>0</v>
          </cell>
          <cell r="BR2353">
            <v>0</v>
          </cell>
          <cell r="BS2353">
            <v>2294.5</v>
          </cell>
          <cell r="BT2353">
            <v>70.599999999999994</v>
          </cell>
          <cell r="BU2353">
            <v>0</v>
          </cell>
          <cell r="BV2353">
            <v>0</v>
          </cell>
          <cell r="BW2353">
            <v>0</v>
          </cell>
          <cell r="BX2353">
            <v>0</v>
          </cell>
          <cell r="BY2353">
            <v>0</v>
          </cell>
          <cell r="BZ2353">
            <v>0</v>
          </cell>
          <cell r="CA2353">
            <v>0</v>
          </cell>
          <cell r="CB2353">
            <v>0</v>
          </cell>
          <cell r="CC2353">
            <v>1081.5999999999999</v>
          </cell>
          <cell r="CD2353">
            <v>33.799999999999997</v>
          </cell>
          <cell r="CE2353">
            <v>0</v>
          </cell>
          <cell r="CF2353">
            <v>0</v>
          </cell>
          <cell r="CG2353">
            <v>0</v>
          </cell>
          <cell r="CH2353">
            <v>0</v>
          </cell>
          <cell r="CI2353">
            <v>0</v>
          </cell>
          <cell r="CJ2353">
            <v>0</v>
          </cell>
          <cell r="CK2353">
            <v>0</v>
          </cell>
          <cell r="CL2353">
            <v>0</v>
          </cell>
          <cell r="CM2353">
            <v>0</v>
          </cell>
          <cell r="CN2353">
            <v>0</v>
          </cell>
          <cell r="CO2353">
            <v>0</v>
          </cell>
          <cell r="CP2353">
            <v>0</v>
          </cell>
          <cell r="CQ2353">
            <v>0</v>
          </cell>
          <cell r="CR2353">
            <v>0</v>
          </cell>
          <cell r="CS2353">
            <v>0</v>
          </cell>
          <cell r="CT2353">
            <v>0</v>
          </cell>
          <cell r="CU2353">
            <v>0</v>
          </cell>
          <cell r="CV2353">
            <v>0</v>
          </cell>
          <cell r="CW2353">
            <v>0</v>
          </cell>
          <cell r="CX2353">
            <v>0</v>
          </cell>
          <cell r="CY2353">
            <v>0</v>
          </cell>
          <cell r="CZ2353">
            <v>0</v>
          </cell>
          <cell r="DA2353">
            <v>0</v>
          </cell>
          <cell r="DB2353">
            <v>0</v>
          </cell>
          <cell r="DC2353">
            <v>0</v>
          </cell>
          <cell r="DD2353">
            <v>80280.709544637764</v>
          </cell>
          <cell r="DE2353">
            <v>0</v>
          </cell>
          <cell r="DG2353">
            <v>72122.934544637756</v>
          </cell>
          <cell r="DI2353">
            <v>2.6953978124626014E-2</v>
          </cell>
          <cell r="DJ2353">
            <v>1944</v>
          </cell>
          <cell r="DK2353">
            <v>2.4815951694936476E-2</v>
          </cell>
          <cell r="DL2353">
            <v>0</v>
          </cell>
        </row>
        <row r="2354">
          <cell r="A2354" t="str">
            <v>LGVCB20W-FIT-305A</v>
          </cell>
          <cell r="B2354" t="str">
            <v>LGV A FORCHE CONTROBILANCIATO TIPO "CB20W-S-TRIPLEX-SS300ATC+TILT"-ATTREZZATURA ELETTRICA-</v>
          </cell>
          <cell r="C2354" t="str">
            <v>COUNTERBALANCED FORKS LGV TYPE "CB20W-S-TRIPLEX"</v>
          </cell>
          <cell r="F2354">
            <v>205458.00348130605</v>
          </cell>
          <cell r="H2354">
            <v>84237.781427335474</v>
          </cell>
          <cell r="I2354">
            <v>0.59000000000000008</v>
          </cell>
          <cell r="J2354" t="str">
            <v>OK</v>
          </cell>
          <cell r="K2354" t="str">
            <v>NEWZD</v>
          </cell>
          <cell r="L2354">
            <v>0</v>
          </cell>
          <cell r="M2354">
            <v>0</v>
          </cell>
          <cell r="N2354">
            <v>0</v>
          </cell>
          <cell r="O2354">
            <v>0</v>
          </cell>
          <cell r="P2354">
            <v>0</v>
          </cell>
          <cell r="Q2354">
            <v>0</v>
          </cell>
          <cell r="R2354">
            <v>0</v>
          </cell>
          <cell r="S2354">
            <v>0</v>
          </cell>
          <cell r="T2354">
            <v>0</v>
          </cell>
          <cell r="U2354">
            <v>0</v>
          </cell>
          <cell r="V2354">
            <v>0</v>
          </cell>
          <cell r="W2354">
            <v>0</v>
          </cell>
          <cell r="X2354">
            <v>0</v>
          </cell>
          <cell r="Y2354">
            <v>0</v>
          </cell>
          <cell r="Z2354">
            <v>0</v>
          </cell>
          <cell r="AA2354">
            <v>0</v>
          </cell>
          <cell r="AB2354">
            <v>0</v>
          </cell>
          <cell r="AC2354">
            <v>0</v>
          </cell>
          <cell r="AD2354">
            <v>0</v>
          </cell>
          <cell r="AE2354">
            <v>0</v>
          </cell>
          <cell r="AF2354">
            <v>0</v>
          </cell>
          <cell r="AG2354">
            <v>0</v>
          </cell>
          <cell r="AH2354">
            <v>0</v>
          </cell>
          <cell r="AI2354">
            <v>0</v>
          </cell>
          <cell r="AJ2354">
            <v>0</v>
          </cell>
          <cell r="AK2354">
            <v>0</v>
          </cell>
          <cell r="AL2354">
            <v>0</v>
          </cell>
          <cell r="AM2354">
            <v>0</v>
          </cell>
          <cell r="AN2354">
            <v>0</v>
          </cell>
          <cell r="AO2354">
            <v>0</v>
          </cell>
          <cell r="AP2354">
            <v>0</v>
          </cell>
          <cell r="AQ2354">
            <v>0</v>
          </cell>
          <cell r="AR2354">
            <v>0</v>
          </cell>
          <cell r="AS2354">
            <v>0</v>
          </cell>
          <cell r="AT2354">
            <v>0</v>
          </cell>
          <cell r="AU2354">
            <v>0</v>
          </cell>
          <cell r="AV2354">
            <v>77817.964760668794</v>
          </cell>
          <cell r="AW2354">
            <v>0</v>
          </cell>
          <cell r="AX2354">
            <v>0</v>
          </cell>
          <cell r="AY2354">
            <v>352</v>
          </cell>
          <cell r="AZ2354">
            <v>8</v>
          </cell>
          <cell r="BA2354">
            <v>0</v>
          </cell>
          <cell r="BB2354">
            <v>0</v>
          </cell>
          <cell r="BC2354">
            <v>0</v>
          </cell>
          <cell r="BD2354">
            <v>0</v>
          </cell>
          <cell r="BE2354">
            <v>172.79999999999998</v>
          </cell>
          <cell r="BF2354">
            <v>4.8</v>
          </cell>
          <cell r="BG2354">
            <v>0</v>
          </cell>
          <cell r="BH2354">
            <v>0</v>
          </cell>
          <cell r="BI2354">
            <v>0</v>
          </cell>
          <cell r="BJ2354">
            <v>0</v>
          </cell>
          <cell r="BK2354">
            <v>0</v>
          </cell>
          <cell r="BL2354">
            <v>0</v>
          </cell>
          <cell r="BM2354">
            <v>426.66666666666669</v>
          </cell>
          <cell r="BN2354">
            <v>13.333333333333334</v>
          </cell>
          <cell r="BO2354">
            <v>1774.5</v>
          </cell>
          <cell r="BP2354">
            <v>54.6</v>
          </cell>
          <cell r="BQ2354">
            <v>0</v>
          </cell>
          <cell r="BR2354">
            <v>0</v>
          </cell>
          <cell r="BS2354">
            <v>2148.25</v>
          </cell>
          <cell r="BT2354">
            <v>66.099999999999994</v>
          </cell>
          <cell r="BU2354">
            <v>0</v>
          </cell>
          <cell r="BV2354">
            <v>0</v>
          </cell>
          <cell r="BW2354">
            <v>0</v>
          </cell>
          <cell r="BX2354">
            <v>0</v>
          </cell>
          <cell r="BY2354">
            <v>0</v>
          </cell>
          <cell r="BZ2354">
            <v>0</v>
          </cell>
          <cell r="CA2354">
            <v>0</v>
          </cell>
          <cell r="CB2354">
            <v>0</v>
          </cell>
          <cell r="CC2354">
            <v>1545.6</v>
          </cell>
          <cell r="CD2354">
            <v>48.3</v>
          </cell>
          <cell r="CE2354">
            <v>0</v>
          </cell>
          <cell r="CF2354">
            <v>0</v>
          </cell>
          <cell r="CG2354">
            <v>0</v>
          </cell>
          <cell r="CH2354">
            <v>0</v>
          </cell>
          <cell r="CI2354">
            <v>0</v>
          </cell>
          <cell r="CJ2354">
            <v>0</v>
          </cell>
          <cell r="CK2354">
            <v>0</v>
          </cell>
          <cell r="CL2354">
            <v>0</v>
          </cell>
          <cell r="CM2354">
            <v>0</v>
          </cell>
          <cell r="CN2354">
            <v>0</v>
          </cell>
          <cell r="CO2354">
            <v>0</v>
          </cell>
          <cell r="CP2354">
            <v>0</v>
          </cell>
          <cell r="CQ2354">
            <v>0</v>
          </cell>
          <cell r="CR2354">
            <v>0</v>
          </cell>
          <cell r="CS2354">
            <v>0</v>
          </cell>
          <cell r="CT2354">
            <v>0</v>
          </cell>
          <cell r="CU2354">
            <v>0</v>
          </cell>
          <cell r="CV2354">
            <v>0</v>
          </cell>
          <cell r="CW2354">
            <v>0</v>
          </cell>
          <cell r="CX2354">
            <v>0</v>
          </cell>
          <cell r="CY2354">
            <v>0</v>
          </cell>
          <cell r="CZ2354">
            <v>0</v>
          </cell>
          <cell r="DA2354">
            <v>0</v>
          </cell>
          <cell r="DB2354">
            <v>0</v>
          </cell>
          <cell r="DC2354">
            <v>0</v>
          </cell>
          <cell r="DD2354">
            <v>84237.781427335474</v>
          </cell>
          <cell r="DE2354">
            <v>0</v>
          </cell>
          <cell r="DG2354">
            <v>75873.964760668794</v>
          </cell>
          <cell r="DI2354">
            <v>2.5621436893827933E-2</v>
          </cell>
          <cell r="DJ2354">
            <v>1944</v>
          </cell>
          <cell r="DK2354">
            <v>2.3622684075060168E-2</v>
          </cell>
          <cell r="DL2354">
            <v>0</v>
          </cell>
        </row>
        <row r="2355">
          <cell r="A2355" t="str">
            <v>LGVCB25W-C-FIT-104</v>
          </cell>
          <cell r="B2355" t="str">
            <v>LGV A FORCHE CONTROBILANCIATO DUAL-DRIVE TIPO "CB25W-C-S/D-SIMPLEX+TILT"</v>
          </cell>
          <cell r="C2355" t="str">
            <v>COUNTERBALANCED DUAL-DRIVE FORKS LGV TYPE "CB25W-S/D-SIMPLEX"</v>
          </cell>
          <cell r="F2355">
            <v>203615.3988999805</v>
          </cell>
          <cell r="H2355">
            <v>83482.313548991995</v>
          </cell>
          <cell r="I2355">
            <v>0.59000000000000008</v>
          </cell>
          <cell r="J2355" t="str">
            <v>OK</v>
          </cell>
          <cell r="K2355" t="str">
            <v>NEWZD</v>
          </cell>
          <cell r="L2355">
            <v>0</v>
          </cell>
          <cell r="M2355">
            <v>0</v>
          </cell>
          <cell r="N2355">
            <v>0</v>
          </cell>
          <cell r="O2355">
            <v>0</v>
          </cell>
          <cell r="P2355">
            <v>0</v>
          </cell>
          <cell r="Q2355">
            <v>0</v>
          </cell>
          <cell r="R2355">
            <v>0</v>
          </cell>
          <cell r="S2355">
            <v>0</v>
          </cell>
          <cell r="T2355">
            <v>0</v>
          </cell>
          <cell r="U2355">
            <v>0</v>
          </cell>
          <cell r="V2355">
            <v>0</v>
          </cell>
          <cell r="W2355">
            <v>0</v>
          </cell>
          <cell r="X2355">
            <v>0</v>
          </cell>
          <cell r="Y2355">
            <v>0</v>
          </cell>
          <cell r="Z2355">
            <v>0</v>
          </cell>
          <cell r="AA2355">
            <v>0</v>
          </cell>
          <cell r="AB2355">
            <v>0</v>
          </cell>
          <cell r="AC2355">
            <v>0</v>
          </cell>
          <cell r="AD2355">
            <v>0</v>
          </cell>
          <cell r="AE2355">
            <v>0</v>
          </cell>
          <cell r="AF2355">
            <v>0</v>
          </cell>
          <cell r="AG2355">
            <v>0</v>
          </cell>
          <cell r="AH2355">
            <v>0</v>
          </cell>
          <cell r="AI2355">
            <v>0</v>
          </cell>
          <cell r="AJ2355">
            <v>0</v>
          </cell>
          <cell r="AK2355">
            <v>0</v>
          </cell>
          <cell r="AL2355">
            <v>0</v>
          </cell>
          <cell r="AM2355">
            <v>0</v>
          </cell>
          <cell r="AN2355">
            <v>0</v>
          </cell>
          <cell r="AO2355">
            <v>0</v>
          </cell>
          <cell r="AP2355">
            <v>0</v>
          </cell>
          <cell r="AQ2355">
            <v>0</v>
          </cell>
          <cell r="AR2355">
            <v>0</v>
          </cell>
          <cell r="AS2355">
            <v>0</v>
          </cell>
          <cell r="AT2355">
            <v>0</v>
          </cell>
          <cell r="AU2355">
            <v>0</v>
          </cell>
          <cell r="AV2355">
            <v>76701.563548991995</v>
          </cell>
          <cell r="AW2355">
            <v>0</v>
          </cell>
          <cell r="AX2355">
            <v>0</v>
          </cell>
          <cell r="AY2355">
            <v>586.66666666666674</v>
          </cell>
          <cell r="AZ2355">
            <v>13.333333333333334</v>
          </cell>
          <cell r="BA2355">
            <v>0</v>
          </cell>
          <cell r="BB2355">
            <v>0</v>
          </cell>
          <cell r="BC2355">
            <v>0</v>
          </cell>
          <cell r="BD2355">
            <v>0</v>
          </cell>
          <cell r="BE2355">
            <v>288</v>
          </cell>
          <cell r="BF2355">
            <v>8</v>
          </cell>
          <cell r="BG2355">
            <v>0</v>
          </cell>
          <cell r="BH2355">
            <v>0</v>
          </cell>
          <cell r="BI2355">
            <v>0</v>
          </cell>
          <cell r="BJ2355">
            <v>0</v>
          </cell>
          <cell r="BK2355">
            <v>0</v>
          </cell>
          <cell r="BL2355">
            <v>0</v>
          </cell>
          <cell r="BM2355">
            <v>640</v>
          </cell>
          <cell r="BN2355">
            <v>20</v>
          </cell>
          <cell r="BO2355">
            <v>2140.125</v>
          </cell>
          <cell r="BP2355">
            <v>65.849999999999994</v>
          </cell>
          <cell r="BQ2355">
            <v>0</v>
          </cell>
          <cell r="BR2355">
            <v>0</v>
          </cell>
          <cell r="BS2355">
            <v>2432.625</v>
          </cell>
          <cell r="BT2355">
            <v>74.849999999999994</v>
          </cell>
          <cell r="BU2355">
            <v>0</v>
          </cell>
          <cell r="BV2355">
            <v>0</v>
          </cell>
          <cell r="BW2355">
            <v>0</v>
          </cell>
          <cell r="BX2355">
            <v>0</v>
          </cell>
          <cell r="BY2355">
            <v>0</v>
          </cell>
          <cell r="BZ2355">
            <v>0</v>
          </cell>
          <cell r="CA2355">
            <v>0</v>
          </cell>
          <cell r="CB2355">
            <v>0</v>
          </cell>
          <cell r="CC2355">
            <v>693.33333333333337</v>
          </cell>
          <cell r="CD2355">
            <v>21.666666666666668</v>
          </cell>
          <cell r="CE2355">
            <v>0</v>
          </cell>
          <cell r="CF2355">
            <v>0</v>
          </cell>
          <cell r="CG2355">
            <v>0</v>
          </cell>
          <cell r="CH2355">
            <v>0</v>
          </cell>
          <cell r="CI2355">
            <v>0</v>
          </cell>
          <cell r="CJ2355">
            <v>0</v>
          </cell>
          <cell r="CK2355">
            <v>0</v>
          </cell>
          <cell r="CL2355">
            <v>0</v>
          </cell>
          <cell r="CM2355">
            <v>0</v>
          </cell>
          <cell r="CN2355">
            <v>0</v>
          </cell>
          <cell r="CO2355">
            <v>0</v>
          </cell>
          <cell r="CP2355">
            <v>0</v>
          </cell>
          <cell r="CQ2355">
            <v>0</v>
          </cell>
          <cell r="CR2355">
            <v>0</v>
          </cell>
          <cell r="CS2355">
            <v>0</v>
          </cell>
          <cell r="CT2355">
            <v>0</v>
          </cell>
          <cell r="CU2355">
            <v>0</v>
          </cell>
          <cell r="CV2355">
            <v>0</v>
          </cell>
          <cell r="CW2355">
            <v>0</v>
          </cell>
          <cell r="CX2355">
            <v>0</v>
          </cell>
          <cell r="CY2355">
            <v>0</v>
          </cell>
          <cell r="CZ2355">
            <v>0</v>
          </cell>
          <cell r="DA2355">
            <v>0</v>
          </cell>
          <cell r="DB2355">
            <v>0</v>
          </cell>
          <cell r="DC2355">
            <v>0</v>
          </cell>
          <cell r="DD2355">
            <v>83482.313548991995</v>
          </cell>
          <cell r="DE2355">
            <v>0</v>
          </cell>
          <cell r="DG2355">
            <v>74757.563548991995</v>
          </cell>
          <cell r="DI2355">
            <v>2.600405775297919E-2</v>
          </cell>
          <cell r="DJ2355">
            <v>1943.9999999999998</v>
          </cell>
          <cell r="DK2355">
            <v>2.3841552705550557E-2</v>
          </cell>
          <cell r="DL2355">
            <v>0</v>
          </cell>
        </row>
        <row r="2356">
          <cell r="A2356" t="str">
            <v>LGVCB25W-C-FIT-104-TL</v>
          </cell>
          <cell r="B2356" t="str">
            <v>LGV A FORCHE CONTROBILANCIATO DUAL-DRIVE TIPO "CB25W-C-S/D-TRUCK LOADING-SIMPLEX+TILT"</v>
          </cell>
          <cell r="C2356" t="str">
            <v>COUNTERBALANCED DUAL-DRIVE FORKS LGV TYPE "CB25W-S/D-SIMPLEX"</v>
          </cell>
          <cell r="F2356">
            <v>250290.70669861464</v>
          </cell>
          <cell r="H2356">
            <v>102619.18974643199</v>
          </cell>
          <cell r="I2356">
            <v>0.59000000000000008</v>
          </cell>
          <cell r="J2356" t="str">
            <v>OK</v>
          </cell>
          <cell r="K2356" t="str">
            <v>NEWZD</v>
          </cell>
          <cell r="L2356">
            <v>0</v>
          </cell>
          <cell r="M2356">
            <v>0</v>
          </cell>
          <cell r="N2356">
            <v>0</v>
          </cell>
          <cell r="O2356">
            <v>0</v>
          </cell>
          <cell r="P2356">
            <v>0</v>
          </cell>
          <cell r="Q2356">
            <v>0</v>
          </cell>
          <cell r="R2356">
            <v>0</v>
          </cell>
          <cell r="S2356">
            <v>0</v>
          </cell>
          <cell r="T2356">
            <v>0</v>
          </cell>
          <cell r="U2356">
            <v>0</v>
          </cell>
          <cell r="V2356">
            <v>0</v>
          </cell>
          <cell r="W2356">
            <v>0</v>
          </cell>
          <cell r="X2356">
            <v>0</v>
          </cell>
          <cell r="Y2356">
            <v>0</v>
          </cell>
          <cell r="Z2356">
            <v>0</v>
          </cell>
          <cell r="AA2356">
            <v>0</v>
          </cell>
          <cell r="AB2356">
            <v>0</v>
          </cell>
          <cell r="AC2356">
            <v>0</v>
          </cell>
          <cell r="AD2356">
            <v>0</v>
          </cell>
          <cell r="AE2356">
            <v>0</v>
          </cell>
          <cell r="AF2356">
            <v>0</v>
          </cell>
          <cell r="AG2356">
            <v>0</v>
          </cell>
          <cell r="AH2356">
            <v>0</v>
          </cell>
          <cell r="AI2356">
            <v>0</v>
          </cell>
          <cell r="AJ2356">
            <v>0</v>
          </cell>
          <cell r="AK2356">
            <v>0</v>
          </cell>
          <cell r="AL2356">
            <v>0</v>
          </cell>
          <cell r="AM2356">
            <v>0</v>
          </cell>
          <cell r="AN2356">
            <v>0</v>
          </cell>
          <cell r="AO2356">
            <v>0</v>
          </cell>
          <cell r="AP2356">
            <v>0</v>
          </cell>
          <cell r="AQ2356">
            <v>0</v>
          </cell>
          <cell r="AR2356">
            <v>0</v>
          </cell>
          <cell r="AS2356">
            <v>0</v>
          </cell>
          <cell r="AT2356">
            <v>0</v>
          </cell>
          <cell r="AU2356">
            <v>0</v>
          </cell>
          <cell r="AV2356">
            <v>95316.814746431992</v>
          </cell>
          <cell r="AW2356">
            <v>0</v>
          </cell>
          <cell r="AX2356">
            <v>0</v>
          </cell>
          <cell r="AY2356">
            <v>586.66666666666674</v>
          </cell>
          <cell r="AZ2356">
            <v>13.333333333333334</v>
          </cell>
          <cell r="BA2356">
            <v>0</v>
          </cell>
          <cell r="BB2356">
            <v>0</v>
          </cell>
          <cell r="BC2356">
            <v>0</v>
          </cell>
          <cell r="BD2356">
            <v>0</v>
          </cell>
          <cell r="BE2356">
            <v>288</v>
          </cell>
          <cell r="BF2356">
            <v>8</v>
          </cell>
          <cell r="BG2356">
            <v>0</v>
          </cell>
          <cell r="BH2356">
            <v>0</v>
          </cell>
          <cell r="BI2356">
            <v>0</v>
          </cell>
          <cell r="BJ2356">
            <v>0</v>
          </cell>
          <cell r="BK2356">
            <v>0</v>
          </cell>
          <cell r="BL2356">
            <v>0</v>
          </cell>
          <cell r="BM2356">
            <v>640</v>
          </cell>
          <cell r="BN2356">
            <v>20</v>
          </cell>
          <cell r="BO2356">
            <v>2140.125</v>
          </cell>
          <cell r="BP2356">
            <v>65.849999999999994</v>
          </cell>
          <cell r="BQ2356">
            <v>0</v>
          </cell>
          <cell r="BR2356">
            <v>0</v>
          </cell>
          <cell r="BS2356">
            <v>2954.2499999999995</v>
          </cell>
          <cell r="BT2356">
            <v>90.899999999999991</v>
          </cell>
          <cell r="BU2356">
            <v>0</v>
          </cell>
          <cell r="BV2356">
            <v>0</v>
          </cell>
          <cell r="BW2356">
            <v>0</v>
          </cell>
          <cell r="BX2356">
            <v>0</v>
          </cell>
          <cell r="BY2356">
            <v>0</v>
          </cell>
          <cell r="BZ2356">
            <v>0</v>
          </cell>
          <cell r="CA2356">
            <v>0</v>
          </cell>
          <cell r="CB2356">
            <v>0</v>
          </cell>
          <cell r="CC2356">
            <v>693.33333333333337</v>
          </cell>
          <cell r="CD2356">
            <v>21.666666666666668</v>
          </cell>
          <cell r="CE2356">
            <v>0</v>
          </cell>
          <cell r="CF2356">
            <v>0</v>
          </cell>
          <cell r="CG2356">
            <v>0</v>
          </cell>
          <cell r="CH2356">
            <v>0</v>
          </cell>
          <cell r="CI2356">
            <v>0</v>
          </cell>
          <cell r="CJ2356">
            <v>0</v>
          </cell>
          <cell r="CK2356">
            <v>0</v>
          </cell>
          <cell r="CL2356">
            <v>0</v>
          </cell>
          <cell r="CM2356">
            <v>0</v>
          </cell>
          <cell r="CN2356">
            <v>0</v>
          </cell>
          <cell r="CO2356">
            <v>0</v>
          </cell>
          <cell r="CP2356">
            <v>0</v>
          </cell>
          <cell r="CQ2356">
            <v>0</v>
          </cell>
          <cell r="CR2356">
            <v>0</v>
          </cell>
          <cell r="CS2356">
            <v>0</v>
          </cell>
          <cell r="CT2356">
            <v>0</v>
          </cell>
          <cell r="CU2356">
            <v>0</v>
          </cell>
          <cell r="CV2356">
            <v>0</v>
          </cell>
          <cell r="CW2356">
            <v>0</v>
          </cell>
          <cell r="CX2356">
            <v>0</v>
          </cell>
          <cell r="CY2356">
            <v>0</v>
          </cell>
          <cell r="CZ2356">
            <v>0</v>
          </cell>
          <cell r="DA2356">
            <v>0</v>
          </cell>
          <cell r="DB2356">
            <v>0</v>
          </cell>
          <cell r="DC2356">
            <v>0</v>
          </cell>
          <cell r="DD2356">
            <v>102619.18974643199</v>
          </cell>
          <cell r="DE2356">
            <v>0</v>
          </cell>
          <cell r="DG2356">
            <v>93372.814746431992</v>
          </cell>
          <cell r="DI2356">
            <v>2.0819764353031726E-2</v>
          </cell>
          <cell r="DJ2356">
            <v>1944</v>
          </cell>
          <cell r="DK2356">
            <v>1.9309623402710269E-2</v>
          </cell>
          <cell r="DL2356">
            <v>0</v>
          </cell>
        </row>
        <row r="2357">
          <cell r="A2357" t="str">
            <v>LGVCB25W-C-FIT-304</v>
          </cell>
          <cell r="B2357" t="str">
            <v>LGV A FORCHE CONTROBILANCIATO DUAL-DRIVE TIPO "CB25W-C-S/D-TRIPLEX+TILT"</v>
          </cell>
          <cell r="C2357" t="str">
            <v>COUNTERBALANCED DUAL-DRIVE FORKS LGV TYPE "CB25W-S/D-TRIPLEX"</v>
          </cell>
          <cell r="F2357">
            <v>212902.28796066344</v>
          </cell>
          <cell r="H2357">
            <v>87289.938063872003</v>
          </cell>
          <cell r="I2357">
            <v>0.59000000000000008</v>
          </cell>
          <cell r="J2357" t="str">
            <v>OK</v>
          </cell>
          <cell r="K2357" t="str">
            <v>NEWZD</v>
          </cell>
          <cell r="L2357">
            <v>0</v>
          </cell>
          <cell r="M2357">
            <v>0</v>
          </cell>
          <cell r="N2357">
            <v>0</v>
          </cell>
          <cell r="O2357">
            <v>0</v>
          </cell>
          <cell r="P2357">
            <v>0</v>
          </cell>
          <cell r="Q2357">
            <v>0</v>
          </cell>
          <cell r="R2357">
            <v>0</v>
          </cell>
          <cell r="S2357">
            <v>0</v>
          </cell>
          <cell r="T2357">
            <v>0</v>
          </cell>
          <cell r="U2357">
            <v>0</v>
          </cell>
          <cell r="V2357">
            <v>0</v>
          </cell>
          <cell r="W2357">
            <v>0</v>
          </cell>
          <cell r="X2357">
            <v>0</v>
          </cell>
          <cell r="Y2357">
            <v>0</v>
          </cell>
          <cell r="Z2357">
            <v>0</v>
          </cell>
          <cell r="AA2357">
            <v>0</v>
          </cell>
          <cell r="AB2357">
            <v>0</v>
          </cell>
          <cell r="AC2357">
            <v>0</v>
          </cell>
          <cell r="AD2357">
            <v>0</v>
          </cell>
          <cell r="AE2357">
            <v>0</v>
          </cell>
          <cell r="AF2357">
            <v>0</v>
          </cell>
          <cell r="AG2357">
            <v>0</v>
          </cell>
          <cell r="AH2357">
            <v>0</v>
          </cell>
          <cell r="AI2357">
            <v>0</v>
          </cell>
          <cell r="AJ2357">
            <v>0</v>
          </cell>
          <cell r="AK2357">
            <v>0</v>
          </cell>
          <cell r="AL2357">
            <v>0</v>
          </cell>
          <cell r="AM2357">
            <v>0</v>
          </cell>
          <cell r="AN2357">
            <v>0</v>
          </cell>
          <cell r="AO2357">
            <v>0</v>
          </cell>
          <cell r="AP2357">
            <v>0</v>
          </cell>
          <cell r="AQ2357">
            <v>0</v>
          </cell>
          <cell r="AR2357">
            <v>0</v>
          </cell>
          <cell r="AS2357">
            <v>0</v>
          </cell>
          <cell r="AT2357">
            <v>0</v>
          </cell>
          <cell r="AU2357">
            <v>0</v>
          </cell>
          <cell r="AV2357">
            <v>80726.788063871994</v>
          </cell>
          <cell r="AW2357">
            <v>0</v>
          </cell>
          <cell r="AX2357">
            <v>0</v>
          </cell>
          <cell r="AY2357">
            <v>352</v>
          </cell>
          <cell r="AZ2357">
            <v>8</v>
          </cell>
          <cell r="BA2357">
            <v>0</v>
          </cell>
          <cell r="BB2357">
            <v>0</v>
          </cell>
          <cell r="BC2357">
            <v>0</v>
          </cell>
          <cell r="BD2357">
            <v>0</v>
          </cell>
          <cell r="BE2357">
            <v>172.79999999999998</v>
          </cell>
          <cell r="BF2357">
            <v>4.8</v>
          </cell>
          <cell r="BG2357">
            <v>0</v>
          </cell>
          <cell r="BH2357">
            <v>0</v>
          </cell>
          <cell r="BI2357">
            <v>0</v>
          </cell>
          <cell r="BJ2357">
            <v>0</v>
          </cell>
          <cell r="BK2357">
            <v>0</v>
          </cell>
          <cell r="BL2357">
            <v>0</v>
          </cell>
          <cell r="BM2357">
            <v>384</v>
          </cell>
          <cell r="BN2357">
            <v>12</v>
          </cell>
          <cell r="BO2357">
            <v>2140.125</v>
          </cell>
          <cell r="BP2357">
            <v>65.849999999999994</v>
          </cell>
          <cell r="BQ2357">
            <v>0</v>
          </cell>
          <cell r="BR2357">
            <v>0</v>
          </cell>
          <cell r="BS2357">
            <v>2432.625</v>
          </cell>
          <cell r="BT2357">
            <v>74.849999999999994</v>
          </cell>
          <cell r="BU2357">
            <v>0</v>
          </cell>
          <cell r="BV2357">
            <v>0</v>
          </cell>
          <cell r="BW2357">
            <v>0</v>
          </cell>
          <cell r="BX2357">
            <v>0</v>
          </cell>
          <cell r="BY2357">
            <v>0</v>
          </cell>
          <cell r="BZ2357">
            <v>0</v>
          </cell>
          <cell r="CA2357">
            <v>0</v>
          </cell>
          <cell r="CB2357">
            <v>0</v>
          </cell>
          <cell r="CC2357">
            <v>1081.5999999999999</v>
          </cell>
          <cell r="CD2357">
            <v>33.799999999999997</v>
          </cell>
          <cell r="CE2357">
            <v>0</v>
          </cell>
          <cell r="CF2357">
            <v>0</v>
          </cell>
          <cell r="CG2357">
            <v>0</v>
          </cell>
          <cell r="CH2357">
            <v>0</v>
          </cell>
          <cell r="CI2357">
            <v>0</v>
          </cell>
          <cell r="CJ2357">
            <v>0</v>
          </cell>
          <cell r="CK2357">
            <v>0</v>
          </cell>
          <cell r="CL2357">
            <v>0</v>
          </cell>
          <cell r="CM2357">
            <v>0</v>
          </cell>
          <cell r="CN2357">
            <v>0</v>
          </cell>
          <cell r="CO2357">
            <v>0</v>
          </cell>
          <cell r="CP2357">
            <v>0</v>
          </cell>
          <cell r="CQ2357">
            <v>0</v>
          </cell>
          <cell r="CR2357">
            <v>0</v>
          </cell>
          <cell r="CS2357">
            <v>0</v>
          </cell>
          <cell r="CT2357">
            <v>0</v>
          </cell>
          <cell r="CU2357">
            <v>0</v>
          </cell>
          <cell r="CV2357">
            <v>0</v>
          </cell>
          <cell r="CW2357">
            <v>0</v>
          </cell>
          <cell r="CX2357">
            <v>0</v>
          </cell>
          <cell r="CY2357">
            <v>0</v>
          </cell>
          <cell r="CZ2357">
            <v>0</v>
          </cell>
          <cell r="DA2357">
            <v>0</v>
          </cell>
          <cell r="DB2357">
            <v>0</v>
          </cell>
          <cell r="DC2357">
            <v>0</v>
          </cell>
          <cell r="DD2357">
            <v>87289.938063872003</v>
          </cell>
          <cell r="DE2357">
            <v>0</v>
          </cell>
          <cell r="DG2357">
            <v>78782.788063871994</v>
          </cell>
          <cell r="DI2357">
            <v>2.4675440508959017E-2</v>
          </cell>
          <cell r="DJ2357">
            <v>1944</v>
          </cell>
          <cell r="DK2357">
            <v>2.2777885440138122E-2</v>
          </cell>
          <cell r="DL2357">
            <v>0</v>
          </cell>
        </row>
        <row r="2358">
          <cell r="A2358" t="str">
            <v>LGVCB25W-V-FIT-104</v>
          </cell>
          <cell r="B2358" t="str">
            <v>LGV A FORCHE CONTROBILANCIATO DUAL-DRIVE TIPO "CB25W-V-S/D-SIMPLEX+TILT"</v>
          </cell>
          <cell r="C2358" t="str">
            <v>LGV-CB25W-V-FORKS-SIMPLEX-SINGLE/DOUBLE EL1500</v>
          </cell>
          <cell r="F2358">
            <v>200668.75400600975</v>
          </cell>
          <cell r="H2358">
            <v>82274.189142463991</v>
          </cell>
          <cell r="I2358">
            <v>0.59000000000000008</v>
          </cell>
          <cell r="J2358" t="str">
            <v>OK</v>
          </cell>
          <cell r="K2358" t="str">
            <v>NEWZD</v>
          </cell>
          <cell r="L2358">
            <v>0</v>
          </cell>
          <cell r="M2358">
            <v>0</v>
          </cell>
          <cell r="N2358">
            <v>0</v>
          </cell>
          <cell r="O2358">
            <v>0</v>
          </cell>
          <cell r="P2358">
            <v>0</v>
          </cell>
          <cell r="Q2358">
            <v>0</v>
          </cell>
          <cell r="R2358">
            <v>0</v>
          </cell>
          <cell r="S2358">
            <v>0</v>
          </cell>
          <cell r="T2358">
            <v>0</v>
          </cell>
          <cell r="U2358">
            <v>0</v>
          </cell>
          <cell r="V2358">
            <v>0</v>
          </cell>
          <cell r="W2358">
            <v>0</v>
          </cell>
          <cell r="X2358">
            <v>0</v>
          </cell>
          <cell r="Y2358">
            <v>0</v>
          </cell>
          <cell r="Z2358">
            <v>0</v>
          </cell>
          <cell r="AA2358">
            <v>0</v>
          </cell>
          <cell r="AB2358">
            <v>0</v>
          </cell>
          <cell r="AC2358">
            <v>0</v>
          </cell>
          <cell r="AD2358">
            <v>0</v>
          </cell>
          <cell r="AE2358">
            <v>0</v>
          </cell>
          <cell r="AF2358">
            <v>0</v>
          </cell>
          <cell r="AG2358">
            <v>0</v>
          </cell>
          <cell r="AH2358">
            <v>0</v>
          </cell>
          <cell r="AI2358">
            <v>0</v>
          </cell>
          <cell r="AJ2358">
            <v>0</v>
          </cell>
          <cell r="AK2358">
            <v>0</v>
          </cell>
          <cell r="AL2358">
            <v>0</v>
          </cell>
          <cell r="AM2358">
            <v>0</v>
          </cell>
          <cell r="AN2358">
            <v>0</v>
          </cell>
          <cell r="AO2358">
            <v>0</v>
          </cell>
          <cell r="AP2358">
            <v>0</v>
          </cell>
          <cell r="AQ2358">
            <v>0</v>
          </cell>
          <cell r="AR2358">
            <v>0</v>
          </cell>
          <cell r="AS2358">
            <v>0</v>
          </cell>
          <cell r="AT2358">
            <v>0</v>
          </cell>
          <cell r="AU2358">
            <v>0</v>
          </cell>
          <cell r="AV2358">
            <v>75501.564142463991</v>
          </cell>
          <cell r="AW2358">
            <v>0</v>
          </cell>
          <cell r="AX2358">
            <v>0</v>
          </cell>
          <cell r="AY2358">
            <v>586.66666666666674</v>
          </cell>
          <cell r="AZ2358">
            <v>13.333333333333334</v>
          </cell>
          <cell r="BA2358">
            <v>0</v>
          </cell>
          <cell r="BB2358">
            <v>0</v>
          </cell>
          <cell r="BC2358">
            <v>0</v>
          </cell>
          <cell r="BD2358">
            <v>0</v>
          </cell>
          <cell r="BE2358">
            <v>288</v>
          </cell>
          <cell r="BF2358">
            <v>8</v>
          </cell>
          <cell r="BG2358">
            <v>0</v>
          </cell>
          <cell r="BH2358">
            <v>0</v>
          </cell>
          <cell r="BI2358">
            <v>0</v>
          </cell>
          <cell r="BJ2358">
            <v>0</v>
          </cell>
          <cell r="BK2358">
            <v>0</v>
          </cell>
          <cell r="BL2358">
            <v>0</v>
          </cell>
          <cell r="BM2358">
            <v>640</v>
          </cell>
          <cell r="BN2358">
            <v>20</v>
          </cell>
          <cell r="BO2358">
            <v>2026.375</v>
          </cell>
          <cell r="BP2358">
            <v>62.35</v>
          </cell>
          <cell r="BQ2358">
            <v>0</v>
          </cell>
          <cell r="BR2358">
            <v>0</v>
          </cell>
          <cell r="BS2358">
            <v>2538.25</v>
          </cell>
          <cell r="BT2358">
            <v>78.099999999999994</v>
          </cell>
          <cell r="BU2358">
            <v>0</v>
          </cell>
          <cell r="BV2358">
            <v>0</v>
          </cell>
          <cell r="BW2358">
            <v>0</v>
          </cell>
          <cell r="BX2358">
            <v>0</v>
          </cell>
          <cell r="BY2358">
            <v>0</v>
          </cell>
          <cell r="BZ2358">
            <v>0</v>
          </cell>
          <cell r="CA2358">
            <v>0</v>
          </cell>
          <cell r="CB2358">
            <v>0</v>
          </cell>
          <cell r="CC2358">
            <v>693.33333333333337</v>
          </cell>
          <cell r="CD2358">
            <v>21.666666666666668</v>
          </cell>
          <cell r="CE2358">
            <v>0</v>
          </cell>
          <cell r="CF2358">
            <v>0</v>
          </cell>
          <cell r="CG2358">
            <v>0</v>
          </cell>
          <cell r="CH2358">
            <v>0</v>
          </cell>
          <cell r="CI2358">
            <v>0</v>
          </cell>
          <cell r="CJ2358">
            <v>0</v>
          </cell>
          <cell r="CK2358">
            <v>0</v>
          </cell>
          <cell r="CL2358">
            <v>0</v>
          </cell>
          <cell r="CM2358">
            <v>0</v>
          </cell>
          <cell r="CN2358">
            <v>0</v>
          </cell>
          <cell r="CO2358">
            <v>0</v>
          </cell>
          <cell r="CP2358">
            <v>0</v>
          </cell>
          <cell r="CQ2358">
            <v>0</v>
          </cell>
          <cell r="CR2358">
            <v>0</v>
          </cell>
          <cell r="CS2358">
            <v>0</v>
          </cell>
          <cell r="CT2358">
            <v>0</v>
          </cell>
          <cell r="CU2358">
            <v>0</v>
          </cell>
          <cell r="CV2358">
            <v>0</v>
          </cell>
          <cell r="CW2358">
            <v>0</v>
          </cell>
          <cell r="CX2358">
            <v>0</v>
          </cell>
          <cell r="CY2358">
            <v>0</v>
          </cell>
          <cell r="CZ2358">
            <v>0</v>
          </cell>
          <cell r="DA2358">
            <v>0</v>
          </cell>
          <cell r="DB2358">
            <v>0</v>
          </cell>
          <cell r="DC2358">
            <v>0</v>
          </cell>
          <cell r="DD2358">
            <v>82274.189142463991</v>
          </cell>
          <cell r="DE2358">
            <v>0</v>
          </cell>
          <cell r="DG2358">
            <v>73557.564142463991</v>
          </cell>
          <cell r="DI2358">
            <v>2.6428281342146157E-2</v>
          </cell>
          <cell r="DJ2358">
            <v>1944.0000000000002</v>
          </cell>
          <cell r="DK2358">
            <v>2.4200117300263727E-2</v>
          </cell>
          <cell r="DL2358">
            <v>0</v>
          </cell>
        </row>
        <row r="2359">
          <cell r="A2359" t="str">
            <v>LGVCB25W-V-FIT-304</v>
          </cell>
          <cell r="B2359" t="str">
            <v>LGV A FORCHE CONTROBILANCIATO DUAL-DRIVE TIPO "CB25W-V-S/D-TRIPLEX+TILT"</v>
          </cell>
          <cell r="C2359" t="str">
            <v>LGV-CB25W-V-FORKS-TRIPLEX-SINGLE/DOUBLE EL7500</v>
          </cell>
          <cell r="F2359">
            <v>209955.64306669272</v>
          </cell>
          <cell r="H2359">
            <v>86081.813657344013</v>
          </cell>
          <cell r="I2359">
            <v>0.59000000000000008</v>
          </cell>
          <cell r="J2359" t="str">
            <v>OK</v>
          </cell>
          <cell r="K2359" t="str">
            <v>NEWZD</v>
          </cell>
          <cell r="L2359">
            <v>0</v>
          </cell>
          <cell r="M2359">
            <v>0</v>
          </cell>
          <cell r="N2359">
            <v>0</v>
          </cell>
          <cell r="O2359">
            <v>0</v>
          </cell>
          <cell r="P2359">
            <v>0</v>
          </cell>
          <cell r="Q2359">
            <v>0</v>
          </cell>
          <cell r="R2359">
            <v>0</v>
          </cell>
          <cell r="S2359">
            <v>0</v>
          </cell>
          <cell r="T2359">
            <v>0</v>
          </cell>
          <cell r="U2359">
            <v>0</v>
          </cell>
          <cell r="V2359">
            <v>0</v>
          </cell>
          <cell r="W2359">
            <v>0</v>
          </cell>
          <cell r="X2359">
            <v>0</v>
          </cell>
          <cell r="Y2359">
            <v>0</v>
          </cell>
          <cell r="Z2359">
            <v>0</v>
          </cell>
          <cell r="AA2359">
            <v>0</v>
          </cell>
          <cell r="AB2359">
            <v>0</v>
          </cell>
          <cell r="AC2359">
            <v>0</v>
          </cell>
          <cell r="AD2359">
            <v>0</v>
          </cell>
          <cell r="AE2359">
            <v>0</v>
          </cell>
          <cell r="AF2359">
            <v>0</v>
          </cell>
          <cell r="AG2359">
            <v>0</v>
          </cell>
          <cell r="AH2359">
            <v>0</v>
          </cell>
          <cell r="AI2359">
            <v>0</v>
          </cell>
          <cell r="AJ2359">
            <v>0</v>
          </cell>
          <cell r="AK2359">
            <v>0</v>
          </cell>
          <cell r="AL2359">
            <v>0</v>
          </cell>
          <cell r="AM2359">
            <v>0</v>
          </cell>
          <cell r="AN2359">
            <v>0</v>
          </cell>
          <cell r="AO2359">
            <v>0</v>
          </cell>
          <cell r="AP2359">
            <v>0</v>
          </cell>
          <cell r="AQ2359">
            <v>0</v>
          </cell>
          <cell r="AR2359">
            <v>0</v>
          </cell>
          <cell r="AS2359">
            <v>0</v>
          </cell>
          <cell r="AT2359">
            <v>0</v>
          </cell>
          <cell r="AU2359">
            <v>0</v>
          </cell>
          <cell r="AV2359">
            <v>79526.788657344005</v>
          </cell>
          <cell r="AW2359">
            <v>0</v>
          </cell>
          <cell r="AX2359">
            <v>0</v>
          </cell>
          <cell r="AY2359">
            <v>352</v>
          </cell>
          <cell r="AZ2359">
            <v>8</v>
          </cell>
          <cell r="BA2359">
            <v>0</v>
          </cell>
          <cell r="BB2359">
            <v>0</v>
          </cell>
          <cell r="BC2359">
            <v>0</v>
          </cell>
          <cell r="BD2359">
            <v>0</v>
          </cell>
          <cell r="BE2359">
            <v>172.79999999999998</v>
          </cell>
          <cell r="BF2359">
            <v>4.8</v>
          </cell>
          <cell r="BG2359">
            <v>0</v>
          </cell>
          <cell r="BH2359">
            <v>0</v>
          </cell>
          <cell r="BI2359">
            <v>0</v>
          </cell>
          <cell r="BJ2359">
            <v>0</v>
          </cell>
          <cell r="BK2359">
            <v>0</v>
          </cell>
          <cell r="BL2359">
            <v>0</v>
          </cell>
          <cell r="BM2359">
            <v>384</v>
          </cell>
          <cell r="BN2359">
            <v>12</v>
          </cell>
          <cell r="BO2359">
            <v>2026.375</v>
          </cell>
          <cell r="BP2359">
            <v>62.35</v>
          </cell>
          <cell r="BQ2359">
            <v>0</v>
          </cell>
          <cell r="BR2359">
            <v>0</v>
          </cell>
          <cell r="BS2359">
            <v>2538.25</v>
          </cell>
          <cell r="BT2359">
            <v>78.099999999999994</v>
          </cell>
          <cell r="BU2359">
            <v>0</v>
          </cell>
          <cell r="BV2359">
            <v>0</v>
          </cell>
          <cell r="BW2359">
            <v>0</v>
          </cell>
          <cell r="BX2359">
            <v>0</v>
          </cell>
          <cell r="BY2359">
            <v>0</v>
          </cell>
          <cell r="BZ2359">
            <v>0</v>
          </cell>
          <cell r="CA2359">
            <v>0</v>
          </cell>
          <cell r="CB2359">
            <v>0</v>
          </cell>
          <cell r="CC2359">
            <v>1081.5999999999999</v>
          </cell>
          <cell r="CD2359">
            <v>33.799999999999997</v>
          </cell>
          <cell r="CE2359">
            <v>0</v>
          </cell>
          <cell r="CF2359">
            <v>0</v>
          </cell>
          <cell r="CG2359">
            <v>0</v>
          </cell>
          <cell r="CH2359">
            <v>0</v>
          </cell>
          <cell r="CI2359">
            <v>0</v>
          </cell>
          <cell r="CJ2359">
            <v>0</v>
          </cell>
          <cell r="CK2359">
            <v>0</v>
          </cell>
          <cell r="CL2359">
            <v>0</v>
          </cell>
          <cell r="CM2359">
            <v>0</v>
          </cell>
          <cell r="CN2359">
            <v>0</v>
          </cell>
          <cell r="CO2359">
            <v>0</v>
          </cell>
          <cell r="CP2359">
            <v>0</v>
          </cell>
          <cell r="CQ2359">
            <v>0</v>
          </cell>
          <cell r="CR2359">
            <v>0</v>
          </cell>
          <cell r="CS2359">
            <v>0</v>
          </cell>
          <cell r="CT2359">
            <v>0</v>
          </cell>
          <cell r="CU2359">
            <v>0</v>
          </cell>
          <cell r="CV2359">
            <v>0</v>
          </cell>
          <cell r="CW2359">
            <v>0</v>
          </cell>
          <cell r="CX2359">
            <v>0</v>
          </cell>
          <cell r="CY2359">
            <v>0</v>
          </cell>
          <cell r="CZ2359">
            <v>0</v>
          </cell>
          <cell r="DA2359">
            <v>0</v>
          </cell>
          <cell r="DB2359">
            <v>0</v>
          </cell>
          <cell r="DC2359">
            <v>0</v>
          </cell>
          <cell r="DD2359">
            <v>86081.813657344013</v>
          </cell>
          <cell r="DE2359">
            <v>0</v>
          </cell>
          <cell r="DG2359">
            <v>77582.788657344005</v>
          </cell>
          <cell r="DI2359">
            <v>2.5057103948479695E-2</v>
          </cell>
          <cell r="DJ2359">
            <v>1944.0000000000002</v>
          </cell>
          <cell r="DK2359">
            <v>2.3104950265490018E-2</v>
          </cell>
          <cell r="DL2359">
            <v>0</v>
          </cell>
        </row>
        <row r="2360">
          <cell r="A2360" t="str">
            <v>LGVCB30W-C-FIT-104</v>
          </cell>
          <cell r="B2360" t="str">
            <v>LGV A FORCHE CONTROBILANCIATO DUAL-DRIVE TIPO "CB30W-C-S/D-SIMPLEX+TILT"</v>
          </cell>
          <cell r="C2360" t="str">
            <v>COUNTERBALANCED DUAL-DRIVE FORKS LGV TYPE "CB30W-S/D-SIMPLEX"</v>
          </cell>
          <cell r="F2360">
            <v>204057.82300238052</v>
          </cell>
          <cell r="H2360">
            <v>83663.707430976006</v>
          </cell>
          <cell r="I2360">
            <v>0.59000000000000008</v>
          </cell>
          <cell r="J2360" t="str">
            <v>OK</v>
          </cell>
          <cell r="K2360" t="str">
            <v>NEWZD</v>
          </cell>
          <cell r="L2360">
            <v>0</v>
          </cell>
          <cell r="M2360">
            <v>0</v>
          </cell>
          <cell r="N2360">
            <v>0</v>
          </cell>
          <cell r="O2360">
            <v>0</v>
          </cell>
          <cell r="P2360">
            <v>0</v>
          </cell>
          <cell r="Q2360">
            <v>0</v>
          </cell>
          <cell r="R2360">
            <v>0</v>
          </cell>
          <cell r="S2360">
            <v>0</v>
          </cell>
          <cell r="T2360">
            <v>0</v>
          </cell>
          <cell r="U2360">
            <v>0</v>
          </cell>
          <cell r="V2360">
            <v>0</v>
          </cell>
          <cell r="W2360">
            <v>0</v>
          </cell>
          <cell r="X2360">
            <v>0</v>
          </cell>
          <cell r="Y2360">
            <v>0</v>
          </cell>
          <cell r="Z2360">
            <v>0</v>
          </cell>
          <cell r="AA2360">
            <v>0</v>
          </cell>
          <cell r="AB2360">
            <v>0</v>
          </cell>
          <cell r="AC2360">
            <v>0</v>
          </cell>
          <cell r="AD2360">
            <v>0</v>
          </cell>
          <cell r="AE2360">
            <v>0</v>
          </cell>
          <cell r="AF2360">
            <v>0</v>
          </cell>
          <cell r="AG2360">
            <v>0</v>
          </cell>
          <cell r="AH2360">
            <v>0</v>
          </cell>
          <cell r="AI2360">
            <v>0</v>
          </cell>
          <cell r="AJ2360">
            <v>0</v>
          </cell>
          <cell r="AK2360">
            <v>0</v>
          </cell>
          <cell r="AL2360">
            <v>0</v>
          </cell>
          <cell r="AM2360">
            <v>0</v>
          </cell>
          <cell r="AN2360">
            <v>0</v>
          </cell>
          <cell r="AO2360">
            <v>0</v>
          </cell>
          <cell r="AP2360">
            <v>0</v>
          </cell>
          <cell r="AQ2360">
            <v>0</v>
          </cell>
          <cell r="AR2360">
            <v>0</v>
          </cell>
          <cell r="AS2360">
            <v>0</v>
          </cell>
          <cell r="AT2360">
            <v>0</v>
          </cell>
          <cell r="AU2360">
            <v>0</v>
          </cell>
          <cell r="AV2360">
            <v>76882.957430976006</v>
          </cell>
          <cell r="AW2360">
            <v>0</v>
          </cell>
          <cell r="AX2360">
            <v>0</v>
          </cell>
          <cell r="AY2360">
            <v>586.66666666666674</v>
          </cell>
          <cell r="AZ2360">
            <v>13.333333333333334</v>
          </cell>
          <cell r="BA2360">
            <v>0</v>
          </cell>
          <cell r="BB2360">
            <v>0</v>
          </cell>
          <cell r="BC2360">
            <v>0</v>
          </cell>
          <cell r="BD2360">
            <v>0</v>
          </cell>
          <cell r="BE2360">
            <v>288</v>
          </cell>
          <cell r="BF2360">
            <v>8</v>
          </cell>
          <cell r="BG2360">
            <v>0</v>
          </cell>
          <cell r="BH2360">
            <v>0</v>
          </cell>
          <cell r="BI2360">
            <v>0</v>
          </cell>
          <cell r="BJ2360">
            <v>0</v>
          </cell>
          <cell r="BK2360">
            <v>0</v>
          </cell>
          <cell r="BL2360">
            <v>0</v>
          </cell>
          <cell r="BM2360">
            <v>640</v>
          </cell>
          <cell r="BN2360">
            <v>20</v>
          </cell>
          <cell r="BO2360">
            <v>2140.125</v>
          </cell>
          <cell r="BP2360">
            <v>65.849999999999994</v>
          </cell>
          <cell r="BQ2360">
            <v>0</v>
          </cell>
          <cell r="BR2360">
            <v>0</v>
          </cell>
          <cell r="BS2360">
            <v>2432.625</v>
          </cell>
          <cell r="BT2360">
            <v>74.849999999999994</v>
          </cell>
          <cell r="BU2360">
            <v>0</v>
          </cell>
          <cell r="BV2360">
            <v>0</v>
          </cell>
          <cell r="BW2360">
            <v>0</v>
          </cell>
          <cell r="BX2360">
            <v>0</v>
          </cell>
          <cell r="BY2360">
            <v>0</v>
          </cell>
          <cell r="BZ2360">
            <v>0</v>
          </cell>
          <cell r="CA2360">
            <v>0</v>
          </cell>
          <cell r="CB2360">
            <v>0</v>
          </cell>
          <cell r="CC2360">
            <v>693.33333333333337</v>
          </cell>
          <cell r="CD2360">
            <v>21.666666666666668</v>
          </cell>
          <cell r="CE2360">
            <v>0</v>
          </cell>
          <cell r="CF2360">
            <v>0</v>
          </cell>
          <cell r="CG2360">
            <v>0</v>
          </cell>
          <cell r="CH2360">
            <v>0</v>
          </cell>
          <cell r="CI2360">
            <v>0</v>
          </cell>
          <cell r="CJ2360">
            <v>0</v>
          </cell>
          <cell r="CK2360">
            <v>0</v>
          </cell>
          <cell r="CL2360">
            <v>0</v>
          </cell>
          <cell r="CM2360">
            <v>0</v>
          </cell>
          <cell r="CN2360">
            <v>0</v>
          </cell>
          <cell r="CO2360">
            <v>0</v>
          </cell>
          <cell r="CP2360">
            <v>0</v>
          </cell>
          <cell r="CQ2360">
            <v>0</v>
          </cell>
          <cell r="CR2360">
            <v>0</v>
          </cell>
          <cell r="CS2360">
            <v>0</v>
          </cell>
          <cell r="CT2360">
            <v>0</v>
          </cell>
          <cell r="CU2360">
            <v>0</v>
          </cell>
          <cell r="CV2360">
            <v>0</v>
          </cell>
          <cell r="CW2360">
            <v>0</v>
          </cell>
          <cell r="CX2360">
            <v>0</v>
          </cell>
          <cell r="CY2360">
            <v>0</v>
          </cell>
          <cell r="CZ2360">
            <v>0</v>
          </cell>
          <cell r="DA2360">
            <v>0</v>
          </cell>
          <cell r="DB2360">
            <v>0</v>
          </cell>
          <cell r="DC2360">
            <v>0</v>
          </cell>
          <cell r="DD2360">
            <v>83663.707430976006</v>
          </cell>
          <cell r="DE2360">
            <v>0</v>
          </cell>
          <cell r="DG2360">
            <v>74938.957430976006</v>
          </cell>
          <cell r="DI2360">
            <v>2.5941113496148638E-2</v>
          </cell>
          <cell r="DJ2360">
            <v>1944</v>
          </cell>
          <cell r="DK2360">
            <v>2.3788631422132615E-2</v>
          </cell>
          <cell r="DL2360">
            <v>0</v>
          </cell>
        </row>
        <row r="2361">
          <cell r="A2361" t="str">
            <v>LGVCB30W-C-FIT-304</v>
          </cell>
          <cell r="B2361" t="str">
            <v>LGV A FORCHE CONTROBILANCIATO DUAL-DRIVE TIPO "CB30W-C-S/D-TRIPLEX+TILT"</v>
          </cell>
          <cell r="C2361" t="str">
            <v>COUNTERBALANCED DUAL-DRIVE FORKS LGV TYPE "CB30W-S/D-TRIPLEX"</v>
          </cell>
          <cell r="F2361">
            <v>213344.71206306343</v>
          </cell>
          <cell r="H2361">
            <v>87471.331945856</v>
          </cell>
          <cell r="I2361">
            <v>0.59000000000000008</v>
          </cell>
          <cell r="J2361" t="str">
            <v>OK</v>
          </cell>
          <cell r="K2361" t="str">
            <v>NEWZD</v>
          </cell>
          <cell r="L2361">
            <v>0</v>
          </cell>
          <cell r="M2361">
            <v>0</v>
          </cell>
          <cell r="N2361">
            <v>0</v>
          </cell>
          <cell r="O2361">
            <v>0</v>
          </cell>
          <cell r="P2361">
            <v>0</v>
          </cell>
          <cell r="Q2361">
            <v>0</v>
          </cell>
          <cell r="R2361">
            <v>0</v>
          </cell>
          <cell r="S2361">
            <v>0</v>
          </cell>
          <cell r="T2361">
            <v>0</v>
          </cell>
          <cell r="U2361">
            <v>0</v>
          </cell>
          <cell r="V2361">
            <v>0</v>
          </cell>
          <cell r="W2361">
            <v>0</v>
          </cell>
          <cell r="X2361">
            <v>0</v>
          </cell>
          <cell r="Y2361">
            <v>0</v>
          </cell>
          <cell r="Z2361">
            <v>0</v>
          </cell>
          <cell r="AA2361">
            <v>0</v>
          </cell>
          <cell r="AB2361">
            <v>0</v>
          </cell>
          <cell r="AC2361">
            <v>0</v>
          </cell>
          <cell r="AD2361">
            <v>0</v>
          </cell>
          <cell r="AE2361">
            <v>0</v>
          </cell>
          <cell r="AF2361">
            <v>0</v>
          </cell>
          <cell r="AG2361">
            <v>0</v>
          </cell>
          <cell r="AH2361">
            <v>0</v>
          </cell>
          <cell r="AI2361">
            <v>0</v>
          </cell>
          <cell r="AJ2361">
            <v>0</v>
          </cell>
          <cell r="AK2361">
            <v>0</v>
          </cell>
          <cell r="AL2361">
            <v>0</v>
          </cell>
          <cell r="AM2361">
            <v>0</v>
          </cell>
          <cell r="AN2361">
            <v>0</v>
          </cell>
          <cell r="AO2361">
            <v>0</v>
          </cell>
          <cell r="AP2361">
            <v>0</v>
          </cell>
          <cell r="AQ2361">
            <v>0</v>
          </cell>
          <cell r="AR2361">
            <v>0</v>
          </cell>
          <cell r="AS2361">
            <v>0</v>
          </cell>
          <cell r="AT2361">
            <v>0</v>
          </cell>
          <cell r="AU2361">
            <v>0</v>
          </cell>
          <cell r="AV2361">
            <v>80908.181945855991</v>
          </cell>
          <cell r="AW2361">
            <v>0</v>
          </cell>
          <cell r="AX2361">
            <v>0</v>
          </cell>
          <cell r="AY2361">
            <v>352</v>
          </cell>
          <cell r="AZ2361">
            <v>8</v>
          </cell>
          <cell r="BA2361">
            <v>0</v>
          </cell>
          <cell r="BB2361">
            <v>0</v>
          </cell>
          <cell r="BC2361">
            <v>0</v>
          </cell>
          <cell r="BD2361">
            <v>0</v>
          </cell>
          <cell r="BE2361">
            <v>172.79999999999998</v>
          </cell>
          <cell r="BF2361">
            <v>4.8</v>
          </cell>
          <cell r="BG2361">
            <v>0</v>
          </cell>
          <cell r="BH2361">
            <v>0</v>
          </cell>
          <cell r="BI2361">
            <v>0</v>
          </cell>
          <cell r="BJ2361">
            <v>0</v>
          </cell>
          <cell r="BK2361">
            <v>0</v>
          </cell>
          <cell r="BL2361">
            <v>0</v>
          </cell>
          <cell r="BM2361">
            <v>384</v>
          </cell>
          <cell r="BN2361">
            <v>12</v>
          </cell>
          <cell r="BO2361">
            <v>2140.125</v>
          </cell>
          <cell r="BP2361">
            <v>65.849999999999994</v>
          </cell>
          <cell r="BQ2361">
            <v>0</v>
          </cell>
          <cell r="BR2361">
            <v>0</v>
          </cell>
          <cell r="BS2361">
            <v>2432.625</v>
          </cell>
          <cell r="BT2361">
            <v>74.849999999999994</v>
          </cell>
          <cell r="BU2361">
            <v>0</v>
          </cell>
          <cell r="BV2361">
            <v>0</v>
          </cell>
          <cell r="BW2361">
            <v>0</v>
          </cell>
          <cell r="BX2361">
            <v>0</v>
          </cell>
          <cell r="BY2361">
            <v>0</v>
          </cell>
          <cell r="BZ2361">
            <v>0</v>
          </cell>
          <cell r="CA2361">
            <v>0</v>
          </cell>
          <cell r="CB2361">
            <v>0</v>
          </cell>
          <cell r="CC2361">
            <v>1081.5999999999999</v>
          </cell>
          <cell r="CD2361">
            <v>33.799999999999997</v>
          </cell>
          <cell r="CE2361">
            <v>0</v>
          </cell>
          <cell r="CF2361">
            <v>0</v>
          </cell>
          <cell r="CG2361">
            <v>0</v>
          </cell>
          <cell r="CH2361">
            <v>0</v>
          </cell>
          <cell r="CI2361">
            <v>0</v>
          </cell>
          <cell r="CJ2361">
            <v>0</v>
          </cell>
          <cell r="CK2361">
            <v>0</v>
          </cell>
          <cell r="CL2361">
            <v>0</v>
          </cell>
          <cell r="CM2361">
            <v>0</v>
          </cell>
          <cell r="CN2361">
            <v>0</v>
          </cell>
          <cell r="CO2361">
            <v>0</v>
          </cell>
          <cell r="CP2361">
            <v>0</v>
          </cell>
          <cell r="CQ2361">
            <v>0</v>
          </cell>
          <cell r="CR2361">
            <v>0</v>
          </cell>
          <cell r="CS2361">
            <v>0</v>
          </cell>
          <cell r="CT2361">
            <v>0</v>
          </cell>
          <cell r="CU2361">
            <v>0</v>
          </cell>
          <cell r="CV2361">
            <v>0</v>
          </cell>
          <cell r="CW2361">
            <v>0</v>
          </cell>
          <cell r="CX2361">
            <v>0</v>
          </cell>
          <cell r="CY2361">
            <v>0</v>
          </cell>
          <cell r="CZ2361">
            <v>0</v>
          </cell>
          <cell r="DA2361">
            <v>0</v>
          </cell>
          <cell r="DB2361">
            <v>0</v>
          </cell>
          <cell r="DC2361">
            <v>0</v>
          </cell>
          <cell r="DD2361">
            <v>87471.331945856</v>
          </cell>
          <cell r="DE2361">
            <v>0</v>
          </cell>
          <cell r="DG2361">
            <v>78964.181945855991</v>
          </cell>
          <cell r="DI2361">
            <v>2.4618756910987291E-2</v>
          </cell>
          <cell r="DJ2361">
            <v>1944</v>
          </cell>
          <cell r="DK2361">
            <v>2.2729576098909177E-2</v>
          </cell>
          <cell r="DL2361">
            <v>0</v>
          </cell>
        </row>
        <row r="2362">
          <cell r="A2362" t="str">
            <v>LGVCB30W-O-FIT-304</v>
          </cell>
          <cell r="B2362" t="str">
            <v>LGV A FORCHE CONTROBILANCIATO DUAL-DRIVE TIPO "CB30W-V-OVERCAPACITY-S/D-TRIPLEX+TILT"</v>
          </cell>
          <cell r="C2362" t="str">
            <v>LGV-CB30W-V-OVERCPACITY-FORKS-TRIPLEX-SINGLE/DOUBLE EL6000</v>
          </cell>
          <cell r="F2362">
            <v>252317.56703371971</v>
          </cell>
          <cell r="H2362">
            <v>103450.20248382508</v>
          </cell>
          <cell r="I2362">
            <v>0.59000000000000008</v>
          </cell>
          <cell r="J2362" t="str">
            <v>OK</v>
          </cell>
          <cell r="K2362" t="str">
            <v>NEWZD</v>
          </cell>
          <cell r="L2362">
            <v>0</v>
          </cell>
          <cell r="M2362">
            <v>0</v>
          </cell>
          <cell r="N2362">
            <v>0</v>
          </cell>
          <cell r="O2362">
            <v>0</v>
          </cell>
          <cell r="P2362">
            <v>0</v>
          </cell>
          <cell r="Q2362">
            <v>0</v>
          </cell>
          <cell r="R2362">
            <v>0</v>
          </cell>
          <cell r="S2362">
            <v>0</v>
          </cell>
          <cell r="T2362">
            <v>0</v>
          </cell>
          <cell r="U2362">
            <v>0</v>
          </cell>
          <cell r="V2362">
            <v>0</v>
          </cell>
          <cell r="W2362">
            <v>0</v>
          </cell>
          <cell r="X2362">
            <v>0</v>
          </cell>
          <cell r="Y2362">
            <v>0</v>
          </cell>
          <cell r="Z2362">
            <v>0</v>
          </cell>
          <cell r="AA2362">
            <v>0</v>
          </cell>
          <cell r="AB2362">
            <v>0</v>
          </cell>
          <cell r="AC2362">
            <v>0</v>
          </cell>
          <cell r="AD2362">
            <v>0</v>
          </cell>
          <cell r="AE2362">
            <v>0</v>
          </cell>
          <cell r="AF2362">
            <v>0</v>
          </cell>
          <cell r="AG2362">
            <v>0</v>
          </cell>
          <cell r="AH2362">
            <v>0</v>
          </cell>
          <cell r="AI2362">
            <v>0</v>
          </cell>
          <cell r="AJ2362">
            <v>0</v>
          </cell>
          <cell r="AK2362">
            <v>0</v>
          </cell>
          <cell r="AL2362">
            <v>0</v>
          </cell>
          <cell r="AM2362">
            <v>0</v>
          </cell>
          <cell r="AN2362">
            <v>0</v>
          </cell>
          <cell r="AO2362">
            <v>0</v>
          </cell>
          <cell r="AP2362">
            <v>0</v>
          </cell>
          <cell r="AQ2362">
            <v>0</v>
          </cell>
          <cell r="AR2362">
            <v>0</v>
          </cell>
          <cell r="AS2362">
            <v>0</v>
          </cell>
          <cell r="AT2362">
            <v>0</v>
          </cell>
          <cell r="AU2362">
            <v>0</v>
          </cell>
          <cell r="AV2362">
            <v>96289.310817158403</v>
          </cell>
          <cell r="AW2362">
            <v>0</v>
          </cell>
          <cell r="AX2362">
            <v>0</v>
          </cell>
          <cell r="AY2362">
            <v>586.66666666666674</v>
          </cell>
          <cell r="AZ2362">
            <v>13.333333333333334</v>
          </cell>
          <cell r="BA2362">
            <v>0</v>
          </cell>
          <cell r="BB2362">
            <v>0</v>
          </cell>
          <cell r="BC2362">
            <v>0</v>
          </cell>
          <cell r="BD2362">
            <v>0</v>
          </cell>
          <cell r="BE2362">
            <v>288</v>
          </cell>
          <cell r="BF2362">
            <v>8</v>
          </cell>
          <cell r="BG2362">
            <v>0</v>
          </cell>
          <cell r="BH2362">
            <v>0</v>
          </cell>
          <cell r="BI2362">
            <v>0</v>
          </cell>
          <cell r="BJ2362">
            <v>0</v>
          </cell>
          <cell r="BK2362">
            <v>0</v>
          </cell>
          <cell r="BL2362">
            <v>0</v>
          </cell>
          <cell r="BM2362">
            <v>640</v>
          </cell>
          <cell r="BN2362">
            <v>20</v>
          </cell>
          <cell r="BO2362">
            <v>2026.375</v>
          </cell>
          <cell r="BP2362">
            <v>62.35</v>
          </cell>
          <cell r="BQ2362">
            <v>0</v>
          </cell>
          <cell r="BR2362">
            <v>0</v>
          </cell>
          <cell r="BS2362">
            <v>2538.25</v>
          </cell>
          <cell r="BT2362">
            <v>78.099999999999994</v>
          </cell>
          <cell r="BU2362">
            <v>0</v>
          </cell>
          <cell r="BV2362">
            <v>0</v>
          </cell>
          <cell r="BW2362">
            <v>0</v>
          </cell>
          <cell r="BX2362">
            <v>0</v>
          </cell>
          <cell r="BY2362">
            <v>0</v>
          </cell>
          <cell r="BZ2362">
            <v>0</v>
          </cell>
          <cell r="CA2362">
            <v>0</v>
          </cell>
          <cell r="CB2362">
            <v>0</v>
          </cell>
          <cell r="CC2362">
            <v>1081.5999999999999</v>
          </cell>
          <cell r="CD2362">
            <v>33.799999999999997</v>
          </cell>
          <cell r="CE2362">
            <v>0</v>
          </cell>
          <cell r="CF2362">
            <v>0</v>
          </cell>
          <cell r="CG2362">
            <v>0</v>
          </cell>
          <cell r="CH2362">
            <v>0</v>
          </cell>
          <cell r="CI2362">
            <v>0</v>
          </cell>
          <cell r="CJ2362">
            <v>0</v>
          </cell>
          <cell r="CK2362">
            <v>0</v>
          </cell>
          <cell r="CL2362">
            <v>0</v>
          </cell>
          <cell r="CM2362">
            <v>0</v>
          </cell>
          <cell r="CN2362">
            <v>0</v>
          </cell>
          <cell r="CO2362">
            <v>0</v>
          </cell>
          <cell r="CP2362">
            <v>0</v>
          </cell>
          <cell r="CQ2362">
            <v>0</v>
          </cell>
          <cell r="CR2362">
            <v>0</v>
          </cell>
          <cell r="CS2362">
            <v>0</v>
          </cell>
          <cell r="CT2362">
            <v>0</v>
          </cell>
          <cell r="CU2362">
            <v>0</v>
          </cell>
          <cell r="CV2362">
            <v>0</v>
          </cell>
          <cell r="CW2362">
            <v>0</v>
          </cell>
          <cell r="CX2362">
            <v>0</v>
          </cell>
          <cell r="CY2362">
            <v>0</v>
          </cell>
          <cell r="CZ2362">
            <v>0</v>
          </cell>
          <cell r="DA2362">
            <v>0</v>
          </cell>
          <cell r="DB2362">
            <v>0</v>
          </cell>
          <cell r="DC2362">
            <v>0</v>
          </cell>
          <cell r="DD2362">
            <v>103450.20248382508</v>
          </cell>
          <cell r="DE2362">
            <v>0</v>
          </cell>
          <cell r="DG2362">
            <v>94345.310817158403</v>
          </cell>
          <cell r="DI2362">
            <v>2.0605157618988398E-2</v>
          </cell>
          <cell r="DJ2362">
            <v>1944</v>
          </cell>
          <cell r="DK2362">
            <v>1.915153904323999E-2</v>
          </cell>
          <cell r="DL2362">
            <v>0</v>
          </cell>
        </row>
        <row r="2363">
          <cell r="A2363" t="str">
            <v>LGVCB30W-V-FIT-104</v>
          </cell>
          <cell r="B2363" t="str">
            <v>LGV A FORCHE CONTROBILANCIATO DUAL-DRIVE TIPO "CB30W-V-S/D-SIMPLEX+TILT"</v>
          </cell>
          <cell r="C2363" t="str">
            <v>LGV-CB30W-V-FORKS-SIMPLEX-SINGLE/DOUBLE EL1500</v>
          </cell>
          <cell r="F2363">
            <v>201111.17810840977</v>
          </cell>
          <cell r="H2363">
            <v>82455.583024448002</v>
          </cell>
          <cell r="I2363">
            <v>0.59000000000000008</v>
          </cell>
          <cell r="J2363" t="str">
            <v>OK</v>
          </cell>
          <cell r="K2363" t="str">
            <v>NEWZD</v>
          </cell>
          <cell r="L2363">
            <v>0</v>
          </cell>
          <cell r="M2363">
            <v>0</v>
          </cell>
          <cell r="N2363">
            <v>0</v>
          </cell>
          <cell r="O2363">
            <v>0</v>
          </cell>
          <cell r="P2363">
            <v>0</v>
          </cell>
          <cell r="Q2363">
            <v>0</v>
          </cell>
          <cell r="R2363">
            <v>0</v>
          </cell>
          <cell r="S2363">
            <v>0</v>
          </cell>
          <cell r="T2363">
            <v>0</v>
          </cell>
          <cell r="U2363">
            <v>0</v>
          </cell>
          <cell r="V2363">
            <v>0</v>
          </cell>
          <cell r="W2363">
            <v>0</v>
          </cell>
          <cell r="X2363">
            <v>0</v>
          </cell>
          <cell r="Y2363">
            <v>0</v>
          </cell>
          <cell r="Z2363">
            <v>0</v>
          </cell>
          <cell r="AA2363">
            <v>0</v>
          </cell>
          <cell r="AB2363">
            <v>0</v>
          </cell>
          <cell r="AC2363">
            <v>0</v>
          </cell>
          <cell r="AD2363">
            <v>0</v>
          </cell>
          <cell r="AE2363">
            <v>0</v>
          </cell>
          <cell r="AF2363">
            <v>0</v>
          </cell>
          <cell r="AG2363">
            <v>0</v>
          </cell>
          <cell r="AH2363">
            <v>0</v>
          </cell>
          <cell r="AI2363">
            <v>0</v>
          </cell>
          <cell r="AJ2363">
            <v>0</v>
          </cell>
          <cell r="AK2363">
            <v>0</v>
          </cell>
          <cell r="AL2363">
            <v>0</v>
          </cell>
          <cell r="AM2363">
            <v>0</v>
          </cell>
          <cell r="AN2363">
            <v>0</v>
          </cell>
          <cell r="AO2363">
            <v>0</v>
          </cell>
          <cell r="AP2363">
            <v>0</v>
          </cell>
          <cell r="AQ2363">
            <v>0</v>
          </cell>
          <cell r="AR2363">
            <v>0</v>
          </cell>
          <cell r="AS2363">
            <v>0</v>
          </cell>
          <cell r="AT2363">
            <v>0</v>
          </cell>
          <cell r="AU2363">
            <v>0</v>
          </cell>
          <cell r="AV2363">
            <v>75682.958024448002</v>
          </cell>
          <cell r="AW2363">
            <v>0</v>
          </cell>
          <cell r="AX2363">
            <v>0</v>
          </cell>
          <cell r="AY2363">
            <v>586.66666666666674</v>
          </cell>
          <cell r="AZ2363">
            <v>13.333333333333334</v>
          </cell>
          <cell r="BA2363">
            <v>0</v>
          </cell>
          <cell r="BB2363">
            <v>0</v>
          </cell>
          <cell r="BC2363">
            <v>0</v>
          </cell>
          <cell r="BD2363">
            <v>0</v>
          </cell>
          <cell r="BE2363">
            <v>288</v>
          </cell>
          <cell r="BF2363">
            <v>8</v>
          </cell>
          <cell r="BG2363">
            <v>0</v>
          </cell>
          <cell r="BH2363">
            <v>0</v>
          </cell>
          <cell r="BI2363">
            <v>0</v>
          </cell>
          <cell r="BJ2363">
            <v>0</v>
          </cell>
          <cell r="BK2363">
            <v>0</v>
          </cell>
          <cell r="BL2363">
            <v>0</v>
          </cell>
          <cell r="BM2363">
            <v>640</v>
          </cell>
          <cell r="BN2363">
            <v>20</v>
          </cell>
          <cell r="BO2363">
            <v>2026.375</v>
          </cell>
          <cell r="BP2363">
            <v>62.35</v>
          </cell>
          <cell r="BQ2363">
            <v>0</v>
          </cell>
          <cell r="BR2363">
            <v>0</v>
          </cell>
          <cell r="BS2363">
            <v>2538.25</v>
          </cell>
          <cell r="BT2363">
            <v>78.099999999999994</v>
          </cell>
          <cell r="BU2363">
            <v>0</v>
          </cell>
          <cell r="BV2363">
            <v>0</v>
          </cell>
          <cell r="BW2363">
            <v>0</v>
          </cell>
          <cell r="BX2363">
            <v>0</v>
          </cell>
          <cell r="BY2363">
            <v>0</v>
          </cell>
          <cell r="BZ2363">
            <v>0</v>
          </cell>
          <cell r="CA2363">
            <v>0</v>
          </cell>
          <cell r="CB2363">
            <v>0</v>
          </cell>
          <cell r="CC2363">
            <v>693.33333333333337</v>
          </cell>
          <cell r="CD2363">
            <v>21.666666666666668</v>
          </cell>
          <cell r="CE2363">
            <v>0</v>
          </cell>
          <cell r="CF2363">
            <v>0</v>
          </cell>
          <cell r="CG2363">
            <v>0</v>
          </cell>
          <cell r="CH2363">
            <v>0</v>
          </cell>
          <cell r="CI2363">
            <v>0</v>
          </cell>
          <cell r="CJ2363">
            <v>0</v>
          </cell>
          <cell r="CK2363">
            <v>0</v>
          </cell>
          <cell r="CL2363">
            <v>0</v>
          </cell>
          <cell r="CM2363">
            <v>0</v>
          </cell>
          <cell r="CN2363">
            <v>0</v>
          </cell>
          <cell r="CO2363">
            <v>0</v>
          </cell>
          <cell r="CP2363">
            <v>0</v>
          </cell>
          <cell r="CQ2363">
            <v>0</v>
          </cell>
          <cell r="CR2363">
            <v>0</v>
          </cell>
          <cell r="CS2363">
            <v>0</v>
          </cell>
          <cell r="CT2363">
            <v>0</v>
          </cell>
          <cell r="CU2363">
            <v>0</v>
          </cell>
          <cell r="CV2363">
            <v>0</v>
          </cell>
          <cell r="CW2363">
            <v>0</v>
          </cell>
          <cell r="CX2363">
            <v>0</v>
          </cell>
          <cell r="CY2363">
            <v>0</v>
          </cell>
          <cell r="CZ2363">
            <v>0</v>
          </cell>
          <cell r="DA2363">
            <v>0</v>
          </cell>
          <cell r="DB2363">
            <v>0</v>
          </cell>
          <cell r="DC2363">
            <v>0</v>
          </cell>
          <cell r="DD2363">
            <v>82455.583024448002</v>
          </cell>
          <cell r="DE2363">
            <v>0</v>
          </cell>
          <cell r="DG2363">
            <v>73738.958024448002</v>
          </cell>
          <cell r="DI2363">
            <v>2.6363269187441876E-2</v>
          </cell>
          <cell r="DJ2363">
            <v>1944</v>
          </cell>
          <cell r="DK2363">
            <v>2.414559404961257E-2</v>
          </cell>
          <cell r="DL2363">
            <v>0</v>
          </cell>
        </row>
        <row r="2364">
          <cell r="A2364" t="str">
            <v>LGVCB30W-V-FIT-304</v>
          </cell>
          <cell r="B2364" t="str">
            <v>LGV A FORCHE CONTROBILANCIATO DUAL-DRIVE TIPO "CB30W-V-S/D-TRIPLEX+TILT"</v>
          </cell>
          <cell r="C2364" t="str">
            <v>LGV-CB30W-V-FORKS-TRIPLEX-SINGLE/DOUBLE EL7500</v>
          </cell>
          <cell r="F2364">
            <v>210398.06716909271</v>
          </cell>
          <cell r="H2364">
            <v>86263.20753932801</v>
          </cell>
          <cell r="I2364">
            <v>0.59000000000000008</v>
          </cell>
          <cell r="J2364" t="str">
            <v>OK</v>
          </cell>
          <cell r="K2364" t="str">
            <v>NEWZD</v>
          </cell>
          <cell r="L2364">
            <v>0</v>
          </cell>
          <cell r="M2364">
            <v>0</v>
          </cell>
          <cell r="N2364">
            <v>0</v>
          </cell>
          <cell r="O2364">
            <v>0</v>
          </cell>
          <cell r="P2364">
            <v>0</v>
          </cell>
          <cell r="Q2364">
            <v>0</v>
          </cell>
          <cell r="R2364">
            <v>0</v>
          </cell>
          <cell r="S2364">
            <v>0</v>
          </cell>
          <cell r="T2364">
            <v>0</v>
          </cell>
          <cell r="U2364">
            <v>0</v>
          </cell>
          <cell r="V2364">
            <v>0</v>
          </cell>
          <cell r="W2364">
            <v>0</v>
          </cell>
          <cell r="X2364">
            <v>0</v>
          </cell>
          <cell r="Y2364">
            <v>0</v>
          </cell>
          <cell r="Z2364">
            <v>0</v>
          </cell>
          <cell r="AA2364">
            <v>0</v>
          </cell>
          <cell r="AB2364">
            <v>0</v>
          </cell>
          <cell r="AC2364">
            <v>0</v>
          </cell>
          <cell r="AD2364">
            <v>0</v>
          </cell>
          <cell r="AE2364">
            <v>0</v>
          </cell>
          <cell r="AF2364">
            <v>0</v>
          </cell>
          <cell r="AG2364">
            <v>0</v>
          </cell>
          <cell r="AH2364">
            <v>0</v>
          </cell>
          <cell r="AI2364">
            <v>0</v>
          </cell>
          <cell r="AJ2364">
            <v>0</v>
          </cell>
          <cell r="AK2364">
            <v>0</v>
          </cell>
          <cell r="AL2364">
            <v>0</v>
          </cell>
          <cell r="AM2364">
            <v>0</v>
          </cell>
          <cell r="AN2364">
            <v>0</v>
          </cell>
          <cell r="AO2364">
            <v>0</v>
          </cell>
          <cell r="AP2364">
            <v>0</v>
          </cell>
          <cell r="AQ2364">
            <v>0</v>
          </cell>
          <cell r="AR2364">
            <v>0</v>
          </cell>
          <cell r="AS2364">
            <v>0</v>
          </cell>
          <cell r="AT2364">
            <v>0</v>
          </cell>
          <cell r="AU2364">
            <v>0</v>
          </cell>
          <cell r="AV2364">
            <v>79708.182539328001</v>
          </cell>
          <cell r="AW2364">
            <v>0</v>
          </cell>
          <cell r="AX2364">
            <v>0</v>
          </cell>
          <cell r="AY2364">
            <v>352</v>
          </cell>
          <cell r="AZ2364">
            <v>8</v>
          </cell>
          <cell r="BA2364">
            <v>0</v>
          </cell>
          <cell r="BB2364">
            <v>0</v>
          </cell>
          <cell r="BC2364">
            <v>0</v>
          </cell>
          <cell r="BD2364">
            <v>0</v>
          </cell>
          <cell r="BE2364">
            <v>172.79999999999998</v>
          </cell>
          <cell r="BF2364">
            <v>4.8</v>
          </cell>
          <cell r="BG2364">
            <v>0</v>
          </cell>
          <cell r="BH2364">
            <v>0</v>
          </cell>
          <cell r="BI2364">
            <v>0</v>
          </cell>
          <cell r="BJ2364">
            <v>0</v>
          </cell>
          <cell r="BK2364">
            <v>0</v>
          </cell>
          <cell r="BL2364">
            <v>0</v>
          </cell>
          <cell r="BM2364">
            <v>384</v>
          </cell>
          <cell r="BN2364">
            <v>12</v>
          </cell>
          <cell r="BO2364">
            <v>2026.375</v>
          </cell>
          <cell r="BP2364">
            <v>62.35</v>
          </cell>
          <cell r="BQ2364">
            <v>0</v>
          </cell>
          <cell r="BR2364">
            <v>0</v>
          </cell>
          <cell r="BS2364">
            <v>2538.25</v>
          </cell>
          <cell r="BT2364">
            <v>78.099999999999994</v>
          </cell>
          <cell r="BU2364">
            <v>0</v>
          </cell>
          <cell r="BV2364">
            <v>0</v>
          </cell>
          <cell r="BW2364">
            <v>0</v>
          </cell>
          <cell r="BX2364">
            <v>0</v>
          </cell>
          <cell r="BY2364">
            <v>0</v>
          </cell>
          <cell r="BZ2364">
            <v>0</v>
          </cell>
          <cell r="CA2364">
            <v>0</v>
          </cell>
          <cell r="CB2364">
            <v>0</v>
          </cell>
          <cell r="CC2364">
            <v>1081.5999999999999</v>
          </cell>
          <cell r="CD2364">
            <v>33.799999999999997</v>
          </cell>
          <cell r="CE2364">
            <v>0</v>
          </cell>
          <cell r="CF2364">
            <v>0</v>
          </cell>
          <cell r="CG2364">
            <v>0</v>
          </cell>
          <cell r="CH2364">
            <v>0</v>
          </cell>
          <cell r="CI2364">
            <v>0</v>
          </cell>
          <cell r="CJ2364">
            <v>0</v>
          </cell>
          <cell r="CK2364">
            <v>0</v>
          </cell>
          <cell r="CL2364">
            <v>0</v>
          </cell>
          <cell r="CM2364">
            <v>0</v>
          </cell>
          <cell r="CN2364">
            <v>0</v>
          </cell>
          <cell r="CO2364">
            <v>0</v>
          </cell>
          <cell r="CP2364">
            <v>0</v>
          </cell>
          <cell r="CQ2364">
            <v>0</v>
          </cell>
          <cell r="CR2364">
            <v>0</v>
          </cell>
          <cell r="CS2364">
            <v>0</v>
          </cell>
          <cell r="CT2364">
            <v>0</v>
          </cell>
          <cell r="CU2364">
            <v>0</v>
          </cell>
          <cell r="CV2364">
            <v>0</v>
          </cell>
          <cell r="CW2364">
            <v>0</v>
          </cell>
          <cell r="CX2364">
            <v>0</v>
          </cell>
          <cell r="CY2364">
            <v>0</v>
          </cell>
          <cell r="CZ2364">
            <v>0</v>
          </cell>
          <cell r="DA2364">
            <v>0</v>
          </cell>
          <cell r="DB2364">
            <v>0</v>
          </cell>
          <cell r="DC2364">
            <v>0</v>
          </cell>
          <cell r="DD2364">
            <v>86263.20753932801</v>
          </cell>
          <cell r="DE2364">
            <v>0</v>
          </cell>
          <cell r="DG2364">
            <v>77764.182539328001</v>
          </cell>
          <cell r="DI2364">
            <v>2.4998655377324295E-2</v>
          </cell>
          <cell r="DJ2364">
            <v>1944</v>
          </cell>
          <cell r="DK2364">
            <v>2.305524514201919E-2</v>
          </cell>
          <cell r="DL2364">
            <v>0</v>
          </cell>
        </row>
        <row r="2365">
          <cell r="A2365" t="str">
            <v>LGVCB45W-V-FIT-104</v>
          </cell>
          <cell r="B2365" t="str">
            <v>LGV A FORCHE CONTROBILANCIATO DUAL-DRIVE TIPO "CB45W-V-S/D-SIMPLEX+TILT"</v>
          </cell>
          <cell r="C2365" t="str">
            <v>LGV-CB45W-V-FORKS-SIMPLEX-SINGLE/DOUBLE EL1500</v>
          </cell>
          <cell r="F2365">
            <v>276834.83785211667</v>
          </cell>
          <cell r="H2365">
            <v>113502.28351936782</v>
          </cell>
          <cell r="I2365">
            <v>0.59000000000000008</v>
          </cell>
          <cell r="J2365" t="str">
            <v>OK</v>
          </cell>
          <cell r="K2365" t="str">
            <v>NEWZD</v>
          </cell>
          <cell r="L2365">
            <v>0</v>
          </cell>
          <cell r="M2365">
            <v>0</v>
          </cell>
          <cell r="N2365">
            <v>0</v>
          </cell>
          <cell r="O2365">
            <v>0</v>
          </cell>
          <cell r="P2365">
            <v>0</v>
          </cell>
          <cell r="Q2365">
            <v>0</v>
          </cell>
          <cell r="R2365">
            <v>0</v>
          </cell>
          <cell r="S2365">
            <v>0</v>
          </cell>
          <cell r="T2365">
            <v>0</v>
          </cell>
          <cell r="U2365">
            <v>0</v>
          </cell>
          <cell r="V2365">
            <v>0</v>
          </cell>
          <cell r="W2365">
            <v>0</v>
          </cell>
          <cell r="X2365">
            <v>0</v>
          </cell>
          <cell r="Y2365">
            <v>0</v>
          </cell>
          <cell r="Z2365">
            <v>0</v>
          </cell>
          <cell r="AA2365">
            <v>0</v>
          </cell>
          <cell r="AB2365">
            <v>0</v>
          </cell>
          <cell r="AC2365">
            <v>0</v>
          </cell>
          <cell r="AD2365">
            <v>0</v>
          </cell>
          <cell r="AE2365">
            <v>0</v>
          </cell>
          <cell r="AF2365">
            <v>0</v>
          </cell>
          <cell r="AG2365">
            <v>0</v>
          </cell>
          <cell r="AH2365">
            <v>0</v>
          </cell>
          <cell r="AI2365">
            <v>0</v>
          </cell>
          <cell r="AJ2365">
            <v>0</v>
          </cell>
          <cell r="AK2365">
            <v>0</v>
          </cell>
          <cell r="AL2365">
            <v>0</v>
          </cell>
          <cell r="AM2365">
            <v>0</v>
          </cell>
          <cell r="AN2365">
            <v>0</v>
          </cell>
          <cell r="AO2365">
            <v>0</v>
          </cell>
          <cell r="AP2365">
            <v>0</v>
          </cell>
          <cell r="AQ2365">
            <v>0</v>
          </cell>
          <cell r="AR2365">
            <v>0</v>
          </cell>
          <cell r="AS2365">
            <v>0</v>
          </cell>
          <cell r="AT2365">
            <v>0</v>
          </cell>
          <cell r="AU2365">
            <v>0</v>
          </cell>
          <cell r="AV2365">
            <v>106341.39185270114</v>
          </cell>
          <cell r="AW2365">
            <v>0</v>
          </cell>
          <cell r="AX2365">
            <v>0</v>
          </cell>
          <cell r="AY2365">
            <v>586.66666666666674</v>
          </cell>
          <cell r="AZ2365">
            <v>13.333333333333334</v>
          </cell>
          <cell r="BA2365">
            <v>0</v>
          </cell>
          <cell r="BB2365">
            <v>0</v>
          </cell>
          <cell r="BC2365">
            <v>0</v>
          </cell>
          <cell r="BD2365">
            <v>0</v>
          </cell>
          <cell r="BE2365">
            <v>288</v>
          </cell>
          <cell r="BF2365">
            <v>8</v>
          </cell>
          <cell r="BG2365">
            <v>0</v>
          </cell>
          <cell r="BH2365">
            <v>0</v>
          </cell>
          <cell r="BI2365">
            <v>0</v>
          </cell>
          <cell r="BJ2365">
            <v>0</v>
          </cell>
          <cell r="BK2365">
            <v>0</v>
          </cell>
          <cell r="BL2365">
            <v>0</v>
          </cell>
          <cell r="BM2365">
            <v>640</v>
          </cell>
          <cell r="BN2365">
            <v>20</v>
          </cell>
          <cell r="BO2365">
            <v>2026.375</v>
          </cell>
          <cell r="BP2365">
            <v>62.35</v>
          </cell>
          <cell r="BQ2365">
            <v>0</v>
          </cell>
          <cell r="BR2365">
            <v>0</v>
          </cell>
          <cell r="BS2365">
            <v>2538.25</v>
          </cell>
          <cell r="BT2365">
            <v>78.099999999999994</v>
          </cell>
          <cell r="BU2365">
            <v>0</v>
          </cell>
          <cell r="BV2365">
            <v>0</v>
          </cell>
          <cell r="BW2365">
            <v>0</v>
          </cell>
          <cell r="BX2365">
            <v>0</v>
          </cell>
          <cell r="BY2365">
            <v>0</v>
          </cell>
          <cell r="BZ2365">
            <v>0</v>
          </cell>
          <cell r="CA2365">
            <v>0</v>
          </cell>
          <cell r="CB2365">
            <v>0</v>
          </cell>
          <cell r="CC2365">
            <v>1081.5999999999999</v>
          </cell>
          <cell r="CD2365">
            <v>33.799999999999997</v>
          </cell>
          <cell r="CE2365">
            <v>0</v>
          </cell>
          <cell r="CF2365">
            <v>0</v>
          </cell>
          <cell r="CG2365">
            <v>0</v>
          </cell>
          <cell r="CH2365">
            <v>0</v>
          </cell>
          <cell r="CI2365">
            <v>0</v>
          </cell>
          <cell r="CJ2365">
            <v>0</v>
          </cell>
          <cell r="CK2365">
            <v>0</v>
          </cell>
          <cell r="CL2365">
            <v>0</v>
          </cell>
          <cell r="CM2365">
            <v>0</v>
          </cell>
          <cell r="CN2365">
            <v>0</v>
          </cell>
          <cell r="CO2365">
            <v>0</v>
          </cell>
          <cell r="CP2365">
            <v>0</v>
          </cell>
          <cell r="CQ2365">
            <v>0</v>
          </cell>
          <cell r="CR2365">
            <v>0</v>
          </cell>
          <cell r="CS2365">
            <v>0</v>
          </cell>
          <cell r="CT2365">
            <v>0</v>
          </cell>
          <cell r="CU2365">
            <v>0</v>
          </cell>
          <cell r="CV2365">
            <v>0</v>
          </cell>
          <cell r="CW2365">
            <v>0</v>
          </cell>
          <cell r="CX2365">
            <v>0</v>
          </cell>
          <cell r="CY2365">
            <v>0</v>
          </cell>
          <cell r="CZ2365">
            <v>0</v>
          </cell>
          <cell r="DA2365">
            <v>0</v>
          </cell>
          <cell r="DB2365">
            <v>0</v>
          </cell>
          <cell r="DC2365">
            <v>0</v>
          </cell>
          <cell r="DD2365">
            <v>113502.28351936782</v>
          </cell>
          <cell r="DE2365">
            <v>0</v>
          </cell>
          <cell r="DG2365">
            <v>103244.06975990401</v>
          </cell>
          <cell r="DI2365">
            <v>0.03</v>
          </cell>
          <cell r="DJ2365">
            <v>3097.3220927971201</v>
          </cell>
          <cell r="DK2365">
            <v>2.8054192970821516E-2</v>
          </cell>
          <cell r="DL2365">
            <v>0</v>
          </cell>
        </row>
        <row r="2366">
          <cell r="A2366" t="str">
            <v>LGVCB45W-V-FIT-304</v>
          </cell>
          <cell r="B2366" t="str">
            <v>LGV A FORCHE CONTROBILANCIATO DUAL-DRIVE TIPO "CB45W-V-S/D-TRIPLEX+TILT"</v>
          </cell>
          <cell r="C2366" t="str">
            <v>LGV-CB45W-V-FORKS-TRIPLEX-SINGLE/DOUBLE EL6000</v>
          </cell>
          <cell r="F2366">
            <v>294278.79935689707</v>
          </cell>
          <cell r="H2366">
            <v>120654.3077363278</v>
          </cell>
          <cell r="I2366">
            <v>0.59000000000000008</v>
          </cell>
          <cell r="J2366" t="str">
            <v>OK</v>
          </cell>
          <cell r="K2366" t="str">
            <v>NEWZD</v>
          </cell>
          <cell r="L2366">
            <v>0</v>
          </cell>
          <cell r="M2366">
            <v>0</v>
          </cell>
          <cell r="N2366">
            <v>0</v>
          </cell>
          <cell r="O2366">
            <v>0</v>
          </cell>
          <cell r="P2366">
            <v>0</v>
          </cell>
          <cell r="Q2366">
            <v>0</v>
          </cell>
          <cell r="R2366">
            <v>0</v>
          </cell>
          <cell r="S2366">
            <v>0</v>
          </cell>
          <cell r="T2366">
            <v>0</v>
          </cell>
          <cell r="U2366">
            <v>0</v>
          </cell>
          <cell r="V2366">
            <v>0</v>
          </cell>
          <cell r="W2366">
            <v>0</v>
          </cell>
          <cell r="X2366">
            <v>0</v>
          </cell>
          <cell r="Y2366">
            <v>0</v>
          </cell>
          <cell r="Z2366">
            <v>0</v>
          </cell>
          <cell r="AA2366">
            <v>0</v>
          </cell>
          <cell r="AB2366">
            <v>0</v>
          </cell>
          <cell r="AC2366">
            <v>0</v>
          </cell>
          <cell r="AD2366">
            <v>0</v>
          </cell>
          <cell r="AE2366">
            <v>0</v>
          </cell>
          <cell r="AF2366">
            <v>0</v>
          </cell>
          <cell r="AG2366">
            <v>0</v>
          </cell>
          <cell r="AH2366">
            <v>0</v>
          </cell>
          <cell r="AI2366">
            <v>0</v>
          </cell>
          <cell r="AJ2366">
            <v>0</v>
          </cell>
          <cell r="AK2366">
            <v>0</v>
          </cell>
          <cell r="AL2366">
            <v>0</v>
          </cell>
          <cell r="AM2366">
            <v>0</v>
          </cell>
          <cell r="AN2366">
            <v>0</v>
          </cell>
          <cell r="AO2366">
            <v>0</v>
          </cell>
          <cell r="AP2366">
            <v>0</v>
          </cell>
          <cell r="AQ2366">
            <v>0</v>
          </cell>
          <cell r="AR2366">
            <v>0</v>
          </cell>
          <cell r="AS2366">
            <v>0</v>
          </cell>
          <cell r="AT2366">
            <v>0</v>
          </cell>
          <cell r="AU2366">
            <v>0</v>
          </cell>
          <cell r="AV2366">
            <v>113493.41606966112</v>
          </cell>
          <cell r="AW2366">
            <v>0</v>
          </cell>
          <cell r="AX2366">
            <v>0</v>
          </cell>
          <cell r="AY2366">
            <v>586.66666666666674</v>
          </cell>
          <cell r="AZ2366">
            <v>13.333333333333334</v>
          </cell>
          <cell r="BA2366">
            <v>0</v>
          </cell>
          <cell r="BB2366">
            <v>0</v>
          </cell>
          <cell r="BC2366">
            <v>0</v>
          </cell>
          <cell r="BD2366">
            <v>0</v>
          </cell>
          <cell r="BE2366">
            <v>288</v>
          </cell>
          <cell r="BF2366">
            <v>8</v>
          </cell>
          <cell r="BG2366">
            <v>0</v>
          </cell>
          <cell r="BH2366">
            <v>0</v>
          </cell>
          <cell r="BI2366">
            <v>0</v>
          </cell>
          <cell r="BJ2366">
            <v>0</v>
          </cell>
          <cell r="BK2366">
            <v>0</v>
          </cell>
          <cell r="BL2366">
            <v>0</v>
          </cell>
          <cell r="BM2366">
            <v>640</v>
          </cell>
          <cell r="BN2366">
            <v>20</v>
          </cell>
          <cell r="BO2366">
            <v>2026.375</v>
          </cell>
          <cell r="BP2366">
            <v>62.35</v>
          </cell>
          <cell r="BQ2366">
            <v>0</v>
          </cell>
          <cell r="BR2366">
            <v>0</v>
          </cell>
          <cell r="BS2366">
            <v>2538.25</v>
          </cell>
          <cell r="BT2366">
            <v>78.099999999999994</v>
          </cell>
          <cell r="BU2366">
            <v>0</v>
          </cell>
          <cell r="BV2366">
            <v>0</v>
          </cell>
          <cell r="BW2366">
            <v>0</v>
          </cell>
          <cell r="BX2366">
            <v>0</v>
          </cell>
          <cell r="BY2366">
            <v>0</v>
          </cell>
          <cell r="BZ2366">
            <v>0</v>
          </cell>
          <cell r="CA2366">
            <v>0</v>
          </cell>
          <cell r="CB2366">
            <v>0</v>
          </cell>
          <cell r="CC2366">
            <v>1081.5999999999999</v>
          </cell>
          <cell r="CD2366">
            <v>33.799999999999997</v>
          </cell>
          <cell r="CE2366">
            <v>0</v>
          </cell>
          <cell r="CF2366">
            <v>0</v>
          </cell>
          <cell r="CG2366">
            <v>0</v>
          </cell>
          <cell r="CH2366">
            <v>0</v>
          </cell>
          <cell r="CI2366">
            <v>0</v>
          </cell>
          <cell r="CJ2366">
            <v>0</v>
          </cell>
          <cell r="CK2366">
            <v>0</v>
          </cell>
          <cell r="CL2366">
            <v>0</v>
          </cell>
          <cell r="CM2366">
            <v>0</v>
          </cell>
          <cell r="CN2366">
            <v>0</v>
          </cell>
          <cell r="CO2366">
            <v>0</v>
          </cell>
          <cell r="CP2366">
            <v>0</v>
          </cell>
          <cell r="CQ2366">
            <v>0</v>
          </cell>
          <cell r="CR2366">
            <v>0</v>
          </cell>
          <cell r="CS2366">
            <v>0</v>
          </cell>
          <cell r="CT2366">
            <v>0</v>
          </cell>
          <cell r="CU2366">
            <v>0</v>
          </cell>
          <cell r="CV2366">
            <v>0</v>
          </cell>
          <cell r="CW2366">
            <v>0</v>
          </cell>
          <cell r="CX2366">
            <v>0</v>
          </cell>
          <cell r="CY2366">
            <v>0</v>
          </cell>
          <cell r="CZ2366">
            <v>0</v>
          </cell>
          <cell r="DA2366">
            <v>0</v>
          </cell>
          <cell r="DB2366">
            <v>0</v>
          </cell>
          <cell r="DC2366">
            <v>0</v>
          </cell>
          <cell r="DD2366">
            <v>120654.3077363278</v>
          </cell>
          <cell r="DE2366">
            <v>0</v>
          </cell>
          <cell r="DG2366">
            <v>110187.782591904</v>
          </cell>
          <cell r="DI2366">
            <v>0.03</v>
          </cell>
          <cell r="DJ2366">
            <v>3305.6334777571201</v>
          </cell>
          <cell r="DK2366">
            <v>2.8169329552657385E-2</v>
          </cell>
          <cell r="DL2366">
            <v>0</v>
          </cell>
        </row>
        <row r="2367">
          <cell r="A2367" t="str">
            <v>LGVELPH-KIT-PZA-001</v>
          </cell>
          <cell r="B2367" t="str">
            <v>EXTRACOSTI PINZA SPECIFICA ELEPHANT [1000€]</v>
          </cell>
          <cell r="F2367">
            <v>1810.3446715220111</v>
          </cell>
          <cell r="H2367">
            <v>1000</v>
          </cell>
          <cell r="I2367">
            <v>0.44761899999999999</v>
          </cell>
          <cell r="J2367" t="str">
            <v>OK</v>
          </cell>
          <cell r="K2367" t="str">
            <v>NEWZD</v>
          </cell>
          <cell r="L2367">
            <v>0</v>
          </cell>
          <cell r="M2367">
            <v>0</v>
          </cell>
          <cell r="N2367">
            <v>0</v>
          </cell>
          <cell r="O2367">
            <v>0</v>
          </cell>
          <cell r="P2367">
            <v>0</v>
          </cell>
          <cell r="Q2367">
            <v>0</v>
          </cell>
          <cell r="R2367">
            <v>0</v>
          </cell>
          <cell r="S2367">
            <v>0</v>
          </cell>
          <cell r="T2367">
            <v>0</v>
          </cell>
          <cell r="U2367">
            <v>0</v>
          </cell>
          <cell r="V2367">
            <v>0</v>
          </cell>
          <cell r="W2367">
            <v>0</v>
          </cell>
          <cell r="X2367">
            <v>0</v>
          </cell>
          <cell r="Y2367">
            <v>0</v>
          </cell>
          <cell r="Z2367">
            <v>0</v>
          </cell>
          <cell r="AA2367">
            <v>0</v>
          </cell>
          <cell r="AB2367">
            <v>0</v>
          </cell>
          <cell r="AC2367">
            <v>0</v>
          </cell>
          <cell r="AD2367">
            <v>0</v>
          </cell>
          <cell r="AE2367">
            <v>0</v>
          </cell>
          <cell r="AF2367">
            <v>0</v>
          </cell>
          <cell r="AG2367">
            <v>0</v>
          </cell>
          <cell r="AH2367">
            <v>0</v>
          </cell>
          <cell r="AI2367">
            <v>0</v>
          </cell>
          <cell r="AJ2367">
            <v>0</v>
          </cell>
          <cell r="AK2367">
            <v>0</v>
          </cell>
          <cell r="AL2367">
            <v>0</v>
          </cell>
          <cell r="AM2367">
            <v>0</v>
          </cell>
          <cell r="AN2367">
            <v>0</v>
          </cell>
          <cell r="AO2367">
            <v>0</v>
          </cell>
          <cell r="AP2367">
            <v>0</v>
          </cell>
          <cell r="AQ2367">
            <v>0</v>
          </cell>
          <cell r="AR2367">
            <v>0</v>
          </cell>
          <cell r="AS2367">
            <v>0</v>
          </cell>
          <cell r="AT2367">
            <v>0</v>
          </cell>
          <cell r="AU2367">
            <v>0</v>
          </cell>
          <cell r="AV2367">
            <v>1000</v>
          </cell>
          <cell r="AW2367">
            <v>0</v>
          </cell>
          <cell r="AX2367">
            <v>0</v>
          </cell>
          <cell r="AY2367">
            <v>0</v>
          </cell>
          <cell r="AZ2367">
            <v>0</v>
          </cell>
          <cell r="BA2367">
            <v>0</v>
          </cell>
          <cell r="BB2367">
            <v>0</v>
          </cell>
          <cell r="BC2367">
            <v>0</v>
          </cell>
          <cell r="BD2367">
            <v>0</v>
          </cell>
          <cell r="BE2367">
            <v>0</v>
          </cell>
          <cell r="BF2367">
            <v>0</v>
          </cell>
          <cell r="BG2367">
            <v>0</v>
          </cell>
          <cell r="BH2367">
            <v>0</v>
          </cell>
          <cell r="BI2367">
            <v>0</v>
          </cell>
          <cell r="BJ2367">
            <v>0</v>
          </cell>
          <cell r="BK2367">
            <v>0</v>
          </cell>
          <cell r="BL2367">
            <v>0</v>
          </cell>
          <cell r="BM2367">
            <v>0</v>
          </cell>
          <cell r="BN2367">
            <v>0</v>
          </cell>
          <cell r="BO2367">
            <v>0</v>
          </cell>
          <cell r="BP2367">
            <v>0</v>
          </cell>
          <cell r="BQ2367">
            <v>0</v>
          </cell>
          <cell r="BR2367">
            <v>0</v>
          </cell>
          <cell r="BS2367">
            <v>0</v>
          </cell>
          <cell r="BT2367">
            <v>0</v>
          </cell>
          <cell r="BU2367">
            <v>0</v>
          </cell>
          <cell r="BV2367">
            <v>0</v>
          </cell>
          <cell r="BW2367">
            <v>0</v>
          </cell>
          <cell r="BX2367">
            <v>0</v>
          </cell>
          <cell r="BY2367">
            <v>0</v>
          </cell>
          <cell r="BZ2367">
            <v>0</v>
          </cell>
          <cell r="CA2367">
            <v>0</v>
          </cell>
          <cell r="CB2367">
            <v>0</v>
          </cell>
          <cell r="CC2367">
            <v>0</v>
          </cell>
          <cell r="CD2367">
            <v>0</v>
          </cell>
          <cell r="CE2367">
            <v>0</v>
          </cell>
          <cell r="CF2367">
            <v>0</v>
          </cell>
          <cell r="CG2367">
            <v>0</v>
          </cell>
          <cell r="CH2367">
            <v>0</v>
          </cell>
          <cell r="CI2367">
            <v>0</v>
          </cell>
          <cell r="CJ2367">
            <v>0</v>
          </cell>
          <cell r="CK2367">
            <v>0</v>
          </cell>
          <cell r="CL2367">
            <v>0</v>
          </cell>
          <cell r="CM2367">
            <v>0</v>
          </cell>
          <cell r="CN2367">
            <v>0</v>
          </cell>
          <cell r="CO2367">
            <v>0</v>
          </cell>
          <cell r="CP2367">
            <v>0</v>
          </cell>
          <cell r="CQ2367">
            <v>0</v>
          </cell>
          <cell r="CR2367">
            <v>0</v>
          </cell>
          <cell r="CS2367">
            <v>0</v>
          </cell>
          <cell r="CT2367">
            <v>0</v>
          </cell>
          <cell r="CU2367">
            <v>0</v>
          </cell>
          <cell r="CV2367">
            <v>0</v>
          </cell>
          <cell r="CW2367">
            <v>0</v>
          </cell>
          <cell r="CX2367">
            <v>0</v>
          </cell>
          <cell r="CY2367">
            <v>0</v>
          </cell>
          <cell r="CZ2367">
            <v>0</v>
          </cell>
          <cell r="DA2367">
            <v>0</v>
          </cell>
          <cell r="DB2367">
            <v>0</v>
          </cell>
          <cell r="DC2367">
            <v>0</v>
          </cell>
          <cell r="DD2367">
            <v>1000</v>
          </cell>
          <cell r="DE2367">
            <v>0</v>
          </cell>
        </row>
        <row r="2368">
          <cell r="A2368" t="str">
            <v>LGV-EXTRA-HOURS-001</v>
          </cell>
          <cell r="B2368" t="str">
            <v>ORE EXTRA SW &amp; COLLAUDO PER CARICO CAMION (NO NIAGARA)</v>
          </cell>
          <cell r="F2368">
            <v>16390.243902439026</v>
          </cell>
          <cell r="H2368">
            <v>6720</v>
          </cell>
          <cell r="I2368">
            <v>0.59000000000000008</v>
          </cell>
          <cell r="J2368" t="str">
            <v>OK</v>
          </cell>
          <cell r="K2368" t="str">
            <v>NEWZD</v>
          </cell>
          <cell r="L2368">
            <v>0</v>
          </cell>
          <cell r="M2368">
            <v>0</v>
          </cell>
          <cell r="N2368">
            <v>0</v>
          </cell>
          <cell r="O2368">
            <v>0</v>
          </cell>
          <cell r="P2368">
            <v>0</v>
          </cell>
          <cell r="Q2368">
            <v>0</v>
          </cell>
          <cell r="R2368">
            <v>0</v>
          </cell>
          <cell r="S2368">
            <v>0</v>
          </cell>
          <cell r="T2368">
            <v>0</v>
          </cell>
          <cell r="U2368">
            <v>0</v>
          </cell>
          <cell r="V2368">
            <v>0</v>
          </cell>
          <cell r="W2368">
            <v>0</v>
          </cell>
          <cell r="X2368">
            <v>0</v>
          </cell>
          <cell r="Y2368">
            <v>0</v>
          </cell>
          <cell r="Z2368">
            <v>0</v>
          </cell>
          <cell r="AA2368">
            <v>0</v>
          </cell>
          <cell r="AB2368">
            <v>0</v>
          </cell>
          <cell r="AC2368">
            <v>0</v>
          </cell>
          <cell r="AD2368">
            <v>0</v>
          </cell>
          <cell r="AE2368">
            <v>0</v>
          </cell>
          <cell r="AF2368">
            <v>0</v>
          </cell>
          <cell r="AG2368">
            <v>0</v>
          </cell>
          <cell r="AH2368">
            <v>0</v>
          </cell>
          <cell r="AI2368">
            <v>0</v>
          </cell>
          <cell r="AJ2368">
            <v>0</v>
          </cell>
          <cell r="AK2368">
            <v>0</v>
          </cell>
          <cell r="AL2368">
            <v>0</v>
          </cell>
          <cell r="AM2368">
            <v>0</v>
          </cell>
          <cell r="AN2368">
            <v>0</v>
          </cell>
          <cell r="AO2368">
            <v>0</v>
          </cell>
          <cell r="AP2368">
            <v>0</v>
          </cell>
          <cell r="AQ2368">
            <v>0</v>
          </cell>
          <cell r="AR2368">
            <v>0</v>
          </cell>
          <cell r="AS2368">
            <v>0</v>
          </cell>
          <cell r="AT2368">
            <v>0</v>
          </cell>
          <cell r="AU2368">
            <v>0</v>
          </cell>
          <cell r="AV2368">
            <v>0</v>
          </cell>
          <cell r="AW2368">
            <v>0</v>
          </cell>
          <cell r="AX2368">
            <v>0</v>
          </cell>
          <cell r="AY2368">
            <v>0</v>
          </cell>
          <cell r="AZ2368">
            <v>0</v>
          </cell>
          <cell r="BA2368">
            <v>0</v>
          </cell>
          <cell r="BB2368">
            <v>0</v>
          </cell>
          <cell r="BC2368">
            <v>0</v>
          </cell>
          <cell r="BD2368">
            <v>0</v>
          </cell>
          <cell r="BE2368">
            <v>0</v>
          </cell>
          <cell r="BF2368">
            <v>0</v>
          </cell>
          <cell r="BG2368">
            <v>0</v>
          </cell>
          <cell r="BH2368">
            <v>0</v>
          </cell>
          <cell r="BI2368">
            <v>0</v>
          </cell>
          <cell r="BJ2368">
            <v>0</v>
          </cell>
          <cell r="BK2368">
            <v>0</v>
          </cell>
          <cell r="BL2368">
            <v>0</v>
          </cell>
          <cell r="BM2368">
            <v>1600</v>
          </cell>
          <cell r="BN2368">
            <v>50</v>
          </cell>
          <cell r="BO2368">
            <v>0</v>
          </cell>
          <cell r="BP2368">
            <v>0</v>
          </cell>
          <cell r="BQ2368">
            <v>0</v>
          </cell>
          <cell r="BR2368">
            <v>0</v>
          </cell>
          <cell r="BS2368">
            <v>0</v>
          </cell>
          <cell r="BT2368">
            <v>0</v>
          </cell>
          <cell r="BU2368">
            <v>0</v>
          </cell>
          <cell r="BV2368">
            <v>0</v>
          </cell>
          <cell r="BW2368">
            <v>0</v>
          </cell>
          <cell r="BX2368">
            <v>0</v>
          </cell>
          <cell r="BY2368">
            <v>0</v>
          </cell>
          <cell r="BZ2368">
            <v>0</v>
          </cell>
          <cell r="CA2368">
            <v>0</v>
          </cell>
          <cell r="CB2368">
            <v>0</v>
          </cell>
          <cell r="CC2368">
            <v>5120</v>
          </cell>
          <cell r="CD2368">
            <v>160</v>
          </cell>
          <cell r="CE2368">
            <v>0</v>
          </cell>
          <cell r="CF2368">
            <v>0</v>
          </cell>
          <cell r="CG2368">
            <v>0</v>
          </cell>
          <cell r="CH2368">
            <v>0</v>
          </cell>
          <cell r="CI2368">
            <v>0</v>
          </cell>
          <cell r="CJ2368">
            <v>0</v>
          </cell>
          <cell r="CK2368">
            <v>0</v>
          </cell>
          <cell r="CL2368">
            <v>0</v>
          </cell>
          <cell r="CM2368">
            <v>0</v>
          </cell>
          <cell r="CN2368">
            <v>0</v>
          </cell>
          <cell r="CO2368">
            <v>0</v>
          </cell>
          <cell r="CP2368">
            <v>0</v>
          </cell>
          <cell r="CQ2368">
            <v>0</v>
          </cell>
          <cell r="CR2368">
            <v>0</v>
          </cell>
          <cell r="CS2368">
            <v>0</v>
          </cell>
          <cell r="CT2368">
            <v>0</v>
          </cell>
          <cell r="CU2368">
            <v>0</v>
          </cell>
          <cell r="CV2368">
            <v>0</v>
          </cell>
          <cell r="CW2368">
            <v>0</v>
          </cell>
          <cell r="CX2368">
            <v>0</v>
          </cell>
          <cell r="CY2368">
            <v>0</v>
          </cell>
          <cell r="CZ2368">
            <v>0</v>
          </cell>
          <cell r="DA2368">
            <v>0</v>
          </cell>
          <cell r="DB2368">
            <v>0</v>
          </cell>
          <cell r="DC2368">
            <v>0</v>
          </cell>
          <cell r="DD2368">
            <v>6720</v>
          </cell>
          <cell r="DE2368">
            <v>0</v>
          </cell>
        </row>
        <row r="2369">
          <cell r="A2369" t="str">
            <v>LGV-EXTRA-HOURS-002</v>
          </cell>
          <cell r="B2369" t="str">
            <v>ORE EXTRA SW &amp; COLLAUDO PER RIFACIMENTO IMPIANTO</v>
          </cell>
          <cell r="F2369">
            <v>7024.3902439024396</v>
          </cell>
          <cell r="H2369">
            <v>2880</v>
          </cell>
          <cell r="I2369">
            <v>0.59000000000000008</v>
          </cell>
          <cell r="J2369" t="str">
            <v>OK</v>
          </cell>
          <cell r="K2369" t="str">
            <v>NEWZD</v>
          </cell>
          <cell r="L2369">
            <v>0</v>
          </cell>
          <cell r="M2369">
            <v>0</v>
          </cell>
          <cell r="N2369">
            <v>0</v>
          </cell>
          <cell r="O2369">
            <v>0</v>
          </cell>
          <cell r="P2369">
            <v>0</v>
          </cell>
          <cell r="Q2369">
            <v>0</v>
          </cell>
          <cell r="R2369">
            <v>0</v>
          </cell>
          <cell r="S2369">
            <v>0</v>
          </cell>
          <cell r="T2369">
            <v>0</v>
          </cell>
          <cell r="U2369">
            <v>0</v>
          </cell>
          <cell r="V2369">
            <v>0</v>
          </cell>
          <cell r="W2369">
            <v>0</v>
          </cell>
          <cell r="X2369">
            <v>0</v>
          </cell>
          <cell r="Y2369">
            <v>0</v>
          </cell>
          <cell r="Z2369">
            <v>0</v>
          </cell>
          <cell r="AA2369">
            <v>0</v>
          </cell>
          <cell r="AB2369">
            <v>0</v>
          </cell>
          <cell r="AC2369">
            <v>0</v>
          </cell>
          <cell r="AD2369">
            <v>0</v>
          </cell>
          <cell r="AE2369">
            <v>0</v>
          </cell>
          <cell r="AF2369">
            <v>0</v>
          </cell>
          <cell r="AG2369">
            <v>0</v>
          </cell>
          <cell r="AH2369">
            <v>0</v>
          </cell>
          <cell r="AI2369">
            <v>0</v>
          </cell>
          <cell r="AJ2369">
            <v>0</v>
          </cell>
          <cell r="AK2369">
            <v>0</v>
          </cell>
          <cell r="AL2369">
            <v>0</v>
          </cell>
          <cell r="AM2369">
            <v>0</v>
          </cell>
          <cell r="AN2369">
            <v>0</v>
          </cell>
          <cell r="AO2369">
            <v>0</v>
          </cell>
          <cell r="AP2369">
            <v>0</v>
          </cell>
          <cell r="AQ2369">
            <v>0</v>
          </cell>
          <cell r="AR2369">
            <v>0</v>
          </cell>
          <cell r="AS2369">
            <v>0</v>
          </cell>
          <cell r="AT2369">
            <v>0</v>
          </cell>
          <cell r="AU2369">
            <v>0</v>
          </cell>
          <cell r="AV2369">
            <v>0</v>
          </cell>
          <cell r="AW2369">
            <v>0</v>
          </cell>
          <cell r="AX2369">
            <v>0</v>
          </cell>
          <cell r="AY2369">
            <v>0</v>
          </cell>
          <cell r="AZ2369">
            <v>0</v>
          </cell>
          <cell r="BA2369">
            <v>0</v>
          </cell>
          <cell r="BB2369">
            <v>0</v>
          </cell>
          <cell r="BC2369">
            <v>0</v>
          </cell>
          <cell r="BD2369">
            <v>0</v>
          </cell>
          <cell r="BE2369">
            <v>0</v>
          </cell>
          <cell r="BF2369">
            <v>0</v>
          </cell>
          <cell r="BG2369">
            <v>0</v>
          </cell>
          <cell r="BH2369">
            <v>0</v>
          </cell>
          <cell r="BI2369">
            <v>0</v>
          </cell>
          <cell r="BJ2369">
            <v>0</v>
          </cell>
          <cell r="BK2369">
            <v>0</v>
          </cell>
          <cell r="BL2369">
            <v>0</v>
          </cell>
          <cell r="BM2369">
            <v>1600</v>
          </cell>
          <cell r="BN2369">
            <v>50</v>
          </cell>
          <cell r="BO2369">
            <v>0</v>
          </cell>
          <cell r="BP2369">
            <v>0</v>
          </cell>
          <cell r="BQ2369">
            <v>0</v>
          </cell>
          <cell r="BR2369">
            <v>0</v>
          </cell>
          <cell r="BS2369">
            <v>0</v>
          </cell>
          <cell r="BT2369">
            <v>0</v>
          </cell>
          <cell r="BU2369">
            <v>0</v>
          </cell>
          <cell r="BV2369">
            <v>0</v>
          </cell>
          <cell r="BW2369">
            <v>0</v>
          </cell>
          <cell r="BX2369">
            <v>0</v>
          </cell>
          <cell r="BY2369">
            <v>0</v>
          </cell>
          <cell r="BZ2369">
            <v>0</v>
          </cell>
          <cell r="CA2369">
            <v>0</v>
          </cell>
          <cell r="CB2369">
            <v>0</v>
          </cell>
          <cell r="CC2369">
            <v>1280</v>
          </cell>
          <cell r="CD2369">
            <v>40</v>
          </cell>
          <cell r="CE2369">
            <v>0</v>
          </cell>
          <cell r="CF2369">
            <v>0</v>
          </cell>
          <cell r="CG2369">
            <v>0</v>
          </cell>
          <cell r="CH2369">
            <v>0</v>
          </cell>
          <cell r="CI2369">
            <v>0</v>
          </cell>
          <cell r="CJ2369">
            <v>0</v>
          </cell>
          <cell r="CK2369">
            <v>0</v>
          </cell>
          <cell r="CL2369">
            <v>0</v>
          </cell>
          <cell r="CM2369">
            <v>0</v>
          </cell>
          <cell r="CN2369">
            <v>0</v>
          </cell>
          <cell r="CO2369">
            <v>0</v>
          </cell>
          <cell r="CP2369">
            <v>0</v>
          </cell>
          <cell r="CQ2369">
            <v>0</v>
          </cell>
          <cell r="CR2369">
            <v>0</v>
          </cell>
          <cell r="CS2369">
            <v>0</v>
          </cell>
          <cell r="CT2369">
            <v>0</v>
          </cell>
          <cell r="CU2369">
            <v>0</v>
          </cell>
          <cell r="CV2369">
            <v>0</v>
          </cell>
          <cell r="CW2369">
            <v>0</v>
          </cell>
          <cell r="CX2369">
            <v>0</v>
          </cell>
          <cell r="CY2369">
            <v>0</v>
          </cell>
          <cell r="CZ2369">
            <v>0</v>
          </cell>
          <cell r="DA2369">
            <v>0</v>
          </cell>
          <cell r="DB2369">
            <v>0</v>
          </cell>
          <cell r="DC2369">
            <v>0</v>
          </cell>
          <cell r="DD2369">
            <v>2880</v>
          </cell>
          <cell r="DE2369">
            <v>0</v>
          </cell>
        </row>
        <row r="2370">
          <cell r="A2370" t="str">
            <v>LGV-EXTRA-HOURS-003</v>
          </cell>
          <cell r="B2370" t="str">
            <v>ORE EXTRA SW &amp; COLLAUDO PER INTEGRAZIONE LGV SU IMPIANTO VECCHIO PIU' DI 1 ANNO</v>
          </cell>
          <cell r="F2370">
            <v>10146.341463414636</v>
          </cell>
          <cell r="H2370">
            <v>4160</v>
          </cell>
          <cell r="I2370">
            <v>0.59000000000000008</v>
          </cell>
          <cell r="J2370" t="str">
            <v>OK</v>
          </cell>
          <cell r="K2370" t="str">
            <v>NEWZD</v>
          </cell>
          <cell r="L2370">
            <v>0</v>
          </cell>
          <cell r="M2370">
            <v>0</v>
          </cell>
          <cell r="N2370">
            <v>0</v>
          </cell>
          <cell r="O2370">
            <v>0</v>
          </cell>
          <cell r="P2370">
            <v>0</v>
          </cell>
          <cell r="Q2370">
            <v>0</v>
          </cell>
          <cell r="R2370">
            <v>0</v>
          </cell>
          <cell r="S2370">
            <v>0</v>
          </cell>
          <cell r="T2370">
            <v>0</v>
          </cell>
          <cell r="U2370">
            <v>0</v>
          </cell>
          <cell r="V2370">
            <v>0</v>
          </cell>
          <cell r="W2370">
            <v>0</v>
          </cell>
          <cell r="X2370">
            <v>0</v>
          </cell>
          <cell r="Y2370">
            <v>0</v>
          </cell>
          <cell r="Z2370">
            <v>0</v>
          </cell>
          <cell r="AA2370">
            <v>0</v>
          </cell>
          <cell r="AB2370">
            <v>0</v>
          </cell>
          <cell r="AC2370">
            <v>0</v>
          </cell>
          <cell r="AD2370">
            <v>0</v>
          </cell>
          <cell r="AE2370">
            <v>0</v>
          </cell>
          <cell r="AF2370">
            <v>0</v>
          </cell>
          <cell r="AG2370">
            <v>0</v>
          </cell>
          <cell r="AH2370">
            <v>0</v>
          </cell>
          <cell r="AI2370">
            <v>0</v>
          </cell>
          <cell r="AJ2370">
            <v>0</v>
          </cell>
          <cell r="AK2370">
            <v>0</v>
          </cell>
          <cell r="AL2370">
            <v>0</v>
          </cell>
          <cell r="AM2370">
            <v>0</v>
          </cell>
          <cell r="AN2370">
            <v>0</v>
          </cell>
          <cell r="AO2370">
            <v>0</v>
          </cell>
          <cell r="AP2370">
            <v>0</v>
          </cell>
          <cell r="AQ2370">
            <v>0</v>
          </cell>
          <cell r="AR2370">
            <v>0</v>
          </cell>
          <cell r="AS2370">
            <v>0</v>
          </cell>
          <cell r="AT2370">
            <v>0</v>
          </cell>
          <cell r="AU2370">
            <v>0</v>
          </cell>
          <cell r="AV2370">
            <v>0</v>
          </cell>
          <cell r="AW2370">
            <v>0</v>
          </cell>
          <cell r="AX2370">
            <v>0</v>
          </cell>
          <cell r="AY2370">
            <v>0</v>
          </cell>
          <cell r="AZ2370">
            <v>0</v>
          </cell>
          <cell r="BA2370">
            <v>0</v>
          </cell>
          <cell r="BB2370">
            <v>0</v>
          </cell>
          <cell r="BC2370">
            <v>0</v>
          </cell>
          <cell r="BD2370">
            <v>0</v>
          </cell>
          <cell r="BE2370">
            <v>0</v>
          </cell>
          <cell r="BF2370">
            <v>0</v>
          </cell>
          <cell r="BG2370">
            <v>0</v>
          </cell>
          <cell r="BH2370">
            <v>0</v>
          </cell>
          <cell r="BI2370">
            <v>0</v>
          </cell>
          <cell r="BJ2370">
            <v>0</v>
          </cell>
          <cell r="BK2370">
            <v>0</v>
          </cell>
          <cell r="BL2370">
            <v>0</v>
          </cell>
          <cell r="BM2370">
            <v>1600</v>
          </cell>
          <cell r="BN2370">
            <v>50</v>
          </cell>
          <cell r="BO2370">
            <v>0</v>
          </cell>
          <cell r="BP2370">
            <v>0</v>
          </cell>
          <cell r="BQ2370">
            <v>0</v>
          </cell>
          <cell r="BR2370">
            <v>0</v>
          </cell>
          <cell r="BS2370">
            <v>0</v>
          </cell>
          <cell r="BT2370">
            <v>0</v>
          </cell>
          <cell r="BU2370">
            <v>0</v>
          </cell>
          <cell r="BV2370">
            <v>0</v>
          </cell>
          <cell r="BW2370">
            <v>0</v>
          </cell>
          <cell r="BX2370">
            <v>0</v>
          </cell>
          <cell r="BY2370">
            <v>0</v>
          </cell>
          <cell r="BZ2370">
            <v>0</v>
          </cell>
          <cell r="CA2370">
            <v>0</v>
          </cell>
          <cell r="CB2370">
            <v>0</v>
          </cell>
          <cell r="CC2370">
            <v>2560</v>
          </cell>
          <cell r="CD2370">
            <v>80</v>
          </cell>
          <cell r="CE2370">
            <v>0</v>
          </cell>
          <cell r="CF2370">
            <v>0</v>
          </cell>
          <cell r="CG2370">
            <v>0</v>
          </cell>
          <cell r="CH2370">
            <v>0</v>
          </cell>
          <cell r="CI2370">
            <v>0</v>
          </cell>
          <cell r="CJ2370">
            <v>0</v>
          </cell>
          <cell r="CK2370">
            <v>0</v>
          </cell>
          <cell r="CL2370">
            <v>0</v>
          </cell>
          <cell r="CM2370">
            <v>0</v>
          </cell>
          <cell r="CN2370">
            <v>0</v>
          </cell>
          <cell r="CO2370">
            <v>0</v>
          </cell>
          <cell r="CP2370">
            <v>0</v>
          </cell>
          <cell r="CQ2370">
            <v>0</v>
          </cell>
          <cell r="CR2370">
            <v>0</v>
          </cell>
          <cell r="CS2370">
            <v>0</v>
          </cell>
          <cell r="CT2370">
            <v>0</v>
          </cell>
          <cell r="CU2370">
            <v>0</v>
          </cell>
          <cell r="CV2370">
            <v>0</v>
          </cell>
          <cell r="CW2370">
            <v>0</v>
          </cell>
          <cell r="CX2370">
            <v>0</v>
          </cell>
          <cell r="CY2370">
            <v>0</v>
          </cell>
          <cell r="CZ2370">
            <v>0</v>
          </cell>
          <cell r="DA2370">
            <v>0</v>
          </cell>
          <cell r="DB2370">
            <v>0</v>
          </cell>
          <cell r="DC2370">
            <v>0</v>
          </cell>
          <cell r="DD2370">
            <v>4160</v>
          </cell>
          <cell r="DE2370">
            <v>0</v>
          </cell>
        </row>
        <row r="2371">
          <cell r="A2371" t="str">
            <v>LGV-EXTRA-HOURS-004</v>
          </cell>
          <cell r="B2371" t="str">
            <v>ORE EXTRA SW &amp; COLLAUDO PER MOVIMENTAZIONE CARICHI SPECUALI</v>
          </cell>
          <cell r="F2371">
            <v>10146.341463414636</v>
          </cell>
          <cell r="H2371">
            <v>4160</v>
          </cell>
          <cell r="I2371">
            <v>0.59000000000000008</v>
          </cell>
          <cell r="J2371" t="str">
            <v>OK</v>
          </cell>
          <cell r="K2371" t="str">
            <v>NEWZD</v>
          </cell>
          <cell r="L2371">
            <v>0</v>
          </cell>
          <cell r="M2371">
            <v>0</v>
          </cell>
          <cell r="N2371">
            <v>0</v>
          </cell>
          <cell r="O2371">
            <v>0</v>
          </cell>
          <cell r="P2371">
            <v>0</v>
          </cell>
          <cell r="Q2371">
            <v>0</v>
          </cell>
          <cell r="R2371">
            <v>0</v>
          </cell>
          <cell r="S2371">
            <v>0</v>
          </cell>
          <cell r="T2371">
            <v>0</v>
          </cell>
          <cell r="U2371">
            <v>0</v>
          </cell>
          <cell r="V2371">
            <v>0</v>
          </cell>
          <cell r="W2371">
            <v>0</v>
          </cell>
          <cell r="X2371">
            <v>0</v>
          </cell>
          <cell r="Y2371">
            <v>0</v>
          </cell>
          <cell r="Z2371">
            <v>0</v>
          </cell>
          <cell r="AA2371">
            <v>0</v>
          </cell>
          <cell r="AB2371">
            <v>0</v>
          </cell>
          <cell r="AC2371">
            <v>0</v>
          </cell>
          <cell r="AD2371">
            <v>0</v>
          </cell>
          <cell r="AE2371">
            <v>0</v>
          </cell>
          <cell r="AF2371">
            <v>0</v>
          </cell>
          <cell r="AG2371">
            <v>0</v>
          </cell>
          <cell r="AH2371">
            <v>0</v>
          </cell>
          <cell r="AI2371">
            <v>0</v>
          </cell>
          <cell r="AJ2371">
            <v>0</v>
          </cell>
          <cell r="AK2371">
            <v>0</v>
          </cell>
          <cell r="AL2371">
            <v>0</v>
          </cell>
          <cell r="AM2371">
            <v>0</v>
          </cell>
          <cell r="AN2371">
            <v>0</v>
          </cell>
          <cell r="AO2371">
            <v>0</v>
          </cell>
          <cell r="AP2371">
            <v>0</v>
          </cell>
          <cell r="AQ2371">
            <v>0</v>
          </cell>
          <cell r="AR2371">
            <v>0</v>
          </cell>
          <cell r="AS2371">
            <v>0</v>
          </cell>
          <cell r="AT2371">
            <v>0</v>
          </cell>
          <cell r="AU2371">
            <v>0</v>
          </cell>
          <cell r="AV2371">
            <v>0</v>
          </cell>
          <cell r="AW2371">
            <v>0</v>
          </cell>
          <cell r="AX2371">
            <v>0</v>
          </cell>
          <cell r="AY2371">
            <v>0</v>
          </cell>
          <cell r="AZ2371">
            <v>0</v>
          </cell>
          <cell r="BA2371">
            <v>0</v>
          </cell>
          <cell r="BB2371">
            <v>0</v>
          </cell>
          <cell r="BC2371">
            <v>0</v>
          </cell>
          <cell r="BD2371">
            <v>0</v>
          </cell>
          <cell r="BE2371">
            <v>0</v>
          </cell>
          <cell r="BF2371">
            <v>0</v>
          </cell>
          <cell r="BG2371">
            <v>0</v>
          </cell>
          <cell r="BH2371">
            <v>0</v>
          </cell>
          <cell r="BI2371">
            <v>0</v>
          </cell>
          <cell r="BJ2371">
            <v>0</v>
          </cell>
          <cell r="BK2371">
            <v>0</v>
          </cell>
          <cell r="BL2371">
            <v>0</v>
          </cell>
          <cell r="BM2371">
            <v>1600</v>
          </cell>
          <cell r="BN2371">
            <v>50</v>
          </cell>
          <cell r="BO2371">
            <v>0</v>
          </cell>
          <cell r="BP2371">
            <v>0</v>
          </cell>
          <cell r="BQ2371">
            <v>0</v>
          </cell>
          <cell r="BR2371">
            <v>0</v>
          </cell>
          <cell r="BS2371">
            <v>0</v>
          </cell>
          <cell r="BT2371">
            <v>0</v>
          </cell>
          <cell r="BU2371">
            <v>0</v>
          </cell>
          <cell r="BV2371">
            <v>0</v>
          </cell>
          <cell r="BW2371">
            <v>0</v>
          </cell>
          <cell r="BX2371">
            <v>0</v>
          </cell>
          <cell r="BY2371">
            <v>0</v>
          </cell>
          <cell r="BZ2371">
            <v>0</v>
          </cell>
          <cell r="CA2371">
            <v>0</v>
          </cell>
          <cell r="CB2371">
            <v>0</v>
          </cell>
          <cell r="CC2371">
            <v>2560</v>
          </cell>
          <cell r="CD2371">
            <v>80</v>
          </cell>
          <cell r="CE2371">
            <v>0</v>
          </cell>
          <cell r="CF2371">
            <v>0</v>
          </cell>
          <cell r="CG2371">
            <v>0</v>
          </cell>
          <cell r="CH2371">
            <v>0</v>
          </cell>
          <cell r="CI2371">
            <v>0</v>
          </cell>
          <cell r="CJ2371">
            <v>0</v>
          </cell>
          <cell r="CK2371">
            <v>0</v>
          </cell>
          <cell r="CL2371">
            <v>0</v>
          </cell>
          <cell r="CM2371">
            <v>0</v>
          </cell>
          <cell r="CN2371">
            <v>0</v>
          </cell>
          <cell r="CO2371">
            <v>0</v>
          </cell>
          <cell r="CP2371">
            <v>0</v>
          </cell>
          <cell r="CQ2371">
            <v>0</v>
          </cell>
          <cell r="CR2371">
            <v>0</v>
          </cell>
          <cell r="CS2371">
            <v>0</v>
          </cell>
          <cell r="CT2371">
            <v>0</v>
          </cell>
          <cell r="CU2371">
            <v>0</v>
          </cell>
          <cell r="CV2371">
            <v>0</v>
          </cell>
          <cell r="CW2371">
            <v>0</v>
          </cell>
          <cell r="CX2371">
            <v>0</v>
          </cell>
          <cell r="CY2371">
            <v>0</v>
          </cell>
          <cell r="CZ2371">
            <v>0</v>
          </cell>
          <cell r="DA2371">
            <v>0</v>
          </cell>
          <cell r="DB2371">
            <v>0</v>
          </cell>
          <cell r="DC2371">
            <v>0</v>
          </cell>
          <cell r="DD2371">
            <v>4160</v>
          </cell>
          <cell r="DE2371">
            <v>0</v>
          </cell>
        </row>
        <row r="2372">
          <cell r="A2372" t="str">
            <v>LGVFLAT-FIT-001</v>
          </cell>
          <cell r="B2372" t="str">
            <v>LGV A FORCHE LATERALI DI RIF. IBEO EL. MAX=2500mm</v>
          </cell>
          <cell r="C2372" t="str">
            <v>LGV LATERAL FORKS EL MAX=2500mm</v>
          </cell>
          <cell r="F2372">
            <v>201257.25354314884</v>
          </cell>
          <cell r="H2372">
            <v>82515.473952691013</v>
          </cell>
          <cell r="I2372">
            <v>0.59000000000000008</v>
          </cell>
          <cell r="J2372" t="str">
            <v>OK</v>
          </cell>
          <cell r="K2372" t="str">
            <v>LBLZD</v>
          </cell>
          <cell r="L2372">
            <v>0.92702396060165582</v>
          </cell>
          <cell r="M2372">
            <v>0</v>
          </cell>
          <cell r="N2372">
            <v>2.024768723191054E-2</v>
          </cell>
          <cell r="O2372">
            <v>0</v>
          </cell>
          <cell r="P2372">
            <v>0</v>
          </cell>
          <cell r="Q2372">
            <v>3.3746145386517566E-3</v>
          </cell>
          <cell r="R2372">
            <v>0</v>
          </cell>
          <cell r="S2372">
            <v>0</v>
          </cell>
          <cell r="T2372">
            <v>0</v>
          </cell>
          <cell r="U2372">
            <v>7.4241519850338647E-3</v>
          </cell>
          <cell r="V2372">
            <v>1.9572764324180186E-2</v>
          </cell>
          <cell r="W2372">
            <v>0</v>
          </cell>
          <cell r="X2372">
            <v>1.9572764324180186E-2</v>
          </cell>
          <cell r="Y2372">
            <v>0</v>
          </cell>
          <cell r="Z2372">
            <v>0</v>
          </cell>
          <cell r="AA2372">
            <v>0</v>
          </cell>
          <cell r="AB2372">
            <v>0</v>
          </cell>
          <cell r="AC2372">
            <v>2.7840569943876989E-3</v>
          </cell>
          <cell r="AD2372">
            <v>0</v>
          </cell>
          <cell r="AE2372">
            <v>0</v>
          </cell>
          <cell r="AF2372">
            <v>0</v>
          </cell>
          <cell r="AG2372">
            <v>0</v>
          </cell>
          <cell r="AH2372">
            <v>0</v>
          </cell>
          <cell r="AI2372">
            <v>0</v>
          </cell>
          <cell r="AJ2372">
            <v>0</v>
          </cell>
          <cell r="AK2372">
            <v>0</v>
          </cell>
          <cell r="AL2372">
            <v>0</v>
          </cell>
          <cell r="AM2372">
            <v>0</v>
          </cell>
          <cell r="AN2372">
            <v>0</v>
          </cell>
          <cell r="AO2372">
            <v>0</v>
          </cell>
          <cell r="AP2372">
            <v>0</v>
          </cell>
          <cell r="AQ2372">
            <v>0</v>
          </cell>
          <cell r="AR2372">
            <v>0</v>
          </cell>
          <cell r="AS2372">
            <v>0</v>
          </cell>
          <cell r="AT2372">
            <v>0</v>
          </cell>
          <cell r="AU2372">
            <v>0</v>
          </cell>
          <cell r="AV2372">
            <v>76493.821474546392</v>
          </cell>
          <cell r="AW2372">
            <v>0</v>
          </cell>
          <cell r="AX2372">
            <v>0</v>
          </cell>
          <cell r="AY2372">
            <v>1670.7475083869485</v>
          </cell>
          <cell r="AZ2372">
            <v>37.971534281521556</v>
          </cell>
          <cell r="BA2372">
            <v>0</v>
          </cell>
          <cell r="BB2372">
            <v>0</v>
          </cell>
          <cell r="BC2372">
            <v>0</v>
          </cell>
          <cell r="BD2372">
            <v>0</v>
          </cell>
          <cell r="BE2372">
            <v>278.45791806449142</v>
          </cell>
          <cell r="BF2372">
            <v>7.7349421684580948</v>
          </cell>
          <cell r="BG2372">
            <v>0</v>
          </cell>
          <cell r="BH2372">
            <v>0</v>
          </cell>
          <cell r="BI2372">
            <v>0</v>
          </cell>
          <cell r="BJ2372">
            <v>0</v>
          </cell>
          <cell r="BK2372">
            <v>0</v>
          </cell>
          <cell r="BL2372">
            <v>0</v>
          </cell>
          <cell r="BM2372">
            <v>612.60741974188113</v>
          </cell>
          <cell r="BN2372">
            <v>19.143981866933785</v>
          </cell>
          <cell r="BO2372">
            <v>1615.05592477405</v>
          </cell>
          <cell r="BP2372">
            <v>49.694028454586153</v>
          </cell>
          <cell r="BQ2372">
            <v>0</v>
          </cell>
          <cell r="BR2372">
            <v>0</v>
          </cell>
          <cell r="BS2372">
            <v>1615.05592477405</v>
          </cell>
          <cell r="BT2372">
            <v>49.694028454586153</v>
          </cell>
          <cell r="BU2372">
            <v>0</v>
          </cell>
          <cell r="BV2372">
            <v>0</v>
          </cell>
          <cell r="BW2372">
            <v>0</v>
          </cell>
          <cell r="BX2372">
            <v>0</v>
          </cell>
          <cell r="BY2372">
            <v>0</v>
          </cell>
          <cell r="BZ2372">
            <v>0</v>
          </cell>
          <cell r="CA2372">
            <v>0</v>
          </cell>
          <cell r="CB2372">
            <v>0</v>
          </cell>
          <cell r="CC2372">
            <v>229.7277824032054</v>
          </cell>
          <cell r="CD2372">
            <v>7.1789932001001686</v>
          </cell>
          <cell r="CE2372">
            <v>0</v>
          </cell>
          <cell r="CF2372">
            <v>0</v>
          </cell>
          <cell r="CG2372">
            <v>0</v>
          </cell>
          <cell r="CH2372">
            <v>0</v>
          </cell>
          <cell r="CI2372">
            <v>0</v>
          </cell>
          <cell r="CJ2372">
            <v>0</v>
          </cell>
          <cell r="CK2372">
            <v>0</v>
          </cell>
          <cell r="CL2372">
            <v>0</v>
          </cell>
          <cell r="CM2372">
            <v>0</v>
          </cell>
          <cell r="CN2372">
            <v>0</v>
          </cell>
          <cell r="CO2372">
            <v>0</v>
          </cell>
          <cell r="CP2372">
            <v>0</v>
          </cell>
          <cell r="CQ2372">
            <v>0</v>
          </cell>
          <cell r="CR2372">
            <v>0</v>
          </cell>
          <cell r="CS2372">
            <v>0</v>
          </cell>
          <cell r="CT2372">
            <v>0</v>
          </cell>
          <cell r="CU2372">
            <v>0</v>
          </cell>
          <cell r="CV2372">
            <v>0</v>
          </cell>
          <cell r="CW2372">
            <v>0</v>
          </cell>
          <cell r="CX2372">
            <v>0</v>
          </cell>
          <cell r="CY2372">
            <v>0</v>
          </cell>
          <cell r="CZ2372">
            <v>0</v>
          </cell>
          <cell r="DA2372">
            <v>0</v>
          </cell>
          <cell r="DB2372">
            <v>0</v>
          </cell>
          <cell r="DC2372">
            <v>0</v>
          </cell>
          <cell r="DD2372">
            <v>82515.473952691013</v>
          </cell>
          <cell r="DE2372">
            <v>0</v>
          </cell>
          <cell r="DG2372">
            <v>80571.473952691013</v>
          </cell>
          <cell r="DH2372">
            <v>0.9228485191483472</v>
          </cell>
          <cell r="DI2372">
            <v>2.6144752344638124E-2</v>
          </cell>
          <cell r="DJ2372">
            <v>1944</v>
          </cell>
          <cell r="DK2372">
            <v>2.4127645984749573E-2</v>
          </cell>
          <cell r="DL2372">
            <v>0</v>
          </cell>
        </row>
        <row r="2373">
          <cell r="A2373" t="str">
            <v>LGVFTELEZ-FIT-104</v>
          </cell>
          <cell r="B2373" t="str">
            <v>LGV A ZANCHE FORCHE TELESCOPICHE - WB0900 - CONTATTO</v>
          </cell>
          <cell r="F2373">
            <v>159180.25644954506</v>
          </cell>
          <cell r="H2373">
            <v>65263.905144313474</v>
          </cell>
          <cell r="I2373">
            <v>0.59000000000000008</v>
          </cell>
          <cell r="J2373" t="str">
            <v>OK</v>
          </cell>
          <cell r="K2373" t="str">
            <v>NEWZD</v>
          </cell>
          <cell r="L2373">
            <v>0</v>
          </cell>
          <cell r="M2373">
            <v>0</v>
          </cell>
          <cell r="N2373">
            <v>0</v>
          </cell>
          <cell r="O2373">
            <v>0</v>
          </cell>
          <cell r="P2373">
            <v>0</v>
          </cell>
          <cell r="Q2373">
            <v>0</v>
          </cell>
          <cell r="R2373">
            <v>0</v>
          </cell>
          <cell r="S2373">
            <v>0</v>
          </cell>
          <cell r="T2373">
            <v>0</v>
          </cell>
          <cell r="U2373">
            <v>0</v>
          </cell>
          <cell r="V2373">
            <v>0</v>
          </cell>
          <cell r="W2373">
            <v>0</v>
          </cell>
          <cell r="X2373">
            <v>0</v>
          </cell>
          <cell r="Y2373">
            <v>0</v>
          </cell>
          <cell r="Z2373">
            <v>0</v>
          </cell>
          <cell r="AA2373">
            <v>0</v>
          </cell>
          <cell r="AB2373">
            <v>0</v>
          </cell>
          <cell r="AC2373">
            <v>0</v>
          </cell>
          <cell r="AD2373">
            <v>0</v>
          </cell>
          <cell r="AE2373">
            <v>0</v>
          </cell>
          <cell r="AF2373">
            <v>0</v>
          </cell>
          <cell r="AG2373">
            <v>0</v>
          </cell>
          <cell r="AH2373">
            <v>0</v>
          </cell>
          <cell r="AI2373">
            <v>0</v>
          </cell>
          <cell r="AJ2373">
            <v>0</v>
          </cell>
          <cell r="AK2373">
            <v>0</v>
          </cell>
          <cell r="AL2373">
            <v>0</v>
          </cell>
          <cell r="AM2373">
            <v>0</v>
          </cell>
          <cell r="AN2373">
            <v>0</v>
          </cell>
          <cell r="AO2373">
            <v>0</v>
          </cell>
          <cell r="AP2373">
            <v>0</v>
          </cell>
          <cell r="AQ2373">
            <v>0</v>
          </cell>
          <cell r="AR2373">
            <v>0</v>
          </cell>
          <cell r="AS2373">
            <v>0</v>
          </cell>
          <cell r="AT2373">
            <v>0</v>
          </cell>
          <cell r="AU2373">
            <v>0</v>
          </cell>
          <cell r="AV2373">
            <v>57710.905144313474</v>
          </cell>
          <cell r="AW2373">
            <v>0</v>
          </cell>
          <cell r="AX2373">
            <v>0</v>
          </cell>
          <cell r="AY2373">
            <v>1760</v>
          </cell>
          <cell r="AZ2373">
            <v>40</v>
          </cell>
          <cell r="BA2373">
            <v>0</v>
          </cell>
          <cell r="BB2373">
            <v>0</v>
          </cell>
          <cell r="BC2373">
            <v>0</v>
          </cell>
          <cell r="BD2373">
            <v>0</v>
          </cell>
          <cell r="BE2373">
            <v>288</v>
          </cell>
          <cell r="BF2373">
            <v>8</v>
          </cell>
          <cell r="BG2373">
            <v>0</v>
          </cell>
          <cell r="BH2373">
            <v>0</v>
          </cell>
          <cell r="BI2373">
            <v>0</v>
          </cell>
          <cell r="BJ2373">
            <v>0</v>
          </cell>
          <cell r="BK2373">
            <v>0</v>
          </cell>
          <cell r="BL2373">
            <v>0</v>
          </cell>
          <cell r="BM2373">
            <v>640</v>
          </cell>
          <cell r="BN2373">
            <v>20</v>
          </cell>
          <cell r="BO2373">
            <v>1950</v>
          </cell>
          <cell r="BP2373">
            <v>60</v>
          </cell>
          <cell r="BQ2373">
            <v>0</v>
          </cell>
          <cell r="BR2373">
            <v>0</v>
          </cell>
          <cell r="BS2373">
            <v>2275</v>
          </cell>
          <cell r="BT2373">
            <v>70</v>
          </cell>
          <cell r="BU2373">
            <v>0</v>
          </cell>
          <cell r="BV2373">
            <v>0</v>
          </cell>
          <cell r="BW2373">
            <v>0</v>
          </cell>
          <cell r="BX2373">
            <v>0</v>
          </cell>
          <cell r="BY2373">
            <v>0</v>
          </cell>
          <cell r="BZ2373">
            <v>0</v>
          </cell>
          <cell r="CA2373">
            <v>0</v>
          </cell>
          <cell r="CB2373">
            <v>0</v>
          </cell>
          <cell r="CC2373">
            <v>640</v>
          </cell>
          <cell r="CD2373">
            <v>20</v>
          </cell>
          <cell r="CE2373">
            <v>0</v>
          </cell>
          <cell r="CF2373">
            <v>0</v>
          </cell>
          <cell r="CG2373">
            <v>0</v>
          </cell>
          <cell r="CH2373">
            <v>0</v>
          </cell>
          <cell r="CI2373">
            <v>0</v>
          </cell>
          <cell r="CJ2373">
            <v>0</v>
          </cell>
          <cell r="CK2373">
            <v>0</v>
          </cell>
          <cell r="CL2373">
            <v>0</v>
          </cell>
          <cell r="CM2373">
            <v>0</v>
          </cell>
          <cell r="CN2373">
            <v>0</v>
          </cell>
          <cell r="CO2373">
            <v>0</v>
          </cell>
          <cell r="CP2373">
            <v>0</v>
          </cell>
          <cell r="CQ2373">
            <v>0</v>
          </cell>
          <cell r="CR2373">
            <v>0</v>
          </cell>
          <cell r="CS2373">
            <v>0</v>
          </cell>
          <cell r="CT2373">
            <v>0</v>
          </cell>
          <cell r="CU2373">
            <v>0</v>
          </cell>
          <cell r="CV2373">
            <v>0</v>
          </cell>
          <cell r="CW2373">
            <v>0</v>
          </cell>
          <cell r="CX2373">
            <v>0</v>
          </cell>
          <cell r="CY2373">
            <v>0</v>
          </cell>
          <cell r="CZ2373">
            <v>0</v>
          </cell>
          <cell r="DA2373">
            <v>0</v>
          </cell>
          <cell r="DB2373">
            <v>0</v>
          </cell>
          <cell r="DC2373">
            <v>0</v>
          </cell>
          <cell r="DD2373">
            <v>65263.905144313474</v>
          </cell>
          <cell r="DE2373">
            <v>0</v>
          </cell>
          <cell r="DG2373">
            <v>55766.905144313474</v>
          </cell>
          <cell r="DI2373">
            <v>3.4859384700824281E-2</v>
          </cell>
          <cell r="DJ2373">
            <v>1944</v>
          </cell>
          <cell r="DK2373">
            <v>3.0701246244279685E-2</v>
          </cell>
          <cell r="DL2373">
            <v>0</v>
          </cell>
        </row>
        <row r="2374">
          <cell r="A2374" t="str">
            <v>LGV-HMI-002</v>
          </cell>
          <cell r="B2374" t="str">
            <v>LGV HMI EXOR X5 WIRED (DEDUCTION FROM EXOR X5 WIRELESS)</v>
          </cell>
          <cell r="C2374" t="str">
            <v>LGV HMI EXOR X5 WIRED (DEDUCTION FROM EXOR X5 WIRELESS)</v>
          </cell>
          <cell r="F2374">
            <v>-731.70731707317077</v>
          </cell>
          <cell r="H2374">
            <v>-300</v>
          </cell>
          <cell r="I2374">
            <v>0.59000000000000008</v>
          </cell>
          <cell r="J2374" t="str">
            <v>OK</v>
          </cell>
          <cell r="K2374" t="str">
            <v>NEWZD</v>
          </cell>
          <cell r="L2374">
            <v>0</v>
          </cell>
          <cell r="M2374">
            <v>0</v>
          </cell>
          <cell r="N2374">
            <v>0</v>
          </cell>
          <cell r="O2374">
            <v>0</v>
          </cell>
          <cell r="P2374">
            <v>0</v>
          </cell>
          <cell r="Q2374">
            <v>0</v>
          </cell>
          <cell r="R2374">
            <v>0</v>
          </cell>
          <cell r="S2374">
            <v>0</v>
          </cell>
          <cell r="T2374">
            <v>0</v>
          </cell>
          <cell r="U2374">
            <v>0</v>
          </cell>
          <cell r="V2374">
            <v>0</v>
          </cell>
          <cell r="W2374">
            <v>0</v>
          </cell>
          <cell r="X2374">
            <v>0</v>
          </cell>
          <cell r="Y2374">
            <v>0</v>
          </cell>
          <cell r="Z2374">
            <v>0</v>
          </cell>
          <cell r="AA2374">
            <v>0</v>
          </cell>
          <cell r="AB2374">
            <v>0</v>
          </cell>
          <cell r="AC2374">
            <v>0</v>
          </cell>
          <cell r="AD2374">
            <v>0</v>
          </cell>
          <cell r="AE2374">
            <v>0</v>
          </cell>
          <cell r="AF2374">
            <v>0</v>
          </cell>
          <cell r="AG2374">
            <v>0</v>
          </cell>
          <cell r="AH2374">
            <v>0</v>
          </cell>
          <cell r="AI2374">
            <v>0</v>
          </cell>
          <cell r="AJ2374">
            <v>0</v>
          </cell>
          <cell r="AK2374">
            <v>0</v>
          </cell>
          <cell r="AL2374">
            <v>0</v>
          </cell>
          <cell r="AM2374">
            <v>0</v>
          </cell>
          <cell r="AN2374">
            <v>0</v>
          </cell>
          <cell r="AO2374">
            <v>0</v>
          </cell>
          <cell r="AP2374">
            <v>0</v>
          </cell>
          <cell r="AQ2374">
            <v>0</v>
          </cell>
          <cell r="AR2374">
            <v>0</v>
          </cell>
          <cell r="AS2374">
            <v>0</v>
          </cell>
          <cell r="AT2374">
            <v>0</v>
          </cell>
          <cell r="AU2374">
            <v>0</v>
          </cell>
          <cell r="AV2374">
            <v>-300</v>
          </cell>
          <cell r="AW2374">
            <v>0</v>
          </cell>
          <cell r="AX2374">
            <v>0</v>
          </cell>
          <cell r="AY2374">
            <v>0</v>
          </cell>
          <cell r="AZ2374">
            <v>0</v>
          </cell>
          <cell r="BA2374">
            <v>0</v>
          </cell>
          <cell r="BB2374">
            <v>0</v>
          </cell>
          <cell r="BC2374">
            <v>0</v>
          </cell>
          <cell r="BD2374">
            <v>0</v>
          </cell>
          <cell r="BE2374">
            <v>0</v>
          </cell>
          <cell r="BF2374">
            <v>0</v>
          </cell>
          <cell r="BG2374">
            <v>0</v>
          </cell>
          <cell r="BH2374">
            <v>0</v>
          </cell>
          <cell r="BI2374">
            <v>0</v>
          </cell>
          <cell r="BJ2374">
            <v>0</v>
          </cell>
          <cell r="BK2374">
            <v>0</v>
          </cell>
          <cell r="BL2374">
            <v>0</v>
          </cell>
          <cell r="BM2374">
            <v>0</v>
          </cell>
          <cell r="BN2374">
            <v>0</v>
          </cell>
          <cell r="BO2374">
            <v>0</v>
          </cell>
          <cell r="BP2374">
            <v>0</v>
          </cell>
          <cell r="BQ2374">
            <v>0</v>
          </cell>
          <cell r="BR2374">
            <v>0</v>
          </cell>
          <cell r="BS2374">
            <v>0</v>
          </cell>
          <cell r="BT2374">
            <v>0</v>
          </cell>
          <cell r="BU2374">
            <v>0</v>
          </cell>
          <cell r="BV2374">
            <v>0</v>
          </cell>
          <cell r="BW2374">
            <v>0</v>
          </cell>
          <cell r="BX2374">
            <v>0</v>
          </cell>
          <cell r="BY2374">
            <v>0</v>
          </cell>
          <cell r="BZ2374">
            <v>0</v>
          </cell>
          <cell r="CA2374">
            <v>0</v>
          </cell>
          <cell r="CB2374">
            <v>0</v>
          </cell>
          <cell r="CC2374">
            <v>0</v>
          </cell>
          <cell r="CD2374">
            <v>0</v>
          </cell>
          <cell r="CE2374">
            <v>0</v>
          </cell>
          <cell r="CF2374">
            <v>0</v>
          </cell>
          <cell r="CG2374">
            <v>0</v>
          </cell>
          <cell r="CH2374">
            <v>0</v>
          </cell>
          <cell r="CI2374">
            <v>0</v>
          </cell>
          <cell r="CJ2374">
            <v>0</v>
          </cell>
          <cell r="CK2374">
            <v>0</v>
          </cell>
          <cell r="CL2374">
            <v>0</v>
          </cell>
          <cell r="CM2374">
            <v>0</v>
          </cell>
          <cell r="CN2374">
            <v>0</v>
          </cell>
          <cell r="CO2374">
            <v>0</v>
          </cell>
          <cell r="CP2374">
            <v>0</v>
          </cell>
          <cell r="CQ2374">
            <v>0</v>
          </cell>
          <cell r="CR2374">
            <v>0</v>
          </cell>
          <cell r="CS2374">
            <v>0</v>
          </cell>
          <cell r="CT2374">
            <v>0</v>
          </cell>
          <cell r="CU2374">
            <v>0</v>
          </cell>
          <cell r="CV2374">
            <v>0</v>
          </cell>
          <cell r="CW2374">
            <v>0</v>
          </cell>
          <cell r="CX2374">
            <v>0</v>
          </cell>
          <cell r="CY2374">
            <v>0</v>
          </cell>
          <cell r="CZ2374">
            <v>0</v>
          </cell>
          <cell r="DA2374">
            <v>0</v>
          </cell>
          <cell r="DB2374">
            <v>0</v>
          </cell>
          <cell r="DC2374">
            <v>0</v>
          </cell>
          <cell r="DD2374">
            <v>-300</v>
          </cell>
          <cell r="DE2374">
            <v>0</v>
          </cell>
          <cell r="DG2374">
            <v>-300</v>
          </cell>
          <cell r="DI2374">
            <v>0</v>
          </cell>
          <cell r="DJ2374">
            <v>0</v>
          </cell>
          <cell r="DK2374">
            <v>0</v>
          </cell>
          <cell r="DL2374">
            <v>0</v>
          </cell>
        </row>
        <row r="2375">
          <cell r="A2375" t="str">
            <v>LGVKIT-ACN-001</v>
          </cell>
          <cell r="B2375" t="str">
            <v>EXTRACOSTI ANTICONDENSA LASER</v>
          </cell>
          <cell r="F2375">
            <v>879.30704928780506</v>
          </cell>
          <cell r="H2375">
            <v>360.51589020800003</v>
          </cell>
          <cell r="I2375">
            <v>0.59000000000000008</v>
          </cell>
          <cell r="J2375" t="str">
            <v>OK</v>
          </cell>
          <cell r="K2375" t="str">
            <v>NEWZD</v>
          </cell>
          <cell r="L2375">
            <v>0</v>
          </cell>
          <cell r="M2375">
            <v>0</v>
          </cell>
          <cell r="N2375">
            <v>0</v>
          </cell>
          <cell r="O2375">
            <v>0</v>
          </cell>
          <cell r="P2375">
            <v>0</v>
          </cell>
          <cell r="Q2375">
            <v>0</v>
          </cell>
          <cell r="R2375">
            <v>0</v>
          </cell>
          <cell r="S2375">
            <v>0</v>
          </cell>
          <cell r="T2375">
            <v>0</v>
          </cell>
          <cell r="U2375">
            <v>0</v>
          </cell>
          <cell r="V2375">
            <v>0</v>
          </cell>
          <cell r="W2375">
            <v>0</v>
          </cell>
          <cell r="X2375">
            <v>0</v>
          </cell>
          <cell r="Y2375">
            <v>0</v>
          </cell>
          <cell r="Z2375">
            <v>0</v>
          </cell>
          <cell r="AA2375">
            <v>0</v>
          </cell>
          <cell r="AB2375">
            <v>0</v>
          </cell>
          <cell r="AC2375">
            <v>0</v>
          </cell>
          <cell r="AD2375">
            <v>0</v>
          </cell>
          <cell r="AE2375">
            <v>0</v>
          </cell>
          <cell r="AF2375">
            <v>0</v>
          </cell>
          <cell r="AG2375">
            <v>0</v>
          </cell>
          <cell r="AH2375">
            <v>0</v>
          </cell>
          <cell r="AI2375">
            <v>0</v>
          </cell>
          <cell r="AJ2375">
            <v>0</v>
          </cell>
          <cell r="AK2375">
            <v>0</v>
          </cell>
          <cell r="AL2375">
            <v>0</v>
          </cell>
          <cell r="AM2375">
            <v>0</v>
          </cell>
          <cell r="AN2375">
            <v>0</v>
          </cell>
          <cell r="AO2375">
            <v>0</v>
          </cell>
          <cell r="AP2375">
            <v>0</v>
          </cell>
          <cell r="AQ2375">
            <v>0</v>
          </cell>
          <cell r="AR2375">
            <v>0</v>
          </cell>
          <cell r="AS2375">
            <v>0</v>
          </cell>
          <cell r="AT2375">
            <v>0</v>
          </cell>
          <cell r="AU2375">
            <v>0</v>
          </cell>
          <cell r="AV2375">
            <v>308.01589020800003</v>
          </cell>
          <cell r="AW2375">
            <v>0</v>
          </cell>
          <cell r="AX2375">
            <v>0</v>
          </cell>
          <cell r="AY2375">
            <v>11</v>
          </cell>
          <cell r="AZ2375">
            <v>0.25</v>
          </cell>
          <cell r="BA2375">
            <v>0</v>
          </cell>
          <cell r="BB2375">
            <v>0</v>
          </cell>
          <cell r="BC2375">
            <v>0</v>
          </cell>
          <cell r="BD2375">
            <v>0</v>
          </cell>
          <cell r="BE2375">
            <v>9</v>
          </cell>
          <cell r="BF2375">
            <v>0.25</v>
          </cell>
          <cell r="BG2375">
            <v>0</v>
          </cell>
          <cell r="BH2375">
            <v>0</v>
          </cell>
          <cell r="BI2375">
            <v>0</v>
          </cell>
          <cell r="BJ2375">
            <v>0</v>
          </cell>
          <cell r="BK2375">
            <v>0</v>
          </cell>
          <cell r="BL2375">
            <v>0</v>
          </cell>
          <cell r="BM2375">
            <v>0</v>
          </cell>
          <cell r="BN2375">
            <v>0</v>
          </cell>
          <cell r="BO2375">
            <v>16.25</v>
          </cell>
          <cell r="BP2375">
            <v>0.5</v>
          </cell>
          <cell r="BQ2375">
            <v>0</v>
          </cell>
          <cell r="BR2375">
            <v>0</v>
          </cell>
          <cell r="BS2375">
            <v>16.25</v>
          </cell>
          <cell r="BT2375">
            <v>0.5</v>
          </cell>
          <cell r="BU2375">
            <v>0</v>
          </cell>
          <cell r="BV2375">
            <v>0</v>
          </cell>
          <cell r="BW2375">
            <v>0</v>
          </cell>
          <cell r="BX2375">
            <v>0</v>
          </cell>
          <cell r="BY2375">
            <v>0</v>
          </cell>
          <cell r="BZ2375">
            <v>0</v>
          </cell>
          <cell r="CA2375">
            <v>0</v>
          </cell>
          <cell r="CB2375">
            <v>0</v>
          </cell>
          <cell r="CC2375">
            <v>0</v>
          </cell>
          <cell r="CD2375">
            <v>0</v>
          </cell>
          <cell r="CE2375">
            <v>0</v>
          </cell>
          <cell r="CF2375">
            <v>0</v>
          </cell>
          <cell r="CG2375">
            <v>0</v>
          </cell>
          <cell r="CH2375">
            <v>0</v>
          </cell>
          <cell r="CI2375">
            <v>0</v>
          </cell>
          <cell r="CJ2375">
            <v>0</v>
          </cell>
          <cell r="CK2375">
            <v>0</v>
          </cell>
          <cell r="CL2375">
            <v>0</v>
          </cell>
          <cell r="CM2375">
            <v>0</v>
          </cell>
          <cell r="CN2375">
            <v>0</v>
          </cell>
          <cell r="CO2375">
            <v>0</v>
          </cell>
          <cell r="CP2375">
            <v>0</v>
          </cell>
          <cell r="CQ2375">
            <v>0</v>
          </cell>
          <cell r="CR2375">
            <v>0</v>
          </cell>
          <cell r="CS2375">
            <v>0</v>
          </cell>
          <cell r="CT2375">
            <v>0</v>
          </cell>
          <cell r="CU2375">
            <v>0</v>
          </cell>
          <cell r="CV2375">
            <v>0</v>
          </cell>
          <cell r="CW2375">
            <v>0</v>
          </cell>
          <cell r="CX2375">
            <v>0</v>
          </cell>
          <cell r="CY2375">
            <v>0</v>
          </cell>
          <cell r="CZ2375">
            <v>0</v>
          </cell>
          <cell r="DA2375">
            <v>0</v>
          </cell>
          <cell r="DB2375">
            <v>0</v>
          </cell>
          <cell r="DC2375">
            <v>0</v>
          </cell>
          <cell r="DD2375">
            <v>360.51589020800003</v>
          </cell>
          <cell r="DE2375">
            <v>0</v>
          </cell>
          <cell r="DG2375">
            <v>299.04455360000003</v>
          </cell>
          <cell r="DI2375">
            <v>0.03</v>
          </cell>
          <cell r="DJ2375">
            <v>8.9713366079999997</v>
          </cell>
          <cell r="DK2375">
            <v>2.5519771295355945E-2</v>
          </cell>
          <cell r="DL2375">
            <v>0</v>
          </cell>
        </row>
        <row r="2376">
          <cell r="A2376" t="str">
            <v>LGVKIT-ATU-001</v>
          </cell>
          <cell r="B2376" t="str">
            <v>EXTRACOSTI KIT ATU [AUTOMATIC TRAILER UNLOADING]</v>
          </cell>
          <cell r="F2376">
            <v>36582.926829268297</v>
          </cell>
          <cell r="H2376">
            <v>14999</v>
          </cell>
          <cell r="I2376">
            <v>0.59000000000000008</v>
          </cell>
          <cell r="J2376" t="str">
            <v>OK</v>
          </cell>
          <cell r="K2376" t="str">
            <v>NEWZD</v>
          </cell>
          <cell r="L2376">
            <v>0</v>
          </cell>
          <cell r="M2376">
            <v>0</v>
          </cell>
          <cell r="N2376">
            <v>0</v>
          </cell>
          <cell r="O2376">
            <v>0</v>
          </cell>
          <cell r="P2376">
            <v>0</v>
          </cell>
          <cell r="Q2376">
            <v>0</v>
          </cell>
          <cell r="R2376">
            <v>0</v>
          </cell>
          <cell r="S2376">
            <v>0</v>
          </cell>
          <cell r="T2376">
            <v>0</v>
          </cell>
          <cell r="U2376">
            <v>0</v>
          </cell>
          <cell r="V2376">
            <v>0</v>
          </cell>
          <cell r="W2376">
            <v>0</v>
          </cell>
          <cell r="X2376">
            <v>0</v>
          </cell>
          <cell r="Y2376">
            <v>0</v>
          </cell>
          <cell r="Z2376">
            <v>0</v>
          </cell>
          <cell r="AA2376">
            <v>0</v>
          </cell>
          <cell r="AB2376">
            <v>0</v>
          </cell>
          <cell r="AC2376">
            <v>0</v>
          </cell>
          <cell r="AD2376">
            <v>0</v>
          </cell>
          <cell r="AE2376">
            <v>0</v>
          </cell>
          <cell r="AF2376">
            <v>0</v>
          </cell>
          <cell r="AG2376">
            <v>0</v>
          </cell>
          <cell r="AH2376">
            <v>0</v>
          </cell>
          <cell r="AI2376">
            <v>0</v>
          </cell>
          <cell r="AJ2376">
            <v>0</v>
          </cell>
          <cell r="AK2376">
            <v>0</v>
          </cell>
          <cell r="AL2376">
            <v>0</v>
          </cell>
          <cell r="AM2376">
            <v>0</v>
          </cell>
          <cell r="AN2376">
            <v>0</v>
          </cell>
          <cell r="AO2376">
            <v>0</v>
          </cell>
          <cell r="AP2376">
            <v>0</v>
          </cell>
          <cell r="AQ2376">
            <v>0</v>
          </cell>
          <cell r="AR2376">
            <v>0</v>
          </cell>
          <cell r="AS2376">
            <v>0</v>
          </cell>
          <cell r="AT2376">
            <v>0</v>
          </cell>
          <cell r="AU2376">
            <v>0</v>
          </cell>
          <cell r="AV2376">
            <v>14388</v>
          </cell>
          <cell r="AW2376">
            <v>0</v>
          </cell>
          <cell r="AX2376">
            <v>0</v>
          </cell>
          <cell r="AY2376">
            <v>88</v>
          </cell>
          <cell r="AZ2376">
            <v>2</v>
          </cell>
          <cell r="BA2376">
            <v>0</v>
          </cell>
          <cell r="BB2376">
            <v>0</v>
          </cell>
          <cell r="BC2376">
            <v>0</v>
          </cell>
          <cell r="BD2376">
            <v>0</v>
          </cell>
          <cell r="BE2376">
            <v>72</v>
          </cell>
          <cell r="BF2376">
            <v>2</v>
          </cell>
          <cell r="BG2376">
            <v>0</v>
          </cell>
          <cell r="BH2376">
            <v>0</v>
          </cell>
          <cell r="BI2376">
            <v>0</v>
          </cell>
          <cell r="BJ2376">
            <v>0</v>
          </cell>
          <cell r="BK2376">
            <v>0</v>
          </cell>
          <cell r="BL2376">
            <v>0</v>
          </cell>
          <cell r="BM2376">
            <v>128</v>
          </cell>
          <cell r="BN2376">
            <v>4</v>
          </cell>
          <cell r="BO2376">
            <v>97.5</v>
          </cell>
          <cell r="BP2376">
            <v>3</v>
          </cell>
          <cell r="BQ2376">
            <v>0</v>
          </cell>
          <cell r="BR2376">
            <v>0</v>
          </cell>
          <cell r="BS2376">
            <v>97.5</v>
          </cell>
          <cell r="BT2376">
            <v>3</v>
          </cell>
          <cell r="BU2376">
            <v>0</v>
          </cell>
          <cell r="BV2376">
            <v>0</v>
          </cell>
          <cell r="BW2376">
            <v>0</v>
          </cell>
          <cell r="BX2376">
            <v>0</v>
          </cell>
          <cell r="BY2376">
            <v>0</v>
          </cell>
          <cell r="BZ2376">
            <v>0</v>
          </cell>
          <cell r="CA2376">
            <v>0</v>
          </cell>
          <cell r="CB2376">
            <v>0</v>
          </cell>
          <cell r="CC2376">
            <v>128</v>
          </cell>
          <cell r="CD2376">
            <v>4</v>
          </cell>
          <cell r="CE2376">
            <v>0</v>
          </cell>
          <cell r="CF2376">
            <v>0</v>
          </cell>
          <cell r="CG2376">
            <v>0</v>
          </cell>
          <cell r="CH2376">
            <v>0</v>
          </cell>
          <cell r="CI2376">
            <v>0</v>
          </cell>
          <cell r="CJ2376">
            <v>0</v>
          </cell>
          <cell r="CK2376">
            <v>0</v>
          </cell>
          <cell r="CL2376">
            <v>0</v>
          </cell>
          <cell r="CM2376">
            <v>0</v>
          </cell>
          <cell r="CN2376">
            <v>0</v>
          </cell>
          <cell r="CO2376">
            <v>0</v>
          </cell>
          <cell r="CP2376">
            <v>0</v>
          </cell>
          <cell r="CQ2376">
            <v>0</v>
          </cell>
          <cell r="CR2376">
            <v>0</v>
          </cell>
          <cell r="CS2376">
            <v>0</v>
          </cell>
          <cell r="CT2376">
            <v>0</v>
          </cell>
          <cell r="CU2376">
            <v>0</v>
          </cell>
          <cell r="CV2376">
            <v>0</v>
          </cell>
          <cell r="CW2376">
            <v>0</v>
          </cell>
          <cell r="CX2376">
            <v>0</v>
          </cell>
          <cell r="CY2376">
            <v>0</v>
          </cell>
          <cell r="CZ2376">
            <v>0</v>
          </cell>
          <cell r="DA2376">
            <v>0</v>
          </cell>
          <cell r="DB2376">
            <v>0</v>
          </cell>
          <cell r="DC2376">
            <v>0</v>
          </cell>
          <cell r="DD2376">
            <v>14999</v>
          </cell>
          <cell r="DE2376">
            <v>0</v>
          </cell>
          <cell r="DG2376">
            <v>14388</v>
          </cell>
          <cell r="DI2376">
            <v>0</v>
          </cell>
          <cell r="DJ2376">
            <v>0</v>
          </cell>
          <cell r="DK2376">
            <v>0</v>
          </cell>
          <cell r="DL2376">
            <v>0</v>
          </cell>
        </row>
        <row r="2377">
          <cell r="A2377" t="str">
            <v>LGVKIT-CES-101</v>
          </cell>
          <cell r="B2377" t="str">
            <v>EXTRACOSTI 4 FTC MOBILI MOVIMENTO VERTICALE SOVRAPPOSIZIONE CESTONI</v>
          </cell>
          <cell r="F2377">
            <v>10396.969982946341</v>
          </cell>
          <cell r="H2377">
            <v>4262.7576930079995</v>
          </cell>
          <cell r="I2377">
            <v>0.59000000000000008</v>
          </cell>
          <cell r="J2377" t="str">
            <v>OK</v>
          </cell>
          <cell r="K2377" t="str">
            <v>NEWZD</v>
          </cell>
          <cell r="L2377">
            <v>0</v>
          </cell>
          <cell r="M2377">
            <v>0</v>
          </cell>
          <cell r="N2377">
            <v>0</v>
          </cell>
          <cell r="O2377">
            <v>0</v>
          </cell>
          <cell r="P2377">
            <v>0</v>
          </cell>
          <cell r="Q2377">
            <v>0</v>
          </cell>
          <cell r="R2377">
            <v>0</v>
          </cell>
          <cell r="S2377">
            <v>0</v>
          </cell>
          <cell r="T2377">
            <v>0</v>
          </cell>
          <cell r="U2377">
            <v>0</v>
          </cell>
          <cell r="V2377">
            <v>0</v>
          </cell>
          <cell r="W2377">
            <v>0</v>
          </cell>
          <cell r="X2377">
            <v>0</v>
          </cell>
          <cell r="Y2377">
            <v>0</v>
          </cell>
          <cell r="Z2377">
            <v>0</v>
          </cell>
          <cell r="AA2377">
            <v>0</v>
          </cell>
          <cell r="AB2377">
            <v>0</v>
          </cell>
          <cell r="AC2377">
            <v>0</v>
          </cell>
          <cell r="AD2377">
            <v>0</v>
          </cell>
          <cell r="AE2377">
            <v>0</v>
          </cell>
          <cell r="AF2377">
            <v>0</v>
          </cell>
          <cell r="AG2377">
            <v>0</v>
          </cell>
          <cell r="AH2377">
            <v>0</v>
          </cell>
          <cell r="AI2377">
            <v>0</v>
          </cell>
          <cell r="AJ2377">
            <v>0</v>
          </cell>
          <cell r="AK2377">
            <v>0</v>
          </cell>
          <cell r="AL2377">
            <v>0</v>
          </cell>
          <cell r="AM2377">
            <v>0</v>
          </cell>
          <cell r="AN2377">
            <v>0</v>
          </cell>
          <cell r="AO2377">
            <v>0</v>
          </cell>
          <cell r="AP2377">
            <v>0</v>
          </cell>
          <cell r="AQ2377">
            <v>0</v>
          </cell>
          <cell r="AR2377">
            <v>0</v>
          </cell>
          <cell r="AS2377">
            <v>0</v>
          </cell>
          <cell r="AT2377">
            <v>0</v>
          </cell>
          <cell r="AU2377">
            <v>0</v>
          </cell>
          <cell r="AV2377">
            <v>3408.5576930080001</v>
          </cell>
          <cell r="AW2377">
            <v>0</v>
          </cell>
          <cell r="AX2377">
            <v>0</v>
          </cell>
          <cell r="AY2377">
            <v>264</v>
          </cell>
          <cell r="AZ2377">
            <v>6</v>
          </cell>
          <cell r="BA2377">
            <v>0</v>
          </cell>
          <cell r="BB2377">
            <v>0</v>
          </cell>
          <cell r="BC2377">
            <v>0</v>
          </cell>
          <cell r="BD2377">
            <v>0</v>
          </cell>
          <cell r="BE2377">
            <v>36</v>
          </cell>
          <cell r="BF2377">
            <v>1</v>
          </cell>
          <cell r="BG2377">
            <v>0</v>
          </cell>
          <cell r="BH2377">
            <v>0</v>
          </cell>
          <cell r="BI2377">
            <v>0</v>
          </cell>
          <cell r="BJ2377">
            <v>0</v>
          </cell>
          <cell r="BK2377">
            <v>0</v>
          </cell>
          <cell r="BL2377">
            <v>0</v>
          </cell>
          <cell r="BM2377">
            <v>51.2</v>
          </cell>
          <cell r="BN2377">
            <v>1.6</v>
          </cell>
          <cell r="BO2377">
            <v>260</v>
          </cell>
          <cell r="BP2377">
            <v>8</v>
          </cell>
          <cell r="BQ2377">
            <v>0</v>
          </cell>
          <cell r="BR2377">
            <v>0</v>
          </cell>
          <cell r="BS2377">
            <v>195</v>
          </cell>
          <cell r="BT2377">
            <v>6</v>
          </cell>
          <cell r="BU2377">
            <v>0</v>
          </cell>
          <cell r="BV2377">
            <v>0</v>
          </cell>
          <cell r="BW2377">
            <v>0</v>
          </cell>
          <cell r="BX2377">
            <v>0</v>
          </cell>
          <cell r="BY2377">
            <v>0</v>
          </cell>
          <cell r="BZ2377">
            <v>0</v>
          </cell>
          <cell r="CA2377">
            <v>0</v>
          </cell>
          <cell r="CB2377">
            <v>0</v>
          </cell>
          <cell r="CC2377">
            <v>48</v>
          </cell>
          <cell r="CD2377">
            <v>1.5</v>
          </cell>
          <cell r="CE2377">
            <v>0</v>
          </cell>
          <cell r="CF2377">
            <v>0</v>
          </cell>
          <cell r="CG2377">
            <v>0</v>
          </cell>
          <cell r="CH2377">
            <v>0</v>
          </cell>
          <cell r="CI2377">
            <v>0</v>
          </cell>
          <cell r="CJ2377">
            <v>0</v>
          </cell>
          <cell r="CK2377">
            <v>0</v>
          </cell>
          <cell r="CL2377">
            <v>0</v>
          </cell>
          <cell r="CM2377">
            <v>0</v>
          </cell>
          <cell r="CN2377">
            <v>0</v>
          </cell>
          <cell r="CO2377">
            <v>0</v>
          </cell>
          <cell r="CP2377">
            <v>0</v>
          </cell>
          <cell r="CQ2377">
            <v>0</v>
          </cell>
          <cell r="CR2377">
            <v>0</v>
          </cell>
          <cell r="CS2377">
            <v>0</v>
          </cell>
          <cell r="CT2377">
            <v>0</v>
          </cell>
          <cell r="CU2377">
            <v>0</v>
          </cell>
          <cell r="CV2377">
            <v>0</v>
          </cell>
          <cell r="CW2377">
            <v>0</v>
          </cell>
          <cell r="CX2377">
            <v>0</v>
          </cell>
          <cell r="CY2377">
            <v>0</v>
          </cell>
          <cell r="CZ2377">
            <v>0</v>
          </cell>
          <cell r="DA2377">
            <v>0</v>
          </cell>
          <cell r="DB2377">
            <v>0</v>
          </cell>
          <cell r="DC2377">
            <v>0</v>
          </cell>
          <cell r="DD2377">
            <v>4262.7576930079995</v>
          </cell>
          <cell r="DE2377">
            <v>0</v>
          </cell>
          <cell r="DG2377">
            <v>3309.2793136</v>
          </cell>
          <cell r="DI2377">
            <v>0.03</v>
          </cell>
          <cell r="DJ2377">
            <v>99.278379407999992</v>
          </cell>
          <cell r="DK2377">
            <v>2.384505168158451E-2</v>
          </cell>
          <cell r="DL2377">
            <v>0</v>
          </cell>
        </row>
        <row r="2378">
          <cell r="A2378" t="str">
            <v>LGVKIT-CES-102</v>
          </cell>
          <cell r="B2378" t="str">
            <v>EXTRACOSTI 4 FTC MOBILI MOVIMENTO VERTICALE SOVRAPPOSIZIONE CESTONI+DRIVE-IN</v>
          </cell>
          <cell r="F2378">
            <v>11159.257326946343</v>
          </cell>
          <cell r="H2378">
            <v>4575.2955040480001</v>
          </cell>
          <cell r="I2378">
            <v>0.59000000000000008</v>
          </cell>
          <cell r="J2378" t="str">
            <v>OK</v>
          </cell>
          <cell r="K2378" t="str">
            <v>NEWZD</v>
          </cell>
          <cell r="L2378">
            <v>0</v>
          </cell>
          <cell r="M2378">
            <v>0</v>
          </cell>
          <cell r="N2378">
            <v>0</v>
          </cell>
          <cell r="O2378">
            <v>0</v>
          </cell>
          <cell r="P2378">
            <v>0</v>
          </cell>
          <cell r="Q2378">
            <v>0</v>
          </cell>
          <cell r="R2378">
            <v>0</v>
          </cell>
          <cell r="S2378">
            <v>0</v>
          </cell>
          <cell r="T2378">
            <v>0</v>
          </cell>
          <cell r="U2378">
            <v>0</v>
          </cell>
          <cell r="V2378">
            <v>0</v>
          </cell>
          <cell r="W2378">
            <v>0</v>
          </cell>
          <cell r="X2378">
            <v>0</v>
          </cell>
          <cell r="Y2378">
            <v>0</v>
          </cell>
          <cell r="Z2378">
            <v>0</v>
          </cell>
          <cell r="AA2378">
            <v>0</v>
          </cell>
          <cell r="AB2378">
            <v>0</v>
          </cell>
          <cell r="AC2378">
            <v>0</v>
          </cell>
          <cell r="AD2378">
            <v>0</v>
          </cell>
          <cell r="AE2378">
            <v>0</v>
          </cell>
          <cell r="AF2378">
            <v>0</v>
          </cell>
          <cell r="AG2378">
            <v>0</v>
          </cell>
          <cell r="AH2378">
            <v>0</v>
          </cell>
          <cell r="AI2378">
            <v>0</v>
          </cell>
          <cell r="AJ2378">
            <v>0</v>
          </cell>
          <cell r="AK2378">
            <v>0</v>
          </cell>
          <cell r="AL2378">
            <v>0</v>
          </cell>
          <cell r="AM2378">
            <v>0</v>
          </cell>
          <cell r="AN2378">
            <v>0</v>
          </cell>
          <cell r="AO2378">
            <v>0</v>
          </cell>
          <cell r="AP2378">
            <v>0</v>
          </cell>
          <cell r="AQ2378">
            <v>0</v>
          </cell>
          <cell r="AR2378">
            <v>0</v>
          </cell>
          <cell r="AS2378">
            <v>0</v>
          </cell>
          <cell r="AT2378">
            <v>0</v>
          </cell>
          <cell r="AU2378">
            <v>0</v>
          </cell>
          <cell r="AV2378">
            <v>3721.0955040480003</v>
          </cell>
          <cell r="AW2378">
            <v>0</v>
          </cell>
          <cell r="AX2378">
            <v>0</v>
          </cell>
          <cell r="AY2378">
            <v>264</v>
          </cell>
          <cell r="AZ2378">
            <v>6</v>
          </cell>
          <cell r="BA2378">
            <v>0</v>
          </cell>
          <cell r="BB2378">
            <v>0</v>
          </cell>
          <cell r="BC2378">
            <v>0</v>
          </cell>
          <cell r="BD2378">
            <v>0</v>
          </cell>
          <cell r="BE2378">
            <v>36</v>
          </cell>
          <cell r="BF2378">
            <v>1</v>
          </cell>
          <cell r="BG2378">
            <v>0</v>
          </cell>
          <cell r="BH2378">
            <v>0</v>
          </cell>
          <cell r="BI2378">
            <v>0</v>
          </cell>
          <cell r="BJ2378">
            <v>0</v>
          </cell>
          <cell r="BK2378">
            <v>0</v>
          </cell>
          <cell r="BL2378">
            <v>0</v>
          </cell>
          <cell r="BM2378">
            <v>51.2</v>
          </cell>
          <cell r="BN2378">
            <v>1.6</v>
          </cell>
          <cell r="BO2378">
            <v>260</v>
          </cell>
          <cell r="BP2378">
            <v>8</v>
          </cell>
          <cell r="BQ2378">
            <v>0</v>
          </cell>
          <cell r="BR2378">
            <v>0</v>
          </cell>
          <cell r="BS2378">
            <v>195</v>
          </cell>
          <cell r="BT2378">
            <v>6</v>
          </cell>
          <cell r="BU2378">
            <v>0</v>
          </cell>
          <cell r="BV2378">
            <v>0</v>
          </cell>
          <cell r="BW2378">
            <v>0</v>
          </cell>
          <cell r="BX2378">
            <v>0</v>
          </cell>
          <cell r="BY2378">
            <v>0</v>
          </cell>
          <cell r="BZ2378">
            <v>0</v>
          </cell>
          <cell r="CA2378">
            <v>0</v>
          </cell>
          <cell r="CB2378">
            <v>0</v>
          </cell>
          <cell r="CC2378">
            <v>48</v>
          </cell>
          <cell r="CD2378">
            <v>1.5</v>
          </cell>
          <cell r="CE2378">
            <v>0</v>
          </cell>
          <cell r="CF2378">
            <v>0</v>
          </cell>
          <cell r="CG2378">
            <v>0</v>
          </cell>
          <cell r="CH2378">
            <v>0</v>
          </cell>
          <cell r="CI2378">
            <v>0</v>
          </cell>
          <cell r="CJ2378">
            <v>0</v>
          </cell>
          <cell r="CK2378">
            <v>0</v>
          </cell>
          <cell r="CL2378">
            <v>0</v>
          </cell>
          <cell r="CM2378">
            <v>0</v>
          </cell>
          <cell r="CN2378">
            <v>0</v>
          </cell>
          <cell r="CO2378">
            <v>0</v>
          </cell>
          <cell r="CP2378">
            <v>0</v>
          </cell>
          <cell r="CQ2378">
            <v>0</v>
          </cell>
          <cell r="CR2378">
            <v>0</v>
          </cell>
          <cell r="CS2378">
            <v>0</v>
          </cell>
          <cell r="CT2378">
            <v>0</v>
          </cell>
          <cell r="CU2378">
            <v>0</v>
          </cell>
          <cell r="CV2378">
            <v>0</v>
          </cell>
          <cell r="CW2378">
            <v>0</v>
          </cell>
          <cell r="CX2378">
            <v>0</v>
          </cell>
          <cell r="CY2378">
            <v>0</v>
          </cell>
          <cell r="CZ2378">
            <v>0</v>
          </cell>
          <cell r="DA2378">
            <v>0</v>
          </cell>
          <cell r="DB2378">
            <v>0</v>
          </cell>
          <cell r="DC2378">
            <v>0</v>
          </cell>
          <cell r="DD2378">
            <v>4575.2955040480001</v>
          </cell>
          <cell r="DE2378">
            <v>0</v>
          </cell>
          <cell r="DG2378">
            <v>3612.7140816000001</v>
          </cell>
          <cell r="DI2378">
            <v>0.03</v>
          </cell>
          <cell r="DJ2378">
            <v>108.381422448</v>
          </cell>
          <cell r="DK2378">
            <v>2.4263153592866724E-2</v>
          </cell>
          <cell r="DL2378">
            <v>0</v>
          </cell>
        </row>
        <row r="2379">
          <cell r="A2379" t="str">
            <v>LGVKIT-DRI-102</v>
          </cell>
          <cell r="B2379" t="str">
            <v>EXTRACOSTI 4 FTC MOBILI INTERFACCIA DRIVE IN REACH [FTC+ENCODER BTF13]</v>
          </cell>
          <cell r="F2379">
            <v>8971.1646877658532</v>
          </cell>
          <cell r="H2379">
            <v>3678.1775219839992</v>
          </cell>
          <cell r="I2379">
            <v>0.59000000000000008</v>
          </cell>
          <cell r="J2379" t="str">
            <v>OK</v>
          </cell>
          <cell r="K2379" t="str">
            <v>NEWZD</v>
          </cell>
          <cell r="L2379">
            <v>0</v>
          </cell>
          <cell r="M2379">
            <v>0</v>
          </cell>
          <cell r="N2379">
            <v>0</v>
          </cell>
          <cell r="O2379">
            <v>0</v>
          </cell>
          <cell r="P2379">
            <v>0</v>
          </cell>
          <cell r="Q2379">
            <v>0</v>
          </cell>
          <cell r="R2379">
            <v>0</v>
          </cell>
          <cell r="S2379">
            <v>0</v>
          </cell>
          <cell r="T2379">
            <v>0</v>
          </cell>
          <cell r="U2379">
            <v>0</v>
          </cell>
          <cell r="V2379">
            <v>0</v>
          </cell>
          <cell r="W2379">
            <v>0</v>
          </cell>
          <cell r="X2379">
            <v>0</v>
          </cell>
          <cell r="Y2379">
            <v>0</v>
          </cell>
          <cell r="Z2379">
            <v>0</v>
          </cell>
          <cell r="AA2379">
            <v>0</v>
          </cell>
          <cell r="AB2379">
            <v>0</v>
          </cell>
          <cell r="AC2379">
            <v>0</v>
          </cell>
          <cell r="AD2379">
            <v>0</v>
          </cell>
          <cell r="AE2379">
            <v>0</v>
          </cell>
          <cell r="AF2379">
            <v>0</v>
          </cell>
          <cell r="AG2379">
            <v>0</v>
          </cell>
          <cell r="AH2379">
            <v>0</v>
          </cell>
          <cell r="AI2379">
            <v>0</v>
          </cell>
          <cell r="AJ2379">
            <v>0</v>
          </cell>
          <cell r="AK2379">
            <v>0</v>
          </cell>
          <cell r="AL2379">
            <v>0</v>
          </cell>
          <cell r="AM2379">
            <v>0</v>
          </cell>
          <cell r="AN2379">
            <v>0</v>
          </cell>
          <cell r="AO2379">
            <v>0</v>
          </cell>
          <cell r="AP2379">
            <v>0</v>
          </cell>
          <cell r="AQ2379">
            <v>0</v>
          </cell>
          <cell r="AR2379">
            <v>0</v>
          </cell>
          <cell r="AS2379">
            <v>0</v>
          </cell>
          <cell r="AT2379">
            <v>0</v>
          </cell>
          <cell r="AU2379">
            <v>0</v>
          </cell>
          <cell r="AV2379">
            <v>2948.9775219839994</v>
          </cell>
          <cell r="AW2379">
            <v>0</v>
          </cell>
          <cell r="AX2379">
            <v>0</v>
          </cell>
          <cell r="AY2379">
            <v>220</v>
          </cell>
          <cell r="AZ2379">
            <v>5</v>
          </cell>
          <cell r="BA2379">
            <v>0</v>
          </cell>
          <cell r="BB2379">
            <v>0</v>
          </cell>
          <cell r="BC2379">
            <v>0</v>
          </cell>
          <cell r="BD2379">
            <v>0</v>
          </cell>
          <cell r="BE2379">
            <v>36</v>
          </cell>
          <cell r="BF2379">
            <v>1</v>
          </cell>
          <cell r="BG2379">
            <v>0</v>
          </cell>
          <cell r="BH2379">
            <v>0</v>
          </cell>
          <cell r="BI2379">
            <v>0</v>
          </cell>
          <cell r="BJ2379">
            <v>0</v>
          </cell>
          <cell r="BK2379">
            <v>0</v>
          </cell>
          <cell r="BL2379">
            <v>0</v>
          </cell>
          <cell r="BM2379">
            <v>51.2</v>
          </cell>
          <cell r="BN2379">
            <v>1.6</v>
          </cell>
          <cell r="BO2379">
            <v>260</v>
          </cell>
          <cell r="BP2379">
            <v>8</v>
          </cell>
          <cell r="BQ2379">
            <v>0</v>
          </cell>
          <cell r="BR2379">
            <v>0</v>
          </cell>
          <cell r="BS2379">
            <v>130</v>
          </cell>
          <cell r="BT2379">
            <v>4</v>
          </cell>
          <cell r="BU2379">
            <v>0</v>
          </cell>
          <cell r="BV2379">
            <v>0</v>
          </cell>
          <cell r="BW2379">
            <v>0</v>
          </cell>
          <cell r="BX2379">
            <v>0</v>
          </cell>
          <cell r="BY2379">
            <v>0</v>
          </cell>
          <cell r="BZ2379">
            <v>0</v>
          </cell>
          <cell r="CA2379">
            <v>0</v>
          </cell>
          <cell r="CB2379">
            <v>0</v>
          </cell>
          <cell r="CC2379">
            <v>32</v>
          </cell>
          <cell r="CD2379">
            <v>1</v>
          </cell>
          <cell r="CE2379">
            <v>0</v>
          </cell>
          <cell r="CF2379">
            <v>0</v>
          </cell>
          <cell r="CG2379">
            <v>0</v>
          </cell>
          <cell r="CH2379">
            <v>0</v>
          </cell>
          <cell r="CI2379">
            <v>0</v>
          </cell>
          <cell r="CJ2379">
            <v>0</v>
          </cell>
          <cell r="CK2379">
            <v>0</v>
          </cell>
          <cell r="CL2379">
            <v>0</v>
          </cell>
          <cell r="CM2379">
            <v>0</v>
          </cell>
          <cell r="CN2379">
            <v>0</v>
          </cell>
          <cell r="CO2379">
            <v>0</v>
          </cell>
          <cell r="CP2379">
            <v>0</v>
          </cell>
          <cell r="CQ2379">
            <v>0</v>
          </cell>
          <cell r="CR2379">
            <v>0</v>
          </cell>
          <cell r="CS2379">
            <v>0</v>
          </cell>
          <cell r="CT2379">
            <v>0</v>
          </cell>
          <cell r="CU2379">
            <v>0</v>
          </cell>
          <cell r="CV2379">
            <v>0</v>
          </cell>
          <cell r="CW2379">
            <v>0</v>
          </cell>
          <cell r="CX2379">
            <v>0</v>
          </cell>
          <cell r="CY2379">
            <v>0</v>
          </cell>
          <cell r="CZ2379">
            <v>0</v>
          </cell>
          <cell r="DA2379">
            <v>0</v>
          </cell>
          <cell r="DB2379">
            <v>0</v>
          </cell>
          <cell r="DC2379">
            <v>0</v>
          </cell>
          <cell r="DD2379">
            <v>3678.1775219839992</v>
          </cell>
          <cell r="DE2379">
            <v>0</v>
          </cell>
          <cell r="DG2379">
            <v>2863.0849727999994</v>
          </cell>
          <cell r="DI2379">
            <v>0.03</v>
          </cell>
          <cell r="DJ2379">
            <v>85.892549183999975</v>
          </cell>
          <cell r="DK2379">
            <v>2.3910282684798029E-2</v>
          </cell>
          <cell r="DL2379">
            <v>0</v>
          </cell>
        </row>
        <row r="2380">
          <cell r="A2380" t="str">
            <v>LGVKIT-DRI-103</v>
          </cell>
          <cell r="B2380" t="str">
            <v>EXTRACOSTI 4 FTC MOBILI INTERFACCIA DRIVE IN RCHDD-NARROW</v>
          </cell>
          <cell r="F2380">
            <v>8208.8773437658529</v>
          </cell>
          <cell r="H2380">
            <v>3365.6397109439995</v>
          </cell>
          <cell r="I2380">
            <v>0.59000000000000008</v>
          </cell>
          <cell r="J2380" t="str">
            <v>OK</v>
          </cell>
          <cell r="K2380" t="str">
            <v>NEWZD</v>
          </cell>
          <cell r="L2380">
            <v>0</v>
          </cell>
          <cell r="M2380">
            <v>0</v>
          </cell>
          <cell r="N2380">
            <v>0</v>
          </cell>
          <cell r="O2380">
            <v>0</v>
          </cell>
          <cell r="P2380">
            <v>0</v>
          </cell>
          <cell r="Q2380">
            <v>0</v>
          </cell>
          <cell r="R2380">
            <v>0</v>
          </cell>
          <cell r="S2380">
            <v>0</v>
          </cell>
          <cell r="T2380">
            <v>0</v>
          </cell>
          <cell r="U2380">
            <v>0</v>
          </cell>
          <cell r="V2380">
            <v>0</v>
          </cell>
          <cell r="W2380">
            <v>0</v>
          </cell>
          <cell r="X2380">
            <v>0</v>
          </cell>
          <cell r="Y2380">
            <v>0</v>
          </cell>
          <cell r="Z2380">
            <v>0</v>
          </cell>
          <cell r="AA2380">
            <v>0</v>
          </cell>
          <cell r="AB2380">
            <v>0</v>
          </cell>
          <cell r="AC2380">
            <v>0</v>
          </cell>
          <cell r="AD2380">
            <v>0</v>
          </cell>
          <cell r="AE2380">
            <v>0</v>
          </cell>
          <cell r="AF2380">
            <v>0</v>
          </cell>
          <cell r="AG2380">
            <v>0</v>
          </cell>
          <cell r="AH2380">
            <v>0</v>
          </cell>
          <cell r="AI2380">
            <v>0</v>
          </cell>
          <cell r="AJ2380">
            <v>0</v>
          </cell>
          <cell r="AK2380">
            <v>0</v>
          </cell>
          <cell r="AL2380">
            <v>0</v>
          </cell>
          <cell r="AM2380">
            <v>0</v>
          </cell>
          <cell r="AN2380">
            <v>0</v>
          </cell>
          <cell r="AO2380">
            <v>0</v>
          </cell>
          <cell r="AP2380">
            <v>0</v>
          </cell>
          <cell r="AQ2380">
            <v>0</v>
          </cell>
          <cell r="AR2380">
            <v>0</v>
          </cell>
          <cell r="AS2380">
            <v>0</v>
          </cell>
          <cell r="AT2380">
            <v>0</v>
          </cell>
          <cell r="AU2380">
            <v>0</v>
          </cell>
          <cell r="AV2380">
            <v>2636.4397109439997</v>
          </cell>
          <cell r="AW2380">
            <v>0</v>
          </cell>
          <cell r="AX2380">
            <v>0</v>
          </cell>
          <cell r="AY2380">
            <v>220</v>
          </cell>
          <cell r="AZ2380">
            <v>5</v>
          </cell>
          <cell r="BA2380">
            <v>0</v>
          </cell>
          <cell r="BB2380">
            <v>0</v>
          </cell>
          <cell r="BC2380">
            <v>0</v>
          </cell>
          <cell r="BD2380">
            <v>0</v>
          </cell>
          <cell r="BE2380">
            <v>36</v>
          </cell>
          <cell r="BF2380">
            <v>1</v>
          </cell>
          <cell r="BG2380">
            <v>0</v>
          </cell>
          <cell r="BH2380">
            <v>0</v>
          </cell>
          <cell r="BI2380">
            <v>0</v>
          </cell>
          <cell r="BJ2380">
            <v>0</v>
          </cell>
          <cell r="BK2380">
            <v>0</v>
          </cell>
          <cell r="BL2380">
            <v>0</v>
          </cell>
          <cell r="BM2380">
            <v>51.2</v>
          </cell>
          <cell r="BN2380">
            <v>1.6</v>
          </cell>
          <cell r="BO2380">
            <v>260</v>
          </cell>
          <cell r="BP2380">
            <v>8</v>
          </cell>
          <cell r="BQ2380">
            <v>0</v>
          </cell>
          <cell r="BR2380">
            <v>0</v>
          </cell>
          <cell r="BS2380">
            <v>130</v>
          </cell>
          <cell r="BT2380">
            <v>4</v>
          </cell>
          <cell r="BU2380">
            <v>0</v>
          </cell>
          <cell r="BV2380">
            <v>0</v>
          </cell>
          <cell r="BW2380">
            <v>0</v>
          </cell>
          <cell r="BX2380">
            <v>0</v>
          </cell>
          <cell r="BY2380">
            <v>0</v>
          </cell>
          <cell r="BZ2380">
            <v>0</v>
          </cell>
          <cell r="CA2380">
            <v>0</v>
          </cell>
          <cell r="CB2380">
            <v>0</v>
          </cell>
          <cell r="CC2380">
            <v>32</v>
          </cell>
          <cell r="CD2380">
            <v>1</v>
          </cell>
          <cell r="CE2380">
            <v>0</v>
          </cell>
          <cell r="CF2380">
            <v>0</v>
          </cell>
          <cell r="CG2380">
            <v>0</v>
          </cell>
          <cell r="CH2380">
            <v>0</v>
          </cell>
          <cell r="CI2380">
            <v>0</v>
          </cell>
          <cell r="CJ2380">
            <v>0</v>
          </cell>
          <cell r="CK2380">
            <v>0</v>
          </cell>
          <cell r="CL2380">
            <v>0</v>
          </cell>
          <cell r="CM2380">
            <v>0</v>
          </cell>
          <cell r="CN2380">
            <v>0</v>
          </cell>
          <cell r="CO2380">
            <v>0</v>
          </cell>
          <cell r="CP2380">
            <v>0</v>
          </cell>
          <cell r="CQ2380">
            <v>0</v>
          </cell>
          <cell r="CR2380">
            <v>0</v>
          </cell>
          <cell r="CS2380">
            <v>0</v>
          </cell>
          <cell r="CT2380">
            <v>0</v>
          </cell>
          <cell r="CU2380">
            <v>0</v>
          </cell>
          <cell r="CV2380">
            <v>0</v>
          </cell>
          <cell r="CW2380">
            <v>0</v>
          </cell>
          <cell r="CX2380">
            <v>0</v>
          </cell>
          <cell r="CY2380">
            <v>0</v>
          </cell>
          <cell r="CZ2380">
            <v>0</v>
          </cell>
          <cell r="DA2380">
            <v>0</v>
          </cell>
          <cell r="DB2380">
            <v>0</v>
          </cell>
          <cell r="DC2380">
            <v>0</v>
          </cell>
          <cell r="DD2380">
            <v>3365.6397109439995</v>
          </cell>
          <cell r="DE2380">
            <v>0</v>
          </cell>
          <cell r="DG2380">
            <v>2559.6502047999998</v>
          </cell>
          <cell r="DI2380">
            <v>0.03</v>
          </cell>
          <cell r="DJ2380">
            <v>76.789506143999986</v>
          </cell>
          <cell r="DK2380">
            <v>2.3348435277449703E-2</v>
          </cell>
          <cell r="DL2380">
            <v>0</v>
          </cell>
        </row>
        <row r="2381">
          <cell r="A2381" t="str">
            <v>LGVKIT-EST-001</v>
          </cell>
          <cell r="B2381" t="str">
            <v>EXTRACOSTI LGV PER OPERAZIONI IN ESTERNO</v>
          </cell>
          <cell r="C2381" t="str">
            <v>EXTRACOSTS KIT FOR LGV for OUTDOOR OPERATIONS</v>
          </cell>
          <cell r="F2381">
            <v>11577.330023697106</v>
          </cell>
          <cell r="H2381">
            <v>4746.7053097158132</v>
          </cell>
          <cell r="I2381">
            <v>0.59000000000000008</v>
          </cell>
          <cell r="J2381" t="str">
            <v>OK</v>
          </cell>
          <cell r="K2381" t="str">
            <v>LCBZD</v>
          </cell>
          <cell r="L2381">
            <v>0.91969991670402795</v>
          </cell>
          <cell r="M2381">
            <v>0</v>
          </cell>
          <cell r="N2381">
            <v>5.2239166208368805E-3</v>
          </cell>
          <cell r="O2381">
            <v>0</v>
          </cell>
          <cell r="P2381">
            <v>0</v>
          </cell>
          <cell r="Q2381">
            <v>2.6119583104184402E-3</v>
          </cell>
          <cell r="R2381">
            <v>0</v>
          </cell>
          <cell r="S2381">
            <v>0</v>
          </cell>
          <cell r="T2381">
            <v>0</v>
          </cell>
          <cell r="U2381">
            <v>6.0300765931882508E-3</v>
          </cell>
          <cell r="V2381">
            <v>2.3821372178005472E-2</v>
          </cell>
          <cell r="W2381">
            <v>0</v>
          </cell>
          <cell r="X2381">
            <v>2.8815633976718758E-2</v>
          </cell>
          <cell r="Y2381">
            <v>0</v>
          </cell>
          <cell r="Z2381">
            <v>0</v>
          </cell>
          <cell r="AA2381">
            <v>0</v>
          </cell>
          <cell r="AB2381">
            <v>0</v>
          </cell>
          <cell r="AC2381">
            <v>1.379712561680408E-2</v>
          </cell>
          <cell r="AD2381">
            <v>0</v>
          </cell>
          <cell r="AE2381">
            <v>0</v>
          </cell>
          <cell r="AF2381">
            <v>0</v>
          </cell>
          <cell r="AG2381">
            <v>0</v>
          </cell>
          <cell r="AH2381">
            <v>0</v>
          </cell>
          <cell r="AI2381">
            <v>0</v>
          </cell>
          <cell r="AJ2381">
            <v>0</v>
          </cell>
          <cell r="AK2381">
            <v>0</v>
          </cell>
          <cell r="AL2381">
            <v>0</v>
          </cell>
          <cell r="AM2381">
            <v>0</v>
          </cell>
          <cell r="AN2381">
            <v>0</v>
          </cell>
          <cell r="AO2381">
            <v>0</v>
          </cell>
          <cell r="AP2381">
            <v>0</v>
          </cell>
          <cell r="AQ2381">
            <v>0</v>
          </cell>
          <cell r="AR2381">
            <v>0</v>
          </cell>
          <cell r="AS2381">
            <v>0</v>
          </cell>
          <cell r="AT2381">
            <v>0</v>
          </cell>
          <cell r="AU2381">
            <v>0</v>
          </cell>
          <cell r="AV2381">
            <v>4365.5444779642003</v>
          </cell>
          <cell r="AW2381">
            <v>0</v>
          </cell>
          <cell r="AX2381">
            <v>0</v>
          </cell>
          <cell r="AY2381">
            <v>24.796392761639108</v>
          </cell>
          <cell r="AZ2381">
            <v>0.56355438094634336</v>
          </cell>
          <cell r="BA2381">
            <v>0</v>
          </cell>
          <cell r="BB2381">
            <v>0</v>
          </cell>
          <cell r="BC2381">
            <v>0</v>
          </cell>
          <cell r="BD2381">
            <v>0</v>
          </cell>
          <cell r="BE2381">
            <v>12.398196380819554</v>
          </cell>
          <cell r="BF2381">
            <v>0.3443943439116543</v>
          </cell>
          <cell r="BG2381">
            <v>0</v>
          </cell>
          <cell r="BH2381">
            <v>0</v>
          </cell>
          <cell r="BI2381">
            <v>0</v>
          </cell>
          <cell r="BJ2381">
            <v>0</v>
          </cell>
          <cell r="BK2381">
            <v>0</v>
          </cell>
          <cell r="BL2381">
            <v>0</v>
          </cell>
          <cell r="BM2381">
            <v>28.622996582879711</v>
          </cell>
          <cell r="BN2381">
            <v>0.89446864321499098</v>
          </cell>
          <cell r="BO2381">
            <v>113.07303380205512</v>
          </cell>
          <cell r="BP2381">
            <v>3.4791702708324652</v>
          </cell>
          <cell r="BQ2381">
            <v>0</v>
          </cell>
          <cell r="BR2381">
            <v>0</v>
          </cell>
          <cell r="BS2381">
            <v>136.77932280011834</v>
          </cell>
          <cell r="BT2381">
            <v>4.2085945476959488</v>
          </cell>
          <cell r="BU2381">
            <v>0</v>
          </cell>
          <cell r="BV2381">
            <v>0</v>
          </cell>
          <cell r="BW2381">
            <v>0</v>
          </cell>
          <cell r="BX2381">
            <v>0</v>
          </cell>
          <cell r="BY2381">
            <v>0</v>
          </cell>
          <cell r="BZ2381">
            <v>0</v>
          </cell>
          <cell r="CA2381">
            <v>0</v>
          </cell>
          <cell r="CB2381">
            <v>0</v>
          </cell>
          <cell r="CC2381">
            <v>65.49088942409999</v>
          </cell>
          <cell r="CD2381">
            <v>2.0465902945031247</v>
          </cell>
          <cell r="CE2381">
            <v>0</v>
          </cell>
          <cell r="CF2381">
            <v>0</v>
          </cell>
          <cell r="CG2381">
            <v>0</v>
          </cell>
          <cell r="CH2381">
            <v>0</v>
          </cell>
          <cell r="CI2381">
            <v>0</v>
          </cell>
          <cell r="CJ2381">
            <v>0</v>
          </cell>
          <cell r="CK2381">
            <v>0</v>
          </cell>
          <cell r="CL2381">
            <v>0</v>
          </cell>
          <cell r="CM2381">
            <v>0</v>
          </cell>
          <cell r="CN2381">
            <v>0</v>
          </cell>
          <cell r="CO2381">
            <v>0</v>
          </cell>
          <cell r="CP2381">
            <v>0</v>
          </cell>
          <cell r="CQ2381">
            <v>0</v>
          </cell>
          <cell r="CR2381">
            <v>0</v>
          </cell>
          <cell r="CS2381">
            <v>0</v>
          </cell>
          <cell r="CT2381">
            <v>0</v>
          </cell>
          <cell r="CU2381">
            <v>0</v>
          </cell>
          <cell r="CV2381">
            <v>0</v>
          </cell>
          <cell r="CW2381">
            <v>0</v>
          </cell>
          <cell r="CX2381">
            <v>0</v>
          </cell>
          <cell r="CY2381">
            <v>0</v>
          </cell>
          <cell r="CZ2381">
            <v>0</v>
          </cell>
          <cell r="DA2381">
            <v>0</v>
          </cell>
          <cell r="DB2381">
            <v>0</v>
          </cell>
          <cell r="DC2381">
            <v>0</v>
          </cell>
          <cell r="DD2381">
            <v>4746.7053097158114</v>
          </cell>
          <cell r="DE2381">
            <v>0</v>
          </cell>
          <cell r="DG2381">
            <v>4619.8699525632819</v>
          </cell>
          <cell r="DH2381">
            <v>0.91514377716889206</v>
          </cell>
          <cell r="DI2381">
            <v>0.03</v>
          </cell>
          <cell r="DJ2381">
            <v>126.83535715253495</v>
          </cell>
          <cell r="DK2381">
            <v>2.7454313315066762E-2</v>
          </cell>
          <cell r="DL2381">
            <v>0</v>
          </cell>
        </row>
        <row r="2382">
          <cell r="A2382" t="str">
            <v>LGVKIT-EXC-001</v>
          </cell>
          <cell r="B2382" t="str">
            <v>EXTRACOSTI LGV</v>
          </cell>
          <cell r="F2382">
            <v>1</v>
          </cell>
          <cell r="G2382" t="str">
            <v>X</v>
          </cell>
          <cell r="H2382">
            <v>0.41</v>
          </cell>
          <cell r="I2382">
            <v>0.59000000000000008</v>
          </cell>
          <cell r="J2382" t="str">
            <v>OK</v>
          </cell>
          <cell r="K2382" t="str">
            <v>MATTD</v>
          </cell>
          <cell r="L2382">
            <v>1</v>
          </cell>
          <cell r="M2382">
            <v>0</v>
          </cell>
          <cell r="N2382">
            <v>0</v>
          </cell>
          <cell r="O2382">
            <v>0</v>
          </cell>
          <cell r="P2382">
            <v>0</v>
          </cell>
          <cell r="Q2382">
            <v>0</v>
          </cell>
          <cell r="R2382">
            <v>0</v>
          </cell>
          <cell r="S2382">
            <v>0</v>
          </cell>
          <cell r="T2382">
            <v>0</v>
          </cell>
          <cell r="U2382">
            <v>0</v>
          </cell>
          <cell r="V2382">
            <v>0</v>
          </cell>
          <cell r="W2382">
            <v>0</v>
          </cell>
          <cell r="X2382">
            <v>0</v>
          </cell>
          <cell r="Y2382">
            <v>0</v>
          </cell>
          <cell r="Z2382">
            <v>0</v>
          </cell>
          <cell r="AA2382">
            <v>0</v>
          </cell>
          <cell r="AB2382">
            <v>0</v>
          </cell>
          <cell r="AC2382">
            <v>0</v>
          </cell>
          <cell r="AD2382">
            <v>0</v>
          </cell>
          <cell r="AE2382">
            <v>0</v>
          </cell>
          <cell r="AF2382">
            <v>0</v>
          </cell>
          <cell r="AG2382">
            <v>0</v>
          </cell>
          <cell r="AH2382">
            <v>0</v>
          </cell>
          <cell r="AI2382">
            <v>0</v>
          </cell>
          <cell r="AJ2382">
            <v>0</v>
          </cell>
          <cell r="AK2382">
            <v>0</v>
          </cell>
          <cell r="AL2382">
            <v>0</v>
          </cell>
          <cell r="AM2382">
            <v>0</v>
          </cell>
          <cell r="AN2382">
            <v>0</v>
          </cell>
          <cell r="AO2382">
            <v>0</v>
          </cell>
          <cell r="AP2382">
            <v>0</v>
          </cell>
          <cell r="AQ2382">
            <v>0</v>
          </cell>
          <cell r="AR2382">
            <v>0</v>
          </cell>
          <cell r="AS2382">
            <v>0</v>
          </cell>
          <cell r="AT2382">
            <v>0</v>
          </cell>
          <cell r="AU2382">
            <v>0</v>
          </cell>
          <cell r="AV2382">
            <v>0.41</v>
          </cell>
          <cell r="AW2382">
            <v>0</v>
          </cell>
          <cell r="AX2382">
            <v>0</v>
          </cell>
          <cell r="AY2382">
            <v>0</v>
          </cell>
          <cell r="AZ2382">
            <v>0</v>
          </cell>
          <cell r="BA2382">
            <v>0</v>
          </cell>
          <cell r="BB2382">
            <v>0</v>
          </cell>
          <cell r="BC2382">
            <v>0</v>
          </cell>
          <cell r="BD2382">
            <v>0</v>
          </cell>
          <cell r="BE2382">
            <v>0</v>
          </cell>
          <cell r="BF2382">
            <v>0</v>
          </cell>
          <cell r="BG2382">
            <v>0</v>
          </cell>
          <cell r="BH2382">
            <v>0</v>
          </cell>
          <cell r="BI2382">
            <v>0</v>
          </cell>
          <cell r="BJ2382">
            <v>0</v>
          </cell>
          <cell r="BK2382">
            <v>0</v>
          </cell>
          <cell r="BL2382">
            <v>0</v>
          </cell>
          <cell r="BM2382">
            <v>0</v>
          </cell>
          <cell r="BN2382">
            <v>0</v>
          </cell>
          <cell r="BO2382">
            <v>0</v>
          </cell>
          <cell r="BP2382">
            <v>0</v>
          </cell>
          <cell r="BQ2382">
            <v>0</v>
          </cell>
          <cell r="BR2382">
            <v>0</v>
          </cell>
          <cell r="BS2382">
            <v>0</v>
          </cell>
          <cell r="BT2382">
            <v>0</v>
          </cell>
          <cell r="BU2382">
            <v>0</v>
          </cell>
          <cell r="BV2382">
            <v>0</v>
          </cell>
          <cell r="BW2382">
            <v>0</v>
          </cell>
          <cell r="BX2382">
            <v>0</v>
          </cell>
          <cell r="BY2382">
            <v>0</v>
          </cell>
          <cell r="BZ2382">
            <v>0</v>
          </cell>
          <cell r="CA2382">
            <v>0</v>
          </cell>
          <cell r="CB2382">
            <v>0</v>
          </cell>
          <cell r="CC2382">
            <v>0</v>
          </cell>
          <cell r="CD2382">
            <v>0</v>
          </cell>
          <cell r="CE2382">
            <v>0</v>
          </cell>
          <cell r="CF2382">
            <v>0</v>
          </cell>
          <cell r="CG2382">
            <v>0</v>
          </cell>
          <cell r="CH2382">
            <v>0</v>
          </cell>
          <cell r="CI2382">
            <v>0</v>
          </cell>
          <cell r="CJ2382">
            <v>0</v>
          </cell>
          <cell r="CK2382">
            <v>0</v>
          </cell>
          <cell r="CL2382">
            <v>0</v>
          </cell>
          <cell r="CM2382">
            <v>0</v>
          </cell>
          <cell r="CN2382">
            <v>0</v>
          </cell>
          <cell r="CO2382">
            <v>0</v>
          </cell>
          <cell r="CP2382">
            <v>0</v>
          </cell>
          <cell r="CQ2382">
            <v>0</v>
          </cell>
          <cell r="CR2382">
            <v>0</v>
          </cell>
          <cell r="CS2382">
            <v>0</v>
          </cell>
          <cell r="CT2382">
            <v>0</v>
          </cell>
          <cell r="CU2382">
            <v>0</v>
          </cell>
          <cell r="CV2382">
            <v>0</v>
          </cell>
          <cell r="CW2382">
            <v>0</v>
          </cell>
          <cell r="CX2382">
            <v>0</v>
          </cell>
          <cell r="CY2382">
            <v>0</v>
          </cell>
          <cell r="CZ2382">
            <v>0</v>
          </cell>
          <cell r="DA2382">
            <v>0</v>
          </cell>
          <cell r="DB2382">
            <v>0</v>
          </cell>
          <cell r="DC2382">
            <v>0</v>
          </cell>
          <cell r="DD2382">
            <v>0.41</v>
          </cell>
          <cell r="DE2382">
            <v>0</v>
          </cell>
        </row>
        <row r="2383">
          <cell r="A2383" t="str">
            <v>LGVKIT-FGR-001</v>
          </cell>
          <cell r="B2383" t="str">
            <v>EXTRACOSTI OLIO IDRAULICO MONTANTE FOODGRADE 45L</v>
          </cell>
          <cell r="F2383">
            <v>581.23776595744687</v>
          </cell>
          <cell r="H2383">
            <v>273.18175000000002</v>
          </cell>
          <cell r="I2383">
            <v>0.53</v>
          </cell>
          <cell r="J2383" t="str">
            <v>OK</v>
          </cell>
          <cell r="K2383" t="str">
            <v>NEWZD</v>
          </cell>
          <cell r="L2383">
            <v>0</v>
          </cell>
          <cell r="M2383">
            <v>0</v>
          </cell>
          <cell r="N2383">
            <v>0</v>
          </cell>
          <cell r="O2383">
            <v>0</v>
          </cell>
          <cell r="P2383">
            <v>0</v>
          </cell>
          <cell r="Q2383">
            <v>0</v>
          </cell>
          <cell r="R2383">
            <v>0</v>
          </cell>
          <cell r="S2383">
            <v>0</v>
          </cell>
          <cell r="T2383">
            <v>0</v>
          </cell>
          <cell r="U2383">
            <v>0</v>
          </cell>
          <cell r="V2383">
            <v>0</v>
          </cell>
          <cell r="W2383">
            <v>0</v>
          </cell>
          <cell r="X2383">
            <v>0</v>
          </cell>
          <cell r="Y2383">
            <v>0</v>
          </cell>
          <cell r="Z2383">
            <v>0</v>
          </cell>
          <cell r="AA2383">
            <v>0</v>
          </cell>
          <cell r="AB2383">
            <v>0</v>
          </cell>
          <cell r="AC2383">
            <v>0</v>
          </cell>
          <cell r="AD2383">
            <v>0</v>
          </cell>
          <cell r="AE2383">
            <v>0</v>
          </cell>
          <cell r="AF2383">
            <v>0</v>
          </cell>
          <cell r="AG2383">
            <v>0</v>
          </cell>
          <cell r="AH2383">
            <v>0</v>
          </cell>
          <cell r="AI2383">
            <v>0</v>
          </cell>
          <cell r="AJ2383">
            <v>0</v>
          </cell>
          <cell r="AK2383">
            <v>0</v>
          </cell>
          <cell r="AL2383">
            <v>0</v>
          </cell>
          <cell r="AM2383">
            <v>0</v>
          </cell>
          <cell r="AN2383">
            <v>0</v>
          </cell>
          <cell r="AO2383">
            <v>0</v>
          </cell>
          <cell r="AP2383">
            <v>0</v>
          </cell>
          <cell r="AQ2383">
            <v>0</v>
          </cell>
          <cell r="AR2383">
            <v>0</v>
          </cell>
          <cell r="AS2383">
            <v>0</v>
          </cell>
          <cell r="AT2383">
            <v>0</v>
          </cell>
          <cell r="AU2383">
            <v>0</v>
          </cell>
          <cell r="AV2383">
            <v>273.18175000000002</v>
          </cell>
          <cell r="AW2383">
            <v>0</v>
          </cell>
          <cell r="AX2383">
            <v>0</v>
          </cell>
          <cell r="AY2383">
            <v>0</v>
          </cell>
          <cell r="AZ2383">
            <v>0</v>
          </cell>
          <cell r="BA2383">
            <v>0</v>
          </cell>
          <cell r="BB2383">
            <v>0</v>
          </cell>
          <cell r="BC2383">
            <v>0</v>
          </cell>
          <cell r="BD2383">
            <v>0</v>
          </cell>
          <cell r="BE2383">
            <v>0</v>
          </cell>
          <cell r="BF2383">
            <v>0</v>
          </cell>
          <cell r="BG2383">
            <v>0</v>
          </cell>
          <cell r="BH2383">
            <v>0</v>
          </cell>
          <cell r="BI2383">
            <v>0</v>
          </cell>
          <cell r="BJ2383">
            <v>0</v>
          </cell>
          <cell r="BK2383">
            <v>0</v>
          </cell>
          <cell r="BL2383">
            <v>0</v>
          </cell>
          <cell r="BM2383">
            <v>0</v>
          </cell>
          <cell r="BN2383">
            <v>0</v>
          </cell>
          <cell r="BO2383">
            <v>0</v>
          </cell>
          <cell r="BP2383">
            <v>0</v>
          </cell>
          <cell r="BQ2383">
            <v>0</v>
          </cell>
          <cell r="BR2383">
            <v>0</v>
          </cell>
          <cell r="BS2383">
            <v>0</v>
          </cell>
          <cell r="BT2383">
            <v>0</v>
          </cell>
          <cell r="BU2383">
            <v>0</v>
          </cell>
          <cell r="BV2383">
            <v>0</v>
          </cell>
          <cell r="BW2383">
            <v>0</v>
          </cell>
          <cell r="BX2383">
            <v>0</v>
          </cell>
          <cell r="BY2383">
            <v>0</v>
          </cell>
          <cell r="BZ2383">
            <v>0</v>
          </cell>
          <cell r="CA2383">
            <v>0</v>
          </cell>
          <cell r="CB2383">
            <v>0</v>
          </cell>
          <cell r="CC2383">
            <v>0</v>
          </cell>
          <cell r="CD2383">
            <v>0</v>
          </cell>
          <cell r="CE2383">
            <v>0</v>
          </cell>
          <cell r="CF2383">
            <v>0</v>
          </cell>
          <cell r="CG2383">
            <v>0</v>
          </cell>
          <cell r="CH2383">
            <v>0</v>
          </cell>
          <cell r="CI2383">
            <v>0</v>
          </cell>
          <cell r="CJ2383">
            <v>0</v>
          </cell>
          <cell r="CK2383">
            <v>0</v>
          </cell>
          <cell r="CL2383">
            <v>0</v>
          </cell>
          <cell r="CM2383">
            <v>0</v>
          </cell>
          <cell r="CN2383">
            <v>0</v>
          </cell>
          <cell r="CO2383">
            <v>0</v>
          </cell>
          <cell r="CP2383">
            <v>0</v>
          </cell>
          <cell r="CQ2383">
            <v>0</v>
          </cell>
          <cell r="CR2383">
            <v>0</v>
          </cell>
          <cell r="CS2383">
            <v>0</v>
          </cell>
          <cell r="CT2383">
            <v>0</v>
          </cell>
          <cell r="CU2383">
            <v>0</v>
          </cell>
          <cell r="CV2383">
            <v>0</v>
          </cell>
          <cell r="CW2383">
            <v>0</v>
          </cell>
          <cell r="CX2383">
            <v>0</v>
          </cell>
          <cell r="CY2383">
            <v>0</v>
          </cell>
          <cell r="CZ2383">
            <v>0</v>
          </cell>
          <cell r="DA2383">
            <v>0</v>
          </cell>
          <cell r="DB2383">
            <v>0</v>
          </cell>
          <cell r="DC2383">
            <v>0</v>
          </cell>
          <cell r="DD2383">
            <v>273.18175000000002</v>
          </cell>
          <cell r="DE2383">
            <v>0</v>
          </cell>
          <cell r="DG2383">
            <v>265.22500000000002</v>
          </cell>
          <cell r="DI2383">
            <v>0.03</v>
          </cell>
          <cell r="DJ2383">
            <v>7.9567500000000004</v>
          </cell>
          <cell r="DK2383">
            <v>0.03</v>
          </cell>
          <cell r="DL2383">
            <v>0</v>
          </cell>
        </row>
        <row r="2384">
          <cell r="A2384" t="str">
            <v>LGVKIT-FGR-002</v>
          </cell>
          <cell r="B2384" t="str">
            <v>EXTRACOSTI OLIO IDRAULICO MONTANTE FOODGRADE 85L</v>
          </cell>
          <cell r="F2384">
            <v>1092.7270000000003</v>
          </cell>
          <cell r="H2384">
            <v>513.58169000000009</v>
          </cell>
          <cell r="I2384">
            <v>0.53</v>
          </cell>
          <cell r="J2384" t="str">
            <v>OK</v>
          </cell>
          <cell r="K2384" t="str">
            <v>NEWZD</v>
          </cell>
          <cell r="L2384">
            <v>0</v>
          </cell>
          <cell r="M2384">
            <v>0</v>
          </cell>
          <cell r="N2384">
            <v>0</v>
          </cell>
          <cell r="O2384">
            <v>0</v>
          </cell>
          <cell r="P2384">
            <v>0</v>
          </cell>
          <cell r="Q2384">
            <v>0</v>
          </cell>
          <cell r="R2384">
            <v>0</v>
          </cell>
          <cell r="S2384">
            <v>0</v>
          </cell>
          <cell r="T2384">
            <v>0</v>
          </cell>
          <cell r="U2384">
            <v>0</v>
          </cell>
          <cell r="V2384">
            <v>0</v>
          </cell>
          <cell r="W2384">
            <v>0</v>
          </cell>
          <cell r="X2384">
            <v>0</v>
          </cell>
          <cell r="Y2384">
            <v>0</v>
          </cell>
          <cell r="Z2384">
            <v>0</v>
          </cell>
          <cell r="AA2384">
            <v>0</v>
          </cell>
          <cell r="AB2384">
            <v>0</v>
          </cell>
          <cell r="AC2384">
            <v>0</v>
          </cell>
          <cell r="AD2384">
            <v>0</v>
          </cell>
          <cell r="AE2384">
            <v>0</v>
          </cell>
          <cell r="AF2384">
            <v>0</v>
          </cell>
          <cell r="AG2384">
            <v>0</v>
          </cell>
          <cell r="AH2384">
            <v>0</v>
          </cell>
          <cell r="AI2384">
            <v>0</v>
          </cell>
          <cell r="AJ2384">
            <v>0</v>
          </cell>
          <cell r="AK2384">
            <v>0</v>
          </cell>
          <cell r="AL2384">
            <v>0</v>
          </cell>
          <cell r="AM2384">
            <v>0</v>
          </cell>
          <cell r="AN2384">
            <v>0</v>
          </cell>
          <cell r="AO2384">
            <v>0</v>
          </cell>
          <cell r="AP2384">
            <v>0</v>
          </cell>
          <cell r="AQ2384">
            <v>0</v>
          </cell>
          <cell r="AR2384">
            <v>0</v>
          </cell>
          <cell r="AS2384">
            <v>0</v>
          </cell>
          <cell r="AT2384">
            <v>0</v>
          </cell>
          <cell r="AU2384">
            <v>0</v>
          </cell>
          <cell r="AV2384">
            <v>513.58169000000009</v>
          </cell>
          <cell r="AW2384">
            <v>0</v>
          </cell>
          <cell r="AX2384">
            <v>0</v>
          </cell>
          <cell r="AY2384">
            <v>0</v>
          </cell>
          <cell r="AZ2384">
            <v>0</v>
          </cell>
          <cell r="BA2384">
            <v>0</v>
          </cell>
          <cell r="BB2384">
            <v>0</v>
          </cell>
          <cell r="BC2384">
            <v>0</v>
          </cell>
          <cell r="BD2384">
            <v>0</v>
          </cell>
          <cell r="BE2384">
            <v>0</v>
          </cell>
          <cell r="BF2384">
            <v>0</v>
          </cell>
          <cell r="BG2384">
            <v>0</v>
          </cell>
          <cell r="BH2384">
            <v>0</v>
          </cell>
          <cell r="BI2384">
            <v>0</v>
          </cell>
          <cell r="BJ2384">
            <v>0</v>
          </cell>
          <cell r="BK2384">
            <v>0</v>
          </cell>
          <cell r="BL2384">
            <v>0</v>
          </cell>
          <cell r="BM2384">
            <v>0</v>
          </cell>
          <cell r="BN2384">
            <v>0</v>
          </cell>
          <cell r="BO2384">
            <v>0</v>
          </cell>
          <cell r="BP2384">
            <v>0</v>
          </cell>
          <cell r="BQ2384">
            <v>0</v>
          </cell>
          <cell r="BR2384">
            <v>0</v>
          </cell>
          <cell r="BS2384">
            <v>0</v>
          </cell>
          <cell r="BT2384">
            <v>0</v>
          </cell>
          <cell r="BU2384">
            <v>0</v>
          </cell>
          <cell r="BV2384">
            <v>0</v>
          </cell>
          <cell r="BW2384">
            <v>0</v>
          </cell>
          <cell r="BX2384">
            <v>0</v>
          </cell>
          <cell r="BY2384">
            <v>0</v>
          </cell>
          <cell r="BZ2384">
            <v>0</v>
          </cell>
          <cell r="CA2384">
            <v>0</v>
          </cell>
          <cell r="CB2384">
            <v>0</v>
          </cell>
          <cell r="CC2384">
            <v>0</v>
          </cell>
          <cell r="CD2384">
            <v>0</v>
          </cell>
          <cell r="CE2384">
            <v>0</v>
          </cell>
          <cell r="CF2384">
            <v>0</v>
          </cell>
          <cell r="CG2384">
            <v>0</v>
          </cell>
          <cell r="CH2384">
            <v>0</v>
          </cell>
          <cell r="CI2384">
            <v>0</v>
          </cell>
          <cell r="CJ2384">
            <v>0</v>
          </cell>
          <cell r="CK2384">
            <v>0</v>
          </cell>
          <cell r="CL2384">
            <v>0</v>
          </cell>
          <cell r="CM2384">
            <v>0</v>
          </cell>
          <cell r="CN2384">
            <v>0</v>
          </cell>
          <cell r="CO2384">
            <v>0</v>
          </cell>
          <cell r="CP2384">
            <v>0</v>
          </cell>
          <cell r="CQ2384">
            <v>0</v>
          </cell>
          <cell r="CR2384">
            <v>0</v>
          </cell>
          <cell r="CS2384">
            <v>0</v>
          </cell>
          <cell r="CT2384">
            <v>0</v>
          </cell>
          <cell r="CU2384">
            <v>0</v>
          </cell>
          <cell r="CV2384">
            <v>0</v>
          </cell>
          <cell r="CW2384">
            <v>0</v>
          </cell>
          <cell r="CX2384">
            <v>0</v>
          </cell>
          <cell r="CY2384">
            <v>0</v>
          </cell>
          <cell r="CZ2384">
            <v>0</v>
          </cell>
          <cell r="DA2384">
            <v>0</v>
          </cell>
          <cell r="DB2384">
            <v>0</v>
          </cell>
          <cell r="DC2384">
            <v>0</v>
          </cell>
          <cell r="DD2384">
            <v>513.58169000000009</v>
          </cell>
          <cell r="DE2384">
            <v>0</v>
          </cell>
          <cell r="DG2384">
            <v>498.62300000000005</v>
          </cell>
          <cell r="DI2384">
            <v>0.03</v>
          </cell>
          <cell r="DJ2384">
            <v>14.958690000000001</v>
          </cell>
          <cell r="DK2384">
            <v>2.9999999999999995E-2</v>
          </cell>
          <cell r="DL2384">
            <v>0</v>
          </cell>
        </row>
        <row r="2385">
          <cell r="A2385" t="str">
            <v>LGVKIT-LMS-401</v>
          </cell>
          <cell r="B2385" t="str">
            <v>EXTRACOSTI COPPIA LMS100 OBLIQUI FRONTALI</v>
          </cell>
          <cell r="F2385">
            <v>3877.1944823529402</v>
          </cell>
          <cell r="H2385">
            <v>2636.4922479999996</v>
          </cell>
          <cell r="I2385">
            <v>0.31999999999999995</v>
          </cell>
          <cell r="J2385" t="str">
            <v>OK</v>
          </cell>
          <cell r="K2385" t="str">
            <v>NEWZD</v>
          </cell>
          <cell r="L2385">
            <v>0</v>
          </cell>
          <cell r="M2385">
            <v>0</v>
          </cell>
          <cell r="N2385">
            <v>0</v>
          </cell>
          <cell r="O2385">
            <v>0</v>
          </cell>
          <cell r="P2385">
            <v>0</v>
          </cell>
          <cell r="Q2385">
            <v>0</v>
          </cell>
          <cell r="R2385">
            <v>0</v>
          </cell>
          <cell r="S2385">
            <v>0</v>
          </cell>
          <cell r="T2385">
            <v>0</v>
          </cell>
          <cell r="U2385">
            <v>0</v>
          </cell>
          <cell r="V2385">
            <v>0</v>
          </cell>
          <cell r="W2385">
            <v>0</v>
          </cell>
          <cell r="X2385">
            <v>0</v>
          </cell>
          <cell r="Y2385">
            <v>0</v>
          </cell>
          <cell r="Z2385">
            <v>0</v>
          </cell>
          <cell r="AA2385">
            <v>0</v>
          </cell>
          <cell r="AB2385">
            <v>0</v>
          </cell>
          <cell r="AC2385">
            <v>0</v>
          </cell>
          <cell r="AD2385">
            <v>0</v>
          </cell>
          <cell r="AE2385">
            <v>0</v>
          </cell>
          <cell r="AF2385">
            <v>0</v>
          </cell>
          <cell r="AG2385">
            <v>0</v>
          </cell>
          <cell r="AH2385">
            <v>0</v>
          </cell>
          <cell r="AI2385">
            <v>0</v>
          </cell>
          <cell r="AJ2385">
            <v>0</v>
          </cell>
          <cell r="AK2385">
            <v>0</v>
          </cell>
          <cell r="AL2385">
            <v>0</v>
          </cell>
          <cell r="AM2385">
            <v>0</v>
          </cell>
          <cell r="AN2385">
            <v>0</v>
          </cell>
          <cell r="AO2385">
            <v>0</v>
          </cell>
          <cell r="AP2385">
            <v>0</v>
          </cell>
          <cell r="AQ2385">
            <v>0</v>
          </cell>
          <cell r="AR2385">
            <v>0</v>
          </cell>
          <cell r="AS2385">
            <v>0</v>
          </cell>
          <cell r="AT2385">
            <v>0</v>
          </cell>
          <cell r="AU2385">
            <v>0</v>
          </cell>
          <cell r="AV2385">
            <v>2514.6172479999996</v>
          </cell>
          <cell r="AW2385">
            <v>0</v>
          </cell>
          <cell r="AX2385">
            <v>0</v>
          </cell>
          <cell r="AY2385">
            <v>0</v>
          </cell>
          <cell r="AZ2385">
            <v>0</v>
          </cell>
          <cell r="BA2385">
            <v>0</v>
          </cell>
          <cell r="BB2385">
            <v>0</v>
          </cell>
          <cell r="BC2385">
            <v>0</v>
          </cell>
          <cell r="BD2385">
            <v>0</v>
          </cell>
          <cell r="BE2385">
            <v>0</v>
          </cell>
          <cell r="BF2385">
            <v>0</v>
          </cell>
          <cell r="BG2385">
            <v>0</v>
          </cell>
          <cell r="BH2385">
            <v>0</v>
          </cell>
          <cell r="BI2385">
            <v>0</v>
          </cell>
          <cell r="BJ2385">
            <v>0</v>
          </cell>
          <cell r="BK2385">
            <v>0</v>
          </cell>
          <cell r="BL2385">
            <v>0</v>
          </cell>
          <cell r="BM2385">
            <v>0</v>
          </cell>
          <cell r="BN2385">
            <v>0</v>
          </cell>
          <cell r="BO2385">
            <v>40.625</v>
          </cell>
          <cell r="BP2385">
            <v>1.25</v>
          </cell>
          <cell r="BQ2385">
            <v>0</v>
          </cell>
          <cell r="BR2385">
            <v>0</v>
          </cell>
          <cell r="BS2385">
            <v>81.25</v>
          </cell>
          <cell r="BT2385">
            <v>2.5</v>
          </cell>
          <cell r="BU2385">
            <v>0</v>
          </cell>
          <cell r="BV2385">
            <v>0</v>
          </cell>
          <cell r="BW2385">
            <v>0</v>
          </cell>
          <cell r="BX2385">
            <v>0</v>
          </cell>
          <cell r="BY2385">
            <v>0</v>
          </cell>
          <cell r="BZ2385">
            <v>0</v>
          </cell>
          <cell r="CA2385">
            <v>0</v>
          </cell>
          <cell r="CB2385">
            <v>0</v>
          </cell>
          <cell r="CC2385">
            <v>0</v>
          </cell>
          <cell r="CD2385">
            <v>0</v>
          </cell>
          <cell r="CE2385">
            <v>0</v>
          </cell>
          <cell r="CF2385">
            <v>0</v>
          </cell>
          <cell r="CG2385">
            <v>0</v>
          </cell>
          <cell r="CH2385">
            <v>0</v>
          </cell>
          <cell r="CI2385">
            <v>0</v>
          </cell>
          <cell r="CJ2385">
            <v>0</v>
          </cell>
          <cell r="CK2385">
            <v>0</v>
          </cell>
          <cell r="CL2385">
            <v>0</v>
          </cell>
          <cell r="CM2385">
            <v>0</v>
          </cell>
          <cell r="CN2385">
            <v>0</v>
          </cell>
          <cell r="CO2385">
            <v>0</v>
          </cell>
          <cell r="CP2385">
            <v>0</v>
          </cell>
          <cell r="CQ2385">
            <v>0</v>
          </cell>
          <cell r="CR2385">
            <v>0</v>
          </cell>
          <cell r="CS2385">
            <v>0</v>
          </cell>
          <cell r="CT2385">
            <v>0</v>
          </cell>
          <cell r="CU2385">
            <v>0</v>
          </cell>
          <cell r="CV2385">
            <v>0</v>
          </cell>
          <cell r="CW2385">
            <v>0</v>
          </cell>
          <cell r="CX2385">
            <v>0</v>
          </cell>
          <cell r="CY2385">
            <v>0</v>
          </cell>
          <cell r="CZ2385">
            <v>0</v>
          </cell>
          <cell r="DA2385">
            <v>0</v>
          </cell>
          <cell r="DB2385">
            <v>0</v>
          </cell>
          <cell r="DC2385">
            <v>0</v>
          </cell>
          <cell r="DD2385">
            <v>2636.4922479999996</v>
          </cell>
          <cell r="DE2385">
            <v>0</v>
          </cell>
          <cell r="DG2385">
            <v>2514.6172479999996</v>
          </cell>
          <cell r="DI2385">
            <v>0</v>
          </cell>
          <cell r="DJ2385">
            <v>0</v>
          </cell>
          <cell r="DK2385">
            <v>0</v>
          </cell>
          <cell r="DL2385">
            <v>0</v>
          </cell>
        </row>
        <row r="2386">
          <cell r="A2386" t="str">
            <v>LGVKIT-LMS-501</v>
          </cell>
          <cell r="B2386" t="str">
            <v>EXTRACOSTI LGV PRONG MISURA DIAMETRO BOBINA</v>
          </cell>
          <cell r="F2386">
            <v>2513.2256097560976</v>
          </cell>
          <cell r="H2386">
            <v>1030.4224999999999</v>
          </cell>
          <cell r="I2386">
            <v>0.59000000000000008</v>
          </cell>
          <cell r="J2386" t="str">
            <v>OK</v>
          </cell>
          <cell r="K2386" t="str">
            <v>NEWZD</v>
          </cell>
          <cell r="L2386">
            <v>0</v>
          </cell>
          <cell r="M2386">
            <v>0</v>
          </cell>
          <cell r="N2386">
            <v>0</v>
          </cell>
          <cell r="O2386">
            <v>0</v>
          </cell>
          <cell r="P2386">
            <v>0</v>
          </cell>
          <cell r="Q2386">
            <v>0</v>
          </cell>
          <cell r="R2386">
            <v>0</v>
          </cell>
          <cell r="S2386">
            <v>0</v>
          </cell>
          <cell r="T2386">
            <v>0</v>
          </cell>
          <cell r="U2386">
            <v>0</v>
          </cell>
          <cell r="V2386">
            <v>0</v>
          </cell>
          <cell r="W2386">
            <v>0</v>
          </cell>
          <cell r="X2386">
            <v>0</v>
          </cell>
          <cell r="Y2386">
            <v>0</v>
          </cell>
          <cell r="Z2386">
            <v>0</v>
          </cell>
          <cell r="AA2386">
            <v>0</v>
          </cell>
          <cell r="AB2386">
            <v>0</v>
          </cell>
          <cell r="AC2386">
            <v>0</v>
          </cell>
          <cell r="AD2386">
            <v>0</v>
          </cell>
          <cell r="AE2386">
            <v>0</v>
          </cell>
          <cell r="AF2386">
            <v>0</v>
          </cell>
          <cell r="AG2386">
            <v>0</v>
          </cell>
          <cell r="AH2386">
            <v>0</v>
          </cell>
          <cell r="AI2386">
            <v>0</v>
          </cell>
          <cell r="AJ2386">
            <v>0</v>
          </cell>
          <cell r="AK2386">
            <v>0</v>
          </cell>
          <cell r="AL2386">
            <v>0</v>
          </cell>
          <cell r="AM2386">
            <v>0</v>
          </cell>
          <cell r="AN2386">
            <v>0</v>
          </cell>
          <cell r="AO2386">
            <v>0</v>
          </cell>
          <cell r="AP2386">
            <v>0</v>
          </cell>
          <cell r="AQ2386">
            <v>0</v>
          </cell>
          <cell r="AR2386">
            <v>0</v>
          </cell>
          <cell r="AS2386">
            <v>0</v>
          </cell>
          <cell r="AT2386">
            <v>0</v>
          </cell>
          <cell r="AU2386">
            <v>0</v>
          </cell>
          <cell r="AV2386">
            <v>1030.4224999999999</v>
          </cell>
          <cell r="AW2386">
            <v>0</v>
          </cell>
          <cell r="AX2386">
            <v>0</v>
          </cell>
          <cell r="AY2386">
            <v>0</v>
          </cell>
          <cell r="AZ2386">
            <v>0</v>
          </cell>
          <cell r="BA2386">
            <v>0</v>
          </cell>
          <cell r="BB2386">
            <v>0</v>
          </cell>
          <cell r="BC2386">
            <v>0</v>
          </cell>
          <cell r="BD2386">
            <v>0</v>
          </cell>
          <cell r="BE2386">
            <v>0</v>
          </cell>
          <cell r="BF2386">
            <v>0</v>
          </cell>
          <cell r="BG2386">
            <v>0</v>
          </cell>
          <cell r="BH2386">
            <v>0</v>
          </cell>
          <cell r="BI2386">
            <v>0</v>
          </cell>
          <cell r="BJ2386">
            <v>0</v>
          </cell>
          <cell r="BK2386">
            <v>0</v>
          </cell>
          <cell r="BL2386">
            <v>0</v>
          </cell>
          <cell r="BM2386">
            <v>0</v>
          </cell>
          <cell r="BN2386">
            <v>0</v>
          </cell>
          <cell r="BO2386">
            <v>0</v>
          </cell>
          <cell r="BP2386">
            <v>0</v>
          </cell>
          <cell r="BQ2386">
            <v>0</v>
          </cell>
          <cell r="BR2386">
            <v>0</v>
          </cell>
          <cell r="BS2386">
            <v>0</v>
          </cell>
          <cell r="BT2386">
            <v>0</v>
          </cell>
          <cell r="BU2386">
            <v>0</v>
          </cell>
          <cell r="BV2386">
            <v>0</v>
          </cell>
          <cell r="BW2386">
            <v>0</v>
          </cell>
          <cell r="BX2386">
            <v>0</v>
          </cell>
          <cell r="BY2386">
            <v>0</v>
          </cell>
          <cell r="BZ2386">
            <v>0</v>
          </cell>
          <cell r="CA2386">
            <v>0</v>
          </cell>
          <cell r="CB2386">
            <v>0</v>
          </cell>
          <cell r="CC2386">
            <v>0</v>
          </cell>
          <cell r="CD2386">
            <v>0</v>
          </cell>
          <cell r="CE2386">
            <v>0</v>
          </cell>
          <cell r="CF2386">
            <v>0</v>
          </cell>
          <cell r="CG2386">
            <v>0</v>
          </cell>
          <cell r="CH2386">
            <v>0</v>
          </cell>
          <cell r="CI2386">
            <v>0</v>
          </cell>
          <cell r="CJ2386">
            <v>0</v>
          </cell>
          <cell r="CK2386">
            <v>0</v>
          </cell>
          <cell r="CL2386">
            <v>0</v>
          </cell>
          <cell r="CM2386">
            <v>0</v>
          </cell>
          <cell r="CN2386">
            <v>0</v>
          </cell>
          <cell r="CO2386">
            <v>0</v>
          </cell>
          <cell r="CP2386">
            <v>0</v>
          </cell>
          <cell r="CQ2386">
            <v>0</v>
          </cell>
          <cell r="CR2386">
            <v>0</v>
          </cell>
          <cell r="CS2386">
            <v>0</v>
          </cell>
          <cell r="CT2386">
            <v>0</v>
          </cell>
          <cell r="CU2386">
            <v>0</v>
          </cell>
          <cell r="CV2386">
            <v>0</v>
          </cell>
          <cell r="CW2386">
            <v>0</v>
          </cell>
          <cell r="CX2386">
            <v>0</v>
          </cell>
          <cell r="CY2386">
            <v>0</v>
          </cell>
          <cell r="CZ2386">
            <v>0</v>
          </cell>
          <cell r="DA2386">
            <v>0</v>
          </cell>
          <cell r="DB2386">
            <v>0</v>
          </cell>
          <cell r="DC2386">
            <v>0</v>
          </cell>
          <cell r="DD2386">
            <v>1030.4224999999999</v>
          </cell>
          <cell r="DE2386">
            <v>0</v>
          </cell>
          <cell r="DG2386">
            <v>1030.4224999999999</v>
          </cell>
          <cell r="DI2386">
            <v>0</v>
          </cell>
          <cell r="DJ2386">
            <v>0</v>
          </cell>
          <cell r="DK2386">
            <v>0</v>
          </cell>
          <cell r="DL2386">
            <v>0</v>
          </cell>
        </row>
        <row r="2387">
          <cell r="A2387" t="str">
            <v>LGVKIT-LSL-001</v>
          </cell>
          <cell r="B2387" t="str">
            <v>DEDUZIONE SOSTITUZIONE LASER SICUREZZA LATERALI CON BORDI SENSIBILI</v>
          </cell>
          <cell r="F2387">
            <v>-7169.3265443530499</v>
          </cell>
          <cell r="H2387">
            <v>-2939.4238831847501</v>
          </cell>
          <cell r="I2387">
            <v>0.59000000000000008</v>
          </cell>
          <cell r="J2387" t="str">
            <v>OK</v>
          </cell>
          <cell r="K2387" t="str">
            <v>NEWZD</v>
          </cell>
          <cell r="L2387">
            <v>0</v>
          </cell>
          <cell r="M2387">
            <v>0</v>
          </cell>
          <cell r="N2387">
            <v>0</v>
          </cell>
          <cell r="O2387">
            <v>0</v>
          </cell>
          <cell r="P2387">
            <v>0</v>
          </cell>
          <cell r="Q2387">
            <v>0</v>
          </cell>
          <cell r="R2387">
            <v>0</v>
          </cell>
          <cell r="S2387">
            <v>0</v>
          </cell>
          <cell r="T2387">
            <v>0</v>
          </cell>
          <cell r="U2387">
            <v>0</v>
          </cell>
          <cell r="V2387">
            <v>0</v>
          </cell>
          <cell r="W2387">
            <v>0</v>
          </cell>
          <cell r="X2387">
            <v>0</v>
          </cell>
          <cell r="Y2387">
            <v>0</v>
          </cell>
          <cell r="Z2387">
            <v>0</v>
          </cell>
          <cell r="AA2387">
            <v>0</v>
          </cell>
          <cell r="AB2387">
            <v>0</v>
          </cell>
          <cell r="AC2387">
            <v>0</v>
          </cell>
          <cell r="AD2387">
            <v>0</v>
          </cell>
          <cell r="AE2387">
            <v>0</v>
          </cell>
          <cell r="AF2387">
            <v>0</v>
          </cell>
          <cell r="AG2387">
            <v>0</v>
          </cell>
          <cell r="AH2387">
            <v>0</v>
          </cell>
          <cell r="AI2387">
            <v>0</v>
          </cell>
          <cell r="AJ2387">
            <v>0</v>
          </cell>
          <cell r="AK2387">
            <v>0</v>
          </cell>
          <cell r="AL2387">
            <v>0</v>
          </cell>
          <cell r="AM2387">
            <v>0</v>
          </cell>
          <cell r="AN2387">
            <v>0</v>
          </cell>
          <cell r="AO2387">
            <v>0</v>
          </cell>
          <cell r="AP2387">
            <v>0</v>
          </cell>
          <cell r="AQ2387">
            <v>0</v>
          </cell>
          <cell r="AR2387">
            <v>0</v>
          </cell>
          <cell r="AS2387">
            <v>0</v>
          </cell>
          <cell r="AT2387">
            <v>0</v>
          </cell>
          <cell r="AU2387">
            <v>0</v>
          </cell>
          <cell r="AV2387">
            <v>-2939.4238831847501</v>
          </cell>
          <cell r="AW2387">
            <v>0</v>
          </cell>
          <cell r="AX2387">
            <v>0</v>
          </cell>
          <cell r="AY2387">
            <v>0</v>
          </cell>
          <cell r="AZ2387">
            <v>0</v>
          </cell>
          <cell r="BA2387">
            <v>0</v>
          </cell>
          <cell r="BB2387">
            <v>0</v>
          </cell>
          <cell r="BC2387">
            <v>0</v>
          </cell>
          <cell r="BD2387">
            <v>0</v>
          </cell>
          <cell r="BE2387">
            <v>0</v>
          </cell>
          <cell r="BF2387">
            <v>0</v>
          </cell>
          <cell r="BG2387">
            <v>0</v>
          </cell>
          <cell r="BH2387">
            <v>0</v>
          </cell>
          <cell r="BI2387">
            <v>0</v>
          </cell>
          <cell r="BJ2387">
            <v>0</v>
          </cell>
          <cell r="BK2387">
            <v>0</v>
          </cell>
          <cell r="BL2387">
            <v>0</v>
          </cell>
          <cell r="BM2387">
            <v>0</v>
          </cell>
          <cell r="BN2387">
            <v>0</v>
          </cell>
          <cell r="BO2387">
            <v>0</v>
          </cell>
          <cell r="BP2387">
            <v>0</v>
          </cell>
          <cell r="BQ2387">
            <v>0</v>
          </cell>
          <cell r="BR2387">
            <v>0</v>
          </cell>
          <cell r="BS2387">
            <v>0</v>
          </cell>
          <cell r="BT2387">
            <v>0</v>
          </cell>
          <cell r="BU2387">
            <v>0</v>
          </cell>
          <cell r="BV2387">
            <v>0</v>
          </cell>
          <cell r="BW2387">
            <v>0</v>
          </cell>
          <cell r="BX2387">
            <v>0</v>
          </cell>
          <cell r="BY2387">
            <v>0</v>
          </cell>
          <cell r="BZ2387">
            <v>0</v>
          </cell>
          <cell r="CA2387">
            <v>0</v>
          </cell>
          <cell r="CB2387">
            <v>0</v>
          </cell>
          <cell r="CC2387">
            <v>0</v>
          </cell>
          <cell r="CD2387">
            <v>0</v>
          </cell>
          <cell r="CE2387">
            <v>0</v>
          </cell>
          <cell r="CF2387">
            <v>0</v>
          </cell>
          <cell r="CG2387">
            <v>0</v>
          </cell>
          <cell r="CH2387">
            <v>0</v>
          </cell>
          <cell r="CI2387">
            <v>0</v>
          </cell>
          <cell r="CJ2387">
            <v>0</v>
          </cell>
          <cell r="CK2387">
            <v>0</v>
          </cell>
          <cell r="CL2387">
            <v>0</v>
          </cell>
          <cell r="CM2387">
            <v>0</v>
          </cell>
          <cell r="CN2387">
            <v>0</v>
          </cell>
          <cell r="CO2387">
            <v>0</v>
          </cell>
          <cell r="CP2387">
            <v>0</v>
          </cell>
          <cell r="CQ2387">
            <v>0</v>
          </cell>
          <cell r="CR2387">
            <v>0</v>
          </cell>
          <cell r="CS2387">
            <v>0</v>
          </cell>
          <cell r="CT2387">
            <v>0</v>
          </cell>
          <cell r="CU2387">
            <v>0</v>
          </cell>
          <cell r="CV2387">
            <v>0</v>
          </cell>
          <cell r="CW2387">
            <v>0</v>
          </cell>
          <cell r="CX2387">
            <v>0</v>
          </cell>
          <cell r="CY2387">
            <v>0</v>
          </cell>
          <cell r="CZ2387">
            <v>0</v>
          </cell>
          <cell r="DA2387">
            <v>0</v>
          </cell>
          <cell r="DB2387">
            <v>0</v>
          </cell>
          <cell r="DC2387">
            <v>0</v>
          </cell>
          <cell r="DD2387">
            <v>-2939.4238831847501</v>
          </cell>
          <cell r="DE2387">
            <v>0</v>
          </cell>
          <cell r="DG2387">
            <v>-2939.4238831847501</v>
          </cell>
          <cell r="DI2387">
            <v>0</v>
          </cell>
          <cell r="DJ2387">
            <v>0</v>
          </cell>
          <cell r="DK2387">
            <v>0</v>
          </cell>
          <cell r="DL2387">
            <v>0</v>
          </cell>
        </row>
        <row r="2388">
          <cell r="A2388" t="str">
            <v>LGV-KIT-LSV-201</v>
          </cell>
          <cell r="B2388" t="str">
            <v>COPPIA LASER SICUREZZA VERTICALI FISSI</v>
          </cell>
          <cell r="F2388">
            <v>6465.8422832157585</v>
          </cell>
          <cell r="H2388">
            <v>4396.7727525867158</v>
          </cell>
          <cell r="I2388">
            <v>0.31999999999999995</v>
          </cell>
          <cell r="J2388" t="str">
            <v>OLD</v>
          </cell>
          <cell r="K2388" t="str">
            <v>LCBZD</v>
          </cell>
          <cell r="L2388">
            <v>0.91969991670402795</v>
          </cell>
          <cell r="M2388">
            <v>0</v>
          </cell>
          <cell r="N2388">
            <v>5.2239166208368805E-3</v>
          </cell>
          <cell r="O2388">
            <v>0</v>
          </cell>
          <cell r="P2388">
            <v>0</v>
          </cell>
          <cell r="Q2388">
            <v>2.6119583104184402E-3</v>
          </cell>
          <cell r="R2388">
            <v>0</v>
          </cell>
          <cell r="S2388">
            <v>0</v>
          </cell>
          <cell r="T2388">
            <v>0</v>
          </cell>
          <cell r="U2388">
            <v>6.0300765931882508E-3</v>
          </cell>
          <cell r="V2388">
            <v>2.3821372178005472E-2</v>
          </cell>
          <cell r="W2388">
            <v>0</v>
          </cell>
          <cell r="X2388">
            <v>2.8815633976718758E-2</v>
          </cell>
          <cell r="Y2388">
            <v>0</v>
          </cell>
          <cell r="Z2388">
            <v>0</v>
          </cell>
          <cell r="AA2388">
            <v>0</v>
          </cell>
          <cell r="AB2388">
            <v>0</v>
          </cell>
          <cell r="AC2388">
            <v>1.379712561680408E-2</v>
          </cell>
          <cell r="AD2388">
            <v>0</v>
          </cell>
          <cell r="AE2388">
            <v>0</v>
          </cell>
          <cell r="AF2388">
            <v>0</v>
          </cell>
          <cell r="AG2388">
            <v>0</v>
          </cell>
          <cell r="AH2388">
            <v>0</v>
          </cell>
          <cell r="AI2388">
            <v>0</v>
          </cell>
          <cell r="AJ2388">
            <v>0</v>
          </cell>
          <cell r="AK2388">
            <v>0</v>
          </cell>
          <cell r="AL2388">
            <v>0</v>
          </cell>
          <cell r="AM2388">
            <v>0</v>
          </cell>
          <cell r="AN2388">
            <v>0</v>
          </cell>
          <cell r="AO2388">
            <v>0</v>
          </cell>
          <cell r="AP2388">
            <v>0</v>
          </cell>
          <cell r="AQ2388">
            <v>0</v>
          </cell>
          <cell r="AR2388">
            <v>0</v>
          </cell>
          <cell r="AS2388">
            <v>0</v>
          </cell>
          <cell r="AT2388">
            <v>0</v>
          </cell>
          <cell r="AU2388">
            <v>0</v>
          </cell>
          <cell r="AV2388">
            <v>4043.7115343205423</v>
          </cell>
          <cell r="AW2388">
            <v>0</v>
          </cell>
          <cell r="AX2388">
            <v>0</v>
          </cell>
          <cell r="AY2388">
            <v>22.968374260280466</v>
          </cell>
          <cell r="AZ2388">
            <v>0.5220085059154651</v>
          </cell>
          <cell r="BA2388">
            <v>0</v>
          </cell>
          <cell r="BB2388">
            <v>0</v>
          </cell>
          <cell r="BC2388">
            <v>0</v>
          </cell>
          <cell r="BD2388">
            <v>0</v>
          </cell>
          <cell r="BE2388">
            <v>11.484187130140233</v>
          </cell>
          <cell r="BF2388">
            <v>0.31900519805945093</v>
          </cell>
          <cell r="BG2388">
            <v>0</v>
          </cell>
          <cell r="BH2388">
            <v>0</v>
          </cell>
          <cell r="BI2388">
            <v>0</v>
          </cell>
          <cell r="BJ2388">
            <v>0</v>
          </cell>
          <cell r="BK2388">
            <v>0</v>
          </cell>
          <cell r="BL2388">
            <v>0</v>
          </cell>
          <cell r="BM2388">
            <v>26.51287646094103</v>
          </cell>
          <cell r="BN2388">
            <v>0.82852738940440718</v>
          </cell>
          <cell r="BO2388">
            <v>104.73716012148172</v>
          </cell>
          <cell r="BP2388">
            <v>3.2226818498917451</v>
          </cell>
          <cell r="BQ2388">
            <v>0</v>
          </cell>
          <cell r="BR2388">
            <v>0</v>
          </cell>
          <cell r="BS2388">
            <v>126.69579431734903</v>
          </cell>
          <cell r="BT2388">
            <v>3.8983321328415084</v>
          </cell>
          <cell r="BU2388">
            <v>0</v>
          </cell>
          <cell r="BV2388">
            <v>0</v>
          </cell>
          <cell r="BW2388">
            <v>0</v>
          </cell>
          <cell r="BX2388">
            <v>0</v>
          </cell>
          <cell r="BY2388">
            <v>0</v>
          </cell>
          <cell r="BZ2388">
            <v>0</v>
          </cell>
          <cell r="CA2388">
            <v>0</v>
          </cell>
          <cell r="CB2388">
            <v>0</v>
          </cell>
          <cell r="CC2388">
            <v>60.662825975980368</v>
          </cell>
          <cell r="CD2388">
            <v>1.8957133117493865</v>
          </cell>
          <cell r="CE2388">
            <v>0</v>
          </cell>
          <cell r="CF2388">
            <v>0</v>
          </cell>
          <cell r="CG2388">
            <v>0</v>
          </cell>
          <cell r="CH2388">
            <v>0</v>
          </cell>
          <cell r="CI2388">
            <v>0</v>
          </cell>
          <cell r="CJ2388">
            <v>0</v>
          </cell>
          <cell r="CK2388">
            <v>0</v>
          </cell>
          <cell r="CL2388">
            <v>0</v>
          </cell>
          <cell r="CM2388">
            <v>0</v>
          </cell>
          <cell r="CN2388">
            <v>0</v>
          </cell>
          <cell r="CO2388">
            <v>0</v>
          </cell>
          <cell r="CP2388">
            <v>0</v>
          </cell>
          <cell r="CQ2388">
            <v>0</v>
          </cell>
          <cell r="CR2388">
            <v>0</v>
          </cell>
          <cell r="CS2388">
            <v>0</v>
          </cell>
          <cell r="CT2388">
            <v>0</v>
          </cell>
          <cell r="CU2388">
            <v>0</v>
          </cell>
          <cell r="CV2388">
            <v>0</v>
          </cell>
          <cell r="CW2388">
            <v>0</v>
          </cell>
          <cell r="CX2388">
            <v>0</v>
          </cell>
          <cell r="CY2388">
            <v>0</v>
          </cell>
          <cell r="CZ2388">
            <v>0</v>
          </cell>
          <cell r="DA2388">
            <v>0</v>
          </cell>
          <cell r="DB2388">
            <v>0</v>
          </cell>
          <cell r="DC2388">
            <v>0</v>
          </cell>
          <cell r="DD2388">
            <v>4396.7727525867149</v>
          </cell>
          <cell r="DE2388">
            <v>0</v>
          </cell>
          <cell r="DG2388">
            <v>4279.287843369495</v>
          </cell>
          <cell r="DH2388">
            <v>0.91514377716889206</v>
          </cell>
          <cell r="DI2388">
            <v>0.03</v>
          </cell>
          <cell r="DJ2388">
            <v>117.48490921722245</v>
          </cell>
          <cell r="DK2388">
            <v>2.7454313315066762E-2</v>
          </cell>
          <cell r="DL2388">
            <v>0</v>
          </cell>
        </row>
        <row r="2389">
          <cell r="A2389" t="str">
            <v>LGV-KIT-LSV-202</v>
          </cell>
          <cell r="B2389" t="str">
            <v>DOPPIA COPPIA LASER SICUREZZA VERTICALI FISSI</v>
          </cell>
          <cell r="F2389">
            <v>11500.625393350199</v>
          </cell>
          <cell r="H2389">
            <v>7820.4252674781364</v>
          </cell>
          <cell r="I2389">
            <v>0.31999999999999995</v>
          </cell>
          <cell r="J2389" t="str">
            <v>OLD</v>
          </cell>
          <cell r="K2389" t="str">
            <v>LCBZD</v>
          </cell>
          <cell r="L2389">
            <v>0.91969991670402795</v>
          </cell>
          <cell r="M2389">
            <v>0</v>
          </cell>
          <cell r="N2389">
            <v>5.2239166208368805E-3</v>
          </cell>
          <cell r="O2389">
            <v>0</v>
          </cell>
          <cell r="P2389">
            <v>0</v>
          </cell>
          <cell r="Q2389">
            <v>2.6119583104184402E-3</v>
          </cell>
          <cell r="R2389">
            <v>0</v>
          </cell>
          <cell r="S2389">
            <v>0</v>
          </cell>
          <cell r="T2389">
            <v>0</v>
          </cell>
          <cell r="U2389">
            <v>6.0300765931882508E-3</v>
          </cell>
          <cell r="V2389">
            <v>2.3821372178005472E-2</v>
          </cell>
          <cell r="W2389">
            <v>0</v>
          </cell>
          <cell r="X2389">
            <v>2.8815633976718758E-2</v>
          </cell>
          <cell r="Y2389">
            <v>0</v>
          </cell>
          <cell r="Z2389">
            <v>0</v>
          </cell>
          <cell r="AA2389">
            <v>0</v>
          </cell>
          <cell r="AB2389">
            <v>0</v>
          </cell>
          <cell r="AC2389">
            <v>1.379712561680408E-2</v>
          </cell>
          <cell r="AD2389">
            <v>0</v>
          </cell>
          <cell r="AE2389">
            <v>0</v>
          </cell>
          <cell r="AF2389">
            <v>0</v>
          </cell>
          <cell r="AG2389">
            <v>0</v>
          </cell>
          <cell r="AH2389">
            <v>0</v>
          </cell>
          <cell r="AI2389">
            <v>0</v>
          </cell>
          <cell r="AJ2389">
            <v>0</v>
          </cell>
          <cell r="AK2389">
            <v>0</v>
          </cell>
          <cell r="AL2389">
            <v>0</v>
          </cell>
          <cell r="AM2389">
            <v>0</v>
          </cell>
          <cell r="AN2389">
            <v>0</v>
          </cell>
          <cell r="AO2389">
            <v>0</v>
          </cell>
          <cell r="AP2389">
            <v>0</v>
          </cell>
          <cell r="AQ2389">
            <v>0</v>
          </cell>
          <cell r="AR2389">
            <v>0</v>
          </cell>
          <cell r="AS2389">
            <v>0</v>
          </cell>
          <cell r="AT2389">
            <v>0</v>
          </cell>
          <cell r="AU2389">
            <v>0</v>
          </cell>
          <cell r="AV2389">
            <v>7192.4444670897174</v>
          </cell>
          <cell r="AW2389">
            <v>0</v>
          </cell>
          <cell r="AX2389">
            <v>0</v>
          </cell>
          <cell r="AY2389">
            <v>40.853249536791743</v>
          </cell>
          <cell r="AZ2389">
            <v>0.92848294401799414</v>
          </cell>
          <cell r="BA2389">
            <v>0</v>
          </cell>
          <cell r="BB2389">
            <v>0</v>
          </cell>
          <cell r="BC2389">
            <v>0</v>
          </cell>
          <cell r="BD2389">
            <v>0</v>
          </cell>
          <cell r="BE2389">
            <v>20.426624768395872</v>
          </cell>
          <cell r="BF2389">
            <v>0.567406243566552</v>
          </cell>
          <cell r="BG2389">
            <v>0</v>
          </cell>
          <cell r="BH2389">
            <v>0</v>
          </cell>
          <cell r="BI2389">
            <v>0</v>
          </cell>
          <cell r="BJ2389">
            <v>0</v>
          </cell>
          <cell r="BK2389">
            <v>0</v>
          </cell>
          <cell r="BL2389">
            <v>0</v>
          </cell>
          <cell r="BM2389">
            <v>47.157763354197876</v>
          </cell>
          <cell r="BN2389">
            <v>1.4736801048186836</v>
          </cell>
          <cell r="BO2389">
            <v>186.29326088687469</v>
          </cell>
          <cell r="BP2389">
            <v>5.7321003349807595</v>
          </cell>
          <cell r="BQ2389">
            <v>0</v>
          </cell>
          <cell r="BR2389">
            <v>0</v>
          </cell>
          <cell r="BS2389">
            <v>225.35051204993286</v>
          </cell>
          <cell r="BT2389">
            <v>6.9338619092287033</v>
          </cell>
          <cell r="BU2389">
            <v>0</v>
          </cell>
          <cell r="BV2389">
            <v>0</v>
          </cell>
          <cell r="BW2389">
            <v>0</v>
          </cell>
          <cell r="BX2389">
            <v>0</v>
          </cell>
          <cell r="BY2389">
            <v>0</v>
          </cell>
          <cell r="BZ2389">
            <v>0</v>
          </cell>
          <cell r="CA2389">
            <v>0</v>
          </cell>
          <cell r="CB2389">
            <v>0</v>
          </cell>
          <cell r="CC2389">
            <v>107.8993897922245</v>
          </cell>
          <cell r="CD2389">
            <v>3.3718559310070155</v>
          </cell>
          <cell r="CE2389">
            <v>0</v>
          </cell>
          <cell r="CF2389">
            <v>0</v>
          </cell>
          <cell r="CG2389">
            <v>0</v>
          </cell>
          <cell r="CH2389">
            <v>0</v>
          </cell>
          <cell r="CI2389">
            <v>0</v>
          </cell>
          <cell r="CJ2389">
            <v>0</v>
          </cell>
          <cell r="CK2389">
            <v>0</v>
          </cell>
          <cell r="CL2389">
            <v>0</v>
          </cell>
          <cell r="CM2389">
            <v>0</v>
          </cell>
          <cell r="CN2389">
            <v>0</v>
          </cell>
          <cell r="CO2389">
            <v>0</v>
          </cell>
          <cell r="CP2389">
            <v>0</v>
          </cell>
          <cell r="CQ2389">
            <v>0</v>
          </cell>
          <cell r="CR2389">
            <v>0</v>
          </cell>
          <cell r="CS2389">
            <v>0</v>
          </cell>
          <cell r="CT2389">
            <v>0</v>
          </cell>
          <cell r="CU2389">
            <v>0</v>
          </cell>
          <cell r="CV2389">
            <v>0</v>
          </cell>
          <cell r="CW2389">
            <v>0</v>
          </cell>
          <cell r="CX2389">
            <v>0</v>
          </cell>
          <cell r="CY2389">
            <v>0</v>
          </cell>
          <cell r="CZ2389">
            <v>0</v>
          </cell>
          <cell r="DA2389">
            <v>0</v>
          </cell>
          <cell r="DB2389">
            <v>0</v>
          </cell>
          <cell r="DC2389">
            <v>0</v>
          </cell>
          <cell r="DD2389">
            <v>7820.4252674781364</v>
          </cell>
          <cell r="DE2389">
            <v>0</v>
          </cell>
          <cell r="DG2389">
            <v>7611.4579170392944</v>
          </cell>
          <cell r="DH2389">
            <v>0.91514377716889206</v>
          </cell>
          <cell r="DI2389">
            <v>0.03</v>
          </cell>
          <cell r="DJ2389">
            <v>208.9673504388422</v>
          </cell>
          <cell r="DK2389">
            <v>2.7454313315066758E-2</v>
          </cell>
          <cell r="DL2389">
            <v>0</v>
          </cell>
        </row>
        <row r="2390">
          <cell r="A2390" t="str">
            <v>LGV-KIT-LSV-203</v>
          </cell>
          <cell r="B2390" t="str">
            <v>TRIPLA COPPIA LASER SICUREZZA VERTICALI FISSI</v>
          </cell>
          <cell r="F2390">
            <v>16535.408503484632</v>
          </cell>
          <cell r="H2390">
            <v>11244.077782369552</v>
          </cell>
          <cell r="I2390">
            <v>0.31999999999999984</v>
          </cell>
          <cell r="J2390" t="str">
            <v>OLD</v>
          </cell>
          <cell r="K2390" t="str">
            <v>LCBZD</v>
          </cell>
          <cell r="L2390">
            <v>0.91969991670402795</v>
          </cell>
          <cell r="M2390">
            <v>0</v>
          </cell>
          <cell r="N2390">
            <v>5.2239166208368805E-3</v>
          </cell>
          <cell r="O2390">
            <v>0</v>
          </cell>
          <cell r="P2390">
            <v>0</v>
          </cell>
          <cell r="Q2390">
            <v>2.6119583104184402E-3</v>
          </cell>
          <cell r="R2390">
            <v>0</v>
          </cell>
          <cell r="S2390">
            <v>0</v>
          </cell>
          <cell r="T2390">
            <v>0</v>
          </cell>
          <cell r="U2390">
            <v>6.0300765931882508E-3</v>
          </cell>
          <cell r="V2390">
            <v>2.3821372178005472E-2</v>
          </cell>
          <cell r="W2390">
            <v>0</v>
          </cell>
          <cell r="X2390">
            <v>2.8815633976718758E-2</v>
          </cell>
          <cell r="Y2390">
            <v>0</v>
          </cell>
          <cell r="Z2390">
            <v>0</v>
          </cell>
          <cell r="AA2390">
            <v>0</v>
          </cell>
          <cell r="AB2390">
            <v>0</v>
          </cell>
          <cell r="AC2390">
            <v>1.379712561680408E-2</v>
          </cell>
          <cell r="AD2390">
            <v>0</v>
          </cell>
          <cell r="AE2390">
            <v>0</v>
          </cell>
          <cell r="AF2390">
            <v>0</v>
          </cell>
          <cell r="AG2390">
            <v>0</v>
          </cell>
          <cell r="AH2390">
            <v>0</v>
          </cell>
          <cell r="AI2390">
            <v>0</v>
          </cell>
          <cell r="AJ2390">
            <v>0</v>
          </cell>
          <cell r="AK2390">
            <v>0</v>
          </cell>
          <cell r="AL2390">
            <v>0</v>
          </cell>
          <cell r="AM2390">
            <v>0</v>
          </cell>
          <cell r="AN2390">
            <v>0</v>
          </cell>
          <cell r="AO2390">
            <v>0</v>
          </cell>
          <cell r="AP2390">
            <v>0</v>
          </cell>
          <cell r="AQ2390">
            <v>0</v>
          </cell>
          <cell r="AR2390">
            <v>0</v>
          </cell>
          <cell r="AS2390">
            <v>0</v>
          </cell>
          <cell r="AT2390">
            <v>0</v>
          </cell>
          <cell r="AU2390">
            <v>0</v>
          </cell>
          <cell r="AV2390">
            <v>10341.177399858889</v>
          </cell>
          <cell r="AW2390">
            <v>0</v>
          </cell>
          <cell r="AX2390">
            <v>0</v>
          </cell>
          <cell r="AY2390">
            <v>58.738124813302996</v>
          </cell>
          <cell r="AZ2390">
            <v>1.3349573821205227</v>
          </cell>
          <cell r="BA2390">
            <v>0</v>
          </cell>
          <cell r="BB2390">
            <v>0</v>
          </cell>
          <cell r="BC2390">
            <v>0</v>
          </cell>
          <cell r="BD2390">
            <v>0</v>
          </cell>
          <cell r="BE2390">
            <v>29.369062406651498</v>
          </cell>
          <cell r="BF2390">
            <v>0.81580728907365274</v>
          </cell>
          <cell r="BG2390">
            <v>0</v>
          </cell>
          <cell r="BH2390">
            <v>0</v>
          </cell>
          <cell r="BI2390">
            <v>0</v>
          </cell>
          <cell r="BJ2390">
            <v>0</v>
          </cell>
          <cell r="BK2390">
            <v>0</v>
          </cell>
          <cell r="BL2390">
            <v>0</v>
          </cell>
          <cell r="BM2390">
            <v>67.802650247454693</v>
          </cell>
          <cell r="BN2390">
            <v>2.1188328202329592</v>
          </cell>
          <cell r="BO2390">
            <v>267.84936165226748</v>
          </cell>
          <cell r="BP2390">
            <v>8.2415188200697678</v>
          </cell>
          <cell r="BQ2390">
            <v>0</v>
          </cell>
          <cell r="BR2390">
            <v>0</v>
          </cell>
          <cell r="BS2390">
            <v>324.00522978251655</v>
          </cell>
          <cell r="BT2390">
            <v>9.9693916856158946</v>
          </cell>
          <cell r="BU2390">
            <v>0</v>
          </cell>
          <cell r="BV2390">
            <v>0</v>
          </cell>
          <cell r="BW2390">
            <v>0</v>
          </cell>
          <cell r="BX2390">
            <v>0</v>
          </cell>
          <cell r="BY2390">
            <v>0</v>
          </cell>
          <cell r="BZ2390">
            <v>0</v>
          </cell>
          <cell r="CA2390">
            <v>0</v>
          </cell>
          <cell r="CB2390">
            <v>0</v>
          </cell>
          <cell r="CC2390">
            <v>155.13595360846855</v>
          </cell>
          <cell r="CD2390">
            <v>4.8479985502646423</v>
          </cell>
          <cell r="CE2390">
            <v>0</v>
          </cell>
          <cell r="CF2390">
            <v>0</v>
          </cell>
          <cell r="CG2390">
            <v>0</v>
          </cell>
          <cell r="CH2390">
            <v>0</v>
          </cell>
          <cell r="CI2390">
            <v>0</v>
          </cell>
          <cell r="CJ2390">
            <v>0</v>
          </cell>
          <cell r="CK2390">
            <v>0</v>
          </cell>
          <cell r="CL2390">
            <v>0</v>
          </cell>
          <cell r="CM2390">
            <v>0</v>
          </cell>
          <cell r="CN2390">
            <v>0</v>
          </cell>
          <cell r="CO2390">
            <v>0</v>
          </cell>
          <cell r="CP2390">
            <v>0</v>
          </cell>
          <cell r="CQ2390">
            <v>0</v>
          </cell>
          <cell r="CR2390">
            <v>0</v>
          </cell>
          <cell r="CS2390">
            <v>0</v>
          </cell>
          <cell r="CT2390">
            <v>0</v>
          </cell>
          <cell r="CU2390">
            <v>0</v>
          </cell>
          <cell r="CV2390">
            <v>0</v>
          </cell>
          <cell r="CW2390">
            <v>0</v>
          </cell>
          <cell r="CX2390">
            <v>0</v>
          </cell>
          <cell r="CY2390">
            <v>0</v>
          </cell>
          <cell r="CZ2390">
            <v>0</v>
          </cell>
          <cell r="DA2390">
            <v>0</v>
          </cell>
          <cell r="DB2390">
            <v>0</v>
          </cell>
          <cell r="DC2390">
            <v>0</v>
          </cell>
          <cell r="DD2390">
            <v>11244.077782369552</v>
          </cell>
          <cell r="DE2390">
            <v>0</v>
          </cell>
          <cell r="DG2390">
            <v>10943.62799070909</v>
          </cell>
          <cell r="DH2390">
            <v>0.91514377716889206</v>
          </cell>
          <cell r="DI2390">
            <v>0.03</v>
          </cell>
          <cell r="DJ2390">
            <v>300.44979166046187</v>
          </cell>
          <cell r="DK2390">
            <v>2.7454313315066758E-2</v>
          </cell>
          <cell r="DL2390">
            <v>0</v>
          </cell>
        </row>
        <row r="2391">
          <cell r="A2391" t="str">
            <v>LGVKIT-LSV-211</v>
          </cell>
          <cell r="B2391" t="str">
            <v>COPPIA LASER SICUREZZA VERTICALI FISSI CB1/RCH [MICS3]</v>
          </cell>
          <cell r="F2391">
            <v>6287.4693929411751</v>
          </cell>
          <cell r="H2391">
            <v>4275.4791871999996</v>
          </cell>
          <cell r="I2391">
            <v>0.31999999999999995</v>
          </cell>
          <cell r="J2391" t="str">
            <v>OK</v>
          </cell>
          <cell r="K2391" t="str">
            <v>NEWZD</v>
          </cell>
          <cell r="L2391">
            <v>0</v>
          </cell>
          <cell r="M2391">
            <v>0</v>
          </cell>
          <cell r="N2391">
            <v>0</v>
          </cell>
          <cell r="O2391">
            <v>0</v>
          </cell>
          <cell r="P2391">
            <v>0</v>
          </cell>
          <cell r="Q2391">
            <v>0</v>
          </cell>
          <cell r="R2391">
            <v>0</v>
          </cell>
          <cell r="S2391">
            <v>0</v>
          </cell>
          <cell r="T2391">
            <v>0</v>
          </cell>
          <cell r="U2391">
            <v>0</v>
          </cell>
          <cell r="V2391">
            <v>0</v>
          </cell>
          <cell r="W2391">
            <v>0</v>
          </cell>
          <cell r="X2391">
            <v>0</v>
          </cell>
          <cell r="Y2391">
            <v>0</v>
          </cell>
          <cell r="Z2391">
            <v>0</v>
          </cell>
          <cell r="AA2391">
            <v>0</v>
          </cell>
          <cell r="AB2391">
            <v>0</v>
          </cell>
          <cell r="AC2391">
            <v>0</v>
          </cell>
          <cell r="AD2391">
            <v>0</v>
          </cell>
          <cell r="AE2391">
            <v>0</v>
          </cell>
          <cell r="AF2391">
            <v>0</v>
          </cell>
          <cell r="AG2391">
            <v>0</v>
          </cell>
          <cell r="AH2391">
            <v>0</v>
          </cell>
          <cell r="AI2391">
            <v>0</v>
          </cell>
          <cell r="AJ2391">
            <v>0</v>
          </cell>
          <cell r="AK2391">
            <v>0</v>
          </cell>
          <cell r="AL2391">
            <v>0</v>
          </cell>
          <cell r="AM2391">
            <v>0</v>
          </cell>
          <cell r="AN2391">
            <v>0</v>
          </cell>
          <cell r="AO2391">
            <v>0</v>
          </cell>
          <cell r="AP2391">
            <v>0</v>
          </cell>
          <cell r="AQ2391">
            <v>0</v>
          </cell>
          <cell r="AR2391">
            <v>0</v>
          </cell>
          <cell r="AS2391">
            <v>0</v>
          </cell>
          <cell r="AT2391">
            <v>0</v>
          </cell>
          <cell r="AU2391">
            <v>0</v>
          </cell>
          <cell r="AV2391">
            <v>4129.2291871999996</v>
          </cell>
          <cell r="AW2391">
            <v>0</v>
          </cell>
          <cell r="AX2391">
            <v>0</v>
          </cell>
          <cell r="AY2391">
            <v>0</v>
          </cell>
          <cell r="AZ2391">
            <v>0</v>
          </cell>
          <cell r="BA2391">
            <v>0</v>
          </cell>
          <cell r="BB2391">
            <v>0</v>
          </cell>
          <cell r="BC2391">
            <v>0</v>
          </cell>
          <cell r="BD2391">
            <v>0</v>
          </cell>
          <cell r="BE2391">
            <v>0</v>
          </cell>
          <cell r="BF2391">
            <v>0</v>
          </cell>
          <cell r="BG2391">
            <v>0</v>
          </cell>
          <cell r="BH2391">
            <v>0</v>
          </cell>
          <cell r="BI2391">
            <v>0</v>
          </cell>
          <cell r="BJ2391">
            <v>0</v>
          </cell>
          <cell r="BK2391">
            <v>0</v>
          </cell>
          <cell r="BL2391">
            <v>0</v>
          </cell>
          <cell r="BM2391">
            <v>0</v>
          </cell>
          <cell r="BN2391">
            <v>0</v>
          </cell>
          <cell r="BO2391">
            <v>73.125</v>
          </cell>
          <cell r="BP2391">
            <v>2.25</v>
          </cell>
          <cell r="BQ2391">
            <v>0</v>
          </cell>
          <cell r="BR2391">
            <v>0</v>
          </cell>
          <cell r="BS2391">
            <v>73.125</v>
          </cell>
          <cell r="BT2391">
            <v>2.25</v>
          </cell>
          <cell r="BU2391">
            <v>0</v>
          </cell>
          <cell r="BV2391">
            <v>0</v>
          </cell>
          <cell r="BW2391">
            <v>0</v>
          </cell>
          <cell r="BX2391">
            <v>0</v>
          </cell>
          <cell r="BY2391">
            <v>0</v>
          </cell>
          <cell r="BZ2391">
            <v>0</v>
          </cell>
          <cell r="CA2391">
            <v>0</v>
          </cell>
          <cell r="CB2391">
            <v>0</v>
          </cell>
          <cell r="CC2391">
            <v>0</v>
          </cell>
          <cell r="CD2391">
            <v>0</v>
          </cell>
          <cell r="CE2391">
            <v>0</v>
          </cell>
          <cell r="CF2391">
            <v>0</v>
          </cell>
          <cell r="CG2391">
            <v>0</v>
          </cell>
          <cell r="CH2391">
            <v>0</v>
          </cell>
          <cell r="CI2391">
            <v>0</v>
          </cell>
          <cell r="CJ2391">
            <v>0</v>
          </cell>
          <cell r="CK2391">
            <v>0</v>
          </cell>
          <cell r="CL2391">
            <v>0</v>
          </cell>
          <cell r="CM2391">
            <v>0</v>
          </cell>
          <cell r="CN2391">
            <v>0</v>
          </cell>
          <cell r="CO2391">
            <v>0</v>
          </cell>
          <cell r="CP2391">
            <v>0</v>
          </cell>
          <cell r="CQ2391">
            <v>0</v>
          </cell>
          <cell r="CR2391">
            <v>0</v>
          </cell>
          <cell r="CS2391">
            <v>0</v>
          </cell>
          <cell r="CT2391">
            <v>0</v>
          </cell>
          <cell r="CU2391">
            <v>0</v>
          </cell>
          <cell r="CV2391">
            <v>0</v>
          </cell>
          <cell r="CW2391">
            <v>0</v>
          </cell>
          <cell r="CX2391">
            <v>0</v>
          </cell>
          <cell r="CY2391">
            <v>0</v>
          </cell>
          <cell r="CZ2391">
            <v>0</v>
          </cell>
          <cell r="DA2391">
            <v>0</v>
          </cell>
          <cell r="DB2391">
            <v>0</v>
          </cell>
          <cell r="DC2391">
            <v>0</v>
          </cell>
          <cell r="DD2391">
            <v>4275.4791871999996</v>
          </cell>
          <cell r="DE2391">
            <v>0</v>
          </cell>
          <cell r="DG2391">
            <v>4129.2291871999996</v>
          </cell>
          <cell r="DI2391">
            <v>0</v>
          </cell>
          <cell r="DJ2391">
            <v>0</v>
          </cell>
          <cell r="DK2391">
            <v>0</v>
          </cell>
          <cell r="DL2391">
            <v>0</v>
          </cell>
        </row>
        <row r="2392">
          <cell r="A2392" t="str">
            <v>LGVKIT-LSV-211E</v>
          </cell>
          <cell r="B2392" t="str">
            <v>COPPIA LASER SICUREZZA VERTICALI FISSI CB1-ELE 5.X [MICS3]</v>
          </cell>
          <cell r="F2392">
            <v>4571.7674752941175</v>
          </cell>
          <cell r="H2392">
            <v>3108.8018832000002</v>
          </cell>
          <cell r="I2392">
            <v>0.31999999999999995</v>
          </cell>
          <cell r="J2392" t="str">
            <v>OK</v>
          </cell>
          <cell r="K2392" t="str">
            <v>NEWZD</v>
          </cell>
          <cell r="L2392">
            <v>0</v>
          </cell>
          <cell r="M2392">
            <v>0</v>
          </cell>
          <cell r="N2392">
            <v>0</v>
          </cell>
          <cell r="O2392">
            <v>0</v>
          </cell>
          <cell r="P2392">
            <v>0</v>
          </cell>
          <cell r="Q2392">
            <v>0</v>
          </cell>
          <cell r="R2392">
            <v>0</v>
          </cell>
          <cell r="S2392">
            <v>0</v>
          </cell>
          <cell r="T2392">
            <v>0</v>
          </cell>
          <cell r="U2392">
            <v>0</v>
          </cell>
          <cell r="V2392">
            <v>0</v>
          </cell>
          <cell r="W2392">
            <v>0</v>
          </cell>
          <cell r="X2392">
            <v>0</v>
          </cell>
          <cell r="Y2392">
            <v>0</v>
          </cell>
          <cell r="Z2392">
            <v>0</v>
          </cell>
          <cell r="AA2392">
            <v>0</v>
          </cell>
          <cell r="AB2392">
            <v>0</v>
          </cell>
          <cell r="AC2392">
            <v>0</v>
          </cell>
          <cell r="AD2392">
            <v>0</v>
          </cell>
          <cell r="AE2392">
            <v>0</v>
          </cell>
          <cell r="AF2392">
            <v>0</v>
          </cell>
          <cell r="AG2392">
            <v>0</v>
          </cell>
          <cell r="AH2392">
            <v>0</v>
          </cell>
          <cell r="AI2392">
            <v>0</v>
          </cell>
          <cell r="AJ2392">
            <v>0</v>
          </cell>
          <cell r="AK2392">
            <v>0</v>
          </cell>
          <cell r="AL2392">
            <v>0</v>
          </cell>
          <cell r="AM2392">
            <v>0</v>
          </cell>
          <cell r="AN2392">
            <v>0</v>
          </cell>
          <cell r="AO2392">
            <v>0</v>
          </cell>
          <cell r="AP2392">
            <v>0</v>
          </cell>
          <cell r="AQ2392">
            <v>0</v>
          </cell>
          <cell r="AR2392">
            <v>0</v>
          </cell>
          <cell r="AS2392">
            <v>0</v>
          </cell>
          <cell r="AT2392">
            <v>0</v>
          </cell>
          <cell r="AU2392">
            <v>0</v>
          </cell>
          <cell r="AV2392">
            <v>2962.5518832000002</v>
          </cell>
          <cell r="AW2392">
            <v>0</v>
          </cell>
          <cell r="AX2392">
            <v>0</v>
          </cell>
          <cell r="AY2392">
            <v>0</v>
          </cell>
          <cell r="AZ2392">
            <v>0</v>
          </cell>
          <cell r="BA2392">
            <v>0</v>
          </cell>
          <cell r="BB2392">
            <v>0</v>
          </cell>
          <cell r="BC2392">
            <v>0</v>
          </cell>
          <cell r="BD2392">
            <v>0</v>
          </cell>
          <cell r="BE2392">
            <v>0</v>
          </cell>
          <cell r="BF2392">
            <v>0</v>
          </cell>
          <cell r="BG2392">
            <v>0</v>
          </cell>
          <cell r="BH2392">
            <v>0</v>
          </cell>
          <cell r="BI2392">
            <v>0</v>
          </cell>
          <cell r="BJ2392">
            <v>0</v>
          </cell>
          <cell r="BK2392">
            <v>0</v>
          </cell>
          <cell r="BL2392">
            <v>0</v>
          </cell>
          <cell r="BM2392">
            <v>0</v>
          </cell>
          <cell r="BN2392">
            <v>0</v>
          </cell>
          <cell r="BO2392">
            <v>73.125</v>
          </cell>
          <cell r="BP2392">
            <v>2.25</v>
          </cell>
          <cell r="BQ2392">
            <v>0</v>
          </cell>
          <cell r="BR2392">
            <v>0</v>
          </cell>
          <cell r="BS2392">
            <v>73.125</v>
          </cell>
          <cell r="BT2392">
            <v>2.25</v>
          </cell>
          <cell r="BU2392">
            <v>0</v>
          </cell>
          <cell r="BV2392">
            <v>0</v>
          </cell>
          <cell r="BW2392">
            <v>0</v>
          </cell>
          <cell r="BX2392">
            <v>0</v>
          </cell>
          <cell r="BY2392">
            <v>0</v>
          </cell>
          <cell r="BZ2392">
            <v>0</v>
          </cell>
          <cell r="CA2392">
            <v>0</v>
          </cell>
          <cell r="CB2392">
            <v>0</v>
          </cell>
          <cell r="CC2392">
            <v>0</v>
          </cell>
          <cell r="CD2392">
            <v>0</v>
          </cell>
          <cell r="CE2392">
            <v>0</v>
          </cell>
          <cell r="CF2392">
            <v>0</v>
          </cell>
          <cell r="CG2392">
            <v>0</v>
          </cell>
          <cell r="CH2392">
            <v>0</v>
          </cell>
          <cell r="CI2392">
            <v>0</v>
          </cell>
          <cell r="CJ2392">
            <v>0</v>
          </cell>
          <cell r="CK2392">
            <v>0</v>
          </cell>
          <cell r="CL2392">
            <v>0</v>
          </cell>
          <cell r="CM2392">
            <v>0</v>
          </cell>
          <cell r="CN2392">
            <v>0</v>
          </cell>
          <cell r="CO2392">
            <v>0</v>
          </cell>
          <cell r="CP2392">
            <v>0</v>
          </cell>
          <cell r="CQ2392">
            <v>0</v>
          </cell>
          <cell r="CR2392">
            <v>0</v>
          </cell>
          <cell r="CS2392">
            <v>0</v>
          </cell>
          <cell r="CT2392">
            <v>0</v>
          </cell>
          <cell r="CU2392">
            <v>0</v>
          </cell>
          <cell r="CV2392">
            <v>0</v>
          </cell>
          <cell r="CW2392">
            <v>0</v>
          </cell>
          <cell r="CX2392">
            <v>0</v>
          </cell>
          <cell r="CY2392">
            <v>0</v>
          </cell>
          <cell r="CZ2392">
            <v>0</v>
          </cell>
          <cell r="DA2392">
            <v>0</v>
          </cell>
          <cell r="DB2392">
            <v>0</v>
          </cell>
          <cell r="DC2392">
            <v>0</v>
          </cell>
          <cell r="DD2392">
            <v>3108.8018832000002</v>
          </cell>
          <cell r="DE2392">
            <v>0</v>
          </cell>
          <cell r="DG2392">
            <v>2962.5518832000002</v>
          </cell>
          <cell r="DI2392">
            <v>0</v>
          </cell>
          <cell r="DJ2392">
            <v>0</v>
          </cell>
          <cell r="DK2392">
            <v>0</v>
          </cell>
          <cell r="DL2392">
            <v>0</v>
          </cell>
        </row>
        <row r="2393">
          <cell r="A2393" t="str">
            <v>LGVKIT-LSV-211M</v>
          </cell>
          <cell r="B2393" t="str">
            <v>EXTRACOSTI PER COPPIA LASER SICUREZZA VERTICALI CB1/RCH "DA FISSI A MOBILI"</v>
          </cell>
          <cell r="F2393">
            <v>3597.1591270588224</v>
          </cell>
          <cell r="H2393">
            <v>2446.0682063999993</v>
          </cell>
          <cell r="I2393">
            <v>0.31999999999999995</v>
          </cell>
          <cell r="J2393" t="str">
            <v>OK</v>
          </cell>
          <cell r="K2393" t="str">
            <v>NEWZD</v>
          </cell>
          <cell r="L2393">
            <v>0</v>
          </cell>
          <cell r="M2393">
            <v>0</v>
          </cell>
          <cell r="N2393">
            <v>0</v>
          </cell>
          <cell r="O2393">
            <v>0</v>
          </cell>
          <cell r="P2393">
            <v>0</v>
          </cell>
          <cell r="Q2393">
            <v>0</v>
          </cell>
          <cell r="R2393">
            <v>0</v>
          </cell>
          <cell r="S2393">
            <v>0</v>
          </cell>
          <cell r="T2393">
            <v>0</v>
          </cell>
          <cell r="U2393">
            <v>0</v>
          </cell>
          <cell r="V2393">
            <v>0</v>
          </cell>
          <cell r="W2393">
            <v>0</v>
          </cell>
          <cell r="X2393">
            <v>0</v>
          </cell>
          <cell r="Y2393">
            <v>0</v>
          </cell>
          <cell r="Z2393">
            <v>0</v>
          </cell>
          <cell r="AA2393">
            <v>0</v>
          </cell>
          <cell r="AB2393">
            <v>0</v>
          </cell>
          <cell r="AC2393">
            <v>0</v>
          </cell>
          <cell r="AD2393">
            <v>0</v>
          </cell>
          <cell r="AE2393">
            <v>0</v>
          </cell>
          <cell r="AF2393">
            <v>0</v>
          </cell>
          <cell r="AG2393">
            <v>0</v>
          </cell>
          <cell r="AH2393">
            <v>0</v>
          </cell>
          <cell r="AI2393">
            <v>0</v>
          </cell>
          <cell r="AJ2393">
            <v>0</v>
          </cell>
          <cell r="AK2393">
            <v>0</v>
          </cell>
          <cell r="AL2393">
            <v>0</v>
          </cell>
          <cell r="AM2393">
            <v>0</v>
          </cell>
          <cell r="AN2393">
            <v>0</v>
          </cell>
          <cell r="AO2393">
            <v>0</v>
          </cell>
          <cell r="AP2393">
            <v>0</v>
          </cell>
          <cell r="AQ2393">
            <v>0</v>
          </cell>
          <cell r="AR2393">
            <v>0</v>
          </cell>
          <cell r="AS2393">
            <v>0</v>
          </cell>
          <cell r="AT2393">
            <v>0</v>
          </cell>
          <cell r="AU2393">
            <v>0</v>
          </cell>
          <cell r="AV2393">
            <v>1893.5682063999991</v>
          </cell>
          <cell r="AW2393">
            <v>0</v>
          </cell>
          <cell r="AX2393">
            <v>0</v>
          </cell>
          <cell r="AY2393">
            <v>0</v>
          </cell>
          <cell r="AZ2393">
            <v>0</v>
          </cell>
          <cell r="BA2393">
            <v>0</v>
          </cell>
          <cell r="BB2393">
            <v>0</v>
          </cell>
          <cell r="BC2393">
            <v>0</v>
          </cell>
          <cell r="BD2393">
            <v>0</v>
          </cell>
          <cell r="BE2393">
            <v>0</v>
          </cell>
          <cell r="BF2393">
            <v>0</v>
          </cell>
          <cell r="BG2393">
            <v>0</v>
          </cell>
          <cell r="BH2393">
            <v>0</v>
          </cell>
          <cell r="BI2393">
            <v>0</v>
          </cell>
          <cell r="BJ2393">
            <v>0</v>
          </cell>
          <cell r="BK2393">
            <v>0</v>
          </cell>
          <cell r="BL2393">
            <v>0</v>
          </cell>
          <cell r="BM2393">
            <v>0</v>
          </cell>
          <cell r="BN2393">
            <v>0</v>
          </cell>
          <cell r="BO2393">
            <v>390</v>
          </cell>
          <cell r="BP2393">
            <v>12</v>
          </cell>
          <cell r="BQ2393">
            <v>0</v>
          </cell>
          <cell r="BR2393">
            <v>0</v>
          </cell>
          <cell r="BS2393">
            <v>162.5</v>
          </cell>
          <cell r="BT2393">
            <v>5</v>
          </cell>
          <cell r="BU2393">
            <v>0</v>
          </cell>
          <cell r="BV2393">
            <v>0</v>
          </cell>
          <cell r="BW2393">
            <v>0</v>
          </cell>
          <cell r="BX2393">
            <v>0</v>
          </cell>
          <cell r="BY2393">
            <v>0</v>
          </cell>
          <cell r="BZ2393">
            <v>0</v>
          </cell>
          <cell r="CA2393">
            <v>0</v>
          </cell>
          <cell r="CB2393">
            <v>0</v>
          </cell>
          <cell r="CC2393">
            <v>0</v>
          </cell>
          <cell r="CD2393">
            <v>0</v>
          </cell>
          <cell r="CE2393">
            <v>0</v>
          </cell>
          <cell r="CF2393">
            <v>0</v>
          </cell>
          <cell r="CG2393">
            <v>0</v>
          </cell>
          <cell r="CH2393">
            <v>0</v>
          </cell>
          <cell r="CI2393">
            <v>0</v>
          </cell>
          <cell r="CJ2393">
            <v>0</v>
          </cell>
          <cell r="CK2393">
            <v>0</v>
          </cell>
          <cell r="CL2393">
            <v>0</v>
          </cell>
          <cell r="CM2393">
            <v>0</v>
          </cell>
          <cell r="CN2393">
            <v>0</v>
          </cell>
          <cell r="CO2393">
            <v>0</v>
          </cell>
          <cell r="CP2393">
            <v>0</v>
          </cell>
          <cell r="CQ2393">
            <v>0</v>
          </cell>
          <cell r="CR2393">
            <v>0</v>
          </cell>
          <cell r="CS2393">
            <v>0</v>
          </cell>
          <cell r="CT2393">
            <v>0</v>
          </cell>
          <cell r="CU2393">
            <v>0</v>
          </cell>
          <cell r="CV2393">
            <v>0</v>
          </cell>
          <cell r="CW2393">
            <v>0</v>
          </cell>
          <cell r="CX2393">
            <v>0</v>
          </cell>
          <cell r="CY2393">
            <v>0</v>
          </cell>
          <cell r="CZ2393">
            <v>0</v>
          </cell>
          <cell r="DA2393">
            <v>0</v>
          </cell>
          <cell r="DB2393">
            <v>0</v>
          </cell>
          <cell r="DC2393">
            <v>0</v>
          </cell>
          <cell r="DD2393">
            <v>2446.0682063999993</v>
          </cell>
          <cell r="DE2393">
            <v>0</v>
          </cell>
          <cell r="DG2393">
            <v>1893.5682063999991</v>
          </cell>
          <cell r="DI2393">
            <v>0</v>
          </cell>
          <cell r="DJ2393">
            <v>0</v>
          </cell>
          <cell r="DK2393">
            <v>0</v>
          </cell>
          <cell r="DL2393">
            <v>0</v>
          </cell>
        </row>
        <row r="2394">
          <cell r="A2394" t="str">
            <v>LGVKIT-LSV-212</v>
          </cell>
          <cell r="B2394" t="str">
            <v>COPPIA LASER SICUREZZA VERTICALI FISSI CB2 [MICS3]</v>
          </cell>
          <cell r="F2394">
            <v>6836.9961552941177</v>
          </cell>
          <cell r="H2394">
            <v>4649.1573856000005</v>
          </cell>
          <cell r="I2394">
            <v>0.31999999999999995</v>
          </cell>
          <cell r="J2394" t="str">
            <v>OK</v>
          </cell>
          <cell r="K2394" t="str">
            <v>NEWZD</v>
          </cell>
          <cell r="L2394">
            <v>0</v>
          </cell>
          <cell r="M2394">
            <v>0</v>
          </cell>
          <cell r="N2394">
            <v>0</v>
          </cell>
          <cell r="O2394">
            <v>0</v>
          </cell>
          <cell r="P2394">
            <v>0</v>
          </cell>
          <cell r="Q2394">
            <v>0</v>
          </cell>
          <cell r="R2394">
            <v>0</v>
          </cell>
          <cell r="S2394">
            <v>0</v>
          </cell>
          <cell r="T2394">
            <v>0</v>
          </cell>
          <cell r="U2394">
            <v>0</v>
          </cell>
          <cell r="V2394">
            <v>0</v>
          </cell>
          <cell r="W2394">
            <v>0</v>
          </cell>
          <cell r="X2394">
            <v>0</v>
          </cell>
          <cell r="Y2394">
            <v>0</v>
          </cell>
          <cell r="Z2394">
            <v>0</v>
          </cell>
          <cell r="AA2394">
            <v>0</v>
          </cell>
          <cell r="AB2394">
            <v>0</v>
          </cell>
          <cell r="AC2394">
            <v>0</v>
          </cell>
          <cell r="AD2394">
            <v>0</v>
          </cell>
          <cell r="AE2394">
            <v>0</v>
          </cell>
          <cell r="AF2394">
            <v>0</v>
          </cell>
          <cell r="AG2394">
            <v>0</v>
          </cell>
          <cell r="AH2394">
            <v>0</v>
          </cell>
          <cell r="AI2394">
            <v>0</v>
          </cell>
          <cell r="AJ2394">
            <v>0</v>
          </cell>
          <cell r="AK2394">
            <v>0</v>
          </cell>
          <cell r="AL2394">
            <v>0</v>
          </cell>
          <cell r="AM2394">
            <v>0</v>
          </cell>
          <cell r="AN2394">
            <v>0</v>
          </cell>
          <cell r="AO2394">
            <v>0</v>
          </cell>
          <cell r="AP2394">
            <v>0</v>
          </cell>
          <cell r="AQ2394">
            <v>0</v>
          </cell>
          <cell r="AR2394">
            <v>0</v>
          </cell>
          <cell r="AS2394">
            <v>0</v>
          </cell>
          <cell r="AT2394">
            <v>0</v>
          </cell>
          <cell r="AU2394">
            <v>0</v>
          </cell>
          <cell r="AV2394">
            <v>4502.9073856000005</v>
          </cell>
          <cell r="AW2394">
            <v>0</v>
          </cell>
          <cell r="AX2394">
            <v>0</v>
          </cell>
          <cell r="AY2394">
            <v>0</v>
          </cell>
          <cell r="AZ2394">
            <v>0</v>
          </cell>
          <cell r="BA2394">
            <v>0</v>
          </cell>
          <cell r="BB2394">
            <v>0</v>
          </cell>
          <cell r="BC2394">
            <v>0</v>
          </cell>
          <cell r="BD2394">
            <v>0</v>
          </cell>
          <cell r="BE2394">
            <v>0</v>
          </cell>
          <cell r="BF2394">
            <v>0</v>
          </cell>
          <cell r="BG2394">
            <v>0</v>
          </cell>
          <cell r="BH2394">
            <v>0</v>
          </cell>
          <cell r="BI2394">
            <v>0</v>
          </cell>
          <cell r="BJ2394">
            <v>0</v>
          </cell>
          <cell r="BK2394">
            <v>0</v>
          </cell>
          <cell r="BL2394">
            <v>0</v>
          </cell>
          <cell r="BM2394">
            <v>0</v>
          </cell>
          <cell r="BN2394">
            <v>0</v>
          </cell>
          <cell r="BO2394">
            <v>73.125</v>
          </cell>
          <cell r="BP2394">
            <v>2.25</v>
          </cell>
          <cell r="BQ2394">
            <v>0</v>
          </cell>
          <cell r="BR2394">
            <v>0</v>
          </cell>
          <cell r="BS2394">
            <v>73.125</v>
          </cell>
          <cell r="BT2394">
            <v>2.25</v>
          </cell>
          <cell r="BU2394">
            <v>0</v>
          </cell>
          <cell r="BV2394">
            <v>0</v>
          </cell>
          <cell r="BW2394">
            <v>0</v>
          </cell>
          <cell r="BX2394">
            <v>0</v>
          </cell>
          <cell r="BY2394">
            <v>0</v>
          </cell>
          <cell r="BZ2394">
            <v>0</v>
          </cell>
          <cell r="CA2394">
            <v>0</v>
          </cell>
          <cell r="CB2394">
            <v>0</v>
          </cell>
          <cell r="CC2394">
            <v>0</v>
          </cell>
          <cell r="CD2394">
            <v>0</v>
          </cell>
          <cell r="CE2394">
            <v>0</v>
          </cell>
          <cell r="CF2394">
            <v>0</v>
          </cell>
          <cell r="CG2394">
            <v>0</v>
          </cell>
          <cell r="CH2394">
            <v>0</v>
          </cell>
          <cell r="CI2394">
            <v>0</v>
          </cell>
          <cell r="CJ2394">
            <v>0</v>
          </cell>
          <cell r="CK2394">
            <v>0</v>
          </cell>
          <cell r="CL2394">
            <v>0</v>
          </cell>
          <cell r="CM2394">
            <v>0</v>
          </cell>
          <cell r="CN2394">
            <v>0</v>
          </cell>
          <cell r="CO2394">
            <v>0</v>
          </cell>
          <cell r="CP2394">
            <v>0</v>
          </cell>
          <cell r="CQ2394">
            <v>0</v>
          </cell>
          <cell r="CR2394">
            <v>0</v>
          </cell>
          <cell r="CS2394">
            <v>0</v>
          </cell>
          <cell r="CT2394">
            <v>0</v>
          </cell>
          <cell r="CU2394">
            <v>0</v>
          </cell>
          <cell r="CV2394">
            <v>0</v>
          </cell>
          <cell r="CW2394">
            <v>0</v>
          </cell>
          <cell r="CX2394">
            <v>0</v>
          </cell>
          <cell r="CY2394">
            <v>0</v>
          </cell>
          <cell r="CZ2394">
            <v>0</v>
          </cell>
          <cell r="DA2394">
            <v>0</v>
          </cell>
          <cell r="DB2394">
            <v>0</v>
          </cell>
          <cell r="DC2394">
            <v>0</v>
          </cell>
          <cell r="DD2394">
            <v>4649.1573856000005</v>
          </cell>
          <cell r="DE2394">
            <v>0</v>
          </cell>
          <cell r="DG2394">
            <v>4502.9073856000005</v>
          </cell>
          <cell r="DI2394">
            <v>0</v>
          </cell>
          <cell r="DJ2394">
            <v>0</v>
          </cell>
          <cell r="DK2394">
            <v>0</v>
          </cell>
          <cell r="DL2394">
            <v>0</v>
          </cell>
        </row>
        <row r="2395">
          <cell r="A2395" t="str">
            <v>LGVKIT-LSV-212M</v>
          </cell>
          <cell r="B2395" t="str">
            <v>EXTRACOSTI PER COPPIA LASER SICUREZZA VERTICALI CB2 "DA FISSI A MOBILI"</v>
          </cell>
          <cell r="F2395">
            <v>3597.1591270588224</v>
          </cell>
          <cell r="H2395">
            <v>2446.0682063999993</v>
          </cell>
          <cell r="I2395">
            <v>0.31999999999999995</v>
          </cell>
          <cell r="J2395" t="str">
            <v>OK</v>
          </cell>
          <cell r="K2395" t="str">
            <v>NEWZD</v>
          </cell>
          <cell r="L2395">
            <v>0</v>
          </cell>
          <cell r="M2395">
            <v>0</v>
          </cell>
          <cell r="N2395">
            <v>0</v>
          </cell>
          <cell r="O2395">
            <v>0</v>
          </cell>
          <cell r="P2395">
            <v>0</v>
          </cell>
          <cell r="Q2395">
            <v>0</v>
          </cell>
          <cell r="R2395">
            <v>0</v>
          </cell>
          <cell r="S2395">
            <v>0</v>
          </cell>
          <cell r="T2395">
            <v>0</v>
          </cell>
          <cell r="U2395">
            <v>0</v>
          </cell>
          <cell r="V2395">
            <v>0</v>
          </cell>
          <cell r="W2395">
            <v>0</v>
          </cell>
          <cell r="X2395">
            <v>0</v>
          </cell>
          <cell r="Y2395">
            <v>0</v>
          </cell>
          <cell r="Z2395">
            <v>0</v>
          </cell>
          <cell r="AA2395">
            <v>0</v>
          </cell>
          <cell r="AB2395">
            <v>0</v>
          </cell>
          <cell r="AC2395">
            <v>0</v>
          </cell>
          <cell r="AD2395">
            <v>0</v>
          </cell>
          <cell r="AE2395">
            <v>0</v>
          </cell>
          <cell r="AF2395">
            <v>0</v>
          </cell>
          <cell r="AG2395">
            <v>0</v>
          </cell>
          <cell r="AH2395">
            <v>0</v>
          </cell>
          <cell r="AI2395">
            <v>0</v>
          </cell>
          <cell r="AJ2395">
            <v>0</v>
          </cell>
          <cell r="AK2395">
            <v>0</v>
          </cell>
          <cell r="AL2395">
            <v>0</v>
          </cell>
          <cell r="AM2395">
            <v>0</v>
          </cell>
          <cell r="AN2395">
            <v>0</v>
          </cell>
          <cell r="AO2395">
            <v>0</v>
          </cell>
          <cell r="AP2395">
            <v>0</v>
          </cell>
          <cell r="AQ2395">
            <v>0</v>
          </cell>
          <cell r="AR2395">
            <v>0</v>
          </cell>
          <cell r="AS2395">
            <v>0</v>
          </cell>
          <cell r="AT2395">
            <v>0</v>
          </cell>
          <cell r="AU2395">
            <v>0</v>
          </cell>
          <cell r="AV2395">
            <v>1893.5682063999991</v>
          </cell>
          <cell r="AW2395">
            <v>0</v>
          </cell>
          <cell r="AX2395">
            <v>0</v>
          </cell>
          <cell r="AY2395">
            <v>0</v>
          </cell>
          <cell r="AZ2395">
            <v>0</v>
          </cell>
          <cell r="BA2395">
            <v>0</v>
          </cell>
          <cell r="BB2395">
            <v>0</v>
          </cell>
          <cell r="BC2395">
            <v>0</v>
          </cell>
          <cell r="BD2395">
            <v>0</v>
          </cell>
          <cell r="BE2395">
            <v>0</v>
          </cell>
          <cell r="BF2395">
            <v>0</v>
          </cell>
          <cell r="BG2395">
            <v>0</v>
          </cell>
          <cell r="BH2395">
            <v>0</v>
          </cell>
          <cell r="BI2395">
            <v>0</v>
          </cell>
          <cell r="BJ2395">
            <v>0</v>
          </cell>
          <cell r="BK2395">
            <v>0</v>
          </cell>
          <cell r="BL2395">
            <v>0</v>
          </cell>
          <cell r="BM2395">
            <v>0</v>
          </cell>
          <cell r="BN2395">
            <v>0</v>
          </cell>
          <cell r="BO2395">
            <v>390</v>
          </cell>
          <cell r="BP2395">
            <v>12</v>
          </cell>
          <cell r="BQ2395">
            <v>0</v>
          </cell>
          <cell r="BR2395">
            <v>0</v>
          </cell>
          <cell r="BS2395">
            <v>162.5</v>
          </cell>
          <cell r="BT2395">
            <v>5</v>
          </cell>
          <cell r="BU2395">
            <v>0</v>
          </cell>
          <cell r="BV2395">
            <v>0</v>
          </cell>
          <cell r="BW2395">
            <v>0</v>
          </cell>
          <cell r="BX2395">
            <v>0</v>
          </cell>
          <cell r="BY2395">
            <v>0</v>
          </cell>
          <cell r="BZ2395">
            <v>0</v>
          </cell>
          <cell r="CA2395">
            <v>0</v>
          </cell>
          <cell r="CB2395">
            <v>0</v>
          </cell>
          <cell r="CC2395">
            <v>0</v>
          </cell>
          <cell r="CD2395">
            <v>0</v>
          </cell>
          <cell r="CE2395">
            <v>0</v>
          </cell>
          <cell r="CF2395">
            <v>0</v>
          </cell>
          <cell r="CG2395">
            <v>0</v>
          </cell>
          <cell r="CH2395">
            <v>0</v>
          </cell>
          <cell r="CI2395">
            <v>0</v>
          </cell>
          <cell r="CJ2395">
            <v>0</v>
          </cell>
          <cell r="CK2395">
            <v>0</v>
          </cell>
          <cell r="CL2395">
            <v>0</v>
          </cell>
          <cell r="CM2395">
            <v>0</v>
          </cell>
          <cell r="CN2395">
            <v>0</v>
          </cell>
          <cell r="CO2395">
            <v>0</v>
          </cell>
          <cell r="CP2395">
            <v>0</v>
          </cell>
          <cell r="CQ2395">
            <v>0</v>
          </cell>
          <cell r="CR2395">
            <v>0</v>
          </cell>
          <cell r="CS2395">
            <v>0</v>
          </cell>
          <cell r="CT2395">
            <v>0</v>
          </cell>
          <cell r="CU2395">
            <v>0</v>
          </cell>
          <cell r="CV2395">
            <v>0</v>
          </cell>
          <cell r="CW2395">
            <v>0</v>
          </cell>
          <cell r="CX2395">
            <v>0</v>
          </cell>
          <cell r="CY2395">
            <v>0</v>
          </cell>
          <cell r="CZ2395">
            <v>0</v>
          </cell>
          <cell r="DA2395">
            <v>0</v>
          </cell>
          <cell r="DB2395">
            <v>0</v>
          </cell>
          <cell r="DC2395">
            <v>0</v>
          </cell>
          <cell r="DD2395">
            <v>2446.0682063999993</v>
          </cell>
          <cell r="DE2395">
            <v>0</v>
          </cell>
          <cell r="DG2395">
            <v>1893.5682063999991</v>
          </cell>
          <cell r="DI2395">
            <v>0</v>
          </cell>
          <cell r="DJ2395">
            <v>0</v>
          </cell>
          <cell r="DK2395">
            <v>0</v>
          </cell>
          <cell r="DL2395">
            <v>0</v>
          </cell>
        </row>
        <row r="2396">
          <cell r="A2396" t="str">
            <v>LGVKIT-LSV-213</v>
          </cell>
          <cell r="B2396" t="str">
            <v>COPPIA LASER SICUREZZA VERTICALI FISSI QUAD (NO FLEXI) [MICS3]</v>
          </cell>
          <cell r="F2396">
            <v>5584.7872752941175</v>
          </cell>
          <cell r="H2396">
            <v>3797.6553472000001</v>
          </cell>
          <cell r="I2396">
            <v>0.31999999999999995</v>
          </cell>
          <cell r="J2396" t="str">
            <v>OK</v>
          </cell>
          <cell r="K2396" t="str">
            <v>NEWZD</v>
          </cell>
          <cell r="L2396">
            <v>0</v>
          </cell>
          <cell r="M2396">
            <v>0</v>
          </cell>
          <cell r="N2396">
            <v>0</v>
          </cell>
          <cell r="O2396">
            <v>0</v>
          </cell>
          <cell r="P2396">
            <v>0</v>
          </cell>
          <cell r="Q2396">
            <v>0</v>
          </cell>
          <cell r="R2396">
            <v>0</v>
          </cell>
          <cell r="S2396">
            <v>0</v>
          </cell>
          <cell r="T2396">
            <v>0</v>
          </cell>
          <cell r="U2396">
            <v>0</v>
          </cell>
          <cell r="V2396">
            <v>0</v>
          </cell>
          <cell r="W2396">
            <v>0</v>
          </cell>
          <cell r="X2396">
            <v>0</v>
          </cell>
          <cell r="Y2396">
            <v>0</v>
          </cell>
          <cell r="Z2396">
            <v>0</v>
          </cell>
          <cell r="AA2396">
            <v>0</v>
          </cell>
          <cell r="AB2396">
            <v>0</v>
          </cell>
          <cell r="AC2396">
            <v>0</v>
          </cell>
          <cell r="AD2396">
            <v>0</v>
          </cell>
          <cell r="AE2396">
            <v>0</v>
          </cell>
          <cell r="AF2396">
            <v>0</v>
          </cell>
          <cell r="AG2396">
            <v>0</v>
          </cell>
          <cell r="AH2396">
            <v>0</v>
          </cell>
          <cell r="AI2396">
            <v>0</v>
          </cell>
          <cell r="AJ2396">
            <v>0</v>
          </cell>
          <cell r="AK2396">
            <v>0</v>
          </cell>
          <cell r="AL2396">
            <v>0</v>
          </cell>
          <cell r="AM2396">
            <v>0</v>
          </cell>
          <cell r="AN2396">
            <v>0</v>
          </cell>
          <cell r="AO2396">
            <v>0</v>
          </cell>
          <cell r="AP2396">
            <v>0</v>
          </cell>
          <cell r="AQ2396">
            <v>0</v>
          </cell>
          <cell r="AR2396">
            <v>0</v>
          </cell>
          <cell r="AS2396">
            <v>0</v>
          </cell>
          <cell r="AT2396">
            <v>0</v>
          </cell>
          <cell r="AU2396">
            <v>0</v>
          </cell>
          <cell r="AV2396">
            <v>3651.4053472000001</v>
          </cell>
          <cell r="AW2396">
            <v>0</v>
          </cell>
          <cell r="AX2396">
            <v>0</v>
          </cell>
          <cell r="AY2396">
            <v>0</v>
          </cell>
          <cell r="AZ2396">
            <v>0</v>
          </cell>
          <cell r="BA2396">
            <v>0</v>
          </cell>
          <cell r="BB2396">
            <v>0</v>
          </cell>
          <cell r="BC2396">
            <v>0</v>
          </cell>
          <cell r="BD2396">
            <v>0</v>
          </cell>
          <cell r="BE2396">
            <v>0</v>
          </cell>
          <cell r="BF2396">
            <v>0</v>
          </cell>
          <cell r="BG2396">
            <v>0</v>
          </cell>
          <cell r="BH2396">
            <v>0</v>
          </cell>
          <cell r="BI2396">
            <v>0</v>
          </cell>
          <cell r="BJ2396">
            <v>0</v>
          </cell>
          <cell r="BK2396">
            <v>0</v>
          </cell>
          <cell r="BL2396">
            <v>0</v>
          </cell>
          <cell r="BM2396">
            <v>0</v>
          </cell>
          <cell r="BN2396">
            <v>0</v>
          </cell>
          <cell r="BO2396">
            <v>73.125</v>
          </cell>
          <cell r="BP2396">
            <v>2.25</v>
          </cell>
          <cell r="BQ2396">
            <v>0</v>
          </cell>
          <cell r="BR2396">
            <v>0</v>
          </cell>
          <cell r="BS2396">
            <v>73.125</v>
          </cell>
          <cell r="BT2396">
            <v>2.25</v>
          </cell>
          <cell r="BU2396">
            <v>0</v>
          </cell>
          <cell r="BV2396">
            <v>0</v>
          </cell>
          <cell r="BW2396">
            <v>0</v>
          </cell>
          <cell r="BX2396">
            <v>0</v>
          </cell>
          <cell r="BY2396">
            <v>0</v>
          </cell>
          <cell r="BZ2396">
            <v>0</v>
          </cell>
          <cell r="CA2396">
            <v>0</v>
          </cell>
          <cell r="CB2396">
            <v>0</v>
          </cell>
          <cell r="CC2396">
            <v>0</v>
          </cell>
          <cell r="CD2396">
            <v>0</v>
          </cell>
          <cell r="CE2396">
            <v>0</v>
          </cell>
          <cell r="CF2396">
            <v>0</v>
          </cell>
          <cell r="CG2396">
            <v>0</v>
          </cell>
          <cell r="CH2396">
            <v>0</v>
          </cell>
          <cell r="CI2396">
            <v>0</v>
          </cell>
          <cell r="CJ2396">
            <v>0</v>
          </cell>
          <cell r="CK2396">
            <v>0</v>
          </cell>
          <cell r="CL2396">
            <v>0</v>
          </cell>
          <cell r="CM2396">
            <v>0</v>
          </cell>
          <cell r="CN2396">
            <v>0</v>
          </cell>
          <cell r="CO2396">
            <v>0</v>
          </cell>
          <cell r="CP2396">
            <v>0</v>
          </cell>
          <cell r="CQ2396">
            <v>0</v>
          </cell>
          <cell r="CR2396">
            <v>0</v>
          </cell>
          <cell r="CS2396">
            <v>0</v>
          </cell>
          <cell r="CT2396">
            <v>0</v>
          </cell>
          <cell r="CU2396">
            <v>0</v>
          </cell>
          <cell r="CV2396">
            <v>0</v>
          </cell>
          <cell r="CW2396">
            <v>0</v>
          </cell>
          <cell r="CX2396">
            <v>0</v>
          </cell>
          <cell r="CY2396">
            <v>0</v>
          </cell>
          <cell r="CZ2396">
            <v>0</v>
          </cell>
          <cell r="DA2396">
            <v>0</v>
          </cell>
          <cell r="DB2396">
            <v>0</v>
          </cell>
          <cell r="DC2396">
            <v>0</v>
          </cell>
          <cell r="DD2396">
            <v>3797.6553472000001</v>
          </cell>
          <cell r="DE2396">
            <v>0</v>
          </cell>
          <cell r="DG2396">
            <v>3651.4053472000001</v>
          </cell>
          <cell r="DI2396">
            <v>0</v>
          </cell>
          <cell r="DJ2396">
            <v>0</v>
          </cell>
          <cell r="DK2396">
            <v>0</v>
          </cell>
          <cell r="DL2396">
            <v>0</v>
          </cell>
        </row>
        <row r="2397">
          <cell r="A2397" t="str">
            <v>LGV-KIT-LSV-301</v>
          </cell>
          <cell r="B2397" t="str">
            <v>COPPIA LASER SICUREZZA VERTICALI MOBILI</v>
          </cell>
          <cell r="F2397">
            <v>10496.105216517384</v>
          </cell>
          <cell r="H2397">
            <v>7137.3515472318222</v>
          </cell>
          <cell r="I2397">
            <v>0.31999999999999995</v>
          </cell>
          <cell r="J2397" t="str">
            <v>OLD</v>
          </cell>
          <cell r="K2397" t="str">
            <v>LCBZD</v>
          </cell>
          <cell r="L2397">
            <v>0.91969991670402795</v>
          </cell>
          <cell r="M2397">
            <v>0</v>
          </cell>
          <cell r="N2397">
            <v>5.2239166208368805E-3</v>
          </cell>
          <cell r="O2397">
            <v>0</v>
          </cell>
          <cell r="P2397">
            <v>0</v>
          </cell>
          <cell r="Q2397">
            <v>2.6119583104184402E-3</v>
          </cell>
          <cell r="R2397">
            <v>0</v>
          </cell>
          <cell r="S2397">
            <v>0</v>
          </cell>
          <cell r="T2397">
            <v>0</v>
          </cell>
          <cell r="U2397">
            <v>6.0300765931882508E-3</v>
          </cell>
          <cell r="V2397">
            <v>2.3821372178005472E-2</v>
          </cell>
          <cell r="W2397">
            <v>0</v>
          </cell>
          <cell r="X2397">
            <v>2.8815633976718758E-2</v>
          </cell>
          <cell r="Y2397">
            <v>0</v>
          </cell>
          <cell r="Z2397">
            <v>0</v>
          </cell>
          <cell r="AA2397">
            <v>0</v>
          </cell>
          <cell r="AB2397">
            <v>0</v>
          </cell>
          <cell r="AC2397">
            <v>1.379712561680408E-2</v>
          </cell>
          <cell r="AD2397">
            <v>0</v>
          </cell>
          <cell r="AE2397">
            <v>0</v>
          </cell>
          <cell r="AF2397">
            <v>0</v>
          </cell>
          <cell r="AG2397">
            <v>0</v>
          </cell>
          <cell r="AH2397">
            <v>0</v>
          </cell>
          <cell r="AI2397">
            <v>0</v>
          </cell>
          <cell r="AJ2397">
            <v>0</v>
          </cell>
          <cell r="AK2397">
            <v>0</v>
          </cell>
          <cell r="AL2397">
            <v>0</v>
          </cell>
          <cell r="AM2397">
            <v>0</v>
          </cell>
          <cell r="AN2397">
            <v>0</v>
          </cell>
          <cell r="AO2397">
            <v>0</v>
          </cell>
          <cell r="AP2397">
            <v>0</v>
          </cell>
          <cell r="AQ2397">
            <v>0</v>
          </cell>
          <cell r="AR2397">
            <v>0</v>
          </cell>
          <cell r="AS2397">
            <v>0</v>
          </cell>
          <cell r="AT2397">
            <v>0</v>
          </cell>
          <cell r="AU2397">
            <v>0</v>
          </cell>
          <cell r="AV2397">
            <v>6564.2216234764719</v>
          </cell>
          <cell r="AW2397">
            <v>0</v>
          </cell>
          <cell r="AX2397">
            <v>0</v>
          </cell>
          <cell r="AY2397">
            <v>37.284929376340145</v>
          </cell>
          <cell r="AZ2397">
            <v>0.84738475855318507</v>
          </cell>
          <cell r="BA2397">
            <v>0</v>
          </cell>
          <cell r="BB2397">
            <v>0</v>
          </cell>
          <cell r="BC2397">
            <v>0</v>
          </cell>
          <cell r="BD2397">
            <v>0</v>
          </cell>
          <cell r="BE2397">
            <v>18.642464688170072</v>
          </cell>
          <cell r="BF2397">
            <v>0.51784624133805757</v>
          </cell>
          <cell r="BG2397">
            <v>0</v>
          </cell>
          <cell r="BH2397">
            <v>0</v>
          </cell>
          <cell r="BI2397">
            <v>0</v>
          </cell>
          <cell r="BJ2397">
            <v>0</v>
          </cell>
          <cell r="BK2397">
            <v>0</v>
          </cell>
          <cell r="BL2397">
            <v>0</v>
          </cell>
          <cell r="BM2397">
            <v>43.038776502318555</v>
          </cell>
          <cell r="BN2397">
            <v>1.3449617656974548</v>
          </cell>
          <cell r="BO2397">
            <v>170.02150757187243</v>
          </cell>
          <cell r="BP2397">
            <v>5.2314310022114592</v>
          </cell>
          <cell r="BQ2397">
            <v>0</v>
          </cell>
          <cell r="BR2397">
            <v>0</v>
          </cell>
          <cell r="BS2397">
            <v>205.6673097481995</v>
          </cell>
          <cell r="BT2397">
            <v>6.3282249153292156</v>
          </cell>
          <cell r="BU2397">
            <v>0</v>
          </cell>
          <cell r="BV2397">
            <v>0</v>
          </cell>
          <cell r="BW2397">
            <v>0</v>
          </cell>
          <cell r="BX2397">
            <v>0</v>
          </cell>
          <cell r="BY2397">
            <v>0</v>
          </cell>
          <cell r="BZ2397">
            <v>0</v>
          </cell>
          <cell r="CA2397">
            <v>0</v>
          </cell>
          <cell r="CB2397">
            <v>0</v>
          </cell>
          <cell r="CC2397">
            <v>98.474935868448412</v>
          </cell>
          <cell r="CD2397">
            <v>3.0773417458890129</v>
          </cell>
          <cell r="CE2397">
            <v>0</v>
          </cell>
          <cell r="CF2397">
            <v>0</v>
          </cell>
          <cell r="CG2397">
            <v>0</v>
          </cell>
          <cell r="CH2397">
            <v>0</v>
          </cell>
          <cell r="CI2397">
            <v>0</v>
          </cell>
          <cell r="CJ2397">
            <v>0</v>
          </cell>
          <cell r="CK2397">
            <v>0</v>
          </cell>
          <cell r="CL2397">
            <v>0</v>
          </cell>
          <cell r="CM2397">
            <v>0</v>
          </cell>
          <cell r="CN2397">
            <v>0</v>
          </cell>
          <cell r="CO2397">
            <v>0</v>
          </cell>
          <cell r="CP2397">
            <v>0</v>
          </cell>
          <cell r="CQ2397">
            <v>0</v>
          </cell>
          <cell r="CR2397">
            <v>0</v>
          </cell>
          <cell r="CS2397">
            <v>0</v>
          </cell>
          <cell r="CT2397">
            <v>0</v>
          </cell>
          <cell r="CU2397">
            <v>0</v>
          </cell>
          <cell r="CV2397">
            <v>0</v>
          </cell>
          <cell r="CW2397">
            <v>0</v>
          </cell>
          <cell r="CX2397">
            <v>0</v>
          </cell>
          <cell r="CY2397">
            <v>0</v>
          </cell>
          <cell r="CZ2397">
            <v>0</v>
          </cell>
          <cell r="DA2397">
            <v>0</v>
          </cell>
          <cell r="DB2397">
            <v>0</v>
          </cell>
          <cell r="DC2397">
            <v>0</v>
          </cell>
          <cell r="DD2397">
            <v>7137.3515472318213</v>
          </cell>
          <cell r="DE2397">
            <v>0</v>
          </cell>
          <cell r="DG2397">
            <v>6946.6364146190217</v>
          </cell>
          <cell r="DH2397">
            <v>0.91514377716889206</v>
          </cell>
          <cell r="DI2397">
            <v>0.03</v>
          </cell>
          <cell r="DJ2397">
            <v>190.71513261280262</v>
          </cell>
          <cell r="DK2397">
            <v>2.7454313315066758E-2</v>
          </cell>
          <cell r="DL2397">
            <v>0</v>
          </cell>
        </row>
        <row r="2398">
          <cell r="A2398" t="str">
            <v>LGV-KIT-LSV-302</v>
          </cell>
          <cell r="B2398" t="str">
            <v>COPPIA LASER SICUREZZA VERTICALI MOBILI ELEPHANT [S3000-LONG-7.0M]</v>
          </cell>
          <cell r="F2398">
            <v>14062.84454117647</v>
          </cell>
          <cell r="H2398">
            <v>9562.7342879999997</v>
          </cell>
          <cell r="I2398">
            <v>0.31999999999999995</v>
          </cell>
          <cell r="J2398" t="str">
            <v>OLD</v>
          </cell>
          <cell r="K2398" t="str">
            <v>NEWZD</v>
          </cell>
          <cell r="L2398">
            <v>0</v>
          </cell>
          <cell r="M2398">
            <v>0</v>
          </cell>
          <cell r="N2398">
            <v>0</v>
          </cell>
          <cell r="O2398">
            <v>0</v>
          </cell>
          <cell r="P2398">
            <v>0</v>
          </cell>
          <cell r="Q2398">
            <v>0</v>
          </cell>
          <cell r="R2398">
            <v>0</v>
          </cell>
          <cell r="S2398">
            <v>0</v>
          </cell>
          <cell r="T2398">
            <v>0</v>
          </cell>
          <cell r="U2398">
            <v>0</v>
          </cell>
          <cell r="V2398">
            <v>0</v>
          </cell>
          <cell r="W2398">
            <v>0</v>
          </cell>
          <cell r="X2398">
            <v>0</v>
          </cell>
          <cell r="Y2398">
            <v>0</v>
          </cell>
          <cell r="Z2398">
            <v>0</v>
          </cell>
          <cell r="AA2398">
            <v>0</v>
          </cell>
          <cell r="AB2398">
            <v>0</v>
          </cell>
          <cell r="AC2398">
            <v>0</v>
          </cell>
          <cell r="AD2398">
            <v>0</v>
          </cell>
          <cell r="AE2398">
            <v>0</v>
          </cell>
          <cell r="AF2398">
            <v>0</v>
          </cell>
          <cell r="AG2398">
            <v>0</v>
          </cell>
          <cell r="AH2398">
            <v>0</v>
          </cell>
          <cell r="AI2398">
            <v>0</v>
          </cell>
          <cell r="AJ2398">
            <v>0</v>
          </cell>
          <cell r="AK2398">
            <v>0</v>
          </cell>
          <cell r="AL2398">
            <v>0</v>
          </cell>
          <cell r="AM2398">
            <v>0</v>
          </cell>
          <cell r="AN2398">
            <v>0</v>
          </cell>
          <cell r="AO2398">
            <v>0</v>
          </cell>
          <cell r="AP2398">
            <v>0</v>
          </cell>
          <cell r="AQ2398">
            <v>0</v>
          </cell>
          <cell r="AR2398">
            <v>0</v>
          </cell>
          <cell r="AS2398">
            <v>0</v>
          </cell>
          <cell r="AT2398">
            <v>0</v>
          </cell>
          <cell r="AU2398">
            <v>0</v>
          </cell>
          <cell r="AV2398">
            <v>8436.4042879999997</v>
          </cell>
          <cell r="AW2398">
            <v>0</v>
          </cell>
          <cell r="AX2398">
            <v>0</v>
          </cell>
          <cell r="AY2398">
            <v>132</v>
          </cell>
          <cell r="AZ2398">
            <v>3</v>
          </cell>
          <cell r="BA2398">
            <v>0</v>
          </cell>
          <cell r="BB2398">
            <v>0</v>
          </cell>
          <cell r="BC2398">
            <v>0</v>
          </cell>
          <cell r="BD2398">
            <v>0</v>
          </cell>
          <cell r="BE2398">
            <v>40.679999999999993</v>
          </cell>
          <cell r="BF2398">
            <v>1.1299999999999999</v>
          </cell>
          <cell r="BG2398">
            <v>0</v>
          </cell>
          <cell r="BH2398">
            <v>0</v>
          </cell>
          <cell r="BI2398">
            <v>0</v>
          </cell>
          <cell r="BJ2398">
            <v>0</v>
          </cell>
          <cell r="BK2398">
            <v>0</v>
          </cell>
          <cell r="BL2398">
            <v>0</v>
          </cell>
          <cell r="BM2398">
            <v>226.88</v>
          </cell>
          <cell r="BN2398">
            <v>7.09</v>
          </cell>
          <cell r="BO2398">
            <v>430.95</v>
          </cell>
          <cell r="BP2398">
            <v>13.26</v>
          </cell>
          <cell r="BQ2398">
            <v>0</v>
          </cell>
          <cell r="BR2398">
            <v>0</v>
          </cell>
          <cell r="BS2398">
            <v>217.1</v>
          </cell>
          <cell r="BT2398">
            <v>6.68</v>
          </cell>
          <cell r="BU2398">
            <v>0</v>
          </cell>
          <cell r="BV2398">
            <v>0</v>
          </cell>
          <cell r="BW2398">
            <v>0</v>
          </cell>
          <cell r="BX2398">
            <v>0</v>
          </cell>
          <cell r="BY2398">
            <v>0</v>
          </cell>
          <cell r="BZ2398">
            <v>0</v>
          </cell>
          <cell r="CA2398">
            <v>0</v>
          </cell>
          <cell r="CB2398">
            <v>0</v>
          </cell>
          <cell r="CC2398">
            <v>78.72</v>
          </cell>
          <cell r="CD2398">
            <v>2.46</v>
          </cell>
          <cell r="CE2398">
            <v>0</v>
          </cell>
          <cell r="CF2398">
            <v>0</v>
          </cell>
          <cell r="CG2398">
            <v>0</v>
          </cell>
          <cell r="CH2398">
            <v>0</v>
          </cell>
          <cell r="CI2398">
            <v>0</v>
          </cell>
          <cell r="CJ2398">
            <v>0</v>
          </cell>
          <cell r="CK2398">
            <v>0</v>
          </cell>
          <cell r="CL2398">
            <v>0</v>
          </cell>
          <cell r="CM2398">
            <v>0</v>
          </cell>
          <cell r="CN2398">
            <v>0</v>
          </cell>
          <cell r="CO2398">
            <v>0</v>
          </cell>
          <cell r="CP2398">
            <v>0</v>
          </cell>
          <cell r="CQ2398">
            <v>0</v>
          </cell>
          <cell r="CR2398">
            <v>0</v>
          </cell>
          <cell r="CS2398">
            <v>0</v>
          </cell>
          <cell r="CT2398">
            <v>0</v>
          </cell>
          <cell r="CU2398">
            <v>0</v>
          </cell>
          <cell r="CV2398">
            <v>0</v>
          </cell>
          <cell r="CW2398">
            <v>0</v>
          </cell>
          <cell r="CX2398">
            <v>0</v>
          </cell>
          <cell r="CY2398">
            <v>0</v>
          </cell>
          <cell r="CZ2398">
            <v>0</v>
          </cell>
          <cell r="DA2398">
            <v>0</v>
          </cell>
          <cell r="DB2398">
            <v>0</v>
          </cell>
          <cell r="DC2398">
            <v>0</v>
          </cell>
          <cell r="DD2398">
            <v>9562.7342879999997</v>
          </cell>
          <cell r="DE2398">
            <v>0</v>
          </cell>
          <cell r="DG2398">
            <v>8436.4042879999997</v>
          </cell>
          <cell r="DI2398">
            <v>0</v>
          </cell>
          <cell r="DJ2398">
            <v>0</v>
          </cell>
          <cell r="DK2398">
            <v>0</v>
          </cell>
          <cell r="DL2398">
            <v>0</v>
          </cell>
        </row>
        <row r="2399">
          <cell r="A2399" t="str">
            <v>LGVKIT-LSV-311</v>
          </cell>
          <cell r="B2399" t="str">
            <v>COPPIA LASER SICUREZZA VERTICALI MOBILI CB1/RCH [MICS3]</v>
          </cell>
          <cell r="F2399">
            <v>9884.6285200000002</v>
          </cell>
          <cell r="H2399">
            <v>6721.5473936000008</v>
          </cell>
          <cell r="I2399">
            <v>0.31999999999999995</v>
          </cell>
          <cell r="J2399" t="str">
            <v>OK</v>
          </cell>
          <cell r="K2399" t="str">
            <v>NEWZD</v>
          </cell>
          <cell r="L2399">
            <v>0</v>
          </cell>
          <cell r="M2399">
            <v>0</v>
          </cell>
          <cell r="N2399">
            <v>0</v>
          </cell>
          <cell r="O2399">
            <v>0</v>
          </cell>
          <cell r="P2399">
            <v>0</v>
          </cell>
          <cell r="Q2399">
            <v>0</v>
          </cell>
          <cell r="R2399">
            <v>0</v>
          </cell>
          <cell r="S2399">
            <v>0</v>
          </cell>
          <cell r="T2399">
            <v>0</v>
          </cell>
          <cell r="U2399">
            <v>0</v>
          </cell>
          <cell r="V2399">
            <v>0</v>
          </cell>
          <cell r="W2399">
            <v>0</v>
          </cell>
          <cell r="X2399">
            <v>0</v>
          </cell>
          <cell r="Y2399">
            <v>0</v>
          </cell>
          <cell r="Z2399">
            <v>0</v>
          </cell>
          <cell r="AA2399">
            <v>0</v>
          </cell>
          <cell r="AB2399">
            <v>0</v>
          </cell>
          <cell r="AC2399">
            <v>0</v>
          </cell>
          <cell r="AD2399">
            <v>0</v>
          </cell>
          <cell r="AE2399">
            <v>0</v>
          </cell>
          <cell r="AF2399">
            <v>0</v>
          </cell>
          <cell r="AG2399">
            <v>0</v>
          </cell>
          <cell r="AH2399">
            <v>0</v>
          </cell>
          <cell r="AI2399">
            <v>0</v>
          </cell>
          <cell r="AJ2399">
            <v>0</v>
          </cell>
          <cell r="AK2399">
            <v>0</v>
          </cell>
          <cell r="AL2399">
            <v>0</v>
          </cell>
          <cell r="AM2399">
            <v>0</v>
          </cell>
          <cell r="AN2399">
            <v>0</v>
          </cell>
          <cell r="AO2399">
            <v>0</v>
          </cell>
          <cell r="AP2399">
            <v>0</v>
          </cell>
          <cell r="AQ2399">
            <v>0</v>
          </cell>
          <cell r="AR2399">
            <v>0</v>
          </cell>
          <cell r="AS2399">
            <v>0</v>
          </cell>
          <cell r="AT2399">
            <v>0</v>
          </cell>
          <cell r="AU2399">
            <v>0</v>
          </cell>
          <cell r="AV2399">
            <v>6022.7973936000008</v>
          </cell>
          <cell r="AW2399">
            <v>0</v>
          </cell>
          <cell r="AX2399">
            <v>0</v>
          </cell>
          <cell r="AY2399">
            <v>0</v>
          </cell>
          <cell r="AZ2399">
            <v>0</v>
          </cell>
          <cell r="BA2399">
            <v>0</v>
          </cell>
          <cell r="BB2399">
            <v>0</v>
          </cell>
          <cell r="BC2399">
            <v>0</v>
          </cell>
          <cell r="BD2399">
            <v>0</v>
          </cell>
          <cell r="BE2399">
            <v>0</v>
          </cell>
          <cell r="BF2399">
            <v>0</v>
          </cell>
          <cell r="BG2399">
            <v>0</v>
          </cell>
          <cell r="BH2399">
            <v>0</v>
          </cell>
          <cell r="BI2399">
            <v>0</v>
          </cell>
          <cell r="BJ2399">
            <v>0</v>
          </cell>
          <cell r="BK2399">
            <v>0</v>
          </cell>
          <cell r="BL2399">
            <v>0</v>
          </cell>
          <cell r="BM2399">
            <v>0</v>
          </cell>
          <cell r="BN2399">
            <v>0</v>
          </cell>
          <cell r="BO2399">
            <v>463.125</v>
          </cell>
          <cell r="BP2399">
            <v>14.25</v>
          </cell>
          <cell r="BQ2399">
            <v>0</v>
          </cell>
          <cell r="BR2399">
            <v>0</v>
          </cell>
          <cell r="BS2399">
            <v>235.625</v>
          </cell>
          <cell r="BT2399">
            <v>7.25</v>
          </cell>
          <cell r="BU2399">
            <v>0</v>
          </cell>
          <cell r="BV2399">
            <v>0</v>
          </cell>
          <cell r="BW2399">
            <v>0</v>
          </cell>
          <cell r="BX2399">
            <v>0</v>
          </cell>
          <cell r="BY2399">
            <v>0</v>
          </cell>
          <cell r="BZ2399">
            <v>0</v>
          </cell>
          <cell r="CA2399">
            <v>0</v>
          </cell>
          <cell r="CB2399">
            <v>0</v>
          </cell>
          <cell r="CC2399">
            <v>0</v>
          </cell>
          <cell r="CD2399">
            <v>0</v>
          </cell>
          <cell r="CE2399">
            <v>0</v>
          </cell>
          <cell r="CF2399">
            <v>0</v>
          </cell>
          <cell r="CG2399">
            <v>0</v>
          </cell>
          <cell r="CH2399">
            <v>0</v>
          </cell>
          <cell r="CI2399">
            <v>0</v>
          </cell>
          <cell r="CJ2399">
            <v>0</v>
          </cell>
          <cell r="CK2399">
            <v>0</v>
          </cell>
          <cell r="CL2399">
            <v>0</v>
          </cell>
          <cell r="CM2399">
            <v>0</v>
          </cell>
          <cell r="CN2399">
            <v>0</v>
          </cell>
          <cell r="CO2399">
            <v>0</v>
          </cell>
          <cell r="CP2399">
            <v>0</v>
          </cell>
          <cell r="CQ2399">
            <v>0</v>
          </cell>
          <cell r="CR2399">
            <v>0</v>
          </cell>
          <cell r="CS2399">
            <v>0</v>
          </cell>
          <cell r="CT2399">
            <v>0</v>
          </cell>
          <cell r="CU2399">
            <v>0</v>
          </cell>
          <cell r="CV2399">
            <v>0</v>
          </cell>
          <cell r="CW2399">
            <v>0</v>
          </cell>
          <cell r="CX2399">
            <v>0</v>
          </cell>
          <cell r="CY2399">
            <v>0</v>
          </cell>
          <cell r="CZ2399">
            <v>0</v>
          </cell>
          <cell r="DA2399">
            <v>0</v>
          </cell>
          <cell r="DB2399">
            <v>0</v>
          </cell>
          <cell r="DC2399">
            <v>0</v>
          </cell>
          <cell r="DD2399">
            <v>6721.5473936000008</v>
          </cell>
          <cell r="DE2399">
            <v>0</v>
          </cell>
          <cell r="DG2399">
            <v>6022.7973936000008</v>
          </cell>
          <cell r="DI2399">
            <v>0</v>
          </cell>
          <cell r="DJ2399">
            <v>0</v>
          </cell>
          <cell r="DK2399">
            <v>0</v>
          </cell>
          <cell r="DL2399">
            <v>0</v>
          </cell>
        </row>
        <row r="2400">
          <cell r="A2400" t="str">
            <v>LGVKIT-LSV-311F</v>
          </cell>
          <cell r="B2400" t="str">
            <v>DEDUZIONE COPPIA LASER SICUREZZA VERTICALI CB1/RCH "DA MOBILI A FISSI"</v>
          </cell>
          <cell r="F2400">
            <v>-3597.1591270588224</v>
          </cell>
          <cell r="H2400">
            <v>-2446.0682063999993</v>
          </cell>
          <cell r="I2400">
            <v>0.31999999999999995</v>
          </cell>
          <cell r="J2400" t="str">
            <v>OK</v>
          </cell>
          <cell r="K2400" t="str">
            <v>NEWZD</v>
          </cell>
          <cell r="L2400">
            <v>0</v>
          </cell>
          <cell r="M2400">
            <v>0</v>
          </cell>
          <cell r="N2400">
            <v>0</v>
          </cell>
          <cell r="O2400">
            <v>0</v>
          </cell>
          <cell r="P2400">
            <v>0</v>
          </cell>
          <cell r="Q2400">
            <v>0</v>
          </cell>
          <cell r="R2400">
            <v>0</v>
          </cell>
          <cell r="S2400">
            <v>0</v>
          </cell>
          <cell r="T2400">
            <v>0</v>
          </cell>
          <cell r="U2400">
            <v>0</v>
          </cell>
          <cell r="V2400">
            <v>0</v>
          </cell>
          <cell r="W2400">
            <v>0</v>
          </cell>
          <cell r="X2400">
            <v>0</v>
          </cell>
          <cell r="Y2400">
            <v>0</v>
          </cell>
          <cell r="Z2400">
            <v>0</v>
          </cell>
          <cell r="AA2400">
            <v>0</v>
          </cell>
          <cell r="AB2400">
            <v>0</v>
          </cell>
          <cell r="AC2400">
            <v>0</v>
          </cell>
          <cell r="AD2400">
            <v>0</v>
          </cell>
          <cell r="AE2400">
            <v>0</v>
          </cell>
          <cell r="AF2400">
            <v>0</v>
          </cell>
          <cell r="AG2400">
            <v>0</v>
          </cell>
          <cell r="AH2400">
            <v>0</v>
          </cell>
          <cell r="AI2400">
            <v>0</v>
          </cell>
          <cell r="AJ2400">
            <v>0</v>
          </cell>
          <cell r="AK2400">
            <v>0</v>
          </cell>
          <cell r="AL2400">
            <v>0</v>
          </cell>
          <cell r="AM2400">
            <v>0</v>
          </cell>
          <cell r="AN2400">
            <v>0</v>
          </cell>
          <cell r="AO2400">
            <v>0</v>
          </cell>
          <cell r="AP2400">
            <v>0</v>
          </cell>
          <cell r="AQ2400">
            <v>0</v>
          </cell>
          <cell r="AR2400">
            <v>0</v>
          </cell>
          <cell r="AS2400">
            <v>0</v>
          </cell>
          <cell r="AT2400">
            <v>0</v>
          </cell>
          <cell r="AU2400">
            <v>0</v>
          </cell>
          <cell r="AV2400">
            <v>-1893.5682063999991</v>
          </cell>
          <cell r="AW2400">
            <v>0</v>
          </cell>
          <cell r="AX2400">
            <v>0</v>
          </cell>
          <cell r="AY2400">
            <v>0</v>
          </cell>
          <cell r="AZ2400">
            <v>0</v>
          </cell>
          <cell r="BA2400">
            <v>0</v>
          </cell>
          <cell r="BB2400">
            <v>0</v>
          </cell>
          <cell r="BC2400">
            <v>0</v>
          </cell>
          <cell r="BD2400">
            <v>0</v>
          </cell>
          <cell r="BE2400">
            <v>0</v>
          </cell>
          <cell r="BF2400">
            <v>0</v>
          </cell>
          <cell r="BG2400">
            <v>0</v>
          </cell>
          <cell r="BH2400">
            <v>0</v>
          </cell>
          <cell r="BI2400">
            <v>0</v>
          </cell>
          <cell r="BJ2400">
            <v>0</v>
          </cell>
          <cell r="BK2400">
            <v>0</v>
          </cell>
          <cell r="BL2400">
            <v>0</v>
          </cell>
          <cell r="BM2400">
            <v>0</v>
          </cell>
          <cell r="BN2400">
            <v>0</v>
          </cell>
          <cell r="BO2400">
            <v>-390</v>
          </cell>
          <cell r="BP2400">
            <v>-12</v>
          </cell>
          <cell r="BQ2400">
            <v>0</v>
          </cell>
          <cell r="BR2400">
            <v>0</v>
          </cell>
          <cell r="BS2400">
            <v>-162.5</v>
          </cell>
          <cell r="BT2400">
            <v>-5</v>
          </cell>
          <cell r="BU2400">
            <v>0</v>
          </cell>
          <cell r="BV2400">
            <v>0</v>
          </cell>
          <cell r="BW2400">
            <v>0</v>
          </cell>
          <cell r="BX2400">
            <v>0</v>
          </cell>
          <cell r="BY2400">
            <v>0</v>
          </cell>
          <cell r="BZ2400">
            <v>0</v>
          </cell>
          <cell r="CA2400">
            <v>0</v>
          </cell>
          <cell r="CB2400">
            <v>0</v>
          </cell>
          <cell r="CC2400">
            <v>0</v>
          </cell>
          <cell r="CD2400">
            <v>0</v>
          </cell>
          <cell r="CE2400">
            <v>0</v>
          </cell>
          <cell r="CF2400">
            <v>0</v>
          </cell>
          <cell r="CG2400">
            <v>0</v>
          </cell>
          <cell r="CH2400">
            <v>0</v>
          </cell>
          <cell r="CI2400">
            <v>0</v>
          </cell>
          <cell r="CJ2400">
            <v>0</v>
          </cell>
          <cell r="CK2400">
            <v>0</v>
          </cell>
          <cell r="CL2400">
            <v>0</v>
          </cell>
          <cell r="CM2400">
            <v>0</v>
          </cell>
          <cell r="CN2400">
            <v>0</v>
          </cell>
          <cell r="CO2400">
            <v>0</v>
          </cell>
          <cell r="CP2400">
            <v>0</v>
          </cell>
          <cell r="CQ2400">
            <v>0</v>
          </cell>
          <cell r="CR2400">
            <v>0</v>
          </cell>
          <cell r="CS2400">
            <v>0</v>
          </cell>
          <cell r="CT2400">
            <v>0</v>
          </cell>
          <cell r="CU2400">
            <v>0</v>
          </cell>
          <cell r="CV2400">
            <v>0</v>
          </cell>
          <cell r="CW2400">
            <v>0</v>
          </cell>
          <cell r="CX2400">
            <v>0</v>
          </cell>
          <cell r="CY2400">
            <v>0</v>
          </cell>
          <cell r="CZ2400">
            <v>0</v>
          </cell>
          <cell r="DA2400">
            <v>0</v>
          </cell>
          <cell r="DB2400">
            <v>0</v>
          </cell>
          <cell r="DC2400">
            <v>0</v>
          </cell>
          <cell r="DD2400">
            <v>-2446.0682063999993</v>
          </cell>
          <cell r="DE2400">
            <v>0</v>
          </cell>
          <cell r="DG2400">
            <v>-1893.5682063999991</v>
          </cell>
          <cell r="DI2400">
            <v>0</v>
          </cell>
          <cell r="DJ2400">
            <v>0</v>
          </cell>
          <cell r="DK2400">
            <v>0</v>
          </cell>
          <cell r="DL2400">
            <v>0</v>
          </cell>
        </row>
        <row r="2401">
          <cell r="A2401" t="str">
            <v>LGVKIT-LSV-312</v>
          </cell>
          <cell r="B2401" t="str">
            <v>COPPIA LASER SICUREZZA VERTICALI MOBILI CB2 [MICS3]</v>
          </cell>
          <cell r="F2401">
            <v>10434.15528235294</v>
          </cell>
          <cell r="H2401">
            <v>7095.2255919999998</v>
          </cell>
          <cell r="I2401">
            <v>0.31999999999999995</v>
          </cell>
          <cell r="J2401" t="str">
            <v>OK</v>
          </cell>
          <cell r="K2401" t="str">
            <v>NEWZD</v>
          </cell>
          <cell r="L2401">
            <v>0</v>
          </cell>
          <cell r="M2401">
            <v>0</v>
          </cell>
          <cell r="N2401">
            <v>0</v>
          </cell>
          <cell r="O2401">
            <v>0</v>
          </cell>
          <cell r="P2401">
            <v>0</v>
          </cell>
          <cell r="Q2401">
            <v>0</v>
          </cell>
          <cell r="R2401">
            <v>0</v>
          </cell>
          <cell r="S2401">
            <v>0</v>
          </cell>
          <cell r="T2401">
            <v>0</v>
          </cell>
          <cell r="U2401">
            <v>0</v>
          </cell>
          <cell r="V2401">
            <v>0</v>
          </cell>
          <cell r="W2401">
            <v>0</v>
          </cell>
          <cell r="X2401">
            <v>0</v>
          </cell>
          <cell r="Y2401">
            <v>0</v>
          </cell>
          <cell r="Z2401">
            <v>0</v>
          </cell>
          <cell r="AA2401">
            <v>0</v>
          </cell>
          <cell r="AB2401">
            <v>0</v>
          </cell>
          <cell r="AC2401">
            <v>0</v>
          </cell>
          <cell r="AD2401">
            <v>0</v>
          </cell>
          <cell r="AE2401">
            <v>0</v>
          </cell>
          <cell r="AF2401">
            <v>0</v>
          </cell>
          <cell r="AG2401">
            <v>0</v>
          </cell>
          <cell r="AH2401">
            <v>0</v>
          </cell>
          <cell r="AI2401">
            <v>0</v>
          </cell>
          <cell r="AJ2401">
            <v>0</v>
          </cell>
          <cell r="AK2401">
            <v>0</v>
          </cell>
          <cell r="AL2401">
            <v>0</v>
          </cell>
          <cell r="AM2401">
            <v>0</v>
          </cell>
          <cell r="AN2401">
            <v>0</v>
          </cell>
          <cell r="AO2401">
            <v>0</v>
          </cell>
          <cell r="AP2401">
            <v>0</v>
          </cell>
          <cell r="AQ2401">
            <v>0</v>
          </cell>
          <cell r="AR2401">
            <v>0</v>
          </cell>
          <cell r="AS2401">
            <v>0</v>
          </cell>
          <cell r="AT2401">
            <v>0</v>
          </cell>
          <cell r="AU2401">
            <v>0</v>
          </cell>
          <cell r="AV2401">
            <v>6396.4755919999998</v>
          </cell>
          <cell r="AW2401">
            <v>0</v>
          </cell>
          <cell r="AX2401">
            <v>0</v>
          </cell>
          <cell r="AY2401">
            <v>0</v>
          </cell>
          <cell r="AZ2401">
            <v>0</v>
          </cell>
          <cell r="BA2401">
            <v>0</v>
          </cell>
          <cell r="BB2401">
            <v>0</v>
          </cell>
          <cell r="BC2401">
            <v>0</v>
          </cell>
          <cell r="BD2401">
            <v>0</v>
          </cell>
          <cell r="BE2401">
            <v>0</v>
          </cell>
          <cell r="BF2401">
            <v>0</v>
          </cell>
          <cell r="BG2401">
            <v>0</v>
          </cell>
          <cell r="BH2401">
            <v>0</v>
          </cell>
          <cell r="BI2401">
            <v>0</v>
          </cell>
          <cell r="BJ2401">
            <v>0</v>
          </cell>
          <cell r="BK2401">
            <v>0</v>
          </cell>
          <cell r="BL2401">
            <v>0</v>
          </cell>
          <cell r="BM2401">
            <v>0</v>
          </cell>
          <cell r="BN2401">
            <v>0</v>
          </cell>
          <cell r="BO2401">
            <v>463.125</v>
          </cell>
          <cell r="BP2401">
            <v>14.25</v>
          </cell>
          <cell r="BQ2401">
            <v>0</v>
          </cell>
          <cell r="BR2401">
            <v>0</v>
          </cell>
          <cell r="BS2401">
            <v>235.625</v>
          </cell>
          <cell r="BT2401">
            <v>7.25</v>
          </cell>
          <cell r="BU2401">
            <v>0</v>
          </cell>
          <cell r="BV2401">
            <v>0</v>
          </cell>
          <cell r="BW2401">
            <v>0</v>
          </cell>
          <cell r="BX2401">
            <v>0</v>
          </cell>
          <cell r="BY2401">
            <v>0</v>
          </cell>
          <cell r="BZ2401">
            <v>0</v>
          </cell>
          <cell r="CA2401">
            <v>0</v>
          </cell>
          <cell r="CB2401">
            <v>0</v>
          </cell>
          <cell r="CC2401">
            <v>0</v>
          </cell>
          <cell r="CD2401">
            <v>0</v>
          </cell>
          <cell r="CE2401">
            <v>0</v>
          </cell>
          <cell r="CF2401">
            <v>0</v>
          </cell>
          <cell r="CG2401">
            <v>0</v>
          </cell>
          <cell r="CH2401">
            <v>0</v>
          </cell>
          <cell r="CI2401">
            <v>0</v>
          </cell>
          <cell r="CJ2401">
            <v>0</v>
          </cell>
          <cell r="CK2401">
            <v>0</v>
          </cell>
          <cell r="CL2401">
            <v>0</v>
          </cell>
          <cell r="CM2401">
            <v>0</v>
          </cell>
          <cell r="CN2401">
            <v>0</v>
          </cell>
          <cell r="CO2401">
            <v>0</v>
          </cell>
          <cell r="CP2401">
            <v>0</v>
          </cell>
          <cell r="CQ2401">
            <v>0</v>
          </cell>
          <cell r="CR2401">
            <v>0</v>
          </cell>
          <cell r="CS2401">
            <v>0</v>
          </cell>
          <cell r="CT2401">
            <v>0</v>
          </cell>
          <cell r="CU2401">
            <v>0</v>
          </cell>
          <cell r="CV2401">
            <v>0</v>
          </cell>
          <cell r="CW2401">
            <v>0</v>
          </cell>
          <cell r="CX2401">
            <v>0</v>
          </cell>
          <cell r="CY2401">
            <v>0</v>
          </cell>
          <cell r="CZ2401">
            <v>0</v>
          </cell>
          <cell r="DA2401">
            <v>0</v>
          </cell>
          <cell r="DB2401">
            <v>0</v>
          </cell>
          <cell r="DC2401">
            <v>0</v>
          </cell>
          <cell r="DD2401">
            <v>7095.2255919999998</v>
          </cell>
          <cell r="DE2401">
            <v>0</v>
          </cell>
          <cell r="DG2401">
            <v>6396.4755919999998</v>
          </cell>
          <cell r="DI2401">
            <v>0</v>
          </cell>
          <cell r="DJ2401">
            <v>0</v>
          </cell>
          <cell r="DK2401">
            <v>0</v>
          </cell>
          <cell r="DL2401">
            <v>0</v>
          </cell>
        </row>
        <row r="2402">
          <cell r="A2402" t="str">
            <v>LGVKIT-LSV-312F</v>
          </cell>
          <cell r="B2402" t="str">
            <v>DEDUZIONE COPPIA LASER SICUREZZA VERTICALI CB2 "DA MOBILI A FISSI"</v>
          </cell>
          <cell r="F2402">
            <v>-3597.1591270588224</v>
          </cell>
          <cell r="H2402">
            <v>-2446.0682063999993</v>
          </cell>
          <cell r="I2402">
            <v>0.31999999999999995</v>
          </cell>
          <cell r="J2402" t="str">
            <v>OK</v>
          </cell>
          <cell r="K2402" t="str">
            <v>NEWZD</v>
          </cell>
          <cell r="L2402">
            <v>0</v>
          </cell>
          <cell r="M2402">
            <v>0</v>
          </cell>
          <cell r="N2402">
            <v>0</v>
          </cell>
          <cell r="O2402">
            <v>0</v>
          </cell>
          <cell r="P2402">
            <v>0</v>
          </cell>
          <cell r="Q2402">
            <v>0</v>
          </cell>
          <cell r="R2402">
            <v>0</v>
          </cell>
          <cell r="S2402">
            <v>0</v>
          </cell>
          <cell r="T2402">
            <v>0</v>
          </cell>
          <cell r="U2402">
            <v>0</v>
          </cell>
          <cell r="V2402">
            <v>0</v>
          </cell>
          <cell r="W2402">
            <v>0</v>
          </cell>
          <cell r="X2402">
            <v>0</v>
          </cell>
          <cell r="Y2402">
            <v>0</v>
          </cell>
          <cell r="Z2402">
            <v>0</v>
          </cell>
          <cell r="AA2402">
            <v>0</v>
          </cell>
          <cell r="AB2402">
            <v>0</v>
          </cell>
          <cell r="AC2402">
            <v>0</v>
          </cell>
          <cell r="AD2402">
            <v>0</v>
          </cell>
          <cell r="AE2402">
            <v>0</v>
          </cell>
          <cell r="AF2402">
            <v>0</v>
          </cell>
          <cell r="AG2402">
            <v>0</v>
          </cell>
          <cell r="AH2402">
            <v>0</v>
          </cell>
          <cell r="AI2402">
            <v>0</v>
          </cell>
          <cell r="AJ2402">
            <v>0</v>
          </cell>
          <cell r="AK2402">
            <v>0</v>
          </cell>
          <cell r="AL2402">
            <v>0</v>
          </cell>
          <cell r="AM2402">
            <v>0</v>
          </cell>
          <cell r="AN2402">
            <v>0</v>
          </cell>
          <cell r="AO2402">
            <v>0</v>
          </cell>
          <cell r="AP2402">
            <v>0</v>
          </cell>
          <cell r="AQ2402">
            <v>0</v>
          </cell>
          <cell r="AR2402">
            <v>0</v>
          </cell>
          <cell r="AS2402">
            <v>0</v>
          </cell>
          <cell r="AT2402">
            <v>0</v>
          </cell>
          <cell r="AU2402">
            <v>0</v>
          </cell>
          <cell r="AV2402">
            <v>-1893.5682063999991</v>
          </cell>
          <cell r="AW2402">
            <v>0</v>
          </cell>
          <cell r="AX2402">
            <v>0</v>
          </cell>
          <cell r="AY2402">
            <v>0</v>
          </cell>
          <cell r="AZ2402">
            <v>0</v>
          </cell>
          <cell r="BA2402">
            <v>0</v>
          </cell>
          <cell r="BB2402">
            <v>0</v>
          </cell>
          <cell r="BC2402">
            <v>0</v>
          </cell>
          <cell r="BD2402">
            <v>0</v>
          </cell>
          <cell r="BE2402">
            <v>0</v>
          </cell>
          <cell r="BF2402">
            <v>0</v>
          </cell>
          <cell r="BG2402">
            <v>0</v>
          </cell>
          <cell r="BH2402">
            <v>0</v>
          </cell>
          <cell r="BI2402">
            <v>0</v>
          </cell>
          <cell r="BJ2402">
            <v>0</v>
          </cell>
          <cell r="BK2402">
            <v>0</v>
          </cell>
          <cell r="BL2402">
            <v>0</v>
          </cell>
          <cell r="BM2402">
            <v>0</v>
          </cell>
          <cell r="BN2402">
            <v>0</v>
          </cell>
          <cell r="BO2402">
            <v>-390</v>
          </cell>
          <cell r="BP2402">
            <v>-12</v>
          </cell>
          <cell r="BQ2402">
            <v>0</v>
          </cell>
          <cell r="BR2402">
            <v>0</v>
          </cell>
          <cell r="BS2402">
            <v>-162.5</v>
          </cell>
          <cell r="BT2402">
            <v>-5</v>
          </cell>
          <cell r="BU2402">
            <v>0</v>
          </cell>
          <cell r="BV2402">
            <v>0</v>
          </cell>
          <cell r="BW2402">
            <v>0</v>
          </cell>
          <cell r="BX2402">
            <v>0</v>
          </cell>
          <cell r="BY2402">
            <v>0</v>
          </cell>
          <cell r="BZ2402">
            <v>0</v>
          </cell>
          <cell r="CA2402">
            <v>0</v>
          </cell>
          <cell r="CB2402">
            <v>0</v>
          </cell>
          <cell r="CC2402">
            <v>0</v>
          </cell>
          <cell r="CD2402">
            <v>0</v>
          </cell>
          <cell r="CE2402">
            <v>0</v>
          </cell>
          <cell r="CF2402">
            <v>0</v>
          </cell>
          <cell r="CG2402">
            <v>0</v>
          </cell>
          <cell r="CH2402">
            <v>0</v>
          </cell>
          <cell r="CI2402">
            <v>0</v>
          </cell>
          <cell r="CJ2402">
            <v>0</v>
          </cell>
          <cell r="CK2402">
            <v>0</v>
          </cell>
          <cell r="CL2402">
            <v>0</v>
          </cell>
          <cell r="CM2402">
            <v>0</v>
          </cell>
          <cell r="CN2402">
            <v>0</v>
          </cell>
          <cell r="CO2402">
            <v>0</v>
          </cell>
          <cell r="CP2402">
            <v>0</v>
          </cell>
          <cell r="CQ2402">
            <v>0</v>
          </cell>
          <cell r="CR2402">
            <v>0</v>
          </cell>
          <cell r="CS2402">
            <v>0</v>
          </cell>
          <cell r="CT2402">
            <v>0</v>
          </cell>
          <cell r="CU2402">
            <v>0</v>
          </cell>
          <cell r="CV2402">
            <v>0</v>
          </cell>
          <cell r="CW2402">
            <v>0</v>
          </cell>
          <cell r="CX2402">
            <v>0</v>
          </cell>
          <cell r="CY2402">
            <v>0</v>
          </cell>
          <cell r="CZ2402">
            <v>0</v>
          </cell>
          <cell r="DA2402">
            <v>0</v>
          </cell>
          <cell r="DB2402">
            <v>0</v>
          </cell>
          <cell r="DC2402">
            <v>0</v>
          </cell>
          <cell r="DD2402">
            <v>-2446.0682063999993</v>
          </cell>
          <cell r="DE2402">
            <v>0</v>
          </cell>
          <cell r="DG2402">
            <v>-1893.5682063999991</v>
          </cell>
          <cell r="DI2402">
            <v>0</v>
          </cell>
          <cell r="DJ2402">
            <v>0</v>
          </cell>
          <cell r="DK2402">
            <v>0</v>
          </cell>
          <cell r="DL2402">
            <v>0</v>
          </cell>
        </row>
        <row r="2403">
          <cell r="A2403" t="str">
            <v>LGVKIT-LTH-CNT-280</v>
          </cell>
          <cell r="B2403" t="str">
            <v>DEDUZIONE LGV CARICABATTERIA LITIO A CONTATTO - 280A/H</v>
          </cell>
          <cell r="F2403">
            <v>-2256.1069960024997</v>
          </cell>
          <cell r="H2403">
            <v>-1579.2748972017498</v>
          </cell>
          <cell r="I2403">
            <v>0.30000000000000004</v>
          </cell>
          <cell r="J2403" t="str">
            <v>OK</v>
          </cell>
          <cell r="K2403" t="str">
            <v>NEWZD</v>
          </cell>
          <cell r="L2403">
            <v>0</v>
          </cell>
          <cell r="M2403">
            <v>0</v>
          </cell>
          <cell r="N2403">
            <v>0</v>
          </cell>
          <cell r="O2403">
            <v>0</v>
          </cell>
          <cell r="P2403">
            <v>0</v>
          </cell>
          <cell r="Q2403">
            <v>0</v>
          </cell>
          <cell r="R2403">
            <v>0</v>
          </cell>
          <cell r="S2403">
            <v>0</v>
          </cell>
          <cell r="T2403">
            <v>0</v>
          </cell>
          <cell r="U2403">
            <v>0</v>
          </cell>
          <cell r="V2403">
            <v>0</v>
          </cell>
          <cell r="W2403">
            <v>0</v>
          </cell>
          <cell r="X2403">
            <v>0</v>
          </cell>
          <cell r="Y2403">
            <v>0</v>
          </cell>
          <cell r="Z2403">
            <v>0</v>
          </cell>
          <cell r="AA2403">
            <v>0</v>
          </cell>
          <cell r="AB2403">
            <v>0</v>
          </cell>
          <cell r="AC2403">
            <v>0</v>
          </cell>
          <cell r="AD2403">
            <v>0</v>
          </cell>
          <cell r="AE2403">
            <v>0</v>
          </cell>
          <cell r="AF2403">
            <v>0</v>
          </cell>
          <cell r="AG2403">
            <v>0</v>
          </cell>
          <cell r="AH2403">
            <v>0</v>
          </cell>
          <cell r="AI2403">
            <v>0</v>
          </cell>
          <cell r="AJ2403">
            <v>0</v>
          </cell>
          <cell r="AK2403">
            <v>0</v>
          </cell>
          <cell r="AL2403">
            <v>0</v>
          </cell>
          <cell r="AM2403">
            <v>0</v>
          </cell>
          <cell r="AN2403">
            <v>0</v>
          </cell>
          <cell r="AO2403">
            <v>0</v>
          </cell>
          <cell r="AP2403">
            <v>0</v>
          </cell>
          <cell r="AQ2403">
            <v>0</v>
          </cell>
          <cell r="AR2403">
            <v>0</v>
          </cell>
          <cell r="AS2403">
            <v>0</v>
          </cell>
          <cell r="AT2403">
            <v>0</v>
          </cell>
          <cell r="AU2403">
            <v>0</v>
          </cell>
          <cell r="AV2403">
            <v>-1579.2748972017498</v>
          </cell>
          <cell r="AW2403">
            <v>0</v>
          </cell>
          <cell r="AX2403">
            <v>0</v>
          </cell>
          <cell r="AY2403">
            <v>0</v>
          </cell>
          <cell r="AZ2403">
            <v>0</v>
          </cell>
          <cell r="BA2403">
            <v>0</v>
          </cell>
          <cell r="BB2403">
            <v>0</v>
          </cell>
          <cell r="BC2403">
            <v>0</v>
          </cell>
          <cell r="BD2403">
            <v>0</v>
          </cell>
          <cell r="BE2403">
            <v>0</v>
          </cell>
          <cell r="BF2403">
            <v>0</v>
          </cell>
          <cell r="BG2403">
            <v>0</v>
          </cell>
          <cell r="BH2403">
            <v>0</v>
          </cell>
          <cell r="BI2403">
            <v>0</v>
          </cell>
          <cell r="BJ2403">
            <v>0</v>
          </cell>
          <cell r="BK2403">
            <v>0</v>
          </cell>
          <cell r="BL2403">
            <v>0</v>
          </cell>
          <cell r="BM2403">
            <v>0</v>
          </cell>
          <cell r="BN2403">
            <v>0</v>
          </cell>
          <cell r="BO2403">
            <v>0</v>
          </cell>
          <cell r="BP2403">
            <v>0</v>
          </cell>
          <cell r="BQ2403">
            <v>0</v>
          </cell>
          <cell r="BR2403">
            <v>0</v>
          </cell>
          <cell r="BS2403">
            <v>0</v>
          </cell>
          <cell r="BT2403">
            <v>0</v>
          </cell>
          <cell r="BU2403">
            <v>0</v>
          </cell>
          <cell r="BV2403">
            <v>0</v>
          </cell>
          <cell r="BW2403">
            <v>0</v>
          </cell>
          <cell r="BX2403">
            <v>0</v>
          </cell>
          <cell r="BY2403">
            <v>0</v>
          </cell>
          <cell r="BZ2403">
            <v>0</v>
          </cell>
          <cell r="CA2403">
            <v>0</v>
          </cell>
          <cell r="CB2403">
            <v>0</v>
          </cell>
          <cell r="CC2403">
            <v>0</v>
          </cell>
          <cell r="CD2403">
            <v>0</v>
          </cell>
          <cell r="CE2403">
            <v>0</v>
          </cell>
          <cell r="CF2403">
            <v>0</v>
          </cell>
          <cell r="CG2403">
            <v>0</v>
          </cell>
          <cell r="CH2403">
            <v>0</v>
          </cell>
          <cell r="CI2403">
            <v>0</v>
          </cell>
          <cell r="CJ2403">
            <v>0</v>
          </cell>
          <cell r="CK2403">
            <v>0</v>
          </cell>
          <cell r="CL2403">
            <v>0</v>
          </cell>
          <cell r="CM2403">
            <v>0</v>
          </cell>
          <cell r="CN2403">
            <v>0</v>
          </cell>
          <cell r="CO2403">
            <v>0</v>
          </cell>
          <cell r="CP2403">
            <v>0</v>
          </cell>
          <cell r="CQ2403">
            <v>0</v>
          </cell>
          <cell r="CR2403">
            <v>0</v>
          </cell>
          <cell r="CS2403">
            <v>0</v>
          </cell>
          <cell r="CT2403">
            <v>0</v>
          </cell>
          <cell r="CU2403">
            <v>0</v>
          </cell>
          <cell r="CV2403">
            <v>0</v>
          </cell>
          <cell r="CW2403">
            <v>0</v>
          </cell>
          <cell r="CX2403">
            <v>0</v>
          </cell>
          <cell r="CY2403">
            <v>0</v>
          </cell>
          <cell r="CZ2403">
            <v>0</v>
          </cell>
          <cell r="DA2403">
            <v>0</v>
          </cell>
          <cell r="DB2403">
            <v>0</v>
          </cell>
          <cell r="DC2403">
            <v>0</v>
          </cell>
          <cell r="DD2403">
            <v>-1579.2748972017498</v>
          </cell>
          <cell r="DE2403">
            <v>0</v>
          </cell>
          <cell r="DG2403">
            <v>-1533.2765992249999</v>
          </cell>
          <cell r="DI2403">
            <v>0.03</v>
          </cell>
          <cell r="DJ2403">
            <v>-45.998297976749996</v>
          </cell>
          <cell r="DK2403">
            <v>3.0000000000000002E-2</v>
          </cell>
          <cell r="DL2403">
            <v>0</v>
          </cell>
        </row>
        <row r="2404">
          <cell r="A2404" t="str">
            <v>LGVKIT-LTH-CNT-420</v>
          </cell>
          <cell r="B2404" t="str">
            <v>DEDUZIONE LGV CARICABATTERIA LITIO A CONTATTO - 420A/H</v>
          </cell>
          <cell r="F2404">
            <v>-6010.7544329282146</v>
          </cell>
          <cell r="H2404">
            <v>-4207.5281030497499</v>
          </cell>
          <cell r="I2404">
            <v>0.30000000000000004</v>
          </cell>
          <cell r="J2404" t="str">
            <v>OK</v>
          </cell>
          <cell r="K2404" t="str">
            <v>NEWZD</v>
          </cell>
          <cell r="L2404">
            <v>0</v>
          </cell>
          <cell r="M2404">
            <v>0</v>
          </cell>
          <cell r="N2404">
            <v>0</v>
          </cell>
          <cell r="O2404">
            <v>0</v>
          </cell>
          <cell r="P2404">
            <v>0</v>
          </cell>
          <cell r="Q2404">
            <v>0</v>
          </cell>
          <cell r="R2404">
            <v>0</v>
          </cell>
          <cell r="S2404">
            <v>0</v>
          </cell>
          <cell r="T2404">
            <v>0</v>
          </cell>
          <cell r="U2404">
            <v>0</v>
          </cell>
          <cell r="V2404">
            <v>0</v>
          </cell>
          <cell r="W2404">
            <v>0</v>
          </cell>
          <cell r="X2404">
            <v>0</v>
          </cell>
          <cell r="Y2404">
            <v>0</v>
          </cell>
          <cell r="Z2404">
            <v>0</v>
          </cell>
          <cell r="AA2404">
            <v>0</v>
          </cell>
          <cell r="AB2404">
            <v>0</v>
          </cell>
          <cell r="AC2404">
            <v>0</v>
          </cell>
          <cell r="AD2404">
            <v>0</v>
          </cell>
          <cell r="AE2404">
            <v>0</v>
          </cell>
          <cell r="AF2404">
            <v>0</v>
          </cell>
          <cell r="AG2404">
            <v>0</v>
          </cell>
          <cell r="AH2404">
            <v>0</v>
          </cell>
          <cell r="AI2404">
            <v>0</v>
          </cell>
          <cell r="AJ2404">
            <v>0</v>
          </cell>
          <cell r="AK2404">
            <v>0</v>
          </cell>
          <cell r="AL2404">
            <v>0</v>
          </cell>
          <cell r="AM2404">
            <v>0</v>
          </cell>
          <cell r="AN2404">
            <v>0</v>
          </cell>
          <cell r="AO2404">
            <v>0</v>
          </cell>
          <cell r="AP2404">
            <v>0</v>
          </cell>
          <cell r="AQ2404">
            <v>0</v>
          </cell>
          <cell r="AR2404">
            <v>0</v>
          </cell>
          <cell r="AS2404">
            <v>0</v>
          </cell>
          <cell r="AT2404">
            <v>0</v>
          </cell>
          <cell r="AU2404">
            <v>0</v>
          </cell>
          <cell r="AV2404">
            <v>-4207.5281030497499</v>
          </cell>
          <cell r="AW2404">
            <v>0</v>
          </cell>
          <cell r="AX2404">
            <v>0</v>
          </cell>
          <cell r="AY2404">
            <v>0</v>
          </cell>
          <cell r="AZ2404">
            <v>0</v>
          </cell>
          <cell r="BA2404">
            <v>0</v>
          </cell>
          <cell r="BB2404">
            <v>0</v>
          </cell>
          <cell r="BC2404">
            <v>0</v>
          </cell>
          <cell r="BD2404">
            <v>0</v>
          </cell>
          <cell r="BE2404">
            <v>0</v>
          </cell>
          <cell r="BF2404">
            <v>0</v>
          </cell>
          <cell r="BG2404">
            <v>0</v>
          </cell>
          <cell r="BH2404">
            <v>0</v>
          </cell>
          <cell r="BI2404">
            <v>0</v>
          </cell>
          <cell r="BJ2404">
            <v>0</v>
          </cell>
          <cell r="BK2404">
            <v>0</v>
          </cell>
          <cell r="BL2404">
            <v>0</v>
          </cell>
          <cell r="BM2404">
            <v>0</v>
          </cell>
          <cell r="BN2404">
            <v>0</v>
          </cell>
          <cell r="BO2404">
            <v>0</v>
          </cell>
          <cell r="BP2404">
            <v>0</v>
          </cell>
          <cell r="BQ2404">
            <v>0</v>
          </cell>
          <cell r="BR2404">
            <v>0</v>
          </cell>
          <cell r="BS2404">
            <v>0</v>
          </cell>
          <cell r="BT2404">
            <v>0</v>
          </cell>
          <cell r="BU2404">
            <v>0</v>
          </cell>
          <cell r="BV2404">
            <v>0</v>
          </cell>
          <cell r="BW2404">
            <v>0</v>
          </cell>
          <cell r="BX2404">
            <v>0</v>
          </cell>
          <cell r="BY2404">
            <v>0</v>
          </cell>
          <cell r="BZ2404">
            <v>0</v>
          </cell>
          <cell r="CA2404">
            <v>0</v>
          </cell>
          <cell r="CB2404">
            <v>0</v>
          </cell>
          <cell r="CC2404">
            <v>0</v>
          </cell>
          <cell r="CD2404">
            <v>0</v>
          </cell>
          <cell r="CE2404">
            <v>0</v>
          </cell>
          <cell r="CF2404">
            <v>0</v>
          </cell>
          <cell r="CG2404">
            <v>0</v>
          </cell>
          <cell r="CH2404">
            <v>0</v>
          </cell>
          <cell r="CI2404">
            <v>0</v>
          </cell>
          <cell r="CJ2404">
            <v>0</v>
          </cell>
          <cell r="CK2404">
            <v>0</v>
          </cell>
          <cell r="CL2404">
            <v>0</v>
          </cell>
          <cell r="CM2404">
            <v>0</v>
          </cell>
          <cell r="CN2404">
            <v>0</v>
          </cell>
          <cell r="CO2404">
            <v>0</v>
          </cell>
          <cell r="CP2404">
            <v>0</v>
          </cell>
          <cell r="CQ2404">
            <v>0</v>
          </cell>
          <cell r="CR2404">
            <v>0</v>
          </cell>
          <cell r="CS2404">
            <v>0</v>
          </cell>
          <cell r="CT2404">
            <v>0</v>
          </cell>
          <cell r="CU2404">
            <v>0</v>
          </cell>
          <cell r="CV2404">
            <v>0</v>
          </cell>
          <cell r="CW2404">
            <v>0</v>
          </cell>
          <cell r="CX2404">
            <v>0</v>
          </cell>
          <cell r="CY2404">
            <v>0</v>
          </cell>
          <cell r="CZ2404">
            <v>0</v>
          </cell>
          <cell r="DA2404">
            <v>0</v>
          </cell>
          <cell r="DB2404">
            <v>0</v>
          </cell>
          <cell r="DC2404">
            <v>0</v>
          </cell>
          <cell r="DD2404">
            <v>-4207.5281030497499</v>
          </cell>
          <cell r="DE2404">
            <v>0</v>
          </cell>
          <cell r="DG2404">
            <v>-4084.9787408249999</v>
          </cell>
          <cell r="DI2404">
            <v>0.03</v>
          </cell>
          <cell r="DJ2404">
            <v>-122.54936222475</v>
          </cell>
          <cell r="DK2404">
            <v>0.03</v>
          </cell>
          <cell r="DL2404">
            <v>0</v>
          </cell>
        </row>
        <row r="2405">
          <cell r="A2405" t="str">
            <v>LGVKIT-LTH-CNT-560</v>
          </cell>
          <cell r="B2405" t="str">
            <v>DEDUZIONE LGV CARICABATTERIA LITIO A CONTATTO - 560A/H</v>
          </cell>
          <cell r="F2405">
            <v>-5256.540857142857</v>
          </cell>
          <cell r="H2405">
            <v>-3679.5785999999998</v>
          </cell>
          <cell r="I2405">
            <v>0.30000000000000004</v>
          </cell>
          <cell r="J2405" t="str">
            <v>OK</v>
          </cell>
          <cell r="K2405" t="str">
            <v>NEWZD</v>
          </cell>
          <cell r="L2405">
            <v>0</v>
          </cell>
          <cell r="M2405">
            <v>0</v>
          </cell>
          <cell r="N2405">
            <v>0</v>
          </cell>
          <cell r="O2405">
            <v>0</v>
          </cell>
          <cell r="P2405">
            <v>0</v>
          </cell>
          <cell r="Q2405">
            <v>0</v>
          </cell>
          <cell r="R2405">
            <v>0</v>
          </cell>
          <cell r="S2405">
            <v>0</v>
          </cell>
          <cell r="T2405">
            <v>0</v>
          </cell>
          <cell r="U2405">
            <v>0</v>
          </cell>
          <cell r="V2405">
            <v>0</v>
          </cell>
          <cell r="W2405">
            <v>0</v>
          </cell>
          <cell r="X2405">
            <v>0</v>
          </cell>
          <cell r="Y2405">
            <v>0</v>
          </cell>
          <cell r="Z2405">
            <v>0</v>
          </cell>
          <cell r="AA2405">
            <v>0</v>
          </cell>
          <cell r="AB2405">
            <v>0</v>
          </cell>
          <cell r="AC2405">
            <v>0</v>
          </cell>
          <cell r="AD2405">
            <v>0</v>
          </cell>
          <cell r="AE2405">
            <v>0</v>
          </cell>
          <cell r="AF2405">
            <v>0</v>
          </cell>
          <cell r="AG2405">
            <v>0</v>
          </cell>
          <cell r="AH2405">
            <v>0</v>
          </cell>
          <cell r="AI2405">
            <v>0</v>
          </cell>
          <cell r="AJ2405">
            <v>0</v>
          </cell>
          <cell r="AK2405">
            <v>0</v>
          </cell>
          <cell r="AL2405">
            <v>0</v>
          </cell>
          <cell r="AM2405">
            <v>0</v>
          </cell>
          <cell r="AN2405">
            <v>0</v>
          </cell>
          <cell r="AO2405">
            <v>0</v>
          </cell>
          <cell r="AP2405">
            <v>0</v>
          </cell>
          <cell r="AQ2405">
            <v>0</v>
          </cell>
          <cell r="AR2405">
            <v>0</v>
          </cell>
          <cell r="AS2405">
            <v>0</v>
          </cell>
          <cell r="AT2405">
            <v>0</v>
          </cell>
          <cell r="AU2405">
            <v>0</v>
          </cell>
          <cell r="AV2405">
            <v>-3679.5785999999998</v>
          </cell>
          <cell r="AW2405">
            <v>0</v>
          </cell>
          <cell r="AX2405">
            <v>0</v>
          </cell>
          <cell r="AY2405">
            <v>0</v>
          </cell>
          <cell r="AZ2405">
            <v>0</v>
          </cell>
          <cell r="BA2405">
            <v>0</v>
          </cell>
          <cell r="BB2405">
            <v>0</v>
          </cell>
          <cell r="BC2405">
            <v>0</v>
          </cell>
          <cell r="BD2405">
            <v>0</v>
          </cell>
          <cell r="BE2405">
            <v>0</v>
          </cell>
          <cell r="BF2405">
            <v>0</v>
          </cell>
          <cell r="BG2405">
            <v>0</v>
          </cell>
          <cell r="BH2405">
            <v>0</v>
          </cell>
          <cell r="BI2405">
            <v>0</v>
          </cell>
          <cell r="BJ2405">
            <v>0</v>
          </cell>
          <cell r="BK2405">
            <v>0</v>
          </cell>
          <cell r="BL2405">
            <v>0</v>
          </cell>
          <cell r="BM2405">
            <v>0</v>
          </cell>
          <cell r="BN2405">
            <v>0</v>
          </cell>
          <cell r="BO2405">
            <v>0</v>
          </cell>
          <cell r="BP2405">
            <v>0</v>
          </cell>
          <cell r="BQ2405">
            <v>0</v>
          </cell>
          <cell r="BR2405">
            <v>0</v>
          </cell>
          <cell r="BS2405">
            <v>0</v>
          </cell>
          <cell r="BT2405">
            <v>0</v>
          </cell>
          <cell r="BU2405">
            <v>0</v>
          </cell>
          <cell r="BV2405">
            <v>0</v>
          </cell>
          <cell r="BW2405">
            <v>0</v>
          </cell>
          <cell r="BX2405">
            <v>0</v>
          </cell>
          <cell r="BY2405">
            <v>0</v>
          </cell>
          <cell r="BZ2405">
            <v>0</v>
          </cell>
          <cell r="CA2405">
            <v>0</v>
          </cell>
          <cell r="CB2405">
            <v>0</v>
          </cell>
          <cell r="CC2405">
            <v>0</v>
          </cell>
          <cell r="CD2405">
            <v>0</v>
          </cell>
          <cell r="CE2405">
            <v>0</v>
          </cell>
          <cell r="CF2405">
            <v>0</v>
          </cell>
          <cell r="CG2405">
            <v>0</v>
          </cell>
          <cell r="CH2405">
            <v>0</v>
          </cell>
          <cell r="CI2405">
            <v>0</v>
          </cell>
          <cell r="CJ2405">
            <v>0</v>
          </cell>
          <cell r="CK2405">
            <v>0</v>
          </cell>
          <cell r="CL2405">
            <v>0</v>
          </cell>
          <cell r="CM2405">
            <v>0</v>
          </cell>
          <cell r="CN2405">
            <v>0</v>
          </cell>
          <cell r="CO2405">
            <v>0</v>
          </cell>
          <cell r="CP2405">
            <v>0</v>
          </cell>
          <cell r="CQ2405">
            <v>0</v>
          </cell>
          <cell r="CR2405">
            <v>0</v>
          </cell>
          <cell r="CS2405">
            <v>0</v>
          </cell>
          <cell r="CT2405">
            <v>0</v>
          </cell>
          <cell r="CU2405">
            <v>0</v>
          </cell>
          <cell r="CV2405">
            <v>0</v>
          </cell>
          <cell r="CW2405">
            <v>0</v>
          </cell>
          <cell r="CX2405">
            <v>0</v>
          </cell>
          <cell r="CY2405">
            <v>0</v>
          </cell>
          <cell r="CZ2405">
            <v>0</v>
          </cell>
          <cell r="DA2405">
            <v>0</v>
          </cell>
          <cell r="DB2405">
            <v>0</v>
          </cell>
          <cell r="DC2405">
            <v>0</v>
          </cell>
          <cell r="DD2405">
            <v>-3679.5785999999998</v>
          </cell>
          <cell r="DE2405">
            <v>0</v>
          </cell>
          <cell r="DG2405">
            <v>-3679.5785999999998</v>
          </cell>
          <cell r="DI2405">
            <v>0</v>
          </cell>
          <cell r="DJ2405">
            <v>0</v>
          </cell>
          <cell r="DK2405">
            <v>0</v>
          </cell>
          <cell r="DL2405">
            <v>0</v>
          </cell>
        </row>
        <row r="2406">
          <cell r="A2406" t="str">
            <v>LGVKIT-LTH-IND-280</v>
          </cell>
          <cell r="B2406" t="str">
            <v>EXTRACOSTI LGV RX CARICABATTERIA LITIO A INDUZIONE - 280A/H [RX + PORTELLE]</v>
          </cell>
          <cell r="F2406">
            <v>2256.1069960024997</v>
          </cell>
          <cell r="H2406">
            <v>1579.2748972017498</v>
          </cell>
          <cell r="I2406">
            <v>0.30000000000000004</v>
          </cell>
          <cell r="J2406" t="str">
            <v>OK</v>
          </cell>
          <cell r="K2406" t="str">
            <v>NEWZD</v>
          </cell>
          <cell r="L2406">
            <v>0</v>
          </cell>
          <cell r="M2406">
            <v>0</v>
          </cell>
          <cell r="N2406">
            <v>0</v>
          </cell>
          <cell r="O2406">
            <v>0</v>
          </cell>
          <cell r="P2406">
            <v>0</v>
          </cell>
          <cell r="Q2406">
            <v>0</v>
          </cell>
          <cell r="R2406">
            <v>0</v>
          </cell>
          <cell r="S2406">
            <v>0</v>
          </cell>
          <cell r="T2406">
            <v>0</v>
          </cell>
          <cell r="U2406">
            <v>0</v>
          </cell>
          <cell r="V2406">
            <v>0</v>
          </cell>
          <cell r="W2406">
            <v>0</v>
          </cell>
          <cell r="X2406">
            <v>0</v>
          </cell>
          <cell r="Y2406">
            <v>0</v>
          </cell>
          <cell r="Z2406">
            <v>0</v>
          </cell>
          <cell r="AA2406">
            <v>0</v>
          </cell>
          <cell r="AB2406">
            <v>0</v>
          </cell>
          <cell r="AC2406">
            <v>0</v>
          </cell>
          <cell r="AD2406">
            <v>0</v>
          </cell>
          <cell r="AE2406">
            <v>0</v>
          </cell>
          <cell r="AF2406">
            <v>0</v>
          </cell>
          <cell r="AG2406">
            <v>0</v>
          </cell>
          <cell r="AH2406">
            <v>0</v>
          </cell>
          <cell r="AI2406">
            <v>0</v>
          </cell>
          <cell r="AJ2406">
            <v>0</v>
          </cell>
          <cell r="AK2406">
            <v>0</v>
          </cell>
          <cell r="AL2406">
            <v>0</v>
          </cell>
          <cell r="AM2406">
            <v>0</v>
          </cell>
          <cell r="AN2406">
            <v>0</v>
          </cell>
          <cell r="AO2406">
            <v>0</v>
          </cell>
          <cell r="AP2406">
            <v>0</v>
          </cell>
          <cell r="AQ2406">
            <v>0</v>
          </cell>
          <cell r="AR2406">
            <v>0</v>
          </cell>
          <cell r="AS2406">
            <v>0</v>
          </cell>
          <cell r="AT2406">
            <v>0</v>
          </cell>
          <cell r="AU2406">
            <v>0</v>
          </cell>
          <cell r="AV2406">
            <v>1579.2748972017498</v>
          </cell>
          <cell r="AW2406">
            <v>0</v>
          </cell>
          <cell r="AX2406">
            <v>0</v>
          </cell>
          <cell r="AY2406">
            <v>0</v>
          </cell>
          <cell r="AZ2406">
            <v>0</v>
          </cell>
          <cell r="BA2406">
            <v>0</v>
          </cell>
          <cell r="BB2406">
            <v>0</v>
          </cell>
          <cell r="BC2406">
            <v>0</v>
          </cell>
          <cell r="BD2406">
            <v>0</v>
          </cell>
          <cell r="BE2406">
            <v>0</v>
          </cell>
          <cell r="BF2406">
            <v>0</v>
          </cell>
          <cell r="BG2406">
            <v>0</v>
          </cell>
          <cell r="BH2406">
            <v>0</v>
          </cell>
          <cell r="BI2406">
            <v>0</v>
          </cell>
          <cell r="BJ2406">
            <v>0</v>
          </cell>
          <cell r="BK2406">
            <v>0</v>
          </cell>
          <cell r="BL2406">
            <v>0</v>
          </cell>
          <cell r="BM2406">
            <v>0</v>
          </cell>
          <cell r="BN2406">
            <v>0</v>
          </cell>
          <cell r="BO2406">
            <v>0</v>
          </cell>
          <cell r="BP2406">
            <v>0</v>
          </cell>
          <cell r="BQ2406">
            <v>0</v>
          </cell>
          <cell r="BR2406">
            <v>0</v>
          </cell>
          <cell r="BS2406">
            <v>0</v>
          </cell>
          <cell r="BT2406">
            <v>0</v>
          </cell>
          <cell r="BU2406">
            <v>0</v>
          </cell>
          <cell r="BV2406">
            <v>0</v>
          </cell>
          <cell r="BW2406">
            <v>0</v>
          </cell>
          <cell r="BX2406">
            <v>0</v>
          </cell>
          <cell r="BY2406">
            <v>0</v>
          </cell>
          <cell r="BZ2406">
            <v>0</v>
          </cell>
          <cell r="CA2406">
            <v>0</v>
          </cell>
          <cell r="CB2406">
            <v>0</v>
          </cell>
          <cell r="CC2406">
            <v>0</v>
          </cell>
          <cell r="CD2406">
            <v>0</v>
          </cell>
          <cell r="CE2406">
            <v>0</v>
          </cell>
          <cell r="CF2406">
            <v>0</v>
          </cell>
          <cell r="CG2406">
            <v>0</v>
          </cell>
          <cell r="CH2406">
            <v>0</v>
          </cell>
          <cell r="CI2406">
            <v>0</v>
          </cell>
          <cell r="CJ2406">
            <v>0</v>
          </cell>
          <cell r="CK2406">
            <v>0</v>
          </cell>
          <cell r="CL2406">
            <v>0</v>
          </cell>
          <cell r="CM2406">
            <v>0</v>
          </cell>
          <cell r="CN2406">
            <v>0</v>
          </cell>
          <cell r="CO2406">
            <v>0</v>
          </cell>
          <cell r="CP2406">
            <v>0</v>
          </cell>
          <cell r="CQ2406">
            <v>0</v>
          </cell>
          <cell r="CR2406">
            <v>0</v>
          </cell>
          <cell r="CS2406">
            <v>0</v>
          </cell>
          <cell r="CT2406">
            <v>0</v>
          </cell>
          <cell r="CU2406">
            <v>0</v>
          </cell>
          <cell r="CV2406">
            <v>0</v>
          </cell>
          <cell r="CW2406">
            <v>0</v>
          </cell>
          <cell r="CX2406">
            <v>0</v>
          </cell>
          <cell r="CY2406">
            <v>0</v>
          </cell>
          <cell r="CZ2406">
            <v>0</v>
          </cell>
          <cell r="DA2406">
            <v>0</v>
          </cell>
          <cell r="DB2406">
            <v>0</v>
          </cell>
          <cell r="DC2406">
            <v>0</v>
          </cell>
          <cell r="DD2406">
            <v>1579.2748972017498</v>
          </cell>
          <cell r="DE2406">
            <v>0</v>
          </cell>
          <cell r="DG2406">
            <v>1533.2765992249999</v>
          </cell>
          <cell r="DI2406">
            <v>0.03</v>
          </cell>
          <cell r="DJ2406">
            <v>45.998297976749996</v>
          </cell>
          <cell r="DK2406">
            <v>3.0000000000000002E-2</v>
          </cell>
          <cell r="DL2406">
            <v>0</v>
          </cell>
        </row>
        <row r="2407">
          <cell r="A2407" t="str">
            <v>LGVKIT-LTH-IND-420</v>
          </cell>
          <cell r="B2407" t="str">
            <v>EXTRACOSTI LGV RX CARICABATTERIA LITIO A INDUZIONE - 420A/H [RX + PORTELLE + VENTOLE]</v>
          </cell>
          <cell r="F2407">
            <v>6010.7544329282146</v>
          </cell>
          <cell r="H2407">
            <v>4207.5281030497499</v>
          </cell>
          <cell r="I2407">
            <v>0.30000000000000004</v>
          </cell>
          <cell r="J2407" t="str">
            <v>OK</v>
          </cell>
          <cell r="K2407" t="str">
            <v>NEWZD</v>
          </cell>
          <cell r="L2407">
            <v>0</v>
          </cell>
          <cell r="M2407">
            <v>0</v>
          </cell>
          <cell r="N2407">
            <v>0</v>
          </cell>
          <cell r="O2407">
            <v>0</v>
          </cell>
          <cell r="P2407">
            <v>0</v>
          </cell>
          <cell r="Q2407">
            <v>0</v>
          </cell>
          <cell r="R2407">
            <v>0</v>
          </cell>
          <cell r="S2407">
            <v>0</v>
          </cell>
          <cell r="T2407">
            <v>0</v>
          </cell>
          <cell r="U2407">
            <v>0</v>
          </cell>
          <cell r="V2407">
            <v>0</v>
          </cell>
          <cell r="W2407">
            <v>0</v>
          </cell>
          <cell r="X2407">
            <v>0</v>
          </cell>
          <cell r="Y2407">
            <v>0</v>
          </cell>
          <cell r="Z2407">
            <v>0</v>
          </cell>
          <cell r="AA2407">
            <v>0</v>
          </cell>
          <cell r="AB2407">
            <v>0</v>
          </cell>
          <cell r="AC2407">
            <v>0</v>
          </cell>
          <cell r="AD2407">
            <v>0</v>
          </cell>
          <cell r="AE2407">
            <v>0</v>
          </cell>
          <cell r="AF2407">
            <v>0</v>
          </cell>
          <cell r="AG2407">
            <v>0</v>
          </cell>
          <cell r="AH2407">
            <v>0</v>
          </cell>
          <cell r="AI2407">
            <v>0</v>
          </cell>
          <cell r="AJ2407">
            <v>0</v>
          </cell>
          <cell r="AK2407">
            <v>0</v>
          </cell>
          <cell r="AL2407">
            <v>0</v>
          </cell>
          <cell r="AM2407">
            <v>0</v>
          </cell>
          <cell r="AN2407">
            <v>0</v>
          </cell>
          <cell r="AO2407">
            <v>0</v>
          </cell>
          <cell r="AP2407">
            <v>0</v>
          </cell>
          <cell r="AQ2407">
            <v>0</v>
          </cell>
          <cell r="AR2407">
            <v>0</v>
          </cell>
          <cell r="AS2407">
            <v>0</v>
          </cell>
          <cell r="AT2407">
            <v>0</v>
          </cell>
          <cell r="AU2407">
            <v>0</v>
          </cell>
          <cell r="AV2407">
            <v>4207.5281030497499</v>
          </cell>
          <cell r="AW2407">
            <v>0</v>
          </cell>
          <cell r="AX2407">
            <v>0</v>
          </cell>
          <cell r="AY2407">
            <v>0</v>
          </cell>
          <cell r="AZ2407">
            <v>0</v>
          </cell>
          <cell r="BA2407">
            <v>0</v>
          </cell>
          <cell r="BB2407">
            <v>0</v>
          </cell>
          <cell r="BC2407">
            <v>0</v>
          </cell>
          <cell r="BD2407">
            <v>0</v>
          </cell>
          <cell r="BE2407">
            <v>0</v>
          </cell>
          <cell r="BF2407">
            <v>0</v>
          </cell>
          <cell r="BG2407">
            <v>0</v>
          </cell>
          <cell r="BH2407">
            <v>0</v>
          </cell>
          <cell r="BI2407">
            <v>0</v>
          </cell>
          <cell r="BJ2407">
            <v>0</v>
          </cell>
          <cell r="BK2407">
            <v>0</v>
          </cell>
          <cell r="BL2407">
            <v>0</v>
          </cell>
          <cell r="BM2407">
            <v>0</v>
          </cell>
          <cell r="BN2407">
            <v>0</v>
          </cell>
          <cell r="BO2407">
            <v>0</v>
          </cell>
          <cell r="BP2407">
            <v>0</v>
          </cell>
          <cell r="BQ2407">
            <v>0</v>
          </cell>
          <cell r="BR2407">
            <v>0</v>
          </cell>
          <cell r="BS2407">
            <v>0</v>
          </cell>
          <cell r="BT2407">
            <v>0</v>
          </cell>
          <cell r="BU2407">
            <v>0</v>
          </cell>
          <cell r="BV2407">
            <v>0</v>
          </cell>
          <cell r="BW2407">
            <v>0</v>
          </cell>
          <cell r="BX2407">
            <v>0</v>
          </cell>
          <cell r="BY2407">
            <v>0</v>
          </cell>
          <cell r="BZ2407">
            <v>0</v>
          </cell>
          <cell r="CA2407">
            <v>0</v>
          </cell>
          <cell r="CB2407">
            <v>0</v>
          </cell>
          <cell r="CC2407">
            <v>0</v>
          </cell>
          <cell r="CD2407">
            <v>0</v>
          </cell>
          <cell r="CE2407">
            <v>0</v>
          </cell>
          <cell r="CF2407">
            <v>0</v>
          </cell>
          <cell r="CG2407">
            <v>0</v>
          </cell>
          <cell r="CH2407">
            <v>0</v>
          </cell>
          <cell r="CI2407">
            <v>0</v>
          </cell>
          <cell r="CJ2407">
            <v>0</v>
          </cell>
          <cell r="CK2407">
            <v>0</v>
          </cell>
          <cell r="CL2407">
            <v>0</v>
          </cell>
          <cell r="CM2407">
            <v>0</v>
          </cell>
          <cell r="CN2407">
            <v>0</v>
          </cell>
          <cell r="CO2407">
            <v>0</v>
          </cell>
          <cell r="CP2407">
            <v>0</v>
          </cell>
          <cell r="CQ2407">
            <v>0</v>
          </cell>
          <cell r="CR2407">
            <v>0</v>
          </cell>
          <cell r="CS2407">
            <v>0</v>
          </cell>
          <cell r="CT2407">
            <v>0</v>
          </cell>
          <cell r="CU2407">
            <v>0</v>
          </cell>
          <cell r="CV2407">
            <v>0</v>
          </cell>
          <cell r="CW2407">
            <v>0</v>
          </cell>
          <cell r="CX2407">
            <v>0</v>
          </cell>
          <cell r="CY2407">
            <v>0</v>
          </cell>
          <cell r="CZ2407">
            <v>0</v>
          </cell>
          <cell r="DA2407">
            <v>0</v>
          </cell>
          <cell r="DB2407">
            <v>0</v>
          </cell>
          <cell r="DC2407">
            <v>0</v>
          </cell>
          <cell r="DD2407">
            <v>4207.5281030497499</v>
          </cell>
          <cell r="DE2407">
            <v>0</v>
          </cell>
          <cell r="DG2407">
            <v>4084.9787408249999</v>
          </cell>
          <cell r="DI2407">
            <v>0.03</v>
          </cell>
          <cell r="DJ2407">
            <v>122.54936222475</v>
          </cell>
          <cell r="DK2407">
            <v>0.03</v>
          </cell>
          <cell r="DL2407">
            <v>0</v>
          </cell>
        </row>
        <row r="2408">
          <cell r="A2408" t="str">
            <v>LGVKIT-LTH-IND-560</v>
          </cell>
          <cell r="B2408" t="str">
            <v>EXTRACOSTI LGV RX CARICABATTERIA LITIO A INDUZIONE - 560A/H [RX + PORTELLE + VENTOLE]</v>
          </cell>
          <cell r="F2408">
            <v>6010.7544329282146</v>
          </cell>
          <cell r="H2408">
            <v>4207.5281030497499</v>
          </cell>
          <cell r="I2408">
            <v>0.30000000000000004</v>
          </cell>
          <cell r="J2408" t="str">
            <v>OK</v>
          </cell>
          <cell r="K2408" t="str">
            <v>NEWZD</v>
          </cell>
          <cell r="L2408">
            <v>0</v>
          </cell>
          <cell r="M2408">
            <v>0</v>
          </cell>
          <cell r="N2408">
            <v>0</v>
          </cell>
          <cell r="O2408">
            <v>0</v>
          </cell>
          <cell r="P2408">
            <v>0</v>
          </cell>
          <cell r="Q2408">
            <v>0</v>
          </cell>
          <cell r="R2408">
            <v>0</v>
          </cell>
          <cell r="S2408">
            <v>0</v>
          </cell>
          <cell r="T2408">
            <v>0</v>
          </cell>
          <cell r="U2408">
            <v>0</v>
          </cell>
          <cell r="V2408">
            <v>0</v>
          </cell>
          <cell r="W2408">
            <v>0</v>
          </cell>
          <cell r="X2408">
            <v>0</v>
          </cell>
          <cell r="Y2408">
            <v>0</v>
          </cell>
          <cell r="Z2408">
            <v>0</v>
          </cell>
          <cell r="AA2408">
            <v>0</v>
          </cell>
          <cell r="AB2408">
            <v>0</v>
          </cell>
          <cell r="AC2408">
            <v>0</v>
          </cell>
          <cell r="AD2408">
            <v>0</v>
          </cell>
          <cell r="AE2408">
            <v>0</v>
          </cell>
          <cell r="AF2408">
            <v>0</v>
          </cell>
          <cell r="AG2408">
            <v>0</v>
          </cell>
          <cell r="AH2408">
            <v>0</v>
          </cell>
          <cell r="AI2408">
            <v>0</v>
          </cell>
          <cell r="AJ2408">
            <v>0</v>
          </cell>
          <cell r="AK2408">
            <v>0</v>
          </cell>
          <cell r="AL2408">
            <v>0</v>
          </cell>
          <cell r="AM2408">
            <v>0</v>
          </cell>
          <cell r="AN2408">
            <v>0</v>
          </cell>
          <cell r="AO2408">
            <v>0</v>
          </cell>
          <cell r="AP2408">
            <v>0</v>
          </cell>
          <cell r="AQ2408">
            <v>0</v>
          </cell>
          <cell r="AR2408">
            <v>0</v>
          </cell>
          <cell r="AS2408">
            <v>0</v>
          </cell>
          <cell r="AT2408">
            <v>0</v>
          </cell>
          <cell r="AU2408">
            <v>0</v>
          </cell>
          <cell r="AV2408">
            <v>4207.5281030497499</v>
          </cell>
          <cell r="AW2408">
            <v>0</v>
          </cell>
          <cell r="AX2408">
            <v>0</v>
          </cell>
          <cell r="AY2408">
            <v>0</v>
          </cell>
          <cell r="AZ2408">
            <v>0</v>
          </cell>
          <cell r="BA2408">
            <v>0</v>
          </cell>
          <cell r="BB2408">
            <v>0</v>
          </cell>
          <cell r="BC2408">
            <v>0</v>
          </cell>
          <cell r="BD2408">
            <v>0</v>
          </cell>
          <cell r="BE2408">
            <v>0</v>
          </cell>
          <cell r="BF2408">
            <v>0</v>
          </cell>
          <cell r="BG2408">
            <v>0</v>
          </cell>
          <cell r="BH2408">
            <v>0</v>
          </cell>
          <cell r="BI2408">
            <v>0</v>
          </cell>
          <cell r="BJ2408">
            <v>0</v>
          </cell>
          <cell r="BK2408">
            <v>0</v>
          </cell>
          <cell r="BL2408">
            <v>0</v>
          </cell>
          <cell r="BM2408">
            <v>0</v>
          </cell>
          <cell r="BN2408">
            <v>0</v>
          </cell>
          <cell r="BO2408">
            <v>0</v>
          </cell>
          <cell r="BP2408">
            <v>0</v>
          </cell>
          <cell r="BQ2408">
            <v>0</v>
          </cell>
          <cell r="BR2408">
            <v>0</v>
          </cell>
          <cell r="BS2408">
            <v>0</v>
          </cell>
          <cell r="BT2408">
            <v>0</v>
          </cell>
          <cell r="BU2408">
            <v>0</v>
          </cell>
          <cell r="BV2408">
            <v>0</v>
          </cell>
          <cell r="BW2408">
            <v>0</v>
          </cell>
          <cell r="BX2408">
            <v>0</v>
          </cell>
          <cell r="BY2408">
            <v>0</v>
          </cell>
          <cell r="BZ2408">
            <v>0</v>
          </cell>
          <cell r="CA2408">
            <v>0</v>
          </cell>
          <cell r="CB2408">
            <v>0</v>
          </cell>
          <cell r="CC2408">
            <v>0</v>
          </cell>
          <cell r="CD2408">
            <v>0</v>
          </cell>
          <cell r="CE2408">
            <v>0</v>
          </cell>
          <cell r="CF2408">
            <v>0</v>
          </cell>
          <cell r="CG2408">
            <v>0</v>
          </cell>
          <cell r="CH2408">
            <v>0</v>
          </cell>
          <cell r="CI2408">
            <v>0</v>
          </cell>
          <cell r="CJ2408">
            <v>0</v>
          </cell>
          <cell r="CK2408">
            <v>0</v>
          </cell>
          <cell r="CL2408">
            <v>0</v>
          </cell>
          <cell r="CM2408">
            <v>0</v>
          </cell>
          <cell r="CN2408">
            <v>0</v>
          </cell>
          <cell r="CO2408">
            <v>0</v>
          </cell>
          <cell r="CP2408">
            <v>0</v>
          </cell>
          <cell r="CQ2408">
            <v>0</v>
          </cell>
          <cell r="CR2408">
            <v>0</v>
          </cell>
          <cell r="CS2408">
            <v>0</v>
          </cell>
          <cell r="CT2408">
            <v>0</v>
          </cell>
          <cell r="CU2408">
            <v>0</v>
          </cell>
          <cell r="CV2408">
            <v>0</v>
          </cell>
          <cell r="CW2408">
            <v>0</v>
          </cell>
          <cell r="CX2408">
            <v>0</v>
          </cell>
          <cell r="CY2408">
            <v>0</v>
          </cell>
          <cell r="CZ2408">
            <v>0</v>
          </cell>
          <cell r="DA2408">
            <v>0</v>
          </cell>
          <cell r="DB2408">
            <v>0</v>
          </cell>
          <cell r="DC2408">
            <v>0</v>
          </cell>
          <cell r="DD2408">
            <v>4207.5281030497499</v>
          </cell>
          <cell r="DE2408">
            <v>0</v>
          </cell>
          <cell r="DG2408">
            <v>4084.9787408249999</v>
          </cell>
          <cell r="DI2408">
            <v>0.03</v>
          </cell>
          <cell r="DJ2408">
            <v>122.54936222475</v>
          </cell>
          <cell r="DK2408">
            <v>0.03</v>
          </cell>
          <cell r="DL2408">
            <v>0</v>
          </cell>
        </row>
        <row r="2409">
          <cell r="A2409" t="str">
            <v>LGVKIT-MCO-101</v>
          </cell>
          <cell r="B2409" t="str">
            <v>EXTRACOSTI MICROSCAN OUTDOOR (ARANCIONE)</v>
          </cell>
          <cell r="F2409">
            <v>2790.7714542439026</v>
          </cell>
          <cell r="H2409">
            <v>1144.21629624</v>
          </cell>
          <cell r="I2409">
            <v>0.59000000000000008</v>
          </cell>
          <cell r="J2409" t="str">
            <v>OK</v>
          </cell>
          <cell r="K2409" t="str">
            <v>NEWZD</v>
          </cell>
          <cell r="L2409">
            <v>0</v>
          </cell>
          <cell r="M2409">
            <v>0</v>
          </cell>
          <cell r="N2409">
            <v>0</v>
          </cell>
          <cell r="O2409">
            <v>0</v>
          </cell>
          <cell r="P2409">
            <v>0</v>
          </cell>
          <cell r="Q2409">
            <v>0</v>
          </cell>
          <cell r="R2409">
            <v>0</v>
          </cell>
          <cell r="S2409">
            <v>0</v>
          </cell>
          <cell r="T2409">
            <v>0</v>
          </cell>
          <cell r="U2409">
            <v>0</v>
          </cell>
          <cell r="V2409">
            <v>0</v>
          </cell>
          <cell r="W2409">
            <v>0</v>
          </cell>
          <cell r="X2409">
            <v>0</v>
          </cell>
          <cell r="Y2409">
            <v>0</v>
          </cell>
          <cell r="Z2409">
            <v>0</v>
          </cell>
          <cell r="AA2409">
            <v>0</v>
          </cell>
          <cell r="AB2409">
            <v>0</v>
          </cell>
          <cell r="AC2409">
            <v>0</v>
          </cell>
          <cell r="AD2409">
            <v>0</v>
          </cell>
          <cell r="AE2409">
            <v>0</v>
          </cell>
          <cell r="AF2409">
            <v>0</v>
          </cell>
          <cell r="AG2409">
            <v>0</v>
          </cell>
          <cell r="AH2409">
            <v>0</v>
          </cell>
          <cell r="AI2409">
            <v>0</v>
          </cell>
          <cell r="AJ2409">
            <v>0</v>
          </cell>
          <cell r="AK2409">
            <v>0</v>
          </cell>
          <cell r="AL2409">
            <v>0</v>
          </cell>
          <cell r="AM2409">
            <v>0</v>
          </cell>
          <cell r="AN2409">
            <v>0</v>
          </cell>
          <cell r="AO2409">
            <v>0</v>
          </cell>
          <cell r="AP2409">
            <v>0</v>
          </cell>
          <cell r="AQ2409">
            <v>0</v>
          </cell>
          <cell r="AR2409">
            <v>0</v>
          </cell>
          <cell r="AS2409">
            <v>0</v>
          </cell>
          <cell r="AT2409">
            <v>0</v>
          </cell>
          <cell r="AU2409">
            <v>0</v>
          </cell>
          <cell r="AV2409">
            <v>1144.21629624</v>
          </cell>
          <cell r="AW2409">
            <v>0</v>
          </cell>
          <cell r="AX2409">
            <v>0</v>
          </cell>
          <cell r="AY2409">
            <v>0</v>
          </cell>
          <cell r="AZ2409">
            <v>0</v>
          </cell>
          <cell r="BA2409">
            <v>0</v>
          </cell>
          <cell r="BB2409">
            <v>0</v>
          </cell>
          <cell r="BC2409">
            <v>0</v>
          </cell>
          <cell r="BD2409">
            <v>0</v>
          </cell>
          <cell r="BE2409">
            <v>0</v>
          </cell>
          <cell r="BF2409">
            <v>0</v>
          </cell>
          <cell r="BG2409">
            <v>0</v>
          </cell>
          <cell r="BH2409">
            <v>0</v>
          </cell>
          <cell r="BI2409">
            <v>0</v>
          </cell>
          <cell r="BJ2409">
            <v>0</v>
          </cell>
          <cell r="BK2409">
            <v>0</v>
          </cell>
          <cell r="BL2409">
            <v>0</v>
          </cell>
          <cell r="BM2409">
            <v>0</v>
          </cell>
          <cell r="BN2409">
            <v>0</v>
          </cell>
          <cell r="BO2409">
            <v>0</v>
          </cell>
          <cell r="BP2409">
            <v>0</v>
          </cell>
          <cell r="BQ2409">
            <v>0</v>
          </cell>
          <cell r="BR2409">
            <v>0</v>
          </cell>
          <cell r="BS2409">
            <v>0</v>
          </cell>
          <cell r="BT2409">
            <v>0</v>
          </cell>
          <cell r="BU2409">
            <v>0</v>
          </cell>
          <cell r="BV2409">
            <v>0</v>
          </cell>
          <cell r="BW2409">
            <v>0</v>
          </cell>
          <cell r="BX2409">
            <v>0</v>
          </cell>
          <cell r="BY2409">
            <v>0</v>
          </cell>
          <cell r="BZ2409">
            <v>0</v>
          </cell>
          <cell r="CA2409">
            <v>0</v>
          </cell>
          <cell r="CB2409">
            <v>0</v>
          </cell>
          <cell r="CC2409">
            <v>0</v>
          </cell>
          <cell r="CD2409">
            <v>0</v>
          </cell>
          <cell r="CE2409">
            <v>0</v>
          </cell>
          <cell r="CF2409">
            <v>0</v>
          </cell>
          <cell r="CG2409">
            <v>0</v>
          </cell>
          <cell r="CH2409">
            <v>0</v>
          </cell>
          <cell r="CI2409">
            <v>0</v>
          </cell>
          <cell r="CJ2409">
            <v>0</v>
          </cell>
          <cell r="CK2409">
            <v>0</v>
          </cell>
          <cell r="CL2409">
            <v>0</v>
          </cell>
          <cell r="CM2409">
            <v>0</v>
          </cell>
          <cell r="CN2409">
            <v>0</v>
          </cell>
          <cell r="CO2409">
            <v>0</v>
          </cell>
          <cell r="CP2409">
            <v>0</v>
          </cell>
          <cell r="CQ2409">
            <v>0</v>
          </cell>
          <cell r="CR2409">
            <v>0</v>
          </cell>
          <cell r="CS2409">
            <v>0</v>
          </cell>
          <cell r="CT2409">
            <v>0</v>
          </cell>
          <cell r="CU2409">
            <v>0</v>
          </cell>
          <cell r="CV2409">
            <v>0</v>
          </cell>
          <cell r="CW2409">
            <v>0</v>
          </cell>
          <cell r="CX2409">
            <v>0</v>
          </cell>
          <cell r="CY2409">
            <v>0</v>
          </cell>
          <cell r="CZ2409">
            <v>0</v>
          </cell>
          <cell r="DA2409">
            <v>0</v>
          </cell>
          <cell r="DB2409">
            <v>0</v>
          </cell>
          <cell r="DC2409">
            <v>0</v>
          </cell>
          <cell r="DD2409">
            <v>1144.21629624</v>
          </cell>
          <cell r="DE2409">
            <v>0</v>
          </cell>
          <cell r="DG2409">
            <v>1110.889608</v>
          </cell>
          <cell r="DI2409">
            <v>0.03</v>
          </cell>
          <cell r="DJ2409">
            <v>33.326688239999996</v>
          </cell>
          <cell r="DK2409">
            <v>0.03</v>
          </cell>
          <cell r="DL2409">
            <v>0</v>
          </cell>
        </row>
        <row r="2410">
          <cell r="A2410" t="str">
            <v>LGVKIT-MCS-101</v>
          </cell>
          <cell r="B2410" t="str">
            <v>EXTRACOSTI MICROSCAN SUPERIORE (RIF. B21105281)</v>
          </cell>
          <cell r="F2410">
            <v>3999.6926801282934</v>
          </cell>
          <cell r="H2410">
            <v>1639.8739988526002</v>
          </cell>
          <cell r="I2410">
            <v>0.59000000000000008</v>
          </cell>
          <cell r="J2410" t="str">
            <v>OK</v>
          </cell>
          <cell r="K2410" t="str">
            <v>NEWZD</v>
          </cell>
          <cell r="L2410">
            <v>0</v>
          </cell>
          <cell r="M2410">
            <v>0</v>
          </cell>
          <cell r="N2410">
            <v>0</v>
          </cell>
          <cell r="O2410">
            <v>0</v>
          </cell>
          <cell r="P2410">
            <v>0</v>
          </cell>
          <cell r="Q2410">
            <v>0</v>
          </cell>
          <cell r="R2410">
            <v>0</v>
          </cell>
          <cell r="S2410">
            <v>0</v>
          </cell>
          <cell r="T2410">
            <v>0</v>
          </cell>
          <cell r="U2410">
            <v>0</v>
          </cell>
          <cell r="V2410">
            <v>0</v>
          </cell>
          <cell r="W2410">
            <v>0</v>
          </cell>
          <cell r="X2410">
            <v>0</v>
          </cell>
          <cell r="Y2410">
            <v>0</v>
          </cell>
          <cell r="Z2410">
            <v>0</v>
          </cell>
          <cell r="AA2410">
            <v>0</v>
          </cell>
          <cell r="AB2410">
            <v>0</v>
          </cell>
          <cell r="AC2410">
            <v>0</v>
          </cell>
          <cell r="AD2410">
            <v>0</v>
          </cell>
          <cell r="AE2410">
            <v>0</v>
          </cell>
          <cell r="AF2410">
            <v>0</v>
          </cell>
          <cell r="AG2410">
            <v>0</v>
          </cell>
          <cell r="AH2410">
            <v>0</v>
          </cell>
          <cell r="AI2410">
            <v>0</v>
          </cell>
          <cell r="AJ2410">
            <v>0</v>
          </cell>
          <cell r="AK2410">
            <v>0</v>
          </cell>
          <cell r="AL2410">
            <v>0</v>
          </cell>
          <cell r="AM2410">
            <v>0</v>
          </cell>
          <cell r="AN2410">
            <v>0</v>
          </cell>
          <cell r="AO2410">
            <v>0</v>
          </cell>
          <cell r="AP2410">
            <v>0</v>
          </cell>
          <cell r="AQ2410">
            <v>0</v>
          </cell>
          <cell r="AR2410">
            <v>0</v>
          </cell>
          <cell r="AS2410">
            <v>0</v>
          </cell>
          <cell r="AT2410">
            <v>0</v>
          </cell>
          <cell r="AU2410">
            <v>0</v>
          </cell>
          <cell r="AV2410">
            <v>1489.2489988526002</v>
          </cell>
          <cell r="AW2410">
            <v>0</v>
          </cell>
          <cell r="AX2410">
            <v>0</v>
          </cell>
          <cell r="AY2410">
            <v>44</v>
          </cell>
          <cell r="AZ2410">
            <v>1</v>
          </cell>
          <cell r="BA2410">
            <v>0</v>
          </cell>
          <cell r="BB2410">
            <v>0</v>
          </cell>
          <cell r="BC2410">
            <v>0</v>
          </cell>
          <cell r="BD2410">
            <v>0</v>
          </cell>
          <cell r="BE2410">
            <v>18</v>
          </cell>
          <cell r="BF2410">
            <v>0.5</v>
          </cell>
          <cell r="BG2410">
            <v>0</v>
          </cell>
          <cell r="BH2410">
            <v>0</v>
          </cell>
          <cell r="BI2410">
            <v>0</v>
          </cell>
          <cell r="BJ2410">
            <v>0</v>
          </cell>
          <cell r="BK2410">
            <v>0</v>
          </cell>
          <cell r="BL2410">
            <v>0</v>
          </cell>
          <cell r="BM2410">
            <v>32</v>
          </cell>
          <cell r="BN2410">
            <v>1</v>
          </cell>
          <cell r="BO2410">
            <v>8.125</v>
          </cell>
          <cell r="BP2410">
            <v>0.25</v>
          </cell>
          <cell r="BQ2410">
            <v>0</v>
          </cell>
          <cell r="BR2410">
            <v>0</v>
          </cell>
          <cell r="BS2410">
            <v>32.5</v>
          </cell>
          <cell r="BT2410">
            <v>1</v>
          </cell>
          <cell r="BU2410">
            <v>0</v>
          </cell>
          <cell r="BV2410">
            <v>0</v>
          </cell>
          <cell r="BW2410">
            <v>0</v>
          </cell>
          <cell r="BX2410">
            <v>0</v>
          </cell>
          <cell r="BY2410">
            <v>0</v>
          </cell>
          <cell r="BZ2410">
            <v>0</v>
          </cell>
          <cell r="CA2410">
            <v>0</v>
          </cell>
          <cell r="CB2410">
            <v>0</v>
          </cell>
          <cell r="CC2410">
            <v>16</v>
          </cell>
          <cell r="CD2410">
            <v>0.5</v>
          </cell>
          <cell r="CE2410">
            <v>0</v>
          </cell>
          <cell r="CF2410">
            <v>0</v>
          </cell>
          <cell r="CG2410">
            <v>0</v>
          </cell>
          <cell r="CH2410">
            <v>0</v>
          </cell>
          <cell r="CI2410">
            <v>0</v>
          </cell>
          <cell r="CJ2410">
            <v>0</v>
          </cell>
          <cell r="CK2410">
            <v>0</v>
          </cell>
          <cell r="CL2410">
            <v>0</v>
          </cell>
          <cell r="CM2410">
            <v>0</v>
          </cell>
          <cell r="CN2410">
            <v>0</v>
          </cell>
          <cell r="CO2410">
            <v>0</v>
          </cell>
          <cell r="CP2410">
            <v>0</v>
          </cell>
          <cell r="CQ2410">
            <v>0</v>
          </cell>
          <cell r="CR2410">
            <v>0</v>
          </cell>
          <cell r="CS2410">
            <v>0</v>
          </cell>
          <cell r="CT2410">
            <v>0</v>
          </cell>
          <cell r="CU2410">
            <v>0</v>
          </cell>
          <cell r="CV2410">
            <v>0</v>
          </cell>
          <cell r="CW2410">
            <v>0</v>
          </cell>
          <cell r="CX2410">
            <v>0</v>
          </cell>
          <cell r="CY2410">
            <v>0</v>
          </cell>
          <cell r="CZ2410">
            <v>0</v>
          </cell>
          <cell r="DA2410">
            <v>0</v>
          </cell>
          <cell r="DB2410">
            <v>0</v>
          </cell>
          <cell r="DC2410">
            <v>0</v>
          </cell>
          <cell r="DD2410">
            <v>1639.8739988526002</v>
          </cell>
          <cell r="DE2410">
            <v>0</v>
          </cell>
          <cell r="DG2410">
            <v>1445.8728144200002</v>
          </cell>
          <cell r="DI2410">
            <v>0.03</v>
          </cell>
          <cell r="DJ2410">
            <v>43.376184432600006</v>
          </cell>
          <cell r="DK2410">
            <v>2.7169585852742529E-2</v>
          </cell>
          <cell r="DL2410">
            <v>0</v>
          </cell>
        </row>
        <row r="2411">
          <cell r="A2411" t="str">
            <v>LGVKIT-MON-001</v>
          </cell>
          <cell r="B2411" t="str">
            <v>EXTRACOSTI MONTANTE 2500≤ELEV≤6000</v>
          </cell>
          <cell r="C2411" t="str">
            <v>EXTRACOSTS FOR INDEPENDENT MAST 2500&lt;ELEV&lt;6000</v>
          </cell>
          <cell r="F2411">
            <v>3513.9245813192142</v>
          </cell>
          <cell r="H2411">
            <v>1440.7090783408778</v>
          </cell>
          <cell r="I2411">
            <v>0.59000000000000008</v>
          </cell>
          <cell r="J2411" t="str">
            <v>OK</v>
          </cell>
          <cell r="K2411" t="str">
            <v>LCBZD</v>
          </cell>
          <cell r="L2411">
            <v>0.91969991670402795</v>
          </cell>
          <cell r="M2411">
            <v>0</v>
          </cell>
          <cell r="N2411">
            <v>5.2239166208368805E-3</v>
          </cell>
          <cell r="O2411">
            <v>0</v>
          </cell>
          <cell r="P2411">
            <v>0</v>
          </cell>
          <cell r="Q2411">
            <v>2.6119583104184402E-3</v>
          </cell>
          <cell r="R2411">
            <v>0</v>
          </cell>
          <cell r="S2411">
            <v>0</v>
          </cell>
          <cell r="T2411">
            <v>0</v>
          </cell>
          <cell r="U2411">
            <v>6.0300765931882508E-3</v>
          </cell>
          <cell r="V2411">
            <v>2.3821372178005472E-2</v>
          </cell>
          <cell r="W2411">
            <v>0</v>
          </cell>
          <cell r="X2411">
            <v>2.8815633976718758E-2</v>
          </cell>
          <cell r="Y2411">
            <v>0</v>
          </cell>
          <cell r="Z2411">
            <v>0</v>
          </cell>
          <cell r="AA2411">
            <v>0</v>
          </cell>
          <cell r="AB2411">
            <v>0</v>
          </cell>
          <cell r="AC2411">
            <v>1.379712561680408E-2</v>
          </cell>
          <cell r="AD2411">
            <v>0</v>
          </cell>
          <cell r="AE2411">
            <v>0</v>
          </cell>
          <cell r="AF2411">
            <v>0</v>
          </cell>
          <cell r="AG2411">
            <v>0</v>
          </cell>
          <cell r="AH2411">
            <v>0</v>
          </cell>
          <cell r="AI2411">
            <v>0</v>
          </cell>
          <cell r="AJ2411">
            <v>0</v>
          </cell>
          <cell r="AK2411">
            <v>0</v>
          </cell>
          <cell r="AL2411">
            <v>0</v>
          </cell>
          <cell r="AM2411">
            <v>0</v>
          </cell>
          <cell r="AN2411">
            <v>0</v>
          </cell>
          <cell r="AO2411">
            <v>0</v>
          </cell>
          <cell r="AP2411">
            <v>0</v>
          </cell>
          <cell r="AQ2411">
            <v>0</v>
          </cell>
          <cell r="AR2411">
            <v>0</v>
          </cell>
          <cell r="AS2411">
            <v>0</v>
          </cell>
          <cell r="AT2411">
            <v>0</v>
          </cell>
          <cell r="AU2411">
            <v>0</v>
          </cell>
          <cell r="AV2411">
            <v>1325.0200193448422</v>
          </cell>
          <cell r="AW2411">
            <v>0</v>
          </cell>
          <cell r="AX2411">
            <v>0</v>
          </cell>
          <cell r="AY2411">
            <v>7.526144100135495</v>
          </cell>
          <cell r="AZ2411">
            <v>0.17104872954853398</v>
          </cell>
          <cell r="BA2411">
            <v>0</v>
          </cell>
          <cell r="BB2411">
            <v>0</v>
          </cell>
          <cell r="BC2411">
            <v>0</v>
          </cell>
          <cell r="BD2411">
            <v>0</v>
          </cell>
          <cell r="BE2411">
            <v>3.7630720500677475</v>
          </cell>
          <cell r="BF2411">
            <v>0.10452977916854854</v>
          </cell>
          <cell r="BG2411">
            <v>0</v>
          </cell>
          <cell r="BH2411">
            <v>0</v>
          </cell>
          <cell r="BI2411">
            <v>0</v>
          </cell>
          <cell r="BJ2411">
            <v>0</v>
          </cell>
          <cell r="BK2411">
            <v>0</v>
          </cell>
          <cell r="BL2411">
            <v>0</v>
          </cell>
          <cell r="BM2411">
            <v>8.6875860908971454</v>
          </cell>
          <cell r="BN2411">
            <v>0.27148706534053579</v>
          </cell>
          <cell r="BO2411">
            <v>34.31966715538929</v>
          </cell>
          <cell r="BP2411">
            <v>1.0559897586273628</v>
          </cell>
          <cell r="BQ2411">
            <v>0</v>
          </cell>
          <cell r="BR2411">
            <v>0</v>
          </cell>
          <cell r="BS2411">
            <v>41.514945468406566</v>
          </cell>
          <cell r="BT2411">
            <v>1.2773829374894328</v>
          </cell>
          <cell r="BU2411">
            <v>0</v>
          </cell>
          <cell r="BV2411">
            <v>0</v>
          </cell>
          <cell r="BW2411">
            <v>0</v>
          </cell>
          <cell r="BX2411">
            <v>0</v>
          </cell>
          <cell r="BY2411">
            <v>0</v>
          </cell>
          <cell r="BZ2411">
            <v>0</v>
          </cell>
          <cell r="CA2411">
            <v>0</v>
          </cell>
          <cell r="CB2411">
            <v>0</v>
          </cell>
          <cell r="CC2411">
            <v>19.877644131139121</v>
          </cell>
          <cell r="CD2411">
            <v>0.62117637909809753</v>
          </cell>
          <cell r="CE2411">
            <v>0</v>
          </cell>
          <cell r="CF2411">
            <v>0</v>
          </cell>
          <cell r="CG2411">
            <v>0</v>
          </cell>
          <cell r="CH2411">
            <v>0</v>
          </cell>
          <cell r="CI2411">
            <v>0</v>
          </cell>
          <cell r="CJ2411">
            <v>0</v>
          </cell>
          <cell r="CK2411">
            <v>0</v>
          </cell>
          <cell r="CL2411">
            <v>0</v>
          </cell>
          <cell r="CM2411">
            <v>0</v>
          </cell>
          <cell r="CN2411">
            <v>0</v>
          </cell>
          <cell r="CO2411">
            <v>0</v>
          </cell>
          <cell r="CP2411">
            <v>0</v>
          </cell>
          <cell r="CQ2411">
            <v>0</v>
          </cell>
          <cell r="CR2411">
            <v>0</v>
          </cell>
          <cell r="CS2411">
            <v>0</v>
          </cell>
          <cell r="CT2411">
            <v>0</v>
          </cell>
          <cell r="CU2411">
            <v>0</v>
          </cell>
          <cell r="CV2411">
            <v>0</v>
          </cell>
          <cell r="CW2411">
            <v>0</v>
          </cell>
          <cell r="CX2411">
            <v>0</v>
          </cell>
          <cell r="CY2411">
            <v>0</v>
          </cell>
          <cell r="CZ2411">
            <v>0</v>
          </cell>
          <cell r="DA2411">
            <v>0</v>
          </cell>
          <cell r="DB2411">
            <v>0</v>
          </cell>
          <cell r="DC2411">
            <v>0</v>
          </cell>
          <cell r="DD2411">
            <v>1440.7090783408773</v>
          </cell>
          <cell r="DE2411">
            <v>0</v>
          </cell>
          <cell r="DG2411">
            <v>1402.2123024550369</v>
          </cell>
          <cell r="DH2411">
            <v>0.91514377716889206</v>
          </cell>
          <cell r="DI2411">
            <v>0.03</v>
          </cell>
          <cell r="DJ2411">
            <v>38.496775885841735</v>
          </cell>
          <cell r="DK2411">
            <v>2.7454313315066758E-2</v>
          </cell>
          <cell r="DL2411">
            <v>0</v>
          </cell>
        </row>
        <row r="2412">
          <cell r="A2412" t="str">
            <v>LGVKIT-MON-010</v>
          </cell>
          <cell r="B2412" t="str">
            <v>EXTRACOSTI MONTANTE LGV BILATERALE 8000≤ELEV≤12000</v>
          </cell>
          <cell r="C2412" t="str">
            <v>EXTRACOSTS FOR BILATERAL LGV MAST 8000≤ELEV≤12000</v>
          </cell>
          <cell r="F2412">
            <v>5321.5685570326095</v>
          </cell>
          <cell r="H2412">
            <v>2181.8431083833698</v>
          </cell>
          <cell r="I2412">
            <v>0.59000000000000008</v>
          </cell>
          <cell r="J2412" t="str">
            <v>OK</v>
          </cell>
          <cell r="K2412" t="str">
            <v>LCBZD</v>
          </cell>
          <cell r="L2412">
            <v>0.91969991670402795</v>
          </cell>
          <cell r="M2412">
            <v>0</v>
          </cell>
          <cell r="N2412">
            <v>5.2239166208368805E-3</v>
          </cell>
          <cell r="O2412">
            <v>0</v>
          </cell>
          <cell r="P2412">
            <v>0</v>
          </cell>
          <cell r="Q2412">
            <v>2.6119583104184402E-3</v>
          </cell>
          <cell r="R2412">
            <v>0</v>
          </cell>
          <cell r="S2412">
            <v>0</v>
          </cell>
          <cell r="T2412">
            <v>0</v>
          </cell>
          <cell r="U2412">
            <v>6.0300765931882508E-3</v>
          </cell>
          <cell r="V2412">
            <v>2.3821372178005472E-2</v>
          </cell>
          <cell r="W2412">
            <v>0</v>
          </cell>
          <cell r="X2412">
            <v>2.8815633976718758E-2</v>
          </cell>
          <cell r="Y2412">
            <v>0</v>
          </cell>
          <cell r="Z2412">
            <v>0</v>
          </cell>
          <cell r="AA2412">
            <v>0</v>
          </cell>
          <cell r="AB2412">
            <v>0</v>
          </cell>
          <cell r="AC2412">
            <v>1.379712561680408E-2</v>
          </cell>
          <cell r="AD2412">
            <v>0</v>
          </cell>
          <cell r="AE2412">
            <v>0</v>
          </cell>
          <cell r="AF2412">
            <v>0</v>
          </cell>
          <cell r="AG2412">
            <v>0</v>
          </cell>
          <cell r="AH2412">
            <v>0</v>
          </cell>
          <cell r="AI2412">
            <v>0</v>
          </cell>
          <cell r="AJ2412">
            <v>0</v>
          </cell>
          <cell r="AK2412">
            <v>0</v>
          </cell>
          <cell r="AL2412">
            <v>0</v>
          </cell>
          <cell r="AM2412">
            <v>0</v>
          </cell>
          <cell r="AN2412">
            <v>0</v>
          </cell>
          <cell r="AO2412">
            <v>0</v>
          </cell>
          <cell r="AP2412">
            <v>0</v>
          </cell>
          <cell r="AQ2412">
            <v>0</v>
          </cell>
          <cell r="AR2412">
            <v>0</v>
          </cell>
          <cell r="AS2412">
            <v>0</v>
          </cell>
          <cell r="AT2412">
            <v>0</v>
          </cell>
          <cell r="AU2412">
            <v>0</v>
          </cell>
          <cell r="AV2412">
            <v>2006.6409250414426</v>
          </cell>
          <cell r="AW2412">
            <v>0</v>
          </cell>
          <cell r="AX2412">
            <v>0</v>
          </cell>
          <cell r="AY2412">
            <v>11.397766477942289</v>
          </cell>
          <cell r="AZ2412">
            <v>0.25904014722596114</v>
          </cell>
          <cell r="BA2412">
            <v>0</v>
          </cell>
          <cell r="BB2412">
            <v>0</v>
          </cell>
          <cell r="BC2412">
            <v>0</v>
          </cell>
          <cell r="BD2412">
            <v>0</v>
          </cell>
          <cell r="BE2412">
            <v>5.6988832389711446</v>
          </cell>
          <cell r="BF2412">
            <v>0.15830231219364291</v>
          </cell>
          <cell r="BG2412">
            <v>0</v>
          </cell>
          <cell r="BH2412">
            <v>0</v>
          </cell>
          <cell r="BI2412">
            <v>0</v>
          </cell>
          <cell r="BJ2412">
            <v>0</v>
          </cell>
          <cell r="BK2412">
            <v>0</v>
          </cell>
          <cell r="BL2412">
            <v>0</v>
          </cell>
          <cell r="BM2412">
            <v>13.156681057871653</v>
          </cell>
          <cell r="BN2412">
            <v>0.41114628305848916</v>
          </cell>
          <cell r="BO2412">
            <v>51.974496718816582</v>
          </cell>
          <cell r="BP2412">
            <v>1.5992152836558948</v>
          </cell>
          <cell r="BQ2412">
            <v>0</v>
          </cell>
          <cell r="BR2412">
            <v>0</v>
          </cell>
          <cell r="BS2412">
            <v>62.871192405801501</v>
          </cell>
          <cell r="BT2412">
            <v>1.9344982278708154</v>
          </cell>
          <cell r="BU2412">
            <v>0</v>
          </cell>
          <cell r="BV2412">
            <v>0</v>
          </cell>
          <cell r="BW2412">
            <v>0</v>
          </cell>
          <cell r="BX2412">
            <v>0</v>
          </cell>
          <cell r="BY2412">
            <v>0</v>
          </cell>
          <cell r="BZ2412">
            <v>0</v>
          </cell>
          <cell r="CA2412">
            <v>0</v>
          </cell>
          <cell r="CB2412">
            <v>0</v>
          </cell>
          <cell r="CC2412">
            <v>30.103163442523634</v>
          </cell>
          <cell r="CD2412">
            <v>0.94072385757886356</v>
          </cell>
          <cell r="CE2412">
            <v>0</v>
          </cell>
          <cell r="CF2412">
            <v>0</v>
          </cell>
          <cell r="CG2412">
            <v>0</v>
          </cell>
          <cell r="CH2412">
            <v>0</v>
          </cell>
          <cell r="CI2412">
            <v>0</v>
          </cell>
          <cell r="CJ2412">
            <v>0</v>
          </cell>
          <cell r="CK2412">
            <v>0</v>
          </cell>
          <cell r="CL2412">
            <v>0</v>
          </cell>
          <cell r="CM2412">
            <v>0</v>
          </cell>
          <cell r="CN2412">
            <v>0</v>
          </cell>
          <cell r="CO2412">
            <v>0</v>
          </cell>
          <cell r="CP2412">
            <v>0</v>
          </cell>
          <cell r="CQ2412">
            <v>0</v>
          </cell>
          <cell r="CR2412">
            <v>0</v>
          </cell>
          <cell r="CS2412">
            <v>0</v>
          </cell>
          <cell r="CT2412">
            <v>0</v>
          </cell>
          <cell r="CU2412">
            <v>0</v>
          </cell>
          <cell r="CV2412">
            <v>0</v>
          </cell>
          <cell r="CW2412">
            <v>0</v>
          </cell>
          <cell r="CX2412">
            <v>0</v>
          </cell>
          <cell r="CY2412">
            <v>0</v>
          </cell>
          <cell r="CZ2412">
            <v>0</v>
          </cell>
          <cell r="DA2412">
            <v>0</v>
          </cell>
          <cell r="DB2412">
            <v>0</v>
          </cell>
          <cell r="DC2412">
            <v>0</v>
          </cell>
          <cell r="DD2412">
            <v>2181.8431083833693</v>
          </cell>
          <cell r="DE2412">
            <v>0</v>
          </cell>
          <cell r="DG2412">
            <v>2123.542701712629</v>
          </cell>
          <cell r="DH2412">
            <v>0.91514377716889206</v>
          </cell>
          <cell r="DI2412">
            <v>0.03</v>
          </cell>
          <cell r="DJ2412">
            <v>58.300406670741872</v>
          </cell>
          <cell r="DK2412">
            <v>2.7454313315066762E-2</v>
          </cell>
          <cell r="DL2412">
            <v>0</v>
          </cell>
        </row>
        <row r="2413">
          <cell r="A2413" t="str">
            <v>LGVKIT-MON-CB1-101</v>
          </cell>
          <cell r="B2413" t="str">
            <v>EXTRACOSTI MONTANTE CB1 PER SIMPLEX 1500 &lt; EL ≤ 2150</v>
          </cell>
          <cell r="F2413">
            <v>743.82479999999998</v>
          </cell>
          <cell r="H2413">
            <v>304.96816799999999</v>
          </cell>
          <cell r="I2413">
            <v>0.59000000000000008</v>
          </cell>
          <cell r="J2413" t="str">
            <v>OK</v>
          </cell>
          <cell r="K2413" t="str">
            <v>NEWZD</v>
          </cell>
          <cell r="L2413">
            <v>0</v>
          </cell>
          <cell r="M2413">
            <v>0</v>
          </cell>
          <cell r="N2413">
            <v>0</v>
          </cell>
          <cell r="O2413">
            <v>0</v>
          </cell>
          <cell r="P2413">
            <v>0</v>
          </cell>
          <cell r="Q2413">
            <v>0</v>
          </cell>
          <cell r="R2413">
            <v>0</v>
          </cell>
          <cell r="S2413">
            <v>0</v>
          </cell>
          <cell r="T2413">
            <v>0</v>
          </cell>
          <cell r="U2413">
            <v>0</v>
          </cell>
          <cell r="V2413">
            <v>0</v>
          </cell>
          <cell r="W2413">
            <v>0</v>
          </cell>
          <cell r="X2413">
            <v>0</v>
          </cell>
          <cell r="Y2413">
            <v>0</v>
          </cell>
          <cell r="Z2413">
            <v>0</v>
          </cell>
          <cell r="AA2413">
            <v>0</v>
          </cell>
          <cell r="AB2413">
            <v>0</v>
          </cell>
          <cell r="AC2413">
            <v>0</v>
          </cell>
          <cell r="AD2413">
            <v>0</v>
          </cell>
          <cell r="AE2413">
            <v>0</v>
          </cell>
          <cell r="AF2413">
            <v>0</v>
          </cell>
          <cell r="AG2413">
            <v>0</v>
          </cell>
          <cell r="AH2413">
            <v>0</v>
          </cell>
          <cell r="AI2413">
            <v>0</v>
          </cell>
          <cell r="AJ2413">
            <v>0</v>
          </cell>
          <cell r="AK2413">
            <v>0</v>
          </cell>
          <cell r="AL2413">
            <v>0</v>
          </cell>
          <cell r="AM2413">
            <v>0</v>
          </cell>
          <cell r="AN2413">
            <v>0</v>
          </cell>
          <cell r="AO2413">
            <v>0</v>
          </cell>
          <cell r="AP2413">
            <v>0</v>
          </cell>
          <cell r="AQ2413">
            <v>0</v>
          </cell>
          <cell r="AR2413">
            <v>0</v>
          </cell>
          <cell r="AS2413">
            <v>0</v>
          </cell>
          <cell r="AT2413">
            <v>0</v>
          </cell>
          <cell r="AU2413">
            <v>0</v>
          </cell>
          <cell r="AV2413">
            <v>304.96816799999999</v>
          </cell>
          <cell r="AW2413">
            <v>0</v>
          </cell>
          <cell r="AX2413">
            <v>0</v>
          </cell>
          <cell r="AY2413">
            <v>0</v>
          </cell>
          <cell r="AZ2413">
            <v>0</v>
          </cell>
          <cell r="BA2413">
            <v>0</v>
          </cell>
          <cell r="BB2413">
            <v>0</v>
          </cell>
          <cell r="BC2413">
            <v>0</v>
          </cell>
          <cell r="BD2413">
            <v>0</v>
          </cell>
          <cell r="BE2413">
            <v>0</v>
          </cell>
          <cell r="BF2413">
            <v>0</v>
          </cell>
          <cell r="BG2413">
            <v>0</v>
          </cell>
          <cell r="BH2413">
            <v>0</v>
          </cell>
          <cell r="BI2413">
            <v>0</v>
          </cell>
          <cell r="BJ2413">
            <v>0</v>
          </cell>
          <cell r="BK2413">
            <v>0</v>
          </cell>
          <cell r="BL2413">
            <v>0</v>
          </cell>
          <cell r="BM2413">
            <v>0</v>
          </cell>
          <cell r="BN2413">
            <v>0</v>
          </cell>
          <cell r="BO2413">
            <v>0</v>
          </cell>
          <cell r="BP2413">
            <v>0</v>
          </cell>
          <cell r="BQ2413">
            <v>0</v>
          </cell>
          <cell r="BR2413">
            <v>0</v>
          </cell>
          <cell r="BS2413">
            <v>0</v>
          </cell>
          <cell r="BT2413">
            <v>0</v>
          </cell>
          <cell r="BU2413">
            <v>0</v>
          </cell>
          <cell r="BV2413">
            <v>0</v>
          </cell>
          <cell r="BW2413">
            <v>0</v>
          </cell>
          <cell r="BX2413">
            <v>0</v>
          </cell>
          <cell r="BY2413">
            <v>0</v>
          </cell>
          <cell r="BZ2413">
            <v>0</v>
          </cell>
          <cell r="CA2413">
            <v>0</v>
          </cell>
          <cell r="CB2413">
            <v>0</v>
          </cell>
          <cell r="CC2413">
            <v>0</v>
          </cell>
          <cell r="CD2413">
            <v>0</v>
          </cell>
          <cell r="CE2413">
            <v>0</v>
          </cell>
          <cell r="CF2413">
            <v>0</v>
          </cell>
          <cell r="CG2413">
            <v>0</v>
          </cell>
          <cell r="CH2413">
            <v>0</v>
          </cell>
          <cell r="CI2413">
            <v>0</v>
          </cell>
          <cell r="CJ2413">
            <v>0</v>
          </cell>
          <cell r="CK2413">
            <v>0</v>
          </cell>
          <cell r="CL2413">
            <v>0</v>
          </cell>
          <cell r="CM2413">
            <v>0</v>
          </cell>
          <cell r="CN2413">
            <v>0</v>
          </cell>
          <cell r="CO2413">
            <v>0</v>
          </cell>
          <cell r="CP2413">
            <v>0</v>
          </cell>
          <cell r="CQ2413">
            <v>0</v>
          </cell>
          <cell r="CR2413">
            <v>0</v>
          </cell>
          <cell r="CS2413">
            <v>0</v>
          </cell>
          <cell r="CT2413">
            <v>0</v>
          </cell>
          <cell r="CU2413">
            <v>0</v>
          </cell>
          <cell r="CV2413">
            <v>0</v>
          </cell>
          <cell r="CW2413">
            <v>0</v>
          </cell>
          <cell r="CX2413">
            <v>0</v>
          </cell>
          <cell r="CY2413">
            <v>0</v>
          </cell>
          <cell r="CZ2413">
            <v>0</v>
          </cell>
          <cell r="DA2413">
            <v>0</v>
          </cell>
          <cell r="DB2413">
            <v>0</v>
          </cell>
          <cell r="DC2413">
            <v>0</v>
          </cell>
          <cell r="DD2413">
            <v>304.96816799999999</v>
          </cell>
          <cell r="DE2413">
            <v>0</v>
          </cell>
          <cell r="DG2413">
            <v>296.0856</v>
          </cell>
          <cell r="DI2413">
            <v>0.03</v>
          </cell>
          <cell r="DJ2413">
            <v>8.8825679999999991</v>
          </cell>
          <cell r="DK2413">
            <v>2.9999999999999995E-2</v>
          </cell>
          <cell r="DL2413">
            <v>0</v>
          </cell>
        </row>
        <row r="2414">
          <cell r="A2414" t="str">
            <v>LGVKIT-MON-CB1-201</v>
          </cell>
          <cell r="B2414" t="str">
            <v>EXTRACOSTI MONTANTE CB1 PER DNFL 2500 &lt; EL ≤ 4500</v>
          </cell>
          <cell r="F2414">
            <v>2112.4624319999998</v>
          </cell>
          <cell r="H2414">
            <v>866.10959711999988</v>
          </cell>
          <cell r="I2414">
            <v>0.59000000000000008</v>
          </cell>
          <cell r="J2414" t="str">
            <v>OK</v>
          </cell>
          <cell r="K2414" t="str">
            <v>NEWZD</v>
          </cell>
          <cell r="L2414">
            <v>0</v>
          </cell>
          <cell r="M2414">
            <v>0</v>
          </cell>
          <cell r="N2414">
            <v>0</v>
          </cell>
          <cell r="O2414">
            <v>0</v>
          </cell>
          <cell r="P2414">
            <v>0</v>
          </cell>
          <cell r="Q2414">
            <v>0</v>
          </cell>
          <cell r="R2414">
            <v>0</v>
          </cell>
          <cell r="S2414">
            <v>0</v>
          </cell>
          <cell r="T2414">
            <v>0</v>
          </cell>
          <cell r="U2414">
            <v>0</v>
          </cell>
          <cell r="V2414">
            <v>0</v>
          </cell>
          <cell r="W2414">
            <v>0</v>
          </cell>
          <cell r="X2414">
            <v>0</v>
          </cell>
          <cell r="Y2414">
            <v>0</v>
          </cell>
          <cell r="Z2414">
            <v>0</v>
          </cell>
          <cell r="AA2414">
            <v>0</v>
          </cell>
          <cell r="AB2414">
            <v>0</v>
          </cell>
          <cell r="AC2414">
            <v>0</v>
          </cell>
          <cell r="AD2414">
            <v>0</v>
          </cell>
          <cell r="AE2414">
            <v>0</v>
          </cell>
          <cell r="AF2414">
            <v>0</v>
          </cell>
          <cell r="AG2414">
            <v>0</v>
          </cell>
          <cell r="AH2414">
            <v>0</v>
          </cell>
          <cell r="AI2414">
            <v>0</v>
          </cell>
          <cell r="AJ2414">
            <v>0</v>
          </cell>
          <cell r="AK2414">
            <v>0</v>
          </cell>
          <cell r="AL2414">
            <v>0</v>
          </cell>
          <cell r="AM2414">
            <v>0</v>
          </cell>
          <cell r="AN2414">
            <v>0</v>
          </cell>
          <cell r="AO2414">
            <v>0</v>
          </cell>
          <cell r="AP2414">
            <v>0</v>
          </cell>
          <cell r="AQ2414">
            <v>0</v>
          </cell>
          <cell r="AR2414">
            <v>0</v>
          </cell>
          <cell r="AS2414">
            <v>0</v>
          </cell>
          <cell r="AT2414">
            <v>0</v>
          </cell>
          <cell r="AU2414">
            <v>0</v>
          </cell>
          <cell r="AV2414">
            <v>866.10959711999988</v>
          </cell>
          <cell r="AW2414">
            <v>0</v>
          </cell>
          <cell r="AX2414">
            <v>0</v>
          </cell>
          <cell r="AY2414">
            <v>0</v>
          </cell>
          <cell r="AZ2414">
            <v>0</v>
          </cell>
          <cell r="BA2414">
            <v>0</v>
          </cell>
          <cell r="BB2414">
            <v>0</v>
          </cell>
          <cell r="BC2414">
            <v>0</v>
          </cell>
          <cell r="BD2414">
            <v>0</v>
          </cell>
          <cell r="BE2414">
            <v>0</v>
          </cell>
          <cell r="BF2414">
            <v>0</v>
          </cell>
          <cell r="BG2414">
            <v>0</v>
          </cell>
          <cell r="BH2414">
            <v>0</v>
          </cell>
          <cell r="BI2414">
            <v>0</v>
          </cell>
          <cell r="BJ2414">
            <v>0</v>
          </cell>
          <cell r="BK2414">
            <v>0</v>
          </cell>
          <cell r="BL2414">
            <v>0</v>
          </cell>
          <cell r="BM2414">
            <v>0</v>
          </cell>
          <cell r="BN2414">
            <v>0</v>
          </cell>
          <cell r="BO2414">
            <v>0</v>
          </cell>
          <cell r="BP2414">
            <v>0</v>
          </cell>
          <cell r="BQ2414">
            <v>0</v>
          </cell>
          <cell r="BR2414">
            <v>0</v>
          </cell>
          <cell r="BS2414">
            <v>0</v>
          </cell>
          <cell r="BT2414">
            <v>0</v>
          </cell>
          <cell r="BU2414">
            <v>0</v>
          </cell>
          <cell r="BV2414">
            <v>0</v>
          </cell>
          <cell r="BW2414">
            <v>0</v>
          </cell>
          <cell r="BX2414">
            <v>0</v>
          </cell>
          <cell r="BY2414">
            <v>0</v>
          </cell>
          <cell r="BZ2414">
            <v>0</v>
          </cell>
          <cell r="CA2414">
            <v>0</v>
          </cell>
          <cell r="CB2414">
            <v>0</v>
          </cell>
          <cell r="CC2414">
            <v>0</v>
          </cell>
          <cell r="CD2414">
            <v>0</v>
          </cell>
          <cell r="CE2414">
            <v>0</v>
          </cell>
          <cell r="CF2414">
            <v>0</v>
          </cell>
          <cell r="CG2414">
            <v>0</v>
          </cell>
          <cell r="CH2414">
            <v>0</v>
          </cell>
          <cell r="CI2414">
            <v>0</v>
          </cell>
          <cell r="CJ2414">
            <v>0</v>
          </cell>
          <cell r="CK2414">
            <v>0</v>
          </cell>
          <cell r="CL2414">
            <v>0</v>
          </cell>
          <cell r="CM2414">
            <v>0</v>
          </cell>
          <cell r="CN2414">
            <v>0</v>
          </cell>
          <cell r="CO2414">
            <v>0</v>
          </cell>
          <cell r="CP2414">
            <v>0</v>
          </cell>
          <cell r="CQ2414">
            <v>0</v>
          </cell>
          <cell r="CR2414">
            <v>0</v>
          </cell>
          <cell r="CS2414">
            <v>0</v>
          </cell>
          <cell r="CT2414">
            <v>0</v>
          </cell>
          <cell r="CU2414">
            <v>0</v>
          </cell>
          <cell r="CV2414">
            <v>0</v>
          </cell>
          <cell r="CW2414">
            <v>0</v>
          </cell>
          <cell r="CX2414">
            <v>0</v>
          </cell>
          <cell r="CY2414">
            <v>0</v>
          </cell>
          <cell r="CZ2414">
            <v>0</v>
          </cell>
          <cell r="DA2414">
            <v>0</v>
          </cell>
          <cell r="DB2414">
            <v>0</v>
          </cell>
          <cell r="DC2414">
            <v>0</v>
          </cell>
          <cell r="DD2414">
            <v>866.10959711999988</v>
          </cell>
          <cell r="DE2414">
            <v>0</v>
          </cell>
          <cell r="DG2414">
            <v>840.88310399999989</v>
          </cell>
          <cell r="DI2414">
            <v>0.03</v>
          </cell>
          <cell r="DJ2414">
            <v>25.226493119999997</v>
          </cell>
          <cell r="DK2414">
            <v>0.03</v>
          </cell>
          <cell r="DL2414">
            <v>0</v>
          </cell>
        </row>
        <row r="2415">
          <cell r="A2415" t="str">
            <v>LGVKIT-MON-CB1-301</v>
          </cell>
          <cell r="B2415" t="str">
            <v>EXTRACOSTI MONTANTE CB1 PER TFFL 3000 &lt; EL ≤ 5000</v>
          </cell>
          <cell r="F2415">
            <v>2481.3995328000001</v>
          </cell>
          <cell r="H2415">
            <v>1017.373808448</v>
          </cell>
          <cell r="I2415">
            <v>0.59000000000000008</v>
          </cell>
          <cell r="J2415" t="str">
            <v>OK</v>
          </cell>
          <cell r="K2415" t="str">
            <v>NEWZD</v>
          </cell>
          <cell r="L2415">
            <v>0</v>
          </cell>
          <cell r="M2415">
            <v>0</v>
          </cell>
          <cell r="N2415">
            <v>0</v>
          </cell>
          <cell r="O2415">
            <v>0</v>
          </cell>
          <cell r="P2415">
            <v>0</v>
          </cell>
          <cell r="Q2415">
            <v>0</v>
          </cell>
          <cell r="R2415">
            <v>0</v>
          </cell>
          <cell r="S2415">
            <v>0</v>
          </cell>
          <cell r="T2415">
            <v>0</v>
          </cell>
          <cell r="U2415">
            <v>0</v>
          </cell>
          <cell r="V2415">
            <v>0</v>
          </cell>
          <cell r="W2415">
            <v>0</v>
          </cell>
          <cell r="X2415">
            <v>0</v>
          </cell>
          <cell r="Y2415">
            <v>0</v>
          </cell>
          <cell r="Z2415">
            <v>0</v>
          </cell>
          <cell r="AA2415">
            <v>0</v>
          </cell>
          <cell r="AB2415">
            <v>0</v>
          </cell>
          <cell r="AC2415">
            <v>0</v>
          </cell>
          <cell r="AD2415">
            <v>0</v>
          </cell>
          <cell r="AE2415">
            <v>0</v>
          </cell>
          <cell r="AF2415">
            <v>0</v>
          </cell>
          <cell r="AG2415">
            <v>0</v>
          </cell>
          <cell r="AH2415">
            <v>0</v>
          </cell>
          <cell r="AI2415">
            <v>0</v>
          </cell>
          <cell r="AJ2415">
            <v>0</v>
          </cell>
          <cell r="AK2415">
            <v>0</v>
          </cell>
          <cell r="AL2415">
            <v>0</v>
          </cell>
          <cell r="AM2415">
            <v>0</v>
          </cell>
          <cell r="AN2415">
            <v>0</v>
          </cell>
          <cell r="AO2415">
            <v>0</v>
          </cell>
          <cell r="AP2415">
            <v>0</v>
          </cell>
          <cell r="AQ2415">
            <v>0</v>
          </cell>
          <cell r="AR2415">
            <v>0</v>
          </cell>
          <cell r="AS2415">
            <v>0</v>
          </cell>
          <cell r="AT2415">
            <v>0</v>
          </cell>
          <cell r="AU2415">
            <v>0</v>
          </cell>
          <cell r="AV2415">
            <v>1017.373808448</v>
          </cell>
          <cell r="AW2415">
            <v>0</v>
          </cell>
          <cell r="AX2415">
            <v>0</v>
          </cell>
          <cell r="AY2415">
            <v>0</v>
          </cell>
          <cell r="AZ2415">
            <v>0</v>
          </cell>
          <cell r="BA2415">
            <v>0</v>
          </cell>
          <cell r="BB2415">
            <v>0</v>
          </cell>
          <cell r="BC2415">
            <v>0</v>
          </cell>
          <cell r="BD2415">
            <v>0</v>
          </cell>
          <cell r="BE2415">
            <v>0</v>
          </cell>
          <cell r="BF2415">
            <v>0</v>
          </cell>
          <cell r="BG2415">
            <v>0</v>
          </cell>
          <cell r="BH2415">
            <v>0</v>
          </cell>
          <cell r="BI2415">
            <v>0</v>
          </cell>
          <cell r="BJ2415">
            <v>0</v>
          </cell>
          <cell r="BK2415">
            <v>0</v>
          </cell>
          <cell r="BL2415">
            <v>0</v>
          </cell>
          <cell r="BM2415">
            <v>0</v>
          </cell>
          <cell r="BN2415">
            <v>0</v>
          </cell>
          <cell r="BO2415">
            <v>0</v>
          </cell>
          <cell r="BP2415">
            <v>0</v>
          </cell>
          <cell r="BQ2415">
            <v>0</v>
          </cell>
          <cell r="BR2415">
            <v>0</v>
          </cell>
          <cell r="BS2415">
            <v>0</v>
          </cell>
          <cell r="BT2415">
            <v>0</v>
          </cell>
          <cell r="BU2415">
            <v>0</v>
          </cell>
          <cell r="BV2415">
            <v>0</v>
          </cell>
          <cell r="BW2415">
            <v>0</v>
          </cell>
          <cell r="BX2415">
            <v>0</v>
          </cell>
          <cell r="BY2415">
            <v>0</v>
          </cell>
          <cell r="BZ2415">
            <v>0</v>
          </cell>
          <cell r="CA2415">
            <v>0</v>
          </cell>
          <cell r="CB2415">
            <v>0</v>
          </cell>
          <cell r="CC2415">
            <v>0</v>
          </cell>
          <cell r="CD2415">
            <v>0</v>
          </cell>
          <cell r="CE2415">
            <v>0</v>
          </cell>
          <cell r="CF2415">
            <v>0</v>
          </cell>
          <cell r="CG2415">
            <v>0</v>
          </cell>
          <cell r="CH2415">
            <v>0</v>
          </cell>
          <cell r="CI2415">
            <v>0</v>
          </cell>
          <cell r="CJ2415">
            <v>0</v>
          </cell>
          <cell r="CK2415">
            <v>0</v>
          </cell>
          <cell r="CL2415">
            <v>0</v>
          </cell>
          <cell r="CM2415">
            <v>0</v>
          </cell>
          <cell r="CN2415">
            <v>0</v>
          </cell>
          <cell r="CO2415">
            <v>0</v>
          </cell>
          <cell r="CP2415">
            <v>0</v>
          </cell>
          <cell r="CQ2415">
            <v>0</v>
          </cell>
          <cell r="CR2415">
            <v>0</v>
          </cell>
          <cell r="CS2415">
            <v>0</v>
          </cell>
          <cell r="CT2415">
            <v>0</v>
          </cell>
          <cell r="CU2415">
            <v>0</v>
          </cell>
          <cell r="CV2415">
            <v>0</v>
          </cell>
          <cell r="CW2415">
            <v>0</v>
          </cell>
          <cell r="CX2415">
            <v>0</v>
          </cell>
          <cell r="CY2415">
            <v>0</v>
          </cell>
          <cell r="CZ2415">
            <v>0</v>
          </cell>
          <cell r="DA2415">
            <v>0</v>
          </cell>
          <cell r="DB2415">
            <v>0</v>
          </cell>
          <cell r="DC2415">
            <v>0</v>
          </cell>
          <cell r="DD2415">
            <v>1017.373808448</v>
          </cell>
          <cell r="DE2415">
            <v>0</v>
          </cell>
          <cell r="DG2415">
            <v>987.74156159999995</v>
          </cell>
          <cell r="DI2415">
            <v>0.03</v>
          </cell>
          <cell r="DJ2415">
            <v>29.632246847999998</v>
          </cell>
          <cell r="DK2415">
            <v>0.03</v>
          </cell>
          <cell r="DL2415">
            <v>0</v>
          </cell>
        </row>
        <row r="2416">
          <cell r="A2416" t="str">
            <v>LGVKIT-MON-CB1-302</v>
          </cell>
          <cell r="B2416" t="str">
            <v>EXTRACOSTI MONTANTE CB1 PER TFFL 5000 &lt; EL ≤ 7500</v>
          </cell>
          <cell r="F2416">
            <v>8182.0727999999981</v>
          </cell>
          <cell r="H2416">
            <v>3354.6498479999991</v>
          </cell>
          <cell r="I2416">
            <v>0.59000000000000008</v>
          </cell>
          <cell r="J2416" t="str">
            <v>OK</v>
          </cell>
          <cell r="K2416" t="str">
            <v>NEWZD</v>
          </cell>
          <cell r="L2416">
            <v>0</v>
          </cell>
          <cell r="M2416">
            <v>0</v>
          </cell>
          <cell r="N2416">
            <v>0</v>
          </cell>
          <cell r="O2416">
            <v>0</v>
          </cell>
          <cell r="P2416">
            <v>0</v>
          </cell>
          <cell r="Q2416">
            <v>0</v>
          </cell>
          <cell r="R2416">
            <v>0</v>
          </cell>
          <cell r="S2416">
            <v>0</v>
          </cell>
          <cell r="T2416">
            <v>0</v>
          </cell>
          <cell r="U2416">
            <v>0</v>
          </cell>
          <cell r="V2416">
            <v>0</v>
          </cell>
          <cell r="W2416">
            <v>0</v>
          </cell>
          <cell r="X2416">
            <v>0</v>
          </cell>
          <cell r="Y2416">
            <v>0</v>
          </cell>
          <cell r="Z2416">
            <v>0</v>
          </cell>
          <cell r="AA2416">
            <v>0</v>
          </cell>
          <cell r="AB2416">
            <v>0</v>
          </cell>
          <cell r="AC2416">
            <v>0</v>
          </cell>
          <cell r="AD2416">
            <v>0</v>
          </cell>
          <cell r="AE2416">
            <v>0</v>
          </cell>
          <cell r="AF2416">
            <v>0</v>
          </cell>
          <cell r="AG2416">
            <v>0</v>
          </cell>
          <cell r="AH2416">
            <v>0</v>
          </cell>
          <cell r="AI2416">
            <v>0</v>
          </cell>
          <cell r="AJ2416">
            <v>0</v>
          </cell>
          <cell r="AK2416">
            <v>0</v>
          </cell>
          <cell r="AL2416">
            <v>0</v>
          </cell>
          <cell r="AM2416">
            <v>0</v>
          </cell>
          <cell r="AN2416">
            <v>0</v>
          </cell>
          <cell r="AO2416">
            <v>0</v>
          </cell>
          <cell r="AP2416">
            <v>0</v>
          </cell>
          <cell r="AQ2416">
            <v>0</v>
          </cell>
          <cell r="AR2416">
            <v>0</v>
          </cell>
          <cell r="AS2416">
            <v>0</v>
          </cell>
          <cell r="AT2416">
            <v>0</v>
          </cell>
          <cell r="AU2416">
            <v>0</v>
          </cell>
          <cell r="AV2416">
            <v>3354.6498479999991</v>
          </cell>
          <cell r="AW2416">
            <v>0</v>
          </cell>
          <cell r="AX2416">
            <v>0</v>
          </cell>
          <cell r="AY2416">
            <v>0</v>
          </cell>
          <cell r="AZ2416">
            <v>0</v>
          </cell>
          <cell r="BA2416">
            <v>0</v>
          </cell>
          <cell r="BB2416">
            <v>0</v>
          </cell>
          <cell r="BC2416">
            <v>0</v>
          </cell>
          <cell r="BD2416">
            <v>0</v>
          </cell>
          <cell r="BE2416">
            <v>0</v>
          </cell>
          <cell r="BF2416">
            <v>0</v>
          </cell>
          <cell r="BG2416">
            <v>0</v>
          </cell>
          <cell r="BH2416">
            <v>0</v>
          </cell>
          <cell r="BI2416">
            <v>0</v>
          </cell>
          <cell r="BJ2416">
            <v>0</v>
          </cell>
          <cell r="BK2416">
            <v>0</v>
          </cell>
          <cell r="BL2416">
            <v>0</v>
          </cell>
          <cell r="BM2416">
            <v>0</v>
          </cell>
          <cell r="BN2416">
            <v>0</v>
          </cell>
          <cell r="BO2416">
            <v>0</v>
          </cell>
          <cell r="BP2416">
            <v>0</v>
          </cell>
          <cell r="BQ2416">
            <v>0</v>
          </cell>
          <cell r="BR2416">
            <v>0</v>
          </cell>
          <cell r="BS2416">
            <v>0</v>
          </cell>
          <cell r="BT2416">
            <v>0</v>
          </cell>
          <cell r="BU2416">
            <v>0</v>
          </cell>
          <cell r="BV2416">
            <v>0</v>
          </cell>
          <cell r="BW2416">
            <v>0</v>
          </cell>
          <cell r="BX2416">
            <v>0</v>
          </cell>
          <cell r="BY2416">
            <v>0</v>
          </cell>
          <cell r="BZ2416">
            <v>0</v>
          </cell>
          <cell r="CA2416">
            <v>0</v>
          </cell>
          <cell r="CB2416">
            <v>0</v>
          </cell>
          <cell r="CC2416">
            <v>0</v>
          </cell>
          <cell r="CD2416">
            <v>0</v>
          </cell>
          <cell r="CE2416">
            <v>0</v>
          </cell>
          <cell r="CF2416">
            <v>0</v>
          </cell>
          <cell r="CG2416">
            <v>0</v>
          </cell>
          <cell r="CH2416">
            <v>0</v>
          </cell>
          <cell r="CI2416">
            <v>0</v>
          </cell>
          <cell r="CJ2416">
            <v>0</v>
          </cell>
          <cell r="CK2416">
            <v>0</v>
          </cell>
          <cell r="CL2416">
            <v>0</v>
          </cell>
          <cell r="CM2416">
            <v>0</v>
          </cell>
          <cell r="CN2416">
            <v>0</v>
          </cell>
          <cell r="CO2416">
            <v>0</v>
          </cell>
          <cell r="CP2416">
            <v>0</v>
          </cell>
          <cell r="CQ2416">
            <v>0</v>
          </cell>
          <cell r="CR2416">
            <v>0</v>
          </cell>
          <cell r="CS2416">
            <v>0</v>
          </cell>
          <cell r="CT2416">
            <v>0</v>
          </cell>
          <cell r="CU2416">
            <v>0</v>
          </cell>
          <cell r="CV2416">
            <v>0</v>
          </cell>
          <cell r="CW2416">
            <v>0</v>
          </cell>
          <cell r="CX2416">
            <v>0</v>
          </cell>
          <cell r="CY2416">
            <v>0</v>
          </cell>
          <cell r="CZ2416">
            <v>0</v>
          </cell>
          <cell r="DA2416">
            <v>0</v>
          </cell>
          <cell r="DB2416">
            <v>0</v>
          </cell>
          <cell r="DC2416">
            <v>0</v>
          </cell>
          <cell r="DD2416">
            <v>3354.6498479999991</v>
          </cell>
          <cell r="DE2416">
            <v>0</v>
          </cell>
          <cell r="DG2416">
            <v>3256.9415999999992</v>
          </cell>
          <cell r="DI2416">
            <v>0.03</v>
          </cell>
          <cell r="DJ2416">
            <v>97.708247999999969</v>
          </cell>
          <cell r="DK2416">
            <v>0.03</v>
          </cell>
          <cell r="DL2416">
            <v>0</v>
          </cell>
        </row>
        <row r="2417">
          <cell r="A2417" t="str">
            <v>LGVKIT-MON-CB1-303</v>
          </cell>
          <cell r="B2417" t="str">
            <v>EXTRACOSTI MONTANTE CB1 PER TFFL 7500 &lt; EL ≤ 8500</v>
          </cell>
          <cell r="F2417">
            <v>9729.228384</v>
          </cell>
          <cell r="H2417">
            <v>3988.9836374399997</v>
          </cell>
          <cell r="I2417">
            <v>0.59000000000000008</v>
          </cell>
          <cell r="J2417" t="str">
            <v>OK</v>
          </cell>
          <cell r="K2417" t="str">
            <v>NEWZD</v>
          </cell>
          <cell r="L2417">
            <v>0</v>
          </cell>
          <cell r="M2417">
            <v>0</v>
          </cell>
          <cell r="N2417">
            <v>0</v>
          </cell>
          <cell r="O2417">
            <v>0</v>
          </cell>
          <cell r="P2417">
            <v>0</v>
          </cell>
          <cell r="Q2417">
            <v>0</v>
          </cell>
          <cell r="R2417">
            <v>0</v>
          </cell>
          <cell r="S2417">
            <v>0</v>
          </cell>
          <cell r="T2417">
            <v>0</v>
          </cell>
          <cell r="U2417">
            <v>0</v>
          </cell>
          <cell r="V2417">
            <v>0</v>
          </cell>
          <cell r="W2417">
            <v>0</v>
          </cell>
          <cell r="X2417">
            <v>0</v>
          </cell>
          <cell r="Y2417">
            <v>0</v>
          </cell>
          <cell r="Z2417">
            <v>0</v>
          </cell>
          <cell r="AA2417">
            <v>0</v>
          </cell>
          <cell r="AB2417">
            <v>0</v>
          </cell>
          <cell r="AC2417">
            <v>0</v>
          </cell>
          <cell r="AD2417">
            <v>0</v>
          </cell>
          <cell r="AE2417">
            <v>0</v>
          </cell>
          <cell r="AF2417">
            <v>0</v>
          </cell>
          <cell r="AG2417">
            <v>0</v>
          </cell>
          <cell r="AH2417">
            <v>0</v>
          </cell>
          <cell r="AI2417">
            <v>0</v>
          </cell>
          <cell r="AJ2417">
            <v>0</v>
          </cell>
          <cell r="AK2417">
            <v>0</v>
          </cell>
          <cell r="AL2417">
            <v>0</v>
          </cell>
          <cell r="AM2417">
            <v>0</v>
          </cell>
          <cell r="AN2417">
            <v>0</v>
          </cell>
          <cell r="AO2417">
            <v>0</v>
          </cell>
          <cell r="AP2417">
            <v>0</v>
          </cell>
          <cell r="AQ2417">
            <v>0</v>
          </cell>
          <cell r="AR2417">
            <v>0</v>
          </cell>
          <cell r="AS2417">
            <v>0</v>
          </cell>
          <cell r="AT2417">
            <v>0</v>
          </cell>
          <cell r="AU2417">
            <v>0</v>
          </cell>
          <cell r="AV2417">
            <v>3988.9836374399997</v>
          </cell>
          <cell r="AW2417">
            <v>0</v>
          </cell>
          <cell r="AX2417">
            <v>0</v>
          </cell>
          <cell r="AY2417">
            <v>0</v>
          </cell>
          <cell r="AZ2417">
            <v>0</v>
          </cell>
          <cell r="BA2417">
            <v>0</v>
          </cell>
          <cell r="BB2417">
            <v>0</v>
          </cell>
          <cell r="BC2417">
            <v>0</v>
          </cell>
          <cell r="BD2417">
            <v>0</v>
          </cell>
          <cell r="BE2417">
            <v>0</v>
          </cell>
          <cell r="BF2417">
            <v>0</v>
          </cell>
          <cell r="BG2417">
            <v>0</v>
          </cell>
          <cell r="BH2417">
            <v>0</v>
          </cell>
          <cell r="BI2417">
            <v>0</v>
          </cell>
          <cell r="BJ2417">
            <v>0</v>
          </cell>
          <cell r="BK2417">
            <v>0</v>
          </cell>
          <cell r="BL2417">
            <v>0</v>
          </cell>
          <cell r="BM2417">
            <v>0</v>
          </cell>
          <cell r="BN2417">
            <v>0</v>
          </cell>
          <cell r="BO2417">
            <v>0</v>
          </cell>
          <cell r="BP2417">
            <v>0</v>
          </cell>
          <cell r="BQ2417">
            <v>0</v>
          </cell>
          <cell r="BR2417">
            <v>0</v>
          </cell>
          <cell r="BS2417">
            <v>0</v>
          </cell>
          <cell r="BT2417">
            <v>0</v>
          </cell>
          <cell r="BU2417">
            <v>0</v>
          </cell>
          <cell r="BV2417">
            <v>0</v>
          </cell>
          <cell r="BW2417">
            <v>0</v>
          </cell>
          <cell r="BX2417">
            <v>0</v>
          </cell>
          <cell r="BY2417">
            <v>0</v>
          </cell>
          <cell r="BZ2417">
            <v>0</v>
          </cell>
          <cell r="CA2417">
            <v>0</v>
          </cell>
          <cell r="CB2417">
            <v>0</v>
          </cell>
          <cell r="CC2417">
            <v>0</v>
          </cell>
          <cell r="CD2417">
            <v>0</v>
          </cell>
          <cell r="CE2417">
            <v>0</v>
          </cell>
          <cell r="CF2417">
            <v>0</v>
          </cell>
          <cell r="CG2417">
            <v>0</v>
          </cell>
          <cell r="CH2417">
            <v>0</v>
          </cell>
          <cell r="CI2417">
            <v>0</v>
          </cell>
          <cell r="CJ2417">
            <v>0</v>
          </cell>
          <cell r="CK2417">
            <v>0</v>
          </cell>
          <cell r="CL2417">
            <v>0</v>
          </cell>
          <cell r="CM2417">
            <v>0</v>
          </cell>
          <cell r="CN2417">
            <v>0</v>
          </cell>
          <cell r="CO2417">
            <v>0</v>
          </cell>
          <cell r="CP2417">
            <v>0</v>
          </cell>
          <cell r="CQ2417">
            <v>0</v>
          </cell>
          <cell r="CR2417">
            <v>0</v>
          </cell>
          <cell r="CS2417">
            <v>0</v>
          </cell>
          <cell r="CT2417">
            <v>0</v>
          </cell>
          <cell r="CU2417">
            <v>0</v>
          </cell>
          <cell r="CV2417">
            <v>0</v>
          </cell>
          <cell r="CW2417">
            <v>0</v>
          </cell>
          <cell r="CX2417">
            <v>0</v>
          </cell>
          <cell r="CY2417">
            <v>0</v>
          </cell>
          <cell r="CZ2417">
            <v>0</v>
          </cell>
          <cell r="DA2417">
            <v>0</v>
          </cell>
          <cell r="DB2417">
            <v>0</v>
          </cell>
          <cell r="DC2417">
            <v>0</v>
          </cell>
          <cell r="DD2417">
            <v>3988.9836374399997</v>
          </cell>
          <cell r="DE2417">
            <v>0</v>
          </cell>
          <cell r="DG2417">
            <v>3872.7996479999997</v>
          </cell>
          <cell r="DI2417">
            <v>0.03</v>
          </cell>
          <cell r="DJ2417">
            <v>116.18398943999999</v>
          </cell>
          <cell r="DK2417">
            <v>0.03</v>
          </cell>
          <cell r="DL2417">
            <v>0</v>
          </cell>
        </row>
        <row r="2418">
          <cell r="A2418" t="str">
            <v>LGVKIT-MON-CB1-501</v>
          </cell>
          <cell r="B2418" t="str">
            <v>DEDUZIONE MONTANTE CB1 PER ATTREZZATURA IDRAULICA SOLO ATC O SS150</v>
          </cell>
          <cell r="F2418">
            <v>-1794.1054175999998</v>
          </cell>
          <cell r="H2418">
            <v>-735.58322121599986</v>
          </cell>
          <cell r="I2418">
            <v>0.59000000000000008</v>
          </cell>
          <cell r="J2418" t="str">
            <v>OK</v>
          </cell>
          <cell r="K2418" t="str">
            <v>NEWZD</v>
          </cell>
          <cell r="L2418">
            <v>0</v>
          </cell>
          <cell r="M2418">
            <v>0</v>
          </cell>
          <cell r="N2418">
            <v>0</v>
          </cell>
          <cell r="O2418">
            <v>0</v>
          </cell>
          <cell r="P2418">
            <v>0</v>
          </cell>
          <cell r="Q2418">
            <v>0</v>
          </cell>
          <cell r="R2418">
            <v>0</v>
          </cell>
          <cell r="S2418">
            <v>0</v>
          </cell>
          <cell r="T2418">
            <v>0</v>
          </cell>
          <cell r="U2418">
            <v>0</v>
          </cell>
          <cell r="V2418">
            <v>0</v>
          </cell>
          <cell r="W2418">
            <v>0</v>
          </cell>
          <cell r="X2418">
            <v>0</v>
          </cell>
          <cell r="Y2418">
            <v>0</v>
          </cell>
          <cell r="Z2418">
            <v>0</v>
          </cell>
          <cell r="AA2418">
            <v>0</v>
          </cell>
          <cell r="AB2418">
            <v>0</v>
          </cell>
          <cell r="AC2418">
            <v>0</v>
          </cell>
          <cell r="AD2418">
            <v>0</v>
          </cell>
          <cell r="AE2418">
            <v>0</v>
          </cell>
          <cell r="AF2418">
            <v>0</v>
          </cell>
          <cell r="AG2418">
            <v>0</v>
          </cell>
          <cell r="AH2418">
            <v>0</v>
          </cell>
          <cell r="AI2418">
            <v>0</v>
          </cell>
          <cell r="AJ2418">
            <v>0</v>
          </cell>
          <cell r="AK2418">
            <v>0</v>
          </cell>
          <cell r="AL2418">
            <v>0</v>
          </cell>
          <cell r="AM2418">
            <v>0</v>
          </cell>
          <cell r="AN2418">
            <v>0</v>
          </cell>
          <cell r="AO2418">
            <v>0</v>
          </cell>
          <cell r="AP2418">
            <v>0</v>
          </cell>
          <cell r="AQ2418">
            <v>0</v>
          </cell>
          <cell r="AR2418">
            <v>0</v>
          </cell>
          <cell r="AS2418">
            <v>0</v>
          </cell>
          <cell r="AT2418">
            <v>0</v>
          </cell>
          <cell r="AU2418">
            <v>0</v>
          </cell>
          <cell r="AV2418">
            <v>-735.58322121599986</v>
          </cell>
          <cell r="AW2418">
            <v>0</v>
          </cell>
          <cell r="AX2418">
            <v>0</v>
          </cell>
          <cell r="AY2418">
            <v>0</v>
          </cell>
          <cell r="AZ2418">
            <v>0</v>
          </cell>
          <cell r="BA2418">
            <v>0</v>
          </cell>
          <cell r="BB2418">
            <v>0</v>
          </cell>
          <cell r="BC2418">
            <v>0</v>
          </cell>
          <cell r="BD2418">
            <v>0</v>
          </cell>
          <cell r="BE2418">
            <v>0</v>
          </cell>
          <cell r="BF2418">
            <v>0</v>
          </cell>
          <cell r="BG2418">
            <v>0</v>
          </cell>
          <cell r="BH2418">
            <v>0</v>
          </cell>
          <cell r="BI2418">
            <v>0</v>
          </cell>
          <cell r="BJ2418">
            <v>0</v>
          </cell>
          <cell r="BK2418">
            <v>0</v>
          </cell>
          <cell r="BL2418">
            <v>0</v>
          </cell>
          <cell r="BM2418">
            <v>0</v>
          </cell>
          <cell r="BN2418">
            <v>0</v>
          </cell>
          <cell r="BO2418">
            <v>0</v>
          </cell>
          <cell r="BP2418">
            <v>0</v>
          </cell>
          <cell r="BQ2418">
            <v>0</v>
          </cell>
          <cell r="BR2418">
            <v>0</v>
          </cell>
          <cell r="BS2418">
            <v>0</v>
          </cell>
          <cell r="BT2418">
            <v>0</v>
          </cell>
          <cell r="BU2418">
            <v>0</v>
          </cell>
          <cell r="BV2418">
            <v>0</v>
          </cell>
          <cell r="BW2418">
            <v>0</v>
          </cell>
          <cell r="BX2418">
            <v>0</v>
          </cell>
          <cell r="BY2418">
            <v>0</v>
          </cell>
          <cell r="BZ2418">
            <v>0</v>
          </cell>
          <cell r="CA2418">
            <v>0</v>
          </cell>
          <cell r="CB2418">
            <v>0</v>
          </cell>
          <cell r="CC2418">
            <v>0</v>
          </cell>
          <cell r="CD2418">
            <v>0</v>
          </cell>
          <cell r="CE2418">
            <v>0</v>
          </cell>
          <cell r="CF2418">
            <v>0</v>
          </cell>
          <cell r="CG2418">
            <v>0</v>
          </cell>
          <cell r="CH2418">
            <v>0</v>
          </cell>
          <cell r="CI2418">
            <v>0</v>
          </cell>
          <cell r="CJ2418">
            <v>0</v>
          </cell>
          <cell r="CK2418">
            <v>0</v>
          </cell>
          <cell r="CL2418">
            <v>0</v>
          </cell>
          <cell r="CM2418">
            <v>0</v>
          </cell>
          <cell r="CN2418">
            <v>0</v>
          </cell>
          <cell r="CO2418">
            <v>0</v>
          </cell>
          <cell r="CP2418">
            <v>0</v>
          </cell>
          <cell r="CQ2418">
            <v>0</v>
          </cell>
          <cell r="CR2418">
            <v>0</v>
          </cell>
          <cell r="CS2418">
            <v>0</v>
          </cell>
          <cell r="CT2418">
            <v>0</v>
          </cell>
          <cell r="CU2418">
            <v>0</v>
          </cell>
          <cell r="CV2418">
            <v>0</v>
          </cell>
          <cell r="CW2418">
            <v>0</v>
          </cell>
          <cell r="CX2418">
            <v>0</v>
          </cell>
          <cell r="CY2418">
            <v>0</v>
          </cell>
          <cell r="CZ2418">
            <v>0</v>
          </cell>
          <cell r="DA2418">
            <v>0</v>
          </cell>
          <cell r="DB2418">
            <v>0</v>
          </cell>
          <cell r="DC2418">
            <v>0</v>
          </cell>
          <cell r="DD2418">
            <v>-735.58322121599986</v>
          </cell>
          <cell r="DE2418">
            <v>0</v>
          </cell>
          <cell r="DG2418">
            <v>-714.1584671999999</v>
          </cell>
          <cell r="DI2418">
            <v>0.03</v>
          </cell>
          <cell r="DJ2418">
            <v>-21.424754015999998</v>
          </cell>
          <cell r="DK2418">
            <v>3.0000000000000002E-2</v>
          </cell>
          <cell r="DL2418">
            <v>0</v>
          </cell>
        </row>
        <row r="2419">
          <cell r="A2419" t="str">
            <v>LGVKIT-MON-CB1-502</v>
          </cell>
          <cell r="B2419" t="str">
            <v>DEDUZIONE MONTANTE CB1 PER ATTREZZATURA IDRAULICA FORCHE FISSE</v>
          </cell>
          <cell r="F2419">
            <v>-7605.6383329919991</v>
          </cell>
          <cell r="H2419">
            <v>-3118.3117165267195</v>
          </cell>
          <cell r="I2419">
            <v>0.59000000000000008</v>
          </cell>
          <cell r="J2419" t="str">
            <v>OK</v>
          </cell>
          <cell r="K2419" t="str">
            <v>NEWZD</v>
          </cell>
          <cell r="L2419">
            <v>0</v>
          </cell>
          <cell r="M2419">
            <v>0</v>
          </cell>
          <cell r="N2419">
            <v>0</v>
          </cell>
          <cell r="O2419">
            <v>0</v>
          </cell>
          <cell r="P2419">
            <v>0</v>
          </cell>
          <cell r="Q2419">
            <v>0</v>
          </cell>
          <cell r="R2419">
            <v>0</v>
          </cell>
          <cell r="S2419">
            <v>0</v>
          </cell>
          <cell r="T2419">
            <v>0</v>
          </cell>
          <cell r="U2419">
            <v>0</v>
          </cell>
          <cell r="V2419">
            <v>0</v>
          </cell>
          <cell r="W2419">
            <v>0</v>
          </cell>
          <cell r="X2419">
            <v>0</v>
          </cell>
          <cell r="Y2419">
            <v>0</v>
          </cell>
          <cell r="Z2419">
            <v>0</v>
          </cell>
          <cell r="AA2419">
            <v>0</v>
          </cell>
          <cell r="AB2419">
            <v>0</v>
          </cell>
          <cell r="AC2419">
            <v>0</v>
          </cell>
          <cell r="AD2419">
            <v>0</v>
          </cell>
          <cell r="AE2419">
            <v>0</v>
          </cell>
          <cell r="AF2419">
            <v>0</v>
          </cell>
          <cell r="AG2419">
            <v>0</v>
          </cell>
          <cell r="AH2419">
            <v>0</v>
          </cell>
          <cell r="AI2419">
            <v>0</v>
          </cell>
          <cell r="AJ2419">
            <v>0</v>
          </cell>
          <cell r="AK2419">
            <v>0</v>
          </cell>
          <cell r="AL2419">
            <v>0</v>
          </cell>
          <cell r="AM2419">
            <v>0</v>
          </cell>
          <cell r="AN2419">
            <v>0</v>
          </cell>
          <cell r="AO2419">
            <v>0</v>
          </cell>
          <cell r="AP2419">
            <v>0</v>
          </cell>
          <cell r="AQ2419">
            <v>0</v>
          </cell>
          <cell r="AR2419">
            <v>0</v>
          </cell>
          <cell r="AS2419">
            <v>0</v>
          </cell>
          <cell r="AT2419">
            <v>0</v>
          </cell>
          <cell r="AU2419">
            <v>0</v>
          </cell>
          <cell r="AV2419">
            <v>-3118.3117165267195</v>
          </cell>
          <cell r="AW2419">
            <v>0</v>
          </cell>
          <cell r="AX2419">
            <v>0</v>
          </cell>
          <cell r="AY2419">
            <v>0</v>
          </cell>
          <cell r="AZ2419">
            <v>0</v>
          </cell>
          <cell r="BA2419">
            <v>0</v>
          </cell>
          <cell r="BB2419">
            <v>0</v>
          </cell>
          <cell r="BC2419">
            <v>0</v>
          </cell>
          <cell r="BD2419">
            <v>0</v>
          </cell>
          <cell r="BE2419">
            <v>0</v>
          </cell>
          <cell r="BF2419">
            <v>0</v>
          </cell>
          <cell r="BG2419">
            <v>0</v>
          </cell>
          <cell r="BH2419">
            <v>0</v>
          </cell>
          <cell r="BI2419">
            <v>0</v>
          </cell>
          <cell r="BJ2419">
            <v>0</v>
          </cell>
          <cell r="BK2419">
            <v>0</v>
          </cell>
          <cell r="BL2419">
            <v>0</v>
          </cell>
          <cell r="BM2419">
            <v>0</v>
          </cell>
          <cell r="BN2419">
            <v>0</v>
          </cell>
          <cell r="BO2419">
            <v>0</v>
          </cell>
          <cell r="BP2419">
            <v>0</v>
          </cell>
          <cell r="BQ2419">
            <v>0</v>
          </cell>
          <cell r="BR2419">
            <v>0</v>
          </cell>
          <cell r="BS2419">
            <v>0</v>
          </cell>
          <cell r="BT2419">
            <v>0</v>
          </cell>
          <cell r="BU2419">
            <v>0</v>
          </cell>
          <cell r="BV2419">
            <v>0</v>
          </cell>
          <cell r="BW2419">
            <v>0</v>
          </cell>
          <cell r="BX2419">
            <v>0</v>
          </cell>
          <cell r="BY2419">
            <v>0</v>
          </cell>
          <cell r="BZ2419">
            <v>0</v>
          </cell>
          <cell r="CA2419">
            <v>0</v>
          </cell>
          <cell r="CB2419">
            <v>0</v>
          </cell>
          <cell r="CC2419">
            <v>0</v>
          </cell>
          <cell r="CD2419">
            <v>0</v>
          </cell>
          <cell r="CE2419">
            <v>0</v>
          </cell>
          <cell r="CF2419">
            <v>0</v>
          </cell>
          <cell r="CG2419">
            <v>0</v>
          </cell>
          <cell r="CH2419">
            <v>0</v>
          </cell>
          <cell r="CI2419">
            <v>0</v>
          </cell>
          <cell r="CJ2419">
            <v>0</v>
          </cell>
          <cell r="CK2419">
            <v>0</v>
          </cell>
          <cell r="CL2419">
            <v>0</v>
          </cell>
          <cell r="CM2419">
            <v>0</v>
          </cell>
          <cell r="CN2419">
            <v>0</v>
          </cell>
          <cell r="CO2419">
            <v>0</v>
          </cell>
          <cell r="CP2419">
            <v>0</v>
          </cell>
          <cell r="CQ2419">
            <v>0</v>
          </cell>
          <cell r="CR2419">
            <v>0</v>
          </cell>
          <cell r="CS2419">
            <v>0</v>
          </cell>
          <cell r="CT2419">
            <v>0</v>
          </cell>
          <cell r="CU2419">
            <v>0</v>
          </cell>
          <cell r="CV2419">
            <v>0</v>
          </cell>
          <cell r="CW2419">
            <v>0</v>
          </cell>
          <cell r="CX2419">
            <v>0</v>
          </cell>
          <cell r="CY2419">
            <v>0</v>
          </cell>
          <cell r="CZ2419">
            <v>0</v>
          </cell>
          <cell r="DA2419">
            <v>0</v>
          </cell>
          <cell r="DB2419">
            <v>0</v>
          </cell>
          <cell r="DC2419">
            <v>0</v>
          </cell>
          <cell r="DD2419">
            <v>-3118.3117165267195</v>
          </cell>
          <cell r="DE2419">
            <v>0</v>
          </cell>
          <cell r="DG2419">
            <v>-3027.4871034239995</v>
          </cell>
          <cell r="DI2419">
            <v>0.03</v>
          </cell>
          <cell r="DJ2419">
            <v>-90.824613102719979</v>
          </cell>
          <cell r="DK2419">
            <v>0.03</v>
          </cell>
          <cell r="DL2419">
            <v>0</v>
          </cell>
        </row>
        <row r="2420">
          <cell r="A2420" t="str">
            <v>LGVKIT-MON-CB1-512</v>
          </cell>
          <cell r="B2420" t="str">
            <v>DEDUZIONE MONTANTE CB1/REACH PER ATTREZZATURA IDRAULICA</v>
          </cell>
          <cell r="F2420">
            <v>-4716.9377560975609</v>
          </cell>
          <cell r="H2420">
            <v>-1933.9444799999999</v>
          </cell>
          <cell r="I2420">
            <v>0.59000000000000008</v>
          </cell>
          <cell r="J2420" t="str">
            <v>OK</v>
          </cell>
          <cell r="K2420" t="str">
            <v>NEWZD</v>
          </cell>
          <cell r="L2420">
            <v>0</v>
          </cell>
          <cell r="M2420">
            <v>0</v>
          </cell>
          <cell r="N2420">
            <v>0</v>
          </cell>
          <cell r="O2420">
            <v>0</v>
          </cell>
          <cell r="P2420">
            <v>0</v>
          </cell>
          <cell r="Q2420">
            <v>0</v>
          </cell>
          <cell r="R2420">
            <v>0</v>
          </cell>
          <cell r="S2420">
            <v>0</v>
          </cell>
          <cell r="T2420">
            <v>0</v>
          </cell>
          <cell r="U2420">
            <v>0</v>
          </cell>
          <cell r="V2420">
            <v>0</v>
          </cell>
          <cell r="W2420">
            <v>0</v>
          </cell>
          <cell r="X2420">
            <v>0</v>
          </cell>
          <cell r="Y2420">
            <v>0</v>
          </cell>
          <cell r="Z2420">
            <v>0</v>
          </cell>
          <cell r="AA2420">
            <v>0</v>
          </cell>
          <cell r="AB2420">
            <v>0</v>
          </cell>
          <cell r="AC2420">
            <v>0</v>
          </cell>
          <cell r="AD2420">
            <v>0</v>
          </cell>
          <cell r="AE2420">
            <v>0</v>
          </cell>
          <cell r="AF2420">
            <v>0</v>
          </cell>
          <cell r="AG2420">
            <v>0</v>
          </cell>
          <cell r="AH2420">
            <v>0</v>
          </cell>
          <cell r="AI2420">
            <v>0</v>
          </cell>
          <cell r="AJ2420">
            <v>0</v>
          </cell>
          <cell r="AK2420">
            <v>0</v>
          </cell>
          <cell r="AL2420">
            <v>0</v>
          </cell>
          <cell r="AM2420">
            <v>0</v>
          </cell>
          <cell r="AN2420">
            <v>0</v>
          </cell>
          <cell r="AO2420">
            <v>0</v>
          </cell>
          <cell r="AP2420">
            <v>0</v>
          </cell>
          <cell r="AQ2420">
            <v>0</v>
          </cell>
          <cell r="AR2420">
            <v>0</v>
          </cell>
          <cell r="AS2420">
            <v>0</v>
          </cell>
          <cell r="AT2420">
            <v>0</v>
          </cell>
          <cell r="AU2420">
            <v>0</v>
          </cell>
          <cell r="AV2420">
            <v>-1933.9444799999999</v>
          </cell>
          <cell r="AW2420">
            <v>0</v>
          </cell>
          <cell r="AX2420">
            <v>0</v>
          </cell>
          <cell r="AY2420">
            <v>0</v>
          </cell>
          <cell r="AZ2420">
            <v>0</v>
          </cell>
          <cell r="BA2420">
            <v>0</v>
          </cell>
          <cell r="BB2420">
            <v>0</v>
          </cell>
          <cell r="BC2420">
            <v>0</v>
          </cell>
          <cell r="BD2420">
            <v>0</v>
          </cell>
          <cell r="BE2420">
            <v>0</v>
          </cell>
          <cell r="BF2420">
            <v>0</v>
          </cell>
          <cell r="BG2420">
            <v>0</v>
          </cell>
          <cell r="BH2420">
            <v>0</v>
          </cell>
          <cell r="BI2420">
            <v>0</v>
          </cell>
          <cell r="BJ2420">
            <v>0</v>
          </cell>
          <cell r="BK2420">
            <v>0</v>
          </cell>
          <cell r="BL2420">
            <v>0</v>
          </cell>
          <cell r="BM2420">
            <v>0</v>
          </cell>
          <cell r="BN2420">
            <v>0</v>
          </cell>
          <cell r="BO2420">
            <v>0</v>
          </cell>
          <cell r="BP2420">
            <v>0</v>
          </cell>
          <cell r="BQ2420">
            <v>0</v>
          </cell>
          <cell r="BR2420">
            <v>0</v>
          </cell>
          <cell r="BS2420">
            <v>0</v>
          </cell>
          <cell r="BT2420">
            <v>0</v>
          </cell>
          <cell r="BU2420">
            <v>0</v>
          </cell>
          <cell r="BV2420">
            <v>0</v>
          </cell>
          <cell r="BW2420">
            <v>0</v>
          </cell>
          <cell r="BX2420">
            <v>0</v>
          </cell>
          <cell r="BY2420">
            <v>0</v>
          </cell>
          <cell r="BZ2420">
            <v>0</v>
          </cell>
          <cell r="CA2420">
            <v>0</v>
          </cell>
          <cell r="CB2420">
            <v>0</v>
          </cell>
          <cell r="CC2420">
            <v>0</v>
          </cell>
          <cell r="CD2420">
            <v>0</v>
          </cell>
          <cell r="CE2420">
            <v>0</v>
          </cell>
          <cell r="CF2420">
            <v>0</v>
          </cell>
          <cell r="CG2420">
            <v>0</v>
          </cell>
          <cell r="CH2420">
            <v>0</v>
          </cell>
          <cell r="CI2420">
            <v>0</v>
          </cell>
          <cell r="CJ2420">
            <v>0</v>
          </cell>
          <cell r="CK2420">
            <v>0</v>
          </cell>
          <cell r="CL2420">
            <v>0</v>
          </cell>
          <cell r="CM2420">
            <v>0</v>
          </cell>
          <cell r="CN2420">
            <v>0</v>
          </cell>
          <cell r="CO2420">
            <v>0</v>
          </cell>
          <cell r="CP2420">
            <v>0</v>
          </cell>
          <cell r="CQ2420">
            <v>0</v>
          </cell>
          <cell r="CR2420">
            <v>0</v>
          </cell>
          <cell r="CS2420">
            <v>0</v>
          </cell>
          <cell r="CT2420">
            <v>0</v>
          </cell>
          <cell r="CU2420">
            <v>0</v>
          </cell>
          <cell r="CV2420">
            <v>0</v>
          </cell>
          <cell r="CW2420">
            <v>0</v>
          </cell>
          <cell r="CX2420">
            <v>0</v>
          </cell>
          <cell r="CY2420">
            <v>0</v>
          </cell>
          <cell r="CZ2420">
            <v>0</v>
          </cell>
          <cell r="DA2420">
            <v>0</v>
          </cell>
          <cell r="DB2420">
            <v>0</v>
          </cell>
          <cell r="DC2420">
            <v>0</v>
          </cell>
          <cell r="DD2420">
            <v>-1933.9444799999999</v>
          </cell>
          <cell r="DE2420">
            <v>0</v>
          </cell>
          <cell r="DG2420">
            <v>-1877.616</v>
          </cell>
          <cell r="DI2420">
            <v>0.03</v>
          </cell>
          <cell r="DJ2420">
            <v>-56.328479999999999</v>
          </cell>
          <cell r="DK2420">
            <v>0.03</v>
          </cell>
          <cell r="DL2420">
            <v>0</v>
          </cell>
        </row>
        <row r="2421">
          <cell r="A2421" t="str">
            <v>LGVKIT-MON-CB1-521</v>
          </cell>
          <cell r="B2421" t="str">
            <v>DEDUZIONE MONTANTE CB1 PER ATTREZZATURA ELETTRICA SOLO ATC O SS150</v>
          </cell>
          <cell r="F2421">
            <v>-2995.8360213073165</v>
          </cell>
          <cell r="H2421">
            <v>-1228.2927687359997</v>
          </cell>
          <cell r="I2421">
            <v>0.59000000000000008</v>
          </cell>
          <cell r="J2421" t="str">
            <v>OK</v>
          </cell>
          <cell r="K2421" t="str">
            <v>NEWZD</v>
          </cell>
          <cell r="L2421">
            <v>0</v>
          </cell>
          <cell r="M2421">
            <v>0</v>
          </cell>
          <cell r="N2421">
            <v>0</v>
          </cell>
          <cell r="O2421">
            <v>0</v>
          </cell>
          <cell r="P2421">
            <v>0</v>
          </cell>
          <cell r="Q2421">
            <v>0</v>
          </cell>
          <cell r="R2421">
            <v>0</v>
          </cell>
          <cell r="S2421">
            <v>0</v>
          </cell>
          <cell r="T2421">
            <v>0</v>
          </cell>
          <cell r="U2421">
            <v>0</v>
          </cell>
          <cell r="V2421">
            <v>0</v>
          </cell>
          <cell r="W2421">
            <v>0</v>
          </cell>
          <cell r="X2421">
            <v>0</v>
          </cell>
          <cell r="Y2421">
            <v>0</v>
          </cell>
          <cell r="Z2421">
            <v>0</v>
          </cell>
          <cell r="AA2421">
            <v>0</v>
          </cell>
          <cell r="AB2421">
            <v>0</v>
          </cell>
          <cell r="AC2421">
            <v>0</v>
          </cell>
          <cell r="AD2421">
            <v>0</v>
          </cell>
          <cell r="AE2421">
            <v>0</v>
          </cell>
          <cell r="AF2421">
            <v>0</v>
          </cell>
          <cell r="AG2421">
            <v>0</v>
          </cell>
          <cell r="AH2421">
            <v>0</v>
          </cell>
          <cell r="AI2421">
            <v>0</v>
          </cell>
          <cell r="AJ2421">
            <v>0</v>
          </cell>
          <cell r="AK2421">
            <v>0</v>
          </cell>
          <cell r="AL2421">
            <v>0</v>
          </cell>
          <cell r="AM2421">
            <v>0</v>
          </cell>
          <cell r="AN2421">
            <v>0</v>
          </cell>
          <cell r="AO2421">
            <v>0</v>
          </cell>
          <cell r="AP2421">
            <v>0</v>
          </cell>
          <cell r="AQ2421">
            <v>0</v>
          </cell>
          <cell r="AR2421">
            <v>0</v>
          </cell>
          <cell r="AS2421">
            <v>0</v>
          </cell>
          <cell r="AT2421">
            <v>0</v>
          </cell>
          <cell r="AU2421">
            <v>0</v>
          </cell>
          <cell r="AV2421">
            <v>-1228.2927687359997</v>
          </cell>
          <cell r="AW2421">
            <v>0</v>
          </cell>
          <cell r="AX2421">
            <v>0</v>
          </cell>
          <cell r="AY2421">
            <v>0</v>
          </cell>
          <cell r="AZ2421">
            <v>0</v>
          </cell>
          <cell r="BA2421">
            <v>0</v>
          </cell>
          <cell r="BB2421">
            <v>0</v>
          </cell>
          <cell r="BC2421">
            <v>0</v>
          </cell>
          <cell r="BD2421">
            <v>0</v>
          </cell>
          <cell r="BE2421">
            <v>0</v>
          </cell>
          <cell r="BF2421">
            <v>0</v>
          </cell>
          <cell r="BG2421">
            <v>0</v>
          </cell>
          <cell r="BH2421">
            <v>0</v>
          </cell>
          <cell r="BI2421">
            <v>0</v>
          </cell>
          <cell r="BJ2421">
            <v>0</v>
          </cell>
          <cell r="BK2421">
            <v>0</v>
          </cell>
          <cell r="BL2421">
            <v>0</v>
          </cell>
          <cell r="BM2421">
            <v>0</v>
          </cell>
          <cell r="BN2421">
            <v>0</v>
          </cell>
          <cell r="BO2421">
            <v>0</v>
          </cell>
          <cell r="BP2421">
            <v>0</v>
          </cell>
          <cell r="BQ2421">
            <v>0</v>
          </cell>
          <cell r="BR2421">
            <v>0</v>
          </cell>
          <cell r="BS2421">
            <v>0</v>
          </cell>
          <cell r="BT2421">
            <v>0</v>
          </cell>
          <cell r="BU2421">
            <v>0</v>
          </cell>
          <cell r="BV2421">
            <v>0</v>
          </cell>
          <cell r="BW2421">
            <v>0</v>
          </cell>
          <cell r="BX2421">
            <v>0</v>
          </cell>
          <cell r="BY2421">
            <v>0</v>
          </cell>
          <cell r="BZ2421">
            <v>0</v>
          </cell>
          <cell r="CA2421">
            <v>0</v>
          </cell>
          <cell r="CB2421">
            <v>0</v>
          </cell>
          <cell r="CC2421">
            <v>0</v>
          </cell>
          <cell r="CD2421">
            <v>0</v>
          </cell>
          <cell r="CE2421">
            <v>0</v>
          </cell>
          <cell r="CF2421">
            <v>0</v>
          </cell>
          <cell r="CG2421">
            <v>0</v>
          </cell>
          <cell r="CH2421">
            <v>0</v>
          </cell>
          <cell r="CI2421">
            <v>0</v>
          </cell>
          <cell r="CJ2421">
            <v>0</v>
          </cell>
          <cell r="CK2421">
            <v>0</v>
          </cell>
          <cell r="CL2421">
            <v>0</v>
          </cell>
          <cell r="CM2421">
            <v>0</v>
          </cell>
          <cell r="CN2421">
            <v>0</v>
          </cell>
          <cell r="CO2421">
            <v>0</v>
          </cell>
          <cell r="CP2421">
            <v>0</v>
          </cell>
          <cell r="CQ2421">
            <v>0</v>
          </cell>
          <cell r="CR2421">
            <v>0</v>
          </cell>
          <cell r="CS2421">
            <v>0</v>
          </cell>
          <cell r="CT2421">
            <v>0</v>
          </cell>
          <cell r="CU2421">
            <v>0</v>
          </cell>
          <cell r="CV2421">
            <v>0</v>
          </cell>
          <cell r="CW2421">
            <v>0</v>
          </cell>
          <cell r="CX2421">
            <v>0</v>
          </cell>
          <cell r="CY2421">
            <v>0</v>
          </cell>
          <cell r="CZ2421">
            <v>0</v>
          </cell>
          <cell r="DA2421">
            <v>0</v>
          </cell>
          <cell r="DB2421">
            <v>0</v>
          </cell>
          <cell r="DC2421">
            <v>0</v>
          </cell>
          <cell r="DD2421">
            <v>-1228.2927687359997</v>
          </cell>
          <cell r="DE2421">
            <v>0</v>
          </cell>
          <cell r="DG2421">
            <v>-1192.5172511999997</v>
          </cell>
          <cell r="DI2421">
            <v>0.03</v>
          </cell>
          <cell r="DJ2421">
            <v>-35.775517535999988</v>
          </cell>
          <cell r="DK2421">
            <v>0.03</v>
          </cell>
          <cell r="DL2421">
            <v>0</v>
          </cell>
        </row>
        <row r="2422">
          <cell r="A2422" t="str">
            <v>LGVKIT-MON-CB1-522</v>
          </cell>
          <cell r="B2422" t="str">
            <v>DEDUZIONE MONTANTE CB1 PER ATTREZZATURA ELETTRICA FORCHE FISSE</v>
          </cell>
          <cell r="F2422">
            <v>-10334.205404211511</v>
          </cell>
          <cell r="H2422">
            <v>-4237.0242157267194</v>
          </cell>
          <cell r="I2422">
            <v>0.59</v>
          </cell>
          <cell r="J2422" t="str">
            <v>OK</v>
          </cell>
          <cell r="K2422" t="str">
            <v>NEWZD</v>
          </cell>
          <cell r="L2422">
            <v>0</v>
          </cell>
          <cell r="M2422">
            <v>0</v>
          </cell>
          <cell r="N2422">
            <v>0</v>
          </cell>
          <cell r="O2422">
            <v>0</v>
          </cell>
          <cell r="P2422">
            <v>0</v>
          </cell>
          <cell r="Q2422">
            <v>0</v>
          </cell>
          <cell r="R2422">
            <v>0</v>
          </cell>
          <cell r="S2422">
            <v>0</v>
          </cell>
          <cell r="T2422">
            <v>0</v>
          </cell>
          <cell r="U2422">
            <v>0</v>
          </cell>
          <cell r="V2422">
            <v>0</v>
          </cell>
          <cell r="W2422">
            <v>0</v>
          </cell>
          <cell r="X2422">
            <v>0</v>
          </cell>
          <cell r="Y2422">
            <v>0</v>
          </cell>
          <cell r="Z2422">
            <v>0</v>
          </cell>
          <cell r="AA2422">
            <v>0</v>
          </cell>
          <cell r="AB2422">
            <v>0</v>
          </cell>
          <cell r="AC2422">
            <v>0</v>
          </cell>
          <cell r="AD2422">
            <v>0</v>
          </cell>
          <cell r="AE2422">
            <v>0</v>
          </cell>
          <cell r="AF2422">
            <v>0</v>
          </cell>
          <cell r="AG2422">
            <v>0</v>
          </cell>
          <cell r="AH2422">
            <v>0</v>
          </cell>
          <cell r="AI2422">
            <v>0</v>
          </cell>
          <cell r="AJ2422">
            <v>0</v>
          </cell>
          <cell r="AK2422">
            <v>0</v>
          </cell>
          <cell r="AL2422">
            <v>0</v>
          </cell>
          <cell r="AM2422">
            <v>0</v>
          </cell>
          <cell r="AN2422">
            <v>0</v>
          </cell>
          <cell r="AO2422">
            <v>0</v>
          </cell>
          <cell r="AP2422">
            <v>0</v>
          </cell>
          <cell r="AQ2422">
            <v>0</v>
          </cell>
          <cell r="AR2422">
            <v>0</v>
          </cell>
          <cell r="AS2422">
            <v>0</v>
          </cell>
          <cell r="AT2422">
            <v>0</v>
          </cell>
          <cell r="AU2422">
            <v>0</v>
          </cell>
          <cell r="AV2422">
            <v>-4237.0242157267194</v>
          </cell>
          <cell r="AW2422">
            <v>0</v>
          </cell>
          <cell r="AX2422">
            <v>0</v>
          </cell>
          <cell r="AY2422">
            <v>0</v>
          </cell>
          <cell r="AZ2422">
            <v>0</v>
          </cell>
          <cell r="BA2422">
            <v>0</v>
          </cell>
          <cell r="BB2422">
            <v>0</v>
          </cell>
          <cell r="BC2422">
            <v>0</v>
          </cell>
          <cell r="BD2422">
            <v>0</v>
          </cell>
          <cell r="BE2422">
            <v>0</v>
          </cell>
          <cell r="BF2422">
            <v>0</v>
          </cell>
          <cell r="BG2422">
            <v>0</v>
          </cell>
          <cell r="BH2422">
            <v>0</v>
          </cell>
          <cell r="BI2422">
            <v>0</v>
          </cell>
          <cell r="BJ2422">
            <v>0</v>
          </cell>
          <cell r="BK2422">
            <v>0</v>
          </cell>
          <cell r="BL2422">
            <v>0</v>
          </cell>
          <cell r="BM2422">
            <v>0</v>
          </cell>
          <cell r="BN2422">
            <v>0</v>
          </cell>
          <cell r="BO2422">
            <v>0</v>
          </cell>
          <cell r="BP2422">
            <v>0</v>
          </cell>
          <cell r="BQ2422">
            <v>0</v>
          </cell>
          <cell r="BR2422">
            <v>0</v>
          </cell>
          <cell r="BS2422">
            <v>0</v>
          </cell>
          <cell r="BT2422">
            <v>0</v>
          </cell>
          <cell r="BU2422">
            <v>0</v>
          </cell>
          <cell r="BV2422">
            <v>0</v>
          </cell>
          <cell r="BW2422">
            <v>0</v>
          </cell>
          <cell r="BX2422">
            <v>0</v>
          </cell>
          <cell r="BY2422">
            <v>0</v>
          </cell>
          <cell r="BZ2422">
            <v>0</v>
          </cell>
          <cell r="CA2422">
            <v>0</v>
          </cell>
          <cell r="CB2422">
            <v>0</v>
          </cell>
          <cell r="CC2422">
            <v>0</v>
          </cell>
          <cell r="CD2422">
            <v>0</v>
          </cell>
          <cell r="CE2422">
            <v>0</v>
          </cell>
          <cell r="CF2422">
            <v>0</v>
          </cell>
          <cell r="CG2422">
            <v>0</v>
          </cell>
          <cell r="CH2422">
            <v>0</v>
          </cell>
          <cell r="CI2422">
            <v>0</v>
          </cell>
          <cell r="CJ2422">
            <v>0</v>
          </cell>
          <cell r="CK2422">
            <v>0</v>
          </cell>
          <cell r="CL2422">
            <v>0</v>
          </cell>
          <cell r="CM2422">
            <v>0</v>
          </cell>
          <cell r="CN2422">
            <v>0</v>
          </cell>
          <cell r="CO2422">
            <v>0</v>
          </cell>
          <cell r="CP2422">
            <v>0</v>
          </cell>
          <cell r="CQ2422">
            <v>0</v>
          </cell>
          <cell r="CR2422">
            <v>0</v>
          </cell>
          <cell r="CS2422">
            <v>0</v>
          </cell>
          <cell r="CT2422">
            <v>0</v>
          </cell>
          <cell r="CU2422">
            <v>0</v>
          </cell>
          <cell r="CV2422">
            <v>0</v>
          </cell>
          <cell r="CW2422">
            <v>0</v>
          </cell>
          <cell r="CX2422">
            <v>0</v>
          </cell>
          <cell r="CY2422">
            <v>0</v>
          </cell>
          <cell r="CZ2422">
            <v>0</v>
          </cell>
          <cell r="DA2422">
            <v>0</v>
          </cell>
          <cell r="DB2422">
            <v>0</v>
          </cell>
          <cell r="DC2422">
            <v>0</v>
          </cell>
          <cell r="DD2422">
            <v>-4237.0242157267194</v>
          </cell>
          <cell r="DE2422">
            <v>0</v>
          </cell>
          <cell r="DG2422">
            <v>-4113.6157434239994</v>
          </cell>
          <cell r="DI2422">
            <v>0.03</v>
          </cell>
          <cell r="DJ2422">
            <v>-123.40847230271999</v>
          </cell>
          <cell r="DK2422">
            <v>0.03</v>
          </cell>
          <cell r="DL2422">
            <v>0</v>
          </cell>
        </row>
        <row r="2423">
          <cell r="A2423" t="str">
            <v>LGVKIT-MON-CB2-101</v>
          </cell>
          <cell r="B2423" t="str">
            <v>EXTRACOSTI MONTANTE CB2 PER SIMPLEX 1500 &lt; EL ≤ 2150</v>
          </cell>
          <cell r="F2423">
            <v>297.52991999999995</v>
          </cell>
          <cell r="H2423">
            <v>121.98726719999998</v>
          </cell>
          <cell r="I2423">
            <v>0.59000000000000008</v>
          </cell>
          <cell r="J2423" t="str">
            <v>OK</v>
          </cell>
          <cell r="K2423" t="str">
            <v>NEWZD</v>
          </cell>
          <cell r="L2423">
            <v>0</v>
          </cell>
          <cell r="M2423">
            <v>0</v>
          </cell>
          <cell r="N2423">
            <v>0</v>
          </cell>
          <cell r="O2423">
            <v>0</v>
          </cell>
          <cell r="P2423">
            <v>0</v>
          </cell>
          <cell r="Q2423">
            <v>0</v>
          </cell>
          <cell r="R2423">
            <v>0</v>
          </cell>
          <cell r="S2423">
            <v>0</v>
          </cell>
          <cell r="T2423">
            <v>0</v>
          </cell>
          <cell r="U2423">
            <v>0</v>
          </cell>
          <cell r="V2423">
            <v>0</v>
          </cell>
          <cell r="W2423">
            <v>0</v>
          </cell>
          <cell r="X2423">
            <v>0</v>
          </cell>
          <cell r="Y2423">
            <v>0</v>
          </cell>
          <cell r="Z2423">
            <v>0</v>
          </cell>
          <cell r="AA2423">
            <v>0</v>
          </cell>
          <cell r="AB2423">
            <v>0</v>
          </cell>
          <cell r="AC2423">
            <v>0</v>
          </cell>
          <cell r="AD2423">
            <v>0</v>
          </cell>
          <cell r="AE2423">
            <v>0</v>
          </cell>
          <cell r="AF2423">
            <v>0</v>
          </cell>
          <cell r="AG2423">
            <v>0</v>
          </cell>
          <cell r="AH2423">
            <v>0</v>
          </cell>
          <cell r="AI2423">
            <v>0</v>
          </cell>
          <cell r="AJ2423">
            <v>0</v>
          </cell>
          <cell r="AK2423">
            <v>0</v>
          </cell>
          <cell r="AL2423">
            <v>0</v>
          </cell>
          <cell r="AM2423">
            <v>0</v>
          </cell>
          <cell r="AN2423">
            <v>0</v>
          </cell>
          <cell r="AO2423">
            <v>0</v>
          </cell>
          <cell r="AP2423">
            <v>0</v>
          </cell>
          <cell r="AQ2423">
            <v>0</v>
          </cell>
          <cell r="AR2423">
            <v>0</v>
          </cell>
          <cell r="AS2423">
            <v>0</v>
          </cell>
          <cell r="AT2423">
            <v>0</v>
          </cell>
          <cell r="AU2423">
            <v>0</v>
          </cell>
          <cell r="AV2423">
            <v>121.98726719999998</v>
          </cell>
          <cell r="AW2423">
            <v>0</v>
          </cell>
          <cell r="AX2423">
            <v>0</v>
          </cell>
          <cell r="AY2423">
            <v>0</v>
          </cell>
          <cell r="AZ2423">
            <v>0</v>
          </cell>
          <cell r="BA2423">
            <v>0</v>
          </cell>
          <cell r="BB2423">
            <v>0</v>
          </cell>
          <cell r="BC2423">
            <v>0</v>
          </cell>
          <cell r="BD2423">
            <v>0</v>
          </cell>
          <cell r="BE2423">
            <v>0</v>
          </cell>
          <cell r="BF2423">
            <v>0</v>
          </cell>
          <cell r="BG2423">
            <v>0</v>
          </cell>
          <cell r="BH2423">
            <v>0</v>
          </cell>
          <cell r="BI2423">
            <v>0</v>
          </cell>
          <cell r="BJ2423">
            <v>0</v>
          </cell>
          <cell r="BK2423">
            <v>0</v>
          </cell>
          <cell r="BL2423">
            <v>0</v>
          </cell>
          <cell r="BM2423">
            <v>0</v>
          </cell>
          <cell r="BN2423">
            <v>0</v>
          </cell>
          <cell r="BO2423">
            <v>0</v>
          </cell>
          <cell r="BP2423">
            <v>0</v>
          </cell>
          <cell r="BQ2423">
            <v>0</v>
          </cell>
          <cell r="BR2423">
            <v>0</v>
          </cell>
          <cell r="BS2423">
            <v>0</v>
          </cell>
          <cell r="BT2423">
            <v>0</v>
          </cell>
          <cell r="BU2423">
            <v>0</v>
          </cell>
          <cell r="BV2423">
            <v>0</v>
          </cell>
          <cell r="BW2423">
            <v>0</v>
          </cell>
          <cell r="BX2423">
            <v>0</v>
          </cell>
          <cell r="BY2423">
            <v>0</v>
          </cell>
          <cell r="BZ2423">
            <v>0</v>
          </cell>
          <cell r="CA2423">
            <v>0</v>
          </cell>
          <cell r="CB2423">
            <v>0</v>
          </cell>
          <cell r="CC2423">
            <v>0</v>
          </cell>
          <cell r="CD2423">
            <v>0</v>
          </cell>
          <cell r="CE2423">
            <v>0</v>
          </cell>
          <cell r="CF2423">
            <v>0</v>
          </cell>
          <cell r="CG2423">
            <v>0</v>
          </cell>
          <cell r="CH2423">
            <v>0</v>
          </cell>
          <cell r="CI2423">
            <v>0</v>
          </cell>
          <cell r="CJ2423">
            <v>0</v>
          </cell>
          <cell r="CK2423">
            <v>0</v>
          </cell>
          <cell r="CL2423">
            <v>0</v>
          </cell>
          <cell r="CM2423">
            <v>0</v>
          </cell>
          <cell r="CN2423">
            <v>0</v>
          </cell>
          <cell r="CO2423">
            <v>0</v>
          </cell>
          <cell r="CP2423">
            <v>0</v>
          </cell>
          <cell r="CQ2423">
            <v>0</v>
          </cell>
          <cell r="CR2423">
            <v>0</v>
          </cell>
          <cell r="CS2423">
            <v>0</v>
          </cell>
          <cell r="CT2423">
            <v>0</v>
          </cell>
          <cell r="CU2423">
            <v>0</v>
          </cell>
          <cell r="CV2423">
            <v>0</v>
          </cell>
          <cell r="CW2423">
            <v>0</v>
          </cell>
          <cell r="CX2423">
            <v>0</v>
          </cell>
          <cell r="CY2423">
            <v>0</v>
          </cell>
          <cell r="CZ2423">
            <v>0</v>
          </cell>
          <cell r="DA2423">
            <v>0</v>
          </cell>
          <cell r="DB2423">
            <v>0</v>
          </cell>
          <cell r="DC2423">
            <v>0</v>
          </cell>
          <cell r="DD2423">
            <v>121.98726719999998</v>
          </cell>
          <cell r="DE2423">
            <v>0</v>
          </cell>
          <cell r="DG2423">
            <v>118.43423999999997</v>
          </cell>
          <cell r="DI2423">
            <v>0.03</v>
          </cell>
          <cell r="DJ2423">
            <v>3.5530271999999989</v>
          </cell>
          <cell r="DK2423">
            <v>0.03</v>
          </cell>
          <cell r="DL2423">
            <v>0</v>
          </cell>
        </row>
        <row r="2424">
          <cell r="A2424" t="str">
            <v>LGVKIT-MON-CB2-201</v>
          </cell>
          <cell r="B2424" t="str">
            <v>EXTRACOSTI MONTANTE CB2 PER DNFL 2500 &lt; EL ≤ 4000</v>
          </cell>
          <cell r="F2424">
            <v>1517.4025919999999</v>
          </cell>
          <cell r="H2424">
            <v>622.13506271999995</v>
          </cell>
          <cell r="I2424">
            <v>0.59000000000000008</v>
          </cell>
          <cell r="J2424" t="str">
            <v>OK</v>
          </cell>
          <cell r="K2424" t="str">
            <v>NEWZD</v>
          </cell>
          <cell r="L2424">
            <v>0</v>
          </cell>
          <cell r="M2424">
            <v>0</v>
          </cell>
          <cell r="N2424">
            <v>0</v>
          </cell>
          <cell r="O2424">
            <v>0</v>
          </cell>
          <cell r="P2424">
            <v>0</v>
          </cell>
          <cell r="Q2424">
            <v>0</v>
          </cell>
          <cell r="R2424">
            <v>0</v>
          </cell>
          <cell r="S2424">
            <v>0</v>
          </cell>
          <cell r="T2424">
            <v>0</v>
          </cell>
          <cell r="U2424">
            <v>0</v>
          </cell>
          <cell r="V2424">
            <v>0</v>
          </cell>
          <cell r="W2424">
            <v>0</v>
          </cell>
          <cell r="X2424">
            <v>0</v>
          </cell>
          <cell r="Y2424">
            <v>0</v>
          </cell>
          <cell r="Z2424">
            <v>0</v>
          </cell>
          <cell r="AA2424">
            <v>0</v>
          </cell>
          <cell r="AB2424">
            <v>0</v>
          </cell>
          <cell r="AC2424">
            <v>0</v>
          </cell>
          <cell r="AD2424">
            <v>0</v>
          </cell>
          <cell r="AE2424">
            <v>0</v>
          </cell>
          <cell r="AF2424">
            <v>0</v>
          </cell>
          <cell r="AG2424">
            <v>0</v>
          </cell>
          <cell r="AH2424">
            <v>0</v>
          </cell>
          <cell r="AI2424">
            <v>0</v>
          </cell>
          <cell r="AJ2424">
            <v>0</v>
          </cell>
          <cell r="AK2424">
            <v>0</v>
          </cell>
          <cell r="AL2424">
            <v>0</v>
          </cell>
          <cell r="AM2424">
            <v>0</v>
          </cell>
          <cell r="AN2424">
            <v>0</v>
          </cell>
          <cell r="AO2424">
            <v>0</v>
          </cell>
          <cell r="AP2424">
            <v>0</v>
          </cell>
          <cell r="AQ2424">
            <v>0</v>
          </cell>
          <cell r="AR2424">
            <v>0</v>
          </cell>
          <cell r="AS2424">
            <v>0</v>
          </cell>
          <cell r="AT2424">
            <v>0</v>
          </cell>
          <cell r="AU2424">
            <v>0</v>
          </cell>
          <cell r="AV2424">
            <v>622.13506271999995</v>
          </cell>
          <cell r="AW2424">
            <v>0</v>
          </cell>
          <cell r="AX2424">
            <v>0</v>
          </cell>
          <cell r="AY2424">
            <v>0</v>
          </cell>
          <cell r="AZ2424">
            <v>0</v>
          </cell>
          <cell r="BA2424">
            <v>0</v>
          </cell>
          <cell r="BB2424">
            <v>0</v>
          </cell>
          <cell r="BC2424">
            <v>0</v>
          </cell>
          <cell r="BD2424">
            <v>0</v>
          </cell>
          <cell r="BE2424">
            <v>0</v>
          </cell>
          <cell r="BF2424">
            <v>0</v>
          </cell>
          <cell r="BG2424">
            <v>0</v>
          </cell>
          <cell r="BH2424">
            <v>0</v>
          </cell>
          <cell r="BI2424">
            <v>0</v>
          </cell>
          <cell r="BJ2424">
            <v>0</v>
          </cell>
          <cell r="BK2424">
            <v>0</v>
          </cell>
          <cell r="BL2424">
            <v>0</v>
          </cell>
          <cell r="BM2424">
            <v>0</v>
          </cell>
          <cell r="BN2424">
            <v>0</v>
          </cell>
          <cell r="BO2424">
            <v>0</v>
          </cell>
          <cell r="BP2424">
            <v>0</v>
          </cell>
          <cell r="BQ2424">
            <v>0</v>
          </cell>
          <cell r="BR2424">
            <v>0</v>
          </cell>
          <cell r="BS2424">
            <v>0</v>
          </cell>
          <cell r="BT2424">
            <v>0</v>
          </cell>
          <cell r="BU2424">
            <v>0</v>
          </cell>
          <cell r="BV2424">
            <v>0</v>
          </cell>
          <cell r="BW2424">
            <v>0</v>
          </cell>
          <cell r="BX2424">
            <v>0</v>
          </cell>
          <cell r="BY2424">
            <v>0</v>
          </cell>
          <cell r="BZ2424">
            <v>0</v>
          </cell>
          <cell r="CA2424">
            <v>0</v>
          </cell>
          <cell r="CB2424">
            <v>0</v>
          </cell>
          <cell r="CC2424">
            <v>0</v>
          </cell>
          <cell r="CD2424">
            <v>0</v>
          </cell>
          <cell r="CE2424">
            <v>0</v>
          </cell>
          <cell r="CF2424">
            <v>0</v>
          </cell>
          <cell r="CG2424">
            <v>0</v>
          </cell>
          <cell r="CH2424">
            <v>0</v>
          </cell>
          <cell r="CI2424">
            <v>0</v>
          </cell>
          <cell r="CJ2424">
            <v>0</v>
          </cell>
          <cell r="CK2424">
            <v>0</v>
          </cell>
          <cell r="CL2424">
            <v>0</v>
          </cell>
          <cell r="CM2424">
            <v>0</v>
          </cell>
          <cell r="CN2424">
            <v>0</v>
          </cell>
          <cell r="CO2424">
            <v>0</v>
          </cell>
          <cell r="CP2424">
            <v>0</v>
          </cell>
          <cell r="CQ2424">
            <v>0</v>
          </cell>
          <cell r="CR2424">
            <v>0</v>
          </cell>
          <cell r="CS2424">
            <v>0</v>
          </cell>
          <cell r="CT2424">
            <v>0</v>
          </cell>
          <cell r="CU2424">
            <v>0</v>
          </cell>
          <cell r="CV2424">
            <v>0</v>
          </cell>
          <cell r="CW2424">
            <v>0</v>
          </cell>
          <cell r="CX2424">
            <v>0</v>
          </cell>
          <cell r="CY2424">
            <v>0</v>
          </cell>
          <cell r="CZ2424">
            <v>0</v>
          </cell>
          <cell r="DA2424">
            <v>0</v>
          </cell>
          <cell r="DB2424">
            <v>0</v>
          </cell>
          <cell r="DC2424">
            <v>0</v>
          </cell>
          <cell r="DD2424">
            <v>622.13506271999995</v>
          </cell>
          <cell r="DE2424">
            <v>0</v>
          </cell>
          <cell r="DG2424">
            <v>604.01462399999991</v>
          </cell>
          <cell r="DI2424">
            <v>0.03</v>
          </cell>
          <cell r="DJ2424">
            <v>18.120438719999996</v>
          </cell>
          <cell r="DK2424">
            <v>0.03</v>
          </cell>
          <cell r="DL2424">
            <v>0</v>
          </cell>
        </row>
        <row r="2425">
          <cell r="A2425" t="str">
            <v>LGVKIT-MON-CB2-202</v>
          </cell>
          <cell r="B2425" t="str">
            <v>EXTRACOSTI MONTANTE CB2 PER DNFL 4000 &lt; EL ≤ 6000</v>
          </cell>
          <cell r="F2425">
            <v>4433.1958079999995</v>
          </cell>
          <cell r="H2425">
            <v>1817.6102812799995</v>
          </cell>
          <cell r="I2425">
            <v>0.59000000000000008</v>
          </cell>
          <cell r="J2425" t="str">
            <v>OK</v>
          </cell>
          <cell r="K2425" t="str">
            <v>NEWZD</v>
          </cell>
          <cell r="L2425">
            <v>0</v>
          </cell>
          <cell r="M2425">
            <v>0</v>
          </cell>
          <cell r="N2425">
            <v>0</v>
          </cell>
          <cell r="O2425">
            <v>0</v>
          </cell>
          <cell r="P2425">
            <v>0</v>
          </cell>
          <cell r="Q2425">
            <v>0</v>
          </cell>
          <cell r="R2425">
            <v>0</v>
          </cell>
          <cell r="S2425">
            <v>0</v>
          </cell>
          <cell r="T2425">
            <v>0</v>
          </cell>
          <cell r="U2425">
            <v>0</v>
          </cell>
          <cell r="V2425">
            <v>0</v>
          </cell>
          <cell r="W2425">
            <v>0</v>
          </cell>
          <cell r="X2425">
            <v>0</v>
          </cell>
          <cell r="Y2425">
            <v>0</v>
          </cell>
          <cell r="Z2425">
            <v>0</v>
          </cell>
          <cell r="AA2425">
            <v>0</v>
          </cell>
          <cell r="AB2425">
            <v>0</v>
          </cell>
          <cell r="AC2425">
            <v>0</v>
          </cell>
          <cell r="AD2425">
            <v>0</v>
          </cell>
          <cell r="AE2425">
            <v>0</v>
          </cell>
          <cell r="AF2425">
            <v>0</v>
          </cell>
          <cell r="AG2425">
            <v>0</v>
          </cell>
          <cell r="AH2425">
            <v>0</v>
          </cell>
          <cell r="AI2425">
            <v>0</v>
          </cell>
          <cell r="AJ2425">
            <v>0</v>
          </cell>
          <cell r="AK2425">
            <v>0</v>
          </cell>
          <cell r="AL2425">
            <v>0</v>
          </cell>
          <cell r="AM2425">
            <v>0</v>
          </cell>
          <cell r="AN2425">
            <v>0</v>
          </cell>
          <cell r="AO2425">
            <v>0</v>
          </cell>
          <cell r="AP2425">
            <v>0</v>
          </cell>
          <cell r="AQ2425">
            <v>0</v>
          </cell>
          <cell r="AR2425">
            <v>0</v>
          </cell>
          <cell r="AS2425">
            <v>0</v>
          </cell>
          <cell r="AT2425">
            <v>0</v>
          </cell>
          <cell r="AU2425">
            <v>0</v>
          </cell>
          <cell r="AV2425">
            <v>1817.6102812799995</v>
          </cell>
          <cell r="AW2425">
            <v>0</v>
          </cell>
          <cell r="AX2425">
            <v>0</v>
          </cell>
          <cell r="AY2425">
            <v>0</v>
          </cell>
          <cell r="AZ2425">
            <v>0</v>
          </cell>
          <cell r="BA2425">
            <v>0</v>
          </cell>
          <cell r="BB2425">
            <v>0</v>
          </cell>
          <cell r="BC2425">
            <v>0</v>
          </cell>
          <cell r="BD2425">
            <v>0</v>
          </cell>
          <cell r="BE2425">
            <v>0</v>
          </cell>
          <cell r="BF2425">
            <v>0</v>
          </cell>
          <cell r="BG2425">
            <v>0</v>
          </cell>
          <cell r="BH2425">
            <v>0</v>
          </cell>
          <cell r="BI2425">
            <v>0</v>
          </cell>
          <cell r="BJ2425">
            <v>0</v>
          </cell>
          <cell r="BK2425">
            <v>0</v>
          </cell>
          <cell r="BL2425">
            <v>0</v>
          </cell>
          <cell r="BM2425">
            <v>0</v>
          </cell>
          <cell r="BN2425">
            <v>0</v>
          </cell>
          <cell r="BO2425">
            <v>0</v>
          </cell>
          <cell r="BP2425">
            <v>0</v>
          </cell>
          <cell r="BQ2425">
            <v>0</v>
          </cell>
          <cell r="BR2425">
            <v>0</v>
          </cell>
          <cell r="BS2425">
            <v>0</v>
          </cell>
          <cell r="BT2425">
            <v>0</v>
          </cell>
          <cell r="BU2425">
            <v>0</v>
          </cell>
          <cell r="BV2425">
            <v>0</v>
          </cell>
          <cell r="BW2425">
            <v>0</v>
          </cell>
          <cell r="BX2425">
            <v>0</v>
          </cell>
          <cell r="BY2425">
            <v>0</v>
          </cell>
          <cell r="BZ2425">
            <v>0</v>
          </cell>
          <cell r="CA2425">
            <v>0</v>
          </cell>
          <cell r="CB2425">
            <v>0</v>
          </cell>
          <cell r="CC2425">
            <v>0</v>
          </cell>
          <cell r="CD2425">
            <v>0</v>
          </cell>
          <cell r="CE2425">
            <v>0</v>
          </cell>
          <cell r="CF2425">
            <v>0</v>
          </cell>
          <cell r="CG2425">
            <v>0</v>
          </cell>
          <cell r="CH2425">
            <v>0</v>
          </cell>
          <cell r="CI2425">
            <v>0</v>
          </cell>
          <cell r="CJ2425">
            <v>0</v>
          </cell>
          <cell r="CK2425">
            <v>0</v>
          </cell>
          <cell r="CL2425">
            <v>0</v>
          </cell>
          <cell r="CM2425">
            <v>0</v>
          </cell>
          <cell r="CN2425">
            <v>0</v>
          </cell>
          <cell r="CO2425">
            <v>0</v>
          </cell>
          <cell r="CP2425">
            <v>0</v>
          </cell>
          <cell r="CQ2425">
            <v>0</v>
          </cell>
          <cell r="CR2425">
            <v>0</v>
          </cell>
          <cell r="CS2425">
            <v>0</v>
          </cell>
          <cell r="CT2425">
            <v>0</v>
          </cell>
          <cell r="CU2425">
            <v>0</v>
          </cell>
          <cell r="CV2425">
            <v>0</v>
          </cell>
          <cell r="CW2425">
            <v>0</v>
          </cell>
          <cell r="CX2425">
            <v>0</v>
          </cell>
          <cell r="CY2425">
            <v>0</v>
          </cell>
          <cell r="CZ2425">
            <v>0</v>
          </cell>
          <cell r="DA2425">
            <v>0</v>
          </cell>
          <cell r="DB2425">
            <v>0</v>
          </cell>
          <cell r="DC2425">
            <v>0</v>
          </cell>
          <cell r="DD2425">
            <v>1817.6102812799995</v>
          </cell>
          <cell r="DE2425">
            <v>0</v>
          </cell>
          <cell r="DG2425">
            <v>1764.6701759999996</v>
          </cell>
          <cell r="DI2425">
            <v>0.03</v>
          </cell>
          <cell r="DJ2425">
            <v>52.94010527999999</v>
          </cell>
          <cell r="DK2425">
            <v>3.0000000000000002E-2</v>
          </cell>
          <cell r="DL2425">
            <v>0</v>
          </cell>
        </row>
        <row r="2426">
          <cell r="A2426" t="str">
            <v>LGVKIT-MON-CB2-301</v>
          </cell>
          <cell r="B2426" t="str">
            <v>EXTRACOSTI MONTANTE CB2 PER TFFL 4000 &lt; EL ≤ 6000</v>
          </cell>
          <cell r="F2426">
            <v>3124.0641600000004</v>
          </cell>
          <cell r="H2426">
            <v>1280.8663056</v>
          </cell>
          <cell r="I2426">
            <v>0.59000000000000008</v>
          </cell>
          <cell r="J2426" t="str">
            <v>OK</v>
          </cell>
          <cell r="K2426" t="str">
            <v>NEWZD</v>
          </cell>
          <cell r="L2426">
            <v>0</v>
          </cell>
          <cell r="M2426">
            <v>0</v>
          </cell>
          <cell r="N2426">
            <v>0</v>
          </cell>
          <cell r="O2426">
            <v>0</v>
          </cell>
          <cell r="P2426">
            <v>0</v>
          </cell>
          <cell r="Q2426">
            <v>0</v>
          </cell>
          <cell r="R2426">
            <v>0</v>
          </cell>
          <cell r="S2426">
            <v>0</v>
          </cell>
          <cell r="T2426">
            <v>0</v>
          </cell>
          <cell r="U2426">
            <v>0</v>
          </cell>
          <cell r="V2426">
            <v>0</v>
          </cell>
          <cell r="W2426">
            <v>0</v>
          </cell>
          <cell r="X2426">
            <v>0</v>
          </cell>
          <cell r="Y2426">
            <v>0</v>
          </cell>
          <cell r="Z2426">
            <v>0</v>
          </cell>
          <cell r="AA2426">
            <v>0</v>
          </cell>
          <cell r="AB2426">
            <v>0</v>
          </cell>
          <cell r="AC2426">
            <v>0</v>
          </cell>
          <cell r="AD2426">
            <v>0</v>
          </cell>
          <cell r="AE2426">
            <v>0</v>
          </cell>
          <cell r="AF2426">
            <v>0</v>
          </cell>
          <cell r="AG2426">
            <v>0</v>
          </cell>
          <cell r="AH2426">
            <v>0</v>
          </cell>
          <cell r="AI2426">
            <v>0</v>
          </cell>
          <cell r="AJ2426">
            <v>0</v>
          </cell>
          <cell r="AK2426">
            <v>0</v>
          </cell>
          <cell r="AL2426">
            <v>0</v>
          </cell>
          <cell r="AM2426">
            <v>0</v>
          </cell>
          <cell r="AN2426">
            <v>0</v>
          </cell>
          <cell r="AO2426">
            <v>0</v>
          </cell>
          <cell r="AP2426">
            <v>0</v>
          </cell>
          <cell r="AQ2426">
            <v>0</v>
          </cell>
          <cell r="AR2426">
            <v>0</v>
          </cell>
          <cell r="AS2426">
            <v>0</v>
          </cell>
          <cell r="AT2426">
            <v>0</v>
          </cell>
          <cell r="AU2426">
            <v>0</v>
          </cell>
          <cell r="AV2426">
            <v>1280.8663056</v>
          </cell>
          <cell r="AW2426">
            <v>0</v>
          </cell>
          <cell r="AX2426">
            <v>0</v>
          </cell>
          <cell r="AY2426">
            <v>0</v>
          </cell>
          <cell r="AZ2426">
            <v>0</v>
          </cell>
          <cell r="BA2426">
            <v>0</v>
          </cell>
          <cell r="BB2426">
            <v>0</v>
          </cell>
          <cell r="BC2426">
            <v>0</v>
          </cell>
          <cell r="BD2426">
            <v>0</v>
          </cell>
          <cell r="BE2426">
            <v>0</v>
          </cell>
          <cell r="BF2426">
            <v>0</v>
          </cell>
          <cell r="BG2426">
            <v>0</v>
          </cell>
          <cell r="BH2426">
            <v>0</v>
          </cell>
          <cell r="BI2426">
            <v>0</v>
          </cell>
          <cell r="BJ2426">
            <v>0</v>
          </cell>
          <cell r="BK2426">
            <v>0</v>
          </cell>
          <cell r="BL2426">
            <v>0</v>
          </cell>
          <cell r="BM2426">
            <v>0</v>
          </cell>
          <cell r="BN2426">
            <v>0</v>
          </cell>
          <cell r="BO2426">
            <v>0</v>
          </cell>
          <cell r="BP2426">
            <v>0</v>
          </cell>
          <cell r="BQ2426">
            <v>0</v>
          </cell>
          <cell r="BR2426">
            <v>0</v>
          </cell>
          <cell r="BS2426">
            <v>0</v>
          </cell>
          <cell r="BT2426">
            <v>0</v>
          </cell>
          <cell r="BU2426">
            <v>0</v>
          </cell>
          <cell r="BV2426">
            <v>0</v>
          </cell>
          <cell r="BW2426">
            <v>0</v>
          </cell>
          <cell r="BX2426">
            <v>0</v>
          </cell>
          <cell r="BY2426">
            <v>0</v>
          </cell>
          <cell r="BZ2426">
            <v>0</v>
          </cell>
          <cell r="CA2426">
            <v>0</v>
          </cell>
          <cell r="CB2426">
            <v>0</v>
          </cell>
          <cell r="CC2426">
            <v>0</v>
          </cell>
          <cell r="CD2426">
            <v>0</v>
          </cell>
          <cell r="CE2426">
            <v>0</v>
          </cell>
          <cell r="CF2426">
            <v>0</v>
          </cell>
          <cell r="CG2426">
            <v>0</v>
          </cell>
          <cell r="CH2426">
            <v>0</v>
          </cell>
          <cell r="CI2426">
            <v>0</v>
          </cell>
          <cell r="CJ2426">
            <v>0</v>
          </cell>
          <cell r="CK2426">
            <v>0</v>
          </cell>
          <cell r="CL2426">
            <v>0</v>
          </cell>
          <cell r="CM2426">
            <v>0</v>
          </cell>
          <cell r="CN2426">
            <v>0</v>
          </cell>
          <cell r="CO2426">
            <v>0</v>
          </cell>
          <cell r="CP2426">
            <v>0</v>
          </cell>
          <cell r="CQ2426">
            <v>0</v>
          </cell>
          <cell r="CR2426">
            <v>0</v>
          </cell>
          <cell r="CS2426">
            <v>0</v>
          </cell>
          <cell r="CT2426">
            <v>0</v>
          </cell>
          <cell r="CU2426">
            <v>0</v>
          </cell>
          <cell r="CV2426">
            <v>0</v>
          </cell>
          <cell r="CW2426">
            <v>0</v>
          </cell>
          <cell r="CX2426">
            <v>0</v>
          </cell>
          <cell r="CY2426">
            <v>0</v>
          </cell>
          <cell r="CZ2426">
            <v>0</v>
          </cell>
          <cell r="DA2426">
            <v>0</v>
          </cell>
          <cell r="DB2426">
            <v>0</v>
          </cell>
          <cell r="DC2426">
            <v>0</v>
          </cell>
          <cell r="DD2426">
            <v>1280.8663056</v>
          </cell>
          <cell r="DE2426">
            <v>0</v>
          </cell>
          <cell r="DG2426">
            <v>1243.55952</v>
          </cell>
          <cell r="DI2426">
            <v>0.03</v>
          </cell>
          <cell r="DJ2426">
            <v>37.306785599999998</v>
          </cell>
          <cell r="DK2426">
            <v>0.03</v>
          </cell>
          <cell r="DL2426">
            <v>0</v>
          </cell>
        </row>
        <row r="2427">
          <cell r="A2427" t="str">
            <v>LGVKIT-MON-CB2-302</v>
          </cell>
          <cell r="B2427" t="str">
            <v>EXTRACOSTI MONTANTE CB2 PER TFFL 6000 &lt; EL ≤ 9500</v>
          </cell>
          <cell r="F2427">
            <v>10636.694639999998</v>
          </cell>
          <cell r="H2427">
            <v>4361.0448023999988</v>
          </cell>
          <cell r="I2427">
            <v>0.59000000000000008</v>
          </cell>
          <cell r="J2427" t="str">
            <v>OK</v>
          </cell>
          <cell r="K2427" t="str">
            <v>NEWZD</v>
          </cell>
          <cell r="L2427">
            <v>0</v>
          </cell>
          <cell r="M2427">
            <v>0</v>
          </cell>
          <cell r="N2427">
            <v>0</v>
          </cell>
          <cell r="O2427">
            <v>0</v>
          </cell>
          <cell r="P2427">
            <v>0</v>
          </cell>
          <cell r="Q2427">
            <v>0</v>
          </cell>
          <cell r="R2427">
            <v>0</v>
          </cell>
          <cell r="S2427">
            <v>0</v>
          </cell>
          <cell r="T2427">
            <v>0</v>
          </cell>
          <cell r="U2427">
            <v>0</v>
          </cell>
          <cell r="V2427">
            <v>0</v>
          </cell>
          <cell r="W2427">
            <v>0</v>
          </cell>
          <cell r="X2427">
            <v>0</v>
          </cell>
          <cell r="Y2427">
            <v>0</v>
          </cell>
          <cell r="Z2427">
            <v>0</v>
          </cell>
          <cell r="AA2427">
            <v>0</v>
          </cell>
          <cell r="AB2427">
            <v>0</v>
          </cell>
          <cell r="AC2427">
            <v>0</v>
          </cell>
          <cell r="AD2427">
            <v>0</v>
          </cell>
          <cell r="AE2427">
            <v>0</v>
          </cell>
          <cell r="AF2427">
            <v>0</v>
          </cell>
          <cell r="AG2427">
            <v>0</v>
          </cell>
          <cell r="AH2427">
            <v>0</v>
          </cell>
          <cell r="AI2427">
            <v>0</v>
          </cell>
          <cell r="AJ2427">
            <v>0</v>
          </cell>
          <cell r="AK2427">
            <v>0</v>
          </cell>
          <cell r="AL2427">
            <v>0</v>
          </cell>
          <cell r="AM2427">
            <v>0</v>
          </cell>
          <cell r="AN2427">
            <v>0</v>
          </cell>
          <cell r="AO2427">
            <v>0</v>
          </cell>
          <cell r="AP2427">
            <v>0</v>
          </cell>
          <cell r="AQ2427">
            <v>0</v>
          </cell>
          <cell r="AR2427">
            <v>0</v>
          </cell>
          <cell r="AS2427">
            <v>0</v>
          </cell>
          <cell r="AT2427">
            <v>0</v>
          </cell>
          <cell r="AU2427">
            <v>0</v>
          </cell>
          <cell r="AV2427">
            <v>4361.0448023999988</v>
          </cell>
          <cell r="AW2427">
            <v>0</v>
          </cell>
          <cell r="AX2427">
            <v>0</v>
          </cell>
          <cell r="AY2427">
            <v>0</v>
          </cell>
          <cell r="AZ2427">
            <v>0</v>
          </cell>
          <cell r="BA2427">
            <v>0</v>
          </cell>
          <cell r="BB2427">
            <v>0</v>
          </cell>
          <cell r="BC2427">
            <v>0</v>
          </cell>
          <cell r="BD2427">
            <v>0</v>
          </cell>
          <cell r="BE2427">
            <v>0</v>
          </cell>
          <cell r="BF2427">
            <v>0</v>
          </cell>
          <cell r="BG2427">
            <v>0</v>
          </cell>
          <cell r="BH2427">
            <v>0</v>
          </cell>
          <cell r="BI2427">
            <v>0</v>
          </cell>
          <cell r="BJ2427">
            <v>0</v>
          </cell>
          <cell r="BK2427">
            <v>0</v>
          </cell>
          <cell r="BL2427">
            <v>0</v>
          </cell>
          <cell r="BM2427">
            <v>0</v>
          </cell>
          <cell r="BN2427">
            <v>0</v>
          </cell>
          <cell r="BO2427">
            <v>0</v>
          </cell>
          <cell r="BP2427">
            <v>0</v>
          </cell>
          <cell r="BQ2427">
            <v>0</v>
          </cell>
          <cell r="BR2427">
            <v>0</v>
          </cell>
          <cell r="BS2427">
            <v>0</v>
          </cell>
          <cell r="BT2427">
            <v>0</v>
          </cell>
          <cell r="BU2427">
            <v>0</v>
          </cell>
          <cell r="BV2427">
            <v>0</v>
          </cell>
          <cell r="BW2427">
            <v>0</v>
          </cell>
          <cell r="BX2427">
            <v>0</v>
          </cell>
          <cell r="BY2427">
            <v>0</v>
          </cell>
          <cell r="BZ2427">
            <v>0</v>
          </cell>
          <cell r="CA2427">
            <v>0</v>
          </cell>
          <cell r="CB2427">
            <v>0</v>
          </cell>
          <cell r="CC2427">
            <v>0</v>
          </cell>
          <cell r="CD2427">
            <v>0</v>
          </cell>
          <cell r="CE2427">
            <v>0</v>
          </cell>
          <cell r="CF2427">
            <v>0</v>
          </cell>
          <cell r="CG2427">
            <v>0</v>
          </cell>
          <cell r="CH2427">
            <v>0</v>
          </cell>
          <cell r="CI2427">
            <v>0</v>
          </cell>
          <cell r="CJ2427">
            <v>0</v>
          </cell>
          <cell r="CK2427">
            <v>0</v>
          </cell>
          <cell r="CL2427">
            <v>0</v>
          </cell>
          <cell r="CM2427">
            <v>0</v>
          </cell>
          <cell r="CN2427">
            <v>0</v>
          </cell>
          <cell r="CO2427">
            <v>0</v>
          </cell>
          <cell r="CP2427">
            <v>0</v>
          </cell>
          <cell r="CQ2427">
            <v>0</v>
          </cell>
          <cell r="CR2427">
            <v>0</v>
          </cell>
          <cell r="CS2427">
            <v>0</v>
          </cell>
          <cell r="CT2427">
            <v>0</v>
          </cell>
          <cell r="CU2427">
            <v>0</v>
          </cell>
          <cell r="CV2427">
            <v>0</v>
          </cell>
          <cell r="CW2427">
            <v>0</v>
          </cell>
          <cell r="CX2427">
            <v>0</v>
          </cell>
          <cell r="CY2427">
            <v>0</v>
          </cell>
          <cell r="CZ2427">
            <v>0</v>
          </cell>
          <cell r="DA2427">
            <v>0</v>
          </cell>
          <cell r="DB2427">
            <v>0</v>
          </cell>
          <cell r="DC2427">
            <v>0</v>
          </cell>
          <cell r="DD2427">
            <v>4361.0448023999988</v>
          </cell>
          <cell r="DE2427">
            <v>0</v>
          </cell>
          <cell r="DG2427">
            <v>4234.0240799999992</v>
          </cell>
          <cell r="DI2427">
            <v>0.03</v>
          </cell>
          <cell r="DJ2427">
            <v>127.02072239999997</v>
          </cell>
          <cell r="DK2427">
            <v>0.03</v>
          </cell>
          <cell r="DL2427">
            <v>0</v>
          </cell>
        </row>
        <row r="2428">
          <cell r="A2428" t="str">
            <v>LGVKIT-MON-CB2-502</v>
          </cell>
          <cell r="B2428" t="str">
            <v>EXTRACOSTI MONTANTE CB2 PER ATTREZZATURA 6F 3PP</v>
          </cell>
          <cell r="F2428">
            <v>9605.8724791679997</v>
          </cell>
          <cell r="H2428">
            <v>3938.4077164588798</v>
          </cell>
          <cell r="I2428">
            <v>0.59000000000000008</v>
          </cell>
          <cell r="J2428" t="str">
            <v>OK</v>
          </cell>
          <cell r="K2428" t="str">
            <v>NEWZD</v>
          </cell>
          <cell r="L2428">
            <v>0</v>
          </cell>
          <cell r="M2428">
            <v>0</v>
          </cell>
          <cell r="N2428">
            <v>0</v>
          </cell>
          <cell r="O2428">
            <v>0</v>
          </cell>
          <cell r="P2428">
            <v>0</v>
          </cell>
          <cell r="Q2428">
            <v>0</v>
          </cell>
          <cell r="R2428">
            <v>0</v>
          </cell>
          <cell r="S2428">
            <v>0</v>
          </cell>
          <cell r="T2428">
            <v>0</v>
          </cell>
          <cell r="U2428">
            <v>0</v>
          </cell>
          <cell r="V2428">
            <v>0</v>
          </cell>
          <cell r="W2428">
            <v>0</v>
          </cell>
          <cell r="X2428">
            <v>0</v>
          </cell>
          <cell r="Y2428">
            <v>0</v>
          </cell>
          <cell r="Z2428">
            <v>0</v>
          </cell>
          <cell r="AA2428">
            <v>0</v>
          </cell>
          <cell r="AB2428">
            <v>0</v>
          </cell>
          <cell r="AC2428">
            <v>0</v>
          </cell>
          <cell r="AD2428">
            <v>0</v>
          </cell>
          <cell r="AE2428">
            <v>0</v>
          </cell>
          <cell r="AF2428">
            <v>0</v>
          </cell>
          <cell r="AG2428">
            <v>0</v>
          </cell>
          <cell r="AH2428">
            <v>0</v>
          </cell>
          <cell r="AI2428">
            <v>0</v>
          </cell>
          <cell r="AJ2428">
            <v>0</v>
          </cell>
          <cell r="AK2428">
            <v>0</v>
          </cell>
          <cell r="AL2428">
            <v>0</v>
          </cell>
          <cell r="AM2428">
            <v>0</v>
          </cell>
          <cell r="AN2428">
            <v>0</v>
          </cell>
          <cell r="AO2428">
            <v>0</v>
          </cell>
          <cell r="AP2428">
            <v>0</v>
          </cell>
          <cell r="AQ2428">
            <v>0</v>
          </cell>
          <cell r="AR2428">
            <v>0</v>
          </cell>
          <cell r="AS2428">
            <v>0</v>
          </cell>
          <cell r="AT2428">
            <v>0</v>
          </cell>
          <cell r="AU2428">
            <v>0</v>
          </cell>
          <cell r="AV2428">
            <v>3938.4077164588798</v>
          </cell>
          <cell r="AW2428">
            <v>0</v>
          </cell>
          <cell r="AX2428">
            <v>0</v>
          </cell>
          <cell r="AY2428">
            <v>0</v>
          </cell>
          <cell r="AZ2428">
            <v>0</v>
          </cell>
          <cell r="BA2428">
            <v>0</v>
          </cell>
          <cell r="BB2428">
            <v>0</v>
          </cell>
          <cell r="BC2428">
            <v>0</v>
          </cell>
          <cell r="BD2428">
            <v>0</v>
          </cell>
          <cell r="BE2428">
            <v>0</v>
          </cell>
          <cell r="BF2428">
            <v>0</v>
          </cell>
          <cell r="BG2428">
            <v>0</v>
          </cell>
          <cell r="BH2428">
            <v>0</v>
          </cell>
          <cell r="BI2428">
            <v>0</v>
          </cell>
          <cell r="BJ2428">
            <v>0</v>
          </cell>
          <cell r="BK2428">
            <v>0</v>
          </cell>
          <cell r="BL2428">
            <v>0</v>
          </cell>
          <cell r="BM2428">
            <v>0</v>
          </cell>
          <cell r="BN2428">
            <v>0</v>
          </cell>
          <cell r="BO2428">
            <v>0</v>
          </cell>
          <cell r="BP2428">
            <v>0</v>
          </cell>
          <cell r="BQ2428">
            <v>0</v>
          </cell>
          <cell r="BR2428">
            <v>0</v>
          </cell>
          <cell r="BS2428">
            <v>0</v>
          </cell>
          <cell r="BT2428">
            <v>0</v>
          </cell>
          <cell r="BU2428">
            <v>0</v>
          </cell>
          <cell r="BV2428">
            <v>0</v>
          </cell>
          <cell r="BW2428">
            <v>0</v>
          </cell>
          <cell r="BX2428">
            <v>0</v>
          </cell>
          <cell r="BY2428">
            <v>0</v>
          </cell>
          <cell r="BZ2428">
            <v>0</v>
          </cell>
          <cell r="CA2428">
            <v>0</v>
          </cell>
          <cell r="CB2428">
            <v>0</v>
          </cell>
          <cell r="CC2428">
            <v>0</v>
          </cell>
          <cell r="CD2428">
            <v>0</v>
          </cell>
          <cell r="CE2428">
            <v>0</v>
          </cell>
          <cell r="CF2428">
            <v>0</v>
          </cell>
          <cell r="CG2428">
            <v>0</v>
          </cell>
          <cell r="CH2428">
            <v>0</v>
          </cell>
          <cell r="CI2428">
            <v>0</v>
          </cell>
          <cell r="CJ2428">
            <v>0</v>
          </cell>
          <cell r="CK2428">
            <v>0</v>
          </cell>
          <cell r="CL2428">
            <v>0</v>
          </cell>
          <cell r="CM2428">
            <v>0</v>
          </cell>
          <cell r="CN2428">
            <v>0</v>
          </cell>
          <cell r="CO2428">
            <v>0</v>
          </cell>
          <cell r="CP2428">
            <v>0</v>
          </cell>
          <cell r="CQ2428">
            <v>0</v>
          </cell>
          <cell r="CR2428">
            <v>0</v>
          </cell>
          <cell r="CS2428">
            <v>0</v>
          </cell>
          <cell r="CT2428">
            <v>0</v>
          </cell>
          <cell r="CU2428">
            <v>0</v>
          </cell>
          <cell r="CV2428">
            <v>0</v>
          </cell>
          <cell r="CW2428">
            <v>0</v>
          </cell>
          <cell r="CX2428">
            <v>0</v>
          </cell>
          <cell r="CY2428">
            <v>0</v>
          </cell>
          <cell r="CZ2428">
            <v>0</v>
          </cell>
          <cell r="DA2428">
            <v>0</v>
          </cell>
          <cell r="DB2428">
            <v>0</v>
          </cell>
          <cell r="DC2428">
            <v>0</v>
          </cell>
          <cell r="DD2428">
            <v>3938.4077164588798</v>
          </cell>
          <cell r="DE2428">
            <v>0</v>
          </cell>
          <cell r="DG2428">
            <v>3823.696812096</v>
          </cell>
          <cell r="DI2428">
            <v>0.03</v>
          </cell>
          <cell r="DJ2428">
            <v>114.71090436288</v>
          </cell>
          <cell r="DK2428">
            <v>0.03</v>
          </cell>
          <cell r="DL2428">
            <v>0</v>
          </cell>
        </row>
        <row r="2429">
          <cell r="A2429" t="str">
            <v>LGVKIT-MON-CB2-801</v>
          </cell>
          <cell r="B2429" t="str">
            <v>EXTRACOSTI MONTANTE CB2W-X PER TFFL 4000 &lt; EL ≤ 7000</v>
          </cell>
          <cell r="F2429">
            <v>5444.797536</v>
          </cell>
          <cell r="H2429">
            <v>2232.3669897599998</v>
          </cell>
          <cell r="I2429">
            <v>0.59000000000000008</v>
          </cell>
          <cell r="J2429" t="str">
            <v>OK</v>
          </cell>
          <cell r="K2429" t="str">
            <v>NEWZD</v>
          </cell>
          <cell r="L2429">
            <v>0</v>
          </cell>
          <cell r="M2429">
            <v>0</v>
          </cell>
          <cell r="N2429">
            <v>0</v>
          </cell>
          <cell r="O2429">
            <v>0</v>
          </cell>
          <cell r="P2429">
            <v>0</v>
          </cell>
          <cell r="Q2429">
            <v>0</v>
          </cell>
          <cell r="R2429">
            <v>0</v>
          </cell>
          <cell r="S2429">
            <v>0</v>
          </cell>
          <cell r="T2429">
            <v>0</v>
          </cell>
          <cell r="U2429">
            <v>0</v>
          </cell>
          <cell r="V2429">
            <v>0</v>
          </cell>
          <cell r="W2429">
            <v>0</v>
          </cell>
          <cell r="X2429">
            <v>0</v>
          </cell>
          <cell r="Y2429">
            <v>0</v>
          </cell>
          <cell r="Z2429">
            <v>0</v>
          </cell>
          <cell r="AA2429">
            <v>0</v>
          </cell>
          <cell r="AB2429">
            <v>0</v>
          </cell>
          <cell r="AC2429">
            <v>0</v>
          </cell>
          <cell r="AD2429">
            <v>0</v>
          </cell>
          <cell r="AE2429">
            <v>0</v>
          </cell>
          <cell r="AF2429">
            <v>0</v>
          </cell>
          <cell r="AG2429">
            <v>0</v>
          </cell>
          <cell r="AH2429">
            <v>0</v>
          </cell>
          <cell r="AI2429">
            <v>0</v>
          </cell>
          <cell r="AJ2429">
            <v>0</v>
          </cell>
          <cell r="AK2429">
            <v>0</v>
          </cell>
          <cell r="AL2429">
            <v>0</v>
          </cell>
          <cell r="AM2429">
            <v>0</v>
          </cell>
          <cell r="AN2429">
            <v>0</v>
          </cell>
          <cell r="AO2429">
            <v>0</v>
          </cell>
          <cell r="AP2429">
            <v>0</v>
          </cell>
          <cell r="AQ2429">
            <v>0</v>
          </cell>
          <cell r="AR2429">
            <v>0</v>
          </cell>
          <cell r="AS2429">
            <v>0</v>
          </cell>
          <cell r="AT2429">
            <v>0</v>
          </cell>
          <cell r="AU2429">
            <v>0</v>
          </cell>
          <cell r="AV2429">
            <v>2232.3669897599998</v>
          </cell>
          <cell r="AW2429">
            <v>0</v>
          </cell>
          <cell r="AX2429">
            <v>0</v>
          </cell>
          <cell r="AY2429">
            <v>0</v>
          </cell>
          <cell r="AZ2429">
            <v>0</v>
          </cell>
          <cell r="BA2429">
            <v>0</v>
          </cell>
          <cell r="BB2429">
            <v>0</v>
          </cell>
          <cell r="BC2429">
            <v>0</v>
          </cell>
          <cell r="BD2429">
            <v>0</v>
          </cell>
          <cell r="BE2429">
            <v>0</v>
          </cell>
          <cell r="BF2429">
            <v>0</v>
          </cell>
          <cell r="BG2429">
            <v>0</v>
          </cell>
          <cell r="BH2429">
            <v>0</v>
          </cell>
          <cell r="BI2429">
            <v>0</v>
          </cell>
          <cell r="BJ2429">
            <v>0</v>
          </cell>
          <cell r="BK2429">
            <v>0</v>
          </cell>
          <cell r="BL2429">
            <v>0</v>
          </cell>
          <cell r="BM2429">
            <v>0</v>
          </cell>
          <cell r="BN2429">
            <v>0</v>
          </cell>
          <cell r="BO2429">
            <v>0</v>
          </cell>
          <cell r="BP2429">
            <v>0</v>
          </cell>
          <cell r="BQ2429">
            <v>0</v>
          </cell>
          <cell r="BR2429">
            <v>0</v>
          </cell>
          <cell r="BS2429">
            <v>0</v>
          </cell>
          <cell r="BT2429">
            <v>0</v>
          </cell>
          <cell r="BU2429">
            <v>0</v>
          </cell>
          <cell r="BV2429">
            <v>0</v>
          </cell>
          <cell r="BW2429">
            <v>0</v>
          </cell>
          <cell r="BX2429">
            <v>0</v>
          </cell>
          <cell r="BY2429">
            <v>0</v>
          </cell>
          <cell r="BZ2429">
            <v>0</v>
          </cell>
          <cell r="CA2429">
            <v>0</v>
          </cell>
          <cell r="CB2429">
            <v>0</v>
          </cell>
          <cell r="CC2429">
            <v>0</v>
          </cell>
          <cell r="CD2429">
            <v>0</v>
          </cell>
          <cell r="CE2429">
            <v>0</v>
          </cell>
          <cell r="CF2429">
            <v>0</v>
          </cell>
          <cell r="CG2429">
            <v>0</v>
          </cell>
          <cell r="CH2429">
            <v>0</v>
          </cell>
          <cell r="CI2429">
            <v>0</v>
          </cell>
          <cell r="CJ2429">
            <v>0</v>
          </cell>
          <cell r="CK2429">
            <v>0</v>
          </cell>
          <cell r="CL2429">
            <v>0</v>
          </cell>
          <cell r="CM2429">
            <v>0</v>
          </cell>
          <cell r="CN2429">
            <v>0</v>
          </cell>
          <cell r="CO2429">
            <v>0</v>
          </cell>
          <cell r="CP2429">
            <v>0</v>
          </cell>
          <cell r="CQ2429">
            <v>0</v>
          </cell>
          <cell r="CR2429">
            <v>0</v>
          </cell>
          <cell r="CS2429">
            <v>0</v>
          </cell>
          <cell r="CT2429">
            <v>0</v>
          </cell>
          <cell r="CU2429">
            <v>0</v>
          </cell>
          <cell r="CV2429">
            <v>0</v>
          </cell>
          <cell r="CW2429">
            <v>0</v>
          </cell>
          <cell r="CX2429">
            <v>0</v>
          </cell>
          <cell r="CY2429">
            <v>0</v>
          </cell>
          <cell r="CZ2429">
            <v>0</v>
          </cell>
          <cell r="DA2429">
            <v>0</v>
          </cell>
          <cell r="DB2429">
            <v>0</v>
          </cell>
          <cell r="DC2429">
            <v>0</v>
          </cell>
          <cell r="DD2429">
            <v>2232.3669897599998</v>
          </cell>
          <cell r="DE2429">
            <v>0</v>
          </cell>
          <cell r="DG2429">
            <v>2167.3465919999999</v>
          </cell>
          <cell r="DI2429">
            <v>0.03</v>
          </cell>
          <cell r="DJ2429">
            <v>65.020397759999994</v>
          </cell>
          <cell r="DK2429">
            <v>0.03</v>
          </cell>
          <cell r="DL2429">
            <v>0</v>
          </cell>
        </row>
        <row r="2430">
          <cell r="A2430" t="str">
            <v>LGVKIT-MON-CB2-802</v>
          </cell>
          <cell r="B2430" t="str">
            <v>EXTRACOSTI MONTANTE CB2W-X PER TFFL 7000 &lt; EL ≤ 9400</v>
          </cell>
          <cell r="F2430">
            <v>10636.694639999998</v>
          </cell>
          <cell r="H2430">
            <v>4361.0448023999988</v>
          </cell>
          <cell r="I2430">
            <v>0.59000000000000008</v>
          </cell>
          <cell r="J2430" t="str">
            <v>OK</v>
          </cell>
          <cell r="K2430" t="str">
            <v>NEWZD</v>
          </cell>
          <cell r="L2430">
            <v>0</v>
          </cell>
          <cell r="M2430">
            <v>0</v>
          </cell>
          <cell r="N2430">
            <v>0</v>
          </cell>
          <cell r="O2430">
            <v>0</v>
          </cell>
          <cell r="P2430">
            <v>0</v>
          </cell>
          <cell r="Q2430">
            <v>0</v>
          </cell>
          <cell r="R2430">
            <v>0</v>
          </cell>
          <cell r="S2430">
            <v>0</v>
          </cell>
          <cell r="T2430">
            <v>0</v>
          </cell>
          <cell r="U2430">
            <v>0</v>
          </cell>
          <cell r="V2430">
            <v>0</v>
          </cell>
          <cell r="W2430">
            <v>0</v>
          </cell>
          <cell r="X2430">
            <v>0</v>
          </cell>
          <cell r="Y2430">
            <v>0</v>
          </cell>
          <cell r="Z2430">
            <v>0</v>
          </cell>
          <cell r="AA2430">
            <v>0</v>
          </cell>
          <cell r="AB2430">
            <v>0</v>
          </cell>
          <cell r="AC2430">
            <v>0</v>
          </cell>
          <cell r="AD2430">
            <v>0</v>
          </cell>
          <cell r="AE2430">
            <v>0</v>
          </cell>
          <cell r="AF2430">
            <v>0</v>
          </cell>
          <cell r="AG2430">
            <v>0</v>
          </cell>
          <cell r="AH2430">
            <v>0</v>
          </cell>
          <cell r="AI2430">
            <v>0</v>
          </cell>
          <cell r="AJ2430">
            <v>0</v>
          </cell>
          <cell r="AK2430">
            <v>0</v>
          </cell>
          <cell r="AL2430">
            <v>0</v>
          </cell>
          <cell r="AM2430">
            <v>0</v>
          </cell>
          <cell r="AN2430">
            <v>0</v>
          </cell>
          <cell r="AO2430">
            <v>0</v>
          </cell>
          <cell r="AP2430">
            <v>0</v>
          </cell>
          <cell r="AQ2430">
            <v>0</v>
          </cell>
          <cell r="AR2430">
            <v>0</v>
          </cell>
          <cell r="AS2430">
            <v>0</v>
          </cell>
          <cell r="AT2430">
            <v>0</v>
          </cell>
          <cell r="AU2430">
            <v>0</v>
          </cell>
          <cell r="AV2430">
            <v>4361.0448023999988</v>
          </cell>
          <cell r="AW2430">
            <v>0</v>
          </cell>
          <cell r="AX2430">
            <v>0</v>
          </cell>
          <cell r="AY2430">
            <v>0</v>
          </cell>
          <cell r="AZ2430">
            <v>0</v>
          </cell>
          <cell r="BA2430">
            <v>0</v>
          </cell>
          <cell r="BB2430">
            <v>0</v>
          </cell>
          <cell r="BC2430">
            <v>0</v>
          </cell>
          <cell r="BD2430">
            <v>0</v>
          </cell>
          <cell r="BE2430">
            <v>0</v>
          </cell>
          <cell r="BF2430">
            <v>0</v>
          </cell>
          <cell r="BG2430">
            <v>0</v>
          </cell>
          <cell r="BH2430">
            <v>0</v>
          </cell>
          <cell r="BI2430">
            <v>0</v>
          </cell>
          <cell r="BJ2430">
            <v>0</v>
          </cell>
          <cell r="BK2430">
            <v>0</v>
          </cell>
          <cell r="BL2430">
            <v>0</v>
          </cell>
          <cell r="BM2430">
            <v>0</v>
          </cell>
          <cell r="BN2430">
            <v>0</v>
          </cell>
          <cell r="BO2430">
            <v>0</v>
          </cell>
          <cell r="BP2430">
            <v>0</v>
          </cell>
          <cell r="BQ2430">
            <v>0</v>
          </cell>
          <cell r="BR2430">
            <v>0</v>
          </cell>
          <cell r="BS2430">
            <v>0</v>
          </cell>
          <cell r="BT2430">
            <v>0</v>
          </cell>
          <cell r="BU2430">
            <v>0</v>
          </cell>
          <cell r="BV2430">
            <v>0</v>
          </cell>
          <cell r="BW2430">
            <v>0</v>
          </cell>
          <cell r="BX2430">
            <v>0</v>
          </cell>
          <cell r="BY2430">
            <v>0</v>
          </cell>
          <cell r="BZ2430">
            <v>0</v>
          </cell>
          <cell r="CA2430">
            <v>0</v>
          </cell>
          <cell r="CB2430">
            <v>0</v>
          </cell>
          <cell r="CC2430">
            <v>0</v>
          </cell>
          <cell r="CD2430">
            <v>0</v>
          </cell>
          <cell r="CE2430">
            <v>0</v>
          </cell>
          <cell r="CF2430">
            <v>0</v>
          </cell>
          <cell r="CG2430">
            <v>0</v>
          </cell>
          <cell r="CH2430">
            <v>0</v>
          </cell>
          <cell r="CI2430">
            <v>0</v>
          </cell>
          <cell r="CJ2430">
            <v>0</v>
          </cell>
          <cell r="CK2430">
            <v>0</v>
          </cell>
          <cell r="CL2430">
            <v>0</v>
          </cell>
          <cell r="CM2430">
            <v>0</v>
          </cell>
          <cell r="CN2430">
            <v>0</v>
          </cell>
          <cell r="CO2430">
            <v>0</v>
          </cell>
          <cell r="CP2430">
            <v>0</v>
          </cell>
          <cell r="CQ2430">
            <v>0</v>
          </cell>
          <cell r="CR2430">
            <v>0</v>
          </cell>
          <cell r="CS2430">
            <v>0</v>
          </cell>
          <cell r="CT2430">
            <v>0</v>
          </cell>
          <cell r="CU2430">
            <v>0</v>
          </cell>
          <cell r="CV2430">
            <v>0</v>
          </cell>
          <cell r="CW2430">
            <v>0</v>
          </cell>
          <cell r="CX2430">
            <v>0</v>
          </cell>
          <cell r="CY2430">
            <v>0</v>
          </cell>
          <cell r="CZ2430">
            <v>0</v>
          </cell>
          <cell r="DA2430">
            <v>0</v>
          </cell>
          <cell r="DB2430">
            <v>0</v>
          </cell>
          <cell r="DC2430">
            <v>0</v>
          </cell>
          <cell r="DD2430">
            <v>4361.0448023999988</v>
          </cell>
          <cell r="DE2430">
            <v>0</v>
          </cell>
          <cell r="DG2430">
            <v>4234.0240799999992</v>
          </cell>
          <cell r="DI2430">
            <v>0.03</v>
          </cell>
          <cell r="DJ2430">
            <v>127.02072239999997</v>
          </cell>
          <cell r="DK2430">
            <v>0.03</v>
          </cell>
          <cell r="DL2430">
            <v>0</v>
          </cell>
        </row>
        <row r="2431">
          <cell r="A2431" t="str">
            <v>LGVKIT-MON-CB2-811</v>
          </cell>
          <cell r="B2431" t="str">
            <v>EXTRACOSTI MONTANTE CB30W-V-OVC PER TFFL 6000 &lt; EL ≤ 7000</v>
          </cell>
          <cell r="F2431">
            <v>2881.5772751999998</v>
          </cell>
          <cell r="H2431">
            <v>1181.4466828319999</v>
          </cell>
          <cell r="I2431">
            <v>0.59000000000000008</v>
          </cell>
          <cell r="J2431" t="str">
            <v>OK</v>
          </cell>
          <cell r="K2431" t="str">
            <v>NEWZD</v>
          </cell>
          <cell r="L2431">
            <v>0</v>
          </cell>
          <cell r="M2431">
            <v>0</v>
          </cell>
          <cell r="N2431">
            <v>0</v>
          </cell>
          <cell r="O2431">
            <v>0</v>
          </cell>
          <cell r="P2431">
            <v>0</v>
          </cell>
          <cell r="Q2431">
            <v>0</v>
          </cell>
          <cell r="R2431">
            <v>0</v>
          </cell>
          <cell r="S2431">
            <v>0</v>
          </cell>
          <cell r="T2431">
            <v>0</v>
          </cell>
          <cell r="U2431">
            <v>0</v>
          </cell>
          <cell r="V2431">
            <v>0</v>
          </cell>
          <cell r="W2431">
            <v>0</v>
          </cell>
          <cell r="X2431">
            <v>0</v>
          </cell>
          <cell r="Y2431">
            <v>0</v>
          </cell>
          <cell r="Z2431">
            <v>0</v>
          </cell>
          <cell r="AA2431">
            <v>0</v>
          </cell>
          <cell r="AB2431">
            <v>0</v>
          </cell>
          <cell r="AC2431">
            <v>0</v>
          </cell>
          <cell r="AD2431">
            <v>0</v>
          </cell>
          <cell r="AE2431">
            <v>0</v>
          </cell>
          <cell r="AF2431">
            <v>0</v>
          </cell>
          <cell r="AG2431">
            <v>0</v>
          </cell>
          <cell r="AH2431">
            <v>0</v>
          </cell>
          <cell r="AI2431">
            <v>0</v>
          </cell>
          <cell r="AJ2431">
            <v>0</v>
          </cell>
          <cell r="AK2431">
            <v>0</v>
          </cell>
          <cell r="AL2431">
            <v>0</v>
          </cell>
          <cell r="AM2431">
            <v>0</v>
          </cell>
          <cell r="AN2431">
            <v>0</v>
          </cell>
          <cell r="AO2431">
            <v>0</v>
          </cell>
          <cell r="AP2431">
            <v>0</v>
          </cell>
          <cell r="AQ2431">
            <v>0</v>
          </cell>
          <cell r="AR2431">
            <v>0</v>
          </cell>
          <cell r="AS2431">
            <v>0</v>
          </cell>
          <cell r="AT2431">
            <v>0</v>
          </cell>
          <cell r="AU2431">
            <v>0</v>
          </cell>
          <cell r="AV2431">
            <v>1181.4466828319999</v>
          </cell>
          <cell r="AW2431">
            <v>0</v>
          </cell>
          <cell r="AX2431">
            <v>0</v>
          </cell>
          <cell r="AY2431">
            <v>0</v>
          </cell>
          <cell r="AZ2431">
            <v>0</v>
          </cell>
          <cell r="BA2431">
            <v>0</v>
          </cell>
          <cell r="BB2431">
            <v>0</v>
          </cell>
          <cell r="BC2431">
            <v>0</v>
          </cell>
          <cell r="BD2431">
            <v>0</v>
          </cell>
          <cell r="BE2431">
            <v>0</v>
          </cell>
          <cell r="BF2431">
            <v>0</v>
          </cell>
          <cell r="BG2431">
            <v>0</v>
          </cell>
          <cell r="BH2431">
            <v>0</v>
          </cell>
          <cell r="BI2431">
            <v>0</v>
          </cell>
          <cell r="BJ2431">
            <v>0</v>
          </cell>
          <cell r="BK2431">
            <v>0</v>
          </cell>
          <cell r="BL2431">
            <v>0</v>
          </cell>
          <cell r="BM2431">
            <v>0</v>
          </cell>
          <cell r="BN2431">
            <v>0</v>
          </cell>
          <cell r="BO2431">
            <v>0</v>
          </cell>
          <cell r="BP2431">
            <v>0</v>
          </cell>
          <cell r="BQ2431">
            <v>0</v>
          </cell>
          <cell r="BR2431">
            <v>0</v>
          </cell>
          <cell r="BS2431">
            <v>0</v>
          </cell>
          <cell r="BT2431">
            <v>0</v>
          </cell>
          <cell r="BU2431">
            <v>0</v>
          </cell>
          <cell r="BV2431">
            <v>0</v>
          </cell>
          <cell r="BW2431">
            <v>0</v>
          </cell>
          <cell r="BX2431">
            <v>0</v>
          </cell>
          <cell r="BY2431">
            <v>0</v>
          </cell>
          <cell r="BZ2431">
            <v>0</v>
          </cell>
          <cell r="CA2431">
            <v>0</v>
          </cell>
          <cell r="CB2431">
            <v>0</v>
          </cell>
          <cell r="CC2431">
            <v>0</v>
          </cell>
          <cell r="CD2431">
            <v>0</v>
          </cell>
          <cell r="CE2431">
            <v>0</v>
          </cell>
          <cell r="CF2431">
            <v>0</v>
          </cell>
          <cell r="CG2431">
            <v>0</v>
          </cell>
          <cell r="CH2431">
            <v>0</v>
          </cell>
          <cell r="CI2431">
            <v>0</v>
          </cell>
          <cell r="CJ2431">
            <v>0</v>
          </cell>
          <cell r="CK2431">
            <v>0</v>
          </cell>
          <cell r="CL2431">
            <v>0</v>
          </cell>
          <cell r="CM2431">
            <v>0</v>
          </cell>
          <cell r="CN2431">
            <v>0</v>
          </cell>
          <cell r="CO2431">
            <v>0</v>
          </cell>
          <cell r="CP2431">
            <v>0</v>
          </cell>
          <cell r="CQ2431">
            <v>0</v>
          </cell>
          <cell r="CR2431">
            <v>0</v>
          </cell>
          <cell r="CS2431">
            <v>0</v>
          </cell>
          <cell r="CT2431">
            <v>0</v>
          </cell>
          <cell r="CU2431">
            <v>0</v>
          </cell>
          <cell r="CV2431">
            <v>0</v>
          </cell>
          <cell r="CW2431">
            <v>0</v>
          </cell>
          <cell r="CX2431">
            <v>0</v>
          </cell>
          <cell r="CY2431">
            <v>0</v>
          </cell>
          <cell r="CZ2431">
            <v>0</v>
          </cell>
          <cell r="DA2431">
            <v>0</v>
          </cell>
          <cell r="DB2431">
            <v>0</v>
          </cell>
          <cell r="DC2431">
            <v>0</v>
          </cell>
          <cell r="DD2431">
            <v>1181.4466828319999</v>
          </cell>
          <cell r="DE2431">
            <v>0</v>
          </cell>
          <cell r="DG2431">
            <v>1147.0356143999998</v>
          </cell>
          <cell r="DI2431">
            <v>0.03</v>
          </cell>
          <cell r="DJ2431">
            <v>34.411068431999993</v>
          </cell>
          <cell r="DK2431">
            <v>0.03</v>
          </cell>
          <cell r="DL2431">
            <v>0</v>
          </cell>
        </row>
        <row r="2432">
          <cell r="A2432" t="str">
            <v>LGVKIT-MON-CB2-812</v>
          </cell>
          <cell r="B2432" t="str">
            <v>EXTRACOSTI MONTANTE CB30W-V-OVC PER TFFL 7000 &lt; EL ≤ 9400</v>
          </cell>
          <cell r="F2432">
            <v>10075.850740800002</v>
          </cell>
          <cell r="H2432">
            <v>4131.0988037280003</v>
          </cell>
          <cell r="I2432">
            <v>0.59000000000000008</v>
          </cell>
          <cell r="J2432" t="str">
            <v>OK</v>
          </cell>
          <cell r="K2432" t="str">
            <v>NEWZD</v>
          </cell>
          <cell r="L2432">
            <v>0</v>
          </cell>
          <cell r="M2432">
            <v>0</v>
          </cell>
          <cell r="N2432">
            <v>0</v>
          </cell>
          <cell r="O2432">
            <v>0</v>
          </cell>
          <cell r="P2432">
            <v>0</v>
          </cell>
          <cell r="Q2432">
            <v>0</v>
          </cell>
          <cell r="R2432">
            <v>0</v>
          </cell>
          <cell r="S2432">
            <v>0</v>
          </cell>
          <cell r="T2432">
            <v>0</v>
          </cell>
          <cell r="U2432">
            <v>0</v>
          </cell>
          <cell r="V2432">
            <v>0</v>
          </cell>
          <cell r="W2432">
            <v>0</v>
          </cell>
          <cell r="X2432">
            <v>0</v>
          </cell>
          <cell r="Y2432">
            <v>0</v>
          </cell>
          <cell r="Z2432">
            <v>0</v>
          </cell>
          <cell r="AA2432">
            <v>0</v>
          </cell>
          <cell r="AB2432">
            <v>0</v>
          </cell>
          <cell r="AC2432">
            <v>0</v>
          </cell>
          <cell r="AD2432">
            <v>0</v>
          </cell>
          <cell r="AE2432">
            <v>0</v>
          </cell>
          <cell r="AF2432">
            <v>0</v>
          </cell>
          <cell r="AG2432">
            <v>0</v>
          </cell>
          <cell r="AH2432">
            <v>0</v>
          </cell>
          <cell r="AI2432">
            <v>0</v>
          </cell>
          <cell r="AJ2432">
            <v>0</v>
          </cell>
          <cell r="AK2432">
            <v>0</v>
          </cell>
          <cell r="AL2432">
            <v>0</v>
          </cell>
          <cell r="AM2432">
            <v>0</v>
          </cell>
          <cell r="AN2432">
            <v>0</v>
          </cell>
          <cell r="AO2432">
            <v>0</v>
          </cell>
          <cell r="AP2432">
            <v>0</v>
          </cell>
          <cell r="AQ2432">
            <v>0</v>
          </cell>
          <cell r="AR2432">
            <v>0</v>
          </cell>
          <cell r="AS2432">
            <v>0</v>
          </cell>
          <cell r="AT2432">
            <v>0</v>
          </cell>
          <cell r="AU2432">
            <v>0</v>
          </cell>
          <cell r="AV2432">
            <v>4131.0988037280003</v>
          </cell>
          <cell r="AW2432">
            <v>0</v>
          </cell>
          <cell r="AX2432">
            <v>0</v>
          </cell>
          <cell r="AY2432">
            <v>0</v>
          </cell>
          <cell r="AZ2432">
            <v>0</v>
          </cell>
          <cell r="BA2432">
            <v>0</v>
          </cell>
          <cell r="BB2432">
            <v>0</v>
          </cell>
          <cell r="BC2432">
            <v>0</v>
          </cell>
          <cell r="BD2432">
            <v>0</v>
          </cell>
          <cell r="BE2432">
            <v>0</v>
          </cell>
          <cell r="BF2432">
            <v>0</v>
          </cell>
          <cell r="BG2432">
            <v>0</v>
          </cell>
          <cell r="BH2432">
            <v>0</v>
          </cell>
          <cell r="BI2432">
            <v>0</v>
          </cell>
          <cell r="BJ2432">
            <v>0</v>
          </cell>
          <cell r="BK2432">
            <v>0</v>
          </cell>
          <cell r="BL2432">
            <v>0</v>
          </cell>
          <cell r="BM2432">
            <v>0</v>
          </cell>
          <cell r="BN2432">
            <v>0</v>
          </cell>
          <cell r="BO2432">
            <v>0</v>
          </cell>
          <cell r="BP2432">
            <v>0</v>
          </cell>
          <cell r="BQ2432">
            <v>0</v>
          </cell>
          <cell r="BR2432">
            <v>0</v>
          </cell>
          <cell r="BS2432">
            <v>0</v>
          </cell>
          <cell r="BT2432">
            <v>0</v>
          </cell>
          <cell r="BU2432">
            <v>0</v>
          </cell>
          <cell r="BV2432">
            <v>0</v>
          </cell>
          <cell r="BW2432">
            <v>0</v>
          </cell>
          <cell r="BX2432">
            <v>0</v>
          </cell>
          <cell r="BY2432">
            <v>0</v>
          </cell>
          <cell r="BZ2432">
            <v>0</v>
          </cell>
          <cell r="CA2432">
            <v>0</v>
          </cell>
          <cell r="CB2432">
            <v>0</v>
          </cell>
          <cell r="CC2432">
            <v>0</v>
          </cell>
          <cell r="CD2432">
            <v>0</v>
          </cell>
          <cell r="CE2432">
            <v>0</v>
          </cell>
          <cell r="CF2432">
            <v>0</v>
          </cell>
          <cell r="CG2432">
            <v>0</v>
          </cell>
          <cell r="CH2432">
            <v>0</v>
          </cell>
          <cell r="CI2432">
            <v>0</v>
          </cell>
          <cell r="CJ2432">
            <v>0</v>
          </cell>
          <cell r="CK2432">
            <v>0</v>
          </cell>
          <cell r="CL2432">
            <v>0</v>
          </cell>
          <cell r="CM2432">
            <v>0</v>
          </cell>
          <cell r="CN2432">
            <v>0</v>
          </cell>
          <cell r="CO2432">
            <v>0</v>
          </cell>
          <cell r="CP2432">
            <v>0</v>
          </cell>
          <cell r="CQ2432">
            <v>0</v>
          </cell>
          <cell r="CR2432">
            <v>0</v>
          </cell>
          <cell r="CS2432">
            <v>0</v>
          </cell>
          <cell r="CT2432">
            <v>0</v>
          </cell>
          <cell r="CU2432">
            <v>0</v>
          </cell>
          <cell r="CV2432">
            <v>0</v>
          </cell>
          <cell r="CW2432">
            <v>0</v>
          </cell>
          <cell r="CX2432">
            <v>0</v>
          </cell>
          <cell r="CY2432">
            <v>0</v>
          </cell>
          <cell r="CZ2432">
            <v>0</v>
          </cell>
          <cell r="DA2432">
            <v>0</v>
          </cell>
          <cell r="DB2432">
            <v>0</v>
          </cell>
          <cell r="DC2432">
            <v>0</v>
          </cell>
          <cell r="DD2432">
            <v>4131.0988037280003</v>
          </cell>
          <cell r="DE2432">
            <v>0</v>
          </cell>
          <cell r="DG2432">
            <v>4010.7755376</v>
          </cell>
          <cell r="DI2432">
            <v>0.03</v>
          </cell>
          <cell r="DJ2432">
            <v>120.323266128</v>
          </cell>
          <cell r="DK2432">
            <v>2.9999999999999995E-2</v>
          </cell>
          <cell r="DL2432">
            <v>0</v>
          </cell>
        </row>
        <row r="2433">
          <cell r="A2433" t="str">
            <v>LGVKIT-MON-CB2-901</v>
          </cell>
          <cell r="B2433" t="str">
            <v>EXTRACOSTI MONTANTE CB2 PER ATTREZZATURA 6F 3PP MULTIPALLET</v>
          </cell>
          <cell r="F2433">
            <v>9517.2085630079982</v>
          </cell>
          <cell r="H2433">
            <v>3902.0555108332792</v>
          </cell>
          <cell r="I2433">
            <v>0.59000000000000008</v>
          </cell>
          <cell r="J2433" t="str">
            <v>OK</v>
          </cell>
          <cell r="K2433" t="str">
            <v>NEWZD</v>
          </cell>
          <cell r="L2433">
            <v>0</v>
          </cell>
          <cell r="M2433">
            <v>0</v>
          </cell>
          <cell r="N2433">
            <v>0</v>
          </cell>
          <cell r="O2433">
            <v>0</v>
          </cell>
          <cell r="P2433">
            <v>0</v>
          </cell>
          <cell r="Q2433">
            <v>0</v>
          </cell>
          <cell r="R2433">
            <v>0</v>
          </cell>
          <cell r="S2433">
            <v>0</v>
          </cell>
          <cell r="T2433">
            <v>0</v>
          </cell>
          <cell r="U2433">
            <v>0</v>
          </cell>
          <cell r="V2433">
            <v>0</v>
          </cell>
          <cell r="W2433">
            <v>0</v>
          </cell>
          <cell r="X2433">
            <v>0</v>
          </cell>
          <cell r="Y2433">
            <v>0</v>
          </cell>
          <cell r="Z2433">
            <v>0</v>
          </cell>
          <cell r="AA2433">
            <v>0</v>
          </cell>
          <cell r="AB2433">
            <v>0</v>
          </cell>
          <cell r="AC2433">
            <v>0</v>
          </cell>
          <cell r="AD2433">
            <v>0</v>
          </cell>
          <cell r="AE2433">
            <v>0</v>
          </cell>
          <cell r="AF2433">
            <v>0</v>
          </cell>
          <cell r="AG2433">
            <v>0</v>
          </cell>
          <cell r="AH2433">
            <v>0</v>
          </cell>
          <cell r="AI2433">
            <v>0</v>
          </cell>
          <cell r="AJ2433">
            <v>0</v>
          </cell>
          <cell r="AK2433">
            <v>0</v>
          </cell>
          <cell r="AL2433">
            <v>0</v>
          </cell>
          <cell r="AM2433">
            <v>0</v>
          </cell>
          <cell r="AN2433">
            <v>0</v>
          </cell>
          <cell r="AO2433">
            <v>0</v>
          </cell>
          <cell r="AP2433">
            <v>0</v>
          </cell>
          <cell r="AQ2433">
            <v>0</v>
          </cell>
          <cell r="AR2433">
            <v>0</v>
          </cell>
          <cell r="AS2433">
            <v>0</v>
          </cell>
          <cell r="AT2433">
            <v>0</v>
          </cell>
          <cell r="AU2433">
            <v>0</v>
          </cell>
          <cell r="AV2433">
            <v>3902.0555108332792</v>
          </cell>
          <cell r="AW2433">
            <v>0</v>
          </cell>
          <cell r="AX2433">
            <v>0</v>
          </cell>
          <cell r="AY2433">
            <v>0</v>
          </cell>
          <cell r="AZ2433">
            <v>0</v>
          </cell>
          <cell r="BA2433">
            <v>0</v>
          </cell>
          <cell r="BB2433">
            <v>0</v>
          </cell>
          <cell r="BC2433">
            <v>0</v>
          </cell>
          <cell r="BD2433">
            <v>0</v>
          </cell>
          <cell r="BE2433">
            <v>0</v>
          </cell>
          <cell r="BF2433">
            <v>0</v>
          </cell>
          <cell r="BG2433">
            <v>0</v>
          </cell>
          <cell r="BH2433">
            <v>0</v>
          </cell>
          <cell r="BI2433">
            <v>0</v>
          </cell>
          <cell r="BJ2433">
            <v>0</v>
          </cell>
          <cell r="BK2433">
            <v>0</v>
          </cell>
          <cell r="BL2433">
            <v>0</v>
          </cell>
          <cell r="BM2433">
            <v>0</v>
          </cell>
          <cell r="BN2433">
            <v>0</v>
          </cell>
          <cell r="BO2433">
            <v>0</v>
          </cell>
          <cell r="BP2433">
            <v>0</v>
          </cell>
          <cell r="BQ2433">
            <v>0</v>
          </cell>
          <cell r="BR2433">
            <v>0</v>
          </cell>
          <cell r="BS2433">
            <v>0</v>
          </cell>
          <cell r="BT2433">
            <v>0</v>
          </cell>
          <cell r="BU2433">
            <v>0</v>
          </cell>
          <cell r="BV2433">
            <v>0</v>
          </cell>
          <cell r="BW2433">
            <v>0</v>
          </cell>
          <cell r="BX2433">
            <v>0</v>
          </cell>
          <cell r="BY2433">
            <v>0</v>
          </cell>
          <cell r="BZ2433">
            <v>0</v>
          </cell>
          <cell r="CA2433">
            <v>0</v>
          </cell>
          <cell r="CB2433">
            <v>0</v>
          </cell>
          <cell r="CC2433">
            <v>0</v>
          </cell>
          <cell r="CD2433">
            <v>0</v>
          </cell>
          <cell r="CE2433">
            <v>0</v>
          </cell>
          <cell r="CF2433">
            <v>0</v>
          </cell>
          <cell r="CG2433">
            <v>0</v>
          </cell>
          <cell r="CH2433">
            <v>0</v>
          </cell>
          <cell r="CI2433">
            <v>0</v>
          </cell>
          <cell r="CJ2433">
            <v>0</v>
          </cell>
          <cell r="CK2433">
            <v>0</v>
          </cell>
          <cell r="CL2433">
            <v>0</v>
          </cell>
          <cell r="CM2433">
            <v>0</v>
          </cell>
          <cell r="CN2433">
            <v>0</v>
          </cell>
          <cell r="CO2433">
            <v>0</v>
          </cell>
          <cell r="CP2433">
            <v>0</v>
          </cell>
          <cell r="CQ2433">
            <v>0</v>
          </cell>
          <cell r="CR2433">
            <v>0</v>
          </cell>
          <cell r="CS2433">
            <v>0</v>
          </cell>
          <cell r="CT2433">
            <v>0</v>
          </cell>
          <cell r="CU2433">
            <v>0</v>
          </cell>
          <cell r="CV2433">
            <v>0</v>
          </cell>
          <cell r="CW2433">
            <v>0</v>
          </cell>
          <cell r="CX2433">
            <v>0</v>
          </cell>
          <cell r="CY2433">
            <v>0</v>
          </cell>
          <cell r="CZ2433">
            <v>0</v>
          </cell>
          <cell r="DA2433">
            <v>0</v>
          </cell>
          <cell r="DB2433">
            <v>0</v>
          </cell>
          <cell r="DC2433">
            <v>0</v>
          </cell>
          <cell r="DD2433">
            <v>3902.0555108332792</v>
          </cell>
          <cell r="DE2433">
            <v>0</v>
          </cell>
          <cell r="DG2433">
            <v>3788.403408575999</v>
          </cell>
          <cell r="DI2433">
            <v>0.03</v>
          </cell>
          <cell r="DJ2433">
            <v>113.65210225727996</v>
          </cell>
          <cell r="DK2433">
            <v>0.03</v>
          </cell>
          <cell r="DL2433">
            <v>0</v>
          </cell>
        </row>
        <row r="2434">
          <cell r="A2434" t="str">
            <v>LGVKIT-MON-CB2-902</v>
          </cell>
          <cell r="B2434" t="str">
            <v>EXTRACOSTI MONTANTE CB2 PER ATTREZZATURA S/D ELETTRICA</v>
          </cell>
          <cell r="F2434">
            <v>27953.263266911999</v>
          </cell>
          <cell r="H2434">
            <v>11460.837939433919</v>
          </cell>
          <cell r="I2434">
            <v>0.59000000000000008</v>
          </cell>
          <cell r="J2434" t="str">
            <v>OK</v>
          </cell>
          <cell r="K2434" t="str">
            <v>NEWZD</v>
          </cell>
          <cell r="L2434">
            <v>0</v>
          </cell>
          <cell r="M2434">
            <v>0</v>
          </cell>
          <cell r="N2434">
            <v>0</v>
          </cell>
          <cell r="O2434">
            <v>0</v>
          </cell>
          <cell r="P2434">
            <v>0</v>
          </cell>
          <cell r="Q2434">
            <v>0</v>
          </cell>
          <cell r="R2434">
            <v>0</v>
          </cell>
          <cell r="S2434">
            <v>0</v>
          </cell>
          <cell r="T2434">
            <v>0</v>
          </cell>
          <cell r="U2434">
            <v>0</v>
          </cell>
          <cell r="V2434">
            <v>0</v>
          </cell>
          <cell r="W2434">
            <v>0</v>
          </cell>
          <cell r="X2434">
            <v>0</v>
          </cell>
          <cell r="Y2434">
            <v>0</v>
          </cell>
          <cell r="Z2434">
            <v>0</v>
          </cell>
          <cell r="AA2434">
            <v>0</v>
          </cell>
          <cell r="AB2434">
            <v>0</v>
          </cell>
          <cell r="AC2434">
            <v>0</v>
          </cell>
          <cell r="AD2434">
            <v>0</v>
          </cell>
          <cell r="AE2434">
            <v>0</v>
          </cell>
          <cell r="AF2434">
            <v>0</v>
          </cell>
          <cell r="AG2434">
            <v>0</v>
          </cell>
          <cell r="AH2434">
            <v>0</v>
          </cell>
          <cell r="AI2434">
            <v>0</v>
          </cell>
          <cell r="AJ2434">
            <v>0</v>
          </cell>
          <cell r="AK2434">
            <v>0</v>
          </cell>
          <cell r="AL2434">
            <v>0</v>
          </cell>
          <cell r="AM2434">
            <v>0</v>
          </cell>
          <cell r="AN2434">
            <v>0</v>
          </cell>
          <cell r="AO2434">
            <v>0</v>
          </cell>
          <cell r="AP2434">
            <v>0</v>
          </cell>
          <cell r="AQ2434">
            <v>0</v>
          </cell>
          <cell r="AR2434">
            <v>0</v>
          </cell>
          <cell r="AS2434">
            <v>0</v>
          </cell>
          <cell r="AT2434">
            <v>0</v>
          </cell>
          <cell r="AU2434">
            <v>0</v>
          </cell>
          <cell r="AV2434">
            <v>11460.837939433919</v>
          </cell>
          <cell r="AW2434">
            <v>0</v>
          </cell>
          <cell r="AX2434">
            <v>0</v>
          </cell>
          <cell r="AY2434">
            <v>0</v>
          </cell>
          <cell r="AZ2434">
            <v>0</v>
          </cell>
          <cell r="BA2434">
            <v>0</v>
          </cell>
          <cell r="BB2434">
            <v>0</v>
          </cell>
          <cell r="BC2434">
            <v>0</v>
          </cell>
          <cell r="BD2434">
            <v>0</v>
          </cell>
          <cell r="BE2434">
            <v>0</v>
          </cell>
          <cell r="BF2434">
            <v>0</v>
          </cell>
          <cell r="BG2434">
            <v>0</v>
          </cell>
          <cell r="BH2434">
            <v>0</v>
          </cell>
          <cell r="BI2434">
            <v>0</v>
          </cell>
          <cell r="BJ2434">
            <v>0</v>
          </cell>
          <cell r="BK2434">
            <v>0</v>
          </cell>
          <cell r="BL2434">
            <v>0</v>
          </cell>
          <cell r="BM2434">
            <v>0</v>
          </cell>
          <cell r="BN2434">
            <v>0</v>
          </cell>
          <cell r="BO2434">
            <v>0</v>
          </cell>
          <cell r="BP2434">
            <v>0</v>
          </cell>
          <cell r="BQ2434">
            <v>0</v>
          </cell>
          <cell r="BR2434">
            <v>0</v>
          </cell>
          <cell r="BS2434">
            <v>0</v>
          </cell>
          <cell r="BT2434">
            <v>0</v>
          </cell>
          <cell r="BU2434">
            <v>0</v>
          </cell>
          <cell r="BV2434">
            <v>0</v>
          </cell>
          <cell r="BW2434">
            <v>0</v>
          </cell>
          <cell r="BX2434">
            <v>0</v>
          </cell>
          <cell r="BY2434">
            <v>0</v>
          </cell>
          <cell r="BZ2434">
            <v>0</v>
          </cell>
          <cell r="CA2434">
            <v>0</v>
          </cell>
          <cell r="CB2434">
            <v>0</v>
          </cell>
          <cell r="CC2434">
            <v>0</v>
          </cell>
          <cell r="CD2434">
            <v>0</v>
          </cell>
          <cell r="CE2434">
            <v>0</v>
          </cell>
          <cell r="CF2434">
            <v>0</v>
          </cell>
          <cell r="CG2434">
            <v>0</v>
          </cell>
          <cell r="CH2434">
            <v>0</v>
          </cell>
          <cell r="CI2434">
            <v>0</v>
          </cell>
          <cell r="CJ2434">
            <v>0</v>
          </cell>
          <cell r="CK2434">
            <v>0</v>
          </cell>
          <cell r="CL2434">
            <v>0</v>
          </cell>
          <cell r="CM2434">
            <v>0</v>
          </cell>
          <cell r="CN2434">
            <v>0</v>
          </cell>
          <cell r="CO2434">
            <v>0</v>
          </cell>
          <cell r="CP2434">
            <v>0</v>
          </cell>
          <cell r="CQ2434">
            <v>0</v>
          </cell>
          <cell r="CR2434">
            <v>0</v>
          </cell>
          <cell r="CS2434">
            <v>0</v>
          </cell>
          <cell r="CT2434">
            <v>0</v>
          </cell>
          <cell r="CU2434">
            <v>0</v>
          </cell>
          <cell r="CV2434">
            <v>0</v>
          </cell>
          <cell r="CW2434">
            <v>0</v>
          </cell>
          <cell r="CX2434">
            <v>0</v>
          </cell>
          <cell r="CY2434">
            <v>0</v>
          </cell>
          <cell r="CZ2434">
            <v>0</v>
          </cell>
          <cell r="DA2434">
            <v>0</v>
          </cell>
          <cell r="DB2434">
            <v>0</v>
          </cell>
          <cell r="DC2434">
            <v>0</v>
          </cell>
          <cell r="DD2434">
            <v>11460.837939433919</v>
          </cell>
          <cell r="DE2434">
            <v>0</v>
          </cell>
          <cell r="DG2434">
            <v>11127.027125663999</v>
          </cell>
          <cell r="DI2434">
            <v>0.03</v>
          </cell>
          <cell r="DJ2434">
            <v>333.81081376991995</v>
          </cell>
          <cell r="DK2434">
            <v>0.03</v>
          </cell>
          <cell r="DL2434">
            <v>0</v>
          </cell>
        </row>
        <row r="2435">
          <cell r="A2435" t="str">
            <v>LGVKIT-MON-MICRO-101</v>
          </cell>
          <cell r="B2435" t="str">
            <v>EXTRACOSTI MONTANTE ELETTRICO MICRO PER SIMPLEX 1500 &lt; EL ≤ 2150</v>
          </cell>
          <cell r="F2435">
            <v>2462.6769183219512</v>
          </cell>
          <cell r="H2435">
            <v>1009.6975365119999</v>
          </cell>
          <cell r="I2435">
            <v>0.59000000000000008</v>
          </cell>
          <cell r="J2435" t="str">
            <v>OK</v>
          </cell>
          <cell r="K2435" t="str">
            <v>NEWZD</v>
          </cell>
          <cell r="L2435">
            <v>0</v>
          </cell>
          <cell r="M2435">
            <v>0</v>
          </cell>
          <cell r="N2435">
            <v>0</v>
          </cell>
          <cell r="O2435">
            <v>0</v>
          </cell>
          <cell r="P2435">
            <v>0</v>
          </cell>
          <cell r="Q2435">
            <v>0</v>
          </cell>
          <cell r="R2435">
            <v>0</v>
          </cell>
          <cell r="S2435">
            <v>0</v>
          </cell>
          <cell r="T2435">
            <v>0</v>
          </cell>
          <cell r="U2435">
            <v>0</v>
          </cell>
          <cell r="V2435">
            <v>0</v>
          </cell>
          <cell r="W2435">
            <v>0</v>
          </cell>
          <cell r="X2435">
            <v>0</v>
          </cell>
          <cell r="Y2435">
            <v>0</v>
          </cell>
          <cell r="Z2435">
            <v>0</v>
          </cell>
          <cell r="AA2435">
            <v>0</v>
          </cell>
          <cell r="AB2435">
            <v>0</v>
          </cell>
          <cell r="AC2435">
            <v>0</v>
          </cell>
          <cell r="AD2435">
            <v>0</v>
          </cell>
          <cell r="AE2435">
            <v>0</v>
          </cell>
          <cell r="AF2435">
            <v>0</v>
          </cell>
          <cell r="AG2435">
            <v>0</v>
          </cell>
          <cell r="AH2435">
            <v>0</v>
          </cell>
          <cell r="AI2435">
            <v>0</v>
          </cell>
          <cell r="AJ2435">
            <v>0</v>
          </cell>
          <cell r="AK2435">
            <v>0</v>
          </cell>
          <cell r="AL2435">
            <v>0</v>
          </cell>
          <cell r="AM2435">
            <v>0</v>
          </cell>
          <cell r="AN2435">
            <v>0</v>
          </cell>
          <cell r="AO2435">
            <v>0</v>
          </cell>
          <cell r="AP2435">
            <v>0</v>
          </cell>
          <cell r="AQ2435">
            <v>0</v>
          </cell>
          <cell r="AR2435">
            <v>0</v>
          </cell>
          <cell r="AS2435">
            <v>0</v>
          </cell>
          <cell r="AT2435">
            <v>0</v>
          </cell>
          <cell r="AU2435">
            <v>0</v>
          </cell>
          <cell r="AV2435">
            <v>1009.6975365119999</v>
          </cell>
          <cell r="AW2435">
            <v>0</v>
          </cell>
          <cell r="AX2435">
            <v>0</v>
          </cell>
          <cell r="AY2435">
            <v>0</v>
          </cell>
          <cell r="AZ2435">
            <v>0</v>
          </cell>
          <cell r="BA2435">
            <v>0</v>
          </cell>
          <cell r="BB2435">
            <v>0</v>
          </cell>
          <cell r="BC2435">
            <v>0</v>
          </cell>
          <cell r="BD2435">
            <v>0</v>
          </cell>
          <cell r="BE2435">
            <v>0</v>
          </cell>
          <cell r="BF2435">
            <v>0</v>
          </cell>
          <cell r="BG2435">
            <v>0</v>
          </cell>
          <cell r="BH2435">
            <v>0</v>
          </cell>
          <cell r="BI2435">
            <v>0</v>
          </cell>
          <cell r="BJ2435">
            <v>0</v>
          </cell>
          <cell r="BK2435">
            <v>0</v>
          </cell>
          <cell r="BL2435">
            <v>0</v>
          </cell>
          <cell r="BM2435">
            <v>0</v>
          </cell>
          <cell r="BN2435">
            <v>0</v>
          </cell>
          <cell r="BO2435">
            <v>0</v>
          </cell>
          <cell r="BP2435">
            <v>0</v>
          </cell>
          <cell r="BQ2435">
            <v>0</v>
          </cell>
          <cell r="BR2435">
            <v>0</v>
          </cell>
          <cell r="BS2435">
            <v>0</v>
          </cell>
          <cell r="BT2435">
            <v>0</v>
          </cell>
          <cell r="BU2435">
            <v>0</v>
          </cell>
          <cell r="BV2435">
            <v>0</v>
          </cell>
          <cell r="BW2435">
            <v>0</v>
          </cell>
          <cell r="BX2435">
            <v>0</v>
          </cell>
          <cell r="BY2435">
            <v>0</v>
          </cell>
          <cell r="BZ2435">
            <v>0</v>
          </cell>
          <cell r="CA2435">
            <v>0</v>
          </cell>
          <cell r="CB2435">
            <v>0</v>
          </cell>
          <cell r="CC2435">
            <v>0</v>
          </cell>
          <cell r="CD2435">
            <v>0</v>
          </cell>
          <cell r="CE2435">
            <v>0</v>
          </cell>
          <cell r="CF2435">
            <v>0</v>
          </cell>
          <cell r="CG2435">
            <v>0</v>
          </cell>
          <cell r="CH2435">
            <v>0</v>
          </cell>
          <cell r="CI2435">
            <v>0</v>
          </cell>
          <cell r="CJ2435">
            <v>0</v>
          </cell>
          <cell r="CK2435">
            <v>0</v>
          </cell>
          <cell r="CL2435">
            <v>0</v>
          </cell>
          <cell r="CM2435">
            <v>0</v>
          </cell>
          <cell r="CN2435">
            <v>0</v>
          </cell>
          <cell r="CO2435">
            <v>0</v>
          </cell>
          <cell r="CP2435">
            <v>0</v>
          </cell>
          <cell r="CQ2435">
            <v>0</v>
          </cell>
          <cell r="CR2435">
            <v>0</v>
          </cell>
          <cell r="CS2435">
            <v>0</v>
          </cell>
          <cell r="CT2435">
            <v>0</v>
          </cell>
          <cell r="CU2435">
            <v>0</v>
          </cell>
          <cell r="CV2435">
            <v>0</v>
          </cell>
          <cell r="CW2435">
            <v>0</v>
          </cell>
          <cell r="CX2435">
            <v>0</v>
          </cell>
          <cell r="CY2435">
            <v>0</v>
          </cell>
          <cell r="CZ2435">
            <v>0</v>
          </cell>
          <cell r="DA2435">
            <v>0</v>
          </cell>
          <cell r="DB2435">
            <v>0</v>
          </cell>
          <cell r="DC2435">
            <v>0</v>
          </cell>
          <cell r="DD2435">
            <v>1009.6975365119999</v>
          </cell>
          <cell r="DE2435">
            <v>0</v>
          </cell>
          <cell r="DG2435">
            <v>980.28887039999995</v>
          </cell>
          <cell r="DI2435">
            <v>0.03</v>
          </cell>
          <cell r="DJ2435">
            <v>29.408666111999999</v>
          </cell>
          <cell r="DK2435">
            <v>0.03</v>
          </cell>
          <cell r="DL2435">
            <v>0</v>
          </cell>
        </row>
        <row r="2436">
          <cell r="A2436" t="str">
            <v>LGVKIT-MON-MICRO-501</v>
          </cell>
          <cell r="B2436" t="str">
            <v>DEDUZIONE MONTANTE ELETTRICO FORCHE FISSE</v>
          </cell>
          <cell r="F2436">
            <v>-4934.642575609756</v>
          </cell>
          <cell r="H2436">
            <v>-2023.2034559999997</v>
          </cell>
          <cell r="I2436">
            <v>0.59000000000000008</v>
          </cell>
          <cell r="J2436" t="str">
            <v>OK</v>
          </cell>
          <cell r="K2436" t="str">
            <v>NEWZD</v>
          </cell>
          <cell r="L2436">
            <v>0</v>
          </cell>
          <cell r="M2436">
            <v>0</v>
          </cell>
          <cell r="N2436">
            <v>0</v>
          </cell>
          <cell r="O2436">
            <v>0</v>
          </cell>
          <cell r="P2436">
            <v>0</v>
          </cell>
          <cell r="Q2436">
            <v>0</v>
          </cell>
          <cell r="R2436">
            <v>0</v>
          </cell>
          <cell r="S2436">
            <v>0</v>
          </cell>
          <cell r="T2436">
            <v>0</v>
          </cell>
          <cell r="U2436">
            <v>0</v>
          </cell>
          <cell r="V2436">
            <v>0</v>
          </cell>
          <cell r="W2436">
            <v>0</v>
          </cell>
          <cell r="X2436">
            <v>0</v>
          </cell>
          <cell r="Y2436">
            <v>0</v>
          </cell>
          <cell r="Z2436">
            <v>0</v>
          </cell>
          <cell r="AA2436">
            <v>0</v>
          </cell>
          <cell r="AB2436">
            <v>0</v>
          </cell>
          <cell r="AC2436">
            <v>0</v>
          </cell>
          <cell r="AD2436">
            <v>0</v>
          </cell>
          <cell r="AE2436">
            <v>0</v>
          </cell>
          <cell r="AF2436">
            <v>0</v>
          </cell>
          <cell r="AG2436">
            <v>0</v>
          </cell>
          <cell r="AH2436">
            <v>0</v>
          </cell>
          <cell r="AI2436">
            <v>0</v>
          </cell>
          <cell r="AJ2436">
            <v>0</v>
          </cell>
          <cell r="AK2436">
            <v>0</v>
          </cell>
          <cell r="AL2436">
            <v>0</v>
          </cell>
          <cell r="AM2436">
            <v>0</v>
          </cell>
          <cell r="AN2436">
            <v>0</v>
          </cell>
          <cell r="AO2436">
            <v>0</v>
          </cell>
          <cell r="AP2436">
            <v>0</v>
          </cell>
          <cell r="AQ2436">
            <v>0</v>
          </cell>
          <cell r="AR2436">
            <v>0</v>
          </cell>
          <cell r="AS2436">
            <v>0</v>
          </cell>
          <cell r="AT2436">
            <v>0</v>
          </cell>
          <cell r="AU2436">
            <v>0</v>
          </cell>
          <cell r="AV2436">
            <v>-2023.2034559999997</v>
          </cell>
          <cell r="AW2436">
            <v>0</v>
          </cell>
          <cell r="AX2436">
            <v>0</v>
          </cell>
          <cell r="AY2436">
            <v>0</v>
          </cell>
          <cell r="AZ2436">
            <v>0</v>
          </cell>
          <cell r="BA2436">
            <v>0</v>
          </cell>
          <cell r="BB2436">
            <v>0</v>
          </cell>
          <cell r="BC2436">
            <v>0</v>
          </cell>
          <cell r="BD2436">
            <v>0</v>
          </cell>
          <cell r="BE2436">
            <v>0</v>
          </cell>
          <cell r="BF2436">
            <v>0</v>
          </cell>
          <cell r="BG2436">
            <v>0</v>
          </cell>
          <cell r="BH2436">
            <v>0</v>
          </cell>
          <cell r="BI2436">
            <v>0</v>
          </cell>
          <cell r="BJ2436">
            <v>0</v>
          </cell>
          <cell r="BK2436">
            <v>0</v>
          </cell>
          <cell r="BL2436">
            <v>0</v>
          </cell>
          <cell r="BM2436">
            <v>0</v>
          </cell>
          <cell r="BN2436">
            <v>0</v>
          </cell>
          <cell r="BO2436">
            <v>0</v>
          </cell>
          <cell r="BP2436">
            <v>0</v>
          </cell>
          <cell r="BQ2436">
            <v>0</v>
          </cell>
          <cell r="BR2436">
            <v>0</v>
          </cell>
          <cell r="BS2436">
            <v>0</v>
          </cell>
          <cell r="BT2436">
            <v>0</v>
          </cell>
          <cell r="BU2436">
            <v>0</v>
          </cell>
          <cell r="BV2436">
            <v>0</v>
          </cell>
          <cell r="BW2436">
            <v>0</v>
          </cell>
          <cell r="BX2436">
            <v>0</v>
          </cell>
          <cell r="BY2436">
            <v>0</v>
          </cell>
          <cell r="BZ2436">
            <v>0</v>
          </cell>
          <cell r="CA2436">
            <v>0</v>
          </cell>
          <cell r="CB2436">
            <v>0</v>
          </cell>
          <cell r="CC2436">
            <v>0</v>
          </cell>
          <cell r="CD2436">
            <v>0</v>
          </cell>
          <cell r="CE2436">
            <v>0</v>
          </cell>
          <cell r="CF2436">
            <v>0</v>
          </cell>
          <cell r="CG2436">
            <v>0</v>
          </cell>
          <cell r="CH2436">
            <v>0</v>
          </cell>
          <cell r="CI2436">
            <v>0</v>
          </cell>
          <cell r="CJ2436">
            <v>0</v>
          </cell>
          <cell r="CK2436">
            <v>0</v>
          </cell>
          <cell r="CL2436">
            <v>0</v>
          </cell>
          <cell r="CM2436">
            <v>0</v>
          </cell>
          <cell r="CN2436">
            <v>0</v>
          </cell>
          <cell r="CO2436">
            <v>0</v>
          </cell>
          <cell r="CP2436">
            <v>0</v>
          </cell>
          <cell r="CQ2436">
            <v>0</v>
          </cell>
          <cell r="CR2436">
            <v>0</v>
          </cell>
          <cell r="CS2436">
            <v>0</v>
          </cell>
          <cell r="CT2436">
            <v>0</v>
          </cell>
          <cell r="CU2436">
            <v>0</v>
          </cell>
          <cell r="CV2436">
            <v>0</v>
          </cell>
          <cell r="CW2436">
            <v>0</v>
          </cell>
          <cell r="CX2436">
            <v>0</v>
          </cell>
          <cell r="CY2436">
            <v>0</v>
          </cell>
          <cell r="CZ2436">
            <v>0</v>
          </cell>
          <cell r="DA2436">
            <v>0</v>
          </cell>
          <cell r="DB2436">
            <v>0</v>
          </cell>
          <cell r="DC2436">
            <v>0</v>
          </cell>
          <cell r="DD2436">
            <v>-2023.2034559999997</v>
          </cell>
          <cell r="DE2436">
            <v>0</v>
          </cell>
          <cell r="DG2436">
            <v>-1964.2751999999998</v>
          </cell>
          <cell r="DI2436">
            <v>0.03</v>
          </cell>
          <cell r="DJ2436">
            <v>-58.92825599999999</v>
          </cell>
          <cell r="DK2436">
            <v>0.03</v>
          </cell>
          <cell r="DL2436">
            <v>0</v>
          </cell>
        </row>
        <row r="2437">
          <cell r="A2437" t="str">
            <v>LGVKIT-MON-RCH-101</v>
          </cell>
          <cell r="B2437" t="str">
            <v>EXTRACOSTI MONTANTE RCH PER SIMPLEX 1500 &lt; EL ≤ 2150</v>
          </cell>
          <cell r="F2437">
            <v>781.88836245380628</v>
          </cell>
          <cell r="H2437">
            <v>320.57422860606056</v>
          </cell>
          <cell r="I2437">
            <v>0.59000000000000008</v>
          </cell>
          <cell r="J2437" t="str">
            <v>OK</v>
          </cell>
          <cell r="K2437" t="str">
            <v>NEWZD</v>
          </cell>
          <cell r="L2437">
            <v>0</v>
          </cell>
          <cell r="M2437">
            <v>0</v>
          </cell>
          <cell r="N2437">
            <v>0</v>
          </cell>
          <cell r="O2437">
            <v>0</v>
          </cell>
          <cell r="P2437">
            <v>0</v>
          </cell>
          <cell r="Q2437">
            <v>0</v>
          </cell>
          <cell r="R2437">
            <v>0</v>
          </cell>
          <cell r="S2437">
            <v>0</v>
          </cell>
          <cell r="T2437">
            <v>0</v>
          </cell>
          <cell r="U2437">
            <v>0</v>
          </cell>
          <cell r="V2437">
            <v>0</v>
          </cell>
          <cell r="W2437">
            <v>0</v>
          </cell>
          <cell r="X2437">
            <v>0</v>
          </cell>
          <cell r="Y2437">
            <v>0</v>
          </cell>
          <cell r="Z2437">
            <v>0</v>
          </cell>
          <cell r="AA2437">
            <v>0</v>
          </cell>
          <cell r="AB2437">
            <v>0</v>
          </cell>
          <cell r="AC2437">
            <v>0</v>
          </cell>
          <cell r="AD2437">
            <v>0</v>
          </cell>
          <cell r="AE2437">
            <v>0</v>
          </cell>
          <cell r="AF2437">
            <v>0</v>
          </cell>
          <cell r="AG2437">
            <v>0</v>
          </cell>
          <cell r="AH2437">
            <v>0</v>
          </cell>
          <cell r="AI2437">
            <v>0</v>
          </cell>
          <cell r="AJ2437">
            <v>0</v>
          </cell>
          <cell r="AK2437">
            <v>0</v>
          </cell>
          <cell r="AL2437">
            <v>0</v>
          </cell>
          <cell r="AM2437">
            <v>0</v>
          </cell>
          <cell r="AN2437">
            <v>0</v>
          </cell>
          <cell r="AO2437">
            <v>0</v>
          </cell>
          <cell r="AP2437">
            <v>0</v>
          </cell>
          <cell r="AQ2437">
            <v>0</v>
          </cell>
          <cell r="AR2437">
            <v>0</v>
          </cell>
          <cell r="AS2437">
            <v>0</v>
          </cell>
          <cell r="AT2437">
            <v>0</v>
          </cell>
          <cell r="AU2437">
            <v>0</v>
          </cell>
          <cell r="AV2437">
            <v>320.57422860606056</v>
          </cell>
          <cell r="AW2437">
            <v>0</v>
          </cell>
          <cell r="AX2437">
            <v>0</v>
          </cell>
          <cell r="AY2437">
            <v>0</v>
          </cell>
          <cell r="AZ2437">
            <v>0</v>
          </cell>
          <cell r="BA2437">
            <v>0</v>
          </cell>
          <cell r="BB2437">
            <v>0</v>
          </cell>
          <cell r="BC2437">
            <v>0</v>
          </cell>
          <cell r="BD2437">
            <v>0</v>
          </cell>
          <cell r="BE2437">
            <v>0</v>
          </cell>
          <cell r="BF2437">
            <v>0</v>
          </cell>
          <cell r="BG2437">
            <v>0</v>
          </cell>
          <cell r="BH2437">
            <v>0</v>
          </cell>
          <cell r="BI2437">
            <v>0</v>
          </cell>
          <cell r="BJ2437">
            <v>0</v>
          </cell>
          <cell r="BK2437">
            <v>0</v>
          </cell>
          <cell r="BL2437">
            <v>0</v>
          </cell>
          <cell r="BM2437">
            <v>0</v>
          </cell>
          <cell r="BN2437">
            <v>0</v>
          </cell>
          <cell r="BO2437">
            <v>0</v>
          </cell>
          <cell r="BP2437">
            <v>0</v>
          </cell>
          <cell r="BQ2437">
            <v>0</v>
          </cell>
          <cell r="BR2437">
            <v>0</v>
          </cell>
          <cell r="BS2437">
            <v>0</v>
          </cell>
          <cell r="BT2437">
            <v>0</v>
          </cell>
          <cell r="BU2437">
            <v>0</v>
          </cell>
          <cell r="BV2437">
            <v>0</v>
          </cell>
          <cell r="BW2437">
            <v>0</v>
          </cell>
          <cell r="BX2437">
            <v>0</v>
          </cell>
          <cell r="BY2437">
            <v>0</v>
          </cell>
          <cell r="BZ2437">
            <v>0</v>
          </cell>
          <cell r="CA2437">
            <v>0</v>
          </cell>
          <cell r="CB2437">
            <v>0</v>
          </cell>
          <cell r="CC2437">
            <v>0</v>
          </cell>
          <cell r="CD2437">
            <v>0</v>
          </cell>
          <cell r="CE2437">
            <v>0</v>
          </cell>
          <cell r="CF2437">
            <v>0</v>
          </cell>
          <cell r="CG2437">
            <v>0</v>
          </cell>
          <cell r="CH2437">
            <v>0</v>
          </cell>
          <cell r="CI2437">
            <v>0</v>
          </cell>
          <cell r="CJ2437">
            <v>0</v>
          </cell>
          <cell r="CK2437">
            <v>0</v>
          </cell>
          <cell r="CL2437">
            <v>0</v>
          </cell>
          <cell r="CM2437">
            <v>0</v>
          </cell>
          <cell r="CN2437">
            <v>0</v>
          </cell>
          <cell r="CO2437">
            <v>0</v>
          </cell>
          <cell r="CP2437">
            <v>0</v>
          </cell>
          <cell r="CQ2437">
            <v>0</v>
          </cell>
          <cell r="CR2437">
            <v>0</v>
          </cell>
          <cell r="CS2437">
            <v>0</v>
          </cell>
          <cell r="CT2437">
            <v>0</v>
          </cell>
          <cell r="CU2437">
            <v>0</v>
          </cell>
          <cell r="CV2437">
            <v>0</v>
          </cell>
          <cell r="CW2437">
            <v>0</v>
          </cell>
          <cell r="CX2437">
            <v>0</v>
          </cell>
          <cell r="CY2437">
            <v>0</v>
          </cell>
          <cell r="CZ2437">
            <v>0</v>
          </cell>
          <cell r="DA2437">
            <v>0</v>
          </cell>
          <cell r="DB2437">
            <v>0</v>
          </cell>
          <cell r="DC2437">
            <v>0</v>
          </cell>
          <cell r="DD2437">
            <v>320.57422860606056</v>
          </cell>
          <cell r="DE2437">
            <v>0</v>
          </cell>
          <cell r="DG2437">
            <v>311.23711515151513</v>
          </cell>
          <cell r="DI2437">
            <v>0.03</v>
          </cell>
          <cell r="DJ2437">
            <v>9.3371134545454542</v>
          </cell>
          <cell r="DK2437">
            <v>3.0000000000000002E-2</v>
          </cell>
          <cell r="DL2437">
            <v>0</v>
          </cell>
        </row>
        <row r="2438">
          <cell r="A2438" t="str">
            <v>LGVKIT-MON-RCH-201</v>
          </cell>
          <cell r="B2438" t="str">
            <v>EXTRACOSTI MONTANTE RCH PER DNFL 2500 &lt; EL ≤ 4500</v>
          </cell>
          <cell r="F2438">
            <v>2220.5629493688098</v>
          </cell>
          <cell r="H2438">
            <v>910.43080924121193</v>
          </cell>
          <cell r="I2438">
            <v>0.59000000000000008</v>
          </cell>
          <cell r="J2438" t="str">
            <v>OK</v>
          </cell>
          <cell r="K2438" t="str">
            <v>NEWZD</v>
          </cell>
          <cell r="L2438">
            <v>0</v>
          </cell>
          <cell r="M2438">
            <v>0</v>
          </cell>
          <cell r="N2438">
            <v>0</v>
          </cell>
          <cell r="O2438">
            <v>0</v>
          </cell>
          <cell r="P2438">
            <v>0</v>
          </cell>
          <cell r="Q2438">
            <v>0</v>
          </cell>
          <cell r="R2438">
            <v>0</v>
          </cell>
          <cell r="S2438">
            <v>0</v>
          </cell>
          <cell r="T2438">
            <v>0</v>
          </cell>
          <cell r="U2438">
            <v>0</v>
          </cell>
          <cell r="V2438">
            <v>0</v>
          </cell>
          <cell r="W2438">
            <v>0</v>
          </cell>
          <cell r="X2438">
            <v>0</v>
          </cell>
          <cell r="Y2438">
            <v>0</v>
          </cell>
          <cell r="Z2438">
            <v>0</v>
          </cell>
          <cell r="AA2438">
            <v>0</v>
          </cell>
          <cell r="AB2438">
            <v>0</v>
          </cell>
          <cell r="AC2438">
            <v>0</v>
          </cell>
          <cell r="AD2438">
            <v>0</v>
          </cell>
          <cell r="AE2438">
            <v>0</v>
          </cell>
          <cell r="AF2438">
            <v>0</v>
          </cell>
          <cell r="AG2438">
            <v>0</v>
          </cell>
          <cell r="AH2438">
            <v>0</v>
          </cell>
          <cell r="AI2438">
            <v>0</v>
          </cell>
          <cell r="AJ2438">
            <v>0</v>
          </cell>
          <cell r="AK2438">
            <v>0</v>
          </cell>
          <cell r="AL2438">
            <v>0</v>
          </cell>
          <cell r="AM2438">
            <v>0</v>
          </cell>
          <cell r="AN2438">
            <v>0</v>
          </cell>
          <cell r="AO2438">
            <v>0</v>
          </cell>
          <cell r="AP2438">
            <v>0</v>
          </cell>
          <cell r="AQ2438">
            <v>0</v>
          </cell>
          <cell r="AR2438">
            <v>0</v>
          </cell>
          <cell r="AS2438">
            <v>0</v>
          </cell>
          <cell r="AT2438">
            <v>0</v>
          </cell>
          <cell r="AU2438">
            <v>0</v>
          </cell>
          <cell r="AV2438">
            <v>910.43080924121193</v>
          </cell>
          <cell r="AW2438">
            <v>0</v>
          </cell>
          <cell r="AX2438">
            <v>0</v>
          </cell>
          <cell r="AY2438">
            <v>0</v>
          </cell>
          <cell r="AZ2438">
            <v>0</v>
          </cell>
          <cell r="BA2438">
            <v>0</v>
          </cell>
          <cell r="BB2438">
            <v>0</v>
          </cell>
          <cell r="BC2438">
            <v>0</v>
          </cell>
          <cell r="BD2438">
            <v>0</v>
          </cell>
          <cell r="BE2438">
            <v>0</v>
          </cell>
          <cell r="BF2438">
            <v>0</v>
          </cell>
          <cell r="BG2438">
            <v>0</v>
          </cell>
          <cell r="BH2438">
            <v>0</v>
          </cell>
          <cell r="BI2438">
            <v>0</v>
          </cell>
          <cell r="BJ2438">
            <v>0</v>
          </cell>
          <cell r="BK2438">
            <v>0</v>
          </cell>
          <cell r="BL2438">
            <v>0</v>
          </cell>
          <cell r="BM2438">
            <v>0</v>
          </cell>
          <cell r="BN2438">
            <v>0</v>
          </cell>
          <cell r="BO2438">
            <v>0</v>
          </cell>
          <cell r="BP2438">
            <v>0</v>
          </cell>
          <cell r="BQ2438">
            <v>0</v>
          </cell>
          <cell r="BR2438">
            <v>0</v>
          </cell>
          <cell r="BS2438">
            <v>0</v>
          </cell>
          <cell r="BT2438">
            <v>0</v>
          </cell>
          <cell r="BU2438">
            <v>0</v>
          </cell>
          <cell r="BV2438">
            <v>0</v>
          </cell>
          <cell r="BW2438">
            <v>0</v>
          </cell>
          <cell r="BX2438">
            <v>0</v>
          </cell>
          <cell r="BY2438">
            <v>0</v>
          </cell>
          <cell r="BZ2438">
            <v>0</v>
          </cell>
          <cell r="CA2438">
            <v>0</v>
          </cell>
          <cell r="CB2438">
            <v>0</v>
          </cell>
          <cell r="CC2438">
            <v>0</v>
          </cell>
          <cell r="CD2438">
            <v>0</v>
          </cell>
          <cell r="CE2438">
            <v>0</v>
          </cell>
          <cell r="CF2438">
            <v>0</v>
          </cell>
          <cell r="CG2438">
            <v>0</v>
          </cell>
          <cell r="CH2438">
            <v>0</v>
          </cell>
          <cell r="CI2438">
            <v>0</v>
          </cell>
          <cell r="CJ2438">
            <v>0</v>
          </cell>
          <cell r="CK2438">
            <v>0</v>
          </cell>
          <cell r="CL2438">
            <v>0</v>
          </cell>
          <cell r="CM2438">
            <v>0</v>
          </cell>
          <cell r="CN2438">
            <v>0</v>
          </cell>
          <cell r="CO2438">
            <v>0</v>
          </cell>
          <cell r="CP2438">
            <v>0</v>
          </cell>
          <cell r="CQ2438">
            <v>0</v>
          </cell>
          <cell r="CR2438">
            <v>0</v>
          </cell>
          <cell r="CS2438">
            <v>0</v>
          </cell>
          <cell r="CT2438">
            <v>0</v>
          </cell>
          <cell r="CU2438">
            <v>0</v>
          </cell>
          <cell r="CV2438">
            <v>0</v>
          </cell>
          <cell r="CW2438">
            <v>0</v>
          </cell>
          <cell r="CX2438">
            <v>0</v>
          </cell>
          <cell r="CY2438">
            <v>0</v>
          </cell>
          <cell r="CZ2438">
            <v>0</v>
          </cell>
          <cell r="DA2438">
            <v>0</v>
          </cell>
          <cell r="DB2438">
            <v>0</v>
          </cell>
          <cell r="DC2438">
            <v>0</v>
          </cell>
          <cell r="DD2438">
            <v>910.43080924121193</v>
          </cell>
          <cell r="DE2438">
            <v>0</v>
          </cell>
          <cell r="DG2438">
            <v>883.91340703030289</v>
          </cell>
          <cell r="DI2438">
            <v>0.03</v>
          </cell>
          <cell r="DJ2438">
            <v>26.517402210909086</v>
          </cell>
          <cell r="DK2438">
            <v>0.03</v>
          </cell>
          <cell r="DL2438">
            <v>0</v>
          </cell>
        </row>
        <row r="2439">
          <cell r="A2439" t="str">
            <v>LGVKIT-MON-RCH-301</v>
          </cell>
          <cell r="B2439" t="str">
            <v>EXTRACOSTI MONTANTE RCH PER TFFL 5000 &lt; EL ≤ 8000</v>
          </cell>
          <cell r="F2439">
            <v>6192.5558306341463</v>
          </cell>
          <cell r="H2439">
            <v>2538.9478905599999</v>
          </cell>
          <cell r="I2439">
            <v>0.59000000000000008</v>
          </cell>
          <cell r="J2439" t="str">
            <v>OK</v>
          </cell>
          <cell r="K2439" t="str">
            <v>NEWZD</v>
          </cell>
          <cell r="L2439">
            <v>0</v>
          </cell>
          <cell r="M2439">
            <v>0</v>
          </cell>
          <cell r="N2439">
            <v>0</v>
          </cell>
          <cell r="O2439">
            <v>0</v>
          </cell>
          <cell r="P2439">
            <v>0</v>
          </cell>
          <cell r="Q2439">
            <v>0</v>
          </cell>
          <cell r="R2439">
            <v>0</v>
          </cell>
          <cell r="S2439">
            <v>0</v>
          </cell>
          <cell r="T2439">
            <v>0</v>
          </cell>
          <cell r="U2439">
            <v>0</v>
          </cell>
          <cell r="V2439">
            <v>0</v>
          </cell>
          <cell r="W2439">
            <v>0</v>
          </cell>
          <cell r="X2439">
            <v>0</v>
          </cell>
          <cell r="Y2439">
            <v>0</v>
          </cell>
          <cell r="Z2439">
            <v>0</v>
          </cell>
          <cell r="AA2439">
            <v>0</v>
          </cell>
          <cell r="AB2439">
            <v>0</v>
          </cell>
          <cell r="AC2439">
            <v>0</v>
          </cell>
          <cell r="AD2439">
            <v>0</v>
          </cell>
          <cell r="AE2439">
            <v>0</v>
          </cell>
          <cell r="AF2439">
            <v>0</v>
          </cell>
          <cell r="AG2439">
            <v>0</v>
          </cell>
          <cell r="AH2439">
            <v>0</v>
          </cell>
          <cell r="AI2439">
            <v>0</v>
          </cell>
          <cell r="AJ2439">
            <v>0</v>
          </cell>
          <cell r="AK2439">
            <v>0</v>
          </cell>
          <cell r="AL2439">
            <v>0</v>
          </cell>
          <cell r="AM2439">
            <v>0</v>
          </cell>
          <cell r="AN2439">
            <v>0</v>
          </cell>
          <cell r="AO2439">
            <v>0</v>
          </cell>
          <cell r="AP2439">
            <v>0</v>
          </cell>
          <cell r="AQ2439">
            <v>0</v>
          </cell>
          <cell r="AR2439">
            <v>0</v>
          </cell>
          <cell r="AS2439">
            <v>0</v>
          </cell>
          <cell r="AT2439">
            <v>0</v>
          </cell>
          <cell r="AU2439">
            <v>0</v>
          </cell>
          <cell r="AV2439">
            <v>2538.9478905599999</v>
          </cell>
          <cell r="AW2439">
            <v>0</v>
          </cell>
          <cell r="AX2439">
            <v>0</v>
          </cell>
          <cell r="AY2439">
            <v>0</v>
          </cell>
          <cell r="AZ2439">
            <v>0</v>
          </cell>
          <cell r="BA2439">
            <v>0</v>
          </cell>
          <cell r="BB2439">
            <v>0</v>
          </cell>
          <cell r="BC2439">
            <v>0</v>
          </cell>
          <cell r="BD2439">
            <v>0</v>
          </cell>
          <cell r="BE2439">
            <v>0</v>
          </cell>
          <cell r="BF2439">
            <v>0</v>
          </cell>
          <cell r="BG2439">
            <v>0</v>
          </cell>
          <cell r="BH2439">
            <v>0</v>
          </cell>
          <cell r="BI2439">
            <v>0</v>
          </cell>
          <cell r="BJ2439">
            <v>0</v>
          </cell>
          <cell r="BK2439">
            <v>0</v>
          </cell>
          <cell r="BL2439">
            <v>0</v>
          </cell>
          <cell r="BM2439">
            <v>0</v>
          </cell>
          <cell r="BN2439">
            <v>0</v>
          </cell>
          <cell r="BO2439">
            <v>0</v>
          </cell>
          <cell r="BP2439">
            <v>0</v>
          </cell>
          <cell r="BQ2439">
            <v>0</v>
          </cell>
          <cell r="BR2439">
            <v>0</v>
          </cell>
          <cell r="BS2439">
            <v>0</v>
          </cell>
          <cell r="BT2439">
            <v>0</v>
          </cell>
          <cell r="BU2439">
            <v>0</v>
          </cell>
          <cell r="BV2439">
            <v>0</v>
          </cell>
          <cell r="BW2439">
            <v>0</v>
          </cell>
          <cell r="BX2439">
            <v>0</v>
          </cell>
          <cell r="BY2439">
            <v>0</v>
          </cell>
          <cell r="BZ2439">
            <v>0</v>
          </cell>
          <cell r="CA2439">
            <v>0</v>
          </cell>
          <cell r="CB2439">
            <v>0</v>
          </cell>
          <cell r="CC2439">
            <v>0</v>
          </cell>
          <cell r="CD2439">
            <v>0</v>
          </cell>
          <cell r="CE2439">
            <v>0</v>
          </cell>
          <cell r="CF2439">
            <v>0</v>
          </cell>
          <cell r="CG2439">
            <v>0</v>
          </cell>
          <cell r="CH2439">
            <v>0</v>
          </cell>
          <cell r="CI2439">
            <v>0</v>
          </cell>
          <cell r="CJ2439">
            <v>0</v>
          </cell>
          <cell r="CK2439">
            <v>0</v>
          </cell>
          <cell r="CL2439">
            <v>0</v>
          </cell>
          <cell r="CM2439">
            <v>0</v>
          </cell>
          <cell r="CN2439">
            <v>0</v>
          </cell>
          <cell r="CO2439">
            <v>0</v>
          </cell>
          <cell r="CP2439">
            <v>0</v>
          </cell>
          <cell r="CQ2439">
            <v>0</v>
          </cell>
          <cell r="CR2439">
            <v>0</v>
          </cell>
          <cell r="CS2439">
            <v>0</v>
          </cell>
          <cell r="CT2439">
            <v>0</v>
          </cell>
          <cell r="CU2439">
            <v>0</v>
          </cell>
          <cell r="CV2439">
            <v>0</v>
          </cell>
          <cell r="CW2439">
            <v>0</v>
          </cell>
          <cell r="CX2439">
            <v>0</v>
          </cell>
          <cell r="CY2439">
            <v>0</v>
          </cell>
          <cell r="CZ2439">
            <v>0</v>
          </cell>
          <cell r="DA2439">
            <v>0</v>
          </cell>
          <cell r="DB2439">
            <v>0</v>
          </cell>
          <cell r="DC2439">
            <v>0</v>
          </cell>
          <cell r="DD2439">
            <v>2538.9478905599999</v>
          </cell>
          <cell r="DE2439">
            <v>0</v>
          </cell>
          <cell r="DG2439">
            <v>2464.9979519999997</v>
          </cell>
          <cell r="DI2439">
            <v>0.03</v>
          </cell>
          <cell r="DJ2439">
            <v>73.949938559999993</v>
          </cell>
          <cell r="DK2439">
            <v>0.03</v>
          </cell>
          <cell r="DL2439">
            <v>0</v>
          </cell>
        </row>
        <row r="2440">
          <cell r="A2440" t="str">
            <v>LGVKIT-MON-RCH-302</v>
          </cell>
          <cell r="B2440" t="str">
            <v>EXTRACOSTI MONTANTE RCH PER TFFL 8000 &lt; EL ≤ 11000</v>
          </cell>
          <cell r="F2440">
            <v>12385.111661268293</v>
          </cell>
          <cell r="H2440">
            <v>5077.8957811199998</v>
          </cell>
          <cell r="I2440">
            <v>0.59000000000000008</v>
          </cell>
          <cell r="J2440" t="str">
            <v>OK</v>
          </cell>
          <cell r="K2440" t="str">
            <v>NEWZD</v>
          </cell>
          <cell r="L2440">
            <v>0</v>
          </cell>
          <cell r="M2440">
            <v>0</v>
          </cell>
          <cell r="N2440">
            <v>0</v>
          </cell>
          <cell r="O2440">
            <v>0</v>
          </cell>
          <cell r="P2440">
            <v>0</v>
          </cell>
          <cell r="Q2440">
            <v>0</v>
          </cell>
          <cell r="R2440">
            <v>0</v>
          </cell>
          <cell r="S2440">
            <v>0</v>
          </cell>
          <cell r="T2440">
            <v>0</v>
          </cell>
          <cell r="U2440">
            <v>0</v>
          </cell>
          <cell r="V2440">
            <v>0</v>
          </cell>
          <cell r="W2440">
            <v>0</v>
          </cell>
          <cell r="X2440">
            <v>0</v>
          </cell>
          <cell r="Y2440">
            <v>0</v>
          </cell>
          <cell r="Z2440">
            <v>0</v>
          </cell>
          <cell r="AA2440">
            <v>0</v>
          </cell>
          <cell r="AB2440">
            <v>0</v>
          </cell>
          <cell r="AC2440">
            <v>0</v>
          </cell>
          <cell r="AD2440">
            <v>0</v>
          </cell>
          <cell r="AE2440">
            <v>0</v>
          </cell>
          <cell r="AF2440">
            <v>0</v>
          </cell>
          <cell r="AG2440">
            <v>0</v>
          </cell>
          <cell r="AH2440">
            <v>0</v>
          </cell>
          <cell r="AI2440">
            <v>0</v>
          </cell>
          <cell r="AJ2440">
            <v>0</v>
          </cell>
          <cell r="AK2440">
            <v>0</v>
          </cell>
          <cell r="AL2440">
            <v>0</v>
          </cell>
          <cell r="AM2440">
            <v>0</v>
          </cell>
          <cell r="AN2440">
            <v>0</v>
          </cell>
          <cell r="AO2440">
            <v>0</v>
          </cell>
          <cell r="AP2440">
            <v>0</v>
          </cell>
          <cell r="AQ2440">
            <v>0</v>
          </cell>
          <cell r="AR2440">
            <v>0</v>
          </cell>
          <cell r="AS2440">
            <v>0</v>
          </cell>
          <cell r="AT2440">
            <v>0</v>
          </cell>
          <cell r="AU2440">
            <v>0</v>
          </cell>
          <cell r="AV2440">
            <v>5077.8957811199998</v>
          </cell>
          <cell r="AW2440">
            <v>0</v>
          </cell>
          <cell r="AX2440">
            <v>0</v>
          </cell>
          <cell r="AY2440">
            <v>0</v>
          </cell>
          <cell r="AZ2440">
            <v>0</v>
          </cell>
          <cell r="BA2440">
            <v>0</v>
          </cell>
          <cell r="BB2440">
            <v>0</v>
          </cell>
          <cell r="BC2440">
            <v>0</v>
          </cell>
          <cell r="BD2440">
            <v>0</v>
          </cell>
          <cell r="BE2440">
            <v>0</v>
          </cell>
          <cell r="BF2440">
            <v>0</v>
          </cell>
          <cell r="BG2440">
            <v>0</v>
          </cell>
          <cell r="BH2440">
            <v>0</v>
          </cell>
          <cell r="BI2440">
            <v>0</v>
          </cell>
          <cell r="BJ2440">
            <v>0</v>
          </cell>
          <cell r="BK2440">
            <v>0</v>
          </cell>
          <cell r="BL2440">
            <v>0</v>
          </cell>
          <cell r="BM2440">
            <v>0</v>
          </cell>
          <cell r="BN2440">
            <v>0</v>
          </cell>
          <cell r="BO2440">
            <v>0</v>
          </cell>
          <cell r="BP2440">
            <v>0</v>
          </cell>
          <cell r="BQ2440">
            <v>0</v>
          </cell>
          <cell r="BR2440">
            <v>0</v>
          </cell>
          <cell r="BS2440">
            <v>0</v>
          </cell>
          <cell r="BT2440">
            <v>0</v>
          </cell>
          <cell r="BU2440">
            <v>0</v>
          </cell>
          <cell r="BV2440">
            <v>0</v>
          </cell>
          <cell r="BW2440">
            <v>0</v>
          </cell>
          <cell r="BX2440">
            <v>0</v>
          </cell>
          <cell r="BY2440">
            <v>0</v>
          </cell>
          <cell r="BZ2440">
            <v>0</v>
          </cell>
          <cell r="CA2440">
            <v>0</v>
          </cell>
          <cell r="CB2440">
            <v>0</v>
          </cell>
          <cell r="CC2440">
            <v>0</v>
          </cell>
          <cell r="CD2440">
            <v>0</v>
          </cell>
          <cell r="CE2440">
            <v>0</v>
          </cell>
          <cell r="CF2440">
            <v>0</v>
          </cell>
          <cell r="CG2440">
            <v>0</v>
          </cell>
          <cell r="CH2440">
            <v>0</v>
          </cell>
          <cell r="CI2440">
            <v>0</v>
          </cell>
          <cell r="CJ2440">
            <v>0</v>
          </cell>
          <cell r="CK2440">
            <v>0</v>
          </cell>
          <cell r="CL2440">
            <v>0</v>
          </cell>
          <cell r="CM2440">
            <v>0</v>
          </cell>
          <cell r="CN2440">
            <v>0</v>
          </cell>
          <cell r="CO2440">
            <v>0</v>
          </cell>
          <cell r="CP2440">
            <v>0</v>
          </cell>
          <cell r="CQ2440">
            <v>0</v>
          </cell>
          <cell r="CR2440">
            <v>0</v>
          </cell>
          <cell r="CS2440">
            <v>0</v>
          </cell>
          <cell r="CT2440">
            <v>0</v>
          </cell>
          <cell r="CU2440">
            <v>0</v>
          </cell>
          <cell r="CV2440">
            <v>0</v>
          </cell>
          <cell r="CW2440">
            <v>0</v>
          </cell>
          <cell r="CX2440">
            <v>0</v>
          </cell>
          <cell r="CY2440">
            <v>0</v>
          </cell>
          <cell r="CZ2440">
            <v>0</v>
          </cell>
          <cell r="DA2440">
            <v>0</v>
          </cell>
          <cell r="DB2440">
            <v>0</v>
          </cell>
          <cell r="DC2440">
            <v>0</v>
          </cell>
          <cell r="DD2440">
            <v>5077.8957811199998</v>
          </cell>
          <cell r="DE2440">
            <v>0</v>
          </cell>
          <cell r="DG2440">
            <v>4929.9959039999994</v>
          </cell>
          <cell r="DI2440">
            <v>0.03</v>
          </cell>
          <cell r="DJ2440">
            <v>147.89987711999999</v>
          </cell>
          <cell r="DK2440">
            <v>0.03</v>
          </cell>
          <cell r="DL2440">
            <v>0</v>
          </cell>
        </row>
        <row r="2441">
          <cell r="A2441" t="str">
            <v>LGVKIT-MON-RCH-501</v>
          </cell>
          <cell r="B2441" t="str">
            <v>DEDUZIONE MONTANTE RCH PER ATTREZZATURA IDRAULICA SOLO ATC O SS150</v>
          </cell>
          <cell r="F2441">
            <v>-1794.1054175999998</v>
          </cell>
          <cell r="H2441">
            <v>-735.58322121599986</v>
          </cell>
          <cell r="I2441">
            <v>0.59000000000000008</v>
          </cell>
          <cell r="J2441" t="str">
            <v>OK</v>
          </cell>
          <cell r="K2441" t="str">
            <v>NEWZD</v>
          </cell>
          <cell r="L2441">
            <v>0</v>
          </cell>
          <cell r="M2441">
            <v>0</v>
          </cell>
          <cell r="N2441">
            <v>0</v>
          </cell>
          <cell r="O2441">
            <v>0</v>
          </cell>
          <cell r="P2441">
            <v>0</v>
          </cell>
          <cell r="Q2441">
            <v>0</v>
          </cell>
          <cell r="R2441">
            <v>0</v>
          </cell>
          <cell r="S2441">
            <v>0</v>
          </cell>
          <cell r="T2441">
            <v>0</v>
          </cell>
          <cell r="U2441">
            <v>0</v>
          </cell>
          <cell r="V2441">
            <v>0</v>
          </cell>
          <cell r="W2441">
            <v>0</v>
          </cell>
          <cell r="X2441">
            <v>0</v>
          </cell>
          <cell r="Y2441">
            <v>0</v>
          </cell>
          <cell r="Z2441">
            <v>0</v>
          </cell>
          <cell r="AA2441">
            <v>0</v>
          </cell>
          <cell r="AB2441">
            <v>0</v>
          </cell>
          <cell r="AC2441">
            <v>0</v>
          </cell>
          <cell r="AD2441">
            <v>0</v>
          </cell>
          <cell r="AE2441">
            <v>0</v>
          </cell>
          <cell r="AF2441">
            <v>0</v>
          </cell>
          <cell r="AG2441">
            <v>0</v>
          </cell>
          <cell r="AH2441">
            <v>0</v>
          </cell>
          <cell r="AI2441">
            <v>0</v>
          </cell>
          <cell r="AJ2441">
            <v>0</v>
          </cell>
          <cell r="AK2441">
            <v>0</v>
          </cell>
          <cell r="AL2441">
            <v>0</v>
          </cell>
          <cell r="AM2441">
            <v>0</v>
          </cell>
          <cell r="AN2441">
            <v>0</v>
          </cell>
          <cell r="AO2441">
            <v>0</v>
          </cell>
          <cell r="AP2441">
            <v>0</v>
          </cell>
          <cell r="AQ2441">
            <v>0</v>
          </cell>
          <cell r="AR2441">
            <v>0</v>
          </cell>
          <cell r="AS2441">
            <v>0</v>
          </cell>
          <cell r="AT2441">
            <v>0</v>
          </cell>
          <cell r="AU2441">
            <v>0</v>
          </cell>
          <cell r="AV2441">
            <v>-735.58322121599986</v>
          </cell>
          <cell r="AW2441">
            <v>0</v>
          </cell>
          <cell r="AX2441">
            <v>0</v>
          </cell>
          <cell r="AY2441">
            <v>0</v>
          </cell>
          <cell r="AZ2441">
            <v>0</v>
          </cell>
          <cell r="BA2441">
            <v>0</v>
          </cell>
          <cell r="BB2441">
            <v>0</v>
          </cell>
          <cell r="BC2441">
            <v>0</v>
          </cell>
          <cell r="BD2441">
            <v>0</v>
          </cell>
          <cell r="BE2441">
            <v>0</v>
          </cell>
          <cell r="BF2441">
            <v>0</v>
          </cell>
          <cell r="BG2441">
            <v>0</v>
          </cell>
          <cell r="BH2441">
            <v>0</v>
          </cell>
          <cell r="BI2441">
            <v>0</v>
          </cell>
          <cell r="BJ2441">
            <v>0</v>
          </cell>
          <cell r="BK2441">
            <v>0</v>
          </cell>
          <cell r="BL2441">
            <v>0</v>
          </cell>
          <cell r="BM2441">
            <v>0</v>
          </cell>
          <cell r="BN2441">
            <v>0</v>
          </cell>
          <cell r="BO2441">
            <v>0</v>
          </cell>
          <cell r="BP2441">
            <v>0</v>
          </cell>
          <cell r="BQ2441">
            <v>0</v>
          </cell>
          <cell r="BR2441">
            <v>0</v>
          </cell>
          <cell r="BS2441">
            <v>0</v>
          </cell>
          <cell r="BT2441">
            <v>0</v>
          </cell>
          <cell r="BU2441">
            <v>0</v>
          </cell>
          <cell r="BV2441">
            <v>0</v>
          </cell>
          <cell r="BW2441">
            <v>0</v>
          </cell>
          <cell r="BX2441">
            <v>0</v>
          </cell>
          <cell r="BY2441">
            <v>0</v>
          </cell>
          <cell r="BZ2441">
            <v>0</v>
          </cell>
          <cell r="CA2441">
            <v>0</v>
          </cell>
          <cell r="CB2441">
            <v>0</v>
          </cell>
          <cell r="CC2441">
            <v>0</v>
          </cell>
          <cell r="CD2441">
            <v>0</v>
          </cell>
          <cell r="CE2441">
            <v>0</v>
          </cell>
          <cell r="CF2441">
            <v>0</v>
          </cell>
          <cell r="CG2441">
            <v>0</v>
          </cell>
          <cell r="CH2441">
            <v>0</v>
          </cell>
          <cell r="CI2441">
            <v>0</v>
          </cell>
          <cell r="CJ2441">
            <v>0</v>
          </cell>
          <cell r="CK2441">
            <v>0</v>
          </cell>
          <cell r="CL2441">
            <v>0</v>
          </cell>
          <cell r="CM2441">
            <v>0</v>
          </cell>
          <cell r="CN2441">
            <v>0</v>
          </cell>
          <cell r="CO2441">
            <v>0</v>
          </cell>
          <cell r="CP2441">
            <v>0</v>
          </cell>
          <cell r="CQ2441">
            <v>0</v>
          </cell>
          <cell r="CR2441">
            <v>0</v>
          </cell>
          <cell r="CS2441">
            <v>0</v>
          </cell>
          <cell r="CT2441">
            <v>0</v>
          </cell>
          <cell r="CU2441">
            <v>0</v>
          </cell>
          <cell r="CV2441">
            <v>0</v>
          </cell>
          <cell r="CW2441">
            <v>0</v>
          </cell>
          <cell r="CX2441">
            <v>0</v>
          </cell>
          <cell r="CY2441">
            <v>0</v>
          </cell>
          <cell r="CZ2441">
            <v>0</v>
          </cell>
          <cell r="DA2441">
            <v>0</v>
          </cell>
          <cell r="DB2441">
            <v>0</v>
          </cell>
          <cell r="DC2441">
            <v>0</v>
          </cell>
          <cell r="DD2441">
            <v>-735.58322121599986</v>
          </cell>
          <cell r="DE2441">
            <v>0</v>
          </cell>
          <cell r="DG2441">
            <v>-714.1584671999999</v>
          </cell>
          <cell r="DI2441">
            <v>0.03</v>
          </cell>
          <cell r="DJ2441">
            <v>-21.424754015999998</v>
          </cell>
          <cell r="DK2441">
            <v>3.0000000000000002E-2</v>
          </cell>
          <cell r="DL2441">
            <v>0</v>
          </cell>
        </row>
        <row r="2442">
          <cell r="A2442" t="str">
            <v>LGVKIT-MON-RCH-502</v>
          </cell>
          <cell r="B2442" t="str">
            <v>DEDUZIONE MONTANTE RCH PER ATTREZZATURA 4F SOLO ATC O SS150</v>
          </cell>
          <cell r="F2442">
            <v>-3579.2849375999999</v>
          </cell>
          <cell r="H2442">
            <v>-1467.506824416</v>
          </cell>
          <cell r="I2442">
            <v>0.59000000000000008</v>
          </cell>
          <cell r="J2442" t="str">
            <v>OK</v>
          </cell>
          <cell r="K2442" t="str">
            <v>NEWZD</v>
          </cell>
          <cell r="L2442">
            <v>0</v>
          </cell>
          <cell r="M2442">
            <v>0</v>
          </cell>
          <cell r="N2442">
            <v>0</v>
          </cell>
          <cell r="O2442">
            <v>0</v>
          </cell>
          <cell r="P2442">
            <v>0</v>
          </cell>
          <cell r="Q2442">
            <v>0</v>
          </cell>
          <cell r="R2442">
            <v>0</v>
          </cell>
          <cell r="S2442">
            <v>0</v>
          </cell>
          <cell r="T2442">
            <v>0</v>
          </cell>
          <cell r="U2442">
            <v>0</v>
          </cell>
          <cell r="V2442">
            <v>0</v>
          </cell>
          <cell r="W2442">
            <v>0</v>
          </cell>
          <cell r="X2442">
            <v>0</v>
          </cell>
          <cell r="Y2442">
            <v>0</v>
          </cell>
          <cell r="Z2442">
            <v>0</v>
          </cell>
          <cell r="AA2442">
            <v>0</v>
          </cell>
          <cell r="AB2442">
            <v>0</v>
          </cell>
          <cell r="AC2442">
            <v>0</v>
          </cell>
          <cell r="AD2442">
            <v>0</v>
          </cell>
          <cell r="AE2442">
            <v>0</v>
          </cell>
          <cell r="AF2442">
            <v>0</v>
          </cell>
          <cell r="AG2442">
            <v>0</v>
          </cell>
          <cell r="AH2442">
            <v>0</v>
          </cell>
          <cell r="AI2442">
            <v>0</v>
          </cell>
          <cell r="AJ2442">
            <v>0</v>
          </cell>
          <cell r="AK2442">
            <v>0</v>
          </cell>
          <cell r="AL2442">
            <v>0</v>
          </cell>
          <cell r="AM2442">
            <v>0</v>
          </cell>
          <cell r="AN2442">
            <v>0</v>
          </cell>
          <cell r="AO2442">
            <v>0</v>
          </cell>
          <cell r="AP2442">
            <v>0</v>
          </cell>
          <cell r="AQ2442">
            <v>0</v>
          </cell>
          <cell r="AR2442">
            <v>0</v>
          </cell>
          <cell r="AS2442">
            <v>0</v>
          </cell>
          <cell r="AT2442">
            <v>0</v>
          </cell>
          <cell r="AU2442">
            <v>0</v>
          </cell>
          <cell r="AV2442">
            <v>-1467.506824416</v>
          </cell>
          <cell r="AW2442">
            <v>0</v>
          </cell>
          <cell r="AX2442">
            <v>0</v>
          </cell>
          <cell r="AY2442">
            <v>0</v>
          </cell>
          <cell r="AZ2442">
            <v>0</v>
          </cell>
          <cell r="BA2442">
            <v>0</v>
          </cell>
          <cell r="BB2442">
            <v>0</v>
          </cell>
          <cell r="BC2442">
            <v>0</v>
          </cell>
          <cell r="BD2442">
            <v>0</v>
          </cell>
          <cell r="BE2442">
            <v>0</v>
          </cell>
          <cell r="BF2442">
            <v>0</v>
          </cell>
          <cell r="BG2442">
            <v>0</v>
          </cell>
          <cell r="BH2442">
            <v>0</v>
          </cell>
          <cell r="BI2442">
            <v>0</v>
          </cell>
          <cell r="BJ2442">
            <v>0</v>
          </cell>
          <cell r="BK2442">
            <v>0</v>
          </cell>
          <cell r="BL2442">
            <v>0</v>
          </cell>
          <cell r="BM2442">
            <v>0</v>
          </cell>
          <cell r="BN2442">
            <v>0</v>
          </cell>
          <cell r="BO2442">
            <v>0</v>
          </cell>
          <cell r="BP2442">
            <v>0</v>
          </cell>
          <cell r="BQ2442">
            <v>0</v>
          </cell>
          <cell r="BR2442">
            <v>0</v>
          </cell>
          <cell r="BS2442">
            <v>0</v>
          </cell>
          <cell r="BT2442">
            <v>0</v>
          </cell>
          <cell r="BU2442">
            <v>0</v>
          </cell>
          <cell r="BV2442">
            <v>0</v>
          </cell>
          <cell r="BW2442">
            <v>0</v>
          </cell>
          <cell r="BX2442">
            <v>0</v>
          </cell>
          <cell r="BY2442">
            <v>0</v>
          </cell>
          <cell r="BZ2442">
            <v>0</v>
          </cell>
          <cell r="CA2442">
            <v>0</v>
          </cell>
          <cell r="CB2442">
            <v>0</v>
          </cell>
          <cell r="CC2442">
            <v>0</v>
          </cell>
          <cell r="CD2442">
            <v>0</v>
          </cell>
          <cell r="CE2442">
            <v>0</v>
          </cell>
          <cell r="CF2442">
            <v>0</v>
          </cell>
          <cell r="CG2442">
            <v>0</v>
          </cell>
          <cell r="CH2442">
            <v>0</v>
          </cell>
          <cell r="CI2442">
            <v>0</v>
          </cell>
          <cell r="CJ2442">
            <v>0</v>
          </cell>
          <cell r="CK2442">
            <v>0</v>
          </cell>
          <cell r="CL2442">
            <v>0</v>
          </cell>
          <cell r="CM2442">
            <v>0</v>
          </cell>
          <cell r="CN2442">
            <v>0</v>
          </cell>
          <cell r="CO2442">
            <v>0</v>
          </cell>
          <cell r="CP2442">
            <v>0</v>
          </cell>
          <cell r="CQ2442">
            <v>0</v>
          </cell>
          <cell r="CR2442">
            <v>0</v>
          </cell>
          <cell r="CS2442">
            <v>0</v>
          </cell>
          <cell r="CT2442">
            <v>0</v>
          </cell>
          <cell r="CU2442">
            <v>0</v>
          </cell>
          <cell r="CV2442">
            <v>0</v>
          </cell>
          <cell r="CW2442">
            <v>0</v>
          </cell>
          <cell r="CX2442">
            <v>0</v>
          </cell>
          <cell r="CY2442">
            <v>0</v>
          </cell>
          <cell r="CZ2442">
            <v>0</v>
          </cell>
          <cell r="DA2442">
            <v>0</v>
          </cell>
          <cell r="DB2442">
            <v>0</v>
          </cell>
          <cell r="DC2442">
            <v>0</v>
          </cell>
          <cell r="DD2442">
            <v>-1467.506824416</v>
          </cell>
          <cell r="DE2442">
            <v>0</v>
          </cell>
          <cell r="DG2442">
            <v>-1424.7639071999999</v>
          </cell>
          <cell r="DI2442">
            <v>0.03</v>
          </cell>
          <cell r="DJ2442">
            <v>-42.742917215999995</v>
          </cell>
          <cell r="DK2442">
            <v>0.03</v>
          </cell>
          <cell r="DL2442">
            <v>0</v>
          </cell>
        </row>
        <row r="2443">
          <cell r="A2443" t="str">
            <v>LGVKIT-MON-RCH-521</v>
          </cell>
          <cell r="B2443" t="str">
            <v>DEDUZIONE MONTANTE RCH PER ATTREZZATURA ELETTRICA SOLO ATC O SS150</v>
          </cell>
          <cell r="F2443">
            <v>-2995.8360213073165</v>
          </cell>
          <cell r="H2443">
            <v>-1228.2927687359997</v>
          </cell>
          <cell r="I2443">
            <v>0.59000000000000008</v>
          </cell>
          <cell r="J2443" t="str">
            <v>OK</v>
          </cell>
          <cell r="K2443" t="str">
            <v>NEWZD</v>
          </cell>
          <cell r="L2443">
            <v>0</v>
          </cell>
          <cell r="M2443">
            <v>0</v>
          </cell>
          <cell r="N2443">
            <v>0</v>
          </cell>
          <cell r="O2443">
            <v>0</v>
          </cell>
          <cell r="P2443">
            <v>0</v>
          </cell>
          <cell r="Q2443">
            <v>0</v>
          </cell>
          <cell r="R2443">
            <v>0</v>
          </cell>
          <cell r="S2443">
            <v>0</v>
          </cell>
          <cell r="T2443">
            <v>0</v>
          </cell>
          <cell r="U2443">
            <v>0</v>
          </cell>
          <cell r="V2443">
            <v>0</v>
          </cell>
          <cell r="W2443">
            <v>0</v>
          </cell>
          <cell r="X2443">
            <v>0</v>
          </cell>
          <cell r="Y2443">
            <v>0</v>
          </cell>
          <cell r="Z2443">
            <v>0</v>
          </cell>
          <cell r="AA2443">
            <v>0</v>
          </cell>
          <cell r="AB2443">
            <v>0</v>
          </cell>
          <cell r="AC2443">
            <v>0</v>
          </cell>
          <cell r="AD2443">
            <v>0</v>
          </cell>
          <cell r="AE2443">
            <v>0</v>
          </cell>
          <cell r="AF2443">
            <v>0</v>
          </cell>
          <cell r="AG2443">
            <v>0</v>
          </cell>
          <cell r="AH2443">
            <v>0</v>
          </cell>
          <cell r="AI2443">
            <v>0</v>
          </cell>
          <cell r="AJ2443">
            <v>0</v>
          </cell>
          <cell r="AK2443">
            <v>0</v>
          </cell>
          <cell r="AL2443">
            <v>0</v>
          </cell>
          <cell r="AM2443">
            <v>0</v>
          </cell>
          <cell r="AN2443">
            <v>0</v>
          </cell>
          <cell r="AO2443">
            <v>0</v>
          </cell>
          <cell r="AP2443">
            <v>0</v>
          </cell>
          <cell r="AQ2443">
            <v>0</v>
          </cell>
          <cell r="AR2443">
            <v>0</v>
          </cell>
          <cell r="AS2443">
            <v>0</v>
          </cell>
          <cell r="AT2443">
            <v>0</v>
          </cell>
          <cell r="AU2443">
            <v>0</v>
          </cell>
          <cell r="AV2443">
            <v>-1228.2927687359997</v>
          </cell>
          <cell r="AW2443">
            <v>0</v>
          </cell>
          <cell r="AX2443">
            <v>0</v>
          </cell>
          <cell r="AY2443">
            <v>0</v>
          </cell>
          <cell r="AZ2443">
            <v>0</v>
          </cell>
          <cell r="BA2443">
            <v>0</v>
          </cell>
          <cell r="BB2443">
            <v>0</v>
          </cell>
          <cell r="BC2443">
            <v>0</v>
          </cell>
          <cell r="BD2443">
            <v>0</v>
          </cell>
          <cell r="BE2443">
            <v>0</v>
          </cell>
          <cell r="BF2443">
            <v>0</v>
          </cell>
          <cell r="BG2443">
            <v>0</v>
          </cell>
          <cell r="BH2443">
            <v>0</v>
          </cell>
          <cell r="BI2443">
            <v>0</v>
          </cell>
          <cell r="BJ2443">
            <v>0</v>
          </cell>
          <cell r="BK2443">
            <v>0</v>
          </cell>
          <cell r="BL2443">
            <v>0</v>
          </cell>
          <cell r="BM2443">
            <v>0</v>
          </cell>
          <cell r="BN2443">
            <v>0</v>
          </cell>
          <cell r="BO2443">
            <v>0</v>
          </cell>
          <cell r="BP2443">
            <v>0</v>
          </cell>
          <cell r="BQ2443">
            <v>0</v>
          </cell>
          <cell r="BR2443">
            <v>0</v>
          </cell>
          <cell r="BS2443">
            <v>0</v>
          </cell>
          <cell r="BT2443">
            <v>0</v>
          </cell>
          <cell r="BU2443">
            <v>0</v>
          </cell>
          <cell r="BV2443">
            <v>0</v>
          </cell>
          <cell r="BW2443">
            <v>0</v>
          </cell>
          <cell r="BX2443">
            <v>0</v>
          </cell>
          <cell r="BY2443">
            <v>0</v>
          </cell>
          <cell r="BZ2443">
            <v>0</v>
          </cell>
          <cell r="CA2443">
            <v>0</v>
          </cell>
          <cell r="CB2443">
            <v>0</v>
          </cell>
          <cell r="CC2443">
            <v>0</v>
          </cell>
          <cell r="CD2443">
            <v>0</v>
          </cell>
          <cell r="CE2443">
            <v>0</v>
          </cell>
          <cell r="CF2443">
            <v>0</v>
          </cell>
          <cell r="CG2443">
            <v>0</v>
          </cell>
          <cell r="CH2443">
            <v>0</v>
          </cell>
          <cell r="CI2443">
            <v>0</v>
          </cell>
          <cell r="CJ2443">
            <v>0</v>
          </cell>
          <cell r="CK2443">
            <v>0</v>
          </cell>
          <cell r="CL2443">
            <v>0</v>
          </cell>
          <cell r="CM2443">
            <v>0</v>
          </cell>
          <cell r="CN2443">
            <v>0</v>
          </cell>
          <cell r="CO2443">
            <v>0</v>
          </cell>
          <cell r="CP2443">
            <v>0</v>
          </cell>
          <cell r="CQ2443">
            <v>0</v>
          </cell>
          <cell r="CR2443">
            <v>0</v>
          </cell>
          <cell r="CS2443">
            <v>0</v>
          </cell>
          <cell r="CT2443">
            <v>0</v>
          </cell>
          <cell r="CU2443">
            <v>0</v>
          </cell>
          <cell r="CV2443">
            <v>0</v>
          </cell>
          <cell r="CW2443">
            <v>0</v>
          </cell>
          <cell r="CX2443">
            <v>0</v>
          </cell>
          <cell r="CY2443">
            <v>0</v>
          </cell>
          <cell r="CZ2443">
            <v>0</v>
          </cell>
          <cell r="DA2443">
            <v>0</v>
          </cell>
          <cell r="DB2443">
            <v>0</v>
          </cell>
          <cell r="DC2443">
            <v>0</v>
          </cell>
          <cell r="DD2443">
            <v>-1228.2927687359997</v>
          </cell>
          <cell r="DE2443">
            <v>0</v>
          </cell>
          <cell r="DG2443">
            <v>-1192.5172511999997</v>
          </cell>
          <cell r="DI2443">
            <v>0.03</v>
          </cell>
          <cell r="DJ2443">
            <v>-35.775517535999988</v>
          </cell>
          <cell r="DK2443">
            <v>0.03</v>
          </cell>
          <cell r="DL2443">
            <v>0</v>
          </cell>
        </row>
        <row r="2444">
          <cell r="A2444" t="str">
            <v>LGVKIT-MON-RDN-301</v>
          </cell>
          <cell r="B2444" t="str">
            <v>EXTRACOSTI MONTANTE RCHDD-NARROW PER TFFL 8000 &lt; EL ≤ 9500</v>
          </cell>
          <cell r="F2444">
            <v>3957.8736187317077</v>
          </cell>
          <cell r="H2444">
            <v>1622.72818368</v>
          </cell>
          <cell r="I2444">
            <v>0.59000000000000008</v>
          </cell>
          <cell r="J2444" t="str">
            <v>OK</v>
          </cell>
          <cell r="K2444" t="str">
            <v>NEWZD</v>
          </cell>
          <cell r="L2444">
            <v>0</v>
          </cell>
          <cell r="M2444">
            <v>0</v>
          </cell>
          <cell r="N2444">
            <v>0</v>
          </cell>
          <cell r="O2444">
            <v>0</v>
          </cell>
          <cell r="P2444">
            <v>0</v>
          </cell>
          <cell r="Q2444">
            <v>0</v>
          </cell>
          <cell r="R2444">
            <v>0</v>
          </cell>
          <cell r="S2444">
            <v>0</v>
          </cell>
          <cell r="T2444">
            <v>0</v>
          </cell>
          <cell r="U2444">
            <v>0</v>
          </cell>
          <cell r="V2444">
            <v>0</v>
          </cell>
          <cell r="W2444">
            <v>0</v>
          </cell>
          <cell r="X2444">
            <v>0</v>
          </cell>
          <cell r="Y2444">
            <v>0</v>
          </cell>
          <cell r="Z2444">
            <v>0</v>
          </cell>
          <cell r="AA2444">
            <v>0</v>
          </cell>
          <cell r="AB2444">
            <v>0</v>
          </cell>
          <cell r="AC2444">
            <v>0</v>
          </cell>
          <cell r="AD2444">
            <v>0</v>
          </cell>
          <cell r="AE2444">
            <v>0</v>
          </cell>
          <cell r="AF2444">
            <v>0</v>
          </cell>
          <cell r="AG2444">
            <v>0</v>
          </cell>
          <cell r="AH2444">
            <v>0</v>
          </cell>
          <cell r="AI2444">
            <v>0</v>
          </cell>
          <cell r="AJ2444">
            <v>0</v>
          </cell>
          <cell r="AK2444">
            <v>0</v>
          </cell>
          <cell r="AL2444">
            <v>0</v>
          </cell>
          <cell r="AM2444">
            <v>0</v>
          </cell>
          <cell r="AN2444">
            <v>0</v>
          </cell>
          <cell r="AO2444">
            <v>0</v>
          </cell>
          <cell r="AP2444">
            <v>0</v>
          </cell>
          <cell r="AQ2444">
            <v>0</v>
          </cell>
          <cell r="AR2444">
            <v>0</v>
          </cell>
          <cell r="AS2444">
            <v>0</v>
          </cell>
          <cell r="AT2444">
            <v>0</v>
          </cell>
          <cell r="AU2444">
            <v>0</v>
          </cell>
          <cell r="AV2444">
            <v>1622.72818368</v>
          </cell>
          <cell r="AW2444">
            <v>0</v>
          </cell>
          <cell r="AX2444">
            <v>0</v>
          </cell>
          <cell r="AY2444">
            <v>0</v>
          </cell>
          <cell r="AZ2444">
            <v>0</v>
          </cell>
          <cell r="BA2444">
            <v>0</v>
          </cell>
          <cell r="BB2444">
            <v>0</v>
          </cell>
          <cell r="BC2444">
            <v>0</v>
          </cell>
          <cell r="BD2444">
            <v>0</v>
          </cell>
          <cell r="BE2444">
            <v>0</v>
          </cell>
          <cell r="BF2444">
            <v>0</v>
          </cell>
          <cell r="BG2444">
            <v>0</v>
          </cell>
          <cell r="BH2444">
            <v>0</v>
          </cell>
          <cell r="BI2444">
            <v>0</v>
          </cell>
          <cell r="BJ2444">
            <v>0</v>
          </cell>
          <cell r="BK2444">
            <v>0</v>
          </cell>
          <cell r="BL2444">
            <v>0</v>
          </cell>
          <cell r="BM2444">
            <v>0</v>
          </cell>
          <cell r="BN2444">
            <v>0</v>
          </cell>
          <cell r="BO2444">
            <v>0</v>
          </cell>
          <cell r="BP2444">
            <v>0</v>
          </cell>
          <cell r="BQ2444">
            <v>0</v>
          </cell>
          <cell r="BR2444">
            <v>0</v>
          </cell>
          <cell r="BS2444">
            <v>0</v>
          </cell>
          <cell r="BT2444">
            <v>0</v>
          </cell>
          <cell r="BU2444">
            <v>0</v>
          </cell>
          <cell r="BV2444">
            <v>0</v>
          </cell>
          <cell r="BW2444">
            <v>0</v>
          </cell>
          <cell r="BX2444">
            <v>0</v>
          </cell>
          <cell r="BY2444">
            <v>0</v>
          </cell>
          <cell r="BZ2444">
            <v>0</v>
          </cell>
          <cell r="CA2444">
            <v>0</v>
          </cell>
          <cell r="CB2444">
            <v>0</v>
          </cell>
          <cell r="CC2444">
            <v>0</v>
          </cell>
          <cell r="CD2444">
            <v>0</v>
          </cell>
          <cell r="CE2444">
            <v>0</v>
          </cell>
          <cell r="CF2444">
            <v>0</v>
          </cell>
          <cell r="CG2444">
            <v>0</v>
          </cell>
          <cell r="CH2444">
            <v>0</v>
          </cell>
          <cell r="CI2444">
            <v>0</v>
          </cell>
          <cell r="CJ2444">
            <v>0</v>
          </cell>
          <cell r="CK2444">
            <v>0</v>
          </cell>
          <cell r="CL2444">
            <v>0</v>
          </cell>
          <cell r="CM2444">
            <v>0</v>
          </cell>
          <cell r="CN2444">
            <v>0</v>
          </cell>
          <cell r="CO2444">
            <v>0</v>
          </cell>
          <cell r="CP2444">
            <v>0</v>
          </cell>
          <cell r="CQ2444">
            <v>0</v>
          </cell>
          <cell r="CR2444">
            <v>0</v>
          </cell>
          <cell r="CS2444">
            <v>0</v>
          </cell>
          <cell r="CT2444">
            <v>0</v>
          </cell>
          <cell r="CU2444">
            <v>0</v>
          </cell>
          <cell r="CV2444">
            <v>0</v>
          </cell>
          <cell r="CW2444">
            <v>0</v>
          </cell>
          <cell r="CX2444">
            <v>0</v>
          </cell>
          <cell r="CY2444">
            <v>0</v>
          </cell>
          <cell r="CZ2444">
            <v>0</v>
          </cell>
          <cell r="DA2444">
            <v>0</v>
          </cell>
          <cell r="DB2444">
            <v>0</v>
          </cell>
          <cell r="DC2444">
            <v>0</v>
          </cell>
          <cell r="DD2444">
            <v>1622.72818368</v>
          </cell>
          <cell r="DE2444">
            <v>0</v>
          </cell>
          <cell r="DG2444">
            <v>1575.464256</v>
          </cell>
          <cell r="DI2444">
            <v>0.03</v>
          </cell>
          <cell r="DJ2444">
            <v>47.263927679999995</v>
          </cell>
          <cell r="DK2444">
            <v>2.9999999999999995E-2</v>
          </cell>
          <cell r="DL2444">
            <v>0</v>
          </cell>
        </row>
        <row r="2445">
          <cell r="A2445" t="str">
            <v>LGVKIT-MON-RDN-501</v>
          </cell>
          <cell r="B2445" t="str">
            <v>DEDUZIONE MONTANTE RCHDD-NARROW PER ATTREZZATURA IDRAULICA SOLO SS250</v>
          </cell>
          <cell r="F2445">
            <v>-2916.5424108522143</v>
          </cell>
          <cell r="H2445">
            <v>-1195.7823884494078</v>
          </cell>
          <cell r="I2445">
            <v>0.59000000000000008</v>
          </cell>
          <cell r="J2445" t="str">
            <v>OK</v>
          </cell>
          <cell r="K2445" t="str">
            <v>NEWZD</v>
          </cell>
          <cell r="L2445">
            <v>0</v>
          </cell>
          <cell r="M2445">
            <v>0</v>
          </cell>
          <cell r="N2445">
            <v>0</v>
          </cell>
          <cell r="O2445">
            <v>0</v>
          </cell>
          <cell r="P2445">
            <v>0</v>
          </cell>
          <cell r="Q2445">
            <v>0</v>
          </cell>
          <cell r="R2445">
            <v>0</v>
          </cell>
          <cell r="S2445">
            <v>0</v>
          </cell>
          <cell r="T2445">
            <v>0</v>
          </cell>
          <cell r="U2445">
            <v>0</v>
          </cell>
          <cell r="V2445">
            <v>0</v>
          </cell>
          <cell r="W2445">
            <v>0</v>
          </cell>
          <cell r="X2445">
            <v>0</v>
          </cell>
          <cell r="Y2445">
            <v>0</v>
          </cell>
          <cell r="Z2445">
            <v>0</v>
          </cell>
          <cell r="AA2445">
            <v>0</v>
          </cell>
          <cell r="AB2445">
            <v>0</v>
          </cell>
          <cell r="AC2445">
            <v>0</v>
          </cell>
          <cell r="AD2445">
            <v>0</v>
          </cell>
          <cell r="AE2445">
            <v>0</v>
          </cell>
          <cell r="AF2445">
            <v>0</v>
          </cell>
          <cell r="AG2445">
            <v>0</v>
          </cell>
          <cell r="AH2445">
            <v>0</v>
          </cell>
          <cell r="AI2445">
            <v>0</v>
          </cell>
          <cell r="AJ2445">
            <v>0</v>
          </cell>
          <cell r="AK2445">
            <v>0</v>
          </cell>
          <cell r="AL2445">
            <v>0</v>
          </cell>
          <cell r="AM2445">
            <v>0</v>
          </cell>
          <cell r="AN2445">
            <v>0</v>
          </cell>
          <cell r="AO2445">
            <v>0</v>
          </cell>
          <cell r="AP2445">
            <v>0</v>
          </cell>
          <cell r="AQ2445">
            <v>0</v>
          </cell>
          <cell r="AR2445">
            <v>0</v>
          </cell>
          <cell r="AS2445">
            <v>0</v>
          </cell>
          <cell r="AT2445">
            <v>0</v>
          </cell>
          <cell r="AU2445">
            <v>0</v>
          </cell>
          <cell r="AV2445">
            <v>-1195.7823884494078</v>
          </cell>
          <cell r="AW2445">
            <v>0</v>
          </cell>
          <cell r="AX2445">
            <v>0</v>
          </cell>
          <cell r="AY2445">
            <v>0</v>
          </cell>
          <cell r="AZ2445">
            <v>0</v>
          </cell>
          <cell r="BA2445">
            <v>0</v>
          </cell>
          <cell r="BB2445">
            <v>0</v>
          </cell>
          <cell r="BC2445">
            <v>0</v>
          </cell>
          <cell r="BD2445">
            <v>0</v>
          </cell>
          <cell r="BE2445">
            <v>0</v>
          </cell>
          <cell r="BF2445">
            <v>0</v>
          </cell>
          <cell r="BG2445">
            <v>0</v>
          </cell>
          <cell r="BH2445">
            <v>0</v>
          </cell>
          <cell r="BI2445">
            <v>0</v>
          </cell>
          <cell r="BJ2445">
            <v>0</v>
          </cell>
          <cell r="BK2445">
            <v>0</v>
          </cell>
          <cell r="BL2445">
            <v>0</v>
          </cell>
          <cell r="BM2445">
            <v>0</v>
          </cell>
          <cell r="BN2445">
            <v>0</v>
          </cell>
          <cell r="BO2445">
            <v>0</v>
          </cell>
          <cell r="BP2445">
            <v>0</v>
          </cell>
          <cell r="BQ2445">
            <v>0</v>
          </cell>
          <cell r="BR2445">
            <v>0</v>
          </cell>
          <cell r="BS2445">
            <v>0</v>
          </cell>
          <cell r="BT2445">
            <v>0</v>
          </cell>
          <cell r="BU2445">
            <v>0</v>
          </cell>
          <cell r="BV2445">
            <v>0</v>
          </cell>
          <cell r="BW2445">
            <v>0</v>
          </cell>
          <cell r="BX2445">
            <v>0</v>
          </cell>
          <cell r="BY2445">
            <v>0</v>
          </cell>
          <cell r="BZ2445">
            <v>0</v>
          </cell>
          <cell r="CA2445">
            <v>0</v>
          </cell>
          <cell r="CB2445">
            <v>0</v>
          </cell>
          <cell r="CC2445">
            <v>0</v>
          </cell>
          <cell r="CD2445">
            <v>0</v>
          </cell>
          <cell r="CE2445">
            <v>0</v>
          </cell>
          <cell r="CF2445">
            <v>0</v>
          </cell>
          <cell r="CG2445">
            <v>0</v>
          </cell>
          <cell r="CH2445">
            <v>0</v>
          </cell>
          <cell r="CI2445">
            <v>0</v>
          </cell>
          <cell r="CJ2445">
            <v>0</v>
          </cell>
          <cell r="CK2445">
            <v>0</v>
          </cell>
          <cell r="CL2445">
            <v>0</v>
          </cell>
          <cell r="CM2445">
            <v>0</v>
          </cell>
          <cell r="CN2445">
            <v>0</v>
          </cell>
          <cell r="CO2445">
            <v>0</v>
          </cell>
          <cell r="CP2445">
            <v>0</v>
          </cell>
          <cell r="CQ2445">
            <v>0</v>
          </cell>
          <cell r="CR2445">
            <v>0</v>
          </cell>
          <cell r="CS2445">
            <v>0</v>
          </cell>
          <cell r="CT2445">
            <v>0</v>
          </cell>
          <cell r="CU2445">
            <v>0</v>
          </cell>
          <cell r="CV2445">
            <v>0</v>
          </cell>
          <cell r="CW2445">
            <v>0</v>
          </cell>
          <cell r="CX2445">
            <v>0</v>
          </cell>
          <cell r="CY2445">
            <v>0</v>
          </cell>
          <cell r="CZ2445">
            <v>0</v>
          </cell>
          <cell r="DA2445">
            <v>0</v>
          </cell>
          <cell r="DB2445">
            <v>0</v>
          </cell>
          <cell r="DC2445">
            <v>0</v>
          </cell>
          <cell r="DD2445">
            <v>-1195.7823884494078</v>
          </cell>
          <cell r="DE2445">
            <v>0</v>
          </cell>
          <cell r="DG2445">
            <v>-1160.9537751935998</v>
          </cell>
          <cell r="DI2445">
            <v>0.03</v>
          </cell>
          <cell r="DJ2445">
            <v>-34.828613255807994</v>
          </cell>
          <cell r="DK2445">
            <v>3.0000000000000002E-2</v>
          </cell>
          <cell r="DL2445">
            <v>0</v>
          </cell>
        </row>
        <row r="2446">
          <cell r="A2446" t="str">
            <v>LGVKIT-MON-RNW-301</v>
          </cell>
          <cell r="B2446" t="str">
            <v>EXTRACOSTI MONTANTE RN20W PER TFFL 9000 &lt; EL ≤ 12000</v>
          </cell>
          <cell r="F2446">
            <v>2935.6097560975609</v>
          </cell>
          <cell r="H2446">
            <v>1203.5999999999999</v>
          </cell>
          <cell r="I2446">
            <v>0.59000000000000008</v>
          </cell>
          <cell r="J2446" t="str">
            <v>OK</v>
          </cell>
          <cell r="K2446" t="str">
            <v>NEWZD</v>
          </cell>
          <cell r="L2446">
            <v>0</v>
          </cell>
          <cell r="M2446">
            <v>0</v>
          </cell>
          <cell r="N2446">
            <v>0</v>
          </cell>
          <cell r="O2446">
            <v>0</v>
          </cell>
          <cell r="P2446">
            <v>0</v>
          </cell>
          <cell r="Q2446">
            <v>0</v>
          </cell>
          <cell r="R2446">
            <v>0</v>
          </cell>
          <cell r="S2446">
            <v>0</v>
          </cell>
          <cell r="T2446">
            <v>0</v>
          </cell>
          <cell r="U2446">
            <v>0</v>
          </cell>
          <cell r="V2446">
            <v>0</v>
          </cell>
          <cell r="W2446">
            <v>0</v>
          </cell>
          <cell r="X2446">
            <v>0</v>
          </cell>
          <cell r="Y2446">
            <v>0</v>
          </cell>
          <cell r="Z2446">
            <v>0</v>
          </cell>
          <cell r="AA2446">
            <v>0</v>
          </cell>
          <cell r="AB2446">
            <v>0</v>
          </cell>
          <cell r="AC2446">
            <v>0</v>
          </cell>
          <cell r="AD2446">
            <v>0</v>
          </cell>
          <cell r="AE2446">
            <v>0</v>
          </cell>
          <cell r="AF2446">
            <v>0</v>
          </cell>
          <cell r="AG2446">
            <v>0</v>
          </cell>
          <cell r="AH2446">
            <v>0</v>
          </cell>
          <cell r="AI2446">
            <v>0</v>
          </cell>
          <cell r="AJ2446">
            <v>0</v>
          </cell>
          <cell r="AK2446">
            <v>0</v>
          </cell>
          <cell r="AL2446">
            <v>0</v>
          </cell>
          <cell r="AM2446">
            <v>0</v>
          </cell>
          <cell r="AN2446">
            <v>0</v>
          </cell>
          <cell r="AO2446">
            <v>0</v>
          </cell>
          <cell r="AP2446">
            <v>0</v>
          </cell>
          <cell r="AQ2446">
            <v>0</v>
          </cell>
          <cell r="AR2446">
            <v>0</v>
          </cell>
          <cell r="AS2446">
            <v>0</v>
          </cell>
          <cell r="AT2446">
            <v>0</v>
          </cell>
          <cell r="AU2446">
            <v>0</v>
          </cell>
          <cell r="AV2446">
            <v>1203.5999999999999</v>
          </cell>
          <cell r="AW2446">
            <v>0</v>
          </cell>
          <cell r="AX2446">
            <v>0</v>
          </cell>
          <cell r="AY2446">
            <v>0</v>
          </cell>
          <cell r="AZ2446">
            <v>0</v>
          </cell>
          <cell r="BA2446">
            <v>0</v>
          </cell>
          <cell r="BB2446">
            <v>0</v>
          </cell>
          <cell r="BC2446">
            <v>0</v>
          </cell>
          <cell r="BD2446">
            <v>0</v>
          </cell>
          <cell r="BE2446">
            <v>0</v>
          </cell>
          <cell r="BF2446">
            <v>0</v>
          </cell>
          <cell r="BG2446">
            <v>0</v>
          </cell>
          <cell r="BH2446">
            <v>0</v>
          </cell>
          <cell r="BI2446">
            <v>0</v>
          </cell>
          <cell r="BJ2446">
            <v>0</v>
          </cell>
          <cell r="BK2446">
            <v>0</v>
          </cell>
          <cell r="BL2446">
            <v>0</v>
          </cell>
          <cell r="BM2446">
            <v>0</v>
          </cell>
          <cell r="BN2446">
            <v>0</v>
          </cell>
          <cell r="BO2446">
            <v>0</v>
          </cell>
          <cell r="BP2446">
            <v>0</v>
          </cell>
          <cell r="BQ2446">
            <v>0</v>
          </cell>
          <cell r="BR2446">
            <v>0</v>
          </cell>
          <cell r="BS2446">
            <v>0</v>
          </cell>
          <cell r="BT2446">
            <v>0</v>
          </cell>
          <cell r="BU2446">
            <v>0</v>
          </cell>
          <cell r="BV2446">
            <v>0</v>
          </cell>
          <cell r="BW2446">
            <v>0</v>
          </cell>
          <cell r="BX2446">
            <v>0</v>
          </cell>
          <cell r="BY2446">
            <v>0</v>
          </cell>
          <cell r="BZ2446">
            <v>0</v>
          </cell>
          <cell r="CA2446">
            <v>0</v>
          </cell>
          <cell r="CB2446">
            <v>0</v>
          </cell>
          <cell r="CC2446">
            <v>0</v>
          </cell>
          <cell r="CD2446">
            <v>0</v>
          </cell>
          <cell r="CE2446">
            <v>0</v>
          </cell>
          <cell r="CF2446">
            <v>0</v>
          </cell>
          <cell r="CG2446">
            <v>0</v>
          </cell>
          <cell r="CH2446">
            <v>0</v>
          </cell>
          <cell r="CI2446">
            <v>0</v>
          </cell>
          <cell r="CJ2446">
            <v>0</v>
          </cell>
          <cell r="CK2446">
            <v>0</v>
          </cell>
          <cell r="CL2446">
            <v>0</v>
          </cell>
          <cell r="CM2446">
            <v>0</v>
          </cell>
          <cell r="CN2446">
            <v>0</v>
          </cell>
          <cell r="CO2446">
            <v>0</v>
          </cell>
          <cell r="CP2446">
            <v>0</v>
          </cell>
          <cell r="CQ2446">
            <v>0</v>
          </cell>
          <cell r="CR2446">
            <v>0</v>
          </cell>
          <cell r="CS2446">
            <v>0</v>
          </cell>
          <cell r="CT2446">
            <v>0</v>
          </cell>
          <cell r="CU2446">
            <v>0</v>
          </cell>
          <cell r="CV2446">
            <v>0</v>
          </cell>
          <cell r="CW2446">
            <v>0</v>
          </cell>
          <cell r="CX2446">
            <v>0</v>
          </cell>
          <cell r="CY2446">
            <v>0</v>
          </cell>
          <cell r="CZ2446">
            <v>0</v>
          </cell>
          <cell r="DA2446">
            <v>0</v>
          </cell>
          <cell r="DB2446">
            <v>0</v>
          </cell>
          <cell r="DC2446">
            <v>0</v>
          </cell>
          <cell r="DD2446">
            <v>1203.5999999999999</v>
          </cell>
          <cell r="DE2446">
            <v>0</v>
          </cell>
          <cell r="DG2446">
            <v>1203.5999999999999</v>
          </cell>
          <cell r="DI2446">
            <v>0</v>
          </cell>
          <cell r="DJ2446">
            <v>0</v>
          </cell>
          <cell r="DK2446">
            <v>0</v>
          </cell>
          <cell r="DL2446">
            <v>0</v>
          </cell>
        </row>
        <row r="2447">
          <cell r="A2447" t="str">
            <v>LGVKIT-MON-RSD-301</v>
          </cell>
          <cell r="B2447" t="str">
            <v>EXTRACOSTI MONTANTE RSD PER TFFL 8000 &lt; EL ≤ 9500</v>
          </cell>
          <cell r="F2447">
            <v>3150.8418528000002</v>
          </cell>
          <cell r="H2447">
            <v>1291.8451596479999</v>
          </cell>
          <cell r="I2447">
            <v>0.59000000000000008</v>
          </cell>
          <cell r="J2447" t="str">
            <v>OK</v>
          </cell>
          <cell r="K2447" t="str">
            <v>NEWZD</v>
          </cell>
          <cell r="L2447">
            <v>0</v>
          </cell>
          <cell r="M2447">
            <v>0</v>
          </cell>
          <cell r="N2447">
            <v>0</v>
          </cell>
          <cell r="O2447">
            <v>0</v>
          </cell>
          <cell r="P2447">
            <v>0</v>
          </cell>
          <cell r="Q2447">
            <v>0</v>
          </cell>
          <cell r="R2447">
            <v>0</v>
          </cell>
          <cell r="S2447">
            <v>0</v>
          </cell>
          <cell r="T2447">
            <v>0</v>
          </cell>
          <cell r="U2447">
            <v>0</v>
          </cell>
          <cell r="V2447">
            <v>0</v>
          </cell>
          <cell r="W2447">
            <v>0</v>
          </cell>
          <cell r="X2447">
            <v>0</v>
          </cell>
          <cell r="Y2447">
            <v>0</v>
          </cell>
          <cell r="Z2447">
            <v>0</v>
          </cell>
          <cell r="AA2447">
            <v>0</v>
          </cell>
          <cell r="AB2447">
            <v>0</v>
          </cell>
          <cell r="AC2447">
            <v>0</v>
          </cell>
          <cell r="AD2447">
            <v>0</v>
          </cell>
          <cell r="AE2447">
            <v>0</v>
          </cell>
          <cell r="AF2447">
            <v>0</v>
          </cell>
          <cell r="AG2447">
            <v>0</v>
          </cell>
          <cell r="AH2447">
            <v>0</v>
          </cell>
          <cell r="AI2447">
            <v>0</v>
          </cell>
          <cell r="AJ2447">
            <v>0</v>
          </cell>
          <cell r="AK2447">
            <v>0</v>
          </cell>
          <cell r="AL2447">
            <v>0</v>
          </cell>
          <cell r="AM2447">
            <v>0</v>
          </cell>
          <cell r="AN2447">
            <v>0</v>
          </cell>
          <cell r="AO2447">
            <v>0</v>
          </cell>
          <cell r="AP2447">
            <v>0</v>
          </cell>
          <cell r="AQ2447">
            <v>0</v>
          </cell>
          <cell r="AR2447">
            <v>0</v>
          </cell>
          <cell r="AS2447">
            <v>0</v>
          </cell>
          <cell r="AT2447">
            <v>0</v>
          </cell>
          <cell r="AU2447">
            <v>0</v>
          </cell>
          <cell r="AV2447">
            <v>1291.8451596479999</v>
          </cell>
          <cell r="AW2447">
            <v>0</v>
          </cell>
          <cell r="AX2447">
            <v>0</v>
          </cell>
          <cell r="AY2447">
            <v>0</v>
          </cell>
          <cell r="AZ2447">
            <v>0</v>
          </cell>
          <cell r="BA2447">
            <v>0</v>
          </cell>
          <cell r="BB2447">
            <v>0</v>
          </cell>
          <cell r="BC2447">
            <v>0</v>
          </cell>
          <cell r="BD2447">
            <v>0</v>
          </cell>
          <cell r="BE2447">
            <v>0</v>
          </cell>
          <cell r="BF2447">
            <v>0</v>
          </cell>
          <cell r="BG2447">
            <v>0</v>
          </cell>
          <cell r="BH2447">
            <v>0</v>
          </cell>
          <cell r="BI2447">
            <v>0</v>
          </cell>
          <cell r="BJ2447">
            <v>0</v>
          </cell>
          <cell r="BK2447">
            <v>0</v>
          </cell>
          <cell r="BL2447">
            <v>0</v>
          </cell>
          <cell r="BM2447">
            <v>0</v>
          </cell>
          <cell r="BN2447">
            <v>0</v>
          </cell>
          <cell r="BO2447">
            <v>0</v>
          </cell>
          <cell r="BP2447">
            <v>0</v>
          </cell>
          <cell r="BQ2447">
            <v>0</v>
          </cell>
          <cell r="BR2447">
            <v>0</v>
          </cell>
          <cell r="BS2447">
            <v>0</v>
          </cell>
          <cell r="BT2447">
            <v>0</v>
          </cell>
          <cell r="BU2447">
            <v>0</v>
          </cell>
          <cell r="BV2447">
            <v>0</v>
          </cell>
          <cell r="BW2447">
            <v>0</v>
          </cell>
          <cell r="BX2447">
            <v>0</v>
          </cell>
          <cell r="BY2447">
            <v>0</v>
          </cell>
          <cell r="BZ2447">
            <v>0</v>
          </cell>
          <cell r="CA2447">
            <v>0</v>
          </cell>
          <cell r="CB2447">
            <v>0</v>
          </cell>
          <cell r="CC2447">
            <v>0</v>
          </cell>
          <cell r="CD2447">
            <v>0</v>
          </cell>
          <cell r="CE2447">
            <v>0</v>
          </cell>
          <cell r="CF2447">
            <v>0</v>
          </cell>
          <cell r="CG2447">
            <v>0</v>
          </cell>
          <cell r="CH2447">
            <v>0</v>
          </cell>
          <cell r="CI2447">
            <v>0</v>
          </cell>
          <cell r="CJ2447">
            <v>0</v>
          </cell>
          <cell r="CK2447">
            <v>0</v>
          </cell>
          <cell r="CL2447">
            <v>0</v>
          </cell>
          <cell r="CM2447">
            <v>0</v>
          </cell>
          <cell r="CN2447">
            <v>0</v>
          </cell>
          <cell r="CO2447">
            <v>0</v>
          </cell>
          <cell r="CP2447">
            <v>0</v>
          </cell>
          <cell r="CQ2447">
            <v>0</v>
          </cell>
          <cell r="CR2447">
            <v>0</v>
          </cell>
          <cell r="CS2447">
            <v>0</v>
          </cell>
          <cell r="CT2447">
            <v>0</v>
          </cell>
          <cell r="CU2447">
            <v>0</v>
          </cell>
          <cell r="CV2447">
            <v>0</v>
          </cell>
          <cell r="CW2447">
            <v>0</v>
          </cell>
          <cell r="CX2447">
            <v>0</v>
          </cell>
          <cell r="CY2447">
            <v>0</v>
          </cell>
          <cell r="CZ2447">
            <v>0</v>
          </cell>
          <cell r="DA2447">
            <v>0</v>
          </cell>
          <cell r="DB2447">
            <v>0</v>
          </cell>
          <cell r="DC2447">
            <v>0</v>
          </cell>
          <cell r="DD2447">
            <v>1291.8451596479999</v>
          </cell>
          <cell r="DE2447">
            <v>0</v>
          </cell>
          <cell r="DG2447">
            <v>1254.2186015999998</v>
          </cell>
          <cell r="DI2447">
            <v>0.03</v>
          </cell>
          <cell r="DJ2447">
            <v>37.626558047999993</v>
          </cell>
          <cell r="DK2447">
            <v>2.9999999999999992E-2</v>
          </cell>
          <cell r="DL2447">
            <v>0</v>
          </cell>
        </row>
        <row r="2448">
          <cell r="A2448" t="str">
            <v>LGVKIT-MUT-101</v>
          </cell>
          <cell r="B2448" t="str">
            <v>EXTRACOSTI MUTING - FTC WE/WE 140</v>
          </cell>
          <cell r="F2448">
            <v>664.77818055365856</v>
          </cell>
          <cell r="H2448">
            <v>272.559054027</v>
          </cell>
          <cell r="I2448">
            <v>0.59000000000000008</v>
          </cell>
          <cell r="J2448" t="str">
            <v>OK</v>
          </cell>
          <cell r="K2448" t="str">
            <v>NEWZD</v>
          </cell>
          <cell r="L2448">
            <v>0</v>
          </cell>
          <cell r="M2448">
            <v>0</v>
          </cell>
          <cell r="N2448">
            <v>0</v>
          </cell>
          <cell r="O2448">
            <v>0</v>
          </cell>
          <cell r="P2448">
            <v>0</v>
          </cell>
          <cell r="Q2448">
            <v>0</v>
          </cell>
          <cell r="R2448">
            <v>0</v>
          </cell>
          <cell r="S2448">
            <v>0</v>
          </cell>
          <cell r="T2448">
            <v>0</v>
          </cell>
          <cell r="U2448">
            <v>0</v>
          </cell>
          <cell r="V2448">
            <v>0</v>
          </cell>
          <cell r="W2448">
            <v>0</v>
          </cell>
          <cell r="X2448">
            <v>0</v>
          </cell>
          <cell r="Y2448">
            <v>0</v>
          </cell>
          <cell r="Z2448">
            <v>0</v>
          </cell>
          <cell r="AA2448">
            <v>0</v>
          </cell>
          <cell r="AB2448">
            <v>0</v>
          </cell>
          <cell r="AC2448">
            <v>0</v>
          </cell>
          <cell r="AD2448">
            <v>0</v>
          </cell>
          <cell r="AE2448">
            <v>0</v>
          </cell>
          <cell r="AF2448">
            <v>0</v>
          </cell>
          <cell r="AG2448">
            <v>0</v>
          </cell>
          <cell r="AH2448">
            <v>0</v>
          </cell>
          <cell r="AI2448">
            <v>0</v>
          </cell>
          <cell r="AJ2448">
            <v>0</v>
          </cell>
          <cell r="AK2448">
            <v>0</v>
          </cell>
          <cell r="AL2448">
            <v>0</v>
          </cell>
          <cell r="AM2448">
            <v>0</v>
          </cell>
          <cell r="AN2448">
            <v>0</v>
          </cell>
          <cell r="AO2448">
            <v>0</v>
          </cell>
          <cell r="AP2448">
            <v>0</v>
          </cell>
          <cell r="AQ2448">
            <v>0</v>
          </cell>
          <cell r="AR2448">
            <v>0</v>
          </cell>
          <cell r="AS2448">
            <v>0</v>
          </cell>
          <cell r="AT2448">
            <v>0</v>
          </cell>
          <cell r="AU2448">
            <v>0</v>
          </cell>
          <cell r="AV2448">
            <v>155.05905402699997</v>
          </cell>
          <cell r="AW2448">
            <v>0</v>
          </cell>
          <cell r="AX2448">
            <v>0</v>
          </cell>
          <cell r="AY2448">
            <v>11</v>
          </cell>
          <cell r="AZ2448">
            <v>0.25</v>
          </cell>
          <cell r="BA2448">
            <v>0</v>
          </cell>
          <cell r="BB2448">
            <v>0</v>
          </cell>
          <cell r="BC2448">
            <v>0</v>
          </cell>
          <cell r="BD2448">
            <v>0</v>
          </cell>
          <cell r="BE2448">
            <v>9</v>
          </cell>
          <cell r="BF2448">
            <v>0.25</v>
          </cell>
          <cell r="BG2448">
            <v>0</v>
          </cell>
          <cell r="BH2448">
            <v>0</v>
          </cell>
          <cell r="BI2448">
            <v>0</v>
          </cell>
          <cell r="BJ2448">
            <v>0</v>
          </cell>
          <cell r="BK2448">
            <v>0</v>
          </cell>
          <cell r="BL2448">
            <v>0</v>
          </cell>
          <cell r="BM2448">
            <v>0</v>
          </cell>
          <cell r="BN2448">
            <v>0</v>
          </cell>
          <cell r="BO2448">
            <v>32.5</v>
          </cell>
          <cell r="BP2448">
            <v>1</v>
          </cell>
          <cell r="BQ2448">
            <v>0</v>
          </cell>
          <cell r="BR2448">
            <v>0</v>
          </cell>
          <cell r="BS2448">
            <v>65</v>
          </cell>
          <cell r="BT2448">
            <v>2</v>
          </cell>
          <cell r="BU2448">
            <v>0</v>
          </cell>
          <cell r="BV2448">
            <v>0</v>
          </cell>
          <cell r="BW2448">
            <v>0</v>
          </cell>
          <cell r="BX2448">
            <v>0</v>
          </cell>
          <cell r="BY2448">
            <v>0</v>
          </cell>
          <cell r="BZ2448">
            <v>0</v>
          </cell>
          <cell r="CA2448">
            <v>0</v>
          </cell>
          <cell r="CB2448">
            <v>0</v>
          </cell>
          <cell r="CC2448">
            <v>0</v>
          </cell>
          <cell r="CD2448">
            <v>0</v>
          </cell>
          <cell r="CE2448">
            <v>0</v>
          </cell>
          <cell r="CF2448">
            <v>0</v>
          </cell>
          <cell r="CG2448">
            <v>0</v>
          </cell>
          <cell r="CH2448">
            <v>0</v>
          </cell>
          <cell r="CI2448">
            <v>0</v>
          </cell>
          <cell r="CJ2448">
            <v>0</v>
          </cell>
          <cell r="CK2448">
            <v>0</v>
          </cell>
          <cell r="CL2448">
            <v>0</v>
          </cell>
          <cell r="CM2448">
            <v>0</v>
          </cell>
          <cell r="CN2448">
            <v>0</v>
          </cell>
          <cell r="CO2448">
            <v>0</v>
          </cell>
          <cell r="CP2448">
            <v>0</v>
          </cell>
          <cell r="CQ2448">
            <v>0</v>
          </cell>
          <cell r="CR2448">
            <v>0</v>
          </cell>
          <cell r="CS2448">
            <v>0</v>
          </cell>
          <cell r="CT2448">
            <v>0</v>
          </cell>
          <cell r="CU2448">
            <v>0</v>
          </cell>
          <cell r="CV2448">
            <v>0</v>
          </cell>
          <cell r="CW2448">
            <v>0</v>
          </cell>
          <cell r="CX2448">
            <v>0</v>
          </cell>
          <cell r="CY2448">
            <v>0</v>
          </cell>
          <cell r="CZ2448">
            <v>0</v>
          </cell>
          <cell r="DA2448">
            <v>0</v>
          </cell>
          <cell r="DB2448">
            <v>0</v>
          </cell>
          <cell r="DC2448">
            <v>0</v>
          </cell>
          <cell r="DD2448">
            <v>272.559054027</v>
          </cell>
          <cell r="DE2448">
            <v>0</v>
          </cell>
          <cell r="DG2448">
            <v>150.54277089999997</v>
          </cell>
          <cell r="DI2448">
            <v>0.03</v>
          </cell>
          <cell r="DJ2448">
            <v>4.5162831269999986</v>
          </cell>
          <cell r="DK2448">
            <v>1.6849113713590547E-2</v>
          </cell>
          <cell r="DL2448">
            <v>0</v>
          </cell>
        </row>
        <row r="2449">
          <cell r="A2449" t="str">
            <v>LGVKIT-MUT-103</v>
          </cell>
          <cell r="B2449" t="str">
            <v>EXTRACOSTI MUTING - FTC WS 140 - QUAD</v>
          </cell>
          <cell r="F2449">
            <v>1517.5155072000002</v>
          </cell>
          <cell r="H2449">
            <v>622.1813579520001</v>
          </cell>
          <cell r="I2449">
            <v>0.59000000000000008</v>
          </cell>
          <cell r="J2449" t="str">
            <v>OK</v>
          </cell>
          <cell r="K2449" t="str">
            <v>NEWZD</v>
          </cell>
          <cell r="L2449">
            <v>0</v>
          </cell>
          <cell r="M2449">
            <v>0</v>
          </cell>
          <cell r="N2449">
            <v>0</v>
          </cell>
          <cell r="O2449">
            <v>0</v>
          </cell>
          <cell r="P2449">
            <v>0</v>
          </cell>
          <cell r="Q2449">
            <v>0</v>
          </cell>
          <cell r="R2449">
            <v>0</v>
          </cell>
          <cell r="S2449">
            <v>0</v>
          </cell>
          <cell r="T2449">
            <v>0</v>
          </cell>
          <cell r="U2449">
            <v>0</v>
          </cell>
          <cell r="V2449">
            <v>0</v>
          </cell>
          <cell r="W2449">
            <v>0</v>
          </cell>
          <cell r="X2449">
            <v>0</v>
          </cell>
          <cell r="Y2449">
            <v>0</v>
          </cell>
          <cell r="Z2449">
            <v>0</v>
          </cell>
          <cell r="AA2449">
            <v>0</v>
          </cell>
          <cell r="AB2449">
            <v>0</v>
          </cell>
          <cell r="AC2449">
            <v>0</v>
          </cell>
          <cell r="AD2449">
            <v>0</v>
          </cell>
          <cell r="AE2449">
            <v>0</v>
          </cell>
          <cell r="AF2449">
            <v>0</v>
          </cell>
          <cell r="AG2449">
            <v>0</v>
          </cell>
          <cell r="AH2449">
            <v>0</v>
          </cell>
          <cell r="AI2449">
            <v>0</v>
          </cell>
          <cell r="AJ2449">
            <v>0</v>
          </cell>
          <cell r="AK2449">
            <v>0</v>
          </cell>
          <cell r="AL2449">
            <v>0</v>
          </cell>
          <cell r="AM2449">
            <v>0</v>
          </cell>
          <cell r="AN2449">
            <v>0</v>
          </cell>
          <cell r="AO2449">
            <v>0</v>
          </cell>
          <cell r="AP2449">
            <v>0</v>
          </cell>
          <cell r="AQ2449">
            <v>0</v>
          </cell>
          <cell r="AR2449">
            <v>0</v>
          </cell>
          <cell r="AS2449">
            <v>0</v>
          </cell>
          <cell r="AT2449">
            <v>0</v>
          </cell>
          <cell r="AU2449">
            <v>0</v>
          </cell>
          <cell r="AV2449">
            <v>212.18135795200004</v>
          </cell>
          <cell r="AW2449">
            <v>0</v>
          </cell>
          <cell r="AX2449">
            <v>0</v>
          </cell>
          <cell r="AY2449">
            <v>11</v>
          </cell>
          <cell r="AZ2449">
            <v>0.25</v>
          </cell>
          <cell r="BA2449">
            <v>0</v>
          </cell>
          <cell r="BB2449">
            <v>0</v>
          </cell>
          <cell r="BC2449">
            <v>0</v>
          </cell>
          <cell r="BD2449">
            <v>0</v>
          </cell>
          <cell r="BE2449">
            <v>9</v>
          </cell>
          <cell r="BF2449">
            <v>0.25</v>
          </cell>
          <cell r="BG2449">
            <v>0</v>
          </cell>
          <cell r="BH2449">
            <v>0</v>
          </cell>
          <cell r="BI2449">
            <v>0</v>
          </cell>
          <cell r="BJ2449">
            <v>0</v>
          </cell>
          <cell r="BK2449">
            <v>0</v>
          </cell>
          <cell r="BL2449">
            <v>0</v>
          </cell>
          <cell r="BM2449">
            <v>0</v>
          </cell>
          <cell r="BN2449">
            <v>0</v>
          </cell>
          <cell r="BO2449">
            <v>130</v>
          </cell>
          <cell r="BP2449">
            <v>4</v>
          </cell>
          <cell r="BQ2449">
            <v>0</v>
          </cell>
          <cell r="BR2449">
            <v>0</v>
          </cell>
          <cell r="BS2449">
            <v>260</v>
          </cell>
          <cell r="BT2449">
            <v>8</v>
          </cell>
          <cell r="BU2449">
            <v>0</v>
          </cell>
          <cell r="BV2449">
            <v>0</v>
          </cell>
          <cell r="BW2449">
            <v>0</v>
          </cell>
          <cell r="BX2449">
            <v>0</v>
          </cell>
          <cell r="BY2449">
            <v>0</v>
          </cell>
          <cell r="BZ2449">
            <v>0</v>
          </cell>
          <cell r="CA2449">
            <v>0</v>
          </cell>
          <cell r="CB2449">
            <v>0</v>
          </cell>
          <cell r="CC2449">
            <v>0</v>
          </cell>
          <cell r="CD2449">
            <v>0</v>
          </cell>
          <cell r="CE2449">
            <v>0</v>
          </cell>
          <cell r="CF2449">
            <v>0</v>
          </cell>
          <cell r="CG2449">
            <v>0</v>
          </cell>
          <cell r="CH2449">
            <v>0</v>
          </cell>
          <cell r="CI2449">
            <v>0</v>
          </cell>
          <cell r="CJ2449">
            <v>0</v>
          </cell>
          <cell r="CK2449">
            <v>0</v>
          </cell>
          <cell r="CL2449">
            <v>0</v>
          </cell>
          <cell r="CM2449">
            <v>0</v>
          </cell>
          <cell r="CN2449">
            <v>0</v>
          </cell>
          <cell r="CO2449">
            <v>0</v>
          </cell>
          <cell r="CP2449">
            <v>0</v>
          </cell>
          <cell r="CQ2449">
            <v>0</v>
          </cell>
          <cell r="CR2449">
            <v>0</v>
          </cell>
          <cell r="CS2449">
            <v>0</v>
          </cell>
          <cell r="CT2449">
            <v>0</v>
          </cell>
          <cell r="CU2449">
            <v>0</v>
          </cell>
          <cell r="CV2449">
            <v>0</v>
          </cell>
          <cell r="CW2449">
            <v>0</v>
          </cell>
          <cell r="CX2449">
            <v>0</v>
          </cell>
          <cell r="CY2449">
            <v>0</v>
          </cell>
          <cell r="CZ2449">
            <v>0</v>
          </cell>
          <cell r="DA2449">
            <v>0</v>
          </cell>
          <cell r="DB2449">
            <v>0</v>
          </cell>
          <cell r="DC2449">
            <v>0</v>
          </cell>
          <cell r="DD2449">
            <v>622.1813579520001</v>
          </cell>
          <cell r="DE2449">
            <v>0</v>
          </cell>
          <cell r="DG2449">
            <v>206.00131840000003</v>
          </cell>
          <cell r="DI2449">
            <v>0.03</v>
          </cell>
          <cell r="DJ2449">
            <v>6.1800395520000011</v>
          </cell>
          <cell r="DK2449">
            <v>1.0032510268081921E-2</v>
          </cell>
          <cell r="DL2449">
            <v>0</v>
          </cell>
        </row>
        <row r="2450">
          <cell r="A2450" t="str">
            <v>LGVKIT-NAV-200</v>
          </cell>
          <cell r="B2450" t="str">
            <v>EXTRACOSTI LGV CON EMULAZIONE NAV200</v>
          </cell>
          <cell r="F2450">
            <v>3264.8550609756098</v>
          </cell>
          <cell r="H2450">
            <v>1338.5905749999999</v>
          </cell>
          <cell r="I2450">
            <v>0.59000000000000008</v>
          </cell>
          <cell r="J2450" t="str">
            <v>OK</v>
          </cell>
          <cell r="K2450" t="str">
            <v>NEWZD</v>
          </cell>
          <cell r="L2450">
            <v>0</v>
          </cell>
          <cell r="M2450">
            <v>0</v>
          </cell>
          <cell r="N2450">
            <v>0</v>
          </cell>
          <cell r="O2450">
            <v>0</v>
          </cell>
          <cell r="P2450">
            <v>0</v>
          </cell>
          <cell r="Q2450">
            <v>0</v>
          </cell>
          <cell r="R2450">
            <v>0</v>
          </cell>
          <cell r="S2450">
            <v>0</v>
          </cell>
          <cell r="T2450">
            <v>0</v>
          </cell>
          <cell r="U2450">
            <v>0</v>
          </cell>
          <cell r="V2450">
            <v>0</v>
          </cell>
          <cell r="W2450">
            <v>0</v>
          </cell>
          <cell r="X2450">
            <v>0</v>
          </cell>
          <cell r="Y2450">
            <v>0</v>
          </cell>
          <cell r="Z2450">
            <v>0</v>
          </cell>
          <cell r="AA2450">
            <v>0</v>
          </cell>
          <cell r="AB2450">
            <v>0</v>
          </cell>
          <cell r="AC2450">
            <v>0</v>
          </cell>
          <cell r="AD2450">
            <v>0</v>
          </cell>
          <cell r="AE2450">
            <v>0</v>
          </cell>
          <cell r="AF2450">
            <v>0</v>
          </cell>
          <cell r="AG2450">
            <v>0</v>
          </cell>
          <cell r="AH2450">
            <v>0</v>
          </cell>
          <cell r="AI2450">
            <v>0</v>
          </cell>
          <cell r="AJ2450">
            <v>0</v>
          </cell>
          <cell r="AK2450">
            <v>0</v>
          </cell>
          <cell r="AL2450">
            <v>0</v>
          </cell>
          <cell r="AM2450">
            <v>0</v>
          </cell>
          <cell r="AN2450">
            <v>0</v>
          </cell>
          <cell r="AO2450">
            <v>0</v>
          </cell>
          <cell r="AP2450">
            <v>0</v>
          </cell>
          <cell r="AQ2450">
            <v>0</v>
          </cell>
          <cell r="AR2450">
            <v>0</v>
          </cell>
          <cell r="AS2450">
            <v>0</v>
          </cell>
          <cell r="AT2450">
            <v>0</v>
          </cell>
          <cell r="AU2450">
            <v>0</v>
          </cell>
          <cell r="AV2450">
            <v>1338.5905749999999</v>
          </cell>
          <cell r="AW2450">
            <v>0</v>
          </cell>
          <cell r="AX2450">
            <v>0</v>
          </cell>
          <cell r="AY2450">
            <v>0</v>
          </cell>
          <cell r="AZ2450">
            <v>0</v>
          </cell>
          <cell r="BA2450">
            <v>0</v>
          </cell>
          <cell r="BB2450">
            <v>0</v>
          </cell>
          <cell r="BC2450">
            <v>0</v>
          </cell>
          <cell r="BD2450">
            <v>0</v>
          </cell>
          <cell r="BE2450">
            <v>0</v>
          </cell>
          <cell r="BF2450">
            <v>0</v>
          </cell>
          <cell r="BG2450">
            <v>0</v>
          </cell>
          <cell r="BH2450">
            <v>0</v>
          </cell>
          <cell r="BI2450">
            <v>0</v>
          </cell>
          <cell r="BJ2450">
            <v>0</v>
          </cell>
          <cell r="BK2450">
            <v>0</v>
          </cell>
          <cell r="BL2450">
            <v>0</v>
          </cell>
          <cell r="BM2450">
            <v>0</v>
          </cell>
          <cell r="BN2450">
            <v>0</v>
          </cell>
          <cell r="BO2450">
            <v>0</v>
          </cell>
          <cell r="BP2450">
            <v>0</v>
          </cell>
          <cell r="BQ2450">
            <v>0</v>
          </cell>
          <cell r="BR2450">
            <v>0</v>
          </cell>
          <cell r="BS2450">
            <v>0</v>
          </cell>
          <cell r="BT2450">
            <v>0</v>
          </cell>
          <cell r="BU2450">
            <v>0</v>
          </cell>
          <cell r="BV2450">
            <v>0</v>
          </cell>
          <cell r="BW2450">
            <v>0</v>
          </cell>
          <cell r="BX2450">
            <v>0</v>
          </cell>
          <cell r="BY2450">
            <v>0</v>
          </cell>
          <cell r="BZ2450">
            <v>0</v>
          </cell>
          <cell r="CA2450">
            <v>0</v>
          </cell>
          <cell r="CB2450">
            <v>0</v>
          </cell>
          <cell r="CC2450">
            <v>0</v>
          </cell>
          <cell r="CD2450">
            <v>0</v>
          </cell>
          <cell r="CE2450">
            <v>0</v>
          </cell>
          <cell r="CF2450">
            <v>0</v>
          </cell>
          <cell r="CG2450">
            <v>0</v>
          </cell>
          <cell r="CH2450">
            <v>0</v>
          </cell>
          <cell r="CI2450">
            <v>0</v>
          </cell>
          <cell r="CJ2450">
            <v>0</v>
          </cell>
          <cell r="CK2450">
            <v>0</v>
          </cell>
          <cell r="CL2450">
            <v>0</v>
          </cell>
          <cell r="CM2450">
            <v>0</v>
          </cell>
          <cell r="CN2450">
            <v>0</v>
          </cell>
          <cell r="CO2450">
            <v>0</v>
          </cell>
          <cell r="CP2450">
            <v>0</v>
          </cell>
          <cell r="CQ2450">
            <v>0</v>
          </cell>
          <cell r="CR2450">
            <v>0</v>
          </cell>
          <cell r="CS2450">
            <v>0</v>
          </cell>
          <cell r="CT2450">
            <v>0</v>
          </cell>
          <cell r="CU2450">
            <v>0</v>
          </cell>
          <cell r="CV2450">
            <v>0</v>
          </cell>
          <cell r="CW2450">
            <v>0</v>
          </cell>
          <cell r="CX2450">
            <v>0</v>
          </cell>
          <cell r="CY2450">
            <v>0</v>
          </cell>
          <cell r="CZ2450">
            <v>0</v>
          </cell>
          <cell r="DA2450">
            <v>0</v>
          </cell>
          <cell r="DB2450">
            <v>0</v>
          </cell>
          <cell r="DC2450">
            <v>0</v>
          </cell>
          <cell r="DD2450">
            <v>1338.5905749999999</v>
          </cell>
          <cell r="DE2450">
            <v>0</v>
          </cell>
          <cell r="DG2450">
            <v>1299.6025</v>
          </cell>
          <cell r="DI2450">
            <v>0.03</v>
          </cell>
          <cell r="DJ2450">
            <v>38.988074999999995</v>
          </cell>
          <cell r="DK2450">
            <v>2.9999999999999995E-2</v>
          </cell>
          <cell r="DL2450">
            <v>0</v>
          </cell>
        </row>
        <row r="2451">
          <cell r="A2451" t="str">
            <v>LGVKIT-PRS-101</v>
          </cell>
          <cell r="B2451" t="str">
            <v>EXTRACOSTI PRESSINO SINGOLO (1PP) LGV TRASPORTI/QUAD</v>
          </cell>
          <cell r="F2451">
            <v>22997.401215574457</v>
          </cell>
          <cell r="H2451">
            <v>9428.9344983855262</v>
          </cell>
          <cell r="I2451">
            <v>0.59000000000000008</v>
          </cell>
          <cell r="J2451" t="str">
            <v>OK</v>
          </cell>
          <cell r="K2451" t="str">
            <v>LCBZD</v>
          </cell>
          <cell r="L2451">
            <v>0.91969991670402795</v>
          </cell>
          <cell r="M2451">
            <v>0</v>
          </cell>
          <cell r="N2451">
            <v>5.2239166208368805E-3</v>
          </cell>
          <cell r="O2451">
            <v>0</v>
          </cell>
          <cell r="P2451">
            <v>0</v>
          </cell>
          <cell r="Q2451">
            <v>2.6119583104184402E-3</v>
          </cell>
          <cell r="R2451">
            <v>0</v>
          </cell>
          <cell r="S2451">
            <v>0</v>
          </cell>
          <cell r="T2451">
            <v>0</v>
          </cell>
          <cell r="U2451">
            <v>6.0300765931882508E-3</v>
          </cell>
          <cell r="V2451">
            <v>2.3821372178005472E-2</v>
          </cell>
          <cell r="W2451">
            <v>0</v>
          </cell>
          <cell r="X2451">
            <v>2.8815633976718758E-2</v>
          </cell>
          <cell r="Y2451">
            <v>0</v>
          </cell>
          <cell r="Z2451">
            <v>0</v>
          </cell>
          <cell r="AA2451">
            <v>0</v>
          </cell>
          <cell r="AB2451">
            <v>0</v>
          </cell>
          <cell r="AC2451">
            <v>1.379712561680408E-2</v>
          </cell>
          <cell r="AD2451">
            <v>0</v>
          </cell>
          <cell r="AE2451">
            <v>0</v>
          </cell>
          <cell r="AF2451">
            <v>0</v>
          </cell>
          <cell r="AG2451">
            <v>0</v>
          </cell>
          <cell r="AH2451">
            <v>0</v>
          </cell>
          <cell r="AI2451">
            <v>0</v>
          </cell>
          <cell r="AJ2451">
            <v>0</v>
          </cell>
          <cell r="AK2451">
            <v>0</v>
          </cell>
          <cell r="AL2451">
            <v>0</v>
          </cell>
          <cell r="AM2451">
            <v>0</v>
          </cell>
          <cell r="AN2451">
            <v>0</v>
          </cell>
          <cell r="AO2451">
            <v>0</v>
          </cell>
          <cell r="AP2451">
            <v>0</v>
          </cell>
          <cell r="AQ2451">
            <v>0</v>
          </cell>
          <cell r="AR2451">
            <v>0</v>
          </cell>
          <cell r="AS2451">
            <v>0</v>
          </cell>
          <cell r="AT2451">
            <v>0</v>
          </cell>
          <cell r="AU2451">
            <v>0</v>
          </cell>
          <cell r="AV2451">
            <v>8671.7902727729033</v>
          </cell>
          <cell r="AW2451">
            <v>0</v>
          </cell>
          <cell r="AX2451">
            <v>0</v>
          </cell>
          <cell r="AY2451">
            <v>49.255967642898405</v>
          </cell>
          <cell r="AZ2451">
            <v>1.1194538100658729</v>
          </cell>
          <cell r="BA2451">
            <v>0</v>
          </cell>
          <cell r="BB2451">
            <v>0</v>
          </cell>
          <cell r="BC2451">
            <v>0</v>
          </cell>
          <cell r="BD2451">
            <v>0</v>
          </cell>
          <cell r="BE2451">
            <v>24.627983821449202</v>
          </cell>
          <cell r="BF2451">
            <v>0.68411066170692225</v>
          </cell>
          <cell r="BG2451">
            <v>0</v>
          </cell>
          <cell r="BH2451">
            <v>0</v>
          </cell>
          <cell r="BI2451">
            <v>0</v>
          </cell>
          <cell r="BJ2451">
            <v>0</v>
          </cell>
          <cell r="BK2451">
            <v>0</v>
          </cell>
          <cell r="BL2451">
            <v>0</v>
          </cell>
          <cell r="BM2451">
            <v>56.85719721741976</v>
          </cell>
          <cell r="BN2451">
            <v>1.7767874130443675</v>
          </cell>
          <cell r="BO2451">
            <v>224.61015792807694</v>
          </cell>
          <cell r="BP2451">
            <v>6.9110817824023671</v>
          </cell>
          <cell r="BQ2451">
            <v>0</v>
          </cell>
          <cell r="BR2451">
            <v>0</v>
          </cell>
          <cell r="BS2451">
            <v>271.70072529593364</v>
          </cell>
          <cell r="BT2451">
            <v>8.3600223167979575</v>
          </cell>
          <cell r="BU2451">
            <v>0</v>
          </cell>
          <cell r="BV2451">
            <v>0</v>
          </cell>
          <cell r="BW2451">
            <v>0</v>
          </cell>
          <cell r="BX2451">
            <v>0</v>
          </cell>
          <cell r="BY2451">
            <v>0</v>
          </cell>
          <cell r="BZ2451">
            <v>0</v>
          </cell>
          <cell r="CA2451">
            <v>0</v>
          </cell>
          <cell r="CB2451">
            <v>0</v>
          </cell>
          <cell r="CC2451">
            <v>130.09219370684266</v>
          </cell>
          <cell r="CD2451">
            <v>4.0653810533388333</v>
          </cell>
          <cell r="CE2451">
            <v>0</v>
          </cell>
          <cell r="CF2451">
            <v>0</v>
          </cell>
          <cell r="CG2451">
            <v>0</v>
          </cell>
          <cell r="CH2451">
            <v>0</v>
          </cell>
          <cell r="CI2451">
            <v>0</v>
          </cell>
          <cell r="CJ2451">
            <v>0</v>
          </cell>
          <cell r="CK2451">
            <v>0</v>
          </cell>
          <cell r="CL2451">
            <v>0</v>
          </cell>
          <cell r="CM2451">
            <v>0</v>
          </cell>
          <cell r="CN2451">
            <v>0</v>
          </cell>
          <cell r="CO2451">
            <v>0</v>
          </cell>
          <cell r="CP2451">
            <v>0</v>
          </cell>
          <cell r="CQ2451">
            <v>0</v>
          </cell>
          <cell r="CR2451">
            <v>0</v>
          </cell>
          <cell r="CS2451">
            <v>0</v>
          </cell>
          <cell r="CT2451">
            <v>0</v>
          </cell>
          <cell r="CU2451">
            <v>0</v>
          </cell>
          <cell r="CV2451">
            <v>0</v>
          </cell>
          <cell r="CW2451">
            <v>0</v>
          </cell>
          <cell r="CX2451">
            <v>0</v>
          </cell>
          <cell r="CY2451">
            <v>0</v>
          </cell>
          <cell r="CZ2451">
            <v>0</v>
          </cell>
          <cell r="DA2451">
            <v>0</v>
          </cell>
          <cell r="DB2451">
            <v>0</v>
          </cell>
          <cell r="DC2451">
            <v>0</v>
          </cell>
          <cell r="DD2451">
            <v>9428.9344983855244</v>
          </cell>
          <cell r="DE2451">
            <v>0</v>
          </cell>
          <cell r="DG2451">
            <v>9176.9866320996862</v>
          </cell>
          <cell r="DH2451">
            <v>0.91514377716889206</v>
          </cell>
          <cell r="DI2451">
            <v>0.03</v>
          </cell>
          <cell r="DJ2451">
            <v>251.9478662858441</v>
          </cell>
          <cell r="DK2451">
            <v>2.7454313315066762E-2</v>
          </cell>
          <cell r="DL2451">
            <v>0</v>
          </cell>
        </row>
        <row r="2452">
          <cell r="A2452" t="str">
            <v>LGVKIT-PRS-102</v>
          </cell>
          <cell r="B2452" t="str">
            <v>EXTRACOSTI PRESSINO DOPPIO (2PP) LGV TRASPORTI/QUAD</v>
          </cell>
          <cell r="F2452">
            <v>27565.680952954506</v>
          </cell>
          <cell r="H2452">
            <v>11301.929190711347</v>
          </cell>
          <cell r="I2452">
            <v>0.59000000000000008</v>
          </cell>
          <cell r="J2452" t="str">
            <v>OK</v>
          </cell>
          <cell r="K2452" t="str">
            <v>LCBZD</v>
          </cell>
          <cell r="L2452">
            <v>0.91969991670402795</v>
          </cell>
          <cell r="M2452">
            <v>0</v>
          </cell>
          <cell r="N2452">
            <v>5.2239166208368805E-3</v>
          </cell>
          <cell r="O2452">
            <v>0</v>
          </cell>
          <cell r="P2452">
            <v>0</v>
          </cell>
          <cell r="Q2452">
            <v>2.6119583104184402E-3</v>
          </cell>
          <cell r="R2452">
            <v>0</v>
          </cell>
          <cell r="S2452">
            <v>0</v>
          </cell>
          <cell r="T2452">
            <v>0</v>
          </cell>
          <cell r="U2452">
            <v>6.0300765931882508E-3</v>
          </cell>
          <cell r="V2452">
            <v>2.3821372178005472E-2</v>
          </cell>
          <cell r="W2452">
            <v>0</v>
          </cell>
          <cell r="X2452">
            <v>2.8815633976718758E-2</v>
          </cell>
          <cell r="Y2452">
            <v>0</v>
          </cell>
          <cell r="Z2452">
            <v>0</v>
          </cell>
          <cell r="AA2452">
            <v>0</v>
          </cell>
          <cell r="AB2452">
            <v>0</v>
          </cell>
          <cell r="AC2452">
            <v>1.379712561680408E-2</v>
          </cell>
          <cell r="AD2452">
            <v>0</v>
          </cell>
          <cell r="AE2452">
            <v>0</v>
          </cell>
          <cell r="AF2452">
            <v>0</v>
          </cell>
          <cell r="AG2452">
            <v>0</v>
          </cell>
          <cell r="AH2452">
            <v>0</v>
          </cell>
          <cell r="AI2452">
            <v>0</v>
          </cell>
          <cell r="AJ2452">
            <v>0</v>
          </cell>
          <cell r="AK2452">
            <v>0</v>
          </cell>
          <cell r="AL2452">
            <v>0</v>
          </cell>
          <cell r="AM2452">
            <v>0</v>
          </cell>
          <cell r="AN2452">
            <v>0</v>
          </cell>
          <cell r="AO2452">
            <v>0</v>
          </cell>
          <cell r="AP2452">
            <v>0</v>
          </cell>
          <cell r="AQ2452">
            <v>0</v>
          </cell>
          <cell r="AR2452">
            <v>0</v>
          </cell>
          <cell r="AS2452">
            <v>0</v>
          </cell>
          <cell r="AT2452">
            <v>0</v>
          </cell>
          <cell r="AU2452">
            <v>0</v>
          </cell>
          <cell r="AV2452">
            <v>10394.383335292048</v>
          </cell>
          <cell r="AW2452">
            <v>0</v>
          </cell>
          <cell r="AX2452">
            <v>0</v>
          </cell>
          <cell r="AY2452">
            <v>59.040335746878519</v>
          </cell>
          <cell r="AZ2452">
            <v>1.3418258124290572</v>
          </cell>
          <cell r="BA2452">
            <v>0</v>
          </cell>
          <cell r="BB2452">
            <v>0</v>
          </cell>
          <cell r="BC2452">
            <v>0</v>
          </cell>
          <cell r="BD2452">
            <v>0</v>
          </cell>
          <cell r="BE2452">
            <v>29.520167873439259</v>
          </cell>
          <cell r="BF2452">
            <v>0.82000466315109055</v>
          </cell>
          <cell r="BG2452">
            <v>0</v>
          </cell>
          <cell r="BH2452">
            <v>0</v>
          </cell>
          <cell r="BI2452">
            <v>0</v>
          </cell>
          <cell r="BJ2452">
            <v>0</v>
          </cell>
          <cell r="BK2452">
            <v>0</v>
          </cell>
          <cell r="BL2452">
            <v>0</v>
          </cell>
          <cell r="BM2452">
            <v>68.151498670779532</v>
          </cell>
          <cell r="BN2452">
            <v>2.1297343334618604</v>
          </cell>
          <cell r="BO2452">
            <v>269.22746158139921</v>
          </cell>
          <cell r="BP2452">
            <v>8.2839218948122841</v>
          </cell>
          <cell r="BQ2452">
            <v>0</v>
          </cell>
          <cell r="BR2452">
            <v>0</v>
          </cell>
          <cell r="BS2452">
            <v>325.67225479033146</v>
          </cell>
          <cell r="BT2452">
            <v>10.02068476277943</v>
          </cell>
          <cell r="BU2452">
            <v>0</v>
          </cell>
          <cell r="BV2452">
            <v>0</v>
          </cell>
          <cell r="BW2452">
            <v>0</v>
          </cell>
          <cell r="BX2452">
            <v>0</v>
          </cell>
          <cell r="BY2452">
            <v>0</v>
          </cell>
          <cell r="BZ2452">
            <v>0</v>
          </cell>
          <cell r="CA2452">
            <v>0</v>
          </cell>
          <cell r="CB2452">
            <v>0</v>
          </cell>
          <cell r="CC2452">
            <v>155.93413675646934</v>
          </cell>
          <cell r="CD2452">
            <v>4.872941773639667</v>
          </cell>
          <cell r="CE2452">
            <v>0</v>
          </cell>
          <cell r="CF2452">
            <v>0</v>
          </cell>
          <cell r="CG2452">
            <v>0</v>
          </cell>
          <cell r="CH2452">
            <v>0</v>
          </cell>
          <cell r="CI2452">
            <v>0</v>
          </cell>
          <cell r="CJ2452">
            <v>0</v>
          </cell>
          <cell r="CK2452">
            <v>0</v>
          </cell>
          <cell r="CL2452">
            <v>0</v>
          </cell>
          <cell r="CM2452">
            <v>0</v>
          </cell>
          <cell r="CN2452">
            <v>0</v>
          </cell>
          <cell r="CO2452">
            <v>0</v>
          </cell>
          <cell r="CP2452">
            <v>0</v>
          </cell>
          <cell r="CQ2452">
            <v>0</v>
          </cell>
          <cell r="CR2452">
            <v>0</v>
          </cell>
          <cell r="CS2452">
            <v>0</v>
          </cell>
          <cell r="CT2452">
            <v>0</v>
          </cell>
          <cell r="CU2452">
            <v>0</v>
          </cell>
          <cell r="CV2452">
            <v>0</v>
          </cell>
          <cell r="CW2452">
            <v>0</v>
          </cell>
          <cell r="CX2452">
            <v>0</v>
          </cell>
          <cell r="CY2452">
            <v>0</v>
          </cell>
          <cell r="CZ2452">
            <v>0</v>
          </cell>
          <cell r="DA2452">
            <v>0</v>
          </cell>
          <cell r="DB2452">
            <v>0</v>
          </cell>
          <cell r="DC2452">
            <v>0</v>
          </cell>
          <cell r="DD2452">
            <v>11301.929190711344</v>
          </cell>
          <cell r="DE2452">
            <v>0</v>
          </cell>
          <cell r="DG2452">
            <v>10999.93356808814</v>
          </cell>
          <cell r="DH2452">
            <v>0.91514377716889206</v>
          </cell>
          <cell r="DI2452">
            <v>0.03</v>
          </cell>
          <cell r="DJ2452">
            <v>301.99562262321206</v>
          </cell>
          <cell r="DK2452">
            <v>2.7454313315066762E-2</v>
          </cell>
          <cell r="DL2452">
            <v>0</v>
          </cell>
        </row>
        <row r="2453">
          <cell r="A2453" t="str">
            <v>LGVKIT-PRS-201</v>
          </cell>
          <cell r="B2453" t="str">
            <v>EXTRACOSTI PRESSINO CB1X 1PP</v>
          </cell>
          <cell r="F2453">
            <v>19030.343651382114</v>
          </cell>
          <cell r="H2453">
            <v>7802.4408970666664</v>
          </cell>
          <cell r="I2453">
            <v>0.59000000000000008</v>
          </cell>
          <cell r="J2453" t="str">
            <v>OK</v>
          </cell>
          <cell r="K2453" t="str">
            <v>NEWZD</v>
          </cell>
          <cell r="L2453">
            <v>0</v>
          </cell>
          <cell r="M2453">
            <v>0</v>
          </cell>
          <cell r="N2453">
            <v>0</v>
          </cell>
          <cell r="O2453">
            <v>0</v>
          </cell>
          <cell r="P2453">
            <v>0</v>
          </cell>
          <cell r="Q2453">
            <v>0</v>
          </cell>
          <cell r="R2453">
            <v>0</v>
          </cell>
          <cell r="S2453">
            <v>0</v>
          </cell>
          <cell r="T2453">
            <v>0</v>
          </cell>
          <cell r="U2453">
            <v>0</v>
          </cell>
          <cell r="V2453">
            <v>0</v>
          </cell>
          <cell r="W2453">
            <v>0</v>
          </cell>
          <cell r="X2453">
            <v>0</v>
          </cell>
          <cell r="Y2453">
            <v>0</v>
          </cell>
          <cell r="Z2453">
            <v>0</v>
          </cell>
          <cell r="AA2453">
            <v>0</v>
          </cell>
          <cell r="AB2453">
            <v>0</v>
          </cell>
          <cell r="AC2453">
            <v>0</v>
          </cell>
          <cell r="AD2453">
            <v>0</v>
          </cell>
          <cell r="AE2453">
            <v>0</v>
          </cell>
          <cell r="AF2453">
            <v>0</v>
          </cell>
          <cell r="AG2453">
            <v>0</v>
          </cell>
          <cell r="AH2453">
            <v>0</v>
          </cell>
          <cell r="AI2453">
            <v>0</v>
          </cell>
          <cell r="AJ2453">
            <v>0</v>
          </cell>
          <cell r="AK2453">
            <v>0</v>
          </cell>
          <cell r="AL2453">
            <v>0</v>
          </cell>
          <cell r="AM2453">
            <v>0</v>
          </cell>
          <cell r="AN2453">
            <v>0</v>
          </cell>
          <cell r="AO2453">
            <v>0</v>
          </cell>
          <cell r="AP2453">
            <v>0</v>
          </cell>
          <cell r="AQ2453">
            <v>0</v>
          </cell>
          <cell r="AR2453">
            <v>0</v>
          </cell>
          <cell r="AS2453">
            <v>0</v>
          </cell>
          <cell r="AT2453">
            <v>0</v>
          </cell>
          <cell r="AU2453">
            <v>0</v>
          </cell>
          <cell r="AV2453">
            <v>6953.2742303999994</v>
          </cell>
          <cell r="AW2453">
            <v>0</v>
          </cell>
          <cell r="AX2453">
            <v>0</v>
          </cell>
          <cell r="AY2453">
            <v>586.66666666666674</v>
          </cell>
          <cell r="AZ2453">
            <v>13.333333333333334</v>
          </cell>
          <cell r="BA2453">
            <v>0</v>
          </cell>
          <cell r="BB2453">
            <v>0</v>
          </cell>
          <cell r="BC2453">
            <v>0</v>
          </cell>
          <cell r="BD2453">
            <v>0</v>
          </cell>
          <cell r="BE2453">
            <v>9</v>
          </cell>
          <cell r="BF2453">
            <v>0.25</v>
          </cell>
          <cell r="BG2453">
            <v>0</v>
          </cell>
          <cell r="BH2453">
            <v>0</v>
          </cell>
          <cell r="BI2453">
            <v>0</v>
          </cell>
          <cell r="BJ2453">
            <v>0</v>
          </cell>
          <cell r="BK2453">
            <v>0</v>
          </cell>
          <cell r="BL2453">
            <v>0</v>
          </cell>
          <cell r="BM2453">
            <v>0</v>
          </cell>
          <cell r="BN2453">
            <v>0</v>
          </cell>
          <cell r="BO2453">
            <v>58.5</v>
          </cell>
          <cell r="BP2453">
            <v>1.8</v>
          </cell>
          <cell r="BQ2453">
            <v>0</v>
          </cell>
          <cell r="BR2453">
            <v>0</v>
          </cell>
          <cell r="BS2453">
            <v>195</v>
          </cell>
          <cell r="BT2453">
            <v>6</v>
          </cell>
          <cell r="BU2453">
            <v>0</v>
          </cell>
          <cell r="BV2453">
            <v>0</v>
          </cell>
          <cell r="BW2453">
            <v>0</v>
          </cell>
          <cell r="BX2453">
            <v>0</v>
          </cell>
          <cell r="BY2453">
            <v>0</v>
          </cell>
          <cell r="BZ2453">
            <v>0</v>
          </cell>
          <cell r="CA2453">
            <v>0</v>
          </cell>
          <cell r="CB2453">
            <v>0</v>
          </cell>
          <cell r="CC2453">
            <v>0</v>
          </cell>
          <cell r="CD2453">
            <v>0</v>
          </cell>
          <cell r="CE2453">
            <v>0</v>
          </cell>
          <cell r="CF2453">
            <v>0</v>
          </cell>
          <cell r="CG2453">
            <v>0</v>
          </cell>
          <cell r="CH2453">
            <v>0</v>
          </cell>
          <cell r="CI2453">
            <v>0</v>
          </cell>
          <cell r="CJ2453">
            <v>0</v>
          </cell>
          <cell r="CK2453">
            <v>0</v>
          </cell>
          <cell r="CL2453">
            <v>0</v>
          </cell>
          <cell r="CM2453">
            <v>0</v>
          </cell>
          <cell r="CN2453">
            <v>0</v>
          </cell>
          <cell r="CO2453">
            <v>0</v>
          </cell>
          <cell r="CP2453">
            <v>0</v>
          </cell>
          <cell r="CQ2453">
            <v>0</v>
          </cell>
          <cell r="CR2453">
            <v>0</v>
          </cell>
          <cell r="CS2453">
            <v>0</v>
          </cell>
          <cell r="CT2453">
            <v>0</v>
          </cell>
          <cell r="CU2453">
            <v>0</v>
          </cell>
          <cell r="CV2453">
            <v>0</v>
          </cell>
          <cell r="CW2453">
            <v>0</v>
          </cell>
          <cell r="CX2453">
            <v>0</v>
          </cell>
          <cell r="CY2453">
            <v>0</v>
          </cell>
          <cell r="CZ2453">
            <v>0</v>
          </cell>
          <cell r="DA2453">
            <v>0</v>
          </cell>
          <cell r="DB2453">
            <v>0</v>
          </cell>
          <cell r="DC2453">
            <v>0</v>
          </cell>
          <cell r="DD2453">
            <v>7802.4408970666664</v>
          </cell>
          <cell r="DE2453">
            <v>0</v>
          </cell>
          <cell r="DG2453">
            <v>6750.7516799999994</v>
          </cell>
          <cell r="DI2453">
            <v>0.03</v>
          </cell>
          <cell r="DJ2453">
            <v>202.52255039999997</v>
          </cell>
          <cell r="DK2453">
            <v>2.6647990302267735E-2</v>
          </cell>
          <cell r="DL2453">
            <v>0</v>
          </cell>
        </row>
        <row r="2454">
          <cell r="A2454" t="str">
            <v>LGVKIT-PRS-201F</v>
          </cell>
          <cell r="B2454" t="str">
            <v>EXTRACOSTI PRESSINO CB1X 1PP FISSO</v>
          </cell>
          <cell r="F2454">
            <v>12539.418704656779</v>
          </cell>
          <cell r="H2454">
            <v>5141.1616689092789</v>
          </cell>
          <cell r="I2454">
            <v>0.59000000000000008</v>
          </cell>
          <cell r="J2454" t="str">
            <v>OK</v>
          </cell>
          <cell r="K2454" t="str">
            <v>NEWZD</v>
          </cell>
          <cell r="L2454">
            <v>0</v>
          </cell>
          <cell r="M2454">
            <v>0</v>
          </cell>
          <cell r="N2454">
            <v>0</v>
          </cell>
          <cell r="O2454">
            <v>0</v>
          </cell>
          <cell r="P2454">
            <v>0</v>
          </cell>
          <cell r="Q2454">
            <v>0</v>
          </cell>
          <cell r="R2454">
            <v>0</v>
          </cell>
          <cell r="S2454">
            <v>0</v>
          </cell>
          <cell r="T2454">
            <v>0</v>
          </cell>
          <cell r="U2454">
            <v>0</v>
          </cell>
          <cell r="V2454">
            <v>0</v>
          </cell>
          <cell r="W2454">
            <v>0</v>
          </cell>
          <cell r="X2454">
            <v>0</v>
          </cell>
          <cell r="Y2454">
            <v>0</v>
          </cell>
          <cell r="Z2454">
            <v>0</v>
          </cell>
          <cell r="AA2454">
            <v>0</v>
          </cell>
          <cell r="AB2454">
            <v>0</v>
          </cell>
          <cell r="AC2454">
            <v>0</v>
          </cell>
          <cell r="AD2454">
            <v>0</v>
          </cell>
          <cell r="AE2454">
            <v>0</v>
          </cell>
          <cell r="AF2454">
            <v>0</v>
          </cell>
          <cell r="AG2454">
            <v>0</v>
          </cell>
          <cell r="AH2454">
            <v>0</v>
          </cell>
          <cell r="AI2454">
            <v>0</v>
          </cell>
          <cell r="AJ2454">
            <v>0</v>
          </cell>
          <cell r="AK2454">
            <v>0</v>
          </cell>
          <cell r="AL2454">
            <v>0</v>
          </cell>
          <cell r="AM2454">
            <v>0</v>
          </cell>
          <cell r="AN2454">
            <v>0</v>
          </cell>
          <cell r="AO2454">
            <v>0</v>
          </cell>
          <cell r="AP2454">
            <v>0</v>
          </cell>
          <cell r="AQ2454">
            <v>0</v>
          </cell>
          <cell r="AR2454">
            <v>0</v>
          </cell>
          <cell r="AS2454">
            <v>0</v>
          </cell>
          <cell r="AT2454">
            <v>0</v>
          </cell>
          <cell r="AU2454">
            <v>0</v>
          </cell>
          <cell r="AV2454">
            <v>4777.1616689092789</v>
          </cell>
          <cell r="AW2454">
            <v>0</v>
          </cell>
          <cell r="AX2454">
            <v>0</v>
          </cell>
          <cell r="AY2454">
            <v>88</v>
          </cell>
          <cell r="AZ2454">
            <v>2</v>
          </cell>
          <cell r="BA2454">
            <v>0</v>
          </cell>
          <cell r="BB2454">
            <v>0</v>
          </cell>
          <cell r="BC2454">
            <v>0</v>
          </cell>
          <cell r="BD2454">
            <v>0</v>
          </cell>
          <cell r="BE2454">
            <v>18</v>
          </cell>
          <cell r="BF2454">
            <v>0.5</v>
          </cell>
          <cell r="BG2454">
            <v>0</v>
          </cell>
          <cell r="BH2454">
            <v>0</v>
          </cell>
          <cell r="BI2454">
            <v>0</v>
          </cell>
          <cell r="BJ2454">
            <v>0</v>
          </cell>
          <cell r="BK2454">
            <v>0</v>
          </cell>
          <cell r="BL2454">
            <v>0</v>
          </cell>
          <cell r="BM2454">
            <v>64</v>
          </cell>
          <cell r="BN2454">
            <v>2</v>
          </cell>
          <cell r="BO2454">
            <v>16.25</v>
          </cell>
          <cell r="BP2454">
            <v>0.5</v>
          </cell>
          <cell r="BQ2454">
            <v>0</v>
          </cell>
          <cell r="BR2454">
            <v>0</v>
          </cell>
          <cell r="BS2454">
            <v>113.75</v>
          </cell>
          <cell r="BT2454">
            <v>3.5</v>
          </cell>
          <cell r="BU2454">
            <v>0</v>
          </cell>
          <cell r="BV2454">
            <v>0</v>
          </cell>
          <cell r="BW2454">
            <v>0</v>
          </cell>
          <cell r="BX2454">
            <v>0</v>
          </cell>
          <cell r="BY2454">
            <v>0</v>
          </cell>
          <cell r="BZ2454">
            <v>0</v>
          </cell>
          <cell r="CA2454">
            <v>0</v>
          </cell>
          <cell r="CB2454">
            <v>0</v>
          </cell>
          <cell r="CC2454">
            <v>64</v>
          </cell>
          <cell r="CD2454">
            <v>2</v>
          </cell>
          <cell r="CE2454">
            <v>0</v>
          </cell>
          <cell r="CF2454">
            <v>0</v>
          </cell>
          <cell r="CG2454">
            <v>0</v>
          </cell>
          <cell r="CH2454">
            <v>0</v>
          </cell>
          <cell r="CI2454">
            <v>0</v>
          </cell>
          <cell r="CJ2454">
            <v>0</v>
          </cell>
          <cell r="CK2454">
            <v>0</v>
          </cell>
          <cell r="CL2454">
            <v>0</v>
          </cell>
          <cell r="CM2454">
            <v>0</v>
          </cell>
          <cell r="CN2454">
            <v>0</v>
          </cell>
          <cell r="CO2454">
            <v>0</v>
          </cell>
          <cell r="CP2454">
            <v>0</v>
          </cell>
          <cell r="CQ2454">
            <v>0</v>
          </cell>
          <cell r="CR2454">
            <v>0</v>
          </cell>
          <cell r="CS2454">
            <v>0</v>
          </cell>
          <cell r="CT2454">
            <v>0</v>
          </cell>
          <cell r="CU2454">
            <v>0</v>
          </cell>
          <cell r="CV2454">
            <v>0</v>
          </cell>
          <cell r="CW2454">
            <v>0</v>
          </cell>
          <cell r="CX2454">
            <v>0</v>
          </cell>
          <cell r="CY2454">
            <v>0</v>
          </cell>
          <cell r="CZ2454">
            <v>0</v>
          </cell>
          <cell r="DA2454">
            <v>0</v>
          </cell>
          <cell r="DB2454">
            <v>0</v>
          </cell>
          <cell r="DC2454">
            <v>0</v>
          </cell>
          <cell r="DD2454">
            <v>5141.1616689092789</v>
          </cell>
          <cell r="DE2454">
            <v>0</v>
          </cell>
          <cell r="DG2454">
            <v>4638.0210377759986</v>
          </cell>
          <cell r="DI2454">
            <v>0.03</v>
          </cell>
          <cell r="DJ2454">
            <v>139.14063113327995</v>
          </cell>
          <cell r="DK2454">
            <v>2.7816882432614626E-2</v>
          </cell>
          <cell r="DL2454">
            <v>0</v>
          </cell>
        </row>
        <row r="2455">
          <cell r="A2455" t="str">
            <v>LGVKIT-PRS-201T</v>
          </cell>
          <cell r="B2455" t="str">
            <v>EXTRACOSTI PRESSINO CB1X 2PP TANDEM</v>
          </cell>
          <cell r="F2455">
            <v>19922.933411382113</v>
          </cell>
          <cell r="H2455">
            <v>8168.4026986666659</v>
          </cell>
          <cell r="I2455">
            <v>0.59000000000000008</v>
          </cell>
          <cell r="J2455" t="str">
            <v>OK</v>
          </cell>
          <cell r="K2455" t="str">
            <v>NEWZD</v>
          </cell>
          <cell r="L2455">
            <v>0</v>
          </cell>
          <cell r="M2455">
            <v>0</v>
          </cell>
          <cell r="N2455">
            <v>0</v>
          </cell>
          <cell r="O2455">
            <v>0</v>
          </cell>
          <cell r="P2455">
            <v>0</v>
          </cell>
          <cell r="Q2455">
            <v>0</v>
          </cell>
          <cell r="R2455">
            <v>0</v>
          </cell>
          <cell r="S2455">
            <v>0</v>
          </cell>
          <cell r="T2455">
            <v>0</v>
          </cell>
          <cell r="U2455">
            <v>0</v>
          </cell>
          <cell r="V2455">
            <v>0</v>
          </cell>
          <cell r="W2455">
            <v>0</v>
          </cell>
          <cell r="X2455">
            <v>0</v>
          </cell>
          <cell r="Y2455">
            <v>0</v>
          </cell>
          <cell r="Z2455">
            <v>0</v>
          </cell>
          <cell r="AA2455">
            <v>0</v>
          </cell>
          <cell r="AB2455">
            <v>0</v>
          </cell>
          <cell r="AC2455">
            <v>0</v>
          </cell>
          <cell r="AD2455">
            <v>0</v>
          </cell>
          <cell r="AE2455">
            <v>0</v>
          </cell>
          <cell r="AF2455">
            <v>0</v>
          </cell>
          <cell r="AG2455">
            <v>0</v>
          </cell>
          <cell r="AH2455">
            <v>0</v>
          </cell>
          <cell r="AI2455">
            <v>0</v>
          </cell>
          <cell r="AJ2455">
            <v>0</v>
          </cell>
          <cell r="AK2455">
            <v>0</v>
          </cell>
          <cell r="AL2455">
            <v>0</v>
          </cell>
          <cell r="AM2455">
            <v>0</v>
          </cell>
          <cell r="AN2455">
            <v>0</v>
          </cell>
          <cell r="AO2455">
            <v>0</v>
          </cell>
          <cell r="AP2455">
            <v>0</v>
          </cell>
          <cell r="AQ2455">
            <v>0</v>
          </cell>
          <cell r="AR2455">
            <v>0</v>
          </cell>
          <cell r="AS2455">
            <v>0</v>
          </cell>
          <cell r="AT2455">
            <v>0</v>
          </cell>
          <cell r="AU2455">
            <v>0</v>
          </cell>
          <cell r="AV2455">
            <v>7319.2360319999989</v>
          </cell>
          <cell r="AW2455">
            <v>0</v>
          </cell>
          <cell r="AX2455">
            <v>0</v>
          </cell>
          <cell r="AY2455">
            <v>586.66666666666674</v>
          </cell>
          <cell r="AZ2455">
            <v>13.333333333333334</v>
          </cell>
          <cell r="BA2455">
            <v>0</v>
          </cell>
          <cell r="BB2455">
            <v>0</v>
          </cell>
          <cell r="BC2455">
            <v>0</v>
          </cell>
          <cell r="BD2455">
            <v>0</v>
          </cell>
          <cell r="BE2455">
            <v>9</v>
          </cell>
          <cell r="BF2455">
            <v>0.25</v>
          </cell>
          <cell r="BG2455">
            <v>0</v>
          </cell>
          <cell r="BH2455">
            <v>0</v>
          </cell>
          <cell r="BI2455">
            <v>0</v>
          </cell>
          <cell r="BJ2455">
            <v>0</v>
          </cell>
          <cell r="BK2455">
            <v>0</v>
          </cell>
          <cell r="BL2455">
            <v>0</v>
          </cell>
          <cell r="BM2455">
            <v>0</v>
          </cell>
          <cell r="BN2455">
            <v>0</v>
          </cell>
          <cell r="BO2455">
            <v>58.5</v>
          </cell>
          <cell r="BP2455">
            <v>1.8</v>
          </cell>
          <cell r="BQ2455">
            <v>0</v>
          </cell>
          <cell r="BR2455">
            <v>0</v>
          </cell>
          <cell r="BS2455">
            <v>195</v>
          </cell>
          <cell r="BT2455">
            <v>6</v>
          </cell>
          <cell r="BU2455">
            <v>0</v>
          </cell>
          <cell r="BV2455">
            <v>0</v>
          </cell>
          <cell r="BW2455">
            <v>0</v>
          </cell>
          <cell r="BX2455">
            <v>0</v>
          </cell>
          <cell r="BY2455">
            <v>0</v>
          </cell>
          <cell r="BZ2455">
            <v>0</v>
          </cell>
          <cell r="CA2455">
            <v>0</v>
          </cell>
          <cell r="CB2455">
            <v>0</v>
          </cell>
          <cell r="CC2455">
            <v>0</v>
          </cell>
          <cell r="CD2455">
            <v>0</v>
          </cell>
          <cell r="CE2455">
            <v>0</v>
          </cell>
          <cell r="CF2455">
            <v>0</v>
          </cell>
          <cell r="CG2455">
            <v>0</v>
          </cell>
          <cell r="CH2455">
            <v>0</v>
          </cell>
          <cell r="CI2455">
            <v>0</v>
          </cell>
          <cell r="CJ2455">
            <v>0</v>
          </cell>
          <cell r="CK2455">
            <v>0</v>
          </cell>
          <cell r="CL2455">
            <v>0</v>
          </cell>
          <cell r="CM2455">
            <v>0</v>
          </cell>
          <cell r="CN2455">
            <v>0</v>
          </cell>
          <cell r="CO2455">
            <v>0</v>
          </cell>
          <cell r="CP2455">
            <v>0</v>
          </cell>
          <cell r="CQ2455">
            <v>0</v>
          </cell>
          <cell r="CR2455">
            <v>0</v>
          </cell>
          <cell r="CS2455">
            <v>0</v>
          </cell>
          <cell r="CT2455">
            <v>0</v>
          </cell>
          <cell r="CU2455">
            <v>0</v>
          </cell>
          <cell r="CV2455">
            <v>0</v>
          </cell>
          <cell r="CW2455">
            <v>0</v>
          </cell>
          <cell r="CX2455">
            <v>0</v>
          </cell>
          <cell r="CY2455">
            <v>0</v>
          </cell>
          <cell r="CZ2455">
            <v>0</v>
          </cell>
          <cell r="DA2455">
            <v>0</v>
          </cell>
          <cell r="DB2455">
            <v>0</v>
          </cell>
          <cell r="DC2455">
            <v>0</v>
          </cell>
          <cell r="DD2455">
            <v>8168.4026986666659</v>
          </cell>
          <cell r="DE2455">
            <v>0</v>
          </cell>
          <cell r="DG2455">
            <v>7106.0543999999991</v>
          </cell>
          <cell r="DI2455">
            <v>0.03</v>
          </cell>
          <cell r="DJ2455">
            <v>213.18163199999995</v>
          </cell>
          <cell r="DK2455">
            <v>2.6797700555834539E-2</v>
          </cell>
          <cell r="DL2455">
            <v>0</v>
          </cell>
        </row>
        <row r="2456">
          <cell r="A2456" t="str">
            <v>LGVKIT-PRS-202</v>
          </cell>
          <cell r="B2456" t="str">
            <v>EXTRACOSTI PRESSINO CB2X 2PP</v>
          </cell>
          <cell r="F2456">
            <v>19922.933411382113</v>
          </cell>
          <cell r="H2456">
            <v>8168.4026986666659</v>
          </cell>
          <cell r="I2456">
            <v>0.59000000000000008</v>
          </cell>
          <cell r="J2456" t="str">
            <v>OK</v>
          </cell>
          <cell r="K2456" t="str">
            <v>NEWZD</v>
          </cell>
          <cell r="L2456">
            <v>0</v>
          </cell>
          <cell r="M2456">
            <v>0</v>
          </cell>
          <cell r="N2456">
            <v>0</v>
          </cell>
          <cell r="O2456">
            <v>0</v>
          </cell>
          <cell r="P2456">
            <v>0</v>
          </cell>
          <cell r="Q2456">
            <v>0</v>
          </cell>
          <cell r="R2456">
            <v>0</v>
          </cell>
          <cell r="S2456">
            <v>0</v>
          </cell>
          <cell r="T2456">
            <v>0</v>
          </cell>
          <cell r="U2456">
            <v>0</v>
          </cell>
          <cell r="V2456">
            <v>0</v>
          </cell>
          <cell r="W2456">
            <v>0</v>
          </cell>
          <cell r="X2456">
            <v>0</v>
          </cell>
          <cell r="Y2456">
            <v>0</v>
          </cell>
          <cell r="Z2456">
            <v>0</v>
          </cell>
          <cell r="AA2456">
            <v>0</v>
          </cell>
          <cell r="AB2456">
            <v>0</v>
          </cell>
          <cell r="AC2456">
            <v>0</v>
          </cell>
          <cell r="AD2456">
            <v>0</v>
          </cell>
          <cell r="AE2456">
            <v>0</v>
          </cell>
          <cell r="AF2456">
            <v>0</v>
          </cell>
          <cell r="AG2456">
            <v>0</v>
          </cell>
          <cell r="AH2456">
            <v>0</v>
          </cell>
          <cell r="AI2456">
            <v>0</v>
          </cell>
          <cell r="AJ2456">
            <v>0</v>
          </cell>
          <cell r="AK2456">
            <v>0</v>
          </cell>
          <cell r="AL2456">
            <v>0</v>
          </cell>
          <cell r="AM2456">
            <v>0</v>
          </cell>
          <cell r="AN2456">
            <v>0</v>
          </cell>
          <cell r="AO2456">
            <v>0</v>
          </cell>
          <cell r="AP2456">
            <v>0</v>
          </cell>
          <cell r="AQ2456">
            <v>0</v>
          </cell>
          <cell r="AR2456">
            <v>0</v>
          </cell>
          <cell r="AS2456">
            <v>0</v>
          </cell>
          <cell r="AT2456">
            <v>0</v>
          </cell>
          <cell r="AU2456">
            <v>0</v>
          </cell>
          <cell r="AV2456">
            <v>7319.2360319999989</v>
          </cell>
          <cell r="AW2456">
            <v>0</v>
          </cell>
          <cell r="AX2456">
            <v>0</v>
          </cell>
          <cell r="AY2456">
            <v>586.66666666666674</v>
          </cell>
          <cell r="AZ2456">
            <v>13.333333333333334</v>
          </cell>
          <cell r="BA2456">
            <v>0</v>
          </cell>
          <cell r="BB2456">
            <v>0</v>
          </cell>
          <cell r="BC2456">
            <v>0</v>
          </cell>
          <cell r="BD2456">
            <v>0</v>
          </cell>
          <cell r="BE2456">
            <v>9</v>
          </cell>
          <cell r="BF2456">
            <v>0.25</v>
          </cell>
          <cell r="BG2456">
            <v>0</v>
          </cell>
          <cell r="BH2456">
            <v>0</v>
          </cell>
          <cell r="BI2456">
            <v>0</v>
          </cell>
          <cell r="BJ2456">
            <v>0</v>
          </cell>
          <cell r="BK2456">
            <v>0</v>
          </cell>
          <cell r="BL2456">
            <v>0</v>
          </cell>
          <cell r="BM2456">
            <v>0</v>
          </cell>
          <cell r="BN2456">
            <v>0</v>
          </cell>
          <cell r="BO2456">
            <v>58.5</v>
          </cell>
          <cell r="BP2456">
            <v>1.8</v>
          </cell>
          <cell r="BQ2456">
            <v>0</v>
          </cell>
          <cell r="BR2456">
            <v>0</v>
          </cell>
          <cell r="BS2456">
            <v>195</v>
          </cell>
          <cell r="BT2456">
            <v>6</v>
          </cell>
          <cell r="BU2456">
            <v>0</v>
          </cell>
          <cell r="BV2456">
            <v>0</v>
          </cell>
          <cell r="BW2456">
            <v>0</v>
          </cell>
          <cell r="BX2456">
            <v>0</v>
          </cell>
          <cell r="BY2456">
            <v>0</v>
          </cell>
          <cell r="BZ2456">
            <v>0</v>
          </cell>
          <cell r="CA2456">
            <v>0</v>
          </cell>
          <cell r="CB2456">
            <v>0</v>
          </cell>
          <cell r="CC2456">
            <v>0</v>
          </cell>
          <cell r="CD2456">
            <v>0</v>
          </cell>
          <cell r="CE2456">
            <v>0</v>
          </cell>
          <cell r="CF2456">
            <v>0</v>
          </cell>
          <cell r="CG2456">
            <v>0</v>
          </cell>
          <cell r="CH2456">
            <v>0</v>
          </cell>
          <cell r="CI2456">
            <v>0</v>
          </cell>
          <cell r="CJ2456">
            <v>0</v>
          </cell>
          <cell r="CK2456">
            <v>0</v>
          </cell>
          <cell r="CL2456">
            <v>0</v>
          </cell>
          <cell r="CM2456">
            <v>0</v>
          </cell>
          <cell r="CN2456">
            <v>0</v>
          </cell>
          <cell r="CO2456">
            <v>0</v>
          </cell>
          <cell r="CP2456">
            <v>0</v>
          </cell>
          <cell r="CQ2456">
            <v>0</v>
          </cell>
          <cell r="CR2456">
            <v>0</v>
          </cell>
          <cell r="CS2456">
            <v>0</v>
          </cell>
          <cell r="CT2456">
            <v>0</v>
          </cell>
          <cell r="CU2456">
            <v>0</v>
          </cell>
          <cell r="CV2456">
            <v>0</v>
          </cell>
          <cell r="CW2456">
            <v>0</v>
          </cell>
          <cell r="CX2456">
            <v>0</v>
          </cell>
          <cell r="CY2456">
            <v>0</v>
          </cell>
          <cell r="CZ2456">
            <v>0</v>
          </cell>
          <cell r="DA2456">
            <v>0</v>
          </cell>
          <cell r="DB2456">
            <v>0</v>
          </cell>
          <cell r="DC2456">
            <v>0</v>
          </cell>
          <cell r="DD2456">
            <v>8168.4026986666659</v>
          </cell>
          <cell r="DE2456">
            <v>0</v>
          </cell>
          <cell r="DG2456">
            <v>7106.0543999999991</v>
          </cell>
          <cell r="DI2456">
            <v>0.03</v>
          </cell>
          <cell r="DJ2456">
            <v>213.18163199999995</v>
          </cell>
          <cell r="DK2456">
            <v>2.6797700555834539E-2</v>
          </cell>
          <cell r="DL2456">
            <v>0</v>
          </cell>
        </row>
        <row r="2457">
          <cell r="A2457" t="str">
            <v>LGVKIT-PRS-203</v>
          </cell>
          <cell r="B2457" t="str">
            <v>EXTRACOSTI PRESSINO QUAD 2PP</v>
          </cell>
          <cell r="F2457">
            <v>57450</v>
          </cell>
          <cell r="H2457">
            <v>23554.5</v>
          </cell>
          <cell r="I2457">
            <v>0.59000000000000008</v>
          </cell>
          <cell r="J2457" t="str">
            <v>OK</v>
          </cell>
          <cell r="K2457" t="str">
            <v>NEWZD</v>
          </cell>
          <cell r="L2457">
            <v>0</v>
          </cell>
          <cell r="M2457">
            <v>0</v>
          </cell>
          <cell r="N2457">
            <v>0</v>
          </cell>
          <cell r="O2457">
            <v>0</v>
          </cell>
          <cell r="P2457">
            <v>0</v>
          </cell>
          <cell r="Q2457">
            <v>0</v>
          </cell>
          <cell r="R2457">
            <v>0</v>
          </cell>
          <cell r="S2457">
            <v>0</v>
          </cell>
          <cell r="T2457">
            <v>0</v>
          </cell>
          <cell r="U2457">
            <v>0</v>
          </cell>
          <cell r="V2457">
            <v>0</v>
          </cell>
          <cell r="W2457">
            <v>0</v>
          </cell>
          <cell r="X2457">
            <v>0</v>
          </cell>
          <cell r="Y2457">
            <v>0</v>
          </cell>
          <cell r="Z2457">
            <v>0</v>
          </cell>
          <cell r="AA2457">
            <v>0</v>
          </cell>
          <cell r="AB2457">
            <v>0</v>
          </cell>
          <cell r="AC2457">
            <v>0</v>
          </cell>
          <cell r="AD2457">
            <v>0</v>
          </cell>
          <cell r="AE2457">
            <v>0</v>
          </cell>
          <cell r="AF2457">
            <v>0</v>
          </cell>
          <cell r="AG2457">
            <v>0</v>
          </cell>
          <cell r="AH2457">
            <v>0</v>
          </cell>
          <cell r="AI2457">
            <v>0</v>
          </cell>
          <cell r="AJ2457">
            <v>0</v>
          </cell>
          <cell r="AK2457">
            <v>0</v>
          </cell>
          <cell r="AL2457">
            <v>0</v>
          </cell>
          <cell r="AM2457">
            <v>0</v>
          </cell>
          <cell r="AN2457">
            <v>0</v>
          </cell>
          <cell r="AO2457">
            <v>0</v>
          </cell>
          <cell r="AP2457">
            <v>0</v>
          </cell>
          <cell r="AQ2457">
            <v>0</v>
          </cell>
          <cell r="AR2457">
            <v>0</v>
          </cell>
          <cell r="AS2457">
            <v>0</v>
          </cell>
          <cell r="AT2457">
            <v>0</v>
          </cell>
          <cell r="AU2457">
            <v>0</v>
          </cell>
          <cell r="AV2457">
            <v>19827.5</v>
          </cell>
          <cell r="AW2457">
            <v>0</v>
          </cell>
          <cell r="AX2457">
            <v>0</v>
          </cell>
          <cell r="AY2457">
            <v>1760</v>
          </cell>
          <cell r="AZ2457">
            <v>40</v>
          </cell>
          <cell r="BA2457">
            <v>0</v>
          </cell>
          <cell r="BB2457">
            <v>0</v>
          </cell>
          <cell r="BC2457">
            <v>0</v>
          </cell>
          <cell r="BD2457">
            <v>0</v>
          </cell>
          <cell r="BE2457">
            <v>27</v>
          </cell>
          <cell r="BF2457">
            <v>0.75</v>
          </cell>
          <cell r="BG2457">
            <v>0</v>
          </cell>
          <cell r="BH2457">
            <v>0</v>
          </cell>
          <cell r="BI2457">
            <v>0</v>
          </cell>
          <cell r="BJ2457">
            <v>0</v>
          </cell>
          <cell r="BK2457">
            <v>0</v>
          </cell>
          <cell r="BL2457">
            <v>0</v>
          </cell>
          <cell r="BM2457">
            <v>320</v>
          </cell>
          <cell r="BN2457">
            <v>10</v>
          </cell>
          <cell r="BO2457">
            <v>520</v>
          </cell>
          <cell r="BP2457">
            <v>16</v>
          </cell>
          <cell r="BQ2457">
            <v>0</v>
          </cell>
          <cell r="BR2457">
            <v>0</v>
          </cell>
          <cell r="BS2457">
            <v>780</v>
          </cell>
          <cell r="BT2457">
            <v>24</v>
          </cell>
          <cell r="BU2457">
            <v>0</v>
          </cell>
          <cell r="BV2457">
            <v>0</v>
          </cell>
          <cell r="BW2457">
            <v>0</v>
          </cell>
          <cell r="BX2457">
            <v>0</v>
          </cell>
          <cell r="BY2457">
            <v>0</v>
          </cell>
          <cell r="BZ2457">
            <v>0</v>
          </cell>
          <cell r="CA2457">
            <v>0</v>
          </cell>
          <cell r="CB2457">
            <v>0</v>
          </cell>
          <cell r="CC2457">
            <v>320</v>
          </cell>
          <cell r="CD2457">
            <v>10</v>
          </cell>
          <cell r="CE2457">
            <v>0</v>
          </cell>
          <cell r="CF2457">
            <v>0</v>
          </cell>
          <cell r="CG2457">
            <v>0</v>
          </cell>
          <cell r="CH2457">
            <v>0</v>
          </cell>
          <cell r="CI2457">
            <v>0</v>
          </cell>
          <cell r="CJ2457">
            <v>0</v>
          </cell>
          <cell r="CK2457">
            <v>0</v>
          </cell>
          <cell r="CL2457">
            <v>0</v>
          </cell>
          <cell r="CM2457">
            <v>0</v>
          </cell>
          <cell r="CN2457">
            <v>0</v>
          </cell>
          <cell r="CO2457">
            <v>0</v>
          </cell>
          <cell r="CP2457">
            <v>0</v>
          </cell>
          <cell r="CQ2457">
            <v>0</v>
          </cell>
          <cell r="CR2457">
            <v>0</v>
          </cell>
          <cell r="CS2457">
            <v>0</v>
          </cell>
          <cell r="CT2457">
            <v>0</v>
          </cell>
          <cell r="CU2457">
            <v>0</v>
          </cell>
          <cell r="CV2457">
            <v>0</v>
          </cell>
          <cell r="CW2457">
            <v>0</v>
          </cell>
          <cell r="CX2457">
            <v>0</v>
          </cell>
          <cell r="CY2457">
            <v>0</v>
          </cell>
          <cell r="CZ2457">
            <v>0</v>
          </cell>
          <cell r="DA2457">
            <v>0</v>
          </cell>
          <cell r="DB2457">
            <v>0</v>
          </cell>
          <cell r="DC2457">
            <v>0</v>
          </cell>
          <cell r="DD2457">
            <v>23554.5</v>
          </cell>
          <cell r="DE2457">
            <v>0</v>
          </cell>
          <cell r="DG2457">
            <v>19250</v>
          </cell>
          <cell r="DI2457">
            <v>0.03</v>
          </cell>
          <cell r="DJ2457">
            <v>577.5</v>
          </cell>
          <cell r="DK2457">
            <v>2.5133829481655569E-2</v>
          </cell>
          <cell r="DL2457">
            <v>0</v>
          </cell>
        </row>
        <row r="2458">
          <cell r="A2458" t="str">
            <v>LGVKIT-PRS-204</v>
          </cell>
          <cell r="B2458" t="str">
            <v>EXTRACOSTI PRESSINO QUAD 4PP</v>
          </cell>
          <cell r="F2458">
            <v>66368.29268292684</v>
          </cell>
          <cell r="H2458">
            <v>27211</v>
          </cell>
          <cell r="I2458">
            <v>0.59000000000000008</v>
          </cell>
          <cell r="J2458" t="str">
            <v>OK</v>
          </cell>
          <cell r="K2458" t="str">
            <v>NEWZD</v>
          </cell>
          <cell r="L2458">
            <v>0</v>
          </cell>
          <cell r="M2458">
            <v>0</v>
          </cell>
          <cell r="N2458">
            <v>0</v>
          </cell>
          <cell r="O2458">
            <v>0</v>
          </cell>
          <cell r="P2458">
            <v>0</v>
          </cell>
          <cell r="Q2458">
            <v>0</v>
          </cell>
          <cell r="R2458">
            <v>0</v>
          </cell>
          <cell r="S2458">
            <v>0</v>
          </cell>
          <cell r="T2458">
            <v>0</v>
          </cell>
          <cell r="U2458">
            <v>0</v>
          </cell>
          <cell r="V2458">
            <v>0</v>
          </cell>
          <cell r="W2458">
            <v>0</v>
          </cell>
          <cell r="X2458">
            <v>0</v>
          </cell>
          <cell r="Y2458">
            <v>0</v>
          </cell>
          <cell r="Z2458">
            <v>0</v>
          </cell>
          <cell r="AA2458">
            <v>0</v>
          </cell>
          <cell r="AB2458">
            <v>0</v>
          </cell>
          <cell r="AC2458">
            <v>0</v>
          </cell>
          <cell r="AD2458">
            <v>0</v>
          </cell>
          <cell r="AE2458">
            <v>0</v>
          </cell>
          <cell r="AF2458">
            <v>0</v>
          </cell>
          <cell r="AG2458">
            <v>0</v>
          </cell>
          <cell r="AH2458">
            <v>0</v>
          </cell>
          <cell r="AI2458">
            <v>0</v>
          </cell>
          <cell r="AJ2458">
            <v>0</v>
          </cell>
          <cell r="AK2458">
            <v>0</v>
          </cell>
          <cell r="AL2458">
            <v>0</v>
          </cell>
          <cell r="AM2458">
            <v>0</v>
          </cell>
          <cell r="AN2458">
            <v>0</v>
          </cell>
          <cell r="AO2458">
            <v>0</v>
          </cell>
          <cell r="AP2458">
            <v>0</v>
          </cell>
          <cell r="AQ2458">
            <v>0</v>
          </cell>
          <cell r="AR2458">
            <v>0</v>
          </cell>
          <cell r="AS2458">
            <v>0</v>
          </cell>
          <cell r="AT2458">
            <v>0</v>
          </cell>
          <cell r="AU2458">
            <v>0</v>
          </cell>
          <cell r="AV2458">
            <v>23484</v>
          </cell>
          <cell r="AW2458">
            <v>0</v>
          </cell>
          <cell r="AX2458">
            <v>0</v>
          </cell>
          <cell r="AY2458">
            <v>1760</v>
          </cell>
          <cell r="AZ2458">
            <v>40</v>
          </cell>
          <cell r="BA2458">
            <v>0</v>
          </cell>
          <cell r="BB2458">
            <v>0</v>
          </cell>
          <cell r="BC2458">
            <v>0</v>
          </cell>
          <cell r="BD2458">
            <v>0</v>
          </cell>
          <cell r="BE2458">
            <v>27</v>
          </cell>
          <cell r="BF2458">
            <v>0.75</v>
          </cell>
          <cell r="BG2458">
            <v>0</v>
          </cell>
          <cell r="BH2458">
            <v>0</v>
          </cell>
          <cell r="BI2458">
            <v>0</v>
          </cell>
          <cell r="BJ2458">
            <v>0</v>
          </cell>
          <cell r="BK2458">
            <v>0</v>
          </cell>
          <cell r="BL2458">
            <v>0</v>
          </cell>
          <cell r="BM2458">
            <v>320</v>
          </cell>
          <cell r="BN2458">
            <v>10</v>
          </cell>
          <cell r="BO2458">
            <v>520</v>
          </cell>
          <cell r="BP2458">
            <v>16</v>
          </cell>
          <cell r="BQ2458">
            <v>0</v>
          </cell>
          <cell r="BR2458">
            <v>0</v>
          </cell>
          <cell r="BS2458">
            <v>780</v>
          </cell>
          <cell r="BT2458">
            <v>24</v>
          </cell>
          <cell r="BU2458">
            <v>0</v>
          </cell>
          <cell r="BV2458">
            <v>0</v>
          </cell>
          <cell r="BW2458">
            <v>0</v>
          </cell>
          <cell r="BX2458">
            <v>0</v>
          </cell>
          <cell r="BY2458">
            <v>0</v>
          </cell>
          <cell r="BZ2458">
            <v>0</v>
          </cell>
          <cell r="CA2458">
            <v>0</v>
          </cell>
          <cell r="CB2458">
            <v>0</v>
          </cell>
          <cell r="CC2458">
            <v>320</v>
          </cell>
          <cell r="CD2458">
            <v>10</v>
          </cell>
          <cell r="CE2458">
            <v>0</v>
          </cell>
          <cell r="CF2458">
            <v>0</v>
          </cell>
          <cell r="CG2458">
            <v>0</v>
          </cell>
          <cell r="CH2458">
            <v>0</v>
          </cell>
          <cell r="CI2458">
            <v>0</v>
          </cell>
          <cell r="CJ2458">
            <v>0</v>
          </cell>
          <cell r="CK2458">
            <v>0</v>
          </cell>
          <cell r="CL2458">
            <v>0</v>
          </cell>
          <cell r="CM2458">
            <v>0</v>
          </cell>
          <cell r="CN2458">
            <v>0</v>
          </cell>
          <cell r="CO2458">
            <v>0</v>
          </cell>
          <cell r="CP2458">
            <v>0</v>
          </cell>
          <cell r="CQ2458">
            <v>0</v>
          </cell>
          <cell r="CR2458">
            <v>0</v>
          </cell>
          <cell r="CS2458">
            <v>0</v>
          </cell>
          <cell r="CT2458">
            <v>0</v>
          </cell>
          <cell r="CU2458">
            <v>0</v>
          </cell>
          <cell r="CV2458">
            <v>0</v>
          </cell>
          <cell r="CW2458">
            <v>0</v>
          </cell>
          <cell r="CX2458">
            <v>0</v>
          </cell>
          <cell r="CY2458">
            <v>0</v>
          </cell>
          <cell r="CZ2458">
            <v>0</v>
          </cell>
          <cell r="DA2458">
            <v>0</v>
          </cell>
          <cell r="DB2458">
            <v>0</v>
          </cell>
          <cell r="DC2458">
            <v>0</v>
          </cell>
          <cell r="DD2458">
            <v>27211</v>
          </cell>
          <cell r="DE2458">
            <v>0</v>
          </cell>
          <cell r="DG2458">
            <v>22800</v>
          </cell>
          <cell r="DI2458">
            <v>0.03</v>
          </cell>
          <cell r="DJ2458">
            <v>684</v>
          </cell>
          <cell r="DK2458">
            <v>2.578504919515965E-2</v>
          </cell>
          <cell r="DL2458">
            <v>0</v>
          </cell>
        </row>
        <row r="2459">
          <cell r="A2459" t="str">
            <v>LGVKIT-PRS-205F</v>
          </cell>
          <cell r="B2459" t="str">
            <v>EXTRACOSTI PRESSINO MICRO 1PP FISSO</v>
          </cell>
          <cell r="F2459">
            <v>6671.0990430353168</v>
          </cell>
          <cell r="H2459">
            <v>2735.1506076444798</v>
          </cell>
          <cell r="I2459">
            <v>0.59000000000000008</v>
          </cell>
          <cell r="J2459" t="str">
            <v>OK</v>
          </cell>
          <cell r="K2459" t="str">
            <v>NEWZD</v>
          </cell>
          <cell r="L2459">
            <v>0</v>
          </cell>
          <cell r="M2459">
            <v>0</v>
          </cell>
          <cell r="N2459">
            <v>0</v>
          </cell>
          <cell r="O2459">
            <v>0</v>
          </cell>
          <cell r="P2459">
            <v>0</v>
          </cell>
          <cell r="Q2459">
            <v>0</v>
          </cell>
          <cell r="R2459">
            <v>0</v>
          </cell>
          <cell r="S2459">
            <v>0</v>
          </cell>
          <cell r="T2459">
            <v>0</v>
          </cell>
          <cell r="U2459">
            <v>0</v>
          </cell>
          <cell r="V2459">
            <v>0</v>
          </cell>
          <cell r="W2459">
            <v>0</v>
          </cell>
          <cell r="X2459">
            <v>0</v>
          </cell>
          <cell r="Y2459">
            <v>0</v>
          </cell>
          <cell r="Z2459">
            <v>0</v>
          </cell>
          <cell r="AA2459">
            <v>0</v>
          </cell>
          <cell r="AB2459">
            <v>0</v>
          </cell>
          <cell r="AC2459">
            <v>0</v>
          </cell>
          <cell r="AD2459">
            <v>0</v>
          </cell>
          <cell r="AE2459">
            <v>0</v>
          </cell>
          <cell r="AF2459">
            <v>0</v>
          </cell>
          <cell r="AG2459">
            <v>0</v>
          </cell>
          <cell r="AH2459">
            <v>0</v>
          </cell>
          <cell r="AI2459">
            <v>0</v>
          </cell>
          <cell r="AJ2459">
            <v>0</v>
          </cell>
          <cell r="AK2459">
            <v>0</v>
          </cell>
          <cell r="AL2459">
            <v>0</v>
          </cell>
          <cell r="AM2459">
            <v>0</v>
          </cell>
          <cell r="AN2459">
            <v>0</v>
          </cell>
          <cell r="AO2459">
            <v>0</v>
          </cell>
          <cell r="AP2459">
            <v>0</v>
          </cell>
          <cell r="AQ2459">
            <v>0</v>
          </cell>
          <cell r="AR2459">
            <v>0</v>
          </cell>
          <cell r="AS2459">
            <v>0</v>
          </cell>
          <cell r="AT2459">
            <v>0</v>
          </cell>
          <cell r="AU2459">
            <v>0</v>
          </cell>
          <cell r="AV2459">
            <v>2387.4006076444798</v>
          </cell>
          <cell r="AW2459">
            <v>0</v>
          </cell>
          <cell r="AX2459">
            <v>0</v>
          </cell>
          <cell r="AY2459">
            <v>88</v>
          </cell>
          <cell r="AZ2459">
            <v>2</v>
          </cell>
          <cell r="BA2459">
            <v>0</v>
          </cell>
          <cell r="BB2459">
            <v>0</v>
          </cell>
          <cell r="BC2459">
            <v>0</v>
          </cell>
          <cell r="BD2459">
            <v>0</v>
          </cell>
          <cell r="BE2459">
            <v>18</v>
          </cell>
          <cell r="BF2459">
            <v>0.5</v>
          </cell>
          <cell r="BG2459">
            <v>0</v>
          </cell>
          <cell r="BH2459">
            <v>0</v>
          </cell>
          <cell r="BI2459">
            <v>0</v>
          </cell>
          <cell r="BJ2459">
            <v>0</v>
          </cell>
          <cell r="BK2459">
            <v>0</v>
          </cell>
          <cell r="BL2459">
            <v>0</v>
          </cell>
          <cell r="BM2459">
            <v>64</v>
          </cell>
          <cell r="BN2459">
            <v>2</v>
          </cell>
          <cell r="BO2459">
            <v>16.25</v>
          </cell>
          <cell r="BP2459">
            <v>0.5</v>
          </cell>
          <cell r="BQ2459">
            <v>0</v>
          </cell>
          <cell r="BR2459">
            <v>0</v>
          </cell>
          <cell r="BS2459">
            <v>97.5</v>
          </cell>
          <cell r="BT2459">
            <v>3</v>
          </cell>
          <cell r="BU2459">
            <v>0</v>
          </cell>
          <cell r="BV2459">
            <v>0</v>
          </cell>
          <cell r="BW2459">
            <v>0</v>
          </cell>
          <cell r="BX2459">
            <v>0</v>
          </cell>
          <cell r="BY2459">
            <v>0</v>
          </cell>
          <cell r="BZ2459">
            <v>0</v>
          </cell>
          <cell r="CA2459">
            <v>0</v>
          </cell>
          <cell r="CB2459">
            <v>0</v>
          </cell>
          <cell r="CC2459">
            <v>64</v>
          </cell>
          <cell r="CD2459">
            <v>2</v>
          </cell>
          <cell r="CE2459">
            <v>0</v>
          </cell>
          <cell r="CF2459">
            <v>0</v>
          </cell>
          <cell r="CG2459">
            <v>0</v>
          </cell>
          <cell r="CH2459">
            <v>0</v>
          </cell>
          <cell r="CI2459">
            <v>0</v>
          </cell>
          <cell r="CJ2459">
            <v>0</v>
          </cell>
          <cell r="CK2459">
            <v>0</v>
          </cell>
          <cell r="CL2459">
            <v>0</v>
          </cell>
          <cell r="CM2459">
            <v>0</v>
          </cell>
          <cell r="CN2459">
            <v>0</v>
          </cell>
          <cell r="CO2459">
            <v>0</v>
          </cell>
          <cell r="CP2459">
            <v>0</v>
          </cell>
          <cell r="CQ2459">
            <v>0</v>
          </cell>
          <cell r="CR2459">
            <v>0</v>
          </cell>
          <cell r="CS2459">
            <v>0</v>
          </cell>
          <cell r="CT2459">
            <v>0</v>
          </cell>
          <cell r="CU2459">
            <v>0</v>
          </cell>
          <cell r="CV2459">
            <v>0</v>
          </cell>
          <cell r="CW2459">
            <v>0</v>
          </cell>
          <cell r="CX2459">
            <v>0</v>
          </cell>
          <cell r="CY2459">
            <v>0</v>
          </cell>
          <cell r="CZ2459">
            <v>0</v>
          </cell>
          <cell r="DA2459">
            <v>0</v>
          </cell>
          <cell r="DB2459">
            <v>0</v>
          </cell>
          <cell r="DC2459">
            <v>0</v>
          </cell>
          <cell r="DD2459">
            <v>2735.1506076444798</v>
          </cell>
          <cell r="DE2459">
            <v>0</v>
          </cell>
          <cell r="DG2459">
            <v>2317.8646676159997</v>
          </cell>
          <cell r="DI2459">
            <v>0.03</v>
          </cell>
          <cell r="DJ2459">
            <v>69.535940028479985</v>
          </cell>
          <cell r="DK2459">
            <v>2.6086268534330079E-2</v>
          </cell>
          <cell r="DL2459">
            <v>0</v>
          </cell>
        </row>
        <row r="2460">
          <cell r="A2460" t="str">
            <v>LGVKIT-PRS-206F</v>
          </cell>
          <cell r="B2460" t="str">
            <v>EXTRACOSTI PRESSINO FISSO RIBALTABILE LGVZ FORCHE TELESCOPICHE (RIF.B21122677)</v>
          </cell>
          <cell r="F2460">
            <v>7878.4683467045461</v>
          </cell>
          <cell r="H2460">
            <v>3230.1720221488636</v>
          </cell>
          <cell r="I2460">
            <v>0.59000000000000008</v>
          </cell>
          <cell r="J2460" t="str">
            <v>OK</v>
          </cell>
          <cell r="K2460" t="str">
            <v>NEWZD</v>
          </cell>
          <cell r="L2460">
            <v>0</v>
          </cell>
          <cell r="M2460">
            <v>0</v>
          </cell>
          <cell r="N2460">
            <v>0</v>
          </cell>
          <cell r="O2460">
            <v>0</v>
          </cell>
          <cell r="P2460">
            <v>0</v>
          </cell>
          <cell r="Q2460">
            <v>0</v>
          </cell>
          <cell r="R2460">
            <v>0</v>
          </cell>
          <cell r="S2460">
            <v>0</v>
          </cell>
          <cell r="T2460">
            <v>0</v>
          </cell>
          <cell r="U2460">
            <v>0</v>
          </cell>
          <cell r="V2460">
            <v>0</v>
          </cell>
          <cell r="W2460">
            <v>0</v>
          </cell>
          <cell r="X2460">
            <v>0</v>
          </cell>
          <cell r="Y2460">
            <v>0</v>
          </cell>
          <cell r="Z2460">
            <v>0</v>
          </cell>
          <cell r="AA2460">
            <v>0</v>
          </cell>
          <cell r="AB2460">
            <v>0</v>
          </cell>
          <cell r="AC2460">
            <v>0</v>
          </cell>
          <cell r="AD2460">
            <v>0</v>
          </cell>
          <cell r="AE2460">
            <v>0</v>
          </cell>
          <cell r="AF2460">
            <v>0</v>
          </cell>
          <cell r="AG2460">
            <v>0</v>
          </cell>
          <cell r="AH2460">
            <v>0</v>
          </cell>
          <cell r="AI2460">
            <v>0</v>
          </cell>
          <cell r="AJ2460">
            <v>0</v>
          </cell>
          <cell r="AK2460">
            <v>0</v>
          </cell>
          <cell r="AL2460">
            <v>0</v>
          </cell>
          <cell r="AM2460">
            <v>0</v>
          </cell>
          <cell r="AN2460">
            <v>0</v>
          </cell>
          <cell r="AO2460">
            <v>0</v>
          </cell>
          <cell r="AP2460">
            <v>0</v>
          </cell>
          <cell r="AQ2460">
            <v>0</v>
          </cell>
          <cell r="AR2460">
            <v>0</v>
          </cell>
          <cell r="AS2460">
            <v>0</v>
          </cell>
          <cell r="AT2460">
            <v>0</v>
          </cell>
          <cell r="AU2460">
            <v>0</v>
          </cell>
          <cell r="AV2460">
            <v>2882.4220221488636</v>
          </cell>
          <cell r="AW2460">
            <v>0</v>
          </cell>
          <cell r="AX2460">
            <v>0</v>
          </cell>
          <cell r="AY2460">
            <v>88</v>
          </cell>
          <cell r="AZ2460">
            <v>2</v>
          </cell>
          <cell r="BA2460">
            <v>0</v>
          </cell>
          <cell r="BB2460">
            <v>0</v>
          </cell>
          <cell r="BC2460">
            <v>0</v>
          </cell>
          <cell r="BD2460">
            <v>0</v>
          </cell>
          <cell r="BE2460">
            <v>18</v>
          </cell>
          <cell r="BF2460">
            <v>0.5</v>
          </cell>
          <cell r="BG2460">
            <v>0</v>
          </cell>
          <cell r="BH2460">
            <v>0</v>
          </cell>
          <cell r="BI2460">
            <v>0</v>
          </cell>
          <cell r="BJ2460">
            <v>0</v>
          </cell>
          <cell r="BK2460">
            <v>0</v>
          </cell>
          <cell r="BL2460">
            <v>0</v>
          </cell>
          <cell r="BM2460">
            <v>64</v>
          </cell>
          <cell r="BN2460">
            <v>2</v>
          </cell>
          <cell r="BO2460">
            <v>16.25</v>
          </cell>
          <cell r="BP2460">
            <v>0.5</v>
          </cell>
          <cell r="BQ2460">
            <v>0</v>
          </cell>
          <cell r="BR2460">
            <v>0</v>
          </cell>
          <cell r="BS2460">
            <v>97.5</v>
          </cell>
          <cell r="BT2460">
            <v>3</v>
          </cell>
          <cell r="BU2460">
            <v>0</v>
          </cell>
          <cell r="BV2460">
            <v>0</v>
          </cell>
          <cell r="BW2460">
            <v>0</v>
          </cell>
          <cell r="BX2460">
            <v>0</v>
          </cell>
          <cell r="BY2460">
            <v>0</v>
          </cell>
          <cell r="BZ2460">
            <v>0</v>
          </cell>
          <cell r="CA2460">
            <v>0</v>
          </cell>
          <cell r="CB2460">
            <v>0</v>
          </cell>
          <cell r="CC2460">
            <v>64</v>
          </cell>
          <cell r="CD2460">
            <v>2</v>
          </cell>
          <cell r="CE2460">
            <v>0</v>
          </cell>
          <cell r="CF2460">
            <v>0</v>
          </cell>
          <cell r="CG2460">
            <v>0</v>
          </cell>
          <cell r="CH2460">
            <v>0</v>
          </cell>
          <cell r="CI2460">
            <v>0</v>
          </cell>
          <cell r="CJ2460">
            <v>0</v>
          </cell>
          <cell r="CK2460">
            <v>0</v>
          </cell>
          <cell r="CL2460">
            <v>0</v>
          </cell>
          <cell r="CM2460">
            <v>0</v>
          </cell>
          <cell r="CN2460">
            <v>0</v>
          </cell>
          <cell r="CO2460">
            <v>0</v>
          </cell>
          <cell r="CP2460">
            <v>0</v>
          </cell>
          <cell r="CQ2460">
            <v>0</v>
          </cell>
          <cell r="CR2460">
            <v>0</v>
          </cell>
          <cell r="CS2460">
            <v>0</v>
          </cell>
          <cell r="CT2460">
            <v>0</v>
          </cell>
          <cell r="CU2460">
            <v>0</v>
          </cell>
          <cell r="CV2460">
            <v>0</v>
          </cell>
          <cell r="CW2460">
            <v>0</v>
          </cell>
          <cell r="CX2460">
            <v>0</v>
          </cell>
          <cell r="CY2460">
            <v>0</v>
          </cell>
          <cell r="CZ2460">
            <v>0</v>
          </cell>
          <cell r="DA2460">
            <v>0</v>
          </cell>
          <cell r="DB2460">
            <v>0</v>
          </cell>
          <cell r="DC2460">
            <v>0</v>
          </cell>
          <cell r="DD2460">
            <v>3230.1720221488636</v>
          </cell>
          <cell r="DE2460">
            <v>0</v>
          </cell>
          <cell r="DG2460">
            <v>2798.4679826687998</v>
          </cell>
          <cell r="DI2460">
            <v>0.03</v>
          </cell>
          <cell r="DJ2460">
            <v>83.954039480063997</v>
          </cell>
          <cell r="DK2460">
            <v>2.6684114051388593E-2</v>
          </cell>
          <cell r="DL2460">
            <v>0</v>
          </cell>
        </row>
        <row r="2461">
          <cell r="A2461" t="str">
            <v>LGVKIT-PTL-002</v>
          </cell>
          <cell r="B2461" t="str">
            <v>EXTRACOSTI LGV PALO TELESCOPICO CORSA MAX 800mm</v>
          </cell>
          <cell r="C2461" t="str">
            <v>EXTRA COSTS LGV TELESCOPIC POST max run 800 mm</v>
          </cell>
          <cell r="F2461">
            <v>4097.2361805712944</v>
          </cell>
          <cell r="H2461">
            <v>1679.8668340342306</v>
          </cell>
          <cell r="I2461">
            <v>0.59000000000000008</v>
          </cell>
          <cell r="J2461" t="str">
            <v>OK</v>
          </cell>
          <cell r="K2461" t="str">
            <v>LCBZD</v>
          </cell>
          <cell r="L2461">
            <v>0.91969991670402795</v>
          </cell>
          <cell r="M2461">
            <v>0</v>
          </cell>
          <cell r="N2461">
            <v>5.2239166208368805E-3</v>
          </cell>
          <cell r="O2461">
            <v>0</v>
          </cell>
          <cell r="P2461">
            <v>0</v>
          </cell>
          <cell r="Q2461">
            <v>2.6119583104184402E-3</v>
          </cell>
          <cell r="R2461">
            <v>0</v>
          </cell>
          <cell r="S2461">
            <v>0</v>
          </cell>
          <cell r="T2461">
            <v>0</v>
          </cell>
          <cell r="U2461">
            <v>6.0300765931882508E-3</v>
          </cell>
          <cell r="V2461">
            <v>2.3821372178005472E-2</v>
          </cell>
          <cell r="W2461">
            <v>0</v>
          </cell>
          <cell r="X2461">
            <v>2.8815633976718758E-2</v>
          </cell>
          <cell r="Y2461">
            <v>0</v>
          </cell>
          <cell r="Z2461">
            <v>0</v>
          </cell>
          <cell r="AA2461">
            <v>0</v>
          </cell>
          <cell r="AB2461">
            <v>0</v>
          </cell>
          <cell r="AC2461">
            <v>1.379712561680408E-2</v>
          </cell>
          <cell r="AD2461">
            <v>0</v>
          </cell>
          <cell r="AE2461">
            <v>0</v>
          </cell>
          <cell r="AF2461">
            <v>0</v>
          </cell>
          <cell r="AG2461">
            <v>0</v>
          </cell>
          <cell r="AH2461">
            <v>0</v>
          </cell>
          <cell r="AI2461">
            <v>0</v>
          </cell>
          <cell r="AJ2461">
            <v>0</v>
          </cell>
          <cell r="AK2461">
            <v>0</v>
          </cell>
          <cell r="AL2461">
            <v>0</v>
          </cell>
          <cell r="AM2461">
            <v>0</v>
          </cell>
          <cell r="AN2461">
            <v>0</v>
          </cell>
          <cell r="AO2461">
            <v>0</v>
          </cell>
          <cell r="AP2461">
            <v>0</v>
          </cell>
          <cell r="AQ2461">
            <v>0</v>
          </cell>
          <cell r="AR2461">
            <v>0</v>
          </cell>
          <cell r="AS2461">
            <v>0</v>
          </cell>
          <cell r="AT2461">
            <v>0</v>
          </cell>
          <cell r="AU2461">
            <v>0</v>
          </cell>
          <cell r="AV2461">
            <v>1544.9733873351411</v>
          </cell>
          <cell r="AW2461">
            <v>0</v>
          </cell>
          <cell r="AX2461">
            <v>0</v>
          </cell>
          <cell r="AY2461">
            <v>8.7754842751040467</v>
          </cell>
          <cell r="AZ2461">
            <v>0.19944282443418287</v>
          </cell>
          <cell r="BA2461">
            <v>0</v>
          </cell>
          <cell r="BB2461">
            <v>0</v>
          </cell>
          <cell r="BC2461">
            <v>0</v>
          </cell>
          <cell r="BD2461">
            <v>0</v>
          </cell>
          <cell r="BE2461">
            <v>4.3877421375520234</v>
          </cell>
          <cell r="BF2461">
            <v>0.12188172604311176</v>
          </cell>
          <cell r="BG2461">
            <v>0</v>
          </cell>
          <cell r="BH2461">
            <v>0</v>
          </cell>
          <cell r="BI2461">
            <v>0</v>
          </cell>
          <cell r="BJ2461">
            <v>0</v>
          </cell>
          <cell r="BK2461">
            <v>0</v>
          </cell>
          <cell r="BL2461">
            <v>0</v>
          </cell>
          <cell r="BM2461">
            <v>10.129725675583066</v>
          </cell>
          <cell r="BN2461">
            <v>0.3165539273619708</v>
          </cell>
          <cell r="BO2461">
            <v>40.016733063017156</v>
          </cell>
          <cell r="BP2461">
            <v>1.2312840942466818</v>
          </cell>
          <cell r="BQ2461">
            <v>0</v>
          </cell>
          <cell r="BR2461">
            <v>0</v>
          </cell>
          <cell r="BS2461">
            <v>48.406427819159745</v>
          </cell>
          <cell r="BT2461">
            <v>1.4894285482818383</v>
          </cell>
          <cell r="BU2461">
            <v>0</v>
          </cell>
          <cell r="BV2461">
            <v>0</v>
          </cell>
          <cell r="BW2461">
            <v>0</v>
          </cell>
          <cell r="BX2461">
            <v>0</v>
          </cell>
          <cell r="BY2461">
            <v>0</v>
          </cell>
          <cell r="BZ2461">
            <v>0</v>
          </cell>
          <cell r="CA2461">
            <v>0</v>
          </cell>
          <cell r="CB2461">
            <v>0</v>
          </cell>
          <cell r="CC2461">
            <v>23.177333728673251</v>
          </cell>
          <cell r="CD2461">
            <v>0.72429167902103908</v>
          </cell>
          <cell r="CE2461">
            <v>0</v>
          </cell>
          <cell r="CF2461">
            <v>0</v>
          </cell>
          <cell r="CG2461">
            <v>0</v>
          </cell>
          <cell r="CH2461">
            <v>0</v>
          </cell>
          <cell r="CI2461">
            <v>0</v>
          </cell>
          <cell r="CJ2461">
            <v>0</v>
          </cell>
          <cell r="CK2461">
            <v>0</v>
          </cell>
          <cell r="CL2461">
            <v>0</v>
          </cell>
          <cell r="CM2461">
            <v>0</v>
          </cell>
          <cell r="CN2461">
            <v>0</v>
          </cell>
          <cell r="CO2461">
            <v>0</v>
          </cell>
          <cell r="CP2461">
            <v>0</v>
          </cell>
          <cell r="CQ2461">
            <v>0</v>
          </cell>
          <cell r="CR2461">
            <v>0</v>
          </cell>
          <cell r="CS2461">
            <v>0</v>
          </cell>
          <cell r="CT2461">
            <v>0</v>
          </cell>
          <cell r="CU2461">
            <v>0</v>
          </cell>
          <cell r="CV2461">
            <v>0</v>
          </cell>
          <cell r="CW2461">
            <v>0</v>
          </cell>
          <cell r="CX2461">
            <v>0</v>
          </cell>
          <cell r="CY2461">
            <v>0</v>
          </cell>
          <cell r="CZ2461">
            <v>0</v>
          </cell>
          <cell r="DA2461">
            <v>0</v>
          </cell>
          <cell r="DB2461">
            <v>0</v>
          </cell>
          <cell r="DC2461">
            <v>0</v>
          </cell>
          <cell r="DD2461">
            <v>1679.8668340342304</v>
          </cell>
          <cell r="DE2461">
            <v>0</v>
          </cell>
          <cell r="DG2461">
            <v>1634.9795920503409</v>
          </cell>
          <cell r="DH2461">
            <v>0.91514377716889206</v>
          </cell>
          <cell r="DI2461">
            <v>0.03</v>
          </cell>
          <cell r="DJ2461">
            <v>44.8872419838901</v>
          </cell>
          <cell r="DK2461">
            <v>2.7454313315066765E-2</v>
          </cell>
          <cell r="DL2461">
            <v>0</v>
          </cell>
        </row>
        <row r="2462">
          <cell r="A2462" t="str">
            <v>LGVKIT-PTL-101</v>
          </cell>
          <cell r="B2462" t="str">
            <v>EXTRACOSTI LGV PALO TELESCOPICO CORSA MAX 0500mm</v>
          </cell>
          <cell r="F2462">
            <v>7714.1361214878689</v>
          </cell>
          <cell r="H2462">
            <v>3162.7958098100262</v>
          </cell>
          <cell r="I2462">
            <v>0.59000000000000008</v>
          </cell>
          <cell r="J2462" t="str">
            <v>OK</v>
          </cell>
          <cell r="K2462" t="str">
            <v>NEWZD</v>
          </cell>
          <cell r="L2462">
            <v>0</v>
          </cell>
          <cell r="M2462">
            <v>0</v>
          </cell>
          <cell r="N2462">
            <v>0</v>
          </cell>
          <cell r="O2462">
            <v>0</v>
          </cell>
          <cell r="P2462">
            <v>0</v>
          </cell>
          <cell r="Q2462">
            <v>0</v>
          </cell>
          <cell r="R2462">
            <v>0</v>
          </cell>
          <cell r="S2462">
            <v>0</v>
          </cell>
          <cell r="T2462">
            <v>0</v>
          </cell>
          <cell r="U2462">
            <v>0</v>
          </cell>
          <cell r="V2462">
            <v>0</v>
          </cell>
          <cell r="W2462">
            <v>0</v>
          </cell>
          <cell r="X2462">
            <v>0</v>
          </cell>
          <cell r="Y2462">
            <v>0</v>
          </cell>
          <cell r="Z2462">
            <v>0</v>
          </cell>
          <cell r="AA2462">
            <v>0</v>
          </cell>
          <cell r="AB2462">
            <v>0</v>
          </cell>
          <cell r="AC2462">
            <v>0</v>
          </cell>
          <cell r="AD2462">
            <v>0</v>
          </cell>
          <cell r="AE2462">
            <v>0</v>
          </cell>
          <cell r="AF2462">
            <v>0</v>
          </cell>
          <cell r="AG2462">
            <v>0</v>
          </cell>
          <cell r="AH2462">
            <v>0</v>
          </cell>
          <cell r="AI2462">
            <v>0</v>
          </cell>
          <cell r="AJ2462">
            <v>0</v>
          </cell>
          <cell r="AK2462">
            <v>0</v>
          </cell>
          <cell r="AL2462">
            <v>0</v>
          </cell>
          <cell r="AM2462">
            <v>0</v>
          </cell>
          <cell r="AN2462">
            <v>0</v>
          </cell>
          <cell r="AO2462">
            <v>0</v>
          </cell>
          <cell r="AP2462">
            <v>0</v>
          </cell>
          <cell r="AQ2462">
            <v>0</v>
          </cell>
          <cell r="AR2462">
            <v>0</v>
          </cell>
          <cell r="AS2462">
            <v>0</v>
          </cell>
          <cell r="AT2462">
            <v>0</v>
          </cell>
          <cell r="AU2462">
            <v>0</v>
          </cell>
          <cell r="AV2462">
            <v>2294.1291431433597</v>
          </cell>
          <cell r="AW2462">
            <v>0</v>
          </cell>
          <cell r="AX2462">
            <v>0</v>
          </cell>
          <cell r="AY2462">
            <v>586.66666666666674</v>
          </cell>
          <cell r="AZ2462">
            <v>13.333333333333334</v>
          </cell>
          <cell r="BA2462">
            <v>0</v>
          </cell>
          <cell r="BB2462">
            <v>0</v>
          </cell>
          <cell r="BC2462">
            <v>0</v>
          </cell>
          <cell r="BD2462">
            <v>0</v>
          </cell>
          <cell r="BE2462">
            <v>9</v>
          </cell>
          <cell r="BF2462">
            <v>0.25</v>
          </cell>
          <cell r="BG2462">
            <v>0</v>
          </cell>
          <cell r="BH2462">
            <v>0</v>
          </cell>
          <cell r="BI2462">
            <v>0</v>
          </cell>
          <cell r="BJ2462">
            <v>0</v>
          </cell>
          <cell r="BK2462">
            <v>0</v>
          </cell>
          <cell r="BL2462">
            <v>0</v>
          </cell>
          <cell r="BM2462">
            <v>0</v>
          </cell>
          <cell r="BN2462">
            <v>0</v>
          </cell>
          <cell r="BO2462">
            <v>156</v>
          </cell>
          <cell r="BP2462">
            <v>4.8</v>
          </cell>
          <cell r="BQ2462">
            <v>0</v>
          </cell>
          <cell r="BR2462">
            <v>0</v>
          </cell>
          <cell r="BS2462">
            <v>117</v>
          </cell>
          <cell r="BT2462">
            <v>3.6</v>
          </cell>
          <cell r="BU2462">
            <v>0</v>
          </cell>
          <cell r="BV2462">
            <v>0</v>
          </cell>
          <cell r="BW2462">
            <v>0</v>
          </cell>
          <cell r="BX2462">
            <v>0</v>
          </cell>
          <cell r="BY2462">
            <v>0</v>
          </cell>
          <cell r="BZ2462">
            <v>0</v>
          </cell>
          <cell r="CA2462">
            <v>0</v>
          </cell>
          <cell r="CB2462">
            <v>0</v>
          </cell>
          <cell r="CC2462">
            <v>0</v>
          </cell>
          <cell r="CD2462">
            <v>0</v>
          </cell>
          <cell r="CE2462">
            <v>0</v>
          </cell>
          <cell r="CF2462">
            <v>0</v>
          </cell>
          <cell r="CG2462">
            <v>0</v>
          </cell>
          <cell r="CH2462">
            <v>0</v>
          </cell>
          <cell r="CI2462">
            <v>0</v>
          </cell>
          <cell r="CJ2462">
            <v>0</v>
          </cell>
          <cell r="CK2462">
            <v>0</v>
          </cell>
          <cell r="CL2462">
            <v>0</v>
          </cell>
          <cell r="CM2462">
            <v>0</v>
          </cell>
          <cell r="CN2462">
            <v>0</v>
          </cell>
          <cell r="CO2462">
            <v>0</v>
          </cell>
          <cell r="CP2462">
            <v>0</v>
          </cell>
          <cell r="CQ2462">
            <v>0</v>
          </cell>
          <cell r="CR2462">
            <v>0</v>
          </cell>
          <cell r="CS2462">
            <v>0</v>
          </cell>
          <cell r="CT2462">
            <v>0</v>
          </cell>
          <cell r="CU2462">
            <v>0</v>
          </cell>
          <cell r="CV2462">
            <v>0</v>
          </cell>
          <cell r="CW2462">
            <v>0</v>
          </cell>
          <cell r="CX2462">
            <v>0</v>
          </cell>
          <cell r="CY2462">
            <v>0</v>
          </cell>
          <cell r="CZ2462">
            <v>0</v>
          </cell>
          <cell r="DA2462">
            <v>0</v>
          </cell>
          <cell r="DB2462">
            <v>0</v>
          </cell>
          <cell r="DC2462">
            <v>0</v>
          </cell>
          <cell r="DD2462">
            <v>3162.7958098100262</v>
          </cell>
          <cell r="DE2462">
            <v>0</v>
          </cell>
          <cell r="DG2462">
            <v>2227.3098477119997</v>
          </cell>
          <cell r="DI2462">
            <v>0.03</v>
          </cell>
          <cell r="DJ2462">
            <v>66.81929543135999</v>
          </cell>
          <cell r="DK2462">
            <v>2.1582623486008583E-2</v>
          </cell>
          <cell r="DL2462">
            <v>0</v>
          </cell>
        </row>
        <row r="2463">
          <cell r="A2463" t="str">
            <v>LGVKIT-PTL-102</v>
          </cell>
          <cell r="B2463" t="str">
            <v>EXTRACOSTI LGV PALO TELESCOPICO CORSA MAX 1600mm</v>
          </cell>
          <cell r="F2463">
            <v>8425.9467020958709</v>
          </cell>
          <cell r="H2463">
            <v>3454.6381478593066</v>
          </cell>
          <cell r="I2463">
            <v>0.59000000000000008</v>
          </cell>
          <cell r="J2463" t="str">
            <v>OK</v>
          </cell>
          <cell r="K2463" t="str">
            <v>NEWZD</v>
          </cell>
          <cell r="L2463">
            <v>0</v>
          </cell>
          <cell r="M2463">
            <v>0</v>
          </cell>
          <cell r="N2463">
            <v>0</v>
          </cell>
          <cell r="O2463">
            <v>0</v>
          </cell>
          <cell r="P2463">
            <v>0</v>
          </cell>
          <cell r="Q2463">
            <v>0</v>
          </cell>
          <cell r="R2463">
            <v>0</v>
          </cell>
          <cell r="S2463">
            <v>0</v>
          </cell>
          <cell r="T2463">
            <v>0</v>
          </cell>
          <cell r="U2463">
            <v>0</v>
          </cell>
          <cell r="V2463">
            <v>0</v>
          </cell>
          <cell r="W2463">
            <v>0</v>
          </cell>
          <cell r="X2463">
            <v>0</v>
          </cell>
          <cell r="Y2463">
            <v>0</v>
          </cell>
          <cell r="Z2463">
            <v>0</v>
          </cell>
          <cell r="AA2463">
            <v>0</v>
          </cell>
          <cell r="AB2463">
            <v>0</v>
          </cell>
          <cell r="AC2463">
            <v>0</v>
          </cell>
          <cell r="AD2463">
            <v>0</v>
          </cell>
          <cell r="AE2463">
            <v>0</v>
          </cell>
          <cell r="AF2463">
            <v>0</v>
          </cell>
          <cell r="AG2463">
            <v>0</v>
          </cell>
          <cell r="AH2463">
            <v>0</v>
          </cell>
          <cell r="AI2463">
            <v>0</v>
          </cell>
          <cell r="AJ2463">
            <v>0</v>
          </cell>
          <cell r="AK2463">
            <v>0</v>
          </cell>
          <cell r="AL2463">
            <v>0</v>
          </cell>
          <cell r="AM2463">
            <v>0</v>
          </cell>
          <cell r="AN2463">
            <v>0</v>
          </cell>
          <cell r="AO2463">
            <v>0</v>
          </cell>
          <cell r="AP2463">
            <v>0</v>
          </cell>
          <cell r="AQ2463">
            <v>0</v>
          </cell>
          <cell r="AR2463">
            <v>0</v>
          </cell>
          <cell r="AS2463">
            <v>0</v>
          </cell>
          <cell r="AT2463">
            <v>0</v>
          </cell>
          <cell r="AU2463">
            <v>0</v>
          </cell>
          <cell r="AV2463">
            <v>2585.9714811926397</v>
          </cell>
          <cell r="AW2463">
            <v>0</v>
          </cell>
          <cell r="AX2463">
            <v>0</v>
          </cell>
          <cell r="AY2463">
            <v>586.66666666666674</v>
          </cell>
          <cell r="AZ2463">
            <v>13.333333333333334</v>
          </cell>
          <cell r="BA2463">
            <v>0</v>
          </cell>
          <cell r="BB2463">
            <v>0</v>
          </cell>
          <cell r="BC2463">
            <v>0</v>
          </cell>
          <cell r="BD2463">
            <v>0</v>
          </cell>
          <cell r="BE2463">
            <v>9</v>
          </cell>
          <cell r="BF2463">
            <v>0.25</v>
          </cell>
          <cell r="BG2463">
            <v>0</v>
          </cell>
          <cell r="BH2463">
            <v>0</v>
          </cell>
          <cell r="BI2463">
            <v>0</v>
          </cell>
          <cell r="BJ2463">
            <v>0</v>
          </cell>
          <cell r="BK2463">
            <v>0</v>
          </cell>
          <cell r="BL2463">
            <v>0</v>
          </cell>
          <cell r="BM2463">
            <v>0</v>
          </cell>
          <cell r="BN2463">
            <v>0</v>
          </cell>
          <cell r="BO2463">
            <v>156</v>
          </cell>
          <cell r="BP2463">
            <v>4.8</v>
          </cell>
          <cell r="BQ2463">
            <v>0</v>
          </cell>
          <cell r="BR2463">
            <v>0</v>
          </cell>
          <cell r="BS2463">
            <v>117</v>
          </cell>
          <cell r="BT2463">
            <v>3.6</v>
          </cell>
          <cell r="BU2463">
            <v>0</v>
          </cell>
          <cell r="BV2463">
            <v>0</v>
          </cell>
          <cell r="BW2463">
            <v>0</v>
          </cell>
          <cell r="BX2463">
            <v>0</v>
          </cell>
          <cell r="BY2463">
            <v>0</v>
          </cell>
          <cell r="BZ2463">
            <v>0</v>
          </cell>
          <cell r="CA2463">
            <v>0</v>
          </cell>
          <cell r="CB2463">
            <v>0</v>
          </cell>
          <cell r="CC2463">
            <v>0</v>
          </cell>
          <cell r="CD2463">
            <v>0</v>
          </cell>
          <cell r="CE2463">
            <v>0</v>
          </cell>
          <cell r="CF2463">
            <v>0</v>
          </cell>
          <cell r="CG2463">
            <v>0</v>
          </cell>
          <cell r="CH2463">
            <v>0</v>
          </cell>
          <cell r="CI2463">
            <v>0</v>
          </cell>
          <cell r="CJ2463">
            <v>0</v>
          </cell>
          <cell r="CK2463">
            <v>0</v>
          </cell>
          <cell r="CL2463">
            <v>0</v>
          </cell>
          <cell r="CM2463">
            <v>0</v>
          </cell>
          <cell r="CN2463">
            <v>0</v>
          </cell>
          <cell r="CO2463">
            <v>0</v>
          </cell>
          <cell r="CP2463">
            <v>0</v>
          </cell>
          <cell r="CQ2463">
            <v>0</v>
          </cell>
          <cell r="CR2463">
            <v>0</v>
          </cell>
          <cell r="CS2463">
            <v>0</v>
          </cell>
          <cell r="CT2463">
            <v>0</v>
          </cell>
          <cell r="CU2463">
            <v>0</v>
          </cell>
          <cell r="CV2463">
            <v>0</v>
          </cell>
          <cell r="CW2463">
            <v>0</v>
          </cell>
          <cell r="CX2463">
            <v>0</v>
          </cell>
          <cell r="CY2463">
            <v>0</v>
          </cell>
          <cell r="CZ2463">
            <v>0</v>
          </cell>
          <cell r="DA2463">
            <v>0</v>
          </cell>
          <cell r="DB2463">
            <v>0</v>
          </cell>
          <cell r="DC2463">
            <v>0</v>
          </cell>
          <cell r="DD2463">
            <v>3454.6381478593066</v>
          </cell>
          <cell r="DE2463">
            <v>0</v>
          </cell>
          <cell r="DG2463">
            <v>2510.6519234879997</v>
          </cell>
          <cell r="DI2463">
            <v>0.03</v>
          </cell>
          <cell r="DJ2463">
            <v>75.31955770463999</v>
          </cell>
          <cell r="DK2463">
            <v>2.2288386162842587E-2</v>
          </cell>
          <cell r="DL2463">
            <v>0</v>
          </cell>
        </row>
        <row r="2464">
          <cell r="A2464" t="str">
            <v>LGVKIT-RTR-001</v>
          </cell>
          <cell r="B2464" t="str">
            <v>KIT RETROFIT NDC→IBEO - MOTORUOTA AC - NO FORCHE INDIPENDENTI</v>
          </cell>
          <cell r="C2464" t="str">
            <v>KIT RETROFIT NDC→IBEO - NO INDEPENDENT FORKS</v>
          </cell>
          <cell r="F2464">
            <v>33359.186678161983</v>
          </cell>
          <cell r="H2464">
            <v>13677.266538046411</v>
          </cell>
          <cell r="I2464">
            <v>0.59000000000000008</v>
          </cell>
          <cell r="J2464" t="str">
            <v>OK</v>
          </cell>
          <cell r="K2464" t="str">
            <v>LCBZD</v>
          </cell>
          <cell r="L2464">
            <v>0.91969991670402795</v>
          </cell>
          <cell r="M2464">
            <v>0</v>
          </cell>
          <cell r="N2464">
            <v>5.2239166208368805E-3</v>
          </cell>
          <cell r="O2464">
            <v>0</v>
          </cell>
          <cell r="P2464">
            <v>0</v>
          </cell>
          <cell r="Q2464">
            <v>2.6119583104184402E-3</v>
          </cell>
          <cell r="R2464">
            <v>0</v>
          </cell>
          <cell r="S2464">
            <v>0</v>
          </cell>
          <cell r="T2464">
            <v>0</v>
          </cell>
          <cell r="U2464">
            <v>6.0300765931882508E-3</v>
          </cell>
          <cell r="V2464">
            <v>2.3821372178005472E-2</v>
          </cell>
          <cell r="W2464">
            <v>0</v>
          </cell>
          <cell r="X2464">
            <v>2.8815633976718758E-2</v>
          </cell>
          <cell r="Y2464">
            <v>0</v>
          </cell>
          <cell r="Z2464">
            <v>0</v>
          </cell>
          <cell r="AA2464">
            <v>0</v>
          </cell>
          <cell r="AB2464">
            <v>0</v>
          </cell>
          <cell r="AC2464">
            <v>1.379712561680408E-2</v>
          </cell>
          <cell r="AD2464">
            <v>0</v>
          </cell>
          <cell r="AE2464">
            <v>0</v>
          </cell>
          <cell r="AF2464">
            <v>0</v>
          </cell>
          <cell r="AG2464">
            <v>0</v>
          </cell>
          <cell r="AH2464">
            <v>0</v>
          </cell>
          <cell r="AI2464">
            <v>0</v>
          </cell>
          <cell r="AJ2464">
            <v>0</v>
          </cell>
          <cell r="AK2464">
            <v>0</v>
          </cell>
          <cell r="AL2464">
            <v>0</v>
          </cell>
          <cell r="AM2464">
            <v>0</v>
          </cell>
          <cell r="AN2464">
            <v>0</v>
          </cell>
          <cell r="AO2464">
            <v>0</v>
          </cell>
          <cell r="AP2464">
            <v>0</v>
          </cell>
          <cell r="AQ2464">
            <v>0</v>
          </cell>
          <cell r="AR2464">
            <v>0</v>
          </cell>
          <cell r="AS2464">
            <v>0</v>
          </cell>
          <cell r="AT2464">
            <v>0</v>
          </cell>
          <cell r="AU2464">
            <v>0</v>
          </cell>
          <cell r="AV2464">
            <v>12578.980895780074</v>
          </cell>
          <cell r="AW2464">
            <v>0</v>
          </cell>
          <cell r="AX2464">
            <v>0</v>
          </cell>
          <cell r="AY2464">
            <v>71.448899995716744</v>
          </cell>
          <cell r="AZ2464">
            <v>1.6238386362662895</v>
          </cell>
          <cell r="BA2464">
            <v>0</v>
          </cell>
          <cell r="BB2464">
            <v>0</v>
          </cell>
          <cell r="BC2464">
            <v>0</v>
          </cell>
          <cell r="BD2464">
            <v>0</v>
          </cell>
          <cell r="BE2464">
            <v>35.724449997858372</v>
          </cell>
          <cell r="BF2464">
            <v>0.99234583327384362</v>
          </cell>
          <cell r="BG2464">
            <v>0</v>
          </cell>
          <cell r="BH2464">
            <v>0</v>
          </cell>
          <cell r="BI2464">
            <v>0</v>
          </cell>
          <cell r="BJ2464">
            <v>0</v>
          </cell>
          <cell r="BK2464">
            <v>0</v>
          </cell>
          <cell r="BL2464">
            <v>0</v>
          </cell>
          <cell r="BM2464">
            <v>82.474964809870571</v>
          </cell>
          <cell r="BN2464">
            <v>2.5773426503084553</v>
          </cell>
          <cell r="BO2464">
            <v>325.81125658058403</v>
          </cell>
          <cell r="BP2464">
            <v>10.024961740941047</v>
          </cell>
          <cell r="BQ2464">
            <v>0</v>
          </cell>
          <cell r="BR2464">
            <v>0</v>
          </cell>
          <cell r="BS2464">
            <v>394.11910636236871</v>
          </cell>
          <cell r="BT2464">
            <v>12.12674173422673</v>
          </cell>
          <cell r="BU2464">
            <v>0</v>
          </cell>
          <cell r="BV2464">
            <v>0</v>
          </cell>
          <cell r="BW2464">
            <v>0</v>
          </cell>
          <cell r="BX2464">
            <v>0</v>
          </cell>
          <cell r="BY2464">
            <v>0</v>
          </cell>
          <cell r="BZ2464">
            <v>0</v>
          </cell>
          <cell r="CA2464">
            <v>0</v>
          </cell>
          <cell r="CB2464">
            <v>0</v>
          </cell>
          <cell r="CC2464">
            <v>188.7069645199374</v>
          </cell>
          <cell r="CD2464">
            <v>5.8970926412480438</v>
          </cell>
          <cell r="CE2464">
            <v>0</v>
          </cell>
          <cell r="CF2464">
            <v>0</v>
          </cell>
          <cell r="CG2464">
            <v>0</v>
          </cell>
          <cell r="CH2464">
            <v>0</v>
          </cell>
          <cell r="CI2464">
            <v>0</v>
          </cell>
          <cell r="CJ2464">
            <v>0</v>
          </cell>
          <cell r="CK2464">
            <v>0</v>
          </cell>
          <cell r="CL2464">
            <v>0</v>
          </cell>
          <cell r="CM2464">
            <v>0</v>
          </cell>
          <cell r="CN2464">
            <v>0</v>
          </cell>
          <cell r="CO2464">
            <v>0</v>
          </cell>
          <cell r="CP2464">
            <v>0</v>
          </cell>
          <cell r="CQ2464">
            <v>0</v>
          </cell>
          <cell r="CR2464">
            <v>0</v>
          </cell>
          <cell r="CS2464">
            <v>0</v>
          </cell>
          <cell r="CT2464">
            <v>0</v>
          </cell>
          <cell r="CU2464">
            <v>0</v>
          </cell>
          <cell r="CV2464">
            <v>0</v>
          </cell>
          <cell r="CW2464">
            <v>0</v>
          </cell>
          <cell r="CX2464">
            <v>0</v>
          </cell>
          <cell r="CY2464">
            <v>0</v>
          </cell>
          <cell r="CZ2464">
            <v>0</v>
          </cell>
          <cell r="DA2464">
            <v>0</v>
          </cell>
          <cell r="DB2464">
            <v>0</v>
          </cell>
          <cell r="DC2464">
            <v>0</v>
          </cell>
          <cell r="DD2464">
            <v>13677.266538046411</v>
          </cell>
          <cell r="DE2464">
            <v>0</v>
          </cell>
          <cell r="DG2464">
            <v>13311.800204445983</v>
          </cell>
          <cell r="DH2464">
            <v>0.91514377716889206</v>
          </cell>
          <cell r="DI2464">
            <v>0.03</v>
          </cell>
          <cell r="DJ2464">
            <v>365.46633360042978</v>
          </cell>
          <cell r="DK2464">
            <v>2.7454313315066762E-2</v>
          </cell>
          <cell r="DL2464">
            <v>0</v>
          </cell>
        </row>
        <row r="2465">
          <cell r="A2465" t="str">
            <v>LGVKIT-RTR-002</v>
          </cell>
          <cell r="B2465" t="str">
            <v>KIT RETROFIT NDC→IBEO - MOTORUOTA AC - SI FORCHE INDIPENDENTI</v>
          </cell>
          <cell r="C2465" t="str">
            <v>KIT RETROFIT NDC→IBEO - YES INDEPENDENT FORKS</v>
          </cell>
          <cell r="F2465">
            <v>35270.526547659225</v>
          </cell>
          <cell r="H2465">
            <v>14460.915884540282</v>
          </cell>
          <cell r="I2465">
            <v>0.59000000000000008</v>
          </cell>
          <cell r="J2465" t="str">
            <v>OK</v>
          </cell>
          <cell r="K2465" t="str">
            <v>LCBZD</v>
          </cell>
          <cell r="L2465">
            <v>0.91969991670402795</v>
          </cell>
          <cell r="M2465">
            <v>0</v>
          </cell>
          <cell r="N2465">
            <v>5.2239166208368805E-3</v>
          </cell>
          <cell r="O2465">
            <v>0</v>
          </cell>
          <cell r="P2465">
            <v>0</v>
          </cell>
          <cell r="Q2465">
            <v>2.6119583104184402E-3</v>
          </cell>
          <cell r="R2465">
            <v>0</v>
          </cell>
          <cell r="S2465">
            <v>0</v>
          </cell>
          <cell r="T2465">
            <v>0</v>
          </cell>
          <cell r="U2465">
            <v>6.0300765931882508E-3</v>
          </cell>
          <cell r="V2465">
            <v>2.3821372178005472E-2</v>
          </cell>
          <cell r="W2465">
            <v>0</v>
          </cell>
          <cell r="X2465">
            <v>2.8815633976718758E-2</v>
          </cell>
          <cell r="Y2465">
            <v>0</v>
          </cell>
          <cell r="Z2465">
            <v>0</v>
          </cell>
          <cell r="AA2465">
            <v>0</v>
          </cell>
          <cell r="AB2465">
            <v>0</v>
          </cell>
          <cell r="AC2465">
            <v>1.379712561680408E-2</v>
          </cell>
          <cell r="AD2465">
            <v>0</v>
          </cell>
          <cell r="AE2465">
            <v>0</v>
          </cell>
          <cell r="AF2465">
            <v>0</v>
          </cell>
          <cell r="AG2465">
            <v>0</v>
          </cell>
          <cell r="AH2465">
            <v>0</v>
          </cell>
          <cell r="AI2465">
            <v>0</v>
          </cell>
          <cell r="AJ2465">
            <v>0</v>
          </cell>
          <cell r="AK2465">
            <v>0</v>
          </cell>
          <cell r="AL2465">
            <v>0</v>
          </cell>
          <cell r="AM2465">
            <v>0</v>
          </cell>
          <cell r="AN2465">
            <v>0</v>
          </cell>
          <cell r="AO2465">
            <v>0</v>
          </cell>
          <cell r="AP2465">
            <v>0</v>
          </cell>
          <cell r="AQ2465">
            <v>0</v>
          </cell>
          <cell r="AR2465">
            <v>0</v>
          </cell>
          <cell r="AS2465">
            <v>0</v>
          </cell>
          <cell r="AT2465">
            <v>0</v>
          </cell>
          <cell r="AU2465">
            <v>0</v>
          </cell>
          <cell r="AV2465">
            <v>13299.703134475652</v>
          </cell>
          <cell r="AW2465">
            <v>0</v>
          </cell>
          <cell r="AX2465">
            <v>0</v>
          </cell>
          <cell r="AY2465">
            <v>75.542618841774043</v>
          </cell>
          <cell r="AZ2465">
            <v>1.7168777009494101</v>
          </cell>
          <cell r="BA2465">
            <v>0</v>
          </cell>
          <cell r="BB2465">
            <v>0</v>
          </cell>
          <cell r="BC2465">
            <v>0</v>
          </cell>
          <cell r="BD2465">
            <v>0</v>
          </cell>
          <cell r="BE2465">
            <v>37.771309420887022</v>
          </cell>
          <cell r="BF2465">
            <v>1.0492030394690839</v>
          </cell>
          <cell r="BG2465">
            <v>0</v>
          </cell>
          <cell r="BH2465">
            <v>0</v>
          </cell>
          <cell r="BI2465">
            <v>0</v>
          </cell>
          <cell r="BJ2465">
            <v>0</v>
          </cell>
          <cell r="BK2465">
            <v>0</v>
          </cell>
          <cell r="BL2465">
            <v>0</v>
          </cell>
          <cell r="BM2465">
            <v>87.200430391430515</v>
          </cell>
          <cell r="BN2465">
            <v>2.7250134497322036</v>
          </cell>
          <cell r="BO2465">
            <v>344.47885932046523</v>
          </cell>
          <cell r="BP2465">
            <v>10.599349517552776</v>
          </cell>
          <cell r="BQ2465">
            <v>0</v>
          </cell>
          <cell r="BR2465">
            <v>0</v>
          </cell>
          <cell r="BS2465">
            <v>416.70045909703094</v>
          </cell>
          <cell r="BT2465">
            <v>12.821552587600952</v>
          </cell>
          <cell r="BU2465">
            <v>0</v>
          </cell>
          <cell r="BV2465">
            <v>0</v>
          </cell>
          <cell r="BW2465">
            <v>0</v>
          </cell>
          <cell r="BX2465">
            <v>0</v>
          </cell>
          <cell r="BY2465">
            <v>0</v>
          </cell>
          <cell r="BZ2465">
            <v>0</v>
          </cell>
          <cell r="CA2465">
            <v>0</v>
          </cell>
          <cell r="CB2465">
            <v>0</v>
          </cell>
          <cell r="CC2465">
            <v>199.51907299303977</v>
          </cell>
          <cell r="CD2465">
            <v>6.2349710310324928</v>
          </cell>
          <cell r="CE2465">
            <v>0</v>
          </cell>
          <cell r="CF2465">
            <v>0</v>
          </cell>
          <cell r="CG2465">
            <v>0</v>
          </cell>
          <cell r="CH2465">
            <v>0</v>
          </cell>
          <cell r="CI2465">
            <v>0</v>
          </cell>
          <cell r="CJ2465">
            <v>0</v>
          </cell>
          <cell r="CK2465">
            <v>0</v>
          </cell>
          <cell r="CL2465">
            <v>0</v>
          </cell>
          <cell r="CM2465">
            <v>0</v>
          </cell>
          <cell r="CN2465">
            <v>0</v>
          </cell>
          <cell r="CO2465">
            <v>0</v>
          </cell>
          <cell r="CP2465">
            <v>0</v>
          </cell>
          <cell r="CQ2465">
            <v>0</v>
          </cell>
          <cell r="CR2465">
            <v>0</v>
          </cell>
          <cell r="CS2465">
            <v>0</v>
          </cell>
          <cell r="CT2465">
            <v>0</v>
          </cell>
          <cell r="CU2465">
            <v>0</v>
          </cell>
          <cell r="CV2465">
            <v>0</v>
          </cell>
          <cell r="CW2465">
            <v>0</v>
          </cell>
          <cell r="CX2465">
            <v>0</v>
          </cell>
          <cell r="CY2465">
            <v>0</v>
          </cell>
          <cell r="CZ2465">
            <v>0</v>
          </cell>
          <cell r="DA2465">
            <v>0</v>
          </cell>
          <cell r="DB2465">
            <v>0</v>
          </cell>
          <cell r="DC2465">
            <v>0</v>
          </cell>
          <cell r="DD2465">
            <v>14460.915884540278</v>
          </cell>
          <cell r="DE2465">
            <v>0</v>
          </cell>
          <cell r="DG2465">
            <v>14074.509880524369</v>
          </cell>
          <cell r="DH2465">
            <v>0.91514377716889206</v>
          </cell>
          <cell r="DI2465">
            <v>0.03</v>
          </cell>
          <cell r="DJ2465">
            <v>386.40600401591882</v>
          </cell>
          <cell r="DK2465">
            <v>2.7454313315066758E-2</v>
          </cell>
          <cell r="DL2465">
            <v>0</v>
          </cell>
        </row>
        <row r="2466">
          <cell r="A2466" t="str">
            <v>LGVKIT-RTR-003</v>
          </cell>
          <cell r="B2466" t="str">
            <v>KIT RETROFIT NDC→IBEO - MOTORUOTA DC - NO FORCHE INDIPENDENTI</v>
          </cell>
          <cell r="C2466" t="str">
            <v>KIT RETROFIT NDC→IBEO - WITH MOTOR WHEEL CHANGE - NO INDEPENDENT FORKS</v>
          </cell>
          <cell r="F2466">
            <v>59623.654684132016</v>
          </cell>
          <cell r="H2466">
            <v>24445.698420494125</v>
          </cell>
          <cell r="I2466">
            <v>0.59000000000000008</v>
          </cell>
          <cell r="J2466" t="str">
            <v>OK</v>
          </cell>
          <cell r="K2466" t="str">
            <v>LCBZD</v>
          </cell>
          <cell r="L2466">
            <v>0.91969991670402795</v>
          </cell>
          <cell r="M2466">
            <v>0</v>
          </cell>
          <cell r="N2466">
            <v>5.2239166208368805E-3</v>
          </cell>
          <cell r="O2466">
            <v>0</v>
          </cell>
          <cell r="P2466">
            <v>0</v>
          </cell>
          <cell r="Q2466">
            <v>2.6119583104184402E-3</v>
          </cell>
          <cell r="R2466">
            <v>0</v>
          </cell>
          <cell r="S2466">
            <v>0</v>
          </cell>
          <cell r="T2466">
            <v>0</v>
          </cell>
          <cell r="U2466">
            <v>6.0300765931882508E-3</v>
          </cell>
          <cell r="V2466">
            <v>2.3821372178005472E-2</v>
          </cell>
          <cell r="W2466">
            <v>0</v>
          </cell>
          <cell r="X2466">
            <v>2.8815633976718758E-2</v>
          </cell>
          <cell r="Y2466">
            <v>0</v>
          </cell>
          <cell r="Z2466">
            <v>0</v>
          </cell>
          <cell r="AA2466">
            <v>0</v>
          </cell>
          <cell r="AB2466">
            <v>0</v>
          </cell>
          <cell r="AC2466">
            <v>1.379712561680408E-2</v>
          </cell>
          <cell r="AD2466">
            <v>0</v>
          </cell>
          <cell r="AE2466">
            <v>0</v>
          </cell>
          <cell r="AF2466">
            <v>0</v>
          </cell>
          <cell r="AG2466">
            <v>0</v>
          </cell>
          <cell r="AH2466">
            <v>0</v>
          </cell>
          <cell r="AI2466">
            <v>0</v>
          </cell>
          <cell r="AJ2466">
            <v>0</v>
          </cell>
          <cell r="AK2466">
            <v>0</v>
          </cell>
          <cell r="AL2466">
            <v>0</v>
          </cell>
          <cell r="AM2466">
            <v>0</v>
          </cell>
          <cell r="AN2466">
            <v>0</v>
          </cell>
          <cell r="AO2466">
            <v>0</v>
          </cell>
          <cell r="AP2466">
            <v>0</v>
          </cell>
          <cell r="AQ2466">
            <v>0</v>
          </cell>
          <cell r="AR2466">
            <v>0</v>
          </cell>
          <cell r="AS2466">
            <v>0</v>
          </cell>
          <cell r="AT2466">
            <v>0</v>
          </cell>
          <cell r="AU2466">
            <v>0</v>
          </cell>
          <cell r="AV2466">
            <v>22482.706801100234</v>
          </cell>
          <cell r="AW2466">
            <v>0</v>
          </cell>
          <cell r="AX2466">
            <v>0</v>
          </cell>
          <cell r="AY2466">
            <v>127.70229028678514</v>
          </cell>
          <cell r="AZ2466">
            <v>2.902324779245117</v>
          </cell>
          <cell r="BA2466">
            <v>0</v>
          </cell>
          <cell r="BB2466">
            <v>0</v>
          </cell>
          <cell r="BC2466">
            <v>0</v>
          </cell>
          <cell r="BD2466">
            <v>0</v>
          </cell>
          <cell r="BE2466">
            <v>63.851145143392571</v>
          </cell>
          <cell r="BF2466">
            <v>1.7736429206497937</v>
          </cell>
          <cell r="BG2466">
            <v>0</v>
          </cell>
          <cell r="BH2466">
            <v>0</v>
          </cell>
          <cell r="BI2466">
            <v>0</v>
          </cell>
          <cell r="BJ2466">
            <v>0</v>
          </cell>
          <cell r="BK2466">
            <v>0</v>
          </cell>
          <cell r="BL2466">
            <v>0</v>
          </cell>
          <cell r="BM2466">
            <v>147.40943384956063</v>
          </cell>
          <cell r="BN2466">
            <v>4.6065448077987696</v>
          </cell>
          <cell r="BO2466">
            <v>582.33008022587103</v>
          </cell>
          <cell r="BP2466">
            <v>17.917848622334493</v>
          </cell>
          <cell r="BQ2466">
            <v>0</v>
          </cell>
          <cell r="BR2466">
            <v>0</v>
          </cell>
          <cell r="BS2466">
            <v>704.41829799021059</v>
          </cell>
          <cell r="BT2466">
            <v>21.674409168929557</v>
          </cell>
          <cell r="BU2466">
            <v>0</v>
          </cell>
          <cell r="BV2466">
            <v>0</v>
          </cell>
          <cell r="BW2466">
            <v>0</v>
          </cell>
          <cell r="BX2466">
            <v>0</v>
          </cell>
          <cell r="BY2466">
            <v>0</v>
          </cell>
          <cell r="BZ2466">
            <v>0</v>
          </cell>
          <cell r="CA2466">
            <v>0</v>
          </cell>
          <cell r="CB2466">
            <v>0</v>
          </cell>
          <cell r="CC2466">
            <v>337.28037189806656</v>
          </cell>
          <cell r="CD2466">
            <v>10.54001162181458</v>
          </cell>
          <cell r="CE2466">
            <v>0</v>
          </cell>
          <cell r="CF2466">
            <v>0</v>
          </cell>
          <cell r="CG2466">
            <v>0</v>
          </cell>
          <cell r="CH2466">
            <v>0</v>
          </cell>
          <cell r="CI2466">
            <v>0</v>
          </cell>
          <cell r="CJ2466">
            <v>0</v>
          </cell>
          <cell r="CK2466">
            <v>0</v>
          </cell>
          <cell r="CL2466">
            <v>0</v>
          </cell>
          <cell r="CM2466">
            <v>0</v>
          </cell>
          <cell r="CN2466">
            <v>0</v>
          </cell>
          <cell r="CO2466">
            <v>0</v>
          </cell>
          <cell r="CP2466">
            <v>0</v>
          </cell>
          <cell r="CQ2466">
            <v>0</v>
          </cell>
          <cell r="CR2466">
            <v>0</v>
          </cell>
          <cell r="CS2466">
            <v>0</v>
          </cell>
          <cell r="CT2466">
            <v>0</v>
          </cell>
          <cell r="CU2466">
            <v>0</v>
          </cell>
          <cell r="CV2466">
            <v>0</v>
          </cell>
          <cell r="CW2466">
            <v>0</v>
          </cell>
          <cell r="CX2466">
            <v>0</v>
          </cell>
          <cell r="CY2466">
            <v>0</v>
          </cell>
          <cell r="CZ2466">
            <v>0</v>
          </cell>
          <cell r="DA2466">
            <v>0</v>
          </cell>
          <cell r="DB2466">
            <v>0</v>
          </cell>
          <cell r="DC2466">
            <v>0</v>
          </cell>
          <cell r="DD2466">
            <v>24445.698420494118</v>
          </cell>
          <cell r="DE2466">
            <v>0</v>
          </cell>
          <cell r="DG2466">
            <v>23792.491893503702</v>
          </cell>
          <cell r="DH2466">
            <v>0.91514377716889206</v>
          </cell>
          <cell r="DI2466">
            <v>0.03</v>
          </cell>
          <cell r="DJ2466">
            <v>653.20652699043671</v>
          </cell>
          <cell r="DK2466">
            <v>2.7454313315066762E-2</v>
          </cell>
          <cell r="DL2466">
            <v>0</v>
          </cell>
        </row>
        <row r="2467">
          <cell r="A2467" t="str">
            <v>LGVKIT-RTR-004</v>
          </cell>
          <cell r="B2467" t="str">
            <v>KIT RETROFIT NDC→IBEO - MOTORUOTA DC - SI FORCHE INDIPENDENTI</v>
          </cell>
          <cell r="C2467" t="str">
            <v>KIT RETROFIT NDC→IBEO - WITH MOTOR WHEEL CHANGE - YES INDEPENDENT FORKS</v>
          </cell>
          <cell r="F2467">
            <v>61534.994553629302</v>
          </cell>
          <cell r="H2467">
            <v>25229.347766988012</v>
          </cell>
          <cell r="I2467">
            <v>0.59000000000000008</v>
          </cell>
          <cell r="J2467" t="str">
            <v>OK</v>
          </cell>
          <cell r="K2467" t="str">
            <v>LCBZD</v>
          </cell>
          <cell r="L2467">
            <v>0.91969991670402795</v>
          </cell>
          <cell r="M2467">
            <v>0</v>
          </cell>
          <cell r="N2467">
            <v>5.2239166208368805E-3</v>
          </cell>
          <cell r="O2467">
            <v>0</v>
          </cell>
          <cell r="P2467">
            <v>0</v>
          </cell>
          <cell r="Q2467">
            <v>2.6119583104184402E-3</v>
          </cell>
          <cell r="R2467">
            <v>0</v>
          </cell>
          <cell r="S2467">
            <v>0</v>
          </cell>
          <cell r="T2467">
            <v>0</v>
          </cell>
          <cell r="U2467">
            <v>6.0300765931882508E-3</v>
          </cell>
          <cell r="V2467">
            <v>2.3821372178005472E-2</v>
          </cell>
          <cell r="W2467">
            <v>0</v>
          </cell>
          <cell r="X2467">
            <v>2.8815633976718758E-2</v>
          </cell>
          <cell r="Y2467">
            <v>0</v>
          </cell>
          <cell r="Z2467">
            <v>0</v>
          </cell>
          <cell r="AA2467">
            <v>0</v>
          </cell>
          <cell r="AB2467">
            <v>0</v>
          </cell>
          <cell r="AC2467">
            <v>1.379712561680408E-2</v>
          </cell>
          <cell r="AD2467">
            <v>0</v>
          </cell>
          <cell r="AE2467">
            <v>0</v>
          </cell>
          <cell r="AF2467">
            <v>0</v>
          </cell>
          <cell r="AG2467">
            <v>0</v>
          </cell>
          <cell r="AH2467">
            <v>0</v>
          </cell>
          <cell r="AI2467">
            <v>0</v>
          </cell>
          <cell r="AJ2467">
            <v>0</v>
          </cell>
          <cell r="AK2467">
            <v>0</v>
          </cell>
          <cell r="AL2467">
            <v>0</v>
          </cell>
          <cell r="AM2467">
            <v>0</v>
          </cell>
          <cell r="AN2467">
            <v>0</v>
          </cell>
          <cell r="AO2467">
            <v>0</v>
          </cell>
          <cell r="AP2467">
            <v>0</v>
          </cell>
          <cell r="AQ2467">
            <v>0</v>
          </cell>
          <cell r="AR2467">
            <v>0</v>
          </cell>
          <cell r="AS2467">
            <v>0</v>
          </cell>
          <cell r="AT2467">
            <v>0</v>
          </cell>
          <cell r="AU2467">
            <v>0</v>
          </cell>
          <cell r="AV2467">
            <v>23203.429039795828</v>
          </cell>
          <cell r="AW2467">
            <v>0</v>
          </cell>
          <cell r="AX2467">
            <v>0</v>
          </cell>
          <cell r="AY2467">
            <v>131.7960091328425</v>
          </cell>
          <cell r="AZ2467">
            <v>2.9953638439282386</v>
          </cell>
          <cell r="BA2467">
            <v>0</v>
          </cell>
          <cell r="BB2467">
            <v>0</v>
          </cell>
          <cell r="BC2467">
            <v>0</v>
          </cell>
          <cell r="BD2467">
            <v>0</v>
          </cell>
          <cell r="BE2467">
            <v>65.89800456642125</v>
          </cell>
          <cell r="BF2467">
            <v>1.8305001268450347</v>
          </cell>
          <cell r="BG2467">
            <v>0</v>
          </cell>
          <cell r="BH2467">
            <v>0</v>
          </cell>
          <cell r="BI2467">
            <v>0</v>
          </cell>
          <cell r="BJ2467">
            <v>0</v>
          </cell>
          <cell r="BK2467">
            <v>0</v>
          </cell>
          <cell r="BL2467">
            <v>0</v>
          </cell>
          <cell r="BM2467">
            <v>152.13489943112069</v>
          </cell>
          <cell r="BN2467">
            <v>4.7542156072225215</v>
          </cell>
          <cell r="BO2467">
            <v>600.99768296575269</v>
          </cell>
          <cell r="BP2467">
            <v>18.492236398946236</v>
          </cell>
          <cell r="BQ2467">
            <v>0</v>
          </cell>
          <cell r="BR2467">
            <v>0</v>
          </cell>
          <cell r="BS2467">
            <v>726.99965072487328</v>
          </cell>
          <cell r="BT2467">
            <v>22.369220022303793</v>
          </cell>
          <cell r="BU2467">
            <v>0</v>
          </cell>
          <cell r="BV2467">
            <v>0</v>
          </cell>
          <cell r="BW2467">
            <v>0</v>
          </cell>
          <cell r="BX2467">
            <v>0</v>
          </cell>
          <cell r="BY2467">
            <v>0</v>
          </cell>
          <cell r="BZ2467">
            <v>0</v>
          </cell>
          <cell r="CA2467">
            <v>0</v>
          </cell>
          <cell r="CB2467">
            <v>0</v>
          </cell>
          <cell r="CC2467">
            <v>348.09248037116913</v>
          </cell>
          <cell r="CD2467">
            <v>10.877890011599035</v>
          </cell>
          <cell r="CE2467">
            <v>0</v>
          </cell>
          <cell r="CF2467">
            <v>0</v>
          </cell>
          <cell r="CG2467">
            <v>0</v>
          </cell>
          <cell r="CH2467">
            <v>0</v>
          </cell>
          <cell r="CI2467">
            <v>0</v>
          </cell>
          <cell r="CJ2467">
            <v>0</v>
          </cell>
          <cell r="CK2467">
            <v>0</v>
          </cell>
          <cell r="CL2467">
            <v>0</v>
          </cell>
          <cell r="CM2467">
            <v>0</v>
          </cell>
          <cell r="CN2467">
            <v>0</v>
          </cell>
          <cell r="CO2467">
            <v>0</v>
          </cell>
          <cell r="CP2467">
            <v>0</v>
          </cell>
          <cell r="CQ2467">
            <v>0</v>
          </cell>
          <cell r="CR2467">
            <v>0</v>
          </cell>
          <cell r="CS2467">
            <v>0</v>
          </cell>
          <cell r="CT2467">
            <v>0</v>
          </cell>
          <cell r="CU2467">
            <v>0</v>
          </cell>
          <cell r="CV2467">
            <v>0</v>
          </cell>
          <cell r="CW2467">
            <v>0</v>
          </cell>
          <cell r="CX2467">
            <v>0</v>
          </cell>
          <cell r="CY2467">
            <v>0</v>
          </cell>
          <cell r="CZ2467">
            <v>0</v>
          </cell>
          <cell r="DA2467">
            <v>0</v>
          </cell>
          <cell r="DB2467">
            <v>0</v>
          </cell>
          <cell r="DC2467">
            <v>0</v>
          </cell>
          <cell r="DD2467">
            <v>25229.347766988005</v>
          </cell>
          <cell r="DE2467">
            <v>0</v>
          </cell>
          <cell r="DG2467">
            <v>24555.201569582099</v>
          </cell>
          <cell r="DH2467">
            <v>0.91514377716889206</v>
          </cell>
          <cell r="DI2467">
            <v>0.03</v>
          </cell>
          <cell r="DJ2467">
            <v>674.14619740592605</v>
          </cell>
          <cell r="DK2467">
            <v>2.7454313315066762E-2</v>
          </cell>
          <cell r="DL2467">
            <v>0</v>
          </cell>
        </row>
        <row r="2468">
          <cell r="A2468" t="str">
            <v>LGVKIT-RTR-005</v>
          </cell>
          <cell r="B2468" t="str">
            <v>KIT RETROFIT S3000 ANTERIORE E POSTERIORE</v>
          </cell>
          <cell r="C2468" t="str">
            <v>KIT RETROFIT S3000 REAR AND FRONT</v>
          </cell>
          <cell r="F2468">
            <v>12681.671695710949</v>
          </cell>
          <cell r="H2468">
            <v>5199.4853952414887</v>
          </cell>
          <cell r="I2468">
            <v>0.59000000000000008</v>
          </cell>
          <cell r="J2468" t="str">
            <v>OK</v>
          </cell>
          <cell r="K2468" t="str">
            <v>LCBZD</v>
          </cell>
          <cell r="L2468">
            <v>0.91969991670402795</v>
          </cell>
          <cell r="M2468">
            <v>0</v>
          </cell>
          <cell r="N2468">
            <v>5.2239166208368805E-3</v>
          </cell>
          <cell r="O2468">
            <v>0</v>
          </cell>
          <cell r="P2468">
            <v>0</v>
          </cell>
          <cell r="Q2468">
            <v>2.6119583104184402E-3</v>
          </cell>
          <cell r="R2468">
            <v>0</v>
          </cell>
          <cell r="S2468">
            <v>0</v>
          </cell>
          <cell r="T2468">
            <v>0</v>
          </cell>
          <cell r="U2468">
            <v>6.0300765931882508E-3</v>
          </cell>
          <cell r="V2468">
            <v>2.3821372178005472E-2</v>
          </cell>
          <cell r="W2468">
            <v>0</v>
          </cell>
          <cell r="X2468">
            <v>2.8815633976718758E-2</v>
          </cell>
          <cell r="Y2468">
            <v>0</v>
          </cell>
          <cell r="Z2468">
            <v>0</v>
          </cell>
          <cell r="AA2468">
            <v>0</v>
          </cell>
          <cell r="AB2468">
            <v>0</v>
          </cell>
          <cell r="AC2468">
            <v>1.379712561680408E-2</v>
          </cell>
          <cell r="AD2468">
            <v>0</v>
          </cell>
          <cell r="AE2468">
            <v>0</v>
          </cell>
          <cell r="AF2468">
            <v>0</v>
          </cell>
          <cell r="AG2468">
            <v>0</v>
          </cell>
          <cell r="AH2468">
            <v>0</v>
          </cell>
          <cell r="AI2468">
            <v>0</v>
          </cell>
          <cell r="AJ2468">
            <v>0</v>
          </cell>
          <cell r="AK2468">
            <v>0</v>
          </cell>
          <cell r="AL2468">
            <v>0</v>
          </cell>
          <cell r="AM2468">
            <v>0</v>
          </cell>
          <cell r="AN2468">
            <v>0</v>
          </cell>
          <cell r="AO2468">
            <v>0</v>
          </cell>
          <cell r="AP2468">
            <v>0</v>
          </cell>
          <cell r="AQ2468">
            <v>0</v>
          </cell>
          <cell r="AR2468">
            <v>0</v>
          </cell>
          <cell r="AS2468">
            <v>0</v>
          </cell>
          <cell r="AT2468">
            <v>0</v>
          </cell>
          <cell r="AU2468">
            <v>0</v>
          </cell>
          <cell r="AV2468">
            <v>4781.9662849074075</v>
          </cell>
          <cell r="AW2468">
            <v>0</v>
          </cell>
          <cell r="AX2468">
            <v>0</v>
          </cell>
          <cell r="AY2468">
            <v>27.161678176000631</v>
          </cell>
          <cell r="AZ2468">
            <v>0.61731086763637799</v>
          </cell>
          <cell r="BA2468">
            <v>0</v>
          </cell>
          <cell r="BB2468">
            <v>0</v>
          </cell>
          <cell r="BC2468">
            <v>0</v>
          </cell>
          <cell r="BD2468">
            <v>0</v>
          </cell>
          <cell r="BE2468">
            <v>13.580839088000316</v>
          </cell>
          <cell r="BF2468">
            <v>0.37724553022223101</v>
          </cell>
          <cell r="BG2468">
            <v>0</v>
          </cell>
          <cell r="BH2468">
            <v>0</v>
          </cell>
          <cell r="BI2468">
            <v>0</v>
          </cell>
          <cell r="BJ2468">
            <v>0</v>
          </cell>
          <cell r="BK2468">
            <v>0</v>
          </cell>
          <cell r="BL2468">
            <v>0</v>
          </cell>
          <cell r="BM2468">
            <v>31.35329517846986</v>
          </cell>
          <cell r="BN2468">
            <v>0.97979047432718314</v>
          </cell>
          <cell r="BO2468">
            <v>123.85887673415138</v>
          </cell>
          <cell r="BP2468">
            <v>3.8110423610508115</v>
          </cell>
          <cell r="BQ2468">
            <v>0</v>
          </cell>
          <cell r="BR2468">
            <v>0</v>
          </cell>
          <cell r="BS2468">
            <v>149.82646801657361</v>
          </cell>
          <cell r="BT2468">
            <v>4.6100451697407268</v>
          </cell>
          <cell r="BU2468">
            <v>0</v>
          </cell>
          <cell r="BV2468">
            <v>0</v>
          </cell>
          <cell r="BW2468">
            <v>0</v>
          </cell>
          <cell r="BX2468">
            <v>0</v>
          </cell>
          <cell r="BY2468">
            <v>0</v>
          </cell>
          <cell r="BZ2468">
            <v>0</v>
          </cell>
          <cell r="CA2468">
            <v>0</v>
          </cell>
          <cell r="CB2468">
            <v>0</v>
          </cell>
          <cell r="CC2468">
            <v>71.73795314088504</v>
          </cell>
          <cell r="CD2468">
            <v>2.2418110356526575</v>
          </cell>
          <cell r="CE2468">
            <v>0</v>
          </cell>
          <cell r="CF2468">
            <v>0</v>
          </cell>
          <cell r="CG2468">
            <v>0</v>
          </cell>
          <cell r="CH2468">
            <v>0</v>
          </cell>
          <cell r="CI2468">
            <v>0</v>
          </cell>
          <cell r="CJ2468">
            <v>0</v>
          </cell>
          <cell r="CK2468">
            <v>0</v>
          </cell>
          <cell r="CL2468">
            <v>0</v>
          </cell>
          <cell r="CM2468">
            <v>0</v>
          </cell>
          <cell r="CN2468">
            <v>0</v>
          </cell>
          <cell r="CO2468">
            <v>0</v>
          </cell>
          <cell r="CP2468">
            <v>0</v>
          </cell>
          <cell r="CQ2468">
            <v>0</v>
          </cell>
          <cell r="CR2468">
            <v>0</v>
          </cell>
          <cell r="CS2468">
            <v>0</v>
          </cell>
          <cell r="CT2468">
            <v>0</v>
          </cell>
          <cell r="CU2468">
            <v>0</v>
          </cell>
          <cell r="CV2468">
            <v>0</v>
          </cell>
          <cell r="CW2468">
            <v>0</v>
          </cell>
          <cell r="CX2468">
            <v>0</v>
          </cell>
          <cell r="CY2468">
            <v>0</v>
          </cell>
          <cell r="CZ2468">
            <v>0</v>
          </cell>
          <cell r="DA2468">
            <v>0</v>
          </cell>
          <cell r="DB2468">
            <v>0</v>
          </cell>
          <cell r="DC2468">
            <v>0</v>
          </cell>
          <cell r="DD2468">
            <v>5199.4853952414887</v>
          </cell>
          <cell r="DE2468">
            <v>0</v>
          </cell>
          <cell r="DG2468">
            <v>5060.5514307156136</v>
          </cell>
          <cell r="DH2468">
            <v>0.91514377716889206</v>
          </cell>
          <cell r="DI2468">
            <v>0.03</v>
          </cell>
          <cell r="DJ2468">
            <v>138.93396452587584</v>
          </cell>
          <cell r="DK2468">
            <v>2.7454313315066765E-2</v>
          </cell>
          <cell r="DL2468">
            <v>0</v>
          </cell>
        </row>
        <row r="2469">
          <cell r="A2469" t="str">
            <v>LGVKIT-RTR-011</v>
          </cell>
          <cell r="B2469" t="str">
            <v>KIT RETROFIT LGV - DOWNGRADE NAV350 --&gt; NAV200</v>
          </cell>
          <cell r="F2469">
            <v>8903.2273882857135</v>
          </cell>
          <cell r="H2469">
            <v>3739.3555030799998</v>
          </cell>
          <cell r="I2469">
            <v>0.57999999999999996</v>
          </cell>
          <cell r="J2469" t="str">
            <v>OK</v>
          </cell>
          <cell r="K2469" t="str">
            <v>NEWZD</v>
          </cell>
          <cell r="L2469">
            <v>0</v>
          </cell>
          <cell r="M2469">
            <v>0</v>
          </cell>
          <cell r="N2469">
            <v>0</v>
          </cell>
          <cell r="O2469">
            <v>0</v>
          </cell>
          <cell r="P2469">
            <v>0</v>
          </cell>
          <cell r="Q2469">
            <v>0</v>
          </cell>
          <cell r="R2469">
            <v>0</v>
          </cell>
          <cell r="S2469">
            <v>0</v>
          </cell>
          <cell r="T2469">
            <v>0</v>
          </cell>
          <cell r="U2469">
            <v>0</v>
          </cell>
          <cell r="V2469">
            <v>0</v>
          </cell>
          <cell r="W2469">
            <v>0</v>
          </cell>
          <cell r="X2469">
            <v>0</v>
          </cell>
          <cell r="Y2469">
            <v>0</v>
          </cell>
          <cell r="Z2469">
            <v>0</v>
          </cell>
          <cell r="AA2469">
            <v>0</v>
          </cell>
          <cell r="AB2469">
            <v>0</v>
          </cell>
          <cell r="AC2469">
            <v>0</v>
          </cell>
          <cell r="AD2469">
            <v>0</v>
          </cell>
          <cell r="AE2469">
            <v>0</v>
          </cell>
          <cell r="AF2469">
            <v>0</v>
          </cell>
          <cell r="AG2469">
            <v>0</v>
          </cell>
          <cell r="AH2469">
            <v>0</v>
          </cell>
          <cell r="AI2469">
            <v>0</v>
          </cell>
          <cell r="AJ2469">
            <v>0</v>
          </cell>
          <cell r="AK2469">
            <v>0</v>
          </cell>
          <cell r="AL2469">
            <v>0</v>
          </cell>
          <cell r="AM2469">
            <v>0</v>
          </cell>
          <cell r="AN2469">
            <v>0</v>
          </cell>
          <cell r="AO2469">
            <v>0</v>
          </cell>
          <cell r="AP2469">
            <v>0</v>
          </cell>
          <cell r="AQ2469">
            <v>0</v>
          </cell>
          <cell r="AR2469">
            <v>0</v>
          </cell>
          <cell r="AS2469">
            <v>0</v>
          </cell>
          <cell r="AT2469">
            <v>0</v>
          </cell>
          <cell r="AU2469">
            <v>0</v>
          </cell>
          <cell r="AV2469">
            <v>3739.3555030799998</v>
          </cell>
          <cell r="AW2469">
            <v>0</v>
          </cell>
          <cell r="AX2469">
            <v>0</v>
          </cell>
          <cell r="AY2469">
            <v>0</v>
          </cell>
          <cell r="AZ2469">
            <v>0</v>
          </cell>
          <cell r="BA2469">
            <v>0</v>
          </cell>
          <cell r="BB2469">
            <v>0</v>
          </cell>
          <cell r="BC2469">
            <v>0</v>
          </cell>
          <cell r="BD2469">
            <v>0</v>
          </cell>
          <cell r="BE2469">
            <v>0</v>
          </cell>
          <cell r="BF2469">
            <v>0</v>
          </cell>
          <cell r="BG2469">
            <v>0</v>
          </cell>
          <cell r="BH2469">
            <v>0</v>
          </cell>
          <cell r="BI2469">
            <v>0</v>
          </cell>
          <cell r="BJ2469">
            <v>0</v>
          </cell>
          <cell r="BK2469">
            <v>0</v>
          </cell>
          <cell r="BL2469">
            <v>0</v>
          </cell>
          <cell r="BM2469">
            <v>0</v>
          </cell>
          <cell r="BN2469">
            <v>0</v>
          </cell>
          <cell r="BO2469">
            <v>0</v>
          </cell>
          <cell r="BP2469">
            <v>0</v>
          </cell>
          <cell r="BQ2469">
            <v>0</v>
          </cell>
          <cell r="BR2469">
            <v>0</v>
          </cell>
          <cell r="BS2469">
            <v>0</v>
          </cell>
          <cell r="BT2469">
            <v>0</v>
          </cell>
          <cell r="BU2469">
            <v>0</v>
          </cell>
          <cell r="BV2469">
            <v>0</v>
          </cell>
          <cell r="BW2469">
            <v>0</v>
          </cell>
          <cell r="BX2469">
            <v>0</v>
          </cell>
          <cell r="BY2469">
            <v>0</v>
          </cell>
          <cell r="BZ2469">
            <v>0</v>
          </cell>
          <cell r="CA2469">
            <v>0</v>
          </cell>
          <cell r="CB2469">
            <v>0</v>
          </cell>
          <cell r="CC2469">
            <v>0</v>
          </cell>
          <cell r="CD2469">
            <v>0</v>
          </cell>
          <cell r="CE2469">
            <v>0</v>
          </cell>
          <cell r="CF2469">
            <v>0</v>
          </cell>
          <cell r="CG2469">
            <v>0</v>
          </cell>
          <cell r="CH2469">
            <v>0</v>
          </cell>
          <cell r="CI2469">
            <v>0</v>
          </cell>
          <cell r="CJ2469">
            <v>0</v>
          </cell>
          <cell r="CK2469">
            <v>0</v>
          </cell>
          <cell r="CL2469">
            <v>0</v>
          </cell>
          <cell r="CM2469">
            <v>0</v>
          </cell>
          <cell r="CN2469">
            <v>0</v>
          </cell>
          <cell r="CO2469">
            <v>0</v>
          </cell>
          <cell r="CP2469">
            <v>0</v>
          </cell>
          <cell r="CQ2469">
            <v>0</v>
          </cell>
          <cell r="CR2469">
            <v>0</v>
          </cell>
          <cell r="CS2469">
            <v>0</v>
          </cell>
          <cell r="CT2469">
            <v>0</v>
          </cell>
          <cell r="CU2469">
            <v>0</v>
          </cell>
          <cell r="CV2469">
            <v>0</v>
          </cell>
          <cell r="CW2469">
            <v>0</v>
          </cell>
          <cell r="CX2469">
            <v>0</v>
          </cell>
          <cell r="CY2469">
            <v>0</v>
          </cell>
          <cell r="CZ2469">
            <v>0</v>
          </cell>
          <cell r="DA2469">
            <v>0</v>
          </cell>
          <cell r="DB2469">
            <v>0</v>
          </cell>
          <cell r="DC2469">
            <v>0</v>
          </cell>
          <cell r="DD2469">
            <v>3739.3555030799998</v>
          </cell>
          <cell r="DE2469">
            <v>0</v>
          </cell>
          <cell r="DG2469">
            <v>3630.4422359999999</v>
          </cell>
          <cell r="DI2469">
            <v>0.03</v>
          </cell>
          <cell r="DJ2469">
            <v>108.91326708</v>
          </cell>
          <cell r="DK2469">
            <v>0.03</v>
          </cell>
          <cell r="DL2469">
            <v>0</v>
          </cell>
        </row>
        <row r="2470">
          <cell r="A2470" t="str">
            <v>LGVKIT-RTR-012</v>
          </cell>
          <cell r="B2470" t="str">
            <v>KIT RETROFIT LGV - UPGRADE AZIONAMENTI SAUER DANFOSS TRASLAZIONE E STERZO (DA VERDI A PLUS)</v>
          </cell>
          <cell r="F2470">
            <v>2972.6706819761903</v>
          </cell>
          <cell r="H2470">
            <v>1248.5216864299998</v>
          </cell>
          <cell r="I2470">
            <v>0.58000000000000007</v>
          </cell>
          <cell r="J2470" t="str">
            <v>OK</v>
          </cell>
          <cell r="K2470" t="str">
            <v>NEWZD</v>
          </cell>
          <cell r="L2470">
            <v>0</v>
          </cell>
          <cell r="M2470">
            <v>0</v>
          </cell>
          <cell r="N2470">
            <v>0</v>
          </cell>
          <cell r="O2470">
            <v>0</v>
          </cell>
          <cell r="P2470">
            <v>0</v>
          </cell>
          <cell r="Q2470">
            <v>0</v>
          </cell>
          <cell r="R2470">
            <v>0</v>
          </cell>
          <cell r="S2470">
            <v>0</v>
          </cell>
          <cell r="T2470">
            <v>0</v>
          </cell>
          <cell r="U2470">
            <v>0</v>
          </cell>
          <cell r="V2470">
            <v>0</v>
          </cell>
          <cell r="W2470">
            <v>0</v>
          </cell>
          <cell r="X2470">
            <v>0</v>
          </cell>
          <cell r="Y2470">
            <v>0</v>
          </cell>
          <cell r="Z2470">
            <v>0</v>
          </cell>
          <cell r="AA2470">
            <v>0</v>
          </cell>
          <cell r="AB2470">
            <v>0</v>
          </cell>
          <cell r="AC2470">
            <v>0</v>
          </cell>
          <cell r="AD2470">
            <v>0</v>
          </cell>
          <cell r="AE2470">
            <v>0</v>
          </cell>
          <cell r="AF2470">
            <v>0</v>
          </cell>
          <cell r="AG2470">
            <v>0</v>
          </cell>
          <cell r="AH2470">
            <v>0</v>
          </cell>
          <cell r="AI2470">
            <v>0</v>
          </cell>
          <cell r="AJ2470">
            <v>0</v>
          </cell>
          <cell r="AK2470">
            <v>0</v>
          </cell>
          <cell r="AL2470">
            <v>0</v>
          </cell>
          <cell r="AM2470">
            <v>0</v>
          </cell>
          <cell r="AN2470">
            <v>0</v>
          </cell>
          <cell r="AO2470">
            <v>0</v>
          </cell>
          <cell r="AP2470">
            <v>0</v>
          </cell>
          <cell r="AQ2470">
            <v>0</v>
          </cell>
          <cell r="AR2470">
            <v>0</v>
          </cell>
          <cell r="AS2470">
            <v>0</v>
          </cell>
          <cell r="AT2470">
            <v>0</v>
          </cell>
          <cell r="AU2470">
            <v>0</v>
          </cell>
          <cell r="AV2470">
            <v>1183.5216864299998</v>
          </cell>
          <cell r="AW2470">
            <v>0</v>
          </cell>
          <cell r="AX2470">
            <v>0</v>
          </cell>
          <cell r="AY2470">
            <v>0</v>
          </cell>
          <cell r="AZ2470">
            <v>0</v>
          </cell>
          <cell r="BA2470">
            <v>0</v>
          </cell>
          <cell r="BB2470">
            <v>0</v>
          </cell>
          <cell r="BC2470">
            <v>0</v>
          </cell>
          <cell r="BD2470">
            <v>0</v>
          </cell>
          <cell r="BE2470">
            <v>0</v>
          </cell>
          <cell r="BF2470">
            <v>0</v>
          </cell>
          <cell r="BG2470">
            <v>0</v>
          </cell>
          <cell r="BH2470">
            <v>0</v>
          </cell>
          <cell r="BI2470">
            <v>0</v>
          </cell>
          <cell r="BJ2470">
            <v>0</v>
          </cell>
          <cell r="BK2470">
            <v>0</v>
          </cell>
          <cell r="BL2470">
            <v>0</v>
          </cell>
          <cell r="BM2470">
            <v>0</v>
          </cell>
          <cell r="BN2470">
            <v>0</v>
          </cell>
          <cell r="BO2470">
            <v>0</v>
          </cell>
          <cell r="BP2470">
            <v>0</v>
          </cell>
          <cell r="BQ2470">
            <v>0</v>
          </cell>
          <cell r="BR2470">
            <v>0</v>
          </cell>
          <cell r="BS2470">
            <v>65</v>
          </cell>
          <cell r="BT2470">
            <v>2</v>
          </cell>
          <cell r="BU2470">
            <v>0</v>
          </cell>
          <cell r="BV2470">
            <v>0</v>
          </cell>
          <cell r="BW2470">
            <v>0</v>
          </cell>
          <cell r="BX2470">
            <v>0</v>
          </cell>
          <cell r="BY2470">
            <v>0</v>
          </cell>
          <cell r="BZ2470">
            <v>0</v>
          </cell>
          <cell r="CA2470">
            <v>0</v>
          </cell>
          <cell r="CB2470">
            <v>0</v>
          </cell>
          <cell r="CC2470">
            <v>0</v>
          </cell>
          <cell r="CD2470">
            <v>0</v>
          </cell>
          <cell r="CE2470">
            <v>0</v>
          </cell>
          <cell r="CF2470">
            <v>0</v>
          </cell>
          <cell r="CG2470">
            <v>0</v>
          </cell>
          <cell r="CH2470">
            <v>0</v>
          </cell>
          <cell r="CI2470">
            <v>0</v>
          </cell>
          <cell r="CJ2470">
            <v>0</v>
          </cell>
          <cell r="CK2470">
            <v>0</v>
          </cell>
          <cell r="CL2470">
            <v>0</v>
          </cell>
          <cell r="CM2470">
            <v>0</v>
          </cell>
          <cell r="CN2470">
            <v>0</v>
          </cell>
          <cell r="CO2470">
            <v>0</v>
          </cell>
          <cell r="CP2470">
            <v>0</v>
          </cell>
          <cell r="CQ2470">
            <v>0</v>
          </cell>
          <cell r="CR2470">
            <v>0</v>
          </cell>
          <cell r="CS2470">
            <v>0</v>
          </cell>
          <cell r="CT2470">
            <v>0</v>
          </cell>
          <cell r="CU2470">
            <v>0</v>
          </cell>
          <cell r="CV2470">
            <v>0</v>
          </cell>
          <cell r="CW2470">
            <v>0</v>
          </cell>
          <cell r="CX2470">
            <v>0</v>
          </cell>
          <cell r="CY2470">
            <v>0</v>
          </cell>
          <cell r="CZ2470">
            <v>0</v>
          </cell>
          <cell r="DA2470">
            <v>0</v>
          </cell>
          <cell r="DB2470">
            <v>0</v>
          </cell>
          <cell r="DC2470">
            <v>0</v>
          </cell>
          <cell r="DD2470">
            <v>1248.5216864299998</v>
          </cell>
          <cell r="DE2470">
            <v>0</v>
          </cell>
          <cell r="DG2470">
            <v>1149.0501809999998</v>
          </cell>
          <cell r="DI2470">
            <v>0.03</v>
          </cell>
          <cell r="DJ2470">
            <v>34.471505429999993</v>
          </cell>
          <cell r="DK2470">
            <v>2.839380609589481E-2</v>
          </cell>
          <cell r="DL2470">
            <v>0</v>
          </cell>
        </row>
        <row r="2471">
          <cell r="A2471" t="str">
            <v>LGVKIT-RTR-013</v>
          </cell>
          <cell r="B2471" t="str">
            <v>KIT RETROFIT LGV - UPGRADE AZIONAMENTO SAUER DANFOSS POMPA (DA GRIGIO A PLUS)</v>
          </cell>
          <cell r="F2471">
            <v>1770.2752484761902</v>
          </cell>
          <cell r="H2471">
            <v>743.51560435999988</v>
          </cell>
          <cell r="I2471">
            <v>0.58000000000000007</v>
          </cell>
          <cell r="J2471" t="str">
            <v>OK</v>
          </cell>
          <cell r="K2471" t="str">
            <v>NEWZD</v>
          </cell>
          <cell r="L2471">
            <v>0</v>
          </cell>
          <cell r="M2471">
            <v>0</v>
          </cell>
          <cell r="N2471">
            <v>0</v>
          </cell>
          <cell r="O2471">
            <v>0</v>
          </cell>
          <cell r="P2471">
            <v>0</v>
          </cell>
          <cell r="Q2471">
            <v>0</v>
          </cell>
          <cell r="R2471">
            <v>0</v>
          </cell>
          <cell r="S2471">
            <v>0</v>
          </cell>
          <cell r="T2471">
            <v>0</v>
          </cell>
          <cell r="U2471">
            <v>0</v>
          </cell>
          <cell r="V2471">
            <v>0</v>
          </cell>
          <cell r="W2471">
            <v>0</v>
          </cell>
          <cell r="X2471">
            <v>0</v>
          </cell>
          <cell r="Y2471">
            <v>0</v>
          </cell>
          <cell r="Z2471">
            <v>0</v>
          </cell>
          <cell r="AA2471">
            <v>0</v>
          </cell>
          <cell r="AB2471">
            <v>0</v>
          </cell>
          <cell r="AC2471">
            <v>0</v>
          </cell>
          <cell r="AD2471">
            <v>0</v>
          </cell>
          <cell r="AE2471">
            <v>0</v>
          </cell>
          <cell r="AF2471">
            <v>0</v>
          </cell>
          <cell r="AG2471">
            <v>0</v>
          </cell>
          <cell r="AH2471">
            <v>0</v>
          </cell>
          <cell r="AI2471">
            <v>0</v>
          </cell>
          <cell r="AJ2471">
            <v>0</v>
          </cell>
          <cell r="AK2471">
            <v>0</v>
          </cell>
          <cell r="AL2471">
            <v>0</v>
          </cell>
          <cell r="AM2471">
            <v>0</v>
          </cell>
          <cell r="AN2471">
            <v>0</v>
          </cell>
          <cell r="AO2471">
            <v>0</v>
          </cell>
          <cell r="AP2471">
            <v>0</v>
          </cell>
          <cell r="AQ2471">
            <v>0</v>
          </cell>
          <cell r="AR2471">
            <v>0</v>
          </cell>
          <cell r="AS2471">
            <v>0</v>
          </cell>
          <cell r="AT2471">
            <v>0</v>
          </cell>
          <cell r="AU2471">
            <v>0</v>
          </cell>
          <cell r="AV2471">
            <v>711.01560435999988</v>
          </cell>
          <cell r="AW2471">
            <v>0</v>
          </cell>
          <cell r="AX2471">
            <v>0</v>
          </cell>
          <cell r="AY2471">
            <v>0</v>
          </cell>
          <cell r="AZ2471">
            <v>0</v>
          </cell>
          <cell r="BA2471">
            <v>0</v>
          </cell>
          <cell r="BB2471">
            <v>0</v>
          </cell>
          <cell r="BC2471">
            <v>0</v>
          </cell>
          <cell r="BD2471">
            <v>0</v>
          </cell>
          <cell r="BE2471">
            <v>0</v>
          </cell>
          <cell r="BF2471">
            <v>0</v>
          </cell>
          <cell r="BG2471">
            <v>0</v>
          </cell>
          <cell r="BH2471">
            <v>0</v>
          </cell>
          <cell r="BI2471">
            <v>0</v>
          </cell>
          <cell r="BJ2471">
            <v>0</v>
          </cell>
          <cell r="BK2471">
            <v>0</v>
          </cell>
          <cell r="BL2471">
            <v>0</v>
          </cell>
          <cell r="BM2471">
            <v>0</v>
          </cell>
          <cell r="BN2471">
            <v>0</v>
          </cell>
          <cell r="BO2471">
            <v>0</v>
          </cell>
          <cell r="BP2471">
            <v>0</v>
          </cell>
          <cell r="BQ2471">
            <v>0</v>
          </cell>
          <cell r="BR2471">
            <v>0</v>
          </cell>
          <cell r="BS2471">
            <v>32.5</v>
          </cell>
          <cell r="BT2471">
            <v>1</v>
          </cell>
          <cell r="BU2471">
            <v>0</v>
          </cell>
          <cell r="BV2471">
            <v>0</v>
          </cell>
          <cell r="BW2471">
            <v>0</v>
          </cell>
          <cell r="BX2471">
            <v>0</v>
          </cell>
          <cell r="BY2471">
            <v>0</v>
          </cell>
          <cell r="BZ2471">
            <v>0</v>
          </cell>
          <cell r="CA2471">
            <v>0</v>
          </cell>
          <cell r="CB2471">
            <v>0</v>
          </cell>
          <cell r="CC2471">
            <v>0</v>
          </cell>
          <cell r="CD2471">
            <v>0</v>
          </cell>
          <cell r="CE2471">
            <v>0</v>
          </cell>
          <cell r="CF2471">
            <v>0</v>
          </cell>
          <cell r="CG2471">
            <v>0</v>
          </cell>
          <cell r="CH2471">
            <v>0</v>
          </cell>
          <cell r="CI2471">
            <v>0</v>
          </cell>
          <cell r="CJ2471">
            <v>0</v>
          </cell>
          <cell r="CK2471">
            <v>0</v>
          </cell>
          <cell r="CL2471">
            <v>0</v>
          </cell>
          <cell r="CM2471">
            <v>0</v>
          </cell>
          <cell r="CN2471">
            <v>0</v>
          </cell>
          <cell r="CO2471">
            <v>0</v>
          </cell>
          <cell r="CP2471">
            <v>0</v>
          </cell>
          <cell r="CQ2471">
            <v>0</v>
          </cell>
          <cell r="CR2471">
            <v>0</v>
          </cell>
          <cell r="CS2471">
            <v>0</v>
          </cell>
          <cell r="CT2471">
            <v>0</v>
          </cell>
          <cell r="CU2471">
            <v>0</v>
          </cell>
          <cell r="CV2471">
            <v>0</v>
          </cell>
          <cell r="CW2471">
            <v>0</v>
          </cell>
          <cell r="CX2471">
            <v>0</v>
          </cell>
          <cell r="CY2471">
            <v>0</v>
          </cell>
          <cell r="CZ2471">
            <v>0</v>
          </cell>
          <cell r="DA2471">
            <v>0</v>
          </cell>
          <cell r="DB2471">
            <v>0</v>
          </cell>
          <cell r="DC2471">
            <v>0</v>
          </cell>
          <cell r="DD2471">
            <v>743.51560435999988</v>
          </cell>
          <cell r="DE2471">
            <v>0</v>
          </cell>
          <cell r="DG2471">
            <v>690.30641199999991</v>
          </cell>
          <cell r="DI2471">
            <v>0.03</v>
          </cell>
          <cell r="DJ2471">
            <v>20.709192359999996</v>
          </cell>
          <cell r="DK2471">
            <v>2.8651091102938359E-2</v>
          </cell>
          <cell r="DL2471">
            <v>0</v>
          </cell>
        </row>
        <row r="2472">
          <cell r="A2472" t="str">
            <v>LGVKIT-RTR-014</v>
          </cell>
          <cell r="B2472" t="str">
            <v>KIT RETROFIT LGV - UPGRADE RADIO (PASSAGIO A SIEMENS W748)</v>
          </cell>
          <cell r="F2472">
            <v>1430.952023809524</v>
          </cell>
          <cell r="H2472">
            <v>600.99985000000004</v>
          </cell>
          <cell r="I2472">
            <v>0.58000000000000007</v>
          </cell>
          <cell r="J2472" t="str">
            <v>OK</v>
          </cell>
          <cell r="K2472" t="str">
            <v>NEWZD</v>
          </cell>
          <cell r="L2472">
            <v>0</v>
          </cell>
          <cell r="M2472">
            <v>0</v>
          </cell>
          <cell r="N2472">
            <v>0</v>
          </cell>
          <cell r="O2472">
            <v>0</v>
          </cell>
          <cell r="P2472">
            <v>0</v>
          </cell>
          <cell r="Q2472">
            <v>0</v>
          </cell>
          <cell r="R2472">
            <v>0</v>
          </cell>
          <cell r="S2472">
            <v>0</v>
          </cell>
          <cell r="T2472">
            <v>0</v>
          </cell>
          <cell r="U2472">
            <v>0</v>
          </cell>
          <cell r="V2472">
            <v>0</v>
          </cell>
          <cell r="W2472">
            <v>0</v>
          </cell>
          <cell r="X2472">
            <v>0</v>
          </cell>
          <cell r="Y2472">
            <v>0</v>
          </cell>
          <cell r="Z2472">
            <v>0</v>
          </cell>
          <cell r="AA2472">
            <v>0</v>
          </cell>
          <cell r="AB2472">
            <v>0</v>
          </cell>
          <cell r="AC2472">
            <v>0</v>
          </cell>
          <cell r="AD2472">
            <v>0</v>
          </cell>
          <cell r="AE2472">
            <v>0</v>
          </cell>
          <cell r="AF2472">
            <v>0</v>
          </cell>
          <cell r="AG2472">
            <v>0</v>
          </cell>
          <cell r="AH2472">
            <v>0</v>
          </cell>
          <cell r="AI2472">
            <v>0</v>
          </cell>
          <cell r="AJ2472">
            <v>0</v>
          </cell>
          <cell r="AK2472">
            <v>0</v>
          </cell>
          <cell r="AL2472">
            <v>0</v>
          </cell>
          <cell r="AM2472">
            <v>0</v>
          </cell>
          <cell r="AN2472">
            <v>0</v>
          </cell>
          <cell r="AO2472">
            <v>0</v>
          </cell>
          <cell r="AP2472">
            <v>0</v>
          </cell>
          <cell r="AQ2472">
            <v>0</v>
          </cell>
          <cell r="AR2472">
            <v>0</v>
          </cell>
          <cell r="AS2472">
            <v>0</v>
          </cell>
          <cell r="AT2472">
            <v>0</v>
          </cell>
          <cell r="AU2472">
            <v>0</v>
          </cell>
          <cell r="AV2472">
            <v>600.99985000000004</v>
          </cell>
          <cell r="AW2472">
            <v>0</v>
          </cell>
          <cell r="AX2472">
            <v>0</v>
          </cell>
          <cell r="AY2472">
            <v>0</v>
          </cell>
          <cell r="AZ2472">
            <v>0</v>
          </cell>
          <cell r="BA2472">
            <v>0</v>
          </cell>
          <cell r="BB2472">
            <v>0</v>
          </cell>
          <cell r="BC2472">
            <v>0</v>
          </cell>
          <cell r="BD2472">
            <v>0</v>
          </cell>
          <cell r="BE2472">
            <v>0</v>
          </cell>
          <cell r="BF2472">
            <v>0</v>
          </cell>
          <cell r="BG2472">
            <v>0</v>
          </cell>
          <cell r="BH2472">
            <v>0</v>
          </cell>
          <cell r="BI2472">
            <v>0</v>
          </cell>
          <cell r="BJ2472">
            <v>0</v>
          </cell>
          <cell r="BK2472">
            <v>0</v>
          </cell>
          <cell r="BL2472">
            <v>0</v>
          </cell>
          <cell r="BM2472">
            <v>0</v>
          </cell>
          <cell r="BN2472">
            <v>0</v>
          </cell>
          <cell r="BO2472">
            <v>0</v>
          </cell>
          <cell r="BP2472">
            <v>0</v>
          </cell>
          <cell r="BQ2472">
            <v>0</v>
          </cell>
          <cell r="BR2472">
            <v>0</v>
          </cell>
          <cell r="BS2472">
            <v>0</v>
          </cell>
          <cell r="BT2472">
            <v>0</v>
          </cell>
          <cell r="BU2472">
            <v>0</v>
          </cell>
          <cell r="BV2472">
            <v>0</v>
          </cell>
          <cell r="BW2472">
            <v>0</v>
          </cell>
          <cell r="BX2472">
            <v>0</v>
          </cell>
          <cell r="BY2472">
            <v>0</v>
          </cell>
          <cell r="BZ2472">
            <v>0</v>
          </cell>
          <cell r="CA2472">
            <v>0</v>
          </cell>
          <cell r="CB2472">
            <v>0</v>
          </cell>
          <cell r="CC2472">
            <v>0</v>
          </cell>
          <cell r="CD2472">
            <v>0</v>
          </cell>
          <cell r="CE2472">
            <v>0</v>
          </cell>
          <cell r="CF2472">
            <v>0</v>
          </cell>
          <cell r="CG2472">
            <v>0</v>
          </cell>
          <cell r="CH2472">
            <v>0</v>
          </cell>
          <cell r="CI2472">
            <v>0</v>
          </cell>
          <cell r="CJ2472">
            <v>0</v>
          </cell>
          <cell r="CK2472">
            <v>0</v>
          </cell>
          <cell r="CL2472">
            <v>0</v>
          </cell>
          <cell r="CM2472">
            <v>0</v>
          </cell>
          <cell r="CN2472">
            <v>0</v>
          </cell>
          <cell r="CO2472">
            <v>0</v>
          </cell>
          <cell r="CP2472">
            <v>0</v>
          </cell>
          <cell r="CQ2472">
            <v>0</v>
          </cell>
          <cell r="CR2472">
            <v>0</v>
          </cell>
          <cell r="CS2472">
            <v>0</v>
          </cell>
          <cell r="CT2472">
            <v>0</v>
          </cell>
          <cell r="CU2472">
            <v>0</v>
          </cell>
          <cell r="CV2472">
            <v>0</v>
          </cell>
          <cell r="CW2472">
            <v>0</v>
          </cell>
          <cell r="CX2472">
            <v>0</v>
          </cell>
          <cell r="CY2472">
            <v>0</v>
          </cell>
          <cell r="CZ2472">
            <v>0</v>
          </cell>
          <cell r="DA2472">
            <v>0</v>
          </cell>
          <cell r="DB2472">
            <v>0</v>
          </cell>
          <cell r="DC2472">
            <v>0</v>
          </cell>
          <cell r="DD2472">
            <v>600.99985000000004</v>
          </cell>
          <cell r="DE2472">
            <v>0</v>
          </cell>
          <cell r="DG2472">
            <v>583.495</v>
          </cell>
          <cell r="DI2472">
            <v>0.03</v>
          </cell>
          <cell r="DJ2472">
            <v>17.504850000000001</v>
          </cell>
          <cell r="DK2472">
            <v>3.0000000000000002E-2</v>
          </cell>
          <cell r="DL2472">
            <v>0</v>
          </cell>
        </row>
        <row r="2473">
          <cell r="A2473" t="str">
            <v>LGVKIT-RTR-015</v>
          </cell>
          <cell r="B2473" t="str">
            <v>KIT RETROFIT LGV - UPGRADE ENCODER A FILO CON TELEMETRO</v>
          </cell>
          <cell r="F2473">
            <v>2096.5268360476193</v>
          </cell>
          <cell r="H2473">
            <v>880.54127114000016</v>
          </cell>
          <cell r="I2473">
            <v>0.57999999999999996</v>
          </cell>
          <cell r="J2473" t="str">
            <v>OK</v>
          </cell>
          <cell r="K2473" t="str">
            <v>NEWZD</v>
          </cell>
          <cell r="L2473">
            <v>0</v>
          </cell>
          <cell r="M2473">
            <v>0</v>
          </cell>
          <cell r="N2473">
            <v>0</v>
          </cell>
          <cell r="O2473">
            <v>0</v>
          </cell>
          <cell r="P2473">
            <v>0</v>
          </cell>
          <cell r="Q2473">
            <v>0</v>
          </cell>
          <cell r="R2473">
            <v>0</v>
          </cell>
          <cell r="S2473">
            <v>0</v>
          </cell>
          <cell r="T2473">
            <v>0</v>
          </cell>
          <cell r="U2473">
            <v>0</v>
          </cell>
          <cell r="V2473">
            <v>0</v>
          </cell>
          <cell r="W2473">
            <v>0</v>
          </cell>
          <cell r="X2473">
            <v>0</v>
          </cell>
          <cell r="Y2473">
            <v>0</v>
          </cell>
          <cell r="Z2473">
            <v>0</v>
          </cell>
          <cell r="AA2473">
            <v>0</v>
          </cell>
          <cell r="AB2473">
            <v>0</v>
          </cell>
          <cell r="AC2473">
            <v>0</v>
          </cell>
          <cell r="AD2473">
            <v>0</v>
          </cell>
          <cell r="AE2473">
            <v>0</v>
          </cell>
          <cell r="AF2473">
            <v>0</v>
          </cell>
          <cell r="AG2473">
            <v>0</v>
          </cell>
          <cell r="AH2473">
            <v>0</v>
          </cell>
          <cell r="AI2473">
            <v>0</v>
          </cell>
          <cell r="AJ2473">
            <v>0</v>
          </cell>
          <cell r="AK2473">
            <v>0</v>
          </cell>
          <cell r="AL2473">
            <v>0</v>
          </cell>
          <cell r="AM2473">
            <v>0</v>
          </cell>
          <cell r="AN2473">
            <v>0</v>
          </cell>
          <cell r="AO2473">
            <v>0</v>
          </cell>
          <cell r="AP2473">
            <v>0</v>
          </cell>
          <cell r="AQ2473">
            <v>0</v>
          </cell>
          <cell r="AR2473">
            <v>0</v>
          </cell>
          <cell r="AS2473">
            <v>0</v>
          </cell>
          <cell r="AT2473">
            <v>0</v>
          </cell>
          <cell r="AU2473">
            <v>0</v>
          </cell>
          <cell r="AV2473">
            <v>880.54127114000016</v>
          </cell>
          <cell r="AW2473">
            <v>0</v>
          </cell>
          <cell r="AX2473">
            <v>0</v>
          </cell>
          <cell r="AY2473">
            <v>0</v>
          </cell>
          <cell r="AZ2473">
            <v>0</v>
          </cell>
          <cell r="BA2473">
            <v>0</v>
          </cell>
          <cell r="BB2473">
            <v>0</v>
          </cell>
          <cell r="BC2473">
            <v>0</v>
          </cell>
          <cell r="BD2473">
            <v>0</v>
          </cell>
          <cell r="BE2473">
            <v>0</v>
          </cell>
          <cell r="BF2473">
            <v>0</v>
          </cell>
          <cell r="BG2473">
            <v>0</v>
          </cell>
          <cell r="BH2473">
            <v>0</v>
          </cell>
          <cell r="BI2473">
            <v>0</v>
          </cell>
          <cell r="BJ2473">
            <v>0</v>
          </cell>
          <cell r="BK2473">
            <v>0</v>
          </cell>
          <cell r="BL2473">
            <v>0</v>
          </cell>
          <cell r="BM2473">
            <v>0</v>
          </cell>
          <cell r="BN2473">
            <v>0</v>
          </cell>
          <cell r="BO2473">
            <v>0</v>
          </cell>
          <cell r="BP2473">
            <v>0</v>
          </cell>
          <cell r="BQ2473">
            <v>0</v>
          </cell>
          <cell r="BR2473">
            <v>0</v>
          </cell>
          <cell r="BS2473">
            <v>0</v>
          </cell>
          <cell r="BT2473">
            <v>0</v>
          </cell>
          <cell r="BU2473">
            <v>0</v>
          </cell>
          <cell r="BV2473">
            <v>0</v>
          </cell>
          <cell r="BW2473">
            <v>0</v>
          </cell>
          <cell r="BX2473">
            <v>0</v>
          </cell>
          <cell r="BY2473">
            <v>0</v>
          </cell>
          <cell r="BZ2473">
            <v>0</v>
          </cell>
          <cell r="CA2473">
            <v>0</v>
          </cell>
          <cell r="CB2473">
            <v>0</v>
          </cell>
          <cell r="CC2473">
            <v>0</v>
          </cell>
          <cell r="CD2473">
            <v>0</v>
          </cell>
          <cell r="CE2473">
            <v>0</v>
          </cell>
          <cell r="CF2473">
            <v>0</v>
          </cell>
          <cell r="CG2473">
            <v>0</v>
          </cell>
          <cell r="CH2473">
            <v>0</v>
          </cell>
          <cell r="CI2473">
            <v>0</v>
          </cell>
          <cell r="CJ2473">
            <v>0</v>
          </cell>
          <cell r="CK2473">
            <v>0</v>
          </cell>
          <cell r="CL2473">
            <v>0</v>
          </cell>
          <cell r="CM2473">
            <v>0</v>
          </cell>
          <cell r="CN2473">
            <v>0</v>
          </cell>
          <cell r="CO2473">
            <v>0</v>
          </cell>
          <cell r="CP2473">
            <v>0</v>
          </cell>
          <cell r="CQ2473">
            <v>0</v>
          </cell>
          <cell r="CR2473">
            <v>0</v>
          </cell>
          <cell r="CS2473">
            <v>0</v>
          </cell>
          <cell r="CT2473">
            <v>0</v>
          </cell>
          <cell r="CU2473">
            <v>0</v>
          </cell>
          <cell r="CV2473">
            <v>0</v>
          </cell>
          <cell r="CW2473">
            <v>0</v>
          </cell>
          <cell r="CX2473">
            <v>0</v>
          </cell>
          <cell r="CY2473">
            <v>0</v>
          </cell>
          <cell r="CZ2473">
            <v>0</v>
          </cell>
          <cell r="DA2473">
            <v>0</v>
          </cell>
          <cell r="DB2473">
            <v>0</v>
          </cell>
          <cell r="DC2473">
            <v>0</v>
          </cell>
          <cell r="DD2473">
            <v>880.54127114000016</v>
          </cell>
          <cell r="DE2473">
            <v>0</v>
          </cell>
          <cell r="DG2473">
            <v>854.89443800000015</v>
          </cell>
          <cell r="DI2473">
            <v>0.03</v>
          </cell>
          <cell r="DJ2473">
            <v>25.646833140000002</v>
          </cell>
          <cell r="DK2473">
            <v>2.9999999999999995E-2</v>
          </cell>
          <cell r="DL2473">
            <v>0</v>
          </cell>
        </row>
        <row r="2474">
          <cell r="A2474" t="str">
            <v>LGVKIT-RTR-016</v>
          </cell>
          <cell r="B2474" t="str">
            <v>KIT RETROFIT LGV - FOTOCELLULA (KEYENCE) MISURATRICE DI DISTANZA PER ATTREZZATURA</v>
          </cell>
          <cell r="F2474">
            <v>466.85460209523802</v>
          </cell>
          <cell r="H2474">
            <v>196.07893287999997</v>
          </cell>
          <cell r="I2474">
            <v>0.58000000000000007</v>
          </cell>
          <cell r="J2474" t="str">
            <v>OK</v>
          </cell>
          <cell r="K2474" t="str">
            <v>NEWZD</v>
          </cell>
          <cell r="L2474">
            <v>0</v>
          </cell>
          <cell r="M2474">
            <v>0</v>
          </cell>
          <cell r="N2474">
            <v>0</v>
          </cell>
          <cell r="O2474">
            <v>0</v>
          </cell>
          <cell r="P2474">
            <v>0</v>
          </cell>
          <cell r="Q2474">
            <v>0</v>
          </cell>
          <cell r="R2474">
            <v>0</v>
          </cell>
          <cell r="S2474">
            <v>0</v>
          </cell>
          <cell r="T2474">
            <v>0</v>
          </cell>
          <cell r="U2474">
            <v>0</v>
          </cell>
          <cell r="V2474">
            <v>0</v>
          </cell>
          <cell r="W2474">
            <v>0</v>
          </cell>
          <cell r="X2474">
            <v>0</v>
          </cell>
          <cell r="Y2474">
            <v>0</v>
          </cell>
          <cell r="Z2474">
            <v>0</v>
          </cell>
          <cell r="AA2474">
            <v>0</v>
          </cell>
          <cell r="AB2474">
            <v>0</v>
          </cell>
          <cell r="AC2474">
            <v>0</v>
          </cell>
          <cell r="AD2474">
            <v>0</v>
          </cell>
          <cell r="AE2474">
            <v>0</v>
          </cell>
          <cell r="AF2474">
            <v>0</v>
          </cell>
          <cell r="AG2474">
            <v>0</v>
          </cell>
          <cell r="AH2474">
            <v>0</v>
          </cell>
          <cell r="AI2474">
            <v>0</v>
          </cell>
          <cell r="AJ2474">
            <v>0</v>
          </cell>
          <cell r="AK2474">
            <v>0</v>
          </cell>
          <cell r="AL2474">
            <v>0</v>
          </cell>
          <cell r="AM2474">
            <v>0</v>
          </cell>
          <cell r="AN2474">
            <v>0</v>
          </cell>
          <cell r="AO2474">
            <v>0</v>
          </cell>
          <cell r="AP2474">
            <v>0</v>
          </cell>
          <cell r="AQ2474">
            <v>0</v>
          </cell>
          <cell r="AR2474">
            <v>0</v>
          </cell>
          <cell r="AS2474">
            <v>0</v>
          </cell>
          <cell r="AT2474">
            <v>0</v>
          </cell>
          <cell r="AU2474">
            <v>0</v>
          </cell>
          <cell r="AV2474">
            <v>196.07893287999997</v>
          </cell>
          <cell r="AW2474">
            <v>0</v>
          </cell>
          <cell r="AX2474">
            <v>0</v>
          </cell>
          <cell r="AY2474">
            <v>0</v>
          </cell>
          <cell r="AZ2474">
            <v>0</v>
          </cell>
          <cell r="BA2474">
            <v>0</v>
          </cell>
          <cell r="BB2474">
            <v>0</v>
          </cell>
          <cell r="BC2474">
            <v>0</v>
          </cell>
          <cell r="BD2474">
            <v>0</v>
          </cell>
          <cell r="BE2474">
            <v>0</v>
          </cell>
          <cell r="BF2474">
            <v>0</v>
          </cell>
          <cell r="BG2474">
            <v>0</v>
          </cell>
          <cell r="BH2474">
            <v>0</v>
          </cell>
          <cell r="BI2474">
            <v>0</v>
          </cell>
          <cell r="BJ2474">
            <v>0</v>
          </cell>
          <cell r="BK2474">
            <v>0</v>
          </cell>
          <cell r="BL2474">
            <v>0</v>
          </cell>
          <cell r="BM2474">
            <v>0</v>
          </cell>
          <cell r="BN2474">
            <v>0</v>
          </cell>
          <cell r="BO2474">
            <v>0</v>
          </cell>
          <cell r="BP2474">
            <v>0</v>
          </cell>
          <cell r="BQ2474">
            <v>0</v>
          </cell>
          <cell r="BR2474">
            <v>0</v>
          </cell>
          <cell r="BS2474">
            <v>0</v>
          </cell>
          <cell r="BT2474">
            <v>0</v>
          </cell>
          <cell r="BU2474">
            <v>0</v>
          </cell>
          <cell r="BV2474">
            <v>0</v>
          </cell>
          <cell r="BW2474">
            <v>0</v>
          </cell>
          <cell r="BX2474">
            <v>0</v>
          </cell>
          <cell r="BY2474">
            <v>0</v>
          </cell>
          <cell r="BZ2474">
            <v>0</v>
          </cell>
          <cell r="CA2474">
            <v>0</v>
          </cell>
          <cell r="CB2474">
            <v>0</v>
          </cell>
          <cell r="CC2474">
            <v>0</v>
          </cell>
          <cell r="CD2474">
            <v>0</v>
          </cell>
          <cell r="CE2474">
            <v>0</v>
          </cell>
          <cell r="CF2474">
            <v>0</v>
          </cell>
          <cell r="CG2474">
            <v>0</v>
          </cell>
          <cell r="CH2474">
            <v>0</v>
          </cell>
          <cell r="CI2474">
            <v>0</v>
          </cell>
          <cell r="CJ2474">
            <v>0</v>
          </cell>
          <cell r="CK2474">
            <v>0</v>
          </cell>
          <cell r="CL2474">
            <v>0</v>
          </cell>
          <cell r="CM2474">
            <v>0</v>
          </cell>
          <cell r="CN2474">
            <v>0</v>
          </cell>
          <cell r="CO2474">
            <v>0</v>
          </cell>
          <cell r="CP2474">
            <v>0</v>
          </cell>
          <cell r="CQ2474">
            <v>0</v>
          </cell>
          <cell r="CR2474">
            <v>0</v>
          </cell>
          <cell r="CS2474">
            <v>0</v>
          </cell>
          <cell r="CT2474">
            <v>0</v>
          </cell>
          <cell r="CU2474">
            <v>0</v>
          </cell>
          <cell r="CV2474">
            <v>0</v>
          </cell>
          <cell r="CW2474">
            <v>0</v>
          </cell>
          <cell r="CX2474">
            <v>0</v>
          </cell>
          <cell r="CY2474">
            <v>0</v>
          </cell>
          <cell r="CZ2474">
            <v>0</v>
          </cell>
          <cell r="DA2474">
            <v>0</v>
          </cell>
          <cell r="DB2474">
            <v>0</v>
          </cell>
          <cell r="DC2474">
            <v>0</v>
          </cell>
          <cell r="DD2474">
            <v>196.07893287999997</v>
          </cell>
          <cell r="DE2474">
            <v>0</v>
          </cell>
          <cell r="DG2474">
            <v>190.36789599999997</v>
          </cell>
          <cell r="DI2474">
            <v>0.03</v>
          </cell>
          <cell r="DJ2474">
            <v>5.7110368799999991</v>
          </cell>
          <cell r="DK2474">
            <v>0.03</v>
          </cell>
          <cell r="DL2474">
            <v>0</v>
          </cell>
        </row>
        <row r="2475">
          <cell r="A2475" t="str">
            <v>LGVKIT-S3L-001</v>
          </cell>
          <cell r="B2475" t="str">
            <v>EXTRACOSTI SOSTITUZIONE BORDI SENSIBILI CON MICS3 LATERALI</v>
          </cell>
          <cell r="F2475">
            <v>7169.3265443530481</v>
          </cell>
          <cell r="H2475">
            <v>2939.4238831847497</v>
          </cell>
          <cell r="I2475">
            <v>0.59000000000000008</v>
          </cell>
          <cell r="J2475" t="str">
            <v>OK</v>
          </cell>
          <cell r="K2475" t="str">
            <v>NEWZD</v>
          </cell>
          <cell r="L2475">
            <v>0</v>
          </cell>
          <cell r="M2475">
            <v>0</v>
          </cell>
          <cell r="N2475">
            <v>0</v>
          </cell>
          <cell r="O2475">
            <v>0</v>
          </cell>
          <cell r="P2475">
            <v>0</v>
          </cell>
          <cell r="Q2475">
            <v>0</v>
          </cell>
          <cell r="R2475">
            <v>0</v>
          </cell>
          <cell r="S2475">
            <v>0</v>
          </cell>
          <cell r="T2475">
            <v>0</v>
          </cell>
          <cell r="U2475">
            <v>0</v>
          </cell>
          <cell r="V2475">
            <v>0</v>
          </cell>
          <cell r="W2475">
            <v>0</v>
          </cell>
          <cell r="X2475">
            <v>0</v>
          </cell>
          <cell r="Y2475">
            <v>0</v>
          </cell>
          <cell r="Z2475">
            <v>0</v>
          </cell>
          <cell r="AA2475">
            <v>0</v>
          </cell>
          <cell r="AB2475">
            <v>0</v>
          </cell>
          <cell r="AC2475">
            <v>0</v>
          </cell>
          <cell r="AD2475">
            <v>0</v>
          </cell>
          <cell r="AE2475">
            <v>0</v>
          </cell>
          <cell r="AF2475">
            <v>0</v>
          </cell>
          <cell r="AG2475">
            <v>0</v>
          </cell>
          <cell r="AH2475">
            <v>0</v>
          </cell>
          <cell r="AI2475">
            <v>0</v>
          </cell>
          <cell r="AJ2475">
            <v>0</v>
          </cell>
          <cell r="AK2475">
            <v>0</v>
          </cell>
          <cell r="AL2475">
            <v>0</v>
          </cell>
          <cell r="AM2475">
            <v>0</v>
          </cell>
          <cell r="AN2475">
            <v>0</v>
          </cell>
          <cell r="AO2475">
            <v>0</v>
          </cell>
          <cell r="AP2475">
            <v>0</v>
          </cell>
          <cell r="AQ2475">
            <v>0</v>
          </cell>
          <cell r="AR2475">
            <v>0</v>
          </cell>
          <cell r="AS2475">
            <v>0</v>
          </cell>
          <cell r="AT2475">
            <v>0</v>
          </cell>
          <cell r="AU2475">
            <v>0</v>
          </cell>
          <cell r="AV2475">
            <v>2939.4238831847497</v>
          </cell>
          <cell r="AW2475">
            <v>0</v>
          </cell>
          <cell r="AX2475">
            <v>0</v>
          </cell>
          <cell r="AY2475">
            <v>0</v>
          </cell>
          <cell r="AZ2475">
            <v>0</v>
          </cell>
          <cell r="BA2475">
            <v>0</v>
          </cell>
          <cell r="BB2475">
            <v>0</v>
          </cell>
          <cell r="BC2475">
            <v>0</v>
          </cell>
          <cell r="BD2475">
            <v>0</v>
          </cell>
          <cell r="BE2475">
            <v>0</v>
          </cell>
          <cell r="BF2475">
            <v>0</v>
          </cell>
          <cell r="BG2475">
            <v>0</v>
          </cell>
          <cell r="BH2475">
            <v>0</v>
          </cell>
          <cell r="BI2475">
            <v>0</v>
          </cell>
          <cell r="BJ2475">
            <v>0</v>
          </cell>
          <cell r="BK2475">
            <v>0</v>
          </cell>
          <cell r="BL2475">
            <v>0</v>
          </cell>
          <cell r="BM2475">
            <v>0</v>
          </cell>
          <cell r="BN2475">
            <v>0</v>
          </cell>
          <cell r="BO2475">
            <v>0</v>
          </cell>
          <cell r="BP2475">
            <v>0</v>
          </cell>
          <cell r="BQ2475">
            <v>0</v>
          </cell>
          <cell r="BR2475">
            <v>0</v>
          </cell>
          <cell r="BS2475">
            <v>0</v>
          </cell>
          <cell r="BT2475">
            <v>0</v>
          </cell>
          <cell r="BU2475">
            <v>0</v>
          </cell>
          <cell r="BV2475">
            <v>0</v>
          </cell>
          <cell r="BW2475">
            <v>0</v>
          </cell>
          <cell r="BX2475">
            <v>0</v>
          </cell>
          <cell r="BY2475">
            <v>0</v>
          </cell>
          <cell r="BZ2475">
            <v>0</v>
          </cell>
          <cell r="CA2475">
            <v>0</v>
          </cell>
          <cell r="CB2475">
            <v>0</v>
          </cell>
          <cell r="CC2475">
            <v>0</v>
          </cell>
          <cell r="CD2475">
            <v>0</v>
          </cell>
          <cell r="CE2475">
            <v>0</v>
          </cell>
          <cell r="CF2475">
            <v>0</v>
          </cell>
          <cell r="CG2475">
            <v>0</v>
          </cell>
          <cell r="CH2475">
            <v>0</v>
          </cell>
          <cell r="CI2475">
            <v>0</v>
          </cell>
          <cell r="CJ2475">
            <v>0</v>
          </cell>
          <cell r="CK2475">
            <v>0</v>
          </cell>
          <cell r="CL2475">
            <v>0</v>
          </cell>
          <cell r="CM2475">
            <v>0</v>
          </cell>
          <cell r="CN2475">
            <v>0</v>
          </cell>
          <cell r="CO2475">
            <v>0</v>
          </cell>
          <cell r="CP2475">
            <v>0</v>
          </cell>
          <cell r="CQ2475">
            <v>0</v>
          </cell>
          <cell r="CR2475">
            <v>0</v>
          </cell>
          <cell r="CS2475">
            <v>0</v>
          </cell>
          <cell r="CT2475">
            <v>0</v>
          </cell>
          <cell r="CU2475">
            <v>0</v>
          </cell>
          <cell r="CV2475">
            <v>0</v>
          </cell>
          <cell r="CW2475">
            <v>0</v>
          </cell>
          <cell r="CX2475">
            <v>0</v>
          </cell>
          <cell r="CY2475">
            <v>0</v>
          </cell>
          <cell r="CZ2475">
            <v>0</v>
          </cell>
          <cell r="DA2475">
            <v>0</v>
          </cell>
          <cell r="DB2475">
            <v>0</v>
          </cell>
          <cell r="DC2475">
            <v>0</v>
          </cell>
          <cell r="DD2475">
            <v>2939.4238831847497</v>
          </cell>
          <cell r="DE2475">
            <v>0</v>
          </cell>
          <cell r="DG2475">
            <v>2853.8095953249999</v>
          </cell>
          <cell r="DI2475">
            <v>0.03</v>
          </cell>
          <cell r="DJ2475">
            <v>85.614287859749993</v>
          </cell>
          <cell r="DK2475">
            <v>3.0000000000000002E-2</v>
          </cell>
          <cell r="DL2475">
            <v>0</v>
          </cell>
        </row>
        <row r="2476">
          <cell r="A2476" t="str">
            <v>LGVKIT-SAT-001</v>
          </cell>
          <cell r="B2476" t="str">
            <v>EXTRACOSTI ATTREZZATURA CENTRAGGIO SATELLITE</v>
          </cell>
          <cell r="F2476">
            <v>19306.012376936582</v>
          </cell>
          <cell r="H2476">
            <v>7915.4650745439976</v>
          </cell>
          <cell r="I2476">
            <v>0.59000000000000008</v>
          </cell>
          <cell r="J2476" t="str">
            <v>OK</v>
          </cell>
          <cell r="K2476" t="str">
            <v>NEWZD</v>
          </cell>
          <cell r="L2476">
            <v>0</v>
          </cell>
          <cell r="M2476">
            <v>0</v>
          </cell>
          <cell r="N2476">
            <v>0</v>
          </cell>
          <cell r="O2476">
            <v>0</v>
          </cell>
          <cell r="P2476">
            <v>0</v>
          </cell>
          <cell r="Q2476">
            <v>0</v>
          </cell>
          <cell r="R2476">
            <v>0</v>
          </cell>
          <cell r="S2476">
            <v>0</v>
          </cell>
          <cell r="T2476">
            <v>0</v>
          </cell>
          <cell r="U2476">
            <v>0</v>
          </cell>
          <cell r="V2476">
            <v>0</v>
          </cell>
          <cell r="W2476">
            <v>0</v>
          </cell>
          <cell r="X2476">
            <v>0</v>
          </cell>
          <cell r="Y2476">
            <v>0</v>
          </cell>
          <cell r="Z2476">
            <v>0</v>
          </cell>
          <cell r="AA2476">
            <v>0</v>
          </cell>
          <cell r="AB2476">
            <v>0</v>
          </cell>
          <cell r="AC2476">
            <v>0</v>
          </cell>
          <cell r="AD2476">
            <v>0</v>
          </cell>
          <cell r="AE2476">
            <v>0</v>
          </cell>
          <cell r="AF2476">
            <v>0</v>
          </cell>
          <cell r="AG2476">
            <v>0</v>
          </cell>
          <cell r="AH2476">
            <v>0</v>
          </cell>
          <cell r="AI2476">
            <v>0</v>
          </cell>
          <cell r="AJ2476">
            <v>0</v>
          </cell>
          <cell r="AK2476">
            <v>0</v>
          </cell>
          <cell r="AL2476">
            <v>0</v>
          </cell>
          <cell r="AM2476">
            <v>0</v>
          </cell>
          <cell r="AN2476">
            <v>0</v>
          </cell>
          <cell r="AO2476">
            <v>0</v>
          </cell>
          <cell r="AP2476">
            <v>0</v>
          </cell>
          <cell r="AQ2476">
            <v>0</v>
          </cell>
          <cell r="AR2476">
            <v>0</v>
          </cell>
          <cell r="AS2476">
            <v>0</v>
          </cell>
          <cell r="AT2476">
            <v>0</v>
          </cell>
          <cell r="AU2476">
            <v>0</v>
          </cell>
          <cell r="AV2476">
            <v>6863.4650745439976</v>
          </cell>
          <cell r="AW2476">
            <v>0</v>
          </cell>
          <cell r="AX2476">
            <v>0</v>
          </cell>
          <cell r="AY2476">
            <v>220</v>
          </cell>
          <cell r="AZ2476">
            <v>5</v>
          </cell>
          <cell r="BA2476">
            <v>0</v>
          </cell>
          <cell r="BB2476">
            <v>0</v>
          </cell>
          <cell r="BC2476">
            <v>0</v>
          </cell>
          <cell r="BD2476">
            <v>0</v>
          </cell>
          <cell r="BE2476">
            <v>54</v>
          </cell>
          <cell r="BF2476">
            <v>1.5</v>
          </cell>
          <cell r="BG2476">
            <v>0</v>
          </cell>
          <cell r="BH2476">
            <v>0</v>
          </cell>
          <cell r="BI2476">
            <v>0</v>
          </cell>
          <cell r="BJ2476">
            <v>0</v>
          </cell>
          <cell r="BK2476">
            <v>0</v>
          </cell>
          <cell r="BL2476">
            <v>0</v>
          </cell>
          <cell r="BM2476">
            <v>64</v>
          </cell>
          <cell r="BN2476">
            <v>2</v>
          </cell>
          <cell r="BO2476">
            <v>260</v>
          </cell>
          <cell r="BP2476">
            <v>8</v>
          </cell>
          <cell r="BQ2476">
            <v>0</v>
          </cell>
          <cell r="BR2476">
            <v>0</v>
          </cell>
          <cell r="BS2476">
            <v>390</v>
          </cell>
          <cell r="BT2476">
            <v>12</v>
          </cell>
          <cell r="BU2476">
            <v>0</v>
          </cell>
          <cell r="BV2476">
            <v>0</v>
          </cell>
          <cell r="BW2476">
            <v>0</v>
          </cell>
          <cell r="BX2476">
            <v>0</v>
          </cell>
          <cell r="BY2476">
            <v>0</v>
          </cell>
          <cell r="BZ2476">
            <v>0</v>
          </cell>
          <cell r="CA2476">
            <v>0</v>
          </cell>
          <cell r="CB2476">
            <v>0</v>
          </cell>
          <cell r="CC2476">
            <v>64</v>
          </cell>
          <cell r="CD2476">
            <v>2</v>
          </cell>
          <cell r="CE2476">
            <v>0</v>
          </cell>
          <cell r="CF2476">
            <v>0</v>
          </cell>
          <cell r="CG2476">
            <v>0</v>
          </cell>
          <cell r="CH2476">
            <v>0</v>
          </cell>
          <cell r="CI2476">
            <v>0</v>
          </cell>
          <cell r="CJ2476">
            <v>0</v>
          </cell>
          <cell r="CK2476">
            <v>0</v>
          </cell>
          <cell r="CL2476">
            <v>0</v>
          </cell>
          <cell r="CM2476">
            <v>0</v>
          </cell>
          <cell r="CN2476">
            <v>0</v>
          </cell>
          <cell r="CO2476">
            <v>0</v>
          </cell>
          <cell r="CP2476">
            <v>0</v>
          </cell>
          <cell r="CQ2476">
            <v>0</v>
          </cell>
          <cell r="CR2476">
            <v>0</v>
          </cell>
          <cell r="CS2476">
            <v>0</v>
          </cell>
          <cell r="CT2476">
            <v>0</v>
          </cell>
          <cell r="CU2476">
            <v>0</v>
          </cell>
          <cell r="CV2476">
            <v>0</v>
          </cell>
          <cell r="CW2476">
            <v>0</v>
          </cell>
          <cell r="CX2476">
            <v>0</v>
          </cell>
          <cell r="CY2476">
            <v>0</v>
          </cell>
          <cell r="CZ2476">
            <v>0</v>
          </cell>
          <cell r="DA2476">
            <v>0</v>
          </cell>
          <cell r="DB2476">
            <v>0</v>
          </cell>
          <cell r="DC2476">
            <v>0</v>
          </cell>
          <cell r="DD2476">
            <v>7915.4650745439976</v>
          </cell>
          <cell r="DE2476">
            <v>0</v>
          </cell>
          <cell r="DG2476">
            <v>6663.5583247999975</v>
          </cell>
          <cell r="DI2476">
            <v>0.03</v>
          </cell>
          <cell r="DJ2476">
            <v>199.90674974399991</v>
          </cell>
          <cell r="DK2476">
            <v>2.5909563680108903E-2</v>
          </cell>
          <cell r="DL2476">
            <v>0</v>
          </cell>
        </row>
        <row r="2477">
          <cell r="A2477" t="str">
            <v>LGVKIT-SBL-001</v>
          </cell>
          <cell r="B2477" t="str">
            <v>EXTRACOSTI SAFETY BLU LIGHT (RIF. B21110331)</v>
          </cell>
          <cell r="F2477">
            <v>1008.9832932765958</v>
          </cell>
          <cell r="H2477">
            <v>474.22214783999999</v>
          </cell>
          <cell r="I2477">
            <v>0.53</v>
          </cell>
          <cell r="J2477" t="str">
            <v>OK</v>
          </cell>
          <cell r="K2477" t="str">
            <v>NEWZD</v>
          </cell>
          <cell r="L2477">
            <v>0</v>
          </cell>
          <cell r="M2477">
            <v>0</v>
          </cell>
          <cell r="N2477">
            <v>0</v>
          </cell>
          <cell r="O2477">
            <v>0</v>
          </cell>
          <cell r="P2477">
            <v>0</v>
          </cell>
          <cell r="Q2477">
            <v>0</v>
          </cell>
          <cell r="R2477">
            <v>0</v>
          </cell>
          <cell r="S2477">
            <v>0</v>
          </cell>
          <cell r="T2477">
            <v>0</v>
          </cell>
          <cell r="U2477">
            <v>0</v>
          </cell>
          <cell r="V2477">
            <v>0</v>
          </cell>
          <cell r="W2477">
            <v>0</v>
          </cell>
          <cell r="X2477">
            <v>0</v>
          </cell>
          <cell r="Y2477">
            <v>0</v>
          </cell>
          <cell r="Z2477">
            <v>0</v>
          </cell>
          <cell r="AA2477">
            <v>0</v>
          </cell>
          <cell r="AB2477">
            <v>0</v>
          </cell>
          <cell r="AC2477">
            <v>0</v>
          </cell>
          <cell r="AD2477">
            <v>0</v>
          </cell>
          <cell r="AE2477">
            <v>0</v>
          </cell>
          <cell r="AF2477">
            <v>0</v>
          </cell>
          <cell r="AG2477">
            <v>0</v>
          </cell>
          <cell r="AH2477">
            <v>0</v>
          </cell>
          <cell r="AI2477">
            <v>0</v>
          </cell>
          <cell r="AJ2477">
            <v>0</v>
          </cell>
          <cell r="AK2477">
            <v>0</v>
          </cell>
          <cell r="AL2477">
            <v>0</v>
          </cell>
          <cell r="AM2477">
            <v>0</v>
          </cell>
          <cell r="AN2477">
            <v>0</v>
          </cell>
          <cell r="AO2477">
            <v>0</v>
          </cell>
          <cell r="AP2477">
            <v>0</v>
          </cell>
          <cell r="AQ2477">
            <v>0</v>
          </cell>
          <cell r="AR2477">
            <v>0</v>
          </cell>
          <cell r="AS2477">
            <v>0</v>
          </cell>
          <cell r="AT2477">
            <v>0</v>
          </cell>
          <cell r="AU2477">
            <v>0</v>
          </cell>
          <cell r="AV2477">
            <v>313.97214783999999</v>
          </cell>
          <cell r="AW2477">
            <v>0</v>
          </cell>
          <cell r="AX2477">
            <v>0</v>
          </cell>
          <cell r="AY2477">
            <v>22</v>
          </cell>
          <cell r="AZ2477">
            <v>0.5</v>
          </cell>
          <cell r="BA2477">
            <v>0</v>
          </cell>
          <cell r="BB2477">
            <v>0</v>
          </cell>
          <cell r="BC2477">
            <v>0</v>
          </cell>
          <cell r="BD2477">
            <v>0</v>
          </cell>
          <cell r="BE2477">
            <v>9</v>
          </cell>
          <cell r="BF2477">
            <v>0.25</v>
          </cell>
          <cell r="BG2477">
            <v>0</v>
          </cell>
          <cell r="BH2477">
            <v>0</v>
          </cell>
          <cell r="BI2477">
            <v>0</v>
          </cell>
          <cell r="BJ2477">
            <v>0</v>
          </cell>
          <cell r="BK2477">
            <v>0</v>
          </cell>
          <cell r="BL2477">
            <v>0</v>
          </cell>
          <cell r="BM2477">
            <v>32</v>
          </cell>
          <cell r="BN2477">
            <v>1</v>
          </cell>
          <cell r="BO2477">
            <v>32.5</v>
          </cell>
          <cell r="BP2477">
            <v>1</v>
          </cell>
          <cell r="BQ2477">
            <v>0</v>
          </cell>
          <cell r="BR2477">
            <v>0</v>
          </cell>
          <cell r="BS2477">
            <v>48.75</v>
          </cell>
          <cell r="BT2477">
            <v>1.5</v>
          </cell>
          <cell r="BU2477">
            <v>0</v>
          </cell>
          <cell r="BV2477">
            <v>0</v>
          </cell>
          <cell r="BW2477">
            <v>0</v>
          </cell>
          <cell r="BX2477">
            <v>0</v>
          </cell>
          <cell r="BY2477">
            <v>0</v>
          </cell>
          <cell r="BZ2477">
            <v>0</v>
          </cell>
          <cell r="CA2477">
            <v>0</v>
          </cell>
          <cell r="CB2477">
            <v>0</v>
          </cell>
          <cell r="CC2477">
            <v>16</v>
          </cell>
          <cell r="CD2477">
            <v>0.5</v>
          </cell>
          <cell r="CE2477">
            <v>0</v>
          </cell>
          <cell r="CF2477">
            <v>0</v>
          </cell>
          <cell r="CG2477">
            <v>0</v>
          </cell>
          <cell r="CH2477">
            <v>0</v>
          </cell>
          <cell r="CI2477">
            <v>0</v>
          </cell>
          <cell r="CJ2477">
            <v>0</v>
          </cell>
          <cell r="CK2477">
            <v>0</v>
          </cell>
          <cell r="CL2477">
            <v>0</v>
          </cell>
          <cell r="CM2477">
            <v>0</v>
          </cell>
          <cell r="CN2477">
            <v>0</v>
          </cell>
          <cell r="CO2477">
            <v>0</v>
          </cell>
          <cell r="CP2477">
            <v>0</v>
          </cell>
          <cell r="CQ2477">
            <v>0</v>
          </cell>
          <cell r="CR2477">
            <v>0</v>
          </cell>
          <cell r="CS2477">
            <v>0</v>
          </cell>
          <cell r="CT2477">
            <v>0</v>
          </cell>
          <cell r="CU2477">
            <v>0</v>
          </cell>
          <cell r="CV2477">
            <v>0</v>
          </cell>
          <cell r="CW2477">
            <v>0</v>
          </cell>
          <cell r="CX2477">
            <v>0</v>
          </cell>
          <cell r="CY2477">
            <v>0</v>
          </cell>
          <cell r="CZ2477">
            <v>0</v>
          </cell>
          <cell r="DA2477">
            <v>0</v>
          </cell>
          <cell r="DB2477">
            <v>0</v>
          </cell>
          <cell r="DC2477">
            <v>0</v>
          </cell>
          <cell r="DD2477">
            <v>474.22214783999999</v>
          </cell>
          <cell r="DE2477">
            <v>0</v>
          </cell>
          <cell r="DG2477">
            <v>304.82732799999997</v>
          </cell>
          <cell r="DI2477">
            <v>0.03</v>
          </cell>
          <cell r="DJ2477">
            <v>9.1448198399999985</v>
          </cell>
          <cell r="DK2477">
            <v>1.9663009330783802E-2</v>
          </cell>
          <cell r="DL2477">
            <v>0</v>
          </cell>
        </row>
        <row r="2478">
          <cell r="A2478" t="str">
            <v>LGVKIT-SEL-101</v>
          </cell>
          <cell r="B2478" t="str">
            <v>EXTRACOSTI 2 FTC MOBILI INTERFACCIA SELECTIVE RACK 1PP</v>
          </cell>
          <cell r="F2478">
            <v>6351.3694109658527</v>
          </cell>
          <cell r="H2478">
            <v>2604.0614584959994</v>
          </cell>
          <cell r="I2478">
            <v>0.59000000000000008</v>
          </cell>
          <cell r="J2478" t="str">
            <v>OK</v>
          </cell>
          <cell r="K2478" t="str">
            <v>NEWZD</v>
          </cell>
          <cell r="L2478">
            <v>0</v>
          </cell>
          <cell r="M2478">
            <v>0</v>
          </cell>
          <cell r="N2478">
            <v>0</v>
          </cell>
          <cell r="O2478">
            <v>0</v>
          </cell>
          <cell r="P2478">
            <v>0</v>
          </cell>
          <cell r="Q2478">
            <v>0</v>
          </cell>
          <cell r="R2478">
            <v>0</v>
          </cell>
          <cell r="S2478">
            <v>0</v>
          </cell>
          <cell r="T2478">
            <v>0</v>
          </cell>
          <cell r="U2478">
            <v>0</v>
          </cell>
          <cell r="V2478">
            <v>0</v>
          </cell>
          <cell r="W2478">
            <v>0</v>
          </cell>
          <cell r="X2478">
            <v>0</v>
          </cell>
          <cell r="Y2478">
            <v>0</v>
          </cell>
          <cell r="Z2478">
            <v>0</v>
          </cell>
          <cell r="AA2478">
            <v>0</v>
          </cell>
          <cell r="AB2478">
            <v>0</v>
          </cell>
          <cell r="AC2478">
            <v>0</v>
          </cell>
          <cell r="AD2478">
            <v>0</v>
          </cell>
          <cell r="AE2478">
            <v>0</v>
          </cell>
          <cell r="AF2478">
            <v>0</v>
          </cell>
          <cell r="AG2478">
            <v>0</v>
          </cell>
          <cell r="AH2478">
            <v>0</v>
          </cell>
          <cell r="AI2478">
            <v>0</v>
          </cell>
          <cell r="AJ2478">
            <v>0</v>
          </cell>
          <cell r="AK2478">
            <v>0</v>
          </cell>
          <cell r="AL2478">
            <v>0</v>
          </cell>
          <cell r="AM2478">
            <v>0</v>
          </cell>
          <cell r="AN2478">
            <v>0</v>
          </cell>
          <cell r="AO2478">
            <v>0</v>
          </cell>
          <cell r="AP2478">
            <v>0</v>
          </cell>
          <cell r="AQ2478">
            <v>0</v>
          </cell>
          <cell r="AR2478">
            <v>0</v>
          </cell>
          <cell r="AS2478">
            <v>0</v>
          </cell>
          <cell r="AT2478">
            <v>0</v>
          </cell>
          <cell r="AU2478">
            <v>0</v>
          </cell>
          <cell r="AV2478">
            <v>1874.8614584959998</v>
          </cell>
          <cell r="AW2478">
            <v>0</v>
          </cell>
          <cell r="AX2478">
            <v>0</v>
          </cell>
          <cell r="AY2478">
            <v>220</v>
          </cell>
          <cell r="AZ2478">
            <v>5</v>
          </cell>
          <cell r="BA2478">
            <v>0</v>
          </cell>
          <cell r="BB2478">
            <v>0</v>
          </cell>
          <cell r="BC2478">
            <v>0</v>
          </cell>
          <cell r="BD2478">
            <v>0</v>
          </cell>
          <cell r="BE2478">
            <v>36</v>
          </cell>
          <cell r="BF2478">
            <v>1</v>
          </cell>
          <cell r="BG2478">
            <v>0</v>
          </cell>
          <cell r="BH2478">
            <v>0</v>
          </cell>
          <cell r="BI2478">
            <v>0</v>
          </cell>
          <cell r="BJ2478">
            <v>0</v>
          </cell>
          <cell r="BK2478">
            <v>0</v>
          </cell>
          <cell r="BL2478">
            <v>0</v>
          </cell>
          <cell r="BM2478">
            <v>51.2</v>
          </cell>
          <cell r="BN2478">
            <v>1.6</v>
          </cell>
          <cell r="BO2478">
            <v>260</v>
          </cell>
          <cell r="BP2478">
            <v>8</v>
          </cell>
          <cell r="BQ2478">
            <v>0</v>
          </cell>
          <cell r="BR2478">
            <v>0</v>
          </cell>
          <cell r="BS2478">
            <v>130</v>
          </cell>
          <cell r="BT2478">
            <v>4</v>
          </cell>
          <cell r="BU2478">
            <v>0</v>
          </cell>
          <cell r="BV2478">
            <v>0</v>
          </cell>
          <cell r="BW2478">
            <v>0</v>
          </cell>
          <cell r="BX2478">
            <v>0</v>
          </cell>
          <cell r="BY2478">
            <v>0</v>
          </cell>
          <cell r="BZ2478">
            <v>0</v>
          </cell>
          <cell r="CA2478">
            <v>0</v>
          </cell>
          <cell r="CB2478">
            <v>0</v>
          </cell>
          <cell r="CC2478">
            <v>32</v>
          </cell>
          <cell r="CD2478">
            <v>1</v>
          </cell>
          <cell r="CE2478">
            <v>0</v>
          </cell>
          <cell r="CF2478">
            <v>0</v>
          </cell>
          <cell r="CG2478">
            <v>0</v>
          </cell>
          <cell r="CH2478">
            <v>0</v>
          </cell>
          <cell r="CI2478">
            <v>0</v>
          </cell>
          <cell r="CJ2478">
            <v>0</v>
          </cell>
          <cell r="CK2478">
            <v>0</v>
          </cell>
          <cell r="CL2478">
            <v>0</v>
          </cell>
          <cell r="CM2478">
            <v>0</v>
          </cell>
          <cell r="CN2478">
            <v>0</v>
          </cell>
          <cell r="CO2478">
            <v>0</v>
          </cell>
          <cell r="CP2478">
            <v>0</v>
          </cell>
          <cell r="CQ2478">
            <v>0</v>
          </cell>
          <cell r="CR2478">
            <v>0</v>
          </cell>
          <cell r="CS2478">
            <v>0</v>
          </cell>
          <cell r="CT2478">
            <v>0</v>
          </cell>
          <cell r="CU2478">
            <v>0</v>
          </cell>
          <cell r="CV2478">
            <v>0</v>
          </cell>
          <cell r="CW2478">
            <v>0</v>
          </cell>
          <cell r="CX2478">
            <v>0</v>
          </cell>
          <cell r="CY2478">
            <v>0</v>
          </cell>
          <cell r="CZ2478">
            <v>0</v>
          </cell>
          <cell r="DA2478">
            <v>0</v>
          </cell>
          <cell r="DB2478">
            <v>0</v>
          </cell>
          <cell r="DC2478">
            <v>0</v>
          </cell>
          <cell r="DD2478">
            <v>2604.0614584959994</v>
          </cell>
          <cell r="DE2478">
            <v>0</v>
          </cell>
          <cell r="DG2478">
            <v>1820.2538431999999</v>
          </cell>
          <cell r="DI2478">
            <v>0.03</v>
          </cell>
          <cell r="DJ2478">
            <v>54.607615295999992</v>
          </cell>
          <cell r="DK2478">
            <v>2.1419338671947917E-2</v>
          </cell>
          <cell r="DL2478">
            <v>0</v>
          </cell>
        </row>
        <row r="2479">
          <cell r="A2479" t="str">
            <v>LGVKIT-SON-201</v>
          </cell>
          <cell r="B2479" t="str">
            <v>EXTRACOSTI KIT SONAR LATERALI</v>
          </cell>
          <cell r="F2479">
            <v>2674.1482756707319</v>
          </cell>
          <cell r="H2479">
            <v>1096.400793025</v>
          </cell>
          <cell r="I2479">
            <v>0.59000000000000008</v>
          </cell>
          <cell r="J2479" t="str">
            <v>OK</v>
          </cell>
          <cell r="K2479" t="str">
            <v>NEWZD</v>
          </cell>
          <cell r="L2479">
            <v>0</v>
          </cell>
          <cell r="M2479">
            <v>0</v>
          </cell>
          <cell r="N2479">
            <v>0</v>
          </cell>
          <cell r="O2479">
            <v>0</v>
          </cell>
          <cell r="P2479">
            <v>0</v>
          </cell>
          <cell r="Q2479">
            <v>0</v>
          </cell>
          <cell r="R2479">
            <v>0</v>
          </cell>
          <cell r="S2479">
            <v>0</v>
          </cell>
          <cell r="T2479">
            <v>0</v>
          </cell>
          <cell r="U2479">
            <v>0</v>
          </cell>
          <cell r="V2479">
            <v>0</v>
          </cell>
          <cell r="W2479">
            <v>0</v>
          </cell>
          <cell r="X2479">
            <v>0</v>
          </cell>
          <cell r="Y2479">
            <v>0</v>
          </cell>
          <cell r="Z2479">
            <v>0</v>
          </cell>
          <cell r="AA2479">
            <v>0</v>
          </cell>
          <cell r="AB2479">
            <v>0</v>
          </cell>
          <cell r="AC2479">
            <v>0</v>
          </cell>
          <cell r="AD2479">
            <v>0</v>
          </cell>
          <cell r="AE2479">
            <v>0</v>
          </cell>
          <cell r="AF2479">
            <v>0</v>
          </cell>
          <cell r="AG2479">
            <v>0</v>
          </cell>
          <cell r="AH2479">
            <v>0</v>
          </cell>
          <cell r="AI2479">
            <v>0</v>
          </cell>
          <cell r="AJ2479">
            <v>0</v>
          </cell>
          <cell r="AK2479">
            <v>0</v>
          </cell>
          <cell r="AL2479">
            <v>0</v>
          </cell>
          <cell r="AM2479">
            <v>0</v>
          </cell>
          <cell r="AN2479">
            <v>0</v>
          </cell>
          <cell r="AO2479">
            <v>0</v>
          </cell>
          <cell r="AP2479">
            <v>0</v>
          </cell>
          <cell r="AQ2479">
            <v>0</v>
          </cell>
          <cell r="AR2479">
            <v>0</v>
          </cell>
          <cell r="AS2479">
            <v>0</v>
          </cell>
          <cell r="AT2479">
            <v>0</v>
          </cell>
          <cell r="AU2479">
            <v>0</v>
          </cell>
          <cell r="AV2479">
            <v>1011.4007930249999</v>
          </cell>
          <cell r="AW2479">
            <v>0</v>
          </cell>
          <cell r="AX2479">
            <v>0</v>
          </cell>
          <cell r="AY2479">
            <v>11</v>
          </cell>
          <cell r="AZ2479">
            <v>0.25</v>
          </cell>
          <cell r="BA2479">
            <v>0</v>
          </cell>
          <cell r="BB2479">
            <v>0</v>
          </cell>
          <cell r="BC2479">
            <v>0</v>
          </cell>
          <cell r="BD2479">
            <v>0</v>
          </cell>
          <cell r="BE2479">
            <v>9</v>
          </cell>
          <cell r="BF2479">
            <v>0.25</v>
          </cell>
          <cell r="BG2479">
            <v>0</v>
          </cell>
          <cell r="BH2479">
            <v>0</v>
          </cell>
          <cell r="BI2479">
            <v>0</v>
          </cell>
          <cell r="BJ2479">
            <v>0</v>
          </cell>
          <cell r="BK2479">
            <v>0</v>
          </cell>
          <cell r="BL2479">
            <v>0</v>
          </cell>
          <cell r="BM2479">
            <v>0</v>
          </cell>
          <cell r="BN2479">
            <v>0</v>
          </cell>
          <cell r="BO2479">
            <v>32.5</v>
          </cell>
          <cell r="BP2479">
            <v>1</v>
          </cell>
          <cell r="BQ2479">
            <v>0</v>
          </cell>
          <cell r="BR2479">
            <v>0</v>
          </cell>
          <cell r="BS2479">
            <v>32.5</v>
          </cell>
          <cell r="BT2479">
            <v>1</v>
          </cell>
          <cell r="BU2479">
            <v>0</v>
          </cell>
          <cell r="BV2479">
            <v>0</v>
          </cell>
          <cell r="BW2479">
            <v>0</v>
          </cell>
          <cell r="BX2479">
            <v>0</v>
          </cell>
          <cell r="BY2479">
            <v>0</v>
          </cell>
          <cell r="BZ2479">
            <v>0</v>
          </cell>
          <cell r="CA2479">
            <v>0</v>
          </cell>
          <cell r="CB2479">
            <v>0</v>
          </cell>
          <cell r="CC2479">
            <v>0</v>
          </cell>
          <cell r="CD2479">
            <v>0</v>
          </cell>
          <cell r="CE2479">
            <v>0</v>
          </cell>
          <cell r="CF2479">
            <v>0</v>
          </cell>
          <cell r="CG2479">
            <v>0</v>
          </cell>
          <cell r="CH2479">
            <v>0</v>
          </cell>
          <cell r="CI2479">
            <v>0</v>
          </cell>
          <cell r="CJ2479">
            <v>0</v>
          </cell>
          <cell r="CK2479">
            <v>0</v>
          </cell>
          <cell r="CL2479">
            <v>0</v>
          </cell>
          <cell r="CM2479">
            <v>0</v>
          </cell>
          <cell r="CN2479">
            <v>0</v>
          </cell>
          <cell r="CO2479">
            <v>0</v>
          </cell>
          <cell r="CP2479">
            <v>0</v>
          </cell>
          <cell r="CQ2479">
            <v>0</v>
          </cell>
          <cell r="CR2479">
            <v>0</v>
          </cell>
          <cell r="CS2479">
            <v>0</v>
          </cell>
          <cell r="CT2479">
            <v>0</v>
          </cell>
          <cell r="CU2479">
            <v>0</v>
          </cell>
          <cell r="CV2479">
            <v>0</v>
          </cell>
          <cell r="CW2479">
            <v>0</v>
          </cell>
          <cell r="CX2479">
            <v>0</v>
          </cell>
          <cell r="CY2479">
            <v>0</v>
          </cell>
          <cell r="CZ2479">
            <v>0</v>
          </cell>
          <cell r="DA2479">
            <v>0</v>
          </cell>
          <cell r="DB2479">
            <v>0</v>
          </cell>
          <cell r="DC2479">
            <v>0</v>
          </cell>
          <cell r="DD2479">
            <v>1096.400793025</v>
          </cell>
          <cell r="DE2479">
            <v>0</v>
          </cell>
          <cell r="DG2479">
            <v>981.94251749999989</v>
          </cell>
          <cell r="DI2479">
            <v>0.03</v>
          </cell>
          <cell r="DJ2479">
            <v>29.458275524999994</v>
          </cell>
          <cell r="DK2479">
            <v>2.7609993080063001E-2</v>
          </cell>
          <cell r="DL2479">
            <v>0</v>
          </cell>
        </row>
        <row r="2480">
          <cell r="A2480" t="str">
            <v>LGVKIT-TCM-001</v>
          </cell>
          <cell r="B2480" t="str">
            <v>EXTRACOSTI TELECAMERE</v>
          </cell>
          <cell r="F2480">
            <v>6016.3268073329282</v>
          </cell>
          <cell r="H2480">
            <v>2466.6939910065003</v>
          </cell>
          <cell r="I2480">
            <v>0.59000000000000008</v>
          </cell>
          <cell r="J2480" t="str">
            <v>OK</v>
          </cell>
          <cell r="K2480" t="str">
            <v>NEWZD</v>
          </cell>
          <cell r="L2480">
            <v>0</v>
          </cell>
          <cell r="M2480">
            <v>0</v>
          </cell>
          <cell r="N2480">
            <v>0</v>
          </cell>
          <cell r="O2480">
            <v>0</v>
          </cell>
          <cell r="P2480">
            <v>0</v>
          </cell>
          <cell r="Q2480">
            <v>0</v>
          </cell>
          <cell r="R2480">
            <v>0</v>
          </cell>
          <cell r="S2480">
            <v>0</v>
          </cell>
          <cell r="T2480">
            <v>0</v>
          </cell>
          <cell r="U2480">
            <v>0</v>
          </cell>
          <cell r="V2480">
            <v>0</v>
          </cell>
          <cell r="W2480">
            <v>0</v>
          </cell>
          <cell r="X2480">
            <v>0</v>
          </cell>
          <cell r="Y2480">
            <v>0</v>
          </cell>
          <cell r="Z2480">
            <v>0</v>
          </cell>
          <cell r="AA2480">
            <v>0</v>
          </cell>
          <cell r="AB2480">
            <v>0</v>
          </cell>
          <cell r="AC2480">
            <v>0</v>
          </cell>
          <cell r="AD2480">
            <v>0</v>
          </cell>
          <cell r="AE2480">
            <v>0</v>
          </cell>
          <cell r="AF2480">
            <v>0</v>
          </cell>
          <cell r="AG2480">
            <v>0</v>
          </cell>
          <cell r="AH2480">
            <v>0</v>
          </cell>
          <cell r="AI2480">
            <v>0</v>
          </cell>
          <cell r="AJ2480">
            <v>0</v>
          </cell>
          <cell r="AK2480">
            <v>0</v>
          </cell>
          <cell r="AL2480">
            <v>0</v>
          </cell>
          <cell r="AM2480">
            <v>0</v>
          </cell>
          <cell r="AN2480">
            <v>0</v>
          </cell>
          <cell r="AO2480">
            <v>0</v>
          </cell>
          <cell r="AP2480">
            <v>0</v>
          </cell>
          <cell r="AQ2480">
            <v>0</v>
          </cell>
          <cell r="AR2480">
            <v>0</v>
          </cell>
          <cell r="AS2480">
            <v>0</v>
          </cell>
          <cell r="AT2480">
            <v>0</v>
          </cell>
          <cell r="AU2480">
            <v>0</v>
          </cell>
          <cell r="AV2480">
            <v>2290.6939910065003</v>
          </cell>
          <cell r="AW2480">
            <v>0</v>
          </cell>
          <cell r="AX2480">
            <v>0</v>
          </cell>
          <cell r="AY2480">
            <v>11</v>
          </cell>
          <cell r="AZ2480">
            <v>0.25</v>
          </cell>
          <cell r="BA2480">
            <v>0</v>
          </cell>
          <cell r="BB2480">
            <v>0</v>
          </cell>
          <cell r="BC2480">
            <v>0</v>
          </cell>
          <cell r="BD2480">
            <v>0</v>
          </cell>
          <cell r="BE2480">
            <v>9</v>
          </cell>
          <cell r="BF2480">
            <v>0.25</v>
          </cell>
          <cell r="BG2480">
            <v>0</v>
          </cell>
          <cell r="BH2480">
            <v>0</v>
          </cell>
          <cell r="BI2480">
            <v>0</v>
          </cell>
          <cell r="BJ2480">
            <v>0</v>
          </cell>
          <cell r="BK2480">
            <v>0</v>
          </cell>
          <cell r="BL2480">
            <v>0</v>
          </cell>
          <cell r="BM2480">
            <v>0</v>
          </cell>
          <cell r="BN2480">
            <v>0</v>
          </cell>
          <cell r="BO2480">
            <v>78</v>
          </cell>
          <cell r="BP2480">
            <v>2.4</v>
          </cell>
          <cell r="BQ2480">
            <v>0</v>
          </cell>
          <cell r="BR2480">
            <v>0</v>
          </cell>
          <cell r="BS2480">
            <v>78</v>
          </cell>
          <cell r="BT2480">
            <v>2.4</v>
          </cell>
          <cell r="BU2480">
            <v>0</v>
          </cell>
          <cell r="BV2480">
            <v>0</v>
          </cell>
          <cell r="BW2480">
            <v>0</v>
          </cell>
          <cell r="BX2480">
            <v>0</v>
          </cell>
          <cell r="BY2480">
            <v>0</v>
          </cell>
          <cell r="BZ2480">
            <v>0</v>
          </cell>
          <cell r="CA2480">
            <v>0</v>
          </cell>
          <cell r="CB2480">
            <v>0</v>
          </cell>
          <cell r="CC2480">
            <v>0</v>
          </cell>
          <cell r="CD2480">
            <v>0</v>
          </cell>
          <cell r="CE2480">
            <v>0</v>
          </cell>
          <cell r="CF2480">
            <v>0</v>
          </cell>
          <cell r="CG2480">
            <v>0</v>
          </cell>
          <cell r="CH2480">
            <v>0</v>
          </cell>
          <cell r="CI2480">
            <v>0</v>
          </cell>
          <cell r="CJ2480">
            <v>0</v>
          </cell>
          <cell r="CK2480">
            <v>0</v>
          </cell>
          <cell r="CL2480">
            <v>0</v>
          </cell>
          <cell r="CM2480">
            <v>0</v>
          </cell>
          <cell r="CN2480">
            <v>0</v>
          </cell>
          <cell r="CO2480">
            <v>0</v>
          </cell>
          <cell r="CP2480">
            <v>0</v>
          </cell>
          <cell r="CQ2480">
            <v>0</v>
          </cell>
          <cell r="CR2480">
            <v>0</v>
          </cell>
          <cell r="CS2480">
            <v>0</v>
          </cell>
          <cell r="CT2480">
            <v>0</v>
          </cell>
          <cell r="CU2480">
            <v>0</v>
          </cell>
          <cell r="CV2480">
            <v>0</v>
          </cell>
          <cell r="CW2480">
            <v>0</v>
          </cell>
          <cell r="CX2480">
            <v>0</v>
          </cell>
          <cell r="CY2480">
            <v>0</v>
          </cell>
          <cell r="CZ2480">
            <v>0</v>
          </cell>
          <cell r="DA2480">
            <v>0</v>
          </cell>
          <cell r="DB2480">
            <v>0</v>
          </cell>
          <cell r="DC2480">
            <v>0</v>
          </cell>
          <cell r="DD2480">
            <v>2466.6939910065003</v>
          </cell>
          <cell r="DE2480">
            <v>0</v>
          </cell>
          <cell r="DG2480">
            <v>2223.9747485500002</v>
          </cell>
          <cell r="DI2480">
            <v>0.03</v>
          </cell>
          <cell r="DJ2480">
            <v>66.719242456499998</v>
          </cell>
          <cell r="DK2480">
            <v>2.7799976852593954E-2</v>
          </cell>
          <cell r="DL2480">
            <v>0</v>
          </cell>
        </row>
        <row r="2481">
          <cell r="A2481" t="str">
            <v>LGVKIT-TMP-103</v>
          </cell>
          <cell r="B2481" t="str">
            <v>EXTRACOSTI 0°C / 5°C CB1X-REACH</v>
          </cell>
          <cell r="F2481">
            <v>5461.7329855112193</v>
          </cell>
          <cell r="H2481">
            <v>2239.3105240595996</v>
          </cell>
          <cell r="I2481">
            <v>0.59000000000000008</v>
          </cell>
          <cell r="J2481" t="str">
            <v>OK</v>
          </cell>
          <cell r="K2481" t="str">
            <v>NEWZD</v>
          </cell>
          <cell r="L2481">
            <v>0</v>
          </cell>
          <cell r="M2481">
            <v>0</v>
          </cell>
          <cell r="N2481">
            <v>0</v>
          </cell>
          <cell r="O2481">
            <v>0</v>
          </cell>
          <cell r="P2481">
            <v>0</v>
          </cell>
          <cell r="Q2481">
            <v>0</v>
          </cell>
          <cell r="R2481">
            <v>0</v>
          </cell>
          <cell r="S2481">
            <v>0</v>
          </cell>
          <cell r="T2481">
            <v>0</v>
          </cell>
          <cell r="U2481">
            <v>0</v>
          </cell>
          <cell r="V2481">
            <v>0</v>
          </cell>
          <cell r="W2481">
            <v>0</v>
          </cell>
          <cell r="X2481">
            <v>0</v>
          </cell>
          <cell r="Y2481">
            <v>0</v>
          </cell>
          <cell r="Z2481">
            <v>0</v>
          </cell>
          <cell r="AA2481">
            <v>0</v>
          </cell>
          <cell r="AB2481">
            <v>0</v>
          </cell>
          <cell r="AC2481">
            <v>0</v>
          </cell>
          <cell r="AD2481">
            <v>0</v>
          </cell>
          <cell r="AE2481">
            <v>0</v>
          </cell>
          <cell r="AF2481">
            <v>0</v>
          </cell>
          <cell r="AG2481">
            <v>0</v>
          </cell>
          <cell r="AH2481">
            <v>0</v>
          </cell>
          <cell r="AI2481">
            <v>0</v>
          </cell>
          <cell r="AJ2481">
            <v>0</v>
          </cell>
          <cell r="AK2481">
            <v>0</v>
          </cell>
          <cell r="AL2481">
            <v>0</v>
          </cell>
          <cell r="AM2481">
            <v>0</v>
          </cell>
          <cell r="AN2481">
            <v>0</v>
          </cell>
          <cell r="AO2481">
            <v>0</v>
          </cell>
          <cell r="AP2481">
            <v>0</v>
          </cell>
          <cell r="AQ2481">
            <v>0</v>
          </cell>
          <cell r="AR2481">
            <v>0</v>
          </cell>
          <cell r="AS2481">
            <v>0</v>
          </cell>
          <cell r="AT2481">
            <v>0</v>
          </cell>
          <cell r="AU2481">
            <v>0</v>
          </cell>
          <cell r="AV2481">
            <v>1504.8105240595999</v>
          </cell>
          <cell r="AW2481">
            <v>0</v>
          </cell>
          <cell r="AX2481">
            <v>0</v>
          </cell>
          <cell r="AY2481">
            <v>176</v>
          </cell>
          <cell r="AZ2481">
            <v>4</v>
          </cell>
          <cell r="BA2481">
            <v>0</v>
          </cell>
          <cell r="BB2481">
            <v>0</v>
          </cell>
          <cell r="BC2481">
            <v>0</v>
          </cell>
          <cell r="BD2481">
            <v>0</v>
          </cell>
          <cell r="BE2481">
            <v>72</v>
          </cell>
          <cell r="BF2481">
            <v>2</v>
          </cell>
          <cell r="BG2481">
            <v>0</v>
          </cell>
          <cell r="BH2481">
            <v>0</v>
          </cell>
          <cell r="BI2481">
            <v>0</v>
          </cell>
          <cell r="BJ2481">
            <v>0</v>
          </cell>
          <cell r="BK2481">
            <v>0</v>
          </cell>
          <cell r="BL2481">
            <v>0</v>
          </cell>
          <cell r="BM2481">
            <v>32</v>
          </cell>
          <cell r="BN2481">
            <v>1</v>
          </cell>
          <cell r="BO2481">
            <v>81.25</v>
          </cell>
          <cell r="BP2481">
            <v>2.5</v>
          </cell>
          <cell r="BQ2481">
            <v>0</v>
          </cell>
          <cell r="BR2481">
            <v>0</v>
          </cell>
          <cell r="BS2481">
            <v>341.25</v>
          </cell>
          <cell r="BT2481">
            <v>10.5</v>
          </cell>
          <cell r="BU2481">
            <v>0</v>
          </cell>
          <cell r="BV2481">
            <v>0</v>
          </cell>
          <cell r="BW2481">
            <v>0</v>
          </cell>
          <cell r="BX2481">
            <v>0</v>
          </cell>
          <cell r="BY2481">
            <v>0</v>
          </cell>
          <cell r="BZ2481">
            <v>0</v>
          </cell>
          <cell r="CA2481">
            <v>0</v>
          </cell>
          <cell r="CB2481">
            <v>0</v>
          </cell>
          <cell r="CC2481">
            <v>32</v>
          </cell>
          <cell r="CD2481">
            <v>1</v>
          </cell>
          <cell r="CE2481">
            <v>0</v>
          </cell>
          <cell r="CF2481">
            <v>0</v>
          </cell>
          <cell r="CG2481">
            <v>0</v>
          </cell>
          <cell r="CH2481">
            <v>0</v>
          </cell>
          <cell r="CI2481">
            <v>0</v>
          </cell>
          <cell r="CJ2481">
            <v>0</v>
          </cell>
          <cell r="CK2481">
            <v>0</v>
          </cell>
          <cell r="CL2481">
            <v>0</v>
          </cell>
          <cell r="CM2481">
            <v>0</v>
          </cell>
          <cell r="CN2481">
            <v>0</v>
          </cell>
          <cell r="CO2481">
            <v>0</v>
          </cell>
          <cell r="CP2481">
            <v>0</v>
          </cell>
          <cell r="CQ2481">
            <v>0</v>
          </cell>
          <cell r="CR2481">
            <v>0</v>
          </cell>
          <cell r="CS2481">
            <v>0</v>
          </cell>
          <cell r="CT2481">
            <v>0</v>
          </cell>
          <cell r="CU2481">
            <v>0</v>
          </cell>
          <cell r="CV2481">
            <v>0</v>
          </cell>
          <cell r="CW2481">
            <v>0</v>
          </cell>
          <cell r="CX2481">
            <v>0</v>
          </cell>
          <cell r="CY2481">
            <v>0</v>
          </cell>
          <cell r="CZ2481">
            <v>0</v>
          </cell>
          <cell r="DA2481">
            <v>0</v>
          </cell>
          <cell r="DB2481">
            <v>0</v>
          </cell>
          <cell r="DC2481">
            <v>0</v>
          </cell>
          <cell r="DD2481">
            <v>2239.3105240595996</v>
          </cell>
          <cell r="DE2481">
            <v>0</v>
          </cell>
          <cell r="DG2481">
            <v>1460.9810913199999</v>
          </cell>
          <cell r="DI2481">
            <v>0.03</v>
          </cell>
          <cell r="DJ2481">
            <v>43.829432739599994</v>
          </cell>
          <cell r="DK2481">
            <v>1.9963475391741231E-2</v>
          </cell>
          <cell r="DL2481">
            <v>0</v>
          </cell>
        </row>
        <row r="2482">
          <cell r="A2482" t="str">
            <v>LGVKIT-TMP-103E</v>
          </cell>
          <cell r="B2482" t="str">
            <v>EXTRACOSTI 0°C / 5°C CB1XE</v>
          </cell>
          <cell r="F2482">
            <v>2919.449166408293</v>
          </cell>
          <cell r="H2482">
            <v>1196.9741582274</v>
          </cell>
          <cell r="I2482">
            <v>0.59000000000000008</v>
          </cell>
          <cell r="J2482" t="str">
            <v>OK</v>
          </cell>
          <cell r="K2482" t="str">
            <v>NEWZD</v>
          </cell>
          <cell r="L2482">
            <v>0</v>
          </cell>
          <cell r="M2482">
            <v>0</v>
          </cell>
          <cell r="N2482">
            <v>0</v>
          </cell>
          <cell r="O2482">
            <v>0</v>
          </cell>
          <cell r="P2482">
            <v>0</v>
          </cell>
          <cell r="Q2482">
            <v>0</v>
          </cell>
          <cell r="R2482">
            <v>0</v>
          </cell>
          <cell r="S2482">
            <v>0</v>
          </cell>
          <cell r="T2482">
            <v>0</v>
          </cell>
          <cell r="U2482">
            <v>0</v>
          </cell>
          <cell r="V2482">
            <v>0</v>
          </cell>
          <cell r="W2482">
            <v>0</v>
          </cell>
          <cell r="X2482">
            <v>0</v>
          </cell>
          <cell r="Y2482">
            <v>0</v>
          </cell>
          <cell r="Z2482">
            <v>0</v>
          </cell>
          <cell r="AA2482">
            <v>0</v>
          </cell>
          <cell r="AB2482">
            <v>0</v>
          </cell>
          <cell r="AC2482">
            <v>0</v>
          </cell>
          <cell r="AD2482">
            <v>0</v>
          </cell>
          <cell r="AE2482">
            <v>0</v>
          </cell>
          <cell r="AF2482">
            <v>0</v>
          </cell>
          <cell r="AG2482">
            <v>0</v>
          </cell>
          <cell r="AH2482">
            <v>0</v>
          </cell>
          <cell r="AI2482">
            <v>0</v>
          </cell>
          <cell r="AJ2482">
            <v>0</v>
          </cell>
          <cell r="AK2482">
            <v>0</v>
          </cell>
          <cell r="AL2482">
            <v>0</v>
          </cell>
          <cell r="AM2482">
            <v>0</v>
          </cell>
          <cell r="AN2482">
            <v>0</v>
          </cell>
          <cell r="AO2482">
            <v>0</v>
          </cell>
          <cell r="AP2482">
            <v>0</v>
          </cell>
          <cell r="AQ2482">
            <v>0</v>
          </cell>
          <cell r="AR2482">
            <v>0</v>
          </cell>
          <cell r="AS2482">
            <v>0</v>
          </cell>
          <cell r="AT2482">
            <v>0</v>
          </cell>
          <cell r="AU2482">
            <v>0</v>
          </cell>
          <cell r="AV2482">
            <v>722.47415822739993</v>
          </cell>
          <cell r="AW2482">
            <v>0</v>
          </cell>
          <cell r="AX2482">
            <v>0</v>
          </cell>
          <cell r="AY2482">
            <v>176</v>
          </cell>
          <cell r="AZ2482">
            <v>4</v>
          </cell>
          <cell r="BA2482">
            <v>0</v>
          </cell>
          <cell r="BB2482">
            <v>0</v>
          </cell>
          <cell r="BC2482">
            <v>0</v>
          </cell>
          <cell r="BD2482">
            <v>0</v>
          </cell>
          <cell r="BE2482">
            <v>72</v>
          </cell>
          <cell r="BF2482">
            <v>2</v>
          </cell>
          <cell r="BG2482">
            <v>0</v>
          </cell>
          <cell r="BH2482">
            <v>0</v>
          </cell>
          <cell r="BI2482">
            <v>0</v>
          </cell>
          <cell r="BJ2482">
            <v>0</v>
          </cell>
          <cell r="BK2482">
            <v>0</v>
          </cell>
          <cell r="BL2482">
            <v>0</v>
          </cell>
          <cell r="BM2482">
            <v>32</v>
          </cell>
          <cell r="BN2482">
            <v>1</v>
          </cell>
          <cell r="BO2482">
            <v>32.5</v>
          </cell>
          <cell r="BP2482">
            <v>1</v>
          </cell>
          <cell r="BQ2482">
            <v>0</v>
          </cell>
          <cell r="BR2482">
            <v>0</v>
          </cell>
          <cell r="BS2482">
            <v>130</v>
          </cell>
          <cell r="BT2482">
            <v>4</v>
          </cell>
          <cell r="BU2482">
            <v>0</v>
          </cell>
          <cell r="BV2482">
            <v>0</v>
          </cell>
          <cell r="BW2482">
            <v>0</v>
          </cell>
          <cell r="BX2482">
            <v>0</v>
          </cell>
          <cell r="BY2482">
            <v>0</v>
          </cell>
          <cell r="BZ2482">
            <v>0</v>
          </cell>
          <cell r="CA2482">
            <v>0</v>
          </cell>
          <cell r="CB2482">
            <v>0</v>
          </cell>
          <cell r="CC2482">
            <v>32</v>
          </cell>
          <cell r="CD2482">
            <v>1</v>
          </cell>
          <cell r="CE2482">
            <v>0</v>
          </cell>
          <cell r="CF2482">
            <v>0</v>
          </cell>
          <cell r="CG2482">
            <v>0</v>
          </cell>
          <cell r="CH2482">
            <v>0</v>
          </cell>
          <cell r="CI2482">
            <v>0</v>
          </cell>
          <cell r="CJ2482">
            <v>0</v>
          </cell>
          <cell r="CK2482">
            <v>0</v>
          </cell>
          <cell r="CL2482">
            <v>0</v>
          </cell>
          <cell r="CM2482">
            <v>0</v>
          </cell>
          <cell r="CN2482">
            <v>0</v>
          </cell>
          <cell r="CO2482">
            <v>0</v>
          </cell>
          <cell r="CP2482">
            <v>0</v>
          </cell>
          <cell r="CQ2482">
            <v>0</v>
          </cell>
          <cell r="CR2482">
            <v>0</v>
          </cell>
          <cell r="CS2482">
            <v>0</v>
          </cell>
          <cell r="CT2482">
            <v>0</v>
          </cell>
          <cell r="CU2482">
            <v>0</v>
          </cell>
          <cell r="CV2482">
            <v>0</v>
          </cell>
          <cell r="CW2482">
            <v>0</v>
          </cell>
          <cell r="CX2482">
            <v>0</v>
          </cell>
          <cell r="CY2482">
            <v>0</v>
          </cell>
          <cell r="CZ2482">
            <v>0</v>
          </cell>
          <cell r="DA2482">
            <v>0</v>
          </cell>
          <cell r="DB2482">
            <v>0</v>
          </cell>
          <cell r="DC2482">
            <v>0</v>
          </cell>
          <cell r="DD2482">
            <v>1196.9741582274</v>
          </cell>
          <cell r="DE2482">
            <v>0</v>
          </cell>
          <cell r="DG2482">
            <v>701.43122157999994</v>
          </cell>
          <cell r="DI2482">
            <v>0.03</v>
          </cell>
          <cell r="DJ2482">
            <v>21.042936647399998</v>
          </cell>
          <cell r="DK2482">
            <v>1.789470018418796E-2</v>
          </cell>
          <cell r="DL2482">
            <v>0</v>
          </cell>
        </row>
        <row r="2483">
          <cell r="A2483" t="str">
            <v>LGVKIT-TMP-104</v>
          </cell>
          <cell r="B2483" t="str">
            <v>EXTRACOSTI -25°C / 0°C CB1X-REACH [con MICS3 OUTDOOR]</v>
          </cell>
          <cell r="F2483">
            <v>17087.514824634512</v>
          </cell>
          <cell r="H2483">
            <v>7005.8810781001494</v>
          </cell>
          <cell r="I2483">
            <v>0.59000000000000008</v>
          </cell>
          <cell r="J2483" t="str">
            <v>OK</v>
          </cell>
          <cell r="K2483" t="str">
            <v>NEWZD</v>
          </cell>
          <cell r="L2483">
            <v>0</v>
          </cell>
          <cell r="M2483">
            <v>0</v>
          </cell>
          <cell r="N2483">
            <v>0</v>
          </cell>
          <cell r="O2483">
            <v>0</v>
          </cell>
          <cell r="P2483">
            <v>0</v>
          </cell>
          <cell r="Q2483">
            <v>0</v>
          </cell>
          <cell r="R2483">
            <v>0</v>
          </cell>
          <cell r="S2483">
            <v>0</v>
          </cell>
          <cell r="T2483">
            <v>0</v>
          </cell>
          <cell r="U2483">
            <v>0</v>
          </cell>
          <cell r="V2483">
            <v>0</v>
          </cell>
          <cell r="W2483">
            <v>0</v>
          </cell>
          <cell r="X2483">
            <v>0</v>
          </cell>
          <cell r="Y2483">
            <v>0</v>
          </cell>
          <cell r="Z2483">
            <v>0</v>
          </cell>
          <cell r="AA2483">
            <v>0</v>
          </cell>
          <cell r="AB2483">
            <v>0</v>
          </cell>
          <cell r="AC2483">
            <v>0</v>
          </cell>
          <cell r="AD2483">
            <v>0</v>
          </cell>
          <cell r="AE2483">
            <v>0</v>
          </cell>
          <cell r="AF2483">
            <v>0</v>
          </cell>
          <cell r="AG2483">
            <v>0</v>
          </cell>
          <cell r="AH2483">
            <v>0</v>
          </cell>
          <cell r="AI2483">
            <v>0</v>
          </cell>
          <cell r="AJ2483">
            <v>0</v>
          </cell>
          <cell r="AK2483">
            <v>0</v>
          </cell>
          <cell r="AL2483">
            <v>0</v>
          </cell>
          <cell r="AM2483">
            <v>0</v>
          </cell>
          <cell r="AN2483">
            <v>0</v>
          </cell>
          <cell r="AO2483">
            <v>0</v>
          </cell>
          <cell r="AP2483">
            <v>0</v>
          </cell>
          <cell r="AQ2483">
            <v>0</v>
          </cell>
          <cell r="AR2483">
            <v>0</v>
          </cell>
          <cell r="AS2483">
            <v>0</v>
          </cell>
          <cell r="AT2483">
            <v>0</v>
          </cell>
          <cell r="AU2483">
            <v>0</v>
          </cell>
          <cell r="AV2483">
            <v>6385.1310781001494</v>
          </cell>
          <cell r="AW2483">
            <v>0</v>
          </cell>
          <cell r="AX2483">
            <v>0</v>
          </cell>
          <cell r="AY2483">
            <v>176</v>
          </cell>
          <cell r="AZ2483">
            <v>4</v>
          </cell>
          <cell r="BA2483">
            <v>0</v>
          </cell>
          <cell r="BB2483">
            <v>0</v>
          </cell>
          <cell r="BC2483">
            <v>0</v>
          </cell>
          <cell r="BD2483">
            <v>0</v>
          </cell>
          <cell r="BE2483">
            <v>72</v>
          </cell>
          <cell r="BF2483">
            <v>2</v>
          </cell>
          <cell r="BG2483">
            <v>0</v>
          </cell>
          <cell r="BH2483">
            <v>0</v>
          </cell>
          <cell r="BI2483">
            <v>0</v>
          </cell>
          <cell r="BJ2483">
            <v>0</v>
          </cell>
          <cell r="BK2483">
            <v>0</v>
          </cell>
          <cell r="BL2483">
            <v>0</v>
          </cell>
          <cell r="BM2483">
            <v>32</v>
          </cell>
          <cell r="BN2483">
            <v>1</v>
          </cell>
          <cell r="BO2483">
            <v>97.5</v>
          </cell>
          <cell r="BP2483">
            <v>3</v>
          </cell>
          <cell r="BQ2483">
            <v>0</v>
          </cell>
          <cell r="BR2483">
            <v>0</v>
          </cell>
          <cell r="BS2483">
            <v>211.25</v>
          </cell>
          <cell r="BT2483">
            <v>6.5</v>
          </cell>
          <cell r="BU2483">
            <v>0</v>
          </cell>
          <cell r="BV2483">
            <v>0</v>
          </cell>
          <cell r="BW2483">
            <v>0</v>
          </cell>
          <cell r="BX2483">
            <v>0</v>
          </cell>
          <cell r="BY2483">
            <v>0</v>
          </cell>
          <cell r="BZ2483">
            <v>0</v>
          </cell>
          <cell r="CA2483">
            <v>0</v>
          </cell>
          <cell r="CB2483">
            <v>0</v>
          </cell>
          <cell r="CC2483">
            <v>32</v>
          </cell>
          <cell r="CD2483">
            <v>1</v>
          </cell>
          <cell r="CE2483">
            <v>0</v>
          </cell>
          <cell r="CF2483">
            <v>0</v>
          </cell>
          <cell r="CG2483">
            <v>0</v>
          </cell>
          <cell r="CH2483">
            <v>0</v>
          </cell>
          <cell r="CI2483">
            <v>0</v>
          </cell>
          <cell r="CJ2483">
            <v>0</v>
          </cell>
          <cell r="CK2483">
            <v>0</v>
          </cell>
          <cell r="CL2483">
            <v>0</v>
          </cell>
          <cell r="CM2483">
            <v>0</v>
          </cell>
          <cell r="CN2483">
            <v>0</v>
          </cell>
          <cell r="CO2483">
            <v>0</v>
          </cell>
          <cell r="CP2483">
            <v>0</v>
          </cell>
          <cell r="CQ2483">
            <v>0</v>
          </cell>
          <cell r="CR2483">
            <v>0</v>
          </cell>
          <cell r="CS2483">
            <v>0</v>
          </cell>
          <cell r="CT2483">
            <v>0</v>
          </cell>
          <cell r="CU2483">
            <v>0</v>
          </cell>
          <cell r="CV2483">
            <v>0</v>
          </cell>
          <cell r="CW2483">
            <v>0</v>
          </cell>
          <cell r="CX2483">
            <v>0</v>
          </cell>
          <cell r="CY2483">
            <v>0</v>
          </cell>
          <cell r="CZ2483">
            <v>0</v>
          </cell>
          <cell r="DA2483">
            <v>0</v>
          </cell>
          <cell r="DB2483">
            <v>0</v>
          </cell>
          <cell r="DC2483">
            <v>0</v>
          </cell>
          <cell r="DD2483">
            <v>7005.8810781001494</v>
          </cell>
          <cell r="DE2483">
            <v>0</v>
          </cell>
          <cell r="DG2483">
            <v>6199.1563865049993</v>
          </cell>
          <cell r="DI2483">
            <v>0.03</v>
          </cell>
          <cell r="DJ2483">
            <v>185.97469159514998</v>
          </cell>
          <cell r="DK2483">
            <v>2.726939067127819E-2</v>
          </cell>
          <cell r="DL2483">
            <v>0</v>
          </cell>
        </row>
        <row r="2484">
          <cell r="A2484" t="str">
            <v>LGVKIT-TMP-104E</v>
          </cell>
          <cell r="B2484" t="str">
            <v>EXTRACOSTI -25°C / 0°C CB1XE [con MICS3 OUTDOOR]</v>
          </cell>
          <cell r="F2484">
            <v>11652.458949472686</v>
          </cell>
          <cell r="H2484">
            <v>4777.5081692838012</v>
          </cell>
          <cell r="I2484">
            <v>0.59000000000000008</v>
          </cell>
          <cell r="J2484" t="str">
            <v>OK</v>
          </cell>
          <cell r="K2484" t="str">
            <v>NEWZD</v>
          </cell>
          <cell r="L2484">
            <v>0</v>
          </cell>
          <cell r="M2484">
            <v>0</v>
          </cell>
          <cell r="N2484">
            <v>0</v>
          </cell>
          <cell r="O2484">
            <v>0</v>
          </cell>
          <cell r="P2484">
            <v>0</v>
          </cell>
          <cell r="Q2484">
            <v>0</v>
          </cell>
          <cell r="R2484">
            <v>0</v>
          </cell>
          <cell r="S2484">
            <v>0</v>
          </cell>
          <cell r="T2484">
            <v>0</v>
          </cell>
          <cell r="U2484">
            <v>0</v>
          </cell>
          <cell r="V2484">
            <v>0</v>
          </cell>
          <cell r="W2484">
            <v>0</v>
          </cell>
          <cell r="X2484">
            <v>0</v>
          </cell>
          <cell r="Y2484">
            <v>0</v>
          </cell>
          <cell r="Z2484">
            <v>0</v>
          </cell>
          <cell r="AA2484">
            <v>0</v>
          </cell>
          <cell r="AB2484">
            <v>0</v>
          </cell>
          <cell r="AC2484">
            <v>0</v>
          </cell>
          <cell r="AD2484">
            <v>0</v>
          </cell>
          <cell r="AE2484">
            <v>0</v>
          </cell>
          <cell r="AF2484">
            <v>0</v>
          </cell>
          <cell r="AG2484">
            <v>0</v>
          </cell>
          <cell r="AH2484">
            <v>0</v>
          </cell>
          <cell r="AI2484">
            <v>0</v>
          </cell>
          <cell r="AJ2484">
            <v>0</v>
          </cell>
          <cell r="AK2484">
            <v>0</v>
          </cell>
          <cell r="AL2484">
            <v>0</v>
          </cell>
          <cell r="AM2484">
            <v>0</v>
          </cell>
          <cell r="AN2484">
            <v>0</v>
          </cell>
          <cell r="AO2484">
            <v>0</v>
          </cell>
          <cell r="AP2484">
            <v>0</v>
          </cell>
          <cell r="AQ2484">
            <v>0</v>
          </cell>
          <cell r="AR2484">
            <v>0</v>
          </cell>
          <cell r="AS2484">
            <v>0</v>
          </cell>
          <cell r="AT2484">
            <v>0</v>
          </cell>
          <cell r="AU2484">
            <v>0</v>
          </cell>
          <cell r="AV2484">
            <v>4416.7581692838012</v>
          </cell>
          <cell r="AW2484">
            <v>0</v>
          </cell>
          <cell r="AX2484">
            <v>0</v>
          </cell>
          <cell r="AY2484">
            <v>176</v>
          </cell>
          <cell r="AZ2484">
            <v>4</v>
          </cell>
          <cell r="BA2484">
            <v>0</v>
          </cell>
          <cell r="BB2484">
            <v>0</v>
          </cell>
          <cell r="BC2484">
            <v>0</v>
          </cell>
          <cell r="BD2484">
            <v>0</v>
          </cell>
          <cell r="BE2484">
            <v>72</v>
          </cell>
          <cell r="BF2484">
            <v>2</v>
          </cell>
          <cell r="BG2484">
            <v>0</v>
          </cell>
          <cell r="BH2484">
            <v>0</v>
          </cell>
          <cell r="BI2484">
            <v>0</v>
          </cell>
          <cell r="BJ2484">
            <v>0</v>
          </cell>
          <cell r="BK2484">
            <v>0</v>
          </cell>
          <cell r="BL2484">
            <v>0</v>
          </cell>
          <cell r="BM2484">
            <v>32</v>
          </cell>
          <cell r="BN2484">
            <v>1</v>
          </cell>
          <cell r="BO2484">
            <v>48.75</v>
          </cell>
          <cell r="BP2484">
            <v>1.5</v>
          </cell>
          <cell r="BQ2484">
            <v>0</v>
          </cell>
          <cell r="BR2484">
            <v>0</v>
          </cell>
          <cell r="BS2484">
            <v>0</v>
          </cell>
          <cell r="BT2484">
            <v>0</v>
          </cell>
          <cell r="BU2484">
            <v>0</v>
          </cell>
          <cell r="BV2484">
            <v>0</v>
          </cell>
          <cell r="BW2484">
            <v>0</v>
          </cell>
          <cell r="BX2484">
            <v>0</v>
          </cell>
          <cell r="BY2484">
            <v>0</v>
          </cell>
          <cell r="BZ2484">
            <v>0</v>
          </cell>
          <cell r="CA2484">
            <v>0</v>
          </cell>
          <cell r="CB2484">
            <v>0</v>
          </cell>
          <cell r="CC2484">
            <v>32</v>
          </cell>
          <cell r="CD2484">
            <v>1</v>
          </cell>
          <cell r="CE2484">
            <v>0</v>
          </cell>
          <cell r="CF2484">
            <v>0</v>
          </cell>
          <cell r="CG2484">
            <v>0</v>
          </cell>
          <cell r="CH2484">
            <v>0</v>
          </cell>
          <cell r="CI2484">
            <v>0</v>
          </cell>
          <cell r="CJ2484">
            <v>0</v>
          </cell>
          <cell r="CK2484">
            <v>0</v>
          </cell>
          <cell r="CL2484">
            <v>0</v>
          </cell>
          <cell r="CM2484">
            <v>0</v>
          </cell>
          <cell r="CN2484">
            <v>0</v>
          </cell>
          <cell r="CO2484">
            <v>0</v>
          </cell>
          <cell r="CP2484">
            <v>0</v>
          </cell>
          <cell r="CQ2484">
            <v>0</v>
          </cell>
          <cell r="CR2484">
            <v>0</v>
          </cell>
          <cell r="CS2484">
            <v>0</v>
          </cell>
          <cell r="CT2484">
            <v>0</v>
          </cell>
          <cell r="CU2484">
            <v>0</v>
          </cell>
          <cell r="CV2484">
            <v>0</v>
          </cell>
          <cell r="CW2484">
            <v>0</v>
          </cell>
          <cell r="CX2484">
            <v>0</v>
          </cell>
          <cell r="CY2484">
            <v>0</v>
          </cell>
          <cell r="CZ2484">
            <v>0</v>
          </cell>
          <cell r="DA2484">
            <v>0</v>
          </cell>
          <cell r="DB2484">
            <v>0</v>
          </cell>
          <cell r="DC2484">
            <v>0</v>
          </cell>
          <cell r="DD2484">
            <v>4777.5081692838012</v>
          </cell>
          <cell r="DE2484">
            <v>0</v>
          </cell>
          <cell r="DG2484">
            <v>4288.1147274600007</v>
          </cell>
          <cell r="DI2484">
            <v>0.03</v>
          </cell>
          <cell r="DJ2484">
            <v>128.6434418238</v>
          </cell>
          <cell r="DK2484">
            <v>2.7672012279455354E-2</v>
          </cell>
          <cell r="DL2484">
            <v>0</v>
          </cell>
        </row>
        <row r="2485">
          <cell r="A2485" t="str">
            <v>LGVKIT-TMP-203</v>
          </cell>
          <cell r="B2485" t="str">
            <v>EXTRACOSTI 0°C / 5°C CB2X-CB3X</v>
          </cell>
          <cell r="F2485">
            <v>6078.8078086756086</v>
          </cell>
          <cell r="H2485">
            <v>2492.3112015569995</v>
          </cell>
          <cell r="I2485">
            <v>0.59000000000000008</v>
          </cell>
          <cell r="J2485" t="str">
            <v>OK</v>
          </cell>
          <cell r="K2485" t="str">
            <v>NEWZD</v>
          </cell>
          <cell r="L2485">
            <v>0</v>
          </cell>
          <cell r="M2485">
            <v>0</v>
          </cell>
          <cell r="N2485">
            <v>0</v>
          </cell>
          <cell r="O2485">
            <v>0</v>
          </cell>
          <cell r="P2485">
            <v>0</v>
          </cell>
          <cell r="Q2485">
            <v>0</v>
          </cell>
          <cell r="R2485">
            <v>0</v>
          </cell>
          <cell r="S2485">
            <v>0</v>
          </cell>
          <cell r="T2485">
            <v>0</v>
          </cell>
          <cell r="U2485">
            <v>0</v>
          </cell>
          <cell r="V2485">
            <v>0</v>
          </cell>
          <cell r="W2485">
            <v>0</v>
          </cell>
          <cell r="X2485">
            <v>0</v>
          </cell>
          <cell r="Y2485">
            <v>0</v>
          </cell>
          <cell r="Z2485">
            <v>0</v>
          </cell>
          <cell r="AA2485">
            <v>0</v>
          </cell>
          <cell r="AB2485">
            <v>0</v>
          </cell>
          <cell r="AC2485">
            <v>0</v>
          </cell>
          <cell r="AD2485">
            <v>0</v>
          </cell>
          <cell r="AE2485">
            <v>0</v>
          </cell>
          <cell r="AF2485">
            <v>0</v>
          </cell>
          <cell r="AG2485">
            <v>0</v>
          </cell>
          <cell r="AH2485">
            <v>0</v>
          </cell>
          <cell r="AI2485">
            <v>0</v>
          </cell>
          <cell r="AJ2485">
            <v>0</v>
          </cell>
          <cell r="AK2485">
            <v>0</v>
          </cell>
          <cell r="AL2485">
            <v>0</v>
          </cell>
          <cell r="AM2485">
            <v>0</v>
          </cell>
          <cell r="AN2485">
            <v>0</v>
          </cell>
          <cell r="AO2485">
            <v>0</v>
          </cell>
          <cell r="AP2485">
            <v>0</v>
          </cell>
          <cell r="AQ2485">
            <v>0</v>
          </cell>
          <cell r="AR2485">
            <v>0</v>
          </cell>
          <cell r="AS2485">
            <v>0</v>
          </cell>
          <cell r="AT2485">
            <v>0</v>
          </cell>
          <cell r="AU2485">
            <v>0</v>
          </cell>
          <cell r="AV2485">
            <v>1676.5612015569998</v>
          </cell>
          <cell r="AW2485">
            <v>0</v>
          </cell>
          <cell r="AX2485">
            <v>0</v>
          </cell>
          <cell r="AY2485">
            <v>176</v>
          </cell>
          <cell r="AZ2485">
            <v>4</v>
          </cell>
          <cell r="BA2485">
            <v>0</v>
          </cell>
          <cell r="BB2485">
            <v>0</v>
          </cell>
          <cell r="BC2485">
            <v>0</v>
          </cell>
          <cell r="BD2485">
            <v>0</v>
          </cell>
          <cell r="BE2485">
            <v>72</v>
          </cell>
          <cell r="BF2485">
            <v>2</v>
          </cell>
          <cell r="BG2485">
            <v>0</v>
          </cell>
          <cell r="BH2485">
            <v>0</v>
          </cell>
          <cell r="BI2485">
            <v>0</v>
          </cell>
          <cell r="BJ2485">
            <v>0</v>
          </cell>
          <cell r="BK2485">
            <v>0</v>
          </cell>
          <cell r="BL2485">
            <v>0</v>
          </cell>
          <cell r="BM2485">
            <v>32</v>
          </cell>
          <cell r="BN2485">
            <v>1</v>
          </cell>
          <cell r="BO2485">
            <v>97.5</v>
          </cell>
          <cell r="BP2485">
            <v>3</v>
          </cell>
          <cell r="BQ2485">
            <v>0</v>
          </cell>
          <cell r="BR2485">
            <v>0</v>
          </cell>
          <cell r="BS2485">
            <v>406.25</v>
          </cell>
          <cell r="BT2485">
            <v>12.5</v>
          </cell>
          <cell r="BU2485">
            <v>0</v>
          </cell>
          <cell r="BV2485">
            <v>0</v>
          </cell>
          <cell r="BW2485">
            <v>0</v>
          </cell>
          <cell r="BX2485">
            <v>0</v>
          </cell>
          <cell r="BY2485">
            <v>0</v>
          </cell>
          <cell r="BZ2485">
            <v>0</v>
          </cell>
          <cell r="CA2485">
            <v>0</v>
          </cell>
          <cell r="CB2485">
            <v>0</v>
          </cell>
          <cell r="CC2485">
            <v>32</v>
          </cell>
          <cell r="CD2485">
            <v>1</v>
          </cell>
          <cell r="CE2485">
            <v>0</v>
          </cell>
          <cell r="CF2485">
            <v>0</v>
          </cell>
          <cell r="CG2485">
            <v>0</v>
          </cell>
          <cell r="CH2485">
            <v>0</v>
          </cell>
          <cell r="CI2485">
            <v>0</v>
          </cell>
          <cell r="CJ2485">
            <v>0</v>
          </cell>
          <cell r="CK2485">
            <v>0</v>
          </cell>
          <cell r="CL2485">
            <v>0</v>
          </cell>
          <cell r="CM2485">
            <v>0</v>
          </cell>
          <cell r="CN2485">
            <v>0</v>
          </cell>
          <cell r="CO2485">
            <v>0</v>
          </cell>
          <cell r="CP2485">
            <v>0</v>
          </cell>
          <cell r="CQ2485">
            <v>0</v>
          </cell>
          <cell r="CR2485">
            <v>0</v>
          </cell>
          <cell r="CS2485">
            <v>0</v>
          </cell>
          <cell r="CT2485">
            <v>0</v>
          </cell>
          <cell r="CU2485">
            <v>0</v>
          </cell>
          <cell r="CV2485">
            <v>0</v>
          </cell>
          <cell r="CW2485">
            <v>0</v>
          </cell>
          <cell r="CX2485">
            <v>0</v>
          </cell>
          <cell r="CY2485">
            <v>0</v>
          </cell>
          <cell r="CZ2485">
            <v>0</v>
          </cell>
          <cell r="DA2485">
            <v>0</v>
          </cell>
          <cell r="DB2485">
            <v>0</v>
          </cell>
          <cell r="DC2485">
            <v>0</v>
          </cell>
          <cell r="DD2485">
            <v>2492.3112015569995</v>
          </cell>
          <cell r="DE2485">
            <v>0</v>
          </cell>
          <cell r="DG2485">
            <v>1627.7293218999998</v>
          </cell>
          <cell r="DI2485">
            <v>0.03</v>
          </cell>
          <cell r="DJ2485">
            <v>48.831879656999995</v>
          </cell>
          <cell r="DK2485">
            <v>1.9984568405935731E-2</v>
          </cell>
          <cell r="DL2485">
            <v>0</v>
          </cell>
        </row>
        <row r="2486">
          <cell r="A2486" t="str">
            <v>LGVKIT-TMP-204</v>
          </cell>
          <cell r="B2486" t="str">
            <v>EXTRACOSTI -25°C / 0°C CB2X-CB3X [con MICS3 OUTDOOR]</v>
          </cell>
          <cell r="F2486">
            <v>22564.372221112684</v>
          </cell>
          <cell r="H2486">
            <v>9251.3926106561994</v>
          </cell>
          <cell r="I2486">
            <v>0.59000000000000008</v>
          </cell>
          <cell r="J2486" t="str">
            <v>OK</v>
          </cell>
          <cell r="K2486" t="str">
            <v>NEWZD</v>
          </cell>
          <cell r="L2486">
            <v>0</v>
          </cell>
          <cell r="M2486">
            <v>0</v>
          </cell>
          <cell r="N2486">
            <v>0</v>
          </cell>
          <cell r="O2486">
            <v>0</v>
          </cell>
          <cell r="P2486">
            <v>0</v>
          </cell>
          <cell r="Q2486">
            <v>0</v>
          </cell>
          <cell r="R2486">
            <v>0</v>
          </cell>
          <cell r="S2486">
            <v>0</v>
          </cell>
          <cell r="T2486">
            <v>0</v>
          </cell>
          <cell r="U2486">
            <v>0</v>
          </cell>
          <cell r="V2486">
            <v>0</v>
          </cell>
          <cell r="W2486">
            <v>0</v>
          </cell>
          <cell r="X2486">
            <v>0</v>
          </cell>
          <cell r="Y2486">
            <v>0</v>
          </cell>
          <cell r="Z2486">
            <v>0</v>
          </cell>
          <cell r="AA2486">
            <v>0</v>
          </cell>
          <cell r="AB2486">
            <v>0</v>
          </cell>
          <cell r="AC2486">
            <v>0</v>
          </cell>
          <cell r="AD2486">
            <v>0</v>
          </cell>
          <cell r="AE2486">
            <v>0</v>
          </cell>
          <cell r="AF2486">
            <v>0</v>
          </cell>
          <cell r="AG2486">
            <v>0</v>
          </cell>
          <cell r="AH2486">
            <v>0</v>
          </cell>
          <cell r="AI2486">
            <v>0</v>
          </cell>
          <cell r="AJ2486">
            <v>0</v>
          </cell>
          <cell r="AK2486">
            <v>0</v>
          </cell>
          <cell r="AL2486">
            <v>0</v>
          </cell>
          <cell r="AM2486">
            <v>0</v>
          </cell>
          <cell r="AN2486">
            <v>0</v>
          </cell>
          <cell r="AO2486">
            <v>0</v>
          </cell>
          <cell r="AP2486">
            <v>0</v>
          </cell>
          <cell r="AQ2486">
            <v>0</v>
          </cell>
          <cell r="AR2486">
            <v>0</v>
          </cell>
          <cell r="AS2486">
            <v>0</v>
          </cell>
          <cell r="AT2486">
            <v>0</v>
          </cell>
          <cell r="AU2486">
            <v>0</v>
          </cell>
          <cell r="AV2486">
            <v>8630.6426106561994</v>
          </cell>
          <cell r="AW2486">
            <v>0</v>
          </cell>
          <cell r="AX2486">
            <v>0</v>
          </cell>
          <cell r="AY2486">
            <v>176</v>
          </cell>
          <cell r="AZ2486">
            <v>4</v>
          </cell>
          <cell r="BA2486">
            <v>0</v>
          </cell>
          <cell r="BB2486">
            <v>0</v>
          </cell>
          <cell r="BC2486">
            <v>0</v>
          </cell>
          <cell r="BD2486">
            <v>0</v>
          </cell>
          <cell r="BE2486">
            <v>72</v>
          </cell>
          <cell r="BF2486">
            <v>2</v>
          </cell>
          <cell r="BG2486">
            <v>0</v>
          </cell>
          <cell r="BH2486">
            <v>0</v>
          </cell>
          <cell r="BI2486">
            <v>0</v>
          </cell>
          <cell r="BJ2486">
            <v>0</v>
          </cell>
          <cell r="BK2486">
            <v>0</v>
          </cell>
          <cell r="BL2486">
            <v>0</v>
          </cell>
          <cell r="BM2486">
            <v>32</v>
          </cell>
          <cell r="BN2486">
            <v>1</v>
          </cell>
          <cell r="BO2486">
            <v>97.5</v>
          </cell>
          <cell r="BP2486">
            <v>3</v>
          </cell>
          <cell r="BQ2486">
            <v>0</v>
          </cell>
          <cell r="BR2486">
            <v>0</v>
          </cell>
          <cell r="BS2486">
            <v>211.25</v>
          </cell>
          <cell r="BT2486">
            <v>6.5</v>
          </cell>
          <cell r="BU2486">
            <v>0</v>
          </cell>
          <cell r="BV2486">
            <v>0</v>
          </cell>
          <cell r="BW2486">
            <v>0</v>
          </cell>
          <cell r="BX2486">
            <v>0</v>
          </cell>
          <cell r="BY2486">
            <v>0</v>
          </cell>
          <cell r="BZ2486">
            <v>0</v>
          </cell>
          <cell r="CA2486">
            <v>0</v>
          </cell>
          <cell r="CB2486">
            <v>0</v>
          </cell>
          <cell r="CC2486">
            <v>32</v>
          </cell>
          <cell r="CD2486">
            <v>1</v>
          </cell>
          <cell r="CE2486">
            <v>0</v>
          </cell>
          <cell r="CF2486">
            <v>0</v>
          </cell>
          <cell r="CG2486">
            <v>0</v>
          </cell>
          <cell r="CH2486">
            <v>0</v>
          </cell>
          <cell r="CI2486">
            <v>0</v>
          </cell>
          <cell r="CJ2486">
            <v>0</v>
          </cell>
          <cell r="CK2486">
            <v>0</v>
          </cell>
          <cell r="CL2486">
            <v>0</v>
          </cell>
          <cell r="CM2486">
            <v>0</v>
          </cell>
          <cell r="CN2486">
            <v>0</v>
          </cell>
          <cell r="CO2486">
            <v>0</v>
          </cell>
          <cell r="CP2486">
            <v>0</v>
          </cell>
          <cell r="CQ2486">
            <v>0</v>
          </cell>
          <cell r="CR2486">
            <v>0</v>
          </cell>
          <cell r="CS2486">
            <v>0</v>
          </cell>
          <cell r="CT2486">
            <v>0</v>
          </cell>
          <cell r="CU2486">
            <v>0</v>
          </cell>
          <cell r="CV2486">
            <v>0</v>
          </cell>
          <cell r="CW2486">
            <v>0</v>
          </cell>
          <cell r="CX2486">
            <v>0</v>
          </cell>
          <cell r="CY2486">
            <v>0</v>
          </cell>
          <cell r="CZ2486">
            <v>0</v>
          </cell>
          <cell r="DA2486">
            <v>0</v>
          </cell>
          <cell r="DB2486">
            <v>0</v>
          </cell>
          <cell r="DC2486">
            <v>0</v>
          </cell>
          <cell r="DD2486">
            <v>9251.3926106561994</v>
          </cell>
          <cell r="DE2486">
            <v>0</v>
          </cell>
          <cell r="DG2486">
            <v>8379.2646705400002</v>
          </cell>
          <cell r="DI2486">
            <v>0.03</v>
          </cell>
          <cell r="DJ2486">
            <v>251.37794011619999</v>
          </cell>
          <cell r="DK2486">
            <v>2.7930836706193649E-2</v>
          </cell>
          <cell r="DL2486">
            <v>0</v>
          </cell>
        </row>
        <row r="2487">
          <cell r="A2487" t="str">
            <v>LGVKIT-TMP-DD3</v>
          </cell>
          <cell r="B2487" t="str">
            <v>EXTRACOSTI 0°C / 5°C REACHDD</v>
          </cell>
          <cell r="F2487">
            <v>6078.8078086756086</v>
          </cell>
          <cell r="H2487">
            <v>2492.3112015569995</v>
          </cell>
          <cell r="I2487">
            <v>0.59000000000000008</v>
          </cell>
          <cell r="J2487" t="str">
            <v>OK</v>
          </cell>
          <cell r="K2487" t="str">
            <v>NEWZD</v>
          </cell>
          <cell r="L2487">
            <v>0</v>
          </cell>
          <cell r="M2487">
            <v>0</v>
          </cell>
          <cell r="N2487">
            <v>0</v>
          </cell>
          <cell r="O2487">
            <v>0</v>
          </cell>
          <cell r="P2487">
            <v>0</v>
          </cell>
          <cell r="Q2487">
            <v>0</v>
          </cell>
          <cell r="R2487">
            <v>0</v>
          </cell>
          <cell r="S2487">
            <v>0</v>
          </cell>
          <cell r="T2487">
            <v>0</v>
          </cell>
          <cell r="U2487">
            <v>0</v>
          </cell>
          <cell r="V2487">
            <v>0</v>
          </cell>
          <cell r="W2487">
            <v>0</v>
          </cell>
          <cell r="X2487">
            <v>0</v>
          </cell>
          <cell r="Y2487">
            <v>0</v>
          </cell>
          <cell r="Z2487">
            <v>0</v>
          </cell>
          <cell r="AA2487">
            <v>0</v>
          </cell>
          <cell r="AB2487">
            <v>0</v>
          </cell>
          <cell r="AC2487">
            <v>0</v>
          </cell>
          <cell r="AD2487">
            <v>0</v>
          </cell>
          <cell r="AE2487">
            <v>0</v>
          </cell>
          <cell r="AF2487">
            <v>0</v>
          </cell>
          <cell r="AG2487">
            <v>0</v>
          </cell>
          <cell r="AH2487">
            <v>0</v>
          </cell>
          <cell r="AI2487">
            <v>0</v>
          </cell>
          <cell r="AJ2487">
            <v>0</v>
          </cell>
          <cell r="AK2487">
            <v>0</v>
          </cell>
          <cell r="AL2487">
            <v>0</v>
          </cell>
          <cell r="AM2487">
            <v>0</v>
          </cell>
          <cell r="AN2487">
            <v>0</v>
          </cell>
          <cell r="AO2487">
            <v>0</v>
          </cell>
          <cell r="AP2487">
            <v>0</v>
          </cell>
          <cell r="AQ2487">
            <v>0</v>
          </cell>
          <cell r="AR2487">
            <v>0</v>
          </cell>
          <cell r="AS2487">
            <v>0</v>
          </cell>
          <cell r="AT2487">
            <v>0</v>
          </cell>
          <cell r="AU2487">
            <v>0</v>
          </cell>
          <cell r="AV2487">
            <v>1676.5612015569998</v>
          </cell>
          <cell r="AW2487">
            <v>0</v>
          </cell>
          <cell r="AX2487">
            <v>0</v>
          </cell>
          <cell r="AY2487">
            <v>176</v>
          </cell>
          <cell r="AZ2487">
            <v>4</v>
          </cell>
          <cell r="BA2487">
            <v>0</v>
          </cell>
          <cell r="BB2487">
            <v>0</v>
          </cell>
          <cell r="BC2487">
            <v>0</v>
          </cell>
          <cell r="BD2487">
            <v>0</v>
          </cell>
          <cell r="BE2487">
            <v>72</v>
          </cell>
          <cell r="BF2487">
            <v>2</v>
          </cell>
          <cell r="BG2487">
            <v>0</v>
          </cell>
          <cell r="BH2487">
            <v>0</v>
          </cell>
          <cell r="BI2487">
            <v>0</v>
          </cell>
          <cell r="BJ2487">
            <v>0</v>
          </cell>
          <cell r="BK2487">
            <v>0</v>
          </cell>
          <cell r="BL2487">
            <v>0</v>
          </cell>
          <cell r="BM2487">
            <v>32</v>
          </cell>
          <cell r="BN2487">
            <v>1</v>
          </cell>
          <cell r="BO2487">
            <v>97.5</v>
          </cell>
          <cell r="BP2487">
            <v>3</v>
          </cell>
          <cell r="BQ2487">
            <v>0</v>
          </cell>
          <cell r="BR2487">
            <v>0</v>
          </cell>
          <cell r="BS2487">
            <v>406.25</v>
          </cell>
          <cell r="BT2487">
            <v>12.5</v>
          </cell>
          <cell r="BU2487">
            <v>0</v>
          </cell>
          <cell r="BV2487">
            <v>0</v>
          </cell>
          <cell r="BW2487">
            <v>0</v>
          </cell>
          <cell r="BX2487">
            <v>0</v>
          </cell>
          <cell r="BY2487">
            <v>0</v>
          </cell>
          <cell r="BZ2487">
            <v>0</v>
          </cell>
          <cell r="CA2487">
            <v>0</v>
          </cell>
          <cell r="CB2487">
            <v>0</v>
          </cell>
          <cell r="CC2487">
            <v>32</v>
          </cell>
          <cell r="CD2487">
            <v>1</v>
          </cell>
          <cell r="CE2487">
            <v>0</v>
          </cell>
          <cell r="CF2487">
            <v>0</v>
          </cell>
          <cell r="CG2487">
            <v>0</v>
          </cell>
          <cell r="CH2487">
            <v>0</v>
          </cell>
          <cell r="CI2487">
            <v>0</v>
          </cell>
          <cell r="CJ2487">
            <v>0</v>
          </cell>
          <cell r="CK2487">
            <v>0</v>
          </cell>
          <cell r="CL2487">
            <v>0</v>
          </cell>
          <cell r="CM2487">
            <v>0</v>
          </cell>
          <cell r="CN2487">
            <v>0</v>
          </cell>
          <cell r="CO2487">
            <v>0</v>
          </cell>
          <cell r="CP2487">
            <v>0</v>
          </cell>
          <cell r="CQ2487">
            <v>0</v>
          </cell>
          <cell r="CR2487">
            <v>0</v>
          </cell>
          <cell r="CS2487">
            <v>0</v>
          </cell>
          <cell r="CT2487">
            <v>0</v>
          </cell>
          <cell r="CU2487">
            <v>0</v>
          </cell>
          <cell r="CV2487">
            <v>0</v>
          </cell>
          <cell r="CW2487">
            <v>0</v>
          </cell>
          <cell r="CX2487">
            <v>0</v>
          </cell>
          <cell r="CY2487">
            <v>0</v>
          </cell>
          <cell r="CZ2487">
            <v>0</v>
          </cell>
          <cell r="DA2487">
            <v>0</v>
          </cell>
          <cell r="DB2487">
            <v>0</v>
          </cell>
          <cell r="DC2487">
            <v>0</v>
          </cell>
          <cell r="DD2487">
            <v>2492.3112015569995</v>
          </cell>
          <cell r="DE2487">
            <v>0</v>
          </cell>
          <cell r="DG2487">
            <v>1627.7293218999998</v>
          </cell>
          <cell r="DI2487">
            <v>0.03</v>
          </cell>
          <cell r="DJ2487">
            <v>48.831879656999995</v>
          </cell>
          <cell r="DK2487">
            <v>1.9984568405935731E-2</v>
          </cell>
          <cell r="DL2487">
            <v>0</v>
          </cell>
        </row>
        <row r="2488">
          <cell r="A2488" t="str">
            <v>LGVKIT-TMP-DD4</v>
          </cell>
          <cell r="B2488" t="str">
            <v>EXTRACOSTI -25°C / 0°C REACHDD [con MICS3 OUTDOOR]</v>
          </cell>
          <cell r="F2488">
            <v>22840.487676588909</v>
          </cell>
          <cell r="H2488">
            <v>9364.5999474014516</v>
          </cell>
          <cell r="I2488">
            <v>0.59000000000000008</v>
          </cell>
          <cell r="J2488" t="str">
            <v>OK</v>
          </cell>
          <cell r="K2488" t="str">
            <v>NEWZD</v>
          </cell>
          <cell r="L2488">
            <v>0</v>
          </cell>
          <cell r="M2488">
            <v>0</v>
          </cell>
          <cell r="N2488">
            <v>0</v>
          </cell>
          <cell r="O2488">
            <v>0</v>
          </cell>
          <cell r="P2488">
            <v>0</v>
          </cell>
          <cell r="Q2488">
            <v>0</v>
          </cell>
          <cell r="R2488">
            <v>0</v>
          </cell>
          <cell r="S2488">
            <v>0</v>
          </cell>
          <cell r="T2488">
            <v>0</v>
          </cell>
          <cell r="U2488">
            <v>0</v>
          </cell>
          <cell r="V2488">
            <v>0</v>
          </cell>
          <cell r="W2488">
            <v>0</v>
          </cell>
          <cell r="X2488">
            <v>0</v>
          </cell>
          <cell r="Y2488">
            <v>0</v>
          </cell>
          <cell r="Z2488">
            <v>0</v>
          </cell>
          <cell r="AA2488">
            <v>0</v>
          </cell>
          <cell r="AB2488">
            <v>0</v>
          </cell>
          <cell r="AC2488">
            <v>0</v>
          </cell>
          <cell r="AD2488">
            <v>0</v>
          </cell>
          <cell r="AE2488">
            <v>0</v>
          </cell>
          <cell r="AF2488">
            <v>0</v>
          </cell>
          <cell r="AG2488">
            <v>0</v>
          </cell>
          <cell r="AH2488">
            <v>0</v>
          </cell>
          <cell r="AI2488">
            <v>0</v>
          </cell>
          <cell r="AJ2488">
            <v>0</v>
          </cell>
          <cell r="AK2488">
            <v>0</v>
          </cell>
          <cell r="AL2488">
            <v>0</v>
          </cell>
          <cell r="AM2488">
            <v>0</v>
          </cell>
          <cell r="AN2488">
            <v>0</v>
          </cell>
          <cell r="AO2488">
            <v>0</v>
          </cell>
          <cell r="AP2488">
            <v>0</v>
          </cell>
          <cell r="AQ2488">
            <v>0</v>
          </cell>
          <cell r="AR2488">
            <v>0</v>
          </cell>
          <cell r="AS2488">
            <v>0</v>
          </cell>
          <cell r="AT2488">
            <v>0</v>
          </cell>
          <cell r="AU2488">
            <v>0</v>
          </cell>
          <cell r="AV2488">
            <v>8743.8499474014516</v>
          </cell>
          <cell r="AW2488">
            <v>0</v>
          </cell>
          <cell r="AX2488">
            <v>0</v>
          </cell>
          <cell r="AY2488">
            <v>176</v>
          </cell>
          <cell r="AZ2488">
            <v>4</v>
          </cell>
          <cell r="BA2488">
            <v>0</v>
          </cell>
          <cell r="BB2488">
            <v>0</v>
          </cell>
          <cell r="BC2488">
            <v>0</v>
          </cell>
          <cell r="BD2488">
            <v>0</v>
          </cell>
          <cell r="BE2488">
            <v>72</v>
          </cell>
          <cell r="BF2488">
            <v>2</v>
          </cell>
          <cell r="BG2488">
            <v>0</v>
          </cell>
          <cell r="BH2488">
            <v>0</v>
          </cell>
          <cell r="BI2488">
            <v>0</v>
          </cell>
          <cell r="BJ2488">
            <v>0</v>
          </cell>
          <cell r="BK2488">
            <v>0</v>
          </cell>
          <cell r="BL2488">
            <v>0</v>
          </cell>
          <cell r="BM2488">
            <v>32</v>
          </cell>
          <cell r="BN2488">
            <v>1</v>
          </cell>
          <cell r="BO2488">
            <v>97.5</v>
          </cell>
          <cell r="BP2488">
            <v>3</v>
          </cell>
          <cell r="BQ2488">
            <v>0</v>
          </cell>
          <cell r="BR2488">
            <v>0</v>
          </cell>
          <cell r="BS2488">
            <v>211.25</v>
          </cell>
          <cell r="BT2488">
            <v>6.5</v>
          </cell>
          <cell r="BU2488">
            <v>0</v>
          </cell>
          <cell r="BV2488">
            <v>0</v>
          </cell>
          <cell r="BW2488">
            <v>0</v>
          </cell>
          <cell r="BX2488">
            <v>0</v>
          </cell>
          <cell r="BY2488">
            <v>0</v>
          </cell>
          <cell r="BZ2488">
            <v>0</v>
          </cell>
          <cell r="CA2488">
            <v>0</v>
          </cell>
          <cell r="CB2488">
            <v>0</v>
          </cell>
          <cell r="CC2488">
            <v>32</v>
          </cell>
          <cell r="CD2488">
            <v>1</v>
          </cell>
          <cell r="CE2488">
            <v>0</v>
          </cell>
          <cell r="CF2488">
            <v>0</v>
          </cell>
          <cell r="CG2488">
            <v>0</v>
          </cell>
          <cell r="CH2488">
            <v>0</v>
          </cell>
          <cell r="CI2488">
            <v>0</v>
          </cell>
          <cell r="CJ2488">
            <v>0</v>
          </cell>
          <cell r="CK2488">
            <v>0</v>
          </cell>
          <cell r="CL2488">
            <v>0</v>
          </cell>
          <cell r="CM2488">
            <v>0</v>
          </cell>
          <cell r="CN2488">
            <v>0</v>
          </cell>
          <cell r="CO2488">
            <v>0</v>
          </cell>
          <cell r="CP2488">
            <v>0</v>
          </cell>
          <cell r="CQ2488">
            <v>0</v>
          </cell>
          <cell r="CR2488">
            <v>0</v>
          </cell>
          <cell r="CS2488">
            <v>0</v>
          </cell>
          <cell r="CT2488">
            <v>0</v>
          </cell>
          <cell r="CU2488">
            <v>0</v>
          </cell>
          <cell r="CV2488">
            <v>0</v>
          </cell>
          <cell r="CW2488">
            <v>0</v>
          </cell>
          <cell r="CX2488">
            <v>0</v>
          </cell>
          <cell r="CY2488">
            <v>0</v>
          </cell>
          <cell r="CZ2488">
            <v>0</v>
          </cell>
          <cell r="DA2488">
            <v>0</v>
          </cell>
          <cell r="DB2488">
            <v>0</v>
          </cell>
          <cell r="DC2488">
            <v>0</v>
          </cell>
          <cell r="DD2488">
            <v>9364.5999474014516</v>
          </cell>
          <cell r="DE2488">
            <v>0</v>
          </cell>
          <cell r="DG2488">
            <v>8489.1747062150007</v>
          </cell>
          <cell r="DI2488">
            <v>0.03</v>
          </cell>
          <cell r="DJ2488">
            <v>254.67524118645002</v>
          </cell>
          <cell r="DK2488">
            <v>2.7955800887432658E-2</v>
          </cell>
          <cell r="DL2488">
            <v>0</v>
          </cell>
        </row>
        <row r="2489">
          <cell r="A2489" t="str">
            <v>LGVKIT-TMP-DN3</v>
          </cell>
          <cell r="B2489" t="str">
            <v>EXTRACOSTI 0°C / 5°C REACHDD-NARROW</v>
          </cell>
          <cell r="F2489">
            <v>5770.2703970934153</v>
          </cell>
          <cell r="H2489">
            <v>2365.8108628083</v>
          </cell>
          <cell r="I2489">
            <v>0.59000000000000008</v>
          </cell>
          <cell r="J2489" t="str">
            <v>OK</v>
          </cell>
          <cell r="K2489" t="str">
            <v>NEWZD</v>
          </cell>
          <cell r="L2489">
            <v>0</v>
          </cell>
          <cell r="M2489">
            <v>0</v>
          </cell>
          <cell r="N2489">
            <v>0</v>
          </cell>
          <cell r="O2489">
            <v>0</v>
          </cell>
          <cell r="P2489">
            <v>0</v>
          </cell>
          <cell r="Q2489">
            <v>0</v>
          </cell>
          <cell r="R2489">
            <v>0</v>
          </cell>
          <cell r="S2489">
            <v>0</v>
          </cell>
          <cell r="T2489">
            <v>0</v>
          </cell>
          <cell r="U2489">
            <v>0</v>
          </cell>
          <cell r="V2489">
            <v>0</v>
          </cell>
          <cell r="W2489">
            <v>0</v>
          </cell>
          <cell r="X2489">
            <v>0</v>
          </cell>
          <cell r="Y2489">
            <v>0</v>
          </cell>
          <cell r="Z2489">
            <v>0</v>
          </cell>
          <cell r="AA2489">
            <v>0</v>
          </cell>
          <cell r="AB2489">
            <v>0</v>
          </cell>
          <cell r="AC2489">
            <v>0</v>
          </cell>
          <cell r="AD2489">
            <v>0</v>
          </cell>
          <cell r="AE2489">
            <v>0</v>
          </cell>
          <cell r="AF2489">
            <v>0</v>
          </cell>
          <cell r="AG2489">
            <v>0</v>
          </cell>
          <cell r="AH2489">
            <v>0</v>
          </cell>
          <cell r="AI2489">
            <v>0</v>
          </cell>
          <cell r="AJ2489">
            <v>0</v>
          </cell>
          <cell r="AK2489">
            <v>0</v>
          </cell>
          <cell r="AL2489">
            <v>0</v>
          </cell>
          <cell r="AM2489">
            <v>0</v>
          </cell>
          <cell r="AN2489">
            <v>0</v>
          </cell>
          <cell r="AO2489">
            <v>0</v>
          </cell>
          <cell r="AP2489">
            <v>0</v>
          </cell>
          <cell r="AQ2489">
            <v>0</v>
          </cell>
          <cell r="AR2489">
            <v>0</v>
          </cell>
          <cell r="AS2489">
            <v>0</v>
          </cell>
          <cell r="AT2489">
            <v>0</v>
          </cell>
          <cell r="AU2489">
            <v>0</v>
          </cell>
          <cell r="AV2489">
            <v>1590.6858628082998</v>
          </cell>
          <cell r="AW2489">
            <v>0</v>
          </cell>
          <cell r="AX2489">
            <v>0</v>
          </cell>
          <cell r="AY2489">
            <v>176</v>
          </cell>
          <cell r="AZ2489">
            <v>4</v>
          </cell>
          <cell r="BA2489">
            <v>0</v>
          </cell>
          <cell r="BB2489">
            <v>0</v>
          </cell>
          <cell r="BC2489">
            <v>0</v>
          </cell>
          <cell r="BD2489">
            <v>0</v>
          </cell>
          <cell r="BE2489">
            <v>72</v>
          </cell>
          <cell r="BF2489">
            <v>2</v>
          </cell>
          <cell r="BG2489">
            <v>0</v>
          </cell>
          <cell r="BH2489">
            <v>0</v>
          </cell>
          <cell r="BI2489">
            <v>0</v>
          </cell>
          <cell r="BJ2489">
            <v>0</v>
          </cell>
          <cell r="BK2489">
            <v>0</v>
          </cell>
          <cell r="BL2489">
            <v>0</v>
          </cell>
          <cell r="BM2489">
            <v>32</v>
          </cell>
          <cell r="BN2489">
            <v>1</v>
          </cell>
          <cell r="BO2489">
            <v>89.375</v>
          </cell>
          <cell r="BP2489">
            <v>2.75</v>
          </cell>
          <cell r="BQ2489">
            <v>0</v>
          </cell>
          <cell r="BR2489">
            <v>0</v>
          </cell>
          <cell r="BS2489">
            <v>373.75</v>
          </cell>
          <cell r="BT2489">
            <v>11.5</v>
          </cell>
          <cell r="BU2489">
            <v>0</v>
          </cell>
          <cell r="BV2489">
            <v>0</v>
          </cell>
          <cell r="BW2489">
            <v>0</v>
          </cell>
          <cell r="BX2489">
            <v>0</v>
          </cell>
          <cell r="BY2489">
            <v>0</v>
          </cell>
          <cell r="BZ2489">
            <v>0</v>
          </cell>
          <cell r="CA2489">
            <v>0</v>
          </cell>
          <cell r="CB2489">
            <v>0</v>
          </cell>
          <cell r="CC2489">
            <v>32</v>
          </cell>
          <cell r="CD2489">
            <v>1</v>
          </cell>
          <cell r="CE2489">
            <v>0</v>
          </cell>
          <cell r="CF2489">
            <v>0</v>
          </cell>
          <cell r="CG2489">
            <v>0</v>
          </cell>
          <cell r="CH2489">
            <v>0</v>
          </cell>
          <cell r="CI2489">
            <v>0</v>
          </cell>
          <cell r="CJ2489">
            <v>0</v>
          </cell>
          <cell r="CK2489">
            <v>0</v>
          </cell>
          <cell r="CL2489">
            <v>0</v>
          </cell>
          <cell r="CM2489">
            <v>0</v>
          </cell>
          <cell r="CN2489">
            <v>0</v>
          </cell>
          <cell r="CO2489">
            <v>0</v>
          </cell>
          <cell r="CP2489">
            <v>0</v>
          </cell>
          <cell r="CQ2489">
            <v>0</v>
          </cell>
          <cell r="CR2489">
            <v>0</v>
          </cell>
          <cell r="CS2489">
            <v>0</v>
          </cell>
          <cell r="CT2489">
            <v>0</v>
          </cell>
          <cell r="CU2489">
            <v>0</v>
          </cell>
          <cell r="CV2489">
            <v>0</v>
          </cell>
          <cell r="CW2489">
            <v>0</v>
          </cell>
          <cell r="CX2489">
            <v>0</v>
          </cell>
          <cell r="CY2489">
            <v>0</v>
          </cell>
          <cell r="CZ2489">
            <v>0</v>
          </cell>
          <cell r="DA2489">
            <v>0</v>
          </cell>
          <cell r="DB2489">
            <v>0</v>
          </cell>
          <cell r="DC2489">
            <v>0</v>
          </cell>
          <cell r="DD2489">
            <v>2365.8108628083</v>
          </cell>
          <cell r="DE2489">
            <v>0</v>
          </cell>
          <cell r="DG2489">
            <v>1544.3552066099999</v>
          </cell>
          <cell r="DI2489">
            <v>0.03</v>
          </cell>
          <cell r="DJ2489">
            <v>46.330656198299991</v>
          </cell>
          <cell r="DK2489">
            <v>1.9974585713759478E-2</v>
          </cell>
          <cell r="DL2489">
            <v>0</v>
          </cell>
        </row>
        <row r="2490">
          <cell r="A2490" t="str">
            <v>LGVKIT-TMP-DN4</v>
          </cell>
          <cell r="B2490" t="str">
            <v>EXTRACOSTI -25°C / 0°C REACHDD-NARROW [con MICS3 OUTDOOR]</v>
          </cell>
          <cell r="F2490">
            <v>20021.808507802565</v>
          </cell>
          <cell r="H2490">
            <v>8208.9414881990506</v>
          </cell>
          <cell r="I2490">
            <v>0.59000000000000008</v>
          </cell>
          <cell r="J2490" t="str">
            <v>OK</v>
          </cell>
          <cell r="K2490" t="str">
            <v>NEWZD</v>
          </cell>
          <cell r="L2490">
            <v>0</v>
          </cell>
          <cell r="M2490">
            <v>0</v>
          </cell>
          <cell r="N2490">
            <v>0</v>
          </cell>
          <cell r="O2490">
            <v>0</v>
          </cell>
          <cell r="P2490">
            <v>0</v>
          </cell>
          <cell r="Q2490">
            <v>0</v>
          </cell>
          <cell r="R2490">
            <v>0</v>
          </cell>
          <cell r="S2490">
            <v>0</v>
          </cell>
          <cell r="T2490">
            <v>0</v>
          </cell>
          <cell r="U2490">
            <v>0</v>
          </cell>
          <cell r="V2490">
            <v>0</v>
          </cell>
          <cell r="W2490">
            <v>0</v>
          </cell>
          <cell r="X2490">
            <v>0</v>
          </cell>
          <cell r="Y2490">
            <v>0</v>
          </cell>
          <cell r="Z2490">
            <v>0</v>
          </cell>
          <cell r="AA2490">
            <v>0</v>
          </cell>
          <cell r="AB2490">
            <v>0</v>
          </cell>
          <cell r="AC2490">
            <v>0</v>
          </cell>
          <cell r="AD2490">
            <v>0</v>
          </cell>
          <cell r="AE2490">
            <v>0</v>
          </cell>
          <cell r="AF2490">
            <v>0</v>
          </cell>
          <cell r="AG2490">
            <v>0</v>
          </cell>
          <cell r="AH2490">
            <v>0</v>
          </cell>
          <cell r="AI2490">
            <v>0</v>
          </cell>
          <cell r="AJ2490">
            <v>0</v>
          </cell>
          <cell r="AK2490">
            <v>0</v>
          </cell>
          <cell r="AL2490">
            <v>0</v>
          </cell>
          <cell r="AM2490">
            <v>0</v>
          </cell>
          <cell r="AN2490">
            <v>0</v>
          </cell>
          <cell r="AO2490">
            <v>0</v>
          </cell>
          <cell r="AP2490">
            <v>0</v>
          </cell>
          <cell r="AQ2490">
            <v>0</v>
          </cell>
          <cell r="AR2490">
            <v>0</v>
          </cell>
          <cell r="AS2490">
            <v>0</v>
          </cell>
          <cell r="AT2490">
            <v>0</v>
          </cell>
          <cell r="AU2490">
            <v>0</v>
          </cell>
          <cell r="AV2490">
            <v>7588.1914881990506</v>
          </cell>
          <cell r="AW2490">
            <v>0</v>
          </cell>
          <cell r="AX2490">
            <v>0</v>
          </cell>
          <cell r="AY2490">
            <v>176</v>
          </cell>
          <cell r="AZ2490">
            <v>4</v>
          </cell>
          <cell r="BA2490">
            <v>0</v>
          </cell>
          <cell r="BB2490">
            <v>0</v>
          </cell>
          <cell r="BC2490">
            <v>0</v>
          </cell>
          <cell r="BD2490">
            <v>0</v>
          </cell>
          <cell r="BE2490">
            <v>72</v>
          </cell>
          <cell r="BF2490">
            <v>2</v>
          </cell>
          <cell r="BG2490">
            <v>0</v>
          </cell>
          <cell r="BH2490">
            <v>0</v>
          </cell>
          <cell r="BI2490">
            <v>0</v>
          </cell>
          <cell r="BJ2490">
            <v>0</v>
          </cell>
          <cell r="BK2490">
            <v>0</v>
          </cell>
          <cell r="BL2490">
            <v>0</v>
          </cell>
          <cell r="BM2490">
            <v>32</v>
          </cell>
          <cell r="BN2490">
            <v>1</v>
          </cell>
          <cell r="BO2490">
            <v>97.5</v>
          </cell>
          <cell r="BP2490">
            <v>3</v>
          </cell>
          <cell r="BQ2490">
            <v>0</v>
          </cell>
          <cell r="BR2490">
            <v>0</v>
          </cell>
          <cell r="BS2490">
            <v>211.25</v>
          </cell>
          <cell r="BT2490">
            <v>6.5</v>
          </cell>
          <cell r="BU2490">
            <v>0</v>
          </cell>
          <cell r="BV2490">
            <v>0</v>
          </cell>
          <cell r="BW2490">
            <v>0</v>
          </cell>
          <cell r="BX2490">
            <v>0</v>
          </cell>
          <cell r="BY2490">
            <v>0</v>
          </cell>
          <cell r="BZ2490">
            <v>0</v>
          </cell>
          <cell r="CA2490">
            <v>0</v>
          </cell>
          <cell r="CB2490">
            <v>0</v>
          </cell>
          <cell r="CC2490">
            <v>32</v>
          </cell>
          <cell r="CD2490">
            <v>1</v>
          </cell>
          <cell r="CE2490">
            <v>0</v>
          </cell>
          <cell r="CF2490">
            <v>0</v>
          </cell>
          <cell r="CG2490">
            <v>0</v>
          </cell>
          <cell r="CH2490">
            <v>0</v>
          </cell>
          <cell r="CI2490">
            <v>0</v>
          </cell>
          <cell r="CJ2490">
            <v>0</v>
          </cell>
          <cell r="CK2490">
            <v>0</v>
          </cell>
          <cell r="CL2490">
            <v>0</v>
          </cell>
          <cell r="CM2490">
            <v>0</v>
          </cell>
          <cell r="CN2490">
            <v>0</v>
          </cell>
          <cell r="CO2490">
            <v>0</v>
          </cell>
          <cell r="CP2490">
            <v>0</v>
          </cell>
          <cell r="CQ2490">
            <v>0</v>
          </cell>
          <cell r="CR2490">
            <v>0</v>
          </cell>
          <cell r="CS2490">
            <v>0</v>
          </cell>
          <cell r="CT2490">
            <v>0</v>
          </cell>
          <cell r="CU2490">
            <v>0</v>
          </cell>
          <cell r="CV2490">
            <v>0</v>
          </cell>
          <cell r="CW2490">
            <v>0</v>
          </cell>
          <cell r="CX2490">
            <v>0</v>
          </cell>
          <cell r="CY2490">
            <v>0</v>
          </cell>
          <cell r="CZ2490">
            <v>0</v>
          </cell>
          <cell r="DA2490">
            <v>0</v>
          </cell>
          <cell r="DB2490">
            <v>0</v>
          </cell>
          <cell r="DC2490">
            <v>0</v>
          </cell>
          <cell r="DD2490">
            <v>8208.9414881990506</v>
          </cell>
          <cell r="DE2490">
            <v>0</v>
          </cell>
          <cell r="DG2490">
            <v>7367.1762021350005</v>
          </cell>
          <cell r="DI2490">
            <v>0.03</v>
          </cell>
          <cell r="DJ2490">
            <v>221.01528606405</v>
          </cell>
          <cell r="DK2490">
            <v>2.766866899759006E-2</v>
          </cell>
          <cell r="DL2490">
            <v>0</v>
          </cell>
        </row>
        <row r="2491">
          <cell r="A2491" t="str">
            <v>LGVKIT-TMP-MC3</v>
          </cell>
          <cell r="B2491" t="str">
            <v>EXTRACOSTI 0°C / 5°C MICRO</v>
          </cell>
          <cell r="F2491">
            <v>3536.5239895726831</v>
          </cell>
          <cell r="H2491">
            <v>1449.9748357248</v>
          </cell>
          <cell r="I2491">
            <v>0.59000000000000008</v>
          </cell>
          <cell r="J2491" t="str">
            <v>OK</v>
          </cell>
          <cell r="K2491" t="str">
            <v>NEWZD</v>
          </cell>
          <cell r="L2491">
            <v>0</v>
          </cell>
          <cell r="M2491">
            <v>0</v>
          </cell>
          <cell r="N2491">
            <v>0</v>
          </cell>
          <cell r="O2491">
            <v>0</v>
          </cell>
          <cell r="P2491">
            <v>0</v>
          </cell>
          <cell r="Q2491">
            <v>0</v>
          </cell>
          <cell r="R2491">
            <v>0</v>
          </cell>
          <cell r="S2491">
            <v>0</v>
          </cell>
          <cell r="T2491">
            <v>0</v>
          </cell>
          <cell r="U2491">
            <v>0</v>
          </cell>
          <cell r="V2491">
            <v>0</v>
          </cell>
          <cell r="W2491">
            <v>0</v>
          </cell>
          <cell r="X2491">
            <v>0</v>
          </cell>
          <cell r="Y2491">
            <v>0</v>
          </cell>
          <cell r="Z2491">
            <v>0</v>
          </cell>
          <cell r="AA2491">
            <v>0</v>
          </cell>
          <cell r="AB2491">
            <v>0</v>
          </cell>
          <cell r="AC2491">
            <v>0</v>
          </cell>
          <cell r="AD2491">
            <v>0</v>
          </cell>
          <cell r="AE2491">
            <v>0</v>
          </cell>
          <cell r="AF2491">
            <v>0</v>
          </cell>
          <cell r="AG2491">
            <v>0</v>
          </cell>
          <cell r="AH2491">
            <v>0</v>
          </cell>
          <cell r="AI2491">
            <v>0</v>
          </cell>
          <cell r="AJ2491">
            <v>0</v>
          </cell>
          <cell r="AK2491">
            <v>0</v>
          </cell>
          <cell r="AL2491">
            <v>0</v>
          </cell>
          <cell r="AM2491">
            <v>0</v>
          </cell>
          <cell r="AN2491">
            <v>0</v>
          </cell>
          <cell r="AO2491">
            <v>0</v>
          </cell>
          <cell r="AP2491">
            <v>0</v>
          </cell>
          <cell r="AQ2491">
            <v>0</v>
          </cell>
          <cell r="AR2491">
            <v>0</v>
          </cell>
          <cell r="AS2491">
            <v>0</v>
          </cell>
          <cell r="AT2491">
            <v>0</v>
          </cell>
          <cell r="AU2491">
            <v>0</v>
          </cell>
          <cell r="AV2491">
            <v>894.22483572479996</v>
          </cell>
          <cell r="AW2491">
            <v>0</v>
          </cell>
          <cell r="AX2491">
            <v>0</v>
          </cell>
          <cell r="AY2491">
            <v>176</v>
          </cell>
          <cell r="AZ2491">
            <v>4</v>
          </cell>
          <cell r="BA2491">
            <v>0</v>
          </cell>
          <cell r="BB2491">
            <v>0</v>
          </cell>
          <cell r="BC2491">
            <v>0</v>
          </cell>
          <cell r="BD2491">
            <v>0</v>
          </cell>
          <cell r="BE2491">
            <v>72</v>
          </cell>
          <cell r="BF2491">
            <v>2</v>
          </cell>
          <cell r="BG2491">
            <v>0</v>
          </cell>
          <cell r="BH2491">
            <v>0</v>
          </cell>
          <cell r="BI2491">
            <v>0</v>
          </cell>
          <cell r="BJ2491">
            <v>0</v>
          </cell>
          <cell r="BK2491">
            <v>0</v>
          </cell>
          <cell r="BL2491">
            <v>0</v>
          </cell>
          <cell r="BM2491">
            <v>32</v>
          </cell>
          <cell r="BN2491">
            <v>1</v>
          </cell>
          <cell r="BO2491">
            <v>48.75</v>
          </cell>
          <cell r="BP2491">
            <v>1.5</v>
          </cell>
          <cell r="BQ2491">
            <v>0</v>
          </cell>
          <cell r="BR2491">
            <v>0</v>
          </cell>
          <cell r="BS2491">
            <v>195</v>
          </cell>
          <cell r="BT2491">
            <v>6</v>
          </cell>
          <cell r="BU2491">
            <v>0</v>
          </cell>
          <cell r="BV2491">
            <v>0</v>
          </cell>
          <cell r="BW2491">
            <v>0</v>
          </cell>
          <cell r="BX2491">
            <v>0</v>
          </cell>
          <cell r="BY2491">
            <v>0</v>
          </cell>
          <cell r="BZ2491">
            <v>0</v>
          </cell>
          <cell r="CA2491">
            <v>0</v>
          </cell>
          <cell r="CB2491">
            <v>0</v>
          </cell>
          <cell r="CC2491">
            <v>32</v>
          </cell>
          <cell r="CD2491">
            <v>1</v>
          </cell>
          <cell r="CE2491">
            <v>0</v>
          </cell>
          <cell r="CF2491">
            <v>0</v>
          </cell>
          <cell r="CG2491">
            <v>0</v>
          </cell>
          <cell r="CH2491">
            <v>0</v>
          </cell>
          <cell r="CI2491">
            <v>0</v>
          </cell>
          <cell r="CJ2491">
            <v>0</v>
          </cell>
          <cell r="CK2491">
            <v>0</v>
          </cell>
          <cell r="CL2491">
            <v>0</v>
          </cell>
          <cell r="CM2491">
            <v>0</v>
          </cell>
          <cell r="CN2491">
            <v>0</v>
          </cell>
          <cell r="CO2491">
            <v>0</v>
          </cell>
          <cell r="CP2491">
            <v>0</v>
          </cell>
          <cell r="CQ2491">
            <v>0</v>
          </cell>
          <cell r="CR2491">
            <v>0</v>
          </cell>
          <cell r="CS2491">
            <v>0</v>
          </cell>
          <cell r="CT2491">
            <v>0</v>
          </cell>
          <cell r="CU2491">
            <v>0</v>
          </cell>
          <cell r="CV2491">
            <v>0</v>
          </cell>
          <cell r="CW2491">
            <v>0</v>
          </cell>
          <cell r="CX2491">
            <v>0</v>
          </cell>
          <cell r="CY2491">
            <v>0</v>
          </cell>
          <cell r="CZ2491">
            <v>0</v>
          </cell>
          <cell r="DA2491">
            <v>0</v>
          </cell>
          <cell r="DB2491">
            <v>0</v>
          </cell>
          <cell r="DC2491">
            <v>0</v>
          </cell>
          <cell r="DD2491">
            <v>1449.9748357248</v>
          </cell>
          <cell r="DE2491">
            <v>0</v>
          </cell>
          <cell r="DG2491">
            <v>868.17945215999998</v>
          </cell>
          <cell r="DI2491">
            <v>0.03</v>
          </cell>
          <cell r="DJ2491">
            <v>26.045383564799998</v>
          </cell>
          <cell r="DK2491">
            <v>1.8291203630412305E-2</v>
          </cell>
          <cell r="DL2491">
            <v>0</v>
          </cell>
        </row>
        <row r="2492">
          <cell r="A2492" t="str">
            <v>LGVKIT-TMP-MC4</v>
          </cell>
          <cell r="B2492" t="str">
            <v>EXTRACOSTI -25°C / 0°C MICRO [con MICS3 OUTDOOR]</v>
          </cell>
          <cell r="F2492">
            <v>17289.817287045371</v>
          </cell>
          <cell r="H2492">
            <v>7088.8250876886013</v>
          </cell>
          <cell r="I2492">
            <v>0.59000000000000008</v>
          </cell>
          <cell r="J2492" t="str">
            <v>OK</v>
          </cell>
          <cell r="K2492" t="str">
            <v>NEWZD</v>
          </cell>
          <cell r="L2492">
            <v>0</v>
          </cell>
          <cell r="M2492">
            <v>0</v>
          </cell>
          <cell r="N2492">
            <v>0</v>
          </cell>
          <cell r="O2492">
            <v>0</v>
          </cell>
          <cell r="P2492">
            <v>0</v>
          </cell>
          <cell r="Q2492">
            <v>0</v>
          </cell>
          <cell r="R2492">
            <v>0</v>
          </cell>
          <cell r="S2492">
            <v>0</v>
          </cell>
          <cell r="T2492">
            <v>0</v>
          </cell>
          <cell r="U2492">
            <v>0</v>
          </cell>
          <cell r="V2492">
            <v>0</v>
          </cell>
          <cell r="W2492">
            <v>0</v>
          </cell>
          <cell r="X2492">
            <v>0</v>
          </cell>
          <cell r="Y2492">
            <v>0</v>
          </cell>
          <cell r="Z2492">
            <v>0</v>
          </cell>
          <cell r="AA2492">
            <v>0</v>
          </cell>
          <cell r="AB2492">
            <v>0</v>
          </cell>
          <cell r="AC2492">
            <v>0</v>
          </cell>
          <cell r="AD2492">
            <v>0</v>
          </cell>
          <cell r="AE2492">
            <v>0</v>
          </cell>
          <cell r="AF2492">
            <v>0</v>
          </cell>
          <cell r="AG2492">
            <v>0</v>
          </cell>
          <cell r="AH2492">
            <v>0</v>
          </cell>
          <cell r="AI2492">
            <v>0</v>
          </cell>
          <cell r="AJ2492">
            <v>0</v>
          </cell>
          <cell r="AK2492">
            <v>0</v>
          </cell>
          <cell r="AL2492">
            <v>0</v>
          </cell>
          <cell r="AM2492">
            <v>0</v>
          </cell>
          <cell r="AN2492">
            <v>0</v>
          </cell>
          <cell r="AO2492">
            <v>0</v>
          </cell>
          <cell r="AP2492">
            <v>0</v>
          </cell>
          <cell r="AQ2492">
            <v>0</v>
          </cell>
          <cell r="AR2492">
            <v>0</v>
          </cell>
          <cell r="AS2492">
            <v>0</v>
          </cell>
          <cell r="AT2492">
            <v>0</v>
          </cell>
          <cell r="AU2492">
            <v>0</v>
          </cell>
          <cell r="AV2492">
            <v>6728.0750876886013</v>
          </cell>
          <cell r="AW2492">
            <v>0</v>
          </cell>
          <cell r="AX2492">
            <v>0</v>
          </cell>
          <cell r="AY2492">
            <v>176</v>
          </cell>
          <cell r="AZ2492">
            <v>4</v>
          </cell>
          <cell r="BA2492">
            <v>0</v>
          </cell>
          <cell r="BB2492">
            <v>0</v>
          </cell>
          <cell r="BC2492">
            <v>0</v>
          </cell>
          <cell r="BD2492">
            <v>0</v>
          </cell>
          <cell r="BE2492">
            <v>72</v>
          </cell>
          <cell r="BF2492">
            <v>2</v>
          </cell>
          <cell r="BG2492">
            <v>0</v>
          </cell>
          <cell r="BH2492">
            <v>0</v>
          </cell>
          <cell r="BI2492">
            <v>0</v>
          </cell>
          <cell r="BJ2492">
            <v>0</v>
          </cell>
          <cell r="BK2492">
            <v>0</v>
          </cell>
          <cell r="BL2492">
            <v>0</v>
          </cell>
          <cell r="BM2492">
            <v>32</v>
          </cell>
          <cell r="BN2492">
            <v>1</v>
          </cell>
          <cell r="BO2492">
            <v>48.75</v>
          </cell>
          <cell r="BP2492">
            <v>1.5</v>
          </cell>
          <cell r="BQ2492">
            <v>0</v>
          </cell>
          <cell r="BR2492">
            <v>0</v>
          </cell>
          <cell r="BS2492">
            <v>0</v>
          </cell>
          <cell r="BT2492">
            <v>0</v>
          </cell>
          <cell r="BU2492">
            <v>0</v>
          </cell>
          <cell r="BV2492">
            <v>0</v>
          </cell>
          <cell r="BW2492">
            <v>0</v>
          </cell>
          <cell r="BX2492">
            <v>0</v>
          </cell>
          <cell r="BY2492">
            <v>0</v>
          </cell>
          <cell r="BZ2492">
            <v>0</v>
          </cell>
          <cell r="CA2492">
            <v>0</v>
          </cell>
          <cell r="CB2492">
            <v>0</v>
          </cell>
          <cell r="CC2492">
            <v>32</v>
          </cell>
          <cell r="CD2492">
            <v>1</v>
          </cell>
          <cell r="CE2492">
            <v>0</v>
          </cell>
          <cell r="CF2492">
            <v>0</v>
          </cell>
          <cell r="CG2492">
            <v>0</v>
          </cell>
          <cell r="CH2492">
            <v>0</v>
          </cell>
          <cell r="CI2492">
            <v>0</v>
          </cell>
          <cell r="CJ2492">
            <v>0</v>
          </cell>
          <cell r="CK2492">
            <v>0</v>
          </cell>
          <cell r="CL2492">
            <v>0</v>
          </cell>
          <cell r="CM2492">
            <v>0</v>
          </cell>
          <cell r="CN2492">
            <v>0</v>
          </cell>
          <cell r="CO2492">
            <v>0</v>
          </cell>
          <cell r="CP2492">
            <v>0</v>
          </cell>
          <cell r="CQ2492">
            <v>0</v>
          </cell>
          <cell r="CR2492">
            <v>0</v>
          </cell>
          <cell r="CS2492">
            <v>0</v>
          </cell>
          <cell r="CT2492">
            <v>0</v>
          </cell>
          <cell r="CU2492">
            <v>0</v>
          </cell>
          <cell r="CV2492">
            <v>0</v>
          </cell>
          <cell r="CW2492">
            <v>0</v>
          </cell>
          <cell r="CX2492">
            <v>0</v>
          </cell>
          <cell r="CY2492">
            <v>0</v>
          </cell>
          <cell r="CZ2492">
            <v>0</v>
          </cell>
          <cell r="DA2492">
            <v>0</v>
          </cell>
          <cell r="DB2492">
            <v>0</v>
          </cell>
          <cell r="DC2492">
            <v>0</v>
          </cell>
          <cell r="DD2492">
            <v>7088.8250876886013</v>
          </cell>
          <cell r="DE2492">
            <v>0</v>
          </cell>
          <cell r="DG2492">
            <v>6532.1117356200011</v>
          </cell>
          <cell r="DI2492">
            <v>0.03</v>
          </cell>
          <cell r="DJ2492">
            <v>195.96335206860002</v>
          </cell>
          <cell r="DK2492">
            <v>2.8429897419228221E-2</v>
          </cell>
          <cell r="DL2492">
            <v>0</v>
          </cell>
        </row>
        <row r="2493">
          <cell r="A2493" t="str">
            <v>LGVKIT-ULA-LTH-001</v>
          </cell>
          <cell r="B2493" t="str">
            <v>EXTRACOSTI COMPONENTISTICA STANDARD NORD AMERICANA LGV LTH 1 MOTORUOTA</v>
          </cell>
          <cell r="F2493">
            <v>875.75406080487812</v>
          </cell>
          <cell r="H2493">
            <v>359.05916493000001</v>
          </cell>
          <cell r="I2493">
            <v>0.59000000000000008</v>
          </cell>
          <cell r="J2493" t="str">
            <v>OK</v>
          </cell>
          <cell r="K2493" t="str">
            <v>NEWZD</v>
          </cell>
          <cell r="L2493">
            <v>0</v>
          </cell>
          <cell r="M2493">
            <v>0</v>
          </cell>
          <cell r="N2493">
            <v>0</v>
          </cell>
          <cell r="O2493">
            <v>0</v>
          </cell>
          <cell r="P2493">
            <v>0</v>
          </cell>
          <cell r="Q2493">
            <v>0</v>
          </cell>
          <cell r="R2493">
            <v>0</v>
          </cell>
          <cell r="S2493">
            <v>0</v>
          </cell>
          <cell r="T2493">
            <v>0</v>
          </cell>
          <cell r="U2493">
            <v>0</v>
          </cell>
          <cell r="V2493">
            <v>0</v>
          </cell>
          <cell r="W2493">
            <v>0</v>
          </cell>
          <cell r="X2493">
            <v>0</v>
          </cell>
          <cell r="Y2493">
            <v>0</v>
          </cell>
          <cell r="Z2493">
            <v>0</v>
          </cell>
          <cell r="AA2493">
            <v>0</v>
          </cell>
          <cell r="AB2493">
            <v>0</v>
          </cell>
          <cell r="AC2493">
            <v>0</v>
          </cell>
          <cell r="AD2493">
            <v>0</v>
          </cell>
          <cell r="AE2493">
            <v>0</v>
          </cell>
          <cell r="AF2493">
            <v>0</v>
          </cell>
          <cell r="AG2493">
            <v>0</v>
          </cell>
          <cell r="AH2493">
            <v>0</v>
          </cell>
          <cell r="AI2493">
            <v>0</v>
          </cell>
          <cell r="AJ2493">
            <v>0</v>
          </cell>
          <cell r="AK2493">
            <v>0</v>
          </cell>
          <cell r="AL2493">
            <v>0</v>
          </cell>
          <cell r="AM2493">
            <v>0</v>
          </cell>
          <cell r="AN2493">
            <v>0</v>
          </cell>
          <cell r="AO2493">
            <v>0</v>
          </cell>
          <cell r="AP2493">
            <v>0</v>
          </cell>
          <cell r="AQ2493">
            <v>0</v>
          </cell>
          <cell r="AR2493">
            <v>0</v>
          </cell>
          <cell r="AS2493">
            <v>0</v>
          </cell>
          <cell r="AT2493">
            <v>0</v>
          </cell>
          <cell r="AU2493">
            <v>0</v>
          </cell>
          <cell r="AV2493">
            <v>359.05916493000001</v>
          </cell>
          <cell r="AW2493">
            <v>0</v>
          </cell>
          <cell r="AX2493">
            <v>0</v>
          </cell>
          <cell r="AY2493">
            <v>0</v>
          </cell>
          <cell r="AZ2493">
            <v>0</v>
          </cell>
          <cell r="BA2493">
            <v>0</v>
          </cell>
          <cell r="BB2493">
            <v>0</v>
          </cell>
          <cell r="BC2493">
            <v>0</v>
          </cell>
          <cell r="BD2493">
            <v>0</v>
          </cell>
          <cell r="BE2493">
            <v>0</v>
          </cell>
          <cell r="BF2493">
            <v>0</v>
          </cell>
          <cell r="BG2493">
            <v>0</v>
          </cell>
          <cell r="BH2493">
            <v>0</v>
          </cell>
          <cell r="BI2493">
            <v>0</v>
          </cell>
          <cell r="BJ2493">
            <v>0</v>
          </cell>
          <cell r="BK2493">
            <v>0</v>
          </cell>
          <cell r="BL2493">
            <v>0</v>
          </cell>
          <cell r="BM2493">
            <v>0</v>
          </cell>
          <cell r="BN2493">
            <v>0</v>
          </cell>
          <cell r="BO2493">
            <v>0</v>
          </cell>
          <cell r="BP2493">
            <v>0</v>
          </cell>
          <cell r="BQ2493">
            <v>0</v>
          </cell>
          <cell r="BR2493">
            <v>0</v>
          </cell>
          <cell r="BS2493">
            <v>0</v>
          </cell>
          <cell r="BT2493">
            <v>0</v>
          </cell>
          <cell r="BU2493">
            <v>0</v>
          </cell>
          <cell r="BV2493">
            <v>0</v>
          </cell>
          <cell r="BW2493">
            <v>0</v>
          </cell>
          <cell r="BX2493">
            <v>0</v>
          </cell>
          <cell r="BY2493">
            <v>0</v>
          </cell>
          <cell r="BZ2493">
            <v>0</v>
          </cell>
          <cell r="CA2493">
            <v>0</v>
          </cell>
          <cell r="CB2493">
            <v>0</v>
          </cell>
          <cell r="CC2493">
            <v>0</v>
          </cell>
          <cell r="CD2493">
            <v>0</v>
          </cell>
          <cell r="CE2493">
            <v>0</v>
          </cell>
          <cell r="CF2493">
            <v>0</v>
          </cell>
          <cell r="CG2493">
            <v>0</v>
          </cell>
          <cell r="CH2493">
            <v>0</v>
          </cell>
          <cell r="CI2493">
            <v>0</v>
          </cell>
          <cell r="CJ2493">
            <v>0</v>
          </cell>
          <cell r="CK2493">
            <v>0</v>
          </cell>
          <cell r="CL2493">
            <v>0</v>
          </cell>
          <cell r="CM2493">
            <v>0</v>
          </cell>
          <cell r="CN2493">
            <v>0</v>
          </cell>
          <cell r="CO2493">
            <v>0</v>
          </cell>
          <cell r="CP2493">
            <v>0</v>
          </cell>
          <cell r="CQ2493">
            <v>0</v>
          </cell>
          <cell r="CR2493">
            <v>0</v>
          </cell>
          <cell r="CS2493">
            <v>0</v>
          </cell>
          <cell r="CT2493">
            <v>0</v>
          </cell>
          <cell r="CU2493">
            <v>0</v>
          </cell>
          <cell r="CV2493">
            <v>0</v>
          </cell>
          <cell r="CW2493">
            <v>0</v>
          </cell>
          <cell r="CX2493">
            <v>0</v>
          </cell>
          <cell r="CY2493">
            <v>0</v>
          </cell>
          <cell r="CZ2493">
            <v>0</v>
          </cell>
          <cell r="DA2493">
            <v>0</v>
          </cell>
          <cell r="DB2493">
            <v>0</v>
          </cell>
          <cell r="DC2493">
            <v>0</v>
          </cell>
          <cell r="DD2493">
            <v>359.05916493000001</v>
          </cell>
          <cell r="DE2493">
            <v>0</v>
          </cell>
          <cell r="DG2493">
            <v>348.60113100000001</v>
          </cell>
          <cell r="DI2493">
            <v>0.03</v>
          </cell>
          <cell r="DJ2493">
            <v>10.458033929999999</v>
          </cell>
          <cell r="DK2493">
            <v>2.9999999999999995E-2</v>
          </cell>
          <cell r="DL2493">
            <v>0</v>
          </cell>
        </row>
        <row r="2494">
          <cell r="A2494" t="str">
            <v>LGVKIT-ULA-LTH-001E</v>
          </cell>
          <cell r="B2494" t="str">
            <v>EXTRACOSTI COMPONENTISTICA STANDARD NORD AMERICANA LGV LTH CB1XE</v>
          </cell>
          <cell r="F2494">
            <v>271.84915609756098</v>
          </cell>
          <cell r="H2494">
            <v>111.45815399999999</v>
          </cell>
          <cell r="I2494">
            <v>0.59000000000000008</v>
          </cell>
          <cell r="J2494" t="str">
            <v>OK</v>
          </cell>
          <cell r="K2494" t="str">
            <v>NEWZD</v>
          </cell>
          <cell r="L2494">
            <v>0</v>
          </cell>
          <cell r="M2494">
            <v>0</v>
          </cell>
          <cell r="N2494">
            <v>0</v>
          </cell>
          <cell r="O2494">
            <v>0</v>
          </cell>
          <cell r="P2494">
            <v>0</v>
          </cell>
          <cell r="Q2494">
            <v>0</v>
          </cell>
          <cell r="R2494">
            <v>0</v>
          </cell>
          <cell r="S2494">
            <v>0</v>
          </cell>
          <cell r="T2494">
            <v>0</v>
          </cell>
          <cell r="U2494">
            <v>0</v>
          </cell>
          <cell r="V2494">
            <v>0</v>
          </cell>
          <cell r="W2494">
            <v>0</v>
          </cell>
          <cell r="X2494">
            <v>0</v>
          </cell>
          <cell r="Y2494">
            <v>0</v>
          </cell>
          <cell r="Z2494">
            <v>0</v>
          </cell>
          <cell r="AA2494">
            <v>0</v>
          </cell>
          <cell r="AB2494">
            <v>0</v>
          </cell>
          <cell r="AC2494">
            <v>0</v>
          </cell>
          <cell r="AD2494">
            <v>0</v>
          </cell>
          <cell r="AE2494">
            <v>0</v>
          </cell>
          <cell r="AF2494">
            <v>0</v>
          </cell>
          <cell r="AG2494">
            <v>0</v>
          </cell>
          <cell r="AH2494">
            <v>0</v>
          </cell>
          <cell r="AI2494">
            <v>0</v>
          </cell>
          <cell r="AJ2494">
            <v>0</v>
          </cell>
          <cell r="AK2494">
            <v>0</v>
          </cell>
          <cell r="AL2494">
            <v>0</v>
          </cell>
          <cell r="AM2494">
            <v>0</v>
          </cell>
          <cell r="AN2494">
            <v>0</v>
          </cell>
          <cell r="AO2494">
            <v>0</v>
          </cell>
          <cell r="AP2494">
            <v>0</v>
          </cell>
          <cell r="AQ2494">
            <v>0</v>
          </cell>
          <cell r="AR2494">
            <v>0</v>
          </cell>
          <cell r="AS2494">
            <v>0</v>
          </cell>
          <cell r="AT2494">
            <v>0</v>
          </cell>
          <cell r="AU2494">
            <v>0</v>
          </cell>
          <cell r="AV2494">
            <v>111.45815399999999</v>
          </cell>
          <cell r="AW2494">
            <v>0</v>
          </cell>
          <cell r="AX2494">
            <v>0</v>
          </cell>
          <cell r="AY2494">
            <v>0</v>
          </cell>
          <cell r="AZ2494">
            <v>0</v>
          </cell>
          <cell r="BA2494">
            <v>0</v>
          </cell>
          <cell r="BB2494">
            <v>0</v>
          </cell>
          <cell r="BC2494">
            <v>0</v>
          </cell>
          <cell r="BD2494">
            <v>0</v>
          </cell>
          <cell r="BE2494">
            <v>0</v>
          </cell>
          <cell r="BF2494">
            <v>0</v>
          </cell>
          <cell r="BG2494">
            <v>0</v>
          </cell>
          <cell r="BH2494">
            <v>0</v>
          </cell>
          <cell r="BI2494">
            <v>0</v>
          </cell>
          <cell r="BJ2494">
            <v>0</v>
          </cell>
          <cell r="BK2494">
            <v>0</v>
          </cell>
          <cell r="BL2494">
            <v>0</v>
          </cell>
          <cell r="BM2494">
            <v>0</v>
          </cell>
          <cell r="BN2494">
            <v>0</v>
          </cell>
          <cell r="BO2494">
            <v>0</v>
          </cell>
          <cell r="BP2494">
            <v>0</v>
          </cell>
          <cell r="BQ2494">
            <v>0</v>
          </cell>
          <cell r="BR2494">
            <v>0</v>
          </cell>
          <cell r="BS2494">
            <v>0</v>
          </cell>
          <cell r="BT2494">
            <v>0</v>
          </cell>
          <cell r="BU2494">
            <v>0</v>
          </cell>
          <cell r="BV2494">
            <v>0</v>
          </cell>
          <cell r="BW2494">
            <v>0</v>
          </cell>
          <cell r="BX2494">
            <v>0</v>
          </cell>
          <cell r="BY2494">
            <v>0</v>
          </cell>
          <cell r="BZ2494">
            <v>0</v>
          </cell>
          <cell r="CA2494">
            <v>0</v>
          </cell>
          <cell r="CB2494">
            <v>0</v>
          </cell>
          <cell r="CC2494">
            <v>0</v>
          </cell>
          <cell r="CD2494">
            <v>0</v>
          </cell>
          <cell r="CE2494">
            <v>0</v>
          </cell>
          <cell r="CF2494">
            <v>0</v>
          </cell>
          <cell r="CG2494">
            <v>0</v>
          </cell>
          <cell r="CH2494">
            <v>0</v>
          </cell>
          <cell r="CI2494">
            <v>0</v>
          </cell>
          <cell r="CJ2494">
            <v>0</v>
          </cell>
          <cell r="CK2494">
            <v>0</v>
          </cell>
          <cell r="CL2494">
            <v>0</v>
          </cell>
          <cell r="CM2494">
            <v>0</v>
          </cell>
          <cell r="CN2494">
            <v>0</v>
          </cell>
          <cell r="CO2494">
            <v>0</v>
          </cell>
          <cell r="CP2494">
            <v>0</v>
          </cell>
          <cell r="CQ2494">
            <v>0</v>
          </cell>
          <cell r="CR2494">
            <v>0</v>
          </cell>
          <cell r="CS2494">
            <v>0</v>
          </cell>
          <cell r="CT2494">
            <v>0</v>
          </cell>
          <cell r="CU2494">
            <v>0</v>
          </cell>
          <cell r="CV2494">
            <v>0</v>
          </cell>
          <cell r="CW2494">
            <v>0</v>
          </cell>
          <cell r="CX2494">
            <v>0</v>
          </cell>
          <cell r="CY2494">
            <v>0</v>
          </cell>
          <cell r="CZ2494">
            <v>0</v>
          </cell>
          <cell r="DA2494">
            <v>0</v>
          </cell>
          <cell r="DB2494">
            <v>0</v>
          </cell>
          <cell r="DC2494">
            <v>0</v>
          </cell>
          <cell r="DD2494">
            <v>111.45815399999999</v>
          </cell>
          <cell r="DE2494">
            <v>0</v>
          </cell>
          <cell r="DG2494">
            <v>108.2118</v>
          </cell>
          <cell r="DI2494">
            <v>0.03</v>
          </cell>
          <cell r="DJ2494">
            <v>3.2463539999999997</v>
          </cell>
          <cell r="DK2494">
            <v>0.03</v>
          </cell>
          <cell r="DL2494">
            <v>0</v>
          </cell>
        </row>
        <row r="2495">
          <cell r="A2495" t="str">
            <v>LGVKIT-ULA-LTH-002</v>
          </cell>
          <cell r="B2495" t="str">
            <v>EXTRACOSTI COMPONENTISTICA STANDARD NORD AMERICANA LGV LTH 2 MOTORUOTE</v>
          </cell>
          <cell r="F2495">
            <v>1032.2272368292683</v>
          </cell>
          <cell r="H2495">
            <v>423.21316710000002</v>
          </cell>
          <cell r="I2495">
            <v>0.59000000000000008</v>
          </cell>
          <cell r="J2495" t="str">
            <v>OK</v>
          </cell>
          <cell r="K2495" t="str">
            <v>NEWZD</v>
          </cell>
          <cell r="L2495">
            <v>0</v>
          </cell>
          <cell r="M2495">
            <v>0</v>
          </cell>
          <cell r="N2495">
            <v>0</v>
          </cell>
          <cell r="O2495">
            <v>0</v>
          </cell>
          <cell r="P2495">
            <v>0</v>
          </cell>
          <cell r="Q2495">
            <v>0</v>
          </cell>
          <cell r="R2495">
            <v>0</v>
          </cell>
          <cell r="S2495">
            <v>0</v>
          </cell>
          <cell r="T2495">
            <v>0</v>
          </cell>
          <cell r="U2495">
            <v>0</v>
          </cell>
          <cell r="V2495">
            <v>0</v>
          </cell>
          <cell r="W2495">
            <v>0</v>
          </cell>
          <cell r="X2495">
            <v>0</v>
          </cell>
          <cell r="Y2495">
            <v>0</v>
          </cell>
          <cell r="Z2495">
            <v>0</v>
          </cell>
          <cell r="AA2495">
            <v>0</v>
          </cell>
          <cell r="AB2495">
            <v>0</v>
          </cell>
          <cell r="AC2495">
            <v>0</v>
          </cell>
          <cell r="AD2495">
            <v>0</v>
          </cell>
          <cell r="AE2495">
            <v>0</v>
          </cell>
          <cell r="AF2495">
            <v>0</v>
          </cell>
          <cell r="AG2495">
            <v>0</v>
          </cell>
          <cell r="AH2495">
            <v>0</v>
          </cell>
          <cell r="AI2495">
            <v>0</v>
          </cell>
          <cell r="AJ2495">
            <v>0</v>
          </cell>
          <cell r="AK2495">
            <v>0</v>
          </cell>
          <cell r="AL2495">
            <v>0</v>
          </cell>
          <cell r="AM2495">
            <v>0</v>
          </cell>
          <cell r="AN2495">
            <v>0</v>
          </cell>
          <cell r="AO2495">
            <v>0</v>
          </cell>
          <cell r="AP2495">
            <v>0</v>
          </cell>
          <cell r="AQ2495">
            <v>0</v>
          </cell>
          <cell r="AR2495">
            <v>0</v>
          </cell>
          <cell r="AS2495">
            <v>0</v>
          </cell>
          <cell r="AT2495">
            <v>0</v>
          </cell>
          <cell r="AU2495">
            <v>0</v>
          </cell>
          <cell r="AV2495">
            <v>423.21316710000002</v>
          </cell>
          <cell r="AW2495">
            <v>0</v>
          </cell>
          <cell r="AX2495">
            <v>0</v>
          </cell>
          <cell r="AY2495">
            <v>0</v>
          </cell>
          <cell r="AZ2495">
            <v>0</v>
          </cell>
          <cell r="BA2495">
            <v>0</v>
          </cell>
          <cell r="BB2495">
            <v>0</v>
          </cell>
          <cell r="BC2495">
            <v>0</v>
          </cell>
          <cell r="BD2495">
            <v>0</v>
          </cell>
          <cell r="BE2495">
            <v>0</v>
          </cell>
          <cell r="BF2495">
            <v>0</v>
          </cell>
          <cell r="BG2495">
            <v>0</v>
          </cell>
          <cell r="BH2495">
            <v>0</v>
          </cell>
          <cell r="BI2495">
            <v>0</v>
          </cell>
          <cell r="BJ2495">
            <v>0</v>
          </cell>
          <cell r="BK2495">
            <v>0</v>
          </cell>
          <cell r="BL2495">
            <v>0</v>
          </cell>
          <cell r="BM2495">
            <v>0</v>
          </cell>
          <cell r="BN2495">
            <v>0</v>
          </cell>
          <cell r="BO2495">
            <v>0</v>
          </cell>
          <cell r="BP2495">
            <v>0</v>
          </cell>
          <cell r="BQ2495">
            <v>0</v>
          </cell>
          <cell r="BR2495">
            <v>0</v>
          </cell>
          <cell r="BS2495">
            <v>0</v>
          </cell>
          <cell r="BT2495">
            <v>0</v>
          </cell>
          <cell r="BU2495">
            <v>0</v>
          </cell>
          <cell r="BV2495">
            <v>0</v>
          </cell>
          <cell r="BW2495">
            <v>0</v>
          </cell>
          <cell r="BX2495">
            <v>0</v>
          </cell>
          <cell r="BY2495">
            <v>0</v>
          </cell>
          <cell r="BZ2495">
            <v>0</v>
          </cell>
          <cell r="CA2495">
            <v>0</v>
          </cell>
          <cell r="CB2495">
            <v>0</v>
          </cell>
          <cell r="CC2495">
            <v>0</v>
          </cell>
          <cell r="CD2495">
            <v>0</v>
          </cell>
          <cell r="CE2495">
            <v>0</v>
          </cell>
          <cell r="CF2495">
            <v>0</v>
          </cell>
          <cell r="CG2495">
            <v>0</v>
          </cell>
          <cell r="CH2495">
            <v>0</v>
          </cell>
          <cell r="CI2495">
            <v>0</v>
          </cell>
          <cell r="CJ2495">
            <v>0</v>
          </cell>
          <cell r="CK2495">
            <v>0</v>
          </cell>
          <cell r="CL2495">
            <v>0</v>
          </cell>
          <cell r="CM2495">
            <v>0</v>
          </cell>
          <cell r="CN2495">
            <v>0</v>
          </cell>
          <cell r="CO2495">
            <v>0</v>
          </cell>
          <cell r="CP2495">
            <v>0</v>
          </cell>
          <cell r="CQ2495">
            <v>0</v>
          </cell>
          <cell r="CR2495">
            <v>0</v>
          </cell>
          <cell r="CS2495">
            <v>0</v>
          </cell>
          <cell r="CT2495">
            <v>0</v>
          </cell>
          <cell r="CU2495">
            <v>0</v>
          </cell>
          <cell r="CV2495">
            <v>0</v>
          </cell>
          <cell r="CW2495">
            <v>0</v>
          </cell>
          <cell r="CX2495">
            <v>0</v>
          </cell>
          <cell r="CY2495">
            <v>0</v>
          </cell>
          <cell r="CZ2495">
            <v>0</v>
          </cell>
          <cell r="DA2495">
            <v>0</v>
          </cell>
          <cell r="DB2495">
            <v>0</v>
          </cell>
          <cell r="DC2495">
            <v>0</v>
          </cell>
          <cell r="DD2495">
            <v>423.21316710000002</v>
          </cell>
          <cell r="DE2495">
            <v>0</v>
          </cell>
          <cell r="DG2495">
            <v>410.88657000000001</v>
          </cell>
          <cell r="DI2495">
            <v>0.03</v>
          </cell>
          <cell r="DJ2495">
            <v>12.326597099999999</v>
          </cell>
          <cell r="DK2495">
            <v>2.9999999999999995E-2</v>
          </cell>
          <cell r="DL2495">
            <v>0</v>
          </cell>
        </row>
        <row r="2496">
          <cell r="A2496" t="str">
            <v>LGVKIT-ULA-LTH-003</v>
          </cell>
          <cell r="B2496" t="str">
            <v>EXTRACOSTI COMPONENTISTICA STANDARD NORD AMERICANA LGV LTH QUAD</v>
          </cell>
          <cell r="F2496">
            <v>737.11099119512244</v>
          </cell>
          <cell r="H2496">
            <v>302.2155063900002</v>
          </cell>
          <cell r="I2496">
            <v>0.59000000000000008</v>
          </cell>
          <cell r="J2496" t="str">
            <v>OK</v>
          </cell>
          <cell r="K2496" t="str">
            <v>NEWZD</v>
          </cell>
          <cell r="L2496">
            <v>0</v>
          </cell>
          <cell r="M2496">
            <v>0</v>
          </cell>
          <cell r="N2496">
            <v>0</v>
          </cell>
          <cell r="O2496">
            <v>0</v>
          </cell>
          <cell r="P2496">
            <v>0</v>
          </cell>
          <cell r="Q2496">
            <v>0</v>
          </cell>
          <cell r="R2496">
            <v>0</v>
          </cell>
          <cell r="S2496">
            <v>0</v>
          </cell>
          <cell r="T2496">
            <v>0</v>
          </cell>
          <cell r="U2496">
            <v>0</v>
          </cell>
          <cell r="V2496">
            <v>0</v>
          </cell>
          <cell r="W2496">
            <v>0</v>
          </cell>
          <cell r="X2496">
            <v>0</v>
          </cell>
          <cell r="Y2496">
            <v>0</v>
          </cell>
          <cell r="Z2496">
            <v>0</v>
          </cell>
          <cell r="AA2496">
            <v>0</v>
          </cell>
          <cell r="AB2496">
            <v>0</v>
          </cell>
          <cell r="AC2496">
            <v>0</v>
          </cell>
          <cell r="AD2496">
            <v>0</v>
          </cell>
          <cell r="AE2496">
            <v>0</v>
          </cell>
          <cell r="AF2496">
            <v>0</v>
          </cell>
          <cell r="AG2496">
            <v>0</v>
          </cell>
          <cell r="AH2496">
            <v>0</v>
          </cell>
          <cell r="AI2496">
            <v>0</v>
          </cell>
          <cell r="AJ2496">
            <v>0</v>
          </cell>
          <cell r="AK2496">
            <v>0</v>
          </cell>
          <cell r="AL2496">
            <v>0</v>
          </cell>
          <cell r="AM2496">
            <v>0</v>
          </cell>
          <cell r="AN2496">
            <v>0</v>
          </cell>
          <cell r="AO2496">
            <v>0</v>
          </cell>
          <cell r="AP2496">
            <v>0</v>
          </cell>
          <cell r="AQ2496">
            <v>0</v>
          </cell>
          <cell r="AR2496">
            <v>0</v>
          </cell>
          <cell r="AS2496">
            <v>0</v>
          </cell>
          <cell r="AT2496">
            <v>0</v>
          </cell>
          <cell r="AU2496">
            <v>0</v>
          </cell>
          <cell r="AV2496">
            <v>302.2155063900002</v>
          </cell>
          <cell r="AW2496">
            <v>0</v>
          </cell>
          <cell r="AX2496">
            <v>0</v>
          </cell>
          <cell r="AY2496">
            <v>0</v>
          </cell>
          <cell r="AZ2496">
            <v>0</v>
          </cell>
          <cell r="BA2496">
            <v>0</v>
          </cell>
          <cell r="BB2496">
            <v>0</v>
          </cell>
          <cell r="BC2496">
            <v>0</v>
          </cell>
          <cell r="BD2496">
            <v>0</v>
          </cell>
          <cell r="BE2496">
            <v>0</v>
          </cell>
          <cell r="BF2496">
            <v>0</v>
          </cell>
          <cell r="BG2496">
            <v>0</v>
          </cell>
          <cell r="BH2496">
            <v>0</v>
          </cell>
          <cell r="BI2496">
            <v>0</v>
          </cell>
          <cell r="BJ2496">
            <v>0</v>
          </cell>
          <cell r="BK2496">
            <v>0</v>
          </cell>
          <cell r="BL2496">
            <v>0</v>
          </cell>
          <cell r="BM2496">
            <v>0</v>
          </cell>
          <cell r="BN2496">
            <v>0</v>
          </cell>
          <cell r="BO2496">
            <v>0</v>
          </cell>
          <cell r="BP2496">
            <v>0</v>
          </cell>
          <cell r="BQ2496">
            <v>0</v>
          </cell>
          <cell r="BR2496">
            <v>0</v>
          </cell>
          <cell r="BS2496">
            <v>0</v>
          </cell>
          <cell r="BT2496">
            <v>0</v>
          </cell>
          <cell r="BU2496">
            <v>0</v>
          </cell>
          <cell r="BV2496">
            <v>0</v>
          </cell>
          <cell r="BW2496">
            <v>0</v>
          </cell>
          <cell r="BX2496">
            <v>0</v>
          </cell>
          <cell r="BY2496">
            <v>0</v>
          </cell>
          <cell r="BZ2496">
            <v>0</v>
          </cell>
          <cell r="CA2496">
            <v>0</v>
          </cell>
          <cell r="CB2496">
            <v>0</v>
          </cell>
          <cell r="CC2496">
            <v>0</v>
          </cell>
          <cell r="CD2496">
            <v>0</v>
          </cell>
          <cell r="CE2496">
            <v>0</v>
          </cell>
          <cell r="CF2496">
            <v>0</v>
          </cell>
          <cell r="CG2496">
            <v>0</v>
          </cell>
          <cell r="CH2496">
            <v>0</v>
          </cell>
          <cell r="CI2496">
            <v>0</v>
          </cell>
          <cell r="CJ2496">
            <v>0</v>
          </cell>
          <cell r="CK2496">
            <v>0</v>
          </cell>
          <cell r="CL2496">
            <v>0</v>
          </cell>
          <cell r="CM2496">
            <v>0</v>
          </cell>
          <cell r="CN2496">
            <v>0</v>
          </cell>
          <cell r="CO2496">
            <v>0</v>
          </cell>
          <cell r="CP2496">
            <v>0</v>
          </cell>
          <cell r="CQ2496">
            <v>0</v>
          </cell>
          <cell r="CR2496">
            <v>0</v>
          </cell>
          <cell r="CS2496">
            <v>0</v>
          </cell>
          <cell r="CT2496">
            <v>0</v>
          </cell>
          <cell r="CU2496">
            <v>0</v>
          </cell>
          <cell r="CV2496">
            <v>0</v>
          </cell>
          <cell r="CW2496">
            <v>0</v>
          </cell>
          <cell r="CX2496">
            <v>0</v>
          </cell>
          <cell r="CY2496">
            <v>0</v>
          </cell>
          <cell r="CZ2496">
            <v>0</v>
          </cell>
          <cell r="DA2496">
            <v>0</v>
          </cell>
          <cell r="DB2496">
            <v>0</v>
          </cell>
          <cell r="DC2496">
            <v>0</v>
          </cell>
          <cell r="DD2496">
            <v>302.2155063900002</v>
          </cell>
          <cell r="DE2496">
            <v>0</v>
          </cell>
          <cell r="DG2496">
            <v>293.41311300000018</v>
          </cell>
          <cell r="DI2496">
            <v>0.03</v>
          </cell>
          <cell r="DJ2496">
            <v>8.8023933900000042</v>
          </cell>
          <cell r="DK2496">
            <v>2.9999999999999995E-2</v>
          </cell>
          <cell r="DL2496">
            <v>0</v>
          </cell>
        </row>
        <row r="2497">
          <cell r="A2497" t="str">
            <v>LGVKIT-UWB-101</v>
          </cell>
          <cell r="B2497" t="str">
            <v xml:space="preserve">SMARTDECT - ANCORE + HUB LGV </v>
          </cell>
          <cell r="F2497">
            <v>9756.0975609756097</v>
          </cell>
          <cell r="H2497">
            <v>4000</v>
          </cell>
          <cell r="I2497">
            <v>0.59</v>
          </cell>
          <cell r="J2497" t="str">
            <v>OK</v>
          </cell>
          <cell r="K2497" t="str">
            <v>NEWZD</v>
          </cell>
          <cell r="L2497">
            <v>0</v>
          </cell>
          <cell r="M2497">
            <v>0</v>
          </cell>
          <cell r="N2497">
            <v>0</v>
          </cell>
          <cell r="O2497">
            <v>0</v>
          </cell>
          <cell r="P2497">
            <v>0</v>
          </cell>
          <cell r="Q2497">
            <v>0</v>
          </cell>
          <cell r="R2497">
            <v>0</v>
          </cell>
          <cell r="S2497">
            <v>0</v>
          </cell>
          <cell r="T2497">
            <v>0</v>
          </cell>
          <cell r="U2497">
            <v>0</v>
          </cell>
          <cell r="V2497">
            <v>0</v>
          </cell>
          <cell r="W2497">
            <v>0</v>
          </cell>
          <cell r="X2497">
            <v>0</v>
          </cell>
          <cell r="Y2497">
            <v>0</v>
          </cell>
          <cell r="Z2497">
            <v>0</v>
          </cell>
          <cell r="AA2497">
            <v>0</v>
          </cell>
          <cell r="AB2497">
            <v>0</v>
          </cell>
          <cell r="AC2497">
            <v>0</v>
          </cell>
          <cell r="AD2497">
            <v>0</v>
          </cell>
          <cell r="AE2497">
            <v>0</v>
          </cell>
          <cell r="AF2497">
            <v>0</v>
          </cell>
          <cell r="AG2497">
            <v>0</v>
          </cell>
          <cell r="AH2497">
            <v>0</v>
          </cell>
          <cell r="AI2497">
            <v>0</v>
          </cell>
          <cell r="AJ2497">
            <v>0</v>
          </cell>
          <cell r="AK2497">
            <v>0</v>
          </cell>
          <cell r="AL2497">
            <v>0</v>
          </cell>
          <cell r="AM2497">
            <v>0</v>
          </cell>
          <cell r="AN2497">
            <v>0</v>
          </cell>
          <cell r="AO2497">
            <v>0</v>
          </cell>
          <cell r="AP2497">
            <v>0</v>
          </cell>
          <cell r="AQ2497">
            <v>0</v>
          </cell>
          <cell r="AR2497">
            <v>0</v>
          </cell>
          <cell r="AS2497">
            <v>0</v>
          </cell>
          <cell r="AT2497">
            <v>0</v>
          </cell>
          <cell r="AU2497">
            <v>0</v>
          </cell>
          <cell r="AV2497">
            <v>4000</v>
          </cell>
          <cell r="AW2497">
            <v>0</v>
          </cell>
          <cell r="AX2497">
            <v>0</v>
          </cell>
          <cell r="AY2497">
            <v>0</v>
          </cell>
          <cell r="AZ2497">
            <v>0</v>
          </cell>
          <cell r="BA2497">
            <v>0</v>
          </cell>
          <cell r="BB2497">
            <v>0</v>
          </cell>
          <cell r="BC2497">
            <v>0</v>
          </cell>
          <cell r="BD2497">
            <v>0</v>
          </cell>
          <cell r="BE2497">
            <v>0</v>
          </cell>
          <cell r="BF2497">
            <v>0</v>
          </cell>
          <cell r="BG2497">
            <v>0</v>
          </cell>
          <cell r="BH2497">
            <v>0</v>
          </cell>
          <cell r="BI2497">
            <v>0</v>
          </cell>
          <cell r="BJ2497">
            <v>0</v>
          </cell>
          <cell r="BK2497">
            <v>0</v>
          </cell>
          <cell r="BL2497">
            <v>0</v>
          </cell>
          <cell r="BM2497">
            <v>0</v>
          </cell>
          <cell r="BN2497">
            <v>0</v>
          </cell>
          <cell r="BO2497">
            <v>0</v>
          </cell>
          <cell r="BP2497">
            <v>0</v>
          </cell>
          <cell r="BQ2497">
            <v>0</v>
          </cell>
          <cell r="BR2497">
            <v>0</v>
          </cell>
          <cell r="BS2497">
            <v>0</v>
          </cell>
          <cell r="BT2497">
            <v>0</v>
          </cell>
          <cell r="BU2497">
            <v>0</v>
          </cell>
          <cell r="BV2497">
            <v>0</v>
          </cell>
          <cell r="BW2497">
            <v>0</v>
          </cell>
          <cell r="BX2497">
            <v>0</v>
          </cell>
          <cell r="BY2497">
            <v>0</v>
          </cell>
          <cell r="BZ2497">
            <v>0</v>
          </cell>
          <cell r="CA2497">
            <v>0</v>
          </cell>
          <cell r="CB2497">
            <v>0</v>
          </cell>
          <cell r="CC2497">
            <v>0</v>
          </cell>
          <cell r="CD2497">
            <v>0</v>
          </cell>
          <cell r="CE2497">
            <v>0</v>
          </cell>
          <cell r="CF2497">
            <v>0</v>
          </cell>
          <cell r="CG2497">
            <v>0</v>
          </cell>
          <cell r="CH2497">
            <v>0</v>
          </cell>
          <cell r="CI2497">
            <v>0</v>
          </cell>
          <cell r="CJ2497">
            <v>0</v>
          </cell>
          <cell r="CK2497">
            <v>0</v>
          </cell>
          <cell r="CL2497">
            <v>0</v>
          </cell>
          <cell r="CM2497">
            <v>0</v>
          </cell>
          <cell r="CN2497">
            <v>0</v>
          </cell>
          <cell r="CO2497">
            <v>0</v>
          </cell>
          <cell r="CP2497">
            <v>0</v>
          </cell>
          <cell r="CQ2497">
            <v>0</v>
          </cell>
          <cell r="CR2497">
            <v>0</v>
          </cell>
          <cell r="CS2497">
            <v>0</v>
          </cell>
          <cell r="CT2497">
            <v>0</v>
          </cell>
          <cell r="CU2497">
            <v>0</v>
          </cell>
          <cell r="CV2497">
            <v>0</v>
          </cell>
          <cell r="CW2497">
            <v>0</v>
          </cell>
          <cell r="CX2497">
            <v>0</v>
          </cell>
          <cell r="CY2497">
            <v>0</v>
          </cell>
          <cell r="CZ2497">
            <v>0</v>
          </cell>
          <cell r="DA2497">
            <v>0</v>
          </cell>
          <cell r="DB2497">
            <v>0</v>
          </cell>
          <cell r="DC2497">
            <v>0</v>
          </cell>
          <cell r="DD2497">
            <v>4000</v>
          </cell>
          <cell r="DE2497">
            <v>0</v>
          </cell>
          <cell r="DG2497">
            <v>4000</v>
          </cell>
          <cell r="DI2497">
            <v>0</v>
          </cell>
          <cell r="DJ2497">
            <v>0</v>
          </cell>
          <cell r="DK2497">
            <v>0</v>
          </cell>
          <cell r="DL2497">
            <v>0</v>
          </cell>
        </row>
        <row r="2498">
          <cell r="A2498" t="str">
            <v>LGV-KIT-WHE-001</v>
          </cell>
          <cell r="B2498" t="str">
            <v>EXTRACOSTI RUOTE CUSHION BIANCHE ANTITRACCIA</v>
          </cell>
          <cell r="F2498">
            <v>395.64250037564653</v>
          </cell>
          <cell r="H2498">
            <v>218.5454</v>
          </cell>
          <cell r="I2498">
            <v>0.44761899999999999</v>
          </cell>
          <cell r="J2498" t="str">
            <v>OK</v>
          </cell>
          <cell r="K2498" t="str">
            <v>NEWZD</v>
          </cell>
          <cell r="L2498">
            <v>0</v>
          </cell>
          <cell r="M2498">
            <v>0</v>
          </cell>
          <cell r="N2498">
            <v>0</v>
          </cell>
          <cell r="O2498">
            <v>0</v>
          </cell>
          <cell r="P2498">
            <v>0</v>
          </cell>
          <cell r="Q2498">
            <v>0</v>
          </cell>
          <cell r="R2498">
            <v>0</v>
          </cell>
          <cell r="S2498">
            <v>0</v>
          </cell>
          <cell r="T2498">
            <v>0</v>
          </cell>
          <cell r="U2498">
            <v>0</v>
          </cell>
          <cell r="V2498">
            <v>0</v>
          </cell>
          <cell r="W2498">
            <v>0</v>
          </cell>
          <cell r="X2498">
            <v>0</v>
          </cell>
          <cell r="Y2498">
            <v>0</v>
          </cell>
          <cell r="Z2498">
            <v>0</v>
          </cell>
          <cell r="AA2498">
            <v>0</v>
          </cell>
          <cell r="AB2498">
            <v>0</v>
          </cell>
          <cell r="AC2498">
            <v>0</v>
          </cell>
          <cell r="AD2498">
            <v>0</v>
          </cell>
          <cell r="AE2498">
            <v>0</v>
          </cell>
          <cell r="AF2498">
            <v>0</v>
          </cell>
          <cell r="AG2498">
            <v>0</v>
          </cell>
          <cell r="AH2498">
            <v>0</v>
          </cell>
          <cell r="AI2498">
            <v>0</v>
          </cell>
          <cell r="AJ2498">
            <v>0</v>
          </cell>
          <cell r="AK2498">
            <v>0</v>
          </cell>
          <cell r="AL2498">
            <v>0</v>
          </cell>
          <cell r="AM2498">
            <v>0</v>
          </cell>
          <cell r="AN2498">
            <v>0</v>
          </cell>
          <cell r="AO2498">
            <v>0</v>
          </cell>
          <cell r="AP2498">
            <v>0</v>
          </cell>
          <cell r="AQ2498">
            <v>0</v>
          </cell>
          <cell r="AR2498">
            <v>0</v>
          </cell>
          <cell r="AS2498">
            <v>0</v>
          </cell>
          <cell r="AT2498">
            <v>0</v>
          </cell>
          <cell r="AU2498">
            <v>0</v>
          </cell>
          <cell r="AV2498">
            <v>218.5454</v>
          </cell>
          <cell r="AW2498">
            <v>0</v>
          </cell>
          <cell r="AX2498">
            <v>0</v>
          </cell>
          <cell r="AY2498">
            <v>0</v>
          </cell>
          <cell r="AZ2498">
            <v>0</v>
          </cell>
          <cell r="BA2498">
            <v>0</v>
          </cell>
          <cell r="BB2498">
            <v>0</v>
          </cell>
          <cell r="BC2498">
            <v>0</v>
          </cell>
          <cell r="BD2498">
            <v>0</v>
          </cell>
          <cell r="BE2498">
            <v>0</v>
          </cell>
          <cell r="BF2498">
            <v>0</v>
          </cell>
          <cell r="BG2498">
            <v>0</v>
          </cell>
          <cell r="BH2498">
            <v>0</v>
          </cell>
          <cell r="BI2498">
            <v>0</v>
          </cell>
          <cell r="BJ2498">
            <v>0</v>
          </cell>
          <cell r="BK2498">
            <v>0</v>
          </cell>
          <cell r="BL2498">
            <v>0</v>
          </cell>
          <cell r="BM2498">
            <v>0</v>
          </cell>
          <cell r="BN2498">
            <v>0</v>
          </cell>
          <cell r="BO2498">
            <v>0</v>
          </cell>
          <cell r="BP2498">
            <v>0</v>
          </cell>
          <cell r="BQ2498">
            <v>0</v>
          </cell>
          <cell r="BR2498">
            <v>0</v>
          </cell>
          <cell r="BS2498">
            <v>0</v>
          </cell>
          <cell r="BT2498">
            <v>0</v>
          </cell>
          <cell r="BU2498">
            <v>0</v>
          </cell>
          <cell r="BV2498">
            <v>0</v>
          </cell>
          <cell r="BW2498">
            <v>0</v>
          </cell>
          <cell r="BX2498">
            <v>0</v>
          </cell>
          <cell r="BY2498">
            <v>0</v>
          </cell>
          <cell r="BZ2498">
            <v>0</v>
          </cell>
          <cell r="CA2498">
            <v>0</v>
          </cell>
          <cell r="CB2498">
            <v>0</v>
          </cell>
          <cell r="CC2498">
            <v>0</v>
          </cell>
          <cell r="CD2498">
            <v>0</v>
          </cell>
          <cell r="CE2498">
            <v>0</v>
          </cell>
          <cell r="CF2498">
            <v>0</v>
          </cell>
          <cell r="CG2498">
            <v>0</v>
          </cell>
          <cell r="CH2498">
            <v>0</v>
          </cell>
          <cell r="CI2498">
            <v>0</v>
          </cell>
          <cell r="CJ2498">
            <v>0</v>
          </cell>
          <cell r="CK2498">
            <v>0</v>
          </cell>
          <cell r="CL2498">
            <v>0</v>
          </cell>
          <cell r="CM2498">
            <v>0</v>
          </cell>
          <cell r="CN2498">
            <v>0</v>
          </cell>
          <cell r="CO2498">
            <v>0</v>
          </cell>
          <cell r="CP2498">
            <v>0</v>
          </cell>
          <cell r="CQ2498">
            <v>0</v>
          </cell>
          <cell r="CR2498">
            <v>0</v>
          </cell>
          <cell r="CS2498">
            <v>0</v>
          </cell>
          <cell r="CT2498">
            <v>0</v>
          </cell>
          <cell r="CU2498">
            <v>0</v>
          </cell>
          <cell r="CV2498">
            <v>0</v>
          </cell>
          <cell r="CW2498">
            <v>0</v>
          </cell>
          <cell r="CX2498">
            <v>0</v>
          </cell>
          <cell r="CY2498">
            <v>0</v>
          </cell>
          <cell r="CZ2498">
            <v>0</v>
          </cell>
          <cell r="DA2498">
            <v>0</v>
          </cell>
          <cell r="DB2498">
            <v>0</v>
          </cell>
          <cell r="DC2498">
            <v>0</v>
          </cell>
          <cell r="DD2498">
            <v>218.5454</v>
          </cell>
          <cell r="DE2498">
            <v>0</v>
          </cell>
          <cell r="DG2498">
            <v>212.18</v>
          </cell>
          <cell r="DI2498">
            <v>0.03</v>
          </cell>
          <cell r="DJ2498">
            <v>6.3654000000000002</v>
          </cell>
          <cell r="DK2498">
            <v>0.03</v>
          </cell>
          <cell r="DL2498">
            <v>0</v>
          </cell>
        </row>
        <row r="2499">
          <cell r="A2499" t="str">
            <v>LGVLQLT-KIT-DBL-101</v>
          </cell>
          <cell r="B2499" t="str">
            <v>EXTRACOSTI LQ1500-2PP RULLIERE DOPPIO LIVELLO PER PALETTE VUOTE</v>
          </cell>
          <cell r="F2499">
            <v>20655.685750209563</v>
          </cell>
          <cell r="H2499">
            <v>8468.8311575859207</v>
          </cell>
          <cell r="I2499">
            <v>0.59000000000000008</v>
          </cell>
          <cell r="J2499" t="str">
            <v>OK</v>
          </cell>
          <cell r="K2499" t="str">
            <v>NEWZD</v>
          </cell>
          <cell r="L2499">
            <v>0</v>
          </cell>
          <cell r="M2499">
            <v>0</v>
          </cell>
          <cell r="N2499">
            <v>0</v>
          </cell>
          <cell r="O2499">
            <v>0</v>
          </cell>
          <cell r="P2499">
            <v>0</v>
          </cell>
          <cell r="Q2499">
            <v>0</v>
          </cell>
          <cell r="R2499">
            <v>0</v>
          </cell>
          <cell r="S2499">
            <v>0</v>
          </cell>
          <cell r="T2499">
            <v>0</v>
          </cell>
          <cell r="U2499">
            <v>0</v>
          </cell>
          <cell r="V2499">
            <v>0</v>
          </cell>
          <cell r="W2499">
            <v>0</v>
          </cell>
          <cell r="X2499">
            <v>0</v>
          </cell>
          <cell r="Y2499">
            <v>0</v>
          </cell>
          <cell r="Z2499">
            <v>0</v>
          </cell>
          <cell r="AA2499">
            <v>0</v>
          </cell>
          <cell r="AB2499">
            <v>0</v>
          </cell>
          <cell r="AC2499">
            <v>0</v>
          </cell>
          <cell r="AD2499">
            <v>0</v>
          </cell>
          <cell r="AE2499">
            <v>0</v>
          </cell>
          <cell r="AF2499">
            <v>0</v>
          </cell>
          <cell r="AG2499">
            <v>0</v>
          </cell>
          <cell r="AH2499">
            <v>0</v>
          </cell>
          <cell r="AI2499">
            <v>0</v>
          </cell>
          <cell r="AJ2499">
            <v>0</v>
          </cell>
          <cell r="AK2499">
            <v>0</v>
          </cell>
          <cell r="AL2499">
            <v>0</v>
          </cell>
          <cell r="AM2499">
            <v>0</v>
          </cell>
          <cell r="AN2499">
            <v>0</v>
          </cell>
          <cell r="AO2499">
            <v>0</v>
          </cell>
          <cell r="AP2499">
            <v>0</v>
          </cell>
          <cell r="AQ2499">
            <v>0</v>
          </cell>
          <cell r="AR2499">
            <v>0</v>
          </cell>
          <cell r="AS2499">
            <v>0</v>
          </cell>
          <cell r="AT2499">
            <v>0</v>
          </cell>
          <cell r="AU2499">
            <v>0</v>
          </cell>
          <cell r="AV2499">
            <v>5904.8311575859207</v>
          </cell>
          <cell r="AW2499">
            <v>0</v>
          </cell>
          <cell r="AX2499">
            <v>0</v>
          </cell>
          <cell r="AY2499">
            <v>352</v>
          </cell>
          <cell r="AZ2499">
            <v>8</v>
          </cell>
          <cell r="BA2499">
            <v>0</v>
          </cell>
          <cell r="BB2499">
            <v>0</v>
          </cell>
          <cell r="BC2499">
            <v>0</v>
          </cell>
          <cell r="BD2499">
            <v>0</v>
          </cell>
          <cell r="BE2499">
            <v>72</v>
          </cell>
          <cell r="BF2499">
            <v>2</v>
          </cell>
          <cell r="BG2499">
            <v>0</v>
          </cell>
          <cell r="BH2499">
            <v>0</v>
          </cell>
          <cell r="BI2499">
            <v>0</v>
          </cell>
          <cell r="BJ2499">
            <v>0</v>
          </cell>
          <cell r="BK2499">
            <v>0</v>
          </cell>
          <cell r="BL2499">
            <v>0</v>
          </cell>
          <cell r="BM2499">
            <v>160</v>
          </cell>
          <cell r="BN2499">
            <v>5</v>
          </cell>
          <cell r="BO2499">
            <v>845</v>
          </cell>
          <cell r="BP2499">
            <v>26</v>
          </cell>
          <cell r="BQ2499">
            <v>0</v>
          </cell>
          <cell r="BR2499">
            <v>0</v>
          </cell>
          <cell r="BS2499">
            <v>975</v>
          </cell>
          <cell r="BT2499">
            <v>30</v>
          </cell>
          <cell r="BU2499">
            <v>0</v>
          </cell>
          <cell r="BV2499">
            <v>0</v>
          </cell>
          <cell r="BW2499">
            <v>0</v>
          </cell>
          <cell r="BX2499">
            <v>0</v>
          </cell>
          <cell r="BY2499">
            <v>0</v>
          </cell>
          <cell r="BZ2499">
            <v>0</v>
          </cell>
          <cell r="CA2499">
            <v>0</v>
          </cell>
          <cell r="CB2499">
            <v>0</v>
          </cell>
          <cell r="CC2499">
            <v>160</v>
          </cell>
          <cell r="CD2499">
            <v>5</v>
          </cell>
          <cell r="CE2499">
            <v>0</v>
          </cell>
          <cell r="CF2499">
            <v>0</v>
          </cell>
          <cell r="CG2499">
            <v>0</v>
          </cell>
          <cell r="CH2499">
            <v>0</v>
          </cell>
          <cell r="CI2499">
            <v>0</v>
          </cell>
          <cell r="CJ2499">
            <v>0</v>
          </cell>
          <cell r="CK2499">
            <v>0</v>
          </cell>
          <cell r="CL2499">
            <v>0</v>
          </cell>
          <cell r="CM2499">
            <v>0</v>
          </cell>
          <cell r="CN2499">
            <v>0</v>
          </cell>
          <cell r="CO2499">
            <v>0</v>
          </cell>
          <cell r="CP2499">
            <v>0</v>
          </cell>
          <cell r="CQ2499">
            <v>0</v>
          </cell>
          <cell r="CR2499">
            <v>0</v>
          </cell>
          <cell r="CS2499">
            <v>0</v>
          </cell>
          <cell r="CT2499">
            <v>0</v>
          </cell>
          <cell r="CU2499">
            <v>0</v>
          </cell>
          <cell r="CV2499">
            <v>0</v>
          </cell>
          <cell r="CW2499">
            <v>0</v>
          </cell>
          <cell r="CX2499">
            <v>0</v>
          </cell>
          <cell r="CY2499">
            <v>0</v>
          </cell>
          <cell r="CZ2499">
            <v>0</v>
          </cell>
          <cell r="DA2499">
            <v>0</v>
          </cell>
          <cell r="DB2499">
            <v>0</v>
          </cell>
          <cell r="DC2499">
            <v>0</v>
          </cell>
          <cell r="DD2499">
            <v>8468.8311575859207</v>
          </cell>
          <cell r="DE2499">
            <v>0</v>
          </cell>
          <cell r="DG2499">
            <v>5732.8457840640003</v>
          </cell>
          <cell r="DI2499">
            <v>0.03</v>
          </cell>
          <cell r="DJ2499">
            <v>171.98537352192</v>
          </cell>
          <cell r="DK2499">
            <v>2.0729006901906922E-2</v>
          </cell>
          <cell r="DL2499">
            <v>0</v>
          </cell>
        </row>
        <row r="2500">
          <cell r="A2500" t="str">
            <v>LGVLQLT-KIT-DBL-102</v>
          </cell>
          <cell r="B2500" t="str">
            <v>EXTRACOSTI LQ1900-4PP RULLIERE DOPPIO LIVELLO PER PALETTE VUOTE</v>
          </cell>
          <cell r="F2500">
            <v>29708.82746311805</v>
          </cell>
          <cell r="H2500">
            <v>12180.6192598784</v>
          </cell>
          <cell r="I2500">
            <v>0.59000000000000008</v>
          </cell>
          <cell r="J2500" t="str">
            <v>OK</v>
          </cell>
          <cell r="K2500" t="str">
            <v>NEWZD</v>
          </cell>
          <cell r="L2500">
            <v>0</v>
          </cell>
          <cell r="M2500">
            <v>0</v>
          </cell>
          <cell r="N2500">
            <v>0</v>
          </cell>
          <cell r="O2500">
            <v>0</v>
          </cell>
          <cell r="P2500">
            <v>0</v>
          </cell>
          <cell r="Q2500">
            <v>0</v>
          </cell>
          <cell r="R2500">
            <v>0</v>
          </cell>
          <cell r="S2500">
            <v>0</v>
          </cell>
          <cell r="T2500">
            <v>0</v>
          </cell>
          <cell r="U2500">
            <v>0</v>
          </cell>
          <cell r="V2500">
            <v>0</v>
          </cell>
          <cell r="W2500">
            <v>0</v>
          </cell>
          <cell r="X2500">
            <v>0</v>
          </cell>
          <cell r="Y2500">
            <v>0</v>
          </cell>
          <cell r="Z2500">
            <v>0</v>
          </cell>
          <cell r="AA2500">
            <v>0</v>
          </cell>
          <cell r="AB2500">
            <v>0</v>
          </cell>
          <cell r="AC2500">
            <v>0</v>
          </cell>
          <cell r="AD2500">
            <v>0</v>
          </cell>
          <cell r="AE2500">
            <v>0</v>
          </cell>
          <cell r="AF2500">
            <v>0</v>
          </cell>
          <cell r="AG2500">
            <v>0</v>
          </cell>
          <cell r="AH2500">
            <v>0</v>
          </cell>
          <cell r="AI2500">
            <v>0</v>
          </cell>
          <cell r="AJ2500">
            <v>0</v>
          </cell>
          <cell r="AK2500">
            <v>0</v>
          </cell>
          <cell r="AL2500">
            <v>0</v>
          </cell>
          <cell r="AM2500">
            <v>0</v>
          </cell>
          <cell r="AN2500">
            <v>0</v>
          </cell>
          <cell r="AO2500">
            <v>0</v>
          </cell>
          <cell r="AP2500">
            <v>0</v>
          </cell>
          <cell r="AQ2500">
            <v>0</v>
          </cell>
          <cell r="AR2500">
            <v>0</v>
          </cell>
          <cell r="AS2500">
            <v>0</v>
          </cell>
          <cell r="AT2500">
            <v>0</v>
          </cell>
          <cell r="AU2500">
            <v>0</v>
          </cell>
          <cell r="AV2500">
            <v>9616.6192598784</v>
          </cell>
          <cell r="AW2500">
            <v>0</v>
          </cell>
          <cell r="AX2500">
            <v>0</v>
          </cell>
          <cell r="AY2500">
            <v>352</v>
          </cell>
          <cell r="AZ2500">
            <v>8</v>
          </cell>
          <cell r="BA2500">
            <v>0</v>
          </cell>
          <cell r="BB2500">
            <v>0</v>
          </cell>
          <cell r="BC2500">
            <v>0</v>
          </cell>
          <cell r="BD2500">
            <v>0</v>
          </cell>
          <cell r="BE2500">
            <v>72</v>
          </cell>
          <cell r="BF2500">
            <v>2</v>
          </cell>
          <cell r="BG2500">
            <v>0</v>
          </cell>
          <cell r="BH2500">
            <v>0</v>
          </cell>
          <cell r="BI2500">
            <v>0</v>
          </cell>
          <cell r="BJ2500">
            <v>0</v>
          </cell>
          <cell r="BK2500">
            <v>0</v>
          </cell>
          <cell r="BL2500">
            <v>0</v>
          </cell>
          <cell r="BM2500">
            <v>160</v>
          </cell>
          <cell r="BN2500">
            <v>5</v>
          </cell>
          <cell r="BO2500">
            <v>845</v>
          </cell>
          <cell r="BP2500">
            <v>26</v>
          </cell>
          <cell r="BQ2500">
            <v>0</v>
          </cell>
          <cell r="BR2500">
            <v>0</v>
          </cell>
          <cell r="BS2500">
            <v>975</v>
          </cell>
          <cell r="BT2500">
            <v>30</v>
          </cell>
          <cell r="BU2500">
            <v>0</v>
          </cell>
          <cell r="BV2500">
            <v>0</v>
          </cell>
          <cell r="BW2500">
            <v>0</v>
          </cell>
          <cell r="BX2500">
            <v>0</v>
          </cell>
          <cell r="BY2500">
            <v>0</v>
          </cell>
          <cell r="BZ2500">
            <v>0</v>
          </cell>
          <cell r="CA2500">
            <v>0</v>
          </cell>
          <cell r="CB2500">
            <v>0</v>
          </cell>
          <cell r="CC2500">
            <v>160</v>
          </cell>
          <cell r="CD2500">
            <v>5</v>
          </cell>
          <cell r="CE2500">
            <v>0</v>
          </cell>
          <cell r="CF2500">
            <v>0</v>
          </cell>
          <cell r="CG2500">
            <v>0</v>
          </cell>
          <cell r="CH2500">
            <v>0</v>
          </cell>
          <cell r="CI2500">
            <v>0</v>
          </cell>
          <cell r="CJ2500">
            <v>0</v>
          </cell>
          <cell r="CK2500">
            <v>0</v>
          </cell>
          <cell r="CL2500">
            <v>0</v>
          </cell>
          <cell r="CM2500">
            <v>0</v>
          </cell>
          <cell r="CN2500">
            <v>0</v>
          </cell>
          <cell r="CO2500">
            <v>0</v>
          </cell>
          <cell r="CP2500">
            <v>0</v>
          </cell>
          <cell r="CQ2500">
            <v>0</v>
          </cell>
          <cell r="CR2500">
            <v>0</v>
          </cell>
          <cell r="CS2500">
            <v>0</v>
          </cell>
          <cell r="CT2500">
            <v>0</v>
          </cell>
          <cell r="CU2500">
            <v>0</v>
          </cell>
          <cell r="CV2500">
            <v>0</v>
          </cell>
          <cell r="CW2500">
            <v>0</v>
          </cell>
          <cell r="CX2500">
            <v>0</v>
          </cell>
          <cell r="CY2500">
            <v>0</v>
          </cell>
          <cell r="CZ2500">
            <v>0</v>
          </cell>
          <cell r="DA2500">
            <v>0</v>
          </cell>
          <cell r="DB2500">
            <v>0</v>
          </cell>
          <cell r="DC2500">
            <v>0</v>
          </cell>
          <cell r="DD2500">
            <v>12180.6192598784</v>
          </cell>
          <cell r="DE2500">
            <v>0</v>
          </cell>
          <cell r="DG2500">
            <v>9336.5235532799998</v>
          </cell>
          <cell r="DI2500">
            <v>0.03</v>
          </cell>
          <cell r="DJ2500">
            <v>280.0957065984</v>
          </cell>
          <cell r="DK2500">
            <v>2.3536418825976825E-2</v>
          </cell>
          <cell r="DL2500">
            <v>0</v>
          </cell>
        </row>
        <row r="2501">
          <cell r="A2501" t="str">
            <v>LGVLQLT-KIT-DBL-103</v>
          </cell>
          <cell r="B2501" t="str">
            <v>EXTRACOSTI LQ2300-4PP RULLIERE DOPPIO LIVELLO PER PALETTE VUOTE</v>
          </cell>
          <cell r="F2501">
            <v>30846.779262901073</v>
          </cell>
          <cell r="H2501">
            <v>12647.179497789439</v>
          </cell>
          <cell r="I2501">
            <v>0.59000000000000008</v>
          </cell>
          <cell r="J2501" t="str">
            <v>OK</v>
          </cell>
          <cell r="K2501" t="str">
            <v>NEWZD</v>
          </cell>
          <cell r="L2501">
            <v>0</v>
          </cell>
          <cell r="M2501">
            <v>0</v>
          </cell>
          <cell r="N2501">
            <v>0</v>
          </cell>
          <cell r="O2501">
            <v>0</v>
          </cell>
          <cell r="P2501">
            <v>0</v>
          </cell>
          <cell r="Q2501">
            <v>0</v>
          </cell>
          <cell r="R2501">
            <v>0</v>
          </cell>
          <cell r="S2501">
            <v>0</v>
          </cell>
          <cell r="T2501">
            <v>0</v>
          </cell>
          <cell r="U2501">
            <v>0</v>
          </cell>
          <cell r="V2501">
            <v>0</v>
          </cell>
          <cell r="W2501">
            <v>0</v>
          </cell>
          <cell r="X2501">
            <v>0</v>
          </cell>
          <cell r="Y2501">
            <v>0</v>
          </cell>
          <cell r="Z2501">
            <v>0</v>
          </cell>
          <cell r="AA2501">
            <v>0</v>
          </cell>
          <cell r="AB2501">
            <v>0</v>
          </cell>
          <cell r="AC2501">
            <v>0</v>
          </cell>
          <cell r="AD2501">
            <v>0</v>
          </cell>
          <cell r="AE2501">
            <v>0</v>
          </cell>
          <cell r="AF2501">
            <v>0</v>
          </cell>
          <cell r="AG2501">
            <v>0</v>
          </cell>
          <cell r="AH2501">
            <v>0</v>
          </cell>
          <cell r="AI2501">
            <v>0</v>
          </cell>
          <cell r="AJ2501">
            <v>0</v>
          </cell>
          <cell r="AK2501">
            <v>0</v>
          </cell>
          <cell r="AL2501">
            <v>0</v>
          </cell>
          <cell r="AM2501">
            <v>0</v>
          </cell>
          <cell r="AN2501">
            <v>0</v>
          </cell>
          <cell r="AO2501">
            <v>0</v>
          </cell>
          <cell r="AP2501">
            <v>0</v>
          </cell>
          <cell r="AQ2501">
            <v>0</v>
          </cell>
          <cell r="AR2501">
            <v>0</v>
          </cell>
          <cell r="AS2501">
            <v>0</v>
          </cell>
          <cell r="AT2501">
            <v>0</v>
          </cell>
          <cell r="AU2501">
            <v>0</v>
          </cell>
          <cell r="AV2501">
            <v>10083.179497789439</v>
          </cell>
          <cell r="AW2501">
            <v>0</v>
          </cell>
          <cell r="AX2501">
            <v>0</v>
          </cell>
          <cell r="AY2501">
            <v>352</v>
          </cell>
          <cell r="AZ2501">
            <v>8</v>
          </cell>
          <cell r="BA2501">
            <v>0</v>
          </cell>
          <cell r="BB2501">
            <v>0</v>
          </cell>
          <cell r="BC2501">
            <v>0</v>
          </cell>
          <cell r="BD2501">
            <v>0</v>
          </cell>
          <cell r="BE2501">
            <v>72</v>
          </cell>
          <cell r="BF2501">
            <v>2</v>
          </cell>
          <cell r="BG2501">
            <v>0</v>
          </cell>
          <cell r="BH2501">
            <v>0</v>
          </cell>
          <cell r="BI2501">
            <v>0</v>
          </cell>
          <cell r="BJ2501">
            <v>0</v>
          </cell>
          <cell r="BK2501">
            <v>0</v>
          </cell>
          <cell r="BL2501">
            <v>0</v>
          </cell>
          <cell r="BM2501">
            <v>160</v>
          </cell>
          <cell r="BN2501">
            <v>5</v>
          </cell>
          <cell r="BO2501">
            <v>845</v>
          </cell>
          <cell r="BP2501">
            <v>26</v>
          </cell>
          <cell r="BQ2501">
            <v>0</v>
          </cell>
          <cell r="BR2501">
            <v>0</v>
          </cell>
          <cell r="BS2501">
            <v>975</v>
          </cell>
          <cell r="BT2501">
            <v>30</v>
          </cell>
          <cell r="BU2501">
            <v>0</v>
          </cell>
          <cell r="BV2501">
            <v>0</v>
          </cell>
          <cell r="BW2501">
            <v>0</v>
          </cell>
          <cell r="BX2501">
            <v>0</v>
          </cell>
          <cell r="BY2501">
            <v>0</v>
          </cell>
          <cell r="BZ2501">
            <v>0</v>
          </cell>
          <cell r="CA2501">
            <v>0</v>
          </cell>
          <cell r="CB2501">
            <v>0</v>
          </cell>
          <cell r="CC2501">
            <v>160</v>
          </cell>
          <cell r="CD2501">
            <v>5</v>
          </cell>
          <cell r="CE2501">
            <v>0</v>
          </cell>
          <cell r="CF2501">
            <v>0</v>
          </cell>
          <cell r="CG2501">
            <v>0</v>
          </cell>
          <cell r="CH2501">
            <v>0</v>
          </cell>
          <cell r="CI2501">
            <v>0</v>
          </cell>
          <cell r="CJ2501">
            <v>0</v>
          </cell>
          <cell r="CK2501">
            <v>0</v>
          </cell>
          <cell r="CL2501">
            <v>0</v>
          </cell>
          <cell r="CM2501">
            <v>0</v>
          </cell>
          <cell r="CN2501">
            <v>0</v>
          </cell>
          <cell r="CO2501">
            <v>0</v>
          </cell>
          <cell r="CP2501">
            <v>0</v>
          </cell>
          <cell r="CQ2501">
            <v>0</v>
          </cell>
          <cell r="CR2501">
            <v>0</v>
          </cell>
          <cell r="CS2501">
            <v>0</v>
          </cell>
          <cell r="CT2501">
            <v>0</v>
          </cell>
          <cell r="CU2501">
            <v>0</v>
          </cell>
          <cell r="CV2501">
            <v>0</v>
          </cell>
          <cell r="CW2501">
            <v>0</v>
          </cell>
          <cell r="CX2501">
            <v>0</v>
          </cell>
          <cell r="CY2501">
            <v>0</v>
          </cell>
          <cell r="CZ2501">
            <v>0</v>
          </cell>
          <cell r="DA2501">
            <v>0</v>
          </cell>
          <cell r="DB2501">
            <v>0</v>
          </cell>
          <cell r="DC2501">
            <v>0</v>
          </cell>
          <cell r="DD2501">
            <v>12647.179497789439</v>
          </cell>
          <cell r="DE2501">
            <v>0</v>
          </cell>
          <cell r="DG2501">
            <v>9789.4946580479991</v>
          </cell>
          <cell r="DI2501">
            <v>0.03</v>
          </cell>
          <cell r="DJ2501">
            <v>293.68483974143999</v>
          </cell>
          <cell r="DK2501">
            <v>2.3773421843033826E-2</v>
          </cell>
          <cell r="DL2501">
            <v>0</v>
          </cell>
        </row>
        <row r="2502">
          <cell r="A2502" t="str">
            <v>LGVLQLT-KIT-DBL-104</v>
          </cell>
          <cell r="B2502" t="str">
            <v>EXTRACOSTI LQ2700-4PP RULLIERE DOPPIO LIVELLO PER PALETTE VUOTE</v>
          </cell>
          <cell r="F2502">
            <v>31876.348895338142</v>
          </cell>
          <cell r="H2502">
            <v>13069.303047088637</v>
          </cell>
          <cell r="I2502">
            <v>0.59000000000000008</v>
          </cell>
          <cell r="J2502" t="str">
            <v>OK</v>
          </cell>
          <cell r="K2502" t="str">
            <v>NEWZD</v>
          </cell>
          <cell r="L2502">
            <v>0</v>
          </cell>
          <cell r="M2502">
            <v>0</v>
          </cell>
          <cell r="N2502">
            <v>0</v>
          </cell>
          <cell r="O2502">
            <v>0</v>
          </cell>
          <cell r="P2502">
            <v>0</v>
          </cell>
          <cell r="Q2502">
            <v>0</v>
          </cell>
          <cell r="R2502">
            <v>0</v>
          </cell>
          <cell r="S2502">
            <v>0</v>
          </cell>
          <cell r="T2502">
            <v>0</v>
          </cell>
          <cell r="U2502">
            <v>0</v>
          </cell>
          <cell r="V2502">
            <v>0</v>
          </cell>
          <cell r="W2502">
            <v>0</v>
          </cell>
          <cell r="X2502">
            <v>0</v>
          </cell>
          <cell r="Y2502">
            <v>0</v>
          </cell>
          <cell r="Z2502">
            <v>0</v>
          </cell>
          <cell r="AA2502">
            <v>0</v>
          </cell>
          <cell r="AB2502">
            <v>0</v>
          </cell>
          <cell r="AC2502">
            <v>0</v>
          </cell>
          <cell r="AD2502">
            <v>0</v>
          </cell>
          <cell r="AE2502">
            <v>0</v>
          </cell>
          <cell r="AF2502">
            <v>0</v>
          </cell>
          <cell r="AG2502">
            <v>0</v>
          </cell>
          <cell r="AH2502">
            <v>0</v>
          </cell>
          <cell r="AI2502">
            <v>0</v>
          </cell>
          <cell r="AJ2502">
            <v>0</v>
          </cell>
          <cell r="AK2502">
            <v>0</v>
          </cell>
          <cell r="AL2502">
            <v>0</v>
          </cell>
          <cell r="AM2502">
            <v>0</v>
          </cell>
          <cell r="AN2502">
            <v>0</v>
          </cell>
          <cell r="AO2502">
            <v>0</v>
          </cell>
          <cell r="AP2502">
            <v>0</v>
          </cell>
          <cell r="AQ2502">
            <v>0</v>
          </cell>
          <cell r="AR2502">
            <v>0</v>
          </cell>
          <cell r="AS2502">
            <v>0</v>
          </cell>
          <cell r="AT2502">
            <v>0</v>
          </cell>
          <cell r="AU2502">
            <v>0</v>
          </cell>
          <cell r="AV2502">
            <v>10505.303047088637</v>
          </cell>
          <cell r="AW2502">
            <v>0</v>
          </cell>
          <cell r="AX2502">
            <v>0</v>
          </cell>
          <cell r="AY2502">
            <v>352</v>
          </cell>
          <cell r="AZ2502">
            <v>8</v>
          </cell>
          <cell r="BA2502">
            <v>0</v>
          </cell>
          <cell r="BB2502">
            <v>0</v>
          </cell>
          <cell r="BC2502">
            <v>0</v>
          </cell>
          <cell r="BD2502">
            <v>0</v>
          </cell>
          <cell r="BE2502">
            <v>72</v>
          </cell>
          <cell r="BF2502">
            <v>2</v>
          </cell>
          <cell r="BG2502">
            <v>0</v>
          </cell>
          <cell r="BH2502">
            <v>0</v>
          </cell>
          <cell r="BI2502">
            <v>0</v>
          </cell>
          <cell r="BJ2502">
            <v>0</v>
          </cell>
          <cell r="BK2502">
            <v>0</v>
          </cell>
          <cell r="BL2502">
            <v>0</v>
          </cell>
          <cell r="BM2502">
            <v>160</v>
          </cell>
          <cell r="BN2502">
            <v>5</v>
          </cell>
          <cell r="BO2502">
            <v>845</v>
          </cell>
          <cell r="BP2502">
            <v>26</v>
          </cell>
          <cell r="BQ2502">
            <v>0</v>
          </cell>
          <cell r="BR2502">
            <v>0</v>
          </cell>
          <cell r="BS2502">
            <v>975</v>
          </cell>
          <cell r="BT2502">
            <v>30</v>
          </cell>
          <cell r="BU2502">
            <v>0</v>
          </cell>
          <cell r="BV2502">
            <v>0</v>
          </cell>
          <cell r="BW2502">
            <v>0</v>
          </cell>
          <cell r="BX2502">
            <v>0</v>
          </cell>
          <cell r="BY2502">
            <v>0</v>
          </cell>
          <cell r="BZ2502">
            <v>0</v>
          </cell>
          <cell r="CA2502">
            <v>0</v>
          </cell>
          <cell r="CB2502">
            <v>0</v>
          </cell>
          <cell r="CC2502">
            <v>160</v>
          </cell>
          <cell r="CD2502">
            <v>5</v>
          </cell>
          <cell r="CE2502">
            <v>0</v>
          </cell>
          <cell r="CF2502">
            <v>0</v>
          </cell>
          <cell r="CG2502">
            <v>0</v>
          </cell>
          <cell r="CH2502">
            <v>0</v>
          </cell>
          <cell r="CI2502">
            <v>0</v>
          </cell>
          <cell r="CJ2502">
            <v>0</v>
          </cell>
          <cell r="CK2502">
            <v>0</v>
          </cell>
          <cell r="CL2502">
            <v>0</v>
          </cell>
          <cell r="CM2502">
            <v>0</v>
          </cell>
          <cell r="CN2502">
            <v>0</v>
          </cell>
          <cell r="CO2502">
            <v>0</v>
          </cell>
          <cell r="CP2502">
            <v>0</v>
          </cell>
          <cell r="CQ2502">
            <v>0</v>
          </cell>
          <cell r="CR2502">
            <v>0</v>
          </cell>
          <cell r="CS2502">
            <v>0</v>
          </cell>
          <cell r="CT2502">
            <v>0</v>
          </cell>
          <cell r="CU2502">
            <v>0</v>
          </cell>
          <cell r="CV2502">
            <v>0</v>
          </cell>
          <cell r="CW2502">
            <v>0</v>
          </cell>
          <cell r="CX2502">
            <v>0</v>
          </cell>
          <cell r="CY2502">
            <v>0</v>
          </cell>
          <cell r="CZ2502">
            <v>0</v>
          </cell>
          <cell r="DA2502">
            <v>0</v>
          </cell>
          <cell r="DB2502">
            <v>0</v>
          </cell>
          <cell r="DC2502">
            <v>0</v>
          </cell>
          <cell r="DD2502">
            <v>13069.303047088637</v>
          </cell>
          <cell r="DE2502">
            <v>0</v>
          </cell>
          <cell r="DG2502">
            <v>10199.323346687997</v>
          </cell>
          <cell r="DI2502">
            <v>0.03</v>
          </cell>
          <cell r="DJ2502">
            <v>305.9797004006399</v>
          </cell>
          <cell r="DK2502">
            <v>2.3973356475375962E-2</v>
          </cell>
          <cell r="DL2502">
            <v>0</v>
          </cell>
        </row>
        <row r="2503">
          <cell r="A2503" t="str">
            <v>LGVLQLT-KIT-DBL-105</v>
          </cell>
          <cell r="B2503" t="str">
            <v>EXTRACOSTI LQ3100-4PP RULLIERE DOPPIO LIVELLO PER PALETTE VUOTE</v>
          </cell>
          <cell r="F2503">
            <v>33404.671561084877</v>
          </cell>
          <cell r="H2503">
            <v>13695.915340044798</v>
          </cell>
          <cell r="I2503">
            <v>0.59000000000000008</v>
          </cell>
          <cell r="J2503" t="str">
            <v>OK</v>
          </cell>
          <cell r="K2503" t="str">
            <v>NEWZD</v>
          </cell>
          <cell r="L2503">
            <v>0</v>
          </cell>
          <cell r="M2503">
            <v>0</v>
          </cell>
          <cell r="N2503">
            <v>0</v>
          </cell>
          <cell r="O2503">
            <v>0</v>
          </cell>
          <cell r="P2503">
            <v>0</v>
          </cell>
          <cell r="Q2503">
            <v>0</v>
          </cell>
          <cell r="R2503">
            <v>0</v>
          </cell>
          <cell r="S2503">
            <v>0</v>
          </cell>
          <cell r="T2503">
            <v>0</v>
          </cell>
          <cell r="U2503">
            <v>0</v>
          </cell>
          <cell r="V2503">
            <v>0</v>
          </cell>
          <cell r="W2503">
            <v>0</v>
          </cell>
          <cell r="X2503">
            <v>0</v>
          </cell>
          <cell r="Y2503">
            <v>0</v>
          </cell>
          <cell r="Z2503">
            <v>0</v>
          </cell>
          <cell r="AA2503">
            <v>0</v>
          </cell>
          <cell r="AB2503">
            <v>0</v>
          </cell>
          <cell r="AC2503">
            <v>0</v>
          </cell>
          <cell r="AD2503">
            <v>0</v>
          </cell>
          <cell r="AE2503">
            <v>0</v>
          </cell>
          <cell r="AF2503">
            <v>0</v>
          </cell>
          <cell r="AG2503">
            <v>0</v>
          </cell>
          <cell r="AH2503">
            <v>0</v>
          </cell>
          <cell r="AI2503">
            <v>0</v>
          </cell>
          <cell r="AJ2503">
            <v>0</v>
          </cell>
          <cell r="AK2503">
            <v>0</v>
          </cell>
          <cell r="AL2503">
            <v>0</v>
          </cell>
          <cell r="AM2503">
            <v>0</v>
          </cell>
          <cell r="AN2503">
            <v>0</v>
          </cell>
          <cell r="AO2503">
            <v>0</v>
          </cell>
          <cell r="AP2503">
            <v>0</v>
          </cell>
          <cell r="AQ2503">
            <v>0</v>
          </cell>
          <cell r="AR2503">
            <v>0</v>
          </cell>
          <cell r="AS2503">
            <v>0</v>
          </cell>
          <cell r="AT2503">
            <v>0</v>
          </cell>
          <cell r="AU2503">
            <v>0</v>
          </cell>
          <cell r="AV2503">
            <v>11131.915340044798</v>
          </cell>
          <cell r="AW2503">
            <v>0</v>
          </cell>
          <cell r="AX2503">
            <v>0</v>
          </cell>
          <cell r="AY2503">
            <v>352</v>
          </cell>
          <cell r="AZ2503">
            <v>8</v>
          </cell>
          <cell r="BA2503">
            <v>0</v>
          </cell>
          <cell r="BB2503">
            <v>0</v>
          </cell>
          <cell r="BC2503">
            <v>0</v>
          </cell>
          <cell r="BD2503">
            <v>0</v>
          </cell>
          <cell r="BE2503">
            <v>72</v>
          </cell>
          <cell r="BF2503">
            <v>2</v>
          </cell>
          <cell r="BG2503">
            <v>0</v>
          </cell>
          <cell r="BH2503">
            <v>0</v>
          </cell>
          <cell r="BI2503">
            <v>0</v>
          </cell>
          <cell r="BJ2503">
            <v>0</v>
          </cell>
          <cell r="BK2503">
            <v>0</v>
          </cell>
          <cell r="BL2503">
            <v>0</v>
          </cell>
          <cell r="BM2503">
            <v>160</v>
          </cell>
          <cell r="BN2503">
            <v>5</v>
          </cell>
          <cell r="BO2503">
            <v>845</v>
          </cell>
          <cell r="BP2503">
            <v>26</v>
          </cell>
          <cell r="BQ2503">
            <v>0</v>
          </cell>
          <cell r="BR2503">
            <v>0</v>
          </cell>
          <cell r="BS2503">
            <v>975</v>
          </cell>
          <cell r="BT2503">
            <v>30</v>
          </cell>
          <cell r="BU2503">
            <v>0</v>
          </cell>
          <cell r="BV2503">
            <v>0</v>
          </cell>
          <cell r="BW2503">
            <v>0</v>
          </cell>
          <cell r="BX2503">
            <v>0</v>
          </cell>
          <cell r="BY2503">
            <v>0</v>
          </cell>
          <cell r="BZ2503">
            <v>0</v>
          </cell>
          <cell r="CA2503">
            <v>0</v>
          </cell>
          <cell r="CB2503">
            <v>0</v>
          </cell>
          <cell r="CC2503">
            <v>160</v>
          </cell>
          <cell r="CD2503">
            <v>5</v>
          </cell>
          <cell r="CE2503">
            <v>0</v>
          </cell>
          <cell r="CF2503">
            <v>0</v>
          </cell>
          <cell r="CG2503">
            <v>0</v>
          </cell>
          <cell r="CH2503">
            <v>0</v>
          </cell>
          <cell r="CI2503">
            <v>0</v>
          </cell>
          <cell r="CJ2503">
            <v>0</v>
          </cell>
          <cell r="CK2503">
            <v>0</v>
          </cell>
          <cell r="CL2503">
            <v>0</v>
          </cell>
          <cell r="CM2503">
            <v>0</v>
          </cell>
          <cell r="CN2503">
            <v>0</v>
          </cell>
          <cell r="CO2503">
            <v>0</v>
          </cell>
          <cell r="CP2503">
            <v>0</v>
          </cell>
          <cell r="CQ2503">
            <v>0</v>
          </cell>
          <cell r="CR2503">
            <v>0</v>
          </cell>
          <cell r="CS2503">
            <v>0</v>
          </cell>
          <cell r="CT2503">
            <v>0</v>
          </cell>
          <cell r="CU2503">
            <v>0</v>
          </cell>
          <cell r="CV2503">
            <v>0</v>
          </cell>
          <cell r="CW2503">
            <v>0</v>
          </cell>
          <cell r="CX2503">
            <v>0</v>
          </cell>
          <cell r="CY2503">
            <v>0</v>
          </cell>
          <cell r="CZ2503">
            <v>0</v>
          </cell>
          <cell r="DA2503">
            <v>0</v>
          </cell>
          <cell r="DB2503">
            <v>0</v>
          </cell>
          <cell r="DC2503">
            <v>0</v>
          </cell>
          <cell r="DD2503">
            <v>13695.915340044798</v>
          </cell>
          <cell r="DE2503">
            <v>0</v>
          </cell>
          <cell r="DG2503">
            <v>10807.684796159998</v>
          </cell>
          <cell r="DI2503">
            <v>0.03</v>
          </cell>
          <cell r="DJ2503">
            <v>324.23054388479994</v>
          </cell>
          <cell r="DK2503">
            <v>2.4247546126566683E-2</v>
          </cell>
          <cell r="DL2503">
            <v>0</v>
          </cell>
        </row>
        <row r="2504">
          <cell r="A2504" t="str">
            <v>LGVLQLT-KIT-DBL-111</v>
          </cell>
          <cell r="B2504" t="str">
            <v>EXTRACOSTI LT1440-1PP RULLIERA DOPPIO LIVELLO PER PALETTE VUOTE</v>
          </cell>
          <cell r="F2504">
            <v>9154.9443851551223</v>
          </cell>
          <cell r="H2504">
            <v>3753.5271979136</v>
          </cell>
          <cell r="I2504">
            <v>0.59000000000000008</v>
          </cell>
          <cell r="J2504" t="str">
            <v>OK</v>
          </cell>
          <cell r="K2504" t="str">
            <v>NEWZD</v>
          </cell>
          <cell r="L2504">
            <v>0</v>
          </cell>
          <cell r="M2504">
            <v>0</v>
          </cell>
          <cell r="N2504">
            <v>0</v>
          </cell>
          <cell r="O2504">
            <v>0</v>
          </cell>
          <cell r="P2504">
            <v>0</v>
          </cell>
          <cell r="Q2504">
            <v>0</v>
          </cell>
          <cell r="R2504">
            <v>0</v>
          </cell>
          <cell r="S2504">
            <v>0</v>
          </cell>
          <cell r="T2504">
            <v>0</v>
          </cell>
          <cell r="U2504">
            <v>0</v>
          </cell>
          <cell r="V2504">
            <v>0</v>
          </cell>
          <cell r="W2504">
            <v>0</v>
          </cell>
          <cell r="X2504">
            <v>0</v>
          </cell>
          <cell r="Y2504">
            <v>0</v>
          </cell>
          <cell r="Z2504">
            <v>0</v>
          </cell>
          <cell r="AA2504">
            <v>0</v>
          </cell>
          <cell r="AB2504">
            <v>0</v>
          </cell>
          <cell r="AC2504">
            <v>0</v>
          </cell>
          <cell r="AD2504">
            <v>0</v>
          </cell>
          <cell r="AE2504">
            <v>0</v>
          </cell>
          <cell r="AF2504">
            <v>0</v>
          </cell>
          <cell r="AG2504">
            <v>0</v>
          </cell>
          <cell r="AH2504">
            <v>0</v>
          </cell>
          <cell r="AI2504">
            <v>0</v>
          </cell>
          <cell r="AJ2504">
            <v>0</v>
          </cell>
          <cell r="AK2504">
            <v>0</v>
          </cell>
          <cell r="AL2504">
            <v>0</v>
          </cell>
          <cell r="AM2504">
            <v>0</v>
          </cell>
          <cell r="AN2504">
            <v>0</v>
          </cell>
          <cell r="AO2504">
            <v>0</v>
          </cell>
          <cell r="AP2504">
            <v>0</v>
          </cell>
          <cell r="AQ2504">
            <v>0</v>
          </cell>
          <cell r="AR2504">
            <v>0</v>
          </cell>
          <cell r="AS2504">
            <v>0</v>
          </cell>
          <cell r="AT2504">
            <v>0</v>
          </cell>
          <cell r="AU2504">
            <v>0</v>
          </cell>
          <cell r="AV2504">
            <v>2917.6021979136003</v>
          </cell>
          <cell r="AW2504">
            <v>0</v>
          </cell>
          <cell r="AX2504">
            <v>0</v>
          </cell>
          <cell r="AY2504">
            <v>176</v>
          </cell>
          <cell r="AZ2504">
            <v>4</v>
          </cell>
          <cell r="BA2504">
            <v>0</v>
          </cell>
          <cell r="BB2504">
            <v>0</v>
          </cell>
          <cell r="BC2504">
            <v>0</v>
          </cell>
          <cell r="BD2504">
            <v>0</v>
          </cell>
          <cell r="BE2504">
            <v>72</v>
          </cell>
          <cell r="BF2504">
            <v>2</v>
          </cell>
          <cell r="BG2504">
            <v>0</v>
          </cell>
          <cell r="BH2504">
            <v>0</v>
          </cell>
          <cell r="BI2504">
            <v>0</v>
          </cell>
          <cell r="BJ2504">
            <v>0</v>
          </cell>
          <cell r="BK2504">
            <v>0</v>
          </cell>
          <cell r="BL2504">
            <v>0</v>
          </cell>
          <cell r="BM2504">
            <v>0</v>
          </cell>
          <cell r="BN2504">
            <v>0</v>
          </cell>
          <cell r="BO2504">
            <v>310.7</v>
          </cell>
          <cell r="BP2504">
            <v>9.56</v>
          </cell>
          <cell r="BQ2504">
            <v>0</v>
          </cell>
          <cell r="BR2504">
            <v>0</v>
          </cell>
          <cell r="BS2504">
            <v>277.22499999999997</v>
          </cell>
          <cell r="BT2504">
            <v>8.5299999999999994</v>
          </cell>
          <cell r="BU2504">
            <v>0</v>
          </cell>
          <cell r="BV2504">
            <v>0</v>
          </cell>
          <cell r="BW2504">
            <v>0</v>
          </cell>
          <cell r="BX2504">
            <v>0</v>
          </cell>
          <cell r="BY2504">
            <v>0</v>
          </cell>
          <cell r="BZ2504">
            <v>0</v>
          </cell>
          <cell r="CA2504">
            <v>0</v>
          </cell>
          <cell r="CB2504">
            <v>0</v>
          </cell>
          <cell r="CC2504">
            <v>0</v>
          </cell>
          <cell r="CD2504">
            <v>0</v>
          </cell>
          <cell r="CE2504">
            <v>0</v>
          </cell>
          <cell r="CF2504">
            <v>0</v>
          </cell>
          <cell r="CG2504">
            <v>0</v>
          </cell>
          <cell r="CH2504">
            <v>0</v>
          </cell>
          <cell r="CI2504">
            <v>0</v>
          </cell>
          <cell r="CJ2504">
            <v>0</v>
          </cell>
          <cell r="CK2504">
            <v>0</v>
          </cell>
          <cell r="CL2504">
            <v>0</v>
          </cell>
          <cell r="CM2504">
            <v>0</v>
          </cell>
          <cell r="CN2504">
            <v>0</v>
          </cell>
          <cell r="CO2504">
            <v>0</v>
          </cell>
          <cell r="CP2504">
            <v>0</v>
          </cell>
          <cell r="CQ2504">
            <v>0</v>
          </cell>
          <cell r="CR2504">
            <v>0</v>
          </cell>
          <cell r="CS2504">
            <v>0</v>
          </cell>
          <cell r="CT2504">
            <v>0</v>
          </cell>
          <cell r="CU2504">
            <v>0</v>
          </cell>
          <cell r="CV2504">
            <v>0</v>
          </cell>
          <cell r="CW2504">
            <v>0</v>
          </cell>
          <cell r="CX2504">
            <v>0</v>
          </cell>
          <cell r="CY2504">
            <v>0</v>
          </cell>
          <cell r="CZ2504">
            <v>0</v>
          </cell>
          <cell r="DA2504">
            <v>0</v>
          </cell>
          <cell r="DB2504">
            <v>0</v>
          </cell>
          <cell r="DC2504">
            <v>0</v>
          </cell>
          <cell r="DD2504">
            <v>3753.5271979136</v>
          </cell>
          <cell r="DE2504">
            <v>0</v>
          </cell>
          <cell r="DG2504">
            <v>2832.6234931200001</v>
          </cell>
          <cell r="DI2504">
            <v>0.03</v>
          </cell>
          <cell r="DJ2504">
            <v>84.978704793600002</v>
          </cell>
          <cell r="DK2504">
            <v>2.3164121982568626E-2</v>
          </cell>
          <cell r="DL2504">
            <v>0</v>
          </cell>
        </row>
        <row r="2505">
          <cell r="A2505" t="str">
            <v>LGVLQLT-KIT-DBL-201</v>
          </cell>
          <cell r="B2505" t="str">
            <v>EXTRACOSTI LQ1500-2PP CATENARIE 4C DOPPIO LIVELLO PER PALETTE VUOTE</v>
          </cell>
          <cell r="F2505">
            <v>24432.054506817567</v>
          </cell>
          <cell r="H2505">
            <v>10017.142347795201</v>
          </cell>
          <cell r="I2505">
            <v>0.59000000000000008</v>
          </cell>
          <cell r="J2505" t="str">
            <v>OK</v>
          </cell>
          <cell r="K2505" t="str">
            <v>NEWZD</v>
          </cell>
          <cell r="L2505">
            <v>0</v>
          </cell>
          <cell r="M2505">
            <v>0</v>
          </cell>
          <cell r="N2505">
            <v>0</v>
          </cell>
          <cell r="O2505">
            <v>0</v>
          </cell>
          <cell r="P2505">
            <v>0</v>
          </cell>
          <cell r="Q2505">
            <v>0</v>
          </cell>
          <cell r="R2505">
            <v>0</v>
          </cell>
          <cell r="S2505">
            <v>0</v>
          </cell>
          <cell r="T2505">
            <v>0</v>
          </cell>
          <cell r="U2505">
            <v>0</v>
          </cell>
          <cell r="V2505">
            <v>0</v>
          </cell>
          <cell r="W2505">
            <v>0</v>
          </cell>
          <cell r="X2505">
            <v>0</v>
          </cell>
          <cell r="Y2505">
            <v>0</v>
          </cell>
          <cell r="Z2505">
            <v>0</v>
          </cell>
          <cell r="AA2505">
            <v>0</v>
          </cell>
          <cell r="AB2505">
            <v>0</v>
          </cell>
          <cell r="AC2505">
            <v>0</v>
          </cell>
          <cell r="AD2505">
            <v>0</v>
          </cell>
          <cell r="AE2505">
            <v>0</v>
          </cell>
          <cell r="AF2505">
            <v>0</v>
          </cell>
          <cell r="AG2505">
            <v>0</v>
          </cell>
          <cell r="AH2505">
            <v>0</v>
          </cell>
          <cell r="AI2505">
            <v>0</v>
          </cell>
          <cell r="AJ2505">
            <v>0</v>
          </cell>
          <cell r="AK2505">
            <v>0</v>
          </cell>
          <cell r="AL2505">
            <v>0</v>
          </cell>
          <cell r="AM2505">
            <v>0</v>
          </cell>
          <cell r="AN2505">
            <v>0</v>
          </cell>
          <cell r="AO2505">
            <v>0</v>
          </cell>
          <cell r="AP2505">
            <v>0</v>
          </cell>
          <cell r="AQ2505">
            <v>0</v>
          </cell>
          <cell r="AR2505">
            <v>0</v>
          </cell>
          <cell r="AS2505">
            <v>0</v>
          </cell>
          <cell r="AT2505">
            <v>0</v>
          </cell>
          <cell r="AU2505">
            <v>0</v>
          </cell>
          <cell r="AV2505">
            <v>7453.1423477952003</v>
          </cell>
          <cell r="AW2505">
            <v>0</v>
          </cell>
          <cell r="AX2505">
            <v>0</v>
          </cell>
          <cell r="AY2505">
            <v>352</v>
          </cell>
          <cell r="AZ2505">
            <v>8</v>
          </cell>
          <cell r="BA2505">
            <v>0</v>
          </cell>
          <cell r="BB2505">
            <v>0</v>
          </cell>
          <cell r="BC2505">
            <v>0</v>
          </cell>
          <cell r="BD2505">
            <v>0</v>
          </cell>
          <cell r="BE2505">
            <v>72</v>
          </cell>
          <cell r="BF2505">
            <v>2</v>
          </cell>
          <cell r="BG2505">
            <v>0</v>
          </cell>
          <cell r="BH2505">
            <v>0</v>
          </cell>
          <cell r="BI2505">
            <v>0</v>
          </cell>
          <cell r="BJ2505">
            <v>0</v>
          </cell>
          <cell r="BK2505">
            <v>0</v>
          </cell>
          <cell r="BL2505">
            <v>0</v>
          </cell>
          <cell r="BM2505">
            <v>160</v>
          </cell>
          <cell r="BN2505">
            <v>5</v>
          </cell>
          <cell r="BO2505">
            <v>845</v>
          </cell>
          <cell r="BP2505">
            <v>26</v>
          </cell>
          <cell r="BQ2505">
            <v>0</v>
          </cell>
          <cell r="BR2505">
            <v>0</v>
          </cell>
          <cell r="BS2505">
            <v>975</v>
          </cell>
          <cell r="BT2505">
            <v>30</v>
          </cell>
          <cell r="BU2505">
            <v>0</v>
          </cell>
          <cell r="BV2505">
            <v>0</v>
          </cell>
          <cell r="BW2505">
            <v>0</v>
          </cell>
          <cell r="BX2505">
            <v>0</v>
          </cell>
          <cell r="BY2505">
            <v>0</v>
          </cell>
          <cell r="BZ2505">
            <v>0</v>
          </cell>
          <cell r="CA2505">
            <v>0</v>
          </cell>
          <cell r="CB2505">
            <v>0</v>
          </cell>
          <cell r="CC2505">
            <v>160</v>
          </cell>
          <cell r="CD2505">
            <v>5</v>
          </cell>
          <cell r="CE2505">
            <v>0</v>
          </cell>
          <cell r="CF2505">
            <v>0</v>
          </cell>
          <cell r="CG2505">
            <v>0</v>
          </cell>
          <cell r="CH2505">
            <v>0</v>
          </cell>
          <cell r="CI2505">
            <v>0</v>
          </cell>
          <cell r="CJ2505">
            <v>0</v>
          </cell>
          <cell r="CK2505">
            <v>0</v>
          </cell>
          <cell r="CL2505">
            <v>0</v>
          </cell>
          <cell r="CM2505">
            <v>0</v>
          </cell>
          <cell r="CN2505">
            <v>0</v>
          </cell>
          <cell r="CO2505">
            <v>0</v>
          </cell>
          <cell r="CP2505">
            <v>0</v>
          </cell>
          <cell r="CQ2505">
            <v>0</v>
          </cell>
          <cell r="CR2505">
            <v>0</v>
          </cell>
          <cell r="CS2505">
            <v>0</v>
          </cell>
          <cell r="CT2505">
            <v>0</v>
          </cell>
          <cell r="CU2505">
            <v>0</v>
          </cell>
          <cell r="CV2505">
            <v>0</v>
          </cell>
          <cell r="CW2505">
            <v>0</v>
          </cell>
          <cell r="CX2505">
            <v>0</v>
          </cell>
          <cell r="CY2505">
            <v>0</v>
          </cell>
          <cell r="CZ2505">
            <v>0</v>
          </cell>
          <cell r="DA2505">
            <v>0</v>
          </cell>
          <cell r="DB2505">
            <v>0</v>
          </cell>
          <cell r="DC2505">
            <v>0</v>
          </cell>
          <cell r="DD2505">
            <v>10017.142347795201</v>
          </cell>
          <cell r="DE2505">
            <v>0</v>
          </cell>
          <cell r="DG2505">
            <v>7236.0605318400003</v>
          </cell>
          <cell r="DI2505">
            <v>0.03</v>
          </cell>
          <cell r="DJ2505">
            <v>217.0818159552</v>
          </cell>
          <cell r="DK2505">
            <v>2.215106888880022E-2</v>
          </cell>
          <cell r="DL2505">
            <v>0</v>
          </cell>
        </row>
        <row r="2506">
          <cell r="A2506" t="str">
            <v>LGVLQLT-KIT-DBL-202</v>
          </cell>
          <cell r="B2506" t="str">
            <v>EXTRACOSTI LQ1900-4PP CATENARIE 4C DOPPIO LIVELLO PER PALETTE VUOTE</v>
          </cell>
          <cell r="F2506">
            <v>41784.661263868882</v>
          </cell>
          <cell r="H2506">
            <v>17131.711118186242</v>
          </cell>
          <cell r="I2506">
            <v>0.59</v>
          </cell>
          <cell r="J2506" t="str">
            <v>OK</v>
          </cell>
          <cell r="K2506" t="str">
            <v>NEWZD</v>
          </cell>
          <cell r="L2506">
            <v>0</v>
          </cell>
          <cell r="M2506">
            <v>0</v>
          </cell>
          <cell r="N2506">
            <v>0</v>
          </cell>
          <cell r="O2506">
            <v>0</v>
          </cell>
          <cell r="P2506">
            <v>0</v>
          </cell>
          <cell r="Q2506">
            <v>0</v>
          </cell>
          <cell r="R2506">
            <v>0</v>
          </cell>
          <cell r="S2506">
            <v>0</v>
          </cell>
          <cell r="T2506">
            <v>0</v>
          </cell>
          <cell r="U2506">
            <v>0</v>
          </cell>
          <cell r="V2506">
            <v>0</v>
          </cell>
          <cell r="W2506">
            <v>0</v>
          </cell>
          <cell r="X2506">
            <v>0</v>
          </cell>
          <cell r="Y2506">
            <v>0</v>
          </cell>
          <cell r="Z2506">
            <v>0</v>
          </cell>
          <cell r="AA2506">
            <v>0</v>
          </cell>
          <cell r="AB2506">
            <v>0</v>
          </cell>
          <cell r="AC2506">
            <v>0</v>
          </cell>
          <cell r="AD2506">
            <v>0</v>
          </cell>
          <cell r="AE2506">
            <v>0</v>
          </cell>
          <cell r="AF2506">
            <v>0</v>
          </cell>
          <cell r="AG2506">
            <v>0</v>
          </cell>
          <cell r="AH2506">
            <v>0</v>
          </cell>
          <cell r="AI2506">
            <v>0</v>
          </cell>
          <cell r="AJ2506">
            <v>0</v>
          </cell>
          <cell r="AK2506">
            <v>0</v>
          </cell>
          <cell r="AL2506">
            <v>0</v>
          </cell>
          <cell r="AM2506">
            <v>0</v>
          </cell>
          <cell r="AN2506">
            <v>0</v>
          </cell>
          <cell r="AO2506">
            <v>0</v>
          </cell>
          <cell r="AP2506">
            <v>0</v>
          </cell>
          <cell r="AQ2506">
            <v>0</v>
          </cell>
          <cell r="AR2506">
            <v>0</v>
          </cell>
          <cell r="AS2506">
            <v>0</v>
          </cell>
          <cell r="AT2506">
            <v>0</v>
          </cell>
          <cell r="AU2506">
            <v>0</v>
          </cell>
          <cell r="AV2506">
            <v>14567.71111818624</v>
          </cell>
          <cell r="AW2506">
            <v>0</v>
          </cell>
          <cell r="AX2506">
            <v>0</v>
          </cell>
          <cell r="AY2506">
            <v>352</v>
          </cell>
          <cell r="AZ2506">
            <v>8</v>
          </cell>
          <cell r="BA2506">
            <v>0</v>
          </cell>
          <cell r="BB2506">
            <v>0</v>
          </cell>
          <cell r="BC2506">
            <v>0</v>
          </cell>
          <cell r="BD2506">
            <v>0</v>
          </cell>
          <cell r="BE2506">
            <v>72</v>
          </cell>
          <cell r="BF2506">
            <v>2</v>
          </cell>
          <cell r="BG2506">
            <v>0</v>
          </cell>
          <cell r="BH2506">
            <v>0</v>
          </cell>
          <cell r="BI2506">
            <v>0</v>
          </cell>
          <cell r="BJ2506">
            <v>0</v>
          </cell>
          <cell r="BK2506">
            <v>0</v>
          </cell>
          <cell r="BL2506">
            <v>0</v>
          </cell>
          <cell r="BM2506">
            <v>160</v>
          </cell>
          <cell r="BN2506">
            <v>5</v>
          </cell>
          <cell r="BO2506">
            <v>845</v>
          </cell>
          <cell r="BP2506">
            <v>26</v>
          </cell>
          <cell r="BQ2506">
            <v>0</v>
          </cell>
          <cell r="BR2506">
            <v>0</v>
          </cell>
          <cell r="BS2506">
            <v>975</v>
          </cell>
          <cell r="BT2506">
            <v>30</v>
          </cell>
          <cell r="BU2506">
            <v>0</v>
          </cell>
          <cell r="BV2506">
            <v>0</v>
          </cell>
          <cell r="BW2506">
            <v>0</v>
          </cell>
          <cell r="BX2506">
            <v>0</v>
          </cell>
          <cell r="BY2506">
            <v>0</v>
          </cell>
          <cell r="BZ2506">
            <v>0</v>
          </cell>
          <cell r="CA2506">
            <v>0</v>
          </cell>
          <cell r="CB2506">
            <v>0</v>
          </cell>
          <cell r="CC2506">
            <v>160</v>
          </cell>
          <cell r="CD2506">
            <v>5</v>
          </cell>
          <cell r="CE2506">
            <v>0</v>
          </cell>
          <cell r="CF2506">
            <v>0</v>
          </cell>
          <cell r="CG2506">
            <v>0</v>
          </cell>
          <cell r="CH2506">
            <v>0</v>
          </cell>
          <cell r="CI2506">
            <v>0</v>
          </cell>
          <cell r="CJ2506">
            <v>0</v>
          </cell>
          <cell r="CK2506">
            <v>0</v>
          </cell>
          <cell r="CL2506">
            <v>0</v>
          </cell>
          <cell r="CM2506">
            <v>0</v>
          </cell>
          <cell r="CN2506">
            <v>0</v>
          </cell>
          <cell r="CO2506">
            <v>0</v>
          </cell>
          <cell r="CP2506">
            <v>0</v>
          </cell>
          <cell r="CQ2506">
            <v>0</v>
          </cell>
          <cell r="CR2506">
            <v>0</v>
          </cell>
          <cell r="CS2506">
            <v>0</v>
          </cell>
          <cell r="CT2506">
            <v>0</v>
          </cell>
          <cell r="CU2506">
            <v>0</v>
          </cell>
          <cell r="CV2506">
            <v>0</v>
          </cell>
          <cell r="CW2506">
            <v>0</v>
          </cell>
          <cell r="CX2506">
            <v>0</v>
          </cell>
          <cell r="CY2506">
            <v>0</v>
          </cell>
          <cell r="CZ2506">
            <v>0</v>
          </cell>
          <cell r="DA2506">
            <v>0</v>
          </cell>
          <cell r="DB2506">
            <v>0</v>
          </cell>
          <cell r="DC2506">
            <v>0</v>
          </cell>
          <cell r="DD2506">
            <v>17131.711118186242</v>
          </cell>
          <cell r="DE2506">
            <v>0</v>
          </cell>
          <cell r="DG2506">
            <v>14143.408852608</v>
          </cell>
          <cell r="DI2506">
            <v>0.03</v>
          </cell>
          <cell r="DJ2506">
            <v>424.30226557824</v>
          </cell>
          <cell r="DK2506">
            <v>2.5396054488246216E-2</v>
          </cell>
          <cell r="DL2506">
            <v>0</v>
          </cell>
        </row>
        <row r="2507">
          <cell r="A2507" t="str">
            <v>LGVLQLT-KIT-DBL-203</v>
          </cell>
          <cell r="B2507" t="str">
            <v>EXTRACOSTI LQ2300-4PP CATENARIE 4C DOPPIO LIVELLO PER PALETTE VUOTE</v>
          </cell>
          <cell r="F2507">
            <v>42448.486799525468</v>
          </cell>
          <cell r="H2507">
            <v>17403.879587805441</v>
          </cell>
          <cell r="I2507">
            <v>0.59000000000000008</v>
          </cell>
          <cell r="J2507" t="str">
            <v>OK</v>
          </cell>
          <cell r="K2507" t="str">
            <v>NEWZD</v>
          </cell>
          <cell r="L2507">
            <v>0</v>
          </cell>
          <cell r="M2507">
            <v>0</v>
          </cell>
          <cell r="N2507">
            <v>0</v>
          </cell>
          <cell r="O2507">
            <v>0</v>
          </cell>
          <cell r="P2507">
            <v>0</v>
          </cell>
          <cell r="Q2507">
            <v>0</v>
          </cell>
          <cell r="R2507">
            <v>0</v>
          </cell>
          <cell r="S2507">
            <v>0</v>
          </cell>
          <cell r="T2507">
            <v>0</v>
          </cell>
          <cell r="U2507">
            <v>0</v>
          </cell>
          <cell r="V2507">
            <v>0</v>
          </cell>
          <cell r="W2507">
            <v>0</v>
          </cell>
          <cell r="X2507">
            <v>0</v>
          </cell>
          <cell r="Y2507">
            <v>0</v>
          </cell>
          <cell r="Z2507">
            <v>0</v>
          </cell>
          <cell r="AA2507">
            <v>0</v>
          </cell>
          <cell r="AB2507">
            <v>0</v>
          </cell>
          <cell r="AC2507">
            <v>0</v>
          </cell>
          <cell r="AD2507">
            <v>0</v>
          </cell>
          <cell r="AE2507">
            <v>0</v>
          </cell>
          <cell r="AF2507">
            <v>0</v>
          </cell>
          <cell r="AG2507">
            <v>0</v>
          </cell>
          <cell r="AH2507">
            <v>0</v>
          </cell>
          <cell r="AI2507">
            <v>0</v>
          </cell>
          <cell r="AJ2507">
            <v>0</v>
          </cell>
          <cell r="AK2507">
            <v>0</v>
          </cell>
          <cell r="AL2507">
            <v>0</v>
          </cell>
          <cell r="AM2507">
            <v>0</v>
          </cell>
          <cell r="AN2507">
            <v>0</v>
          </cell>
          <cell r="AO2507">
            <v>0</v>
          </cell>
          <cell r="AP2507">
            <v>0</v>
          </cell>
          <cell r="AQ2507">
            <v>0</v>
          </cell>
          <cell r="AR2507">
            <v>0</v>
          </cell>
          <cell r="AS2507">
            <v>0</v>
          </cell>
          <cell r="AT2507">
            <v>0</v>
          </cell>
          <cell r="AU2507">
            <v>0</v>
          </cell>
          <cell r="AV2507">
            <v>14839.879587805441</v>
          </cell>
          <cell r="AW2507">
            <v>0</v>
          </cell>
          <cell r="AX2507">
            <v>0</v>
          </cell>
          <cell r="AY2507">
            <v>352</v>
          </cell>
          <cell r="AZ2507">
            <v>8</v>
          </cell>
          <cell r="BA2507">
            <v>0</v>
          </cell>
          <cell r="BB2507">
            <v>0</v>
          </cell>
          <cell r="BC2507">
            <v>0</v>
          </cell>
          <cell r="BD2507">
            <v>0</v>
          </cell>
          <cell r="BE2507">
            <v>72</v>
          </cell>
          <cell r="BF2507">
            <v>2</v>
          </cell>
          <cell r="BG2507">
            <v>0</v>
          </cell>
          <cell r="BH2507">
            <v>0</v>
          </cell>
          <cell r="BI2507">
            <v>0</v>
          </cell>
          <cell r="BJ2507">
            <v>0</v>
          </cell>
          <cell r="BK2507">
            <v>0</v>
          </cell>
          <cell r="BL2507">
            <v>0</v>
          </cell>
          <cell r="BM2507">
            <v>160</v>
          </cell>
          <cell r="BN2507">
            <v>5</v>
          </cell>
          <cell r="BO2507">
            <v>845</v>
          </cell>
          <cell r="BP2507">
            <v>26</v>
          </cell>
          <cell r="BQ2507">
            <v>0</v>
          </cell>
          <cell r="BR2507">
            <v>0</v>
          </cell>
          <cell r="BS2507">
            <v>975</v>
          </cell>
          <cell r="BT2507">
            <v>30</v>
          </cell>
          <cell r="BU2507">
            <v>0</v>
          </cell>
          <cell r="BV2507">
            <v>0</v>
          </cell>
          <cell r="BW2507">
            <v>0</v>
          </cell>
          <cell r="BX2507">
            <v>0</v>
          </cell>
          <cell r="BY2507">
            <v>0</v>
          </cell>
          <cell r="BZ2507">
            <v>0</v>
          </cell>
          <cell r="CA2507">
            <v>0</v>
          </cell>
          <cell r="CB2507">
            <v>0</v>
          </cell>
          <cell r="CC2507">
            <v>160</v>
          </cell>
          <cell r="CD2507">
            <v>5</v>
          </cell>
          <cell r="CE2507">
            <v>0</v>
          </cell>
          <cell r="CF2507">
            <v>0</v>
          </cell>
          <cell r="CG2507">
            <v>0</v>
          </cell>
          <cell r="CH2507">
            <v>0</v>
          </cell>
          <cell r="CI2507">
            <v>0</v>
          </cell>
          <cell r="CJ2507">
            <v>0</v>
          </cell>
          <cell r="CK2507">
            <v>0</v>
          </cell>
          <cell r="CL2507">
            <v>0</v>
          </cell>
          <cell r="CM2507">
            <v>0</v>
          </cell>
          <cell r="CN2507">
            <v>0</v>
          </cell>
          <cell r="CO2507">
            <v>0</v>
          </cell>
          <cell r="CP2507">
            <v>0</v>
          </cell>
          <cell r="CQ2507">
            <v>0</v>
          </cell>
          <cell r="CR2507">
            <v>0</v>
          </cell>
          <cell r="CS2507">
            <v>0</v>
          </cell>
          <cell r="CT2507">
            <v>0</v>
          </cell>
          <cell r="CU2507">
            <v>0</v>
          </cell>
          <cell r="CV2507">
            <v>0</v>
          </cell>
          <cell r="CW2507">
            <v>0</v>
          </cell>
          <cell r="CX2507">
            <v>0</v>
          </cell>
          <cell r="CY2507">
            <v>0</v>
          </cell>
          <cell r="CZ2507">
            <v>0</v>
          </cell>
          <cell r="DA2507">
            <v>0</v>
          </cell>
          <cell r="DB2507">
            <v>0</v>
          </cell>
          <cell r="DC2507">
            <v>0</v>
          </cell>
          <cell r="DD2507">
            <v>17403.879587805441</v>
          </cell>
          <cell r="DE2507">
            <v>0</v>
          </cell>
          <cell r="DG2507">
            <v>14407.650085248</v>
          </cell>
          <cell r="DI2507">
            <v>0.03</v>
          </cell>
          <cell r="DJ2507">
            <v>432.22950255744001</v>
          </cell>
          <cell r="DK2507">
            <v>2.5467735923517539E-2</v>
          </cell>
          <cell r="DL2507">
            <v>0</v>
          </cell>
        </row>
        <row r="2508">
          <cell r="A2508" t="str">
            <v>LGVLQLT-KIT-DBL-204</v>
          </cell>
          <cell r="B2508" t="str">
            <v>EXTRACOSTI LQ2700-4PP CATENARIE 4C DOPPIO LIVELLO PER PALETTE VUOTE</v>
          </cell>
          <cell r="F2508">
            <v>43112.312335182061</v>
          </cell>
          <cell r="H2508">
            <v>17676.048057424643</v>
          </cell>
          <cell r="I2508">
            <v>0.59000000000000008</v>
          </cell>
          <cell r="J2508" t="str">
            <v>OK</v>
          </cell>
          <cell r="K2508" t="str">
            <v>NEWZD</v>
          </cell>
          <cell r="L2508">
            <v>0</v>
          </cell>
          <cell r="M2508">
            <v>0</v>
          </cell>
          <cell r="N2508">
            <v>0</v>
          </cell>
          <cell r="O2508">
            <v>0</v>
          </cell>
          <cell r="P2508">
            <v>0</v>
          </cell>
          <cell r="Q2508">
            <v>0</v>
          </cell>
          <cell r="R2508">
            <v>0</v>
          </cell>
          <cell r="S2508">
            <v>0</v>
          </cell>
          <cell r="T2508">
            <v>0</v>
          </cell>
          <cell r="U2508">
            <v>0</v>
          </cell>
          <cell r="V2508">
            <v>0</v>
          </cell>
          <cell r="W2508">
            <v>0</v>
          </cell>
          <cell r="X2508">
            <v>0</v>
          </cell>
          <cell r="Y2508">
            <v>0</v>
          </cell>
          <cell r="Z2508">
            <v>0</v>
          </cell>
          <cell r="AA2508">
            <v>0</v>
          </cell>
          <cell r="AB2508">
            <v>0</v>
          </cell>
          <cell r="AC2508">
            <v>0</v>
          </cell>
          <cell r="AD2508">
            <v>0</v>
          </cell>
          <cell r="AE2508">
            <v>0</v>
          </cell>
          <cell r="AF2508">
            <v>0</v>
          </cell>
          <cell r="AG2508">
            <v>0</v>
          </cell>
          <cell r="AH2508">
            <v>0</v>
          </cell>
          <cell r="AI2508">
            <v>0</v>
          </cell>
          <cell r="AJ2508">
            <v>0</v>
          </cell>
          <cell r="AK2508">
            <v>0</v>
          </cell>
          <cell r="AL2508">
            <v>0</v>
          </cell>
          <cell r="AM2508">
            <v>0</v>
          </cell>
          <cell r="AN2508">
            <v>0</v>
          </cell>
          <cell r="AO2508">
            <v>0</v>
          </cell>
          <cell r="AP2508">
            <v>0</v>
          </cell>
          <cell r="AQ2508">
            <v>0</v>
          </cell>
          <cell r="AR2508">
            <v>0</v>
          </cell>
          <cell r="AS2508">
            <v>0</v>
          </cell>
          <cell r="AT2508">
            <v>0</v>
          </cell>
          <cell r="AU2508">
            <v>0</v>
          </cell>
          <cell r="AV2508">
            <v>15112.048057424643</v>
          </cell>
          <cell r="AW2508">
            <v>0</v>
          </cell>
          <cell r="AX2508">
            <v>0</v>
          </cell>
          <cell r="AY2508">
            <v>352</v>
          </cell>
          <cell r="AZ2508">
            <v>8</v>
          </cell>
          <cell r="BA2508">
            <v>0</v>
          </cell>
          <cell r="BB2508">
            <v>0</v>
          </cell>
          <cell r="BC2508">
            <v>0</v>
          </cell>
          <cell r="BD2508">
            <v>0</v>
          </cell>
          <cell r="BE2508">
            <v>72</v>
          </cell>
          <cell r="BF2508">
            <v>2</v>
          </cell>
          <cell r="BG2508">
            <v>0</v>
          </cell>
          <cell r="BH2508">
            <v>0</v>
          </cell>
          <cell r="BI2508">
            <v>0</v>
          </cell>
          <cell r="BJ2508">
            <v>0</v>
          </cell>
          <cell r="BK2508">
            <v>0</v>
          </cell>
          <cell r="BL2508">
            <v>0</v>
          </cell>
          <cell r="BM2508">
            <v>160</v>
          </cell>
          <cell r="BN2508">
            <v>5</v>
          </cell>
          <cell r="BO2508">
            <v>845</v>
          </cell>
          <cell r="BP2508">
            <v>26</v>
          </cell>
          <cell r="BQ2508">
            <v>0</v>
          </cell>
          <cell r="BR2508">
            <v>0</v>
          </cell>
          <cell r="BS2508">
            <v>975</v>
          </cell>
          <cell r="BT2508">
            <v>30</v>
          </cell>
          <cell r="BU2508">
            <v>0</v>
          </cell>
          <cell r="BV2508">
            <v>0</v>
          </cell>
          <cell r="BW2508">
            <v>0</v>
          </cell>
          <cell r="BX2508">
            <v>0</v>
          </cell>
          <cell r="BY2508">
            <v>0</v>
          </cell>
          <cell r="BZ2508">
            <v>0</v>
          </cell>
          <cell r="CA2508">
            <v>0</v>
          </cell>
          <cell r="CB2508">
            <v>0</v>
          </cell>
          <cell r="CC2508">
            <v>160</v>
          </cell>
          <cell r="CD2508">
            <v>5</v>
          </cell>
          <cell r="CE2508">
            <v>0</v>
          </cell>
          <cell r="CF2508">
            <v>0</v>
          </cell>
          <cell r="CG2508">
            <v>0</v>
          </cell>
          <cell r="CH2508">
            <v>0</v>
          </cell>
          <cell r="CI2508">
            <v>0</v>
          </cell>
          <cell r="CJ2508">
            <v>0</v>
          </cell>
          <cell r="CK2508">
            <v>0</v>
          </cell>
          <cell r="CL2508">
            <v>0</v>
          </cell>
          <cell r="CM2508">
            <v>0</v>
          </cell>
          <cell r="CN2508">
            <v>0</v>
          </cell>
          <cell r="CO2508">
            <v>0</v>
          </cell>
          <cell r="CP2508">
            <v>0</v>
          </cell>
          <cell r="CQ2508">
            <v>0</v>
          </cell>
          <cell r="CR2508">
            <v>0</v>
          </cell>
          <cell r="CS2508">
            <v>0</v>
          </cell>
          <cell r="CT2508">
            <v>0</v>
          </cell>
          <cell r="CU2508">
            <v>0</v>
          </cell>
          <cell r="CV2508">
            <v>0</v>
          </cell>
          <cell r="CW2508">
            <v>0</v>
          </cell>
          <cell r="CX2508">
            <v>0</v>
          </cell>
          <cell r="CY2508">
            <v>0</v>
          </cell>
          <cell r="CZ2508">
            <v>0</v>
          </cell>
          <cell r="DA2508">
            <v>0</v>
          </cell>
          <cell r="DB2508">
            <v>0</v>
          </cell>
          <cell r="DC2508">
            <v>0</v>
          </cell>
          <cell r="DD2508">
            <v>17676.048057424643</v>
          </cell>
          <cell r="DE2508">
            <v>0</v>
          </cell>
          <cell r="DG2508">
            <v>14671.891317888003</v>
          </cell>
          <cell r="DI2508">
            <v>0.03</v>
          </cell>
          <cell r="DJ2508">
            <v>440.15673953664009</v>
          </cell>
          <cell r="DK2508">
            <v>2.5537219481062187E-2</v>
          </cell>
          <cell r="DL2508">
            <v>0</v>
          </cell>
        </row>
        <row r="2509">
          <cell r="A2509" t="str">
            <v>LGVLQLT-KIT-DBL-205</v>
          </cell>
          <cell r="B2509" t="str">
            <v>EXTRACOSTI LQ3100-4PP CATENARIE 4C DOPPIO LIVELLO PER PALETTE VUOTE</v>
          </cell>
          <cell r="F2509">
            <v>43776.13787083864</v>
          </cell>
          <cell r="H2509">
            <v>17948.216527043842</v>
          </cell>
          <cell r="I2509">
            <v>0.59000000000000008</v>
          </cell>
          <cell r="J2509" t="str">
            <v>OK</v>
          </cell>
          <cell r="K2509" t="str">
            <v>NEWZD</v>
          </cell>
          <cell r="L2509">
            <v>0</v>
          </cell>
          <cell r="M2509">
            <v>0</v>
          </cell>
          <cell r="N2509">
            <v>0</v>
          </cell>
          <cell r="O2509">
            <v>0</v>
          </cell>
          <cell r="P2509">
            <v>0</v>
          </cell>
          <cell r="Q2509">
            <v>0</v>
          </cell>
          <cell r="R2509">
            <v>0</v>
          </cell>
          <cell r="S2509">
            <v>0</v>
          </cell>
          <cell r="T2509">
            <v>0</v>
          </cell>
          <cell r="U2509">
            <v>0</v>
          </cell>
          <cell r="V2509">
            <v>0</v>
          </cell>
          <cell r="W2509">
            <v>0</v>
          </cell>
          <cell r="X2509">
            <v>0</v>
          </cell>
          <cell r="Y2509">
            <v>0</v>
          </cell>
          <cell r="Z2509">
            <v>0</v>
          </cell>
          <cell r="AA2509">
            <v>0</v>
          </cell>
          <cell r="AB2509">
            <v>0</v>
          </cell>
          <cell r="AC2509">
            <v>0</v>
          </cell>
          <cell r="AD2509">
            <v>0</v>
          </cell>
          <cell r="AE2509">
            <v>0</v>
          </cell>
          <cell r="AF2509">
            <v>0</v>
          </cell>
          <cell r="AG2509">
            <v>0</v>
          </cell>
          <cell r="AH2509">
            <v>0</v>
          </cell>
          <cell r="AI2509">
            <v>0</v>
          </cell>
          <cell r="AJ2509">
            <v>0</v>
          </cell>
          <cell r="AK2509">
            <v>0</v>
          </cell>
          <cell r="AL2509">
            <v>0</v>
          </cell>
          <cell r="AM2509">
            <v>0</v>
          </cell>
          <cell r="AN2509">
            <v>0</v>
          </cell>
          <cell r="AO2509">
            <v>0</v>
          </cell>
          <cell r="AP2509">
            <v>0</v>
          </cell>
          <cell r="AQ2509">
            <v>0</v>
          </cell>
          <cell r="AR2509">
            <v>0</v>
          </cell>
          <cell r="AS2509">
            <v>0</v>
          </cell>
          <cell r="AT2509">
            <v>0</v>
          </cell>
          <cell r="AU2509">
            <v>0</v>
          </cell>
          <cell r="AV2509">
            <v>15384.216527043842</v>
          </cell>
          <cell r="AW2509">
            <v>0</v>
          </cell>
          <cell r="AX2509">
            <v>0</v>
          </cell>
          <cell r="AY2509">
            <v>352</v>
          </cell>
          <cell r="AZ2509">
            <v>8</v>
          </cell>
          <cell r="BA2509">
            <v>0</v>
          </cell>
          <cell r="BB2509">
            <v>0</v>
          </cell>
          <cell r="BC2509">
            <v>0</v>
          </cell>
          <cell r="BD2509">
            <v>0</v>
          </cell>
          <cell r="BE2509">
            <v>72</v>
          </cell>
          <cell r="BF2509">
            <v>2</v>
          </cell>
          <cell r="BG2509">
            <v>0</v>
          </cell>
          <cell r="BH2509">
            <v>0</v>
          </cell>
          <cell r="BI2509">
            <v>0</v>
          </cell>
          <cell r="BJ2509">
            <v>0</v>
          </cell>
          <cell r="BK2509">
            <v>0</v>
          </cell>
          <cell r="BL2509">
            <v>0</v>
          </cell>
          <cell r="BM2509">
            <v>160</v>
          </cell>
          <cell r="BN2509">
            <v>5</v>
          </cell>
          <cell r="BO2509">
            <v>845</v>
          </cell>
          <cell r="BP2509">
            <v>26</v>
          </cell>
          <cell r="BQ2509">
            <v>0</v>
          </cell>
          <cell r="BR2509">
            <v>0</v>
          </cell>
          <cell r="BS2509">
            <v>975</v>
          </cell>
          <cell r="BT2509">
            <v>30</v>
          </cell>
          <cell r="BU2509">
            <v>0</v>
          </cell>
          <cell r="BV2509">
            <v>0</v>
          </cell>
          <cell r="BW2509">
            <v>0</v>
          </cell>
          <cell r="BX2509">
            <v>0</v>
          </cell>
          <cell r="BY2509">
            <v>0</v>
          </cell>
          <cell r="BZ2509">
            <v>0</v>
          </cell>
          <cell r="CA2509">
            <v>0</v>
          </cell>
          <cell r="CB2509">
            <v>0</v>
          </cell>
          <cell r="CC2509">
            <v>160</v>
          </cell>
          <cell r="CD2509">
            <v>5</v>
          </cell>
          <cell r="CE2509">
            <v>0</v>
          </cell>
          <cell r="CF2509">
            <v>0</v>
          </cell>
          <cell r="CG2509">
            <v>0</v>
          </cell>
          <cell r="CH2509">
            <v>0</v>
          </cell>
          <cell r="CI2509">
            <v>0</v>
          </cell>
          <cell r="CJ2509">
            <v>0</v>
          </cell>
          <cell r="CK2509">
            <v>0</v>
          </cell>
          <cell r="CL2509">
            <v>0</v>
          </cell>
          <cell r="CM2509">
            <v>0</v>
          </cell>
          <cell r="CN2509">
            <v>0</v>
          </cell>
          <cell r="CO2509">
            <v>0</v>
          </cell>
          <cell r="CP2509">
            <v>0</v>
          </cell>
          <cell r="CQ2509">
            <v>0</v>
          </cell>
          <cell r="CR2509">
            <v>0</v>
          </cell>
          <cell r="CS2509">
            <v>0</v>
          </cell>
          <cell r="CT2509">
            <v>0</v>
          </cell>
          <cell r="CU2509">
            <v>0</v>
          </cell>
          <cell r="CV2509">
            <v>0</v>
          </cell>
          <cell r="CW2509">
            <v>0</v>
          </cell>
          <cell r="CX2509">
            <v>0</v>
          </cell>
          <cell r="CY2509">
            <v>0</v>
          </cell>
          <cell r="CZ2509">
            <v>0</v>
          </cell>
          <cell r="DA2509">
            <v>0</v>
          </cell>
          <cell r="DB2509">
            <v>0</v>
          </cell>
          <cell r="DC2509">
            <v>0</v>
          </cell>
          <cell r="DD2509">
            <v>17948.216527043842</v>
          </cell>
          <cell r="DE2509">
            <v>0</v>
          </cell>
          <cell r="DG2509">
            <v>14936.132550528002</v>
          </cell>
          <cell r="DI2509">
            <v>0.03</v>
          </cell>
          <cell r="DJ2509">
            <v>448.08397651584005</v>
          </cell>
          <cell r="DK2509">
            <v>2.5604604720683721E-2</v>
          </cell>
          <cell r="DL2509">
            <v>0</v>
          </cell>
        </row>
        <row r="2510">
          <cell r="A2510" t="str">
            <v>LGVM-FIT-001</v>
          </cell>
          <cell r="B2510" t="str">
            <v>LGV-Manager - BASE - (SW-PC) - INCLUDE 3 LICENZE CLIENT</v>
          </cell>
          <cell r="F2510">
            <v>48787.878787878784</v>
          </cell>
          <cell r="H2510">
            <v>16100</v>
          </cell>
          <cell r="I2510">
            <v>0.66999999999999993</v>
          </cell>
          <cell r="J2510" t="str">
            <v>OK</v>
          </cell>
          <cell r="K2510" t="str">
            <v>NEWZD</v>
          </cell>
          <cell r="L2510">
            <v>0</v>
          </cell>
          <cell r="M2510">
            <v>0</v>
          </cell>
          <cell r="N2510">
            <v>0</v>
          </cell>
          <cell r="O2510">
            <v>0</v>
          </cell>
          <cell r="P2510">
            <v>0</v>
          </cell>
          <cell r="Q2510">
            <v>0</v>
          </cell>
          <cell r="R2510">
            <v>0</v>
          </cell>
          <cell r="S2510">
            <v>0</v>
          </cell>
          <cell r="T2510">
            <v>0</v>
          </cell>
          <cell r="U2510">
            <v>0</v>
          </cell>
          <cell r="V2510">
            <v>0</v>
          </cell>
          <cell r="W2510">
            <v>0</v>
          </cell>
          <cell r="X2510">
            <v>0</v>
          </cell>
          <cell r="Y2510">
            <v>0</v>
          </cell>
          <cell r="Z2510">
            <v>0</v>
          </cell>
          <cell r="AA2510">
            <v>0</v>
          </cell>
          <cell r="AB2510">
            <v>0</v>
          </cell>
          <cell r="AC2510">
            <v>0</v>
          </cell>
          <cell r="AD2510">
            <v>0</v>
          </cell>
          <cell r="AE2510">
            <v>0</v>
          </cell>
          <cell r="AF2510">
            <v>0</v>
          </cell>
          <cell r="AG2510">
            <v>0</v>
          </cell>
          <cell r="AH2510">
            <v>0</v>
          </cell>
          <cell r="AI2510">
            <v>0</v>
          </cell>
          <cell r="AJ2510">
            <v>0</v>
          </cell>
          <cell r="AK2510">
            <v>0</v>
          </cell>
          <cell r="AL2510">
            <v>0</v>
          </cell>
          <cell r="AM2510">
            <v>0</v>
          </cell>
          <cell r="AN2510">
            <v>0</v>
          </cell>
          <cell r="AO2510">
            <v>0</v>
          </cell>
          <cell r="AP2510">
            <v>0</v>
          </cell>
          <cell r="AQ2510">
            <v>0</v>
          </cell>
          <cell r="AR2510">
            <v>0</v>
          </cell>
          <cell r="AS2510">
            <v>0</v>
          </cell>
          <cell r="AT2510">
            <v>0</v>
          </cell>
          <cell r="AU2510">
            <v>0</v>
          </cell>
          <cell r="AV2510">
            <v>0</v>
          </cell>
          <cell r="AW2510">
            <v>0</v>
          </cell>
          <cell r="AX2510">
            <v>0</v>
          </cell>
          <cell r="AY2510">
            <v>0</v>
          </cell>
          <cell r="AZ2510">
            <v>0</v>
          </cell>
          <cell r="BA2510">
            <v>0</v>
          </cell>
          <cell r="BB2510">
            <v>0</v>
          </cell>
          <cell r="BC2510">
            <v>0</v>
          </cell>
          <cell r="BD2510">
            <v>0</v>
          </cell>
          <cell r="BE2510">
            <v>0</v>
          </cell>
          <cell r="BF2510">
            <v>0</v>
          </cell>
          <cell r="BG2510">
            <v>0</v>
          </cell>
          <cell r="BH2510">
            <v>0</v>
          </cell>
          <cell r="BI2510">
            <v>12450</v>
          </cell>
          <cell r="BJ2510">
            <v>300</v>
          </cell>
          <cell r="BK2510">
            <v>0</v>
          </cell>
          <cell r="BL2510">
            <v>0</v>
          </cell>
          <cell r="BM2510">
            <v>0</v>
          </cell>
          <cell r="BN2510">
            <v>0</v>
          </cell>
          <cell r="BO2510">
            <v>0</v>
          </cell>
          <cell r="BP2510">
            <v>0</v>
          </cell>
          <cell r="BQ2510">
            <v>0</v>
          </cell>
          <cell r="BR2510">
            <v>0</v>
          </cell>
          <cell r="BS2510">
            <v>0</v>
          </cell>
          <cell r="BT2510">
            <v>0</v>
          </cell>
          <cell r="BU2510">
            <v>0</v>
          </cell>
          <cell r="BV2510">
            <v>0</v>
          </cell>
          <cell r="BW2510">
            <v>0</v>
          </cell>
          <cell r="BX2510">
            <v>0</v>
          </cell>
          <cell r="BY2510">
            <v>3650</v>
          </cell>
          <cell r="BZ2510">
            <v>100</v>
          </cell>
          <cell r="CA2510">
            <v>0</v>
          </cell>
          <cell r="CB2510">
            <v>0</v>
          </cell>
          <cell r="CC2510">
            <v>0</v>
          </cell>
          <cell r="CD2510">
            <v>0</v>
          </cell>
          <cell r="CE2510">
            <v>0</v>
          </cell>
          <cell r="CF2510">
            <v>0</v>
          </cell>
          <cell r="CG2510">
            <v>0</v>
          </cell>
          <cell r="CH2510">
            <v>0</v>
          </cell>
          <cell r="CI2510">
            <v>0</v>
          </cell>
          <cell r="CJ2510">
            <v>0</v>
          </cell>
          <cell r="CK2510">
            <v>0</v>
          </cell>
          <cell r="CL2510">
            <v>0</v>
          </cell>
          <cell r="CM2510">
            <v>0</v>
          </cell>
          <cell r="CN2510">
            <v>0</v>
          </cell>
          <cell r="CO2510">
            <v>0</v>
          </cell>
          <cell r="CP2510">
            <v>0</v>
          </cell>
          <cell r="CQ2510">
            <v>0</v>
          </cell>
          <cell r="CR2510">
            <v>0</v>
          </cell>
          <cell r="CS2510">
            <v>0</v>
          </cell>
          <cell r="CT2510">
            <v>0</v>
          </cell>
          <cell r="CU2510">
            <v>0</v>
          </cell>
          <cell r="CV2510">
            <v>0</v>
          </cell>
          <cell r="CW2510">
            <v>0</v>
          </cell>
          <cell r="CX2510">
            <v>0</v>
          </cell>
          <cell r="CY2510">
            <v>0</v>
          </cell>
          <cell r="CZ2510">
            <v>0</v>
          </cell>
          <cell r="DA2510">
            <v>0</v>
          </cell>
          <cell r="DB2510">
            <v>0</v>
          </cell>
          <cell r="DC2510">
            <v>0</v>
          </cell>
          <cell r="DD2510">
            <v>16100</v>
          </cell>
          <cell r="DE2510">
            <v>0</v>
          </cell>
        </row>
        <row r="2511">
          <cell r="A2511" t="str">
            <v>LGVM-FIT-021</v>
          </cell>
          <cell r="B2511" t="str">
            <v>LGV-Manager - BASE - Deduzione (SW-PC) - LGV=1</v>
          </cell>
          <cell r="F2511">
            <v>-24393.939393939392</v>
          </cell>
          <cell r="H2511">
            <v>-8050</v>
          </cell>
          <cell r="I2511">
            <v>0.66999999999999993</v>
          </cell>
          <cell r="J2511" t="str">
            <v>OK</v>
          </cell>
          <cell r="K2511" t="str">
            <v>NEWZD</v>
          </cell>
          <cell r="L2511">
            <v>0</v>
          </cell>
          <cell r="M2511">
            <v>0</v>
          </cell>
          <cell r="N2511">
            <v>0</v>
          </cell>
          <cell r="O2511">
            <v>0</v>
          </cell>
          <cell r="P2511">
            <v>0</v>
          </cell>
          <cell r="Q2511">
            <v>0</v>
          </cell>
          <cell r="R2511">
            <v>0</v>
          </cell>
          <cell r="S2511">
            <v>0</v>
          </cell>
          <cell r="T2511">
            <v>0</v>
          </cell>
          <cell r="U2511">
            <v>0</v>
          </cell>
          <cell r="V2511">
            <v>0</v>
          </cell>
          <cell r="W2511">
            <v>0</v>
          </cell>
          <cell r="X2511">
            <v>0</v>
          </cell>
          <cell r="Y2511">
            <v>0</v>
          </cell>
          <cell r="Z2511">
            <v>0</v>
          </cell>
          <cell r="AA2511">
            <v>0</v>
          </cell>
          <cell r="AB2511">
            <v>0</v>
          </cell>
          <cell r="AC2511">
            <v>0</v>
          </cell>
          <cell r="AD2511">
            <v>0</v>
          </cell>
          <cell r="AE2511">
            <v>0</v>
          </cell>
          <cell r="AF2511">
            <v>0</v>
          </cell>
          <cell r="AG2511">
            <v>0</v>
          </cell>
          <cell r="AH2511">
            <v>0</v>
          </cell>
          <cell r="AI2511">
            <v>0</v>
          </cell>
          <cell r="AJ2511">
            <v>0</v>
          </cell>
          <cell r="AK2511">
            <v>0</v>
          </cell>
          <cell r="AL2511">
            <v>0</v>
          </cell>
          <cell r="AM2511">
            <v>0</v>
          </cell>
          <cell r="AN2511">
            <v>0</v>
          </cell>
          <cell r="AO2511">
            <v>0</v>
          </cell>
          <cell r="AP2511">
            <v>0</v>
          </cell>
          <cell r="AQ2511">
            <v>0</v>
          </cell>
          <cell r="AR2511">
            <v>0</v>
          </cell>
          <cell r="AS2511">
            <v>0</v>
          </cell>
          <cell r="AT2511">
            <v>0</v>
          </cell>
          <cell r="AU2511">
            <v>0</v>
          </cell>
          <cell r="AV2511">
            <v>0</v>
          </cell>
          <cell r="AW2511">
            <v>0</v>
          </cell>
          <cell r="AX2511">
            <v>0</v>
          </cell>
          <cell r="AY2511">
            <v>0</v>
          </cell>
          <cell r="AZ2511">
            <v>0</v>
          </cell>
          <cell r="BA2511">
            <v>0</v>
          </cell>
          <cell r="BB2511">
            <v>0</v>
          </cell>
          <cell r="BC2511">
            <v>0</v>
          </cell>
          <cell r="BD2511">
            <v>0</v>
          </cell>
          <cell r="BE2511">
            <v>0</v>
          </cell>
          <cell r="BF2511">
            <v>0</v>
          </cell>
          <cell r="BG2511">
            <v>0</v>
          </cell>
          <cell r="BH2511">
            <v>0</v>
          </cell>
          <cell r="BI2511">
            <v>-6225</v>
          </cell>
          <cell r="BJ2511">
            <v>-150</v>
          </cell>
          <cell r="BK2511">
            <v>0</v>
          </cell>
          <cell r="BL2511">
            <v>0</v>
          </cell>
          <cell r="BM2511">
            <v>0</v>
          </cell>
          <cell r="BN2511">
            <v>0</v>
          </cell>
          <cell r="BO2511">
            <v>0</v>
          </cell>
          <cell r="BP2511">
            <v>0</v>
          </cell>
          <cell r="BQ2511">
            <v>0</v>
          </cell>
          <cell r="BR2511">
            <v>0</v>
          </cell>
          <cell r="BS2511">
            <v>0</v>
          </cell>
          <cell r="BT2511">
            <v>0</v>
          </cell>
          <cell r="BU2511">
            <v>0</v>
          </cell>
          <cell r="BV2511">
            <v>0</v>
          </cell>
          <cell r="BW2511">
            <v>0</v>
          </cell>
          <cell r="BX2511">
            <v>0</v>
          </cell>
          <cell r="BY2511">
            <v>-1825</v>
          </cell>
          <cell r="BZ2511">
            <v>-50</v>
          </cell>
          <cell r="CA2511">
            <v>0</v>
          </cell>
          <cell r="CB2511">
            <v>0</v>
          </cell>
          <cell r="CC2511">
            <v>0</v>
          </cell>
          <cell r="CD2511">
            <v>0</v>
          </cell>
          <cell r="CE2511">
            <v>0</v>
          </cell>
          <cell r="CF2511">
            <v>0</v>
          </cell>
          <cell r="CG2511">
            <v>0</v>
          </cell>
          <cell r="CH2511">
            <v>0</v>
          </cell>
          <cell r="CI2511">
            <v>0</v>
          </cell>
          <cell r="CJ2511">
            <v>0</v>
          </cell>
          <cell r="CK2511">
            <v>0</v>
          </cell>
          <cell r="CL2511">
            <v>0</v>
          </cell>
          <cell r="CM2511">
            <v>0</v>
          </cell>
          <cell r="CN2511">
            <v>0</v>
          </cell>
          <cell r="CO2511">
            <v>0</v>
          </cell>
          <cell r="CP2511">
            <v>0</v>
          </cell>
          <cell r="CQ2511">
            <v>0</v>
          </cell>
          <cell r="CR2511">
            <v>0</v>
          </cell>
          <cell r="CS2511">
            <v>0</v>
          </cell>
          <cell r="CT2511">
            <v>0</v>
          </cell>
          <cell r="CU2511">
            <v>0</v>
          </cell>
          <cell r="CV2511">
            <v>0</v>
          </cell>
          <cell r="CW2511">
            <v>0</v>
          </cell>
          <cell r="CX2511">
            <v>0</v>
          </cell>
          <cell r="CY2511">
            <v>0</v>
          </cell>
          <cell r="CZ2511">
            <v>0</v>
          </cell>
          <cell r="DA2511">
            <v>0</v>
          </cell>
          <cell r="DB2511">
            <v>0</v>
          </cell>
          <cell r="DC2511">
            <v>0</v>
          </cell>
          <cell r="DD2511">
            <v>-8050</v>
          </cell>
          <cell r="DE2511">
            <v>0</v>
          </cell>
        </row>
        <row r="2512">
          <cell r="A2512" t="str">
            <v>LGVM-FIT-031</v>
          </cell>
          <cell r="B2512" t="str">
            <v>LGV-Manager - MODIFICA - (BA &amp; SW-PC) [200hr TOT - Casarini to confirm]</v>
          </cell>
          <cell r="F2512">
            <v>25946.969696969696</v>
          </cell>
          <cell r="H2512">
            <v>8562.5</v>
          </cell>
          <cell r="I2512">
            <v>0.66999999999999993</v>
          </cell>
          <cell r="J2512" t="str">
            <v>OK</v>
          </cell>
          <cell r="K2512" t="str">
            <v>NEWZD</v>
          </cell>
          <cell r="L2512">
            <v>0</v>
          </cell>
          <cell r="M2512">
            <v>0</v>
          </cell>
          <cell r="N2512">
            <v>0</v>
          </cell>
          <cell r="O2512">
            <v>0</v>
          </cell>
          <cell r="P2512">
            <v>0</v>
          </cell>
          <cell r="Q2512">
            <v>0</v>
          </cell>
          <cell r="R2512">
            <v>0</v>
          </cell>
          <cell r="S2512">
            <v>0</v>
          </cell>
          <cell r="T2512">
            <v>0</v>
          </cell>
          <cell r="U2512">
            <v>0</v>
          </cell>
          <cell r="V2512">
            <v>0</v>
          </cell>
          <cell r="W2512">
            <v>0</v>
          </cell>
          <cell r="X2512">
            <v>0</v>
          </cell>
          <cell r="Y2512">
            <v>0</v>
          </cell>
          <cell r="Z2512">
            <v>0</v>
          </cell>
          <cell r="AA2512">
            <v>0</v>
          </cell>
          <cell r="AB2512">
            <v>0</v>
          </cell>
          <cell r="AC2512">
            <v>0</v>
          </cell>
          <cell r="AD2512">
            <v>0</v>
          </cell>
          <cell r="AE2512">
            <v>0</v>
          </cell>
          <cell r="AF2512">
            <v>0</v>
          </cell>
          <cell r="AG2512">
            <v>0</v>
          </cell>
          <cell r="AH2512">
            <v>0</v>
          </cell>
          <cell r="AI2512">
            <v>0</v>
          </cell>
          <cell r="AJ2512">
            <v>0</v>
          </cell>
          <cell r="AK2512">
            <v>0</v>
          </cell>
          <cell r="AL2512">
            <v>0</v>
          </cell>
          <cell r="AM2512">
            <v>0</v>
          </cell>
          <cell r="AN2512">
            <v>0</v>
          </cell>
          <cell r="AO2512">
            <v>0</v>
          </cell>
          <cell r="AP2512">
            <v>0</v>
          </cell>
          <cell r="AQ2512">
            <v>0</v>
          </cell>
          <cell r="AR2512">
            <v>0</v>
          </cell>
          <cell r="AS2512">
            <v>0</v>
          </cell>
          <cell r="AT2512">
            <v>0</v>
          </cell>
          <cell r="AU2512">
            <v>0</v>
          </cell>
          <cell r="AV2512">
            <v>0</v>
          </cell>
          <cell r="AW2512">
            <v>0</v>
          </cell>
          <cell r="AX2512">
            <v>0</v>
          </cell>
          <cell r="AY2512">
            <v>0</v>
          </cell>
          <cell r="AZ2512">
            <v>0</v>
          </cell>
          <cell r="BA2512">
            <v>0</v>
          </cell>
          <cell r="BB2512">
            <v>0</v>
          </cell>
          <cell r="BC2512">
            <v>0</v>
          </cell>
          <cell r="BD2512">
            <v>0</v>
          </cell>
          <cell r="BE2512">
            <v>0</v>
          </cell>
          <cell r="BF2512">
            <v>0</v>
          </cell>
          <cell r="BG2512">
            <v>1300</v>
          </cell>
          <cell r="BH2512">
            <v>25</v>
          </cell>
          <cell r="BI2512">
            <v>4150</v>
          </cell>
          <cell r="BJ2512">
            <v>100</v>
          </cell>
          <cell r="BK2512">
            <v>0</v>
          </cell>
          <cell r="BL2512">
            <v>0</v>
          </cell>
          <cell r="BM2512">
            <v>0</v>
          </cell>
          <cell r="BN2512">
            <v>0</v>
          </cell>
          <cell r="BO2512">
            <v>0</v>
          </cell>
          <cell r="BP2512">
            <v>0</v>
          </cell>
          <cell r="BQ2512">
            <v>0</v>
          </cell>
          <cell r="BR2512">
            <v>0</v>
          </cell>
          <cell r="BS2512">
            <v>0</v>
          </cell>
          <cell r="BT2512">
            <v>0</v>
          </cell>
          <cell r="BU2512">
            <v>0</v>
          </cell>
          <cell r="BV2512">
            <v>0</v>
          </cell>
          <cell r="BW2512">
            <v>1287.5</v>
          </cell>
          <cell r="BX2512">
            <v>25</v>
          </cell>
          <cell r="BY2512">
            <v>1825</v>
          </cell>
          <cell r="BZ2512">
            <v>50</v>
          </cell>
          <cell r="CA2512">
            <v>0</v>
          </cell>
          <cell r="CB2512">
            <v>0</v>
          </cell>
          <cell r="CC2512">
            <v>0</v>
          </cell>
          <cell r="CD2512">
            <v>0</v>
          </cell>
          <cell r="CE2512">
            <v>0</v>
          </cell>
          <cell r="CF2512">
            <v>0</v>
          </cell>
          <cell r="CG2512">
            <v>0</v>
          </cell>
          <cell r="CH2512">
            <v>0</v>
          </cell>
          <cell r="CI2512">
            <v>0</v>
          </cell>
          <cell r="CJ2512">
            <v>0</v>
          </cell>
          <cell r="CK2512">
            <v>0</v>
          </cell>
          <cell r="CL2512">
            <v>0</v>
          </cell>
          <cell r="CM2512">
            <v>0</v>
          </cell>
          <cell r="CN2512">
            <v>0</v>
          </cell>
          <cell r="CO2512">
            <v>0</v>
          </cell>
          <cell r="CP2512">
            <v>0</v>
          </cell>
          <cell r="CQ2512">
            <v>0</v>
          </cell>
          <cell r="CR2512">
            <v>0</v>
          </cell>
          <cell r="CS2512">
            <v>0</v>
          </cell>
          <cell r="CT2512">
            <v>0</v>
          </cell>
          <cell r="CU2512">
            <v>0</v>
          </cell>
          <cell r="CV2512">
            <v>0</v>
          </cell>
          <cell r="CW2512">
            <v>0</v>
          </cell>
          <cell r="CX2512">
            <v>0</v>
          </cell>
          <cell r="CY2512">
            <v>0</v>
          </cell>
          <cell r="CZ2512">
            <v>0</v>
          </cell>
          <cell r="DA2512">
            <v>0</v>
          </cell>
          <cell r="DB2512">
            <v>0</v>
          </cell>
          <cell r="DC2512">
            <v>0</v>
          </cell>
          <cell r="DD2512">
            <v>8562.5</v>
          </cell>
          <cell r="DE2512">
            <v>0</v>
          </cell>
        </row>
        <row r="2513">
          <cell r="A2513" t="str">
            <v>LGVM-FIT-041</v>
          </cell>
          <cell r="B2513" t="str">
            <v>LGV-Manager - Extra BA [200hr]</v>
          </cell>
          <cell r="F2513">
            <v>31439.393939393936</v>
          </cell>
          <cell r="H2513">
            <v>10375</v>
          </cell>
          <cell r="I2513">
            <v>0.66999999999999993</v>
          </cell>
          <cell r="J2513" t="str">
            <v>OK</v>
          </cell>
          <cell r="K2513" t="str">
            <v>NEWZD</v>
          </cell>
          <cell r="L2513">
            <v>0</v>
          </cell>
          <cell r="M2513">
            <v>0</v>
          </cell>
          <cell r="N2513">
            <v>0</v>
          </cell>
          <cell r="O2513">
            <v>0</v>
          </cell>
          <cell r="P2513">
            <v>0</v>
          </cell>
          <cell r="Q2513">
            <v>0</v>
          </cell>
          <cell r="R2513">
            <v>0</v>
          </cell>
          <cell r="S2513">
            <v>0</v>
          </cell>
          <cell r="T2513">
            <v>0</v>
          </cell>
          <cell r="U2513">
            <v>0</v>
          </cell>
          <cell r="V2513">
            <v>0</v>
          </cell>
          <cell r="W2513">
            <v>0</v>
          </cell>
          <cell r="X2513">
            <v>0</v>
          </cell>
          <cell r="Y2513">
            <v>0</v>
          </cell>
          <cell r="Z2513">
            <v>0</v>
          </cell>
          <cell r="AA2513">
            <v>0</v>
          </cell>
          <cell r="AB2513">
            <v>0</v>
          </cell>
          <cell r="AC2513">
            <v>0</v>
          </cell>
          <cell r="AD2513">
            <v>0</v>
          </cell>
          <cell r="AE2513">
            <v>0</v>
          </cell>
          <cell r="AF2513">
            <v>0</v>
          </cell>
          <cell r="AG2513">
            <v>0</v>
          </cell>
          <cell r="AH2513">
            <v>0</v>
          </cell>
          <cell r="AI2513">
            <v>0</v>
          </cell>
          <cell r="AJ2513">
            <v>0</v>
          </cell>
          <cell r="AK2513">
            <v>0</v>
          </cell>
          <cell r="AL2513">
            <v>0</v>
          </cell>
          <cell r="AM2513">
            <v>0</v>
          </cell>
          <cell r="AN2513">
            <v>0</v>
          </cell>
          <cell r="AO2513">
            <v>0</v>
          </cell>
          <cell r="AP2513">
            <v>0</v>
          </cell>
          <cell r="AQ2513">
            <v>0</v>
          </cell>
          <cell r="AR2513">
            <v>0</v>
          </cell>
          <cell r="AS2513">
            <v>0</v>
          </cell>
          <cell r="AT2513">
            <v>0</v>
          </cell>
          <cell r="AU2513">
            <v>0</v>
          </cell>
          <cell r="AV2513">
            <v>0</v>
          </cell>
          <cell r="AW2513">
            <v>0</v>
          </cell>
          <cell r="AX2513">
            <v>0</v>
          </cell>
          <cell r="AY2513">
            <v>0</v>
          </cell>
          <cell r="AZ2513">
            <v>0</v>
          </cell>
          <cell r="BA2513">
            <v>0</v>
          </cell>
          <cell r="BB2513">
            <v>0</v>
          </cell>
          <cell r="BC2513">
            <v>0</v>
          </cell>
          <cell r="BD2513">
            <v>0</v>
          </cell>
          <cell r="BE2513">
            <v>0</v>
          </cell>
          <cell r="BF2513">
            <v>0</v>
          </cell>
          <cell r="BG2513">
            <v>7800</v>
          </cell>
          <cell r="BH2513">
            <v>150</v>
          </cell>
          <cell r="BI2513">
            <v>0</v>
          </cell>
          <cell r="BJ2513">
            <v>0</v>
          </cell>
          <cell r="BK2513">
            <v>0</v>
          </cell>
          <cell r="BL2513">
            <v>0</v>
          </cell>
          <cell r="BM2513">
            <v>0</v>
          </cell>
          <cell r="BN2513">
            <v>0</v>
          </cell>
          <cell r="BO2513">
            <v>0</v>
          </cell>
          <cell r="BP2513">
            <v>0</v>
          </cell>
          <cell r="BQ2513">
            <v>0</v>
          </cell>
          <cell r="BR2513">
            <v>0</v>
          </cell>
          <cell r="BS2513">
            <v>0</v>
          </cell>
          <cell r="BT2513">
            <v>0</v>
          </cell>
          <cell r="BU2513">
            <v>0</v>
          </cell>
          <cell r="BV2513">
            <v>0</v>
          </cell>
          <cell r="BW2513">
            <v>2575</v>
          </cell>
          <cell r="BX2513">
            <v>50</v>
          </cell>
          <cell r="BY2513">
            <v>0</v>
          </cell>
          <cell r="BZ2513">
            <v>0</v>
          </cell>
          <cell r="CA2513">
            <v>0</v>
          </cell>
          <cell r="CB2513">
            <v>0</v>
          </cell>
          <cell r="CC2513">
            <v>0</v>
          </cell>
          <cell r="CD2513">
            <v>0</v>
          </cell>
          <cell r="CE2513">
            <v>0</v>
          </cell>
          <cell r="CF2513">
            <v>0</v>
          </cell>
          <cell r="CG2513">
            <v>0</v>
          </cell>
          <cell r="CH2513">
            <v>0</v>
          </cell>
          <cell r="CI2513">
            <v>0</v>
          </cell>
          <cell r="CJ2513">
            <v>0</v>
          </cell>
          <cell r="CK2513">
            <v>0</v>
          </cell>
          <cell r="CL2513">
            <v>0</v>
          </cell>
          <cell r="CM2513">
            <v>0</v>
          </cell>
          <cell r="CN2513">
            <v>0</v>
          </cell>
          <cell r="CO2513">
            <v>0</v>
          </cell>
          <cell r="CP2513">
            <v>0</v>
          </cell>
          <cell r="CQ2513">
            <v>0</v>
          </cell>
          <cell r="CR2513">
            <v>0</v>
          </cell>
          <cell r="CS2513">
            <v>0</v>
          </cell>
          <cell r="CT2513">
            <v>0</v>
          </cell>
          <cell r="CU2513">
            <v>0</v>
          </cell>
          <cell r="CV2513">
            <v>0</v>
          </cell>
          <cell r="CW2513">
            <v>0</v>
          </cell>
          <cell r="CX2513">
            <v>0</v>
          </cell>
          <cell r="CY2513">
            <v>0</v>
          </cell>
          <cell r="CZ2513">
            <v>0</v>
          </cell>
          <cell r="DA2513">
            <v>0</v>
          </cell>
          <cell r="DB2513">
            <v>0</v>
          </cell>
          <cell r="DC2513">
            <v>0</v>
          </cell>
          <cell r="DD2513">
            <v>10375</v>
          </cell>
          <cell r="DE2513">
            <v>0</v>
          </cell>
        </row>
        <row r="2514">
          <cell r="A2514" t="str">
            <v>LGVM-FIT-051</v>
          </cell>
          <cell r="B2514" t="str">
            <v xml:space="preserve">LGV-Manager - GESTIONE MOTOSCOPA/LAVAPAVIMENTI </v>
          </cell>
          <cell r="C2514" t="str">
            <v>LGV MANAGER - SWEEPER/SCRUBBER HANDLING</v>
          </cell>
          <cell r="F2514">
            <v>96200</v>
          </cell>
          <cell r="H2514">
            <v>28860</v>
          </cell>
          <cell r="I2514">
            <v>0.7</v>
          </cell>
          <cell r="J2514" t="str">
            <v>OK</v>
          </cell>
          <cell r="K2514" t="str">
            <v>NEWZD</v>
          </cell>
          <cell r="L2514">
            <v>0</v>
          </cell>
          <cell r="M2514">
            <v>0</v>
          </cell>
          <cell r="N2514">
            <v>0</v>
          </cell>
          <cell r="O2514">
            <v>0</v>
          </cell>
          <cell r="P2514">
            <v>0</v>
          </cell>
          <cell r="Q2514">
            <v>0</v>
          </cell>
          <cell r="R2514">
            <v>0</v>
          </cell>
          <cell r="S2514">
            <v>0</v>
          </cell>
          <cell r="T2514">
            <v>0</v>
          </cell>
          <cell r="U2514">
            <v>0</v>
          </cell>
          <cell r="V2514">
            <v>0</v>
          </cell>
          <cell r="W2514">
            <v>0</v>
          </cell>
          <cell r="X2514">
            <v>0</v>
          </cell>
          <cell r="Y2514">
            <v>0</v>
          </cell>
          <cell r="Z2514">
            <v>0</v>
          </cell>
          <cell r="AA2514">
            <v>0</v>
          </cell>
          <cell r="AB2514">
            <v>0</v>
          </cell>
          <cell r="AC2514">
            <v>0</v>
          </cell>
          <cell r="AD2514">
            <v>0</v>
          </cell>
          <cell r="AE2514">
            <v>0</v>
          </cell>
          <cell r="AF2514">
            <v>0</v>
          </cell>
          <cell r="AG2514">
            <v>0</v>
          </cell>
          <cell r="AH2514">
            <v>0</v>
          </cell>
          <cell r="AI2514">
            <v>0</v>
          </cell>
          <cell r="AJ2514">
            <v>0</v>
          </cell>
          <cell r="AK2514">
            <v>0</v>
          </cell>
          <cell r="AL2514">
            <v>0</v>
          </cell>
          <cell r="AM2514">
            <v>0</v>
          </cell>
          <cell r="AN2514">
            <v>0</v>
          </cell>
          <cell r="AO2514">
            <v>0</v>
          </cell>
          <cell r="AP2514">
            <v>0</v>
          </cell>
          <cell r="AQ2514">
            <v>0</v>
          </cell>
          <cell r="AR2514">
            <v>0</v>
          </cell>
          <cell r="AS2514">
            <v>0</v>
          </cell>
          <cell r="AT2514">
            <v>0</v>
          </cell>
          <cell r="AU2514">
            <v>0</v>
          </cell>
          <cell r="AV2514">
            <v>0</v>
          </cell>
          <cell r="AW2514">
            <v>0</v>
          </cell>
          <cell r="AX2514">
            <v>0</v>
          </cell>
          <cell r="AY2514">
            <v>0</v>
          </cell>
          <cell r="AZ2514">
            <v>0</v>
          </cell>
          <cell r="BA2514">
            <v>0</v>
          </cell>
          <cell r="BB2514">
            <v>0</v>
          </cell>
          <cell r="BC2514">
            <v>0</v>
          </cell>
          <cell r="BD2514">
            <v>0</v>
          </cell>
          <cell r="BE2514">
            <v>0</v>
          </cell>
          <cell r="BF2514">
            <v>0</v>
          </cell>
          <cell r="BG2514">
            <v>0</v>
          </cell>
          <cell r="BH2514">
            <v>0</v>
          </cell>
          <cell r="BI2514">
            <v>1660</v>
          </cell>
          <cell r="BJ2514">
            <v>40</v>
          </cell>
          <cell r="BK2514">
            <v>0</v>
          </cell>
          <cell r="BL2514">
            <v>0</v>
          </cell>
          <cell r="BM2514">
            <v>12800</v>
          </cell>
          <cell r="BN2514">
            <v>400</v>
          </cell>
          <cell r="BO2514">
            <v>0</v>
          </cell>
          <cell r="BP2514">
            <v>0</v>
          </cell>
          <cell r="BQ2514">
            <v>0</v>
          </cell>
          <cell r="BR2514">
            <v>0</v>
          </cell>
          <cell r="BS2514">
            <v>0</v>
          </cell>
          <cell r="BT2514">
            <v>0</v>
          </cell>
          <cell r="BU2514">
            <v>0</v>
          </cell>
          <cell r="BV2514">
            <v>0</v>
          </cell>
          <cell r="BW2514">
            <v>0</v>
          </cell>
          <cell r="BX2514">
            <v>0</v>
          </cell>
          <cell r="BY2514">
            <v>0</v>
          </cell>
          <cell r="BZ2514">
            <v>0</v>
          </cell>
          <cell r="CA2514">
            <v>0</v>
          </cell>
          <cell r="CB2514">
            <v>0</v>
          </cell>
          <cell r="CC2514">
            <v>0</v>
          </cell>
          <cell r="CD2514">
            <v>0</v>
          </cell>
          <cell r="CE2514">
            <v>0</v>
          </cell>
          <cell r="CF2514">
            <v>0</v>
          </cell>
          <cell r="CG2514">
            <v>0</v>
          </cell>
          <cell r="CH2514">
            <v>0</v>
          </cell>
          <cell r="CI2514">
            <v>0</v>
          </cell>
          <cell r="CJ2514">
            <v>0</v>
          </cell>
          <cell r="CK2514">
            <v>0</v>
          </cell>
          <cell r="CL2514">
            <v>0</v>
          </cell>
          <cell r="CM2514">
            <v>0</v>
          </cell>
          <cell r="CN2514">
            <v>0</v>
          </cell>
          <cell r="CO2514">
            <v>0</v>
          </cell>
          <cell r="CP2514">
            <v>0</v>
          </cell>
          <cell r="CQ2514">
            <v>0</v>
          </cell>
          <cell r="CR2514">
            <v>0</v>
          </cell>
          <cell r="CS2514">
            <v>0</v>
          </cell>
          <cell r="CT2514">
            <v>0</v>
          </cell>
          <cell r="CU2514">
            <v>0</v>
          </cell>
          <cell r="CV2514">
            <v>0</v>
          </cell>
          <cell r="CW2514">
            <v>0</v>
          </cell>
          <cell r="CX2514">
            <v>0</v>
          </cell>
          <cell r="CY2514">
            <v>0</v>
          </cell>
          <cell r="CZ2514">
            <v>0</v>
          </cell>
          <cell r="DA2514">
            <v>0</v>
          </cell>
          <cell r="DB2514">
            <v>14400</v>
          </cell>
          <cell r="DC2514">
            <v>0</v>
          </cell>
          <cell r="DD2514">
            <v>28860</v>
          </cell>
          <cell r="DE2514">
            <v>0</v>
          </cell>
        </row>
        <row r="2515">
          <cell r="A2515" t="str">
            <v>LGVM-FIT-101</v>
          </cell>
          <cell r="B2515" t="str">
            <v>LGV-Manager - Prezzo per LGV (SW-LGV)</v>
          </cell>
          <cell r="F2515">
            <v>2223.0090007272725</v>
          </cell>
          <cell r="H2515">
            <v>733.59297024</v>
          </cell>
          <cell r="I2515">
            <v>0.66999999999999993</v>
          </cell>
          <cell r="J2515" t="str">
            <v>OK</v>
          </cell>
          <cell r="K2515" t="str">
            <v>NEWZD</v>
          </cell>
          <cell r="L2515">
            <v>0</v>
          </cell>
          <cell r="M2515">
            <v>0</v>
          </cell>
          <cell r="N2515">
            <v>0</v>
          </cell>
          <cell r="O2515">
            <v>0</v>
          </cell>
          <cell r="P2515">
            <v>0</v>
          </cell>
          <cell r="Q2515">
            <v>0</v>
          </cell>
          <cell r="R2515">
            <v>0</v>
          </cell>
          <cell r="S2515">
            <v>0</v>
          </cell>
          <cell r="T2515">
            <v>0</v>
          </cell>
          <cell r="U2515">
            <v>0</v>
          </cell>
          <cell r="V2515">
            <v>0</v>
          </cell>
          <cell r="W2515">
            <v>0</v>
          </cell>
          <cell r="X2515">
            <v>0</v>
          </cell>
          <cell r="Y2515">
            <v>0</v>
          </cell>
          <cell r="Z2515">
            <v>0</v>
          </cell>
          <cell r="AA2515">
            <v>0</v>
          </cell>
          <cell r="AB2515">
            <v>0</v>
          </cell>
          <cell r="AC2515">
            <v>0</v>
          </cell>
          <cell r="AD2515">
            <v>0</v>
          </cell>
          <cell r="AE2515">
            <v>0</v>
          </cell>
          <cell r="AF2515">
            <v>0</v>
          </cell>
          <cell r="AG2515">
            <v>0</v>
          </cell>
          <cell r="AH2515">
            <v>0</v>
          </cell>
          <cell r="AI2515">
            <v>0</v>
          </cell>
          <cell r="AJ2515">
            <v>0</v>
          </cell>
          <cell r="AK2515">
            <v>0</v>
          </cell>
          <cell r="AL2515">
            <v>0</v>
          </cell>
          <cell r="AM2515">
            <v>0</v>
          </cell>
          <cell r="AN2515">
            <v>0</v>
          </cell>
          <cell r="AO2515">
            <v>0</v>
          </cell>
          <cell r="AP2515">
            <v>0</v>
          </cell>
          <cell r="AQ2515">
            <v>0</v>
          </cell>
          <cell r="AR2515">
            <v>0</v>
          </cell>
          <cell r="AS2515">
            <v>0</v>
          </cell>
          <cell r="AT2515">
            <v>0</v>
          </cell>
          <cell r="AU2515">
            <v>0</v>
          </cell>
          <cell r="AV2515">
            <v>0</v>
          </cell>
          <cell r="AW2515">
            <v>0</v>
          </cell>
          <cell r="AX2515">
            <v>0</v>
          </cell>
          <cell r="AY2515">
            <v>0</v>
          </cell>
          <cell r="AZ2515">
            <v>0</v>
          </cell>
          <cell r="BA2515">
            <v>0</v>
          </cell>
          <cell r="BB2515">
            <v>0</v>
          </cell>
          <cell r="BC2515">
            <v>0</v>
          </cell>
          <cell r="BD2515">
            <v>0</v>
          </cell>
          <cell r="BE2515">
            <v>0</v>
          </cell>
          <cell r="BF2515">
            <v>0</v>
          </cell>
          <cell r="BG2515">
            <v>0</v>
          </cell>
          <cell r="BH2515">
            <v>0</v>
          </cell>
          <cell r="BI2515">
            <v>0</v>
          </cell>
          <cell r="BJ2515">
            <v>0</v>
          </cell>
          <cell r="BK2515">
            <v>0</v>
          </cell>
          <cell r="BL2515">
            <v>0</v>
          </cell>
          <cell r="BM2515">
            <v>489.06198016000002</v>
          </cell>
          <cell r="BN2515">
            <v>15.283186880000001</v>
          </cell>
          <cell r="BO2515">
            <v>0</v>
          </cell>
          <cell r="BP2515">
            <v>0</v>
          </cell>
          <cell r="BQ2515">
            <v>0</v>
          </cell>
          <cell r="BR2515">
            <v>0</v>
          </cell>
          <cell r="BS2515">
            <v>0</v>
          </cell>
          <cell r="BT2515">
            <v>0</v>
          </cell>
          <cell r="BU2515">
            <v>0</v>
          </cell>
          <cell r="BV2515">
            <v>0</v>
          </cell>
          <cell r="BW2515">
            <v>0</v>
          </cell>
          <cell r="BX2515">
            <v>0</v>
          </cell>
          <cell r="BY2515">
            <v>0</v>
          </cell>
          <cell r="BZ2515">
            <v>0</v>
          </cell>
          <cell r="CA2515">
            <v>0</v>
          </cell>
          <cell r="CB2515">
            <v>0</v>
          </cell>
          <cell r="CC2515">
            <v>244.53099008000001</v>
          </cell>
          <cell r="CD2515">
            <v>7.6415934400000003</v>
          </cell>
          <cell r="CE2515">
            <v>0</v>
          </cell>
          <cell r="CF2515">
            <v>0</v>
          </cell>
          <cell r="CG2515">
            <v>0</v>
          </cell>
          <cell r="CH2515">
            <v>0</v>
          </cell>
          <cell r="CI2515">
            <v>0</v>
          </cell>
          <cell r="CJ2515">
            <v>0</v>
          </cell>
          <cell r="CK2515">
            <v>0</v>
          </cell>
          <cell r="CL2515">
            <v>0</v>
          </cell>
          <cell r="CM2515">
            <v>0</v>
          </cell>
          <cell r="CN2515">
            <v>0</v>
          </cell>
          <cell r="CO2515">
            <v>0</v>
          </cell>
          <cell r="CP2515">
            <v>0</v>
          </cell>
          <cell r="CQ2515">
            <v>0</v>
          </cell>
          <cell r="CR2515">
            <v>0</v>
          </cell>
          <cell r="CS2515">
            <v>0</v>
          </cell>
          <cell r="CT2515">
            <v>0</v>
          </cell>
          <cell r="CU2515">
            <v>0</v>
          </cell>
          <cell r="CV2515">
            <v>0</v>
          </cell>
          <cell r="CW2515">
            <v>0</v>
          </cell>
          <cell r="CX2515">
            <v>0</v>
          </cell>
          <cell r="CY2515">
            <v>0</v>
          </cell>
          <cell r="CZ2515">
            <v>0</v>
          </cell>
          <cell r="DA2515">
            <v>0</v>
          </cell>
          <cell r="DB2515">
            <v>0</v>
          </cell>
          <cell r="DC2515">
            <v>0</v>
          </cell>
          <cell r="DD2515">
            <v>733.59297024</v>
          </cell>
          <cell r="DE2515">
            <v>0</v>
          </cell>
        </row>
        <row r="2516">
          <cell r="A2516" t="str">
            <v>LGVM-FIT-104</v>
          </cell>
          <cell r="B2516" t="str">
            <v>LGV-Manager - Prezzo per punto magazzino (SW-LGV)</v>
          </cell>
          <cell r="F2516">
            <v>1.9768866166054215</v>
          </cell>
          <cell r="G2516" t="str">
            <v>X</v>
          </cell>
          <cell r="H2516">
            <v>0.6523725834797891</v>
          </cell>
          <cell r="I2516">
            <v>0.66999999999999993</v>
          </cell>
          <cell r="J2516" t="str">
            <v>OK</v>
          </cell>
          <cell r="K2516" t="str">
            <v>NEWZD</v>
          </cell>
          <cell r="L2516">
            <v>0</v>
          </cell>
          <cell r="M2516">
            <v>0</v>
          </cell>
          <cell r="N2516">
            <v>0</v>
          </cell>
          <cell r="O2516">
            <v>0</v>
          </cell>
          <cell r="P2516">
            <v>0</v>
          </cell>
          <cell r="Q2516">
            <v>0</v>
          </cell>
          <cell r="R2516">
            <v>0</v>
          </cell>
          <cell r="S2516">
            <v>0</v>
          </cell>
          <cell r="T2516">
            <v>0</v>
          </cell>
          <cell r="U2516">
            <v>0</v>
          </cell>
          <cell r="V2516">
            <v>0</v>
          </cell>
          <cell r="W2516">
            <v>0</v>
          </cell>
          <cell r="X2516">
            <v>0</v>
          </cell>
          <cell r="Y2516">
            <v>0</v>
          </cell>
          <cell r="Z2516">
            <v>0</v>
          </cell>
          <cell r="AA2516">
            <v>0</v>
          </cell>
          <cell r="AB2516">
            <v>0</v>
          </cell>
          <cell r="AC2516">
            <v>0</v>
          </cell>
          <cell r="AD2516">
            <v>0</v>
          </cell>
          <cell r="AE2516">
            <v>0</v>
          </cell>
          <cell r="AF2516">
            <v>0</v>
          </cell>
          <cell r="AG2516">
            <v>0</v>
          </cell>
          <cell r="AH2516">
            <v>0</v>
          </cell>
          <cell r="AI2516">
            <v>0</v>
          </cell>
          <cell r="AJ2516">
            <v>0</v>
          </cell>
          <cell r="AK2516">
            <v>0</v>
          </cell>
          <cell r="AL2516">
            <v>0</v>
          </cell>
          <cell r="AM2516">
            <v>0</v>
          </cell>
          <cell r="AN2516">
            <v>0</v>
          </cell>
          <cell r="AO2516">
            <v>0</v>
          </cell>
          <cell r="AP2516">
            <v>0</v>
          </cell>
          <cell r="AQ2516">
            <v>0</v>
          </cell>
          <cell r="AR2516">
            <v>0</v>
          </cell>
          <cell r="AS2516">
            <v>0</v>
          </cell>
          <cell r="AT2516">
            <v>0</v>
          </cell>
          <cell r="AU2516">
            <v>0</v>
          </cell>
          <cell r="AV2516">
            <v>0</v>
          </cell>
          <cell r="AW2516">
            <v>0</v>
          </cell>
          <cell r="AX2516">
            <v>0</v>
          </cell>
          <cell r="AY2516">
            <v>0</v>
          </cell>
          <cell r="AZ2516">
            <v>0</v>
          </cell>
          <cell r="BA2516">
            <v>0</v>
          </cell>
          <cell r="BB2516">
            <v>0</v>
          </cell>
          <cell r="BC2516">
            <v>0</v>
          </cell>
          <cell r="BD2516">
            <v>0</v>
          </cell>
          <cell r="BE2516">
            <v>0</v>
          </cell>
          <cell r="BF2516">
            <v>0</v>
          </cell>
          <cell r="BG2516">
            <v>0</v>
          </cell>
          <cell r="BH2516">
            <v>0</v>
          </cell>
          <cell r="BI2516">
            <v>0</v>
          </cell>
          <cell r="BJ2516">
            <v>0</v>
          </cell>
          <cell r="BK2516">
            <v>0</v>
          </cell>
          <cell r="BL2516">
            <v>0</v>
          </cell>
          <cell r="BM2516">
            <v>0.45666080843585233</v>
          </cell>
          <cell r="BN2516">
            <v>1.4270650263620385E-2</v>
          </cell>
          <cell r="BO2516">
            <v>0</v>
          </cell>
          <cell r="BP2516">
            <v>0</v>
          </cell>
          <cell r="BQ2516">
            <v>0</v>
          </cell>
          <cell r="BR2516">
            <v>0</v>
          </cell>
          <cell r="BS2516">
            <v>0</v>
          </cell>
          <cell r="BT2516">
            <v>0</v>
          </cell>
          <cell r="BU2516">
            <v>0</v>
          </cell>
          <cell r="BV2516">
            <v>0</v>
          </cell>
          <cell r="BW2516">
            <v>0</v>
          </cell>
          <cell r="BX2516">
            <v>0</v>
          </cell>
          <cell r="BY2516">
            <v>0</v>
          </cell>
          <cell r="BZ2516">
            <v>0</v>
          </cell>
          <cell r="CA2516">
            <v>0</v>
          </cell>
          <cell r="CB2516">
            <v>0</v>
          </cell>
          <cell r="CC2516">
            <v>0.19571177504393672</v>
          </cell>
          <cell r="CD2516">
            <v>6.1159929701230225E-3</v>
          </cell>
          <cell r="CE2516">
            <v>0</v>
          </cell>
          <cell r="CF2516">
            <v>0</v>
          </cell>
          <cell r="CG2516">
            <v>0</v>
          </cell>
          <cell r="CH2516">
            <v>0</v>
          </cell>
          <cell r="CI2516">
            <v>0</v>
          </cell>
          <cell r="CJ2516">
            <v>0</v>
          </cell>
          <cell r="CK2516">
            <v>0</v>
          </cell>
          <cell r="CL2516">
            <v>0</v>
          </cell>
          <cell r="CM2516">
            <v>0</v>
          </cell>
          <cell r="CN2516">
            <v>0</v>
          </cell>
          <cell r="CO2516">
            <v>0</v>
          </cell>
          <cell r="CP2516">
            <v>0</v>
          </cell>
          <cell r="CQ2516">
            <v>0</v>
          </cell>
          <cell r="CR2516">
            <v>0</v>
          </cell>
          <cell r="CS2516">
            <v>0</v>
          </cell>
          <cell r="CT2516">
            <v>0</v>
          </cell>
          <cell r="CU2516">
            <v>0</v>
          </cell>
          <cell r="CV2516">
            <v>0</v>
          </cell>
          <cell r="CW2516">
            <v>0</v>
          </cell>
          <cell r="CX2516">
            <v>0</v>
          </cell>
          <cell r="CY2516">
            <v>0</v>
          </cell>
          <cell r="CZ2516">
            <v>0</v>
          </cell>
          <cell r="DA2516">
            <v>0</v>
          </cell>
          <cell r="DB2516">
            <v>0</v>
          </cell>
          <cell r="DC2516">
            <v>0</v>
          </cell>
          <cell r="DD2516">
            <v>0.6523725834797891</v>
          </cell>
          <cell r="DE2516">
            <v>0</v>
          </cell>
        </row>
        <row r="2517">
          <cell r="A2517" t="str">
            <v>LGVMICROZ-FIT-101</v>
          </cell>
          <cell r="B2517" t="str">
            <v>LGV MICRO A ZANCHE - BATTERIA LITHIO</v>
          </cell>
          <cell r="F2517">
            <v>105235.72020324493</v>
          </cell>
          <cell r="H2517">
            <v>49460.788495525114</v>
          </cell>
          <cell r="I2517">
            <v>0.53</v>
          </cell>
          <cell r="J2517" t="str">
            <v>OLD</v>
          </cell>
          <cell r="K2517" t="str">
            <v>NEWZD</v>
          </cell>
          <cell r="L2517">
            <v>0</v>
          </cell>
          <cell r="M2517">
            <v>0</v>
          </cell>
          <cell r="N2517">
            <v>0</v>
          </cell>
          <cell r="O2517">
            <v>0</v>
          </cell>
          <cell r="P2517">
            <v>0</v>
          </cell>
          <cell r="Q2517">
            <v>0</v>
          </cell>
          <cell r="R2517">
            <v>0</v>
          </cell>
          <cell r="S2517">
            <v>0</v>
          </cell>
          <cell r="T2517">
            <v>0</v>
          </cell>
          <cell r="U2517">
            <v>0</v>
          </cell>
          <cell r="V2517">
            <v>0</v>
          </cell>
          <cell r="W2517">
            <v>0</v>
          </cell>
          <cell r="X2517">
            <v>0</v>
          </cell>
          <cell r="Y2517">
            <v>0</v>
          </cell>
          <cell r="Z2517">
            <v>0</v>
          </cell>
          <cell r="AA2517">
            <v>0</v>
          </cell>
          <cell r="AB2517">
            <v>0</v>
          </cell>
          <cell r="AC2517">
            <v>0</v>
          </cell>
          <cell r="AD2517">
            <v>0</v>
          </cell>
          <cell r="AE2517">
            <v>0</v>
          </cell>
          <cell r="AF2517">
            <v>0</v>
          </cell>
          <cell r="AG2517">
            <v>0</v>
          </cell>
          <cell r="AH2517">
            <v>0</v>
          </cell>
          <cell r="AI2517">
            <v>0</v>
          </cell>
          <cell r="AJ2517">
            <v>0</v>
          </cell>
          <cell r="AK2517">
            <v>0</v>
          </cell>
          <cell r="AL2517">
            <v>0</v>
          </cell>
          <cell r="AM2517">
            <v>0</v>
          </cell>
          <cell r="AN2517">
            <v>0</v>
          </cell>
          <cell r="AO2517">
            <v>0</v>
          </cell>
          <cell r="AP2517">
            <v>0</v>
          </cell>
          <cell r="AQ2517">
            <v>0</v>
          </cell>
          <cell r="AR2517">
            <v>0</v>
          </cell>
          <cell r="AS2517">
            <v>0</v>
          </cell>
          <cell r="AT2517">
            <v>0</v>
          </cell>
          <cell r="AU2517">
            <v>0</v>
          </cell>
          <cell r="AV2517">
            <v>42946.788495525114</v>
          </cell>
          <cell r="AW2517">
            <v>0</v>
          </cell>
          <cell r="AX2517">
            <v>0</v>
          </cell>
          <cell r="AY2517">
            <v>1056</v>
          </cell>
          <cell r="AZ2517">
            <v>24</v>
          </cell>
          <cell r="BA2517">
            <v>0</v>
          </cell>
          <cell r="BB2517">
            <v>0</v>
          </cell>
          <cell r="BC2517">
            <v>0</v>
          </cell>
          <cell r="BD2517">
            <v>0</v>
          </cell>
          <cell r="BE2517">
            <v>288</v>
          </cell>
          <cell r="BF2517">
            <v>8</v>
          </cell>
          <cell r="BG2517">
            <v>0</v>
          </cell>
          <cell r="BH2517">
            <v>0</v>
          </cell>
          <cell r="BI2517">
            <v>0</v>
          </cell>
          <cell r="BJ2517">
            <v>0</v>
          </cell>
          <cell r="BK2517">
            <v>0</v>
          </cell>
          <cell r="BL2517">
            <v>0</v>
          </cell>
          <cell r="BM2517">
            <v>640</v>
          </cell>
          <cell r="BN2517">
            <v>20</v>
          </cell>
          <cell r="BO2517">
            <v>1300</v>
          </cell>
          <cell r="BP2517">
            <v>40</v>
          </cell>
          <cell r="BQ2517">
            <v>0</v>
          </cell>
          <cell r="BR2517">
            <v>0</v>
          </cell>
          <cell r="BS2517">
            <v>1950</v>
          </cell>
          <cell r="BT2517">
            <v>60</v>
          </cell>
          <cell r="BU2517">
            <v>0</v>
          </cell>
          <cell r="BV2517">
            <v>0</v>
          </cell>
          <cell r="BW2517">
            <v>0</v>
          </cell>
          <cell r="BX2517">
            <v>0</v>
          </cell>
          <cell r="BY2517">
            <v>0</v>
          </cell>
          <cell r="BZ2517">
            <v>0</v>
          </cell>
          <cell r="CA2517">
            <v>0</v>
          </cell>
          <cell r="CB2517">
            <v>0</v>
          </cell>
          <cell r="CC2517">
            <v>1280</v>
          </cell>
          <cell r="CD2517">
            <v>40</v>
          </cell>
          <cell r="CE2517">
            <v>0</v>
          </cell>
          <cell r="CF2517">
            <v>0</v>
          </cell>
          <cell r="CG2517">
            <v>0</v>
          </cell>
          <cell r="CH2517">
            <v>0</v>
          </cell>
          <cell r="CI2517">
            <v>0</v>
          </cell>
          <cell r="CJ2517">
            <v>0</v>
          </cell>
          <cell r="CK2517">
            <v>0</v>
          </cell>
          <cell r="CL2517">
            <v>0</v>
          </cell>
          <cell r="CM2517">
            <v>0</v>
          </cell>
          <cell r="CN2517">
            <v>0</v>
          </cell>
          <cell r="CO2517">
            <v>0</v>
          </cell>
          <cell r="CP2517">
            <v>0</v>
          </cell>
          <cell r="CQ2517">
            <v>0</v>
          </cell>
          <cell r="CR2517">
            <v>0</v>
          </cell>
          <cell r="CS2517">
            <v>0</v>
          </cell>
          <cell r="CT2517">
            <v>0</v>
          </cell>
          <cell r="CU2517">
            <v>0</v>
          </cell>
          <cell r="CV2517">
            <v>0</v>
          </cell>
          <cell r="CW2517">
            <v>0</v>
          </cell>
          <cell r="CX2517">
            <v>0</v>
          </cell>
          <cell r="CY2517">
            <v>0</v>
          </cell>
          <cell r="CZ2517">
            <v>0</v>
          </cell>
          <cell r="DA2517">
            <v>0</v>
          </cell>
          <cell r="DB2517">
            <v>0</v>
          </cell>
          <cell r="DC2517">
            <v>0</v>
          </cell>
          <cell r="DD2517">
            <v>49460.788495525114</v>
          </cell>
          <cell r="DE2517">
            <v>0</v>
          </cell>
          <cell r="DG2517">
            <v>41695.911160703996</v>
          </cell>
          <cell r="DI2517">
            <v>0.03</v>
          </cell>
          <cell r="DJ2517">
            <v>1250.8773348211198</v>
          </cell>
          <cell r="DK2517">
            <v>2.5946476662265926E-2</v>
          </cell>
          <cell r="DL2517">
            <v>0</v>
          </cell>
        </row>
        <row r="2518">
          <cell r="A2518" t="str">
            <v>LGVMICROZ-FIT-104</v>
          </cell>
          <cell r="B2518" t="str">
            <v>LGV MICRO A ZANCHE - WB0850 - CONTATTO</v>
          </cell>
          <cell r="F2518">
            <v>143691.05915976071</v>
          </cell>
          <cell r="H2518">
            <v>58913.33425550189</v>
          </cell>
          <cell r="I2518">
            <v>0.59000000000000008</v>
          </cell>
          <cell r="J2518" t="str">
            <v>OK</v>
          </cell>
          <cell r="K2518" t="str">
            <v>NEWZD</v>
          </cell>
          <cell r="L2518">
            <v>0</v>
          </cell>
          <cell r="M2518">
            <v>0</v>
          </cell>
          <cell r="N2518">
            <v>0</v>
          </cell>
          <cell r="O2518">
            <v>0</v>
          </cell>
          <cell r="P2518">
            <v>0</v>
          </cell>
          <cell r="Q2518">
            <v>0</v>
          </cell>
          <cell r="R2518">
            <v>0</v>
          </cell>
          <cell r="S2518">
            <v>0</v>
          </cell>
          <cell r="T2518">
            <v>0</v>
          </cell>
          <cell r="U2518">
            <v>0</v>
          </cell>
          <cell r="V2518">
            <v>0</v>
          </cell>
          <cell r="W2518">
            <v>0</v>
          </cell>
          <cell r="X2518">
            <v>0</v>
          </cell>
          <cell r="Y2518">
            <v>0</v>
          </cell>
          <cell r="Z2518">
            <v>0</v>
          </cell>
          <cell r="AA2518">
            <v>0</v>
          </cell>
          <cell r="AB2518">
            <v>0</v>
          </cell>
          <cell r="AC2518">
            <v>0</v>
          </cell>
          <cell r="AD2518">
            <v>0</v>
          </cell>
          <cell r="AE2518">
            <v>0</v>
          </cell>
          <cell r="AF2518">
            <v>0</v>
          </cell>
          <cell r="AG2518">
            <v>0</v>
          </cell>
          <cell r="AH2518">
            <v>0</v>
          </cell>
          <cell r="AI2518">
            <v>0</v>
          </cell>
          <cell r="AJ2518">
            <v>0</v>
          </cell>
          <cell r="AK2518">
            <v>0</v>
          </cell>
          <cell r="AL2518">
            <v>0</v>
          </cell>
          <cell r="AM2518">
            <v>0</v>
          </cell>
          <cell r="AN2518">
            <v>0</v>
          </cell>
          <cell r="AO2518">
            <v>0</v>
          </cell>
          <cell r="AP2518">
            <v>0</v>
          </cell>
          <cell r="AQ2518">
            <v>0</v>
          </cell>
          <cell r="AR2518">
            <v>0</v>
          </cell>
          <cell r="AS2518">
            <v>0</v>
          </cell>
          <cell r="AT2518">
            <v>0</v>
          </cell>
          <cell r="AU2518">
            <v>0</v>
          </cell>
          <cell r="AV2518">
            <v>53039.33425550189</v>
          </cell>
          <cell r="AW2518">
            <v>0</v>
          </cell>
          <cell r="AX2518">
            <v>0</v>
          </cell>
          <cell r="AY2518">
            <v>1056</v>
          </cell>
          <cell r="AZ2518">
            <v>24</v>
          </cell>
          <cell r="BA2518">
            <v>0</v>
          </cell>
          <cell r="BB2518">
            <v>0</v>
          </cell>
          <cell r="BC2518">
            <v>0</v>
          </cell>
          <cell r="BD2518">
            <v>0</v>
          </cell>
          <cell r="BE2518">
            <v>288</v>
          </cell>
          <cell r="BF2518">
            <v>8</v>
          </cell>
          <cell r="BG2518">
            <v>0</v>
          </cell>
          <cell r="BH2518">
            <v>0</v>
          </cell>
          <cell r="BI2518">
            <v>0</v>
          </cell>
          <cell r="BJ2518">
            <v>0</v>
          </cell>
          <cell r="BK2518">
            <v>0</v>
          </cell>
          <cell r="BL2518">
            <v>0</v>
          </cell>
          <cell r="BM2518">
            <v>640</v>
          </cell>
          <cell r="BN2518">
            <v>20</v>
          </cell>
          <cell r="BO2518">
            <v>1300</v>
          </cell>
          <cell r="BP2518">
            <v>40</v>
          </cell>
          <cell r="BQ2518">
            <v>0</v>
          </cell>
          <cell r="BR2518">
            <v>0</v>
          </cell>
          <cell r="BS2518">
            <v>1950</v>
          </cell>
          <cell r="BT2518">
            <v>60</v>
          </cell>
          <cell r="BU2518">
            <v>0</v>
          </cell>
          <cell r="BV2518">
            <v>0</v>
          </cell>
          <cell r="BW2518">
            <v>0</v>
          </cell>
          <cell r="BX2518">
            <v>0</v>
          </cell>
          <cell r="BY2518">
            <v>0</v>
          </cell>
          <cell r="BZ2518">
            <v>0</v>
          </cell>
          <cell r="CA2518">
            <v>0</v>
          </cell>
          <cell r="CB2518">
            <v>0</v>
          </cell>
          <cell r="CC2518">
            <v>640</v>
          </cell>
          <cell r="CD2518">
            <v>20</v>
          </cell>
          <cell r="CE2518">
            <v>0</v>
          </cell>
          <cell r="CF2518">
            <v>0</v>
          </cell>
          <cell r="CG2518">
            <v>0</v>
          </cell>
          <cell r="CH2518">
            <v>0</v>
          </cell>
          <cell r="CI2518">
            <v>0</v>
          </cell>
          <cell r="CJ2518">
            <v>0</v>
          </cell>
          <cell r="CK2518">
            <v>0</v>
          </cell>
          <cell r="CL2518">
            <v>0</v>
          </cell>
          <cell r="CM2518">
            <v>0</v>
          </cell>
          <cell r="CN2518">
            <v>0</v>
          </cell>
          <cell r="CO2518">
            <v>0</v>
          </cell>
          <cell r="CP2518">
            <v>0</v>
          </cell>
          <cell r="CQ2518">
            <v>0</v>
          </cell>
          <cell r="CR2518">
            <v>0</v>
          </cell>
          <cell r="CS2518">
            <v>0</v>
          </cell>
          <cell r="CT2518">
            <v>0</v>
          </cell>
          <cell r="CU2518">
            <v>0</v>
          </cell>
          <cell r="CV2518">
            <v>0</v>
          </cell>
          <cell r="CW2518">
            <v>0</v>
          </cell>
          <cell r="CX2518">
            <v>0</v>
          </cell>
          <cell r="CY2518">
            <v>0</v>
          </cell>
          <cell r="CZ2518">
            <v>0</v>
          </cell>
          <cell r="DA2518">
            <v>0</v>
          </cell>
          <cell r="DB2518">
            <v>0</v>
          </cell>
          <cell r="DC2518">
            <v>0</v>
          </cell>
          <cell r="DD2518">
            <v>58913.33425550189</v>
          </cell>
          <cell r="DE2518">
            <v>0</v>
          </cell>
          <cell r="DG2518">
            <v>51095.33425550189</v>
          </cell>
          <cell r="DI2518">
            <v>3.8046526719622588E-2</v>
          </cell>
          <cell r="DJ2518">
            <v>1944</v>
          </cell>
          <cell r="DK2518">
            <v>3.412362151331013E-2</v>
          </cell>
          <cell r="DL2518">
            <v>0</v>
          </cell>
        </row>
        <row r="2519">
          <cell r="A2519" t="str">
            <v>LGVMICROZ-FIT-105</v>
          </cell>
          <cell r="B2519" t="str">
            <v>LGV MICRO A ZANCHE - WB1050-1250 - INDUZIONE</v>
          </cell>
          <cell r="F2519">
            <v>147886.2607847527</v>
          </cell>
          <cell r="H2519">
            <v>60633.366921748602</v>
          </cell>
          <cell r="I2519">
            <v>0.59000000000000008</v>
          </cell>
          <cell r="J2519" t="str">
            <v>OK</v>
          </cell>
          <cell r="K2519" t="str">
            <v>NEWZD</v>
          </cell>
          <cell r="L2519">
            <v>0</v>
          </cell>
          <cell r="M2519">
            <v>0</v>
          </cell>
          <cell r="N2519">
            <v>0</v>
          </cell>
          <cell r="O2519">
            <v>0</v>
          </cell>
          <cell r="P2519">
            <v>0</v>
          </cell>
          <cell r="Q2519">
            <v>0</v>
          </cell>
          <cell r="R2519">
            <v>0</v>
          </cell>
          <cell r="S2519">
            <v>0</v>
          </cell>
          <cell r="T2519">
            <v>0</v>
          </cell>
          <cell r="U2519">
            <v>0</v>
          </cell>
          <cell r="V2519">
            <v>0</v>
          </cell>
          <cell r="W2519">
            <v>0</v>
          </cell>
          <cell r="X2519">
            <v>0</v>
          </cell>
          <cell r="Y2519">
            <v>0</v>
          </cell>
          <cell r="Z2519">
            <v>0</v>
          </cell>
          <cell r="AA2519">
            <v>0</v>
          </cell>
          <cell r="AB2519">
            <v>0</v>
          </cell>
          <cell r="AC2519">
            <v>0</v>
          </cell>
          <cell r="AD2519">
            <v>0</v>
          </cell>
          <cell r="AE2519">
            <v>0</v>
          </cell>
          <cell r="AF2519">
            <v>0</v>
          </cell>
          <cell r="AG2519">
            <v>0</v>
          </cell>
          <cell r="AH2519">
            <v>0</v>
          </cell>
          <cell r="AI2519">
            <v>0</v>
          </cell>
          <cell r="AJ2519">
            <v>0</v>
          </cell>
          <cell r="AK2519">
            <v>0</v>
          </cell>
          <cell r="AL2519">
            <v>0</v>
          </cell>
          <cell r="AM2519">
            <v>0</v>
          </cell>
          <cell r="AN2519">
            <v>0</v>
          </cell>
          <cell r="AO2519">
            <v>0</v>
          </cell>
          <cell r="AP2519">
            <v>0</v>
          </cell>
          <cell r="AQ2519">
            <v>0</v>
          </cell>
          <cell r="AR2519">
            <v>0</v>
          </cell>
          <cell r="AS2519">
            <v>0</v>
          </cell>
          <cell r="AT2519">
            <v>0</v>
          </cell>
          <cell r="AU2519">
            <v>0</v>
          </cell>
          <cell r="AV2519">
            <v>54759.366921748602</v>
          </cell>
          <cell r="AW2519">
            <v>0</v>
          </cell>
          <cell r="AX2519">
            <v>0</v>
          </cell>
          <cell r="AY2519">
            <v>1056</v>
          </cell>
          <cell r="AZ2519">
            <v>24</v>
          </cell>
          <cell r="BA2519">
            <v>0</v>
          </cell>
          <cell r="BB2519">
            <v>0</v>
          </cell>
          <cell r="BC2519">
            <v>0</v>
          </cell>
          <cell r="BD2519">
            <v>0</v>
          </cell>
          <cell r="BE2519">
            <v>288</v>
          </cell>
          <cell r="BF2519">
            <v>8</v>
          </cell>
          <cell r="BG2519">
            <v>0</v>
          </cell>
          <cell r="BH2519">
            <v>0</v>
          </cell>
          <cell r="BI2519">
            <v>0</v>
          </cell>
          <cell r="BJ2519">
            <v>0</v>
          </cell>
          <cell r="BK2519">
            <v>0</v>
          </cell>
          <cell r="BL2519">
            <v>0</v>
          </cell>
          <cell r="BM2519">
            <v>640</v>
          </cell>
          <cell r="BN2519">
            <v>20</v>
          </cell>
          <cell r="BO2519">
            <v>1300</v>
          </cell>
          <cell r="BP2519">
            <v>40</v>
          </cell>
          <cell r="BQ2519">
            <v>0</v>
          </cell>
          <cell r="BR2519">
            <v>0</v>
          </cell>
          <cell r="BS2519">
            <v>1950</v>
          </cell>
          <cell r="BT2519">
            <v>60</v>
          </cell>
          <cell r="BU2519">
            <v>0</v>
          </cell>
          <cell r="BV2519">
            <v>0</v>
          </cell>
          <cell r="BW2519">
            <v>0</v>
          </cell>
          <cell r="BX2519">
            <v>0</v>
          </cell>
          <cell r="BY2519">
            <v>0</v>
          </cell>
          <cell r="BZ2519">
            <v>0</v>
          </cell>
          <cell r="CA2519">
            <v>0</v>
          </cell>
          <cell r="CB2519">
            <v>0</v>
          </cell>
          <cell r="CC2519">
            <v>640</v>
          </cell>
          <cell r="CD2519">
            <v>20</v>
          </cell>
          <cell r="CE2519">
            <v>0</v>
          </cell>
          <cell r="CF2519">
            <v>0</v>
          </cell>
          <cell r="CG2519">
            <v>0</v>
          </cell>
          <cell r="CH2519">
            <v>0</v>
          </cell>
          <cell r="CI2519">
            <v>0</v>
          </cell>
          <cell r="CJ2519">
            <v>0</v>
          </cell>
          <cell r="CK2519">
            <v>0</v>
          </cell>
          <cell r="CL2519">
            <v>0</v>
          </cell>
          <cell r="CM2519">
            <v>0</v>
          </cell>
          <cell r="CN2519">
            <v>0</v>
          </cell>
          <cell r="CO2519">
            <v>0</v>
          </cell>
          <cell r="CP2519">
            <v>0</v>
          </cell>
          <cell r="CQ2519">
            <v>0</v>
          </cell>
          <cell r="CR2519">
            <v>0</v>
          </cell>
          <cell r="CS2519">
            <v>0</v>
          </cell>
          <cell r="CT2519">
            <v>0</v>
          </cell>
          <cell r="CU2519">
            <v>0</v>
          </cell>
          <cell r="CV2519">
            <v>0</v>
          </cell>
          <cell r="CW2519">
            <v>0</v>
          </cell>
          <cell r="CX2519">
            <v>0</v>
          </cell>
          <cell r="CY2519">
            <v>0</v>
          </cell>
          <cell r="CZ2519">
            <v>0</v>
          </cell>
          <cell r="DA2519">
            <v>0</v>
          </cell>
          <cell r="DB2519">
            <v>0</v>
          </cell>
          <cell r="DC2519">
            <v>0</v>
          </cell>
          <cell r="DD2519">
            <v>60633.366921748602</v>
          </cell>
          <cell r="DE2519">
            <v>0</v>
          </cell>
          <cell r="DG2519">
            <v>52815.366921748602</v>
          </cell>
          <cell r="DI2519">
            <v>3.6807469365501819E-2</v>
          </cell>
          <cell r="DJ2519">
            <v>1943.9999999999998</v>
          </cell>
          <cell r="DK2519">
            <v>3.3123546938101475E-2</v>
          </cell>
          <cell r="DL2519">
            <v>0</v>
          </cell>
        </row>
        <row r="2520">
          <cell r="A2520" t="str">
            <v>LGVM-LGV-HMI</v>
          </cell>
          <cell r="B2520" t="str">
            <v>LGV HMI EXOR WIRELESS X5</v>
          </cell>
          <cell r="F2520">
            <v>2936.1702127659578</v>
          </cell>
          <cell r="H2520">
            <v>1380</v>
          </cell>
          <cell r="I2520">
            <v>0.53</v>
          </cell>
          <cell r="J2520" t="str">
            <v>OK</v>
          </cell>
          <cell r="K2520" t="str">
            <v>NEWZD</v>
          </cell>
          <cell r="L2520">
            <v>0</v>
          </cell>
          <cell r="M2520">
            <v>0</v>
          </cell>
          <cell r="N2520">
            <v>0</v>
          </cell>
          <cell r="O2520">
            <v>0</v>
          </cell>
          <cell r="P2520">
            <v>0</v>
          </cell>
          <cell r="Q2520">
            <v>0</v>
          </cell>
          <cell r="R2520">
            <v>0</v>
          </cell>
          <cell r="S2520">
            <v>0</v>
          </cell>
          <cell r="T2520">
            <v>0</v>
          </cell>
          <cell r="U2520">
            <v>0</v>
          </cell>
          <cell r="V2520">
            <v>0</v>
          </cell>
          <cell r="W2520">
            <v>0</v>
          </cell>
          <cell r="X2520">
            <v>0</v>
          </cell>
          <cell r="Y2520">
            <v>0</v>
          </cell>
          <cell r="Z2520">
            <v>0</v>
          </cell>
          <cell r="AA2520">
            <v>0</v>
          </cell>
          <cell r="AB2520">
            <v>0</v>
          </cell>
          <cell r="AC2520">
            <v>0</v>
          </cell>
          <cell r="AD2520">
            <v>0</v>
          </cell>
          <cell r="AE2520">
            <v>0</v>
          </cell>
          <cell r="AF2520">
            <v>0</v>
          </cell>
          <cell r="AG2520">
            <v>0</v>
          </cell>
          <cell r="AH2520">
            <v>0</v>
          </cell>
          <cell r="AI2520">
            <v>0</v>
          </cell>
          <cell r="AJ2520">
            <v>0</v>
          </cell>
          <cell r="AK2520">
            <v>0</v>
          </cell>
          <cell r="AL2520">
            <v>0</v>
          </cell>
          <cell r="AM2520">
            <v>0</v>
          </cell>
          <cell r="AN2520">
            <v>0</v>
          </cell>
          <cell r="AO2520">
            <v>0</v>
          </cell>
          <cell r="AP2520">
            <v>0</v>
          </cell>
          <cell r="AQ2520">
            <v>0</v>
          </cell>
          <cell r="AR2520">
            <v>0</v>
          </cell>
          <cell r="AS2520">
            <v>0</v>
          </cell>
          <cell r="AT2520">
            <v>0</v>
          </cell>
          <cell r="AU2520">
            <v>0</v>
          </cell>
          <cell r="AV2520">
            <v>1380</v>
          </cell>
          <cell r="AW2520">
            <v>0</v>
          </cell>
          <cell r="AX2520">
            <v>0</v>
          </cell>
          <cell r="AY2520">
            <v>0</v>
          </cell>
          <cell r="AZ2520">
            <v>0</v>
          </cell>
          <cell r="BA2520">
            <v>0</v>
          </cell>
          <cell r="BB2520">
            <v>0</v>
          </cell>
          <cell r="BC2520">
            <v>0</v>
          </cell>
          <cell r="BD2520">
            <v>0</v>
          </cell>
          <cell r="BE2520">
            <v>0</v>
          </cell>
          <cell r="BF2520">
            <v>0</v>
          </cell>
          <cell r="BG2520">
            <v>0</v>
          </cell>
          <cell r="BH2520">
            <v>0</v>
          </cell>
          <cell r="BI2520">
            <v>0</v>
          </cell>
          <cell r="BJ2520">
            <v>0</v>
          </cell>
          <cell r="BK2520">
            <v>0</v>
          </cell>
          <cell r="BL2520">
            <v>0</v>
          </cell>
          <cell r="BM2520">
            <v>0</v>
          </cell>
          <cell r="BN2520">
            <v>0</v>
          </cell>
          <cell r="BO2520">
            <v>0</v>
          </cell>
          <cell r="BP2520">
            <v>0</v>
          </cell>
          <cell r="BQ2520">
            <v>0</v>
          </cell>
          <cell r="BR2520">
            <v>0</v>
          </cell>
          <cell r="BS2520">
            <v>0</v>
          </cell>
          <cell r="BT2520">
            <v>0</v>
          </cell>
          <cell r="BU2520">
            <v>0</v>
          </cell>
          <cell r="BV2520">
            <v>0</v>
          </cell>
          <cell r="BW2520">
            <v>0</v>
          </cell>
          <cell r="BX2520">
            <v>0</v>
          </cell>
          <cell r="BY2520">
            <v>0</v>
          </cell>
          <cell r="BZ2520">
            <v>0</v>
          </cell>
          <cell r="CA2520">
            <v>0</v>
          </cell>
          <cell r="CB2520">
            <v>0</v>
          </cell>
          <cell r="CC2520">
            <v>0</v>
          </cell>
          <cell r="CD2520">
            <v>0</v>
          </cell>
          <cell r="CE2520">
            <v>0</v>
          </cell>
          <cell r="CF2520">
            <v>0</v>
          </cell>
          <cell r="CG2520">
            <v>0</v>
          </cell>
          <cell r="CH2520">
            <v>0</v>
          </cell>
          <cell r="CI2520">
            <v>0</v>
          </cell>
          <cell r="CJ2520">
            <v>0</v>
          </cell>
          <cell r="CK2520">
            <v>0</v>
          </cell>
          <cell r="CL2520">
            <v>0</v>
          </cell>
          <cell r="CM2520">
            <v>0</v>
          </cell>
          <cell r="CN2520">
            <v>0</v>
          </cell>
          <cell r="CO2520">
            <v>0</v>
          </cell>
          <cell r="CP2520">
            <v>0</v>
          </cell>
          <cell r="CQ2520">
            <v>0</v>
          </cell>
          <cell r="CR2520">
            <v>0</v>
          </cell>
          <cell r="CS2520">
            <v>0</v>
          </cell>
          <cell r="CT2520">
            <v>0</v>
          </cell>
          <cell r="CU2520">
            <v>0</v>
          </cell>
          <cell r="CV2520">
            <v>0</v>
          </cell>
          <cell r="CW2520">
            <v>0</v>
          </cell>
          <cell r="CX2520">
            <v>0</v>
          </cell>
          <cell r="CY2520">
            <v>0</v>
          </cell>
          <cell r="CZ2520">
            <v>0</v>
          </cell>
          <cell r="DA2520">
            <v>0</v>
          </cell>
          <cell r="DB2520">
            <v>0</v>
          </cell>
          <cell r="DC2520">
            <v>0</v>
          </cell>
          <cell r="DD2520">
            <v>1380</v>
          </cell>
          <cell r="DE2520">
            <v>0</v>
          </cell>
          <cell r="DG2520">
            <v>1548.914</v>
          </cell>
          <cell r="DI2520">
            <v>-0.10905318177768418</v>
          </cell>
          <cell r="DJ2520">
            <v>-168.9139999999999</v>
          </cell>
          <cell r="DK2520">
            <v>-0.10905318177768418</v>
          </cell>
          <cell r="DL2520">
            <v>0</v>
          </cell>
        </row>
        <row r="2521">
          <cell r="A2521" t="str">
            <v>LGVRCH12-FIT-304L</v>
          </cell>
          <cell r="B2521" t="str">
            <v>LGV A FORCHE RETRATTILI "REACH 12L" TRIPLEX-SS150ATC+TILT</v>
          </cell>
          <cell r="F2521">
            <v>175769.37735564177</v>
          </cell>
          <cell r="H2521">
            <v>72065.444715813122</v>
          </cell>
          <cell r="I2521">
            <v>0.59000000000000008</v>
          </cell>
          <cell r="J2521" t="str">
            <v>OLD</v>
          </cell>
          <cell r="K2521" t="str">
            <v>NEWZD</v>
          </cell>
          <cell r="L2521">
            <v>0</v>
          </cell>
          <cell r="M2521">
            <v>0</v>
          </cell>
          <cell r="N2521">
            <v>0</v>
          </cell>
          <cell r="O2521">
            <v>0</v>
          </cell>
          <cell r="P2521">
            <v>0</v>
          </cell>
          <cell r="Q2521">
            <v>0</v>
          </cell>
          <cell r="R2521">
            <v>0</v>
          </cell>
          <cell r="S2521">
            <v>0</v>
          </cell>
          <cell r="T2521">
            <v>0</v>
          </cell>
          <cell r="U2521">
            <v>0</v>
          </cell>
          <cell r="V2521">
            <v>0</v>
          </cell>
          <cell r="W2521">
            <v>0</v>
          </cell>
          <cell r="X2521">
            <v>0</v>
          </cell>
          <cell r="Y2521">
            <v>0</v>
          </cell>
          <cell r="Z2521">
            <v>0</v>
          </cell>
          <cell r="AA2521">
            <v>0</v>
          </cell>
          <cell r="AB2521">
            <v>0</v>
          </cell>
          <cell r="AC2521">
            <v>0</v>
          </cell>
          <cell r="AD2521">
            <v>0</v>
          </cell>
          <cell r="AE2521">
            <v>0</v>
          </cell>
          <cell r="AF2521">
            <v>0</v>
          </cell>
          <cell r="AG2521">
            <v>0</v>
          </cell>
          <cell r="AH2521">
            <v>0</v>
          </cell>
          <cell r="AI2521">
            <v>0</v>
          </cell>
          <cell r="AJ2521">
            <v>0</v>
          </cell>
          <cell r="AK2521">
            <v>0</v>
          </cell>
          <cell r="AL2521">
            <v>0</v>
          </cell>
          <cell r="AM2521">
            <v>0</v>
          </cell>
          <cell r="AN2521">
            <v>0</v>
          </cell>
          <cell r="AO2521">
            <v>0</v>
          </cell>
          <cell r="AP2521">
            <v>0</v>
          </cell>
          <cell r="AQ2521">
            <v>0</v>
          </cell>
          <cell r="AR2521">
            <v>0</v>
          </cell>
          <cell r="AS2521">
            <v>0</v>
          </cell>
          <cell r="AT2521">
            <v>0</v>
          </cell>
          <cell r="AU2521">
            <v>0</v>
          </cell>
          <cell r="AV2521">
            <v>65856.169715813114</v>
          </cell>
          <cell r="AW2521">
            <v>0</v>
          </cell>
          <cell r="AX2521">
            <v>0</v>
          </cell>
          <cell r="AY2521">
            <v>352</v>
          </cell>
          <cell r="AZ2521">
            <v>8</v>
          </cell>
          <cell r="BA2521">
            <v>0</v>
          </cell>
          <cell r="BB2521">
            <v>0</v>
          </cell>
          <cell r="BC2521">
            <v>0</v>
          </cell>
          <cell r="BD2521">
            <v>0</v>
          </cell>
          <cell r="BE2521">
            <v>172.79999999999998</v>
          </cell>
          <cell r="BF2521">
            <v>4.8</v>
          </cell>
          <cell r="BG2521">
            <v>0</v>
          </cell>
          <cell r="BH2521">
            <v>0</v>
          </cell>
          <cell r="BI2521">
            <v>0</v>
          </cell>
          <cell r="BJ2521">
            <v>0</v>
          </cell>
          <cell r="BK2521">
            <v>0</v>
          </cell>
          <cell r="BL2521">
            <v>0</v>
          </cell>
          <cell r="BM2521">
            <v>256</v>
          </cell>
          <cell r="BN2521">
            <v>8</v>
          </cell>
          <cell r="BO2521">
            <v>1935.375</v>
          </cell>
          <cell r="BP2521">
            <v>59.55</v>
          </cell>
          <cell r="BQ2521">
            <v>0</v>
          </cell>
          <cell r="BR2521">
            <v>0</v>
          </cell>
          <cell r="BS2521">
            <v>2411.5</v>
          </cell>
          <cell r="BT2521">
            <v>74.2</v>
          </cell>
          <cell r="BU2521">
            <v>0</v>
          </cell>
          <cell r="BV2521">
            <v>0</v>
          </cell>
          <cell r="BW2521">
            <v>0</v>
          </cell>
          <cell r="BX2521">
            <v>0</v>
          </cell>
          <cell r="BY2521">
            <v>0</v>
          </cell>
          <cell r="BZ2521">
            <v>0</v>
          </cell>
          <cell r="CA2521">
            <v>0</v>
          </cell>
          <cell r="CB2521">
            <v>0</v>
          </cell>
          <cell r="CC2521">
            <v>1081.5999999999999</v>
          </cell>
          <cell r="CD2521">
            <v>33.799999999999997</v>
          </cell>
          <cell r="CE2521">
            <v>0</v>
          </cell>
          <cell r="CF2521">
            <v>0</v>
          </cell>
          <cell r="CG2521">
            <v>0</v>
          </cell>
          <cell r="CH2521">
            <v>0</v>
          </cell>
          <cell r="CI2521">
            <v>0</v>
          </cell>
          <cell r="CJ2521">
            <v>0</v>
          </cell>
          <cell r="CK2521">
            <v>0</v>
          </cell>
          <cell r="CL2521">
            <v>0</v>
          </cell>
          <cell r="CM2521">
            <v>0</v>
          </cell>
          <cell r="CN2521">
            <v>0</v>
          </cell>
          <cell r="CO2521">
            <v>0</v>
          </cell>
          <cell r="CP2521">
            <v>0</v>
          </cell>
          <cell r="CQ2521">
            <v>0</v>
          </cell>
          <cell r="CR2521">
            <v>0</v>
          </cell>
          <cell r="CS2521">
            <v>0</v>
          </cell>
          <cell r="CT2521">
            <v>0</v>
          </cell>
          <cell r="CU2521">
            <v>0</v>
          </cell>
          <cell r="CV2521">
            <v>0</v>
          </cell>
          <cell r="CW2521">
            <v>0</v>
          </cell>
          <cell r="CX2521">
            <v>0</v>
          </cell>
          <cell r="CY2521">
            <v>0</v>
          </cell>
          <cell r="CZ2521">
            <v>0</v>
          </cell>
          <cell r="DA2521">
            <v>0</v>
          </cell>
          <cell r="DB2521">
            <v>0</v>
          </cell>
          <cell r="DC2521">
            <v>0</v>
          </cell>
          <cell r="DD2521">
            <v>72065.444715813122</v>
          </cell>
          <cell r="DE2521">
            <v>0</v>
          </cell>
          <cell r="DG2521">
            <v>63938.028850303992</v>
          </cell>
          <cell r="DI2521">
            <v>0.03</v>
          </cell>
          <cell r="DJ2521">
            <v>1918.1408655091197</v>
          </cell>
          <cell r="DK2521">
            <v>2.7344470282171893E-2</v>
          </cell>
          <cell r="DL2521">
            <v>0</v>
          </cell>
        </row>
        <row r="2522">
          <cell r="A2522" t="str">
            <v>LGVRCH12-FIT-304LE</v>
          </cell>
          <cell r="B2522" t="str">
            <v>LGV A FORCHE RETRATTILI "REACH 12LE" SIMPLEX-ATC</v>
          </cell>
          <cell r="F2522">
            <v>156610.38445212174</v>
          </cell>
          <cell r="H2522">
            <v>64210.257625369915</v>
          </cell>
          <cell r="I2522">
            <v>0.59</v>
          </cell>
          <cell r="J2522" t="str">
            <v>OLD</v>
          </cell>
          <cell r="K2522" t="str">
            <v>NEWZD</v>
          </cell>
          <cell r="L2522">
            <v>0</v>
          </cell>
          <cell r="M2522">
            <v>0</v>
          </cell>
          <cell r="N2522">
            <v>0</v>
          </cell>
          <cell r="O2522">
            <v>0</v>
          </cell>
          <cell r="P2522">
            <v>0</v>
          </cell>
          <cell r="Q2522">
            <v>0</v>
          </cell>
          <cell r="R2522">
            <v>0</v>
          </cell>
          <cell r="S2522">
            <v>0</v>
          </cell>
          <cell r="T2522">
            <v>0</v>
          </cell>
          <cell r="U2522">
            <v>0</v>
          </cell>
          <cell r="V2522">
            <v>0</v>
          </cell>
          <cell r="W2522">
            <v>0</v>
          </cell>
          <cell r="X2522">
            <v>0</v>
          </cell>
          <cell r="Y2522">
            <v>0</v>
          </cell>
          <cell r="Z2522">
            <v>0</v>
          </cell>
          <cell r="AA2522">
            <v>0</v>
          </cell>
          <cell r="AB2522">
            <v>0</v>
          </cell>
          <cell r="AC2522">
            <v>0</v>
          </cell>
          <cell r="AD2522">
            <v>0</v>
          </cell>
          <cell r="AE2522">
            <v>0</v>
          </cell>
          <cell r="AF2522">
            <v>0</v>
          </cell>
          <cell r="AG2522">
            <v>0</v>
          </cell>
          <cell r="AH2522">
            <v>0</v>
          </cell>
          <cell r="AI2522">
            <v>0</v>
          </cell>
          <cell r="AJ2522">
            <v>0</v>
          </cell>
          <cell r="AK2522">
            <v>0</v>
          </cell>
          <cell r="AL2522">
            <v>0</v>
          </cell>
          <cell r="AM2522">
            <v>0</v>
          </cell>
          <cell r="AN2522">
            <v>0</v>
          </cell>
          <cell r="AO2522">
            <v>0</v>
          </cell>
          <cell r="AP2522">
            <v>0</v>
          </cell>
          <cell r="AQ2522">
            <v>0</v>
          </cell>
          <cell r="AR2522">
            <v>0</v>
          </cell>
          <cell r="AS2522">
            <v>0</v>
          </cell>
          <cell r="AT2522">
            <v>0</v>
          </cell>
          <cell r="AU2522">
            <v>0</v>
          </cell>
          <cell r="AV2522">
            <v>58000.982625369914</v>
          </cell>
          <cell r="AW2522">
            <v>0</v>
          </cell>
          <cell r="AX2522">
            <v>0</v>
          </cell>
          <cell r="AY2522">
            <v>352</v>
          </cell>
          <cell r="AZ2522">
            <v>8</v>
          </cell>
          <cell r="BA2522">
            <v>0</v>
          </cell>
          <cell r="BB2522">
            <v>0</v>
          </cell>
          <cell r="BC2522">
            <v>0</v>
          </cell>
          <cell r="BD2522">
            <v>0</v>
          </cell>
          <cell r="BE2522">
            <v>172.79999999999998</v>
          </cell>
          <cell r="BF2522">
            <v>4.8</v>
          </cell>
          <cell r="BG2522">
            <v>0</v>
          </cell>
          <cell r="BH2522">
            <v>0</v>
          </cell>
          <cell r="BI2522">
            <v>0</v>
          </cell>
          <cell r="BJ2522">
            <v>0</v>
          </cell>
          <cell r="BK2522">
            <v>0</v>
          </cell>
          <cell r="BL2522">
            <v>0</v>
          </cell>
          <cell r="BM2522">
            <v>256</v>
          </cell>
          <cell r="BN2522">
            <v>8</v>
          </cell>
          <cell r="BO2522">
            <v>1935.375</v>
          </cell>
          <cell r="BP2522">
            <v>59.55</v>
          </cell>
          <cell r="BQ2522">
            <v>0</v>
          </cell>
          <cell r="BR2522">
            <v>0</v>
          </cell>
          <cell r="BS2522">
            <v>2411.5</v>
          </cell>
          <cell r="BT2522">
            <v>74.2</v>
          </cell>
          <cell r="BU2522">
            <v>0</v>
          </cell>
          <cell r="BV2522">
            <v>0</v>
          </cell>
          <cell r="BW2522">
            <v>0</v>
          </cell>
          <cell r="BX2522">
            <v>0</v>
          </cell>
          <cell r="BY2522">
            <v>0</v>
          </cell>
          <cell r="BZ2522">
            <v>0</v>
          </cell>
          <cell r="CA2522">
            <v>0</v>
          </cell>
          <cell r="CB2522">
            <v>0</v>
          </cell>
          <cell r="CC2522">
            <v>1081.5999999999999</v>
          </cell>
          <cell r="CD2522">
            <v>33.799999999999997</v>
          </cell>
          <cell r="CE2522">
            <v>0</v>
          </cell>
          <cell r="CF2522">
            <v>0</v>
          </cell>
          <cell r="CG2522">
            <v>0</v>
          </cell>
          <cell r="CH2522">
            <v>0</v>
          </cell>
          <cell r="CI2522">
            <v>0</v>
          </cell>
          <cell r="CJ2522">
            <v>0</v>
          </cell>
          <cell r="CK2522">
            <v>0</v>
          </cell>
          <cell r="CL2522">
            <v>0</v>
          </cell>
          <cell r="CM2522">
            <v>0</v>
          </cell>
          <cell r="CN2522">
            <v>0</v>
          </cell>
          <cell r="CO2522">
            <v>0</v>
          </cell>
          <cell r="CP2522">
            <v>0</v>
          </cell>
          <cell r="CQ2522">
            <v>0</v>
          </cell>
          <cell r="CR2522">
            <v>0</v>
          </cell>
          <cell r="CS2522">
            <v>0</v>
          </cell>
          <cell r="CT2522">
            <v>0</v>
          </cell>
          <cell r="CU2522">
            <v>0</v>
          </cell>
          <cell r="CV2522">
            <v>0</v>
          </cell>
          <cell r="CW2522">
            <v>0</v>
          </cell>
          <cell r="CX2522">
            <v>0</v>
          </cell>
          <cell r="CY2522">
            <v>0</v>
          </cell>
          <cell r="CZ2522">
            <v>0</v>
          </cell>
          <cell r="DA2522">
            <v>0</v>
          </cell>
          <cell r="DB2522">
            <v>0</v>
          </cell>
          <cell r="DC2522">
            <v>0</v>
          </cell>
          <cell r="DD2522">
            <v>64210.257625369915</v>
          </cell>
          <cell r="DE2522">
            <v>0</v>
          </cell>
          <cell r="DG2522">
            <v>56311.633616863997</v>
          </cell>
          <cell r="DI2522">
            <v>0.03</v>
          </cell>
          <cell r="DJ2522">
            <v>1689.3490085059198</v>
          </cell>
          <cell r="DK2522">
            <v>2.7020544740615708E-2</v>
          </cell>
          <cell r="DL2522">
            <v>0</v>
          </cell>
        </row>
        <row r="2523">
          <cell r="A2523" t="str">
            <v>LGVRCH12-FIT-305L</v>
          </cell>
          <cell r="B2523" t="str">
            <v>LGV A FORCHE RETRATTILI "REACH 12L" TRIPLEX-SS150ATC+TILT-ATTREZZATURA ELETTRICA-</v>
          </cell>
          <cell r="F2523">
            <v>189422.98015136548</v>
          </cell>
          <cell r="H2523">
            <v>77663.42186205984</v>
          </cell>
          <cell r="I2523">
            <v>0.59000000000000008</v>
          </cell>
          <cell r="J2523" t="str">
            <v>OK</v>
          </cell>
          <cell r="K2523" t="str">
            <v>NEWZD</v>
          </cell>
          <cell r="L2523">
            <v>0</v>
          </cell>
          <cell r="M2523">
            <v>0</v>
          </cell>
          <cell r="N2523">
            <v>0</v>
          </cell>
          <cell r="O2523">
            <v>0</v>
          </cell>
          <cell r="P2523">
            <v>0</v>
          </cell>
          <cell r="Q2523">
            <v>0</v>
          </cell>
          <cell r="R2523">
            <v>0</v>
          </cell>
          <cell r="S2523">
            <v>0</v>
          </cell>
          <cell r="T2523">
            <v>0</v>
          </cell>
          <cell r="U2523">
            <v>0</v>
          </cell>
          <cell r="V2523">
            <v>0</v>
          </cell>
          <cell r="W2523">
            <v>0</v>
          </cell>
          <cell r="X2523">
            <v>0</v>
          </cell>
          <cell r="Y2523">
            <v>0</v>
          </cell>
          <cell r="Z2523">
            <v>0</v>
          </cell>
          <cell r="AA2523">
            <v>0</v>
          </cell>
          <cell r="AB2523">
            <v>0</v>
          </cell>
          <cell r="AC2523">
            <v>0</v>
          </cell>
          <cell r="AD2523">
            <v>0</v>
          </cell>
          <cell r="AE2523">
            <v>0</v>
          </cell>
          <cell r="AF2523">
            <v>0</v>
          </cell>
          <cell r="AG2523">
            <v>0</v>
          </cell>
          <cell r="AH2523">
            <v>0</v>
          </cell>
          <cell r="AI2523">
            <v>0</v>
          </cell>
          <cell r="AJ2523">
            <v>0</v>
          </cell>
          <cell r="AK2523">
            <v>0</v>
          </cell>
          <cell r="AL2523">
            <v>0</v>
          </cell>
          <cell r="AM2523">
            <v>0</v>
          </cell>
          <cell r="AN2523">
            <v>0</v>
          </cell>
          <cell r="AO2523">
            <v>0</v>
          </cell>
          <cell r="AP2523">
            <v>0</v>
          </cell>
          <cell r="AQ2523">
            <v>0</v>
          </cell>
          <cell r="AR2523">
            <v>0</v>
          </cell>
          <cell r="AS2523">
            <v>0</v>
          </cell>
          <cell r="AT2523">
            <v>0</v>
          </cell>
          <cell r="AU2523">
            <v>0</v>
          </cell>
          <cell r="AV2523">
            <v>71454.146862059832</v>
          </cell>
          <cell r="AW2523">
            <v>0</v>
          </cell>
          <cell r="AX2523">
            <v>0</v>
          </cell>
          <cell r="AY2523">
            <v>352</v>
          </cell>
          <cell r="AZ2523">
            <v>8</v>
          </cell>
          <cell r="BA2523">
            <v>0</v>
          </cell>
          <cell r="BB2523">
            <v>0</v>
          </cell>
          <cell r="BC2523">
            <v>0</v>
          </cell>
          <cell r="BD2523">
            <v>0</v>
          </cell>
          <cell r="BE2523">
            <v>172.79999999999998</v>
          </cell>
          <cell r="BF2523">
            <v>4.8</v>
          </cell>
          <cell r="BG2523">
            <v>0</v>
          </cell>
          <cell r="BH2523">
            <v>0</v>
          </cell>
          <cell r="BI2523">
            <v>0</v>
          </cell>
          <cell r="BJ2523">
            <v>0</v>
          </cell>
          <cell r="BK2523">
            <v>0</v>
          </cell>
          <cell r="BL2523">
            <v>0</v>
          </cell>
          <cell r="BM2523">
            <v>256</v>
          </cell>
          <cell r="BN2523">
            <v>8</v>
          </cell>
          <cell r="BO2523">
            <v>1935.375</v>
          </cell>
          <cell r="BP2523">
            <v>59.55</v>
          </cell>
          <cell r="BQ2523">
            <v>0</v>
          </cell>
          <cell r="BR2523">
            <v>0</v>
          </cell>
          <cell r="BS2523">
            <v>2411.5</v>
          </cell>
          <cell r="BT2523">
            <v>74.2</v>
          </cell>
          <cell r="BU2523">
            <v>0</v>
          </cell>
          <cell r="BV2523">
            <v>0</v>
          </cell>
          <cell r="BW2523">
            <v>0</v>
          </cell>
          <cell r="BX2523">
            <v>0</v>
          </cell>
          <cell r="BY2523">
            <v>0</v>
          </cell>
          <cell r="BZ2523">
            <v>0</v>
          </cell>
          <cell r="CA2523">
            <v>0</v>
          </cell>
          <cell r="CB2523">
            <v>0</v>
          </cell>
          <cell r="CC2523">
            <v>1081.5999999999999</v>
          </cell>
          <cell r="CD2523">
            <v>33.799999999999997</v>
          </cell>
          <cell r="CE2523">
            <v>0</v>
          </cell>
          <cell r="CF2523">
            <v>0</v>
          </cell>
          <cell r="CG2523">
            <v>0</v>
          </cell>
          <cell r="CH2523">
            <v>0</v>
          </cell>
          <cell r="CI2523">
            <v>0</v>
          </cell>
          <cell r="CJ2523">
            <v>0</v>
          </cell>
          <cell r="CK2523">
            <v>0</v>
          </cell>
          <cell r="CL2523">
            <v>0</v>
          </cell>
          <cell r="CM2523">
            <v>0</v>
          </cell>
          <cell r="CN2523">
            <v>0</v>
          </cell>
          <cell r="CO2523">
            <v>0</v>
          </cell>
          <cell r="CP2523">
            <v>0</v>
          </cell>
          <cell r="CQ2523">
            <v>0</v>
          </cell>
          <cell r="CR2523">
            <v>0</v>
          </cell>
          <cell r="CS2523">
            <v>0</v>
          </cell>
          <cell r="CT2523">
            <v>0</v>
          </cell>
          <cell r="CU2523">
            <v>0</v>
          </cell>
          <cell r="CV2523">
            <v>0</v>
          </cell>
          <cell r="CW2523">
            <v>0</v>
          </cell>
          <cell r="CX2523">
            <v>0</v>
          </cell>
          <cell r="CY2523">
            <v>0</v>
          </cell>
          <cell r="CZ2523">
            <v>0</v>
          </cell>
          <cell r="DA2523">
            <v>0</v>
          </cell>
          <cell r="DB2523">
            <v>0</v>
          </cell>
          <cell r="DC2523">
            <v>0</v>
          </cell>
          <cell r="DD2523">
            <v>77663.42186205984</v>
          </cell>
          <cell r="DE2523">
            <v>0</v>
          </cell>
          <cell r="DG2523">
            <v>69510.146862059832</v>
          </cell>
          <cell r="DI2523">
            <v>2.7967139874668832E-2</v>
          </cell>
          <cell r="DJ2523">
            <v>1944.0000000000002</v>
          </cell>
          <cell r="DK2523">
            <v>2.5673730097166333E-2</v>
          </cell>
          <cell r="DL2523">
            <v>0</v>
          </cell>
        </row>
        <row r="2524">
          <cell r="A2524" t="str">
            <v>LGVRCH14-FIT-304</v>
          </cell>
          <cell r="B2524" t="str">
            <v>LGV A FORCHE RETRATTILI "REACH 14" TRIPLEX-SS150ATC+TILT</v>
          </cell>
          <cell r="F2524">
            <v>171124.93530444181</v>
          </cell>
          <cell r="H2524">
            <v>70161.223474821134</v>
          </cell>
          <cell r="I2524">
            <v>0.59000000000000008</v>
          </cell>
          <cell r="J2524" t="str">
            <v>OLD</v>
          </cell>
          <cell r="K2524" t="str">
            <v>NEWZD</v>
          </cell>
          <cell r="L2524">
            <v>0</v>
          </cell>
          <cell r="M2524">
            <v>0</v>
          </cell>
          <cell r="N2524">
            <v>0</v>
          </cell>
          <cell r="O2524">
            <v>0</v>
          </cell>
          <cell r="P2524">
            <v>0</v>
          </cell>
          <cell r="Q2524">
            <v>0</v>
          </cell>
          <cell r="R2524">
            <v>0</v>
          </cell>
          <cell r="S2524">
            <v>0</v>
          </cell>
          <cell r="T2524">
            <v>0</v>
          </cell>
          <cell r="U2524">
            <v>0</v>
          </cell>
          <cell r="V2524">
            <v>0</v>
          </cell>
          <cell r="W2524">
            <v>0</v>
          </cell>
          <cell r="X2524">
            <v>0</v>
          </cell>
          <cell r="Y2524">
            <v>0</v>
          </cell>
          <cell r="Z2524">
            <v>0</v>
          </cell>
          <cell r="AA2524">
            <v>0</v>
          </cell>
          <cell r="AB2524">
            <v>0</v>
          </cell>
          <cell r="AC2524">
            <v>0</v>
          </cell>
          <cell r="AD2524">
            <v>0</v>
          </cell>
          <cell r="AE2524">
            <v>0</v>
          </cell>
          <cell r="AF2524">
            <v>0</v>
          </cell>
          <cell r="AG2524">
            <v>0</v>
          </cell>
          <cell r="AH2524">
            <v>0</v>
          </cell>
          <cell r="AI2524">
            <v>0</v>
          </cell>
          <cell r="AJ2524">
            <v>0</v>
          </cell>
          <cell r="AK2524">
            <v>0</v>
          </cell>
          <cell r="AL2524">
            <v>0</v>
          </cell>
          <cell r="AM2524">
            <v>0</v>
          </cell>
          <cell r="AN2524">
            <v>0</v>
          </cell>
          <cell r="AO2524">
            <v>0</v>
          </cell>
          <cell r="AP2524">
            <v>0</v>
          </cell>
          <cell r="AQ2524">
            <v>0</v>
          </cell>
          <cell r="AR2524">
            <v>0</v>
          </cell>
          <cell r="AS2524">
            <v>0</v>
          </cell>
          <cell r="AT2524">
            <v>0</v>
          </cell>
          <cell r="AU2524">
            <v>0</v>
          </cell>
          <cell r="AV2524">
            <v>63951.948474821118</v>
          </cell>
          <cell r="AW2524">
            <v>0</v>
          </cell>
          <cell r="AX2524">
            <v>0</v>
          </cell>
          <cell r="AY2524">
            <v>352</v>
          </cell>
          <cell r="AZ2524">
            <v>8</v>
          </cell>
          <cell r="BA2524">
            <v>0</v>
          </cell>
          <cell r="BB2524">
            <v>0</v>
          </cell>
          <cell r="BC2524">
            <v>0</v>
          </cell>
          <cell r="BD2524">
            <v>0</v>
          </cell>
          <cell r="BE2524">
            <v>172.79999999999998</v>
          </cell>
          <cell r="BF2524">
            <v>4.8</v>
          </cell>
          <cell r="BG2524">
            <v>0</v>
          </cell>
          <cell r="BH2524">
            <v>0</v>
          </cell>
          <cell r="BI2524">
            <v>0</v>
          </cell>
          <cell r="BJ2524">
            <v>0</v>
          </cell>
          <cell r="BK2524">
            <v>0</v>
          </cell>
          <cell r="BL2524">
            <v>0</v>
          </cell>
          <cell r="BM2524">
            <v>256</v>
          </cell>
          <cell r="BN2524">
            <v>8</v>
          </cell>
          <cell r="BO2524">
            <v>1935.375</v>
          </cell>
          <cell r="BP2524">
            <v>59.55</v>
          </cell>
          <cell r="BQ2524">
            <v>0</v>
          </cell>
          <cell r="BR2524">
            <v>0</v>
          </cell>
          <cell r="BS2524">
            <v>2411.5</v>
          </cell>
          <cell r="BT2524">
            <v>74.2</v>
          </cell>
          <cell r="BU2524">
            <v>0</v>
          </cell>
          <cell r="BV2524">
            <v>0</v>
          </cell>
          <cell r="BW2524">
            <v>0</v>
          </cell>
          <cell r="BX2524">
            <v>0</v>
          </cell>
          <cell r="BY2524">
            <v>0</v>
          </cell>
          <cell r="BZ2524">
            <v>0</v>
          </cell>
          <cell r="CA2524">
            <v>0</v>
          </cell>
          <cell r="CB2524">
            <v>0</v>
          </cell>
          <cell r="CC2524">
            <v>1081.5999999999999</v>
          </cell>
          <cell r="CD2524">
            <v>33.799999999999997</v>
          </cell>
          <cell r="CE2524">
            <v>0</v>
          </cell>
          <cell r="CF2524">
            <v>0</v>
          </cell>
          <cell r="CG2524">
            <v>0</v>
          </cell>
          <cell r="CH2524">
            <v>0</v>
          </cell>
          <cell r="CI2524">
            <v>0</v>
          </cell>
          <cell r="CJ2524">
            <v>0</v>
          </cell>
          <cell r="CK2524">
            <v>0</v>
          </cell>
          <cell r="CL2524">
            <v>0</v>
          </cell>
          <cell r="CM2524">
            <v>0</v>
          </cell>
          <cell r="CN2524">
            <v>0</v>
          </cell>
          <cell r="CO2524">
            <v>0</v>
          </cell>
          <cell r="CP2524">
            <v>0</v>
          </cell>
          <cell r="CQ2524">
            <v>0</v>
          </cell>
          <cell r="CR2524">
            <v>0</v>
          </cell>
          <cell r="CS2524">
            <v>0</v>
          </cell>
          <cell r="CT2524">
            <v>0</v>
          </cell>
          <cell r="CU2524">
            <v>0</v>
          </cell>
          <cell r="CV2524">
            <v>0</v>
          </cell>
          <cell r="CW2524">
            <v>0</v>
          </cell>
          <cell r="CX2524">
            <v>0</v>
          </cell>
          <cell r="CY2524">
            <v>0</v>
          </cell>
          <cell r="CZ2524">
            <v>0</v>
          </cell>
          <cell r="DA2524">
            <v>0</v>
          </cell>
          <cell r="DB2524">
            <v>0</v>
          </cell>
          <cell r="DC2524">
            <v>0</v>
          </cell>
          <cell r="DD2524">
            <v>70161.223474821134</v>
          </cell>
          <cell r="DE2524">
            <v>0</v>
          </cell>
          <cell r="DG2524">
            <v>62089.270363903997</v>
          </cell>
          <cell r="DI2524">
            <v>0.03</v>
          </cell>
          <cell r="DJ2524">
            <v>1862.6781109171197</v>
          </cell>
          <cell r="DK2524">
            <v>2.7272588325161468E-2</v>
          </cell>
          <cell r="DL2524">
            <v>0</v>
          </cell>
        </row>
        <row r="2525">
          <cell r="A2525" t="str">
            <v>LGVRCH14-FIT-304L</v>
          </cell>
          <cell r="B2525" t="str">
            <v>LGV A FORCHE RETRATTILI "REACH 14L" TRIPLEX-SS150ATC+TILT</v>
          </cell>
          <cell r="F2525">
            <v>179917.27172335377</v>
          </cell>
          <cell r="H2525">
            <v>73766.081406575046</v>
          </cell>
          <cell r="I2525">
            <v>0.59000000000000008</v>
          </cell>
          <cell r="J2525" t="str">
            <v>OLD</v>
          </cell>
          <cell r="K2525" t="str">
            <v>NEWZD</v>
          </cell>
          <cell r="L2525">
            <v>0</v>
          </cell>
          <cell r="M2525">
            <v>0</v>
          </cell>
          <cell r="N2525">
            <v>0</v>
          </cell>
          <cell r="O2525">
            <v>0</v>
          </cell>
          <cell r="P2525">
            <v>0</v>
          </cell>
          <cell r="Q2525">
            <v>0</v>
          </cell>
          <cell r="R2525">
            <v>0</v>
          </cell>
          <cell r="S2525">
            <v>0</v>
          </cell>
          <cell r="T2525">
            <v>0</v>
          </cell>
          <cell r="U2525">
            <v>0</v>
          </cell>
          <cell r="V2525">
            <v>0</v>
          </cell>
          <cell r="W2525">
            <v>0</v>
          </cell>
          <cell r="X2525">
            <v>0</v>
          </cell>
          <cell r="Y2525">
            <v>0</v>
          </cell>
          <cell r="Z2525">
            <v>0</v>
          </cell>
          <cell r="AA2525">
            <v>0</v>
          </cell>
          <cell r="AB2525">
            <v>0</v>
          </cell>
          <cell r="AC2525">
            <v>0</v>
          </cell>
          <cell r="AD2525">
            <v>0</v>
          </cell>
          <cell r="AE2525">
            <v>0</v>
          </cell>
          <cell r="AF2525">
            <v>0</v>
          </cell>
          <cell r="AG2525">
            <v>0</v>
          </cell>
          <cell r="AH2525">
            <v>0</v>
          </cell>
          <cell r="AI2525">
            <v>0</v>
          </cell>
          <cell r="AJ2525">
            <v>0</v>
          </cell>
          <cell r="AK2525">
            <v>0</v>
          </cell>
          <cell r="AL2525">
            <v>0</v>
          </cell>
          <cell r="AM2525">
            <v>0</v>
          </cell>
          <cell r="AN2525">
            <v>0</v>
          </cell>
          <cell r="AO2525">
            <v>0</v>
          </cell>
          <cell r="AP2525">
            <v>0</v>
          </cell>
          <cell r="AQ2525">
            <v>0</v>
          </cell>
          <cell r="AR2525">
            <v>0</v>
          </cell>
          <cell r="AS2525">
            <v>0</v>
          </cell>
          <cell r="AT2525">
            <v>0</v>
          </cell>
          <cell r="AU2525">
            <v>0</v>
          </cell>
          <cell r="AV2525">
            <v>67556.806406575037</v>
          </cell>
          <cell r="AW2525">
            <v>0</v>
          </cell>
          <cell r="AX2525">
            <v>0</v>
          </cell>
          <cell r="AY2525">
            <v>352</v>
          </cell>
          <cell r="AZ2525">
            <v>8</v>
          </cell>
          <cell r="BA2525">
            <v>0</v>
          </cell>
          <cell r="BB2525">
            <v>0</v>
          </cell>
          <cell r="BC2525">
            <v>0</v>
          </cell>
          <cell r="BD2525">
            <v>0</v>
          </cell>
          <cell r="BE2525">
            <v>172.79999999999998</v>
          </cell>
          <cell r="BF2525">
            <v>4.8</v>
          </cell>
          <cell r="BG2525">
            <v>0</v>
          </cell>
          <cell r="BH2525">
            <v>0</v>
          </cell>
          <cell r="BI2525">
            <v>0</v>
          </cell>
          <cell r="BJ2525">
            <v>0</v>
          </cell>
          <cell r="BK2525">
            <v>0</v>
          </cell>
          <cell r="BL2525">
            <v>0</v>
          </cell>
          <cell r="BM2525">
            <v>256</v>
          </cell>
          <cell r="BN2525">
            <v>8</v>
          </cell>
          <cell r="BO2525">
            <v>1935.375</v>
          </cell>
          <cell r="BP2525">
            <v>59.55</v>
          </cell>
          <cell r="BQ2525">
            <v>0</v>
          </cell>
          <cell r="BR2525">
            <v>0</v>
          </cell>
          <cell r="BS2525">
            <v>2411.5</v>
          </cell>
          <cell r="BT2525">
            <v>74.2</v>
          </cell>
          <cell r="BU2525">
            <v>0</v>
          </cell>
          <cell r="BV2525">
            <v>0</v>
          </cell>
          <cell r="BW2525">
            <v>0</v>
          </cell>
          <cell r="BX2525">
            <v>0</v>
          </cell>
          <cell r="BY2525">
            <v>0</v>
          </cell>
          <cell r="BZ2525">
            <v>0</v>
          </cell>
          <cell r="CA2525">
            <v>0</v>
          </cell>
          <cell r="CB2525">
            <v>0</v>
          </cell>
          <cell r="CC2525">
            <v>1081.5999999999999</v>
          </cell>
          <cell r="CD2525">
            <v>33.799999999999997</v>
          </cell>
          <cell r="CE2525">
            <v>0</v>
          </cell>
          <cell r="CF2525">
            <v>0</v>
          </cell>
          <cell r="CG2525">
            <v>0</v>
          </cell>
          <cell r="CH2525">
            <v>0</v>
          </cell>
          <cell r="CI2525">
            <v>0</v>
          </cell>
          <cell r="CJ2525">
            <v>0</v>
          </cell>
          <cell r="CK2525">
            <v>0</v>
          </cell>
          <cell r="CL2525">
            <v>0</v>
          </cell>
          <cell r="CM2525">
            <v>0</v>
          </cell>
          <cell r="CN2525">
            <v>0</v>
          </cell>
          <cell r="CO2525">
            <v>0</v>
          </cell>
          <cell r="CP2525">
            <v>0</v>
          </cell>
          <cell r="CQ2525">
            <v>0</v>
          </cell>
          <cell r="CR2525">
            <v>0</v>
          </cell>
          <cell r="CS2525">
            <v>0</v>
          </cell>
          <cell r="CT2525">
            <v>0</v>
          </cell>
          <cell r="CU2525">
            <v>0</v>
          </cell>
          <cell r="CV2525">
            <v>0</v>
          </cell>
          <cell r="CW2525">
            <v>0</v>
          </cell>
          <cell r="CX2525">
            <v>0</v>
          </cell>
          <cell r="CY2525">
            <v>0</v>
          </cell>
          <cell r="CZ2525">
            <v>0</v>
          </cell>
          <cell r="DA2525">
            <v>0</v>
          </cell>
          <cell r="DB2525">
            <v>0</v>
          </cell>
          <cell r="DC2525">
            <v>0</v>
          </cell>
          <cell r="DD2525">
            <v>73766.081406575046</v>
          </cell>
          <cell r="DE2525">
            <v>0</v>
          </cell>
          <cell r="DG2525">
            <v>65589.132433567996</v>
          </cell>
          <cell r="DI2525">
            <v>0.03</v>
          </cell>
          <cell r="DJ2525">
            <v>1967.6739730070399</v>
          </cell>
          <cell r="DK2525">
            <v>2.7405537857196127E-2</v>
          </cell>
          <cell r="DL2525">
            <v>0</v>
          </cell>
        </row>
        <row r="2526">
          <cell r="A2526" t="str">
            <v>LGVRCH14-FIT-305</v>
          </cell>
          <cell r="B2526" t="str">
            <v>LGV A FORCHE RETRATTILI "REACH 14" TRIPLEX-SS150ATC+TILT-ATTREZZATURA ELETTRICA-</v>
          </cell>
          <cell r="F2526">
            <v>191760.25619091751</v>
          </cell>
          <cell r="H2526">
            <v>78621.705038276181</v>
          </cell>
          <cell r="I2526">
            <v>0.59000000000000008</v>
          </cell>
          <cell r="J2526" t="str">
            <v>OK</v>
          </cell>
          <cell r="K2526" t="str">
            <v>NEWZD</v>
          </cell>
          <cell r="L2526">
            <v>0</v>
          </cell>
          <cell r="M2526">
            <v>0</v>
          </cell>
          <cell r="N2526">
            <v>0</v>
          </cell>
          <cell r="O2526">
            <v>0</v>
          </cell>
          <cell r="P2526">
            <v>0</v>
          </cell>
          <cell r="Q2526">
            <v>0</v>
          </cell>
          <cell r="R2526">
            <v>0</v>
          </cell>
          <cell r="S2526">
            <v>0</v>
          </cell>
          <cell r="T2526">
            <v>0</v>
          </cell>
          <cell r="U2526">
            <v>0</v>
          </cell>
          <cell r="V2526">
            <v>0</v>
          </cell>
          <cell r="W2526">
            <v>0</v>
          </cell>
          <cell r="X2526">
            <v>0</v>
          </cell>
          <cell r="Y2526">
            <v>0</v>
          </cell>
          <cell r="Z2526">
            <v>0</v>
          </cell>
          <cell r="AA2526">
            <v>0</v>
          </cell>
          <cell r="AB2526">
            <v>0</v>
          </cell>
          <cell r="AC2526">
            <v>0</v>
          </cell>
          <cell r="AD2526">
            <v>0</v>
          </cell>
          <cell r="AE2526">
            <v>0</v>
          </cell>
          <cell r="AF2526">
            <v>0</v>
          </cell>
          <cell r="AG2526">
            <v>0</v>
          </cell>
          <cell r="AH2526">
            <v>0</v>
          </cell>
          <cell r="AI2526">
            <v>0</v>
          </cell>
          <cell r="AJ2526">
            <v>0</v>
          </cell>
          <cell r="AK2526">
            <v>0</v>
          </cell>
          <cell r="AL2526">
            <v>0</v>
          </cell>
          <cell r="AM2526">
            <v>0</v>
          </cell>
          <cell r="AN2526">
            <v>0</v>
          </cell>
          <cell r="AO2526">
            <v>0</v>
          </cell>
          <cell r="AP2526">
            <v>0</v>
          </cell>
          <cell r="AQ2526">
            <v>0</v>
          </cell>
          <cell r="AR2526">
            <v>0</v>
          </cell>
          <cell r="AS2526">
            <v>0</v>
          </cell>
          <cell r="AT2526">
            <v>0</v>
          </cell>
          <cell r="AU2526">
            <v>0</v>
          </cell>
          <cell r="AV2526">
            <v>72412.430038276172</v>
          </cell>
          <cell r="AW2526">
            <v>0</v>
          </cell>
          <cell r="AX2526">
            <v>0</v>
          </cell>
          <cell r="AY2526">
            <v>352</v>
          </cell>
          <cell r="AZ2526">
            <v>8</v>
          </cell>
          <cell r="BA2526">
            <v>0</v>
          </cell>
          <cell r="BB2526">
            <v>0</v>
          </cell>
          <cell r="BC2526">
            <v>0</v>
          </cell>
          <cell r="BD2526">
            <v>0</v>
          </cell>
          <cell r="BE2526">
            <v>172.79999999999998</v>
          </cell>
          <cell r="BF2526">
            <v>4.8</v>
          </cell>
          <cell r="BG2526">
            <v>0</v>
          </cell>
          <cell r="BH2526">
            <v>0</v>
          </cell>
          <cell r="BI2526">
            <v>0</v>
          </cell>
          <cell r="BJ2526">
            <v>0</v>
          </cell>
          <cell r="BK2526">
            <v>0</v>
          </cell>
          <cell r="BL2526">
            <v>0</v>
          </cell>
          <cell r="BM2526">
            <v>256</v>
          </cell>
          <cell r="BN2526">
            <v>8</v>
          </cell>
          <cell r="BO2526">
            <v>1935.375</v>
          </cell>
          <cell r="BP2526">
            <v>59.55</v>
          </cell>
          <cell r="BQ2526">
            <v>0</v>
          </cell>
          <cell r="BR2526">
            <v>0</v>
          </cell>
          <cell r="BS2526">
            <v>2411.5</v>
          </cell>
          <cell r="BT2526">
            <v>74.2</v>
          </cell>
          <cell r="BU2526">
            <v>0</v>
          </cell>
          <cell r="BV2526">
            <v>0</v>
          </cell>
          <cell r="BW2526">
            <v>0</v>
          </cell>
          <cell r="BX2526">
            <v>0</v>
          </cell>
          <cell r="BY2526">
            <v>0</v>
          </cell>
          <cell r="BZ2526">
            <v>0</v>
          </cell>
          <cell r="CA2526">
            <v>0</v>
          </cell>
          <cell r="CB2526">
            <v>0</v>
          </cell>
          <cell r="CC2526">
            <v>1081.5999999999999</v>
          </cell>
          <cell r="CD2526">
            <v>33.799999999999997</v>
          </cell>
          <cell r="CE2526">
            <v>0</v>
          </cell>
          <cell r="CF2526">
            <v>0</v>
          </cell>
          <cell r="CG2526">
            <v>0</v>
          </cell>
          <cell r="CH2526">
            <v>0</v>
          </cell>
          <cell r="CI2526">
            <v>0</v>
          </cell>
          <cell r="CJ2526">
            <v>0</v>
          </cell>
          <cell r="CK2526">
            <v>0</v>
          </cell>
          <cell r="CL2526">
            <v>0</v>
          </cell>
          <cell r="CM2526">
            <v>0</v>
          </cell>
          <cell r="CN2526">
            <v>0</v>
          </cell>
          <cell r="CO2526">
            <v>0</v>
          </cell>
          <cell r="CP2526">
            <v>0</v>
          </cell>
          <cell r="CQ2526">
            <v>0</v>
          </cell>
          <cell r="CR2526">
            <v>0</v>
          </cell>
          <cell r="CS2526">
            <v>0</v>
          </cell>
          <cell r="CT2526">
            <v>0</v>
          </cell>
          <cell r="CU2526">
            <v>0</v>
          </cell>
          <cell r="CV2526">
            <v>0</v>
          </cell>
          <cell r="CW2526">
            <v>0</v>
          </cell>
          <cell r="CX2526">
            <v>0</v>
          </cell>
          <cell r="CY2526">
            <v>0</v>
          </cell>
          <cell r="CZ2526">
            <v>0</v>
          </cell>
          <cell r="DA2526">
            <v>0</v>
          </cell>
          <cell r="DB2526">
            <v>0</v>
          </cell>
          <cell r="DC2526">
            <v>0</v>
          </cell>
          <cell r="DD2526">
            <v>78621.705038276181</v>
          </cell>
          <cell r="DE2526">
            <v>0</v>
          </cell>
          <cell r="DG2526">
            <v>70468.430038276172</v>
          </cell>
          <cell r="DI2526">
            <v>2.7586821487921361E-2</v>
          </cell>
          <cell r="DJ2526">
            <v>1944.0000000000002</v>
          </cell>
          <cell r="DK2526">
            <v>2.5352871464131448E-2</v>
          </cell>
          <cell r="DL2526">
            <v>0</v>
          </cell>
        </row>
        <row r="2527">
          <cell r="A2527" t="str">
            <v>LGVRCH14-FIT-305L</v>
          </cell>
          <cell r="B2527" t="str">
            <v>LGV A FORCHE RETRATTILI "REACH 14L" TRIPLEX-SS150ATC+TILT-ATTREZZATURA ELETTRICA-</v>
          </cell>
          <cell r="F2527">
            <v>193570.87451907748</v>
          </cell>
          <cell r="H2527">
            <v>79364.058552821763</v>
          </cell>
          <cell r="I2527">
            <v>0.59000000000000008</v>
          </cell>
          <cell r="J2527" t="str">
            <v>OK</v>
          </cell>
          <cell r="K2527" t="str">
            <v>NEWZD</v>
          </cell>
          <cell r="L2527">
            <v>0</v>
          </cell>
          <cell r="M2527">
            <v>0</v>
          </cell>
          <cell r="N2527">
            <v>0</v>
          </cell>
          <cell r="O2527">
            <v>0</v>
          </cell>
          <cell r="P2527">
            <v>0</v>
          </cell>
          <cell r="Q2527">
            <v>0</v>
          </cell>
          <cell r="R2527">
            <v>0</v>
          </cell>
          <cell r="S2527">
            <v>0</v>
          </cell>
          <cell r="T2527">
            <v>0</v>
          </cell>
          <cell r="U2527">
            <v>0</v>
          </cell>
          <cell r="V2527">
            <v>0</v>
          </cell>
          <cell r="W2527">
            <v>0</v>
          </cell>
          <cell r="X2527">
            <v>0</v>
          </cell>
          <cell r="Y2527">
            <v>0</v>
          </cell>
          <cell r="Z2527">
            <v>0</v>
          </cell>
          <cell r="AA2527">
            <v>0</v>
          </cell>
          <cell r="AB2527">
            <v>0</v>
          </cell>
          <cell r="AC2527">
            <v>0</v>
          </cell>
          <cell r="AD2527">
            <v>0</v>
          </cell>
          <cell r="AE2527">
            <v>0</v>
          </cell>
          <cell r="AF2527">
            <v>0</v>
          </cell>
          <cell r="AG2527">
            <v>0</v>
          </cell>
          <cell r="AH2527">
            <v>0</v>
          </cell>
          <cell r="AI2527">
            <v>0</v>
          </cell>
          <cell r="AJ2527">
            <v>0</v>
          </cell>
          <cell r="AK2527">
            <v>0</v>
          </cell>
          <cell r="AL2527">
            <v>0</v>
          </cell>
          <cell r="AM2527">
            <v>0</v>
          </cell>
          <cell r="AN2527">
            <v>0</v>
          </cell>
          <cell r="AO2527">
            <v>0</v>
          </cell>
          <cell r="AP2527">
            <v>0</v>
          </cell>
          <cell r="AQ2527">
            <v>0</v>
          </cell>
          <cell r="AR2527">
            <v>0</v>
          </cell>
          <cell r="AS2527">
            <v>0</v>
          </cell>
          <cell r="AT2527">
            <v>0</v>
          </cell>
          <cell r="AU2527">
            <v>0</v>
          </cell>
          <cell r="AV2527">
            <v>73154.783552821755</v>
          </cell>
          <cell r="AW2527">
            <v>0</v>
          </cell>
          <cell r="AX2527">
            <v>0</v>
          </cell>
          <cell r="AY2527">
            <v>352</v>
          </cell>
          <cell r="AZ2527">
            <v>8</v>
          </cell>
          <cell r="BA2527">
            <v>0</v>
          </cell>
          <cell r="BB2527">
            <v>0</v>
          </cell>
          <cell r="BC2527">
            <v>0</v>
          </cell>
          <cell r="BD2527">
            <v>0</v>
          </cell>
          <cell r="BE2527">
            <v>172.79999999999998</v>
          </cell>
          <cell r="BF2527">
            <v>4.8</v>
          </cell>
          <cell r="BG2527">
            <v>0</v>
          </cell>
          <cell r="BH2527">
            <v>0</v>
          </cell>
          <cell r="BI2527">
            <v>0</v>
          </cell>
          <cell r="BJ2527">
            <v>0</v>
          </cell>
          <cell r="BK2527">
            <v>0</v>
          </cell>
          <cell r="BL2527">
            <v>0</v>
          </cell>
          <cell r="BM2527">
            <v>256</v>
          </cell>
          <cell r="BN2527">
            <v>8</v>
          </cell>
          <cell r="BO2527">
            <v>1935.375</v>
          </cell>
          <cell r="BP2527">
            <v>59.55</v>
          </cell>
          <cell r="BQ2527">
            <v>0</v>
          </cell>
          <cell r="BR2527">
            <v>0</v>
          </cell>
          <cell r="BS2527">
            <v>2411.5</v>
          </cell>
          <cell r="BT2527">
            <v>74.2</v>
          </cell>
          <cell r="BU2527">
            <v>0</v>
          </cell>
          <cell r="BV2527">
            <v>0</v>
          </cell>
          <cell r="BW2527">
            <v>0</v>
          </cell>
          <cell r="BX2527">
            <v>0</v>
          </cell>
          <cell r="BY2527">
            <v>0</v>
          </cell>
          <cell r="BZ2527">
            <v>0</v>
          </cell>
          <cell r="CA2527">
            <v>0</v>
          </cell>
          <cell r="CB2527">
            <v>0</v>
          </cell>
          <cell r="CC2527">
            <v>1081.5999999999999</v>
          </cell>
          <cell r="CD2527">
            <v>33.799999999999997</v>
          </cell>
          <cell r="CE2527">
            <v>0</v>
          </cell>
          <cell r="CF2527">
            <v>0</v>
          </cell>
          <cell r="CG2527">
            <v>0</v>
          </cell>
          <cell r="CH2527">
            <v>0</v>
          </cell>
          <cell r="CI2527">
            <v>0</v>
          </cell>
          <cell r="CJ2527">
            <v>0</v>
          </cell>
          <cell r="CK2527">
            <v>0</v>
          </cell>
          <cell r="CL2527">
            <v>0</v>
          </cell>
          <cell r="CM2527">
            <v>0</v>
          </cell>
          <cell r="CN2527">
            <v>0</v>
          </cell>
          <cell r="CO2527">
            <v>0</v>
          </cell>
          <cell r="CP2527">
            <v>0</v>
          </cell>
          <cell r="CQ2527">
            <v>0</v>
          </cell>
          <cell r="CR2527">
            <v>0</v>
          </cell>
          <cell r="CS2527">
            <v>0</v>
          </cell>
          <cell r="CT2527">
            <v>0</v>
          </cell>
          <cell r="CU2527">
            <v>0</v>
          </cell>
          <cell r="CV2527">
            <v>0</v>
          </cell>
          <cell r="CW2527">
            <v>0</v>
          </cell>
          <cell r="CX2527">
            <v>0</v>
          </cell>
          <cell r="CY2527">
            <v>0</v>
          </cell>
          <cell r="CZ2527">
            <v>0</v>
          </cell>
          <cell r="DA2527">
            <v>0</v>
          </cell>
          <cell r="DB2527">
            <v>0</v>
          </cell>
          <cell r="DC2527">
            <v>0</v>
          </cell>
          <cell r="DD2527">
            <v>79364.058552821763</v>
          </cell>
          <cell r="DE2527">
            <v>0</v>
          </cell>
          <cell r="DG2527">
            <v>71210.783552821755</v>
          </cell>
          <cell r="DI2527">
            <v>2.7299236197253843E-2</v>
          </cell>
          <cell r="DJ2527">
            <v>1944.0000000000002</v>
          </cell>
          <cell r="DK2527">
            <v>2.5109771761198784E-2</v>
          </cell>
          <cell r="DL2527">
            <v>0</v>
          </cell>
        </row>
        <row r="2528">
          <cell r="A2528" t="str">
            <v>LGVRCH20-FIT-104</v>
          </cell>
          <cell r="B2528" t="str">
            <v>LGV A FORCHE RETRATTILI "REACH 20" SIMPLEX-SS150ATC+TILT</v>
          </cell>
          <cell r="F2528">
            <v>164120.72395173777</v>
          </cell>
          <cell r="H2528">
            <v>67289.496820212487</v>
          </cell>
          <cell r="I2528">
            <v>0.59000000000000008</v>
          </cell>
          <cell r="J2528" t="str">
            <v>OLD</v>
          </cell>
          <cell r="K2528" t="str">
            <v>NEWZD</v>
          </cell>
          <cell r="L2528">
            <v>0</v>
          </cell>
          <cell r="M2528">
            <v>0</v>
          </cell>
          <cell r="N2528">
            <v>0</v>
          </cell>
          <cell r="O2528">
            <v>0</v>
          </cell>
          <cell r="P2528">
            <v>0</v>
          </cell>
          <cell r="Q2528">
            <v>0</v>
          </cell>
          <cell r="R2528">
            <v>0</v>
          </cell>
          <cell r="S2528">
            <v>0</v>
          </cell>
          <cell r="T2528">
            <v>0</v>
          </cell>
          <cell r="U2528">
            <v>0</v>
          </cell>
          <cell r="V2528">
            <v>0</v>
          </cell>
          <cell r="W2528">
            <v>0</v>
          </cell>
          <cell r="X2528">
            <v>0</v>
          </cell>
          <cell r="Y2528">
            <v>0</v>
          </cell>
          <cell r="Z2528">
            <v>0</v>
          </cell>
          <cell r="AA2528">
            <v>0</v>
          </cell>
          <cell r="AB2528">
            <v>0</v>
          </cell>
          <cell r="AC2528">
            <v>0</v>
          </cell>
          <cell r="AD2528">
            <v>0</v>
          </cell>
          <cell r="AE2528">
            <v>0</v>
          </cell>
          <cell r="AF2528">
            <v>0</v>
          </cell>
          <cell r="AG2528">
            <v>0</v>
          </cell>
          <cell r="AH2528">
            <v>0</v>
          </cell>
          <cell r="AI2528">
            <v>0</v>
          </cell>
          <cell r="AJ2528">
            <v>0</v>
          </cell>
          <cell r="AK2528">
            <v>0</v>
          </cell>
          <cell r="AL2528">
            <v>0</v>
          </cell>
          <cell r="AM2528">
            <v>0</v>
          </cell>
          <cell r="AN2528">
            <v>0</v>
          </cell>
          <cell r="AO2528">
            <v>0</v>
          </cell>
          <cell r="AP2528">
            <v>0</v>
          </cell>
          <cell r="AQ2528">
            <v>0</v>
          </cell>
          <cell r="AR2528">
            <v>0</v>
          </cell>
          <cell r="AS2528">
            <v>0</v>
          </cell>
          <cell r="AT2528">
            <v>0</v>
          </cell>
          <cell r="AU2528">
            <v>0</v>
          </cell>
          <cell r="AV2528">
            <v>61080.221820212479</v>
          </cell>
          <cell r="AW2528">
            <v>0</v>
          </cell>
          <cell r="AX2528">
            <v>0</v>
          </cell>
          <cell r="AY2528">
            <v>352</v>
          </cell>
          <cell r="AZ2528">
            <v>8</v>
          </cell>
          <cell r="BA2528">
            <v>0</v>
          </cell>
          <cell r="BB2528">
            <v>0</v>
          </cell>
          <cell r="BC2528">
            <v>0</v>
          </cell>
          <cell r="BD2528">
            <v>0</v>
          </cell>
          <cell r="BE2528">
            <v>172.79999999999998</v>
          </cell>
          <cell r="BF2528">
            <v>4.8</v>
          </cell>
          <cell r="BG2528">
            <v>0</v>
          </cell>
          <cell r="BH2528">
            <v>0</v>
          </cell>
          <cell r="BI2528">
            <v>0</v>
          </cell>
          <cell r="BJ2528">
            <v>0</v>
          </cell>
          <cell r="BK2528">
            <v>0</v>
          </cell>
          <cell r="BL2528">
            <v>0</v>
          </cell>
          <cell r="BM2528">
            <v>256</v>
          </cell>
          <cell r="BN2528">
            <v>8</v>
          </cell>
          <cell r="BO2528">
            <v>1935.375</v>
          </cell>
          <cell r="BP2528">
            <v>59.55</v>
          </cell>
          <cell r="BQ2528">
            <v>0</v>
          </cell>
          <cell r="BR2528">
            <v>0</v>
          </cell>
          <cell r="BS2528">
            <v>2411.5</v>
          </cell>
          <cell r="BT2528">
            <v>74.2</v>
          </cell>
          <cell r="BU2528">
            <v>0</v>
          </cell>
          <cell r="BV2528">
            <v>0</v>
          </cell>
          <cell r="BW2528">
            <v>0</v>
          </cell>
          <cell r="BX2528">
            <v>0</v>
          </cell>
          <cell r="BY2528">
            <v>0</v>
          </cell>
          <cell r="BZ2528">
            <v>0</v>
          </cell>
          <cell r="CA2528">
            <v>0</v>
          </cell>
          <cell r="CB2528">
            <v>0</v>
          </cell>
          <cell r="CC2528">
            <v>1081.5999999999999</v>
          </cell>
          <cell r="CD2528">
            <v>33.799999999999997</v>
          </cell>
          <cell r="CE2528">
            <v>0</v>
          </cell>
          <cell r="CF2528">
            <v>0</v>
          </cell>
          <cell r="CG2528">
            <v>0</v>
          </cell>
          <cell r="CH2528">
            <v>0</v>
          </cell>
          <cell r="CI2528">
            <v>0</v>
          </cell>
          <cell r="CJ2528">
            <v>0</v>
          </cell>
          <cell r="CK2528">
            <v>0</v>
          </cell>
          <cell r="CL2528">
            <v>0</v>
          </cell>
          <cell r="CM2528">
            <v>0</v>
          </cell>
          <cell r="CN2528">
            <v>0</v>
          </cell>
          <cell r="CO2528">
            <v>0</v>
          </cell>
          <cell r="CP2528">
            <v>0</v>
          </cell>
          <cell r="CQ2528">
            <v>0</v>
          </cell>
          <cell r="CR2528">
            <v>0</v>
          </cell>
          <cell r="CS2528">
            <v>0</v>
          </cell>
          <cell r="CT2528">
            <v>0</v>
          </cell>
          <cell r="CU2528">
            <v>0</v>
          </cell>
          <cell r="CV2528">
            <v>0</v>
          </cell>
          <cell r="CW2528">
            <v>0</v>
          </cell>
          <cell r="CX2528">
            <v>0</v>
          </cell>
          <cell r="CY2528">
            <v>0</v>
          </cell>
          <cell r="CZ2528">
            <v>0</v>
          </cell>
          <cell r="DA2528">
            <v>0</v>
          </cell>
          <cell r="DB2528">
            <v>0</v>
          </cell>
          <cell r="DC2528">
            <v>0</v>
          </cell>
          <cell r="DD2528">
            <v>67289.496820212487</v>
          </cell>
          <cell r="DE2528">
            <v>0</v>
          </cell>
          <cell r="DG2528">
            <v>59301.186233216002</v>
          </cell>
          <cell r="DI2528">
            <v>0.03</v>
          </cell>
          <cell r="DJ2528">
            <v>1779.0355869964799</v>
          </cell>
          <cell r="DK2528">
            <v>2.7156511395380757E-2</v>
          </cell>
          <cell r="DL2528">
            <v>0</v>
          </cell>
        </row>
        <row r="2529">
          <cell r="A2529" t="str">
            <v>LGVRCH20-FIT-104FL</v>
          </cell>
          <cell r="B2529" t="str">
            <v>LGV A FORCHE RETRATTILI "REACH 20" SIMPLEX 2PP</v>
          </cell>
          <cell r="F2529">
            <v>165710.32698908198</v>
          </cell>
          <cell r="H2529">
            <v>67941.234065523604</v>
          </cell>
          <cell r="I2529">
            <v>0.59000000000000008</v>
          </cell>
          <cell r="J2529" t="str">
            <v>OLD</v>
          </cell>
          <cell r="K2529" t="str">
            <v>NEWZD</v>
          </cell>
          <cell r="L2529">
            <v>0</v>
          </cell>
          <cell r="M2529">
            <v>0</v>
          </cell>
          <cell r="N2529">
            <v>0</v>
          </cell>
          <cell r="O2529">
            <v>0</v>
          </cell>
          <cell r="P2529">
            <v>0</v>
          </cell>
          <cell r="Q2529">
            <v>0</v>
          </cell>
          <cell r="R2529">
            <v>0</v>
          </cell>
          <cell r="S2529">
            <v>0</v>
          </cell>
          <cell r="T2529">
            <v>0</v>
          </cell>
          <cell r="U2529">
            <v>0</v>
          </cell>
          <cell r="V2529">
            <v>0</v>
          </cell>
          <cell r="W2529">
            <v>0</v>
          </cell>
          <cell r="X2529">
            <v>0</v>
          </cell>
          <cell r="Y2529">
            <v>0</v>
          </cell>
          <cell r="Z2529">
            <v>0</v>
          </cell>
          <cell r="AA2529">
            <v>0</v>
          </cell>
          <cell r="AB2529">
            <v>0</v>
          </cell>
          <cell r="AC2529">
            <v>0</v>
          </cell>
          <cell r="AD2529">
            <v>0</v>
          </cell>
          <cell r="AE2529">
            <v>0</v>
          </cell>
          <cell r="AF2529">
            <v>0</v>
          </cell>
          <cell r="AG2529">
            <v>0</v>
          </cell>
          <cell r="AH2529">
            <v>0</v>
          </cell>
          <cell r="AI2529">
            <v>0</v>
          </cell>
          <cell r="AJ2529">
            <v>0</v>
          </cell>
          <cell r="AK2529">
            <v>0</v>
          </cell>
          <cell r="AL2529">
            <v>0</v>
          </cell>
          <cell r="AM2529">
            <v>0</v>
          </cell>
          <cell r="AN2529">
            <v>0</v>
          </cell>
          <cell r="AO2529">
            <v>0</v>
          </cell>
          <cell r="AP2529">
            <v>0</v>
          </cell>
          <cell r="AQ2529">
            <v>0</v>
          </cell>
          <cell r="AR2529">
            <v>0</v>
          </cell>
          <cell r="AS2529">
            <v>0</v>
          </cell>
          <cell r="AT2529">
            <v>0</v>
          </cell>
          <cell r="AU2529">
            <v>0</v>
          </cell>
          <cell r="AV2529">
            <v>61599.692398856947</v>
          </cell>
          <cell r="AW2529">
            <v>0</v>
          </cell>
          <cell r="AX2529">
            <v>0</v>
          </cell>
          <cell r="AY2529">
            <v>586.66666666666674</v>
          </cell>
          <cell r="AZ2529">
            <v>13.333333333333334</v>
          </cell>
          <cell r="BA2529">
            <v>0</v>
          </cell>
          <cell r="BB2529">
            <v>0</v>
          </cell>
          <cell r="BC2529">
            <v>0</v>
          </cell>
          <cell r="BD2529">
            <v>0</v>
          </cell>
          <cell r="BE2529">
            <v>288</v>
          </cell>
          <cell r="BF2529">
            <v>8</v>
          </cell>
          <cell r="BG2529">
            <v>0</v>
          </cell>
          <cell r="BH2529">
            <v>0</v>
          </cell>
          <cell r="BI2529">
            <v>0</v>
          </cell>
          <cell r="BJ2529">
            <v>0</v>
          </cell>
          <cell r="BK2529">
            <v>0</v>
          </cell>
          <cell r="BL2529">
            <v>0</v>
          </cell>
          <cell r="BM2529">
            <v>426.66666666666669</v>
          </cell>
          <cell r="BN2529">
            <v>13.333333333333334</v>
          </cell>
          <cell r="BO2529">
            <v>1935.375</v>
          </cell>
          <cell r="BP2529">
            <v>59.55</v>
          </cell>
          <cell r="BQ2529">
            <v>0</v>
          </cell>
          <cell r="BR2529">
            <v>0</v>
          </cell>
          <cell r="BS2529">
            <v>2411.5</v>
          </cell>
          <cell r="BT2529">
            <v>74.2</v>
          </cell>
          <cell r="BU2529">
            <v>0</v>
          </cell>
          <cell r="BV2529">
            <v>0</v>
          </cell>
          <cell r="BW2529">
            <v>0</v>
          </cell>
          <cell r="BX2529">
            <v>0</v>
          </cell>
          <cell r="BY2529">
            <v>0</v>
          </cell>
          <cell r="BZ2529">
            <v>0</v>
          </cell>
          <cell r="CA2529">
            <v>0</v>
          </cell>
          <cell r="CB2529">
            <v>0</v>
          </cell>
          <cell r="CC2529">
            <v>693.33333333333337</v>
          </cell>
          <cell r="CD2529">
            <v>21.666666666666668</v>
          </cell>
          <cell r="CE2529">
            <v>0</v>
          </cell>
          <cell r="CF2529">
            <v>0</v>
          </cell>
          <cell r="CG2529">
            <v>0</v>
          </cell>
          <cell r="CH2529">
            <v>0</v>
          </cell>
          <cell r="CI2529">
            <v>0</v>
          </cell>
          <cell r="CJ2529">
            <v>0</v>
          </cell>
          <cell r="CK2529">
            <v>0</v>
          </cell>
          <cell r="CL2529">
            <v>0</v>
          </cell>
          <cell r="CM2529">
            <v>0</v>
          </cell>
          <cell r="CN2529">
            <v>0</v>
          </cell>
          <cell r="CO2529">
            <v>0</v>
          </cell>
          <cell r="CP2529">
            <v>0</v>
          </cell>
          <cell r="CQ2529">
            <v>0</v>
          </cell>
          <cell r="CR2529">
            <v>0</v>
          </cell>
          <cell r="CS2529">
            <v>0</v>
          </cell>
          <cell r="CT2529">
            <v>0</v>
          </cell>
          <cell r="CU2529">
            <v>0</v>
          </cell>
          <cell r="CV2529">
            <v>0</v>
          </cell>
          <cell r="CW2529">
            <v>0</v>
          </cell>
          <cell r="CX2529">
            <v>0</v>
          </cell>
          <cell r="CY2529">
            <v>0</v>
          </cell>
          <cell r="CZ2529">
            <v>0</v>
          </cell>
          <cell r="DA2529">
            <v>0</v>
          </cell>
          <cell r="DB2529">
            <v>0</v>
          </cell>
          <cell r="DC2529">
            <v>0</v>
          </cell>
          <cell r="DD2529">
            <v>67941.234065523604</v>
          </cell>
          <cell r="DE2529">
            <v>0</v>
          </cell>
          <cell r="DG2529">
            <v>59805.526600831989</v>
          </cell>
          <cell r="DI2529">
            <v>0.03</v>
          </cell>
          <cell r="DJ2529">
            <v>1794.1657980249595</v>
          </cell>
          <cell r="DK2529">
            <v>2.7123889917076229E-2</v>
          </cell>
          <cell r="DL2529">
            <v>0</v>
          </cell>
        </row>
        <row r="2530">
          <cell r="A2530" t="str">
            <v>LGVRCH20-FIT-104T</v>
          </cell>
          <cell r="B2530" t="str">
            <v>LGV A FORCHE RETRATTILI "REACH 20" SIMPLEX 2PP 4F TISSUE</v>
          </cell>
          <cell r="F2530">
            <v>173743.63482908203</v>
          </cell>
          <cell r="H2530">
            <v>71234.890279923624</v>
          </cell>
          <cell r="I2530">
            <v>0.59000000000000008</v>
          </cell>
          <cell r="J2530" t="str">
            <v>OLD</v>
          </cell>
          <cell r="K2530" t="str">
            <v>NEWZD</v>
          </cell>
          <cell r="L2530">
            <v>0</v>
          </cell>
          <cell r="M2530">
            <v>0</v>
          </cell>
          <cell r="N2530">
            <v>0</v>
          </cell>
          <cell r="O2530">
            <v>0</v>
          </cell>
          <cell r="P2530">
            <v>0</v>
          </cell>
          <cell r="Q2530">
            <v>0</v>
          </cell>
          <cell r="R2530">
            <v>0</v>
          </cell>
          <cell r="S2530">
            <v>0</v>
          </cell>
          <cell r="T2530">
            <v>0</v>
          </cell>
          <cell r="U2530">
            <v>0</v>
          </cell>
          <cell r="V2530">
            <v>0</v>
          </cell>
          <cell r="W2530">
            <v>0</v>
          </cell>
          <cell r="X2530">
            <v>0</v>
          </cell>
          <cell r="Y2530">
            <v>0</v>
          </cell>
          <cell r="Z2530">
            <v>0</v>
          </cell>
          <cell r="AA2530">
            <v>0</v>
          </cell>
          <cell r="AB2530">
            <v>0</v>
          </cell>
          <cell r="AC2530">
            <v>0</v>
          </cell>
          <cell r="AD2530">
            <v>0</v>
          </cell>
          <cell r="AE2530">
            <v>0</v>
          </cell>
          <cell r="AF2530">
            <v>0</v>
          </cell>
          <cell r="AG2530">
            <v>0</v>
          </cell>
          <cell r="AH2530">
            <v>0</v>
          </cell>
          <cell r="AI2530">
            <v>0</v>
          </cell>
          <cell r="AJ2530">
            <v>0</v>
          </cell>
          <cell r="AK2530">
            <v>0</v>
          </cell>
          <cell r="AL2530">
            <v>0</v>
          </cell>
          <cell r="AM2530">
            <v>0</v>
          </cell>
          <cell r="AN2530">
            <v>0</v>
          </cell>
          <cell r="AO2530">
            <v>0</v>
          </cell>
          <cell r="AP2530">
            <v>0</v>
          </cell>
          <cell r="AQ2530">
            <v>0</v>
          </cell>
          <cell r="AR2530">
            <v>0</v>
          </cell>
          <cell r="AS2530">
            <v>0</v>
          </cell>
          <cell r="AT2530">
            <v>0</v>
          </cell>
          <cell r="AU2530">
            <v>0</v>
          </cell>
          <cell r="AV2530">
            <v>64893.348613256952</v>
          </cell>
          <cell r="AW2530">
            <v>0</v>
          </cell>
          <cell r="AX2530">
            <v>0</v>
          </cell>
          <cell r="AY2530">
            <v>586.66666666666674</v>
          </cell>
          <cell r="AZ2530">
            <v>13.333333333333334</v>
          </cell>
          <cell r="BA2530">
            <v>0</v>
          </cell>
          <cell r="BB2530">
            <v>0</v>
          </cell>
          <cell r="BC2530">
            <v>0</v>
          </cell>
          <cell r="BD2530">
            <v>0</v>
          </cell>
          <cell r="BE2530">
            <v>288</v>
          </cell>
          <cell r="BF2530">
            <v>8</v>
          </cell>
          <cell r="BG2530">
            <v>0</v>
          </cell>
          <cell r="BH2530">
            <v>0</v>
          </cell>
          <cell r="BI2530">
            <v>0</v>
          </cell>
          <cell r="BJ2530">
            <v>0</v>
          </cell>
          <cell r="BK2530">
            <v>0</v>
          </cell>
          <cell r="BL2530">
            <v>0</v>
          </cell>
          <cell r="BM2530">
            <v>426.66666666666669</v>
          </cell>
          <cell r="BN2530">
            <v>13.333333333333334</v>
          </cell>
          <cell r="BO2530">
            <v>1935.375</v>
          </cell>
          <cell r="BP2530">
            <v>59.55</v>
          </cell>
          <cell r="BQ2530">
            <v>0</v>
          </cell>
          <cell r="BR2530">
            <v>0</v>
          </cell>
          <cell r="BS2530">
            <v>2411.5</v>
          </cell>
          <cell r="BT2530">
            <v>74.2</v>
          </cell>
          <cell r="BU2530">
            <v>0</v>
          </cell>
          <cell r="BV2530">
            <v>0</v>
          </cell>
          <cell r="BW2530">
            <v>0</v>
          </cell>
          <cell r="BX2530">
            <v>0</v>
          </cell>
          <cell r="BY2530">
            <v>0</v>
          </cell>
          <cell r="BZ2530">
            <v>0</v>
          </cell>
          <cell r="CA2530">
            <v>0</v>
          </cell>
          <cell r="CB2530">
            <v>0</v>
          </cell>
          <cell r="CC2530">
            <v>693.33333333333337</v>
          </cell>
          <cell r="CD2530">
            <v>21.666666666666668</v>
          </cell>
          <cell r="CE2530">
            <v>0</v>
          </cell>
          <cell r="CF2530">
            <v>0</v>
          </cell>
          <cell r="CG2530">
            <v>0</v>
          </cell>
          <cell r="CH2530">
            <v>0</v>
          </cell>
          <cell r="CI2530">
            <v>0</v>
          </cell>
          <cell r="CJ2530">
            <v>0</v>
          </cell>
          <cell r="CK2530">
            <v>0</v>
          </cell>
          <cell r="CL2530">
            <v>0</v>
          </cell>
          <cell r="CM2530">
            <v>0</v>
          </cell>
          <cell r="CN2530">
            <v>0</v>
          </cell>
          <cell r="CO2530">
            <v>0</v>
          </cell>
          <cell r="CP2530">
            <v>0</v>
          </cell>
          <cell r="CQ2530">
            <v>0</v>
          </cell>
          <cell r="CR2530">
            <v>0</v>
          </cell>
          <cell r="CS2530">
            <v>0</v>
          </cell>
          <cell r="CT2530">
            <v>0</v>
          </cell>
          <cell r="CU2530">
            <v>0</v>
          </cell>
          <cell r="CV2530">
            <v>0</v>
          </cell>
          <cell r="CW2530">
            <v>0</v>
          </cell>
          <cell r="CX2530">
            <v>0</v>
          </cell>
          <cell r="CY2530">
            <v>0</v>
          </cell>
          <cell r="CZ2530">
            <v>0</v>
          </cell>
          <cell r="DA2530">
            <v>0</v>
          </cell>
          <cell r="DB2530">
            <v>0</v>
          </cell>
          <cell r="DC2530">
            <v>0</v>
          </cell>
          <cell r="DD2530">
            <v>71234.890279923624</v>
          </cell>
          <cell r="DE2530">
            <v>0</v>
          </cell>
          <cell r="DG2530">
            <v>63003.251080831993</v>
          </cell>
          <cell r="DI2530">
            <v>0.03</v>
          </cell>
          <cell r="DJ2530">
            <v>1890.0975324249598</v>
          </cell>
          <cell r="DK2530">
            <v>2.7256517144802303E-2</v>
          </cell>
          <cell r="DL2530">
            <v>0</v>
          </cell>
        </row>
        <row r="2531">
          <cell r="A2531" t="str">
            <v>LGVRCH20-FIT-105</v>
          </cell>
          <cell r="B2531" t="str">
            <v>LGV A FORCHE RETRATTILI "REACH 20" SIMPLEX-SS150ATC+TILT-ATTREZZATURA ELETTRICA-</v>
          </cell>
          <cell r="F2531">
            <v>184756.04483821348</v>
          </cell>
          <cell r="H2531">
            <v>75749.97838366752</v>
          </cell>
          <cell r="I2531">
            <v>0.59000000000000008</v>
          </cell>
          <cell r="J2531" t="str">
            <v>OK</v>
          </cell>
          <cell r="K2531" t="str">
            <v>NEWZD</v>
          </cell>
          <cell r="L2531">
            <v>0</v>
          </cell>
          <cell r="M2531">
            <v>0</v>
          </cell>
          <cell r="N2531">
            <v>0</v>
          </cell>
          <cell r="O2531">
            <v>0</v>
          </cell>
          <cell r="P2531">
            <v>0</v>
          </cell>
          <cell r="Q2531">
            <v>0</v>
          </cell>
          <cell r="R2531">
            <v>0</v>
          </cell>
          <cell r="S2531">
            <v>0</v>
          </cell>
          <cell r="T2531">
            <v>0</v>
          </cell>
          <cell r="U2531">
            <v>0</v>
          </cell>
          <cell r="V2531">
            <v>0</v>
          </cell>
          <cell r="W2531">
            <v>0</v>
          </cell>
          <cell r="X2531">
            <v>0</v>
          </cell>
          <cell r="Y2531">
            <v>0</v>
          </cell>
          <cell r="Z2531">
            <v>0</v>
          </cell>
          <cell r="AA2531">
            <v>0</v>
          </cell>
          <cell r="AB2531">
            <v>0</v>
          </cell>
          <cell r="AC2531">
            <v>0</v>
          </cell>
          <cell r="AD2531">
            <v>0</v>
          </cell>
          <cell r="AE2531">
            <v>0</v>
          </cell>
          <cell r="AF2531">
            <v>0</v>
          </cell>
          <cell r="AG2531">
            <v>0</v>
          </cell>
          <cell r="AH2531">
            <v>0</v>
          </cell>
          <cell r="AI2531">
            <v>0</v>
          </cell>
          <cell r="AJ2531">
            <v>0</v>
          </cell>
          <cell r="AK2531">
            <v>0</v>
          </cell>
          <cell r="AL2531">
            <v>0</v>
          </cell>
          <cell r="AM2531">
            <v>0</v>
          </cell>
          <cell r="AN2531">
            <v>0</v>
          </cell>
          <cell r="AO2531">
            <v>0</v>
          </cell>
          <cell r="AP2531">
            <v>0</v>
          </cell>
          <cell r="AQ2531">
            <v>0</v>
          </cell>
          <cell r="AR2531">
            <v>0</v>
          </cell>
          <cell r="AS2531">
            <v>0</v>
          </cell>
          <cell r="AT2531">
            <v>0</v>
          </cell>
          <cell r="AU2531">
            <v>0</v>
          </cell>
          <cell r="AV2531">
            <v>69540.703383667511</v>
          </cell>
          <cell r="AW2531">
            <v>0</v>
          </cell>
          <cell r="AX2531">
            <v>0</v>
          </cell>
          <cell r="AY2531">
            <v>352</v>
          </cell>
          <cell r="AZ2531">
            <v>8</v>
          </cell>
          <cell r="BA2531">
            <v>0</v>
          </cell>
          <cell r="BB2531">
            <v>0</v>
          </cell>
          <cell r="BC2531">
            <v>0</v>
          </cell>
          <cell r="BD2531">
            <v>0</v>
          </cell>
          <cell r="BE2531">
            <v>172.79999999999998</v>
          </cell>
          <cell r="BF2531">
            <v>4.8</v>
          </cell>
          <cell r="BG2531">
            <v>0</v>
          </cell>
          <cell r="BH2531">
            <v>0</v>
          </cell>
          <cell r="BI2531">
            <v>0</v>
          </cell>
          <cell r="BJ2531">
            <v>0</v>
          </cell>
          <cell r="BK2531">
            <v>0</v>
          </cell>
          <cell r="BL2531">
            <v>0</v>
          </cell>
          <cell r="BM2531">
            <v>256</v>
          </cell>
          <cell r="BN2531">
            <v>8</v>
          </cell>
          <cell r="BO2531">
            <v>1935.375</v>
          </cell>
          <cell r="BP2531">
            <v>59.55</v>
          </cell>
          <cell r="BQ2531">
            <v>0</v>
          </cell>
          <cell r="BR2531">
            <v>0</v>
          </cell>
          <cell r="BS2531">
            <v>2411.5</v>
          </cell>
          <cell r="BT2531">
            <v>74.2</v>
          </cell>
          <cell r="BU2531">
            <v>0</v>
          </cell>
          <cell r="BV2531">
            <v>0</v>
          </cell>
          <cell r="BW2531">
            <v>0</v>
          </cell>
          <cell r="BX2531">
            <v>0</v>
          </cell>
          <cell r="BY2531">
            <v>0</v>
          </cell>
          <cell r="BZ2531">
            <v>0</v>
          </cell>
          <cell r="CA2531">
            <v>0</v>
          </cell>
          <cell r="CB2531">
            <v>0</v>
          </cell>
          <cell r="CC2531">
            <v>1081.5999999999999</v>
          </cell>
          <cell r="CD2531">
            <v>33.799999999999997</v>
          </cell>
          <cell r="CE2531">
            <v>0</v>
          </cell>
          <cell r="CF2531">
            <v>0</v>
          </cell>
          <cell r="CG2531">
            <v>0</v>
          </cell>
          <cell r="CH2531">
            <v>0</v>
          </cell>
          <cell r="CI2531">
            <v>0</v>
          </cell>
          <cell r="CJ2531">
            <v>0</v>
          </cell>
          <cell r="CK2531">
            <v>0</v>
          </cell>
          <cell r="CL2531">
            <v>0</v>
          </cell>
          <cell r="CM2531">
            <v>0</v>
          </cell>
          <cell r="CN2531">
            <v>0</v>
          </cell>
          <cell r="CO2531">
            <v>0</v>
          </cell>
          <cell r="CP2531">
            <v>0</v>
          </cell>
          <cell r="CQ2531">
            <v>0</v>
          </cell>
          <cell r="CR2531">
            <v>0</v>
          </cell>
          <cell r="CS2531">
            <v>0</v>
          </cell>
          <cell r="CT2531">
            <v>0</v>
          </cell>
          <cell r="CU2531">
            <v>0</v>
          </cell>
          <cell r="CV2531">
            <v>0</v>
          </cell>
          <cell r="CW2531">
            <v>0</v>
          </cell>
          <cell r="CX2531">
            <v>0</v>
          </cell>
          <cell r="CY2531">
            <v>0</v>
          </cell>
          <cell r="CZ2531">
            <v>0</v>
          </cell>
          <cell r="DA2531">
            <v>0</v>
          </cell>
          <cell r="DB2531">
            <v>0</v>
          </cell>
          <cell r="DC2531">
            <v>0</v>
          </cell>
          <cell r="DD2531">
            <v>75749.97838366752</v>
          </cell>
          <cell r="DE2531">
            <v>0</v>
          </cell>
          <cell r="DG2531">
            <v>67596.703383667511</v>
          </cell>
          <cell r="DI2531">
            <v>2.8758798916068189E-2</v>
          </cell>
          <cell r="DJ2531">
            <v>1944</v>
          </cell>
          <cell r="DK2531">
            <v>2.6339329720614972E-2</v>
          </cell>
          <cell r="DL2531">
            <v>0</v>
          </cell>
        </row>
        <row r="2532">
          <cell r="A2532" t="str">
            <v>LGVRCH20-FIT-105FL</v>
          </cell>
          <cell r="B2532" t="str">
            <v>LGV A FORCHE RETRATTILI "REACH 20" SIMPLEX 2PP-ATTREZZATURA ELETTRICA-</v>
          </cell>
          <cell r="F2532">
            <v>186345.64787555774</v>
          </cell>
          <cell r="H2532">
            <v>76401.715628978665</v>
          </cell>
          <cell r="I2532">
            <v>0.59000000000000008</v>
          </cell>
          <cell r="J2532" t="str">
            <v>OK</v>
          </cell>
          <cell r="K2532" t="str">
            <v>NEWZD</v>
          </cell>
          <cell r="L2532">
            <v>0</v>
          </cell>
          <cell r="M2532">
            <v>0</v>
          </cell>
          <cell r="N2532">
            <v>0</v>
          </cell>
          <cell r="O2532">
            <v>0</v>
          </cell>
          <cell r="P2532">
            <v>0</v>
          </cell>
          <cell r="Q2532">
            <v>0</v>
          </cell>
          <cell r="R2532">
            <v>0</v>
          </cell>
          <cell r="S2532">
            <v>0</v>
          </cell>
          <cell r="T2532">
            <v>0</v>
          </cell>
          <cell r="U2532">
            <v>0</v>
          </cell>
          <cell r="V2532">
            <v>0</v>
          </cell>
          <cell r="W2532">
            <v>0</v>
          </cell>
          <cell r="X2532">
            <v>0</v>
          </cell>
          <cell r="Y2532">
            <v>0</v>
          </cell>
          <cell r="Z2532">
            <v>0</v>
          </cell>
          <cell r="AA2532">
            <v>0</v>
          </cell>
          <cell r="AB2532">
            <v>0</v>
          </cell>
          <cell r="AC2532">
            <v>0</v>
          </cell>
          <cell r="AD2532">
            <v>0</v>
          </cell>
          <cell r="AE2532">
            <v>0</v>
          </cell>
          <cell r="AF2532">
            <v>0</v>
          </cell>
          <cell r="AG2532">
            <v>0</v>
          </cell>
          <cell r="AH2532">
            <v>0</v>
          </cell>
          <cell r="AI2532">
            <v>0</v>
          </cell>
          <cell r="AJ2532">
            <v>0</v>
          </cell>
          <cell r="AK2532">
            <v>0</v>
          </cell>
          <cell r="AL2532">
            <v>0</v>
          </cell>
          <cell r="AM2532">
            <v>0</v>
          </cell>
          <cell r="AN2532">
            <v>0</v>
          </cell>
          <cell r="AO2532">
            <v>0</v>
          </cell>
          <cell r="AP2532">
            <v>0</v>
          </cell>
          <cell r="AQ2532">
            <v>0</v>
          </cell>
          <cell r="AR2532">
            <v>0</v>
          </cell>
          <cell r="AS2532">
            <v>0</v>
          </cell>
          <cell r="AT2532">
            <v>0</v>
          </cell>
          <cell r="AU2532">
            <v>0</v>
          </cell>
          <cell r="AV2532">
            <v>70060.173962311994</v>
          </cell>
          <cell r="AW2532">
            <v>0</v>
          </cell>
          <cell r="AX2532">
            <v>0</v>
          </cell>
          <cell r="AY2532">
            <v>586.66666666666674</v>
          </cell>
          <cell r="AZ2532">
            <v>13.333333333333334</v>
          </cell>
          <cell r="BA2532">
            <v>0</v>
          </cell>
          <cell r="BB2532">
            <v>0</v>
          </cell>
          <cell r="BC2532">
            <v>0</v>
          </cell>
          <cell r="BD2532">
            <v>0</v>
          </cell>
          <cell r="BE2532">
            <v>288</v>
          </cell>
          <cell r="BF2532">
            <v>8</v>
          </cell>
          <cell r="BG2532">
            <v>0</v>
          </cell>
          <cell r="BH2532">
            <v>0</v>
          </cell>
          <cell r="BI2532">
            <v>0</v>
          </cell>
          <cell r="BJ2532">
            <v>0</v>
          </cell>
          <cell r="BK2532">
            <v>0</v>
          </cell>
          <cell r="BL2532">
            <v>0</v>
          </cell>
          <cell r="BM2532">
            <v>426.66666666666669</v>
          </cell>
          <cell r="BN2532">
            <v>13.333333333333334</v>
          </cell>
          <cell r="BO2532">
            <v>1935.375</v>
          </cell>
          <cell r="BP2532">
            <v>59.55</v>
          </cell>
          <cell r="BQ2532">
            <v>0</v>
          </cell>
          <cell r="BR2532">
            <v>0</v>
          </cell>
          <cell r="BS2532">
            <v>2411.5</v>
          </cell>
          <cell r="BT2532">
            <v>74.2</v>
          </cell>
          <cell r="BU2532">
            <v>0</v>
          </cell>
          <cell r="BV2532">
            <v>0</v>
          </cell>
          <cell r="BW2532">
            <v>0</v>
          </cell>
          <cell r="BX2532">
            <v>0</v>
          </cell>
          <cell r="BY2532">
            <v>0</v>
          </cell>
          <cell r="BZ2532">
            <v>0</v>
          </cell>
          <cell r="CA2532">
            <v>0</v>
          </cell>
          <cell r="CB2532">
            <v>0</v>
          </cell>
          <cell r="CC2532">
            <v>693.33333333333337</v>
          </cell>
          <cell r="CD2532">
            <v>21.666666666666668</v>
          </cell>
          <cell r="CE2532">
            <v>0</v>
          </cell>
          <cell r="CF2532">
            <v>0</v>
          </cell>
          <cell r="CG2532">
            <v>0</v>
          </cell>
          <cell r="CH2532">
            <v>0</v>
          </cell>
          <cell r="CI2532">
            <v>0</v>
          </cell>
          <cell r="CJ2532">
            <v>0</v>
          </cell>
          <cell r="CK2532">
            <v>0</v>
          </cell>
          <cell r="CL2532">
            <v>0</v>
          </cell>
          <cell r="CM2532">
            <v>0</v>
          </cell>
          <cell r="CN2532">
            <v>0</v>
          </cell>
          <cell r="CO2532">
            <v>0</v>
          </cell>
          <cell r="CP2532">
            <v>0</v>
          </cell>
          <cell r="CQ2532">
            <v>0</v>
          </cell>
          <cell r="CR2532">
            <v>0</v>
          </cell>
          <cell r="CS2532">
            <v>0</v>
          </cell>
          <cell r="CT2532">
            <v>0</v>
          </cell>
          <cell r="CU2532">
            <v>0</v>
          </cell>
          <cell r="CV2532">
            <v>0</v>
          </cell>
          <cell r="CW2532">
            <v>0</v>
          </cell>
          <cell r="CX2532">
            <v>0</v>
          </cell>
          <cell r="CY2532">
            <v>0</v>
          </cell>
          <cell r="CZ2532">
            <v>0</v>
          </cell>
          <cell r="DA2532">
            <v>0</v>
          </cell>
          <cell r="DB2532">
            <v>0</v>
          </cell>
          <cell r="DC2532">
            <v>0</v>
          </cell>
          <cell r="DD2532">
            <v>76401.715628978665</v>
          </cell>
          <cell r="DE2532">
            <v>0</v>
          </cell>
          <cell r="DG2532">
            <v>68116.173962311994</v>
          </cell>
          <cell r="DI2532">
            <v>2.8539477291775021E-2</v>
          </cell>
          <cell r="DJ2532">
            <v>1944.0000000000002</v>
          </cell>
          <cell r="DK2532">
            <v>2.6108778433210522E-2</v>
          </cell>
          <cell r="DL2532">
            <v>0</v>
          </cell>
        </row>
        <row r="2533">
          <cell r="A2533" t="str">
            <v>LGVRCH20-FIT-105T</v>
          </cell>
          <cell r="B2533" t="str">
            <v>LGV A FORCHE RETRATTILI "REACH 20" SIMPLEX 2PP 4F TISSUE-ATTREZZATURA ELETTRICA-</v>
          </cell>
          <cell r="F2533">
            <v>194378.95571555773</v>
          </cell>
          <cell r="H2533">
            <v>79695.371843378671</v>
          </cell>
          <cell r="I2533">
            <v>0.59000000000000008</v>
          </cell>
          <cell r="J2533" t="str">
            <v>OK</v>
          </cell>
          <cell r="K2533" t="str">
            <v>NEWZD</v>
          </cell>
          <cell r="L2533">
            <v>0</v>
          </cell>
          <cell r="M2533">
            <v>0</v>
          </cell>
          <cell r="N2533">
            <v>0</v>
          </cell>
          <cell r="O2533">
            <v>0</v>
          </cell>
          <cell r="P2533">
            <v>0</v>
          </cell>
          <cell r="Q2533">
            <v>0</v>
          </cell>
          <cell r="R2533">
            <v>0</v>
          </cell>
          <cell r="S2533">
            <v>0</v>
          </cell>
          <cell r="T2533">
            <v>0</v>
          </cell>
          <cell r="U2533">
            <v>0</v>
          </cell>
          <cell r="V2533">
            <v>0</v>
          </cell>
          <cell r="W2533">
            <v>0</v>
          </cell>
          <cell r="X2533">
            <v>0</v>
          </cell>
          <cell r="Y2533">
            <v>0</v>
          </cell>
          <cell r="Z2533">
            <v>0</v>
          </cell>
          <cell r="AA2533">
            <v>0</v>
          </cell>
          <cell r="AB2533">
            <v>0</v>
          </cell>
          <cell r="AC2533">
            <v>0</v>
          </cell>
          <cell r="AD2533">
            <v>0</v>
          </cell>
          <cell r="AE2533">
            <v>0</v>
          </cell>
          <cell r="AF2533">
            <v>0</v>
          </cell>
          <cell r="AG2533">
            <v>0</v>
          </cell>
          <cell r="AH2533">
            <v>0</v>
          </cell>
          <cell r="AI2533">
            <v>0</v>
          </cell>
          <cell r="AJ2533">
            <v>0</v>
          </cell>
          <cell r="AK2533">
            <v>0</v>
          </cell>
          <cell r="AL2533">
            <v>0</v>
          </cell>
          <cell r="AM2533">
            <v>0</v>
          </cell>
          <cell r="AN2533">
            <v>0</v>
          </cell>
          <cell r="AO2533">
            <v>0</v>
          </cell>
          <cell r="AP2533">
            <v>0</v>
          </cell>
          <cell r="AQ2533">
            <v>0</v>
          </cell>
          <cell r="AR2533">
            <v>0</v>
          </cell>
          <cell r="AS2533">
            <v>0</v>
          </cell>
          <cell r="AT2533">
            <v>0</v>
          </cell>
          <cell r="AU2533">
            <v>0</v>
          </cell>
          <cell r="AV2533">
            <v>73353.830176711999</v>
          </cell>
          <cell r="AW2533">
            <v>0</v>
          </cell>
          <cell r="AX2533">
            <v>0</v>
          </cell>
          <cell r="AY2533">
            <v>586.66666666666674</v>
          </cell>
          <cell r="AZ2533">
            <v>13.333333333333334</v>
          </cell>
          <cell r="BA2533">
            <v>0</v>
          </cell>
          <cell r="BB2533">
            <v>0</v>
          </cell>
          <cell r="BC2533">
            <v>0</v>
          </cell>
          <cell r="BD2533">
            <v>0</v>
          </cell>
          <cell r="BE2533">
            <v>288</v>
          </cell>
          <cell r="BF2533">
            <v>8</v>
          </cell>
          <cell r="BG2533">
            <v>0</v>
          </cell>
          <cell r="BH2533">
            <v>0</v>
          </cell>
          <cell r="BI2533">
            <v>0</v>
          </cell>
          <cell r="BJ2533">
            <v>0</v>
          </cell>
          <cell r="BK2533">
            <v>0</v>
          </cell>
          <cell r="BL2533">
            <v>0</v>
          </cell>
          <cell r="BM2533">
            <v>426.66666666666669</v>
          </cell>
          <cell r="BN2533">
            <v>13.333333333333334</v>
          </cell>
          <cell r="BO2533">
            <v>1935.375</v>
          </cell>
          <cell r="BP2533">
            <v>59.55</v>
          </cell>
          <cell r="BQ2533">
            <v>0</v>
          </cell>
          <cell r="BR2533">
            <v>0</v>
          </cell>
          <cell r="BS2533">
            <v>2411.5</v>
          </cell>
          <cell r="BT2533">
            <v>74.2</v>
          </cell>
          <cell r="BU2533">
            <v>0</v>
          </cell>
          <cell r="BV2533">
            <v>0</v>
          </cell>
          <cell r="BW2533">
            <v>0</v>
          </cell>
          <cell r="BX2533">
            <v>0</v>
          </cell>
          <cell r="BY2533">
            <v>0</v>
          </cell>
          <cell r="BZ2533">
            <v>0</v>
          </cell>
          <cell r="CA2533">
            <v>0</v>
          </cell>
          <cell r="CB2533">
            <v>0</v>
          </cell>
          <cell r="CC2533">
            <v>693.33333333333337</v>
          </cell>
          <cell r="CD2533">
            <v>21.666666666666668</v>
          </cell>
          <cell r="CE2533">
            <v>0</v>
          </cell>
          <cell r="CF2533">
            <v>0</v>
          </cell>
          <cell r="CG2533">
            <v>0</v>
          </cell>
          <cell r="CH2533">
            <v>0</v>
          </cell>
          <cell r="CI2533">
            <v>0</v>
          </cell>
          <cell r="CJ2533">
            <v>0</v>
          </cell>
          <cell r="CK2533">
            <v>0</v>
          </cell>
          <cell r="CL2533">
            <v>0</v>
          </cell>
          <cell r="CM2533">
            <v>0</v>
          </cell>
          <cell r="CN2533">
            <v>0</v>
          </cell>
          <cell r="CO2533">
            <v>0</v>
          </cell>
          <cell r="CP2533">
            <v>0</v>
          </cell>
          <cell r="CQ2533">
            <v>0</v>
          </cell>
          <cell r="CR2533">
            <v>0</v>
          </cell>
          <cell r="CS2533">
            <v>0</v>
          </cell>
          <cell r="CT2533">
            <v>0</v>
          </cell>
          <cell r="CU2533">
            <v>0</v>
          </cell>
          <cell r="CV2533">
            <v>0</v>
          </cell>
          <cell r="CW2533">
            <v>0</v>
          </cell>
          <cell r="CX2533">
            <v>0</v>
          </cell>
          <cell r="CY2533">
            <v>0</v>
          </cell>
          <cell r="CZ2533">
            <v>0</v>
          </cell>
          <cell r="DA2533">
            <v>0</v>
          </cell>
          <cell r="DB2533">
            <v>0</v>
          </cell>
          <cell r="DC2533">
            <v>0</v>
          </cell>
          <cell r="DD2533">
            <v>79695.371843378671</v>
          </cell>
          <cell r="DE2533">
            <v>0</v>
          </cell>
          <cell r="DG2533">
            <v>71409.830176711999</v>
          </cell>
          <cell r="DI2533">
            <v>2.7223142740843156E-2</v>
          </cell>
          <cell r="DJ2533">
            <v>1943.9999999999998</v>
          </cell>
          <cell r="DK2533">
            <v>2.5002774277937727E-2</v>
          </cell>
          <cell r="DL2533">
            <v>0</v>
          </cell>
        </row>
        <row r="2534">
          <cell r="A2534" t="str">
            <v>LGVRCH20-FIT-204</v>
          </cell>
          <cell r="B2534" t="str">
            <v>LGV A FORCHE RETRATTILI "REACH 20" DUPLEX-SS150ATC+TILT</v>
          </cell>
          <cell r="F2534">
            <v>168830.62258533778</v>
          </cell>
          <cell r="H2534">
            <v>69220.555259988483</v>
          </cell>
          <cell r="I2534">
            <v>0.59000000000000008</v>
          </cell>
          <cell r="J2534" t="str">
            <v>OLD</v>
          </cell>
          <cell r="K2534" t="str">
            <v>NEWZD</v>
          </cell>
          <cell r="L2534">
            <v>0</v>
          </cell>
          <cell r="M2534">
            <v>0</v>
          </cell>
          <cell r="N2534">
            <v>0</v>
          </cell>
          <cell r="O2534">
            <v>0</v>
          </cell>
          <cell r="P2534">
            <v>0</v>
          </cell>
          <cell r="Q2534">
            <v>0</v>
          </cell>
          <cell r="R2534">
            <v>0</v>
          </cell>
          <cell r="S2534">
            <v>0</v>
          </cell>
          <cell r="T2534">
            <v>0</v>
          </cell>
          <cell r="U2534">
            <v>0</v>
          </cell>
          <cell r="V2534">
            <v>0</v>
          </cell>
          <cell r="W2534">
            <v>0</v>
          </cell>
          <cell r="X2534">
            <v>0</v>
          </cell>
          <cell r="Y2534">
            <v>0</v>
          </cell>
          <cell r="Z2534">
            <v>0</v>
          </cell>
          <cell r="AA2534">
            <v>0</v>
          </cell>
          <cell r="AB2534">
            <v>0</v>
          </cell>
          <cell r="AC2534">
            <v>0</v>
          </cell>
          <cell r="AD2534">
            <v>0</v>
          </cell>
          <cell r="AE2534">
            <v>0</v>
          </cell>
          <cell r="AF2534">
            <v>0</v>
          </cell>
          <cell r="AG2534">
            <v>0</v>
          </cell>
          <cell r="AH2534">
            <v>0</v>
          </cell>
          <cell r="AI2534">
            <v>0</v>
          </cell>
          <cell r="AJ2534">
            <v>0</v>
          </cell>
          <cell r="AK2534">
            <v>0</v>
          </cell>
          <cell r="AL2534">
            <v>0</v>
          </cell>
          <cell r="AM2534">
            <v>0</v>
          </cell>
          <cell r="AN2534">
            <v>0</v>
          </cell>
          <cell r="AO2534">
            <v>0</v>
          </cell>
          <cell r="AP2534">
            <v>0</v>
          </cell>
          <cell r="AQ2534">
            <v>0</v>
          </cell>
          <cell r="AR2534">
            <v>0</v>
          </cell>
          <cell r="AS2534">
            <v>0</v>
          </cell>
          <cell r="AT2534">
            <v>0</v>
          </cell>
          <cell r="AU2534">
            <v>0</v>
          </cell>
          <cell r="AV2534">
            <v>63011.280259988474</v>
          </cell>
          <cell r="AW2534">
            <v>0</v>
          </cell>
          <cell r="AX2534">
            <v>0</v>
          </cell>
          <cell r="AY2534">
            <v>352</v>
          </cell>
          <cell r="AZ2534">
            <v>8</v>
          </cell>
          <cell r="BA2534">
            <v>0</v>
          </cell>
          <cell r="BB2534">
            <v>0</v>
          </cell>
          <cell r="BC2534">
            <v>0</v>
          </cell>
          <cell r="BD2534">
            <v>0</v>
          </cell>
          <cell r="BE2534">
            <v>172.79999999999998</v>
          </cell>
          <cell r="BF2534">
            <v>4.8</v>
          </cell>
          <cell r="BG2534">
            <v>0</v>
          </cell>
          <cell r="BH2534">
            <v>0</v>
          </cell>
          <cell r="BI2534">
            <v>0</v>
          </cell>
          <cell r="BJ2534">
            <v>0</v>
          </cell>
          <cell r="BK2534">
            <v>0</v>
          </cell>
          <cell r="BL2534">
            <v>0</v>
          </cell>
          <cell r="BM2534">
            <v>256</v>
          </cell>
          <cell r="BN2534">
            <v>8</v>
          </cell>
          <cell r="BO2534">
            <v>1935.375</v>
          </cell>
          <cell r="BP2534">
            <v>59.55</v>
          </cell>
          <cell r="BQ2534">
            <v>0</v>
          </cell>
          <cell r="BR2534">
            <v>0</v>
          </cell>
          <cell r="BS2534">
            <v>2411.5</v>
          </cell>
          <cell r="BT2534">
            <v>74.2</v>
          </cell>
          <cell r="BU2534">
            <v>0</v>
          </cell>
          <cell r="BV2534">
            <v>0</v>
          </cell>
          <cell r="BW2534">
            <v>0</v>
          </cell>
          <cell r="BX2534">
            <v>0</v>
          </cell>
          <cell r="BY2534">
            <v>0</v>
          </cell>
          <cell r="BZ2534">
            <v>0</v>
          </cell>
          <cell r="CA2534">
            <v>0</v>
          </cell>
          <cell r="CB2534">
            <v>0</v>
          </cell>
          <cell r="CC2534">
            <v>1081.5999999999999</v>
          </cell>
          <cell r="CD2534">
            <v>33.799999999999997</v>
          </cell>
          <cell r="CE2534">
            <v>0</v>
          </cell>
          <cell r="CF2534">
            <v>0</v>
          </cell>
          <cell r="CG2534">
            <v>0</v>
          </cell>
          <cell r="CH2534">
            <v>0</v>
          </cell>
          <cell r="CI2534">
            <v>0</v>
          </cell>
          <cell r="CJ2534">
            <v>0</v>
          </cell>
          <cell r="CK2534">
            <v>0</v>
          </cell>
          <cell r="CL2534">
            <v>0</v>
          </cell>
          <cell r="CM2534">
            <v>0</v>
          </cell>
          <cell r="CN2534">
            <v>0</v>
          </cell>
          <cell r="CO2534">
            <v>0</v>
          </cell>
          <cell r="CP2534">
            <v>0</v>
          </cell>
          <cell r="CQ2534">
            <v>0</v>
          </cell>
          <cell r="CR2534">
            <v>0</v>
          </cell>
          <cell r="CS2534">
            <v>0</v>
          </cell>
          <cell r="CT2534">
            <v>0</v>
          </cell>
          <cell r="CU2534">
            <v>0</v>
          </cell>
          <cell r="CV2534">
            <v>0</v>
          </cell>
          <cell r="CW2534">
            <v>0</v>
          </cell>
          <cell r="CX2534">
            <v>0</v>
          </cell>
          <cell r="CY2534">
            <v>0</v>
          </cell>
          <cell r="CZ2534">
            <v>0</v>
          </cell>
          <cell r="DA2534">
            <v>0</v>
          </cell>
          <cell r="DB2534">
            <v>0</v>
          </cell>
          <cell r="DC2534">
            <v>0</v>
          </cell>
          <cell r="DD2534">
            <v>69220.555259988483</v>
          </cell>
          <cell r="DE2534">
            <v>0</v>
          </cell>
          <cell r="DG2534">
            <v>61176.000252415994</v>
          </cell>
          <cell r="DI2534">
            <v>0.03</v>
          </cell>
          <cell r="DJ2534">
            <v>1835.2800075724797</v>
          </cell>
          <cell r="DK2534">
            <v>2.7235623816891336E-2</v>
          </cell>
          <cell r="DL2534">
            <v>0</v>
          </cell>
        </row>
        <row r="2535">
          <cell r="A2535" t="str">
            <v>LGVRCH20-FIT-205</v>
          </cell>
          <cell r="B2535" t="str">
            <v>LGV A FORCHE RETRATTILI "REACH 20" DUPLEX-SS150ATC+TILT-ATTREZZATURA ELETTRICA-</v>
          </cell>
          <cell r="F2535">
            <v>189465.94347181349</v>
          </cell>
          <cell r="H2535">
            <v>77681.03682344353</v>
          </cell>
          <cell r="I2535">
            <v>0.59000000000000008</v>
          </cell>
          <cell r="J2535" t="str">
            <v>OK</v>
          </cell>
          <cell r="K2535" t="str">
            <v>NEWZD</v>
          </cell>
          <cell r="L2535">
            <v>0</v>
          </cell>
          <cell r="M2535">
            <v>0</v>
          </cell>
          <cell r="N2535">
            <v>0</v>
          </cell>
          <cell r="O2535">
            <v>0</v>
          </cell>
          <cell r="P2535">
            <v>0</v>
          </cell>
          <cell r="Q2535">
            <v>0</v>
          </cell>
          <cell r="R2535">
            <v>0</v>
          </cell>
          <cell r="S2535">
            <v>0</v>
          </cell>
          <cell r="T2535">
            <v>0</v>
          </cell>
          <cell r="U2535">
            <v>0</v>
          </cell>
          <cell r="V2535">
            <v>0</v>
          </cell>
          <cell r="W2535">
            <v>0</v>
          </cell>
          <cell r="X2535">
            <v>0</v>
          </cell>
          <cell r="Y2535">
            <v>0</v>
          </cell>
          <cell r="Z2535">
            <v>0</v>
          </cell>
          <cell r="AA2535">
            <v>0</v>
          </cell>
          <cell r="AB2535">
            <v>0</v>
          </cell>
          <cell r="AC2535">
            <v>0</v>
          </cell>
          <cell r="AD2535">
            <v>0</v>
          </cell>
          <cell r="AE2535">
            <v>0</v>
          </cell>
          <cell r="AF2535">
            <v>0</v>
          </cell>
          <cell r="AG2535">
            <v>0</v>
          </cell>
          <cell r="AH2535">
            <v>0</v>
          </cell>
          <cell r="AI2535">
            <v>0</v>
          </cell>
          <cell r="AJ2535">
            <v>0</v>
          </cell>
          <cell r="AK2535">
            <v>0</v>
          </cell>
          <cell r="AL2535">
            <v>0</v>
          </cell>
          <cell r="AM2535">
            <v>0</v>
          </cell>
          <cell r="AN2535">
            <v>0</v>
          </cell>
          <cell r="AO2535">
            <v>0</v>
          </cell>
          <cell r="AP2535">
            <v>0</v>
          </cell>
          <cell r="AQ2535">
            <v>0</v>
          </cell>
          <cell r="AR2535">
            <v>0</v>
          </cell>
          <cell r="AS2535">
            <v>0</v>
          </cell>
          <cell r="AT2535">
            <v>0</v>
          </cell>
          <cell r="AU2535">
            <v>0</v>
          </cell>
          <cell r="AV2535">
            <v>71471.761823443521</v>
          </cell>
          <cell r="AW2535">
            <v>0</v>
          </cell>
          <cell r="AX2535">
            <v>0</v>
          </cell>
          <cell r="AY2535">
            <v>352</v>
          </cell>
          <cell r="AZ2535">
            <v>8</v>
          </cell>
          <cell r="BA2535">
            <v>0</v>
          </cell>
          <cell r="BB2535">
            <v>0</v>
          </cell>
          <cell r="BC2535">
            <v>0</v>
          </cell>
          <cell r="BD2535">
            <v>0</v>
          </cell>
          <cell r="BE2535">
            <v>172.79999999999998</v>
          </cell>
          <cell r="BF2535">
            <v>4.8</v>
          </cell>
          <cell r="BG2535">
            <v>0</v>
          </cell>
          <cell r="BH2535">
            <v>0</v>
          </cell>
          <cell r="BI2535">
            <v>0</v>
          </cell>
          <cell r="BJ2535">
            <v>0</v>
          </cell>
          <cell r="BK2535">
            <v>0</v>
          </cell>
          <cell r="BL2535">
            <v>0</v>
          </cell>
          <cell r="BM2535">
            <v>256</v>
          </cell>
          <cell r="BN2535">
            <v>8</v>
          </cell>
          <cell r="BO2535">
            <v>1935.375</v>
          </cell>
          <cell r="BP2535">
            <v>59.55</v>
          </cell>
          <cell r="BQ2535">
            <v>0</v>
          </cell>
          <cell r="BR2535">
            <v>0</v>
          </cell>
          <cell r="BS2535">
            <v>2411.5</v>
          </cell>
          <cell r="BT2535">
            <v>74.2</v>
          </cell>
          <cell r="BU2535">
            <v>0</v>
          </cell>
          <cell r="BV2535">
            <v>0</v>
          </cell>
          <cell r="BW2535">
            <v>0</v>
          </cell>
          <cell r="BX2535">
            <v>0</v>
          </cell>
          <cell r="BY2535">
            <v>0</v>
          </cell>
          <cell r="BZ2535">
            <v>0</v>
          </cell>
          <cell r="CA2535">
            <v>0</v>
          </cell>
          <cell r="CB2535">
            <v>0</v>
          </cell>
          <cell r="CC2535">
            <v>1081.5999999999999</v>
          </cell>
          <cell r="CD2535">
            <v>33.799999999999997</v>
          </cell>
          <cell r="CE2535">
            <v>0</v>
          </cell>
          <cell r="CF2535">
            <v>0</v>
          </cell>
          <cell r="CG2535">
            <v>0</v>
          </cell>
          <cell r="CH2535">
            <v>0</v>
          </cell>
          <cell r="CI2535">
            <v>0</v>
          </cell>
          <cell r="CJ2535">
            <v>0</v>
          </cell>
          <cell r="CK2535">
            <v>0</v>
          </cell>
          <cell r="CL2535">
            <v>0</v>
          </cell>
          <cell r="CM2535">
            <v>0</v>
          </cell>
          <cell r="CN2535">
            <v>0</v>
          </cell>
          <cell r="CO2535">
            <v>0</v>
          </cell>
          <cell r="CP2535">
            <v>0</v>
          </cell>
          <cell r="CQ2535">
            <v>0</v>
          </cell>
          <cell r="CR2535">
            <v>0</v>
          </cell>
          <cell r="CS2535">
            <v>0</v>
          </cell>
          <cell r="CT2535">
            <v>0</v>
          </cell>
          <cell r="CU2535">
            <v>0</v>
          </cell>
          <cell r="CV2535">
            <v>0</v>
          </cell>
          <cell r="CW2535">
            <v>0</v>
          </cell>
          <cell r="CX2535">
            <v>0</v>
          </cell>
          <cell r="CY2535">
            <v>0</v>
          </cell>
          <cell r="CZ2535">
            <v>0</v>
          </cell>
          <cell r="DA2535">
            <v>0</v>
          </cell>
          <cell r="DB2535">
            <v>0</v>
          </cell>
          <cell r="DC2535">
            <v>0</v>
          </cell>
          <cell r="DD2535">
            <v>77681.03682344353</v>
          </cell>
          <cell r="DE2535">
            <v>0</v>
          </cell>
          <cell r="DG2535">
            <v>69527.761823443521</v>
          </cell>
          <cell r="DI2535">
            <v>2.796005435838031E-2</v>
          </cell>
          <cell r="DJ2535">
            <v>1944.0000000000002</v>
          </cell>
          <cell r="DK2535">
            <v>2.5667758887000149E-2</v>
          </cell>
          <cell r="DL2535">
            <v>0</v>
          </cell>
        </row>
        <row r="2536">
          <cell r="A2536" t="str">
            <v>LGVRCH20-FIT-304</v>
          </cell>
          <cell r="B2536" t="str">
            <v>LGV A FORCHE RETRATTILI "REACH 20" TRIPLEX-SS150ATC+TILT</v>
          </cell>
          <cell r="F2536">
            <v>174297.34807644176</v>
          </cell>
          <cell r="H2536">
            <v>71461.912711341123</v>
          </cell>
          <cell r="I2536">
            <v>0.59</v>
          </cell>
          <cell r="J2536" t="str">
            <v>OLD</v>
          </cell>
          <cell r="K2536" t="str">
            <v>NEWZD</v>
          </cell>
          <cell r="L2536">
            <v>0</v>
          </cell>
          <cell r="M2536">
            <v>0</v>
          </cell>
          <cell r="N2536">
            <v>0</v>
          </cell>
          <cell r="O2536">
            <v>0</v>
          </cell>
          <cell r="P2536">
            <v>0</v>
          </cell>
          <cell r="Q2536">
            <v>0</v>
          </cell>
          <cell r="R2536">
            <v>0</v>
          </cell>
          <cell r="S2536">
            <v>0</v>
          </cell>
          <cell r="T2536">
            <v>0</v>
          </cell>
          <cell r="U2536">
            <v>0</v>
          </cell>
          <cell r="V2536">
            <v>0</v>
          </cell>
          <cell r="W2536">
            <v>0</v>
          </cell>
          <cell r="X2536">
            <v>0</v>
          </cell>
          <cell r="Y2536">
            <v>0</v>
          </cell>
          <cell r="Z2536">
            <v>0</v>
          </cell>
          <cell r="AA2536">
            <v>0</v>
          </cell>
          <cell r="AB2536">
            <v>0</v>
          </cell>
          <cell r="AC2536">
            <v>0</v>
          </cell>
          <cell r="AD2536">
            <v>0</v>
          </cell>
          <cell r="AE2536">
            <v>0</v>
          </cell>
          <cell r="AF2536">
            <v>0</v>
          </cell>
          <cell r="AG2536">
            <v>0</v>
          </cell>
          <cell r="AH2536">
            <v>0</v>
          </cell>
          <cell r="AI2536">
            <v>0</v>
          </cell>
          <cell r="AJ2536">
            <v>0</v>
          </cell>
          <cell r="AK2536">
            <v>0</v>
          </cell>
          <cell r="AL2536">
            <v>0</v>
          </cell>
          <cell r="AM2536">
            <v>0</v>
          </cell>
          <cell r="AN2536">
            <v>0</v>
          </cell>
          <cell r="AO2536">
            <v>0</v>
          </cell>
          <cell r="AP2536">
            <v>0</v>
          </cell>
          <cell r="AQ2536">
            <v>0</v>
          </cell>
          <cell r="AR2536">
            <v>0</v>
          </cell>
          <cell r="AS2536">
            <v>0</v>
          </cell>
          <cell r="AT2536">
            <v>0</v>
          </cell>
          <cell r="AU2536">
            <v>0</v>
          </cell>
          <cell r="AV2536">
            <v>65252.637711341122</v>
          </cell>
          <cell r="AW2536">
            <v>0</v>
          </cell>
          <cell r="AX2536">
            <v>0</v>
          </cell>
          <cell r="AY2536">
            <v>352</v>
          </cell>
          <cell r="AZ2536">
            <v>8</v>
          </cell>
          <cell r="BA2536">
            <v>0</v>
          </cell>
          <cell r="BB2536">
            <v>0</v>
          </cell>
          <cell r="BC2536">
            <v>0</v>
          </cell>
          <cell r="BD2536">
            <v>0</v>
          </cell>
          <cell r="BE2536">
            <v>172.79999999999998</v>
          </cell>
          <cell r="BF2536">
            <v>4.8</v>
          </cell>
          <cell r="BG2536">
            <v>0</v>
          </cell>
          <cell r="BH2536">
            <v>0</v>
          </cell>
          <cell r="BI2536">
            <v>0</v>
          </cell>
          <cell r="BJ2536">
            <v>0</v>
          </cell>
          <cell r="BK2536">
            <v>0</v>
          </cell>
          <cell r="BL2536">
            <v>0</v>
          </cell>
          <cell r="BM2536">
            <v>256</v>
          </cell>
          <cell r="BN2536">
            <v>8</v>
          </cell>
          <cell r="BO2536">
            <v>1935.375</v>
          </cell>
          <cell r="BP2536">
            <v>59.55</v>
          </cell>
          <cell r="BQ2536">
            <v>0</v>
          </cell>
          <cell r="BR2536">
            <v>0</v>
          </cell>
          <cell r="BS2536">
            <v>2411.5</v>
          </cell>
          <cell r="BT2536">
            <v>74.2</v>
          </cell>
          <cell r="BU2536">
            <v>0</v>
          </cell>
          <cell r="BV2536">
            <v>0</v>
          </cell>
          <cell r="BW2536">
            <v>0</v>
          </cell>
          <cell r="BX2536">
            <v>0</v>
          </cell>
          <cell r="BY2536">
            <v>0</v>
          </cell>
          <cell r="BZ2536">
            <v>0</v>
          </cell>
          <cell r="CA2536">
            <v>0</v>
          </cell>
          <cell r="CB2536">
            <v>0</v>
          </cell>
          <cell r="CC2536">
            <v>1081.5999999999999</v>
          </cell>
          <cell r="CD2536">
            <v>33.799999999999997</v>
          </cell>
          <cell r="CE2536">
            <v>0</v>
          </cell>
          <cell r="CF2536">
            <v>0</v>
          </cell>
          <cell r="CG2536">
            <v>0</v>
          </cell>
          <cell r="CH2536">
            <v>0</v>
          </cell>
          <cell r="CI2536">
            <v>0</v>
          </cell>
          <cell r="CJ2536">
            <v>0</v>
          </cell>
          <cell r="CK2536">
            <v>0</v>
          </cell>
          <cell r="CL2536">
            <v>0</v>
          </cell>
          <cell r="CM2536">
            <v>0</v>
          </cell>
          <cell r="CN2536">
            <v>0</v>
          </cell>
          <cell r="CO2536">
            <v>0</v>
          </cell>
          <cell r="CP2536">
            <v>0</v>
          </cell>
          <cell r="CQ2536">
            <v>0</v>
          </cell>
          <cell r="CR2536">
            <v>0</v>
          </cell>
          <cell r="CS2536">
            <v>0</v>
          </cell>
          <cell r="CT2536">
            <v>0</v>
          </cell>
          <cell r="CU2536">
            <v>0</v>
          </cell>
          <cell r="CV2536">
            <v>0</v>
          </cell>
          <cell r="CW2536">
            <v>0</v>
          </cell>
          <cell r="CX2536">
            <v>0</v>
          </cell>
          <cell r="CY2536">
            <v>0</v>
          </cell>
          <cell r="CZ2536">
            <v>0</v>
          </cell>
          <cell r="DA2536">
            <v>0</v>
          </cell>
          <cell r="DB2536">
            <v>0</v>
          </cell>
          <cell r="DC2536">
            <v>0</v>
          </cell>
          <cell r="DD2536">
            <v>71461.912711341123</v>
          </cell>
          <cell r="DE2536">
            <v>0</v>
          </cell>
          <cell r="DG2536">
            <v>63352.075447904004</v>
          </cell>
          <cell r="DI2536">
            <v>0.03</v>
          </cell>
          <cell r="DJ2536">
            <v>1900.56226343712</v>
          </cell>
          <cell r="DK2536">
            <v>2.7322101299061069E-2</v>
          </cell>
          <cell r="DL2536">
            <v>0</v>
          </cell>
        </row>
        <row r="2537">
          <cell r="A2537" t="str">
            <v>LGVRCH20-FIT-305</v>
          </cell>
          <cell r="B2537" t="str">
            <v>LGV A FORCHE RETRATTILI "REACH 20" TRIPLEX-SS150ATC+TILT-ATTREZZATURA ELETTRICA-</v>
          </cell>
          <cell r="F2537">
            <v>194932.66896291749</v>
          </cell>
          <cell r="H2537">
            <v>79922.39427479617</v>
          </cell>
          <cell r="I2537">
            <v>0.59000000000000008</v>
          </cell>
          <cell r="J2537" t="str">
            <v>OK</v>
          </cell>
          <cell r="K2537" t="str">
            <v>NEWZD</v>
          </cell>
          <cell r="L2537">
            <v>0</v>
          </cell>
          <cell r="M2537">
            <v>0</v>
          </cell>
          <cell r="N2537">
            <v>0</v>
          </cell>
          <cell r="O2537">
            <v>0</v>
          </cell>
          <cell r="P2537">
            <v>0</v>
          </cell>
          <cell r="Q2537">
            <v>0</v>
          </cell>
          <cell r="R2537">
            <v>0</v>
          </cell>
          <cell r="S2537">
            <v>0</v>
          </cell>
          <cell r="T2537">
            <v>0</v>
          </cell>
          <cell r="U2537">
            <v>0</v>
          </cell>
          <cell r="V2537">
            <v>0</v>
          </cell>
          <cell r="W2537">
            <v>0</v>
          </cell>
          <cell r="X2537">
            <v>0</v>
          </cell>
          <cell r="Y2537">
            <v>0</v>
          </cell>
          <cell r="Z2537">
            <v>0</v>
          </cell>
          <cell r="AA2537">
            <v>0</v>
          </cell>
          <cell r="AB2537">
            <v>0</v>
          </cell>
          <cell r="AC2537">
            <v>0</v>
          </cell>
          <cell r="AD2537">
            <v>0</v>
          </cell>
          <cell r="AE2537">
            <v>0</v>
          </cell>
          <cell r="AF2537">
            <v>0</v>
          </cell>
          <cell r="AG2537">
            <v>0</v>
          </cell>
          <cell r="AH2537">
            <v>0</v>
          </cell>
          <cell r="AI2537">
            <v>0</v>
          </cell>
          <cell r="AJ2537">
            <v>0</v>
          </cell>
          <cell r="AK2537">
            <v>0</v>
          </cell>
          <cell r="AL2537">
            <v>0</v>
          </cell>
          <cell r="AM2537">
            <v>0</v>
          </cell>
          <cell r="AN2537">
            <v>0</v>
          </cell>
          <cell r="AO2537">
            <v>0</v>
          </cell>
          <cell r="AP2537">
            <v>0</v>
          </cell>
          <cell r="AQ2537">
            <v>0</v>
          </cell>
          <cell r="AR2537">
            <v>0</v>
          </cell>
          <cell r="AS2537">
            <v>0</v>
          </cell>
          <cell r="AT2537">
            <v>0</v>
          </cell>
          <cell r="AU2537">
            <v>0</v>
          </cell>
          <cell r="AV2537">
            <v>73713.119274796161</v>
          </cell>
          <cell r="AW2537">
            <v>0</v>
          </cell>
          <cell r="AX2537">
            <v>0</v>
          </cell>
          <cell r="AY2537">
            <v>352</v>
          </cell>
          <cell r="AZ2537">
            <v>8</v>
          </cell>
          <cell r="BA2537">
            <v>0</v>
          </cell>
          <cell r="BB2537">
            <v>0</v>
          </cell>
          <cell r="BC2537">
            <v>0</v>
          </cell>
          <cell r="BD2537">
            <v>0</v>
          </cell>
          <cell r="BE2537">
            <v>172.79999999999998</v>
          </cell>
          <cell r="BF2537">
            <v>4.8</v>
          </cell>
          <cell r="BG2537">
            <v>0</v>
          </cell>
          <cell r="BH2537">
            <v>0</v>
          </cell>
          <cell r="BI2537">
            <v>0</v>
          </cell>
          <cell r="BJ2537">
            <v>0</v>
          </cell>
          <cell r="BK2537">
            <v>0</v>
          </cell>
          <cell r="BL2537">
            <v>0</v>
          </cell>
          <cell r="BM2537">
            <v>256</v>
          </cell>
          <cell r="BN2537">
            <v>8</v>
          </cell>
          <cell r="BO2537">
            <v>1935.375</v>
          </cell>
          <cell r="BP2537">
            <v>59.55</v>
          </cell>
          <cell r="BQ2537">
            <v>0</v>
          </cell>
          <cell r="BR2537">
            <v>0</v>
          </cell>
          <cell r="BS2537">
            <v>2411.5</v>
          </cell>
          <cell r="BT2537">
            <v>74.2</v>
          </cell>
          <cell r="BU2537">
            <v>0</v>
          </cell>
          <cell r="BV2537">
            <v>0</v>
          </cell>
          <cell r="BW2537">
            <v>0</v>
          </cell>
          <cell r="BX2537">
            <v>0</v>
          </cell>
          <cell r="BY2537">
            <v>0</v>
          </cell>
          <cell r="BZ2537">
            <v>0</v>
          </cell>
          <cell r="CA2537">
            <v>0</v>
          </cell>
          <cell r="CB2537">
            <v>0</v>
          </cell>
          <cell r="CC2537">
            <v>1081.5999999999999</v>
          </cell>
          <cell r="CD2537">
            <v>33.799999999999997</v>
          </cell>
          <cell r="CE2537">
            <v>0</v>
          </cell>
          <cell r="CF2537">
            <v>0</v>
          </cell>
          <cell r="CG2537">
            <v>0</v>
          </cell>
          <cell r="CH2537">
            <v>0</v>
          </cell>
          <cell r="CI2537">
            <v>0</v>
          </cell>
          <cell r="CJ2537">
            <v>0</v>
          </cell>
          <cell r="CK2537">
            <v>0</v>
          </cell>
          <cell r="CL2537">
            <v>0</v>
          </cell>
          <cell r="CM2537">
            <v>0</v>
          </cell>
          <cell r="CN2537">
            <v>0</v>
          </cell>
          <cell r="CO2537">
            <v>0</v>
          </cell>
          <cell r="CP2537">
            <v>0</v>
          </cell>
          <cell r="CQ2537">
            <v>0</v>
          </cell>
          <cell r="CR2537">
            <v>0</v>
          </cell>
          <cell r="CS2537">
            <v>0</v>
          </cell>
          <cell r="CT2537">
            <v>0</v>
          </cell>
          <cell r="CU2537">
            <v>0</v>
          </cell>
          <cell r="CV2537">
            <v>0</v>
          </cell>
          <cell r="CW2537">
            <v>0</v>
          </cell>
          <cell r="CX2537">
            <v>0</v>
          </cell>
          <cell r="CY2537">
            <v>0</v>
          </cell>
          <cell r="CZ2537">
            <v>0</v>
          </cell>
          <cell r="DA2537">
            <v>0</v>
          </cell>
          <cell r="DB2537">
            <v>0</v>
          </cell>
          <cell r="DC2537">
            <v>0</v>
          </cell>
          <cell r="DD2537">
            <v>79922.39427479617</v>
          </cell>
          <cell r="DE2537">
            <v>0</v>
          </cell>
          <cell r="DG2537">
            <v>71769.119274796161</v>
          </cell>
          <cell r="DI2537">
            <v>2.7086858800045119E-2</v>
          </cell>
          <cell r="DJ2537">
            <v>1944.0000000000002</v>
          </cell>
          <cell r="DK2537">
            <v>2.4929982440383889E-2</v>
          </cell>
          <cell r="DL2537">
            <v>0</v>
          </cell>
        </row>
        <row r="2538">
          <cell r="A2538" t="str">
            <v>LGVRCH30-FIT-104FL</v>
          </cell>
          <cell r="B2538" t="str">
            <v>LGV A FORCHE RETRATTILI "REACH 30" SIMPLEX-2PP-SS150ATC+TILT</v>
          </cell>
          <cell r="F2538">
            <v>174716.34625306015</v>
          </cell>
          <cell r="H2538">
            <v>71633.701963754662</v>
          </cell>
          <cell r="I2538">
            <v>0.59000000000000008</v>
          </cell>
          <cell r="J2538" t="str">
            <v>OK</v>
          </cell>
          <cell r="K2538" t="str">
            <v>NEWZD</v>
          </cell>
          <cell r="L2538">
            <v>0</v>
          </cell>
          <cell r="M2538">
            <v>0</v>
          </cell>
          <cell r="N2538">
            <v>0</v>
          </cell>
          <cell r="O2538">
            <v>0</v>
          </cell>
          <cell r="P2538">
            <v>0</v>
          </cell>
          <cell r="Q2538">
            <v>0</v>
          </cell>
          <cell r="R2538">
            <v>0</v>
          </cell>
          <cell r="S2538">
            <v>0</v>
          </cell>
          <cell r="T2538">
            <v>0</v>
          </cell>
          <cell r="U2538">
            <v>0</v>
          </cell>
          <cell r="V2538">
            <v>0</v>
          </cell>
          <cell r="W2538">
            <v>0</v>
          </cell>
          <cell r="X2538">
            <v>0</v>
          </cell>
          <cell r="Y2538">
            <v>0</v>
          </cell>
          <cell r="Z2538">
            <v>0</v>
          </cell>
          <cell r="AA2538">
            <v>0</v>
          </cell>
          <cell r="AB2538">
            <v>0</v>
          </cell>
          <cell r="AC2538">
            <v>0</v>
          </cell>
          <cell r="AD2538">
            <v>0</v>
          </cell>
          <cell r="AE2538">
            <v>0</v>
          </cell>
          <cell r="AF2538">
            <v>0</v>
          </cell>
          <cell r="AG2538">
            <v>0</v>
          </cell>
          <cell r="AH2538">
            <v>0</v>
          </cell>
          <cell r="AI2538">
            <v>0</v>
          </cell>
          <cell r="AJ2538">
            <v>0</v>
          </cell>
          <cell r="AK2538">
            <v>0</v>
          </cell>
          <cell r="AL2538">
            <v>0</v>
          </cell>
          <cell r="AM2538">
            <v>0</v>
          </cell>
          <cell r="AN2538">
            <v>0</v>
          </cell>
          <cell r="AO2538">
            <v>0</v>
          </cell>
          <cell r="AP2538">
            <v>0</v>
          </cell>
          <cell r="AQ2538">
            <v>0</v>
          </cell>
          <cell r="AR2538">
            <v>0</v>
          </cell>
          <cell r="AS2538">
            <v>0</v>
          </cell>
          <cell r="AT2538">
            <v>0</v>
          </cell>
          <cell r="AU2538">
            <v>0</v>
          </cell>
          <cell r="AV2538">
            <v>65292.160297087998</v>
          </cell>
          <cell r="AW2538">
            <v>0</v>
          </cell>
          <cell r="AX2538">
            <v>0</v>
          </cell>
          <cell r="AY2538">
            <v>586.66666666666674</v>
          </cell>
          <cell r="AZ2538">
            <v>13.333333333333334</v>
          </cell>
          <cell r="BA2538">
            <v>0</v>
          </cell>
          <cell r="BB2538">
            <v>0</v>
          </cell>
          <cell r="BC2538">
            <v>0</v>
          </cell>
          <cell r="BD2538">
            <v>0</v>
          </cell>
          <cell r="BE2538">
            <v>288</v>
          </cell>
          <cell r="BF2538">
            <v>8</v>
          </cell>
          <cell r="BG2538">
            <v>0</v>
          </cell>
          <cell r="BH2538">
            <v>0</v>
          </cell>
          <cell r="BI2538">
            <v>0</v>
          </cell>
          <cell r="BJ2538">
            <v>0</v>
          </cell>
          <cell r="BK2538">
            <v>0</v>
          </cell>
          <cell r="BL2538">
            <v>0</v>
          </cell>
          <cell r="BM2538">
            <v>426.66666666666669</v>
          </cell>
          <cell r="BN2538">
            <v>13.333333333333334</v>
          </cell>
          <cell r="BO2538">
            <v>1935.375</v>
          </cell>
          <cell r="BP2538">
            <v>59.55</v>
          </cell>
          <cell r="BQ2538">
            <v>0</v>
          </cell>
          <cell r="BR2538">
            <v>0</v>
          </cell>
          <cell r="BS2538">
            <v>2411.5</v>
          </cell>
          <cell r="BT2538">
            <v>74.2</v>
          </cell>
          <cell r="BU2538">
            <v>0</v>
          </cell>
          <cell r="BV2538">
            <v>0</v>
          </cell>
          <cell r="BW2538">
            <v>0</v>
          </cell>
          <cell r="BX2538">
            <v>0</v>
          </cell>
          <cell r="BY2538">
            <v>0</v>
          </cell>
          <cell r="BZ2538">
            <v>0</v>
          </cell>
          <cell r="CA2538">
            <v>0</v>
          </cell>
          <cell r="CB2538">
            <v>0</v>
          </cell>
          <cell r="CC2538">
            <v>693.33333333333337</v>
          </cell>
          <cell r="CD2538">
            <v>21.666666666666668</v>
          </cell>
          <cell r="CE2538">
            <v>0</v>
          </cell>
          <cell r="CF2538">
            <v>0</v>
          </cell>
          <cell r="CG2538">
            <v>0</v>
          </cell>
          <cell r="CH2538">
            <v>0</v>
          </cell>
          <cell r="CI2538">
            <v>0</v>
          </cell>
          <cell r="CJ2538">
            <v>0</v>
          </cell>
          <cell r="CK2538">
            <v>0</v>
          </cell>
          <cell r="CL2538">
            <v>0</v>
          </cell>
          <cell r="CM2538">
            <v>0</v>
          </cell>
          <cell r="CN2538">
            <v>0</v>
          </cell>
          <cell r="CO2538">
            <v>0</v>
          </cell>
          <cell r="CP2538">
            <v>0</v>
          </cell>
          <cell r="CQ2538">
            <v>0</v>
          </cell>
          <cell r="CR2538">
            <v>0</v>
          </cell>
          <cell r="CS2538">
            <v>0</v>
          </cell>
          <cell r="CT2538">
            <v>0</v>
          </cell>
          <cell r="CU2538">
            <v>0</v>
          </cell>
          <cell r="CV2538">
            <v>0</v>
          </cell>
          <cell r="CW2538">
            <v>0</v>
          </cell>
          <cell r="CX2538">
            <v>0</v>
          </cell>
          <cell r="CY2538">
            <v>0</v>
          </cell>
          <cell r="CZ2538">
            <v>0</v>
          </cell>
          <cell r="DA2538">
            <v>0</v>
          </cell>
          <cell r="DB2538">
            <v>0</v>
          </cell>
          <cell r="DC2538">
            <v>0</v>
          </cell>
          <cell r="DD2538">
            <v>71633.701963754662</v>
          </cell>
          <cell r="DE2538">
            <v>0</v>
          </cell>
          <cell r="DG2538">
            <v>63348.160297087998</v>
          </cell>
          <cell r="DI2538">
            <v>3.0687552580581604E-2</v>
          </cell>
          <cell r="DJ2538">
            <v>1943.9999999999998</v>
          </cell>
          <cell r="DK2538">
            <v>2.7895082705491646E-2</v>
          </cell>
          <cell r="DL2538">
            <v>0</v>
          </cell>
        </row>
        <row r="2539">
          <cell r="A2539" t="str">
            <v>LGVRCH30-FIT-104T</v>
          </cell>
          <cell r="B2539" t="str">
            <v>LGV A FORCHE RETRATTILI "REACH 30" SIMPLEX 2PP 4F TISSUE</v>
          </cell>
          <cell r="F2539">
            <v>182749.65409306018</v>
          </cell>
          <cell r="H2539">
            <v>74927.358178154667</v>
          </cell>
          <cell r="I2539">
            <v>0.59000000000000008</v>
          </cell>
          <cell r="J2539" t="str">
            <v>OK</v>
          </cell>
          <cell r="K2539" t="str">
            <v>NEWZD</v>
          </cell>
          <cell r="L2539">
            <v>0</v>
          </cell>
          <cell r="M2539">
            <v>0</v>
          </cell>
          <cell r="N2539">
            <v>0</v>
          </cell>
          <cell r="O2539">
            <v>0</v>
          </cell>
          <cell r="P2539">
            <v>0</v>
          </cell>
          <cell r="Q2539">
            <v>0</v>
          </cell>
          <cell r="R2539">
            <v>0</v>
          </cell>
          <cell r="S2539">
            <v>0</v>
          </cell>
          <cell r="T2539">
            <v>0</v>
          </cell>
          <cell r="U2539">
            <v>0</v>
          </cell>
          <cell r="V2539">
            <v>0</v>
          </cell>
          <cell r="W2539">
            <v>0</v>
          </cell>
          <cell r="X2539">
            <v>0</v>
          </cell>
          <cell r="Y2539">
            <v>0</v>
          </cell>
          <cell r="Z2539">
            <v>0</v>
          </cell>
          <cell r="AA2539">
            <v>0</v>
          </cell>
          <cell r="AB2539">
            <v>0</v>
          </cell>
          <cell r="AC2539">
            <v>0</v>
          </cell>
          <cell r="AD2539">
            <v>0</v>
          </cell>
          <cell r="AE2539">
            <v>0</v>
          </cell>
          <cell r="AF2539">
            <v>0</v>
          </cell>
          <cell r="AG2539">
            <v>0</v>
          </cell>
          <cell r="AH2539">
            <v>0</v>
          </cell>
          <cell r="AI2539">
            <v>0</v>
          </cell>
          <cell r="AJ2539">
            <v>0</v>
          </cell>
          <cell r="AK2539">
            <v>0</v>
          </cell>
          <cell r="AL2539">
            <v>0</v>
          </cell>
          <cell r="AM2539">
            <v>0</v>
          </cell>
          <cell r="AN2539">
            <v>0</v>
          </cell>
          <cell r="AO2539">
            <v>0</v>
          </cell>
          <cell r="AP2539">
            <v>0</v>
          </cell>
          <cell r="AQ2539">
            <v>0</v>
          </cell>
          <cell r="AR2539">
            <v>0</v>
          </cell>
          <cell r="AS2539">
            <v>0</v>
          </cell>
          <cell r="AT2539">
            <v>0</v>
          </cell>
          <cell r="AU2539">
            <v>0</v>
          </cell>
          <cell r="AV2539">
            <v>68585.816511487996</v>
          </cell>
          <cell r="AW2539">
            <v>0</v>
          </cell>
          <cell r="AX2539">
            <v>0</v>
          </cell>
          <cell r="AY2539">
            <v>586.66666666666674</v>
          </cell>
          <cell r="AZ2539">
            <v>13.333333333333334</v>
          </cell>
          <cell r="BA2539">
            <v>0</v>
          </cell>
          <cell r="BB2539">
            <v>0</v>
          </cell>
          <cell r="BC2539">
            <v>0</v>
          </cell>
          <cell r="BD2539">
            <v>0</v>
          </cell>
          <cell r="BE2539">
            <v>288</v>
          </cell>
          <cell r="BF2539">
            <v>8</v>
          </cell>
          <cell r="BG2539">
            <v>0</v>
          </cell>
          <cell r="BH2539">
            <v>0</v>
          </cell>
          <cell r="BI2539">
            <v>0</v>
          </cell>
          <cell r="BJ2539">
            <v>0</v>
          </cell>
          <cell r="BK2539">
            <v>0</v>
          </cell>
          <cell r="BL2539">
            <v>0</v>
          </cell>
          <cell r="BM2539">
            <v>426.66666666666669</v>
          </cell>
          <cell r="BN2539">
            <v>13.333333333333334</v>
          </cell>
          <cell r="BO2539">
            <v>1935.375</v>
          </cell>
          <cell r="BP2539">
            <v>59.55</v>
          </cell>
          <cell r="BQ2539">
            <v>0</v>
          </cell>
          <cell r="BR2539">
            <v>0</v>
          </cell>
          <cell r="BS2539">
            <v>2411.5</v>
          </cell>
          <cell r="BT2539">
            <v>74.2</v>
          </cell>
          <cell r="BU2539">
            <v>0</v>
          </cell>
          <cell r="BV2539">
            <v>0</v>
          </cell>
          <cell r="BW2539">
            <v>0</v>
          </cell>
          <cell r="BX2539">
            <v>0</v>
          </cell>
          <cell r="BY2539">
            <v>0</v>
          </cell>
          <cell r="BZ2539">
            <v>0</v>
          </cell>
          <cell r="CA2539">
            <v>0</v>
          </cell>
          <cell r="CB2539">
            <v>0</v>
          </cell>
          <cell r="CC2539">
            <v>693.33333333333337</v>
          </cell>
          <cell r="CD2539">
            <v>21.666666666666668</v>
          </cell>
          <cell r="CE2539">
            <v>0</v>
          </cell>
          <cell r="CF2539">
            <v>0</v>
          </cell>
          <cell r="CG2539">
            <v>0</v>
          </cell>
          <cell r="CH2539">
            <v>0</v>
          </cell>
          <cell r="CI2539">
            <v>0</v>
          </cell>
          <cell r="CJ2539">
            <v>0</v>
          </cell>
          <cell r="CK2539">
            <v>0</v>
          </cell>
          <cell r="CL2539">
            <v>0</v>
          </cell>
          <cell r="CM2539">
            <v>0</v>
          </cell>
          <cell r="CN2539">
            <v>0</v>
          </cell>
          <cell r="CO2539">
            <v>0</v>
          </cell>
          <cell r="CP2539">
            <v>0</v>
          </cell>
          <cell r="CQ2539">
            <v>0</v>
          </cell>
          <cell r="CR2539">
            <v>0</v>
          </cell>
          <cell r="CS2539">
            <v>0</v>
          </cell>
          <cell r="CT2539">
            <v>0</v>
          </cell>
          <cell r="CU2539">
            <v>0</v>
          </cell>
          <cell r="CV2539">
            <v>0</v>
          </cell>
          <cell r="CW2539">
            <v>0</v>
          </cell>
          <cell r="CX2539">
            <v>0</v>
          </cell>
          <cell r="CY2539">
            <v>0</v>
          </cell>
          <cell r="CZ2539">
            <v>0</v>
          </cell>
          <cell r="DA2539">
            <v>0</v>
          </cell>
          <cell r="DB2539">
            <v>0</v>
          </cell>
          <cell r="DC2539">
            <v>0</v>
          </cell>
          <cell r="DD2539">
            <v>74927.358178154667</v>
          </cell>
          <cell r="DE2539">
            <v>0</v>
          </cell>
          <cell r="DG2539">
            <v>66641.816511487996</v>
          </cell>
          <cell r="DI2539">
            <v>2.9170873511001685E-2</v>
          </cell>
          <cell r="DJ2539">
            <v>1944</v>
          </cell>
          <cell r="DK2539">
            <v>2.6636209247245586E-2</v>
          </cell>
          <cell r="DL2539">
            <v>0</v>
          </cell>
        </row>
        <row r="2540">
          <cell r="A2540" t="str">
            <v>LGVRCH30-FIT-1N4</v>
          </cell>
          <cell r="B2540" t="str">
            <v>LGV A FORCHE RETRATTILI "REACH 30" SIMPLEX-SS150ATC+TILT</v>
          </cell>
          <cell r="F2540">
            <v>173126.74321571595</v>
          </cell>
          <cell r="H2540">
            <v>70981.964718443531</v>
          </cell>
          <cell r="I2540">
            <v>0.59000000000000008</v>
          </cell>
          <cell r="J2540" t="str">
            <v>OK</v>
          </cell>
          <cell r="K2540" t="str">
            <v>NEWZD</v>
          </cell>
          <cell r="L2540">
            <v>0</v>
          </cell>
          <cell r="M2540">
            <v>0</v>
          </cell>
          <cell r="N2540">
            <v>0</v>
          </cell>
          <cell r="O2540">
            <v>0</v>
          </cell>
          <cell r="P2540">
            <v>0</v>
          </cell>
          <cell r="Q2540">
            <v>0</v>
          </cell>
          <cell r="R2540">
            <v>0</v>
          </cell>
          <cell r="S2540">
            <v>0</v>
          </cell>
          <cell r="T2540">
            <v>0</v>
          </cell>
          <cell r="U2540">
            <v>0</v>
          </cell>
          <cell r="V2540">
            <v>0</v>
          </cell>
          <cell r="W2540">
            <v>0</v>
          </cell>
          <cell r="X2540">
            <v>0</v>
          </cell>
          <cell r="Y2540">
            <v>0</v>
          </cell>
          <cell r="Z2540">
            <v>0</v>
          </cell>
          <cell r="AA2540">
            <v>0</v>
          </cell>
          <cell r="AB2540">
            <v>0</v>
          </cell>
          <cell r="AC2540">
            <v>0</v>
          </cell>
          <cell r="AD2540">
            <v>0</v>
          </cell>
          <cell r="AE2540">
            <v>0</v>
          </cell>
          <cell r="AF2540">
            <v>0</v>
          </cell>
          <cell r="AG2540">
            <v>0</v>
          </cell>
          <cell r="AH2540">
            <v>0</v>
          </cell>
          <cell r="AI2540">
            <v>0</v>
          </cell>
          <cell r="AJ2540">
            <v>0</v>
          </cell>
          <cell r="AK2540">
            <v>0</v>
          </cell>
          <cell r="AL2540">
            <v>0</v>
          </cell>
          <cell r="AM2540">
            <v>0</v>
          </cell>
          <cell r="AN2540">
            <v>0</v>
          </cell>
          <cell r="AO2540">
            <v>0</v>
          </cell>
          <cell r="AP2540">
            <v>0</v>
          </cell>
          <cell r="AQ2540">
            <v>0</v>
          </cell>
          <cell r="AR2540">
            <v>0</v>
          </cell>
          <cell r="AS2540">
            <v>0</v>
          </cell>
          <cell r="AT2540">
            <v>0</v>
          </cell>
          <cell r="AU2540">
            <v>0</v>
          </cell>
          <cell r="AV2540">
            <v>64772.689718443522</v>
          </cell>
          <cell r="AW2540">
            <v>0</v>
          </cell>
          <cell r="AX2540">
            <v>0</v>
          </cell>
          <cell r="AY2540">
            <v>352</v>
          </cell>
          <cell r="AZ2540">
            <v>8</v>
          </cell>
          <cell r="BA2540">
            <v>0</v>
          </cell>
          <cell r="BB2540">
            <v>0</v>
          </cell>
          <cell r="BC2540">
            <v>0</v>
          </cell>
          <cell r="BD2540">
            <v>0</v>
          </cell>
          <cell r="BE2540">
            <v>172.79999999999998</v>
          </cell>
          <cell r="BF2540">
            <v>4.8</v>
          </cell>
          <cell r="BG2540">
            <v>0</v>
          </cell>
          <cell r="BH2540">
            <v>0</v>
          </cell>
          <cell r="BI2540">
            <v>0</v>
          </cell>
          <cell r="BJ2540">
            <v>0</v>
          </cell>
          <cell r="BK2540">
            <v>0</v>
          </cell>
          <cell r="BL2540">
            <v>0</v>
          </cell>
          <cell r="BM2540">
            <v>256</v>
          </cell>
          <cell r="BN2540">
            <v>8</v>
          </cell>
          <cell r="BO2540">
            <v>1935.375</v>
          </cell>
          <cell r="BP2540">
            <v>59.55</v>
          </cell>
          <cell r="BQ2540">
            <v>0</v>
          </cell>
          <cell r="BR2540">
            <v>0</v>
          </cell>
          <cell r="BS2540">
            <v>2411.5</v>
          </cell>
          <cell r="BT2540">
            <v>74.2</v>
          </cell>
          <cell r="BU2540">
            <v>0</v>
          </cell>
          <cell r="BV2540">
            <v>0</v>
          </cell>
          <cell r="BW2540">
            <v>0</v>
          </cell>
          <cell r="BX2540">
            <v>0</v>
          </cell>
          <cell r="BY2540">
            <v>0</v>
          </cell>
          <cell r="BZ2540">
            <v>0</v>
          </cell>
          <cell r="CA2540">
            <v>0</v>
          </cell>
          <cell r="CB2540">
            <v>0</v>
          </cell>
          <cell r="CC2540">
            <v>1081.5999999999999</v>
          </cell>
          <cell r="CD2540">
            <v>33.799999999999997</v>
          </cell>
          <cell r="CE2540">
            <v>0</v>
          </cell>
          <cell r="CF2540">
            <v>0</v>
          </cell>
          <cell r="CG2540">
            <v>0</v>
          </cell>
          <cell r="CH2540">
            <v>0</v>
          </cell>
          <cell r="CI2540">
            <v>0</v>
          </cell>
          <cell r="CJ2540">
            <v>0</v>
          </cell>
          <cell r="CK2540">
            <v>0</v>
          </cell>
          <cell r="CL2540">
            <v>0</v>
          </cell>
          <cell r="CM2540">
            <v>0</v>
          </cell>
          <cell r="CN2540">
            <v>0</v>
          </cell>
          <cell r="CO2540">
            <v>0</v>
          </cell>
          <cell r="CP2540">
            <v>0</v>
          </cell>
          <cell r="CQ2540">
            <v>0</v>
          </cell>
          <cell r="CR2540">
            <v>0</v>
          </cell>
          <cell r="CS2540">
            <v>0</v>
          </cell>
          <cell r="CT2540">
            <v>0</v>
          </cell>
          <cell r="CU2540">
            <v>0</v>
          </cell>
          <cell r="CV2540">
            <v>0</v>
          </cell>
          <cell r="CW2540">
            <v>0</v>
          </cell>
          <cell r="CX2540">
            <v>0</v>
          </cell>
          <cell r="CY2540">
            <v>0</v>
          </cell>
          <cell r="CZ2540">
            <v>0</v>
          </cell>
          <cell r="DA2540">
            <v>0</v>
          </cell>
          <cell r="DB2540">
            <v>0</v>
          </cell>
          <cell r="DC2540">
            <v>0</v>
          </cell>
          <cell r="DD2540">
            <v>70981.964718443531</v>
          </cell>
          <cell r="DE2540">
            <v>0</v>
          </cell>
          <cell r="DG2540">
            <v>62828.689718443522</v>
          </cell>
          <cell r="DI2540">
            <v>3.0941278716963817E-2</v>
          </cell>
          <cell r="DJ2540">
            <v>1944</v>
          </cell>
          <cell r="DK2540">
            <v>2.8158419906035546E-2</v>
          </cell>
          <cell r="DL2540">
            <v>0</v>
          </cell>
        </row>
        <row r="2541">
          <cell r="A2541" t="str">
            <v>LGVRCH30-FIT-2N4</v>
          </cell>
          <cell r="B2541" t="str">
            <v>LGV A FORCHE RETRATTILI "REACH 30" DUPLEX-SS150ATC+TILT</v>
          </cell>
          <cell r="F2541">
            <v>177836.64184931593</v>
          </cell>
          <cell r="H2541">
            <v>72913.023158219527</v>
          </cell>
          <cell r="I2541">
            <v>0.59000000000000008</v>
          </cell>
          <cell r="J2541" t="str">
            <v>OK</v>
          </cell>
          <cell r="K2541" t="str">
            <v>NEWZD</v>
          </cell>
          <cell r="L2541">
            <v>0</v>
          </cell>
          <cell r="M2541">
            <v>0</v>
          </cell>
          <cell r="N2541">
            <v>0</v>
          </cell>
          <cell r="O2541">
            <v>0</v>
          </cell>
          <cell r="P2541">
            <v>0</v>
          </cell>
          <cell r="Q2541">
            <v>0</v>
          </cell>
          <cell r="R2541">
            <v>0</v>
          </cell>
          <cell r="S2541">
            <v>0</v>
          </cell>
          <cell r="T2541">
            <v>0</v>
          </cell>
          <cell r="U2541">
            <v>0</v>
          </cell>
          <cell r="V2541">
            <v>0</v>
          </cell>
          <cell r="W2541">
            <v>0</v>
          </cell>
          <cell r="X2541">
            <v>0</v>
          </cell>
          <cell r="Y2541">
            <v>0</v>
          </cell>
          <cell r="Z2541">
            <v>0</v>
          </cell>
          <cell r="AA2541">
            <v>0</v>
          </cell>
          <cell r="AB2541">
            <v>0</v>
          </cell>
          <cell r="AC2541">
            <v>0</v>
          </cell>
          <cell r="AD2541">
            <v>0</v>
          </cell>
          <cell r="AE2541">
            <v>0</v>
          </cell>
          <cell r="AF2541">
            <v>0</v>
          </cell>
          <cell r="AG2541">
            <v>0</v>
          </cell>
          <cell r="AH2541">
            <v>0</v>
          </cell>
          <cell r="AI2541">
            <v>0</v>
          </cell>
          <cell r="AJ2541">
            <v>0</v>
          </cell>
          <cell r="AK2541">
            <v>0</v>
          </cell>
          <cell r="AL2541">
            <v>0</v>
          </cell>
          <cell r="AM2541">
            <v>0</v>
          </cell>
          <cell r="AN2541">
            <v>0</v>
          </cell>
          <cell r="AO2541">
            <v>0</v>
          </cell>
          <cell r="AP2541">
            <v>0</v>
          </cell>
          <cell r="AQ2541">
            <v>0</v>
          </cell>
          <cell r="AR2541">
            <v>0</v>
          </cell>
          <cell r="AS2541">
            <v>0</v>
          </cell>
          <cell r="AT2541">
            <v>0</v>
          </cell>
          <cell r="AU2541">
            <v>0</v>
          </cell>
          <cell r="AV2541">
            <v>66703.748158219518</v>
          </cell>
          <cell r="AW2541">
            <v>0</v>
          </cell>
          <cell r="AX2541">
            <v>0</v>
          </cell>
          <cell r="AY2541">
            <v>352</v>
          </cell>
          <cell r="AZ2541">
            <v>8</v>
          </cell>
          <cell r="BA2541">
            <v>0</v>
          </cell>
          <cell r="BB2541">
            <v>0</v>
          </cell>
          <cell r="BC2541">
            <v>0</v>
          </cell>
          <cell r="BD2541">
            <v>0</v>
          </cell>
          <cell r="BE2541">
            <v>172.79999999999998</v>
          </cell>
          <cell r="BF2541">
            <v>4.8</v>
          </cell>
          <cell r="BG2541">
            <v>0</v>
          </cell>
          <cell r="BH2541">
            <v>0</v>
          </cell>
          <cell r="BI2541">
            <v>0</v>
          </cell>
          <cell r="BJ2541">
            <v>0</v>
          </cell>
          <cell r="BK2541">
            <v>0</v>
          </cell>
          <cell r="BL2541">
            <v>0</v>
          </cell>
          <cell r="BM2541">
            <v>256</v>
          </cell>
          <cell r="BN2541">
            <v>8</v>
          </cell>
          <cell r="BO2541">
            <v>1935.375</v>
          </cell>
          <cell r="BP2541">
            <v>59.55</v>
          </cell>
          <cell r="BQ2541">
            <v>0</v>
          </cell>
          <cell r="BR2541">
            <v>0</v>
          </cell>
          <cell r="BS2541">
            <v>2411.5</v>
          </cell>
          <cell r="BT2541">
            <v>74.2</v>
          </cell>
          <cell r="BU2541">
            <v>0</v>
          </cell>
          <cell r="BV2541">
            <v>0</v>
          </cell>
          <cell r="BW2541">
            <v>0</v>
          </cell>
          <cell r="BX2541">
            <v>0</v>
          </cell>
          <cell r="BY2541">
            <v>0</v>
          </cell>
          <cell r="BZ2541">
            <v>0</v>
          </cell>
          <cell r="CA2541">
            <v>0</v>
          </cell>
          <cell r="CB2541">
            <v>0</v>
          </cell>
          <cell r="CC2541">
            <v>1081.5999999999999</v>
          </cell>
          <cell r="CD2541">
            <v>33.799999999999997</v>
          </cell>
          <cell r="CE2541">
            <v>0</v>
          </cell>
          <cell r="CF2541">
            <v>0</v>
          </cell>
          <cell r="CG2541">
            <v>0</v>
          </cell>
          <cell r="CH2541">
            <v>0</v>
          </cell>
          <cell r="CI2541">
            <v>0</v>
          </cell>
          <cell r="CJ2541">
            <v>0</v>
          </cell>
          <cell r="CK2541">
            <v>0</v>
          </cell>
          <cell r="CL2541">
            <v>0</v>
          </cell>
          <cell r="CM2541">
            <v>0</v>
          </cell>
          <cell r="CN2541">
            <v>0</v>
          </cell>
          <cell r="CO2541">
            <v>0</v>
          </cell>
          <cell r="CP2541">
            <v>0</v>
          </cell>
          <cell r="CQ2541">
            <v>0</v>
          </cell>
          <cell r="CR2541">
            <v>0</v>
          </cell>
          <cell r="CS2541">
            <v>0</v>
          </cell>
          <cell r="CT2541">
            <v>0</v>
          </cell>
          <cell r="CU2541">
            <v>0</v>
          </cell>
          <cell r="CV2541">
            <v>0</v>
          </cell>
          <cell r="CW2541">
            <v>0</v>
          </cell>
          <cell r="CX2541">
            <v>0</v>
          </cell>
          <cell r="CY2541">
            <v>0</v>
          </cell>
          <cell r="CZ2541">
            <v>0</v>
          </cell>
          <cell r="DA2541">
            <v>0</v>
          </cell>
          <cell r="DB2541">
            <v>0</v>
          </cell>
          <cell r="DC2541">
            <v>0</v>
          </cell>
          <cell r="DD2541">
            <v>72913.023158219527</v>
          </cell>
          <cell r="DE2541">
            <v>0</v>
          </cell>
          <cell r="DG2541">
            <v>64759.748158219518</v>
          </cell>
          <cell r="DI2541">
            <v>3.0018646694710181E-2</v>
          </cell>
          <cell r="DJ2541">
            <v>1944</v>
          </cell>
          <cell r="DK2541">
            <v>2.7392232744503385E-2</v>
          </cell>
          <cell r="DL2541">
            <v>0</v>
          </cell>
        </row>
        <row r="2542">
          <cell r="A2542" t="str">
            <v>LGVRCH30-FIT-304</v>
          </cell>
          <cell r="B2542" t="str">
            <v>LGV A FORCHE RETRATTILI "REACH 30" TRIPLEX-SS150ATC+TILT</v>
          </cell>
          <cell r="F2542">
            <v>183303.36734041994</v>
          </cell>
          <cell r="H2542">
            <v>75154.380609572167</v>
          </cell>
          <cell r="I2542">
            <v>0.59000000000000008</v>
          </cell>
          <cell r="J2542" t="str">
            <v>OK</v>
          </cell>
          <cell r="K2542" t="str">
            <v>NEWZD</v>
          </cell>
          <cell r="L2542">
            <v>0</v>
          </cell>
          <cell r="M2542">
            <v>0</v>
          </cell>
          <cell r="N2542">
            <v>0</v>
          </cell>
          <cell r="O2542">
            <v>0</v>
          </cell>
          <cell r="P2542">
            <v>0</v>
          </cell>
          <cell r="Q2542">
            <v>0</v>
          </cell>
          <cell r="R2542">
            <v>0</v>
          </cell>
          <cell r="S2542">
            <v>0</v>
          </cell>
          <cell r="T2542">
            <v>0</v>
          </cell>
          <cell r="U2542">
            <v>0</v>
          </cell>
          <cell r="V2542">
            <v>0</v>
          </cell>
          <cell r="W2542">
            <v>0</v>
          </cell>
          <cell r="X2542">
            <v>0</v>
          </cell>
          <cell r="Y2542">
            <v>0</v>
          </cell>
          <cell r="Z2542">
            <v>0</v>
          </cell>
          <cell r="AA2542">
            <v>0</v>
          </cell>
          <cell r="AB2542">
            <v>0</v>
          </cell>
          <cell r="AC2542">
            <v>0</v>
          </cell>
          <cell r="AD2542">
            <v>0</v>
          </cell>
          <cell r="AE2542">
            <v>0</v>
          </cell>
          <cell r="AF2542">
            <v>0</v>
          </cell>
          <cell r="AG2542">
            <v>0</v>
          </cell>
          <cell r="AH2542">
            <v>0</v>
          </cell>
          <cell r="AI2542">
            <v>0</v>
          </cell>
          <cell r="AJ2542">
            <v>0</v>
          </cell>
          <cell r="AK2542">
            <v>0</v>
          </cell>
          <cell r="AL2542">
            <v>0</v>
          </cell>
          <cell r="AM2542">
            <v>0</v>
          </cell>
          <cell r="AN2542">
            <v>0</v>
          </cell>
          <cell r="AO2542">
            <v>0</v>
          </cell>
          <cell r="AP2542">
            <v>0</v>
          </cell>
          <cell r="AQ2542">
            <v>0</v>
          </cell>
          <cell r="AR2542">
            <v>0</v>
          </cell>
          <cell r="AS2542">
            <v>0</v>
          </cell>
          <cell r="AT2542">
            <v>0</v>
          </cell>
          <cell r="AU2542">
            <v>0</v>
          </cell>
          <cell r="AV2542">
            <v>68945.105609572158</v>
          </cell>
          <cell r="AW2542">
            <v>0</v>
          </cell>
          <cell r="AX2542">
            <v>0</v>
          </cell>
          <cell r="AY2542">
            <v>352</v>
          </cell>
          <cell r="AZ2542">
            <v>8</v>
          </cell>
          <cell r="BA2542">
            <v>0</v>
          </cell>
          <cell r="BB2542">
            <v>0</v>
          </cell>
          <cell r="BC2542">
            <v>0</v>
          </cell>
          <cell r="BD2542">
            <v>0</v>
          </cell>
          <cell r="BE2542">
            <v>172.79999999999998</v>
          </cell>
          <cell r="BF2542">
            <v>4.8</v>
          </cell>
          <cell r="BG2542">
            <v>0</v>
          </cell>
          <cell r="BH2542">
            <v>0</v>
          </cell>
          <cell r="BI2542">
            <v>0</v>
          </cell>
          <cell r="BJ2542">
            <v>0</v>
          </cell>
          <cell r="BK2542">
            <v>0</v>
          </cell>
          <cell r="BL2542">
            <v>0</v>
          </cell>
          <cell r="BM2542">
            <v>256</v>
          </cell>
          <cell r="BN2542">
            <v>8</v>
          </cell>
          <cell r="BO2542">
            <v>1935.375</v>
          </cell>
          <cell r="BP2542">
            <v>59.55</v>
          </cell>
          <cell r="BQ2542">
            <v>0</v>
          </cell>
          <cell r="BR2542">
            <v>0</v>
          </cell>
          <cell r="BS2542">
            <v>2411.5</v>
          </cell>
          <cell r="BT2542">
            <v>74.2</v>
          </cell>
          <cell r="BU2542">
            <v>0</v>
          </cell>
          <cell r="BV2542">
            <v>0</v>
          </cell>
          <cell r="BW2542">
            <v>0</v>
          </cell>
          <cell r="BX2542">
            <v>0</v>
          </cell>
          <cell r="BY2542">
            <v>0</v>
          </cell>
          <cell r="BZ2542">
            <v>0</v>
          </cell>
          <cell r="CA2542">
            <v>0</v>
          </cell>
          <cell r="CB2542">
            <v>0</v>
          </cell>
          <cell r="CC2542">
            <v>1081.5999999999999</v>
          </cell>
          <cell r="CD2542">
            <v>33.799999999999997</v>
          </cell>
          <cell r="CE2542">
            <v>0</v>
          </cell>
          <cell r="CF2542">
            <v>0</v>
          </cell>
          <cell r="CG2542">
            <v>0</v>
          </cell>
          <cell r="CH2542">
            <v>0</v>
          </cell>
          <cell r="CI2542">
            <v>0</v>
          </cell>
          <cell r="CJ2542">
            <v>0</v>
          </cell>
          <cell r="CK2542">
            <v>0</v>
          </cell>
          <cell r="CL2542">
            <v>0</v>
          </cell>
          <cell r="CM2542">
            <v>0</v>
          </cell>
          <cell r="CN2542">
            <v>0</v>
          </cell>
          <cell r="CO2542">
            <v>0</v>
          </cell>
          <cell r="CP2542">
            <v>0</v>
          </cell>
          <cell r="CQ2542">
            <v>0</v>
          </cell>
          <cell r="CR2542">
            <v>0</v>
          </cell>
          <cell r="CS2542">
            <v>0</v>
          </cell>
          <cell r="CT2542">
            <v>0</v>
          </cell>
          <cell r="CU2542">
            <v>0</v>
          </cell>
          <cell r="CV2542">
            <v>0</v>
          </cell>
          <cell r="CW2542">
            <v>0</v>
          </cell>
          <cell r="CX2542">
            <v>0</v>
          </cell>
          <cell r="CY2542">
            <v>0</v>
          </cell>
          <cell r="CZ2542">
            <v>0</v>
          </cell>
          <cell r="DA2542">
            <v>0</v>
          </cell>
          <cell r="DB2542">
            <v>0</v>
          </cell>
          <cell r="DC2542">
            <v>0</v>
          </cell>
          <cell r="DD2542">
            <v>75154.380609572167</v>
          </cell>
          <cell r="DE2542">
            <v>0</v>
          </cell>
          <cell r="DG2542">
            <v>67001.105609572158</v>
          </cell>
          <cell r="DI2542">
            <v>2.9014446587315258E-2</v>
          </cell>
          <cell r="DJ2542">
            <v>1944</v>
          </cell>
          <cell r="DK2542">
            <v>2.6553611438892375E-2</v>
          </cell>
          <cell r="DL2542">
            <v>0</v>
          </cell>
        </row>
        <row r="2543">
          <cell r="A2543" t="str">
            <v>LGVRCHDD-FIT-304</v>
          </cell>
          <cell r="B2543" t="str">
            <v>LGV A PANTOGRAFO "REACH DOUBLE DEEP" TRIPLEX-SS150ATC+TILT</v>
          </cell>
          <cell r="F2543">
            <v>217912.40439736977</v>
          </cell>
          <cell r="H2543">
            <v>89344.085802921603</v>
          </cell>
          <cell r="I2543">
            <v>0.59000000000000008</v>
          </cell>
          <cell r="J2543" t="str">
            <v>OK</v>
          </cell>
          <cell r="K2543" t="str">
            <v>NEWZD</v>
          </cell>
          <cell r="L2543">
            <v>0</v>
          </cell>
          <cell r="M2543">
            <v>0</v>
          </cell>
          <cell r="N2543">
            <v>0</v>
          </cell>
          <cell r="O2543">
            <v>0</v>
          </cell>
          <cell r="P2543">
            <v>0</v>
          </cell>
          <cell r="Q2543">
            <v>0</v>
          </cell>
          <cell r="R2543">
            <v>0</v>
          </cell>
          <cell r="S2543">
            <v>0</v>
          </cell>
          <cell r="T2543">
            <v>0</v>
          </cell>
          <cell r="U2543">
            <v>0</v>
          </cell>
          <cell r="V2543">
            <v>0</v>
          </cell>
          <cell r="W2543">
            <v>0</v>
          </cell>
          <cell r="X2543">
            <v>0</v>
          </cell>
          <cell r="Y2543">
            <v>0</v>
          </cell>
          <cell r="Z2543">
            <v>0</v>
          </cell>
          <cell r="AA2543">
            <v>0</v>
          </cell>
          <cell r="AB2543">
            <v>0</v>
          </cell>
          <cell r="AC2543">
            <v>0</v>
          </cell>
          <cell r="AD2543">
            <v>0</v>
          </cell>
          <cell r="AE2543">
            <v>0</v>
          </cell>
          <cell r="AF2543">
            <v>0</v>
          </cell>
          <cell r="AG2543">
            <v>0</v>
          </cell>
          <cell r="AH2543">
            <v>0</v>
          </cell>
          <cell r="AI2543">
            <v>0</v>
          </cell>
          <cell r="AJ2543">
            <v>0</v>
          </cell>
          <cell r="AK2543">
            <v>0</v>
          </cell>
          <cell r="AL2543">
            <v>0</v>
          </cell>
          <cell r="AM2543">
            <v>0</v>
          </cell>
          <cell r="AN2543">
            <v>0</v>
          </cell>
          <cell r="AO2543">
            <v>0</v>
          </cell>
          <cell r="AP2543">
            <v>0</v>
          </cell>
          <cell r="AQ2543">
            <v>0</v>
          </cell>
          <cell r="AR2543">
            <v>0</v>
          </cell>
          <cell r="AS2543">
            <v>0</v>
          </cell>
          <cell r="AT2543">
            <v>0</v>
          </cell>
          <cell r="AU2543">
            <v>0</v>
          </cell>
          <cell r="AV2543">
            <v>77680.1608029216</v>
          </cell>
          <cell r="AW2543">
            <v>0</v>
          </cell>
          <cell r="AX2543">
            <v>0</v>
          </cell>
          <cell r="AY2543">
            <v>1760</v>
          </cell>
          <cell r="AZ2543">
            <v>40</v>
          </cell>
          <cell r="BA2543">
            <v>0</v>
          </cell>
          <cell r="BB2543">
            <v>0</v>
          </cell>
          <cell r="BC2543">
            <v>0</v>
          </cell>
          <cell r="BD2543">
            <v>0</v>
          </cell>
          <cell r="BE2543">
            <v>172.79999999999998</v>
          </cell>
          <cell r="BF2543">
            <v>4.8</v>
          </cell>
          <cell r="BG2543">
            <v>0</v>
          </cell>
          <cell r="BH2543">
            <v>0</v>
          </cell>
          <cell r="BI2543">
            <v>0</v>
          </cell>
          <cell r="BJ2543">
            <v>0</v>
          </cell>
          <cell r="BK2543">
            <v>0</v>
          </cell>
          <cell r="BL2543">
            <v>0</v>
          </cell>
          <cell r="BM2543">
            <v>1600</v>
          </cell>
          <cell r="BN2543">
            <v>50</v>
          </cell>
          <cell r="BO2543">
            <v>2018.25</v>
          </cell>
          <cell r="BP2543">
            <v>62.1</v>
          </cell>
          <cell r="BQ2543">
            <v>0</v>
          </cell>
          <cell r="BR2543">
            <v>0</v>
          </cell>
          <cell r="BS2543">
            <v>2240.875</v>
          </cell>
          <cell r="BT2543">
            <v>68.95</v>
          </cell>
          <cell r="BU2543">
            <v>0</v>
          </cell>
          <cell r="BV2543">
            <v>0</v>
          </cell>
          <cell r="BW2543">
            <v>0</v>
          </cell>
          <cell r="BX2543">
            <v>0</v>
          </cell>
          <cell r="BY2543">
            <v>0</v>
          </cell>
          <cell r="BZ2543">
            <v>0</v>
          </cell>
          <cell r="CA2543">
            <v>0</v>
          </cell>
          <cell r="CB2543">
            <v>0</v>
          </cell>
          <cell r="CC2543">
            <v>3872</v>
          </cell>
          <cell r="CD2543">
            <v>121</v>
          </cell>
          <cell r="CE2543">
            <v>0</v>
          </cell>
          <cell r="CF2543">
            <v>0</v>
          </cell>
          <cell r="CG2543">
            <v>0</v>
          </cell>
          <cell r="CH2543">
            <v>0</v>
          </cell>
          <cell r="CI2543">
            <v>0</v>
          </cell>
          <cell r="CJ2543">
            <v>0</v>
          </cell>
          <cell r="CK2543">
            <v>0</v>
          </cell>
          <cell r="CL2543">
            <v>0</v>
          </cell>
          <cell r="CM2543">
            <v>0</v>
          </cell>
          <cell r="CN2543">
            <v>0</v>
          </cell>
          <cell r="CO2543">
            <v>0</v>
          </cell>
          <cell r="CP2543">
            <v>0</v>
          </cell>
          <cell r="CQ2543">
            <v>0</v>
          </cell>
          <cell r="CR2543">
            <v>0</v>
          </cell>
          <cell r="CS2543">
            <v>0</v>
          </cell>
          <cell r="CT2543">
            <v>0</v>
          </cell>
          <cell r="CU2543">
            <v>0</v>
          </cell>
          <cell r="CV2543">
            <v>0</v>
          </cell>
          <cell r="CW2543">
            <v>0</v>
          </cell>
          <cell r="CX2543">
            <v>0</v>
          </cell>
          <cell r="CY2543">
            <v>0</v>
          </cell>
          <cell r="CZ2543">
            <v>0</v>
          </cell>
          <cell r="DA2543">
            <v>0</v>
          </cell>
          <cell r="DB2543">
            <v>0</v>
          </cell>
          <cell r="DC2543">
            <v>0</v>
          </cell>
          <cell r="DD2543">
            <v>89344.085802921603</v>
          </cell>
          <cell r="DE2543">
            <v>0</v>
          </cell>
          <cell r="DG2543">
            <v>75736.1608029216</v>
          </cell>
          <cell r="DI2543">
            <v>2.5668055779307579E-2</v>
          </cell>
          <cell r="DJ2543">
            <v>1944</v>
          </cell>
          <cell r="DK2543">
            <v>2.2242541092963277E-2</v>
          </cell>
          <cell r="DL2543">
            <v>0</v>
          </cell>
        </row>
        <row r="2544">
          <cell r="A2544" t="str">
            <v>LGVRCHDDN-FIT-305</v>
          </cell>
          <cell r="B2544" t="str">
            <v>LGV A PANTOGRAFO "REACH DOUBLE DEEP NARROW" TRIPLEX-CC250ATC+TILT</v>
          </cell>
          <cell r="C2544" t="str">
            <v>LGV TYPE REACH DOUBLE DEEP NARROW TRIPLEX</v>
          </cell>
          <cell r="F2544">
            <v>212141.27444104521</v>
          </cell>
          <cell r="H2544">
            <v>86977.922520828535</v>
          </cell>
          <cell r="I2544">
            <v>0.59000000000000008</v>
          </cell>
          <cell r="J2544" t="str">
            <v>OK</v>
          </cell>
          <cell r="K2544" t="str">
            <v>NEWZD</v>
          </cell>
          <cell r="L2544">
            <v>0</v>
          </cell>
          <cell r="M2544">
            <v>0</v>
          </cell>
          <cell r="N2544">
            <v>0</v>
          </cell>
          <cell r="O2544">
            <v>0</v>
          </cell>
          <cell r="P2544">
            <v>0</v>
          </cell>
          <cell r="Q2544">
            <v>0</v>
          </cell>
          <cell r="R2544">
            <v>0</v>
          </cell>
          <cell r="S2544">
            <v>0</v>
          </cell>
          <cell r="T2544">
            <v>0</v>
          </cell>
          <cell r="U2544">
            <v>0</v>
          </cell>
          <cell r="V2544">
            <v>0</v>
          </cell>
          <cell r="W2544">
            <v>0</v>
          </cell>
          <cell r="X2544">
            <v>0</v>
          </cell>
          <cell r="Y2544">
            <v>0</v>
          </cell>
          <cell r="Z2544">
            <v>0</v>
          </cell>
          <cell r="AA2544">
            <v>0</v>
          </cell>
          <cell r="AB2544">
            <v>0</v>
          </cell>
          <cell r="AC2544">
            <v>0</v>
          </cell>
          <cell r="AD2544">
            <v>0</v>
          </cell>
          <cell r="AE2544">
            <v>0</v>
          </cell>
          <cell r="AF2544">
            <v>0</v>
          </cell>
          <cell r="AG2544">
            <v>0</v>
          </cell>
          <cell r="AH2544">
            <v>0</v>
          </cell>
          <cell r="AI2544">
            <v>0</v>
          </cell>
          <cell r="AJ2544">
            <v>0</v>
          </cell>
          <cell r="AK2544">
            <v>0</v>
          </cell>
          <cell r="AL2544">
            <v>0</v>
          </cell>
          <cell r="AM2544">
            <v>0</v>
          </cell>
          <cell r="AN2544">
            <v>0</v>
          </cell>
          <cell r="AO2544">
            <v>0</v>
          </cell>
          <cell r="AP2544">
            <v>0</v>
          </cell>
          <cell r="AQ2544">
            <v>0</v>
          </cell>
          <cell r="AR2544">
            <v>0</v>
          </cell>
          <cell r="AS2544">
            <v>0</v>
          </cell>
          <cell r="AT2544">
            <v>0</v>
          </cell>
          <cell r="AU2544">
            <v>0</v>
          </cell>
          <cell r="AV2544">
            <v>80369.622520828532</v>
          </cell>
          <cell r="AW2544">
            <v>0</v>
          </cell>
          <cell r="AX2544">
            <v>0</v>
          </cell>
          <cell r="AY2544">
            <v>704</v>
          </cell>
          <cell r="AZ2544">
            <v>16</v>
          </cell>
          <cell r="BA2544">
            <v>0</v>
          </cell>
          <cell r="BB2544">
            <v>0</v>
          </cell>
          <cell r="BC2544">
            <v>0</v>
          </cell>
          <cell r="BD2544">
            <v>0</v>
          </cell>
          <cell r="BE2544">
            <v>172.79999999999998</v>
          </cell>
          <cell r="BF2544">
            <v>4.8</v>
          </cell>
          <cell r="BG2544">
            <v>0</v>
          </cell>
          <cell r="BH2544">
            <v>0</v>
          </cell>
          <cell r="BI2544">
            <v>0</v>
          </cell>
          <cell r="BJ2544">
            <v>0</v>
          </cell>
          <cell r="BK2544">
            <v>0</v>
          </cell>
          <cell r="BL2544">
            <v>0</v>
          </cell>
          <cell r="BM2544">
            <v>1024</v>
          </cell>
          <cell r="BN2544">
            <v>32</v>
          </cell>
          <cell r="BO2544">
            <v>1950</v>
          </cell>
          <cell r="BP2544">
            <v>60</v>
          </cell>
          <cell r="BQ2544">
            <v>0</v>
          </cell>
          <cell r="BR2544">
            <v>0</v>
          </cell>
          <cell r="BS2544">
            <v>2437.5</v>
          </cell>
          <cell r="BT2544">
            <v>75</v>
          </cell>
          <cell r="BU2544">
            <v>0</v>
          </cell>
          <cell r="BV2544">
            <v>0</v>
          </cell>
          <cell r="BW2544">
            <v>0</v>
          </cell>
          <cell r="BX2544">
            <v>0</v>
          </cell>
          <cell r="BY2544">
            <v>0</v>
          </cell>
          <cell r="BZ2544">
            <v>0</v>
          </cell>
          <cell r="CA2544">
            <v>0</v>
          </cell>
          <cell r="CB2544">
            <v>0</v>
          </cell>
          <cell r="CC2544">
            <v>320</v>
          </cell>
          <cell r="CD2544">
            <v>10</v>
          </cell>
          <cell r="CE2544">
            <v>0</v>
          </cell>
          <cell r="CF2544">
            <v>0</v>
          </cell>
          <cell r="CG2544">
            <v>0</v>
          </cell>
          <cell r="CH2544">
            <v>0</v>
          </cell>
          <cell r="CI2544">
            <v>0</v>
          </cell>
          <cell r="CJ2544">
            <v>0</v>
          </cell>
          <cell r="CK2544">
            <v>0</v>
          </cell>
          <cell r="CL2544">
            <v>0</v>
          </cell>
          <cell r="CM2544">
            <v>0</v>
          </cell>
          <cell r="CN2544">
            <v>0</v>
          </cell>
          <cell r="CO2544">
            <v>0</v>
          </cell>
          <cell r="CP2544">
            <v>0</v>
          </cell>
          <cell r="CQ2544">
            <v>0</v>
          </cell>
          <cell r="CR2544">
            <v>0</v>
          </cell>
          <cell r="CS2544">
            <v>0</v>
          </cell>
          <cell r="CT2544">
            <v>0</v>
          </cell>
          <cell r="CU2544">
            <v>0</v>
          </cell>
          <cell r="CV2544">
            <v>0</v>
          </cell>
          <cell r="CW2544">
            <v>0</v>
          </cell>
          <cell r="CX2544">
            <v>0</v>
          </cell>
          <cell r="CY2544">
            <v>0</v>
          </cell>
          <cell r="CZ2544">
            <v>0</v>
          </cell>
          <cell r="DA2544">
            <v>0</v>
          </cell>
          <cell r="DB2544">
            <v>0</v>
          </cell>
          <cell r="DC2544">
            <v>0</v>
          </cell>
          <cell r="DD2544">
            <v>86977.922520828535</v>
          </cell>
          <cell r="DE2544">
            <v>0</v>
          </cell>
          <cell r="DG2544">
            <v>78425.622520828532</v>
          </cell>
          <cell r="DI2544">
            <v>2.4787817265762936E-2</v>
          </cell>
          <cell r="DJ2544">
            <v>1944</v>
          </cell>
          <cell r="DK2544">
            <v>2.2861464488173285E-2</v>
          </cell>
          <cell r="DL2544">
            <v>0</v>
          </cell>
        </row>
        <row r="2545">
          <cell r="A2545" t="str">
            <v>LGVRCHSD-FIT-304</v>
          </cell>
          <cell r="B2545" t="str">
            <v>LGV A PANTOGRAFO "REACH SINGLE DEEP" TRIPLEX-SS150ATC+TILT</v>
          </cell>
          <cell r="F2545">
            <v>210218.40724669897</v>
          </cell>
          <cell r="H2545">
            <v>86189.54697114657</v>
          </cell>
          <cell r="I2545">
            <v>0.59000000000000008</v>
          </cell>
          <cell r="J2545" t="str">
            <v>OK</v>
          </cell>
          <cell r="K2545" t="str">
            <v>NEWZD</v>
          </cell>
          <cell r="L2545">
            <v>0</v>
          </cell>
          <cell r="M2545">
            <v>0</v>
          </cell>
          <cell r="N2545">
            <v>0</v>
          </cell>
          <cell r="O2545">
            <v>0</v>
          </cell>
          <cell r="P2545">
            <v>0</v>
          </cell>
          <cell r="Q2545">
            <v>0</v>
          </cell>
          <cell r="R2545">
            <v>0</v>
          </cell>
          <cell r="S2545">
            <v>0</v>
          </cell>
          <cell r="T2545">
            <v>0</v>
          </cell>
          <cell r="U2545">
            <v>0</v>
          </cell>
          <cell r="V2545">
            <v>0</v>
          </cell>
          <cell r="W2545">
            <v>0</v>
          </cell>
          <cell r="X2545">
            <v>0</v>
          </cell>
          <cell r="Y2545">
            <v>0</v>
          </cell>
          <cell r="Z2545">
            <v>0</v>
          </cell>
          <cell r="AA2545">
            <v>0</v>
          </cell>
          <cell r="AB2545">
            <v>0</v>
          </cell>
          <cell r="AC2545">
            <v>0</v>
          </cell>
          <cell r="AD2545">
            <v>0</v>
          </cell>
          <cell r="AE2545">
            <v>0</v>
          </cell>
          <cell r="AF2545">
            <v>0</v>
          </cell>
          <cell r="AG2545">
            <v>0</v>
          </cell>
          <cell r="AH2545">
            <v>0</v>
          </cell>
          <cell r="AI2545">
            <v>0</v>
          </cell>
          <cell r="AJ2545">
            <v>0</v>
          </cell>
          <cell r="AK2545">
            <v>0</v>
          </cell>
          <cell r="AL2545">
            <v>0</v>
          </cell>
          <cell r="AM2545">
            <v>0</v>
          </cell>
          <cell r="AN2545">
            <v>0</v>
          </cell>
          <cell r="AO2545">
            <v>0</v>
          </cell>
          <cell r="AP2545">
            <v>0</v>
          </cell>
          <cell r="AQ2545">
            <v>0</v>
          </cell>
          <cell r="AR2545">
            <v>0</v>
          </cell>
          <cell r="AS2545">
            <v>0</v>
          </cell>
          <cell r="AT2545">
            <v>0</v>
          </cell>
          <cell r="AU2545">
            <v>0</v>
          </cell>
          <cell r="AV2545">
            <v>79581.246971146567</v>
          </cell>
          <cell r="AW2545">
            <v>0</v>
          </cell>
          <cell r="AX2545">
            <v>0</v>
          </cell>
          <cell r="AY2545">
            <v>704</v>
          </cell>
          <cell r="AZ2545">
            <v>16</v>
          </cell>
          <cell r="BA2545">
            <v>0</v>
          </cell>
          <cell r="BB2545">
            <v>0</v>
          </cell>
          <cell r="BC2545">
            <v>0</v>
          </cell>
          <cell r="BD2545">
            <v>0</v>
          </cell>
          <cell r="BE2545">
            <v>172.79999999999998</v>
          </cell>
          <cell r="BF2545">
            <v>4.8</v>
          </cell>
          <cell r="BG2545">
            <v>0</v>
          </cell>
          <cell r="BH2545">
            <v>0</v>
          </cell>
          <cell r="BI2545">
            <v>0</v>
          </cell>
          <cell r="BJ2545">
            <v>0</v>
          </cell>
          <cell r="BK2545">
            <v>0</v>
          </cell>
          <cell r="BL2545">
            <v>0</v>
          </cell>
          <cell r="BM2545">
            <v>1024</v>
          </cell>
          <cell r="BN2545">
            <v>32</v>
          </cell>
          <cell r="BO2545">
            <v>1950</v>
          </cell>
          <cell r="BP2545">
            <v>60</v>
          </cell>
          <cell r="BQ2545">
            <v>0</v>
          </cell>
          <cell r="BR2545">
            <v>0</v>
          </cell>
          <cell r="BS2545">
            <v>2437.5</v>
          </cell>
          <cell r="BT2545">
            <v>75</v>
          </cell>
          <cell r="BU2545">
            <v>0</v>
          </cell>
          <cell r="BV2545">
            <v>0</v>
          </cell>
          <cell r="BW2545">
            <v>0</v>
          </cell>
          <cell r="BX2545">
            <v>0</v>
          </cell>
          <cell r="BY2545">
            <v>0</v>
          </cell>
          <cell r="BZ2545">
            <v>0</v>
          </cell>
          <cell r="CA2545">
            <v>0</v>
          </cell>
          <cell r="CB2545">
            <v>0</v>
          </cell>
          <cell r="CC2545">
            <v>320</v>
          </cell>
          <cell r="CD2545">
            <v>10</v>
          </cell>
          <cell r="CE2545">
            <v>0</v>
          </cell>
          <cell r="CF2545">
            <v>0</v>
          </cell>
          <cell r="CG2545">
            <v>0</v>
          </cell>
          <cell r="CH2545">
            <v>0</v>
          </cell>
          <cell r="CI2545">
            <v>0</v>
          </cell>
          <cell r="CJ2545">
            <v>0</v>
          </cell>
          <cell r="CK2545">
            <v>0</v>
          </cell>
          <cell r="CL2545">
            <v>0</v>
          </cell>
          <cell r="CM2545">
            <v>0</v>
          </cell>
          <cell r="CN2545">
            <v>0</v>
          </cell>
          <cell r="CO2545">
            <v>0</v>
          </cell>
          <cell r="CP2545">
            <v>0</v>
          </cell>
          <cell r="CQ2545">
            <v>0</v>
          </cell>
          <cell r="CR2545">
            <v>0</v>
          </cell>
          <cell r="CS2545">
            <v>0</v>
          </cell>
          <cell r="CT2545">
            <v>0</v>
          </cell>
          <cell r="CU2545">
            <v>0</v>
          </cell>
          <cell r="CV2545">
            <v>0</v>
          </cell>
          <cell r="CW2545">
            <v>0</v>
          </cell>
          <cell r="CX2545">
            <v>0</v>
          </cell>
          <cell r="CY2545">
            <v>0</v>
          </cell>
          <cell r="CZ2545">
            <v>0</v>
          </cell>
          <cell r="DA2545">
            <v>0</v>
          </cell>
          <cell r="DB2545">
            <v>0</v>
          </cell>
          <cell r="DC2545">
            <v>0</v>
          </cell>
          <cell r="DD2545">
            <v>86189.54697114657</v>
          </cell>
          <cell r="DE2545">
            <v>0</v>
          </cell>
          <cell r="DG2545">
            <v>77637.246971146567</v>
          </cell>
          <cell r="DI2545">
            <v>2.5039527750416964E-2</v>
          </cell>
          <cell r="DJ2545">
            <v>1943.9999999999998</v>
          </cell>
          <cell r="DK2545">
            <v>2.3075403625378611E-2</v>
          </cell>
          <cell r="DL2545">
            <v>0</v>
          </cell>
        </row>
        <row r="2546">
          <cell r="A2546" t="str">
            <v>LGVRN14-FIT-305</v>
          </cell>
          <cell r="B2546" t="str">
            <v>LGV A FORCHE RETRATTILI "RN 14" TRIPLEX</v>
          </cell>
          <cell r="F2546">
            <v>211554.85317073177</v>
          </cell>
          <cell r="H2546">
            <v>86737.489800000025</v>
          </cell>
          <cell r="I2546">
            <v>0.59000000000000008</v>
          </cell>
          <cell r="J2546" t="str">
            <v>OK</v>
          </cell>
          <cell r="K2546" t="str">
            <v>NEWZD</v>
          </cell>
          <cell r="L2546">
            <v>0</v>
          </cell>
          <cell r="M2546">
            <v>0</v>
          </cell>
          <cell r="N2546">
            <v>0</v>
          </cell>
          <cell r="O2546">
            <v>0</v>
          </cell>
          <cell r="P2546">
            <v>0</v>
          </cell>
          <cell r="Q2546">
            <v>0</v>
          </cell>
          <cell r="R2546">
            <v>0</v>
          </cell>
          <cell r="S2546">
            <v>0</v>
          </cell>
          <cell r="T2546">
            <v>0</v>
          </cell>
          <cell r="U2546">
            <v>0</v>
          </cell>
          <cell r="V2546">
            <v>0</v>
          </cell>
          <cell r="W2546">
            <v>0</v>
          </cell>
          <cell r="X2546">
            <v>0</v>
          </cell>
          <cell r="Y2546">
            <v>0</v>
          </cell>
          <cell r="Z2546">
            <v>0</v>
          </cell>
          <cell r="AA2546">
            <v>0</v>
          </cell>
          <cell r="AB2546">
            <v>0</v>
          </cell>
          <cell r="AC2546">
            <v>0</v>
          </cell>
          <cell r="AD2546">
            <v>0</v>
          </cell>
          <cell r="AE2546">
            <v>0</v>
          </cell>
          <cell r="AF2546">
            <v>0</v>
          </cell>
          <cell r="AG2546">
            <v>0</v>
          </cell>
          <cell r="AH2546">
            <v>0</v>
          </cell>
          <cell r="AI2546">
            <v>0</v>
          </cell>
          <cell r="AJ2546">
            <v>0</v>
          </cell>
          <cell r="AK2546">
            <v>0</v>
          </cell>
          <cell r="AL2546">
            <v>0</v>
          </cell>
          <cell r="AM2546">
            <v>0</v>
          </cell>
          <cell r="AN2546">
            <v>0</v>
          </cell>
          <cell r="AO2546">
            <v>0</v>
          </cell>
          <cell r="AP2546">
            <v>0</v>
          </cell>
          <cell r="AQ2546">
            <v>0</v>
          </cell>
          <cell r="AR2546">
            <v>0</v>
          </cell>
          <cell r="AS2546">
            <v>0</v>
          </cell>
          <cell r="AT2546">
            <v>0</v>
          </cell>
          <cell r="AU2546">
            <v>0</v>
          </cell>
          <cell r="AV2546">
            <v>80545.189800000022</v>
          </cell>
          <cell r="AW2546">
            <v>0</v>
          </cell>
          <cell r="AX2546">
            <v>0</v>
          </cell>
          <cell r="AY2546">
            <v>352</v>
          </cell>
          <cell r="AZ2546">
            <v>8</v>
          </cell>
          <cell r="BA2546">
            <v>0</v>
          </cell>
          <cell r="BB2546">
            <v>0</v>
          </cell>
          <cell r="BC2546">
            <v>0</v>
          </cell>
          <cell r="BD2546">
            <v>0</v>
          </cell>
          <cell r="BE2546">
            <v>172.79999999999998</v>
          </cell>
          <cell r="BF2546">
            <v>4.8</v>
          </cell>
          <cell r="BG2546">
            <v>0</v>
          </cell>
          <cell r="BH2546">
            <v>0</v>
          </cell>
          <cell r="BI2546">
            <v>0</v>
          </cell>
          <cell r="BJ2546">
            <v>0</v>
          </cell>
          <cell r="BK2546">
            <v>0</v>
          </cell>
          <cell r="BL2546">
            <v>0</v>
          </cell>
          <cell r="BM2546">
            <v>256</v>
          </cell>
          <cell r="BN2546">
            <v>8</v>
          </cell>
          <cell r="BO2546">
            <v>1950</v>
          </cell>
          <cell r="BP2546">
            <v>60</v>
          </cell>
          <cell r="BQ2546">
            <v>0</v>
          </cell>
          <cell r="BR2546">
            <v>0</v>
          </cell>
          <cell r="BS2546">
            <v>2437.5</v>
          </cell>
          <cell r="BT2546">
            <v>75</v>
          </cell>
          <cell r="BU2546">
            <v>0</v>
          </cell>
          <cell r="BV2546">
            <v>0</v>
          </cell>
          <cell r="BW2546">
            <v>0</v>
          </cell>
          <cell r="BX2546">
            <v>0</v>
          </cell>
          <cell r="BY2546">
            <v>0</v>
          </cell>
          <cell r="BZ2546">
            <v>0</v>
          </cell>
          <cell r="CA2546">
            <v>0</v>
          </cell>
          <cell r="CB2546">
            <v>0</v>
          </cell>
          <cell r="CC2546">
            <v>1024</v>
          </cell>
          <cell r="CD2546">
            <v>32</v>
          </cell>
          <cell r="CE2546">
            <v>0</v>
          </cell>
          <cell r="CF2546">
            <v>0</v>
          </cell>
          <cell r="CG2546">
            <v>0</v>
          </cell>
          <cell r="CH2546">
            <v>0</v>
          </cell>
          <cell r="CI2546">
            <v>0</v>
          </cell>
          <cell r="CJ2546">
            <v>0</v>
          </cell>
          <cell r="CK2546">
            <v>0</v>
          </cell>
          <cell r="CL2546">
            <v>0</v>
          </cell>
          <cell r="CM2546">
            <v>0</v>
          </cell>
          <cell r="CN2546">
            <v>0</v>
          </cell>
          <cell r="CO2546">
            <v>0</v>
          </cell>
          <cell r="CP2546">
            <v>0</v>
          </cell>
          <cell r="CQ2546">
            <v>0</v>
          </cell>
          <cell r="CR2546">
            <v>0</v>
          </cell>
          <cell r="CS2546">
            <v>0</v>
          </cell>
          <cell r="CT2546">
            <v>0</v>
          </cell>
          <cell r="CU2546">
            <v>0</v>
          </cell>
          <cell r="CV2546">
            <v>0</v>
          </cell>
          <cell r="CW2546">
            <v>0</v>
          </cell>
          <cell r="CX2546">
            <v>0</v>
          </cell>
          <cell r="CY2546">
            <v>0</v>
          </cell>
          <cell r="CZ2546">
            <v>0</v>
          </cell>
          <cell r="DA2546">
            <v>0</v>
          </cell>
          <cell r="DB2546">
            <v>0</v>
          </cell>
          <cell r="DC2546">
            <v>0</v>
          </cell>
          <cell r="DD2546">
            <v>86737.489800000025</v>
          </cell>
          <cell r="DE2546">
            <v>0</v>
          </cell>
          <cell r="DG2546">
            <v>78601.189800000022</v>
          </cell>
          <cell r="DI2546">
            <v>2.4732450042378361E-2</v>
          </cell>
          <cell r="DJ2546">
            <v>1944.0000000000002</v>
          </cell>
          <cell r="DK2546">
            <v>2.2926288381162955E-2</v>
          </cell>
          <cell r="DL2546">
            <v>0</v>
          </cell>
        </row>
        <row r="2547">
          <cell r="A2547" t="str">
            <v>LGVRN20-FIT-305</v>
          </cell>
          <cell r="B2547" t="str">
            <v>LGV A FORCHE RETRATTILI "RN 20" TRIPLEX</v>
          </cell>
          <cell r="F2547">
            <v>211554.85317073177</v>
          </cell>
          <cell r="H2547">
            <v>86737.489800000025</v>
          </cell>
          <cell r="I2547">
            <v>0.59000000000000008</v>
          </cell>
          <cell r="J2547" t="str">
            <v>OK</v>
          </cell>
          <cell r="K2547" t="str">
            <v>NEWZD</v>
          </cell>
          <cell r="L2547">
            <v>0</v>
          </cell>
          <cell r="M2547">
            <v>0</v>
          </cell>
          <cell r="N2547">
            <v>0</v>
          </cell>
          <cell r="O2547">
            <v>0</v>
          </cell>
          <cell r="P2547">
            <v>0</v>
          </cell>
          <cell r="Q2547">
            <v>0</v>
          </cell>
          <cell r="R2547">
            <v>0</v>
          </cell>
          <cell r="S2547">
            <v>0</v>
          </cell>
          <cell r="T2547">
            <v>0</v>
          </cell>
          <cell r="U2547">
            <v>0</v>
          </cell>
          <cell r="V2547">
            <v>0</v>
          </cell>
          <cell r="W2547">
            <v>0</v>
          </cell>
          <cell r="X2547">
            <v>0</v>
          </cell>
          <cell r="Y2547">
            <v>0</v>
          </cell>
          <cell r="Z2547">
            <v>0</v>
          </cell>
          <cell r="AA2547">
            <v>0</v>
          </cell>
          <cell r="AB2547">
            <v>0</v>
          </cell>
          <cell r="AC2547">
            <v>0</v>
          </cell>
          <cell r="AD2547">
            <v>0</v>
          </cell>
          <cell r="AE2547">
            <v>0</v>
          </cell>
          <cell r="AF2547">
            <v>0</v>
          </cell>
          <cell r="AG2547">
            <v>0</v>
          </cell>
          <cell r="AH2547">
            <v>0</v>
          </cell>
          <cell r="AI2547">
            <v>0</v>
          </cell>
          <cell r="AJ2547">
            <v>0</v>
          </cell>
          <cell r="AK2547">
            <v>0</v>
          </cell>
          <cell r="AL2547">
            <v>0</v>
          </cell>
          <cell r="AM2547">
            <v>0</v>
          </cell>
          <cell r="AN2547">
            <v>0</v>
          </cell>
          <cell r="AO2547">
            <v>0</v>
          </cell>
          <cell r="AP2547">
            <v>0</v>
          </cell>
          <cell r="AQ2547">
            <v>0</v>
          </cell>
          <cell r="AR2547">
            <v>0</v>
          </cell>
          <cell r="AS2547">
            <v>0</v>
          </cell>
          <cell r="AT2547">
            <v>0</v>
          </cell>
          <cell r="AU2547">
            <v>0</v>
          </cell>
          <cell r="AV2547">
            <v>80545.189800000022</v>
          </cell>
          <cell r="AW2547">
            <v>0</v>
          </cell>
          <cell r="AX2547">
            <v>0</v>
          </cell>
          <cell r="AY2547">
            <v>352</v>
          </cell>
          <cell r="AZ2547">
            <v>8</v>
          </cell>
          <cell r="BA2547">
            <v>0</v>
          </cell>
          <cell r="BB2547">
            <v>0</v>
          </cell>
          <cell r="BC2547">
            <v>0</v>
          </cell>
          <cell r="BD2547">
            <v>0</v>
          </cell>
          <cell r="BE2547">
            <v>172.79999999999998</v>
          </cell>
          <cell r="BF2547">
            <v>4.8</v>
          </cell>
          <cell r="BG2547">
            <v>0</v>
          </cell>
          <cell r="BH2547">
            <v>0</v>
          </cell>
          <cell r="BI2547">
            <v>0</v>
          </cell>
          <cell r="BJ2547">
            <v>0</v>
          </cell>
          <cell r="BK2547">
            <v>0</v>
          </cell>
          <cell r="BL2547">
            <v>0</v>
          </cell>
          <cell r="BM2547">
            <v>256</v>
          </cell>
          <cell r="BN2547">
            <v>8</v>
          </cell>
          <cell r="BO2547">
            <v>1950</v>
          </cell>
          <cell r="BP2547">
            <v>60</v>
          </cell>
          <cell r="BQ2547">
            <v>0</v>
          </cell>
          <cell r="BR2547">
            <v>0</v>
          </cell>
          <cell r="BS2547">
            <v>2437.5</v>
          </cell>
          <cell r="BT2547">
            <v>75</v>
          </cell>
          <cell r="BU2547">
            <v>0</v>
          </cell>
          <cell r="BV2547">
            <v>0</v>
          </cell>
          <cell r="BW2547">
            <v>0</v>
          </cell>
          <cell r="BX2547">
            <v>0</v>
          </cell>
          <cell r="BY2547">
            <v>0</v>
          </cell>
          <cell r="BZ2547">
            <v>0</v>
          </cell>
          <cell r="CA2547">
            <v>0</v>
          </cell>
          <cell r="CB2547">
            <v>0</v>
          </cell>
          <cell r="CC2547">
            <v>1024</v>
          </cell>
          <cell r="CD2547">
            <v>32</v>
          </cell>
          <cell r="CE2547">
            <v>0</v>
          </cell>
          <cell r="CF2547">
            <v>0</v>
          </cell>
          <cell r="CG2547">
            <v>0</v>
          </cell>
          <cell r="CH2547">
            <v>0</v>
          </cell>
          <cell r="CI2547">
            <v>0</v>
          </cell>
          <cell r="CJ2547">
            <v>0</v>
          </cell>
          <cell r="CK2547">
            <v>0</v>
          </cell>
          <cell r="CL2547">
            <v>0</v>
          </cell>
          <cell r="CM2547">
            <v>0</v>
          </cell>
          <cell r="CN2547">
            <v>0</v>
          </cell>
          <cell r="CO2547">
            <v>0</v>
          </cell>
          <cell r="CP2547">
            <v>0</v>
          </cell>
          <cell r="CQ2547">
            <v>0</v>
          </cell>
          <cell r="CR2547">
            <v>0</v>
          </cell>
          <cell r="CS2547">
            <v>0</v>
          </cell>
          <cell r="CT2547">
            <v>0</v>
          </cell>
          <cell r="CU2547">
            <v>0</v>
          </cell>
          <cell r="CV2547">
            <v>0</v>
          </cell>
          <cell r="CW2547">
            <v>0</v>
          </cell>
          <cell r="CX2547">
            <v>0</v>
          </cell>
          <cell r="CY2547">
            <v>0</v>
          </cell>
          <cell r="CZ2547">
            <v>0</v>
          </cell>
          <cell r="DA2547">
            <v>0</v>
          </cell>
          <cell r="DB2547">
            <v>0</v>
          </cell>
          <cell r="DC2547">
            <v>0</v>
          </cell>
          <cell r="DD2547">
            <v>86737.489800000025</v>
          </cell>
          <cell r="DE2547">
            <v>0</v>
          </cell>
          <cell r="DG2547">
            <v>78601.189800000022</v>
          </cell>
          <cell r="DI2547">
            <v>2.4732450042378361E-2</v>
          </cell>
          <cell r="DJ2547">
            <v>1944.0000000000002</v>
          </cell>
          <cell r="DK2547">
            <v>2.2926288381162955E-2</v>
          </cell>
          <cell r="DL2547">
            <v>0</v>
          </cell>
        </row>
        <row r="2548">
          <cell r="A2548" t="str">
            <v>LGVRN20W-FIT-305</v>
          </cell>
          <cell r="B2548" t="str">
            <v>LGV A FORCHE RETRATTILI "RN 20W" TRIPLEX</v>
          </cell>
          <cell r="F2548">
            <v>211554.85317073177</v>
          </cell>
          <cell r="H2548">
            <v>86737.489800000025</v>
          </cell>
          <cell r="I2548">
            <v>0.59000000000000008</v>
          </cell>
          <cell r="J2548" t="str">
            <v>OK</v>
          </cell>
          <cell r="K2548" t="str">
            <v>NEWZD</v>
          </cell>
          <cell r="L2548">
            <v>0</v>
          </cell>
          <cell r="M2548">
            <v>0</v>
          </cell>
          <cell r="N2548">
            <v>0</v>
          </cell>
          <cell r="O2548">
            <v>0</v>
          </cell>
          <cell r="P2548">
            <v>0</v>
          </cell>
          <cell r="Q2548">
            <v>0</v>
          </cell>
          <cell r="R2548">
            <v>0</v>
          </cell>
          <cell r="S2548">
            <v>0</v>
          </cell>
          <cell r="T2548">
            <v>0</v>
          </cell>
          <cell r="U2548">
            <v>0</v>
          </cell>
          <cell r="V2548">
            <v>0</v>
          </cell>
          <cell r="W2548">
            <v>0</v>
          </cell>
          <cell r="X2548">
            <v>0</v>
          </cell>
          <cell r="Y2548">
            <v>0</v>
          </cell>
          <cell r="Z2548">
            <v>0</v>
          </cell>
          <cell r="AA2548">
            <v>0</v>
          </cell>
          <cell r="AB2548">
            <v>0</v>
          </cell>
          <cell r="AC2548">
            <v>0</v>
          </cell>
          <cell r="AD2548">
            <v>0</v>
          </cell>
          <cell r="AE2548">
            <v>0</v>
          </cell>
          <cell r="AF2548">
            <v>0</v>
          </cell>
          <cell r="AG2548">
            <v>0</v>
          </cell>
          <cell r="AH2548">
            <v>0</v>
          </cell>
          <cell r="AI2548">
            <v>0</v>
          </cell>
          <cell r="AJ2548">
            <v>0</v>
          </cell>
          <cell r="AK2548">
            <v>0</v>
          </cell>
          <cell r="AL2548">
            <v>0</v>
          </cell>
          <cell r="AM2548">
            <v>0</v>
          </cell>
          <cell r="AN2548">
            <v>0</v>
          </cell>
          <cell r="AO2548">
            <v>0</v>
          </cell>
          <cell r="AP2548">
            <v>0</v>
          </cell>
          <cell r="AQ2548">
            <v>0</v>
          </cell>
          <cell r="AR2548">
            <v>0</v>
          </cell>
          <cell r="AS2548">
            <v>0</v>
          </cell>
          <cell r="AT2548">
            <v>0</v>
          </cell>
          <cell r="AU2548">
            <v>0</v>
          </cell>
          <cell r="AV2548">
            <v>80545.189800000022</v>
          </cell>
          <cell r="AW2548">
            <v>0</v>
          </cell>
          <cell r="AX2548">
            <v>0</v>
          </cell>
          <cell r="AY2548">
            <v>352</v>
          </cell>
          <cell r="AZ2548">
            <v>8</v>
          </cell>
          <cell r="BA2548">
            <v>0</v>
          </cell>
          <cell r="BB2548">
            <v>0</v>
          </cell>
          <cell r="BC2548">
            <v>0</v>
          </cell>
          <cell r="BD2548">
            <v>0</v>
          </cell>
          <cell r="BE2548">
            <v>172.79999999999998</v>
          </cell>
          <cell r="BF2548">
            <v>4.8</v>
          </cell>
          <cell r="BG2548">
            <v>0</v>
          </cell>
          <cell r="BH2548">
            <v>0</v>
          </cell>
          <cell r="BI2548">
            <v>0</v>
          </cell>
          <cell r="BJ2548">
            <v>0</v>
          </cell>
          <cell r="BK2548">
            <v>0</v>
          </cell>
          <cell r="BL2548">
            <v>0</v>
          </cell>
          <cell r="BM2548">
            <v>256</v>
          </cell>
          <cell r="BN2548">
            <v>8</v>
          </cell>
          <cell r="BO2548">
            <v>1950</v>
          </cell>
          <cell r="BP2548">
            <v>60</v>
          </cell>
          <cell r="BQ2548">
            <v>0</v>
          </cell>
          <cell r="BR2548">
            <v>0</v>
          </cell>
          <cell r="BS2548">
            <v>2437.5</v>
          </cell>
          <cell r="BT2548">
            <v>75</v>
          </cell>
          <cell r="BU2548">
            <v>0</v>
          </cell>
          <cell r="BV2548">
            <v>0</v>
          </cell>
          <cell r="BW2548">
            <v>0</v>
          </cell>
          <cell r="BX2548">
            <v>0</v>
          </cell>
          <cell r="BY2548">
            <v>0</v>
          </cell>
          <cell r="BZ2548">
            <v>0</v>
          </cell>
          <cell r="CA2548">
            <v>0</v>
          </cell>
          <cell r="CB2548">
            <v>0</v>
          </cell>
          <cell r="CC2548">
            <v>1024</v>
          </cell>
          <cell r="CD2548">
            <v>32</v>
          </cell>
          <cell r="CE2548">
            <v>0</v>
          </cell>
          <cell r="CF2548">
            <v>0</v>
          </cell>
          <cell r="CG2548">
            <v>0</v>
          </cell>
          <cell r="CH2548">
            <v>0</v>
          </cell>
          <cell r="CI2548">
            <v>0</v>
          </cell>
          <cell r="CJ2548">
            <v>0</v>
          </cell>
          <cell r="CK2548">
            <v>0</v>
          </cell>
          <cell r="CL2548">
            <v>0</v>
          </cell>
          <cell r="CM2548">
            <v>0</v>
          </cell>
          <cell r="CN2548">
            <v>0</v>
          </cell>
          <cell r="CO2548">
            <v>0</v>
          </cell>
          <cell r="CP2548">
            <v>0</v>
          </cell>
          <cell r="CQ2548">
            <v>0</v>
          </cell>
          <cell r="CR2548">
            <v>0</v>
          </cell>
          <cell r="CS2548">
            <v>0</v>
          </cell>
          <cell r="CT2548">
            <v>0</v>
          </cell>
          <cell r="CU2548">
            <v>0</v>
          </cell>
          <cell r="CV2548">
            <v>0</v>
          </cell>
          <cell r="CW2548">
            <v>0</v>
          </cell>
          <cell r="CX2548">
            <v>0</v>
          </cell>
          <cell r="CY2548">
            <v>0</v>
          </cell>
          <cell r="CZ2548">
            <v>0</v>
          </cell>
          <cell r="DA2548">
            <v>0</v>
          </cell>
          <cell r="DB2548">
            <v>0</v>
          </cell>
          <cell r="DC2548">
            <v>0</v>
          </cell>
          <cell r="DD2548">
            <v>86737.489800000025</v>
          </cell>
          <cell r="DE2548">
            <v>0</v>
          </cell>
          <cell r="DG2548">
            <v>78601.189800000022</v>
          </cell>
          <cell r="DI2548">
            <v>2.4732450042378361E-2</v>
          </cell>
          <cell r="DJ2548">
            <v>1944.0000000000002</v>
          </cell>
          <cell r="DK2548">
            <v>2.2926288381162955E-2</v>
          </cell>
          <cell r="DL2548">
            <v>0</v>
          </cell>
        </row>
        <row r="2549">
          <cell r="A2549" t="str">
            <v>LGVTRSC-FIT-001</v>
          </cell>
          <cell r="B2549" t="str">
            <v>LGV A TRASPORTI PER SCATOLE DI RIF. IBEO - 1 LIVELLO - LITHIUM POWERED</v>
          </cell>
          <cell r="C2549" t="str">
            <v>LGV FOR CASES CONVEYORS - 1 LEV - LITHIUM POWERED</v>
          </cell>
          <cell r="F2549">
            <v>109006.2484709401</v>
          </cell>
          <cell r="H2549">
            <v>44692.56187308544</v>
          </cell>
          <cell r="I2549">
            <v>0.59000000000000008</v>
          </cell>
          <cell r="J2549" t="str">
            <v>OK</v>
          </cell>
          <cell r="K2549" t="str">
            <v>NEWZD</v>
          </cell>
          <cell r="L2549">
            <v>0</v>
          </cell>
          <cell r="M2549">
            <v>0</v>
          </cell>
          <cell r="N2549">
            <v>0</v>
          </cell>
          <cell r="O2549">
            <v>0</v>
          </cell>
          <cell r="P2549">
            <v>0</v>
          </cell>
          <cell r="Q2549">
            <v>0</v>
          </cell>
          <cell r="R2549">
            <v>0</v>
          </cell>
          <cell r="S2549">
            <v>0</v>
          </cell>
          <cell r="T2549">
            <v>0</v>
          </cell>
          <cell r="U2549">
            <v>0</v>
          </cell>
          <cell r="V2549">
            <v>0</v>
          </cell>
          <cell r="W2549">
            <v>0</v>
          </cell>
          <cell r="X2549">
            <v>0</v>
          </cell>
          <cell r="Y2549">
            <v>0</v>
          </cell>
          <cell r="Z2549">
            <v>0</v>
          </cell>
          <cell r="AA2549">
            <v>0</v>
          </cell>
          <cell r="AB2549">
            <v>0</v>
          </cell>
          <cell r="AC2549">
            <v>0</v>
          </cell>
          <cell r="AD2549">
            <v>0</v>
          </cell>
          <cell r="AE2549">
            <v>0</v>
          </cell>
          <cell r="AF2549">
            <v>0</v>
          </cell>
          <cell r="AG2549">
            <v>0</v>
          </cell>
          <cell r="AH2549">
            <v>0</v>
          </cell>
          <cell r="AI2549">
            <v>0</v>
          </cell>
          <cell r="AJ2549">
            <v>0</v>
          </cell>
          <cell r="AK2549">
            <v>0</v>
          </cell>
          <cell r="AL2549">
            <v>0</v>
          </cell>
          <cell r="AM2549">
            <v>0</v>
          </cell>
          <cell r="AN2549">
            <v>0</v>
          </cell>
          <cell r="AO2549">
            <v>0</v>
          </cell>
          <cell r="AP2549">
            <v>0</v>
          </cell>
          <cell r="AQ2549">
            <v>0</v>
          </cell>
          <cell r="AR2549">
            <v>0</v>
          </cell>
          <cell r="AS2549">
            <v>0</v>
          </cell>
          <cell r="AT2549">
            <v>0</v>
          </cell>
          <cell r="AU2549">
            <v>0</v>
          </cell>
          <cell r="AV2549">
            <v>35787.56187308544</v>
          </cell>
          <cell r="AW2549">
            <v>0</v>
          </cell>
          <cell r="AX2549">
            <v>0</v>
          </cell>
          <cell r="AY2549">
            <v>1760</v>
          </cell>
          <cell r="AZ2549">
            <v>40</v>
          </cell>
          <cell r="BA2549">
            <v>0</v>
          </cell>
          <cell r="BB2549">
            <v>0</v>
          </cell>
          <cell r="BC2549">
            <v>0</v>
          </cell>
          <cell r="BD2549">
            <v>0</v>
          </cell>
          <cell r="BE2549">
            <v>360</v>
          </cell>
          <cell r="BF2549">
            <v>10</v>
          </cell>
          <cell r="BG2549">
            <v>0</v>
          </cell>
          <cell r="BH2549">
            <v>0</v>
          </cell>
          <cell r="BI2549">
            <v>0</v>
          </cell>
          <cell r="BJ2549">
            <v>0</v>
          </cell>
          <cell r="BK2549">
            <v>0</v>
          </cell>
          <cell r="BL2549">
            <v>0</v>
          </cell>
          <cell r="BM2549">
            <v>960</v>
          </cell>
          <cell r="BN2549">
            <v>30</v>
          </cell>
          <cell r="BO2549">
            <v>1950</v>
          </cell>
          <cell r="BP2549">
            <v>60</v>
          </cell>
          <cell r="BQ2549">
            <v>0</v>
          </cell>
          <cell r="BR2549">
            <v>0</v>
          </cell>
          <cell r="BS2549">
            <v>2275</v>
          </cell>
          <cell r="BT2549">
            <v>70</v>
          </cell>
          <cell r="BU2549">
            <v>0</v>
          </cell>
          <cell r="BV2549">
            <v>0</v>
          </cell>
          <cell r="BW2549">
            <v>0</v>
          </cell>
          <cell r="BX2549">
            <v>0</v>
          </cell>
          <cell r="BY2549">
            <v>0</v>
          </cell>
          <cell r="BZ2549">
            <v>0</v>
          </cell>
          <cell r="CA2549">
            <v>0</v>
          </cell>
          <cell r="CB2549">
            <v>0</v>
          </cell>
          <cell r="CC2549">
            <v>1600</v>
          </cell>
          <cell r="CD2549">
            <v>50</v>
          </cell>
          <cell r="CE2549">
            <v>0</v>
          </cell>
          <cell r="CF2549">
            <v>0</v>
          </cell>
          <cell r="CG2549">
            <v>0</v>
          </cell>
          <cell r="CH2549">
            <v>0</v>
          </cell>
          <cell r="CI2549">
            <v>0</v>
          </cell>
          <cell r="CJ2549">
            <v>0</v>
          </cell>
          <cell r="CK2549">
            <v>0</v>
          </cell>
          <cell r="CL2549">
            <v>0</v>
          </cell>
          <cell r="CM2549">
            <v>0</v>
          </cell>
          <cell r="CN2549">
            <v>0</v>
          </cell>
          <cell r="CO2549">
            <v>0</v>
          </cell>
          <cell r="CP2549">
            <v>0</v>
          </cell>
          <cell r="CQ2549">
            <v>0</v>
          </cell>
          <cell r="CR2549">
            <v>0</v>
          </cell>
          <cell r="CS2549">
            <v>0</v>
          </cell>
          <cell r="CT2549">
            <v>0</v>
          </cell>
          <cell r="CU2549">
            <v>0</v>
          </cell>
          <cell r="CV2549">
            <v>0</v>
          </cell>
          <cell r="CW2549">
            <v>0</v>
          </cell>
          <cell r="CX2549">
            <v>0</v>
          </cell>
          <cell r="CY2549">
            <v>0</v>
          </cell>
          <cell r="CZ2549">
            <v>0</v>
          </cell>
          <cell r="DA2549">
            <v>0</v>
          </cell>
          <cell r="DB2549">
            <v>0</v>
          </cell>
          <cell r="DC2549">
            <v>0</v>
          </cell>
          <cell r="DD2549">
            <v>44692.56187308544</v>
          </cell>
          <cell r="DE2549">
            <v>0</v>
          </cell>
          <cell r="DG2549">
            <v>33843.56187308544</v>
          </cell>
          <cell r="DI2549">
            <v>5.7440762508688334E-2</v>
          </cell>
          <cell r="DJ2549">
            <v>1944</v>
          </cell>
          <cell r="DK2549">
            <v>4.5475214014718594E-2</v>
          </cell>
          <cell r="DL2549">
            <v>0</v>
          </cell>
        </row>
        <row r="2550">
          <cell r="A2550" t="str">
            <v>LGVTRSC-FIT-002</v>
          </cell>
          <cell r="B2550" t="str">
            <v>LGV A TRASPORTI PER SCATOLE DI RIF. IBEO - 2 LIVELLI - LITHIUM POWERED</v>
          </cell>
          <cell r="C2550" t="str">
            <v>LGV FOR CASES CONVEYORS - 2 LEV - LITHIUM POWERED</v>
          </cell>
          <cell r="F2550">
            <v>121114.11326733736</v>
          </cell>
          <cell r="H2550">
            <v>49656.786439608317</v>
          </cell>
          <cell r="I2550">
            <v>0.59000000000000008</v>
          </cell>
          <cell r="J2550" t="str">
            <v>OK</v>
          </cell>
          <cell r="K2550" t="str">
            <v>NEWZD</v>
          </cell>
          <cell r="L2550">
            <v>0</v>
          </cell>
          <cell r="M2550">
            <v>0</v>
          </cell>
          <cell r="N2550">
            <v>0</v>
          </cell>
          <cell r="O2550">
            <v>0</v>
          </cell>
          <cell r="P2550">
            <v>0</v>
          </cell>
          <cell r="Q2550">
            <v>0</v>
          </cell>
          <cell r="R2550">
            <v>0</v>
          </cell>
          <cell r="S2550">
            <v>0</v>
          </cell>
          <cell r="T2550">
            <v>0</v>
          </cell>
          <cell r="U2550">
            <v>0</v>
          </cell>
          <cell r="V2550">
            <v>0</v>
          </cell>
          <cell r="W2550">
            <v>0</v>
          </cell>
          <cell r="X2550">
            <v>0</v>
          </cell>
          <cell r="Y2550">
            <v>0</v>
          </cell>
          <cell r="Z2550">
            <v>0</v>
          </cell>
          <cell r="AA2550">
            <v>0</v>
          </cell>
          <cell r="AB2550">
            <v>0</v>
          </cell>
          <cell r="AC2550">
            <v>0</v>
          </cell>
          <cell r="AD2550">
            <v>0</v>
          </cell>
          <cell r="AE2550">
            <v>0</v>
          </cell>
          <cell r="AF2550">
            <v>0</v>
          </cell>
          <cell r="AG2550">
            <v>0</v>
          </cell>
          <cell r="AH2550">
            <v>0</v>
          </cell>
          <cell r="AI2550">
            <v>0</v>
          </cell>
          <cell r="AJ2550">
            <v>0</v>
          </cell>
          <cell r="AK2550">
            <v>0</v>
          </cell>
          <cell r="AL2550">
            <v>0</v>
          </cell>
          <cell r="AM2550">
            <v>0</v>
          </cell>
          <cell r="AN2550">
            <v>0</v>
          </cell>
          <cell r="AO2550">
            <v>0</v>
          </cell>
          <cell r="AP2550">
            <v>0</v>
          </cell>
          <cell r="AQ2550">
            <v>0</v>
          </cell>
          <cell r="AR2550">
            <v>0</v>
          </cell>
          <cell r="AS2550">
            <v>0</v>
          </cell>
          <cell r="AT2550">
            <v>0</v>
          </cell>
          <cell r="AU2550">
            <v>0</v>
          </cell>
          <cell r="AV2550">
            <v>40426.786439608317</v>
          </cell>
          <cell r="AW2550">
            <v>0</v>
          </cell>
          <cell r="AX2550">
            <v>0</v>
          </cell>
          <cell r="AY2550">
            <v>1760</v>
          </cell>
          <cell r="AZ2550">
            <v>40</v>
          </cell>
          <cell r="BA2550">
            <v>0</v>
          </cell>
          <cell r="BB2550">
            <v>0</v>
          </cell>
          <cell r="BC2550">
            <v>0</v>
          </cell>
          <cell r="BD2550">
            <v>0</v>
          </cell>
          <cell r="BE2550">
            <v>360</v>
          </cell>
          <cell r="BF2550">
            <v>10</v>
          </cell>
          <cell r="BG2550">
            <v>0</v>
          </cell>
          <cell r="BH2550">
            <v>0</v>
          </cell>
          <cell r="BI2550">
            <v>0</v>
          </cell>
          <cell r="BJ2550">
            <v>0</v>
          </cell>
          <cell r="BK2550">
            <v>0</v>
          </cell>
          <cell r="BL2550">
            <v>0</v>
          </cell>
          <cell r="BM2550">
            <v>960</v>
          </cell>
          <cell r="BN2550">
            <v>30</v>
          </cell>
          <cell r="BO2550">
            <v>2112.5</v>
          </cell>
          <cell r="BP2550">
            <v>65</v>
          </cell>
          <cell r="BQ2550">
            <v>0</v>
          </cell>
          <cell r="BR2550">
            <v>0</v>
          </cell>
          <cell r="BS2550">
            <v>2437.5</v>
          </cell>
          <cell r="BT2550">
            <v>75</v>
          </cell>
          <cell r="BU2550">
            <v>0</v>
          </cell>
          <cell r="BV2550">
            <v>0</v>
          </cell>
          <cell r="BW2550">
            <v>0</v>
          </cell>
          <cell r="BX2550">
            <v>0</v>
          </cell>
          <cell r="BY2550">
            <v>0</v>
          </cell>
          <cell r="BZ2550">
            <v>0</v>
          </cell>
          <cell r="CA2550">
            <v>0</v>
          </cell>
          <cell r="CB2550">
            <v>0</v>
          </cell>
          <cell r="CC2550">
            <v>1600</v>
          </cell>
          <cell r="CD2550">
            <v>50</v>
          </cell>
          <cell r="CE2550">
            <v>0</v>
          </cell>
          <cell r="CF2550">
            <v>0</v>
          </cell>
          <cell r="CG2550">
            <v>0</v>
          </cell>
          <cell r="CH2550">
            <v>0</v>
          </cell>
          <cell r="CI2550">
            <v>0</v>
          </cell>
          <cell r="CJ2550">
            <v>0</v>
          </cell>
          <cell r="CK2550">
            <v>0</v>
          </cell>
          <cell r="CL2550">
            <v>0</v>
          </cell>
          <cell r="CM2550">
            <v>0</v>
          </cell>
          <cell r="CN2550">
            <v>0</v>
          </cell>
          <cell r="CO2550">
            <v>0</v>
          </cell>
          <cell r="CP2550">
            <v>0</v>
          </cell>
          <cell r="CQ2550">
            <v>0</v>
          </cell>
          <cell r="CR2550">
            <v>0</v>
          </cell>
          <cell r="CS2550">
            <v>0</v>
          </cell>
          <cell r="CT2550">
            <v>0</v>
          </cell>
          <cell r="CU2550">
            <v>0</v>
          </cell>
          <cell r="CV2550">
            <v>0</v>
          </cell>
          <cell r="CW2550">
            <v>0</v>
          </cell>
          <cell r="CX2550">
            <v>0</v>
          </cell>
          <cell r="CY2550">
            <v>0</v>
          </cell>
          <cell r="CZ2550">
            <v>0</v>
          </cell>
          <cell r="DA2550">
            <v>0</v>
          </cell>
          <cell r="DB2550">
            <v>0</v>
          </cell>
          <cell r="DC2550">
            <v>0</v>
          </cell>
          <cell r="DD2550">
            <v>49656.786439608317</v>
          </cell>
          <cell r="DE2550">
            <v>0</v>
          </cell>
          <cell r="DG2550">
            <v>38482.786439608317</v>
          </cell>
          <cell r="DI2550">
            <v>5.051609251452599E-2</v>
          </cell>
          <cell r="DJ2550">
            <v>1944</v>
          </cell>
          <cell r="DK2550">
            <v>4.0743795218512055E-2</v>
          </cell>
          <cell r="DL2550">
            <v>0</v>
          </cell>
        </row>
        <row r="2551">
          <cell r="A2551" t="str">
            <v>LGVZANCHE2F2PP-101</v>
          </cell>
          <cell r="B2551" t="str">
            <v>LGV ZANCHE 2 FORCHE 2 POSTI PALLET</v>
          </cell>
          <cell r="F2551">
            <v>179851.90304696679</v>
          </cell>
          <cell r="H2551">
            <v>73739.280249256379</v>
          </cell>
          <cell r="I2551">
            <v>0.59000000000000008</v>
          </cell>
          <cell r="J2551" t="str">
            <v>OK</v>
          </cell>
          <cell r="K2551" t="str">
            <v>NEWZD</v>
          </cell>
          <cell r="L2551">
            <v>0</v>
          </cell>
          <cell r="M2551">
            <v>0</v>
          </cell>
          <cell r="N2551">
            <v>0</v>
          </cell>
          <cell r="O2551">
            <v>0</v>
          </cell>
          <cell r="P2551">
            <v>0</v>
          </cell>
          <cell r="Q2551">
            <v>0</v>
          </cell>
          <cell r="R2551">
            <v>0</v>
          </cell>
          <cell r="S2551">
            <v>0</v>
          </cell>
          <cell r="T2551">
            <v>0</v>
          </cell>
          <cell r="U2551">
            <v>0</v>
          </cell>
          <cell r="V2551">
            <v>0</v>
          </cell>
          <cell r="W2551">
            <v>0</v>
          </cell>
          <cell r="X2551">
            <v>0</v>
          </cell>
          <cell r="Y2551">
            <v>0</v>
          </cell>
          <cell r="Z2551">
            <v>0</v>
          </cell>
          <cell r="AA2551">
            <v>0</v>
          </cell>
          <cell r="AB2551">
            <v>0</v>
          </cell>
          <cell r="AC2551">
            <v>0</v>
          </cell>
          <cell r="AD2551">
            <v>0</v>
          </cell>
          <cell r="AE2551">
            <v>0</v>
          </cell>
          <cell r="AF2551">
            <v>0</v>
          </cell>
          <cell r="AG2551">
            <v>0</v>
          </cell>
          <cell r="AH2551">
            <v>0</v>
          </cell>
          <cell r="AI2551">
            <v>0</v>
          </cell>
          <cell r="AJ2551">
            <v>0</v>
          </cell>
          <cell r="AK2551">
            <v>0</v>
          </cell>
          <cell r="AL2551">
            <v>0</v>
          </cell>
          <cell r="AM2551">
            <v>0</v>
          </cell>
          <cell r="AN2551">
            <v>0</v>
          </cell>
          <cell r="AO2551">
            <v>0</v>
          </cell>
          <cell r="AP2551">
            <v>0</v>
          </cell>
          <cell r="AQ2551">
            <v>0</v>
          </cell>
          <cell r="AR2551">
            <v>0</v>
          </cell>
          <cell r="AS2551">
            <v>0</v>
          </cell>
          <cell r="AT2551">
            <v>0</v>
          </cell>
          <cell r="AU2551">
            <v>0</v>
          </cell>
          <cell r="AV2551">
            <v>67821.863582589707</v>
          </cell>
          <cell r="AW2551">
            <v>0</v>
          </cell>
          <cell r="AX2551">
            <v>0</v>
          </cell>
          <cell r="AY2551">
            <v>586.66666666666674</v>
          </cell>
          <cell r="AZ2551">
            <v>13.333333333333334</v>
          </cell>
          <cell r="BA2551">
            <v>0</v>
          </cell>
          <cell r="BB2551">
            <v>0</v>
          </cell>
          <cell r="BC2551">
            <v>0</v>
          </cell>
          <cell r="BD2551">
            <v>0</v>
          </cell>
          <cell r="BE2551">
            <v>288</v>
          </cell>
          <cell r="BF2551">
            <v>8</v>
          </cell>
          <cell r="BG2551">
            <v>0</v>
          </cell>
          <cell r="BH2551">
            <v>0</v>
          </cell>
          <cell r="BI2551">
            <v>0</v>
          </cell>
          <cell r="BJ2551">
            <v>0</v>
          </cell>
          <cell r="BK2551">
            <v>0</v>
          </cell>
          <cell r="BL2551">
            <v>0</v>
          </cell>
          <cell r="BM2551">
            <v>426.66666666666669</v>
          </cell>
          <cell r="BN2551">
            <v>13.333333333333334</v>
          </cell>
          <cell r="BO2551">
            <v>1774.5</v>
          </cell>
          <cell r="BP2551">
            <v>54.6</v>
          </cell>
          <cell r="BQ2551">
            <v>0</v>
          </cell>
          <cell r="BR2551">
            <v>0</v>
          </cell>
          <cell r="BS2551">
            <v>2148.25</v>
          </cell>
          <cell r="BT2551">
            <v>66.099999999999994</v>
          </cell>
          <cell r="BU2551">
            <v>0</v>
          </cell>
          <cell r="BV2551">
            <v>0</v>
          </cell>
          <cell r="BW2551">
            <v>0</v>
          </cell>
          <cell r="BX2551">
            <v>0</v>
          </cell>
          <cell r="BY2551">
            <v>0</v>
          </cell>
          <cell r="BZ2551">
            <v>0</v>
          </cell>
          <cell r="CA2551">
            <v>0</v>
          </cell>
          <cell r="CB2551">
            <v>0</v>
          </cell>
          <cell r="CC2551">
            <v>693.33333333333337</v>
          </cell>
          <cell r="CD2551">
            <v>21.666666666666668</v>
          </cell>
          <cell r="CE2551">
            <v>0</v>
          </cell>
          <cell r="CF2551">
            <v>0</v>
          </cell>
          <cell r="CG2551">
            <v>0</v>
          </cell>
          <cell r="CH2551">
            <v>0</v>
          </cell>
          <cell r="CI2551">
            <v>0</v>
          </cell>
          <cell r="CJ2551">
            <v>0</v>
          </cell>
          <cell r="CK2551">
            <v>0</v>
          </cell>
          <cell r="CL2551">
            <v>0</v>
          </cell>
          <cell r="CM2551">
            <v>0</v>
          </cell>
          <cell r="CN2551">
            <v>0</v>
          </cell>
          <cell r="CO2551">
            <v>0</v>
          </cell>
          <cell r="CP2551">
            <v>0</v>
          </cell>
          <cell r="CQ2551">
            <v>0</v>
          </cell>
          <cell r="CR2551">
            <v>0</v>
          </cell>
          <cell r="CS2551">
            <v>0</v>
          </cell>
          <cell r="CT2551">
            <v>0</v>
          </cell>
          <cell r="CU2551">
            <v>0</v>
          </cell>
          <cell r="CV2551">
            <v>0</v>
          </cell>
          <cell r="CW2551">
            <v>0</v>
          </cell>
          <cell r="CX2551">
            <v>0</v>
          </cell>
          <cell r="CY2551">
            <v>0</v>
          </cell>
          <cell r="CZ2551">
            <v>0</v>
          </cell>
          <cell r="DA2551">
            <v>0</v>
          </cell>
          <cell r="DB2551">
            <v>0</v>
          </cell>
          <cell r="DC2551">
            <v>0</v>
          </cell>
          <cell r="DD2551">
            <v>73739.280249256379</v>
          </cell>
          <cell r="DE2551">
            <v>0</v>
          </cell>
          <cell r="DG2551">
            <v>67821.863582589707</v>
          </cell>
          <cell r="DI2551">
            <v>0</v>
          </cell>
          <cell r="DJ2551">
            <v>0</v>
          </cell>
          <cell r="DK2551">
            <v>0</v>
          </cell>
          <cell r="DL2551">
            <v>0</v>
          </cell>
        </row>
        <row r="2552">
          <cell r="A2552" t="str">
            <v>LGVZANCHE4F2PP-101</v>
          </cell>
          <cell r="B2552" t="str">
            <v>LGV ZANCHE 4 FORCHE 2 POSTI PALLET</v>
          </cell>
          <cell r="F2552">
            <v>195734.74102652728</v>
          </cell>
          <cell r="H2552">
            <v>80251.243820876174</v>
          </cell>
          <cell r="I2552">
            <v>0.59000000000000008</v>
          </cell>
          <cell r="J2552" t="str">
            <v>OK</v>
          </cell>
          <cell r="K2552" t="str">
            <v>NEWZD</v>
          </cell>
          <cell r="L2552">
            <v>0</v>
          </cell>
          <cell r="M2552">
            <v>0</v>
          </cell>
          <cell r="N2552">
            <v>0</v>
          </cell>
          <cell r="O2552">
            <v>0</v>
          </cell>
          <cell r="P2552">
            <v>0</v>
          </cell>
          <cell r="Q2552">
            <v>0</v>
          </cell>
          <cell r="R2552">
            <v>0</v>
          </cell>
          <cell r="S2552">
            <v>0</v>
          </cell>
          <cell r="T2552">
            <v>0</v>
          </cell>
          <cell r="U2552">
            <v>0</v>
          </cell>
          <cell r="V2552">
            <v>0</v>
          </cell>
          <cell r="W2552">
            <v>0</v>
          </cell>
          <cell r="X2552">
            <v>0</v>
          </cell>
          <cell r="Y2552">
            <v>0</v>
          </cell>
          <cell r="Z2552">
            <v>0</v>
          </cell>
          <cell r="AA2552">
            <v>0</v>
          </cell>
          <cell r="AB2552">
            <v>0</v>
          </cell>
          <cell r="AC2552">
            <v>0</v>
          </cell>
          <cell r="AD2552">
            <v>0</v>
          </cell>
          <cell r="AE2552">
            <v>0</v>
          </cell>
          <cell r="AF2552">
            <v>0</v>
          </cell>
          <cell r="AG2552">
            <v>0</v>
          </cell>
          <cell r="AH2552">
            <v>0</v>
          </cell>
          <cell r="AI2552">
            <v>0</v>
          </cell>
          <cell r="AJ2552">
            <v>0</v>
          </cell>
          <cell r="AK2552">
            <v>0</v>
          </cell>
          <cell r="AL2552">
            <v>0</v>
          </cell>
          <cell r="AM2552">
            <v>0</v>
          </cell>
          <cell r="AN2552">
            <v>0</v>
          </cell>
          <cell r="AO2552">
            <v>0</v>
          </cell>
          <cell r="AP2552">
            <v>0</v>
          </cell>
          <cell r="AQ2552">
            <v>0</v>
          </cell>
          <cell r="AR2552">
            <v>0</v>
          </cell>
          <cell r="AS2552">
            <v>0</v>
          </cell>
          <cell r="AT2552">
            <v>0</v>
          </cell>
          <cell r="AU2552">
            <v>0</v>
          </cell>
          <cell r="AV2552">
            <v>74333.827154209503</v>
          </cell>
          <cell r="AW2552">
            <v>0</v>
          </cell>
          <cell r="AX2552">
            <v>0</v>
          </cell>
          <cell r="AY2552">
            <v>586.66666666666674</v>
          </cell>
          <cell r="AZ2552">
            <v>13.333333333333334</v>
          </cell>
          <cell r="BA2552">
            <v>0</v>
          </cell>
          <cell r="BB2552">
            <v>0</v>
          </cell>
          <cell r="BC2552">
            <v>0</v>
          </cell>
          <cell r="BD2552">
            <v>0</v>
          </cell>
          <cell r="BE2552">
            <v>288</v>
          </cell>
          <cell r="BF2552">
            <v>8</v>
          </cell>
          <cell r="BG2552">
            <v>0</v>
          </cell>
          <cell r="BH2552">
            <v>0</v>
          </cell>
          <cell r="BI2552">
            <v>0</v>
          </cell>
          <cell r="BJ2552">
            <v>0</v>
          </cell>
          <cell r="BK2552">
            <v>0</v>
          </cell>
          <cell r="BL2552">
            <v>0</v>
          </cell>
          <cell r="BM2552">
            <v>426.66666666666669</v>
          </cell>
          <cell r="BN2552">
            <v>13.333333333333334</v>
          </cell>
          <cell r="BO2552">
            <v>1774.5</v>
          </cell>
          <cell r="BP2552">
            <v>54.6</v>
          </cell>
          <cell r="BQ2552">
            <v>0</v>
          </cell>
          <cell r="BR2552">
            <v>0</v>
          </cell>
          <cell r="BS2552">
            <v>2148.25</v>
          </cell>
          <cell r="BT2552">
            <v>66.099999999999994</v>
          </cell>
          <cell r="BU2552">
            <v>0</v>
          </cell>
          <cell r="BV2552">
            <v>0</v>
          </cell>
          <cell r="BW2552">
            <v>0</v>
          </cell>
          <cell r="BX2552">
            <v>0</v>
          </cell>
          <cell r="BY2552">
            <v>0</v>
          </cell>
          <cell r="BZ2552">
            <v>0</v>
          </cell>
          <cell r="CA2552">
            <v>0</v>
          </cell>
          <cell r="CB2552">
            <v>0</v>
          </cell>
          <cell r="CC2552">
            <v>693.33333333333337</v>
          </cell>
          <cell r="CD2552">
            <v>21.666666666666668</v>
          </cell>
          <cell r="CE2552">
            <v>0</v>
          </cell>
          <cell r="CF2552">
            <v>0</v>
          </cell>
          <cell r="CG2552">
            <v>0</v>
          </cell>
          <cell r="CH2552">
            <v>0</v>
          </cell>
          <cell r="CI2552">
            <v>0</v>
          </cell>
          <cell r="CJ2552">
            <v>0</v>
          </cell>
          <cell r="CK2552">
            <v>0</v>
          </cell>
          <cell r="CL2552">
            <v>0</v>
          </cell>
          <cell r="CM2552">
            <v>0</v>
          </cell>
          <cell r="CN2552">
            <v>0</v>
          </cell>
          <cell r="CO2552">
            <v>0</v>
          </cell>
          <cell r="CP2552">
            <v>0</v>
          </cell>
          <cell r="CQ2552">
            <v>0</v>
          </cell>
          <cell r="CR2552">
            <v>0</v>
          </cell>
          <cell r="CS2552">
            <v>0</v>
          </cell>
          <cell r="CT2552">
            <v>0</v>
          </cell>
          <cell r="CU2552">
            <v>0</v>
          </cell>
          <cell r="CV2552">
            <v>0</v>
          </cell>
          <cell r="CW2552">
            <v>0</v>
          </cell>
          <cell r="CX2552">
            <v>0</v>
          </cell>
          <cell r="CY2552">
            <v>0</v>
          </cell>
          <cell r="CZ2552">
            <v>0</v>
          </cell>
          <cell r="DA2552">
            <v>0</v>
          </cell>
          <cell r="DB2552">
            <v>0</v>
          </cell>
          <cell r="DC2552">
            <v>0</v>
          </cell>
          <cell r="DD2552">
            <v>80251.243820876174</v>
          </cell>
          <cell r="DE2552">
            <v>0</v>
          </cell>
          <cell r="DG2552">
            <v>74333.827154209503</v>
          </cell>
          <cell r="DI2552">
            <v>0</v>
          </cell>
          <cell r="DJ2552">
            <v>0</v>
          </cell>
          <cell r="DK2552">
            <v>0</v>
          </cell>
          <cell r="DL2552">
            <v>0</v>
          </cell>
        </row>
        <row r="2553">
          <cell r="A2553" t="str">
            <v>LICENZA-001</v>
          </cell>
          <cell r="B2553" t="str">
            <v>LICENZA OPC SERVER SOFNET-IE S7 (101144932)</v>
          </cell>
          <cell r="F2553">
            <v>745.18047619047616</v>
          </cell>
          <cell r="H2553">
            <v>312.97579999999999</v>
          </cell>
          <cell r="I2553">
            <v>0.58000000000000007</v>
          </cell>
          <cell r="J2553" t="str">
            <v>OK</v>
          </cell>
          <cell r="K2553" t="str">
            <v>NEWZD</v>
          </cell>
          <cell r="L2553">
            <v>0</v>
          </cell>
          <cell r="M2553">
            <v>0</v>
          </cell>
          <cell r="N2553">
            <v>0</v>
          </cell>
          <cell r="O2553">
            <v>0</v>
          </cell>
          <cell r="P2553">
            <v>0</v>
          </cell>
          <cell r="Q2553">
            <v>0</v>
          </cell>
          <cell r="R2553">
            <v>0</v>
          </cell>
          <cell r="S2553">
            <v>0</v>
          </cell>
          <cell r="T2553">
            <v>0</v>
          </cell>
          <cell r="U2553">
            <v>0</v>
          </cell>
          <cell r="V2553">
            <v>0</v>
          </cell>
          <cell r="W2553">
            <v>0</v>
          </cell>
          <cell r="X2553">
            <v>0</v>
          </cell>
          <cell r="Y2553">
            <v>0</v>
          </cell>
          <cell r="Z2553">
            <v>0</v>
          </cell>
          <cell r="AA2553">
            <v>0</v>
          </cell>
          <cell r="AB2553">
            <v>0</v>
          </cell>
          <cell r="AC2553">
            <v>0</v>
          </cell>
          <cell r="AD2553">
            <v>0</v>
          </cell>
          <cell r="AE2553">
            <v>0</v>
          </cell>
          <cell r="AF2553">
            <v>0</v>
          </cell>
          <cell r="AG2553">
            <v>0</v>
          </cell>
          <cell r="AH2553">
            <v>0</v>
          </cell>
          <cell r="AI2553">
            <v>0</v>
          </cell>
          <cell r="AJ2553">
            <v>0</v>
          </cell>
          <cell r="AK2553">
            <v>0</v>
          </cell>
          <cell r="AL2553">
            <v>0</v>
          </cell>
          <cell r="AM2553">
            <v>0</v>
          </cell>
          <cell r="AN2553">
            <v>0</v>
          </cell>
          <cell r="AO2553">
            <v>0</v>
          </cell>
          <cell r="AP2553">
            <v>0</v>
          </cell>
          <cell r="AQ2553">
            <v>0</v>
          </cell>
          <cell r="AR2553">
            <v>0</v>
          </cell>
          <cell r="AS2553">
            <v>0</v>
          </cell>
          <cell r="AT2553">
            <v>0</v>
          </cell>
          <cell r="AU2553">
            <v>0</v>
          </cell>
          <cell r="AV2553">
            <v>312.97579999999999</v>
          </cell>
          <cell r="AW2553">
            <v>0</v>
          </cell>
          <cell r="AX2553">
            <v>0</v>
          </cell>
          <cell r="AY2553">
            <v>0</v>
          </cell>
          <cell r="AZ2553">
            <v>0</v>
          </cell>
          <cell r="BA2553">
            <v>0</v>
          </cell>
          <cell r="BB2553">
            <v>0</v>
          </cell>
          <cell r="BC2553">
            <v>0</v>
          </cell>
          <cell r="BD2553">
            <v>0</v>
          </cell>
          <cell r="BE2553">
            <v>0</v>
          </cell>
          <cell r="BF2553">
            <v>0</v>
          </cell>
          <cell r="BG2553">
            <v>0</v>
          </cell>
          <cell r="BH2553">
            <v>0</v>
          </cell>
          <cell r="BI2553">
            <v>0</v>
          </cell>
          <cell r="BJ2553">
            <v>0</v>
          </cell>
          <cell r="BK2553">
            <v>0</v>
          </cell>
          <cell r="BL2553">
            <v>0</v>
          </cell>
          <cell r="BM2553">
            <v>0</v>
          </cell>
          <cell r="BN2553">
            <v>0</v>
          </cell>
          <cell r="BO2553">
            <v>0</v>
          </cell>
          <cell r="BP2553">
            <v>0</v>
          </cell>
          <cell r="BQ2553">
            <v>0</v>
          </cell>
          <cell r="BR2553">
            <v>0</v>
          </cell>
          <cell r="BS2553">
            <v>0</v>
          </cell>
          <cell r="BT2553">
            <v>0</v>
          </cell>
          <cell r="BU2553">
            <v>0</v>
          </cell>
          <cell r="BV2553">
            <v>0</v>
          </cell>
          <cell r="BW2553">
            <v>0</v>
          </cell>
          <cell r="BX2553">
            <v>0</v>
          </cell>
          <cell r="BY2553">
            <v>0</v>
          </cell>
          <cell r="BZ2553">
            <v>0</v>
          </cell>
          <cell r="CA2553">
            <v>0</v>
          </cell>
          <cell r="CB2553">
            <v>0</v>
          </cell>
          <cell r="CC2553">
            <v>0</v>
          </cell>
          <cell r="CD2553">
            <v>0</v>
          </cell>
          <cell r="CE2553">
            <v>0</v>
          </cell>
          <cell r="CF2553">
            <v>0</v>
          </cell>
          <cell r="CG2553">
            <v>0</v>
          </cell>
          <cell r="CH2553">
            <v>0</v>
          </cell>
          <cell r="CI2553">
            <v>0</v>
          </cell>
          <cell r="CJ2553">
            <v>0</v>
          </cell>
          <cell r="CK2553">
            <v>0</v>
          </cell>
          <cell r="CL2553">
            <v>0</v>
          </cell>
          <cell r="CM2553">
            <v>0</v>
          </cell>
          <cell r="CN2553">
            <v>0</v>
          </cell>
          <cell r="CO2553">
            <v>0</v>
          </cell>
          <cell r="CP2553">
            <v>0</v>
          </cell>
          <cell r="CQ2553">
            <v>0</v>
          </cell>
          <cell r="CR2553">
            <v>0</v>
          </cell>
          <cell r="CS2553">
            <v>0</v>
          </cell>
          <cell r="CT2553">
            <v>0</v>
          </cell>
          <cell r="CU2553">
            <v>0</v>
          </cell>
          <cell r="CV2553">
            <v>0</v>
          </cell>
          <cell r="CW2553">
            <v>0</v>
          </cell>
          <cell r="CX2553">
            <v>0</v>
          </cell>
          <cell r="CY2553">
            <v>0</v>
          </cell>
          <cell r="CZ2553">
            <v>0</v>
          </cell>
          <cell r="DA2553">
            <v>0</v>
          </cell>
          <cell r="DB2553">
            <v>0</v>
          </cell>
          <cell r="DC2553">
            <v>0</v>
          </cell>
          <cell r="DD2553">
            <v>312.97579999999999</v>
          </cell>
          <cell r="DE2553">
            <v>0</v>
          </cell>
          <cell r="DG2553">
            <v>303.86</v>
          </cell>
          <cell r="DI2553">
            <v>0.03</v>
          </cell>
          <cell r="DJ2553">
            <v>9.1158000000000001</v>
          </cell>
          <cell r="DK2553">
            <v>0.03</v>
          </cell>
          <cell r="DL2553">
            <v>0</v>
          </cell>
        </row>
        <row r="2554">
          <cell r="A2554" t="str">
            <v>LICENZA-002</v>
          </cell>
          <cell r="B2554" t="str">
            <v>LICENZA OPC SERVER FACTORY TALK RSLINX + DONGLE (105224501+105224920)</v>
          </cell>
          <cell r="F2554">
            <v>816.71642857142854</v>
          </cell>
          <cell r="H2554">
            <v>343.02089999999998</v>
          </cell>
          <cell r="I2554">
            <v>0.58000000000000007</v>
          </cell>
          <cell r="J2554" t="str">
            <v>OK</v>
          </cell>
          <cell r="K2554" t="str">
            <v>NEWZD</v>
          </cell>
          <cell r="L2554">
            <v>0</v>
          </cell>
          <cell r="M2554">
            <v>0</v>
          </cell>
          <cell r="N2554">
            <v>0</v>
          </cell>
          <cell r="O2554">
            <v>0</v>
          </cell>
          <cell r="P2554">
            <v>0</v>
          </cell>
          <cell r="Q2554">
            <v>0</v>
          </cell>
          <cell r="R2554">
            <v>0</v>
          </cell>
          <cell r="S2554">
            <v>0</v>
          </cell>
          <cell r="T2554">
            <v>0</v>
          </cell>
          <cell r="U2554">
            <v>0</v>
          </cell>
          <cell r="V2554">
            <v>0</v>
          </cell>
          <cell r="W2554">
            <v>0</v>
          </cell>
          <cell r="X2554">
            <v>0</v>
          </cell>
          <cell r="Y2554">
            <v>0</v>
          </cell>
          <cell r="Z2554">
            <v>0</v>
          </cell>
          <cell r="AA2554">
            <v>0</v>
          </cell>
          <cell r="AB2554">
            <v>0</v>
          </cell>
          <cell r="AC2554">
            <v>0</v>
          </cell>
          <cell r="AD2554">
            <v>0</v>
          </cell>
          <cell r="AE2554">
            <v>0</v>
          </cell>
          <cell r="AF2554">
            <v>0</v>
          </cell>
          <cell r="AG2554">
            <v>0</v>
          </cell>
          <cell r="AH2554">
            <v>0</v>
          </cell>
          <cell r="AI2554">
            <v>0</v>
          </cell>
          <cell r="AJ2554">
            <v>0</v>
          </cell>
          <cell r="AK2554">
            <v>0</v>
          </cell>
          <cell r="AL2554">
            <v>0</v>
          </cell>
          <cell r="AM2554">
            <v>0</v>
          </cell>
          <cell r="AN2554">
            <v>0</v>
          </cell>
          <cell r="AO2554">
            <v>0</v>
          </cell>
          <cell r="AP2554">
            <v>0</v>
          </cell>
          <cell r="AQ2554">
            <v>0</v>
          </cell>
          <cell r="AR2554">
            <v>0</v>
          </cell>
          <cell r="AS2554">
            <v>0</v>
          </cell>
          <cell r="AT2554">
            <v>0</v>
          </cell>
          <cell r="AU2554">
            <v>0</v>
          </cell>
          <cell r="AV2554">
            <v>343.02089999999998</v>
          </cell>
          <cell r="AW2554">
            <v>0</v>
          </cell>
          <cell r="AX2554">
            <v>0</v>
          </cell>
          <cell r="AY2554">
            <v>0</v>
          </cell>
          <cell r="AZ2554">
            <v>0</v>
          </cell>
          <cell r="BA2554">
            <v>0</v>
          </cell>
          <cell r="BB2554">
            <v>0</v>
          </cell>
          <cell r="BC2554">
            <v>0</v>
          </cell>
          <cell r="BD2554">
            <v>0</v>
          </cell>
          <cell r="BE2554">
            <v>0</v>
          </cell>
          <cell r="BF2554">
            <v>0</v>
          </cell>
          <cell r="BG2554">
            <v>0</v>
          </cell>
          <cell r="BH2554">
            <v>0</v>
          </cell>
          <cell r="BI2554">
            <v>0</v>
          </cell>
          <cell r="BJ2554">
            <v>0</v>
          </cell>
          <cell r="BK2554">
            <v>0</v>
          </cell>
          <cell r="BL2554">
            <v>0</v>
          </cell>
          <cell r="BM2554">
            <v>0</v>
          </cell>
          <cell r="BN2554">
            <v>0</v>
          </cell>
          <cell r="BO2554">
            <v>0</v>
          </cell>
          <cell r="BP2554">
            <v>0</v>
          </cell>
          <cell r="BQ2554">
            <v>0</v>
          </cell>
          <cell r="BR2554">
            <v>0</v>
          </cell>
          <cell r="BS2554">
            <v>0</v>
          </cell>
          <cell r="BT2554">
            <v>0</v>
          </cell>
          <cell r="BU2554">
            <v>0</v>
          </cell>
          <cell r="BV2554">
            <v>0</v>
          </cell>
          <cell r="BW2554">
            <v>0</v>
          </cell>
          <cell r="BX2554">
            <v>0</v>
          </cell>
          <cell r="BY2554">
            <v>0</v>
          </cell>
          <cell r="BZ2554">
            <v>0</v>
          </cell>
          <cell r="CA2554">
            <v>0</v>
          </cell>
          <cell r="CB2554">
            <v>0</v>
          </cell>
          <cell r="CC2554">
            <v>0</v>
          </cell>
          <cell r="CD2554">
            <v>0</v>
          </cell>
          <cell r="CE2554">
            <v>0</v>
          </cell>
          <cell r="CF2554">
            <v>0</v>
          </cell>
          <cell r="CG2554">
            <v>0</v>
          </cell>
          <cell r="CH2554">
            <v>0</v>
          </cell>
          <cell r="CI2554">
            <v>0</v>
          </cell>
          <cell r="CJ2554">
            <v>0</v>
          </cell>
          <cell r="CK2554">
            <v>0</v>
          </cell>
          <cell r="CL2554">
            <v>0</v>
          </cell>
          <cell r="CM2554">
            <v>0</v>
          </cell>
          <cell r="CN2554">
            <v>0</v>
          </cell>
          <cell r="CO2554">
            <v>0</v>
          </cell>
          <cell r="CP2554">
            <v>0</v>
          </cell>
          <cell r="CQ2554">
            <v>0</v>
          </cell>
          <cell r="CR2554">
            <v>0</v>
          </cell>
          <cell r="CS2554">
            <v>0</v>
          </cell>
          <cell r="CT2554">
            <v>0</v>
          </cell>
          <cell r="CU2554">
            <v>0</v>
          </cell>
          <cell r="CV2554">
            <v>0</v>
          </cell>
          <cell r="CW2554">
            <v>0</v>
          </cell>
          <cell r="CX2554">
            <v>0</v>
          </cell>
          <cell r="CY2554">
            <v>0</v>
          </cell>
          <cell r="CZ2554">
            <v>0</v>
          </cell>
          <cell r="DA2554">
            <v>0</v>
          </cell>
          <cell r="DB2554">
            <v>0</v>
          </cell>
          <cell r="DC2554">
            <v>0</v>
          </cell>
          <cell r="DD2554">
            <v>343.02089999999998</v>
          </cell>
          <cell r="DE2554">
            <v>0</v>
          </cell>
          <cell r="DG2554">
            <v>333.03</v>
          </cell>
          <cell r="DI2554">
            <v>0.03</v>
          </cell>
          <cell r="DJ2554">
            <v>9.9908999999999981</v>
          </cell>
          <cell r="DK2554">
            <v>2.9999999999999995E-2</v>
          </cell>
          <cell r="DL2554">
            <v>0</v>
          </cell>
        </row>
        <row r="2555">
          <cell r="A2555" t="str">
            <v>LICENZA-003</v>
          </cell>
          <cell r="B2555" t="str">
            <v>LICENZA OPC SERVER KEPWARE SIEMENS S7 (196715712)</v>
          </cell>
          <cell r="F2555">
            <v>1874.9999999999998</v>
          </cell>
          <cell r="H2555">
            <v>787.49999999999989</v>
          </cell>
          <cell r="I2555">
            <v>0.58000000000000007</v>
          </cell>
          <cell r="J2555" t="str">
            <v>OK</v>
          </cell>
          <cell r="K2555" t="str">
            <v>NEWZD</v>
          </cell>
          <cell r="L2555">
            <v>0</v>
          </cell>
          <cell r="M2555">
            <v>0</v>
          </cell>
          <cell r="N2555">
            <v>0</v>
          </cell>
          <cell r="O2555">
            <v>0</v>
          </cell>
          <cell r="P2555">
            <v>0</v>
          </cell>
          <cell r="Q2555">
            <v>0</v>
          </cell>
          <cell r="R2555">
            <v>0</v>
          </cell>
          <cell r="S2555">
            <v>0</v>
          </cell>
          <cell r="T2555">
            <v>0</v>
          </cell>
          <cell r="U2555">
            <v>0</v>
          </cell>
          <cell r="V2555">
            <v>0</v>
          </cell>
          <cell r="W2555">
            <v>0</v>
          </cell>
          <cell r="X2555">
            <v>0</v>
          </cell>
          <cell r="Y2555">
            <v>0</v>
          </cell>
          <cell r="Z2555">
            <v>0</v>
          </cell>
          <cell r="AA2555">
            <v>0</v>
          </cell>
          <cell r="AB2555">
            <v>0</v>
          </cell>
          <cell r="AC2555">
            <v>0</v>
          </cell>
          <cell r="AD2555">
            <v>0</v>
          </cell>
          <cell r="AE2555">
            <v>0</v>
          </cell>
          <cell r="AF2555">
            <v>0</v>
          </cell>
          <cell r="AG2555">
            <v>0</v>
          </cell>
          <cell r="AH2555">
            <v>0</v>
          </cell>
          <cell r="AI2555">
            <v>0</v>
          </cell>
          <cell r="AJ2555">
            <v>0</v>
          </cell>
          <cell r="AK2555">
            <v>0</v>
          </cell>
          <cell r="AL2555">
            <v>0</v>
          </cell>
          <cell r="AM2555">
            <v>0</v>
          </cell>
          <cell r="AN2555">
            <v>0</v>
          </cell>
          <cell r="AO2555">
            <v>0</v>
          </cell>
          <cell r="AP2555">
            <v>0</v>
          </cell>
          <cell r="AQ2555">
            <v>0</v>
          </cell>
          <cell r="AR2555">
            <v>0</v>
          </cell>
          <cell r="AS2555">
            <v>0</v>
          </cell>
          <cell r="AT2555">
            <v>0</v>
          </cell>
          <cell r="AU2555">
            <v>0</v>
          </cell>
          <cell r="AV2555">
            <v>787.49999999999989</v>
          </cell>
          <cell r="AW2555">
            <v>0</v>
          </cell>
          <cell r="AX2555">
            <v>0</v>
          </cell>
          <cell r="AY2555">
            <v>0</v>
          </cell>
          <cell r="AZ2555">
            <v>0</v>
          </cell>
          <cell r="BA2555">
            <v>0</v>
          </cell>
          <cell r="BB2555">
            <v>0</v>
          </cell>
          <cell r="BC2555">
            <v>0</v>
          </cell>
          <cell r="BD2555">
            <v>0</v>
          </cell>
          <cell r="BE2555">
            <v>0</v>
          </cell>
          <cell r="BF2555">
            <v>0</v>
          </cell>
          <cell r="BG2555">
            <v>0</v>
          </cell>
          <cell r="BH2555">
            <v>0</v>
          </cell>
          <cell r="BI2555">
            <v>0</v>
          </cell>
          <cell r="BJ2555">
            <v>0</v>
          </cell>
          <cell r="BK2555">
            <v>0</v>
          </cell>
          <cell r="BL2555">
            <v>0</v>
          </cell>
          <cell r="BM2555">
            <v>0</v>
          </cell>
          <cell r="BN2555">
            <v>0</v>
          </cell>
          <cell r="BO2555">
            <v>0</v>
          </cell>
          <cell r="BP2555">
            <v>0</v>
          </cell>
          <cell r="BQ2555">
            <v>0</v>
          </cell>
          <cell r="BR2555">
            <v>0</v>
          </cell>
          <cell r="BS2555">
            <v>0</v>
          </cell>
          <cell r="BT2555">
            <v>0</v>
          </cell>
          <cell r="BU2555">
            <v>0</v>
          </cell>
          <cell r="BV2555">
            <v>0</v>
          </cell>
          <cell r="BW2555">
            <v>0</v>
          </cell>
          <cell r="BX2555">
            <v>0</v>
          </cell>
          <cell r="BY2555">
            <v>0</v>
          </cell>
          <cell r="BZ2555">
            <v>0</v>
          </cell>
          <cell r="CA2555">
            <v>0</v>
          </cell>
          <cell r="CB2555">
            <v>0</v>
          </cell>
          <cell r="CC2555">
            <v>0</v>
          </cell>
          <cell r="CD2555">
            <v>0</v>
          </cell>
          <cell r="CE2555">
            <v>0</v>
          </cell>
          <cell r="CF2555">
            <v>0</v>
          </cell>
          <cell r="CG2555">
            <v>0</v>
          </cell>
          <cell r="CH2555">
            <v>0</v>
          </cell>
          <cell r="CI2555">
            <v>0</v>
          </cell>
          <cell r="CJ2555">
            <v>0</v>
          </cell>
          <cell r="CK2555">
            <v>0</v>
          </cell>
          <cell r="CL2555">
            <v>0</v>
          </cell>
          <cell r="CM2555">
            <v>0</v>
          </cell>
          <cell r="CN2555">
            <v>0</v>
          </cell>
          <cell r="CO2555">
            <v>0</v>
          </cell>
          <cell r="CP2555">
            <v>0</v>
          </cell>
          <cell r="CQ2555">
            <v>0</v>
          </cell>
          <cell r="CR2555">
            <v>0</v>
          </cell>
          <cell r="CS2555">
            <v>0</v>
          </cell>
          <cell r="CT2555">
            <v>0</v>
          </cell>
          <cell r="CU2555">
            <v>0</v>
          </cell>
          <cell r="CV2555">
            <v>0</v>
          </cell>
          <cell r="CW2555">
            <v>0</v>
          </cell>
          <cell r="CX2555">
            <v>0</v>
          </cell>
          <cell r="CY2555">
            <v>0</v>
          </cell>
          <cell r="CZ2555">
            <v>0</v>
          </cell>
          <cell r="DA2555">
            <v>0</v>
          </cell>
          <cell r="DB2555">
            <v>0</v>
          </cell>
          <cell r="DC2555">
            <v>0</v>
          </cell>
          <cell r="DD2555">
            <v>787.49999999999989</v>
          </cell>
          <cell r="DE2555">
            <v>0</v>
          </cell>
          <cell r="DG2555">
            <v>735</v>
          </cell>
          <cell r="DI2555">
            <v>7.1428571428571272E-2</v>
          </cell>
          <cell r="DJ2555">
            <v>52.499999999999886</v>
          </cell>
          <cell r="DK2555">
            <v>7.1428571428571272E-2</v>
          </cell>
          <cell r="DL2555">
            <v>0</v>
          </cell>
        </row>
        <row r="2556">
          <cell r="A2556" t="str">
            <v>LICENZA-004</v>
          </cell>
          <cell r="B2556" t="str">
            <v>LICENZA OPC SERVER KEPWARE ALLEN &amp; BRADELY LOGIX (196715710)</v>
          </cell>
          <cell r="F2556">
            <v>1874.9999999999998</v>
          </cell>
          <cell r="H2556">
            <v>787.49999999999989</v>
          </cell>
          <cell r="I2556">
            <v>0.58000000000000007</v>
          </cell>
          <cell r="J2556" t="str">
            <v>OK</v>
          </cell>
          <cell r="K2556" t="str">
            <v>NEWZD</v>
          </cell>
          <cell r="L2556">
            <v>0</v>
          </cell>
          <cell r="M2556">
            <v>0</v>
          </cell>
          <cell r="N2556">
            <v>0</v>
          </cell>
          <cell r="O2556">
            <v>0</v>
          </cell>
          <cell r="P2556">
            <v>0</v>
          </cell>
          <cell r="Q2556">
            <v>0</v>
          </cell>
          <cell r="R2556">
            <v>0</v>
          </cell>
          <cell r="S2556">
            <v>0</v>
          </cell>
          <cell r="T2556">
            <v>0</v>
          </cell>
          <cell r="U2556">
            <v>0</v>
          </cell>
          <cell r="V2556">
            <v>0</v>
          </cell>
          <cell r="W2556">
            <v>0</v>
          </cell>
          <cell r="X2556">
            <v>0</v>
          </cell>
          <cell r="Y2556">
            <v>0</v>
          </cell>
          <cell r="Z2556">
            <v>0</v>
          </cell>
          <cell r="AA2556">
            <v>0</v>
          </cell>
          <cell r="AB2556">
            <v>0</v>
          </cell>
          <cell r="AC2556">
            <v>0</v>
          </cell>
          <cell r="AD2556">
            <v>0</v>
          </cell>
          <cell r="AE2556">
            <v>0</v>
          </cell>
          <cell r="AF2556">
            <v>0</v>
          </cell>
          <cell r="AG2556">
            <v>0</v>
          </cell>
          <cell r="AH2556">
            <v>0</v>
          </cell>
          <cell r="AI2556">
            <v>0</v>
          </cell>
          <cell r="AJ2556">
            <v>0</v>
          </cell>
          <cell r="AK2556">
            <v>0</v>
          </cell>
          <cell r="AL2556">
            <v>0</v>
          </cell>
          <cell r="AM2556">
            <v>0</v>
          </cell>
          <cell r="AN2556">
            <v>0</v>
          </cell>
          <cell r="AO2556">
            <v>0</v>
          </cell>
          <cell r="AP2556">
            <v>0</v>
          </cell>
          <cell r="AQ2556">
            <v>0</v>
          </cell>
          <cell r="AR2556">
            <v>0</v>
          </cell>
          <cell r="AS2556">
            <v>0</v>
          </cell>
          <cell r="AT2556">
            <v>0</v>
          </cell>
          <cell r="AU2556">
            <v>0</v>
          </cell>
          <cell r="AV2556">
            <v>787.49999999999989</v>
          </cell>
          <cell r="AW2556">
            <v>0</v>
          </cell>
          <cell r="AX2556">
            <v>0</v>
          </cell>
          <cell r="AY2556">
            <v>0</v>
          </cell>
          <cell r="AZ2556">
            <v>0</v>
          </cell>
          <cell r="BA2556">
            <v>0</v>
          </cell>
          <cell r="BB2556">
            <v>0</v>
          </cell>
          <cell r="BC2556">
            <v>0</v>
          </cell>
          <cell r="BD2556">
            <v>0</v>
          </cell>
          <cell r="BE2556">
            <v>0</v>
          </cell>
          <cell r="BF2556">
            <v>0</v>
          </cell>
          <cell r="BG2556">
            <v>0</v>
          </cell>
          <cell r="BH2556">
            <v>0</v>
          </cell>
          <cell r="BI2556">
            <v>0</v>
          </cell>
          <cell r="BJ2556">
            <v>0</v>
          </cell>
          <cell r="BK2556">
            <v>0</v>
          </cell>
          <cell r="BL2556">
            <v>0</v>
          </cell>
          <cell r="BM2556">
            <v>0</v>
          </cell>
          <cell r="BN2556">
            <v>0</v>
          </cell>
          <cell r="BO2556">
            <v>0</v>
          </cell>
          <cell r="BP2556">
            <v>0</v>
          </cell>
          <cell r="BQ2556">
            <v>0</v>
          </cell>
          <cell r="BR2556">
            <v>0</v>
          </cell>
          <cell r="BS2556">
            <v>0</v>
          </cell>
          <cell r="BT2556">
            <v>0</v>
          </cell>
          <cell r="BU2556">
            <v>0</v>
          </cell>
          <cell r="BV2556">
            <v>0</v>
          </cell>
          <cell r="BW2556">
            <v>0</v>
          </cell>
          <cell r="BX2556">
            <v>0</v>
          </cell>
          <cell r="BY2556">
            <v>0</v>
          </cell>
          <cell r="BZ2556">
            <v>0</v>
          </cell>
          <cell r="CA2556">
            <v>0</v>
          </cell>
          <cell r="CB2556">
            <v>0</v>
          </cell>
          <cell r="CC2556">
            <v>0</v>
          </cell>
          <cell r="CD2556">
            <v>0</v>
          </cell>
          <cell r="CE2556">
            <v>0</v>
          </cell>
          <cell r="CF2556">
            <v>0</v>
          </cell>
          <cell r="CG2556">
            <v>0</v>
          </cell>
          <cell r="CH2556">
            <v>0</v>
          </cell>
          <cell r="CI2556">
            <v>0</v>
          </cell>
          <cell r="CJ2556">
            <v>0</v>
          </cell>
          <cell r="CK2556">
            <v>0</v>
          </cell>
          <cell r="CL2556">
            <v>0</v>
          </cell>
          <cell r="CM2556">
            <v>0</v>
          </cell>
          <cell r="CN2556">
            <v>0</v>
          </cell>
          <cell r="CO2556">
            <v>0</v>
          </cell>
          <cell r="CP2556">
            <v>0</v>
          </cell>
          <cell r="CQ2556">
            <v>0</v>
          </cell>
          <cell r="CR2556">
            <v>0</v>
          </cell>
          <cell r="CS2556">
            <v>0</v>
          </cell>
          <cell r="CT2556">
            <v>0</v>
          </cell>
          <cell r="CU2556">
            <v>0</v>
          </cell>
          <cell r="CV2556">
            <v>0</v>
          </cell>
          <cell r="CW2556">
            <v>0</v>
          </cell>
          <cell r="CX2556">
            <v>0</v>
          </cell>
          <cell r="CY2556">
            <v>0</v>
          </cell>
          <cell r="CZ2556">
            <v>0</v>
          </cell>
          <cell r="DA2556">
            <v>0</v>
          </cell>
          <cell r="DB2556">
            <v>0</v>
          </cell>
          <cell r="DC2556">
            <v>0</v>
          </cell>
          <cell r="DD2556">
            <v>787.49999999999989</v>
          </cell>
          <cell r="DE2556">
            <v>0</v>
          </cell>
          <cell r="DG2556">
            <v>735</v>
          </cell>
          <cell r="DI2556">
            <v>7.1428571428571272E-2</v>
          </cell>
          <cell r="DJ2556">
            <v>52.499999999999886</v>
          </cell>
          <cell r="DK2556">
            <v>7.1428571428571272E-2</v>
          </cell>
          <cell r="DL2556">
            <v>0</v>
          </cell>
        </row>
        <row r="2557">
          <cell r="A2557" t="str">
            <v>LICENZA-101</v>
          </cell>
          <cell r="B2557" t="str">
            <v>LICENZA FACTORY TALK VIEW + DONGLE (105224911+105224920)</v>
          </cell>
          <cell r="F2557">
            <v>2789.4852380952384</v>
          </cell>
          <cell r="H2557">
            <v>1171.5838000000001</v>
          </cell>
          <cell r="I2557">
            <v>0.58000000000000007</v>
          </cell>
          <cell r="J2557" t="str">
            <v>OK</v>
          </cell>
          <cell r="K2557" t="str">
            <v>NEWZD</v>
          </cell>
          <cell r="L2557">
            <v>0</v>
          </cell>
          <cell r="M2557">
            <v>0</v>
          </cell>
          <cell r="N2557">
            <v>0</v>
          </cell>
          <cell r="O2557">
            <v>0</v>
          </cell>
          <cell r="P2557">
            <v>0</v>
          </cell>
          <cell r="Q2557">
            <v>0</v>
          </cell>
          <cell r="R2557">
            <v>0</v>
          </cell>
          <cell r="S2557">
            <v>0</v>
          </cell>
          <cell r="T2557">
            <v>0</v>
          </cell>
          <cell r="U2557">
            <v>0</v>
          </cell>
          <cell r="V2557">
            <v>0</v>
          </cell>
          <cell r="W2557">
            <v>0</v>
          </cell>
          <cell r="X2557">
            <v>0</v>
          </cell>
          <cell r="Y2557">
            <v>0</v>
          </cell>
          <cell r="Z2557">
            <v>0</v>
          </cell>
          <cell r="AA2557">
            <v>0</v>
          </cell>
          <cell r="AB2557">
            <v>0</v>
          </cell>
          <cell r="AC2557">
            <v>0</v>
          </cell>
          <cell r="AD2557">
            <v>0</v>
          </cell>
          <cell r="AE2557">
            <v>0</v>
          </cell>
          <cell r="AF2557">
            <v>0</v>
          </cell>
          <cell r="AG2557">
            <v>0</v>
          </cell>
          <cell r="AH2557">
            <v>0</v>
          </cell>
          <cell r="AI2557">
            <v>0</v>
          </cell>
          <cell r="AJ2557">
            <v>0</v>
          </cell>
          <cell r="AK2557">
            <v>0</v>
          </cell>
          <cell r="AL2557">
            <v>0</v>
          </cell>
          <cell r="AM2557">
            <v>0</v>
          </cell>
          <cell r="AN2557">
            <v>0</v>
          </cell>
          <cell r="AO2557">
            <v>0</v>
          </cell>
          <cell r="AP2557">
            <v>0</v>
          </cell>
          <cell r="AQ2557">
            <v>0</v>
          </cell>
          <cell r="AR2557">
            <v>0</v>
          </cell>
          <cell r="AS2557">
            <v>0</v>
          </cell>
          <cell r="AT2557">
            <v>0</v>
          </cell>
          <cell r="AU2557">
            <v>0</v>
          </cell>
          <cell r="AV2557">
            <v>1171.5838000000001</v>
          </cell>
          <cell r="AW2557">
            <v>0</v>
          </cell>
          <cell r="AX2557">
            <v>0</v>
          </cell>
          <cell r="AY2557">
            <v>0</v>
          </cell>
          <cell r="AZ2557">
            <v>0</v>
          </cell>
          <cell r="BA2557">
            <v>0</v>
          </cell>
          <cell r="BB2557">
            <v>0</v>
          </cell>
          <cell r="BC2557">
            <v>0</v>
          </cell>
          <cell r="BD2557">
            <v>0</v>
          </cell>
          <cell r="BE2557">
            <v>0</v>
          </cell>
          <cell r="BF2557">
            <v>0</v>
          </cell>
          <cell r="BG2557">
            <v>0</v>
          </cell>
          <cell r="BH2557">
            <v>0</v>
          </cell>
          <cell r="BI2557">
            <v>0</v>
          </cell>
          <cell r="BJ2557">
            <v>0</v>
          </cell>
          <cell r="BK2557">
            <v>0</v>
          </cell>
          <cell r="BL2557">
            <v>0</v>
          </cell>
          <cell r="BM2557">
            <v>0</v>
          </cell>
          <cell r="BN2557">
            <v>0</v>
          </cell>
          <cell r="BO2557">
            <v>0</v>
          </cell>
          <cell r="BP2557">
            <v>0</v>
          </cell>
          <cell r="BQ2557">
            <v>0</v>
          </cell>
          <cell r="BR2557">
            <v>0</v>
          </cell>
          <cell r="BS2557">
            <v>0</v>
          </cell>
          <cell r="BT2557">
            <v>0</v>
          </cell>
          <cell r="BU2557">
            <v>0</v>
          </cell>
          <cell r="BV2557">
            <v>0</v>
          </cell>
          <cell r="BW2557">
            <v>0</v>
          </cell>
          <cell r="BX2557">
            <v>0</v>
          </cell>
          <cell r="BY2557">
            <v>0</v>
          </cell>
          <cell r="BZ2557">
            <v>0</v>
          </cell>
          <cell r="CA2557">
            <v>0</v>
          </cell>
          <cell r="CB2557">
            <v>0</v>
          </cell>
          <cell r="CC2557">
            <v>0</v>
          </cell>
          <cell r="CD2557">
            <v>0</v>
          </cell>
          <cell r="CE2557">
            <v>0</v>
          </cell>
          <cell r="CF2557">
            <v>0</v>
          </cell>
          <cell r="CG2557">
            <v>0</v>
          </cell>
          <cell r="CH2557">
            <v>0</v>
          </cell>
          <cell r="CI2557">
            <v>0</v>
          </cell>
          <cell r="CJ2557">
            <v>0</v>
          </cell>
          <cell r="CK2557">
            <v>0</v>
          </cell>
          <cell r="CL2557">
            <v>0</v>
          </cell>
          <cell r="CM2557">
            <v>0</v>
          </cell>
          <cell r="CN2557">
            <v>0</v>
          </cell>
          <cell r="CO2557">
            <v>0</v>
          </cell>
          <cell r="CP2557">
            <v>0</v>
          </cell>
          <cell r="CQ2557">
            <v>0</v>
          </cell>
          <cell r="CR2557">
            <v>0</v>
          </cell>
          <cell r="CS2557">
            <v>0</v>
          </cell>
          <cell r="CT2557">
            <v>0</v>
          </cell>
          <cell r="CU2557">
            <v>0</v>
          </cell>
          <cell r="CV2557">
            <v>0</v>
          </cell>
          <cell r="CW2557">
            <v>0</v>
          </cell>
          <cell r="CX2557">
            <v>0</v>
          </cell>
          <cell r="CY2557">
            <v>0</v>
          </cell>
          <cell r="CZ2557">
            <v>0</v>
          </cell>
          <cell r="DA2557">
            <v>0</v>
          </cell>
          <cell r="DB2557">
            <v>0</v>
          </cell>
          <cell r="DC2557">
            <v>0</v>
          </cell>
          <cell r="DD2557">
            <v>1171.5838000000001</v>
          </cell>
          <cell r="DE2557">
            <v>0</v>
          </cell>
          <cell r="DG2557">
            <v>1137.46</v>
          </cell>
          <cell r="DI2557">
            <v>0.03</v>
          </cell>
          <cell r="DJ2557">
            <v>34.123800000000003</v>
          </cell>
          <cell r="DK2557">
            <v>3.0000000000000002E-2</v>
          </cell>
          <cell r="DL2557">
            <v>0</v>
          </cell>
        </row>
        <row r="2558">
          <cell r="A2558" t="str">
            <v>LITH-FIT-053</v>
          </cell>
          <cell r="B2558" t="str">
            <v>Batteria Lithio 053 A/H [RIF.798022942]</v>
          </cell>
          <cell r="F2558">
            <v>5264.2857142857147</v>
          </cell>
          <cell r="H2558">
            <v>3685</v>
          </cell>
          <cell r="I2558">
            <v>0.30000000000000004</v>
          </cell>
          <cell r="J2558" t="str">
            <v>OK</v>
          </cell>
          <cell r="K2558" t="str">
            <v>NEWZD</v>
          </cell>
          <cell r="L2558">
            <v>0</v>
          </cell>
          <cell r="M2558">
            <v>0</v>
          </cell>
          <cell r="N2558">
            <v>0</v>
          </cell>
          <cell r="O2558">
            <v>0</v>
          </cell>
          <cell r="P2558">
            <v>0</v>
          </cell>
          <cell r="Q2558">
            <v>0</v>
          </cell>
          <cell r="R2558">
            <v>0</v>
          </cell>
          <cell r="S2558">
            <v>0</v>
          </cell>
          <cell r="T2558">
            <v>0</v>
          </cell>
          <cell r="U2558">
            <v>0</v>
          </cell>
          <cell r="V2558">
            <v>0</v>
          </cell>
          <cell r="W2558">
            <v>0</v>
          </cell>
          <cell r="X2558">
            <v>0</v>
          </cell>
          <cell r="Y2558">
            <v>0</v>
          </cell>
          <cell r="Z2558">
            <v>0</v>
          </cell>
          <cell r="AA2558">
            <v>0</v>
          </cell>
          <cell r="AB2558">
            <v>0</v>
          </cell>
          <cell r="AC2558">
            <v>0</v>
          </cell>
          <cell r="AD2558">
            <v>0</v>
          </cell>
          <cell r="AE2558">
            <v>0</v>
          </cell>
          <cell r="AF2558">
            <v>0</v>
          </cell>
          <cell r="AG2558">
            <v>0</v>
          </cell>
          <cell r="AH2558">
            <v>0</v>
          </cell>
          <cell r="AI2558">
            <v>0</v>
          </cell>
          <cell r="AJ2558">
            <v>0</v>
          </cell>
          <cell r="AK2558">
            <v>0</v>
          </cell>
          <cell r="AL2558">
            <v>0</v>
          </cell>
          <cell r="AM2558">
            <v>0</v>
          </cell>
          <cell r="AN2558">
            <v>0</v>
          </cell>
          <cell r="AO2558">
            <v>0</v>
          </cell>
          <cell r="AP2558">
            <v>0</v>
          </cell>
          <cell r="AQ2558">
            <v>0</v>
          </cell>
          <cell r="AR2558">
            <v>0</v>
          </cell>
          <cell r="AS2558">
            <v>0</v>
          </cell>
          <cell r="AT2558">
            <v>0</v>
          </cell>
          <cell r="AU2558">
            <v>0</v>
          </cell>
          <cell r="AV2558">
            <v>3685</v>
          </cell>
          <cell r="AW2558">
            <v>0</v>
          </cell>
          <cell r="AX2558">
            <v>0</v>
          </cell>
          <cell r="AY2558">
            <v>0</v>
          </cell>
          <cell r="AZ2558">
            <v>0</v>
          </cell>
          <cell r="BA2558">
            <v>0</v>
          </cell>
          <cell r="BB2558">
            <v>0</v>
          </cell>
          <cell r="BC2558">
            <v>0</v>
          </cell>
          <cell r="BD2558">
            <v>0</v>
          </cell>
          <cell r="BE2558">
            <v>0</v>
          </cell>
          <cell r="BF2558">
            <v>0</v>
          </cell>
          <cell r="BG2558">
            <v>0</v>
          </cell>
          <cell r="BH2558">
            <v>0</v>
          </cell>
          <cell r="BI2558">
            <v>0</v>
          </cell>
          <cell r="BJ2558">
            <v>0</v>
          </cell>
          <cell r="BK2558">
            <v>0</v>
          </cell>
          <cell r="BL2558">
            <v>0</v>
          </cell>
          <cell r="BM2558">
            <v>0</v>
          </cell>
          <cell r="BN2558">
            <v>0</v>
          </cell>
          <cell r="BO2558">
            <v>0</v>
          </cell>
          <cell r="BP2558">
            <v>0</v>
          </cell>
          <cell r="BQ2558">
            <v>0</v>
          </cell>
          <cell r="BR2558">
            <v>0</v>
          </cell>
          <cell r="BS2558">
            <v>0</v>
          </cell>
          <cell r="BT2558">
            <v>0</v>
          </cell>
          <cell r="BU2558">
            <v>0</v>
          </cell>
          <cell r="BV2558">
            <v>0</v>
          </cell>
          <cell r="BW2558">
            <v>0</v>
          </cell>
          <cell r="BX2558">
            <v>0</v>
          </cell>
          <cell r="BY2558">
            <v>0</v>
          </cell>
          <cell r="BZ2558">
            <v>0</v>
          </cell>
          <cell r="CA2558">
            <v>0</v>
          </cell>
          <cell r="CB2558">
            <v>0</v>
          </cell>
          <cell r="CC2558">
            <v>0</v>
          </cell>
          <cell r="CD2558">
            <v>0</v>
          </cell>
          <cell r="CE2558">
            <v>0</v>
          </cell>
          <cell r="CF2558">
            <v>0</v>
          </cell>
          <cell r="CG2558">
            <v>0</v>
          </cell>
          <cell r="CH2558">
            <v>0</v>
          </cell>
          <cell r="CI2558">
            <v>0</v>
          </cell>
          <cell r="CJ2558">
            <v>0</v>
          </cell>
          <cell r="CK2558">
            <v>0</v>
          </cell>
          <cell r="CL2558">
            <v>0</v>
          </cell>
          <cell r="CM2558">
            <v>0</v>
          </cell>
          <cell r="CN2558">
            <v>0</v>
          </cell>
          <cell r="CO2558">
            <v>0</v>
          </cell>
          <cell r="CP2558">
            <v>0</v>
          </cell>
          <cell r="CQ2558">
            <v>0</v>
          </cell>
          <cell r="CR2558">
            <v>0</v>
          </cell>
          <cell r="CS2558">
            <v>0</v>
          </cell>
          <cell r="CT2558">
            <v>0</v>
          </cell>
          <cell r="CU2558">
            <v>0</v>
          </cell>
          <cell r="CV2558">
            <v>0</v>
          </cell>
          <cell r="CW2558">
            <v>0</v>
          </cell>
          <cell r="CX2558">
            <v>0</v>
          </cell>
          <cell r="CY2558">
            <v>0</v>
          </cell>
          <cell r="CZ2558">
            <v>0</v>
          </cell>
          <cell r="DA2558">
            <v>0</v>
          </cell>
          <cell r="DB2558">
            <v>0</v>
          </cell>
          <cell r="DC2558">
            <v>0</v>
          </cell>
          <cell r="DD2558">
            <v>3685</v>
          </cell>
          <cell r="DE2558">
            <v>0</v>
          </cell>
          <cell r="DG2558">
            <v>3685</v>
          </cell>
          <cell r="DI2558">
            <v>0</v>
          </cell>
          <cell r="DJ2558">
            <v>0</v>
          </cell>
          <cell r="DK2558">
            <v>0</v>
          </cell>
          <cell r="DL2558">
            <v>0</v>
          </cell>
        </row>
        <row r="2559">
          <cell r="A2559" t="str">
            <v>LITH-FIT-053-COBAT</v>
          </cell>
          <cell r="B2559" t="str">
            <v>Contributo COBAT 053 A/H per Smaltimento Batteria ITALIA</v>
          </cell>
          <cell r="F2559">
            <v>60</v>
          </cell>
          <cell r="H2559">
            <v>60</v>
          </cell>
          <cell r="I2559">
            <v>0</v>
          </cell>
          <cell r="J2559" t="str">
            <v>OK</v>
          </cell>
          <cell r="K2559" t="str">
            <v>NEWZD</v>
          </cell>
          <cell r="L2559">
            <v>0</v>
          </cell>
          <cell r="M2559">
            <v>0</v>
          </cell>
          <cell r="N2559">
            <v>0</v>
          </cell>
          <cell r="O2559">
            <v>0</v>
          </cell>
          <cell r="P2559">
            <v>0</v>
          </cell>
          <cell r="Q2559">
            <v>0</v>
          </cell>
          <cell r="R2559">
            <v>0</v>
          </cell>
          <cell r="S2559">
            <v>0</v>
          </cell>
          <cell r="T2559">
            <v>0</v>
          </cell>
          <cell r="U2559">
            <v>0</v>
          </cell>
          <cell r="V2559">
            <v>0</v>
          </cell>
          <cell r="W2559">
            <v>0</v>
          </cell>
          <cell r="X2559">
            <v>0</v>
          </cell>
          <cell r="Y2559">
            <v>0</v>
          </cell>
          <cell r="Z2559">
            <v>0</v>
          </cell>
          <cell r="AA2559">
            <v>0</v>
          </cell>
          <cell r="AB2559">
            <v>0</v>
          </cell>
          <cell r="AC2559">
            <v>0</v>
          </cell>
          <cell r="AD2559">
            <v>0</v>
          </cell>
          <cell r="AE2559">
            <v>0</v>
          </cell>
          <cell r="AF2559">
            <v>0</v>
          </cell>
          <cell r="AG2559">
            <v>0</v>
          </cell>
          <cell r="AH2559">
            <v>0</v>
          </cell>
          <cell r="AI2559">
            <v>0</v>
          </cell>
          <cell r="AJ2559">
            <v>0</v>
          </cell>
          <cell r="AK2559">
            <v>0</v>
          </cell>
          <cell r="AL2559">
            <v>0</v>
          </cell>
          <cell r="AM2559">
            <v>0</v>
          </cell>
          <cell r="AN2559">
            <v>0</v>
          </cell>
          <cell r="AO2559">
            <v>0</v>
          </cell>
          <cell r="AP2559">
            <v>0</v>
          </cell>
          <cell r="AQ2559">
            <v>0</v>
          </cell>
          <cell r="AR2559">
            <v>0</v>
          </cell>
          <cell r="AS2559">
            <v>0</v>
          </cell>
          <cell r="AT2559">
            <v>0</v>
          </cell>
          <cell r="AU2559">
            <v>0</v>
          </cell>
          <cell r="AV2559">
            <v>60</v>
          </cell>
          <cell r="AW2559">
            <v>0</v>
          </cell>
          <cell r="AX2559">
            <v>0</v>
          </cell>
          <cell r="AY2559">
            <v>0</v>
          </cell>
          <cell r="AZ2559">
            <v>0</v>
          </cell>
          <cell r="BA2559">
            <v>0</v>
          </cell>
          <cell r="BB2559">
            <v>0</v>
          </cell>
          <cell r="BC2559">
            <v>0</v>
          </cell>
          <cell r="BD2559">
            <v>0</v>
          </cell>
          <cell r="BE2559">
            <v>0</v>
          </cell>
          <cell r="BF2559">
            <v>0</v>
          </cell>
          <cell r="BG2559">
            <v>0</v>
          </cell>
          <cell r="BH2559">
            <v>0</v>
          </cell>
          <cell r="BI2559">
            <v>0</v>
          </cell>
          <cell r="BJ2559">
            <v>0</v>
          </cell>
          <cell r="BK2559">
            <v>0</v>
          </cell>
          <cell r="BL2559">
            <v>0</v>
          </cell>
          <cell r="BM2559">
            <v>0</v>
          </cell>
          <cell r="BN2559">
            <v>0</v>
          </cell>
          <cell r="BO2559">
            <v>0</v>
          </cell>
          <cell r="BP2559">
            <v>0</v>
          </cell>
          <cell r="BQ2559">
            <v>0</v>
          </cell>
          <cell r="BR2559">
            <v>0</v>
          </cell>
          <cell r="BS2559">
            <v>0</v>
          </cell>
          <cell r="BT2559">
            <v>0</v>
          </cell>
          <cell r="BU2559">
            <v>0</v>
          </cell>
          <cell r="BV2559">
            <v>0</v>
          </cell>
          <cell r="BW2559">
            <v>0</v>
          </cell>
          <cell r="BX2559">
            <v>0</v>
          </cell>
          <cell r="BY2559">
            <v>0</v>
          </cell>
          <cell r="BZ2559">
            <v>0</v>
          </cell>
          <cell r="CA2559">
            <v>0</v>
          </cell>
          <cell r="CB2559">
            <v>0</v>
          </cell>
          <cell r="CC2559">
            <v>0</v>
          </cell>
          <cell r="CD2559">
            <v>0</v>
          </cell>
          <cell r="CE2559">
            <v>0</v>
          </cell>
          <cell r="CF2559">
            <v>0</v>
          </cell>
          <cell r="CG2559">
            <v>0</v>
          </cell>
          <cell r="CH2559">
            <v>0</v>
          </cell>
          <cell r="CI2559">
            <v>0</v>
          </cell>
          <cell r="CJ2559">
            <v>0</v>
          </cell>
          <cell r="CK2559">
            <v>0</v>
          </cell>
          <cell r="CL2559">
            <v>0</v>
          </cell>
          <cell r="CM2559">
            <v>0</v>
          </cell>
          <cell r="CN2559">
            <v>0</v>
          </cell>
          <cell r="CO2559">
            <v>0</v>
          </cell>
          <cell r="CP2559">
            <v>0</v>
          </cell>
          <cell r="CQ2559">
            <v>0</v>
          </cell>
          <cell r="CR2559">
            <v>0</v>
          </cell>
          <cell r="CS2559">
            <v>0</v>
          </cell>
          <cell r="CT2559">
            <v>0</v>
          </cell>
          <cell r="CU2559">
            <v>0</v>
          </cell>
          <cell r="CV2559">
            <v>0</v>
          </cell>
          <cell r="CW2559">
            <v>0</v>
          </cell>
          <cell r="CX2559">
            <v>0</v>
          </cell>
          <cell r="CY2559">
            <v>0</v>
          </cell>
          <cell r="CZ2559">
            <v>0</v>
          </cell>
          <cell r="DA2559">
            <v>0</v>
          </cell>
          <cell r="DB2559">
            <v>0</v>
          </cell>
          <cell r="DC2559">
            <v>0</v>
          </cell>
          <cell r="DD2559">
            <v>60</v>
          </cell>
          <cell r="DE2559">
            <v>0</v>
          </cell>
          <cell r="DG2559">
            <v>60</v>
          </cell>
          <cell r="DI2559">
            <v>0</v>
          </cell>
          <cell r="DJ2559">
            <v>0</v>
          </cell>
          <cell r="DK2559">
            <v>0</v>
          </cell>
          <cell r="DL2559">
            <v>0</v>
          </cell>
        </row>
        <row r="2560">
          <cell r="A2560" t="str">
            <v>LITH-FIT-210</v>
          </cell>
          <cell r="B2560" t="str">
            <v>Batteria Lithio 210 A/H [RIF.E0000000611]</v>
          </cell>
          <cell r="C2560" t="str">
            <v>LITHIUM BATTERY 210 Ah</v>
          </cell>
          <cell r="F2560">
            <v>9000</v>
          </cell>
          <cell r="H2560">
            <v>6300</v>
          </cell>
          <cell r="I2560">
            <v>0.30000000000000004</v>
          </cell>
          <cell r="J2560" t="str">
            <v>OK</v>
          </cell>
          <cell r="K2560" t="str">
            <v>NEWZD</v>
          </cell>
          <cell r="L2560">
            <v>0</v>
          </cell>
          <cell r="M2560">
            <v>0</v>
          </cell>
          <cell r="N2560">
            <v>0</v>
          </cell>
          <cell r="O2560">
            <v>0</v>
          </cell>
          <cell r="P2560">
            <v>0</v>
          </cell>
          <cell r="Q2560">
            <v>0</v>
          </cell>
          <cell r="R2560">
            <v>0</v>
          </cell>
          <cell r="S2560">
            <v>0</v>
          </cell>
          <cell r="T2560">
            <v>0</v>
          </cell>
          <cell r="U2560">
            <v>0</v>
          </cell>
          <cell r="V2560">
            <v>0</v>
          </cell>
          <cell r="W2560">
            <v>0</v>
          </cell>
          <cell r="X2560">
            <v>0</v>
          </cell>
          <cell r="Y2560">
            <v>0</v>
          </cell>
          <cell r="Z2560">
            <v>0</v>
          </cell>
          <cell r="AA2560">
            <v>0</v>
          </cell>
          <cell r="AB2560">
            <v>0</v>
          </cell>
          <cell r="AC2560">
            <v>0</v>
          </cell>
          <cell r="AD2560">
            <v>0</v>
          </cell>
          <cell r="AE2560">
            <v>0</v>
          </cell>
          <cell r="AF2560">
            <v>0</v>
          </cell>
          <cell r="AG2560">
            <v>0</v>
          </cell>
          <cell r="AH2560">
            <v>0</v>
          </cell>
          <cell r="AI2560">
            <v>0</v>
          </cell>
          <cell r="AJ2560">
            <v>0</v>
          </cell>
          <cell r="AK2560">
            <v>0</v>
          </cell>
          <cell r="AL2560">
            <v>0</v>
          </cell>
          <cell r="AM2560">
            <v>0</v>
          </cell>
          <cell r="AN2560">
            <v>0</v>
          </cell>
          <cell r="AO2560">
            <v>0</v>
          </cell>
          <cell r="AP2560">
            <v>0</v>
          </cell>
          <cell r="AQ2560">
            <v>0</v>
          </cell>
          <cell r="AR2560">
            <v>0</v>
          </cell>
          <cell r="AS2560">
            <v>0</v>
          </cell>
          <cell r="AT2560">
            <v>0</v>
          </cell>
          <cell r="AU2560">
            <v>0</v>
          </cell>
          <cell r="AV2560">
            <v>6300</v>
          </cell>
          <cell r="AW2560">
            <v>0</v>
          </cell>
          <cell r="AX2560">
            <v>0</v>
          </cell>
          <cell r="AY2560">
            <v>0</v>
          </cell>
          <cell r="AZ2560">
            <v>0</v>
          </cell>
          <cell r="BA2560">
            <v>0</v>
          </cell>
          <cell r="BB2560">
            <v>0</v>
          </cell>
          <cell r="BC2560">
            <v>0</v>
          </cell>
          <cell r="BD2560">
            <v>0</v>
          </cell>
          <cell r="BE2560">
            <v>0</v>
          </cell>
          <cell r="BF2560">
            <v>0</v>
          </cell>
          <cell r="BG2560">
            <v>0</v>
          </cell>
          <cell r="BH2560">
            <v>0</v>
          </cell>
          <cell r="BI2560">
            <v>0</v>
          </cell>
          <cell r="BJ2560">
            <v>0</v>
          </cell>
          <cell r="BK2560">
            <v>0</v>
          </cell>
          <cell r="BL2560">
            <v>0</v>
          </cell>
          <cell r="BM2560">
            <v>0</v>
          </cell>
          <cell r="BN2560">
            <v>0</v>
          </cell>
          <cell r="BO2560">
            <v>0</v>
          </cell>
          <cell r="BP2560">
            <v>0</v>
          </cell>
          <cell r="BQ2560">
            <v>0</v>
          </cell>
          <cell r="BR2560">
            <v>0</v>
          </cell>
          <cell r="BS2560">
            <v>0</v>
          </cell>
          <cell r="BT2560">
            <v>0</v>
          </cell>
          <cell r="BU2560">
            <v>0</v>
          </cell>
          <cell r="BV2560">
            <v>0</v>
          </cell>
          <cell r="BW2560">
            <v>0</v>
          </cell>
          <cell r="BX2560">
            <v>0</v>
          </cell>
          <cell r="BY2560">
            <v>0</v>
          </cell>
          <cell r="BZ2560">
            <v>0</v>
          </cell>
          <cell r="CA2560">
            <v>0</v>
          </cell>
          <cell r="CB2560">
            <v>0</v>
          </cell>
          <cell r="CC2560">
            <v>0</v>
          </cell>
          <cell r="CD2560">
            <v>0</v>
          </cell>
          <cell r="CE2560">
            <v>0</v>
          </cell>
          <cell r="CF2560">
            <v>0</v>
          </cell>
          <cell r="CG2560">
            <v>0</v>
          </cell>
          <cell r="CH2560">
            <v>0</v>
          </cell>
          <cell r="CI2560">
            <v>0</v>
          </cell>
          <cell r="CJ2560">
            <v>0</v>
          </cell>
          <cell r="CK2560">
            <v>0</v>
          </cell>
          <cell r="CL2560">
            <v>0</v>
          </cell>
          <cell r="CM2560">
            <v>0</v>
          </cell>
          <cell r="CN2560">
            <v>0</v>
          </cell>
          <cell r="CO2560">
            <v>0</v>
          </cell>
          <cell r="CP2560">
            <v>0</v>
          </cell>
          <cell r="CQ2560">
            <v>0</v>
          </cell>
          <cell r="CR2560">
            <v>0</v>
          </cell>
          <cell r="CS2560">
            <v>0</v>
          </cell>
          <cell r="CT2560">
            <v>0</v>
          </cell>
          <cell r="CU2560">
            <v>0</v>
          </cell>
          <cell r="CV2560">
            <v>0</v>
          </cell>
          <cell r="CW2560">
            <v>0</v>
          </cell>
          <cell r="CX2560">
            <v>0</v>
          </cell>
          <cell r="CY2560">
            <v>0</v>
          </cell>
          <cell r="CZ2560">
            <v>0</v>
          </cell>
          <cell r="DA2560">
            <v>0</v>
          </cell>
          <cell r="DB2560">
            <v>0</v>
          </cell>
          <cell r="DC2560">
            <v>0</v>
          </cell>
          <cell r="DD2560">
            <v>6300</v>
          </cell>
          <cell r="DE2560">
            <v>0</v>
          </cell>
          <cell r="DG2560">
            <v>6300</v>
          </cell>
          <cell r="DI2560">
            <v>0</v>
          </cell>
          <cell r="DJ2560">
            <v>0</v>
          </cell>
          <cell r="DK2560">
            <v>0</v>
          </cell>
          <cell r="DL2560">
            <v>0</v>
          </cell>
        </row>
        <row r="2561">
          <cell r="A2561" t="str">
            <v>LITH-FIT-210-COBAT</v>
          </cell>
          <cell r="B2561" t="str">
            <v>Contributo COBAT 210 A/H per Smaltimento Batteria ITALIA</v>
          </cell>
          <cell r="C2561" t="str">
            <v>COBAT 210 Ah contribution for Battery Disposal ITALY</v>
          </cell>
          <cell r="F2561">
            <v>284.8</v>
          </cell>
          <cell r="H2561">
            <v>284.8</v>
          </cell>
          <cell r="I2561">
            <v>0</v>
          </cell>
          <cell r="J2561" t="str">
            <v>OK</v>
          </cell>
          <cell r="K2561" t="str">
            <v>NEWZD</v>
          </cell>
          <cell r="L2561">
            <v>0</v>
          </cell>
          <cell r="M2561">
            <v>0</v>
          </cell>
          <cell r="N2561">
            <v>0</v>
          </cell>
          <cell r="O2561">
            <v>0</v>
          </cell>
          <cell r="P2561">
            <v>0</v>
          </cell>
          <cell r="Q2561">
            <v>0</v>
          </cell>
          <cell r="R2561">
            <v>0</v>
          </cell>
          <cell r="S2561">
            <v>0</v>
          </cell>
          <cell r="T2561">
            <v>0</v>
          </cell>
          <cell r="U2561">
            <v>0</v>
          </cell>
          <cell r="V2561">
            <v>0</v>
          </cell>
          <cell r="W2561">
            <v>0</v>
          </cell>
          <cell r="X2561">
            <v>0</v>
          </cell>
          <cell r="Y2561">
            <v>0</v>
          </cell>
          <cell r="Z2561">
            <v>0</v>
          </cell>
          <cell r="AA2561">
            <v>0</v>
          </cell>
          <cell r="AB2561">
            <v>0</v>
          </cell>
          <cell r="AC2561">
            <v>0</v>
          </cell>
          <cell r="AD2561">
            <v>0</v>
          </cell>
          <cell r="AE2561">
            <v>0</v>
          </cell>
          <cell r="AF2561">
            <v>0</v>
          </cell>
          <cell r="AG2561">
            <v>0</v>
          </cell>
          <cell r="AH2561">
            <v>0</v>
          </cell>
          <cell r="AI2561">
            <v>0</v>
          </cell>
          <cell r="AJ2561">
            <v>0</v>
          </cell>
          <cell r="AK2561">
            <v>0</v>
          </cell>
          <cell r="AL2561">
            <v>0</v>
          </cell>
          <cell r="AM2561">
            <v>0</v>
          </cell>
          <cell r="AN2561">
            <v>0</v>
          </cell>
          <cell r="AO2561">
            <v>0</v>
          </cell>
          <cell r="AP2561">
            <v>0</v>
          </cell>
          <cell r="AQ2561">
            <v>0</v>
          </cell>
          <cell r="AR2561">
            <v>0</v>
          </cell>
          <cell r="AS2561">
            <v>0</v>
          </cell>
          <cell r="AT2561">
            <v>0</v>
          </cell>
          <cell r="AU2561">
            <v>0</v>
          </cell>
          <cell r="AV2561">
            <v>284.8</v>
          </cell>
          <cell r="AW2561">
            <v>0</v>
          </cell>
          <cell r="AX2561">
            <v>0</v>
          </cell>
          <cell r="AY2561">
            <v>0</v>
          </cell>
          <cell r="AZ2561">
            <v>0</v>
          </cell>
          <cell r="BA2561">
            <v>0</v>
          </cell>
          <cell r="BB2561">
            <v>0</v>
          </cell>
          <cell r="BC2561">
            <v>0</v>
          </cell>
          <cell r="BD2561">
            <v>0</v>
          </cell>
          <cell r="BE2561">
            <v>0</v>
          </cell>
          <cell r="BF2561">
            <v>0</v>
          </cell>
          <cell r="BG2561">
            <v>0</v>
          </cell>
          <cell r="BH2561">
            <v>0</v>
          </cell>
          <cell r="BI2561">
            <v>0</v>
          </cell>
          <cell r="BJ2561">
            <v>0</v>
          </cell>
          <cell r="BK2561">
            <v>0</v>
          </cell>
          <cell r="BL2561">
            <v>0</v>
          </cell>
          <cell r="BM2561">
            <v>0</v>
          </cell>
          <cell r="BN2561">
            <v>0</v>
          </cell>
          <cell r="BO2561">
            <v>0</v>
          </cell>
          <cell r="BP2561">
            <v>0</v>
          </cell>
          <cell r="BQ2561">
            <v>0</v>
          </cell>
          <cell r="BR2561">
            <v>0</v>
          </cell>
          <cell r="BS2561">
            <v>0</v>
          </cell>
          <cell r="BT2561">
            <v>0</v>
          </cell>
          <cell r="BU2561">
            <v>0</v>
          </cell>
          <cell r="BV2561">
            <v>0</v>
          </cell>
          <cell r="BW2561">
            <v>0</v>
          </cell>
          <cell r="BX2561">
            <v>0</v>
          </cell>
          <cell r="BY2561">
            <v>0</v>
          </cell>
          <cell r="BZ2561">
            <v>0</v>
          </cell>
          <cell r="CA2561">
            <v>0</v>
          </cell>
          <cell r="CB2561">
            <v>0</v>
          </cell>
          <cell r="CC2561">
            <v>0</v>
          </cell>
          <cell r="CD2561">
            <v>0</v>
          </cell>
          <cell r="CE2561">
            <v>0</v>
          </cell>
          <cell r="CF2561">
            <v>0</v>
          </cell>
          <cell r="CG2561">
            <v>0</v>
          </cell>
          <cell r="CH2561">
            <v>0</v>
          </cell>
          <cell r="CI2561">
            <v>0</v>
          </cell>
          <cell r="CJ2561">
            <v>0</v>
          </cell>
          <cell r="CK2561">
            <v>0</v>
          </cell>
          <cell r="CL2561">
            <v>0</v>
          </cell>
          <cell r="CM2561">
            <v>0</v>
          </cell>
          <cell r="CN2561">
            <v>0</v>
          </cell>
          <cell r="CO2561">
            <v>0</v>
          </cell>
          <cell r="CP2561">
            <v>0</v>
          </cell>
          <cell r="CQ2561">
            <v>0</v>
          </cell>
          <cell r="CR2561">
            <v>0</v>
          </cell>
          <cell r="CS2561">
            <v>0</v>
          </cell>
          <cell r="CT2561">
            <v>0</v>
          </cell>
          <cell r="CU2561">
            <v>0</v>
          </cell>
          <cell r="CV2561">
            <v>0</v>
          </cell>
          <cell r="CW2561">
            <v>0</v>
          </cell>
          <cell r="CX2561">
            <v>0</v>
          </cell>
          <cell r="CY2561">
            <v>0</v>
          </cell>
          <cell r="CZ2561">
            <v>0</v>
          </cell>
          <cell r="DA2561">
            <v>0</v>
          </cell>
          <cell r="DB2561">
            <v>0</v>
          </cell>
          <cell r="DC2561">
            <v>0</v>
          </cell>
          <cell r="DD2561">
            <v>284.8</v>
          </cell>
          <cell r="DE2561">
            <v>0</v>
          </cell>
          <cell r="DG2561">
            <v>284.8</v>
          </cell>
          <cell r="DI2561">
            <v>0</v>
          </cell>
          <cell r="DJ2561">
            <v>0</v>
          </cell>
          <cell r="DK2561">
            <v>0</v>
          </cell>
          <cell r="DL2561">
            <v>0</v>
          </cell>
        </row>
        <row r="2562">
          <cell r="A2562" t="str">
            <v>LITH-FIT-210-COLD</v>
          </cell>
          <cell r="B2562" t="str">
            <v>Extra Batteria Lithio 210 A/H coibentata per cella FREEZER [-30+35°] - [TBD]</v>
          </cell>
          <cell r="C2562" t="str">
            <v>Extra Lithium Battery 210 Ah insulated for cold room [-30+35°]</v>
          </cell>
          <cell r="F2562">
            <v>700</v>
          </cell>
          <cell r="H2562">
            <v>490</v>
          </cell>
          <cell r="I2562">
            <v>0.30000000000000004</v>
          </cell>
          <cell r="J2562" t="str">
            <v>OK</v>
          </cell>
          <cell r="K2562" t="str">
            <v>NEWZD</v>
          </cell>
          <cell r="L2562">
            <v>0</v>
          </cell>
          <cell r="M2562">
            <v>0</v>
          </cell>
          <cell r="N2562">
            <v>0</v>
          </cell>
          <cell r="O2562">
            <v>0</v>
          </cell>
          <cell r="P2562">
            <v>0</v>
          </cell>
          <cell r="Q2562">
            <v>0</v>
          </cell>
          <cell r="R2562">
            <v>0</v>
          </cell>
          <cell r="S2562">
            <v>0</v>
          </cell>
          <cell r="T2562">
            <v>0</v>
          </cell>
          <cell r="U2562">
            <v>0</v>
          </cell>
          <cell r="V2562">
            <v>0</v>
          </cell>
          <cell r="W2562">
            <v>0</v>
          </cell>
          <cell r="X2562">
            <v>0</v>
          </cell>
          <cell r="Y2562">
            <v>0</v>
          </cell>
          <cell r="Z2562">
            <v>0</v>
          </cell>
          <cell r="AA2562">
            <v>0</v>
          </cell>
          <cell r="AB2562">
            <v>0</v>
          </cell>
          <cell r="AC2562">
            <v>0</v>
          </cell>
          <cell r="AD2562">
            <v>0</v>
          </cell>
          <cell r="AE2562">
            <v>0</v>
          </cell>
          <cell r="AF2562">
            <v>0</v>
          </cell>
          <cell r="AG2562">
            <v>0</v>
          </cell>
          <cell r="AH2562">
            <v>0</v>
          </cell>
          <cell r="AI2562">
            <v>0</v>
          </cell>
          <cell r="AJ2562">
            <v>0</v>
          </cell>
          <cell r="AK2562">
            <v>0</v>
          </cell>
          <cell r="AL2562">
            <v>0</v>
          </cell>
          <cell r="AM2562">
            <v>0</v>
          </cell>
          <cell r="AN2562">
            <v>0</v>
          </cell>
          <cell r="AO2562">
            <v>0</v>
          </cell>
          <cell r="AP2562">
            <v>0</v>
          </cell>
          <cell r="AQ2562">
            <v>0</v>
          </cell>
          <cell r="AR2562">
            <v>0</v>
          </cell>
          <cell r="AS2562">
            <v>0</v>
          </cell>
          <cell r="AT2562">
            <v>0</v>
          </cell>
          <cell r="AU2562">
            <v>0</v>
          </cell>
          <cell r="AV2562">
            <v>490</v>
          </cell>
          <cell r="AW2562">
            <v>0</v>
          </cell>
          <cell r="AX2562">
            <v>0</v>
          </cell>
          <cell r="AY2562">
            <v>0</v>
          </cell>
          <cell r="AZ2562">
            <v>0</v>
          </cell>
          <cell r="BA2562">
            <v>0</v>
          </cell>
          <cell r="BB2562">
            <v>0</v>
          </cell>
          <cell r="BC2562">
            <v>0</v>
          </cell>
          <cell r="BD2562">
            <v>0</v>
          </cell>
          <cell r="BE2562">
            <v>0</v>
          </cell>
          <cell r="BF2562">
            <v>0</v>
          </cell>
          <cell r="BG2562">
            <v>0</v>
          </cell>
          <cell r="BH2562">
            <v>0</v>
          </cell>
          <cell r="BI2562">
            <v>0</v>
          </cell>
          <cell r="BJ2562">
            <v>0</v>
          </cell>
          <cell r="BK2562">
            <v>0</v>
          </cell>
          <cell r="BL2562">
            <v>0</v>
          </cell>
          <cell r="BM2562">
            <v>0</v>
          </cell>
          <cell r="BN2562">
            <v>0</v>
          </cell>
          <cell r="BO2562">
            <v>0</v>
          </cell>
          <cell r="BP2562">
            <v>0</v>
          </cell>
          <cell r="BQ2562">
            <v>0</v>
          </cell>
          <cell r="BR2562">
            <v>0</v>
          </cell>
          <cell r="BS2562">
            <v>0</v>
          </cell>
          <cell r="BT2562">
            <v>0</v>
          </cell>
          <cell r="BU2562">
            <v>0</v>
          </cell>
          <cell r="BV2562">
            <v>0</v>
          </cell>
          <cell r="BW2562">
            <v>0</v>
          </cell>
          <cell r="BX2562">
            <v>0</v>
          </cell>
          <cell r="BY2562">
            <v>0</v>
          </cell>
          <cell r="BZ2562">
            <v>0</v>
          </cell>
          <cell r="CA2562">
            <v>0</v>
          </cell>
          <cell r="CB2562">
            <v>0</v>
          </cell>
          <cell r="CC2562">
            <v>0</v>
          </cell>
          <cell r="CD2562">
            <v>0</v>
          </cell>
          <cell r="CE2562">
            <v>0</v>
          </cell>
          <cell r="CF2562">
            <v>0</v>
          </cell>
          <cell r="CG2562">
            <v>0</v>
          </cell>
          <cell r="CH2562">
            <v>0</v>
          </cell>
          <cell r="CI2562">
            <v>0</v>
          </cell>
          <cell r="CJ2562">
            <v>0</v>
          </cell>
          <cell r="CK2562">
            <v>0</v>
          </cell>
          <cell r="CL2562">
            <v>0</v>
          </cell>
          <cell r="CM2562">
            <v>0</v>
          </cell>
          <cell r="CN2562">
            <v>0</v>
          </cell>
          <cell r="CO2562">
            <v>0</v>
          </cell>
          <cell r="CP2562">
            <v>0</v>
          </cell>
          <cell r="CQ2562">
            <v>0</v>
          </cell>
          <cell r="CR2562">
            <v>0</v>
          </cell>
          <cell r="CS2562">
            <v>0</v>
          </cell>
          <cell r="CT2562">
            <v>0</v>
          </cell>
          <cell r="CU2562">
            <v>0</v>
          </cell>
          <cell r="CV2562">
            <v>0</v>
          </cell>
          <cell r="CW2562">
            <v>0</v>
          </cell>
          <cell r="CX2562">
            <v>0</v>
          </cell>
          <cell r="CY2562">
            <v>0</v>
          </cell>
          <cell r="CZ2562">
            <v>0</v>
          </cell>
          <cell r="DA2562">
            <v>0</v>
          </cell>
          <cell r="DB2562">
            <v>0</v>
          </cell>
          <cell r="DC2562">
            <v>0</v>
          </cell>
          <cell r="DD2562">
            <v>490</v>
          </cell>
          <cell r="DE2562">
            <v>0</v>
          </cell>
          <cell r="DG2562">
            <v>490</v>
          </cell>
          <cell r="DI2562">
            <v>0</v>
          </cell>
          <cell r="DJ2562">
            <v>0</v>
          </cell>
          <cell r="DK2562">
            <v>0</v>
          </cell>
          <cell r="DL2562">
            <v>0</v>
          </cell>
        </row>
        <row r="2563">
          <cell r="A2563" t="str">
            <v>LITH-FIT-210-HOT</v>
          </cell>
          <cell r="B2563" t="str">
            <v>Extra Batteria Lithio 210 A/H coibentata e condizionata per ambienti caldi [+10+55°] - [TBD]</v>
          </cell>
          <cell r="C2563" t="str">
            <v>Extra Lithium Battery 210 Ah insulated and conditioned for warm environments [+10+55°]</v>
          </cell>
          <cell r="F2563">
            <v>2285.7142857142858</v>
          </cell>
          <cell r="H2563">
            <v>1600</v>
          </cell>
          <cell r="I2563">
            <v>0.30000000000000004</v>
          </cell>
          <cell r="J2563" t="str">
            <v>OLD</v>
          </cell>
          <cell r="K2563" t="str">
            <v>NEWZD</v>
          </cell>
          <cell r="L2563">
            <v>0</v>
          </cell>
          <cell r="M2563">
            <v>0</v>
          </cell>
          <cell r="N2563">
            <v>0</v>
          </cell>
          <cell r="O2563">
            <v>0</v>
          </cell>
          <cell r="P2563">
            <v>0</v>
          </cell>
          <cell r="Q2563">
            <v>0</v>
          </cell>
          <cell r="R2563">
            <v>0</v>
          </cell>
          <cell r="S2563">
            <v>0</v>
          </cell>
          <cell r="T2563">
            <v>0</v>
          </cell>
          <cell r="U2563">
            <v>0</v>
          </cell>
          <cell r="V2563">
            <v>0</v>
          </cell>
          <cell r="W2563">
            <v>0</v>
          </cell>
          <cell r="X2563">
            <v>0</v>
          </cell>
          <cell r="Y2563">
            <v>0</v>
          </cell>
          <cell r="Z2563">
            <v>0</v>
          </cell>
          <cell r="AA2563">
            <v>0</v>
          </cell>
          <cell r="AB2563">
            <v>0</v>
          </cell>
          <cell r="AC2563">
            <v>0</v>
          </cell>
          <cell r="AD2563">
            <v>0</v>
          </cell>
          <cell r="AE2563">
            <v>0</v>
          </cell>
          <cell r="AF2563">
            <v>0</v>
          </cell>
          <cell r="AG2563">
            <v>0</v>
          </cell>
          <cell r="AH2563">
            <v>0</v>
          </cell>
          <cell r="AI2563">
            <v>0</v>
          </cell>
          <cell r="AJ2563">
            <v>0</v>
          </cell>
          <cell r="AK2563">
            <v>0</v>
          </cell>
          <cell r="AL2563">
            <v>0</v>
          </cell>
          <cell r="AM2563">
            <v>0</v>
          </cell>
          <cell r="AN2563">
            <v>0</v>
          </cell>
          <cell r="AO2563">
            <v>0</v>
          </cell>
          <cell r="AP2563">
            <v>0</v>
          </cell>
          <cell r="AQ2563">
            <v>0</v>
          </cell>
          <cell r="AR2563">
            <v>0</v>
          </cell>
          <cell r="AS2563">
            <v>0</v>
          </cell>
          <cell r="AT2563">
            <v>0</v>
          </cell>
          <cell r="AU2563">
            <v>0</v>
          </cell>
          <cell r="AV2563">
            <v>1600</v>
          </cell>
          <cell r="AW2563">
            <v>0</v>
          </cell>
          <cell r="AX2563">
            <v>0</v>
          </cell>
          <cell r="AY2563">
            <v>0</v>
          </cell>
          <cell r="AZ2563">
            <v>0</v>
          </cell>
          <cell r="BA2563">
            <v>0</v>
          </cell>
          <cell r="BB2563">
            <v>0</v>
          </cell>
          <cell r="BC2563">
            <v>0</v>
          </cell>
          <cell r="BD2563">
            <v>0</v>
          </cell>
          <cell r="BE2563">
            <v>0</v>
          </cell>
          <cell r="BF2563">
            <v>0</v>
          </cell>
          <cell r="BG2563">
            <v>0</v>
          </cell>
          <cell r="BH2563">
            <v>0</v>
          </cell>
          <cell r="BI2563">
            <v>0</v>
          </cell>
          <cell r="BJ2563">
            <v>0</v>
          </cell>
          <cell r="BK2563">
            <v>0</v>
          </cell>
          <cell r="BL2563">
            <v>0</v>
          </cell>
          <cell r="BM2563">
            <v>0</v>
          </cell>
          <cell r="BN2563">
            <v>0</v>
          </cell>
          <cell r="BO2563">
            <v>0</v>
          </cell>
          <cell r="BP2563">
            <v>0</v>
          </cell>
          <cell r="BQ2563">
            <v>0</v>
          </cell>
          <cell r="BR2563">
            <v>0</v>
          </cell>
          <cell r="BS2563">
            <v>0</v>
          </cell>
          <cell r="BT2563">
            <v>0</v>
          </cell>
          <cell r="BU2563">
            <v>0</v>
          </cell>
          <cell r="BV2563">
            <v>0</v>
          </cell>
          <cell r="BW2563">
            <v>0</v>
          </cell>
          <cell r="BX2563">
            <v>0</v>
          </cell>
          <cell r="BY2563">
            <v>0</v>
          </cell>
          <cell r="BZ2563">
            <v>0</v>
          </cell>
          <cell r="CA2563">
            <v>0</v>
          </cell>
          <cell r="CB2563">
            <v>0</v>
          </cell>
          <cell r="CC2563">
            <v>0</v>
          </cell>
          <cell r="CD2563">
            <v>0</v>
          </cell>
          <cell r="CE2563">
            <v>0</v>
          </cell>
          <cell r="CF2563">
            <v>0</v>
          </cell>
          <cell r="CG2563">
            <v>0</v>
          </cell>
          <cell r="CH2563">
            <v>0</v>
          </cell>
          <cell r="CI2563">
            <v>0</v>
          </cell>
          <cell r="CJ2563">
            <v>0</v>
          </cell>
          <cell r="CK2563">
            <v>0</v>
          </cell>
          <cell r="CL2563">
            <v>0</v>
          </cell>
          <cell r="CM2563">
            <v>0</v>
          </cell>
          <cell r="CN2563">
            <v>0</v>
          </cell>
          <cell r="CO2563">
            <v>0</v>
          </cell>
          <cell r="CP2563">
            <v>0</v>
          </cell>
          <cell r="CQ2563">
            <v>0</v>
          </cell>
          <cell r="CR2563">
            <v>0</v>
          </cell>
          <cell r="CS2563">
            <v>0</v>
          </cell>
          <cell r="CT2563">
            <v>0</v>
          </cell>
          <cell r="CU2563">
            <v>0</v>
          </cell>
          <cell r="CV2563">
            <v>0</v>
          </cell>
          <cell r="CW2563">
            <v>0</v>
          </cell>
          <cell r="CX2563">
            <v>0</v>
          </cell>
          <cell r="CY2563">
            <v>0</v>
          </cell>
          <cell r="CZ2563">
            <v>0</v>
          </cell>
          <cell r="DA2563">
            <v>0</v>
          </cell>
          <cell r="DB2563">
            <v>0</v>
          </cell>
          <cell r="DC2563">
            <v>0</v>
          </cell>
          <cell r="DD2563">
            <v>1600</v>
          </cell>
          <cell r="DE2563">
            <v>0</v>
          </cell>
          <cell r="DG2563">
            <v>1600</v>
          </cell>
          <cell r="DI2563">
            <v>0</v>
          </cell>
          <cell r="DJ2563">
            <v>0</v>
          </cell>
          <cell r="DK2563">
            <v>0</v>
          </cell>
          <cell r="DL2563">
            <v>0</v>
          </cell>
        </row>
        <row r="2564">
          <cell r="A2564" t="str">
            <v>LITH-FIT-280</v>
          </cell>
          <cell r="B2564" t="str">
            <v>Batteria Lithio 280 A/H [RIF.798022926]</v>
          </cell>
          <cell r="F2564">
            <v>10585.714285714286</v>
          </cell>
          <cell r="H2564">
            <v>7410</v>
          </cell>
          <cell r="I2564">
            <v>0.30000000000000004</v>
          </cell>
          <cell r="J2564" t="str">
            <v>OK</v>
          </cell>
          <cell r="K2564" t="str">
            <v>NEWZD</v>
          </cell>
          <cell r="L2564">
            <v>0</v>
          </cell>
          <cell r="M2564">
            <v>0</v>
          </cell>
          <cell r="N2564">
            <v>0</v>
          </cell>
          <cell r="O2564">
            <v>0</v>
          </cell>
          <cell r="P2564">
            <v>0</v>
          </cell>
          <cell r="Q2564">
            <v>0</v>
          </cell>
          <cell r="R2564">
            <v>0</v>
          </cell>
          <cell r="S2564">
            <v>0</v>
          </cell>
          <cell r="T2564">
            <v>0</v>
          </cell>
          <cell r="U2564">
            <v>0</v>
          </cell>
          <cell r="V2564">
            <v>0</v>
          </cell>
          <cell r="W2564">
            <v>0</v>
          </cell>
          <cell r="X2564">
            <v>0</v>
          </cell>
          <cell r="Y2564">
            <v>0</v>
          </cell>
          <cell r="Z2564">
            <v>0</v>
          </cell>
          <cell r="AA2564">
            <v>0</v>
          </cell>
          <cell r="AB2564">
            <v>0</v>
          </cell>
          <cell r="AC2564">
            <v>0</v>
          </cell>
          <cell r="AD2564">
            <v>0</v>
          </cell>
          <cell r="AE2564">
            <v>0</v>
          </cell>
          <cell r="AF2564">
            <v>0</v>
          </cell>
          <cell r="AG2564">
            <v>0</v>
          </cell>
          <cell r="AH2564">
            <v>0</v>
          </cell>
          <cell r="AI2564">
            <v>0</v>
          </cell>
          <cell r="AJ2564">
            <v>0</v>
          </cell>
          <cell r="AK2564">
            <v>0</v>
          </cell>
          <cell r="AL2564">
            <v>0</v>
          </cell>
          <cell r="AM2564">
            <v>0</v>
          </cell>
          <cell r="AN2564">
            <v>0</v>
          </cell>
          <cell r="AO2564">
            <v>0</v>
          </cell>
          <cell r="AP2564">
            <v>0</v>
          </cell>
          <cell r="AQ2564">
            <v>0</v>
          </cell>
          <cell r="AR2564">
            <v>0</v>
          </cell>
          <cell r="AS2564">
            <v>0</v>
          </cell>
          <cell r="AT2564">
            <v>0</v>
          </cell>
          <cell r="AU2564">
            <v>0</v>
          </cell>
          <cell r="AV2564">
            <v>7410</v>
          </cell>
          <cell r="AW2564">
            <v>0</v>
          </cell>
          <cell r="AX2564">
            <v>0</v>
          </cell>
          <cell r="AY2564">
            <v>0</v>
          </cell>
          <cell r="AZ2564">
            <v>0</v>
          </cell>
          <cell r="BA2564">
            <v>0</v>
          </cell>
          <cell r="BB2564">
            <v>0</v>
          </cell>
          <cell r="BC2564">
            <v>0</v>
          </cell>
          <cell r="BD2564">
            <v>0</v>
          </cell>
          <cell r="BE2564">
            <v>0</v>
          </cell>
          <cell r="BF2564">
            <v>0</v>
          </cell>
          <cell r="BG2564">
            <v>0</v>
          </cell>
          <cell r="BH2564">
            <v>0</v>
          </cell>
          <cell r="BI2564">
            <v>0</v>
          </cell>
          <cell r="BJ2564">
            <v>0</v>
          </cell>
          <cell r="BK2564">
            <v>0</v>
          </cell>
          <cell r="BL2564">
            <v>0</v>
          </cell>
          <cell r="BM2564">
            <v>0</v>
          </cell>
          <cell r="BN2564">
            <v>0</v>
          </cell>
          <cell r="BO2564">
            <v>0</v>
          </cell>
          <cell r="BP2564">
            <v>0</v>
          </cell>
          <cell r="BQ2564">
            <v>0</v>
          </cell>
          <cell r="BR2564">
            <v>0</v>
          </cell>
          <cell r="BS2564">
            <v>0</v>
          </cell>
          <cell r="BT2564">
            <v>0</v>
          </cell>
          <cell r="BU2564">
            <v>0</v>
          </cell>
          <cell r="BV2564">
            <v>0</v>
          </cell>
          <cell r="BW2564">
            <v>0</v>
          </cell>
          <cell r="BX2564">
            <v>0</v>
          </cell>
          <cell r="BY2564">
            <v>0</v>
          </cell>
          <cell r="BZ2564">
            <v>0</v>
          </cell>
          <cell r="CA2564">
            <v>0</v>
          </cell>
          <cell r="CB2564">
            <v>0</v>
          </cell>
          <cell r="CC2564">
            <v>0</v>
          </cell>
          <cell r="CD2564">
            <v>0</v>
          </cell>
          <cell r="CE2564">
            <v>0</v>
          </cell>
          <cell r="CF2564">
            <v>0</v>
          </cell>
          <cell r="CG2564">
            <v>0</v>
          </cell>
          <cell r="CH2564">
            <v>0</v>
          </cell>
          <cell r="CI2564">
            <v>0</v>
          </cell>
          <cell r="CJ2564">
            <v>0</v>
          </cell>
          <cell r="CK2564">
            <v>0</v>
          </cell>
          <cell r="CL2564">
            <v>0</v>
          </cell>
          <cell r="CM2564">
            <v>0</v>
          </cell>
          <cell r="CN2564">
            <v>0</v>
          </cell>
          <cell r="CO2564">
            <v>0</v>
          </cell>
          <cell r="CP2564">
            <v>0</v>
          </cell>
          <cell r="CQ2564">
            <v>0</v>
          </cell>
          <cell r="CR2564">
            <v>0</v>
          </cell>
          <cell r="CS2564">
            <v>0</v>
          </cell>
          <cell r="CT2564">
            <v>0</v>
          </cell>
          <cell r="CU2564">
            <v>0</v>
          </cell>
          <cell r="CV2564">
            <v>0</v>
          </cell>
          <cell r="CW2564">
            <v>0</v>
          </cell>
          <cell r="CX2564">
            <v>0</v>
          </cell>
          <cell r="CY2564">
            <v>0</v>
          </cell>
          <cell r="CZ2564">
            <v>0</v>
          </cell>
          <cell r="DA2564">
            <v>0</v>
          </cell>
          <cell r="DB2564">
            <v>0</v>
          </cell>
          <cell r="DC2564">
            <v>0</v>
          </cell>
          <cell r="DD2564">
            <v>7410</v>
          </cell>
          <cell r="DE2564">
            <v>0</v>
          </cell>
          <cell r="DG2564">
            <v>7410</v>
          </cell>
          <cell r="DI2564">
            <v>0</v>
          </cell>
          <cell r="DJ2564">
            <v>0</v>
          </cell>
          <cell r="DK2564">
            <v>0</v>
          </cell>
          <cell r="DL2564">
            <v>0</v>
          </cell>
        </row>
        <row r="2565">
          <cell r="A2565" t="str">
            <v>LITH-FIT-280-COBAT</v>
          </cell>
          <cell r="B2565" t="str">
            <v>Contributo COBAT 280 A/H per Smaltimento Batteria ITALIA</v>
          </cell>
          <cell r="F2565">
            <v>371.2</v>
          </cell>
          <cell r="H2565">
            <v>371.2</v>
          </cell>
          <cell r="I2565">
            <v>0</v>
          </cell>
          <cell r="J2565" t="str">
            <v>OK</v>
          </cell>
          <cell r="K2565" t="str">
            <v>NEWZD</v>
          </cell>
          <cell r="L2565">
            <v>0</v>
          </cell>
          <cell r="M2565">
            <v>0</v>
          </cell>
          <cell r="N2565">
            <v>0</v>
          </cell>
          <cell r="O2565">
            <v>0</v>
          </cell>
          <cell r="P2565">
            <v>0</v>
          </cell>
          <cell r="Q2565">
            <v>0</v>
          </cell>
          <cell r="R2565">
            <v>0</v>
          </cell>
          <cell r="S2565">
            <v>0</v>
          </cell>
          <cell r="T2565">
            <v>0</v>
          </cell>
          <cell r="U2565">
            <v>0</v>
          </cell>
          <cell r="V2565">
            <v>0</v>
          </cell>
          <cell r="W2565">
            <v>0</v>
          </cell>
          <cell r="X2565">
            <v>0</v>
          </cell>
          <cell r="Y2565">
            <v>0</v>
          </cell>
          <cell r="Z2565">
            <v>0</v>
          </cell>
          <cell r="AA2565">
            <v>0</v>
          </cell>
          <cell r="AB2565">
            <v>0</v>
          </cell>
          <cell r="AC2565">
            <v>0</v>
          </cell>
          <cell r="AD2565">
            <v>0</v>
          </cell>
          <cell r="AE2565">
            <v>0</v>
          </cell>
          <cell r="AF2565">
            <v>0</v>
          </cell>
          <cell r="AG2565">
            <v>0</v>
          </cell>
          <cell r="AH2565">
            <v>0</v>
          </cell>
          <cell r="AI2565">
            <v>0</v>
          </cell>
          <cell r="AJ2565">
            <v>0</v>
          </cell>
          <cell r="AK2565">
            <v>0</v>
          </cell>
          <cell r="AL2565">
            <v>0</v>
          </cell>
          <cell r="AM2565">
            <v>0</v>
          </cell>
          <cell r="AN2565">
            <v>0</v>
          </cell>
          <cell r="AO2565">
            <v>0</v>
          </cell>
          <cell r="AP2565">
            <v>0</v>
          </cell>
          <cell r="AQ2565">
            <v>0</v>
          </cell>
          <cell r="AR2565">
            <v>0</v>
          </cell>
          <cell r="AS2565">
            <v>0</v>
          </cell>
          <cell r="AT2565">
            <v>0</v>
          </cell>
          <cell r="AU2565">
            <v>0</v>
          </cell>
          <cell r="AV2565">
            <v>371.2</v>
          </cell>
          <cell r="AW2565">
            <v>0</v>
          </cell>
          <cell r="AX2565">
            <v>0</v>
          </cell>
          <cell r="AY2565">
            <v>0</v>
          </cell>
          <cell r="AZ2565">
            <v>0</v>
          </cell>
          <cell r="BA2565">
            <v>0</v>
          </cell>
          <cell r="BB2565">
            <v>0</v>
          </cell>
          <cell r="BC2565">
            <v>0</v>
          </cell>
          <cell r="BD2565">
            <v>0</v>
          </cell>
          <cell r="BE2565">
            <v>0</v>
          </cell>
          <cell r="BF2565">
            <v>0</v>
          </cell>
          <cell r="BG2565">
            <v>0</v>
          </cell>
          <cell r="BH2565">
            <v>0</v>
          </cell>
          <cell r="BI2565">
            <v>0</v>
          </cell>
          <cell r="BJ2565">
            <v>0</v>
          </cell>
          <cell r="BK2565">
            <v>0</v>
          </cell>
          <cell r="BL2565">
            <v>0</v>
          </cell>
          <cell r="BM2565">
            <v>0</v>
          </cell>
          <cell r="BN2565">
            <v>0</v>
          </cell>
          <cell r="BO2565">
            <v>0</v>
          </cell>
          <cell r="BP2565">
            <v>0</v>
          </cell>
          <cell r="BQ2565">
            <v>0</v>
          </cell>
          <cell r="BR2565">
            <v>0</v>
          </cell>
          <cell r="BS2565">
            <v>0</v>
          </cell>
          <cell r="BT2565">
            <v>0</v>
          </cell>
          <cell r="BU2565">
            <v>0</v>
          </cell>
          <cell r="BV2565">
            <v>0</v>
          </cell>
          <cell r="BW2565">
            <v>0</v>
          </cell>
          <cell r="BX2565">
            <v>0</v>
          </cell>
          <cell r="BY2565">
            <v>0</v>
          </cell>
          <cell r="BZ2565">
            <v>0</v>
          </cell>
          <cell r="CA2565">
            <v>0</v>
          </cell>
          <cell r="CB2565">
            <v>0</v>
          </cell>
          <cell r="CC2565">
            <v>0</v>
          </cell>
          <cell r="CD2565">
            <v>0</v>
          </cell>
          <cell r="CE2565">
            <v>0</v>
          </cell>
          <cell r="CF2565">
            <v>0</v>
          </cell>
          <cell r="CG2565">
            <v>0</v>
          </cell>
          <cell r="CH2565">
            <v>0</v>
          </cell>
          <cell r="CI2565">
            <v>0</v>
          </cell>
          <cell r="CJ2565">
            <v>0</v>
          </cell>
          <cell r="CK2565">
            <v>0</v>
          </cell>
          <cell r="CL2565">
            <v>0</v>
          </cell>
          <cell r="CM2565">
            <v>0</v>
          </cell>
          <cell r="CN2565">
            <v>0</v>
          </cell>
          <cell r="CO2565">
            <v>0</v>
          </cell>
          <cell r="CP2565">
            <v>0</v>
          </cell>
          <cell r="CQ2565">
            <v>0</v>
          </cell>
          <cell r="CR2565">
            <v>0</v>
          </cell>
          <cell r="CS2565">
            <v>0</v>
          </cell>
          <cell r="CT2565">
            <v>0</v>
          </cell>
          <cell r="CU2565">
            <v>0</v>
          </cell>
          <cell r="CV2565">
            <v>0</v>
          </cell>
          <cell r="CW2565">
            <v>0</v>
          </cell>
          <cell r="CX2565">
            <v>0</v>
          </cell>
          <cell r="CY2565">
            <v>0</v>
          </cell>
          <cell r="CZ2565">
            <v>0</v>
          </cell>
          <cell r="DA2565">
            <v>0</v>
          </cell>
          <cell r="DB2565">
            <v>0</v>
          </cell>
          <cell r="DC2565">
            <v>0</v>
          </cell>
          <cell r="DD2565">
            <v>371.2</v>
          </cell>
          <cell r="DE2565">
            <v>0</v>
          </cell>
          <cell r="DG2565">
            <v>371.2</v>
          </cell>
          <cell r="DI2565">
            <v>0</v>
          </cell>
          <cell r="DJ2565">
            <v>0</v>
          </cell>
          <cell r="DK2565">
            <v>0</v>
          </cell>
          <cell r="DL2565">
            <v>0</v>
          </cell>
        </row>
        <row r="2566">
          <cell r="A2566" t="str">
            <v>LITH-FIT-280-COLD</v>
          </cell>
          <cell r="B2566" t="str">
            <v>Extra Batteria Lithio 280 A/H coibentata per cella FREEZER [-30+35°]</v>
          </cell>
          <cell r="F2566">
            <v>700</v>
          </cell>
          <cell r="H2566">
            <v>490</v>
          </cell>
          <cell r="I2566">
            <v>0.30000000000000004</v>
          </cell>
          <cell r="J2566" t="str">
            <v>OK</v>
          </cell>
          <cell r="K2566" t="str">
            <v>NEWZD</v>
          </cell>
          <cell r="L2566">
            <v>0</v>
          </cell>
          <cell r="M2566">
            <v>0</v>
          </cell>
          <cell r="N2566">
            <v>0</v>
          </cell>
          <cell r="O2566">
            <v>0</v>
          </cell>
          <cell r="P2566">
            <v>0</v>
          </cell>
          <cell r="Q2566">
            <v>0</v>
          </cell>
          <cell r="R2566">
            <v>0</v>
          </cell>
          <cell r="S2566">
            <v>0</v>
          </cell>
          <cell r="T2566">
            <v>0</v>
          </cell>
          <cell r="U2566">
            <v>0</v>
          </cell>
          <cell r="V2566">
            <v>0</v>
          </cell>
          <cell r="W2566">
            <v>0</v>
          </cell>
          <cell r="X2566">
            <v>0</v>
          </cell>
          <cell r="Y2566">
            <v>0</v>
          </cell>
          <cell r="Z2566">
            <v>0</v>
          </cell>
          <cell r="AA2566">
            <v>0</v>
          </cell>
          <cell r="AB2566">
            <v>0</v>
          </cell>
          <cell r="AC2566">
            <v>0</v>
          </cell>
          <cell r="AD2566">
            <v>0</v>
          </cell>
          <cell r="AE2566">
            <v>0</v>
          </cell>
          <cell r="AF2566">
            <v>0</v>
          </cell>
          <cell r="AG2566">
            <v>0</v>
          </cell>
          <cell r="AH2566">
            <v>0</v>
          </cell>
          <cell r="AI2566">
            <v>0</v>
          </cell>
          <cell r="AJ2566">
            <v>0</v>
          </cell>
          <cell r="AK2566">
            <v>0</v>
          </cell>
          <cell r="AL2566">
            <v>0</v>
          </cell>
          <cell r="AM2566">
            <v>0</v>
          </cell>
          <cell r="AN2566">
            <v>0</v>
          </cell>
          <cell r="AO2566">
            <v>0</v>
          </cell>
          <cell r="AP2566">
            <v>0</v>
          </cell>
          <cell r="AQ2566">
            <v>0</v>
          </cell>
          <cell r="AR2566">
            <v>0</v>
          </cell>
          <cell r="AS2566">
            <v>0</v>
          </cell>
          <cell r="AT2566">
            <v>0</v>
          </cell>
          <cell r="AU2566">
            <v>0</v>
          </cell>
          <cell r="AV2566">
            <v>490</v>
          </cell>
          <cell r="AW2566">
            <v>0</v>
          </cell>
          <cell r="AX2566">
            <v>0</v>
          </cell>
          <cell r="AY2566">
            <v>0</v>
          </cell>
          <cell r="AZ2566">
            <v>0</v>
          </cell>
          <cell r="BA2566">
            <v>0</v>
          </cell>
          <cell r="BB2566">
            <v>0</v>
          </cell>
          <cell r="BC2566">
            <v>0</v>
          </cell>
          <cell r="BD2566">
            <v>0</v>
          </cell>
          <cell r="BE2566">
            <v>0</v>
          </cell>
          <cell r="BF2566">
            <v>0</v>
          </cell>
          <cell r="BG2566">
            <v>0</v>
          </cell>
          <cell r="BH2566">
            <v>0</v>
          </cell>
          <cell r="BI2566">
            <v>0</v>
          </cell>
          <cell r="BJ2566">
            <v>0</v>
          </cell>
          <cell r="BK2566">
            <v>0</v>
          </cell>
          <cell r="BL2566">
            <v>0</v>
          </cell>
          <cell r="BM2566">
            <v>0</v>
          </cell>
          <cell r="BN2566">
            <v>0</v>
          </cell>
          <cell r="BO2566">
            <v>0</v>
          </cell>
          <cell r="BP2566">
            <v>0</v>
          </cell>
          <cell r="BQ2566">
            <v>0</v>
          </cell>
          <cell r="BR2566">
            <v>0</v>
          </cell>
          <cell r="BS2566">
            <v>0</v>
          </cell>
          <cell r="BT2566">
            <v>0</v>
          </cell>
          <cell r="BU2566">
            <v>0</v>
          </cell>
          <cell r="BV2566">
            <v>0</v>
          </cell>
          <cell r="BW2566">
            <v>0</v>
          </cell>
          <cell r="BX2566">
            <v>0</v>
          </cell>
          <cell r="BY2566">
            <v>0</v>
          </cell>
          <cell r="BZ2566">
            <v>0</v>
          </cell>
          <cell r="CA2566">
            <v>0</v>
          </cell>
          <cell r="CB2566">
            <v>0</v>
          </cell>
          <cell r="CC2566">
            <v>0</v>
          </cell>
          <cell r="CD2566">
            <v>0</v>
          </cell>
          <cell r="CE2566">
            <v>0</v>
          </cell>
          <cell r="CF2566">
            <v>0</v>
          </cell>
          <cell r="CG2566">
            <v>0</v>
          </cell>
          <cell r="CH2566">
            <v>0</v>
          </cell>
          <cell r="CI2566">
            <v>0</v>
          </cell>
          <cell r="CJ2566">
            <v>0</v>
          </cell>
          <cell r="CK2566">
            <v>0</v>
          </cell>
          <cell r="CL2566">
            <v>0</v>
          </cell>
          <cell r="CM2566">
            <v>0</v>
          </cell>
          <cell r="CN2566">
            <v>0</v>
          </cell>
          <cell r="CO2566">
            <v>0</v>
          </cell>
          <cell r="CP2566">
            <v>0</v>
          </cell>
          <cell r="CQ2566">
            <v>0</v>
          </cell>
          <cell r="CR2566">
            <v>0</v>
          </cell>
          <cell r="CS2566">
            <v>0</v>
          </cell>
          <cell r="CT2566">
            <v>0</v>
          </cell>
          <cell r="CU2566">
            <v>0</v>
          </cell>
          <cell r="CV2566">
            <v>0</v>
          </cell>
          <cell r="CW2566">
            <v>0</v>
          </cell>
          <cell r="CX2566">
            <v>0</v>
          </cell>
          <cell r="CY2566">
            <v>0</v>
          </cell>
          <cell r="CZ2566">
            <v>0</v>
          </cell>
          <cell r="DA2566">
            <v>0</v>
          </cell>
          <cell r="DB2566">
            <v>0</v>
          </cell>
          <cell r="DC2566">
            <v>0</v>
          </cell>
          <cell r="DD2566">
            <v>490</v>
          </cell>
          <cell r="DE2566">
            <v>0</v>
          </cell>
          <cell r="DG2566">
            <v>490</v>
          </cell>
          <cell r="DI2566">
            <v>0</v>
          </cell>
          <cell r="DJ2566">
            <v>0</v>
          </cell>
          <cell r="DK2566">
            <v>0</v>
          </cell>
          <cell r="DL2566">
            <v>0</v>
          </cell>
        </row>
        <row r="2567">
          <cell r="A2567" t="str">
            <v>LITH-FIT-280-HOT</v>
          </cell>
          <cell r="B2567" t="str">
            <v>Extra Batteria Lithio 280 A/H coibentata e condizionata per ambienti caldi [+10+55°]</v>
          </cell>
          <cell r="F2567">
            <v>2285.7142857142858</v>
          </cell>
          <cell r="H2567">
            <v>1600</v>
          </cell>
          <cell r="I2567">
            <v>0.30000000000000004</v>
          </cell>
          <cell r="J2567" t="str">
            <v>OLD</v>
          </cell>
          <cell r="K2567" t="str">
            <v>NEWZD</v>
          </cell>
          <cell r="L2567">
            <v>0</v>
          </cell>
          <cell r="M2567">
            <v>0</v>
          </cell>
          <cell r="N2567">
            <v>0</v>
          </cell>
          <cell r="O2567">
            <v>0</v>
          </cell>
          <cell r="P2567">
            <v>0</v>
          </cell>
          <cell r="Q2567">
            <v>0</v>
          </cell>
          <cell r="R2567">
            <v>0</v>
          </cell>
          <cell r="S2567">
            <v>0</v>
          </cell>
          <cell r="T2567">
            <v>0</v>
          </cell>
          <cell r="U2567">
            <v>0</v>
          </cell>
          <cell r="V2567">
            <v>0</v>
          </cell>
          <cell r="W2567">
            <v>0</v>
          </cell>
          <cell r="X2567">
            <v>0</v>
          </cell>
          <cell r="Y2567">
            <v>0</v>
          </cell>
          <cell r="Z2567">
            <v>0</v>
          </cell>
          <cell r="AA2567">
            <v>0</v>
          </cell>
          <cell r="AB2567">
            <v>0</v>
          </cell>
          <cell r="AC2567">
            <v>0</v>
          </cell>
          <cell r="AD2567">
            <v>0</v>
          </cell>
          <cell r="AE2567">
            <v>0</v>
          </cell>
          <cell r="AF2567">
            <v>0</v>
          </cell>
          <cell r="AG2567">
            <v>0</v>
          </cell>
          <cell r="AH2567">
            <v>0</v>
          </cell>
          <cell r="AI2567">
            <v>0</v>
          </cell>
          <cell r="AJ2567">
            <v>0</v>
          </cell>
          <cell r="AK2567">
            <v>0</v>
          </cell>
          <cell r="AL2567">
            <v>0</v>
          </cell>
          <cell r="AM2567">
            <v>0</v>
          </cell>
          <cell r="AN2567">
            <v>0</v>
          </cell>
          <cell r="AO2567">
            <v>0</v>
          </cell>
          <cell r="AP2567">
            <v>0</v>
          </cell>
          <cell r="AQ2567">
            <v>0</v>
          </cell>
          <cell r="AR2567">
            <v>0</v>
          </cell>
          <cell r="AS2567">
            <v>0</v>
          </cell>
          <cell r="AT2567">
            <v>0</v>
          </cell>
          <cell r="AU2567">
            <v>0</v>
          </cell>
          <cell r="AV2567">
            <v>1600</v>
          </cell>
          <cell r="AW2567">
            <v>0</v>
          </cell>
          <cell r="AX2567">
            <v>0</v>
          </cell>
          <cell r="AY2567">
            <v>0</v>
          </cell>
          <cell r="AZ2567">
            <v>0</v>
          </cell>
          <cell r="BA2567">
            <v>0</v>
          </cell>
          <cell r="BB2567">
            <v>0</v>
          </cell>
          <cell r="BC2567">
            <v>0</v>
          </cell>
          <cell r="BD2567">
            <v>0</v>
          </cell>
          <cell r="BE2567">
            <v>0</v>
          </cell>
          <cell r="BF2567">
            <v>0</v>
          </cell>
          <cell r="BG2567">
            <v>0</v>
          </cell>
          <cell r="BH2567">
            <v>0</v>
          </cell>
          <cell r="BI2567">
            <v>0</v>
          </cell>
          <cell r="BJ2567">
            <v>0</v>
          </cell>
          <cell r="BK2567">
            <v>0</v>
          </cell>
          <cell r="BL2567">
            <v>0</v>
          </cell>
          <cell r="BM2567">
            <v>0</v>
          </cell>
          <cell r="BN2567">
            <v>0</v>
          </cell>
          <cell r="BO2567">
            <v>0</v>
          </cell>
          <cell r="BP2567">
            <v>0</v>
          </cell>
          <cell r="BQ2567">
            <v>0</v>
          </cell>
          <cell r="BR2567">
            <v>0</v>
          </cell>
          <cell r="BS2567">
            <v>0</v>
          </cell>
          <cell r="BT2567">
            <v>0</v>
          </cell>
          <cell r="BU2567">
            <v>0</v>
          </cell>
          <cell r="BV2567">
            <v>0</v>
          </cell>
          <cell r="BW2567">
            <v>0</v>
          </cell>
          <cell r="BX2567">
            <v>0</v>
          </cell>
          <cell r="BY2567">
            <v>0</v>
          </cell>
          <cell r="BZ2567">
            <v>0</v>
          </cell>
          <cell r="CA2567">
            <v>0</v>
          </cell>
          <cell r="CB2567">
            <v>0</v>
          </cell>
          <cell r="CC2567">
            <v>0</v>
          </cell>
          <cell r="CD2567">
            <v>0</v>
          </cell>
          <cell r="CE2567">
            <v>0</v>
          </cell>
          <cell r="CF2567">
            <v>0</v>
          </cell>
          <cell r="CG2567">
            <v>0</v>
          </cell>
          <cell r="CH2567">
            <v>0</v>
          </cell>
          <cell r="CI2567">
            <v>0</v>
          </cell>
          <cell r="CJ2567">
            <v>0</v>
          </cell>
          <cell r="CK2567">
            <v>0</v>
          </cell>
          <cell r="CL2567">
            <v>0</v>
          </cell>
          <cell r="CM2567">
            <v>0</v>
          </cell>
          <cell r="CN2567">
            <v>0</v>
          </cell>
          <cell r="CO2567">
            <v>0</v>
          </cell>
          <cell r="CP2567">
            <v>0</v>
          </cell>
          <cell r="CQ2567">
            <v>0</v>
          </cell>
          <cell r="CR2567">
            <v>0</v>
          </cell>
          <cell r="CS2567">
            <v>0</v>
          </cell>
          <cell r="CT2567">
            <v>0</v>
          </cell>
          <cell r="CU2567">
            <v>0</v>
          </cell>
          <cell r="CV2567">
            <v>0</v>
          </cell>
          <cell r="CW2567">
            <v>0</v>
          </cell>
          <cell r="CX2567">
            <v>0</v>
          </cell>
          <cell r="CY2567">
            <v>0</v>
          </cell>
          <cell r="CZ2567">
            <v>0</v>
          </cell>
          <cell r="DA2567">
            <v>0</v>
          </cell>
          <cell r="DB2567">
            <v>0</v>
          </cell>
          <cell r="DC2567">
            <v>0</v>
          </cell>
          <cell r="DD2567">
            <v>1600</v>
          </cell>
          <cell r="DE2567">
            <v>0</v>
          </cell>
          <cell r="DG2567">
            <v>1600</v>
          </cell>
          <cell r="DI2567">
            <v>0</v>
          </cell>
          <cell r="DJ2567">
            <v>0</v>
          </cell>
          <cell r="DK2567">
            <v>0</v>
          </cell>
          <cell r="DL2567">
            <v>0</v>
          </cell>
        </row>
        <row r="2568">
          <cell r="A2568" t="str">
            <v>LITH-FIT-420</v>
          </cell>
          <cell r="B2568" t="str">
            <v>Batteria Lithio 420 A/H [RIF.798022932]</v>
          </cell>
          <cell r="F2568">
            <v>14264.285714285716</v>
          </cell>
          <cell r="H2568">
            <v>9985</v>
          </cell>
          <cell r="I2568">
            <v>0.30000000000000004</v>
          </cell>
          <cell r="J2568" t="str">
            <v>OK</v>
          </cell>
          <cell r="K2568" t="str">
            <v>NEWZD</v>
          </cell>
          <cell r="L2568">
            <v>0</v>
          </cell>
          <cell r="M2568">
            <v>0</v>
          </cell>
          <cell r="N2568">
            <v>0</v>
          </cell>
          <cell r="O2568">
            <v>0</v>
          </cell>
          <cell r="P2568">
            <v>0</v>
          </cell>
          <cell r="Q2568">
            <v>0</v>
          </cell>
          <cell r="R2568">
            <v>0</v>
          </cell>
          <cell r="S2568">
            <v>0</v>
          </cell>
          <cell r="T2568">
            <v>0</v>
          </cell>
          <cell r="U2568">
            <v>0</v>
          </cell>
          <cell r="V2568">
            <v>0</v>
          </cell>
          <cell r="W2568">
            <v>0</v>
          </cell>
          <cell r="X2568">
            <v>0</v>
          </cell>
          <cell r="Y2568">
            <v>0</v>
          </cell>
          <cell r="Z2568">
            <v>0</v>
          </cell>
          <cell r="AA2568">
            <v>0</v>
          </cell>
          <cell r="AB2568">
            <v>0</v>
          </cell>
          <cell r="AC2568">
            <v>0</v>
          </cell>
          <cell r="AD2568">
            <v>0</v>
          </cell>
          <cell r="AE2568">
            <v>0</v>
          </cell>
          <cell r="AF2568">
            <v>0</v>
          </cell>
          <cell r="AG2568">
            <v>0</v>
          </cell>
          <cell r="AH2568">
            <v>0</v>
          </cell>
          <cell r="AI2568">
            <v>0</v>
          </cell>
          <cell r="AJ2568">
            <v>0</v>
          </cell>
          <cell r="AK2568">
            <v>0</v>
          </cell>
          <cell r="AL2568">
            <v>0</v>
          </cell>
          <cell r="AM2568">
            <v>0</v>
          </cell>
          <cell r="AN2568">
            <v>0</v>
          </cell>
          <cell r="AO2568">
            <v>0</v>
          </cell>
          <cell r="AP2568">
            <v>0</v>
          </cell>
          <cell r="AQ2568">
            <v>0</v>
          </cell>
          <cell r="AR2568">
            <v>0</v>
          </cell>
          <cell r="AS2568">
            <v>0</v>
          </cell>
          <cell r="AT2568">
            <v>0</v>
          </cell>
          <cell r="AU2568">
            <v>0</v>
          </cell>
          <cell r="AV2568">
            <v>9985</v>
          </cell>
          <cell r="AW2568">
            <v>0</v>
          </cell>
          <cell r="AX2568">
            <v>0</v>
          </cell>
          <cell r="AY2568">
            <v>0</v>
          </cell>
          <cell r="AZ2568">
            <v>0</v>
          </cell>
          <cell r="BA2568">
            <v>0</v>
          </cell>
          <cell r="BB2568">
            <v>0</v>
          </cell>
          <cell r="BC2568">
            <v>0</v>
          </cell>
          <cell r="BD2568">
            <v>0</v>
          </cell>
          <cell r="BE2568">
            <v>0</v>
          </cell>
          <cell r="BF2568">
            <v>0</v>
          </cell>
          <cell r="BG2568">
            <v>0</v>
          </cell>
          <cell r="BH2568">
            <v>0</v>
          </cell>
          <cell r="BI2568">
            <v>0</v>
          </cell>
          <cell r="BJ2568">
            <v>0</v>
          </cell>
          <cell r="BK2568">
            <v>0</v>
          </cell>
          <cell r="BL2568">
            <v>0</v>
          </cell>
          <cell r="BM2568">
            <v>0</v>
          </cell>
          <cell r="BN2568">
            <v>0</v>
          </cell>
          <cell r="BO2568">
            <v>0</v>
          </cell>
          <cell r="BP2568">
            <v>0</v>
          </cell>
          <cell r="BQ2568">
            <v>0</v>
          </cell>
          <cell r="BR2568">
            <v>0</v>
          </cell>
          <cell r="BS2568">
            <v>0</v>
          </cell>
          <cell r="BT2568">
            <v>0</v>
          </cell>
          <cell r="BU2568">
            <v>0</v>
          </cell>
          <cell r="BV2568">
            <v>0</v>
          </cell>
          <cell r="BW2568">
            <v>0</v>
          </cell>
          <cell r="BX2568">
            <v>0</v>
          </cell>
          <cell r="BY2568">
            <v>0</v>
          </cell>
          <cell r="BZ2568">
            <v>0</v>
          </cell>
          <cell r="CA2568">
            <v>0</v>
          </cell>
          <cell r="CB2568">
            <v>0</v>
          </cell>
          <cell r="CC2568">
            <v>0</v>
          </cell>
          <cell r="CD2568">
            <v>0</v>
          </cell>
          <cell r="CE2568">
            <v>0</v>
          </cell>
          <cell r="CF2568">
            <v>0</v>
          </cell>
          <cell r="CG2568">
            <v>0</v>
          </cell>
          <cell r="CH2568">
            <v>0</v>
          </cell>
          <cell r="CI2568">
            <v>0</v>
          </cell>
          <cell r="CJ2568">
            <v>0</v>
          </cell>
          <cell r="CK2568">
            <v>0</v>
          </cell>
          <cell r="CL2568">
            <v>0</v>
          </cell>
          <cell r="CM2568">
            <v>0</v>
          </cell>
          <cell r="CN2568">
            <v>0</v>
          </cell>
          <cell r="CO2568">
            <v>0</v>
          </cell>
          <cell r="CP2568">
            <v>0</v>
          </cell>
          <cell r="CQ2568">
            <v>0</v>
          </cell>
          <cell r="CR2568">
            <v>0</v>
          </cell>
          <cell r="CS2568">
            <v>0</v>
          </cell>
          <cell r="CT2568">
            <v>0</v>
          </cell>
          <cell r="CU2568">
            <v>0</v>
          </cell>
          <cell r="CV2568">
            <v>0</v>
          </cell>
          <cell r="CW2568">
            <v>0</v>
          </cell>
          <cell r="CX2568">
            <v>0</v>
          </cell>
          <cell r="CY2568">
            <v>0</v>
          </cell>
          <cell r="CZ2568">
            <v>0</v>
          </cell>
          <cell r="DA2568">
            <v>0</v>
          </cell>
          <cell r="DB2568">
            <v>0</v>
          </cell>
          <cell r="DC2568">
            <v>0</v>
          </cell>
          <cell r="DD2568">
            <v>9985</v>
          </cell>
          <cell r="DE2568">
            <v>0</v>
          </cell>
          <cell r="DG2568">
            <v>9985</v>
          </cell>
          <cell r="DI2568">
            <v>0</v>
          </cell>
          <cell r="DJ2568">
            <v>0</v>
          </cell>
          <cell r="DK2568">
            <v>0</v>
          </cell>
          <cell r="DL2568">
            <v>0</v>
          </cell>
        </row>
        <row r="2569">
          <cell r="A2569" t="str">
            <v>LITH-FIT-420-COBAT</v>
          </cell>
          <cell r="B2569" t="str">
            <v>Contributo COBAT 420 A/H per Smaltimento Batteria ITALIA</v>
          </cell>
          <cell r="F2569">
            <v>569.6</v>
          </cell>
          <cell r="H2569">
            <v>569.6</v>
          </cell>
          <cell r="I2569">
            <v>0</v>
          </cell>
          <cell r="J2569" t="str">
            <v>OK</v>
          </cell>
          <cell r="K2569" t="str">
            <v>NEWZD</v>
          </cell>
          <cell r="L2569">
            <v>0</v>
          </cell>
          <cell r="M2569">
            <v>0</v>
          </cell>
          <cell r="N2569">
            <v>0</v>
          </cell>
          <cell r="O2569">
            <v>0</v>
          </cell>
          <cell r="P2569">
            <v>0</v>
          </cell>
          <cell r="Q2569">
            <v>0</v>
          </cell>
          <cell r="R2569">
            <v>0</v>
          </cell>
          <cell r="S2569">
            <v>0</v>
          </cell>
          <cell r="T2569">
            <v>0</v>
          </cell>
          <cell r="U2569">
            <v>0</v>
          </cell>
          <cell r="V2569">
            <v>0</v>
          </cell>
          <cell r="W2569">
            <v>0</v>
          </cell>
          <cell r="X2569">
            <v>0</v>
          </cell>
          <cell r="Y2569">
            <v>0</v>
          </cell>
          <cell r="Z2569">
            <v>0</v>
          </cell>
          <cell r="AA2569">
            <v>0</v>
          </cell>
          <cell r="AB2569">
            <v>0</v>
          </cell>
          <cell r="AC2569">
            <v>0</v>
          </cell>
          <cell r="AD2569">
            <v>0</v>
          </cell>
          <cell r="AE2569">
            <v>0</v>
          </cell>
          <cell r="AF2569">
            <v>0</v>
          </cell>
          <cell r="AG2569">
            <v>0</v>
          </cell>
          <cell r="AH2569">
            <v>0</v>
          </cell>
          <cell r="AI2569">
            <v>0</v>
          </cell>
          <cell r="AJ2569">
            <v>0</v>
          </cell>
          <cell r="AK2569">
            <v>0</v>
          </cell>
          <cell r="AL2569">
            <v>0</v>
          </cell>
          <cell r="AM2569">
            <v>0</v>
          </cell>
          <cell r="AN2569">
            <v>0</v>
          </cell>
          <cell r="AO2569">
            <v>0</v>
          </cell>
          <cell r="AP2569">
            <v>0</v>
          </cell>
          <cell r="AQ2569">
            <v>0</v>
          </cell>
          <cell r="AR2569">
            <v>0</v>
          </cell>
          <cell r="AS2569">
            <v>0</v>
          </cell>
          <cell r="AT2569">
            <v>0</v>
          </cell>
          <cell r="AU2569">
            <v>0</v>
          </cell>
          <cell r="AV2569">
            <v>569.6</v>
          </cell>
          <cell r="AW2569">
            <v>0</v>
          </cell>
          <cell r="AX2569">
            <v>0</v>
          </cell>
          <cell r="AY2569">
            <v>0</v>
          </cell>
          <cell r="AZ2569">
            <v>0</v>
          </cell>
          <cell r="BA2569">
            <v>0</v>
          </cell>
          <cell r="BB2569">
            <v>0</v>
          </cell>
          <cell r="BC2569">
            <v>0</v>
          </cell>
          <cell r="BD2569">
            <v>0</v>
          </cell>
          <cell r="BE2569">
            <v>0</v>
          </cell>
          <cell r="BF2569">
            <v>0</v>
          </cell>
          <cell r="BG2569">
            <v>0</v>
          </cell>
          <cell r="BH2569">
            <v>0</v>
          </cell>
          <cell r="BI2569">
            <v>0</v>
          </cell>
          <cell r="BJ2569">
            <v>0</v>
          </cell>
          <cell r="BK2569">
            <v>0</v>
          </cell>
          <cell r="BL2569">
            <v>0</v>
          </cell>
          <cell r="BM2569">
            <v>0</v>
          </cell>
          <cell r="BN2569">
            <v>0</v>
          </cell>
          <cell r="BO2569">
            <v>0</v>
          </cell>
          <cell r="BP2569">
            <v>0</v>
          </cell>
          <cell r="BQ2569">
            <v>0</v>
          </cell>
          <cell r="BR2569">
            <v>0</v>
          </cell>
          <cell r="BS2569">
            <v>0</v>
          </cell>
          <cell r="BT2569">
            <v>0</v>
          </cell>
          <cell r="BU2569">
            <v>0</v>
          </cell>
          <cell r="BV2569">
            <v>0</v>
          </cell>
          <cell r="BW2569">
            <v>0</v>
          </cell>
          <cell r="BX2569">
            <v>0</v>
          </cell>
          <cell r="BY2569">
            <v>0</v>
          </cell>
          <cell r="BZ2569">
            <v>0</v>
          </cell>
          <cell r="CA2569">
            <v>0</v>
          </cell>
          <cell r="CB2569">
            <v>0</v>
          </cell>
          <cell r="CC2569">
            <v>0</v>
          </cell>
          <cell r="CD2569">
            <v>0</v>
          </cell>
          <cell r="CE2569">
            <v>0</v>
          </cell>
          <cell r="CF2569">
            <v>0</v>
          </cell>
          <cell r="CG2569">
            <v>0</v>
          </cell>
          <cell r="CH2569">
            <v>0</v>
          </cell>
          <cell r="CI2569">
            <v>0</v>
          </cell>
          <cell r="CJ2569">
            <v>0</v>
          </cell>
          <cell r="CK2569">
            <v>0</v>
          </cell>
          <cell r="CL2569">
            <v>0</v>
          </cell>
          <cell r="CM2569">
            <v>0</v>
          </cell>
          <cell r="CN2569">
            <v>0</v>
          </cell>
          <cell r="CO2569">
            <v>0</v>
          </cell>
          <cell r="CP2569">
            <v>0</v>
          </cell>
          <cell r="CQ2569">
            <v>0</v>
          </cell>
          <cell r="CR2569">
            <v>0</v>
          </cell>
          <cell r="CS2569">
            <v>0</v>
          </cell>
          <cell r="CT2569">
            <v>0</v>
          </cell>
          <cell r="CU2569">
            <v>0</v>
          </cell>
          <cell r="CV2569">
            <v>0</v>
          </cell>
          <cell r="CW2569">
            <v>0</v>
          </cell>
          <cell r="CX2569">
            <v>0</v>
          </cell>
          <cell r="CY2569">
            <v>0</v>
          </cell>
          <cell r="CZ2569">
            <v>0</v>
          </cell>
          <cell r="DA2569">
            <v>0</v>
          </cell>
          <cell r="DB2569">
            <v>0</v>
          </cell>
          <cell r="DC2569">
            <v>0</v>
          </cell>
          <cell r="DD2569">
            <v>569.6</v>
          </cell>
          <cell r="DE2569">
            <v>0</v>
          </cell>
          <cell r="DG2569">
            <v>569.6</v>
          </cell>
          <cell r="DI2569">
            <v>0</v>
          </cell>
          <cell r="DJ2569">
            <v>0</v>
          </cell>
          <cell r="DK2569">
            <v>0</v>
          </cell>
          <cell r="DL2569">
            <v>0</v>
          </cell>
        </row>
        <row r="2570">
          <cell r="A2570" t="str">
            <v>LITH-FIT-420-COLD</v>
          </cell>
          <cell r="B2570" t="str">
            <v>Extra Batteria Lithio 420 A/H coibentata per cella FREEZER [-30+35°]</v>
          </cell>
          <cell r="F2570">
            <v>742.85714285714289</v>
          </cell>
          <cell r="H2570">
            <v>520</v>
          </cell>
          <cell r="I2570">
            <v>0.30000000000000004</v>
          </cell>
          <cell r="J2570" t="str">
            <v>OK</v>
          </cell>
          <cell r="K2570" t="str">
            <v>NEWZD</v>
          </cell>
          <cell r="L2570">
            <v>0</v>
          </cell>
          <cell r="M2570">
            <v>0</v>
          </cell>
          <cell r="N2570">
            <v>0</v>
          </cell>
          <cell r="O2570">
            <v>0</v>
          </cell>
          <cell r="P2570">
            <v>0</v>
          </cell>
          <cell r="Q2570">
            <v>0</v>
          </cell>
          <cell r="R2570">
            <v>0</v>
          </cell>
          <cell r="S2570">
            <v>0</v>
          </cell>
          <cell r="T2570">
            <v>0</v>
          </cell>
          <cell r="U2570">
            <v>0</v>
          </cell>
          <cell r="V2570">
            <v>0</v>
          </cell>
          <cell r="W2570">
            <v>0</v>
          </cell>
          <cell r="X2570">
            <v>0</v>
          </cell>
          <cell r="Y2570">
            <v>0</v>
          </cell>
          <cell r="Z2570">
            <v>0</v>
          </cell>
          <cell r="AA2570">
            <v>0</v>
          </cell>
          <cell r="AB2570">
            <v>0</v>
          </cell>
          <cell r="AC2570">
            <v>0</v>
          </cell>
          <cell r="AD2570">
            <v>0</v>
          </cell>
          <cell r="AE2570">
            <v>0</v>
          </cell>
          <cell r="AF2570">
            <v>0</v>
          </cell>
          <cell r="AG2570">
            <v>0</v>
          </cell>
          <cell r="AH2570">
            <v>0</v>
          </cell>
          <cell r="AI2570">
            <v>0</v>
          </cell>
          <cell r="AJ2570">
            <v>0</v>
          </cell>
          <cell r="AK2570">
            <v>0</v>
          </cell>
          <cell r="AL2570">
            <v>0</v>
          </cell>
          <cell r="AM2570">
            <v>0</v>
          </cell>
          <cell r="AN2570">
            <v>0</v>
          </cell>
          <cell r="AO2570">
            <v>0</v>
          </cell>
          <cell r="AP2570">
            <v>0</v>
          </cell>
          <cell r="AQ2570">
            <v>0</v>
          </cell>
          <cell r="AR2570">
            <v>0</v>
          </cell>
          <cell r="AS2570">
            <v>0</v>
          </cell>
          <cell r="AT2570">
            <v>0</v>
          </cell>
          <cell r="AU2570">
            <v>0</v>
          </cell>
          <cell r="AV2570">
            <v>520</v>
          </cell>
          <cell r="AW2570">
            <v>0</v>
          </cell>
          <cell r="AX2570">
            <v>0</v>
          </cell>
          <cell r="AY2570">
            <v>0</v>
          </cell>
          <cell r="AZ2570">
            <v>0</v>
          </cell>
          <cell r="BA2570">
            <v>0</v>
          </cell>
          <cell r="BB2570">
            <v>0</v>
          </cell>
          <cell r="BC2570">
            <v>0</v>
          </cell>
          <cell r="BD2570">
            <v>0</v>
          </cell>
          <cell r="BE2570">
            <v>0</v>
          </cell>
          <cell r="BF2570">
            <v>0</v>
          </cell>
          <cell r="BG2570">
            <v>0</v>
          </cell>
          <cell r="BH2570">
            <v>0</v>
          </cell>
          <cell r="BI2570">
            <v>0</v>
          </cell>
          <cell r="BJ2570">
            <v>0</v>
          </cell>
          <cell r="BK2570">
            <v>0</v>
          </cell>
          <cell r="BL2570">
            <v>0</v>
          </cell>
          <cell r="BM2570">
            <v>0</v>
          </cell>
          <cell r="BN2570">
            <v>0</v>
          </cell>
          <cell r="BO2570">
            <v>0</v>
          </cell>
          <cell r="BP2570">
            <v>0</v>
          </cell>
          <cell r="BQ2570">
            <v>0</v>
          </cell>
          <cell r="BR2570">
            <v>0</v>
          </cell>
          <cell r="BS2570">
            <v>0</v>
          </cell>
          <cell r="BT2570">
            <v>0</v>
          </cell>
          <cell r="BU2570">
            <v>0</v>
          </cell>
          <cell r="BV2570">
            <v>0</v>
          </cell>
          <cell r="BW2570">
            <v>0</v>
          </cell>
          <cell r="BX2570">
            <v>0</v>
          </cell>
          <cell r="BY2570">
            <v>0</v>
          </cell>
          <cell r="BZ2570">
            <v>0</v>
          </cell>
          <cell r="CA2570">
            <v>0</v>
          </cell>
          <cell r="CB2570">
            <v>0</v>
          </cell>
          <cell r="CC2570">
            <v>0</v>
          </cell>
          <cell r="CD2570">
            <v>0</v>
          </cell>
          <cell r="CE2570">
            <v>0</v>
          </cell>
          <cell r="CF2570">
            <v>0</v>
          </cell>
          <cell r="CG2570">
            <v>0</v>
          </cell>
          <cell r="CH2570">
            <v>0</v>
          </cell>
          <cell r="CI2570">
            <v>0</v>
          </cell>
          <cell r="CJ2570">
            <v>0</v>
          </cell>
          <cell r="CK2570">
            <v>0</v>
          </cell>
          <cell r="CL2570">
            <v>0</v>
          </cell>
          <cell r="CM2570">
            <v>0</v>
          </cell>
          <cell r="CN2570">
            <v>0</v>
          </cell>
          <cell r="CO2570">
            <v>0</v>
          </cell>
          <cell r="CP2570">
            <v>0</v>
          </cell>
          <cell r="CQ2570">
            <v>0</v>
          </cell>
          <cell r="CR2570">
            <v>0</v>
          </cell>
          <cell r="CS2570">
            <v>0</v>
          </cell>
          <cell r="CT2570">
            <v>0</v>
          </cell>
          <cell r="CU2570">
            <v>0</v>
          </cell>
          <cell r="CV2570">
            <v>0</v>
          </cell>
          <cell r="CW2570">
            <v>0</v>
          </cell>
          <cell r="CX2570">
            <v>0</v>
          </cell>
          <cell r="CY2570">
            <v>0</v>
          </cell>
          <cell r="CZ2570">
            <v>0</v>
          </cell>
          <cell r="DA2570">
            <v>0</v>
          </cell>
          <cell r="DB2570">
            <v>0</v>
          </cell>
          <cell r="DC2570">
            <v>0</v>
          </cell>
          <cell r="DD2570">
            <v>520</v>
          </cell>
          <cell r="DE2570">
            <v>0</v>
          </cell>
          <cell r="DG2570">
            <v>520</v>
          </cell>
          <cell r="DI2570">
            <v>0</v>
          </cell>
          <cell r="DJ2570">
            <v>0</v>
          </cell>
          <cell r="DK2570">
            <v>0</v>
          </cell>
          <cell r="DL2570">
            <v>0</v>
          </cell>
        </row>
        <row r="2571">
          <cell r="A2571" t="str">
            <v>LITH-FIT-420-HOT</v>
          </cell>
          <cell r="B2571" t="str">
            <v>Extra Batteria Lithio 420 A/H coibentata e condizionata per ambienti caldi [+10+55°]</v>
          </cell>
          <cell r="F2571">
            <v>3057.1428571428573</v>
          </cell>
          <cell r="H2571">
            <v>2140</v>
          </cell>
          <cell r="I2571">
            <v>0.30000000000000004</v>
          </cell>
          <cell r="J2571" t="str">
            <v>OLD</v>
          </cell>
          <cell r="K2571" t="str">
            <v>NEWZD</v>
          </cell>
          <cell r="L2571">
            <v>0</v>
          </cell>
          <cell r="M2571">
            <v>0</v>
          </cell>
          <cell r="N2571">
            <v>0</v>
          </cell>
          <cell r="O2571">
            <v>0</v>
          </cell>
          <cell r="P2571">
            <v>0</v>
          </cell>
          <cell r="Q2571">
            <v>0</v>
          </cell>
          <cell r="R2571">
            <v>0</v>
          </cell>
          <cell r="S2571">
            <v>0</v>
          </cell>
          <cell r="T2571">
            <v>0</v>
          </cell>
          <cell r="U2571">
            <v>0</v>
          </cell>
          <cell r="V2571">
            <v>0</v>
          </cell>
          <cell r="W2571">
            <v>0</v>
          </cell>
          <cell r="X2571">
            <v>0</v>
          </cell>
          <cell r="Y2571">
            <v>0</v>
          </cell>
          <cell r="Z2571">
            <v>0</v>
          </cell>
          <cell r="AA2571">
            <v>0</v>
          </cell>
          <cell r="AB2571">
            <v>0</v>
          </cell>
          <cell r="AC2571">
            <v>0</v>
          </cell>
          <cell r="AD2571">
            <v>0</v>
          </cell>
          <cell r="AE2571">
            <v>0</v>
          </cell>
          <cell r="AF2571">
            <v>0</v>
          </cell>
          <cell r="AG2571">
            <v>0</v>
          </cell>
          <cell r="AH2571">
            <v>0</v>
          </cell>
          <cell r="AI2571">
            <v>0</v>
          </cell>
          <cell r="AJ2571">
            <v>0</v>
          </cell>
          <cell r="AK2571">
            <v>0</v>
          </cell>
          <cell r="AL2571">
            <v>0</v>
          </cell>
          <cell r="AM2571">
            <v>0</v>
          </cell>
          <cell r="AN2571">
            <v>0</v>
          </cell>
          <cell r="AO2571">
            <v>0</v>
          </cell>
          <cell r="AP2571">
            <v>0</v>
          </cell>
          <cell r="AQ2571">
            <v>0</v>
          </cell>
          <cell r="AR2571">
            <v>0</v>
          </cell>
          <cell r="AS2571">
            <v>0</v>
          </cell>
          <cell r="AT2571">
            <v>0</v>
          </cell>
          <cell r="AU2571">
            <v>0</v>
          </cell>
          <cell r="AV2571">
            <v>2140</v>
          </cell>
          <cell r="AW2571">
            <v>0</v>
          </cell>
          <cell r="AX2571">
            <v>0</v>
          </cell>
          <cell r="AY2571">
            <v>0</v>
          </cell>
          <cell r="AZ2571">
            <v>0</v>
          </cell>
          <cell r="BA2571">
            <v>0</v>
          </cell>
          <cell r="BB2571">
            <v>0</v>
          </cell>
          <cell r="BC2571">
            <v>0</v>
          </cell>
          <cell r="BD2571">
            <v>0</v>
          </cell>
          <cell r="BE2571">
            <v>0</v>
          </cell>
          <cell r="BF2571">
            <v>0</v>
          </cell>
          <cell r="BG2571">
            <v>0</v>
          </cell>
          <cell r="BH2571">
            <v>0</v>
          </cell>
          <cell r="BI2571">
            <v>0</v>
          </cell>
          <cell r="BJ2571">
            <v>0</v>
          </cell>
          <cell r="BK2571">
            <v>0</v>
          </cell>
          <cell r="BL2571">
            <v>0</v>
          </cell>
          <cell r="BM2571">
            <v>0</v>
          </cell>
          <cell r="BN2571">
            <v>0</v>
          </cell>
          <cell r="BO2571">
            <v>0</v>
          </cell>
          <cell r="BP2571">
            <v>0</v>
          </cell>
          <cell r="BQ2571">
            <v>0</v>
          </cell>
          <cell r="BR2571">
            <v>0</v>
          </cell>
          <cell r="BS2571">
            <v>0</v>
          </cell>
          <cell r="BT2571">
            <v>0</v>
          </cell>
          <cell r="BU2571">
            <v>0</v>
          </cell>
          <cell r="BV2571">
            <v>0</v>
          </cell>
          <cell r="BW2571">
            <v>0</v>
          </cell>
          <cell r="BX2571">
            <v>0</v>
          </cell>
          <cell r="BY2571">
            <v>0</v>
          </cell>
          <cell r="BZ2571">
            <v>0</v>
          </cell>
          <cell r="CA2571">
            <v>0</v>
          </cell>
          <cell r="CB2571">
            <v>0</v>
          </cell>
          <cell r="CC2571">
            <v>0</v>
          </cell>
          <cell r="CD2571">
            <v>0</v>
          </cell>
          <cell r="CE2571">
            <v>0</v>
          </cell>
          <cell r="CF2571">
            <v>0</v>
          </cell>
          <cell r="CG2571">
            <v>0</v>
          </cell>
          <cell r="CH2571">
            <v>0</v>
          </cell>
          <cell r="CI2571">
            <v>0</v>
          </cell>
          <cell r="CJ2571">
            <v>0</v>
          </cell>
          <cell r="CK2571">
            <v>0</v>
          </cell>
          <cell r="CL2571">
            <v>0</v>
          </cell>
          <cell r="CM2571">
            <v>0</v>
          </cell>
          <cell r="CN2571">
            <v>0</v>
          </cell>
          <cell r="CO2571">
            <v>0</v>
          </cell>
          <cell r="CP2571">
            <v>0</v>
          </cell>
          <cell r="CQ2571">
            <v>0</v>
          </cell>
          <cell r="CR2571">
            <v>0</v>
          </cell>
          <cell r="CS2571">
            <v>0</v>
          </cell>
          <cell r="CT2571">
            <v>0</v>
          </cell>
          <cell r="CU2571">
            <v>0</v>
          </cell>
          <cell r="CV2571">
            <v>0</v>
          </cell>
          <cell r="CW2571">
            <v>0</v>
          </cell>
          <cell r="CX2571">
            <v>0</v>
          </cell>
          <cell r="CY2571">
            <v>0</v>
          </cell>
          <cell r="CZ2571">
            <v>0</v>
          </cell>
          <cell r="DA2571">
            <v>0</v>
          </cell>
          <cell r="DB2571">
            <v>0</v>
          </cell>
          <cell r="DC2571">
            <v>0</v>
          </cell>
          <cell r="DD2571">
            <v>2140</v>
          </cell>
          <cell r="DE2571">
            <v>0</v>
          </cell>
          <cell r="DG2571">
            <v>2140</v>
          </cell>
          <cell r="DI2571">
            <v>0</v>
          </cell>
          <cell r="DJ2571">
            <v>0</v>
          </cell>
          <cell r="DK2571">
            <v>0</v>
          </cell>
          <cell r="DL2571">
            <v>0</v>
          </cell>
        </row>
        <row r="2572">
          <cell r="A2572" t="str">
            <v>LITH-FIT-560</v>
          </cell>
          <cell r="B2572" t="str">
            <v>Batteria Lithio 560 A/H [RIF.798022949]</v>
          </cell>
          <cell r="F2572">
            <v>18157.142857142859</v>
          </cell>
          <cell r="H2572">
            <v>12710</v>
          </cell>
          <cell r="I2572">
            <v>0.30000000000000004</v>
          </cell>
          <cell r="J2572" t="str">
            <v>OK</v>
          </cell>
          <cell r="K2572" t="str">
            <v>NEWZD</v>
          </cell>
          <cell r="L2572">
            <v>0</v>
          </cell>
          <cell r="M2572">
            <v>0</v>
          </cell>
          <cell r="N2572">
            <v>0</v>
          </cell>
          <cell r="O2572">
            <v>0</v>
          </cell>
          <cell r="P2572">
            <v>0</v>
          </cell>
          <cell r="Q2572">
            <v>0</v>
          </cell>
          <cell r="R2572">
            <v>0</v>
          </cell>
          <cell r="S2572">
            <v>0</v>
          </cell>
          <cell r="T2572">
            <v>0</v>
          </cell>
          <cell r="U2572">
            <v>0</v>
          </cell>
          <cell r="V2572">
            <v>0</v>
          </cell>
          <cell r="W2572">
            <v>0</v>
          </cell>
          <cell r="X2572">
            <v>0</v>
          </cell>
          <cell r="Y2572">
            <v>0</v>
          </cell>
          <cell r="Z2572">
            <v>0</v>
          </cell>
          <cell r="AA2572">
            <v>0</v>
          </cell>
          <cell r="AB2572">
            <v>0</v>
          </cell>
          <cell r="AC2572">
            <v>0</v>
          </cell>
          <cell r="AD2572">
            <v>0</v>
          </cell>
          <cell r="AE2572">
            <v>0</v>
          </cell>
          <cell r="AF2572">
            <v>0</v>
          </cell>
          <cell r="AG2572">
            <v>0</v>
          </cell>
          <cell r="AH2572">
            <v>0</v>
          </cell>
          <cell r="AI2572">
            <v>0</v>
          </cell>
          <cell r="AJ2572">
            <v>0</v>
          </cell>
          <cell r="AK2572">
            <v>0</v>
          </cell>
          <cell r="AL2572">
            <v>0</v>
          </cell>
          <cell r="AM2572">
            <v>0</v>
          </cell>
          <cell r="AN2572">
            <v>0</v>
          </cell>
          <cell r="AO2572">
            <v>0</v>
          </cell>
          <cell r="AP2572">
            <v>0</v>
          </cell>
          <cell r="AQ2572">
            <v>0</v>
          </cell>
          <cell r="AR2572">
            <v>0</v>
          </cell>
          <cell r="AS2572">
            <v>0</v>
          </cell>
          <cell r="AT2572">
            <v>0</v>
          </cell>
          <cell r="AU2572">
            <v>0</v>
          </cell>
          <cell r="AV2572">
            <v>12710</v>
          </cell>
          <cell r="AW2572">
            <v>0</v>
          </cell>
          <cell r="AX2572">
            <v>0</v>
          </cell>
          <cell r="AY2572">
            <v>0</v>
          </cell>
          <cell r="AZ2572">
            <v>0</v>
          </cell>
          <cell r="BA2572">
            <v>0</v>
          </cell>
          <cell r="BB2572">
            <v>0</v>
          </cell>
          <cell r="BC2572">
            <v>0</v>
          </cell>
          <cell r="BD2572">
            <v>0</v>
          </cell>
          <cell r="BE2572">
            <v>0</v>
          </cell>
          <cell r="BF2572">
            <v>0</v>
          </cell>
          <cell r="BG2572">
            <v>0</v>
          </cell>
          <cell r="BH2572">
            <v>0</v>
          </cell>
          <cell r="BI2572">
            <v>0</v>
          </cell>
          <cell r="BJ2572">
            <v>0</v>
          </cell>
          <cell r="BK2572">
            <v>0</v>
          </cell>
          <cell r="BL2572">
            <v>0</v>
          </cell>
          <cell r="BM2572">
            <v>0</v>
          </cell>
          <cell r="BN2572">
            <v>0</v>
          </cell>
          <cell r="BO2572">
            <v>0</v>
          </cell>
          <cell r="BP2572">
            <v>0</v>
          </cell>
          <cell r="BQ2572">
            <v>0</v>
          </cell>
          <cell r="BR2572">
            <v>0</v>
          </cell>
          <cell r="BS2572">
            <v>0</v>
          </cell>
          <cell r="BT2572">
            <v>0</v>
          </cell>
          <cell r="BU2572">
            <v>0</v>
          </cell>
          <cell r="BV2572">
            <v>0</v>
          </cell>
          <cell r="BW2572">
            <v>0</v>
          </cell>
          <cell r="BX2572">
            <v>0</v>
          </cell>
          <cell r="BY2572">
            <v>0</v>
          </cell>
          <cell r="BZ2572">
            <v>0</v>
          </cell>
          <cell r="CA2572">
            <v>0</v>
          </cell>
          <cell r="CB2572">
            <v>0</v>
          </cell>
          <cell r="CC2572">
            <v>0</v>
          </cell>
          <cell r="CD2572">
            <v>0</v>
          </cell>
          <cell r="CE2572">
            <v>0</v>
          </cell>
          <cell r="CF2572">
            <v>0</v>
          </cell>
          <cell r="CG2572">
            <v>0</v>
          </cell>
          <cell r="CH2572">
            <v>0</v>
          </cell>
          <cell r="CI2572">
            <v>0</v>
          </cell>
          <cell r="CJ2572">
            <v>0</v>
          </cell>
          <cell r="CK2572">
            <v>0</v>
          </cell>
          <cell r="CL2572">
            <v>0</v>
          </cell>
          <cell r="CM2572">
            <v>0</v>
          </cell>
          <cell r="CN2572">
            <v>0</v>
          </cell>
          <cell r="CO2572">
            <v>0</v>
          </cell>
          <cell r="CP2572">
            <v>0</v>
          </cell>
          <cell r="CQ2572">
            <v>0</v>
          </cell>
          <cell r="CR2572">
            <v>0</v>
          </cell>
          <cell r="CS2572">
            <v>0</v>
          </cell>
          <cell r="CT2572">
            <v>0</v>
          </cell>
          <cell r="CU2572">
            <v>0</v>
          </cell>
          <cell r="CV2572">
            <v>0</v>
          </cell>
          <cell r="CW2572">
            <v>0</v>
          </cell>
          <cell r="CX2572">
            <v>0</v>
          </cell>
          <cell r="CY2572">
            <v>0</v>
          </cell>
          <cell r="CZ2572">
            <v>0</v>
          </cell>
          <cell r="DA2572">
            <v>0</v>
          </cell>
          <cell r="DB2572">
            <v>0</v>
          </cell>
          <cell r="DC2572">
            <v>0</v>
          </cell>
          <cell r="DD2572">
            <v>12710</v>
          </cell>
          <cell r="DE2572">
            <v>0</v>
          </cell>
          <cell r="DG2572">
            <v>12710</v>
          </cell>
          <cell r="DI2572">
            <v>0</v>
          </cell>
          <cell r="DJ2572">
            <v>0</v>
          </cell>
          <cell r="DK2572">
            <v>0</v>
          </cell>
          <cell r="DL2572">
            <v>0</v>
          </cell>
        </row>
        <row r="2573">
          <cell r="A2573" t="str">
            <v>LITH-FIT-560-COBAT</v>
          </cell>
          <cell r="B2573" t="str">
            <v>Contributo COBAT 560 A/H per Smaltimento Batteria ITALIA</v>
          </cell>
          <cell r="F2573">
            <v>768</v>
          </cell>
          <cell r="H2573">
            <v>768</v>
          </cell>
          <cell r="I2573">
            <v>0</v>
          </cell>
          <cell r="J2573" t="str">
            <v>OK</v>
          </cell>
          <cell r="K2573" t="str">
            <v>NEWZD</v>
          </cell>
          <cell r="L2573">
            <v>0</v>
          </cell>
          <cell r="M2573">
            <v>0</v>
          </cell>
          <cell r="N2573">
            <v>0</v>
          </cell>
          <cell r="O2573">
            <v>0</v>
          </cell>
          <cell r="P2573">
            <v>0</v>
          </cell>
          <cell r="Q2573">
            <v>0</v>
          </cell>
          <cell r="R2573">
            <v>0</v>
          </cell>
          <cell r="S2573">
            <v>0</v>
          </cell>
          <cell r="T2573">
            <v>0</v>
          </cell>
          <cell r="U2573">
            <v>0</v>
          </cell>
          <cell r="V2573">
            <v>0</v>
          </cell>
          <cell r="W2573">
            <v>0</v>
          </cell>
          <cell r="X2573">
            <v>0</v>
          </cell>
          <cell r="Y2573">
            <v>0</v>
          </cell>
          <cell r="Z2573">
            <v>0</v>
          </cell>
          <cell r="AA2573">
            <v>0</v>
          </cell>
          <cell r="AB2573">
            <v>0</v>
          </cell>
          <cell r="AC2573">
            <v>0</v>
          </cell>
          <cell r="AD2573">
            <v>0</v>
          </cell>
          <cell r="AE2573">
            <v>0</v>
          </cell>
          <cell r="AF2573">
            <v>0</v>
          </cell>
          <cell r="AG2573">
            <v>0</v>
          </cell>
          <cell r="AH2573">
            <v>0</v>
          </cell>
          <cell r="AI2573">
            <v>0</v>
          </cell>
          <cell r="AJ2573">
            <v>0</v>
          </cell>
          <cell r="AK2573">
            <v>0</v>
          </cell>
          <cell r="AL2573">
            <v>0</v>
          </cell>
          <cell r="AM2573">
            <v>0</v>
          </cell>
          <cell r="AN2573">
            <v>0</v>
          </cell>
          <cell r="AO2573">
            <v>0</v>
          </cell>
          <cell r="AP2573">
            <v>0</v>
          </cell>
          <cell r="AQ2573">
            <v>0</v>
          </cell>
          <cell r="AR2573">
            <v>0</v>
          </cell>
          <cell r="AS2573">
            <v>0</v>
          </cell>
          <cell r="AT2573">
            <v>0</v>
          </cell>
          <cell r="AU2573">
            <v>0</v>
          </cell>
          <cell r="AV2573">
            <v>768</v>
          </cell>
          <cell r="AW2573">
            <v>0</v>
          </cell>
          <cell r="AX2573">
            <v>0</v>
          </cell>
          <cell r="AY2573">
            <v>0</v>
          </cell>
          <cell r="AZ2573">
            <v>0</v>
          </cell>
          <cell r="BA2573">
            <v>0</v>
          </cell>
          <cell r="BB2573">
            <v>0</v>
          </cell>
          <cell r="BC2573">
            <v>0</v>
          </cell>
          <cell r="BD2573">
            <v>0</v>
          </cell>
          <cell r="BE2573">
            <v>0</v>
          </cell>
          <cell r="BF2573">
            <v>0</v>
          </cell>
          <cell r="BG2573">
            <v>0</v>
          </cell>
          <cell r="BH2573">
            <v>0</v>
          </cell>
          <cell r="BI2573">
            <v>0</v>
          </cell>
          <cell r="BJ2573">
            <v>0</v>
          </cell>
          <cell r="BK2573">
            <v>0</v>
          </cell>
          <cell r="BL2573">
            <v>0</v>
          </cell>
          <cell r="BM2573">
            <v>0</v>
          </cell>
          <cell r="BN2573">
            <v>0</v>
          </cell>
          <cell r="BO2573">
            <v>0</v>
          </cell>
          <cell r="BP2573">
            <v>0</v>
          </cell>
          <cell r="BQ2573">
            <v>0</v>
          </cell>
          <cell r="BR2573">
            <v>0</v>
          </cell>
          <cell r="BS2573">
            <v>0</v>
          </cell>
          <cell r="BT2573">
            <v>0</v>
          </cell>
          <cell r="BU2573">
            <v>0</v>
          </cell>
          <cell r="BV2573">
            <v>0</v>
          </cell>
          <cell r="BW2573">
            <v>0</v>
          </cell>
          <cell r="BX2573">
            <v>0</v>
          </cell>
          <cell r="BY2573">
            <v>0</v>
          </cell>
          <cell r="BZ2573">
            <v>0</v>
          </cell>
          <cell r="CA2573">
            <v>0</v>
          </cell>
          <cell r="CB2573">
            <v>0</v>
          </cell>
          <cell r="CC2573">
            <v>0</v>
          </cell>
          <cell r="CD2573">
            <v>0</v>
          </cell>
          <cell r="CE2573">
            <v>0</v>
          </cell>
          <cell r="CF2573">
            <v>0</v>
          </cell>
          <cell r="CG2573">
            <v>0</v>
          </cell>
          <cell r="CH2573">
            <v>0</v>
          </cell>
          <cell r="CI2573">
            <v>0</v>
          </cell>
          <cell r="CJ2573">
            <v>0</v>
          </cell>
          <cell r="CK2573">
            <v>0</v>
          </cell>
          <cell r="CL2573">
            <v>0</v>
          </cell>
          <cell r="CM2573">
            <v>0</v>
          </cell>
          <cell r="CN2573">
            <v>0</v>
          </cell>
          <cell r="CO2573">
            <v>0</v>
          </cell>
          <cell r="CP2573">
            <v>0</v>
          </cell>
          <cell r="CQ2573">
            <v>0</v>
          </cell>
          <cell r="CR2573">
            <v>0</v>
          </cell>
          <cell r="CS2573">
            <v>0</v>
          </cell>
          <cell r="CT2573">
            <v>0</v>
          </cell>
          <cell r="CU2573">
            <v>0</v>
          </cell>
          <cell r="CV2573">
            <v>0</v>
          </cell>
          <cell r="CW2573">
            <v>0</v>
          </cell>
          <cell r="CX2573">
            <v>0</v>
          </cell>
          <cell r="CY2573">
            <v>0</v>
          </cell>
          <cell r="CZ2573">
            <v>0</v>
          </cell>
          <cell r="DA2573">
            <v>0</v>
          </cell>
          <cell r="DB2573">
            <v>0</v>
          </cell>
          <cell r="DC2573">
            <v>0</v>
          </cell>
          <cell r="DD2573">
            <v>768</v>
          </cell>
          <cell r="DE2573">
            <v>0</v>
          </cell>
          <cell r="DG2573">
            <v>768</v>
          </cell>
          <cell r="DI2573">
            <v>0</v>
          </cell>
          <cell r="DJ2573">
            <v>0</v>
          </cell>
          <cell r="DK2573">
            <v>0</v>
          </cell>
          <cell r="DL2573">
            <v>0</v>
          </cell>
        </row>
        <row r="2574">
          <cell r="A2574" t="str">
            <v>LITH-FIT-560-COLD</v>
          </cell>
          <cell r="B2574" t="str">
            <v>Extra Batteria Lithio 560 A/H coibentata per cella FREEZER [-30+35°]</v>
          </cell>
          <cell r="F2574">
            <v>885.71428571428578</v>
          </cell>
          <cell r="H2574">
            <v>620</v>
          </cell>
          <cell r="I2574">
            <v>0.30000000000000004</v>
          </cell>
          <cell r="J2574" t="str">
            <v>OK</v>
          </cell>
          <cell r="K2574" t="str">
            <v>NEWZD</v>
          </cell>
          <cell r="L2574">
            <v>0</v>
          </cell>
          <cell r="M2574">
            <v>0</v>
          </cell>
          <cell r="N2574">
            <v>0</v>
          </cell>
          <cell r="O2574">
            <v>0</v>
          </cell>
          <cell r="P2574">
            <v>0</v>
          </cell>
          <cell r="Q2574">
            <v>0</v>
          </cell>
          <cell r="R2574">
            <v>0</v>
          </cell>
          <cell r="S2574">
            <v>0</v>
          </cell>
          <cell r="T2574">
            <v>0</v>
          </cell>
          <cell r="U2574">
            <v>0</v>
          </cell>
          <cell r="V2574">
            <v>0</v>
          </cell>
          <cell r="W2574">
            <v>0</v>
          </cell>
          <cell r="X2574">
            <v>0</v>
          </cell>
          <cell r="Y2574">
            <v>0</v>
          </cell>
          <cell r="Z2574">
            <v>0</v>
          </cell>
          <cell r="AA2574">
            <v>0</v>
          </cell>
          <cell r="AB2574">
            <v>0</v>
          </cell>
          <cell r="AC2574">
            <v>0</v>
          </cell>
          <cell r="AD2574">
            <v>0</v>
          </cell>
          <cell r="AE2574">
            <v>0</v>
          </cell>
          <cell r="AF2574">
            <v>0</v>
          </cell>
          <cell r="AG2574">
            <v>0</v>
          </cell>
          <cell r="AH2574">
            <v>0</v>
          </cell>
          <cell r="AI2574">
            <v>0</v>
          </cell>
          <cell r="AJ2574">
            <v>0</v>
          </cell>
          <cell r="AK2574">
            <v>0</v>
          </cell>
          <cell r="AL2574">
            <v>0</v>
          </cell>
          <cell r="AM2574">
            <v>0</v>
          </cell>
          <cell r="AN2574">
            <v>0</v>
          </cell>
          <cell r="AO2574">
            <v>0</v>
          </cell>
          <cell r="AP2574">
            <v>0</v>
          </cell>
          <cell r="AQ2574">
            <v>0</v>
          </cell>
          <cell r="AR2574">
            <v>0</v>
          </cell>
          <cell r="AS2574">
            <v>0</v>
          </cell>
          <cell r="AT2574">
            <v>0</v>
          </cell>
          <cell r="AU2574">
            <v>0</v>
          </cell>
          <cell r="AV2574">
            <v>620</v>
          </cell>
          <cell r="AW2574">
            <v>0</v>
          </cell>
          <cell r="AX2574">
            <v>0</v>
          </cell>
          <cell r="AY2574">
            <v>0</v>
          </cell>
          <cell r="AZ2574">
            <v>0</v>
          </cell>
          <cell r="BA2574">
            <v>0</v>
          </cell>
          <cell r="BB2574">
            <v>0</v>
          </cell>
          <cell r="BC2574">
            <v>0</v>
          </cell>
          <cell r="BD2574">
            <v>0</v>
          </cell>
          <cell r="BE2574">
            <v>0</v>
          </cell>
          <cell r="BF2574">
            <v>0</v>
          </cell>
          <cell r="BG2574">
            <v>0</v>
          </cell>
          <cell r="BH2574">
            <v>0</v>
          </cell>
          <cell r="BI2574">
            <v>0</v>
          </cell>
          <cell r="BJ2574">
            <v>0</v>
          </cell>
          <cell r="BK2574">
            <v>0</v>
          </cell>
          <cell r="BL2574">
            <v>0</v>
          </cell>
          <cell r="BM2574">
            <v>0</v>
          </cell>
          <cell r="BN2574">
            <v>0</v>
          </cell>
          <cell r="BO2574">
            <v>0</v>
          </cell>
          <cell r="BP2574">
            <v>0</v>
          </cell>
          <cell r="BQ2574">
            <v>0</v>
          </cell>
          <cell r="BR2574">
            <v>0</v>
          </cell>
          <cell r="BS2574">
            <v>0</v>
          </cell>
          <cell r="BT2574">
            <v>0</v>
          </cell>
          <cell r="BU2574">
            <v>0</v>
          </cell>
          <cell r="BV2574">
            <v>0</v>
          </cell>
          <cell r="BW2574">
            <v>0</v>
          </cell>
          <cell r="BX2574">
            <v>0</v>
          </cell>
          <cell r="BY2574">
            <v>0</v>
          </cell>
          <cell r="BZ2574">
            <v>0</v>
          </cell>
          <cell r="CA2574">
            <v>0</v>
          </cell>
          <cell r="CB2574">
            <v>0</v>
          </cell>
          <cell r="CC2574">
            <v>0</v>
          </cell>
          <cell r="CD2574">
            <v>0</v>
          </cell>
          <cell r="CE2574">
            <v>0</v>
          </cell>
          <cell r="CF2574">
            <v>0</v>
          </cell>
          <cell r="CG2574">
            <v>0</v>
          </cell>
          <cell r="CH2574">
            <v>0</v>
          </cell>
          <cell r="CI2574">
            <v>0</v>
          </cell>
          <cell r="CJ2574">
            <v>0</v>
          </cell>
          <cell r="CK2574">
            <v>0</v>
          </cell>
          <cell r="CL2574">
            <v>0</v>
          </cell>
          <cell r="CM2574">
            <v>0</v>
          </cell>
          <cell r="CN2574">
            <v>0</v>
          </cell>
          <cell r="CO2574">
            <v>0</v>
          </cell>
          <cell r="CP2574">
            <v>0</v>
          </cell>
          <cell r="CQ2574">
            <v>0</v>
          </cell>
          <cell r="CR2574">
            <v>0</v>
          </cell>
          <cell r="CS2574">
            <v>0</v>
          </cell>
          <cell r="CT2574">
            <v>0</v>
          </cell>
          <cell r="CU2574">
            <v>0</v>
          </cell>
          <cell r="CV2574">
            <v>0</v>
          </cell>
          <cell r="CW2574">
            <v>0</v>
          </cell>
          <cell r="CX2574">
            <v>0</v>
          </cell>
          <cell r="CY2574">
            <v>0</v>
          </cell>
          <cell r="CZ2574">
            <v>0</v>
          </cell>
          <cell r="DA2574">
            <v>0</v>
          </cell>
          <cell r="DB2574">
            <v>0</v>
          </cell>
          <cell r="DC2574">
            <v>0</v>
          </cell>
          <cell r="DD2574">
            <v>620</v>
          </cell>
          <cell r="DE2574">
            <v>0</v>
          </cell>
          <cell r="DG2574">
            <v>620</v>
          </cell>
          <cell r="DI2574">
            <v>0</v>
          </cell>
          <cell r="DJ2574">
            <v>0</v>
          </cell>
          <cell r="DK2574">
            <v>0</v>
          </cell>
          <cell r="DL2574">
            <v>0</v>
          </cell>
        </row>
        <row r="2575">
          <cell r="A2575" t="str">
            <v>LITH-FIT-560-HOT</v>
          </cell>
          <cell r="B2575" t="str">
            <v>Extra Batteria Lithio 560 A/H coibentata e condizionata per ambienti caldi [+10+55°]</v>
          </cell>
          <cell r="F2575">
            <v>4000.0000000000005</v>
          </cell>
          <cell r="H2575">
            <v>2800</v>
          </cell>
          <cell r="I2575">
            <v>0.30000000000000004</v>
          </cell>
          <cell r="J2575" t="str">
            <v>OLD</v>
          </cell>
          <cell r="K2575" t="str">
            <v>NEWZD</v>
          </cell>
          <cell r="L2575">
            <v>0</v>
          </cell>
          <cell r="M2575">
            <v>0</v>
          </cell>
          <cell r="N2575">
            <v>0</v>
          </cell>
          <cell r="O2575">
            <v>0</v>
          </cell>
          <cell r="P2575">
            <v>0</v>
          </cell>
          <cell r="Q2575">
            <v>0</v>
          </cell>
          <cell r="R2575">
            <v>0</v>
          </cell>
          <cell r="S2575">
            <v>0</v>
          </cell>
          <cell r="T2575">
            <v>0</v>
          </cell>
          <cell r="U2575">
            <v>0</v>
          </cell>
          <cell r="V2575">
            <v>0</v>
          </cell>
          <cell r="W2575">
            <v>0</v>
          </cell>
          <cell r="X2575">
            <v>0</v>
          </cell>
          <cell r="Y2575">
            <v>0</v>
          </cell>
          <cell r="Z2575">
            <v>0</v>
          </cell>
          <cell r="AA2575">
            <v>0</v>
          </cell>
          <cell r="AB2575">
            <v>0</v>
          </cell>
          <cell r="AC2575">
            <v>0</v>
          </cell>
          <cell r="AD2575">
            <v>0</v>
          </cell>
          <cell r="AE2575">
            <v>0</v>
          </cell>
          <cell r="AF2575">
            <v>0</v>
          </cell>
          <cell r="AG2575">
            <v>0</v>
          </cell>
          <cell r="AH2575">
            <v>0</v>
          </cell>
          <cell r="AI2575">
            <v>0</v>
          </cell>
          <cell r="AJ2575">
            <v>0</v>
          </cell>
          <cell r="AK2575">
            <v>0</v>
          </cell>
          <cell r="AL2575">
            <v>0</v>
          </cell>
          <cell r="AM2575">
            <v>0</v>
          </cell>
          <cell r="AN2575">
            <v>0</v>
          </cell>
          <cell r="AO2575">
            <v>0</v>
          </cell>
          <cell r="AP2575">
            <v>0</v>
          </cell>
          <cell r="AQ2575">
            <v>0</v>
          </cell>
          <cell r="AR2575">
            <v>0</v>
          </cell>
          <cell r="AS2575">
            <v>0</v>
          </cell>
          <cell r="AT2575">
            <v>0</v>
          </cell>
          <cell r="AU2575">
            <v>0</v>
          </cell>
          <cell r="AV2575">
            <v>2800</v>
          </cell>
          <cell r="AW2575">
            <v>0</v>
          </cell>
          <cell r="AX2575">
            <v>0</v>
          </cell>
          <cell r="AY2575">
            <v>0</v>
          </cell>
          <cell r="AZ2575">
            <v>0</v>
          </cell>
          <cell r="BA2575">
            <v>0</v>
          </cell>
          <cell r="BB2575">
            <v>0</v>
          </cell>
          <cell r="BC2575">
            <v>0</v>
          </cell>
          <cell r="BD2575">
            <v>0</v>
          </cell>
          <cell r="BE2575">
            <v>0</v>
          </cell>
          <cell r="BF2575">
            <v>0</v>
          </cell>
          <cell r="BG2575">
            <v>0</v>
          </cell>
          <cell r="BH2575">
            <v>0</v>
          </cell>
          <cell r="BI2575">
            <v>0</v>
          </cell>
          <cell r="BJ2575">
            <v>0</v>
          </cell>
          <cell r="BK2575">
            <v>0</v>
          </cell>
          <cell r="BL2575">
            <v>0</v>
          </cell>
          <cell r="BM2575">
            <v>0</v>
          </cell>
          <cell r="BN2575">
            <v>0</v>
          </cell>
          <cell r="BO2575">
            <v>0</v>
          </cell>
          <cell r="BP2575">
            <v>0</v>
          </cell>
          <cell r="BQ2575">
            <v>0</v>
          </cell>
          <cell r="BR2575">
            <v>0</v>
          </cell>
          <cell r="BS2575">
            <v>0</v>
          </cell>
          <cell r="BT2575">
            <v>0</v>
          </cell>
          <cell r="BU2575">
            <v>0</v>
          </cell>
          <cell r="BV2575">
            <v>0</v>
          </cell>
          <cell r="BW2575">
            <v>0</v>
          </cell>
          <cell r="BX2575">
            <v>0</v>
          </cell>
          <cell r="BY2575">
            <v>0</v>
          </cell>
          <cell r="BZ2575">
            <v>0</v>
          </cell>
          <cell r="CA2575">
            <v>0</v>
          </cell>
          <cell r="CB2575">
            <v>0</v>
          </cell>
          <cell r="CC2575">
            <v>0</v>
          </cell>
          <cell r="CD2575">
            <v>0</v>
          </cell>
          <cell r="CE2575">
            <v>0</v>
          </cell>
          <cell r="CF2575">
            <v>0</v>
          </cell>
          <cell r="CG2575">
            <v>0</v>
          </cell>
          <cell r="CH2575">
            <v>0</v>
          </cell>
          <cell r="CI2575">
            <v>0</v>
          </cell>
          <cell r="CJ2575">
            <v>0</v>
          </cell>
          <cell r="CK2575">
            <v>0</v>
          </cell>
          <cell r="CL2575">
            <v>0</v>
          </cell>
          <cell r="CM2575">
            <v>0</v>
          </cell>
          <cell r="CN2575">
            <v>0</v>
          </cell>
          <cell r="CO2575">
            <v>0</v>
          </cell>
          <cell r="CP2575">
            <v>0</v>
          </cell>
          <cell r="CQ2575">
            <v>0</v>
          </cell>
          <cell r="CR2575">
            <v>0</v>
          </cell>
          <cell r="CS2575">
            <v>0</v>
          </cell>
          <cell r="CT2575">
            <v>0</v>
          </cell>
          <cell r="CU2575">
            <v>0</v>
          </cell>
          <cell r="CV2575">
            <v>0</v>
          </cell>
          <cell r="CW2575">
            <v>0</v>
          </cell>
          <cell r="CX2575">
            <v>0</v>
          </cell>
          <cell r="CY2575">
            <v>0</v>
          </cell>
          <cell r="CZ2575">
            <v>0</v>
          </cell>
          <cell r="DA2575">
            <v>0</v>
          </cell>
          <cell r="DB2575">
            <v>0</v>
          </cell>
          <cell r="DC2575">
            <v>0</v>
          </cell>
          <cell r="DD2575">
            <v>2800</v>
          </cell>
          <cell r="DE2575">
            <v>0</v>
          </cell>
          <cell r="DG2575">
            <v>2800</v>
          </cell>
          <cell r="DI2575">
            <v>0</v>
          </cell>
          <cell r="DJ2575">
            <v>0</v>
          </cell>
          <cell r="DK2575">
            <v>0</v>
          </cell>
          <cell r="DL2575">
            <v>0</v>
          </cell>
        </row>
        <row r="2576">
          <cell r="A2576" t="str">
            <v>LITH-FIT-560S</v>
          </cell>
          <cell r="B2576" t="str">
            <v>Batteria Lithio 560S A/H [RIF.E0000000340]</v>
          </cell>
          <cell r="F2576">
            <v>18157.142857142859</v>
          </cell>
          <cell r="H2576">
            <v>12710</v>
          </cell>
          <cell r="I2576">
            <v>0.30000000000000004</v>
          </cell>
          <cell r="J2576" t="str">
            <v>OK</v>
          </cell>
          <cell r="K2576" t="str">
            <v>NEWZD</v>
          </cell>
          <cell r="L2576">
            <v>0</v>
          </cell>
          <cell r="M2576">
            <v>0</v>
          </cell>
          <cell r="N2576">
            <v>0</v>
          </cell>
          <cell r="O2576">
            <v>0</v>
          </cell>
          <cell r="P2576">
            <v>0</v>
          </cell>
          <cell r="Q2576">
            <v>0</v>
          </cell>
          <cell r="R2576">
            <v>0</v>
          </cell>
          <cell r="S2576">
            <v>0</v>
          </cell>
          <cell r="T2576">
            <v>0</v>
          </cell>
          <cell r="U2576">
            <v>0</v>
          </cell>
          <cell r="V2576">
            <v>0</v>
          </cell>
          <cell r="W2576">
            <v>0</v>
          </cell>
          <cell r="X2576">
            <v>0</v>
          </cell>
          <cell r="Y2576">
            <v>0</v>
          </cell>
          <cell r="Z2576">
            <v>0</v>
          </cell>
          <cell r="AA2576">
            <v>0</v>
          </cell>
          <cell r="AB2576">
            <v>0</v>
          </cell>
          <cell r="AC2576">
            <v>0</v>
          </cell>
          <cell r="AD2576">
            <v>0</v>
          </cell>
          <cell r="AE2576">
            <v>0</v>
          </cell>
          <cell r="AF2576">
            <v>0</v>
          </cell>
          <cell r="AG2576">
            <v>0</v>
          </cell>
          <cell r="AH2576">
            <v>0</v>
          </cell>
          <cell r="AI2576">
            <v>0</v>
          </cell>
          <cell r="AJ2576">
            <v>0</v>
          </cell>
          <cell r="AK2576">
            <v>0</v>
          </cell>
          <cell r="AL2576">
            <v>0</v>
          </cell>
          <cell r="AM2576">
            <v>0</v>
          </cell>
          <cell r="AN2576">
            <v>0</v>
          </cell>
          <cell r="AO2576">
            <v>0</v>
          </cell>
          <cell r="AP2576">
            <v>0</v>
          </cell>
          <cell r="AQ2576">
            <v>0</v>
          </cell>
          <cell r="AR2576">
            <v>0</v>
          </cell>
          <cell r="AS2576">
            <v>0</v>
          </cell>
          <cell r="AT2576">
            <v>0</v>
          </cell>
          <cell r="AU2576">
            <v>0</v>
          </cell>
          <cell r="AV2576">
            <v>12710</v>
          </cell>
          <cell r="AW2576">
            <v>0</v>
          </cell>
          <cell r="AX2576">
            <v>0</v>
          </cell>
          <cell r="AY2576">
            <v>0</v>
          </cell>
          <cell r="AZ2576">
            <v>0</v>
          </cell>
          <cell r="BA2576">
            <v>0</v>
          </cell>
          <cell r="BB2576">
            <v>0</v>
          </cell>
          <cell r="BC2576">
            <v>0</v>
          </cell>
          <cell r="BD2576">
            <v>0</v>
          </cell>
          <cell r="BE2576">
            <v>0</v>
          </cell>
          <cell r="BF2576">
            <v>0</v>
          </cell>
          <cell r="BG2576">
            <v>0</v>
          </cell>
          <cell r="BH2576">
            <v>0</v>
          </cell>
          <cell r="BI2576">
            <v>0</v>
          </cell>
          <cell r="BJ2576">
            <v>0</v>
          </cell>
          <cell r="BK2576">
            <v>0</v>
          </cell>
          <cell r="BL2576">
            <v>0</v>
          </cell>
          <cell r="BM2576">
            <v>0</v>
          </cell>
          <cell r="BN2576">
            <v>0</v>
          </cell>
          <cell r="BO2576">
            <v>0</v>
          </cell>
          <cell r="BP2576">
            <v>0</v>
          </cell>
          <cell r="BQ2576">
            <v>0</v>
          </cell>
          <cell r="BR2576">
            <v>0</v>
          </cell>
          <cell r="BS2576">
            <v>0</v>
          </cell>
          <cell r="BT2576">
            <v>0</v>
          </cell>
          <cell r="BU2576">
            <v>0</v>
          </cell>
          <cell r="BV2576">
            <v>0</v>
          </cell>
          <cell r="BW2576">
            <v>0</v>
          </cell>
          <cell r="BX2576">
            <v>0</v>
          </cell>
          <cell r="BY2576">
            <v>0</v>
          </cell>
          <cell r="BZ2576">
            <v>0</v>
          </cell>
          <cell r="CA2576">
            <v>0</v>
          </cell>
          <cell r="CB2576">
            <v>0</v>
          </cell>
          <cell r="CC2576">
            <v>0</v>
          </cell>
          <cell r="CD2576">
            <v>0</v>
          </cell>
          <cell r="CE2576">
            <v>0</v>
          </cell>
          <cell r="CF2576">
            <v>0</v>
          </cell>
          <cell r="CG2576">
            <v>0</v>
          </cell>
          <cell r="CH2576">
            <v>0</v>
          </cell>
          <cell r="CI2576">
            <v>0</v>
          </cell>
          <cell r="CJ2576">
            <v>0</v>
          </cell>
          <cell r="CK2576">
            <v>0</v>
          </cell>
          <cell r="CL2576">
            <v>0</v>
          </cell>
          <cell r="CM2576">
            <v>0</v>
          </cell>
          <cell r="CN2576">
            <v>0</v>
          </cell>
          <cell r="CO2576">
            <v>0</v>
          </cell>
          <cell r="CP2576">
            <v>0</v>
          </cell>
          <cell r="CQ2576">
            <v>0</v>
          </cell>
          <cell r="CR2576">
            <v>0</v>
          </cell>
          <cell r="CS2576">
            <v>0</v>
          </cell>
          <cell r="CT2576">
            <v>0</v>
          </cell>
          <cell r="CU2576">
            <v>0</v>
          </cell>
          <cell r="CV2576">
            <v>0</v>
          </cell>
          <cell r="CW2576">
            <v>0</v>
          </cell>
          <cell r="CX2576">
            <v>0</v>
          </cell>
          <cell r="CY2576">
            <v>0</v>
          </cell>
          <cell r="CZ2576">
            <v>0</v>
          </cell>
          <cell r="DA2576">
            <v>0</v>
          </cell>
          <cell r="DB2576">
            <v>0</v>
          </cell>
          <cell r="DC2576">
            <v>0</v>
          </cell>
          <cell r="DD2576">
            <v>12710</v>
          </cell>
          <cell r="DE2576">
            <v>0</v>
          </cell>
          <cell r="DG2576">
            <v>12710</v>
          </cell>
          <cell r="DI2576">
            <v>0</v>
          </cell>
          <cell r="DJ2576">
            <v>0</v>
          </cell>
          <cell r="DK2576">
            <v>0</v>
          </cell>
          <cell r="DL2576">
            <v>0</v>
          </cell>
        </row>
        <row r="2577">
          <cell r="A2577" t="str">
            <v>LITH-FIT-560S-COBAT</v>
          </cell>
          <cell r="B2577" t="str">
            <v>Contributo COBAT 560S A/H per Smaltimento Batteria ITALIA</v>
          </cell>
          <cell r="F2577">
            <v>768</v>
          </cell>
          <cell r="H2577">
            <v>768</v>
          </cell>
          <cell r="I2577">
            <v>0</v>
          </cell>
          <cell r="J2577" t="str">
            <v>OK</v>
          </cell>
          <cell r="K2577" t="str">
            <v>NEWZD</v>
          </cell>
          <cell r="L2577">
            <v>0</v>
          </cell>
          <cell r="M2577">
            <v>0</v>
          </cell>
          <cell r="N2577">
            <v>0</v>
          </cell>
          <cell r="O2577">
            <v>0</v>
          </cell>
          <cell r="P2577">
            <v>0</v>
          </cell>
          <cell r="Q2577">
            <v>0</v>
          </cell>
          <cell r="R2577">
            <v>0</v>
          </cell>
          <cell r="S2577">
            <v>0</v>
          </cell>
          <cell r="T2577">
            <v>0</v>
          </cell>
          <cell r="U2577">
            <v>0</v>
          </cell>
          <cell r="V2577">
            <v>0</v>
          </cell>
          <cell r="W2577">
            <v>0</v>
          </cell>
          <cell r="X2577">
            <v>0</v>
          </cell>
          <cell r="Y2577">
            <v>0</v>
          </cell>
          <cell r="Z2577">
            <v>0</v>
          </cell>
          <cell r="AA2577">
            <v>0</v>
          </cell>
          <cell r="AB2577">
            <v>0</v>
          </cell>
          <cell r="AC2577">
            <v>0</v>
          </cell>
          <cell r="AD2577">
            <v>0</v>
          </cell>
          <cell r="AE2577">
            <v>0</v>
          </cell>
          <cell r="AF2577">
            <v>0</v>
          </cell>
          <cell r="AG2577">
            <v>0</v>
          </cell>
          <cell r="AH2577">
            <v>0</v>
          </cell>
          <cell r="AI2577">
            <v>0</v>
          </cell>
          <cell r="AJ2577">
            <v>0</v>
          </cell>
          <cell r="AK2577">
            <v>0</v>
          </cell>
          <cell r="AL2577">
            <v>0</v>
          </cell>
          <cell r="AM2577">
            <v>0</v>
          </cell>
          <cell r="AN2577">
            <v>0</v>
          </cell>
          <cell r="AO2577">
            <v>0</v>
          </cell>
          <cell r="AP2577">
            <v>0</v>
          </cell>
          <cell r="AQ2577">
            <v>0</v>
          </cell>
          <cell r="AR2577">
            <v>0</v>
          </cell>
          <cell r="AS2577">
            <v>0</v>
          </cell>
          <cell r="AT2577">
            <v>0</v>
          </cell>
          <cell r="AU2577">
            <v>0</v>
          </cell>
          <cell r="AV2577">
            <v>768</v>
          </cell>
          <cell r="AW2577">
            <v>0</v>
          </cell>
          <cell r="AX2577">
            <v>0</v>
          </cell>
          <cell r="AY2577">
            <v>0</v>
          </cell>
          <cell r="AZ2577">
            <v>0</v>
          </cell>
          <cell r="BA2577">
            <v>0</v>
          </cell>
          <cell r="BB2577">
            <v>0</v>
          </cell>
          <cell r="BC2577">
            <v>0</v>
          </cell>
          <cell r="BD2577">
            <v>0</v>
          </cell>
          <cell r="BE2577">
            <v>0</v>
          </cell>
          <cell r="BF2577">
            <v>0</v>
          </cell>
          <cell r="BG2577">
            <v>0</v>
          </cell>
          <cell r="BH2577">
            <v>0</v>
          </cell>
          <cell r="BI2577">
            <v>0</v>
          </cell>
          <cell r="BJ2577">
            <v>0</v>
          </cell>
          <cell r="BK2577">
            <v>0</v>
          </cell>
          <cell r="BL2577">
            <v>0</v>
          </cell>
          <cell r="BM2577">
            <v>0</v>
          </cell>
          <cell r="BN2577">
            <v>0</v>
          </cell>
          <cell r="BO2577">
            <v>0</v>
          </cell>
          <cell r="BP2577">
            <v>0</v>
          </cell>
          <cell r="BQ2577">
            <v>0</v>
          </cell>
          <cell r="BR2577">
            <v>0</v>
          </cell>
          <cell r="BS2577">
            <v>0</v>
          </cell>
          <cell r="BT2577">
            <v>0</v>
          </cell>
          <cell r="BU2577">
            <v>0</v>
          </cell>
          <cell r="BV2577">
            <v>0</v>
          </cell>
          <cell r="BW2577">
            <v>0</v>
          </cell>
          <cell r="BX2577">
            <v>0</v>
          </cell>
          <cell r="BY2577">
            <v>0</v>
          </cell>
          <cell r="BZ2577">
            <v>0</v>
          </cell>
          <cell r="CA2577">
            <v>0</v>
          </cell>
          <cell r="CB2577">
            <v>0</v>
          </cell>
          <cell r="CC2577">
            <v>0</v>
          </cell>
          <cell r="CD2577">
            <v>0</v>
          </cell>
          <cell r="CE2577">
            <v>0</v>
          </cell>
          <cell r="CF2577">
            <v>0</v>
          </cell>
          <cell r="CG2577">
            <v>0</v>
          </cell>
          <cell r="CH2577">
            <v>0</v>
          </cell>
          <cell r="CI2577">
            <v>0</v>
          </cell>
          <cell r="CJ2577">
            <v>0</v>
          </cell>
          <cell r="CK2577">
            <v>0</v>
          </cell>
          <cell r="CL2577">
            <v>0</v>
          </cell>
          <cell r="CM2577">
            <v>0</v>
          </cell>
          <cell r="CN2577">
            <v>0</v>
          </cell>
          <cell r="CO2577">
            <v>0</v>
          </cell>
          <cell r="CP2577">
            <v>0</v>
          </cell>
          <cell r="CQ2577">
            <v>0</v>
          </cell>
          <cell r="CR2577">
            <v>0</v>
          </cell>
          <cell r="CS2577">
            <v>0</v>
          </cell>
          <cell r="CT2577">
            <v>0</v>
          </cell>
          <cell r="CU2577">
            <v>0</v>
          </cell>
          <cell r="CV2577">
            <v>0</v>
          </cell>
          <cell r="CW2577">
            <v>0</v>
          </cell>
          <cell r="CX2577">
            <v>0</v>
          </cell>
          <cell r="CY2577">
            <v>0</v>
          </cell>
          <cell r="CZ2577">
            <v>0</v>
          </cell>
          <cell r="DA2577">
            <v>0</v>
          </cell>
          <cell r="DB2577">
            <v>0</v>
          </cell>
          <cell r="DC2577">
            <v>0</v>
          </cell>
          <cell r="DD2577">
            <v>768</v>
          </cell>
          <cell r="DE2577">
            <v>0</v>
          </cell>
          <cell r="DG2577">
            <v>768</v>
          </cell>
          <cell r="DI2577">
            <v>0</v>
          </cell>
          <cell r="DJ2577">
            <v>0</v>
          </cell>
          <cell r="DK2577">
            <v>0</v>
          </cell>
          <cell r="DL2577">
            <v>0</v>
          </cell>
        </row>
        <row r="2578">
          <cell r="A2578" t="str">
            <v>LITH-FIT-560S-COLD</v>
          </cell>
          <cell r="B2578" t="str">
            <v>Extra Batteria Lithio 560S A/H coibentata per cella FREEZER [-30+35°]</v>
          </cell>
          <cell r="F2578">
            <v>885.71428571428578</v>
          </cell>
          <cell r="H2578">
            <v>620</v>
          </cell>
          <cell r="I2578">
            <v>0.30000000000000004</v>
          </cell>
          <cell r="J2578" t="str">
            <v>OK</v>
          </cell>
          <cell r="K2578" t="str">
            <v>NEWZD</v>
          </cell>
          <cell r="L2578">
            <v>0</v>
          </cell>
          <cell r="M2578">
            <v>0</v>
          </cell>
          <cell r="N2578">
            <v>0</v>
          </cell>
          <cell r="O2578">
            <v>0</v>
          </cell>
          <cell r="P2578">
            <v>0</v>
          </cell>
          <cell r="Q2578">
            <v>0</v>
          </cell>
          <cell r="R2578">
            <v>0</v>
          </cell>
          <cell r="S2578">
            <v>0</v>
          </cell>
          <cell r="T2578">
            <v>0</v>
          </cell>
          <cell r="U2578">
            <v>0</v>
          </cell>
          <cell r="V2578">
            <v>0</v>
          </cell>
          <cell r="W2578">
            <v>0</v>
          </cell>
          <cell r="X2578">
            <v>0</v>
          </cell>
          <cell r="Y2578">
            <v>0</v>
          </cell>
          <cell r="Z2578">
            <v>0</v>
          </cell>
          <cell r="AA2578">
            <v>0</v>
          </cell>
          <cell r="AB2578">
            <v>0</v>
          </cell>
          <cell r="AC2578">
            <v>0</v>
          </cell>
          <cell r="AD2578">
            <v>0</v>
          </cell>
          <cell r="AE2578">
            <v>0</v>
          </cell>
          <cell r="AF2578">
            <v>0</v>
          </cell>
          <cell r="AG2578">
            <v>0</v>
          </cell>
          <cell r="AH2578">
            <v>0</v>
          </cell>
          <cell r="AI2578">
            <v>0</v>
          </cell>
          <cell r="AJ2578">
            <v>0</v>
          </cell>
          <cell r="AK2578">
            <v>0</v>
          </cell>
          <cell r="AL2578">
            <v>0</v>
          </cell>
          <cell r="AM2578">
            <v>0</v>
          </cell>
          <cell r="AN2578">
            <v>0</v>
          </cell>
          <cell r="AO2578">
            <v>0</v>
          </cell>
          <cell r="AP2578">
            <v>0</v>
          </cell>
          <cell r="AQ2578">
            <v>0</v>
          </cell>
          <cell r="AR2578">
            <v>0</v>
          </cell>
          <cell r="AS2578">
            <v>0</v>
          </cell>
          <cell r="AT2578">
            <v>0</v>
          </cell>
          <cell r="AU2578">
            <v>0</v>
          </cell>
          <cell r="AV2578">
            <v>620</v>
          </cell>
          <cell r="AW2578">
            <v>0</v>
          </cell>
          <cell r="AX2578">
            <v>0</v>
          </cell>
          <cell r="AY2578">
            <v>0</v>
          </cell>
          <cell r="AZ2578">
            <v>0</v>
          </cell>
          <cell r="BA2578">
            <v>0</v>
          </cell>
          <cell r="BB2578">
            <v>0</v>
          </cell>
          <cell r="BC2578">
            <v>0</v>
          </cell>
          <cell r="BD2578">
            <v>0</v>
          </cell>
          <cell r="BE2578">
            <v>0</v>
          </cell>
          <cell r="BF2578">
            <v>0</v>
          </cell>
          <cell r="BG2578">
            <v>0</v>
          </cell>
          <cell r="BH2578">
            <v>0</v>
          </cell>
          <cell r="BI2578">
            <v>0</v>
          </cell>
          <cell r="BJ2578">
            <v>0</v>
          </cell>
          <cell r="BK2578">
            <v>0</v>
          </cell>
          <cell r="BL2578">
            <v>0</v>
          </cell>
          <cell r="BM2578">
            <v>0</v>
          </cell>
          <cell r="BN2578">
            <v>0</v>
          </cell>
          <cell r="BO2578">
            <v>0</v>
          </cell>
          <cell r="BP2578">
            <v>0</v>
          </cell>
          <cell r="BQ2578">
            <v>0</v>
          </cell>
          <cell r="BR2578">
            <v>0</v>
          </cell>
          <cell r="BS2578">
            <v>0</v>
          </cell>
          <cell r="BT2578">
            <v>0</v>
          </cell>
          <cell r="BU2578">
            <v>0</v>
          </cell>
          <cell r="BV2578">
            <v>0</v>
          </cell>
          <cell r="BW2578">
            <v>0</v>
          </cell>
          <cell r="BX2578">
            <v>0</v>
          </cell>
          <cell r="BY2578">
            <v>0</v>
          </cell>
          <cell r="BZ2578">
            <v>0</v>
          </cell>
          <cell r="CA2578">
            <v>0</v>
          </cell>
          <cell r="CB2578">
            <v>0</v>
          </cell>
          <cell r="CC2578">
            <v>0</v>
          </cell>
          <cell r="CD2578">
            <v>0</v>
          </cell>
          <cell r="CE2578">
            <v>0</v>
          </cell>
          <cell r="CF2578">
            <v>0</v>
          </cell>
          <cell r="CG2578">
            <v>0</v>
          </cell>
          <cell r="CH2578">
            <v>0</v>
          </cell>
          <cell r="CI2578">
            <v>0</v>
          </cell>
          <cell r="CJ2578">
            <v>0</v>
          </cell>
          <cell r="CK2578">
            <v>0</v>
          </cell>
          <cell r="CL2578">
            <v>0</v>
          </cell>
          <cell r="CM2578">
            <v>0</v>
          </cell>
          <cell r="CN2578">
            <v>0</v>
          </cell>
          <cell r="CO2578">
            <v>0</v>
          </cell>
          <cell r="CP2578">
            <v>0</v>
          </cell>
          <cell r="CQ2578">
            <v>0</v>
          </cell>
          <cell r="CR2578">
            <v>0</v>
          </cell>
          <cell r="CS2578">
            <v>0</v>
          </cell>
          <cell r="CT2578">
            <v>0</v>
          </cell>
          <cell r="CU2578">
            <v>0</v>
          </cell>
          <cell r="CV2578">
            <v>0</v>
          </cell>
          <cell r="CW2578">
            <v>0</v>
          </cell>
          <cell r="CX2578">
            <v>0</v>
          </cell>
          <cell r="CY2578">
            <v>0</v>
          </cell>
          <cell r="CZ2578">
            <v>0</v>
          </cell>
          <cell r="DA2578">
            <v>0</v>
          </cell>
          <cell r="DB2578">
            <v>0</v>
          </cell>
          <cell r="DC2578">
            <v>0</v>
          </cell>
          <cell r="DD2578">
            <v>620</v>
          </cell>
          <cell r="DE2578">
            <v>0</v>
          </cell>
          <cell r="DG2578">
            <v>620</v>
          </cell>
          <cell r="DI2578">
            <v>0</v>
          </cell>
          <cell r="DJ2578">
            <v>0</v>
          </cell>
          <cell r="DK2578">
            <v>0</v>
          </cell>
          <cell r="DL2578">
            <v>0</v>
          </cell>
        </row>
        <row r="2579">
          <cell r="A2579" t="str">
            <v>LITH-FIT-560S-HOT</v>
          </cell>
          <cell r="B2579" t="str">
            <v>Extra Batteria Lithio 560S A/H coibentata e condizionata per ambienti caldi [+10+55°]</v>
          </cell>
          <cell r="F2579">
            <v>4000.0000000000005</v>
          </cell>
          <cell r="H2579">
            <v>2800</v>
          </cell>
          <cell r="I2579">
            <v>0.30000000000000004</v>
          </cell>
          <cell r="J2579" t="str">
            <v>OLD</v>
          </cell>
          <cell r="K2579" t="str">
            <v>NEWZD</v>
          </cell>
          <cell r="L2579">
            <v>0</v>
          </cell>
          <cell r="M2579">
            <v>0</v>
          </cell>
          <cell r="N2579">
            <v>0</v>
          </cell>
          <cell r="O2579">
            <v>0</v>
          </cell>
          <cell r="P2579">
            <v>0</v>
          </cell>
          <cell r="Q2579">
            <v>0</v>
          </cell>
          <cell r="R2579">
            <v>0</v>
          </cell>
          <cell r="S2579">
            <v>0</v>
          </cell>
          <cell r="T2579">
            <v>0</v>
          </cell>
          <cell r="U2579">
            <v>0</v>
          </cell>
          <cell r="V2579">
            <v>0</v>
          </cell>
          <cell r="W2579">
            <v>0</v>
          </cell>
          <cell r="X2579">
            <v>0</v>
          </cell>
          <cell r="Y2579">
            <v>0</v>
          </cell>
          <cell r="Z2579">
            <v>0</v>
          </cell>
          <cell r="AA2579">
            <v>0</v>
          </cell>
          <cell r="AB2579">
            <v>0</v>
          </cell>
          <cell r="AC2579">
            <v>0</v>
          </cell>
          <cell r="AD2579">
            <v>0</v>
          </cell>
          <cell r="AE2579">
            <v>0</v>
          </cell>
          <cell r="AF2579">
            <v>0</v>
          </cell>
          <cell r="AG2579">
            <v>0</v>
          </cell>
          <cell r="AH2579">
            <v>0</v>
          </cell>
          <cell r="AI2579">
            <v>0</v>
          </cell>
          <cell r="AJ2579">
            <v>0</v>
          </cell>
          <cell r="AK2579">
            <v>0</v>
          </cell>
          <cell r="AL2579">
            <v>0</v>
          </cell>
          <cell r="AM2579">
            <v>0</v>
          </cell>
          <cell r="AN2579">
            <v>0</v>
          </cell>
          <cell r="AO2579">
            <v>0</v>
          </cell>
          <cell r="AP2579">
            <v>0</v>
          </cell>
          <cell r="AQ2579">
            <v>0</v>
          </cell>
          <cell r="AR2579">
            <v>0</v>
          </cell>
          <cell r="AS2579">
            <v>0</v>
          </cell>
          <cell r="AT2579">
            <v>0</v>
          </cell>
          <cell r="AU2579">
            <v>0</v>
          </cell>
          <cell r="AV2579">
            <v>2800</v>
          </cell>
          <cell r="AW2579">
            <v>0</v>
          </cell>
          <cell r="AX2579">
            <v>0</v>
          </cell>
          <cell r="AY2579">
            <v>0</v>
          </cell>
          <cell r="AZ2579">
            <v>0</v>
          </cell>
          <cell r="BA2579">
            <v>0</v>
          </cell>
          <cell r="BB2579">
            <v>0</v>
          </cell>
          <cell r="BC2579">
            <v>0</v>
          </cell>
          <cell r="BD2579">
            <v>0</v>
          </cell>
          <cell r="BE2579">
            <v>0</v>
          </cell>
          <cell r="BF2579">
            <v>0</v>
          </cell>
          <cell r="BG2579">
            <v>0</v>
          </cell>
          <cell r="BH2579">
            <v>0</v>
          </cell>
          <cell r="BI2579">
            <v>0</v>
          </cell>
          <cell r="BJ2579">
            <v>0</v>
          </cell>
          <cell r="BK2579">
            <v>0</v>
          </cell>
          <cell r="BL2579">
            <v>0</v>
          </cell>
          <cell r="BM2579">
            <v>0</v>
          </cell>
          <cell r="BN2579">
            <v>0</v>
          </cell>
          <cell r="BO2579">
            <v>0</v>
          </cell>
          <cell r="BP2579">
            <v>0</v>
          </cell>
          <cell r="BQ2579">
            <v>0</v>
          </cell>
          <cell r="BR2579">
            <v>0</v>
          </cell>
          <cell r="BS2579">
            <v>0</v>
          </cell>
          <cell r="BT2579">
            <v>0</v>
          </cell>
          <cell r="BU2579">
            <v>0</v>
          </cell>
          <cell r="BV2579">
            <v>0</v>
          </cell>
          <cell r="BW2579">
            <v>0</v>
          </cell>
          <cell r="BX2579">
            <v>0</v>
          </cell>
          <cell r="BY2579">
            <v>0</v>
          </cell>
          <cell r="BZ2579">
            <v>0</v>
          </cell>
          <cell r="CA2579">
            <v>0</v>
          </cell>
          <cell r="CB2579">
            <v>0</v>
          </cell>
          <cell r="CC2579">
            <v>0</v>
          </cell>
          <cell r="CD2579">
            <v>0</v>
          </cell>
          <cell r="CE2579">
            <v>0</v>
          </cell>
          <cell r="CF2579">
            <v>0</v>
          </cell>
          <cell r="CG2579">
            <v>0</v>
          </cell>
          <cell r="CH2579">
            <v>0</v>
          </cell>
          <cell r="CI2579">
            <v>0</v>
          </cell>
          <cell r="CJ2579">
            <v>0</v>
          </cell>
          <cell r="CK2579">
            <v>0</v>
          </cell>
          <cell r="CL2579">
            <v>0</v>
          </cell>
          <cell r="CM2579">
            <v>0</v>
          </cell>
          <cell r="CN2579">
            <v>0</v>
          </cell>
          <cell r="CO2579">
            <v>0</v>
          </cell>
          <cell r="CP2579">
            <v>0</v>
          </cell>
          <cell r="CQ2579">
            <v>0</v>
          </cell>
          <cell r="CR2579">
            <v>0</v>
          </cell>
          <cell r="CS2579">
            <v>0</v>
          </cell>
          <cell r="CT2579">
            <v>0</v>
          </cell>
          <cell r="CU2579">
            <v>0</v>
          </cell>
          <cell r="CV2579">
            <v>0</v>
          </cell>
          <cell r="CW2579">
            <v>0</v>
          </cell>
          <cell r="CX2579">
            <v>0</v>
          </cell>
          <cell r="CY2579">
            <v>0</v>
          </cell>
          <cell r="CZ2579">
            <v>0</v>
          </cell>
          <cell r="DA2579">
            <v>0</v>
          </cell>
          <cell r="DB2579">
            <v>0</v>
          </cell>
          <cell r="DC2579">
            <v>0</v>
          </cell>
          <cell r="DD2579">
            <v>2800</v>
          </cell>
          <cell r="DE2579">
            <v>0</v>
          </cell>
          <cell r="DG2579">
            <v>2800</v>
          </cell>
          <cell r="DI2579">
            <v>0</v>
          </cell>
          <cell r="DJ2579">
            <v>0</v>
          </cell>
          <cell r="DK2579">
            <v>0</v>
          </cell>
          <cell r="DL2579">
            <v>0</v>
          </cell>
        </row>
        <row r="2580">
          <cell r="A2580" t="str">
            <v>LITH-WW-345</v>
          </cell>
          <cell r="B2580" t="str">
            <v>GARANZIA BATTERIE LITHIO LGV 3-4-5° ANNO - NON SCONTABILE</v>
          </cell>
          <cell r="F2580">
            <v>3000</v>
          </cell>
          <cell r="H2580">
            <v>1000</v>
          </cell>
          <cell r="I2580">
            <v>0.66666666666666674</v>
          </cell>
          <cell r="J2580" t="str">
            <v>OK</v>
          </cell>
          <cell r="K2580" t="str">
            <v>NEWZD</v>
          </cell>
          <cell r="L2580">
            <v>0</v>
          </cell>
          <cell r="M2580">
            <v>0</v>
          </cell>
          <cell r="N2580">
            <v>0</v>
          </cell>
          <cell r="O2580">
            <v>0</v>
          </cell>
          <cell r="P2580">
            <v>0</v>
          </cell>
          <cell r="Q2580">
            <v>0</v>
          </cell>
          <cell r="R2580">
            <v>0</v>
          </cell>
          <cell r="S2580">
            <v>0</v>
          </cell>
          <cell r="T2580">
            <v>0</v>
          </cell>
          <cell r="U2580">
            <v>0</v>
          </cell>
          <cell r="V2580">
            <v>0</v>
          </cell>
          <cell r="W2580">
            <v>0</v>
          </cell>
          <cell r="X2580">
            <v>0</v>
          </cell>
          <cell r="Y2580">
            <v>0</v>
          </cell>
          <cell r="Z2580">
            <v>0</v>
          </cell>
          <cell r="AA2580">
            <v>0</v>
          </cell>
          <cell r="AB2580">
            <v>0</v>
          </cell>
          <cell r="AC2580">
            <v>0</v>
          </cell>
          <cell r="AD2580">
            <v>0</v>
          </cell>
          <cell r="AE2580">
            <v>0</v>
          </cell>
          <cell r="AF2580">
            <v>0</v>
          </cell>
          <cell r="AG2580">
            <v>0</v>
          </cell>
          <cell r="AH2580">
            <v>0</v>
          </cell>
          <cell r="AI2580">
            <v>0</v>
          </cell>
          <cell r="AJ2580">
            <v>0</v>
          </cell>
          <cell r="AK2580">
            <v>0</v>
          </cell>
          <cell r="AL2580">
            <v>0</v>
          </cell>
          <cell r="AM2580">
            <v>0</v>
          </cell>
          <cell r="AN2580">
            <v>0</v>
          </cell>
          <cell r="AO2580">
            <v>0</v>
          </cell>
          <cell r="AP2580">
            <v>0</v>
          </cell>
          <cell r="AQ2580">
            <v>0</v>
          </cell>
          <cell r="AR2580">
            <v>0</v>
          </cell>
          <cell r="AS2580">
            <v>0</v>
          </cell>
          <cell r="AT2580">
            <v>0</v>
          </cell>
          <cell r="AU2580">
            <v>0</v>
          </cell>
          <cell r="AV2580">
            <v>0</v>
          </cell>
          <cell r="AW2580">
            <v>0</v>
          </cell>
          <cell r="AX2580">
            <v>0</v>
          </cell>
          <cell r="AY2580">
            <v>0</v>
          </cell>
          <cell r="AZ2580">
            <v>0</v>
          </cell>
          <cell r="BA2580">
            <v>0</v>
          </cell>
          <cell r="BB2580">
            <v>0</v>
          </cell>
          <cell r="BC2580">
            <v>0</v>
          </cell>
          <cell r="BD2580">
            <v>0</v>
          </cell>
          <cell r="BE2580">
            <v>0</v>
          </cell>
          <cell r="BF2580">
            <v>0</v>
          </cell>
          <cell r="BG2580">
            <v>0</v>
          </cell>
          <cell r="BH2580">
            <v>0</v>
          </cell>
          <cell r="BI2580">
            <v>0</v>
          </cell>
          <cell r="BJ2580">
            <v>0</v>
          </cell>
          <cell r="BK2580">
            <v>0</v>
          </cell>
          <cell r="BL2580">
            <v>0</v>
          </cell>
          <cell r="BM2580">
            <v>0</v>
          </cell>
          <cell r="BN2580">
            <v>0</v>
          </cell>
          <cell r="BO2580">
            <v>0</v>
          </cell>
          <cell r="BP2580">
            <v>0</v>
          </cell>
          <cell r="BQ2580">
            <v>0</v>
          </cell>
          <cell r="BR2580">
            <v>0</v>
          </cell>
          <cell r="BS2580">
            <v>0</v>
          </cell>
          <cell r="BT2580">
            <v>0</v>
          </cell>
          <cell r="BU2580">
            <v>0</v>
          </cell>
          <cell r="BV2580">
            <v>0</v>
          </cell>
          <cell r="BW2580">
            <v>0</v>
          </cell>
          <cell r="BX2580">
            <v>0</v>
          </cell>
          <cell r="BY2580">
            <v>0</v>
          </cell>
          <cell r="BZ2580">
            <v>0</v>
          </cell>
          <cell r="CA2580">
            <v>0</v>
          </cell>
          <cell r="CB2580">
            <v>0</v>
          </cell>
          <cell r="CC2580">
            <v>0</v>
          </cell>
          <cell r="CD2580">
            <v>0</v>
          </cell>
          <cell r="CE2580">
            <v>0</v>
          </cell>
          <cell r="CF2580">
            <v>0</v>
          </cell>
          <cell r="CG2580">
            <v>0</v>
          </cell>
          <cell r="CH2580">
            <v>0</v>
          </cell>
          <cell r="CI2580">
            <v>0</v>
          </cell>
          <cell r="CJ2580">
            <v>0</v>
          </cell>
          <cell r="CK2580">
            <v>0</v>
          </cell>
          <cell r="CL2580">
            <v>0</v>
          </cell>
          <cell r="CM2580">
            <v>0</v>
          </cell>
          <cell r="CN2580">
            <v>0</v>
          </cell>
          <cell r="CO2580">
            <v>0</v>
          </cell>
          <cell r="CP2580">
            <v>0</v>
          </cell>
          <cell r="CQ2580">
            <v>0</v>
          </cell>
          <cell r="CR2580">
            <v>0</v>
          </cell>
          <cell r="CS2580">
            <v>0</v>
          </cell>
          <cell r="CT2580">
            <v>0</v>
          </cell>
          <cell r="CU2580">
            <v>0</v>
          </cell>
          <cell r="CV2580">
            <v>0</v>
          </cell>
          <cell r="CW2580">
            <v>0</v>
          </cell>
          <cell r="CX2580">
            <v>0</v>
          </cell>
          <cell r="CY2580">
            <v>1000</v>
          </cell>
          <cell r="CZ2580">
            <v>0</v>
          </cell>
          <cell r="DA2580">
            <v>0</v>
          </cell>
          <cell r="DB2580">
            <v>0</v>
          </cell>
          <cell r="DC2580">
            <v>0</v>
          </cell>
          <cell r="DD2580">
            <v>1000</v>
          </cell>
          <cell r="DE2580">
            <v>0</v>
          </cell>
        </row>
        <row r="2581">
          <cell r="A2581" t="str">
            <v>LITH-WW-345-ANT</v>
          </cell>
          <cell r="B2581" t="str">
            <v>GARANZIA BATTERIE LITHIO ANT 3-4-5° ANNO - NON SCONTABILE</v>
          </cell>
          <cell r="F2581">
            <v>1200</v>
          </cell>
          <cell r="H2581">
            <v>750</v>
          </cell>
          <cell r="I2581">
            <v>0.375</v>
          </cell>
          <cell r="J2581" t="str">
            <v>OK</v>
          </cell>
          <cell r="K2581" t="str">
            <v>NEWZD</v>
          </cell>
          <cell r="L2581">
            <v>0</v>
          </cell>
          <cell r="M2581">
            <v>0</v>
          </cell>
          <cell r="N2581">
            <v>0</v>
          </cell>
          <cell r="O2581">
            <v>0</v>
          </cell>
          <cell r="P2581">
            <v>0</v>
          </cell>
          <cell r="Q2581">
            <v>0</v>
          </cell>
          <cell r="R2581">
            <v>0</v>
          </cell>
          <cell r="S2581">
            <v>0</v>
          </cell>
          <cell r="T2581">
            <v>0</v>
          </cell>
          <cell r="U2581">
            <v>0</v>
          </cell>
          <cell r="V2581">
            <v>0</v>
          </cell>
          <cell r="W2581">
            <v>0</v>
          </cell>
          <cell r="X2581">
            <v>0</v>
          </cell>
          <cell r="Y2581">
            <v>0</v>
          </cell>
          <cell r="Z2581">
            <v>0</v>
          </cell>
          <cell r="AA2581">
            <v>0</v>
          </cell>
          <cell r="AB2581">
            <v>0</v>
          </cell>
          <cell r="AC2581">
            <v>0</v>
          </cell>
          <cell r="AD2581">
            <v>0</v>
          </cell>
          <cell r="AE2581">
            <v>0</v>
          </cell>
          <cell r="AF2581">
            <v>0</v>
          </cell>
          <cell r="AG2581">
            <v>0</v>
          </cell>
          <cell r="AH2581">
            <v>0</v>
          </cell>
          <cell r="AI2581">
            <v>0</v>
          </cell>
          <cell r="AJ2581">
            <v>0</v>
          </cell>
          <cell r="AK2581">
            <v>0</v>
          </cell>
          <cell r="AL2581">
            <v>0</v>
          </cell>
          <cell r="AM2581">
            <v>0</v>
          </cell>
          <cell r="AN2581">
            <v>0</v>
          </cell>
          <cell r="AO2581">
            <v>0</v>
          </cell>
          <cell r="AP2581">
            <v>0</v>
          </cell>
          <cell r="AQ2581">
            <v>0</v>
          </cell>
          <cell r="AR2581">
            <v>0</v>
          </cell>
          <cell r="AS2581">
            <v>0</v>
          </cell>
          <cell r="AT2581">
            <v>0</v>
          </cell>
          <cell r="AU2581">
            <v>0</v>
          </cell>
          <cell r="AV2581">
            <v>0</v>
          </cell>
          <cell r="AW2581">
            <v>0</v>
          </cell>
          <cell r="AX2581">
            <v>0</v>
          </cell>
          <cell r="AY2581">
            <v>0</v>
          </cell>
          <cell r="AZ2581">
            <v>0</v>
          </cell>
          <cell r="BA2581">
            <v>0</v>
          </cell>
          <cell r="BB2581">
            <v>0</v>
          </cell>
          <cell r="BC2581">
            <v>0</v>
          </cell>
          <cell r="BD2581">
            <v>0</v>
          </cell>
          <cell r="BE2581">
            <v>0</v>
          </cell>
          <cell r="BF2581">
            <v>0</v>
          </cell>
          <cell r="BG2581">
            <v>0</v>
          </cell>
          <cell r="BH2581">
            <v>0</v>
          </cell>
          <cell r="BI2581">
            <v>0</v>
          </cell>
          <cell r="BJ2581">
            <v>0</v>
          </cell>
          <cell r="BK2581">
            <v>0</v>
          </cell>
          <cell r="BL2581">
            <v>0</v>
          </cell>
          <cell r="BM2581">
            <v>0</v>
          </cell>
          <cell r="BN2581">
            <v>0</v>
          </cell>
          <cell r="BO2581">
            <v>0</v>
          </cell>
          <cell r="BP2581">
            <v>0</v>
          </cell>
          <cell r="BQ2581">
            <v>0</v>
          </cell>
          <cell r="BR2581">
            <v>0</v>
          </cell>
          <cell r="BS2581">
            <v>0</v>
          </cell>
          <cell r="BT2581">
            <v>0</v>
          </cell>
          <cell r="BU2581">
            <v>0</v>
          </cell>
          <cell r="BV2581">
            <v>0</v>
          </cell>
          <cell r="BW2581">
            <v>0</v>
          </cell>
          <cell r="BX2581">
            <v>0</v>
          </cell>
          <cell r="BY2581">
            <v>0</v>
          </cell>
          <cell r="BZ2581">
            <v>0</v>
          </cell>
          <cell r="CA2581">
            <v>0</v>
          </cell>
          <cell r="CB2581">
            <v>0</v>
          </cell>
          <cell r="CC2581">
            <v>0</v>
          </cell>
          <cell r="CD2581">
            <v>0</v>
          </cell>
          <cell r="CE2581">
            <v>0</v>
          </cell>
          <cell r="CF2581">
            <v>0</v>
          </cell>
          <cell r="CG2581">
            <v>0</v>
          </cell>
          <cell r="CH2581">
            <v>0</v>
          </cell>
          <cell r="CI2581">
            <v>0</v>
          </cell>
          <cell r="CJ2581">
            <v>0</v>
          </cell>
          <cell r="CK2581">
            <v>0</v>
          </cell>
          <cell r="CL2581">
            <v>0</v>
          </cell>
          <cell r="CM2581">
            <v>0</v>
          </cell>
          <cell r="CN2581">
            <v>0</v>
          </cell>
          <cell r="CO2581">
            <v>0</v>
          </cell>
          <cell r="CP2581">
            <v>0</v>
          </cell>
          <cell r="CQ2581">
            <v>0</v>
          </cell>
          <cell r="CR2581">
            <v>0</v>
          </cell>
          <cell r="CS2581">
            <v>0</v>
          </cell>
          <cell r="CT2581">
            <v>0</v>
          </cell>
          <cell r="CU2581">
            <v>0</v>
          </cell>
          <cell r="CV2581">
            <v>0</v>
          </cell>
          <cell r="CW2581">
            <v>0</v>
          </cell>
          <cell r="CX2581">
            <v>0</v>
          </cell>
          <cell r="CY2581">
            <v>750</v>
          </cell>
          <cell r="CZ2581">
            <v>0</v>
          </cell>
          <cell r="DA2581">
            <v>0</v>
          </cell>
          <cell r="DB2581">
            <v>0</v>
          </cell>
          <cell r="DC2581">
            <v>0</v>
          </cell>
          <cell r="DD2581">
            <v>750</v>
          </cell>
          <cell r="DE2581">
            <v>0</v>
          </cell>
        </row>
        <row r="2582">
          <cell r="A2582" t="str">
            <v>LP-AM-4-700</v>
          </cell>
          <cell r="B2582" t="str">
            <v>PAL DEPAL LAYER con ROBOT ANTROPOMORFO 4ASSI 700KG</v>
          </cell>
          <cell r="F2582">
            <v>222397.40303030302</v>
          </cell>
          <cell r="H2582">
            <v>73391.142999999996</v>
          </cell>
          <cell r="I2582">
            <v>0.66999999999999993</v>
          </cell>
          <cell r="J2582" t="str">
            <v>BEMA</v>
          </cell>
          <cell r="K2582" t="str">
            <v>NEWZD</v>
          </cell>
          <cell r="L2582">
            <v>0</v>
          </cell>
          <cell r="M2582">
            <v>0</v>
          </cell>
          <cell r="N2582">
            <v>0</v>
          </cell>
          <cell r="O2582">
            <v>0</v>
          </cell>
          <cell r="P2582">
            <v>0</v>
          </cell>
          <cell r="Q2582">
            <v>0</v>
          </cell>
          <cell r="R2582">
            <v>0</v>
          </cell>
          <cell r="S2582">
            <v>0</v>
          </cell>
          <cell r="T2582">
            <v>0</v>
          </cell>
          <cell r="U2582">
            <v>0</v>
          </cell>
          <cell r="V2582">
            <v>0</v>
          </cell>
          <cell r="W2582">
            <v>0</v>
          </cell>
          <cell r="X2582">
            <v>0</v>
          </cell>
          <cell r="Y2582">
            <v>0</v>
          </cell>
          <cell r="Z2582">
            <v>0</v>
          </cell>
          <cell r="AA2582">
            <v>0</v>
          </cell>
          <cell r="AB2582">
            <v>0</v>
          </cell>
          <cell r="AC2582">
            <v>0</v>
          </cell>
          <cell r="AD2582">
            <v>0</v>
          </cell>
          <cell r="AE2582">
            <v>0</v>
          </cell>
          <cell r="AF2582">
            <v>0</v>
          </cell>
          <cell r="AG2582">
            <v>0</v>
          </cell>
          <cell r="AH2582">
            <v>0</v>
          </cell>
          <cell r="AI2582">
            <v>0</v>
          </cell>
          <cell r="AJ2582">
            <v>0</v>
          </cell>
          <cell r="AK2582">
            <v>0</v>
          </cell>
          <cell r="AL2582">
            <v>0</v>
          </cell>
          <cell r="AM2582">
            <v>0</v>
          </cell>
          <cell r="AN2582">
            <v>0</v>
          </cell>
          <cell r="AO2582">
            <v>0</v>
          </cell>
          <cell r="AP2582">
            <v>0</v>
          </cell>
          <cell r="AQ2582">
            <v>0</v>
          </cell>
          <cell r="AR2582">
            <v>0</v>
          </cell>
          <cell r="AS2582">
            <v>0</v>
          </cell>
          <cell r="AT2582">
            <v>0</v>
          </cell>
          <cell r="AU2582">
            <v>0</v>
          </cell>
          <cell r="AV2582">
            <v>60582.642999999996</v>
          </cell>
          <cell r="AW2582">
            <v>3744</v>
          </cell>
          <cell r="AX2582">
            <v>104</v>
          </cell>
          <cell r="AY2582">
            <v>0</v>
          </cell>
          <cell r="AZ2582">
            <v>0</v>
          </cell>
          <cell r="BA2582">
            <v>0</v>
          </cell>
          <cell r="BB2582">
            <v>0</v>
          </cell>
          <cell r="BC2582">
            <v>0</v>
          </cell>
          <cell r="BD2582">
            <v>0</v>
          </cell>
          <cell r="BE2582">
            <v>3672</v>
          </cell>
          <cell r="BF2582">
            <v>102</v>
          </cell>
          <cell r="BG2582">
            <v>0</v>
          </cell>
          <cell r="BH2582">
            <v>0</v>
          </cell>
          <cell r="BI2582">
            <v>0</v>
          </cell>
          <cell r="BJ2582">
            <v>0</v>
          </cell>
          <cell r="BK2582">
            <v>3800</v>
          </cell>
          <cell r="BL2582">
            <v>100</v>
          </cell>
          <cell r="BM2582">
            <v>0</v>
          </cell>
          <cell r="BN2582">
            <v>0</v>
          </cell>
          <cell r="BO2582">
            <v>812.5</v>
          </cell>
          <cell r="BP2582">
            <v>25</v>
          </cell>
          <cell r="BQ2582">
            <v>0</v>
          </cell>
          <cell r="BR2582">
            <v>0</v>
          </cell>
          <cell r="BS2582">
            <v>780</v>
          </cell>
          <cell r="BT2582">
            <v>24</v>
          </cell>
          <cell r="BU2582">
            <v>0</v>
          </cell>
          <cell r="BV2582">
            <v>0</v>
          </cell>
          <cell r="BW2582">
            <v>0</v>
          </cell>
          <cell r="BX2582">
            <v>0</v>
          </cell>
          <cell r="BY2582">
            <v>0</v>
          </cell>
          <cell r="BZ2582">
            <v>0</v>
          </cell>
          <cell r="CA2582">
            <v>0</v>
          </cell>
          <cell r="CB2582">
            <v>0</v>
          </cell>
          <cell r="CC2582">
            <v>0</v>
          </cell>
          <cell r="CD2582">
            <v>0</v>
          </cell>
          <cell r="CE2582">
            <v>0</v>
          </cell>
          <cell r="CF2582">
            <v>0</v>
          </cell>
          <cell r="CG2582">
            <v>0</v>
          </cell>
          <cell r="CH2582">
            <v>0</v>
          </cell>
          <cell r="CI2582">
            <v>0</v>
          </cell>
          <cell r="CJ2582">
            <v>0</v>
          </cell>
          <cell r="CK2582">
            <v>0</v>
          </cell>
          <cell r="CL2582">
            <v>0</v>
          </cell>
          <cell r="CM2582">
            <v>0</v>
          </cell>
          <cell r="CN2582">
            <v>0</v>
          </cell>
          <cell r="CO2582">
            <v>0</v>
          </cell>
          <cell r="CP2582">
            <v>0</v>
          </cell>
          <cell r="CQ2582">
            <v>0</v>
          </cell>
          <cell r="CR2582">
            <v>0</v>
          </cell>
          <cell r="CS2582">
            <v>0</v>
          </cell>
          <cell r="CT2582">
            <v>0</v>
          </cell>
          <cell r="CU2582">
            <v>0</v>
          </cell>
          <cell r="CV2582">
            <v>0</v>
          </cell>
          <cell r="CW2582">
            <v>0</v>
          </cell>
          <cell r="CX2582">
            <v>0</v>
          </cell>
          <cell r="CY2582">
            <v>0</v>
          </cell>
          <cell r="CZ2582">
            <v>0</v>
          </cell>
          <cell r="DA2582">
            <v>0</v>
          </cell>
          <cell r="DB2582">
            <v>0</v>
          </cell>
          <cell r="DC2582">
            <v>0</v>
          </cell>
          <cell r="DD2582">
            <v>73391.142999999996</v>
          </cell>
          <cell r="DE2582">
            <v>0</v>
          </cell>
          <cell r="DG2582">
            <v>58818.1</v>
          </cell>
          <cell r="DI2582">
            <v>0.03</v>
          </cell>
          <cell r="DJ2582">
            <v>1764.5429999999999</v>
          </cell>
          <cell r="DK2582">
            <v>2.4635303085725136E-2</v>
          </cell>
          <cell r="DL2582">
            <v>0</v>
          </cell>
        </row>
        <row r="2583">
          <cell r="A2583" t="str">
            <v>M00000-FIT-003</v>
          </cell>
          <cell r="B2583" t="str">
            <v>SEZIONATORE MOTORE</v>
          </cell>
          <cell r="C2583" t="str">
            <v>MOTOR ISOLATOR</v>
          </cell>
          <cell r="D2583" t="str">
            <v>SEZIONATORI MOTORI</v>
          </cell>
          <cell r="E2583" t="str">
            <v>SEZIONATORI MOTORI</v>
          </cell>
          <cell r="F2583">
            <v>347.04255319148939</v>
          </cell>
          <cell r="H2583">
            <v>163.11000000000001</v>
          </cell>
          <cell r="I2583">
            <v>0.53</v>
          </cell>
          <cell r="J2583" t="str">
            <v>OK</v>
          </cell>
          <cell r="K2583" t="str">
            <v>NEWZD</v>
          </cell>
          <cell r="L2583">
            <v>0</v>
          </cell>
          <cell r="M2583">
            <v>0</v>
          </cell>
          <cell r="N2583">
            <v>0</v>
          </cell>
          <cell r="O2583">
            <v>0</v>
          </cell>
          <cell r="P2583">
            <v>0</v>
          </cell>
          <cell r="Q2583">
            <v>0</v>
          </cell>
          <cell r="R2583">
            <v>0</v>
          </cell>
          <cell r="S2583">
            <v>0</v>
          </cell>
          <cell r="T2583">
            <v>0</v>
          </cell>
          <cell r="U2583">
            <v>0</v>
          </cell>
          <cell r="V2583">
            <v>0</v>
          </cell>
          <cell r="W2583">
            <v>0</v>
          </cell>
          <cell r="X2583">
            <v>0</v>
          </cell>
          <cell r="Y2583">
            <v>0</v>
          </cell>
          <cell r="Z2583">
            <v>0</v>
          </cell>
          <cell r="AA2583">
            <v>0</v>
          </cell>
          <cell r="AB2583">
            <v>0</v>
          </cell>
          <cell r="AC2583">
            <v>0</v>
          </cell>
          <cell r="AD2583">
            <v>0</v>
          </cell>
          <cell r="AE2583">
            <v>0</v>
          </cell>
          <cell r="AF2583">
            <v>0</v>
          </cell>
          <cell r="AG2583">
            <v>0</v>
          </cell>
          <cell r="AH2583">
            <v>0</v>
          </cell>
          <cell r="AI2583">
            <v>0</v>
          </cell>
          <cell r="AJ2583">
            <v>0</v>
          </cell>
          <cell r="AK2583">
            <v>0</v>
          </cell>
          <cell r="AL2583">
            <v>0</v>
          </cell>
          <cell r="AM2583">
            <v>0</v>
          </cell>
          <cell r="AN2583">
            <v>0</v>
          </cell>
          <cell r="AO2583">
            <v>0</v>
          </cell>
          <cell r="AP2583">
            <v>0</v>
          </cell>
          <cell r="AQ2583">
            <v>0</v>
          </cell>
          <cell r="AR2583">
            <v>0</v>
          </cell>
          <cell r="AS2583">
            <v>0</v>
          </cell>
          <cell r="AT2583">
            <v>0</v>
          </cell>
          <cell r="AU2583">
            <v>0</v>
          </cell>
          <cell r="AV2583">
            <v>63.86</v>
          </cell>
          <cell r="AW2583">
            <v>9</v>
          </cell>
          <cell r="AX2583">
            <v>0.25</v>
          </cell>
          <cell r="AY2583">
            <v>0</v>
          </cell>
          <cell r="AZ2583">
            <v>0</v>
          </cell>
          <cell r="BA2583">
            <v>0</v>
          </cell>
          <cell r="BB2583">
            <v>0</v>
          </cell>
          <cell r="BC2583">
            <v>0</v>
          </cell>
          <cell r="BD2583">
            <v>0</v>
          </cell>
          <cell r="BE2583">
            <v>9</v>
          </cell>
          <cell r="BF2583">
            <v>0.25</v>
          </cell>
          <cell r="BG2583">
            <v>0</v>
          </cell>
          <cell r="BH2583">
            <v>0</v>
          </cell>
          <cell r="BI2583">
            <v>0</v>
          </cell>
          <cell r="BJ2583">
            <v>0</v>
          </cell>
          <cell r="BK2583">
            <v>0</v>
          </cell>
          <cell r="BL2583">
            <v>0</v>
          </cell>
          <cell r="BM2583">
            <v>0</v>
          </cell>
          <cell r="BN2583">
            <v>0</v>
          </cell>
          <cell r="BO2583">
            <v>0</v>
          </cell>
          <cell r="BP2583">
            <v>0</v>
          </cell>
          <cell r="BQ2583">
            <v>0</v>
          </cell>
          <cell r="BR2583">
            <v>0</v>
          </cell>
          <cell r="BS2583">
            <v>81.25</v>
          </cell>
          <cell r="BT2583">
            <v>2.5</v>
          </cell>
          <cell r="BU2583">
            <v>0</v>
          </cell>
          <cell r="BV2583">
            <v>0</v>
          </cell>
          <cell r="BW2583">
            <v>0</v>
          </cell>
          <cell r="BX2583">
            <v>0</v>
          </cell>
          <cell r="BY2583">
            <v>0</v>
          </cell>
          <cell r="BZ2583">
            <v>0</v>
          </cell>
          <cell r="CA2583">
            <v>0</v>
          </cell>
          <cell r="CB2583">
            <v>0</v>
          </cell>
          <cell r="CC2583">
            <v>0</v>
          </cell>
          <cell r="CD2583">
            <v>0</v>
          </cell>
          <cell r="CE2583">
            <v>0</v>
          </cell>
          <cell r="CF2583">
            <v>0</v>
          </cell>
          <cell r="CG2583">
            <v>0</v>
          </cell>
          <cell r="CH2583">
            <v>0</v>
          </cell>
          <cell r="CI2583">
            <v>0</v>
          </cell>
          <cell r="CJ2583">
            <v>0</v>
          </cell>
          <cell r="CK2583">
            <v>0</v>
          </cell>
          <cell r="CL2583">
            <v>0</v>
          </cell>
          <cell r="CM2583">
            <v>0</v>
          </cell>
          <cell r="CN2583">
            <v>0</v>
          </cell>
          <cell r="CO2583">
            <v>0</v>
          </cell>
          <cell r="CP2583">
            <v>0</v>
          </cell>
          <cell r="CQ2583">
            <v>0</v>
          </cell>
          <cell r="CR2583">
            <v>0</v>
          </cell>
          <cell r="CS2583">
            <v>0</v>
          </cell>
          <cell r="CT2583">
            <v>0</v>
          </cell>
          <cell r="CU2583">
            <v>0</v>
          </cell>
          <cell r="CV2583">
            <v>0</v>
          </cell>
          <cell r="CW2583">
            <v>0</v>
          </cell>
          <cell r="CX2583">
            <v>0</v>
          </cell>
          <cell r="CY2583">
            <v>0</v>
          </cell>
          <cell r="CZ2583">
            <v>0</v>
          </cell>
          <cell r="DA2583">
            <v>0</v>
          </cell>
          <cell r="DB2583">
            <v>0</v>
          </cell>
          <cell r="DC2583">
            <v>0</v>
          </cell>
          <cell r="DD2583">
            <v>163.11000000000001</v>
          </cell>
          <cell r="DE2583">
            <v>0</v>
          </cell>
          <cell r="DG2583">
            <v>62</v>
          </cell>
          <cell r="DI2583">
            <v>0.03</v>
          </cell>
          <cell r="DJ2583">
            <v>1.8599999999999999</v>
          </cell>
          <cell r="DK2583">
            <v>1.1534883720930231E-2</v>
          </cell>
          <cell r="DL2583">
            <v>0</v>
          </cell>
        </row>
        <row r="2584">
          <cell r="A2584" t="str">
            <v>M00000-FIT-007</v>
          </cell>
          <cell r="B2584" t="str">
            <v>FTC CONSENSI INTERFACCIA LGV</v>
          </cell>
          <cell r="C2584" t="str">
            <v>FTC INTERFACE WITH CONVEYOR LGV</v>
          </cell>
          <cell r="F2584">
            <v>312.9454458947697</v>
          </cell>
          <cell r="H2584">
            <v>172.8651183487988</v>
          </cell>
          <cell r="I2584">
            <v>0.44761899999999999</v>
          </cell>
          <cell r="J2584" t="str">
            <v>OK</v>
          </cell>
          <cell r="K2584" t="str">
            <v>MATTD</v>
          </cell>
          <cell r="L2584">
            <v>1</v>
          </cell>
          <cell r="M2584">
            <v>0</v>
          </cell>
          <cell r="N2584">
            <v>0</v>
          </cell>
          <cell r="O2584">
            <v>0</v>
          </cell>
          <cell r="P2584">
            <v>0</v>
          </cell>
          <cell r="Q2584">
            <v>0</v>
          </cell>
          <cell r="R2584">
            <v>0</v>
          </cell>
          <cell r="S2584">
            <v>0</v>
          </cell>
          <cell r="T2584">
            <v>0</v>
          </cell>
          <cell r="U2584">
            <v>0</v>
          </cell>
          <cell r="V2584">
            <v>0</v>
          </cell>
          <cell r="W2584">
            <v>0</v>
          </cell>
          <cell r="X2584">
            <v>0</v>
          </cell>
          <cell r="Y2584">
            <v>0</v>
          </cell>
          <cell r="Z2584">
            <v>0</v>
          </cell>
          <cell r="AA2584">
            <v>0</v>
          </cell>
          <cell r="AB2584">
            <v>0</v>
          </cell>
          <cell r="AC2584">
            <v>0</v>
          </cell>
          <cell r="AD2584">
            <v>0</v>
          </cell>
          <cell r="AE2584">
            <v>0</v>
          </cell>
          <cell r="AF2584">
            <v>0</v>
          </cell>
          <cell r="AG2584">
            <v>0</v>
          </cell>
          <cell r="AH2584">
            <v>0</v>
          </cell>
          <cell r="AI2584">
            <v>0</v>
          </cell>
          <cell r="AJ2584">
            <v>0</v>
          </cell>
          <cell r="AK2584">
            <v>0</v>
          </cell>
          <cell r="AL2584">
            <v>0</v>
          </cell>
          <cell r="AM2584">
            <v>0</v>
          </cell>
          <cell r="AN2584">
            <v>0</v>
          </cell>
          <cell r="AO2584">
            <v>0</v>
          </cell>
          <cell r="AP2584">
            <v>0</v>
          </cell>
          <cell r="AQ2584">
            <v>0</v>
          </cell>
          <cell r="AR2584">
            <v>0</v>
          </cell>
          <cell r="AS2584">
            <v>0</v>
          </cell>
          <cell r="AT2584">
            <v>0</v>
          </cell>
          <cell r="AU2584">
            <v>0</v>
          </cell>
          <cell r="AV2584">
            <v>172.8651183487988</v>
          </cell>
          <cell r="AW2584">
            <v>0</v>
          </cell>
          <cell r="AX2584">
            <v>0</v>
          </cell>
          <cell r="AY2584">
            <v>0</v>
          </cell>
          <cell r="AZ2584">
            <v>0</v>
          </cell>
          <cell r="BA2584">
            <v>0</v>
          </cell>
          <cell r="BB2584">
            <v>0</v>
          </cell>
          <cell r="BC2584">
            <v>0</v>
          </cell>
          <cell r="BD2584">
            <v>0</v>
          </cell>
          <cell r="BE2584">
            <v>0</v>
          </cell>
          <cell r="BF2584">
            <v>0</v>
          </cell>
          <cell r="BG2584">
            <v>0</v>
          </cell>
          <cell r="BH2584">
            <v>0</v>
          </cell>
          <cell r="BI2584">
            <v>0</v>
          </cell>
          <cell r="BJ2584">
            <v>0</v>
          </cell>
          <cell r="BK2584">
            <v>0</v>
          </cell>
          <cell r="BL2584">
            <v>0</v>
          </cell>
          <cell r="BM2584">
            <v>0</v>
          </cell>
          <cell r="BN2584">
            <v>0</v>
          </cell>
          <cell r="BO2584">
            <v>0</v>
          </cell>
          <cell r="BP2584">
            <v>0</v>
          </cell>
          <cell r="BQ2584">
            <v>0</v>
          </cell>
          <cell r="BR2584">
            <v>0</v>
          </cell>
          <cell r="BS2584">
            <v>0</v>
          </cell>
          <cell r="BT2584">
            <v>0</v>
          </cell>
          <cell r="BU2584">
            <v>0</v>
          </cell>
          <cell r="BV2584">
            <v>0</v>
          </cell>
          <cell r="BW2584">
            <v>0</v>
          </cell>
          <cell r="BX2584">
            <v>0</v>
          </cell>
          <cell r="BY2584">
            <v>0</v>
          </cell>
          <cell r="BZ2584">
            <v>0</v>
          </cell>
          <cell r="CA2584">
            <v>0</v>
          </cell>
          <cell r="CB2584">
            <v>0</v>
          </cell>
          <cell r="CC2584">
            <v>0</v>
          </cell>
          <cell r="CD2584">
            <v>0</v>
          </cell>
          <cell r="CE2584">
            <v>0</v>
          </cell>
          <cell r="CF2584">
            <v>0</v>
          </cell>
          <cell r="CG2584">
            <v>0</v>
          </cell>
          <cell r="CH2584">
            <v>0</v>
          </cell>
          <cell r="CI2584">
            <v>0</v>
          </cell>
          <cell r="CJ2584">
            <v>0</v>
          </cell>
          <cell r="CK2584">
            <v>0</v>
          </cell>
          <cell r="CL2584">
            <v>0</v>
          </cell>
          <cell r="CM2584">
            <v>0</v>
          </cell>
          <cell r="CN2584">
            <v>0</v>
          </cell>
          <cell r="CO2584">
            <v>0</v>
          </cell>
          <cell r="CP2584">
            <v>0</v>
          </cell>
          <cell r="CQ2584">
            <v>0</v>
          </cell>
          <cell r="CR2584">
            <v>0</v>
          </cell>
          <cell r="CS2584">
            <v>0</v>
          </cell>
          <cell r="CT2584">
            <v>0</v>
          </cell>
          <cell r="CU2584">
            <v>0</v>
          </cell>
          <cell r="CV2584">
            <v>0</v>
          </cell>
          <cell r="CW2584">
            <v>0</v>
          </cell>
          <cell r="CX2584">
            <v>0</v>
          </cell>
          <cell r="CY2584">
            <v>0</v>
          </cell>
          <cell r="CZ2584">
            <v>0</v>
          </cell>
          <cell r="DA2584">
            <v>0</v>
          </cell>
          <cell r="DB2584">
            <v>0</v>
          </cell>
          <cell r="DC2584">
            <v>0</v>
          </cell>
          <cell r="DD2584">
            <v>172.8651183487988</v>
          </cell>
          <cell r="DE2584">
            <v>0</v>
          </cell>
          <cell r="DG2584">
            <v>167.83021198912505</v>
          </cell>
          <cell r="DH2584">
            <v>1</v>
          </cell>
          <cell r="DI2584">
            <v>0.03</v>
          </cell>
          <cell r="DJ2584">
            <v>5.0349063596737516</v>
          </cell>
          <cell r="DK2584">
            <v>3.0000000000000002E-2</v>
          </cell>
          <cell r="DL2584">
            <v>0</v>
          </cell>
        </row>
        <row r="2585">
          <cell r="A2585" t="str">
            <v>M0EZ-THIRD</v>
          </cell>
          <cell r="B2585" t="str">
            <v>FIELD</v>
          </cell>
          <cell r="F2585">
            <v>1</v>
          </cell>
          <cell r="G2585" t="str">
            <v>X</v>
          </cell>
          <cell r="H2585">
            <v>0.73</v>
          </cell>
          <cell r="I2585">
            <v>0.27</v>
          </cell>
          <cell r="J2585" t="str">
            <v>OK</v>
          </cell>
          <cell r="K2585" t="str">
            <v>MATTD</v>
          </cell>
          <cell r="L2585">
            <v>1</v>
          </cell>
          <cell r="M2585">
            <v>0</v>
          </cell>
          <cell r="N2585">
            <v>0</v>
          </cell>
          <cell r="O2585">
            <v>0</v>
          </cell>
          <cell r="P2585">
            <v>0</v>
          </cell>
          <cell r="Q2585">
            <v>0</v>
          </cell>
          <cell r="R2585">
            <v>0</v>
          </cell>
          <cell r="S2585">
            <v>0</v>
          </cell>
          <cell r="T2585">
            <v>0</v>
          </cell>
          <cell r="U2585">
            <v>0</v>
          </cell>
          <cell r="V2585">
            <v>0</v>
          </cell>
          <cell r="W2585">
            <v>0</v>
          </cell>
          <cell r="X2585">
            <v>0</v>
          </cell>
          <cell r="Y2585">
            <v>0</v>
          </cell>
          <cell r="Z2585">
            <v>0</v>
          </cell>
          <cell r="AA2585">
            <v>0</v>
          </cell>
          <cell r="AB2585">
            <v>0</v>
          </cell>
          <cell r="AC2585">
            <v>0</v>
          </cell>
          <cell r="AD2585">
            <v>0</v>
          </cell>
          <cell r="AE2585">
            <v>0</v>
          </cell>
          <cell r="AF2585">
            <v>0</v>
          </cell>
          <cell r="AG2585">
            <v>0</v>
          </cell>
          <cell r="AH2585">
            <v>0</v>
          </cell>
          <cell r="AI2585">
            <v>0</v>
          </cell>
          <cell r="AJ2585">
            <v>0</v>
          </cell>
          <cell r="AK2585">
            <v>0</v>
          </cell>
          <cell r="AL2585">
            <v>0</v>
          </cell>
          <cell r="AM2585">
            <v>0</v>
          </cell>
          <cell r="AN2585">
            <v>0</v>
          </cell>
          <cell r="AO2585">
            <v>0</v>
          </cell>
          <cell r="AP2585">
            <v>0</v>
          </cell>
          <cell r="AQ2585">
            <v>0</v>
          </cell>
          <cell r="AR2585">
            <v>0</v>
          </cell>
          <cell r="AS2585">
            <v>0</v>
          </cell>
          <cell r="AT2585">
            <v>0</v>
          </cell>
          <cell r="AU2585">
            <v>0</v>
          </cell>
          <cell r="AV2585">
            <v>0.73</v>
          </cell>
          <cell r="AW2585">
            <v>0</v>
          </cell>
          <cell r="AX2585">
            <v>0</v>
          </cell>
          <cell r="AY2585">
            <v>0</v>
          </cell>
          <cell r="AZ2585">
            <v>0</v>
          </cell>
          <cell r="BA2585">
            <v>0</v>
          </cell>
          <cell r="BB2585">
            <v>0</v>
          </cell>
          <cell r="BC2585">
            <v>0</v>
          </cell>
          <cell r="BD2585">
            <v>0</v>
          </cell>
          <cell r="BE2585">
            <v>0</v>
          </cell>
          <cell r="BF2585">
            <v>0</v>
          </cell>
          <cell r="BG2585">
            <v>0</v>
          </cell>
          <cell r="BH2585">
            <v>0</v>
          </cell>
          <cell r="BI2585">
            <v>0</v>
          </cell>
          <cell r="BJ2585">
            <v>0</v>
          </cell>
          <cell r="BK2585">
            <v>0</v>
          </cell>
          <cell r="BL2585">
            <v>0</v>
          </cell>
          <cell r="BM2585">
            <v>0</v>
          </cell>
          <cell r="BN2585">
            <v>0</v>
          </cell>
          <cell r="BO2585">
            <v>0</v>
          </cell>
          <cell r="BP2585">
            <v>0</v>
          </cell>
          <cell r="BQ2585">
            <v>0</v>
          </cell>
          <cell r="BR2585">
            <v>0</v>
          </cell>
          <cell r="BS2585">
            <v>0</v>
          </cell>
          <cell r="BT2585">
            <v>0</v>
          </cell>
          <cell r="BU2585">
            <v>0</v>
          </cell>
          <cell r="BV2585">
            <v>0</v>
          </cell>
          <cell r="BW2585">
            <v>0</v>
          </cell>
          <cell r="BX2585">
            <v>0</v>
          </cell>
          <cell r="BY2585">
            <v>0</v>
          </cell>
          <cell r="BZ2585">
            <v>0</v>
          </cell>
          <cell r="CA2585">
            <v>0</v>
          </cell>
          <cell r="CB2585">
            <v>0</v>
          </cell>
          <cell r="CC2585">
            <v>0</v>
          </cell>
          <cell r="CD2585">
            <v>0</v>
          </cell>
          <cell r="CE2585">
            <v>0</v>
          </cell>
          <cell r="CF2585">
            <v>0</v>
          </cell>
          <cell r="CG2585">
            <v>0</v>
          </cell>
          <cell r="CH2585">
            <v>0</v>
          </cell>
          <cell r="CI2585">
            <v>0</v>
          </cell>
          <cell r="CJ2585">
            <v>0</v>
          </cell>
          <cell r="CK2585">
            <v>0</v>
          </cell>
          <cell r="CL2585">
            <v>0</v>
          </cell>
          <cell r="CM2585">
            <v>0</v>
          </cell>
          <cell r="CN2585">
            <v>0</v>
          </cell>
          <cell r="CO2585">
            <v>0</v>
          </cell>
          <cell r="CP2585">
            <v>0</v>
          </cell>
          <cell r="CQ2585">
            <v>0</v>
          </cell>
          <cell r="CR2585">
            <v>0</v>
          </cell>
          <cell r="CS2585">
            <v>0</v>
          </cell>
          <cell r="CT2585">
            <v>0</v>
          </cell>
          <cell r="CU2585">
            <v>0</v>
          </cell>
          <cell r="CV2585">
            <v>0</v>
          </cell>
          <cell r="CW2585">
            <v>0</v>
          </cell>
          <cell r="CX2585">
            <v>0</v>
          </cell>
          <cell r="CY2585">
            <v>0</v>
          </cell>
          <cell r="CZ2585">
            <v>0</v>
          </cell>
          <cell r="DA2585">
            <v>0</v>
          </cell>
          <cell r="DB2585">
            <v>0</v>
          </cell>
          <cell r="DC2585">
            <v>0</v>
          </cell>
          <cell r="DD2585">
            <v>0.73</v>
          </cell>
          <cell r="DE2585">
            <v>0</v>
          </cell>
        </row>
        <row r="2586">
          <cell r="A2586" t="str">
            <v>M0TZ-THIRD</v>
          </cell>
          <cell r="B2586" t="str">
            <v>IMBALLO &amp; TRASPORTO</v>
          </cell>
          <cell r="F2586">
            <v>1</v>
          </cell>
          <cell r="G2586" t="str">
            <v>X</v>
          </cell>
          <cell r="H2586">
            <v>0.73</v>
          </cell>
          <cell r="I2586">
            <v>0.27</v>
          </cell>
          <cell r="J2586" t="str">
            <v>OK</v>
          </cell>
          <cell r="K2586" t="str">
            <v>MATTD</v>
          </cell>
          <cell r="L2586">
            <v>1</v>
          </cell>
          <cell r="M2586">
            <v>0</v>
          </cell>
          <cell r="N2586">
            <v>0</v>
          </cell>
          <cell r="O2586">
            <v>0</v>
          </cell>
          <cell r="P2586">
            <v>0</v>
          </cell>
          <cell r="Q2586">
            <v>0</v>
          </cell>
          <cell r="R2586">
            <v>0</v>
          </cell>
          <cell r="S2586">
            <v>0</v>
          </cell>
          <cell r="T2586">
            <v>0</v>
          </cell>
          <cell r="U2586">
            <v>0</v>
          </cell>
          <cell r="V2586">
            <v>0</v>
          </cell>
          <cell r="W2586">
            <v>0</v>
          </cell>
          <cell r="X2586">
            <v>0</v>
          </cell>
          <cell r="Y2586">
            <v>0</v>
          </cell>
          <cell r="Z2586">
            <v>0</v>
          </cell>
          <cell r="AA2586">
            <v>0</v>
          </cell>
          <cell r="AB2586">
            <v>0</v>
          </cell>
          <cell r="AC2586">
            <v>0</v>
          </cell>
          <cell r="AD2586">
            <v>0</v>
          </cell>
          <cell r="AE2586">
            <v>0</v>
          </cell>
          <cell r="AF2586">
            <v>0</v>
          </cell>
          <cell r="AG2586">
            <v>0</v>
          </cell>
          <cell r="AH2586">
            <v>0</v>
          </cell>
          <cell r="AI2586">
            <v>0</v>
          </cell>
          <cell r="AJ2586">
            <v>0</v>
          </cell>
          <cell r="AK2586">
            <v>0</v>
          </cell>
          <cell r="AL2586">
            <v>0</v>
          </cell>
          <cell r="AM2586">
            <v>0</v>
          </cell>
          <cell r="AN2586">
            <v>0</v>
          </cell>
          <cell r="AO2586">
            <v>0</v>
          </cell>
          <cell r="AP2586">
            <v>0</v>
          </cell>
          <cell r="AQ2586">
            <v>0</v>
          </cell>
          <cell r="AR2586">
            <v>0</v>
          </cell>
          <cell r="AS2586">
            <v>0</v>
          </cell>
          <cell r="AT2586">
            <v>0</v>
          </cell>
          <cell r="AU2586">
            <v>0</v>
          </cell>
          <cell r="AV2586">
            <v>0.73</v>
          </cell>
          <cell r="AW2586">
            <v>0</v>
          </cell>
          <cell r="AX2586">
            <v>0</v>
          </cell>
          <cell r="AY2586">
            <v>0</v>
          </cell>
          <cell r="AZ2586">
            <v>0</v>
          </cell>
          <cell r="BA2586">
            <v>0</v>
          </cell>
          <cell r="BB2586">
            <v>0</v>
          </cell>
          <cell r="BC2586">
            <v>0</v>
          </cell>
          <cell r="BD2586">
            <v>0</v>
          </cell>
          <cell r="BE2586">
            <v>0</v>
          </cell>
          <cell r="BF2586">
            <v>0</v>
          </cell>
          <cell r="BG2586">
            <v>0</v>
          </cell>
          <cell r="BH2586">
            <v>0</v>
          </cell>
          <cell r="BI2586">
            <v>0</v>
          </cell>
          <cell r="BJ2586">
            <v>0</v>
          </cell>
          <cell r="BK2586">
            <v>0</v>
          </cell>
          <cell r="BL2586">
            <v>0</v>
          </cell>
          <cell r="BM2586">
            <v>0</v>
          </cell>
          <cell r="BN2586">
            <v>0</v>
          </cell>
          <cell r="BO2586">
            <v>0</v>
          </cell>
          <cell r="BP2586">
            <v>0</v>
          </cell>
          <cell r="BQ2586">
            <v>0</v>
          </cell>
          <cell r="BR2586">
            <v>0</v>
          </cell>
          <cell r="BS2586">
            <v>0</v>
          </cell>
          <cell r="BT2586">
            <v>0</v>
          </cell>
          <cell r="BU2586">
            <v>0</v>
          </cell>
          <cell r="BV2586">
            <v>0</v>
          </cell>
          <cell r="BW2586">
            <v>0</v>
          </cell>
          <cell r="BX2586">
            <v>0</v>
          </cell>
          <cell r="BY2586">
            <v>0</v>
          </cell>
          <cell r="BZ2586">
            <v>0</v>
          </cell>
          <cell r="CA2586">
            <v>0</v>
          </cell>
          <cell r="CB2586">
            <v>0</v>
          </cell>
          <cell r="CC2586">
            <v>0</v>
          </cell>
          <cell r="CD2586">
            <v>0</v>
          </cell>
          <cell r="CE2586">
            <v>0</v>
          </cell>
          <cell r="CF2586">
            <v>0</v>
          </cell>
          <cell r="CG2586">
            <v>0</v>
          </cell>
          <cell r="CH2586">
            <v>0</v>
          </cell>
          <cell r="CI2586">
            <v>0</v>
          </cell>
          <cell r="CJ2586">
            <v>0</v>
          </cell>
          <cell r="CK2586">
            <v>0</v>
          </cell>
          <cell r="CL2586">
            <v>0</v>
          </cell>
          <cell r="CM2586">
            <v>0</v>
          </cell>
          <cell r="CN2586">
            <v>0</v>
          </cell>
          <cell r="CO2586">
            <v>0</v>
          </cell>
          <cell r="CP2586">
            <v>0</v>
          </cell>
          <cell r="CQ2586">
            <v>0</v>
          </cell>
          <cell r="CR2586">
            <v>0</v>
          </cell>
          <cell r="CS2586">
            <v>0</v>
          </cell>
          <cell r="CT2586">
            <v>0</v>
          </cell>
          <cell r="CU2586">
            <v>0</v>
          </cell>
          <cell r="CV2586">
            <v>0</v>
          </cell>
          <cell r="CW2586">
            <v>0</v>
          </cell>
          <cell r="CX2586">
            <v>0</v>
          </cell>
          <cell r="CY2586">
            <v>0</v>
          </cell>
          <cell r="CZ2586">
            <v>0</v>
          </cell>
          <cell r="DA2586">
            <v>0</v>
          </cell>
          <cell r="DB2586">
            <v>0</v>
          </cell>
          <cell r="DC2586">
            <v>0</v>
          </cell>
          <cell r="DD2586">
            <v>0.73</v>
          </cell>
          <cell r="DE2586">
            <v>0</v>
          </cell>
        </row>
        <row r="2587">
          <cell r="A2587" t="str">
            <v>M0ZZ-THIRD</v>
          </cell>
          <cell r="B2587" t="str">
            <v>MACCHINA</v>
          </cell>
          <cell r="F2587">
            <v>1</v>
          </cell>
          <cell r="G2587" t="str">
            <v>X</v>
          </cell>
          <cell r="H2587">
            <v>0.73</v>
          </cell>
          <cell r="I2587">
            <v>0.27</v>
          </cell>
          <cell r="J2587" t="str">
            <v>OK</v>
          </cell>
          <cell r="K2587" t="str">
            <v>MATTD</v>
          </cell>
          <cell r="L2587">
            <v>1</v>
          </cell>
          <cell r="M2587">
            <v>0</v>
          </cell>
          <cell r="N2587">
            <v>0</v>
          </cell>
          <cell r="O2587">
            <v>0</v>
          </cell>
          <cell r="P2587">
            <v>0</v>
          </cell>
          <cell r="Q2587">
            <v>0</v>
          </cell>
          <cell r="R2587">
            <v>0</v>
          </cell>
          <cell r="S2587">
            <v>0</v>
          </cell>
          <cell r="T2587">
            <v>0</v>
          </cell>
          <cell r="U2587">
            <v>0</v>
          </cell>
          <cell r="V2587">
            <v>0</v>
          </cell>
          <cell r="W2587">
            <v>0</v>
          </cell>
          <cell r="X2587">
            <v>0</v>
          </cell>
          <cell r="Y2587">
            <v>0</v>
          </cell>
          <cell r="Z2587">
            <v>0</v>
          </cell>
          <cell r="AA2587">
            <v>0</v>
          </cell>
          <cell r="AB2587">
            <v>0</v>
          </cell>
          <cell r="AC2587">
            <v>0</v>
          </cell>
          <cell r="AD2587">
            <v>0</v>
          </cell>
          <cell r="AE2587">
            <v>0</v>
          </cell>
          <cell r="AF2587">
            <v>0</v>
          </cell>
          <cell r="AG2587">
            <v>0</v>
          </cell>
          <cell r="AH2587">
            <v>0</v>
          </cell>
          <cell r="AI2587">
            <v>0</v>
          </cell>
          <cell r="AJ2587">
            <v>0</v>
          </cell>
          <cell r="AK2587">
            <v>0</v>
          </cell>
          <cell r="AL2587">
            <v>0</v>
          </cell>
          <cell r="AM2587">
            <v>0</v>
          </cell>
          <cell r="AN2587">
            <v>0</v>
          </cell>
          <cell r="AO2587">
            <v>0</v>
          </cell>
          <cell r="AP2587">
            <v>0</v>
          </cell>
          <cell r="AQ2587">
            <v>0</v>
          </cell>
          <cell r="AR2587">
            <v>0</v>
          </cell>
          <cell r="AS2587">
            <v>0</v>
          </cell>
          <cell r="AT2587">
            <v>0</v>
          </cell>
          <cell r="AU2587">
            <v>0</v>
          </cell>
          <cell r="AV2587">
            <v>0.73</v>
          </cell>
          <cell r="AW2587">
            <v>0</v>
          </cell>
          <cell r="AX2587">
            <v>0</v>
          </cell>
          <cell r="AY2587">
            <v>0</v>
          </cell>
          <cell r="AZ2587">
            <v>0</v>
          </cell>
          <cell r="BA2587">
            <v>0</v>
          </cell>
          <cell r="BB2587">
            <v>0</v>
          </cell>
          <cell r="BC2587">
            <v>0</v>
          </cell>
          <cell r="BD2587">
            <v>0</v>
          </cell>
          <cell r="BE2587">
            <v>0</v>
          </cell>
          <cell r="BF2587">
            <v>0</v>
          </cell>
          <cell r="BG2587">
            <v>0</v>
          </cell>
          <cell r="BH2587">
            <v>0</v>
          </cell>
          <cell r="BI2587">
            <v>0</v>
          </cell>
          <cell r="BJ2587">
            <v>0</v>
          </cell>
          <cell r="BK2587">
            <v>0</v>
          </cell>
          <cell r="BL2587">
            <v>0</v>
          </cell>
          <cell r="BM2587">
            <v>0</v>
          </cell>
          <cell r="BN2587">
            <v>0</v>
          </cell>
          <cell r="BO2587">
            <v>0</v>
          </cell>
          <cell r="BP2587">
            <v>0</v>
          </cell>
          <cell r="BQ2587">
            <v>0</v>
          </cell>
          <cell r="BR2587">
            <v>0</v>
          </cell>
          <cell r="BS2587">
            <v>0</v>
          </cell>
          <cell r="BT2587">
            <v>0</v>
          </cell>
          <cell r="BU2587">
            <v>0</v>
          </cell>
          <cell r="BV2587">
            <v>0</v>
          </cell>
          <cell r="BW2587">
            <v>0</v>
          </cell>
          <cell r="BX2587">
            <v>0</v>
          </cell>
          <cell r="BY2587">
            <v>0</v>
          </cell>
          <cell r="BZ2587">
            <v>0</v>
          </cell>
          <cell r="CA2587">
            <v>0</v>
          </cell>
          <cell r="CB2587">
            <v>0</v>
          </cell>
          <cell r="CC2587">
            <v>0</v>
          </cell>
          <cell r="CD2587">
            <v>0</v>
          </cell>
          <cell r="CE2587">
            <v>0</v>
          </cell>
          <cell r="CF2587">
            <v>0</v>
          </cell>
          <cell r="CG2587">
            <v>0</v>
          </cell>
          <cell r="CH2587">
            <v>0</v>
          </cell>
          <cell r="CI2587">
            <v>0</v>
          </cell>
          <cell r="CJ2587">
            <v>0</v>
          </cell>
          <cell r="CK2587">
            <v>0</v>
          </cell>
          <cell r="CL2587">
            <v>0</v>
          </cell>
          <cell r="CM2587">
            <v>0</v>
          </cell>
          <cell r="CN2587">
            <v>0</v>
          </cell>
          <cell r="CO2587">
            <v>0</v>
          </cell>
          <cell r="CP2587">
            <v>0</v>
          </cell>
          <cell r="CQ2587">
            <v>0</v>
          </cell>
          <cell r="CR2587">
            <v>0</v>
          </cell>
          <cell r="CS2587">
            <v>0</v>
          </cell>
          <cell r="CT2587">
            <v>0</v>
          </cell>
          <cell r="CU2587">
            <v>0</v>
          </cell>
          <cell r="CV2587">
            <v>0</v>
          </cell>
          <cell r="CW2587">
            <v>0</v>
          </cell>
          <cell r="CX2587">
            <v>0</v>
          </cell>
          <cell r="CY2587">
            <v>0</v>
          </cell>
          <cell r="CZ2587">
            <v>0</v>
          </cell>
          <cell r="DA2587">
            <v>0</v>
          </cell>
          <cell r="DB2587">
            <v>0</v>
          </cell>
          <cell r="DC2587">
            <v>0</v>
          </cell>
          <cell r="DD2587">
            <v>0.73</v>
          </cell>
          <cell r="DE2587">
            <v>0</v>
          </cell>
        </row>
        <row r="2588">
          <cell r="A2588" t="str">
            <v>MATERIALI-CS-35</v>
          </cell>
          <cell r="B2588" t="str">
            <v>MATERIALI CUSTOMER SERVICE - MDC 35%</v>
          </cell>
          <cell r="F2588">
            <v>0.01</v>
          </cell>
          <cell r="G2588" t="str">
            <v>X</v>
          </cell>
          <cell r="H2588">
            <v>6.4999999999999997E-3</v>
          </cell>
          <cell r="I2588">
            <v>0.35000000000000009</v>
          </cell>
          <cell r="J2588" t="str">
            <v>OK</v>
          </cell>
          <cell r="K2588" t="str">
            <v>CS</v>
          </cell>
        </row>
        <row r="2589">
          <cell r="A2589" t="str">
            <v>MATERIALI-CS-58</v>
          </cell>
          <cell r="B2589" t="str">
            <v>MATERIALI CUSTOMER SERVICE - MDC 58%</v>
          </cell>
          <cell r="F2589">
            <v>0.01</v>
          </cell>
          <cell r="G2589" t="str">
            <v>X</v>
          </cell>
          <cell r="H2589">
            <v>4.1999999999999997E-3</v>
          </cell>
          <cell r="I2589">
            <v>0.58000000000000007</v>
          </cell>
          <cell r="J2589" t="str">
            <v>OK</v>
          </cell>
          <cell r="K2589" t="str">
            <v>CS</v>
          </cell>
        </row>
        <row r="2590">
          <cell r="A2590" t="str">
            <v>MILINE-1600X0560</v>
          </cell>
          <cell r="B2590" t="str">
            <v>DISPLAY MILINE 1600X0560</v>
          </cell>
          <cell r="C2590" t="str">
            <v>MILINE DISPLAY 1600X0560</v>
          </cell>
          <cell r="F2590">
            <v>3547.4315734972779</v>
          </cell>
          <cell r="H2590">
            <v>1959.5337999999999</v>
          </cell>
          <cell r="I2590">
            <v>0.44761899999999999</v>
          </cell>
          <cell r="J2590" t="str">
            <v>OK</v>
          </cell>
          <cell r="K2590" t="str">
            <v>NEWZD</v>
          </cell>
          <cell r="L2590">
            <v>0</v>
          </cell>
          <cell r="M2590">
            <v>0</v>
          </cell>
          <cell r="N2590">
            <v>0</v>
          </cell>
          <cell r="O2590">
            <v>0</v>
          </cell>
          <cell r="P2590">
            <v>0</v>
          </cell>
          <cell r="Q2590">
            <v>0</v>
          </cell>
          <cell r="R2590">
            <v>0</v>
          </cell>
          <cell r="S2590">
            <v>0</v>
          </cell>
          <cell r="T2590">
            <v>0</v>
          </cell>
          <cell r="U2590">
            <v>0</v>
          </cell>
          <cell r="V2590">
            <v>0</v>
          </cell>
          <cell r="W2590">
            <v>0</v>
          </cell>
          <cell r="X2590">
            <v>0</v>
          </cell>
          <cell r="Y2590">
            <v>0</v>
          </cell>
          <cell r="Z2590">
            <v>0</v>
          </cell>
          <cell r="AA2590">
            <v>0</v>
          </cell>
          <cell r="AB2590">
            <v>0</v>
          </cell>
          <cell r="AC2590">
            <v>0</v>
          </cell>
          <cell r="AD2590">
            <v>0</v>
          </cell>
          <cell r="AE2590">
            <v>0</v>
          </cell>
          <cell r="AF2590">
            <v>0</v>
          </cell>
          <cell r="AG2590">
            <v>0</v>
          </cell>
          <cell r="AH2590">
            <v>0</v>
          </cell>
          <cell r="AI2590">
            <v>0</v>
          </cell>
          <cell r="AJ2590">
            <v>0</v>
          </cell>
          <cell r="AK2590">
            <v>0</v>
          </cell>
          <cell r="AL2590">
            <v>0</v>
          </cell>
          <cell r="AM2590">
            <v>0</v>
          </cell>
          <cell r="AN2590">
            <v>0</v>
          </cell>
          <cell r="AO2590">
            <v>0</v>
          </cell>
          <cell r="AP2590">
            <v>0</v>
          </cell>
          <cell r="AQ2590">
            <v>0</v>
          </cell>
          <cell r="AR2590">
            <v>0</v>
          </cell>
          <cell r="AS2590">
            <v>0</v>
          </cell>
          <cell r="AT2590">
            <v>0</v>
          </cell>
          <cell r="AU2590">
            <v>0</v>
          </cell>
          <cell r="AV2590">
            <v>1959.5337999999999</v>
          </cell>
          <cell r="AW2590">
            <v>0</v>
          </cell>
          <cell r="AX2590">
            <v>0</v>
          </cell>
          <cell r="AY2590">
            <v>0</v>
          </cell>
          <cell r="AZ2590">
            <v>0</v>
          </cell>
          <cell r="BA2590">
            <v>0</v>
          </cell>
          <cell r="BB2590">
            <v>0</v>
          </cell>
          <cell r="BC2590">
            <v>0</v>
          </cell>
          <cell r="BD2590">
            <v>0</v>
          </cell>
          <cell r="BE2590">
            <v>0</v>
          </cell>
          <cell r="BF2590">
            <v>0</v>
          </cell>
          <cell r="BG2590">
            <v>0</v>
          </cell>
          <cell r="BH2590">
            <v>0</v>
          </cell>
          <cell r="BI2590">
            <v>0</v>
          </cell>
          <cell r="BJ2590">
            <v>0</v>
          </cell>
          <cell r="BK2590">
            <v>0</v>
          </cell>
          <cell r="BL2590">
            <v>0</v>
          </cell>
          <cell r="BM2590">
            <v>0</v>
          </cell>
          <cell r="BN2590">
            <v>0</v>
          </cell>
          <cell r="BO2590">
            <v>0</v>
          </cell>
          <cell r="BP2590">
            <v>0</v>
          </cell>
          <cell r="BQ2590">
            <v>0</v>
          </cell>
          <cell r="BR2590">
            <v>0</v>
          </cell>
          <cell r="BS2590">
            <v>0</v>
          </cell>
          <cell r="BT2590">
            <v>0</v>
          </cell>
          <cell r="BU2590">
            <v>0</v>
          </cell>
          <cell r="BV2590">
            <v>0</v>
          </cell>
          <cell r="BW2590">
            <v>0</v>
          </cell>
          <cell r="BX2590">
            <v>0</v>
          </cell>
          <cell r="BY2590">
            <v>0</v>
          </cell>
          <cell r="BZ2590">
            <v>0</v>
          </cell>
          <cell r="CA2590">
            <v>0</v>
          </cell>
          <cell r="CB2590">
            <v>0</v>
          </cell>
          <cell r="CC2590">
            <v>0</v>
          </cell>
          <cell r="CD2590">
            <v>0</v>
          </cell>
          <cell r="CE2590">
            <v>0</v>
          </cell>
          <cell r="CF2590">
            <v>0</v>
          </cell>
          <cell r="CG2590">
            <v>0</v>
          </cell>
          <cell r="CH2590">
            <v>0</v>
          </cell>
          <cell r="CI2590">
            <v>0</v>
          </cell>
          <cell r="CJ2590">
            <v>0</v>
          </cell>
          <cell r="CK2590">
            <v>0</v>
          </cell>
          <cell r="CL2590">
            <v>0</v>
          </cell>
          <cell r="CM2590">
            <v>0</v>
          </cell>
          <cell r="CN2590">
            <v>0</v>
          </cell>
          <cell r="CO2590">
            <v>0</v>
          </cell>
          <cell r="CP2590">
            <v>0</v>
          </cell>
          <cell r="CQ2590">
            <v>0</v>
          </cell>
          <cell r="CR2590">
            <v>0</v>
          </cell>
          <cell r="CS2590">
            <v>0</v>
          </cell>
          <cell r="CT2590">
            <v>0</v>
          </cell>
          <cell r="CU2590">
            <v>0</v>
          </cell>
          <cell r="CV2590">
            <v>0</v>
          </cell>
          <cell r="CW2590">
            <v>0</v>
          </cell>
          <cell r="CX2590">
            <v>0</v>
          </cell>
          <cell r="CY2590">
            <v>0</v>
          </cell>
          <cell r="CZ2590">
            <v>0</v>
          </cell>
          <cell r="DA2590">
            <v>0</v>
          </cell>
          <cell r="DB2590">
            <v>0</v>
          </cell>
          <cell r="DC2590">
            <v>0</v>
          </cell>
          <cell r="DD2590">
            <v>1959.5337999999999</v>
          </cell>
          <cell r="DE2590">
            <v>0</v>
          </cell>
          <cell r="DG2590">
            <v>1902.46</v>
          </cell>
          <cell r="DI2590">
            <v>0.03</v>
          </cell>
          <cell r="DJ2590">
            <v>57.073799999999999</v>
          </cell>
          <cell r="DK2590">
            <v>0.03</v>
          </cell>
          <cell r="DL2590">
            <v>0</v>
          </cell>
        </row>
        <row r="2591">
          <cell r="A2591" t="str">
            <v>MMS-PCMST-FIS-AB</v>
          </cell>
          <cell r="B2591" t="str">
            <v>MMS-WORKSTATION-ALLEN&amp;BRADLEY</v>
          </cell>
          <cell r="F2591">
            <v>11127.438514893618</v>
          </cell>
          <cell r="H2591">
            <v>5229.8961020000006</v>
          </cell>
          <cell r="I2591">
            <v>0.53</v>
          </cell>
          <cell r="J2591" t="str">
            <v>OK</v>
          </cell>
          <cell r="K2591" t="str">
            <v>NEWZD</v>
          </cell>
          <cell r="L2591">
            <v>0</v>
          </cell>
          <cell r="M2591">
            <v>0</v>
          </cell>
          <cell r="N2591">
            <v>0</v>
          </cell>
          <cell r="O2591">
            <v>0</v>
          </cell>
          <cell r="P2591">
            <v>0</v>
          </cell>
          <cell r="Q2591">
            <v>0</v>
          </cell>
          <cell r="R2591">
            <v>0</v>
          </cell>
          <cell r="S2591">
            <v>0</v>
          </cell>
          <cell r="T2591">
            <v>0</v>
          </cell>
          <cell r="U2591">
            <v>0</v>
          </cell>
          <cell r="V2591">
            <v>0</v>
          </cell>
          <cell r="W2591">
            <v>0</v>
          </cell>
          <cell r="X2591">
            <v>0</v>
          </cell>
          <cell r="Y2591">
            <v>0</v>
          </cell>
          <cell r="Z2591">
            <v>0</v>
          </cell>
          <cell r="AA2591">
            <v>0</v>
          </cell>
          <cell r="AB2591">
            <v>0</v>
          </cell>
          <cell r="AC2591">
            <v>0</v>
          </cell>
          <cell r="AD2591">
            <v>0</v>
          </cell>
          <cell r="AE2591">
            <v>0</v>
          </cell>
          <cell r="AF2591">
            <v>0</v>
          </cell>
          <cell r="AG2591">
            <v>0</v>
          </cell>
          <cell r="AH2591">
            <v>0</v>
          </cell>
          <cell r="AI2591">
            <v>0</v>
          </cell>
          <cell r="AJ2591">
            <v>0</v>
          </cell>
          <cell r="AK2591">
            <v>0</v>
          </cell>
          <cell r="AL2591">
            <v>0</v>
          </cell>
          <cell r="AM2591">
            <v>0</v>
          </cell>
          <cell r="AN2591">
            <v>0</v>
          </cell>
          <cell r="AO2591">
            <v>0</v>
          </cell>
          <cell r="AP2591">
            <v>0</v>
          </cell>
          <cell r="AQ2591">
            <v>0</v>
          </cell>
          <cell r="AR2591">
            <v>0</v>
          </cell>
          <cell r="AS2591">
            <v>0</v>
          </cell>
          <cell r="AT2591">
            <v>0</v>
          </cell>
          <cell r="AU2591">
            <v>0</v>
          </cell>
          <cell r="AV2591">
            <v>4513.8961020000006</v>
          </cell>
          <cell r="AW2591">
            <v>0</v>
          </cell>
          <cell r="AX2591">
            <v>0</v>
          </cell>
          <cell r="AY2591">
            <v>0</v>
          </cell>
          <cell r="AZ2591">
            <v>0</v>
          </cell>
          <cell r="BA2591">
            <v>0</v>
          </cell>
          <cell r="BB2591">
            <v>0</v>
          </cell>
          <cell r="BC2591">
            <v>0</v>
          </cell>
          <cell r="BD2591">
            <v>0</v>
          </cell>
          <cell r="BE2591">
            <v>144</v>
          </cell>
          <cell r="BF2591">
            <v>4</v>
          </cell>
          <cell r="BG2591">
            <v>0</v>
          </cell>
          <cell r="BH2591">
            <v>0</v>
          </cell>
          <cell r="BI2591">
            <v>166</v>
          </cell>
          <cell r="BJ2591">
            <v>4</v>
          </cell>
          <cell r="BK2591">
            <v>0</v>
          </cell>
          <cell r="BL2591">
            <v>0</v>
          </cell>
          <cell r="BM2591">
            <v>0</v>
          </cell>
          <cell r="BN2591">
            <v>0</v>
          </cell>
          <cell r="BO2591">
            <v>0</v>
          </cell>
          <cell r="BP2591">
            <v>0</v>
          </cell>
          <cell r="BQ2591">
            <v>0</v>
          </cell>
          <cell r="BR2591">
            <v>0</v>
          </cell>
          <cell r="BS2591">
            <v>260</v>
          </cell>
          <cell r="BT2591">
            <v>8</v>
          </cell>
          <cell r="BU2591">
            <v>0</v>
          </cell>
          <cell r="BV2591">
            <v>0</v>
          </cell>
          <cell r="BW2591">
            <v>0</v>
          </cell>
          <cell r="BX2591">
            <v>0</v>
          </cell>
          <cell r="BY2591">
            <v>146</v>
          </cell>
          <cell r="BZ2591">
            <v>4</v>
          </cell>
          <cell r="CA2591">
            <v>0</v>
          </cell>
          <cell r="CB2591">
            <v>0</v>
          </cell>
          <cell r="CC2591">
            <v>0</v>
          </cell>
          <cell r="CD2591">
            <v>0</v>
          </cell>
          <cell r="CE2591">
            <v>0</v>
          </cell>
          <cell r="CF2591">
            <v>0</v>
          </cell>
          <cell r="CG2591">
            <v>0</v>
          </cell>
          <cell r="CH2591">
            <v>0</v>
          </cell>
          <cell r="CI2591">
            <v>0</v>
          </cell>
          <cell r="CJ2591">
            <v>0</v>
          </cell>
          <cell r="CK2591">
            <v>0</v>
          </cell>
          <cell r="CL2591">
            <v>0</v>
          </cell>
          <cell r="CM2591">
            <v>0</v>
          </cell>
          <cell r="CN2591">
            <v>0</v>
          </cell>
          <cell r="CO2591">
            <v>0</v>
          </cell>
          <cell r="CP2591">
            <v>0</v>
          </cell>
          <cell r="CQ2591">
            <v>0</v>
          </cell>
          <cell r="CR2591">
            <v>0</v>
          </cell>
          <cell r="CS2591">
            <v>0</v>
          </cell>
          <cell r="CT2591">
            <v>0</v>
          </cell>
          <cell r="CU2591">
            <v>0</v>
          </cell>
          <cell r="CV2591">
            <v>0</v>
          </cell>
          <cell r="CW2591">
            <v>0</v>
          </cell>
          <cell r="CX2591">
            <v>0</v>
          </cell>
          <cell r="CY2591">
            <v>0</v>
          </cell>
          <cell r="CZ2591">
            <v>0</v>
          </cell>
          <cell r="DA2591">
            <v>0</v>
          </cell>
          <cell r="DB2591">
            <v>0</v>
          </cell>
          <cell r="DC2591">
            <v>0</v>
          </cell>
          <cell r="DD2591">
            <v>5229.8961020000006</v>
          </cell>
          <cell r="DE2591">
            <v>0</v>
          </cell>
          <cell r="DG2591">
            <v>4382.4234000000006</v>
          </cell>
          <cell r="DI2591">
            <v>0.03</v>
          </cell>
          <cell r="DJ2591">
            <v>131.47270200000003</v>
          </cell>
          <cell r="DK2591">
            <v>2.5786932878112873E-2</v>
          </cell>
          <cell r="DL2591">
            <v>0</v>
          </cell>
        </row>
        <row r="2592">
          <cell r="A2592" t="str">
            <v>MMS-PCMST-FIS-SIE</v>
          </cell>
          <cell r="B2592" t="str">
            <v>MMS-WORKSTATION-SIEMENS</v>
          </cell>
          <cell r="F2592">
            <v>10759.757661702128</v>
          </cell>
          <cell r="H2592">
            <v>5057.0861009999999</v>
          </cell>
          <cell r="I2592">
            <v>0.53</v>
          </cell>
          <cell r="J2592" t="str">
            <v>OK</v>
          </cell>
          <cell r="K2592" t="str">
            <v>NEWZD</v>
          </cell>
          <cell r="L2592">
            <v>0</v>
          </cell>
          <cell r="M2592">
            <v>0</v>
          </cell>
          <cell r="N2592">
            <v>0</v>
          </cell>
          <cell r="O2592">
            <v>0</v>
          </cell>
          <cell r="P2592">
            <v>0</v>
          </cell>
          <cell r="Q2592">
            <v>0</v>
          </cell>
          <cell r="R2592">
            <v>0</v>
          </cell>
          <cell r="S2592">
            <v>0</v>
          </cell>
          <cell r="T2592">
            <v>0</v>
          </cell>
          <cell r="U2592">
            <v>0</v>
          </cell>
          <cell r="V2592">
            <v>0</v>
          </cell>
          <cell r="W2592">
            <v>0</v>
          </cell>
          <cell r="X2592">
            <v>0</v>
          </cell>
          <cell r="Y2592">
            <v>0</v>
          </cell>
          <cell r="Z2592">
            <v>0</v>
          </cell>
          <cell r="AA2592">
            <v>0</v>
          </cell>
          <cell r="AB2592">
            <v>0</v>
          </cell>
          <cell r="AC2592">
            <v>0</v>
          </cell>
          <cell r="AD2592">
            <v>0</v>
          </cell>
          <cell r="AE2592">
            <v>0</v>
          </cell>
          <cell r="AF2592">
            <v>0</v>
          </cell>
          <cell r="AG2592">
            <v>0</v>
          </cell>
          <cell r="AH2592">
            <v>0</v>
          </cell>
          <cell r="AI2592">
            <v>0</v>
          </cell>
          <cell r="AJ2592">
            <v>0</v>
          </cell>
          <cell r="AK2592">
            <v>0</v>
          </cell>
          <cell r="AL2592">
            <v>0</v>
          </cell>
          <cell r="AM2592">
            <v>0</v>
          </cell>
          <cell r="AN2592">
            <v>0</v>
          </cell>
          <cell r="AO2592">
            <v>0</v>
          </cell>
          <cell r="AP2592">
            <v>0</v>
          </cell>
          <cell r="AQ2592">
            <v>0</v>
          </cell>
          <cell r="AR2592">
            <v>0</v>
          </cell>
          <cell r="AS2592">
            <v>0</v>
          </cell>
          <cell r="AT2592">
            <v>0</v>
          </cell>
          <cell r="AU2592">
            <v>0</v>
          </cell>
          <cell r="AV2592">
            <v>4341.0861009999999</v>
          </cell>
          <cell r="AW2592">
            <v>0</v>
          </cell>
          <cell r="AX2592">
            <v>0</v>
          </cell>
          <cell r="AY2592">
            <v>0</v>
          </cell>
          <cell r="AZ2592">
            <v>0</v>
          </cell>
          <cell r="BA2592">
            <v>0</v>
          </cell>
          <cell r="BB2592">
            <v>0</v>
          </cell>
          <cell r="BC2592">
            <v>0</v>
          </cell>
          <cell r="BD2592">
            <v>0</v>
          </cell>
          <cell r="BE2592">
            <v>144</v>
          </cell>
          <cell r="BF2592">
            <v>4</v>
          </cell>
          <cell r="BG2592">
            <v>0</v>
          </cell>
          <cell r="BH2592">
            <v>0</v>
          </cell>
          <cell r="BI2592">
            <v>166</v>
          </cell>
          <cell r="BJ2592">
            <v>4</v>
          </cell>
          <cell r="BK2592">
            <v>0</v>
          </cell>
          <cell r="BL2592">
            <v>0</v>
          </cell>
          <cell r="BM2592">
            <v>0</v>
          </cell>
          <cell r="BN2592">
            <v>0</v>
          </cell>
          <cell r="BO2592">
            <v>0</v>
          </cell>
          <cell r="BP2592">
            <v>0</v>
          </cell>
          <cell r="BQ2592">
            <v>0</v>
          </cell>
          <cell r="BR2592">
            <v>0</v>
          </cell>
          <cell r="BS2592">
            <v>260</v>
          </cell>
          <cell r="BT2592">
            <v>8</v>
          </cell>
          <cell r="BU2592">
            <v>0</v>
          </cell>
          <cell r="BV2592">
            <v>0</v>
          </cell>
          <cell r="BW2592">
            <v>0</v>
          </cell>
          <cell r="BX2592">
            <v>0</v>
          </cell>
          <cell r="BY2592">
            <v>146</v>
          </cell>
          <cell r="BZ2592">
            <v>4</v>
          </cell>
          <cell r="CA2592">
            <v>0</v>
          </cell>
          <cell r="CB2592">
            <v>0</v>
          </cell>
          <cell r="CC2592">
            <v>0</v>
          </cell>
          <cell r="CD2592">
            <v>0</v>
          </cell>
          <cell r="CE2592">
            <v>0</v>
          </cell>
          <cell r="CF2592">
            <v>0</v>
          </cell>
          <cell r="CG2592">
            <v>0</v>
          </cell>
          <cell r="CH2592">
            <v>0</v>
          </cell>
          <cell r="CI2592">
            <v>0</v>
          </cell>
          <cell r="CJ2592">
            <v>0</v>
          </cell>
          <cell r="CK2592">
            <v>0</v>
          </cell>
          <cell r="CL2592">
            <v>0</v>
          </cell>
          <cell r="CM2592">
            <v>0</v>
          </cell>
          <cell r="CN2592">
            <v>0</v>
          </cell>
          <cell r="CO2592">
            <v>0</v>
          </cell>
          <cell r="CP2592">
            <v>0</v>
          </cell>
          <cell r="CQ2592">
            <v>0</v>
          </cell>
          <cell r="CR2592">
            <v>0</v>
          </cell>
          <cell r="CS2592">
            <v>0</v>
          </cell>
          <cell r="CT2592">
            <v>0</v>
          </cell>
          <cell r="CU2592">
            <v>0</v>
          </cell>
          <cell r="CV2592">
            <v>0</v>
          </cell>
          <cell r="CW2592">
            <v>0</v>
          </cell>
          <cell r="CX2592">
            <v>0</v>
          </cell>
          <cell r="CY2592">
            <v>0</v>
          </cell>
          <cell r="CZ2592">
            <v>0</v>
          </cell>
          <cell r="DA2592">
            <v>0</v>
          </cell>
          <cell r="DB2592">
            <v>0</v>
          </cell>
          <cell r="DC2592">
            <v>0</v>
          </cell>
          <cell r="DD2592">
            <v>5057.0861009999999</v>
          </cell>
          <cell r="DE2592">
            <v>0</v>
          </cell>
          <cell r="DG2592">
            <v>4214.6467000000002</v>
          </cell>
          <cell r="DI2592">
            <v>0.03</v>
          </cell>
          <cell r="DJ2592">
            <v>126.439401</v>
          </cell>
          <cell r="DK2592">
            <v>2.5643573489051649E-2</v>
          </cell>
          <cell r="DL2592">
            <v>0</v>
          </cell>
        </row>
        <row r="2593">
          <cell r="A2593" t="str">
            <v>MMS-SERVER-VIR-CLN</v>
          </cell>
          <cell r="B2593" t="str">
            <v>MMS-SERVER-VIRTUALE-CLIENTE</v>
          </cell>
          <cell r="F2593">
            <v>2212.121212121212</v>
          </cell>
          <cell r="H2593">
            <v>730</v>
          </cell>
          <cell r="I2593">
            <v>0.66999999999999993</v>
          </cell>
          <cell r="J2593" t="str">
            <v>OK</v>
          </cell>
          <cell r="K2593" t="str">
            <v>NEWZD</v>
          </cell>
          <cell r="L2593">
            <v>0</v>
          </cell>
          <cell r="M2593">
            <v>0</v>
          </cell>
          <cell r="N2593">
            <v>0</v>
          </cell>
          <cell r="O2593">
            <v>0</v>
          </cell>
          <cell r="P2593">
            <v>0</v>
          </cell>
          <cell r="Q2593">
            <v>0</v>
          </cell>
          <cell r="R2593">
            <v>0</v>
          </cell>
          <cell r="S2593">
            <v>0</v>
          </cell>
          <cell r="T2593">
            <v>0</v>
          </cell>
          <cell r="U2593">
            <v>0</v>
          </cell>
          <cell r="V2593">
            <v>0</v>
          </cell>
          <cell r="W2593">
            <v>0</v>
          </cell>
          <cell r="X2593">
            <v>0</v>
          </cell>
          <cell r="Y2593">
            <v>0</v>
          </cell>
          <cell r="Z2593">
            <v>0</v>
          </cell>
          <cell r="AA2593">
            <v>0</v>
          </cell>
          <cell r="AB2593">
            <v>0</v>
          </cell>
          <cell r="AC2593">
            <v>0</v>
          </cell>
          <cell r="AD2593">
            <v>0</v>
          </cell>
          <cell r="AE2593">
            <v>0</v>
          </cell>
          <cell r="AF2593">
            <v>0</v>
          </cell>
          <cell r="AG2593">
            <v>0</v>
          </cell>
          <cell r="AH2593">
            <v>0</v>
          </cell>
          <cell r="AI2593">
            <v>0</v>
          </cell>
          <cell r="AJ2593">
            <v>0</v>
          </cell>
          <cell r="AK2593">
            <v>0</v>
          </cell>
          <cell r="AL2593">
            <v>0</v>
          </cell>
          <cell r="AM2593">
            <v>0</v>
          </cell>
          <cell r="AN2593">
            <v>0</v>
          </cell>
          <cell r="AO2593">
            <v>0</v>
          </cell>
          <cell r="AP2593">
            <v>0</v>
          </cell>
          <cell r="AQ2593">
            <v>0</v>
          </cell>
          <cell r="AR2593">
            <v>0</v>
          </cell>
          <cell r="AS2593">
            <v>0</v>
          </cell>
          <cell r="AT2593">
            <v>0</v>
          </cell>
          <cell r="AU2593">
            <v>0</v>
          </cell>
          <cell r="AV2593">
            <v>0</v>
          </cell>
          <cell r="AW2593">
            <v>0</v>
          </cell>
          <cell r="AX2593">
            <v>0</v>
          </cell>
          <cell r="AY2593">
            <v>0</v>
          </cell>
          <cell r="AZ2593">
            <v>0</v>
          </cell>
          <cell r="BA2593">
            <v>0</v>
          </cell>
          <cell r="BB2593">
            <v>0</v>
          </cell>
          <cell r="BC2593">
            <v>0</v>
          </cell>
          <cell r="BD2593">
            <v>0</v>
          </cell>
          <cell r="BE2593">
            <v>0</v>
          </cell>
          <cell r="BF2593">
            <v>0</v>
          </cell>
          <cell r="BG2593">
            <v>0</v>
          </cell>
          <cell r="BH2593">
            <v>0</v>
          </cell>
          <cell r="BI2593">
            <v>0</v>
          </cell>
          <cell r="BJ2593">
            <v>0</v>
          </cell>
          <cell r="BK2593">
            <v>0</v>
          </cell>
          <cell r="BL2593">
            <v>0</v>
          </cell>
          <cell r="BM2593">
            <v>0</v>
          </cell>
          <cell r="BN2593">
            <v>0</v>
          </cell>
          <cell r="BO2593">
            <v>0</v>
          </cell>
          <cell r="BP2593">
            <v>0</v>
          </cell>
          <cell r="BQ2593">
            <v>0</v>
          </cell>
          <cell r="BR2593">
            <v>0</v>
          </cell>
          <cell r="BS2593">
            <v>0</v>
          </cell>
          <cell r="BT2593">
            <v>0</v>
          </cell>
          <cell r="BU2593">
            <v>0</v>
          </cell>
          <cell r="BV2593">
            <v>0</v>
          </cell>
          <cell r="BW2593">
            <v>0</v>
          </cell>
          <cell r="BX2593">
            <v>0</v>
          </cell>
          <cell r="BY2593">
            <v>730</v>
          </cell>
          <cell r="BZ2593">
            <v>20</v>
          </cell>
          <cell r="CA2593">
            <v>0</v>
          </cell>
          <cell r="CB2593">
            <v>0</v>
          </cell>
          <cell r="CC2593">
            <v>0</v>
          </cell>
          <cell r="CD2593">
            <v>0</v>
          </cell>
          <cell r="CE2593">
            <v>0</v>
          </cell>
          <cell r="CF2593">
            <v>0</v>
          </cell>
          <cell r="CG2593">
            <v>0</v>
          </cell>
          <cell r="CH2593">
            <v>0</v>
          </cell>
          <cell r="CI2593">
            <v>0</v>
          </cell>
          <cell r="CJ2593">
            <v>0</v>
          </cell>
          <cell r="CK2593">
            <v>0</v>
          </cell>
          <cell r="CL2593">
            <v>0</v>
          </cell>
          <cell r="CM2593">
            <v>0</v>
          </cell>
          <cell r="CN2593">
            <v>0</v>
          </cell>
          <cell r="CO2593">
            <v>0</v>
          </cell>
          <cell r="CP2593">
            <v>0</v>
          </cell>
          <cell r="CQ2593">
            <v>0</v>
          </cell>
          <cell r="CR2593">
            <v>0</v>
          </cell>
          <cell r="CS2593">
            <v>0</v>
          </cell>
          <cell r="CT2593">
            <v>0</v>
          </cell>
          <cell r="CU2593">
            <v>0</v>
          </cell>
          <cell r="CV2593">
            <v>0</v>
          </cell>
          <cell r="CW2593">
            <v>0</v>
          </cell>
          <cell r="CX2593">
            <v>0</v>
          </cell>
          <cell r="CY2593">
            <v>0</v>
          </cell>
          <cell r="CZ2593">
            <v>0</v>
          </cell>
          <cell r="DA2593">
            <v>0</v>
          </cell>
          <cell r="DB2593">
            <v>0</v>
          </cell>
          <cell r="DC2593">
            <v>0</v>
          </cell>
          <cell r="DD2593">
            <v>730</v>
          </cell>
          <cell r="DE2593">
            <v>0</v>
          </cell>
        </row>
        <row r="2594">
          <cell r="A2594" t="str">
            <v>MNL000-FIT-051</v>
          </cell>
          <cell r="B2594" t="str">
            <v>MANUALISTICA E DOCUMENTAZIONE PER MACCHINA LINGUA STD (ITA-ING-FRA-TED-SPA)</v>
          </cell>
          <cell r="C2594" t="str">
            <v>MANUALS AND DOCUMENTATION FOR MACHINE (ITA-ENG-FRE-GER-SPA)</v>
          </cell>
          <cell r="F2594">
            <v>0</v>
          </cell>
          <cell r="H2594">
            <v>0</v>
          </cell>
          <cell r="I2594" t="str">
            <v>--</v>
          </cell>
          <cell r="J2594" t="str">
            <v>OK</v>
          </cell>
          <cell r="K2594" t="str">
            <v>NEWZD</v>
          </cell>
          <cell r="L2594">
            <v>0</v>
          </cell>
          <cell r="M2594">
            <v>0</v>
          </cell>
          <cell r="N2594">
            <v>0</v>
          </cell>
          <cell r="O2594">
            <v>0</v>
          </cell>
          <cell r="P2594">
            <v>0</v>
          </cell>
          <cell r="Q2594">
            <v>0</v>
          </cell>
          <cell r="R2594">
            <v>0</v>
          </cell>
          <cell r="S2594">
            <v>0</v>
          </cell>
          <cell r="T2594">
            <v>0</v>
          </cell>
          <cell r="U2594">
            <v>0</v>
          </cell>
          <cell r="V2594">
            <v>0</v>
          </cell>
          <cell r="W2594">
            <v>0</v>
          </cell>
          <cell r="X2594">
            <v>0</v>
          </cell>
          <cell r="Y2594">
            <v>0</v>
          </cell>
          <cell r="Z2594">
            <v>0</v>
          </cell>
          <cell r="AA2594">
            <v>0</v>
          </cell>
          <cell r="AB2594">
            <v>0</v>
          </cell>
          <cell r="AC2594">
            <v>0</v>
          </cell>
          <cell r="AD2594">
            <v>0</v>
          </cell>
          <cell r="AE2594">
            <v>0</v>
          </cell>
          <cell r="AF2594">
            <v>0</v>
          </cell>
          <cell r="AG2594">
            <v>0</v>
          </cell>
          <cell r="AH2594">
            <v>0</v>
          </cell>
          <cell r="AI2594">
            <v>0</v>
          </cell>
          <cell r="AJ2594">
            <v>0</v>
          </cell>
          <cell r="AK2594">
            <v>0</v>
          </cell>
          <cell r="AL2594">
            <v>0</v>
          </cell>
          <cell r="AM2594">
            <v>0</v>
          </cell>
          <cell r="AN2594">
            <v>0</v>
          </cell>
          <cell r="AO2594">
            <v>0</v>
          </cell>
          <cell r="AP2594">
            <v>0</v>
          </cell>
          <cell r="AQ2594">
            <v>0</v>
          </cell>
          <cell r="AR2594">
            <v>0</v>
          </cell>
          <cell r="AS2594">
            <v>0</v>
          </cell>
          <cell r="AT2594">
            <v>0</v>
          </cell>
          <cell r="AU2594">
            <v>0</v>
          </cell>
          <cell r="AV2594">
            <v>0</v>
          </cell>
          <cell r="AW2594">
            <v>0</v>
          </cell>
          <cell r="AX2594">
            <v>0</v>
          </cell>
          <cell r="AY2594">
            <v>0</v>
          </cell>
          <cell r="AZ2594">
            <v>0</v>
          </cell>
          <cell r="BA2594">
            <v>0</v>
          </cell>
          <cell r="BB2594">
            <v>0</v>
          </cell>
          <cell r="BC2594">
            <v>0</v>
          </cell>
          <cell r="BD2594">
            <v>0</v>
          </cell>
          <cell r="BE2594">
            <v>0</v>
          </cell>
          <cell r="BF2594">
            <v>0</v>
          </cell>
          <cell r="BG2594">
            <v>0</v>
          </cell>
          <cell r="BH2594">
            <v>0</v>
          </cell>
          <cell r="BI2594">
            <v>0</v>
          </cell>
          <cell r="BJ2594">
            <v>0</v>
          </cell>
          <cell r="BK2594">
            <v>0</v>
          </cell>
          <cell r="BL2594">
            <v>0</v>
          </cell>
          <cell r="BM2594">
            <v>0</v>
          </cell>
          <cell r="BN2594">
            <v>0</v>
          </cell>
          <cell r="BO2594">
            <v>0</v>
          </cell>
          <cell r="BP2594">
            <v>0</v>
          </cell>
          <cell r="BQ2594">
            <v>0</v>
          </cell>
          <cell r="BR2594">
            <v>0</v>
          </cell>
          <cell r="BS2594">
            <v>0</v>
          </cell>
          <cell r="BT2594">
            <v>0</v>
          </cell>
          <cell r="BU2594">
            <v>0</v>
          </cell>
          <cell r="BV2594">
            <v>0</v>
          </cell>
          <cell r="BW2594">
            <v>0</v>
          </cell>
          <cell r="BX2594">
            <v>0</v>
          </cell>
          <cell r="BY2594">
            <v>0</v>
          </cell>
          <cell r="BZ2594">
            <v>0</v>
          </cell>
          <cell r="CA2594">
            <v>0</v>
          </cell>
          <cell r="CB2594">
            <v>0</v>
          </cell>
          <cell r="CC2594">
            <v>0</v>
          </cell>
          <cell r="CD2594">
            <v>0</v>
          </cell>
          <cell r="CE2594">
            <v>0</v>
          </cell>
          <cell r="CF2594">
            <v>0</v>
          </cell>
          <cell r="CG2594">
            <v>0</v>
          </cell>
          <cell r="CH2594">
            <v>0</v>
          </cell>
          <cell r="CI2594">
            <v>0</v>
          </cell>
          <cell r="CJ2594">
            <v>0</v>
          </cell>
          <cell r="CK2594">
            <v>0</v>
          </cell>
          <cell r="CL2594">
            <v>0</v>
          </cell>
          <cell r="CM2594">
            <v>0</v>
          </cell>
          <cell r="CN2594">
            <v>0</v>
          </cell>
          <cell r="CO2594">
            <v>0</v>
          </cell>
          <cell r="CP2594">
            <v>0</v>
          </cell>
          <cell r="CQ2594">
            <v>0</v>
          </cell>
          <cell r="CR2594">
            <v>0</v>
          </cell>
          <cell r="CS2594">
            <v>0</v>
          </cell>
          <cell r="CT2594">
            <v>0</v>
          </cell>
          <cell r="CU2594">
            <v>0</v>
          </cell>
          <cell r="CV2594">
            <v>0</v>
          </cell>
          <cell r="CW2594">
            <v>0</v>
          </cell>
          <cell r="CX2594">
            <v>0</v>
          </cell>
          <cell r="CY2594">
            <v>0</v>
          </cell>
          <cell r="CZ2594">
            <v>0</v>
          </cell>
          <cell r="DA2594">
            <v>0</v>
          </cell>
          <cell r="DB2594">
            <v>0</v>
          </cell>
          <cell r="DC2594">
            <v>0</v>
          </cell>
          <cell r="DD2594">
            <v>0</v>
          </cell>
          <cell r="DE2594">
            <v>0</v>
          </cell>
        </row>
        <row r="2595">
          <cell r="A2595" t="str">
            <v>MNL000-FIT-052</v>
          </cell>
          <cell r="B2595" t="str">
            <v>MANUALISTICA E DOCUMENTAZIONE PER MACCHINA ALTRA LINGUA</v>
          </cell>
          <cell r="C2595" t="str">
            <v>MANUALS AND DOCUMENTATION FOR MACHINE OTHER LANGUAGE</v>
          </cell>
          <cell r="F2595">
            <v>10499.999094827665</v>
          </cell>
          <cell r="H2595">
            <v>5800</v>
          </cell>
          <cell r="I2595">
            <v>0.44761899999999999</v>
          </cell>
          <cell r="J2595" t="str">
            <v>OK</v>
          </cell>
          <cell r="K2595" t="str">
            <v>NEWZD</v>
          </cell>
          <cell r="L2595">
            <v>0</v>
          </cell>
          <cell r="M2595">
            <v>0</v>
          </cell>
          <cell r="N2595">
            <v>0</v>
          </cell>
          <cell r="O2595">
            <v>0</v>
          </cell>
          <cell r="P2595">
            <v>0</v>
          </cell>
          <cell r="Q2595">
            <v>0</v>
          </cell>
          <cell r="R2595">
            <v>0</v>
          </cell>
          <cell r="S2595">
            <v>0</v>
          </cell>
          <cell r="T2595">
            <v>0</v>
          </cell>
          <cell r="U2595">
            <v>0</v>
          </cell>
          <cell r="V2595">
            <v>0</v>
          </cell>
          <cell r="W2595">
            <v>0</v>
          </cell>
          <cell r="X2595">
            <v>0</v>
          </cell>
          <cell r="Y2595">
            <v>0</v>
          </cell>
          <cell r="Z2595">
            <v>0</v>
          </cell>
          <cell r="AA2595">
            <v>0</v>
          </cell>
          <cell r="AB2595">
            <v>0</v>
          </cell>
          <cell r="AC2595">
            <v>0</v>
          </cell>
          <cell r="AD2595">
            <v>0</v>
          </cell>
          <cell r="AE2595">
            <v>0</v>
          </cell>
          <cell r="AF2595">
            <v>0</v>
          </cell>
          <cell r="AG2595">
            <v>0</v>
          </cell>
          <cell r="AH2595">
            <v>0</v>
          </cell>
          <cell r="AI2595">
            <v>0</v>
          </cell>
          <cell r="AJ2595">
            <v>0</v>
          </cell>
          <cell r="AK2595">
            <v>0</v>
          </cell>
          <cell r="AL2595">
            <v>0</v>
          </cell>
          <cell r="AM2595">
            <v>0</v>
          </cell>
          <cell r="AN2595">
            <v>0</v>
          </cell>
          <cell r="AO2595">
            <v>0</v>
          </cell>
          <cell r="AP2595">
            <v>0</v>
          </cell>
          <cell r="AQ2595">
            <v>0</v>
          </cell>
          <cell r="AR2595">
            <v>0</v>
          </cell>
          <cell r="AS2595">
            <v>0</v>
          </cell>
          <cell r="AT2595">
            <v>0</v>
          </cell>
          <cell r="AU2595">
            <v>0</v>
          </cell>
          <cell r="AV2595">
            <v>0</v>
          </cell>
          <cell r="AW2595">
            <v>0</v>
          </cell>
          <cell r="AX2595">
            <v>0</v>
          </cell>
          <cell r="AY2595">
            <v>0</v>
          </cell>
          <cell r="AZ2595">
            <v>0</v>
          </cell>
          <cell r="BA2595">
            <v>0</v>
          </cell>
          <cell r="BB2595">
            <v>0</v>
          </cell>
          <cell r="BC2595">
            <v>0</v>
          </cell>
          <cell r="BD2595">
            <v>0</v>
          </cell>
          <cell r="BE2595">
            <v>0</v>
          </cell>
          <cell r="BF2595">
            <v>0</v>
          </cell>
          <cell r="BG2595">
            <v>0</v>
          </cell>
          <cell r="BH2595">
            <v>0</v>
          </cell>
          <cell r="BI2595">
            <v>0</v>
          </cell>
          <cell r="BJ2595">
            <v>0</v>
          </cell>
          <cell r="BK2595">
            <v>0</v>
          </cell>
          <cell r="BL2595">
            <v>0</v>
          </cell>
          <cell r="BM2595">
            <v>0</v>
          </cell>
          <cell r="BN2595">
            <v>0</v>
          </cell>
          <cell r="BO2595">
            <v>0</v>
          </cell>
          <cell r="BP2595">
            <v>0</v>
          </cell>
          <cell r="BQ2595">
            <v>0</v>
          </cell>
          <cell r="BR2595">
            <v>0</v>
          </cell>
          <cell r="BS2595">
            <v>0</v>
          </cell>
          <cell r="BT2595">
            <v>0</v>
          </cell>
          <cell r="BU2595">
            <v>0</v>
          </cell>
          <cell r="BV2595">
            <v>0</v>
          </cell>
          <cell r="BW2595">
            <v>0</v>
          </cell>
          <cell r="BX2595">
            <v>0</v>
          </cell>
          <cell r="BY2595">
            <v>0</v>
          </cell>
          <cell r="BZ2595">
            <v>0</v>
          </cell>
          <cell r="CA2595">
            <v>0</v>
          </cell>
          <cell r="CB2595">
            <v>0</v>
          </cell>
          <cell r="CC2595">
            <v>0</v>
          </cell>
          <cell r="CD2595">
            <v>0</v>
          </cell>
          <cell r="CE2595">
            <v>0</v>
          </cell>
          <cell r="CF2595">
            <v>0</v>
          </cell>
          <cell r="CG2595">
            <v>0</v>
          </cell>
          <cell r="CH2595">
            <v>0</v>
          </cell>
          <cell r="CI2595">
            <v>0</v>
          </cell>
          <cell r="CJ2595">
            <v>0</v>
          </cell>
          <cell r="CK2595">
            <v>0</v>
          </cell>
          <cell r="CL2595">
            <v>0</v>
          </cell>
          <cell r="CM2595">
            <v>0</v>
          </cell>
          <cell r="CN2595">
            <v>0</v>
          </cell>
          <cell r="CO2595">
            <v>0</v>
          </cell>
          <cell r="CP2595">
            <v>0</v>
          </cell>
          <cell r="CQ2595">
            <v>0</v>
          </cell>
          <cell r="CR2595">
            <v>0</v>
          </cell>
          <cell r="CS2595">
            <v>0</v>
          </cell>
          <cell r="CT2595">
            <v>0</v>
          </cell>
          <cell r="CU2595">
            <v>0</v>
          </cell>
          <cell r="CV2595">
            <v>0</v>
          </cell>
          <cell r="CW2595">
            <v>0</v>
          </cell>
          <cell r="CX2595">
            <v>5800</v>
          </cell>
          <cell r="CY2595">
            <v>0</v>
          </cell>
          <cell r="CZ2595">
            <v>0</v>
          </cell>
          <cell r="DA2595">
            <v>0</v>
          </cell>
          <cell r="DB2595">
            <v>0</v>
          </cell>
          <cell r="DC2595">
            <v>0</v>
          </cell>
          <cell r="DD2595">
            <v>5800</v>
          </cell>
          <cell r="DE2595">
            <v>0</v>
          </cell>
        </row>
        <row r="2596">
          <cell r="A2596" t="str">
            <v>MOVIKIT-SEW</v>
          </cell>
          <cell r="B2596" t="str">
            <v>LICENZA MOVIKIT SEW + CAVO POSA FISSA PER MOVIMOT</v>
          </cell>
          <cell r="C2596" t="str">
            <v>LICENSE MOVIKIT SEW + CABLE FOR MOVIMOT</v>
          </cell>
          <cell r="F2596">
            <v>409.7659574468085</v>
          </cell>
          <cell r="H2596">
            <v>192.58999999999997</v>
          </cell>
          <cell r="I2596">
            <v>0.53</v>
          </cell>
          <cell r="J2596" t="str">
            <v>OK</v>
          </cell>
          <cell r="K2596" t="str">
            <v>NEWZD</v>
          </cell>
          <cell r="L2596">
            <v>0</v>
          </cell>
          <cell r="M2596">
            <v>0</v>
          </cell>
          <cell r="N2596">
            <v>0</v>
          </cell>
          <cell r="O2596">
            <v>0</v>
          </cell>
          <cell r="P2596">
            <v>0</v>
          </cell>
          <cell r="Q2596">
            <v>0</v>
          </cell>
          <cell r="R2596">
            <v>0</v>
          </cell>
          <cell r="S2596">
            <v>0</v>
          </cell>
          <cell r="T2596">
            <v>0</v>
          </cell>
          <cell r="U2596">
            <v>0</v>
          </cell>
          <cell r="V2596">
            <v>0</v>
          </cell>
          <cell r="W2596">
            <v>0</v>
          </cell>
          <cell r="X2596">
            <v>0</v>
          </cell>
          <cell r="Y2596">
            <v>0</v>
          </cell>
          <cell r="Z2596">
            <v>0</v>
          </cell>
          <cell r="AA2596">
            <v>0</v>
          </cell>
          <cell r="AB2596">
            <v>0</v>
          </cell>
          <cell r="AC2596">
            <v>0</v>
          </cell>
          <cell r="AD2596">
            <v>0</v>
          </cell>
          <cell r="AE2596">
            <v>0</v>
          </cell>
          <cell r="AF2596">
            <v>0</v>
          </cell>
          <cell r="AG2596">
            <v>0</v>
          </cell>
          <cell r="AH2596">
            <v>0</v>
          </cell>
          <cell r="AI2596">
            <v>0</v>
          </cell>
          <cell r="AJ2596">
            <v>0</v>
          </cell>
          <cell r="AK2596">
            <v>0</v>
          </cell>
          <cell r="AL2596">
            <v>0</v>
          </cell>
          <cell r="AM2596">
            <v>0</v>
          </cell>
          <cell r="AN2596">
            <v>0</v>
          </cell>
          <cell r="AO2596">
            <v>0</v>
          </cell>
          <cell r="AP2596">
            <v>0</v>
          </cell>
          <cell r="AQ2596">
            <v>0</v>
          </cell>
          <cell r="AR2596">
            <v>0</v>
          </cell>
          <cell r="AS2596">
            <v>0</v>
          </cell>
          <cell r="AT2596">
            <v>0</v>
          </cell>
          <cell r="AU2596">
            <v>0</v>
          </cell>
          <cell r="AV2596">
            <v>192.58999999999997</v>
          </cell>
          <cell r="AW2596">
            <v>0</v>
          </cell>
          <cell r="AX2596">
            <v>0</v>
          </cell>
          <cell r="AY2596">
            <v>0</v>
          </cell>
          <cell r="AZ2596">
            <v>0</v>
          </cell>
          <cell r="BA2596">
            <v>0</v>
          </cell>
          <cell r="BB2596">
            <v>0</v>
          </cell>
          <cell r="BC2596">
            <v>0</v>
          </cell>
          <cell r="BD2596">
            <v>0</v>
          </cell>
          <cell r="BE2596">
            <v>0</v>
          </cell>
          <cell r="BF2596">
            <v>0</v>
          </cell>
          <cell r="BG2596">
            <v>0</v>
          </cell>
          <cell r="BH2596">
            <v>0</v>
          </cell>
          <cell r="BI2596">
            <v>0</v>
          </cell>
          <cell r="BJ2596">
            <v>0</v>
          </cell>
          <cell r="BK2596">
            <v>0</v>
          </cell>
          <cell r="BL2596">
            <v>0</v>
          </cell>
          <cell r="BM2596">
            <v>0</v>
          </cell>
          <cell r="BN2596">
            <v>0</v>
          </cell>
          <cell r="BO2596">
            <v>0</v>
          </cell>
          <cell r="BP2596">
            <v>0</v>
          </cell>
          <cell r="BQ2596">
            <v>0</v>
          </cell>
          <cell r="BR2596">
            <v>0</v>
          </cell>
          <cell r="BS2596">
            <v>0</v>
          </cell>
          <cell r="BT2596">
            <v>0</v>
          </cell>
          <cell r="BU2596">
            <v>0</v>
          </cell>
          <cell r="BV2596">
            <v>0</v>
          </cell>
          <cell r="BW2596">
            <v>0</v>
          </cell>
          <cell r="BX2596">
            <v>0</v>
          </cell>
          <cell r="BY2596">
            <v>0</v>
          </cell>
          <cell r="BZ2596">
            <v>0</v>
          </cell>
          <cell r="CA2596">
            <v>0</v>
          </cell>
          <cell r="CB2596">
            <v>0</v>
          </cell>
          <cell r="CC2596">
            <v>0</v>
          </cell>
          <cell r="CD2596">
            <v>0</v>
          </cell>
          <cell r="CE2596">
            <v>0</v>
          </cell>
          <cell r="CF2596">
            <v>0</v>
          </cell>
          <cell r="CG2596">
            <v>0</v>
          </cell>
          <cell r="CH2596">
            <v>0</v>
          </cell>
          <cell r="CI2596">
            <v>0</v>
          </cell>
          <cell r="CJ2596">
            <v>0</v>
          </cell>
          <cell r="CK2596">
            <v>0</v>
          </cell>
          <cell r="CL2596">
            <v>0</v>
          </cell>
          <cell r="CM2596">
            <v>0</v>
          </cell>
          <cell r="CN2596">
            <v>0</v>
          </cell>
          <cell r="CO2596">
            <v>0</v>
          </cell>
          <cell r="CP2596">
            <v>0</v>
          </cell>
          <cell r="CQ2596">
            <v>0</v>
          </cell>
          <cell r="CR2596">
            <v>0</v>
          </cell>
          <cell r="CS2596">
            <v>0</v>
          </cell>
          <cell r="CT2596">
            <v>0</v>
          </cell>
          <cell r="CU2596">
            <v>0</v>
          </cell>
          <cell r="CV2596">
            <v>0</v>
          </cell>
          <cell r="CW2596">
            <v>0</v>
          </cell>
          <cell r="CX2596">
            <v>0</v>
          </cell>
          <cell r="CY2596">
            <v>0</v>
          </cell>
          <cell r="CZ2596">
            <v>0</v>
          </cell>
          <cell r="DA2596">
            <v>0</v>
          </cell>
          <cell r="DB2596">
            <v>0</v>
          </cell>
          <cell r="DC2596">
            <v>0</v>
          </cell>
          <cell r="DD2596">
            <v>192.58999999999997</v>
          </cell>
          <cell r="DE2596">
            <v>0</v>
          </cell>
          <cell r="DG2596">
            <v>192.58999999999997</v>
          </cell>
          <cell r="DI2596">
            <v>0</v>
          </cell>
          <cell r="DJ2596">
            <v>0</v>
          </cell>
          <cell r="DK2596">
            <v>0</v>
          </cell>
          <cell r="DL2596">
            <v>0</v>
          </cell>
        </row>
        <row r="2597">
          <cell r="A2597" t="str">
            <v>MR-ILL-CORSIA-SS-CE-NW1</v>
          </cell>
          <cell r="B2597" t="str">
            <v>ILLUMINAZIONE DI CORSIA SMART STORE-CE-NW-L&lt;100 - (costo al metro)</v>
          </cell>
          <cell r="F2597">
            <v>152.9710651340996</v>
          </cell>
          <cell r="H2597">
            <v>133.08482666666666</v>
          </cell>
          <cell r="I2597">
            <v>0.13</v>
          </cell>
          <cell r="J2597" t="str">
            <v>OK</v>
          </cell>
          <cell r="K2597" t="str">
            <v>NEWZD</v>
          </cell>
          <cell r="L2597">
            <v>0</v>
          </cell>
          <cell r="M2597">
            <v>0</v>
          </cell>
          <cell r="N2597">
            <v>0</v>
          </cell>
          <cell r="O2597">
            <v>0</v>
          </cell>
          <cell r="P2597">
            <v>0</v>
          </cell>
          <cell r="Q2597">
            <v>0</v>
          </cell>
          <cell r="R2597">
            <v>0</v>
          </cell>
          <cell r="S2597">
            <v>0</v>
          </cell>
          <cell r="T2597">
            <v>0</v>
          </cell>
          <cell r="U2597">
            <v>0</v>
          </cell>
          <cell r="V2597">
            <v>0</v>
          </cell>
          <cell r="W2597">
            <v>0</v>
          </cell>
          <cell r="X2597">
            <v>0</v>
          </cell>
          <cell r="Y2597">
            <v>0</v>
          </cell>
          <cell r="Z2597">
            <v>0</v>
          </cell>
          <cell r="AA2597">
            <v>0</v>
          </cell>
          <cell r="AB2597">
            <v>0</v>
          </cell>
          <cell r="AC2597">
            <v>0</v>
          </cell>
          <cell r="AD2597">
            <v>0</v>
          </cell>
          <cell r="AE2597">
            <v>0</v>
          </cell>
          <cell r="AF2597">
            <v>0</v>
          </cell>
          <cell r="AG2597">
            <v>0</v>
          </cell>
          <cell r="AH2597">
            <v>0</v>
          </cell>
          <cell r="AI2597">
            <v>0</v>
          </cell>
          <cell r="AJ2597">
            <v>0</v>
          </cell>
          <cell r="AK2597">
            <v>0</v>
          </cell>
          <cell r="AL2597">
            <v>0</v>
          </cell>
          <cell r="AM2597">
            <v>0</v>
          </cell>
          <cell r="AN2597">
            <v>0</v>
          </cell>
          <cell r="AO2597">
            <v>0</v>
          </cell>
          <cell r="AP2597">
            <v>0</v>
          </cell>
          <cell r="AQ2597">
            <v>0</v>
          </cell>
          <cell r="AR2597">
            <v>0</v>
          </cell>
          <cell r="AS2597">
            <v>0</v>
          </cell>
          <cell r="AT2597">
            <v>0</v>
          </cell>
          <cell r="AU2597">
            <v>0</v>
          </cell>
          <cell r="AV2597">
            <v>87.41816</v>
          </cell>
          <cell r="AW2597">
            <v>0</v>
          </cell>
          <cell r="AX2597">
            <v>0</v>
          </cell>
          <cell r="AY2597">
            <v>0</v>
          </cell>
          <cell r="AZ2597">
            <v>0</v>
          </cell>
          <cell r="BA2597">
            <v>0</v>
          </cell>
          <cell r="BB2597">
            <v>0</v>
          </cell>
          <cell r="BC2597">
            <v>0</v>
          </cell>
          <cell r="BD2597">
            <v>0</v>
          </cell>
          <cell r="BE2597">
            <v>0</v>
          </cell>
          <cell r="BF2597">
            <v>0</v>
          </cell>
          <cell r="BG2597">
            <v>0</v>
          </cell>
          <cell r="BH2597">
            <v>0</v>
          </cell>
          <cell r="BI2597">
            <v>0</v>
          </cell>
          <cell r="BJ2597">
            <v>0</v>
          </cell>
          <cell r="BK2597">
            <v>0</v>
          </cell>
          <cell r="BL2597">
            <v>0</v>
          </cell>
          <cell r="BM2597">
            <v>0</v>
          </cell>
          <cell r="BN2597">
            <v>0</v>
          </cell>
          <cell r="BO2597">
            <v>0</v>
          </cell>
          <cell r="BP2597">
            <v>0</v>
          </cell>
          <cell r="BQ2597">
            <v>0</v>
          </cell>
          <cell r="BR2597">
            <v>0</v>
          </cell>
          <cell r="BS2597">
            <v>0</v>
          </cell>
          <cell r="BT2597">
            <v>0</v>
          </cell>
          <cell r="BU2597">
            <v>0</v>
          </cell>
          <cell r="BV2597">
            <v>0</v>
          </cell>
          <cell r="BW2597">
            <v>0</v>
          </cell>
          <cell r="BX2597">
            <v>0</v>
          </cell>
          <cell r="BY2597">
            <v>0</v>
          </cell>
          <cell r="BZ2597">
            <v>0</v>
          </cell>
          <cell r="CA2597">
            <v>0</v>
          </cell>
          <cell r="CB2597">
            <v>0</v>
          </cell>
          <cell r="CC2597">
            <v>0</v>
          </cell>
          <cell r="CD2597">
            <v>0</v>
          </cell>
          <cell r="CE2597">
            <v>0</v>
          </cell>
          <cell r="CF2597">
            <v>0</v>
          </cell>
          <cell r="CG2597">
            <v>0</v>
          </cell>
          <cell r="CH2597">
            <v>0</v>
          </cell>
          <cell r="CI2597">
            <v>0</v>
          </cell>
          <cell r="CJ2597">
            <v>0</v>
          </cell>
          <cell r="CK2597">
            <v>0</v>
          </cell>
          <cell r="CL2597">
            <v>0</v>
          </cell>
          <cell r="CM2597">
            <v>0</v>
          </cell>
          <cell r="CN2597">
            <v>0</v>
          </cell>
          <cell r="CO2597">
            <v>25.666666666666664</v>
          </cell>
          <cell r="CP2597">
            <v>0.66666666666666663</v>
          </cell>
          <cell r="CQ2597">
            <v>0</v>
          </cell>
          <cell r="CR2597">
            <v>0</v>
          </cell>
          <cell r="CS2597">
            <v>0</v>
          </cell>
          <cell r="CT2597">
            <v>0</v>
          </cell>
          <cell r="CU2597">
            <v>0</v>
          </cell>
          <cell r="CV2597">
            <v>0</v>
          </cell>
          <cell r="CW2597">
            <v>20</v>
          </cell>
          <cell r="CX2597">
            <v>0</v>
          </cell>
          <cell r="CY2597">
            <v>0</v>
          </cell>
          <cell r="CZ2597">
            <v>0</v>
          </cell>
          <cell r="DA2597">
            <v>0</v>
          </cell>
          <cell r="DB2597">
            <v>0</v>
          </cell>
          <cell r="DC2597">
            <v>0</v>
          </cell>
          <cell r="DD2597">
            <v>133.08482666666666</v>
          </cell>
          <cell r="DE2597">
            <v>0</v>
          </cell>
          <cell r="DG2597">
            <v>84.872</v>
          </cell>
          <cell r="DI2597">
            <v>0.03</v>
          </cell>
          <cell r="DJ2597">
            <v>2.54616</v>
          </cell>
          <cell r="DK2597">
            <v>1.9505025330936426E-2</v>
          </cell>
          <cell r="DL2597">
            <v>0</v>
          </cell>
        </row>
        <row r="2598">
          <cell r="A2598" t="str">
            <v>MR-ILL-CORSIA-SS-CE-NW2</v>
          </cell>
          <cell r="B2598" t="str">
            <v>ILLUMINAZIONE DI CORSIA SMART STORE-CE-NW-L&gt;=100 - (costo al metro)</v>
          </cell>
          <cell r="F2598">
            <v>127.85090421455939</v>
          </cell>
          <cell r="H2598">
            <v>111.23028666666667</v>
          </cell>
          <cell r="I2598">
            <v>0.13</v>
          </cell>
          <cell r="J2598" t="str">
            <v>OK</v>
          </cell>
          <cell r="K2598" t="str">
            <v>NEWZD</v>
          </cell>
          <cell r="L2598">
            <v>0</v>
          </cell>
          <cell r="M2598">
            <v>0</v>
          </cell>
          <cell r="N2598">
            <v>0</v>
          </cell>
          <cell r="O2598">
            <v>0</v>
          </cell>
          <cell r="P2598">
            <v>0</v>
          </cell>
          <cell r="Q2598">
            <v>0</v>
          </cell>
          <cell r="R2598">
            <v>0</v>
          </cell>
          <cell r="S2598">
            <v>0</v>
          </cell>
          <cell r="T2598">
            <v>0</v>
          </cell>
          <cell r="U2598">
            <v>0</v>
          </cell>
          <cell r="V2598">
            <v>0</v>
          </cell>
          <cell r="W2598">
            <v>0</v>
          </cell>
          <cell r="X2598">
            <v>0</v>
          </cell>
          <cell r="Y2598">
            <v>0</v>
          </cell>
          <cell r="Z2598">
            <v>0</v>
          </cell>
          <cell r="AA2598">
            <v>0</v>
          </cell>
          <cell r="AB2598">
            <v>0</v>
          </cell>
          <cell r="AC2598">
            <v>0</v>
          </cell>
          <cell r="AD2598">
            <v>0</v>
          </cell>
          <cell r="AE2598">
            <v>0</v>
          </cell>
          <cell r="AF2598">
            <v>0</v>
          </cell>
          <cell r="AG2598">
            <v>0</v>
          </cell>
          <cell r="AH2598">
            <v>0</v>
          </cell>
          <cell r="AI2598">
            <v>0</v>
          </cell>
          <cell r="AJ2598">
            <v>0</v>
          </cell>
          <cell r="AK2598">
            <v>0</v>
          </cell>
          <cell r="AL2598">
            <v>0</v>
          </cell>
          <cell r="AM2598">
            <v>0</v>
          </cell>
          <cell r="AN2598">
            <v>0</v>
          </cell>
          <cell r="AO2598">
            <v>0</v>
          </cell>
          <cell r="AP2598">
            <v>0</v>
          </cell>
          <cell r="AQ2598">
            <v>0</v>
          </cell>
          <cell r="AR2598">
            <v>0</v>
          </cell>
          <cell r="AS2598">
            <v>0</v>
          </cell>
          <cell r="AT2598">
            <v>0</v>
          </cell>
          <cell r="AU2598">
            <v>0</v>
          </cell>
          <cell r="AV2598">
            <v>65.56362</v>
          </cell>
          <cell r="AW2598">
            <v>0</v>
          </cell>
          <cell r="AX2598">
            <v>0</v>
          </cell>
          <cell r="AY2598">
            <v>0</v>
          </cell>
          <cell r="AZ2598">
            <v>0</v>
          </cell>
          <cell r="BA2598">
            <v>0</v>
          </cell>
          <cell r="BB2598">
            <v>0</v>
          </cell>
          <cell r="BC2598">
            <v>0</v>
          </cell>
          <cell r="BD2598">
            <v>0</v>
          </cell>
          <cell r="BE2598">
            <v>0</v>
          </cell>
          <cell r="BF2598">
            <v>0</v>
          </cell>
          <cell r="BG2598">
            <v>0</v>
          </cell>
          <cell r="BH2598">
            <v>0</v>
          </cell>
          <cell r="BI2598">
            <v>0</v>
          </cell>
          <cell r="BJ2598">
            <v>0</v>
          </cell>
          <cell r="BK2598">
            <v>0</v>
          </cell>
          <cell r="BL2598">
            <v>0</v>
          </cell>
          <cell r="BM2598">
            <v>0</v>
          </cell>
          <cell r="BN2598">
            <v>0</v>
          </cell>
          <cell r="BO2598">
            <v>0</v>
          </cell>
          <cell r="BP2598">
            <v>0</v>
          </cell>
          <cell r="BQ2598">
            <v>0</v>
          </cell>
          <cell r="BR2598">
            <v>0</v>
          </cell>
          <cell r="BS2598">
            <v>0</v>
          </cell>
          <cell r="BT2598">
            <v>0</v>
          </cell>
          <cell r="BU2598">
            <v>0</v>
          </cell>
          <cell r="BV2598">
            <v>0</v>
          </cell>
          <cell r="BW2598">
            <v>0</v>
          </cell>
          <cell r="BX2598">
            <v>0</v>
          </cell>
          <cell r="BY2598">
            <v>0</v>
          </cell>
          <cell r="BZ2598">
            <v>0</v>
          </cell>
          <cell r="CA2598">
            <v>0</v>
          </cell>
          <cell r="CB2598">
            <v>0</v>
          </cell>
          <cell r="CC2598">
            <v>0</v>
          </cell>
          <cell r="CD2598">
            <v>0</v>
          </cell>
          <cell r="CE2598">
            <v>0</v>
          </cell>
          <cell r="CF2598">
            <v>0</v>
          </cell>
          <cell r="CG2598">
            <v>0</v>
          </cell>
          <cell r="CH2598">
            <v>0</v>
          </cell>
          <cell r="CI2598">
            <v>0</v>
          </cell>
          <cell r="CJ2598">
            <v>0</v>
          </cell>
          <cell r="CK2598">
            <v>0</v>
          </cell>
          <cell r="CL2598">
            <v>0</v>
          </cell>
          <cell r="CM2598">
            <v>0</v>
          </cell>
          <cell r="CN2598">
            <v>0</v>
          </cell>
          <cell r="CO2598">
            <v>25.666666666666664</v>
          </cell>
          <cell r="CP2598">
            <v>0.66666666666666663</v>
          </cell>
          <cell r="CQ2598">
            <v>0</v>
          </cell>
          <cell r="CR2598">
            <v>0</v>
          </cell>
          <cell r="CS2598">
            <v>0</v>
          </cell>
          <cell r="CT2598">
            <v>0</v>
          </cell>
          <cell r="CU2598">
            <v>0</v>
          </cell>
          <cell r="CV2598">
            <v>0</v>
          </cell>
          <cell r="CW2598">
            <v>20</v>
          </cell>
          <cell r="CX2598">
            <v>0</v>
          </cell>
          <cell r="CY2598">
            <v>0</v>
          </cell>
          <cell r="CZ2598">
            <v>0</v>
          </cell>
          <cell r="DA2598">
            <v>0</v>
          </cell>
          <cell r="DB2598">
            <v>0</v>
          </cell>
          <cell r="DC2598">
            <v>0</v>
          </cell>
          <cell r="DD2598">
            <v>111.23028666666667</v>
          </cell>
          <cell r="DE2598">
            <v>0</v>
          </cell>
          <cell r="DG2598">
            <v>63.653999999999996</v>
          </cell>
          <cell r="DI2598">
            <v>0.03</v>
          </cell>
          <cell r="DJ2598">
            <v>1.9096199999999999</v>
          </cell>
          <cell r="DK2598">
            <v>1.7468060324061934E-2</v>
          </cell>
          <cell r="DL2598">
            <v>0</v>
          </cell>
        </row>
        <row r="2599">
          <cell r="A2599" t="str">
            <v>MR-ILL-CORSIA-SS-CE-SW1</v>
          </cell>
          <cell r="B2599" t="str">
            <v>ILLUMINAZIONE DI CORSIA SMART STORE-CE-NW-L&lt;100 - (costo al metro)</v>
          </cell>
          <cell r="F2599">
            <v>133.2871570881226</v>
          </cell>
          <cell r="H2599">
            <v>115.95982666666667</v>
          </cell>
          <cell r="I2599">
            <v>0.12999999999999989</v>
          </cell>
          <cell r="J2599" t="str">
            <v>OK</v>
          </cell>
          <cell r="K2599" t="str">
            <v>NEWZD</v>
          </cell>
          <cell r="L2599">
            <v>0</v>
          </cell>
          <cell r="M2599">
            <v>0</v>
          </cell>
          <cell r="N2599">
            <v>0</v>
          </cell>
          <cell r="O2599">
            <v>0</v>
          </cell>
          <cell r="P2599">
            <v>0</v>
          </cell>
          <cell r="Q2599">
            <v>0</v>
          </cell>
          <cell r="R2599">
            <v>0</v>
          </cell>
          <cell r="S2599">
            <v>0</v>
          </cell>
          <cell r="T2599">
            <v>0</v>
          </cell>
          <cell r="U2599">
            <v>0</v>
          </cell>
          <cell r="V2599">
            <v>0</v>
          </cell>
          <cell r="W2599">
            <v>0</v>
          </cell>
          <cell r="X2599">
            <v>0</v>
          </cell>
          <cell r="Y2599">
            <v>0</v>
          </cell>
          <cell r="Z2599">
            <v>0</v>
          </cell>
          <cell r="AA2599">
            <v>0</v>
          </cell>
          <cell r="AB2599">
            <v>0</v>
          </cell>
          <cell r="AC2599">
            <v>0</v>
          </cell>
          <cell r="AD2599">
            <v>0</v>
          </cell>
          <cell r="AE2599">
            <v>0</v>
          </cell>
          <cell r="AF2599">
            <v>0</v>
          </cell>
          <cell r="AG2599">
            <v>0</v>
          </cell>
          <cell r="AH2599">
            <v>0</v>
          </cell>
          <cell r="AI2599">
            <v>0</v>
          </cell>
          <cell r="AJ2599">
            <v>0</v>
          </cell>
          <cell r="AK2599">
            <v>0</v>
          </cell>
          <cell r="AL2599">
            <v>0</v>
          </cell>
          <cell r="AM2599">
            <v>0</v>
          </cell>
          <cell r="AN2599">
            <v>0</v>
          </cell>
          <cell r="AO2599">
            <v>0</v>
          </cell>
          <cell r="AP2599">
            <v>0</v>
          </cell>
          <cell r="AQ2599">
            <v>0</v>
          </cell>
          <cell r="AR2599">
            <v>0</v>
          </cell>
          <cell r="AS2599">
            <v>0</v>
          </cell>
          <cell r="AT2599">
            <v>0</v>
          </cell>
          <cell r="AU2599">
            <v>0</v>
          </cell>
          <cell r="AV2599">
            <v>87.41816</v>
          </cell>
          <cell r="AW2599">
            <v>0</v>
          </cell>
          <cell r="AX2599">
            <v>0</v>
          </cell>
          <cell r="AY2599">
            <v>0</v>
          </cell>
          <cell r="AZ2599">
            <v>0</v>
          </cell>
          <cell r="BA2599">
            <v>0</v>
          </cell>
          <cell r="BB2599">
            <v>0</v>
          </cell>
          <cell r="BC2599">
            <v>0</v>
          </cell>
          <cell r="BD2599">
            <v>0</v>
          </cell>
          <cell r="BE2599">
            <v>0</v>
          </cell>
          <cell r="BF2599">
            <v>0</v>
          </cell>
          <cell r="BG2599">
            <v>0</v>
          </cell>
          <cell r="BH2599">
            <v>0</v>
          </cell>
          <cell r="BI2599">
            <v>0</v>
          </cell>
          <cell r="BJ2599">
            <v>0</v>
          </cell>
          <cell r="BK2599">
            <v>0</v>
          </cell>
          <cell r="BL2599">
            <v>0</v>
          </cell>
          <cell r="BM2599">
            <v>0</v>
          </cell>
          <cell r="BN2599">
            <v>0</v>
          </cell>
          <cell r="BO2599">
            <v>0</v>
          </cell>
          <cell r="BP2599">
            <v>0</v>
          </cell>
          <cell r="BQ2599">
            <v>0</v>
          </cell>
          <cell r="BR2599">
            <v>0</v>
          </cell>
          <cell r="BS2599">
            <v>0</v>
          </cell>
          <cell r="BT2599">
            <v>0</v>
          </cell>
          <cell r="BU2599">
            <v>0</v>
          </cell>
          <cell r="BV2599">
            <v>0</v>
          </cell>
          <cell r="BW2599">
            <v>0</v>
          </cell>
          <cell r="BX2599">
            <v>0</v>
          </cell>
          <cell r="BY2599">
            <v>0</v>
          </cell>
          <cell r="BZ2599">
            <v>0</v>
          </cell>
          <cell r="CA2599">
            <v>0</v>
          </cell>
          <cell r="CB2599">
            <v>0</v>
          </cell>
          <cell r="CC2599">
            <v>0</v>
          </cell>
          <cell r="CD2599">
            <v>0</v>
          </cell>
          <cell r="CE2599">
            <v>0</v>
          </cell>
          <cell r="CF2599">
            <v>0</v>
          </cell>
          <cell r="CG2599">
            <v>0</v>
          </cell>
          <cell r="CH2599">
            <v>0</v>
          </cell>
          <cell r="CI2599">
            <v>0</v>
          </cell>
          <cell r="CJ2599">
            <v>0</v>
          </cell>
          <cell r="CK2599">
            <v>0</v>
          </cell>
          <cell r="CL2599">
            <v>0</v>
          </cell>
          <cell r="CM2599">
            <v>0</v>
          </cell>
          <cell r="CN2599">
            <v>0</v>
          </cell>
          <cell r="CO2599">
            <v>16.041666666666668</v>
          </cell>
          <cell r="CP2599">
            <v>0.41666666666666669</v>
          </cell>
          <cell r="CQ2599">
            <v>0</v>
          </cell>
          <cell r="CR2599">
            <v>0</v>
          </cell>
          <cell r="CS2599">
            <v>0</v>
          </cell>
          <cell r="CT2599">
            <v>0</v>
          </cell>
          <cell r="CU2599">
            <v>0</v>
          </cell>
          <cell r="CV2599">
            <v>0</v>
          </cell>
          <cell r="CW2599">
            <v>12.5</v>
          </cell>
          <cell r="CX2599">
            <v>0</v>
          </cell>
          <cell r="CY2599">
            <v>0</v>
          </cell>
          <cell r="CZ2599">
            <v>0</v>
          </cell>
          <cell r="DA2599">
            <v>0</v>
          </cell>
          <cell r="DB2599">
            <v>0</v>
          </cell>
          <cell r="DC2599">
            <v>0</v>
          </cell>
          <cell r="DD2599">
            <v>115.95982666666667</v>
          </cell>
          <cell r="DE2599">
            <v>0</v>
          </cell>
          <cell r="DG2599">
            <v>84.872</v>
          </cell>
          <cell r="DI2599">
            <v>0.03</v>
          </cell>
          <cell r="DJ2599">
            <v>2.54616</v>
          </cell>
          <cell r="DK2599">
            <v>2.2450204413930124E-2</v>
          </cell>
          <cell r="DL2599">
            <v>0</v>
          </cell>
        </row>
        <row r="2600">
          <cell r="A2600" t="str">
            <v>MR-ILL-CORSIA-SS-CE-SW2</v>
          </cell>
          <cell r="B2600" t="str">
            <v>ILLUMINAZIONE DI CORSIA SMART STORE-CE-NW-L&gt;=100 - (costo al metro)</v>
          </cell>
          <cell r="F2600">
            <v>108.16699616858239</v>
          </cell>
          <cell r="H2600">
            <v>94.105286666666672</v>
          </cell>
          <cell r="I2600">
            <v>0.13</v>
          </cell>
          <cell r="J2600" t="str">
            <v>OK</v>
          </cell>
          <cell r="K2600" t="str">
            <v>NEWZD</v>
          </cell>
          <cell r="L2600">
            <v>0</v>
          </cell>
          <cell r="M2600">
            <v>0</v>
          </cell>
          <cell r="N2600">
            <v>0</v>
          </cell>
          <cell r="O2600">
            <v>0</v>
          </cell>
          <cell r="P2600">
            <v>0</v>
          </cell>
          <cell r="Q2600">
            <v>0</v>
          </cell>
          <cell r="R2600">
            <v>0</v>
          </cell>
          <cell r="S2600">
            <v>0</v>
          </cell>
          <cell r="T2600">
            <v>0</v>
          </cell>
          <cell r="U2600">
            <v>0</v>
          </cell>
          <cell r="V2600">
            <v>0</v>
          </cell>
          <cell r="W2600">
            <v>0</v>
          </cell>
          <cell r="X2600">
            <v>0</v>
          </cell>
          <cell r="Y2600">
            <v>0</v>
          </cell>
          <cell r="Z2600">
            <v>0</v>
          </cell>
          <cell r="AA2600">
            <v>0</v>
          </cell>
          <cell r="AB2600">
            <v>0</v>
          </cell>
          <cell r="AC2600">
            <v>0</v>
          </cell>
          <cell r="AD2600">
            <v>0</v>
          </cell>
          <cell r="AE2600">
            <v>0</v>
          </cell>
          <cell r="AF2600">
            <v>0</v>
          </cell>
          <cell r="AG2600">
            <v>0</v>
          </cell>
          <cell r="AH2600">
            <v>0</v>
          </cell>
          <cell r="AI2600">
            <v>0</v>
          </cell>
          <cell r="AJ2600">
            <v>0</v>
          </cell>
          <cell r="AK2600">
            <v>0</v>
          </cell>
          <cell r="AL2600">
            <v>0</v>
          </cell>
          <cell r="AM2600">
            <v>0</v>
          </cell>
          <cell r="AN2600">
            <v>0</v>
          </cell>
          <cell r="AO2600">
            <v>0</v>
          </cell>
          <cell r="AP2600">
            <v>0</v>
          </cell>
          <cell r="AQ2600">
            <v>0</v>
          </cell>
          <cell r="AR2600">
            <v>0</v>
          </cell>
          <cell r="AS2600">
            <v>0</v>
          </cell>
          <cell r="AT2600">
            <v>0</v>
          </cell>
          <cell r="AU2600">
            <v>0</v>
          </cell>
          <cell r="AV2600">
            <v>65.56362</v>
          </cell>
          <cell r="AW2600">
            <v>0</v>
          </cell>
          <cell r="AX2600">
            <v>0</v>
          </cell>
          <cell r="AY2600">
            <v>0</v>
          </cell>
          <cell r="AZ2600">
            <v>0</v>
          </cell>
          <cell r="BA2600">
            <v>0</v>
          </cell>
          <cell r="BB2600">
            <v>0</v>
          </cell>
          <cell r="BC2600">
            <v>0</v>
          </cell>
          <cell r="BD2600">
            <v>0</v>
          </cell>
          <cell r="BE2600">
            <v>0</v>
          </cell>
          <cell r="BF2600">
            <v>0</v>
          </cell>
          <cell r="BG2600">
            <v>0</v>
          </cell>
          <cell r="BH2600">
            <v>0</v>
          </cell>
          <cell r="BI2600">
            <v>0</v>
          </cell>
          <cell r="BJ2600">
            <v>0</v>
          </cell>
          <cell r="BK2600">
            <v>0</v>
          </cell>
          <cell r="BL2600">
            <v>0</v>
          </cell>
          <cell r="BM2600">
            <v>0</v>
          </cell>
          <cell r="BN2600">
            <v>0</v>
          </cell>
          <cell r="BO2600">
            <v>0</v>
          </cell>
          <cell r="BP2600">
            <v>0</v>
          </cell>
          <cell r="BQ2600">
            <v>0</v>
          </cell>
          <cell r="BR2600">
            <v>0</v>
          </cell>
          <cell r="BS2600">
            <v>0</v>
          </cell>
          <cell r="BT2600">
            <v>0</v>
          </cell>
          <cell r="BU2600">
            <v>0</v>
          </cell>
          <cell r="BV2600">
            <v>0</v>
          </cell>
          <cell r="BW2600">
            <v>0</v>
          </cell>
          <cell r="BX2600">
            <v>0</v>
          </cell>
          <cell r="BY2600">
            <v>0</v>
          </cell>
          <cell r="BZ2600">
            <v>0</v>
          </cell>
          <cell r="CA2600">
            <v>0</v>
          </cell>
          <cell r="CB2600">
            <v>0</v>
          </cell>
          <cell r="CC2600">
            <v>0</v>
          </cell>
          <cell r="CD2600">
            <v>0</v>
          </cell>
          <cell r="CE2600">
            <v>0</v>
          </cell>
          <cell r="CF2600">
            <v>0</v>
          </cell>
          <cell r="CG2600">
            <v>0</v>
          </cell>
          <cell r="CH2600">
            <v>0</v>
          </cell>
          <cell r="CI2600">
            <v>0</v>
          </cell>
          <cell r="CJ2600">
            <v>0</v>
          </cell>
          <cell r="CK2600">
            <v>0</v>
          </cell>
          <cell r="CL2600">
            <v>0</v>
          </cell>
          <cell r="CM2600">
            <v>0</v>
          </cell>
          <cell r="CN2600">
            <v>0</v>
          </cell>
          <cell r="CO2600">
            <v>16.041666666666668</v>
          </cell>
          <cell r="CP2600">
            <v>0.41666666666666669</v>
          </cell>
          <cell r="CQ2600">
            <v>0</v>
          </cell>
          <cell r="CR2600">
            <v>0</v>
          </cell>
          <cell r="CS2600">
            <v>0</v>
          </cell>
          <cell r="CT2600">
            <v>0</v>
          </cell>
          <cell r="CU2600">
            <v>0</v>
          </cell>
          <cell r="CV2600">
            <v>0</v>
          </cell>
          <cell r="CW2600">
            <v>12.5</v>
          </cell>
          <cell r="CX2600">
            <v>0</v>
          </cell>
          <cell r="CY2600">
            <v>0</v>
          </cell>
          <cell r="CZ2600">
            <v>0</v>
          </cell>
          <cell r="DA2600">
            <v>0</v>
          </cell>
          <cell r="DB2600">
            <v>0</v>
          </cell>
          <cell r="DC2600">
            <v>0</v>
          </cell>
          <cell r="DD2600">
            <v>94.105286666666672</v>
          </cell>
          <cell r="DE2600">
            <v>0</v>
          </cell>
          <cell r="DG2600">
            <v>63.653999999999996</v>
          </cell>
          <cell r="DI2600">
            <v>0.03</v>
          </cell>
          <cell r="DJ2600">
            <v>1.9096199999999999</v>
          </cell>
          <cell r="DK2600">
            <v>2.0712687147262886E-2</v>
          </cell>
          <cell r="DL2600">
            <v>0</v>
          </cell>
        </row>
        <row r="2601">
          <cell r="A2601" t="str">
            <v>MR-ILL-CORSIA-SS-UL-NW1</v>
          </cell>
          <cell r="B2601" t="str">
            <v>ILLUMINAZIONE DI CORSIA SMART STORE-UL-NW-L&lt;100 - (costo al metro)</v>
          </cell>
          <cell r="F2601">
            <v>165.53114559386975</v>
          </cell>
          <cell r="H2601">
            <v>144.01209666666668</v>
          </cell>
          <cell r="I2601">
            <v>0.13</v>
          </cell>
          <cell r="J2601" t="str">
            <v>OK</v>
          </cell>
          <cell r="K2601" t="str">
            <v>NEWZD</v>
          </cell>
          <cell r="L2601">
            <v>0</v>
          </cell>
          <cell r="M2601">
            <v>0</v>
          </cell>
          <cell r="N2601">
            <v>0</v>
          </cell>
          <cell r="O2601">
            <v>0</v>
          </cell>
          <cell r="P2601">
            <v>0</v>
          </cell>
          <cell r="Q2601">
            <v>0</v>
          </cell>
          <cell r="R2601">
            <v>0</v>
          </cell>
          <cell r="S2601">
            <v>0</v>
          </cell>
          <cell r="T2601">
            <v>0</v>
          </cell>
          <cell r="U2601">
            <v>0</v>
          </cell>
          <cell r="V2601">
            <v>0</v>
          </cell>
          <cell r="W2601">
            <v>0</v>
          </cell>
          <cell r="X2601">
            <v>0</v>
          </cell>
          <cell r="Y2601">
            <v>0</v>
          </cell>
          <cell r="Z2601">
            <v>0</v>
          </cell>
          <cell r="AA2601">
            <v>0</v>
          </cell>
          <cell r="AB2601">
            <v>0</v>
          </cell>
          <cell r="AC2601">
            <v>0</v>
          </cell>
          <cell r="AD2601">
            <v>0</v>
          </cell>
          <cell r="AE2601">
            <v>0</v>
          </cell>
          <cell r="AF2601">
            <v>0</v>
          </cell>
          <cell r="AG2601">
            <v>0</v>
          </cell>
          <cell r="AH2601">
            <v>0</v>
          </cell>
          <cell r="AI2601">
            <v>0</v>
          </cell>
          <cell r="AJ2601">
            <v>0</v>
          </cell>
          <cell r="AK2601">
            <v>0</v>
          </cell>
          <cell r="AL2601">
            <v>0</v>
          </cell>
          <cell r="AM2601">
            <v>0</v>
          </cell>
          <cell r="AN2601">
            <v>0</v>
          </cell>
          <cell r="AO2601">
            <v>0</v>
          </cell>
          <cell r="AP2601">
            <v>0</v>
          </cell>
          <cell r="AQ2601">
            <v>0</v>
          </cell>
          <cell r="AR2601">
            <v>0</v>
          </cell>
          <cell r="AS2601">
            <v>0</v>
          </cell>
          <cell r="AT2601">
            <v>0</v>
          </cell>
          <cell r="AU2601">
            <v>0</v>
          </cell>
          <cell r="AV2601">
            <v>98.345430000000007</v>
          </cell>
          <cell r="AW2601">
            <v>0</v>
          </cell>
          <cell r="AX2601">
            <v>0</v>
          </cell>
          <cell r="AY2601">
            <v>0</v>
          </cell>
          <cell r="AZ2601">
            <v>0</v>
          </cell>
          <cell r="BA2601">
            <v>0</v>
          </cell>
          <cell r="BB2601">
            <v>0</v>
          </cell>
          <cell r="BC2601">
            <v>0</v>
          </cell>
          <cell r="BD2601">
            <v>0</v>
          </cell>
          <cell r="BE2601">
            <v>0</v>
          </cell>
          <cell r="BF2601">
            <v>0</v>
          </cell>
          <cell r="BG2601">
            <v>0</v>
          </cell>
          <cell r="BH2601">
            <v>0</v>
          </cell>
          <cell r="BI2601">
            <v>0</v>
          </cell>
          <cell r="BJ2601">
            <v>0</v>
          </cell>
          <cell r="BK2601">
            <v>0</v>
          </cell>
          <cell r="BL2601">
            <v>0</v>
          </cell>
          <cell r="BM2601">
            <v>0</v>
          </cell>
          <cell r="BN2601">
            <v>0</v>
          </cell>
          <cell r="BO2601">
            <v>0</v>
          </cell>
          <cell r="BP2601">
            <v>0</v>
          </cell>
          <cell r="BQ2601">
            <v>0</v>
          </cell>
          <cell r="BR2601">
            <v>0</v>
          </cell>
          <cell r="BS2601">
            <v>0</v>
          </cell>
          <cell r="BT2601">
            <v>0</v>
          </cell>
          <cell r="BU2601">
            <v>0</v>
          </cell>
          <cell r="BV2601">
            <v>0</v>
          </cell>
          <cell r="BW2601">
            <v>0</v>
          </cell>
          <cell r="BX2601">
            <v>0</v>
          </cell>
          <cell r="BY2601">
            <v>0</v>
          </cell>
          <cell r="BZ2601">
            <v>0</v>
          </cell>
          <cell r="CA2601">
            <v>0</v>
          </cell>
          <cell r="CB2601">
            <v>0</v>
          </cell>
          <cell r="CC2601">
            <v>0</v>
          </cell>
          <cell r="CD2601">
            <v>0</v>
          </cell>
          <cell r="CE2601">
            <v>0</v>
          </cell>
          <cell r="CF2601">
            <v>0</v>
          </cell>
          <cell r="CG2601">
            <v>0</v>
          </cell>
          <cell r="CH2601">
            <v>0</v>
          </cell>
          <cell r="CI2601">
            <v>0</v>
          </cell>
          <cell r="CJ2601">
            <v>0</v>
          </cell>
          <cell r="CK2601">
            <v>0</v>
          </cell>
          <cell r="CL2601">
            <v>0</v>
          </cell>
          <cell r="CM2601">
            <v>0</v>
          </cell>
          <cell r="CN2601">
            <v>0</v>
          </cell>
          <cell r="CO2601">
            <v>25.666666666666664</v>
          </cell>
          <cell r="CP2601">
            <v>0.66666666666666663</v>
          </cell>
          <cell r="CQ2601">
            <v>0</v>
          </cell>
          <cell r="CR2601">
            <v>0</v>
          </cell>
          <cell r="CS2601">
            <v>0</v>
          </cell>
          <cell r="CT2601">
            <v>0</v>
          </cell>
          <cell r="CU2601">
            <v>0</v>
          </cell>
          <cell r="CV2601">
            <v>0</v>
          </cell>
          <cell r="CW2601">
            <v>20</v>
          </cell>
          <cell r="CX2601">
            <v>0</v>
          </cell>
          <cell r="CY2601">
            <v>0</v>
          </cell>
          <cell r="CZ2601">
            <v>0</v>
          </cell>
          <cell r="DA2601">
            <v>0</v>
          </cell>
          <cell r="DB2601">
            <v>0</v>
          </cell>
          <cell r="DC2601">
            <v>0</v>
          </cell>
          <cell r="DD2601">
            <v>144.01209666666668</v>
          </cell>
          <cell r="DE2601">
            <v>0</v>
          </cell>
          <cell r="DG2601">
            <v>95.481000000000009</v>
          </cell>
          <cell r="DI2601">
            <v>0.03</v>
          </cell>
          <cell r="DJ2601">
            <v>2.86443</v>
          </cell>
          <cell r="DK2601">
            <v>2.0293853009732122E-2</v>
          </cell>
          <cell r="DL2601">
            <v>0</v>
          </cell>
        </row>
        <row r="2602">
          <cell r="A2602" t="str">
            <v>MR-ILL-CORSIA-SS-UL-NW2</v>
          </cell>
          <cell r="B2602" t="str">
            <v>ILLUMINAZIONE DI CORSIA SMART STORE-UL-NW-L&gt;=100 - (costo al metro)</v>
          </cell>
          <cell r="F2602">
            <v>140.41098467432951</v>
          </cell>
          <cell r="H2602">
            <v>122.15755666666666</v>
          </cell>
          <cell r="I2602">
            <v>0.13000000000000012</v>
          </cell>
          <cell r="J2602" t="str">
            <v>OK</v>
          </cell>
          <cell r="K2602" t="str">
            <v>NEWZD</v>
          </cell>
          <cell r="L2602">
            <v>0</v>
          </cell>
          <cell r="M2602">
            <v>0</v>
          </cell>
          <cell r="N2602">
            <v>0</v>
          </cell>
          <cell r="O2602">
            <v>0</v>
          </cell>
          <cell r="P2602">
            <v>0</v>
          </cell>
          <cell r="Q2602">
            <v>0</v>
          </cell>
          <cell r="R2602">
            <v>0</v>
          </cell>
          <cell r="S2602">
            <v>0</v>
          </cell>
          <cell r="T2602">
            <v>0</v>
          </cell>
          <cell r="U2602">
            <v>0</v>
          </cell>
          <cell r="V2602">
            <v>0</v>
          </cell>
          <cell r="W2602">
            <v>0</v>
          </cell>
          <cell r="X2602">
            <v>0</v>
          </cell>
          <cell r="Y2602">
            <v>0</v>
          </cell>
          <cell r="Z2602">
            <v>0</v>
          </cell>
          <cell r="AA2602">
            <v>0</v>
          </cell>
          <cell r="AB2602">
            <v>0</v>
          </cell>
          <cell r="AC2602">
            <v>0</v>
          </cell>
          <cell r="AD2602">
            <v>0</v>
          </cell>
          <cell r="AE2602">
            <v>0</v>
          </cell>
          <cell r="AF2602">
            <v>0</v>
          </cell>
          <cell r="AG2602">
            <v>0</v>
          </cell>
          <cell r="AH2602">
            <v>0</v>
          </cell>
          <cell r="AI2602">
            <v>0</v>
          </cell>
          <cell r="AJ2602">
            <v>0</v>
          </cell>
          <cell r="AK2602">
            <v>0</v>
          </cell>
          <cell r="AL2602">
            <v>0</v>
          </cell>
          <cell r="AM2602">
            <v>0</v>
          </cell>
          <cell r="AN2602">
            <v>0</v>
          </cell>
          <cell r="AO2602">
            <v>0</v>
          </cell>
          <cell r="AP2602">
            <v>0</v>
          </cell>
          <cell r="AQ2602">
            <v>0</v>
          </cell>
          <cell r="AR2602">
            <v>0</v>
          </cell>
          <cell r="AS2602">
            <v>0</v>
          </cell>
          <cell r="AT2602">
            <v>0</v>
          </cell>
          <cell r="AU2602">
            <v>0</v>
          </cell>
          <cell r="AV2602">
            <v>76.490889999999993</v>
          </cell>
          <cell r="AW2602">
            <v>0</v>
          </cell>
          <cell r="AX2602">
            <v>0</v>
          </cell>
          <cell r="AY2602">
            <v>0</v>
          </cell>
          <cell r="AZ2602">
            <v>0</v>
          </cell>
          <cell r="BA2602">
            <v>0</v>
          </cell>
          <cell r="BB2602">
            <v>0</v>
          </cell>
          <cell r="BC2602">
            <v>0</v>
          </cell>
          <cell r="BD2602">
            <v>0</v>
          </cell>
          <cell r="BE2602">
            <v>0</v>
          </cell>
          <cell r="BF2602">
            <v>0</v>
          </cell>
          <cell r="BG2602">
            <v>0</v>
          </cell>
          <cell r="BH2602">
            <v>0</v>
          </cell>
          <cell r="BI2602">
            <v>0</v>
          </cell>
          <cell r="BJ2602">
            <v>0</v>
          </cell>
          <cell r="BK2602">
            <v>0</v>
          </cell>
          <cell r="BL2602">
            <v>0</v>
          </cell>
          <cell r="BM2602">
            <v>0</v>
          </cell>
          <cell r="BN2602">
            <v>0</v>
          </cell>
          <cell r="BO2602">
            <v>0</v>
          </cell>
          <cell r="BP2602">
            <v>0</v>
          </cell>
          <cell r="BQ2602">
            <v>0</v>
          </cell>
          <cell r="BR2602">
            <v>0</v>
          </cell>
          <cell r="BS2602">
            <v>0</v>
          </cell>
          <cell r="BT2602">
            <v>0</v>
          </cell>
          <cell r="BU2602">
            <v>0</v>
          </cell>
          <cell r="BV2602">
            <v>0</v>
          </cell>
          <cell r="BW2602">
            <v>0</v>
          </cell>
          <cell r="BX2602">
            <v>0</v>
          </cell>
          <cell r="BY2602">
            <v>0</v>
          </cell>
          <cell r="BZ2602">
            <v>0</v>
          </cell>
          <cell r="CA2602">
            <v>0</v>
          </cell>
          <cell r="CB2602">
            <v>0</v>
          </cell>
          <cell r="CC2602">
            <v>0</v>
          </cell>
          <cell r="CD2602">
            <v>0</v>
          </cell>
          <cell r="CE2602">
            <v>0</v>
          </cell>
          <cell r="CF2602">
            <v>0</v>
          </cell>
          <cell r="CG2602">
            <v>0</v>
          </cell>
          <cell r="CH2602">
            <v>0</v>
          </cell>
          <cell r="CI2602">
            <v>0</v>
          </cell>
          <cell r="CJ2602">
            <v>0</v>
          </cell>
          <cell r="CK2602">
            <v>0</v>
          </cell>
          <cell r="CL2602">
            <v>0</v>
          </cell>
          <cell r="CM2602">
            <v>0</v>
          </cell>
          <cell r="CN2602">
            <v>0</v>
          </cell>
          <cell r="CO2602">
            <v>25.666666666666664</v>
          </cell>
          <cell r="CP2602">
            <v>0.66666666666666663</v>
          </cell>
          <cell r="CQ2602">
            <v>0</v>
          </cell>
          <cell r="CR2602">
            <v>0</v>
          </cell>
          <cell r="CS2602">
            <v>0</v>
          </cell>
          <cell r="CT2602">
            <v>0</v>
          </cell>
          <cell r="CU2602">
            <v>0</v>
          </cell>
          <cell r="CV2602">
            <v>0</v>
          </cell>
          <cell r="CW2602">
            <v>20</v>
          </cell>
          <cell r="CX2602">
            <v>0</v>
          </cell>
          <cell r="CY2602">
            <v>0</v>
          </cell>
          <cell r="CZ2602">
            <v>0</v>
          </cell>
          <cell r="DA2602">
            <v>0</v>
          </cell>
          <cell r="DB2602">
            <v>0</v>
          </cell>
          <cell r="DC2602">
            <v>0</v>
          </cell>
          <cell r="DD2602">
            <v>122.15755666666666</v>
          </cell>
          <cell r="DE2602">
            <v>0</v>
          </cell>
          <cell r="DG2602">
            <v>74.262999999999991</v>
          </cell>
          <cell r="DI2602">
            <v>0.03</v>
          </cell>
          <cell r="DJ2602">
            <v>2.2278899999999995</v>
          </cell>
          <cell r="DK2602">
            <v>1.8576637973923601E-2</v>
          </cell>
          <cell r="DL2602">
            <v>0</v>
          </cell>
        </row>
        <row r="2603">
          <cell r="A2603" t="str">
            <v>MR-ILL-CORSIA-SS-UL-SW1</v>
          </cell>
          <cell r="B2603" t="str">
            <v>ILLUMINAZIONE DI CORSIA SMART STORE-UL-NW-L&lt;100 - (costo al metro)</v>
          </cell>
          <cell r="F2603">
            <v>145.84723754789275</v>
          </cell>
          <cell r="H2603">
            <v>126.88709666666668</v>
          </cell>
          <cell r="I2603">
            <v>0.13000000000000012</v>
          </cell>
          <cell r="J2603" t="str">
            <v>OK</v>
          </cell>
          <cell r="K2603" t="str">
            <v>NEWZD</v>
          </cell>
          <cell r="L2603">
            <v>0</v>
          </cell>
          <cell r="M2603">
            <v>0</v>
          </cell>
          <cell r="N2603">
            <v>0</v>
          </cell>
          <cell r="O2603">
            <v>0</v>
          </cell>
          <cell r="P2603">
            <v>0</v>
          </cell>
          <cell r="Q2603">
            <v>0</v>
          </cell>
          <cell r="R2603">
            <v>0</v>
          </cell>
          <cell r="S2603">
            <v>0</v>
          </cell>
          <cell r="T2603">
            <v>0</v>
          </cell>
          <cell r="U2603">
            <v>0</v>
          </cell>
          <cell r="V2603">
            <v>0</v>
          </cell>
          <cell r="W2603">
            <v>0</v>
          </cell>
          <cell r="X2603">
            <v>0</v>
          </cell>
          <cell r="Y2603">
            <v>0</v>
          </cell>
          <cell r="Z2603">
            <v>0</v>
          </cell>
          <cell r="AA2603">
            <v>0</v>
          </cell>
          <cell r="AB2603">
            <v>0</v>
          </cell>
          <cell r="AC2603">
            <v>0</v>
          </cell>
          <cell r="AD2603">
            <v>0</v>
          </cell>
          <cell r="AE2603">
            <v>0</v>
          </cell>
          <cell r="AF2603">
            <v>0</v>
          </cell>
          <cell r="AG2603">
            <v>0</v>
          </cell>
          <cell r="AH2603">
            <v>0</v>
          </cell>
          <cell r="AI2603">
            <v>0</v>
          </cell>
          <cell r="AJ2603">
            <v>0</v>
          </cell>
          <cell r="AK2603">
            <v>0</v>
          </cell>
          <cell r="AL2603">
            <v>0</v>
          </cell>
          <cell r="AM2603">
            <v>0</v>
          </cell>
          <cell r="AN2603">
            <v>0</v>
          </cell>
          <cell r="AO2603">
            <v>0</v>
          </cell>
          <cell r="AP2603">
            <v>0</v>
          </cell>
          <cell r="AQ2603">
            <v>0</v>
          </cell>
          <cell r="AR2603">
            <v>0</v>
          </cell>
          <cell r="AS2603">
            <v>0</v>
          </cell>
          <cell r="AT2603">
            <v>0</v>
          </cell>
          <cell r="AU2603">
            <v>0</v>
          </cell>
          <cell r="AV2603">
            <v>98.345430000000007</v>
          </cell>
          <cell r="AW2603">
            <v>0</v>
          </cell>
          <cell r="AX2603">
            <v>0</v>
          </cell>
          <cell r="AY2603">
            <v>0</v>
          </cell>
          <cell r="AZ2603">
            <v>0</v>
          </cell>
          <cell r="BA2603">
            <v>0</v>
          </cell>
          <cell r="BB2603">
            <v>0</v>
          </cell>
          <cell r="BC2603">
            <v>0</v>
          </cell>
          <cell r="BD2603">
            <v>0</v>
          </cell>
          <cell r="BE2603">
            <v>0</v>
          </cell>
          <cell r="BF2603">
            <v>0</v>
          </cell>
          <cell r="BG2603">
            <v>0</v>
          </cell>
          <cell r="BH2603">
            <v>0</v>
          </cell>
          <cell r="BI2603">
            <v>0</v>
          </cell>
          <cell r="BJ2603">
            <v>0</v>
          </cell>
          <cell r="BK2603">
            <v>0</v>
          </cell>
          <cell r="BL2603">
            <v>0</v>
          </cell>
          <cell r="BM2603">
            <v>0</v>
          </cell>
          <cell r="BN2603">
            <v>0</v>
          </cell>
          <cell r="BO2603">
            <v>0</v>
          </cell>
          <cell r="BP2603">
            <v>0</v>
          </cell>
          <cell r="BQ2603">
            <v>0</v>
          </cell>
          <cell r="BR2603">
            <v>0</v>
          </cell>
          <cell r="BS2603">
            <v>0</v>
          </cell>
          <cell r="BT2603">
            <v>0</v>
          </cell>
          <cell r="BU2603">
            <v>0</v>
          </cell>
          <cell r="BV2603">
            <v>0</v>
          </cell>
          <cell r="BW2603">
            <v>0</v>
          </cell>
          <cell r="BX2603">
            <v>0</v>
          </cell>
          <cell r="BY2603">
            <v>0</v>
          </cell>
          <cell r="BZ2603">
            <v>0</v>
          </cell>
          <cell r="CA2603">
            <v>0</v>
          </cell>
          <cell r="CB2603">
            <v>0</v>
          </cell>
          <cell r="CC2603">
            <v>0</v>
          </cell>
          <cell r="CD2603">
            <v>0</v>
          </cell>
          <cell r="CE2603">
            <v>0</v>
          </cell>
          <cell r="CF2603">
            <v>0</v>
          </cell>
          <cell r="CG2603">
            <v>0</v>
          </cell>
          <cell r="CH2603">
            <v>0</v>
          </cell>
          <cell r="CI2603">
            <v>0</v>
          </cell>
          <cell r="CJ2603">
            <v>0</v>
          </cell>
          <cell r="CK2603">
            <v>0</v>
          </cell>
          <cell r="CL2603">
            <v>0</v>
          </cell>
          <cell r="CM2603">
            <v>0</v>
          </cell>
          <cell r="CN2603">
            <v>0</v>
          </cell>
          <cell r="CO2603">
            <v>16.041666666666668</v>
          </cell>
          <cell r="CP2603">
            <v>0.41666666666666669</v>
          </cell>
          <cell r="CQ2603">
            <v>0</v>
          </cell>
          <cell r="CR2603">
            <v>0</v>
          </cell>
          <cell r="CS2603">
            <v>0</v>
          </cell>
          <cell r="CT2603">
            <v>0</v>
          </cell>
          <cell r="CU2603">
            <v>0</v>
          </cell>
          <cell r="CV2603">
            <v>0</v>
          </cell>
          <cell r="CW2603">
            <v>12.5</v>
          </cell>
          <cell r="CX2603">
            <v>0</v>
          </cell>
          <cell r="CY2603">
            <v>0</v>
          </cell>
          <cell r="CZ2603">
            <v>0</v>
          </cell>
          <cell r="DA2603">
            <v>0</v>
          </cell>
          <cell r="DB2603">
            <v>0</v>
          </cell>
          <cell r="DC2603">
            <v>0</v>
          </cell>
          <cell r="DD2603">
            <v>126.88709666666668</v>
          </cell>
          <cell r="DE2603">
            <v>0</v>
          </cell>
          <cell r="DG2603">
            <v>95.481000000000009</v>
          </cell>
          <cell r="DI2603">
            <v>0.03</v>
          </cell>
          <cell r="DJ2603">
            <v>2.86443</v>
          </cell>
          <cell r="DK2603">
            <v>2.3096020082350534E-2</v>
          </cell>
          <cell r="DL2603">
            <v>0</v>
          </cell>
        </row>
        <row r="2604">
          <cell r="A2604" t="str">
            <v>MR-ILL-CORSIA-SS-UL-SW2</v>
          </cell>
          <cell r="B2604" t="str">
            <v>ILLUMINAZIONE DI CORSIA SMART STORE-UL-NW-L&gt;=100 - (costo al metro)</v>
          </cell>
          <cell r="F2604">
            <v>120.72707662835249</v>
          </cell>
          <cell r="H2604">
            <v>105.03255666666666</v>
          </cell>
          <cell r="I2604">
            <v>0.13</v>
          </cell>
          <cell r="J2604" t="str">
            <v>OK</v>
          </cell>
          <cell r="K2604" t="str">
            <v>NEWZD</v>
          </cell>
          <cell r="L2604">
            <v>0</v>
          </cell>
          <cell r="M2604">
            <v>0</v>
          </cell>
          <cell r="N2604">
            <v>0</v>
          </cell>
          <cell r="O2604">
            <v>0</v>
          </cell>
          <cell r="P2604">
            <v>0</v>
          </cell>
          <cell r="Q2604">
            <v>0</v>
          </cell>
          <cell r="R2604">
            <v>0</v>
          </cell>
          <cell r="S2604">
            <v>0</v>
          </cell>
          <cell r="T2604">
            <v>0</v>
          </cell>
          <cell r="U2604">
            <v>0</v>
          </cell>
          <cell r="V2604">
            <v>0</v>
          </cell>
          <cell r="W2604">
            <v>0</v>
          </cell>
          <cell r="X2604">
            <v>0</v>
          </cell>
          <cell r="Y2604">
            <v>0</v>
          </cell>
          <cell r="Z2604">
            <v>0</v>
          </cell>
          <cell r="AA2604">
            <v>0</v>
          </cell>
          <cell r="AB2604">
            <v>0</v>
          </cell>
          <cell r="AC2604">
            <v>0</v>
          </cell>
          <cell r="AD2604">
            <v>0</v>
          </cell>
          <cell r="AE2604">
            <v>0</v>
          </cell>
          <cell r="AF2604">
            <v>0</v>
          </cell>
          <cell r="AG2604">
            <v>0</v>
          </cell>
          <cell r="AH2604">
            <v>0</v>
          </cell>
          <cell r="AI2604">
            <v>0</v>
          </cell>
          <cell r="AJ2604">
            <v>0</v>
          </cell>
          <cell r="AK2604">
            <v>0</v>
          </cell>
          <cell r="AL2604">
            <v>0</v>
          </cell>
          <cell r="AM2604">
            <v>0</v>
          </cell>
          <cell r="AN2604">
            <v>0</v>
          </cell>
          <cell r="AO2604">
            <v>0</v>
          </cell>
          <cell r="AP2604">
            <v>0</v>
          </cell>
          <cell r="AQ2604">
            <v>0</v>
          </cell>
          <cell r="AR2604">
            <v>0</v>
          </cell>
          <cell r="AS2604">
            <v>0</v>
          </cell>
          <cell r="AT2604">
            <v>0</v>
          </cell>
          <cell r="AU2604">
            <v>0</v>
          </cell>
          <cell r="AV2604">
            <v>76.490889999999993</v>
          </cell>
          <cell r="AW2604">
            <v>0</v>
          </cell>
          <cell r="AX2604">
            <v>0</v>
          </cell>
          <cell r="AY2604">
            <v>0</v>
          </cell>
          <cell r="AZ2604">
            <v>0</v>
          </cell>
          <cell r="BA2604">
            <v>0</v>
          </cell>
          <cell r="BB2604">
            <v>0</v>
          </cell>
          <cell r="BC2604">
            <v>0</v>
          </cell>
          <cell r="BD2604">
            <v>0</v>
          </cell>
          <cell r="BE2604">
            <v>0</v>
          </cell>
          <cell r="BF2604">
            <v>0</v>
          </cell>
          <cell r="BG2604">
            <v>0</v>
          </cell>
          <cell r="BH2604">
            <v>0</v>
          </cell>
          <cell r="BI2604">
            <v>0</v>
          </cell>
          <cell r="BJ2604">
            <v>0</v>
          </cell>
          <cell r="BK2604">
            <v>0</v>
          </cell>
          <cell r="BL2604">
            <v>0</v>
          </cell>
          <cell r="BM2604">
            <v>0</v>
          </cell>
          <cell r="BN2604">
            <v>0</v>
          </cell>
          <cell r="BO2604">
            <v>0</v>
          </cell>
          <cell r="BP2604">
            <v>0</v>
          </cell>
          <cell r="BQ2604">
            <v>0</v>
          </cell>
          <cell r="BR2604">
            <v>0</v>
          </cell>
          <cell r="BS2604">
            <v>0</v>
          </cell>
          <cell r="BT2604">
            <v>0</v>
          </cell>
          <cell r="BU2604">
            <v>0</v>
          </cell>
          <cell r="BV2604">
            <v>0</v>
          </cell>
          <cell r="BW2604">
            <v>0</v>
          </cell>
          <cell r="BX2604">
            <v>0</v>
          </cell>
          <cell r="BY2604">
            <v>0</v>
          </cell>
          <cell r="BZ2604">
            <v>0</v>
          </cell>
          <cell r="CA2604">
            <v>0</v>
          </cell>
          <cell r="CB2604">
            <v>0</v>
          </cell>
          <cell r="CC2604">
            <v>0</v>
          </cell>
          <cell r="CD2604">
            <v>0</v>
          </cell>
          <cell r="CE2604">
            <v>0</v>
          </cell>
          <cell r="CF2604">
            <v>0</v>
          </cell>
          <cell r="CG2604">
            <v>0</v>
          </cell>
          <cell r="CH2604">
            <v>0</v>
          </cell>
          <cell r="CI2604">
            <v>0</v>
          </cell>
          <cell r="CJ2604">
            <v>0</v>
          </cell>
          <cell r="CK2604">
            <v>0</v>
          </cell>
          <cell r="CL2604">
            <v>0</v>
          </cell>
          <cell r="CM2604">
            <v>0</v>
          </cell>
          <cell r="CN2604">
            <v>0</v>
          </cell>
          <cell r="CO2604">
            <v>16.041666666666668</v>
          </cell>
          <cell r="CP2604">
            <v>0.41666666666666669</v>
          </cell>
          <cell r="CQ2604">
            <v>0</v>
          </cell>
          <cell r="CR2604">
            <v>0</v>
          </cell>
          <cell r="CS2604">
            <v>0</v>
          </cell>
          <cell r="CT2604">
            <v>0</v>
          </cell>
          <cell r="CU2604">
            <v>0</v>
          </cell>
          <cell r="CV2604">
            <v>0</v>
          </cell>
          <cell r="CW2604">
            <v>12.5</v>
          </cell>
          <cell r="CX2604">
            <v>0</v>
          </cell>
          <cell r="CY2604">
            <v>0</v>
          </cell>
          <cell r="CZ2604">
            <v>0</v>
          </cell>
          <cell r="DA2604">
            <v>0</v>
          </cell>
          <cell r="DB2604">
            <v>0</v>
          </cell>
          <cell r="DC2604">
            <v>0</v>
          </cell>
          <cell r="DD2604">
            <v>105.03255666666666</v>
          </cell>
          <cell r="DE2604">
            <v>0</v>
          </cell>
          <cell r="DG2604">
            <v>74.262999999999991</v>
          </cell>
          <cell r="DI2604">
            <v>0.03</v>
          </cell>
          <cell r="DJ2604">
            <v>2.2278899999999995</v>
          </cell>
          <cell r="DK2604">
            <v>2.1671097939782235E-2</v>
          </cell>
          <cell r="DL2604">
            <v>0</v>
          </cell>
        </row>
        <row r="2605">
          <cell r="A2605" t="str">
            <v>MR-ILL-CORSIA-TR-CE-NW1</v>
          </cell>
          <cell r="B2605" t="str">
            <v>ILLUMINAZIONE DI CORSIA TRASLO-CE-NW-L&lt;100 - (costo al metro)</v>
          </cell>
          <cell r="F2605">
            <v>242.01667816091953</v>
          </cell>
          <cell r="H2605">
            <v>210.55450999999999</v>
          </cell>
          <cell r="I2605">
            <v>0.13</v>
          </cell>
          <cell r="J2605" t="str">
            <v>OK</v>
          </cell>
          <cell r="K2605" t="str">
            <v>NEWZD</v>
          </cell>
          <cell r="L2605">
            <v>0</v>
          </cell>
          <cell r="M2605">
            <v>0</v>
          </cell>
          <cell r="N2605">
            <v>0</v>
          </cell>
          <cell r="O2605">
            <v>0</v>
          </cell>
          <cell r="P2605">
            <v>0</v>
          </cell>
          <cell r="Q2605">
            <v>0</v>
          </cell>
          <cell r="R2605">
            <v>0</v>
          </cell>
          <cell r="S2605">
            <v>0</v>
          </cell>
          <cell r="T2605">
            <v>0</v>
          </cell>
          <cell r="U2605">
            <v>0</v>
          </cell>
          <cell r="V2605">
            <v>0</v>
          </cell>
          <cell r="W2605">
            <v>0</v>
          </cell>
          <cell r="X2605">
            <v>0</v>
          </cell>
          <cell r="Y2605">
            <v>0</v>
          </cell>
          <cell r="Z2605">
            <v>0</v>
          </cell>
          <cell r="AA2605">
            <v>0</v>
          </cell>
          <cell r="AB2605">
            <v>0</v>
          </cell>
          <cell r="AC2605">
            <v>0</v>
          </cell>
          <cell r="AD2605">
            <v>0</v>
          </cell>
          <cell r="AE2605">
            <v>0</v>
          </cell>
          <cell r="AF2605">
            <v>0</v>
          </cell>
          <cell r="AG2605">
            <v>0</v>
          </cell>
          <cell r="AH2605">
            <v>0</v>
          </cell>
          <cell r="AI2605">
            <v>0</v>
          </cell>
          <cell r="AJ2605">
            <v>0</v>
          </cell>
          <cell r="AK2605">
            <v>0</v>
          </cell>
          <cell r="AL2605">
            <v>0</v>
          </cell>
          <cell r="AM2605">
            <v>0</v>
          </cell>
          <cell r="AN2605">
            <v>0</v>
          </cell>
          <cell r="AO2605">
            <v>0</v>
          </cell>
          <cell r="AP2605">
            <v>0</v>
          </cell>
          <cell r="AQ2605">
            <v>0</v>
          </cell>
          <cell r="AR2605">
            <v>0</v>
          </cell>
          <cell r="AS2605">
            <v>0</v>
          </cell>
          <cell r="AT2605">
            <v>0</v>
          </cell>
          <cell r="AU2605">
            <v>0</v>
          </cell>
          <cell r="AV2605">
            <v>142.05450999999999</v>
          </cell>
          <cell r="AW2605">
            <v>0</v>
          </cell>
          <cell r="AX2605">
            <v>0</v>
          </cell>
          <cell r="AY2605">
            <v>0</v>
          </cell>
          <cell r="AZ2605">
            <v>0</v>
          </cell>
          <cell r="BA2605">
            <v>0</v>
          </cell>
          <cell r="BB2605">
            <v>0</v>
          </cell>
          <cell r="BC2605">
            <v>0</v>
          </cell>
          <cell r="BD2605">
            <v>0</v>
          </cell>
          <cell r="BE2605">
            <v>0</v>
          </cell>
          <cell r="BF2605">
            <v>0</v>
          </cell>
          <cell r="BG2605">
            <v>0</v>
          </cell>
          <cell r="BH2605">
            <v>0</v>
          </cell>
          <cell r="BI2605">
            <v>0</v>
          </cell>
          <cell r="BJ2605">
            <v>0</v>
          </cell>
          <cell r="BK2605">
            <v>0</v>
          </cell>
          <cell r="BL2605">
            <v>0</v>
          </cell>
          <cell r="BM2605">
            <v>0</v>
          </cell>
          <cell r="BN2605">
            <v>0</v>
          </cell>
          <cell r="BO2605">
            <v>0</v>
          </cell>
          <cell r="BP2605">
            <v>0</v>
          </cell>
          <cell r="BQ2605">
            <v>0</v>
          </cell>
          <cell r="BR2605">
            <v>0</v>
          </cell>
          <cell r="BS2605">
            <v>0</v>
          </cell>
          <cell r="BT2605">
            <v>0</v>
          </cell>
          <cell r="BU2605">
            <v>0</v>
          </cell>
          <cell r="BV2605">
            <v>0</v>
          </cell>
          <cell r="BW2605">
            <v>0</v>
          </cell>
          <cell r="BX2605">
            <v>0</v>
          </cell>
          <cell r="BY2605">
            <v>0</v>
          </cell>
          <cell r="BZ2605">
            <v>0</v>
          </cell>
          <cell r="CA2605">
            <v>0</v>
          </cell>
          <cell r="CB2605">
            <v>0</v>
          </cell>
          <cell r="CC2605">
            <v>0</v>
          </cell>
          <cell r="CD2605">
            <v>0</v>
          </cell>
          <cell r="CE2605">
            <v>0</v>
          </cell>
          <cell r="CF2605">
            <v>0</v>
          </cell>
          <cell r="CG2605">
            <v>0</v>
          </cell>
          <cell r="CH2605">
            <v>0</v>
          </cell>
          <cell r="CI2605">
            <v>0</v>
          </cell>
          <cell r="CJ2605">
            <v>0</v>
          </cell>
          <cell r="CK2605">
            <v>0</v>
          </cell>
          <cell r="CL2605">
            <v>0</v>
          </cell>
          <cell r="CM2605">
            <v>0</v>
          </cell>
          <cell r="CN2605">
            <v>0</v>
          </cell>
          <cell r="CO2605">
            <v>38.5</v>
          </cell>
          <cell r="CP2605">
            <v>1</v>
          </cell>
          <cell r="CQ2605">
            <v>0</v>
          </cell>
          <cell r="CR2605">
            <v>0</v>
          </cell>
          <cell r="CS2605">
            <v>0</v>
          </cell>
          <cell r="CT2605">
            <v>0</v>
          </cell>
          <cell r="CU2605">
            <v>0</v>
          </cell>
          <cell r="CV2605">
            <v>0</v>
          </cell>
          <cell r="CW2605">
            <v>30</v>
          </cell>
          <cell r="CX2605">
            <v>0</v>
          </cell>
          <cell r="CY2605">
            <v>0</v>
          </cell>
          <cell r="CZ2605">
            <v>0</v>
          </cell>
          <cell r="DA2605">
            <v>0</v>
          </cell>
          <cell r="DB2605">
            <v>0</v>
          </cell>
          <cell r="DC2605">
            <v>0</v>
          </cell>
          <cell r="DD2605">
            <v>210.55450999999999</v>
          </cell>
          <cell r="DE2605">
            <v>0</v>
          </cell>
          <cell r="DG2605">
            <v>137.917</v>
          </cell>
          <cell r="DI2605">
            <v>0.03</v>
          </cell>
          <cell r="DJ2605">
            <v>4.1375099999999998</v>
          </cell>
          <cell r="DK2605">
            <v>2.0044424635567805E-2</v>
          </cell>
          <cell r="DL2605">
            <v>0</v>
          </cell>
        </row>
        <row r="2606">
          <cell r="A2606" t="str">
            <v>MR-ILL-CORSIA-TR-CE-NW2</v>
          </cell>
          <cell r="B2606" t="str">
            <v>ILLUMINAZIONE DI CORSIA TRASLO-CE-NW-L&gt;=100 - (costo al metro)</v>
          </cell>
          <cell r="F2606">
            <v>216.89651724137931</v>
          </cell>
          <cell r="H2606">
            <v>188.69997000000001</v>
          </cell>
          <cell r="I2606">
            <v>0.13</v>
          </cell>
          <cell r="J2606" t="str">
            <v>OK</v>
          </cell>
          <cell r="K2606" t="str">
            <v>NEWZD</v>
          </cell>
          <cell r="L2606">
            <v>0</v>
          </cell>
          <cell r="M2606">
            <v>0</v>
          </cell>
          <cell r="N2606">
            <v>0</v>
          </cell>
          <cell r="O2606">
            <v>0</v>
          </cell>
          <cell r="P2606">
            <v>0</v>
          </cell>
          <cell r="Q2606">
            <v>0</v>
          </cell>
          <cell r="R2606">
            <v>0</v>
          </cell>
          <cell r="S2606">
            <v>0</v>
          </cell>
          <cell r="T2606">
            <v>0</v>
          </cell>
          <cell r="U2606">
            <v>0</v>
          </cell>
          <cell r="V2606">
            <v>0</v>
          </cell>
          <cell r="W2606">
            <v>0</v>
          </cell>
          <cell r="X2606">
            <v>0</v>
          </cell>
          <cell r="Y2606">
            <v>0</v>
          </cell>
          <cell r="Z2606">
            <v>0</v>
          </cell>
          <cell r="AA2606">
            <v>0</v>
          </cell>
          <cell r="AB2606">
            <v>0</v>
          </cell>
          <cell r="AC2606">
            <v>0</v>
          </cell>
          <cell r="AD2606">
            <v>0</v>
          </cell>
          <cell r="AE2606">
            <v>0</v>
          </cell>
          <cell r="AF2606">
            <v>0</v>
          </cell>
          <cell r="AG2606">
            <v>0</v>
          </cell>
          <cell r="AH2606">
            <v>0</v>
          </cell>
          <cell r="AI2606">
            <v>0</v>
          </cell>
          <cell r="AJ2606">
            <v>0</v>
          </cell>
          <cell r="AK2606">
            <v>0</v>
          </cell>
          <cell r="AL2606">
            <v>0</v>
          </cell>
          <cell r="AM2606">
            <v>0</v>
          </cell>
          <cell r="AN2606">
            <v>0</v>
          </cell>
          <cell r="AO2606">
            <v>0</v>
          </cell>
          <cell r="AP2606">
            <v>0</v>
          </cell>
          <cell r="AQ2606">
            <v>0</v>
          </cell>
          <cell r="AR2606">
            <v>0</v>
          </cell>
          <cell r="AS2606">
            <v>0</v>
          </cell>
          <cell r="AT2606">
            <v>0</v>
          </cell>
          <cell r="AU2606">
            <v>0</v>
          </cell>
          <cell r="AV2606">
            <v>120.19996999999999</v>
          </cell>
          <cell r="AW2606">
            <v>0</v>
          </cell>
          <cell r="AX2606">
            <v>0</v>
          </cell>
          <cell r="AY2606">
            <v>0</v>
          </cell>
          <cell r="AZ2606">
            <v>0</v>
          </cell>
          <cell r="BA2606">
            <v>0</v>
          </cell>
          <cell r="BB2606">
            <v>0</v>
          </cell>
          <cell r="BC2606">
            <v>0</v>
          </cell>
          <cell r="BD2606">
            <v>0</v>
          </cell>
          <cell r="BE2606">
            <v>0</v>
          </cell>
          <cell r="BF2606">
            <v>0</v>
          </cell>
          <cell r="BG2606">
            <v>0</v>
          </cell>
          <cell r="BH2606">
            <v>0</v>
          </cell>
          <cell r="BI2606">
            <v>0</v>
          </cell>
          <cell r="BJ2606">
            <v>0</v>
          </cell>
          <cell r="BK2606">
            <v>0</v>
          </cell>
          <cell r="BL2606">
            <v>0</v>
          </cell>
          <cell r="BM2606">
            <v>0</v>
          </cell>
          <cell r="BN2606">
            <v>0</v>
          </cell>
          <cell r="BO2606">
            <v>0</v>
          </cell>
          <cell r="BP2606">
            <v>0</v>
          </cell>
          <cell r="BQ2606">
            <v>0</v>
          </cell>
          <cell r="BR2606">
            <v>0</v>
          </cell>
          <cell r="BS2606">
            <v>0</v>
          </cell>
          <cell r="BT2606">
            <v>0</v>
          </cell>
          <cell r="BU2606">
            <v>0</v>
          </cell>
          <cell r="BV2606">
            <v>0</v>
          </cell>
          <cell r="BW2606">
            <v>0</v>
          </cell>
          <cell r="BX2606">
            <v>0</v>
          </cell>
          <cell r="BY2606">
            <v>0</v>
          </cell>
          <cell r="BZ2606">
            <v>0</v>
          </cell>
          <cell r="CA2606">
            <v>0</v>
          </cell>
          <cell r="CB2606">
            <v>0</v>
          </cell>
          <cell r="CC2606">
            <v>0</v>
          </cell>
          <cell r="CD2606">
            <v>0</v>
          </cell>
          <cell r="CE2606">
            <v>0</v>
          </cell>
          <cell r="CF2606">
            <v>0</v>
          </cell>
          <cell r="CG2606">
            <v>0</v>
          </cell>
          <cell r="CH2606">
            <v>0</v>
          </cell>
          <cell r="CI2606">
            <v>0</v>
          </cell>
          <cell r="CJ2606">
            <v>0</v>
          </cell>
          <cell r="CK2606">
            <v>0</v>
          </cell>
          <cell r="CL2606">
            <v>0</v>
          </cell>
          <cell r="CM2606">
            <v>0</v>
          </cell>
          <cell r="CN2606">
            <v>0</v>
          </cell>
          <cell r="CO2606">
            <v>38.5</v>
          </cell>
          <cell r="CP2606">
            <v>1</v>
          </cell>
          <cell r="CQ2606">
            <v>0</v>
          </cell>
          <cell r="CR2606">
            <v>0</v>
          </cell>
          <cell r="CS2606">
            <v>0</v>
          </cell>
          <cell r="CT2606">
            <v>0</v>
          </cell>
          <cell r="CU2606">
            <v>0</v>
          </cell>
          <cell r="CV2606">
            <v>0</v>
          </cell>
          <cell r="CW2606">
            <v>30</v>
          </cell>
          <cell r="CX2606">
            <v>0</v>
          </cell>
          <cell r="CY2606">
            <v>0</v>
          </cell>
          <cell r="CZ2606">
            <v>0</v>
          </cell>
          <cell r="DA2606">
            <v>0</v>
          </cell>
          <cell r="DB2606">
            <v>0</v>
          </cell>
          <cell r="DC2606">
            <v>0</v>
          </cell>
          <cell r="DD2606">
            <v>188.69997000000001</v>
          </cell>
          <cell r="DE2606">
            <v>0</v>
          </cell>
          <cell r="DG2606">
            <v>116.699</v>
          </cell>
          <cell r="DI2606">
            <v>0.03</v>
          </cell>
          <cell r="DJ2606">
            <v>3.5009699999999997</v>
          </cell>
          <cell r="DK2606">
            <v>1.8903827774448025E-2</v>
          </cell>
          <cell r="DL2606">
            <v>0</v>
          </cell>
        </row>
        <row r="2607">
          <cell r="A2607" t="str">
            <v>MR-ILL-CORSIA-TR-CE-SW1</v>
          </cell>
          <cell r="B2607" t="str">
            <v>ILLUMINAZIONE DI CORSIA TRASLO-CE-NW-L&lt;100 - (costo al metro)</v>
          </cell>
          <cell r="F2607">
            <v>222.33277011494252</v>
          </cell>
          <cell r="H2607">
            <v>193.42950999999999</v>
          </cell>
          <cell r="I2607">
            <v>0.13</v>
          </cell>
          <cell r="J2607" t="str">
            <v>OK</v>
          </cell>
          <cell r="K2607" t="str">
            <v>NEWZD</v>
          </cell>
          <cell r="L2607">
            <v>0</v>
          </cell>
          <cell r="M2607">
            <v>0</v>
          </cell>
          <cell r="N2607">
            <v>0</v>
          </cell>
          <cell r="O2607">
            <v>0</v>
          </cell>
          <cell r="P2607">
            <v>0</v>
          </cell>
          <cell r="Q2607">
            <v>0</v>
          </cell>
          <cell r="R2607">
            <v>0</v>
          </cell>
          <cell r="S2607">
            <v>0</v>
          </cell>
          <cell r="T2607">
            <v>0</v>
          </cell>
          <cell r="U2607">
            <v>0</v>
          </cell>
          <cell r="V2607">
            <v>0</v>
          </cell>
          <cell r="W2607">
            <v>0</v>
          </cell>
          <cell r="X2607">
            <v>0</v>
          </cell>
          <cell r="Y2607">
            <v>0</v>
          </cell>
          <cell r="Z2607">
            <v>0</v>
          </cell>
          <cell r="AA2607">
            <v>0</v>
          </cell>
          <cell r="AB2607">
            <v>0</v>
          </cell>
          <cell r="AC2607">
            <v>0</v>
          </cell>
          <cell r="AD2607">
            <v>0</v>
          </cell>
          <cell r="AE2607">
            <v>0</v>
          </cell>
          <cell r="AF2607">
            <v>0</v>
          </cell>
          <cell r="AG2607">
            <v>0</v>
          </cell>
          <cell r="AH2607">
            <v>0</v>
          </cell>
          <cell r="AI2607">
            <v>0</v>
          </cell>
          <cell r="AJ2607">
            <v>0</v>
          </cell>
          <cell r="AK2607">
            <v>0</v>
          </cell>
          <cell r="AL2607">
            <v>0</v>
          </cell>
          <cell r="AM2607">
            <v>0</v>
          </cell>
          <cell r="AN2607">
            <v>0</v>
          </cell>
          <cell r="AO2607">
            <v>0</v>
          </cell>
          <cell r="AP2607">
            <v>0</v>
          </cell>
          <cell r="AQ2607">
            <v>0</v>
          </cell>
          <cell r="AR2607">
            <v>0</v>
          </cell>
          <cell r="AS2607">
            <v>0</v>
          </cell>
          <cell r="AT2607">
            <v>0</v>
          </cell>
          <cell r="AU2607">
            <v>0</v>
          </cell>
          <cell r="AV2607">
            <v>142.05450999999999</v>
          </cell>
          <cell r="AW2607">
            <v>0</v>
          </cell>
          <cell r="AX2607">
            <v>0</v>
          </cell>
          <cell r="AY2607">
            <v>0</v>
          </cell>
          <cell r="AZ2607">
            <v>0</v>
          </cell>
          <cell r="BA2607">
            <v>0</v>
          </cell>
          <cell r="BB2607">
            <v>0</v>
          </cell>
          <cell r="BC2607">
            <v>0</v>
          </cell>
          <cell r="BD2607">
            <v>0</v>
          </cell>
          <cell r="BE2607">
            <v>0</v>
          </cell>
          <cell r="BF2607">
            <v>0</v>
          </cell>
          <cell r="BG2607">
            <v>0</v>
          </cell>
          <cell r="BH2607">
            <v>0</v>
          </cell>
          <cell r="BI2607">
            <v>0</v>
          </cell>
          <cell r="BJ2607">
            <v>0</v>
          </cell>
          <cell r="BK2607">
            <v>0</v>
          </cell>
          <cell r="BL2607">
            <v>0</v>
          </cell>
          <cell r="BM2607">
            <v>0</v>
          </cell>
          <cell r="BN2607">
            <v>0</v>
          </cell>
          <cell r="BO2607">
            <v>0</v>
          </cell>
          <cell r="BP2607">
            <v>0</v>
          </cell>
          <cell r="BQ2607">
            <v>0</v>
          </cell>
          <cell r="BR2607">
            <v>0</v>
          </cell>
          <cell r="BS2607">
            <v>0</v>
          </cell>
          <cell r="BT2607">
            <v>0</v>
          </cell>
          <cell r="BU2607">
            <v>0</v>
          </cell>
          <cell r="BV2607">
            <v>0</v>
          </cell>
          <cell r="BW2607">
            <v>0</v>
          </cell>
          <cell r="BX2607">
            <v>0</v>
          </cell>
          <cell r="BY2607">
            <v>0</v>
          </cell>
          <cell r="BZ2607">
            <v>0</v>
          </cell>
          <cell r="CA2607">
            <v>0</v>
          </cell>
          <cell r="CB2607">
            <v>0</v>
          </cell>
          <cell r="CC2607">
            <v>0</v>
          </cell>
          <cell r="CD2607">
            <v>0</v>
          </cell>
          <cell r="CE2607">
            <v>0</v>
          </cell>
          <cell r="CF2607">
            <v>0</v>
          </cell>
          <cell r="CG2607">
            <v>0</v>
          </cell>
          <cell r="CH2607">
            <v>0</v>
          </cell>
          <cell r="CI2607">
            <v>0</v>
          </cell>
          <cell r="CJ2607">
            <v>0</v>
          </cell>
          <cell r="CK2607">
            <v>0</v>
          </cell>
          <cell r="CL2607">
            <v>0</v>
          </cell>
          <cell r="CM2607">
            <v>0</v>
          </cell>
          <cell r="CN2607">
            <v>0</v>
          </cell>
          <cell r="CO2607">
            <v>28.875</v>
          </cell>
          <cell r="CP2607">
            <v>0.75</v>
          </cell>
          <cell r="CQ2607">
            <v>0</v>
          </cell>
          <cell r="CR2607">
            <v>0</v>
          </cell>
          <cell r="CS2607">
            <v>0</v>
          </cell>
          <cell r="CT2607">
            <v>0</v>
          </cell>
          <cell r="CU2607">
            <v>0</v>
          </cell>
          <cell r="CV2607">
            <v>0</v>
          </cell>
          <cell r="CW2607">
            <v>22.5</v>
          </cell>
          <cell r="CX2607">
            <v>0</v>
          </cell>
          <cell r="CY2607">
            <v>0</v>
          </cell>
          <cell r="CZ2607">
            <v>0</v>
          </cell>
          <cell r="DA2607">
            <v>0</v>
          </cell>
          <cell r="DB2607">
            <v>0</v>
          </cell>
          <cell r="DC2607">
            <v>0</v>
          </cell>
          <cell r="DD2607">
            <v>193.42950999999999</v>
          </cell>
          <cell r="DE2607">
            <v>0</v>
          </cell>
          <cell r="DG2607">
            <v>137.917</v>
          </cell>
          <cell r="DI2607">
            <v>0.03</v>
          </cell>
          <cell r="DJ2607">
            <v>4.1375099999999998</v>
          </cell>
          <cell r="DK2607">
            <v>2.1857817551719037E-2</v>
          </cell>
          <cell r="DL2607">
            <v>0</v>
          </cell>
        </row>
        <row r="2608">
          <cell r="A2608" t="str">
            <v>MR-ILL-CORSIA-TR-CE-SW2</v>
          </cell>
          <cell r="B2608" t="str">
            <v>ILLUMINAZIONE DI CORSIA TRASLO-CE-NW-L&gt;=100 - (costo al metro)</v>
          </cell>
          <cell r="F2608">
            <v>197.21260919540231</v>
          </cell>
          <cell r="H2608">
            <v>171.57497000000001</v>
          </cell>
          <cell r="I2608">
            <v>0.13</v>
          </cell>
          <cell r="J2608" t="str">
            <v>OK</v>
          </cell>
          <cell r="K2608" t="str">
            <v>NEWZD</v>
          </cell>
          <cell r="L2608">
            <v>0</v>
          </cell>
          <cell r="M2608">
            <v>0</v>
          </cell>
          <cell r="N2608">
            <v>0</v>
          </cell>
          <cell r="O2608">
            <v>0</v>
          </cell>
          <cell r="P2608">
            <v>0</v>
          </cell>
          <cell r="Q2608">
            <v>0</v>
          </cell>
          <cell r="R2608">
            <v>0</v>
          </cell>
          <cell r="S2608">
            <v>0</v>
          </cell>
          <cell r="T2608">
            <v>0</v>
          </cell>
          <cell r="U2608">
            <v>0</v>
          </cell>
          <cell r="V2608">
            <v>0</v>
          </cell>
          <cell r="W2608">
            <v>0</v>
          </cell>
          <cell r="X2608">
            <v>0</v>
          </cell>
          <cell r="Y2608">
            <v>0</v>
          </cell>
          <cell r="Z2608">
            <v>0</v>
          </cell>
          <cell r="AA2608">
            <v>0</v>
          </cell>
          <cell r="AB2608">
            <v>0</v>
          </cell>
          <cell r="AC2608">
            <v>0</v>
          </cell>
          <cell r="AD2608">
            <v>0</v>
          </cell>
          <cell r="AE2608">
            <v>0</v>
          </cell>
          <cell r="AF2608">
            <v>0</v>
          </cell>
          <cell r="AG2608">
            <v>0</v>
          </cell>
          <cell r="AH2608">
            <v>0</v>
          </cell>
          <cell r="AI2608">
            <v>0</v>
          </cell>
          <cell r="AJ2608">
            <v>0</v>
          </cell>
          <cell r="AK2608">
            <v>0</v>
          </cell>
          <cell r="AL2608">
            <v>0</v>
          </cell>
          <cell r="AM2608">
            <v>0</v>
          </cell>
          <cell r="AN2608">
            <v>0</v>
          </cell>
          <cell r="AO2608">
            <v>0</v>
          </cell>
          <cell r="AP2608">
            <v>0</v>
          </cell>
          <cell r="AQ2608">
            <v>0</v>
          </cell>
          <cell r="AR2608">
            <v>0</v>
          </cell>
          <cell r="AS2608">
            <v>0</v>
          </cell>
          <cell r="AT2608">
            <v>0</v>
          </cell>
          <cell r="AU2608">
            <v>0</v>
          </cell>
          <cell r="AV2608">
            <v>120.19996999999999</v>
          </cell>
          <cell r="AW2608">
            <v>0</v>
          </cell>
          <cell r="AX2608">
            <v>0</v>
          </cell>
          <cell r="AY2608">
            <v>0</v>
          </cell>
          <cell r="AZ2608">
            <v>0</v>
          </cell>
          <cell r="BA2608">
            <v>0</v>
          </cell>
          <cell r="BB2608">
            <v>0</v>
          </cell>
          <cell r="BC2608">
            <v>0</v>
          </cell>
          <cell r="BD2608">
            <v>0</v>
          </cell>
          <cell r="BE2608">
            <v>0</v>
          </cell>
          <cell r="BF2608">
            <v>0</v>
          </cell>
          <cell r="BG2608">
            <v>0</v>
          </cell>
          <cell r="BH2608">
            <v>0</v>
          </cell>
          <cell r="BI2608">
            <v>0</v>
          </cell>
          <cell r="BJ2608">
            <v>0</v>
          </cell>
          <cell r="BK2608">
            <v>0</v>
          </cell>
          <cell r="BL2608">
            <v>0</v>
          </cell>
          <cell r="BM2608">
            <v>0</v>
          </cell>
          <cell r="BN2608">
            <v>0</v>
          </cell>
          <cell r="BO2608">
            <v>0</v>
          </cell>
          <cell r="BP2608">
            <v>0</v>
          </cell>
          <cell r="BQ2608">
            <v>0</v>
          </cell>
          <cell r="BR2608">
            <v>0</v>
          </cell>
          <cell r="BS2608">
            <v>0</v>
          </cell>
          <cell r="BT2608">
            <v>0</v>
          </cell>
          <cell r="BU2608">
            <v>0</v>
          </cell>
          <cell r="BV2608">
            <v>0</v>
          </cell>
          <cell r="BW2608">
            <v>0</v>
          </cell>
          <cell r="BX2608">
            <v>0</v>
          </cell>
          <cell r="BY2608">
            <v>0</v>
          </cell>
          <cell r="BZ2608">
            <v>0</v>
          </cell>
          <cell r="CA2608">
            <v>0</v>
          </cell>
          <cell r="CB2608">
            <v>0</v>
          </cell>
          <cell r="CC2608">
            <v>0</v>
          </cell>
          <cell r="CD2608">
            <v>0</v>
          </cell>
          <cell r="CE2608">
            <v>0</v>
          </cell>
          <cell r="CF2608">
            <v>0</v>
          </cell>
          <cell r="CG2608">
            <v>0</v>
          </cell>
          <cell r="CH2608">
            <v>0</v>
          </cell>
          <cell r="CI2608">
            <v>0</v>
          </cell>
          <cell r="CJ2608">
            <v>0</v>
          </cell>
          <cell r="CK2608">
            <v>0</v>
          </cell>
          <cell r="CL2608">
            <v>0</v>
          </cell>
          <cell r="CM2608">
            <v>0</v>
          </cell>
          <cell r="CN2608">
            <v>0</v>
          </cell>
          <cell r="CO2608">
            <v>28.875</v>
          </cell>
          <cell r="CP2608">
            <v>0.75</v>
          </cell>
          <cell r="CQ2608">
            <v>0</v>
          </cell>
          <cell r="CR2608">
            <v>0</v>
          </cell>
          <cell r="CS2608">
            <v>0</v>
          </cell>
          <cell r="CT2608">
            <v>0</v>
          </cell>
          <cell r="CU2608">
            <v>0</v>
          </cell>
          <cell r="CV2608">
            <v>0</v>
          </cell>
          <cell r="CW2608">
            <v>22.5</v>
          </cell>
          <cell r="CX2608">
            <v>0</v>
          </cell>
          <cell r="CY2608">
            <v>0</v>
          </cell>
          <cell r="CZ2608">
            <v>0</v>
          </cell>
          <cell r="DA2608">
            <v>0</v>
          </cell>
          <cell r="DB2608">
            <v>0</v>
          </cell>
          <cell r="DC2608">
            <v>0</v>
          </cell>
          <cell r="DD2608">
            <v>171.57497000000001</v>
          </cell>
          <cell r="DE2608">
            <v>0</v>
          </cell>
          <cell r="DG2608">
            <v>116.699</v>
          </cell>
          <cell r="DI2608">
            <v>0.03</v>
          </cell>
          <cell r="DJ2608">
            <v>3.5009699999999997</v>
          </cell>
          <cell r="DK2608">
            <v>2.0829932053738232E-2</v>
          </cell>
          <cell r="DL2608">
            <v>0</v>
          </cell>
        </row>
        <row r="2609">
          <cell r="A2609" t="str">
            <v>MR-ILL-CORSIA-TR-UL-NW1</v>
          </cell>
          <cell r="B2609" t="str">
            <v>ILLUMINAZIONE DI CORSIA TRASLO-UL-NW-L&lt;100 - (costo al metro)</v>
          </cell>
          <cell r="F2609">
            <v>267.13683908045977</v>
          </cell>
          <cell r="H2609">
            <v>232.40904999999998</v>
          </cell>
          <cell r="I2609">
            <v>0.13000000000000012</v>
          </cell>
          <cell r="J2609" t="str">
            <v>OK</v>
          </cell>
          <cell r="K2609" t="str">
            <v>NEWZD</v>
          </cell>
          <cell r="L2609">
            <v>0</v>
          </cell>
          <cell r="M2609">
            <v>0</v>
          </cell>
          <cell r="N2609">
            <v>0</v>
          </cell>
          <cell r="O2609">
            <v>0</v>
          </cell>
          <cell r="P2609">
            <v>0</v>
          </cell>
          <cell r="Q2609">
            <v>0</v>
          </cell>
          <cell r="R2609">
            <v>0</v>
          </cell>
          <cell r="S2609">
            <v>0</v>
          </cell>
          <cell r="T2609">
            <v>0</v>
          </cell>
          <cell r="U2609">
            <v>0</v>
          </cell>
          <cell r="V2609">
            <v>0</v>
          </cell>
          <cell r="W2609">
            <v>0</v>
          </cell>
          <cell r="X2609">
            <v>0</v>
          </cell>
          <cell r="Y2609">
            <v>0</v>
          </cell>
          <cell r="Z2609">
            <v>0</v>
          </cell>
          <cell r="AA2609">
            <v>0</v>
          </cell>
          <cell r="AB2609">
            <v>0</v>
          </cell>
          <cell r="AC2609">
            <v>0</v>
          </cell>
          <cell r="AD2609">
            <v>0</v>
          </cell>
          <cell r="AE2609">
            <v>0</v>
          </cell>
          <cell r="AF2609">
            <v>0</v>
          </cell>
          <cell r="AG2609">
            <v>0</v>
          </cell>
          <cell r="AH2609">
            <v>0</v>
          </cell>
          <cell r="AI2609">
            <v>0</v>
          </cell>
          <cell r="AJ2609">
            <v>0</v>
          </cell>
          <cell r="AK2609">
            <v>0</v>
          </cell>
          <cell r="AL2609">
            <v>0</v>
          </cell>
          <cell r="AM2609">
            <v>0</v>
          </cell>
          <cell r="AN2609">
            <v>0</v>
          </cell>
          <cell r="AO2609">
            <v>0</v>
          </cell>
          <cell r="AP2609">
            <v>0</v>
          </cell>
          <cell r="AQ2609">
            <v>0</v>
          </cell>
          <cell r="AR2609">
            <v>0</v>
          </cell>
          <cell r="AS2609">
            <v>0</v>
          </cell>
          <cell r="AT2609">
            <v>0</v>
          </cell>
          <cell r="AU2609">
            <v>0</v>
          </cell>
          <cell r="AV2609">
            <v>163.90904999999998</v>
          </cell>
          <cell r="AW2609">
            <v>0</v>
          </cell>
          <cell r="AX2609">
            <v>0</v>
          </cell>
          <cell r="AY2609">
            <v>0</v>
          </cell>
          <cell r="AZ2609">
            <v>0</v>
          </cell>
          <cell r="BA2609">
            <v>0</v>
          </cell>
          <cell r="BB2609">
            <v>0</v>
          </cell>
          <cell r="BC2609">
            <v>0</v>
          </cell>
          <cell r="BD2609">
            <v>0</v>
          </cell>
          <cell r="BE2609">
            <v>0</v>
          </cell>
          <cell r="BF2609">
            <v>0</v>
          </cell>
          <cell r="BG2609">
            <v>0</v>
          </cell>
          <cell r="BH2609">
            <v>0</v>
          </cell>
          <cell r="BI2609">
            <v>0</v>
          </cell>
          <cell r="BJ2609">
            <v>0</v>
          </cell>
          <cell r="BK2609">
            <v>0</v>
          </cell>
          <cell r="BL2609">
            <v>0</v>
          </cell>
          <cell r="BM2609">
            <v>0</v>
          </cell>
          <cell r="BN2609">
            <v>0</v>
          </cell>
          <cell r="BO2609">
            <v>0</v>
          </cell>
          <cell r="BP2609">
            <v>0</v>
          </cell>
          <cell r="BQ2609">
            <v>0</v>
          </cell>
          <cell r="BR2609">
            <v>0</v>
          </cell>
          <cell r="BS2609">
            <v>0</v>
          </cell>
          <cell r="BT2609">
            <v>0</v>
          </cell>
          <cell r="BU2609">
            <v>0</v>
          </cell>
          <cell r="BV2609">
            <v>0</v>
          </cell>
          <cell r="BW2609">
            <v>0</v>
          </cell>
          <cell r="BX2609">
            <v>0</v>
          </cell>
          <cell r="BY2609">
            <v>0</v>
          </cell>
          <cell r="BZ2609">
            <v>0</v>
          </cell>
          <cell r="CA2609">
            <v>0</v>
          </cell>
          <cell r="CB2609">
            <v>0</v>
          </cell>
          <cell r="CC2609">
            <v>0</v>
          </cell>
          <cell r="CD2609">
            <v>0</v>
          </cell>
          <cell r="CE2609">
            <v>0</v>
          </cell>
          <cell r="CF2609">
            <v>0</v>
          </cell>
          <cell r="CG2609">
            <v>0</v>
          </cell>
          <cell r="CH2609">
            <v>0</v>
          </cell>
          <cell r="CI2609">
            <v>0</v>
          </cell>
          <cell r="CJ2609">
            <v>0</v>
          </cell>
          <cell r="CK2609">
            <v>0</v>
          </cell>
          <cell r="CL2609">
            <v>0</v>
          </cell>
          <cell r="CM2609">
            <v>0</v>
          </cell>
          <cell r="CN2609">
            <v>0</v>
          </cell>
          <cell r="CO2609">
            <v>38.5</v>
          </cell>
          <cell r="CP2609">
            <v>1</v>
          </cell>
          <cell r="CQ2609">
            <v>0</v>
          </cell>
          <cell r="CR2609">
            <v>0</v>
          </cell>
          <cell r="CS2609">
            <v>0</v>
          </cell>
          <cell r="CT2609">
            <v>0</v>
          </cell>
          <cell r="CU2609">
            <v>0</v>
          </cell>
          <cell r="CV2609">
            <v>0</v>
          </cell>
          <cell r="CW2609">
            <v>30</v>
          </cell>
          <cell r="CX2609">
            <v>0</v>
          </cell>
          <cell r="CY2609">
            <v>0</v>
          </cell>
          <cell r="CZ2609">
            <v>0</v>
          </cell>
          <cell r="DA2609">
            <v>0</v>
          </cell>
          <cell r="DB2609">
            <v>0</v>
          </cell>
          <cell r="DC2609">
            <v>0</v>
          </cell>
          <cell r="DD2609">
            <v>232.40904999999998</v>
          </cell>
          <cell r="DE2609">
            <v>0</v>
          </cell>
          <cell r="DG2609">
            <v>159.13499999999999</v>
          </cell>
          <cell r="DI2609">
            <v>0.03</v>
          </cell>
          <cell r="DJ2609">
            <v>4.7740499999999999</v>
          </cell>
          <cell r="DK2609">
            <v>2.0972390010323545E-2</v>
          </cell>
          <cell r="DL2609">
            <v>0</v>
          </cell>
        </row>
        <row r="2610">
          <cell r="A2610" t="str">
            <v>MR-ILL-CORSIA-TR-UL-NW2</v>
          </cell>
          <cell r="B2610" t="str">
            <v>ILLUMINAZIONE DI CORSIA TRASLO-UL-NW-L&gt;=100 - (costo al metro)</v>
          </cell>
          <cell r="F2610">
            <v>242.01667816091953</v>
          </cell>
          <cell r="H2610">
            <v>210.55450999999999</v>
          </cell>
          <cell r="I2610">
            <v>0.13</v>
          </cell>
          <cell r="J2610" t="str">
            <v>OK</v>
          </cell>
          <cell r="K2610" t="str">
            <v>NEWZD</v>
          </cell>
          <cell r="L2610">
            <v>0</v>
          </cell>
          <cell r="M2610">
            <v>0</v>
          </cell>
          <cell r="N2610">
            <v>0</v>
          </cell>
          <cell r="O2610">
            <v>0</v>
          </cell>
          <cell r="P2610">
            <v>0</v>
          </cell>
          <cell r="Q2610">
            <v>0</v>
          </cell>
          <cell r="R2610">
            <v>0</v>
          </cell>
          <cell r="S2610">
            <v>0</v>
          </cell>
          <cell r="T2610">
            <v>0</v>
          </cell>
          <cell r="U2610">
            <v>0</v>
          </cell>
          <cell r="V2610">
            <v>0</v>
          </cell>
          <cell r="W2610">
            <v>0</v>
          </cell>
          <cell r="X2610">
            <v>0</v>
          </cell>
          <cell r="Y2610">
            <v>0</v>
          </cell>
          <cell r="Z2610">
            <v>0</v>
          </cell>
          <cell r="AA2610">
            <v>0</v>
          </cell>
          <cell r="AB2610">
            <v>0</v>
          </cell>
          <cell r="AC2610">
            <v>0</v>
          </cell>
          <cell r="AD2610">
            <v>0</v>
          </cell>
          <cell r="AE2610">
            <v>0</v>
          </cell>
          <cell r="AF2610">
            <v>0</v>
          </cell>
          <cell r="AG2610">
            <v>0</v>
          </cell>
          <cell r="AH2610">
            <v>0</v>
          </cell>
          <cell r="AI2610">
            <v>0</v>
          </cell>
          <cell r="AJ2610">
            <v>0</v>
          </cell>
          <cell r="AK2610">
            <v>0</v>
          </cell>
          <cell r="AL2610">
            <v>0</v>
          </cell>
          <cell r="AM2610">
            <v>0</v>
          </cell>
          <cell r="AN2610">
            <v>0</v>
          </cell>
          <cell r="AO2610">
            <v>0</v>
          </cell>
          <cell r="AP2610">
            <v>0</v>
          </cell>
          <cell r="AQ2610">
            <v>0</v>
          </cell>
          <cell r="AR2610">
            <v>0</v>
          </cell>
          <cell r="AS2610">
            <v>0</v>
          </cell>
          <cell r="AT2610">
            <v>0</v>
          </cell>
          <cell r="AU2610">
            <v>0</v>
          </cell>
          <cell r="AV2610">
            <v>142.05450999999999</v>
          </cell>
          <cell r="AW2610">
            <v>0</v>
          </cell>
          <cell r="AX2610">
            <v>0</v>
          </cell>
          <cell r="AY2610">
            <v>0</v>
          </cell>
          <cell r="AZ2610">
            <v>0</v>
          </cell>
          <cell r="BA2610">
            <v>0</v>
          </cell>
          <cell r="BB2610">
            <v>0</v>
          </cell>
          <cell r="BC2610">
            <v>0</v>
          </cell>
          <cell r="BD2610">
            <v>0</v>
          </cell>
          <cell r="BE2610">
            <v>0</v>
          </cell>
          <cell r="BF2610">
            <v>0</v>
          </cell>
          <cell r="BG2610">
            <v>0</v>
          </cell>
          <cell r="BH2610">
            <v>0</v>
          </cell>
          <cell r="BI2610">
            <v>0</v>
          </cell>
          <cell r="BJ2610">
            <v>0</v>
          </cell>
          <cell r="BK2610">
            <v>0</v>
          </cell>
          <cell r="BL2610">
            <v>0</v>
          </cell>
          <cell r="BM2610">
            <v>0</v>
          </cell>
          <cell r="BN2610">
            <v>0</v>
          </cell>
          <cell r="BO2610">
            <v>0</v>
          </cell>
          <cell r="BP2610">
            <v>0</v>
          </cell>
          <cell r="BQ2610">
            <v>0</v>
          </cell>
          <cell r="BR2610">
            <v>0</v>
          </cell>
          <cell r="BS2610">
            <v>0</v>
          </cell>
          <cell r="BT2610">
            <v>0</v>
          </cell>
          <cell r="BU2610">
            <v>0</v>
          </cell>
          <cell r="BV2610">
            <v>0</v>
          </cell>
          <cell r="BW2610">
            <v>0</v>
          </cell>
          <cell r="BX2610">
            <v>0</v>
          </cell>
          <cell r="BY2610">
            <v>0</v>
          </cell>
          <cell r="BZ2610">
            <v>0</v>
          </cell>
          <cell r="CA2610">
            <v>0</v>
          </cell>
          <cell r="CB2610">
            <v>0</v>
          </cell>
          <cell r="CC2610">
            <v>0</v>
          </cell>
          <cell r="CD2610">
            <v>0</v>
          </cell>
          <cell r="CE2610">
            <v>0</v>
          </cell>
          <cell r="CF2610">
            <v>0</v>
          </cell>
          <cell r="CG2610">
            <v>0</v>
          </cell>
          <cell r="CH2610">
            <v>0</v>
          </cell>
          <cell r="CI2610">
            <v>0</v>
          </cell>
          <cell r="CJ2610">
            <v>0</v>
          </cell>
          <cell r="CK2610">
            <v>0</v>
          </cell>
          <cell r="CL2610">
            <v>0</v>
          </cell>
          <cell r="CM2610">
            <v>0</v>
          </cell>
          <cell r="CN2610">
            <v>0</v>
          </cell>
          <cell r="CO2610">
            <v>38.5</v>
          </cell>
          <cell r="CP2610">
            <v>1</v>
          </cell>
          <cell r="CQ2610">
            <v>0</v>
          </cell>
          <cell r="CR2610">
            <v>0</v>
          </cell>
          <cell r="CS2610">
            <v>0</v>
          </cell>
          <cell r="CT2610">
            <v>0</v>
          </cell>
          <cell r="CU2610">
            <v>0</v>
          </cell>
          <cell r="CV2610">
            <v>0</v>
          </cell>
          <cell r="CW2610">
            <v>30</v>
          </cell>
          <cell r="CX2610">
            <v>0</v>
          </cell>
          <cell r="CY2610">
            <v>0</v>
          </cell>
          <cell r="CZ2610">
            <v>0</v>
          </cell>
          <cell r="DA2610">
            <v>0</v>
          </cell>
          <cell r="DB2610">
            <v>0</v>
          </cell>
          <cell r="DC2610">
            <v>0</v>
          </cell>
          <cell r="DD2610">
            <v>210.55450999999999</v>
          </cell>
          <cell r="DE2610">
            <v>0</v>
          </cell>
          <cell r="DG2610">
            <v>137.917</v>
          </cell>
          <cell r="DI2610">
            <v>0.03</v>
          </cell>
          <cell r="DJ2610">
            <v>4.1375099999999998</v>
          </cell>
          <cell r="DK2610">
            <v>2.0044424635567805E-2</v>
          </cell>
          <cell r="DL2610">
            <v>0</v>
          </cell>
        </row>
        <row r="2611">
          <cell r="A2611" t="str">
            <v>MR-ILL-CORSIA-TR-UL-SW1</v>
          </cell>
          <cell r="B2611" t="str">
            <v>ILLUMINAZIONE DI CORSIA TRASLO-UL-NW-L&lt;100 - (costo al metro)</v>
          </cell>
          <cell r="F2611">
            <v>247.45293103448273</v>
          </cell>
          <cell r="H2611">
            <v>215.28404999999998</v>
          </cell>
          <cell r="I2611">
            <v>0.13</v>
          </cell>
          <cell r="J2611" t="str">
            <v>OK</v>
          </cell>
          <cell r="K2611" t="str">
            <v>NEWZD</v>
          </cell>
          <cell r="L2611">
            <v>0</v>
          </cell>
          <cell r="M2611">
            <v>0</v>
          </cell>
          <cell r="N2611">
            <v>0</v>
          </cell>
          <cell r="O2611">
            <v>0</v>
          </cell>
          <cell r="P2611">
            <v>0</v>
          </cell>
          <cell r="Q2611">
            <v>0</v>
          </cell>
          <cell r="R2611">
            <v>0</v>
          </cell>
          <cell r="S2611">
            <v>0</v>
          </cell>
          <cell r="T2611">
            <v>0</v>
          </cell>
          <cell r="U2611">
            <v>0</v>
          </cell>
          <cell r="V2611">
            <v>0</v>
          </cell>
          <cell r="W2611">
            <v>0</v>
          </cell>
          <cell r="X2611">
            <v>0</v>
          </cell>
          <cell r="Y2611">
            <v>0</v>
          </cell>
          <cell r="Z2611">
            <v>0</v>
          </cell>
          <cell r="AA2611">
            <v>0</v>
          </cell>
          <cell r="AB2611">
            <v>0</v>
          </cell>
          <cell r="AC2611">
            <v>0</v>
          </cell>
          <cell r="AD2611">
            <v>0</v>
          </cell>
          <cell r="AE2611">
            <v>0</v>
          </cell>
          <cell r="AF2611">
            <v>0</v>
          </cell>
          <cell r="AG2611">
            <v>0</v>
          </cell>
          <cell r="AH2611">
            <v>0</v>
          </cell>
          <cell r="AI2611">
            <v>0</v>
          </cell>
          <cell r="AJ2611">
            <v>0</v>
          </cell>
          <cell r="AK2611">
            <v>0</v>
          </cell>
          <cell r="AL2611">
            <v>0</v>
          </cell>
          <cell r="AM2611">
            <v>0</v>
          </cell>
          <cell r="AN2611">
            <v>0</v>
          </cell>
          <cell r="AO2611">
            <v>0</v>
          </cell>
          <cell r="AP2611">
            <v>0</v>
          </cell>
          <cell r="AQ2611">
            <v>0</v>
          </cell>
          <cell r="AR2611">
            <v>0</v>
          </cell>
          <cell r="AS2611">
            <v>0</v>
          </cell>
          <cell r="AT2611">
            <v>0</v>
          </cell>
          <cell r="AU2611">
            <v>0</v>
          </cell>
          <cell r="AV2611">
            <v>163.90904999999998</v>
          </cell>
          <cell r="AW2611">
            <v>0</v>
          </cell>
          <cell r="AX2611">
            <v>0</v>
          </cell>
          <cell r="AY2611">
            <v>0</v>
          </cell>
          <cell r="AZ2611">
            <v>0</v>
          </cell>
          <cell r="BA2611">
            <v>0</v>
          </cell>
          <cell r="BB2611">
            <v>0</v>
          </cell>
          <cell r="BC2611">
            <v>0</v>
          </cell>
          <cell r="BD2611">
            <v>0</v>
          </cell>
          <cell r="BE2611">
            <v>0</v>
          </cell>
          <cell r="BF2611">
            <v>0</v>
          </cell>
          <cell r="BG2611">
            <v>0</v>
          </cell>
          <cell r="BH2611">
            <v>0</v>
          </cell>
          <cell r="BI2611">
            <v>0</v>
          </cell>
          <cell r="BJ2611">
            <v>0</v>
          </cell>
          <cell r="BK2611">
            <v>0</v>
          </cell>
          <cell r="BL2611">
            <v>0</v>
          </cell>
          <cell r="BM2611">
            <v>0</v>
          </cell>
          <cell r="BN2611">
            <v>0</v>
          </cell>
          <cell r="BO2611">
            <v>0</v>
          </cell>
          <cell r="BP2611">
            <v>0</v>
          </cell>
          <cell r="BQ2611">
            <v>0</v>
          </cell>
          <cell r="BR2611">
            <v>0</v>
          </cell>
          <cell r="BS2611">
            <v>0</v>
          </cell>
          <cell r="BT2611">
            <v>0</v>
          </cell>
          <cell r="BU2611">
            <v>0</v>
          </cell>
          <cell r="BV2611">
            <v>0</v>
          </cell>
          <cell r="BW2611">
            <v>0</v>
          </cell>
          <cell r="BX2611">
            <v>0</v>
          </cell>
          <cell r="BY2611">
            <v>0</v>
          </cell>
          <cell r="BZ2611">
            <v>0</v>
          </cell>
          <cell r="CA2611">
            <v>0</v>
          </cell>
          <cell r="CB2611">
            <v>0</v>
          </cell>
          <cell r="CC2611">
            <v>0</v>
          </cell>
          <cell r="CD2611">
            <v>0</v>
          </cell>
          <cell r="CE2611">
            <v>0</v>
          </cell>
          <cell r="CF2611">
            <v>0</v>
          </cell>
          <cell r="CG2611">
            <v>0</v>
          </cell>
          <cell r="CH2611">
            <v>0</v>
          </cell>
          <cell r="CI2611">
            <v>0</v>
          </cell>
          <cell r="CJ2611">
            <v>0</v>
          </cell>
          <cell r="CK2611">
            <v>0</v>
          </cell>
          <cell r="CL2611">
            <v>0</v>
          </cell>
          <cell r="CM2611">
            <v>0</v>
          </cell>
          <cell r="CN2611">
            <v>0</v>
          </cell>
          <cell r="CO2611">
            <v>28.875</v>
          </cell>
          <cell r="CP2611">
            <v>0.75</v>
          </cell>
          <cell r="CQ2611">
            <v>0</v>
          </cell>
          <cell r="CR2611">
            <v>0</v>
          </cell>
          <cell r="CS2611">
            <v>0</v>
          </cell>
          <cell r="CT2611">
            <v>0</v>
          </cell>
          <cell r="CU2611">
            <v>0</v>
          </cell>
          <cell r="CV2611">
            <v>0</v>
          </cell>
          <cell r="CW2611">
            <v>22.5</v>
          </cell>
          <cell r="CX2611">
            <v>0</v>
          </cell>
          <cell r="CY2611">
            <v>0</v>
          </cell>
          <cell r="CZ2611">
            <v>0</v>
          </cell>
          <cell r="DA2611">
            <v>0</v>
          </cell>
          <cell r="DB2611">
            <v>0</v>
          </cell>
          <cell r="DC2611">
            <v>0</v>
          </cell>
          <cell r="DD2611">
            <v>215.28404999999998</v>
          </cell>
          <cell r="DE2611">
            <v>0</v>
          </cell>
          <cell r="DG2611">
            <v>159.13499999999999</v>
          </cell>
          <cell r="DI2611">
            <v>0.03</v>
          </cell>
          <cell r="DJ2611">
            <v>4.7740499999999999</v>
          </cell>
          <cell r="DK2611">
            <v>2.2678495083368961E-2</v>
          </cell>
          <cell r="DL2611">
            <v>0</v>
          </cell>
        </row>
        <row r="2612">
          <cell r="A2612" t="str">
            <v>MR-ILL-CORSIA-TR-UL-SW2</v>
          </cell>
          <cell r="B2612" t="str">
            <v>ILLUMINAZIONE DI CORSIA TRASLO-UL-NW-L&gt;=100 - (costo al metro)</v>
          </cell>
          <cell r="F2612">
            <v>222.33277011494252</v>
          </cell>
          <cell r="H2612">
            <v>193.42950999999999</v>
          </cell>
          <cell r="I2612">
            <v>0.13</v>
          </cell>
          <cell r="J2612" t="str">
            <v>OK</v>
          </cell>
          <cell r="K2612" t="str">
            <v>NEWZD</v>
          </cell>
          <cell r="L2612">
            <v>0</v>
          </cell>
          <cell r="M2612">
            <v>0</v>
          </cell>
          <cell r="N2612">
            <v>0</v>
          </cell>
          <cell r="O2612">
            <v>0</v>
          </cell>
          <cell r="P2612">
            <v>0</v>
          </cell>
          <cell r="Q2612">
            <v>0</v>
          </cell>
          <cell r="R2612">
            <v>0</v>
          </cell>
          <cell r="S2612">
            <v>0</v>
          </cell>
          <cell r="T2612">
            <v>0</v>
          </cell>
          <cell r="U2612">
            <v>0</v>
          </cell>
          <cell r="V2612">
            <v>0</v>
          </cell>
          <cell r="W2612">
            <v>0</v>
          </cell>
          <cell r="X2612">
            <v>0</v>
          </cell>
          <cell r="Y2612">
            <v>0</v>
          </cell>
          <cell r="Z2612">
            <v>0</v>
          </cell>
          <cell r="AA2612">
            <v>0</v>
          </cell>
          <cell r="AB2612">
            <v>0</v>
          </cell>
          <cell r="AC2612">
            <v>0</v>
          </cell>
          <cell r="AD2612">
            <v>0</v>
          </cell>
          <cell r="AE2612">
            <v>0</v>
          </cell>
          <cell r="AF2612">
            <v>0</v>
          </cell>
          <cell r="AG2612">
            <v>0</v>
          </cell>
          <cell r="AH2612">
            <v>0</v>
          </cell>
          <cell r="AI2612">
            <v>0</v>
          </cell>
          <cell r="AJ2612">
            <v>0</v>
          </cell>
          <cell r="AK2612">
            <v>0</v>
          </cell>
          <cell r="AL2612">
            <v>0</v>
          </cell>
          <cell r="AM2612">
            <v>0</v>
          </cell>
          <cell r="AN2612">
            <v>0</v>
          </cell>
          <cell r="AO2612">
            <v>0</v>
          </cell>
          <cell r="AP2612">
            <v>0</v>
          </cell>
          <cell r="AQ2612">
            <v>0</v>
          </cell>
          <cell r="AR2612">
            <v>0</v>
          </cell>
          <cell r="AS2612">
            <v>0</v>
          </cell>
          <cell r="AT2612">
            <v>0</v>
          </cell>
          <cell r="AU2612">
            <v>0</v>
          </cell>
          <cell r="AV2612">
            <v>142.05450999999999</v>
          </cell>
          <cell r="AW2612">
            <v>0</v>
          </cell>
          <cell r="AX2612">
            <v>0</v>
          </cell>
          <cell r="AY2612">
            <v>0</v>
          </cell>
          <cell r="AZ2612">
            <v>0</v>
          </cell>
          <cell r="BA2612">
            <v>0</v>
          </cell>
          <cell r="BB2612">
            <v>0</v>
          </cell>
          <cell r="BC2612">
            <v>0</v>
          </cell>
          <cell r="BD2612">
            <v>0</v>
          </cell>
          <cell r="BE2612">
            <v>0</v>
          </cell>
          <cell r="BF2612">
            <v>0</v>
          </cell>
          <cell r="BG2612">
            <v>0</v>
          </cell>
          <cell r="BH2612">
            <v>0</v>
          </cell>
          <cell r="BI2612">
            <v>0</v>
          </cell>
          <cell r="BJ2612">
            <v>0</v>
          </cell>
          <cell r="BK2612">
            <v>0</v>
          </cell>
          <cell r="BL2612">
            <v>0</v>
          </cell>
          <cell r="BM2612">
            <v>0</v>
          </cell>
          <cell r="BN2612">
            <v>0</v>
          </cell>
          <cell r="BO2612">
            <v>0</v>
          </cell>
          <cell r="BP2612">
            <v>0</v>
          </cell>
          <cell r="BQ2612">
            <v>0</v>
          </cell>
          <cell r="BR2612">
            <v>0</v>
          </cell>
          <cell r="BS2612">
            <v>0</v>
          </cell>
          <cell r="BT2612">
            <v>0</v>
          </cell>
          <cell r="BU2612">
            <v>0</v>
          </cell>
          <cell r="BV2612">
            <v>0</v>
          </cell>
          <cell r="BW2612">
            <v>0</v>
          </cell>
          <cell r="BX2612">
            <v>0</v>
          </cell>
          <cell r="BY2612">
            <v>0</v>
          </cell>
          <cell r="BZ2612">
            <v>0</v>
          </cell>
          <cell r="CA2612">
            <v>0</v>
          </cell>
          <cell r="CB2612">
            <v>0</v>
          </cell>
          <cell r="CC2612">
            <v>0</v>
          </cell>
          <cell r="CD2612">
            <v>0</v>
          </cell>
          <cell r="CE2612">
            <v>0</v>
          </cell>
          <cell r="CF2612">
            <v>0</v>
          </cell>
          <cell r="CG2612">
            <v>0</v>
          </cell>
          <cell r="CH2612">
            <v>0</v>
          </cell>
          <cell r="CI2612">
            <v>0</v>
          </cell>
          <cell r="CJ2612">
            <v>0</v>
          </cell>
          <cell r="CK2612">
            <v>0</v>
          </cell>
          <cell r="CL2612">
            <v>0</v>
          </cell>
          <cell r="CM2612">
            <v>0</v>
          </cell>
          <cell r="CN2612">
            <v>0</v>
          </cell>
          <cell r="CO2612">
            <v>28.875</v>
          </cell>
          <cell r="CP2612">
            <v>0.75</v>
          </cell>
          <cell r="CQ2612">
            <v>0</v>
          </cell>
          <cell r="CR2612">
            <v>0</v>
          </cell>
          <cell r="CS2612">
            <v>0</v>
          </cell>
          <cell r="CT2612">
            <v>0</v>
          </cell>
          <cell r="CU2612">
            <v>0</v>
          </cell>
          <cell r="CV2612">
            <v>0</v>
          </cell>
          <cell r="CW2612">
            <v>22.5</v>
          </cell>
          <cell r="CX2612">
            <v>0</v>
          </cell>
          <cell r="CY2612">
            <v>0</v>
          </cell>
          <cell r="CZ2612">
            <v>0</v>
          </cell>
          <cell r="DA2612">
            <v>0</v>
          </cell>
          <cell r="DB2612">
            <v>0</v>
          </cell>
          <cell r="DC2612">
            <v>0</v>
          </cell>
          <cell r="DD2612">
            <v>193.42950999999999</v>
          </cell>
          <cell r="DE2612">
            <v>0</v>
          </cell>
          <cell r="DG2612">
            <v>137.917</v>
          </cell>
          <cell r="DI2612">
            <v>0.03</v>
          </cell>
          <cell r="DJ2612">
            <v>4.1375099999999998</v>
          </cell>
          <cell r="DK2612">
            <v>2.1857817551719037E-2</v>
          </cell>
          <cell r="DL2612">
            <v>0</v>
          </cell>
        </row>
        <row r="2613">
          <cell r="A2613" t="str">
            <v>MR-ILL-CORSIA-UENO</v>
          </cell>
          <cell r="B2613" t="str">
            <v>IMPIANTO DI CORSIA SCAFFALATURA EXTRA UE</v>
          </cell>
          <cell r="F2613">
            <v>150.72096551724138</v>
          </cell>
          <cell r="H2613">
            <v>131.12724</v>
          </cell>
          <cell r="I2613">
            <v>0.13</v>
          </cell>
          <cell r="J2613" t="str">
            <v>OK</v>
          </cell>
          <cell r="K2613" t="str">
            <v>NEWZD</v>
          </cell>
          <cell r="L2613">
            <v>0</v>
          </cell>
          <cell r="M2613">
            <v>0</v>
          </cell>
          <cell r="N2613">
            <v>0</v>
          </cell>
          <cell r="O2613">
            <v>0</v>
          </cell>
          <cell r="P2613">
            <v>0</v>
          </cell>
          <cell r="Q2613">
            <v>0</v>
          </cell>
          <cell r="R2613">
            <v>0</v>
          </cell>
          <cell r="S2613">
            <v>0</v>
          </cell>
          <cell r="T2613">
            <v>0</v>
          </cell>
          <cell r="U2613">
            <v>0</v>
          </cell>
          <cell r="V2613">
            <v>0</v>
          </cell>
          <cell r="W2613">
            <v>0</v>
          </cell>
          <cell r="X2613">
            <v>0</v>
          </cell>
          <cell r="Y2613">
            <v>0</v>
          </cell>
          <cell r="Z2613">
            <v>0</v>
          </cell>
          <cell r="AA2613">
            <v>0</v>
          </cell>
          <cell r="AB2613">
            <v>0</v>
          </cell>
          <cell r="AC2613">
            <v>0</v>
          </cell>
          <cell r="AD2613">
            <v>0</v>
          </cell>
          <cell r="AE2613">
            <v>0</v>
          </cell>
          <cell r="AF2613">
            <v>0</v>
          </cell>
          <cell r="AG2613">
            <v>0</v>
          </cell>
          <cell r="AH2613">
            <v>0</v>
          </cell>
          <cell r="AI2613">
            <v>0</v>
          </cell>
          <cell r="AJ2613">
            <v>0</v>
          </cell>
          <cell r="AK2613">
            <v>0</v>
          </cell>
          <cell r="AL2613">
            <v>0</v>
          </cell>
          <cell r="AM2613">
            <v>0</v>
          </cell>
          <cell r="AN2613">
            <v>0</v>
          </cell>
          <cell r="AO2613">
            <v>0</v>
          </cell>
          <cell r="AP2613">
            <v>0</v>
          </cell>
          <cell r="AQ2613">
            <v>0</v>
          </cell>
          <cell r="AR2613">
            <v>0</v>
          </cell>
          <cell r="AS2613">
            <v>0</v>
          </cell>
          <cell r="AT2613">
            <v>0</v>
          </cell>
          <cell r="AU2613">
            <v>0</v>
          </cell>
          <cell r="AV2613">
            <v>131.12724</v>
          </cell>
          <cell r="AW2613">
            <v>0</v>
          </cell>
          <cell r="AX2613">
            <v>0</v>
          </cell>
          <cell r="AY2613">
            <v>0</v>
          </cell>
          <cell r="AZ2613">
            <v>0</v>
          </cell>
          <cell r="BA2613">
            <v>0</v>
          </cell>
          <cell r="BB2613">
            <v>0</v>
          </cell>
          <cell r="BC2613">
            <v>0</v>
          </cell>
          <cell r="BD2613">
            <v>0</v>
          </cell>
          <cell r="BE2613">
            <v>0</v>
          </cell>
          <cell r="BF2613">
            <v>0</v>
          </cell>
          <cell r="BG2613">
            <v>0</v>
          </cell>
          <cell r="BH2613">
            <v>0</v>
          </cell>
          <cell r="BI2613">
            <v>0</v>
          </cell>
          <cell r="BJ2613">
            <v>0</v>
          </cell>
          <cell r="BK2613">
            <v>0</v>
          </cell>
          <cell r="BL2613">
            <v>0</v>
          </cell>
          <cell r="BM2613">
            <v>0</v>
          </cell>
          <cell r="BN2613">
            <v>0</v>
          </cell>
          <cell r="BO2613">
            <v>0</v>
          </cell>
          <cell r="BP2613">
            <v>0</v>
          </cell>
          <cell r="BQ2613">
            <v>0</v>
          </cell>
          <cell r="BR2613">
            <v>0</v>
          </cell>
          <cell r="BS2613">
            <v>0</v>
          </cell>
          <cell r="BT2613">
            <v>0</v>
          </cell>
          <cell r="BU2613">
            <v>0</v>
          </cell>
          <cell r="BV2613">
            <v>0</v>
          </cell>
          <cell r="BW2613">
            <v>0</v>
          </cell>
          <cell r="BX2613">
            <v>0</v>
          </cell>
          <cell r="BY2613">
            <v>0</v>
          </cell>
          <cell r="BZ2613">
            <v>0</v>
          </cell>
          <cell r="CA2613">
            <v>0</v>
          </cell>
          <cell r="CB2613">
            <v>0</v>
          </cell>
          <cell r="CC2613">
            <v>0</v>
          </cell>
          <cell r="CD2613">
            <v>0</v>
          </cell>
          <cell r="CE2613">
            <v>0</v>
          </cell>
          <cell r="CF2613">
            <v>0</v>
          </cell>
          <cell r="CG2613">
            <v>0</v>
          </cell>
          <cell r="CH2613">
            <v>0</v>
          </cell>
          <cell r="CI2613">
            <v>0</v>
          </cell>
          <cell r="CJ2613">
            <v>0</v>
          </cell>
          <cell r="CK2613">
            <v>0</v>
          </cell>
          <cell r="CL2613">
            <v>0</v>
          </cell>
          <cell r="CM2613">
            <v>0</v>
          </cell>
          <cell r="CN2613">
            <v>0</v>
          </cell>
          <cell r="CO2613">
            <v>0</v>
          </cell>
          <cell r="CP2613">
            <v>0</v>
          </cell>
          <cell r="CQ2613">
            <v>0</v>
          </cell>
          <cell r="CR2613">
            <v>0</v>
          </cell>
          <cell r="CS2613">
            <v>0</v>
          </cell>
          <cell r="CT2613">
            <v>0</v>
          </cell>
          <cell r="CU2613">
            <v>0</v>
          </cell>
          <cell r="CV2613">
            <v>0</v>
          </cell>
          <cell r="CW2613">
            <v>0</v>
          </cell>
          <cell r="CX2613">
            <v>0</v>
          </cell>
          <cell r="CY2613">
            <v>0</v>
          </cell>
          <cell r="CZ2613">
            <v>0</v>
          </cell>
          <cell r="DA2613">
            <v>0</v>
          </cell>
          <cell r="DB2613">
            <v>0</v>
          </cell>
          <cell r="DC2613">
            <v>0</v>
          </cell>
          <cell r="DD2613">
            <v>131.12724</v>
          </cell>
          <cell r="DE2613">
            <v>0</v>
          </cell>
          <cell r="DG2613">
            <v>127.30799999999999</v>
          </cell>
          <cell r="DI2613">
            <v>0.03</v>
          </cell>
          <cell r="DJ2613">
            <v>3.8192399999999997</v>
          </cell>
          <cell r="DK2613">
            <v>2.9999999999999995E-2</v>
          </cell>
          <cell r="DL2613">
            <v>0</v>
          </cell>
        </row>
        <row r="2614">
          <cell r="A2614" t="str">
            <v>MR-ILL-CORSIA-UESI</v>
          </cell>
          <cell r="B2614" t="str">
            <v>IMPIANTO DI CORSIA SCAFFALATURA UE</v>
          </cell>
          <cell r="F2614">
            <v>125.60080459770116</v>
          </cell>
          <cell r="H2614">
            <v>109.2727</v>
          </cell>
          <cell r="I2614">
            <v>0.13</v>
          </cell>
          <cell r="J2614" t="str">
            <v>OK</v>
          </cell>
          <cell r="K2614" t="str">
            <v>NEWZD</v>
          </cell>
          <cell r="L2614">
            <v>0</v>
          </cell>
          <cell r="M2614">
            <v>0</v>
          </cell>
          <cell r="N2614">
            <v>0</v>
          </cell>
          <cell r="O2614">
            <v>0</v>
          </cell>
          <cell r="P2614">
            <v>0</v>
          </cell>
          <cell r="Q2614">
            <v>0</v>
          </cell>
          <cell r="R2614">
            <v>0</v>
          </cell>
          <cell r="S2614">
            <v>0</v>
          </cell>
          <cell r="T2614">
            <v>0</v>
          </cell>
          <cell r="U2614">
            <v>0</v>
          </cell>
          <cell r="V2614">
            <v>0</v>
          </cell>
          <cell r="W2614">
            <v>0</v>
          </cell>
          <cell r="X2614">
            <v>0</v>
          </cell>
          <cell r="Y2614">
            <v>0</v>
          </cell>
          <cell r="Z2614">
            <v>0</v>
          </cell>
          <cell r="AA2614">
            <v>0</v>
          </cell>
          <cell r="AB2614">
            <v>0</v>
          </cell>
          <cell r="AC2614">
            <v>0</v>
          </cell>
          <cell r="AD2614">
            <v>0</v>
          </cell>
          <cell r="AE2614">
            <v>0</v>
          </cell>
          <cell r="AF2614">
            <v>0</v>
          </cell>
          <cell r="AG2614">
            <v>0</v>
          </cell>
          <cell r="AH2614">
            <v>0</v>
          </cell>
          <cell r="AI2614">
            <v>0</v>
          </cell>
          <cell r="AJ2614">
            <v>0</v>
          </cell>
          <cell r="AK2614">
            <v>0</v>
          </cell>
          <cell r="AL2614">
            <v>0</v>
          </cell>
          <cell r="AM2614">
            <v>0</v>
          </cell>
          <cell r="AN2614">
            <v>0</v>
          </cell>
          <cell r="AO2614">
            <v>0</v>
          </cell>
          <cell r="AP2614">
            <v>0</v>
          </cell>
          <cell r="AQ2614">
            <v>0</v>
          </cell>
          <cell r="AR2614">
            <v>0</v>
          </cell>
          <cell r="AS2614">
            <v>0</v>
          </cell>
          <cell r="AT2614">
            <v>0</v>
          </cell>
          <cell r="AU2614">
            <v>0</v>
          </cell>
          <cell r="AV2614">
            <v>109.2727</v>
          </cell>
          <cell r="AW2614">
            <v>0</v>
          </cell>
          <cell r="AX2614">
            <v>0</v>
          </cell>
          <cell r="AY2614">
            <v>0</v>
          </cell>
          <cell r="AZ2614">
            <v>0</v>
          </cell>
          <cell r="BA2614">
            <v>0</v>
          </cell>
          <cell r="BB2614">
            <v>0</v>
          </cell>
          <cell r="BC2614">
            <v>0</v>
          </cell>
          <cell r="BD2614">
            <v>0</v>
          </cell>
          <cell r="BE2614">
            <v>0</v>
          </cell>
          <cell r="BF2614">
            <v>0</v>
          </cell>
          <cell r="BG2614">
            <v>0</v>
          </cell>
          <cell r="BH2614">
            <v>0</v>
          </cell>
          <cell r="BI2614">
            <v>0</v>
          </cell>
          <cell r="BJ2614">
            <v>0</v>
          </cell>
          <cell r="BK2614">
            <v>0</v>
          </cell>
          <cell r="BL2614">
            <v>0</v>
          </cell>
          <cell r="BM2614">
            <v>0</v>
          </cell>
          <cell r="BN2614">
            <v>0</v>
          </cell>
          <cell r="BO2614">
            <v>0</v>
          </cell>
          <cell r="BP2614">
            <v>0</v>
          </cell>
          <cell r="BQ2614">
            <v>0</v>
          </cell>
          <cell r="BR2614">
            <v>0</v>
          </cell>
          <cell r="BS2614">
            <v>0</v>
          </cell>
          <cell r="BT2614">
            <v>0</v>
          </cell>
          <cell r="BU2614">
            <v>0</v>
          </cell>
          <cell r="BV2614">
            <v>0</v>
          </cell>
          <cell r="BW2614">
            <v>0</v>
          </cell>
          <cell r="BX2614">
            <v>0</v>
          </cell>
          <cell r="BY2614">
            <v>0</v>
          </cell>
          <cell r="BZ2614">
            <v>0</v>
          </cell>
          <cell r="CA2614">
            <v>0</v>
          </cell>
          <cell r="CB2614">
            <v>0</v>
          </cell>
          <cell r="CC2614">
            <v>0</v>
          </cell>
          <cell r="CD2614">
            <v>0</v>
          </cell>
          <cell r="CE2614">
            <v>0</v>
          </cell>
          <cell r="CF2614">
            <v>0</v>
          </cell>
          <cell r="CG2614">
            <v>0</v>
          </cell>
          <cell r="CH2614">
            <v>0</v>
          </cell>
          <cell r="CI2614">
            <v>0</v>
          </cell>
          <cell r="CJ2614">
            <v>0</v>
          </cell>
          <cell r="CK2614">
            <v>0</v>
          </cell>
          <cell r="CL2614">
            <v>0</v>
          </cell>
          <cell r="CM2614">
            <v>0</v>
          </cell>
          <cell r="CN2614">
            <v>0</v>
          </cell>
          <cell r="CO2614">
            <v>0</v>
          </cell>
          <cell r="CP2614">
            <v>0</v>
          </cell>
          <cell r="CQ2614">
            <v>0</v>
          </cell>
          <cell r="CR2614">
            <v>0</v>
          </cell>
          <cell r="CS2614">
            <v>0</v>
          </cell>
          <cell r="CT2614">
            <v>0</v>
          </cell>
          <cell r="CU2614">
            <v>0</v>
          </cell>
          <cell r="CV2614">
            <v>0</v>
          </cell>
          <cell r="CW2614">
            <v>0</v>
          </cell>
          <cell r="CX2614">
            <v>0</v>
          </cell>
          <cell r="CY2614">
            <v>0</v>
          </cell>
          <cell r="CZ2614">
            <v>0</v>
          </cell>
          <cell r="DA2614">
            <v>0</v>
          </cell>
          <cell r="DB2614">
            <v>0</v>
          </cell>
          <cell r="DC2614">
            <v>0</v>
          </cell>
          <cell r="DD2614">
            <v>109.2727</v>
          </cell>
          <cell r="DE2614">
            <v>0</v>
          </cell>
          <cell r="DG2614">
            <v>106.09</v>
          </cell>
          <cell r="DI2614">
            <v>0.03</v>
          </cell>
          <cell r="DJ2614">
            <v>3.1827000000000001</v>
          </cell>
          <cell r="DK2614">
            <v>0.03</v>
          </cell>
          <cell r="DL2614">
            <v>0</v>
          </cell>
        </row>
        <row r="2615">
          <cell r="A2615" t="str">
            <v>MR-ILL-DESIGN</v>
          </cell>
          <cell r="B2615" t="str">
            <v>PROGETTAZIONE ILLUMINAZIONE SCAFFALATURA</v>
          </cell>
          <cell r="F2615">
            <v>3770.1149425287358</v>
          </cell>
          <cell r="H2615">
            <v>3280</v>
          </cell>
          <cell r="I2615">
            <v>0.13</v>
          </cell>
          <cell r="J2615" t="str">
            <v>OK</v>
          </cell>
          <cell r="K2615" t="str">
            <v>NEWZD</v>
          </cell>
          <cell r="L2615">
            <v>0</v>
          </cell>
          <cell r="M2615">
            <v>0</v>
          </cell>
          <cell r="N2615">
            <v>0</v>
          </cell>
          <cell r="O2615">
            <v>0</v>
          </cell>
          <cell r="P2615">
            <v>0</v>
          </cell>
          <cell r="Q2615">
            <v>0</v>
          </cell>
          <cell r="R2615">
            <v>0</v>
          </cell>
          <cell r="S2615">
            <v>0</v>
          </cell>
          <cell r="T2615">
            <v>0</v>
          </cell>
          <cell r="U2615">
            <v>0</v>
          </cell>
          <cell r="V2615">
            <v>0</v>
          </cell>
          <cell r="W2615">
            <v>0</v>
          </cell>
          <cell r="X2615">
            <v>0</v>
          </cell>
          <cell r="Y2615">
            <v>0</v>
          </cell>
          <cell r="Z2615">
            <v>0</v>
          </cell>
          <cell r="AA2615">
            <v>0</v>
          </cell>
          <cell r="AB2615">
            <v>0</v>
          </cell>
          <cell r="AC2615">
            <v>0</v>
          </cell>
          <cell r="AD2615">
            <v>0</v>
          </cell>
          <cell r="AE2615">
            <v>0</v>
          </cell>
          <cell r="AF2615">
            <v>0</v>
          </cell>
          <cell r="AG2615">
            <v>0</v>
          </cell>
          <cell r="AH2615">
            <v>0</v>
          </cell>
          <cell r="AI2615">
            <v>0</v>
          </cell>
          <cell r="AJ2615">
            <v>0</v>
          </cell>
          <cell r="AK2615">
            <v>0</v>
          </cell>
          <cell r="AL2615">
            <v>0</v>
          </cell>
          <cell r="AM2615">
            <v>0</v>
          </cell>
          <cell r="AN2615">
            <v>0</v>
          </cell>
          <cell r="AO2615">
            <v>0</v>
          </cell>
          <cell r="AP2615">
            <v>0</v>
          </cell>
          <cell r="AQ2615">
            <v>0</v>
          </cell>
          <cell r="AR2615">
            <v>0</v>
          </cell>
          <cell r="AS2615">
            <v>0</v>
          </cell>
          <cell r="AT2615">
            <v>0</v>
          </cell>
          <cell r="AU2615">
            <v>0</v>
          </cell>
          <cell r="AV2615">
            <v>0</v>
          </cell>
          <cell r="AW2615">
            <v>0</v>
          </cell>
          <cell r="AX2615">
            <v>0</v>
          </cell>
          <cell r="AY2615">
            <v>0</v>
          </cell>
          <cell r="AZ2615">
            <v>0</v>
          </cell>
          <cell r="BA2615">
            <v>1840</v>
          </cell>
          <cell r="BB2615">
            <v>40</v>
          </cell>
          <cell r="BC2615">
            <v>0</v>
          </cell>
          <cell r="BD2615">
            <v>0</v>
          </cell>
          <cell r="BE2615">
            <v>1440</v>
          </cell>
          <cell r="BF2615">
            <v>40</v>
          </cell>
          <cell r="BG2615">
            <v>0</v>
          </cell>
          <cell r="BH2615">
            <v>0</v>
          </cell>
          <cell r="BI2615">
            <v>0</v>
          </cell>
          <cell r="BJ2615">
            <v>0</v>
          </cell>
          <cell r="BK2615">
            <v>0</v>
          </cell>
          <cell r="BL2615">
            <v>0</v>
          </cell>
          <cell r="BM2615">
            <v>0</v>
          </cell>
          <cell r="BN2615">
            <v>0</v>
          </cell>
          <cell r="BO2615">
            <v>0</v>
          </cell>
          <cell r="BP2615">
            <v>0</v>
          </cell>
          <cell r="BQ2615">
            <v>0</v>
          </cell>
          <cell r="BR2615">
            <v>0</v>
          </cell>
          <cell r="BS2615">
            <v>0</v>
          </cell>
          <cell r="BT2615">
            <v>0</v>
          </cell>
          <cell r="BU2615">
            <v>0</v>
          </cell>
          <cell r="BV2615">
            <v>0</v>
          </cell>
          <cell r="BW2615">
            <v>0</v>
          </cell>
          <cell r="BX2615">
            <v>0</v>
          </cell>
          <cell r="BY2615">
            <v>0</v>
          </cell>
          <cell r="BZ2615">
            <v>0</v>
          </cell>
          <cell r="CA2615">
            <v>0</v>
          </cell>
          <cell r="CB2615">
            <v>0</v>
          </cell>
          <cell r="CC2615">
            <v>0</v>
          </cell>
          <cell r="CD2615">
            <v>0</v>
          </cell>
          <cell r="CE2615">
            <v>0</v>
          </cell>
          <cell r="CF2615">
            <v>0</v>
          </cell>
          <cell r="CG2615">
            <v>0</v>
          </cell>
          <cell r="CH2615">
            <v>0</v>
          </cell>
          <cell r="CI2615">
            <v>0</v>
          </cell>
          <cell r="CJ2615">
            <v>0</v>
          </cell>
          <cell r="CK2615">
            <v>0</v>
          </cell>
          <cell r="CL2615">
            <v>0</v>
          </cell>
          <cell r="CM2615">
            <v>0</v>
          </cell>
          <cell r="CN2615">
            <v>0</v>
          </cell>
          <cell r="CO2615">
            <v>0</v>
          </cell>
          <cell r="CP2615">
            <v>0</v>
          </cell>
          <cell r="CQ2615">
            <v>0</v>
          </cell>
          <cell r="CR2615">
            <v>0</v>
          </cell>
          <cell r="CS2615">
            <v>0</v>
          </cell>
          <cell r="CT2615">
            <v>0</v>
          </cell>
          <cell r="CU2615">
            <v>0</v>
          </cell>
          <cell r="CV2615">
            <v>0</v>
          </cell>
          <cell r="CW2615">
            <v>0</v>
          </cell>
          <cell r="CX2615">
            <v>0</v>
          </cell>
          <cell r="CY2615">
            <v>0</v>
          </cell>
          <cell r="CZ2615">
            <v>0</v>
          </cell>
          <cell r="DA2615">
            <v>0</v>
          </cell>
          <cell r="DB2615">
            <v>0</v>
          </cell>
          <cell r="DC2615">
            <v>0</v>
          </cell>
          <cell r="DD2615">
            <v>3280</v>
          </cell>
          <cell r="DE2615">
            <v>0</v>
          </cell>
        </row>
        <row r="2616">
          <cell r="A2616" t="str">
            <v>MR-ILL-DESIGN-UENO</v>
          </cell>
          <cell r="B2616" t="str">
            <v>PROGETTAZIONE ILLUMINAZIONE SCAFFALATURA EXTRA UE</v>
          </cell>
          <cell r="F2616">
            <v>11839.080459770115</v>
          </cell>
          <cell r="H2616">
            <v>10300</v>
          </cell>
          <cell r="I2616">
            <v>0.13</v>
          </cell>
          <cell r="J2616" t="str">
            <v>OK</v>
          </cell>
          <cell r="K2616" t="str">
            <v>NEWZD</v>
          </cell>
          <cell r="L2616">
            <v>0</v>
          </cell>
          <cell r="M2616">
            <v>0</v>
          </cell>
          <cell r="N2616">
            <v>0</v>
          </cell>
          <cell r="O2616">
            <v>0</v>
          </cell>
          <cell r="P2616">
            <v>0</v>
          </cell>
          <cell r="Q2616">
            <v>0</v>
          </cell>
          <cell r="R2616">
            <v>0</v>
          </cell>
          <cell r="S2616">
            <v>0</v>
          </cell>
          <cell r="T2616">
            <v>0</v>
          </cell>
          <cell r="U2616">
            <v>0</v>
          </cell>
          <cell r="V2616">
            <v>0</v>
          </cell>
          <cell r="W2616">
            <v>0</v>
          </cell>
          <cell r="X2616">
            <v>0</v>
          </cell>
          <cell r="Y2616">
            <v>0</v>
          </cell>
          <cell r="Z2616">
            <v>0</v>
          </cell>
          <cell r="AA2616">
            <v>0</v>
          </cell>
          <cell r="AB2616">
            <v>0</v>
          </cell>
          <cell r="AC2616">
            <v>0</v>
          </cell>
          <cell r="AD2616">
            <v>0</v>
          </cell>
          <cell r="AE2616">
            <v>0</v>
          </cell>
          <cell r="AF2616">
            <v>0</v>
          </cell>
          <cell r="AG2616">
            <v>0</v>
          </cell>
          <cell r="AH2616">
            <v>0</v>
          </cell>
          <cell r="AI2616">
            <v>0</v>
          </cell>
          <cell r="AJ2616">
            <v>0</v>
          </cell>
          <cell r="AK2616">
            <v>0</v>
          </cell>
          <cell r="AL2616">
            <v>0</v>
          </cell>
          <cell r="AM2616">
            <v>0</v>
          </cell>
          <cell r="AN2616">
            <v>0</v>
          </cell>
          <cell r="AO2616">
            <v>0</v>
          </cell>
          <cell r="AP2616">
            <v>0</v>
          </cell>
          <cell r="AQ2616">
            <v>0</v>
          </cell>
          <cell r="AR2616">
            <v>0</v>
          </cell>
          <cell r="AS2616">
            <v>0</v>
          </cell>
          <cell r="AT2616">
            <v>0</v>
          </cell>
          <cell r="AU2616">
            <v>0</v>
          </cell>
          <cell r="AV2616">
            <v>10300</v>
          </cell>
          <cell r="AW2616">
            <v>0</v>
          </cell>
          <cell r="AX2616">
            <v>0</v>
          </cell>
          <cell r="AY2616">
            <v>0</v>
          </cell>
          <cell r="AZ2616">
            <v>0</v>
          </cell>
          <cell r="BA2616">
            <v>0</v>
          </cell>
          <cell r="BB2616">
            <v>0</v>
          </cell>
          <cell r="BC2616">
            <v>0</v>
          </cell>
          <cell r="BD2616">
            <v>0</v>
          </cell>
          <cell r="BE2616">
            <v>0</v>
          </cell>
          <cell r="BF2616">
            <v>0</v>
          </cell>
          <cell r="BG2616">
            <v>0</v>
          </cell>
          <cell r="BH2616">
            <v>0</v>
          </cell>
          <cell r="BI2616">
            <v>0</v>
          </cell>
          <cell r="BJ2616">
            <v>0</v>
          </cell>
          <cell r="BK2616">
            <v>0</v>
          </cell>
          <cell r="BL2616">
            <v>0</v>
          </cell>
          <cell r="BM2616">
            <v>0</v>
          </cell>
          <cell r="BN2616">
            <v>0</v>
          </cell>
          <cell r="BO2616">
            <v>0</v>
          </cell>
          <cell r="BP2616">
            <v>0</v>
          </cell>
          <cell r="BQ2616">
            <v>0</v>
          </cell>
          <cell r="BR2616">
            <v>0</v>
          </cell>
          <cell r="BS2616">
            <v>0</v>
          </cell>
          <cell r="BT2616">
            <v>0</v>
          </cell>
          <cell r="BU2616">
            <v>0</v>
          </cell>
          <cell r="BV2616">
            <v>0</v>
          </cell>
          <cell r="BW2616">
            <v>0</v>
          </cell>
          <cell r="BX2616">
            <v>0</v>
          </cell>
          <cell r="BY2616">
            <v>0</v>
          </cell>
          <cell r="BZ2616">
            <v>0</v>
          </cell>
          <cell r="CA2616">
            <v>0</v>
          </cell>
          <cell r="CB2616">
            <v>0</v>
          </cell>
          <cell r="CC2616">
            <v>0</v>
          </cell>
          <cell r="CD2616">
            <v>0</v>
          </cell>
          <cell r="CE2616">
            <v>0</v>
          </cell>
          <cell r="CF2616">
            <v>0</v>
          </cell>
          <cell r="CG2616">
            <v>0</v>
          </cell>
          <cell r="CH2616">
            <v>0</v>
          </cell>
          <cell r="CI2616">
            <v>0</v>
          </cell>
          <cell r="CJ2616">
            <v>0</v>
          </cell>
          <cell r="CK2616">
            <v>0</v>
          </cell>
          <cell r="CL2616">
            <v>0</v>
          </cell>
          <cell r="CM2616">
            <v>0</v>
          </cell>
          <cell r="CN2616">
            <v>0</v>
          </cell>
          <cell r="CO2616">
            <v>0</v>
          </cell>
          <cell r="CP2616">
            <v>0</v>
          </cell>
          <cell r="CQ2616">
            <v>0</v>
          </cell>
          <cell r="CR2616">
            <v>0</v>
          </cell>
          <cell r="CS2616">
            <v>0</v>
          </cell>
          <cell r="CT2616">
            <v>0</v>
          </cell>
          <cell r="CU2616">
            <v>0</v>
          </cell>
          <cell r="CV2616">
            <v>0</v>
          </cell>
          <cell r="CW2616">
            <v>0</v>
          </cell>
          <cell r="CX2616">
            <v>0</v>
          </cell>
          <cell r="CY2616">
            <v>0</v>
          </cell>
          <cell r="CZ2616">
            <v>0</v>
          </cell>
          <cell r="DA2616">
            <v>0</v>
          </cell>
          <cell r="DB2616">
            <v>0</v>
          </cell>
          <cell r="DC2616">
            <v>0</v>
          </cell>
          <cell r="DD2616">
            <v>10300</v>
          </cell>
          <cell r="DE2616">
            <v>0</v>
          </cell>
          <cell r="DG2616">
            <v>10000</v>
          </cell>
          <cell r="DI2616">
            <v>0.03</v>
          </cell>
          <cell r="DJ2616">
            <v>300</v>
          </cell>
          <cell r="DK2616">
            <v>0.03</v>
          </cell>
          <cell r="DL2616">
            <v>0</v>
          </cell>
        </row>
        <row r="2617">
          <cell r="A2617" t="str">
            <v>MR-ILL-DESIGN-UESI</v>
          </cell>
          <cell r="B2617" t="str">
            <v>PROGETTAZIONE ILLUMINAZIONE SCAFFALATURA UE</v>
          </cell>
          <cell r="F2617">
            <v>7103.4482758620688</v>
          </cell>
          <cell r="H2617">
            <v>6180</v>
          </cell>
          <cell r="I2617">
            <v>0.13</v>
          </cell>
          <cell r="J2617" t="str">
            <v>OK</v>
          </cell>
          <cell r="K2617" t="str">
            <v>NEWZD</v>
          </cell>
          <cell r="L2617">
            <v>0</v>
          </cell>
          <cell r="M2617">
            <v>0</v>
          </cell>
          <cell r="N2617">
            <v>0</v>
          </cell>
          <cell r="O2617">
            <v>0</v>
          </cell>
          <cell r="P2617">
            <v>0</v>
          </cell>
          <cell r="Q2617">
            <v>0</v>
          </cell>
          <cell r="R2617">
            <v>0</v>
          </cell>
          <cell r="S2617">
            <v>0</v>
          </cell>
          <cell r="T2617">
            <v>0</v>
          </cell>
          <cell r="U2617">
            <v>0</v>
          </cell>
          <cell r="V2617">
            <v>0</v>
          </cell>
          <cell r="W2617">
            <v>0</v>
          </cell>
          <cell r="X2617">
            <v>0</v>
          </cell>
          <cell r="Y2617">
            <v>0</v>
          </cell>
          <cell r="Z2617">
            <v>0</v>
          </cell>
          <cell r="AA2617">
            <v>0</v>
          </cell>
          <cell r="AB2617">
            <v>0</v>
          </cell>
          <cell r="AC2617">
            <v>0</v>
          </cell>
          <cell r="AD2617">
            <v>0</v>
          </cell>
          <cell r="AE2617">
            <v>0</v>
          </cell>
          <cell r="AF2617">
            <v>0</v>
          </cell>
          <cell r="AG2617">
            <v>0</v>
          </cell>
          <cell r="AH2617">
            <v>0</v>
          </cell>
          <cell r="AI2617">
            <v>0</v>
          </cell>
          <cell r="AJ2617">
            <v>0</v>
          </cell>
          <cell r="AK2617">
            <v>0</v>
          </cell>
          <cell r="AL2617">
            <v>0</v>
          </cell>
          <cell r="AM2617">
            <v>0</v>
          </cell>
          <cell r="AN2617">
            <v>0</v>
          </cell>
          <cell r="AO2617">
            <v>0</v>
          </cell>
          <cell r="AP2617">
            <v>0</v>
          </cell>
          <cell r="AQ2617">
            <v>0</v>
          </cell>
          <cell r="AR2617">
            <v>0</v>
          </cell>
          <cell r="AS2617">
            <v>0</v>
          </cell>
          <cell r="AT2617">
            <v>0</v>
          </cell>
          <cell r="AU2617">
            <v>0</v>
          </cell>
          <cell r="AV2617">
            <v>6180</v>
          </cell>
          <cell r="AW2617">
            <v>0</v>
          </cell>
          <cell r="AX2617">
            <v>0</v>
          </cell>
          <cell r="AY2617">
            <v>0</v>
          </cell>
          <cell r="AZ2617">
            <v>0</v>
          </cell>
          <cell r="BA2617">
            <v>0</v>
          </cell>
          <cell r="BB2617">
            <v>0</v>
          </cell>
          <cell r="BC2617">
            <v>0</v>
          </cell>
          <cell r="BD2617">
            <v>0</v>
          </cell>
          <cell r="BE2617">
            <v>0</v>
          </cell>
          <cell r="BF2617">
            <v>0</v>
          </cell>
          <cell r="BG2617">
            <v>0</v>
          </cell>
          <cell r="BH2617">
            <v>0</v>
          </cell>
          <cell r="BI2617">
            <v>0</v>
          </cell>
          <cell r="BJ2617">
            <v>0</v>
          </cell>
          <cell r="BK2617">
            <v>0</v>
          </cell>
          <cell r="BL2617">
            <v>0</v>
          </cell>
          <cell r="BM2617">
            <v>0</v>
          </cell>
          <cell r="BN2617">
            <v>0</v>
          </cell>
          <cell r="BO2617">
            <v>0</v>
          </cell>
          <cell r="BP2617">
            <v>0</v>
          </cell>
          <cell r="BQ2617">
            <v>0</v>
          </cell>
          <cell r="BR2617">
            <v>0</v>
          </cell>
          <cell r="BS2617">
            <v>0</v>
          </cell>
          <cell r="BT2617">
            <v>0</v>
          </cell>
          <cell r="BU2617">
            <v>0</v>
          </cell>
          <cell r="BV2617">
            <v>0</v>
          </cell>
          <cell r="BW2617">
            <v>0</v>
          </cell>
          <cell r="BX2617">
            <v>0</v>
          </cell>
          <cell r="BY2617">
            <v>0</v>
          </cell>
          <cell r="BZ2617">
            <v>0</v>
          </cell>
          <cell r="CA2617">
            <v>0</v>
          </cell>
          <cell r="CB2617">
            <v>0</v>
          </cell>
          <cell r="CC2617">
            <v>0</v>
          </cell>
          <cell r="CD2617">
            <v>0</v>
          </cell>
          <cell r="CE2617">
            <v>0</v>
          </cell>
          <cell r="CF2617">
            <v>0</v>
          </cell>
          <cell r="CG2617">
            <v>0</v>
          </cell>
          <cell r="CH2617">
            <v>0</v>
          </cell>
          <cell r="CI2617">
            <v>0</v>
          </cell>
          <cell r="CJ2617">
            <v>0</v>
          </cell>
          <cell r="CK2617">
            <v>0</v>
          </cell>
          <cell r="CL2617">
            <v>0</v>
          </cell>
          <cell r="CM2617">
            <v>0</v>
          </cell>
          <cell r="CN2617">
            <v>0</v>
          </cell>
          <cell r="CO2617">
            <v>0</v>
          </cell>
          <cell r="CP2617">
            <v>0</v>
          </cell>
          <cell r="CQ2617">
            <v>0</v>
          </cell>
          <cell r="CR2617">
            <v>0</v>
          </cell>
          <cell r="CS2617">
            <v>0</v>
          </cell>
          <cell r="CT2617">
            <v>0</v>
          </cell>
          <cell r="CU2617">
            <v>0</v>
          </cell>
          <cell r="CV2617">
            <v>0</v>
          </cell>
          <cell r="CW2617">
            <v>0</v>
          </cell>
          <cell r="CX2617">
            <v>0</v>
          </cell>
          <cell r="CY2617">
            <v>0</v>
          </cell>
          <cell r="CZ2617">
            <v>0</v>
          </cell>
          <cell r="DA2617">
            <v>0</v>
          </cell>
          <cell r="DB2617">
            <v>0</v>
          </cell>
          <cell r="DC2617">
            <v>0</v>
          </cell>
          <cell r="DD2617">
            <v>6180</v>
          </cell>
          <cell r="DE2617">
            <v>0</v>
          </cell>
          <cell r="DG2617">
            <v>6000</v>
          </cell>
          <cell r="DI2617">
            <v>0.03</v>
          </cell>
          <cell r="DJ2617">
            <v>180</v>
          </cell>
          <cell r="DK2617">
            <v>0.03</v>
          </cell>
          <cell r="DL2617">
            <v>0</v>
          </cell>
        </row>
        <row r="2618">
          <cell r="A2618" t="str">
            <v>MR-ILL-QE</v>
          </cell>
          <cell r="B2618" t="str">
            <v>QUADRO GENERALE + QUADRO EMERGENZA ILLUMINAZIONE SCAFFALATURA</v>
          </cell>
          <cell r="F2618">
            <v>12803.96551724138</v>
          </cell>
          <cell r="H2618">
            <v>11139.45</v>
          </cell>
          <cell r="I2618">
            <v>0.13</v>
          </cell>
          <cell r="J2618" t="str">
            <v>OK</v>
          </cell>
          <cell r="K2618" t="str">
            <v>NEWZD</v>
          </cell>
          <cell r="L2618">
            <v>0</v>
          </cell>
          <cell r="M2618">
            <v>0</v>
          </cell>
          <cell r="N2618">
            <v>0</v>
          </cell>
          <cell r="O2618">
            <v>0</v>
          </cell>
          <cell r="P2618">
            <v>0</v>
          </cell>
          <cell r="Q2618">
            <v>0</v>
          </cell>
          <cell r="R2618">
            <v>0</v>
          </cell>
          <cell r="S2618">
            <v>0</v>
          </cell>
          <cell r="T2618">
            <v>0</v>
          </cell>
          <cell r="U2618">
            <v>0</v>
          </cell>
          <cell r="V2618">
            <v>0</v>
          </cell>
          <cell r="W2618">
            <v>0</v>
          </cell>
          <cell r="X2618">
            <v>0</v>
          </cell>
          <cell r="Y2618">
            <v>0</v>
          </cell>
          <cell r="Z2618">
            <v>0</v>
          </cell>
          <cell r="AA2618">
            <v>0</v>
          </cell>
          <cell r="AB2618">
            <v>0</v>
          </cell>
          <cell r="AC2618">
            <v>0</v>
          </cell>
          <cell r="AD2618">
            <v>0</v>
          </cell>
          <cell r="AE2618">
            <v>0</v>
          </cell>
          <cell r="AF2618">
            <v>0</v>
          </cell>
          <cell r="AG2618">
            <v>0</v>
          </cell>
          <cell r="AH2618">
            <v>0</v>
          </cell>
          <cell r="AI2618">
            <v>0</v>
          </cell>
          <cell r="AJ2618">
            <v>0</v>
          </cell>
          <cell r="AK2618">
            <v>0</v>
          </cell>
          <cell r="AL2618">
            <v>0</v>
          </cell>
          <cell r="AM2618">
            <v>0</v>
          </cell>
          <cell r="AN2618">
            <v>0</v>
          </cell>
          <cell r="AO2618">
            <v>0</v>
          </cell>
          <cell r="AP2618">
            <v>0</v>
          </cell>
          <cell r="AQ2618">
            <v>0</v>
          </cell>
          <cell r="AR2618">
            <v>0</v>
          </cell>
          <cell r="AS2618">
            <v>0</v>
          </cell>
          <cell r="AT2618">
            <v>0</v>
          </cell>
          <cell r="AU2618">
            <v>0</v>
          </cell>
          <cell r="AV2618">
            <v>11139.45</v>
          </cell>
          <cell r="AW2618">
            <v>0</v>
          </cell>
          <cell r="AX2618">
            <v>0</v>
          </cell>
          <cell r="AY2618">
            <v>0</v>
          </cell>
          <cell r="AZ2618">
            <v>0</v>
          </cell>
          <cell r="BA2618">
            <v>0</v>
          </cell>
          <cell r="BB2618">
            <v>0</v>
          </cell>
          <cell r="BC2618">
            <v>0</v>
          </cell>
          <cell r="BD2618">
            <v>0</v>
          </cell>
          <cell r="BE2618">
            <v>0</v>
          </cell>
          <cell r="BF2618">
            <v>0</v>
          </cell>
          <cell r="BG2618">
            <v>0</v>
          </cell>
          <cell r="BH2618">
            <v>0</v>
          </cell>
          <cell r="BI2618">
            <v>0</v>
          </cell>
          <cell r="BJ2618">
            <v>0</v>
          </cell>
          <cell r="BK2618">
            <v>0</v>
          </cell>
          <cell r="BL2618">
            <v>0</v>
          </cell>
          <cell r="BM2618">
            <v>0</v>
          </cell>
          <cell r="BN2618">
            <v>0</v>
          </cell>
          <cell r="BO2618">
            <v>0</v>
          </cell>
          <cell r="BP2618">
            <v>0</v>
          </cell>
          <cell r="BQ2618">
            <v>0</v>
          </cell>
          <cell r="BR2618">
            <v>0</v>
          </cell>
          <cell r="BS2618">
            <v>0</v>
          </cell>
          <cell r="BT2618">
            <v>0</v>
          </cell>
          <cell r="BU2618">
            <v>0</v>
          </cell>
          <cell r="BV2618">
            <v>0</v>
          </cell>
          <cell r="BW2618">
            <v>0</v>
          </cell>
          <cell r="BX2618">
            <v>0</v>
          </cell>
          <cell r="BY2618">
            <v>0</v>
          </cell>
          <cell r="BZ2618">
            <v>0</v>
          </cell>
          <cell r="CA2618">
            <v>0</v>
          </cell>
          <cell r="CB2618">
            <v>0</v>
          </cell>
          <cell r="CC2618">
            <v>0</v>
          </cell>
          <cell r="CD2618">
            <v>0</v>
          </cell>
          <cell r="CE2618">
            <v>0</v>
          </cell>
          <cell r="CF2618">
            <v>0</v>
          </cell>
          <cell r="CG2618">
            <v>0</v>
          </cell>
          <cell r="CH2618">
            <v>0</v>
          </cell>
          <cell r="CI2618">
            <v>0</v>
          </cell>
          <cell r="CJ2618">
            <v>0</v>
          </cell>
          <cell r="CK2618">
            <v>0</v>
          </cell>
          <cell r="CL2618">
            <v>0</v>
          </cell>
          <cell r="CM2618">
            <v>0</v>
          </cell>
          <cell r="CN2618">
            <v>0</v>
          </cell>
          <cell r="CO2618">
            <v>0</v>
          </cell>
          <cell r="CP2618">
            <v>0</v>
          </cell>
          <cell r="CQ2618">
            <v>0</v>
          </cell>
          <cell r="CR2618">
            <v>0</v>
          </cell>
          <cell r="CS2618">
            <v>0</v>
          </cell>
          <cell r="CT2618">
            <v>0</v>
          </cell>
          <cell r="CU2618">
            <v>0</v>
          </cell>
          <cell r="CV2618">
            <v>0</v>
          </cell>
          <cell r="CW2618">
            <v>0</v>
          </cell>
          <cell r="CX2618">
            <v>0</v>
          </cell>
          <cell r="CY2618">
            <v>0</v>
          </cell>
          <cell r="CZ2618">
            <v>0</v>
          </cell>
          <cell r="DA2618">
            <v>0</v>
          </cell>
          <cell r="DB2618">
            <v>0</v>
          </cell>
          <cell r="DC2618">
            <v>0</v>
          </cell>
          <cell r="DD2618">
            <v>11139.45</v>
          </cell>
          <cell r="DE2618">
            <v>0</v>
          </cell>
          <cell r="DG2618">
            <v>10815</v>
          </cell>
          <cell r="DI2618">
            <v>0.03</v>
          </cell>
          <cell r="DJ2618">
            <v>324.45</v>
          </cell>
          <cell r="DK2618">
            <v>0.03</v>
          </cell>
          <cell r="DL2618">
            <v>0</v>
          </cell>
        </row>
        <row r="2619">
          <cell r="A2619" t="str">
            <v>MR-ILL-QE-AB</v>
          </cell>
          <cell r="B2619" t="str">
            <v>QUADRO ILLUMINAZIONE SCAFFALATURA - AB</v>
          </cell>
          <cell r="F2619">
            <v>8479.3474685670499</v>
          </cell>
          <cell r="H2619">
            <v>7377.0322976533334</v>
          </cell>
          <cell r="I2619">
            <v>0.13</v>
          </cell>
          <cell r="J2619" t="str">
            <v>OK</v>
          </cell>
          <cell r="K2619" t="str">
            <v>NEWZD</v>
          </cell>
          <cell r="L2619">
            <v>0</v>
          </cell>
          <cell r="M2619">
            <v>0</v>
          </cell>
          <cell r="N2619">
            <v>0</v>
          </cell>
          <cell r="O2619">
            <v>0</v>
          </cell>
          <cell r="P2619">
            <v>0</v>
          </cell>
          <cell r="Q2619">
            <v>0</v>
          </cell>
          <cell r="R2619">
            <v>0</v>
          </cell>
          <cell r="S2619">
            <v>0</v>
          </cell>
          <cell r="T2619">
            <v>0</v>
          </cell>
          <cell r="U2619">
            <v>0</v>
          </cell>
          <cell r="V2619">
            <v>0</v>
          </cell>
          <cell r="W2619">
            <v>0</v>
          </cell>
          <cell r="X2619">
            <v>0</v>
          </cell>
          <cell r="Y2619">
            <v>0</v>
          </cell>
          <cell r="Z2619">
            <v>0</v>
          </cell>
          <cell r="AA2619">
            <v>0</v>
          </cell>
          <cell r="AB2619">
            <v>0</v>
          </cell>
          <cell r="AC2619">
            <v>0</v>
          </cell>
          <cell r="AD2619">
            <v>0</v>
          </cell>
          <cell r="AE2619">
            <v>0</v>
          </cell>
          <cell r="AF2619">
            <v>0</v>
          </cell>
          <cell r="AG2619">
            <v>0</v>
          </cell>
          <cell r="AH2619">
            <v>0</v>
          </cell>
          <cell r="AI2619">
            <v>0</v>
          </cell>
          <cell r="AJ2619">
            <v>0</v>
          </cell>
          <cell r="AK2619">
            <v>0</v>
          </cell>
          <cell r="AL2619">
            <v>0</v>
          </cell>
          <cell r="AM2619">
            <v>0</v>
          </cell>
          <cell r="AN2619">
            <v>0</v>
          </cell>
          <cell r="AO2619">
            <v>0</v>
          </cell>
          <cell r="AP2619">
            <v>0</v>
          </cell>
          <cell r="AQ2619">
            <v>0</v>
          </cell>
          <cell r="AR2619">
            <v>0</v>
          </cell>
          <cell r="AS2619">
            <v>0</v>
          </cell>
          <cell r="AT2619">
            <v>0</v>
          </cell>
          <cell r="AU2619">
            <v>0</v>
          </cell>
          <cell r="AV2619">
            <v>5315.1989643199995</v>
          </cell>
          <cell r="AW2619">
            <v>0</v>
          </cell>
          <cell r="AX2619">
            <v>0</v>
          </cell>
          <cell r="AY2619">
            <v>0</v>
          </cell>
          <cell r="AZ2619">
            <v>0</v>
          </cell>
          <cell r="BA2619">
            <v>0</v>
          </cell>
          <cell r="BB2619">
            <v>0</v>
          </cell>
          <cell r="BC2619">
            <v>0</v>
          </cell>
          <cell r="BD2619">
            <v>0</v>
          </cell>
          <cell r="BE2619">
            <v>288</v>
          </cell>
          <cell r="BF2619">
            <v>8</v>
          </cell>
          <cell r="BG2619">
            <v>0</v>
          </cell>
          <cell r="BH2619">
            <v>0</v>
          </cell>
          <cell r="BI2619">
            <v>0</v>
          </cell>
          <cell r="BJ2619">
            <v>0</v>
          </cell>
          <cell r="BK2619">
            <v>380</v>
          </cell>
          <cell r="BL2619">
            <v>10</v>
          </cell>
          <cell r="BM2619">
            <v>0</v>
          </cell>
          <cell r="BN2619">
            <v>0</v>
          </cell>
          <cell r="BO2619">
            <v>0</v>
          </cell>
          <cell r="BP2619">
            <v>0</v>
          </cell>
          <cell r="BQ2619">
            <v>0</v>
          </cell>
          <cell r="BR2619">
            <v>0</v>
          </cell>
          <cell r="BS2619">
            <v>1245.8333333333335</v>
          </cell>
          <cell r="BT2619">
            <v>38.333333333333336</v>
          </cell>
          <cell r="BU2619">
            <v>0</v>
          </cell>
          <cell r="BV2619">
            <v>0</v>
          </cell>
          <cell r="BW2619">
            <v>0</v>
          </cell>
          <cell r="BX2619">
            <v>0</v>
          </cell>
          <cell r="BY2619">
            <v>0</v>
          </cell>
          <cell r="BZ2619">
            <v>0</v>
          </cell>
          <cell r="CA2619">
            <v>148</v>
          </cell>
          <cell r="CB2619">
            <v>4</v>
          </cell>
          <cell r="CC2619">
            <v>0</v>
          </cell>
          <cell r="CD2619">
            <v>0</v>
          </cell>
          <cell r="CE2619">
            <v>0</v>
          </cell>
          <cell r="CF2619">
            <v>0</v>
          </cell>
          <cell r="CG2619">
            <v>0</v>
          </cell>
          <cell r="CH2619">
            <v>0</v>
          </cell>
          <cell r="CI2619">
            <v>0</v>
          </cell>
          <cell r="CJ2619">
            <v>0</v>
          </cell>
          <cell r="CK2619">
            <v>0</v>
          </cell>
          <cell r="CL2619">
            <v>0</v>
          </cell>
          <cell r="CM2619">
            <v>0</v>
          </cell>
          <cell r="CN2619">
            <v>0</v>
          </cell>
          <cell r="CO2619">
            <v>0</v>
          </cell>
          <cell r="CP2619">
            <v>0</v>
          </cell>
          <cell r="CQ2619">
            <v>0</v>
          </cell>
          <cell r="CR2619">
            <v>0</v>
          </cell>
          <cell r="CS2619">
            <v>0</v>
          </cell>
          <cell r="CT2619">
            <v>0</v>
          </cell>
          <cell r="CU2619">
            <v>0</v>
          </cell>
          <cell r="CV2619">
            <v>0</v>
          </cell>
          <cell r="CW2619">
            <v>0</v>
          </cell>
          <cell r="CX2619">
            <v>0</v>
          </cell>
          <cell r="CY2619">
            <v>0</v>
          </cell>
          <cell r="CZ2619">
            <v>0</v>
          </cell>
          <cell r="DA2619">
            <v>0</v>
          </cell>
          <cell r="DB2619">
            <v>0</v>
          </cell>
          <cell r="DC2619">
            <v>0</v>
          </cell>
          <cell r="DD2619">
            <v>7377.0322976533334</v>
          </cell>
          <cell r="DE2619">
            <v>0</v>
          </cell>
          <cell r="DG2619">
            <v>5160.3873439999998</v>
          </cell>
          <cell r="DI2619">
            <v>0.03</v>
          </cell>
          <cell r="DJ2619">
            <v>154.81162031999997</v>
          </cell>
          <cell r="DK2619">
            <v>2.1435459706440483E-2</v>
          </cell>
          <cell r="DL2619">
            <v>0</v>
          </cell>
        </row>
        <row r="2620">
          <cell r="A2620" t="str">
            <v>MR-ILL-QE-SIE</v>
          </cell>
          <cell r="B2620" t="str">
            <v>QUADRO ILLUMINAZIONE SCAFFALATURA - SIEMENS</v>
          </cell>
          <cell r="F2620">
            <v>5887.9642281877395</v>
          </cell>
          <cell r="H2620">
            <v>5122.5288785233333</v>
          </cell>
          <cell r="I2620">
            <v>0.13</v>
          </cell>
          <cell r="J2620" t="str">
            <v>OK</v>
          </cell>
          <cell r="K2620" t="str">
            <v>NEWZD</v>
          </cell>
          <cell r="L2620">
            <v>0</v>
          </cell>
          <cell r="M2620">
            <v>0</v>
          </cell>
          <cell r="N2620">
            <v>0</v>
          </cell>
          <cell r="O2620">
            <v>0</v>
          </cell>
          <cell r="P2620">
            <v>0</v>
          </cell>
          <cell r="Q2620">
            <v>0</v>
          </cell>
          <cell r="R2620">
            <v>0</v>
          </cell>
          <cell r="S2620">
            <v>0</v>
          </cell>
          <cell r="T2620">
            <v>0</v>
          </cell>
          <cell r="U2620">
            <v>0</v>
          </cell>
          <cell r="V2620">
            <v>0</v>
          </cell>
          <cell r="W2620">
            <v>0</v>
          </cell>
          <cell r="X2620">
            <v>0</v>
          </cell>
          <cell r="Y2620">
            <v>0</v>
          </cell>
          <cell r="Z2620">
            <v>0</v>
          </cell>
          <cell r="AA2620">
            <v>0</v>
          </cell>
          <cell r="AB2620">
            <v>0</v>
          </cell>
          <cell r="AC2620">
            <v>0</v>
          </cell>
          <cell r="AD2620">
            <v>0</v>
          </cell>
          <cell r="AE2620">
            <v>0</v>
          </cell>
          <cell r="AF2620">
            <v>0</v>
          </cell>
          <cell r="AG2620">
            <v>0</v>
          </cell>
          <cell r="AH2620">
            <v>0</v>
          </cell>
          <cell r="AI2620">
            <v>0</v>
          </cell>
          <cell r="AJ2620">
            <v>0</v>
          </cell>
          <cell r="AK2620">
            <v>0</v>
          </cell>
          <cell r="AL2620">
            <v>0</v>
          </cell>
          <cell r="AM2620">
            <v>0</v>
          </cell>
          <cell r="AN2620">
            <v>0</v>
          </cell>
          <cell r="AO2620">
            <v>0</v>
          </cell>
          <cell r="AP2620">
            <v>0</v>
          </cell>
          <cell r="AQ2620">
            <v>0</v>
          </cell>
          <cell r="AR2620">
            <v>0</v>
          </cell>
          <cell r="AS2620">
            <v>0</v>
          </cell>
          <cell r="AT2620">
            <v>0</v>
          </cell>
          <cell r="AU2620">
            <v>0</v>
          </cell>
          <cell r="AV2620">
            <v>3060.6955451900003</v>
          </cell>
          <cell r="AW2620">
            <v>0</v>
          </cell>
          <cell r="AX2620">
            <v>0</v>
          </cell>
          <cell r="AY2620">
            <v>0</v>
          </cell>
          <cell r="AZ2620">
            <v>0</v>
          </cell>
          <cell r="BA2620">
            <v>0</v>
          </cell>
          <cell r="BB2620">
            <v>0</v>
          </cell>
          <cell r="BC2620">
            <v>0</v>
          </cell>
          <cell r="BD2620">
            <v>0</v>
          </cell>
          <cell r="BE2620">
            <v>288</v>
          </cell>
          <cell r="BF2620">
            <v>8</v>
          </cell>
          <cell r="BG2620">
            <v>0</v>
          </cell>
          <cell r="BH2620">
            <v>0</v>
          </cell>
          <cell r="BI2620">
            <v>0</v>
          </cell>
          <cell r="BJ2620">
            <v>0</v>
          </cell>
          <cell r="BK2620">
            <v>380</v>
          </cell>
          <cell r="BL2620">
            <v>10</v>
          </cell>
          <cell r="BM2620">
            <v>0</v>
          </cell>
          <cell r="BN2620">
            <v>0</v>
          </cell>
          <cell r="BO2620">
            <v>0</v>
          </cell>
          <cell r="BP2620">
            <v>0</v>
          </cell>
          <cell r="BQ2620">
            <v>0</v>
          </cell>
          <cell r="BR2620">
            <v>0</v>
          </cell>
          <cell r="BS2620">
            <v>1245.8333333333335</v>
          </cell>
          <cell r="BT2620">
            <v>38.333333333333336</v>
          </cell>
          <cell r="BU2620">
            <v>0</v>
          </cell>
          <cell r="BV2620">
            <v>0</v>
          </cell>
          <cell r="BW2620">
            <v>0</v>
          </cell>
          <cell r="BX2620">
            <v>0</v>
          </cell>
          <cell r="BY2620">
            <v>0</v>
          </cell>
          <cell r="BZ2620">
            <v>0</v>
          </cell>
          <cell r="CA2620">
            <v>148</v>
          </cell>
          <cell r="CB2620">
            <v>4</v>
          </cell>
          <cell r="CC2620">
            <v>0</v>
          </cell>
          <cell r="CD2620">
            <v>0</v>
          </cell>
          <cell r="CE2620">
            <v>0</v>
          </cell>
          <cell r="CF2620">
            <v>0</v>
          </cell>
          <cell r="CG2620">
            <v>0</v>
          </cell>
          <cell r="CH2620">
            <v>0</v>
          </cell>
          <cell r="CI2620">
            <v>0</v>
          </cell>
          <cell r="CJ2620">
            <v>0</v>
          </cell>
          <cell r="CK2620">
            <v>0</v>
          </cell>
          <cell r="CL2620">
            <v>0</v>
          </cell>
          <cell r="CM2620">
            <v>0</v>
          </cell>
          <cell r="CN2620">
            <v>0</v>
          </cell>
          <cell r="CO2620">
            <v>0</v>
          </cell>
          <cell r="CP2620">
            <v>0</v>
          </cell>
          <cell r="CQ2620">
            <v>0</v>
          </cell>
          <cell r="CR2620">
            <v>0</v>
          </cell>
          <cell r="CS2620">
            <v>0</v>
          </cell>
          <cell r="CT2620">
            <v>0</v>
          </cell>
          <cell r="CU2620">
            <v>0</v>
          </cell>
          <cell r="CV2620">
            <v>0</v>
          </cell>
          <cell r="CW2620">
            <v>0</v>
          </cell>
          <cell r="CX2620">
            <v>0</v>
          </cell>
          <cell r="CY2620">
            <v>0</v>
          </cell>
          <cell r="CZ2620">
            <v>0</v>
          </cell>
          <cell r="DA2620">
            <v>0</v>
          </cell>
          <cell r="DB2620">
            <v>0</v>
          </cell>
          <cell r="DC2620">
            <v>0</v>
          </cell>
          <cell r="DD2620">
            <v>5122.5288785233333</v>
          </cell>
          <cell r="DE2620">
            <v>0</v>
          </cell>
          <cell r="DG2620">
            <v>2971.5490730000001</v>
          </cell>
          <cell r="DI2620">
            <v>0.03</v>
          </cell>
          <cell r="DJ2620">
            <v>89.146472189999997</v>
          </cell>
          <cell r="DK2620">
            <v>1.7711046964726949E-2</v>
          </cell>
          <cell r="DL2620">
            <v>0</v>
          </cell>
        </row>
        <row r="2621">
          <cell r="A2621" t="str">
            <v>MR-LISTINO</v>
          </cell>
          <cell r="B2621" t="str">
            <v>LISTINO SCAFFALATURE MDC 13%</v>
          </cell>
          <cell r="F2621">
            <v>1</v>
          </cell>
          <cell r="G2621" t="str">
            <v>X</v>
          </cell>
          <cell r="H2621">
            <v>0.87</v>
          </cell>
          <cell r="I2621">
            <v>0.13</v>
          </cell>
          <cell r="J2621" t="str">
            <v>OK</v>
          </cell>
          <cell r="K2621" t="str">
            <v>NEWZD</v>
          </cell>
          <cell r="L2621">
            <v>0</v>
          </cell>
          <cell r="M2621">
            <v>0</v>
          </cell>
          <cell r="N2621">
            <v>0</v>
          </cell>
          <cell r="O2621">
            <v>0</v>
          </cell>
          <cell r="P2621">
            <v>0</v>
          </cell>
          <cell r="Q2621">
            <v>0</v>
          </cell>
          <cell r="R2621">
            <v>0</v>
          </cell>
          <cell r="S2621">
            <v>0</v>
          </cell>
          <cell r="T2621">
            <v>0</v>
          </cell>
          <cell r="U2621">
            <v>0</v>
          </cell>
          <cell r="V2621">
            <v>0</v>
          </cell>
          <cell r="W2621">
            <v>0</v>
          </cell>
          <cell r="X2621">
            <v>0</v>
          </cell>
          <cell r="Y2621">
            <v>0</v>
          </cell>
          <cell r="Z2621">
            <v>0</v>
          </cell>
          <cell r="AA2621">
            <v>0</v>
          </cell>
          <cell r="AB2621">
            <v>0</v>
          </cell>
          <cell r="AC2621">
            <v>0</v>
          </cell>
          <cell r="AD2621">
            <v>0</v>
          </cell>
          <cell r="AE2621">
            <v>0</v>
          </cell>
          <cell r="AF2621">
            <v>0</v>
          </cell>
          <cell r="AG2621">
            <v>0</v>
          </cell>
          <cell r="AH2621">
            <v>0</v>
          </cell>
          <cell r="AI2621">
            <v>0</v>
          </cell>
          <cell r="AJ2621">
            <v>0</v>
          </cell>
          <cell r="AK2621">
            <v>0</v>
          </cell>
          <cell r="AL2621">
            <v>0</v>
          </cell>
          <cell r="AM2621">
            <v>0</v>
          </cell>
          <cell r="AN2621">
            <v>0</v>
          </cell>
          <cell r="AO2621">
            <v>0</v>
          </cell>
          <cell r="AP2621">
            <v>0</v>
          </cell>
          <cell r="AQ2621">
            <v>0</v>
          </cell>
          <cell r="AR2621">
            <v>0</v>
          </cell>
          <cell r="AS2621">
            <v>0</v>
          </cell>
          <cell r="AT2621">
            <v>0</v>
          </cell>
          <cell r="AU2621">
            <v>0</v>
          </cell>
          <cell r="AV2621">
            <v>0.87</v>
          </cell>
          <cell r="AW2621">
            <v>0</v>
          </cell>
          <cell r="AX2621">
            <v>0</v>
          </cell>
          <cell r="AY2621">
            <v>0</v>
          </cell>
          <cell r="AZ2621">
            <v>0</v>
          </cell>
          <cell r="BA2621">
            <v>0</v>
          </cell>
          <cell r="BB2621">
            <v>0</v>
          </cell>
          <cell r="BC2621">
            <v>0</v>
          </cell>
          <cell r="BD2621">
            <v>0</v>
          </cell>
          <cell r="BE2621">
            <v>0</v>
          </cell>
          <cell r="BF2621">
            <v>0</v>
          </cell>
          <cell r="BG2621">
            <v>0</v>
          </cell>
          <cell r="BH2621">
            <v>0</v>
          </cell>
          <cell r="BI2621">
            <v>0</v>
          </cell>
          <cell r="BJ2621">
            <v>0</v>
          </cell>
          <cell r="BK2621">
            <v>0</v>
          </cell>
          <cell r="BL2621">
            <v>0</v>
          </cell>
          <cell r="BM2621">
            <v>0</v>
          </cell>
          <cell r="BN2621">
            <v>0</v>
          </cell>
          <cell r="BO2621">
            <v>0</v>
          </cell>
          <cell r="BP2621">
            <v>0</v>
          </cell>
          <cell r="BQ2621">
            <v>0</v>
          </cell>
          <cell r="BR2621">
            <v>0</v>
          </cell>
          <cell r="BS2621">
            <v>0</v>
          </cell>
          <cell r="BT2621">
            <v>0</v>
          </cell>
          <cell r="BU2621">
            <v>0</v>
          </cell>
          <cell r="BV2621">
            <v>0</v>
          </cell>
          <cell r="BW2621">
            <v>0</v>
          </cell>
          <cell r="BX2621">
            <v>0</v>
          </cell>
          <cell r="BY2621">
            <v>0</v>
          </cell>
          <cell r="BZ2621">
            <v>0</v>
          </cell>
          <cell r="CA2621">
            <v>0</v>
          </cell>
          <cell r="CB2621">
            <v>0</v>
          </cell>
          <cell r="CC2621">
            <v>0</v>
          </cell>
          <cell r="CD2621">
            <v>0</v>
          </cell>
          <cell r="CE2621">
            <v>0</v>
          </cell>
          <cell r="CF2621">
            <v>0</v>
          </cell>
          <cell r="CG2621">
            <v>0</v>
          </cell>
          <cell r="CH2621">
            <v>0</v>
          </cell>
          <cell r="CI2621">
            <v>0</v>
          </cell>
          <cell r="CJ2621">
            <v>0</v>
          </cell>
          <cell r="CK2621">
            <v>0</v>
          </cell>
          <cell r="CL2621">
            <v>0</v>
          </cell>
          <cell r="CM2621">
            <v>0</v>
          </cell>
          <cell r="CN2621">
            <v>0</v>
          </cell>
          <cell r="CO2621">
            <v>0</v>
          </cell>
          <cell r="CP2621">
            <v>0</v>
          </cell>
          <cell r="CQ2621">
            <v>0</v>
          </cell>
          <cell r="CR2621">
            <v>0</v>
          </cell>
          <cell r="CS2621">
            <v>0</v>
          </cell>
          <cell r="CT2621">
            <v>0</v>
          </cell>
          <cell r="CU2621">
            <v>0</v>
          </cell>
          <cell r="CV2621">
            <v>0</v>
          </cell>
          <cell r="CW2621">
            <v>0</v>
          </cell>
          <cell r="CX2621">
            <v>0</v>
          </cell>
          <cell r="CY2621">
            <v>0</v>
          </cell>
          <cell r="CZ2621">
            <v>0</v>
          </cell>
          <cell r="DA2621">
            <v>0</v>
          </cell>
          <cell r="DB2621">
            <v>0</v>
          </cell>
          <cell r="DC2621">
            <v>0</v>
          </cell>
          <cell r="DD2621">
            <v>0.87</v>
          </cell>
          <cell r="DE2621">
            <v>0</v>
          </cell>
        </row>
        <row r="2622">
          <cell r="A2622" t="str">
            <v>MR-TBM-ESTERO</v>
          </cell>
          <cell r="B2622" t="str">
            <v>IMPIANTO ELETTRICO SISTEMA EVACUAZIONE FUMO &amp; CALORE [ESTERO]</v>
          </cell>
          <cell r="F2622">
            <v>3170.5057471264367</v>
          </cell>
          <cell r="H2622">
            <v>2758.34</v>
          </cell>
          <cell r="I2622">
            <v>0.12999999999999989</v>
          </cell>
          <cell r="J2622" t="str">
            <v>OK</v>
          </cell>
          <cell r="K2622" t="str">
            <v>NEWZD</v>
          </cell>
          <cell r="L2622">
            <v>0</v>
          </cell>
          <cell r="M2622">
            <v>0</v>
          </cell>
          <cell r="N2622">
            <v>0</v>
          </cell>
          <cell r="O2622">
            <v>0</v>
          </cell>
          <cell r="P2622">
            <v>0</v>
          </cell>
          <cell r="Q2622">
            <v>0</v>
          </cell>
          <cell r="R2622">
            <v>0</v>
          </cell>
          <cell r="S2622">
            <v>0</v>
          </cell>
          <cell r="T2622">
            <v>0</v>
          </cell>
          <cell r="U2622">
            <v>0</v>
          </cell>
          <cell r="V2622">
            <v>0</v>
          </cell>
          <cell r="W2622">
            <v>0</v>
          </cell>
          <cell r="X2622">
            <v>0</v>
          </cell>
          <cell r="Y2622">
            <v>0</v>
          </cell>
          <cell r="Z2622">
            <v>0</v>
          </cell>
          <cell r="AA2622">
            <v>0</v>
          </cell>
          <cell r="AB2622">
            <v>0</v>
          </cell>
          <cell r="AC2622">
            <v>0</v>
          </cell>
          <cell r="AD2622">
            <v>0</v>
          </cell>
          <cell r="AE2622">
            <v>0</v>
          </cell>
          <cell r="AF2622">
            <v>0</v>
          </cell>
          <cell r="AG2622">
            <v>0</v>
          </cell>
          <cell r="AH2622">
            <v>0</v>
          </cell>
          <cell r="AI2622">
            <v>0</v>
          </cell>
          <cell r="AJ2622">
            <v>0</v>
          </cell>
          <cell r="AK2622">
            <v>0</v>
          </cell>
          <cell r="AL2622">
            <v>0</v>
          </cell>
          <cell r="AM2622">
            <v>0</v>
          </cell>
          <cell r="AN2622">
            <v>0</v>
          </cell>
          <cell r="AO2622">
            <v>0</v>
          </cell>
          <cell r="AP2622">
            <v>0</v>
          </cell>
          <cell r="AQ2622">
            <v>0</v>
          </cell>
          <cell r="AR2622">
            <v>0</v>
          </cell>
          <cell r="AS2622">
            <v>0</v>
          </cell>
          <cell r="AT2622">
            <v>0</v>
          </cell>
          <cell r="AU2622">
            <v>0</v>
          </cell>
          <cell r="AV2622">
            <v>2758.34</v>
          </cell>
          <cell r="AW2622">
            <v>0</v>
          </cell>
          <cell r="AX2622">
            <v>0</v>
          </cell>
          <cell r="AY2622">
            <v>0</v>
          </cell>
          <cell r="AZ2622">
            <v>0</v>
          </cell>
          <cell r="BA2622">
            <v>0</v>
          </cell>
          <cell r="BB2622">
            <v>0</v>
          </cell>
          <cell r="BC2622">
            <v>0</v>
          </cell>
          <cell r="BD2622">
            <v>0</v>
          </cell>
          <cell r="BE2622">
            <v>0</v>
          </cell>
          <cell r="BF2622">
            <v>0</v>
          </cell>
          <cell r="BG2622">
            <v>0</v>
          </cell>
          <cell r="BH2622">
            <v>0</v>
          </cell>
          <cell r="BI2622">
            <v>0</v>
          </cell>
          <cell r="BJ2622">
            <v>0</v>
          </cell>
          <cell r="BK2622">
            <v>0</v>
          </cell>
          <cell r="BL2622">
            <v>0</v>
          </cell>
          <cell r="BM2622">
            <v>0</v>
          </cell>
          <cell r="BN2622">
            <v>0</v>
          </cell>
          <cell r="BO2622">
            <v>0</v>
          </cell>
          <cell r="BP2622">
            <v>0</v>
          </cell>
          <cell r="BQ2622">
            <v>0</v>
          </cell>
          <cell r="BR2622">
            <v>0</v>
          </cell>
          <cell r="BS2622">
            <v>0</v>
          </cell>
          <cell r="BT2622">
            <v>0</v>
          </cell>
          <cell r="BU2622">
            <v>0</v>
          </cell>
          <cell r="BV2622">
            <v>0</v>
          </cell>
          <cell r="BW2622">
            <v>0</v>
          </cell>
          <cell r="BX2622">
            <v>0</v>
          </cell>
          <cell r="BY2622">
            <v>0</v>
          </cell>
          <cell r="BZ2622">
            <v>0</v>
          </cell>
          <cell r="CA2622">
            <v>0</v>
          </cell>
          <cell r="CB2622">
            <v>0</v>
          </cell>
          <cell r="CC2622">
            <v>0</v>
          </cell>
          <cell r="CD2622">
            <v>0</v>
          </cell>
          <cell r="CE2622">
            <v>0</v>
          </cell>
          <cell r="CF2622">
            <v>0</v>
          </cell>
          <cell r="CG2622">
            <v>0</v>
          </cell>
          <cell r="CH2622">
            <v>0</v>
          </cell>
          <cell r="CI2622">
            <v>0</v>
          </cell>
          <cell r="CJ2622">
            <v>0</v>
          </cell>
          <cell r="CK2622">
            <v>0</v>
          </cell>
          <cell r="CL2622">
            <v>0</v>
          </cell>
          <cell r="CM2622">
            <v>0</v>
          </cell>
          <cell r="CN2622">
            <v>0</v>
          </cell>
          <cell r="CO2622">
            <v>0</v>
          </cell>
          <cell r="CP2622">
            <v>0</v>
          </cell>
          <cell r="CQ2622">
            <v>0</v>
          </cell>
          <cell r="CR2622">
            <v>0</v>
          </cell>
          <cell r="CS2622">
            <v>0</v>
          </cell>
          <cell r="CT2622">
            <v>0</v>
          </cell>
          <cell r="CU2622">
            <v>0</v>
          </cell>
          <cell r="CV2622">
            <v>0</v>
          </cell>
          <cell r="CW2622">
            <v>0</v>
          </cell>
          <cell r="CX2622">
            <v>0</v>
          </cell>
          <cell r="CY2622">
            <v>0</v>
          </cell>
          <cell r="CZ2622">
            <v>0</v>
          </cell>
          <cell r="DA2622">
            <v>0</v>
          </cell>
          <cell r="DB2622">
            <v>0</v>
          </cell>
          <cell r="DC2622">
            <v>0</v>
          </cell>
          <cell r="DD2622">
            <v>2758.34</v>
          </cell>
          <cell r="DE2622">
            <v>0</v>
          </cell>
          <cell r="DG2622">
            <v>2678</v>
          </cell>
          <cell r="DI2622">
            <v>0.03</v>
          </cell>
          <cell r="DJ2622">
            <v>80.34</v>
          </cell>
          <cell r="DK2622">
            <v>3.0000000000000002E-2</v>
          </cell>
          <cell r="DL2622">
            <v>0</v>
          </cell>
        </row>
        <row r="2623">
          <cell r="A2623" t="str">
            <v>MR-TBM-ITA</v>
          </cell>
          <cell r="B2623" t="str">
            <v>IMPIANTO ELETTRICO SISTEMA EVACUAZIONE FUMO &amp; CALORE [ITALIA]</v>
          </cell>
          <cell r="F2623">
            <v>2438.8505747126437</v>
          </cell>
          <cell r="H2623">
            <v>2121.8000000000002</v>
          </cell>
          <cell r="I2623">
            <v>0.12999999999999989</v>
          </cell>
          <cell r="J2623" t="str">
            <v>OK</v>
          </cell>
          <cell r="K2623" t="str">
            <v>NEWZD</v>
          </cell>
          <cell r="L2623">
            <v>0</v>
          </cell>
          <cell r="M2623">
            <v>0</v>
          </cell>
          <cell r="N2623">
            <v>0</v>
          </cell>
          <cell r="O2623">
            <v>0</v>
          </cell>
          <cell r="P2623">
            <v>0</v>
          </cell>
          <cell r="Q2623">
            <v>0</v>
          </cell>
          <cell r="R2623">
            <v>0</v>
          </cell>
          <cell r="S2623">
            <v>0</v>
          </cell>
          <cell r="T2623">
            <v>0</v>
          </cell>
          <cell r="U2623">
            <v>0</v>
          </cell>
          <cell r="V2623">
            <v>0</v>
          </cell>
          <cell r="W2623">
            <v>0</v>
          </cell>
          <cell r="X2623">
            <v>0</v>
          </cell>
          <cell r="Y2623">
            <v>0</v>
          </cell>
          <cell r="Z2623">
            <v>0</v>
          </cell>
          <cell r="AA2623">
            <v>0</v>
          </cell>
          <cell r="AB2623">
            <v>0</v>
          </cell>
          <cell r="AC2623">
            <v>0</v>
          </cell>
          <cell r="AD2623">
            <v>0</v>
          </cell>
          <cell r="AE2623">
            <v>0</v>
          </cell>
          <cell r="AF2623">
            <v>0</v>
          </cell>
          <cell r="AG2623">
            <v>0</v>
          </cell>
          <cell r="AH2623">
            <v>0</v>
          </cell>
          <cell r="AI2623">
            <v>0</v>
          </cell>
          <cell r="AJ2623">
            <v>0</v>
          </cell>
          <cell r="AK2623">
            <v>0</v>
          </cell>
          <cell r="AL2623">
            <v>0</v>
          </cell>
          <cell r="AM2623">
            <v>0</v>
          </cell>
          <cell r="AN2623">
            <v>0</v>
          </cell>
          <cell r="AO2623">
            <v>0</v>
          </cell>
          <cell r="AP2623">
            <v>0</v>
          </cell>
          <cell r="AQ2623">
            <v>0</v>
          </cell>
          <cell r="AR2623">
            <v>0</v>
          </cell>
          <cell r="AS2623">
            <v>0</v>
          </cell>
          <cell r="AT2623">
            <v>0</v>
          </cell>
          <cell r="AU2623">
            <v>0</v>
          </cell>
          <cell r="AV2623">
            <v>2121.8000000000002</v>
          </cell>
          <cell r="AW2623">
            <v>0</v>
          </cell>
          <cell r="AX2623">
            <v>0</v>
          </cell>
          <cell r="AY2623">
            <v>0</v>
          </cell>
          <cell r="AZ2623">
            <v>0</v>
          </cell>
          <cell r="BA2623">
            <v>0</v>
          </cell>
          <cell r="BB2623">
            <v>0</v>
          </cell>
          <cell r="BC2623">
            <v>0</v>
          </cell>
          <cell r="BD2623">
            <v>0</v>
          </cell>
          <cell r="BE2623">
            <v>0</v>
          </cell>
          <cell r="BF2623">
            <v>0</v>
          </cell>
          <cell r="BG2623">
            <v>0</v>
          </cell>
          <cell r="BH2623">
            <v>0</v>
          </cell>
          <cell r="BI2623">
            <v>0</v>
          </cell>
          <cell r="BJ2623">
            <v>0</v>
          </cell>
          <cell r="BK2623">
            <v>0</v>
          </cell>
          <cell r="BL2623">
            <v>0</v>
          </cell>
          <cell r="BM2623">
            <v>0</v>
          </cell>
          <cell r="BN2623">
            <v>0</v>
          </cell>
          <cell r="BO2623">
            <v>0</v>
          </cell>
          <cell r="BP2623">
            <v>0</v>
          </cell>
          <cell r="BQ2623">
            <v>0</v>
          </cell>
          <cell r="BR2623">
            <v>0</v>
          </cell>
          <cell r="BS2623">
            <v>0</v>
          </cell>
          <cell r="BT2623">
            <v>0</v>
          </cell>
          <cell r="BU2623">
            <v>0</v>
          </cell>
          <cell r="BV2623">
            <v>0</v>
          </cell>
          <cell r="BW2623">
            <v>0</v>
          </cell>
          <cell r="BX2623">
            <v>0</v>
          </cell>
          <cell r="BY2623">
            <v>0</v>
          </cell>
          <cell r="BZ2623">
            <v>0</v>
          </cell>
          <cell r="CA2623">
            <v>0</v>
          </cell>
          <cell r="CB2623">
            <v>0</v>
          </cell>
          <cell r="CC2623">
            <v>0</v>
          </cell>
          <cell r="CD2623">
            <v>0</v>
          </cell>
          <cell r="CE2623">
            <v>0</v>
          </cell>
          <cell r="CF2623">
            <v>0</v>
          </cell>
          <cell r="CG2623">
            <v>0</v>
          </cell>
          <cell r="CH2623">
            <v>0</v>
          </cell>
          <cell r="CI2623">
            <v>0</v>
          </cell>
          <cell r="CJ2623">
            <v>0</v>
          </cell>
          <cell r="CK2623">
            <v>0</v>
          </cell>
          <cell r="CL2623">
            <v>0</v>
          </cell>
          <cell r="CM2623">
            <v>0</v>
          </cell>
          <cell r="CN2623">
            <v>0</v>
          </cell>
          <cell r="CO2623">
            <v>0</v>
          </cell>
          <cell r="CP2623">
            <v>0</v>
          </cell>
          <cell r="CQ2623">
            <v>0</v>
          </cell>
          <cell r="CR2623">
            <v>0</v>
          </cell>
          <cell r="CS2623">
            <v>0</v>
          </cell>
          <cell r="CT2623">
            <v>0</v>
          </cell>
          <cell r="CU2623">
            <v>0</v>
          </cell>
          <cell r="CV2623">
            <v>0</v>
          </cell>
          <cell r="CW2623">
            <v>0</v>
          </cell>
          <cell r="CX2623">
            <v>0</v>
          </cell>
          <cell r="CY2623">
            <v>0</v>
          </cell>
          <cell r="CZ2623">
            <v>0</v>
          </cell>
          <cell r="DA2623">
            <v>0</v>
          </cell>
          <cell r="DB2623">
            <v>0</v>
          </cell>
          <cell r="DC2623">
            <v>0</v>
          </cell>
          <cell r="DD2623">
            <v>2121.8000000000002</v>
          </cell>
          <cell r="DE2623">
            <v>0</v>
          </cell>
          <cell r="DG2623">
            <v>2060</v>
          </cell>
          <cell r="DI2623">
            <v>0.03</v>
          </cell>
          <cell r="DJ2623">
            <v>61.8</v>
          </cell>
          <cell r="DK2623">
            <v>0.03</v>
          </cell>
          <cell r="DL2623">
            <v>0</v>
          </cell>
        </row>
        <row r="2624">
          <cell r="A2624" t="str">
            <v>MR-TOR-ESTERO</v>
          </cell>
          <cell r="B2624" t="str">
            <v>EVACUATORE FUMO &amp; CALORE [ESTERO]</v>
          </cell>
          <cell r="F2624">
            <v>11889.396551724138</v>
          </cell>
          <cell r="H2624">
            <v>10343.775</v>
          </cell>
          <cell r="I2624">
            <v>0.13</v>
          </cell>
          <cell r="J2624" t="str">
            <v>OK</v>
          </cell>
          <cell r="K2624" t="str">
            <v>NEWZD</v>
          </cell>
          <cell r="L2624">
            <v>0</v>
          </cell>
          <cell r="M2624">
            <v>0</v>
          </cell>
          <cell r="N2624">
            <v>0</v>
          </cell>
          <cell r="O2624">
            <v>0</v>
          </cell>
          <cell r="P2624">
            <v>0</v>
          </cell>
          <cell r="Q2624">
            <v>0</v>
          </cell>
          <cell r="R2624">
            <v>0</v>
          </cell>
          <cell r="S2624">
            <v>0</v>
          </cell>
          <cell r="T2624">
            <v>0</v>
          </cell>
          <cell r="U2624">
            <v>0</v>
          </cell>
          <cell r="V2624">
            <v>0</v>
          </cell>
          <cell r="W2624">
            <v>0</v>
          </cell>
          <cell r="X2624">
            <v>0</v>
          </cell>
          <cell r="Y2624">
            <v>0</v>
          </cell>
          <cell r="Z2624">
            <v>0</v>
          </cell>
          <cell r="AA2624">
            <v>0</v>
          </cell>
          <cell r="AB2624">
            <v>0</v>
          </cell>
          <cell r="AC2624">
            <v>0</v>
          </cell>
          <cell r="AD2624">
            <v>0</v>
          </cell>
          <cell r="AE2624">
            <v>0</v>
          </cell>
          <cell r="AF2624">
            <v>0</v>
          </cell>
          <cell r="AG2624">
            <v>0</v>
          </cell>
          <cell r="AH2624">
            <v>0</v>
          </cell>
          <cell r="AI2624">
            <v>0</v>
          </cell>
          <cell r="AJ2624">
            <v>0</v>
          </cell>
          <cell r="AK2624">
            <v>0</v>
          </cell>
          <cell r="AL2624">
            <v>0</v>
          </cell>
          <cell r="AM2624">
            <v>0</v>
          </cell>
          <cell r="AN2624">
            <v>0</v>
          </cell>
          <cell r="AO2624">
            <v>0</v>
          </cell>
          <cell r="AP2624">
            <v>0</v>
          </cell>
          <cell r="AQ2624">
            <v>0</v>
          </cell>
          <cell r="AR2624">
            <v>0</v>
          </cell>
          <cell r="AS2624">
            <v>0</v>
          </cell>
          <cell r="AT2624">
            <v>0</v>
          </cell>
          <cell r="AU2624">
            <v>0</v>
          </cell>
          <cell r="AV2624">
            <v>10343.775</v>
          </cell>
          <cell r="AW2624">
            <v>0</v>
          </cell>
          <cell r="AX2624">
            <v>0</v>
          </cell>
          <cell r="AY2624">
            <v>0</v>
          </cell>
          <cell r="AZ2624">
            <v>0</v>
          </cell>
          <cell r="BA2624">
            <v>0</v>
          </cell>
          <cell r="BB2624">
            <v>0</v>
          </cell>
          <cell r="BC2624">
            <v>0</v>
          </cell>
          <cell r="BD2624">
            <v>0</v>
          </cell>
          <cell r="BE2624">
            <v>0</v>
          </cell>
          <cell r="BF2624">
            <v>0</v>
          </cell>
          <cell r="BG2624">
            <v>0</v>
          </cell>
          <cell r="BH2624">
            <v>0</v>
          </cell>
          <cell r="BI2624">
            <v>0</v>
          </cell>
          <cell r="BJ2624">
            <v>0</v>
          </cell>
          <cell r="BK2624">
            <v>0</v>
          </cell>
          <cell r="BL2624">
            <v>0</v>
          </cell>
          <cell r="BM2624">
            <v>0</v>
          </cell>
          <cell r="BN2624">
            <v>0</v>
          </cell>
          <cell r="BO2624">
            <v>0</v>
          </cell>
          <cell r="BP2624">
            <v>0</v>
          </cell>
          <cell r="BQ2624">
            <v>0</v>
          </cell>
          <cell r="BR2624">
            <v>0</v>
          </cell>
          <cell r="BS2624">
            <v>0</v>
          </cell>
          <cell r="BT2624">
            <v>0</v>
          </cell>
          <cell r="BU2624">
            <v>0</v>
          </cell>
          <cell r="BV2624">
            <v>0</v>
          </cell>
          <cell r="BW2624">
            <v>0</v>
          </cell>
          <cell r="BX2624">
            <v>0</v>
          </cell>
          <cell r="BY2624">
            <v>0</v>
          </cell>
          <cell r="BZ2624">
            <v>0</v>
          </cell>
          <cell r="CA2624">
            <v>0</v>
          </cell>
          <cell r="CB2624">
            <v>0</v>
          </cell>
          <cell r="CC2624">
            <v>0</v>
          </cell>
          <cell r="CD2624">
            <v>0</v>
          </cell>
          <cell r="CE2624">
            <v>0</v>
          </cell>
          <cell r="CF2624">
            <v>0</v>
          </cell>
          <cell r="CG2624">
            <v>0</v>
          </cell>
          <cell r="CH2624">
            <v>0</v>
          </cell>
          <cell r="CI2624">
            <v>0</v>
          </cell>
          <cell r="CJ2624">
            <v>0</v>
          </cell>
          <cell r="CK2624">
            <v>0</v>
          </cell>
          <cell r="CL2624">
            <v>0</v>
          </cell>
          <cell r="CM2624">
            <v>0</v>
          </cell>
          <cell r="CN2624">
            <v>0</v>
          </cell>
          <cell r="CO2624">
            <v>0</v>
          </cell>
          <cell r="CP2624">
            <v>0</v>
          </cell>
          <cell r="CQ2624">
            <v>0</v>
          </cell>
          <cell r="CR2624">
            <v>0</v>
          </cell>
          <cell r="CS2624">
            <v>0</v>
          </cell>
          <cell r="CT2624">
            <v>0</v>
          </cell>
          <cell r="CU2624">
            <v>0</v>
          </cell>
          <cell r="CV2624">
            <v>0</v>
          </cell>
          <cell r="CW2624">
            <v>0</v>
          </cell>
          <cell r="CX2624">
            <v>0</v>
          </cell>
          <cell r="CY2624">
            <v>0</v>
          </cell>
          <cell r="CZ2624">
            <v>0</v>
          </cell>
          <cell r="DA2624">
            <v>0</v>
          </cell>
          <cell r="DB2624">
            <v>0</v>
          </cell>
          <cell r="DC2624">
            <v>0</v>
          </cell>
          <cell r="DD2624">
            <v>10343.775</v>
          </cell>
          <cell r="DE2624">
            <v>0</v>
          </cell>
          <cell r="DG2624">
            <v>10042.5</v>
          </cell>
          <cell r="DI2624">
            <v>0.03</v>
          </cell>
          <cell r="DJ2624">
            <v>301.27499999999998</v>
          </cell>
          <cell r="DK2624">
            <v>0.03</v>
          </cell>
          <cell r="DL2624">
            <v>0</v>
          </cell>
        </row>
        <row r="2625">
          <cell r="A2625" t="str">
            <v>MR-TOR-ITA</v>
          </cell>
          <cell r="B2625" t="str">
            <v>EVACUATORE FUMO &amp; CALORE [ITALIA]</v>
          </cell>
          <cell r="F2625">
            <v>9145.689655172413</v>
          </cell>
          <cell r="H2625">
            <v>7956.75</v>
          </cell>
          <cell r="I2625">
            <v>0.12999999999999989</v>
          </cell>
          <cell r="J2625" t="str">
            <v>OK</v>
          </cell>
          <cell r="K2625" t="str">
            <v>NEWZD</v>
          </cell>
          <cell r="L2625">
            <v>0</v>
          </cell>
          <cell r="M2625">
            <v>0</v>
          </cell>
          <cell r="N2625">
            <v>0</v>
          </cell>
          <cell r="O2625">
            <v>0</v>
          </cell>
          <cell r="P2625">
            <v>0</v>
          </cell>
          <cell r="Q2625">
            <v>0</v>
          </cell>
          <cell r="R2625">
            <v>0</v>
          </cell>
          <cell r="S2625">
            <v>0</v>
          </cell>
          <cell r="T2625">
            <v>0</v>
          </cell>
          <cell r="U2625">
            <v>0</v>
          </cell>
          <cell r="V2625">
            <v>0</v>
          </cell>
          <cell r="W2625">
            <v>0</v>
          </cell>
          <cell r="X2625">
            <v>0</v>
          </cell>
          <cell r="Y2625">
            <v>0</v>
          </cell>
          <cell r="Z2625">
            <v>0</v>
          </cell>
          <cell r="AA2625">
            <v>0</v>
          </cell>
          <cell r="AB2625">
            <v>0</v>
          </cell>
          <cell r="AC2625">
            <v>0</v>
          </cell>
          <cell r="AD2625">
            <v>0</v>
          </cell>
          <cell r="AE2625">
            <v>0</v>
          </cell>
          <cell r="AF2625">
            <v>0</v>
          </cell>
          <cell r="AG2625">
            <v>0</v>
          </cell>
          <cell r="AH2625">
            <v>0</v>
          </cell>
          <cell r="AI2625">
            <v>0</v>
          </cell>
          <cell r="AJ2625">
            <v>0</v>
          </cell>
          <cell r="AK2625">
            <v>0</v>
          </cell>
          <cell r="AL2625">
            <v>0</v>
          </cell>
          <cell r="AM2625">
            <v>0</v>
          </cell>
          <cell r="AN2625">
            <v>0</v>
          </cell>
          <cell r="AO2625">
            <v>0</v>
          </cell>
          <cell r="AP2625">
            <v>0</v>
          </cell>
          <cell r="AQ2625">
            <v>0</v>
          </cell>
          <cell r="AR2625">
            <v>0</v>
          </cell>
          <cell r="AS2625">
            <v>0</v>
          </cell>
          <cell r="AT2625">
            <v>0</v>
          </cell>
          <cell r="AU2625">
            <v>0</v>
          </cell>
          <cell r="AV2625">
            <v>7956.75</v>
          </cell>
          <cell r="AW2625">
            <v>0</v>
          </cell>
          <cell r="AX2625">
            <v>0</v>
          </cell>
          <cell r="AY2625">
            <v>0</v>
          </cell>
          <cell r="AZ2625">
            <v>0</v>
          </cell>
          <cell r="BA2625">
            <v>0</v>
          </cell>
          <cell r="BB2625">
            <v>0</v>
          </cell>
          <cell r="BC2625">
            <v>0</v>
          </cell>
          <cell r="BD2625">
            <v>0</v>
          </cell>
          <cell r="BE2625">
            <v>0</v>
          </cell>
          <cell r="BF2625">
            <v>0</v>
          </cell>
          <cell r="BG2625">
            <v>0</v>
          </cell>
          <cell r="BH2625">
            <v>0</v>
          </cell>
          <cell r="BI2625">
            <v>0</v>
          </cell>
          <cell r="BJ2625">
            <v>0</v>
          </cell>
          <cell r="BK2625">
            <v>0</v>
          </cell>
          <cell r="BL2625">
            <v>0</v>
          </cell>
          <cell r="BM2625">
            <v>0</v>
          </cell>
          <cell r="BN2625">
            <v>0</v>
          </cell>
          <cell r="BO2625">
            <v>0</v>
          </cell>
          <cell r="BP2625">
            <v>0</v>
          </cell>
          <cell r="BQ2625">
            <v>0</v>
          </cell>
          <cell r="BR2625">
            <v>0</v>
          </cell>
          <cell r="BS2625">
            <v>0</v>
          </cell>
          <cell r="BT2625">
            <v>0</v>
          </cell>
          <cell r="BU2625">
            <v>0</v>
          </cell>
          <cell r="BV2625">
            <v>0</v>
          </cell>
          <cell r="BW2625">
            <v>0</v>
          </cell>
          <cell r="BX2625">
            <v>0</v>
          </cell>
          <cell r="BY2625">
            <v>0</v>
          </cell>
          <cell r="BZ2625">
            <v>0</v>
          </cell>
          <cell r="CA2625">
            <v>0</v>
          </cell>
          <cell r="CB2625">
            <v>0</v>
          </cell>
          <cell r="CC2625">
            <v>0</v>
          </cell>
          <cell r="CD2625">
            <v>0</v>
          </cell>
          <cell r="CE2625">
            <v>0</v>
          </cell>
          <cell r="CF2625">
            <v>0</v>
          </cell>
          <cell r="CG2625">
            <v>0</v>
          </cell>
          <cell r="CH2625">
            <v>0</v>
          </cell>
          <cell r="CI2625">
            <v>0</v>
          </cell>
          <cell r="CJ2625">
            <v>0</v>
          </cell>
          <cell r="CK2625">
            <v>0</v>
          </cell>
          <cell r="CL2625">
            <v>0</v>
          </cell>
          <cell r="CM2625">
            <v>0</v>
          </cell>
          <cell r="CN2625">
            <v>0</v>
          </cell>
          <cell r="CO2625">
            <v>0</v>
          </cell>
          <cell r="CP2625">
            <v>0</v>
          </cell>
          <cell r="CQ2625">
            <v>0</v>
          </cell>
          <cell r="CR2625">
            <v>0</v>
          </cell>
          <cell r="CS2625">
            <v>0</v>
          </cell>
          <cell r="CT2625">
            <v>0</v>
          </cell>
          <cell r="CU2625">
            <v>0</v>
          </cell>
          <cell r="CV2625">
            <v>0</v>
          </cell>
          <cell r="CW2625">
            <v>0</v>
          </cell>
          <cell r="CX2625">
            <v>0</v>
          </cell>
          <cell r="CY2625">
            <v>0</v>
          </cell>
          <cell r="CZ2625">
            <v>0</v>
          </cell>
          <cell r="DA2625">
            <v>0</v>
          </cell>
          <cell r="DB2625">
            <v>0</v>
          </cell>
          <cell r="DC2625">
            <v>0</v>
          </cell>
          <cell r="DD2625">
            <v>7956.75</v>
          </cell>
          <cell r="DE2625">
            <v>0</v>
          </cell>
          <cell r="DG2625">
            <v>7725</v>
          </cell>
          <cell r="DI2625">
            <v>0.03</v>
          </cell>
          <cell r="DJ2625">
            <v>231.75</v>
          </cell>
          <cell r="DK2625">
            <v>0.03</v>
          </cell>
          <cell r="DL2625">
            <v>0</v>
          </cell>
        </row>
        <row r="2626">
          <cell r="A2626" t="str">
            <v>MTP1000+PLC-1512F-SIE</v>
          </cell>
          <cell r="B2626" t="str">
            <v xml:space="preserve">MTP1000 + PLC 1512F - SIEMENS </v>
          </cell>
          <cell r="F2626">
            <v>8225.1181702127669</v>
          </cell>
          <cell r="H2626">
            <v>3865.8055400000003</v>
          </cell>
          <cell r="I2626">
            <v>0.53</v>
          </cell>
          <cell r="J2626" t="str">
            <v>OK</v>
          </cell>
          <cell r="K2626" t="str">
            <v>NEWZD</v>
          </cell>
          <cell r="L2626">
            <v>0</v>
          </cell>
          <cell r="M2626">
            <v>0</v>
          </cell>
          <cell r="N2626">
            <v>0</v>
          </cell>
          <cell r="O2626">
            <v>0</v>
          </cell>
          <cell r="P2626">
            <v>0</v>
          </cell>
          <cell r="Q2626">
            <v>0</v>
          </cell>
          <cell r="R2626">
            <v>0</v>
          </cell>
          <cell r="S2626">
            <v>0</v>
          </cell>
          <cell r="T2626">
            <v>0</v>
          </cell>
          <cell r="U2626">
            <v>0</v>
          </cell>
          <cell r="V2626">
            <v>0</v>
          </cell>
          <cell r="W2626">
            <v>0</v>
          </cell>
          <cell r="X2626">
            <v>0</v>
          </cell>
          <cell r="Y2626">
            <v>0</v>
          </cell>
          <cell r="Z2626">
            <v>0</v>
          </cell>
          <cell r="AA2626">
            <v>0</v>
          </cell>
          <cell r="AB2626">
            <v>0</v>
          </cell>
          <cell r="AC2626">
            <v>0</v>
          </cell>
          <cell r="AD2626">
            <v>0</v>
          </cell>
          <cell r="AE2626">
            <v>0</v>
          </cell>
          <cell r="AF2626">
            <v>0</v>
          </cell>
          <cell r="AG2626">
            <v>0</v>
          </cell>
          <cell r="AH2626">
            <v>0</v>
          </cell>
          <cell r="AI2626">
            <v>0</v>
          </cell>
          <cell r="AJ2626">
            <v>0</v>
          </cell>
          <cell r="AK2626">
            <v>0</v>
          </cell>
          <cell r="AL2626">
            <v>0</v>
          </cell>
          <cell r="AM2626">
            <v>0</v>
          </cell>
          <cell r="AN2626">
            <v>0</v>
          </cell>
          <cell r="AO2626">
            <v>0</v>
          </cell>
          <cell r="AP2626">
            <v>0</v>
          </cell>
          <cell r="AQ2626">
            <v>0</v>
          </cell>
          <cell r="AR2626">
            <v>0</v>
          </cell>
          <cell r="AS2626">
            <v>0</v>
          </cell>
          <cell r="AT2626">
            <v>0</v>
          </cell>
          <cell r="AU2626">
            <v>0</v>
          </cell>
          <cell r="AV2626">
            <v>2330.8055400000003</v>
          </cell>
          <cell r="AW2626">
            <v>0</v>
          </cell>
          <cell r="AX2626">
            <v>0</v>
          </cell>
          <cell r="AY2626">
            <v>0</v>
          </cell>
          <cell r="AZ2626">
            <v>0</v>
          </cell>
          <cell r="BA2626">
            <v>0</v>
          </cell>
          <cell r="BB2626">
            <v>0</v>
          </cell>
          <cell r="BC2626">
            <v>0</v>
          </cell>
          <cell r="BD2626">
            <v>0</v>
          </cell>
          <cell r="BE2626">
            <v>108</v>
          </cell>
          <cell r="BF2626">
            <v>3</v>
          </cell>
          <cell r="BG2626">
            <v>0</v>
          </cell>
          <cell r="BH2626">
            <v>0</v>
          </cell>
          <cell r="BI2626">
            <v>0</v>
          </cell>
          <cell r="BJ2626">
            <v>0</v>
          </cell>
          <cell r="BK2626">
            <v>304</v>
          </cell>
          <cell r="BL2626">
            <v>8</v>
          </cell>
          <cell r="BM2626">
            <v>0</v>
          </cell>
          <cell r="BN2626">
            <v>0</v>
          </cell>
          <cell r="BO2626">
            <v>0</v>
          </cell>
          <cell r="BP2626">
            <v>0</v>
          </cell>
          <cell r="BQ2626">
            <v>0</v>
          </cell>
          <cell r="BR2626">
            <v>0</v>
          </cell>
          <cell r="BS2626">
            <v>975</v>
          </cell>
          <cell r="BT2626">
            <v>30</v>
          </cell>
          <cell r="BU2626">
            <v>0</v>
          </cell>
          <cell r="BV2626">
            <v>0</v>
          </cell>
          <cell r="BW2626">
            <v>0</v>
          </cell>
          <cell r="BX2626">
            <v>0</v>
          </cell>
          <cell r="BY2626">
            <v>0</v>
          </cell>
          <cell r="BZ2626">
            <v>0</v>
          </cell>
          <cell r="CA2626">
            <v>148</v>
          </cell>
          <cell r="CB2626">
            <v>4</v>
          </cell>
          <cell r="CC2626">
            <v>0</v>
          </cell>
          <cell r="CD2626">
            <v>0</v>
          </cell>
          <cell r="CE2626">
            <v>0</v>
          </cell>
          <cell r="CF2626">
            <v>0</v>
          </cell>
          <cell r="CG2626">
            <v>0</v>
          </cell>
          <cell r="CH2626">
            <v>0</v>
          </cell>
          <cell r="CI2626">
            <v>0</v>
          </cell>
          <cell r="CJ2626">
            <v>0</v>
          </cell>
          <cell r="CK2626">
            <v>0</v>
          </cell>
          <cell r="CL2626">
            <v>0</v>
          </cell>
          <cell r="CM2626">
            <v>0</v>
          </cell>
          <cell r="CN2626">
            <v>0</v>
          </cell>
          <cell r="CO2626">
            <v>0</v>
          </cell>
          <cell r="CP2626">
            <v>0</v>
          </cell>
          <cell r="CQ2626">
            <v>0</v>
          </cell>
          <cell r="CR2626">
            <v>0</v>
          </cell>
          <cell r="CS2626">
            <v>0</v>
          </cell>
          <cell r="CT2626">
            <v>0</v>
          </cell>
          <cell r="CU2626">
            <v>0</v>
          </cell>
          <cell r="CV2626">
            <v>0</v>
          </cell>
          <cell r="CW2626">
            <v>0</v>
          </cell>
          <cell r="CX2626">
            <v>0</v>
          </cell>
          <cell r="CY2626">
            <v>0</v>
          </cell>
          <cell r="CZ2626">
            <v>0</v>
          </cell>
          <cell r="DA2626">
            <v>0</v>
          </cell>
          <cell r="DB2626">
            <v>0</v>
          </cell>
          <cell r="DC2626">
            <v>0</v>
          </cell>
          <cell r="DD2626">
            <v>3865.8055400000003</v>
          </cell>
          <cell r="DE2626">
            <v>0</v>
          </cell>
          <cell r="DG2626">
            <v>2262.9180000000001</v>
          </cell>
          <cell r="DI2626">
            <v>0.03</v>
          </cell>
          <cell r="DJ2626">
            <v>67.887540000000001</v>
          </cell>
          <cell r="DK2626">
            <v>1.7874935688448251E-2</v>
          </cell>
          <cell r="DL2626">
            <v>0</v>
          </cell>
        </row>
        <row r="2627">
          <cell r="A2627" t="str">
            <v>MTP1000+PLC-1516F-SIE</v>
          </cell>
          <cell r="B2627" t="str">
            <v xml:space="preserve">MTP1000 + PLC 1516F - SIEMENS </v>
          </cell>
          <cell r="F2627">
            <v>13435.992265957448</v>
          </cell>
          <cell r="H2627">
            <v>6314.916365</v>
          </cell>
          <cell r="I2627">
            <v>0.53</v>
          </cell>
          <cell r="J2627" t="str">
            <v>OK</v>
          </cell>
          <cell r="K2627" t="str">
            <v>NEWZD</v>
          </cell>
          <cell r="L2627">
            <v>0</v>
          </cell>
          <cell r="M2627">
            <v>0</v>
          </cell>
          <cell r="N2627">
            <v>0</v>
          </cell>
          <cell r="O2627">
            <v>0</v>
          </cell>
          <cell r="P2627">
            <v>0</v>
          </cell>
          <cell r="Q2627">
            <v>0</v>
          </cell>
          <cell r="R2627">
            <v>0</v>
          </cell>
          <cell r="S2627">
            <v>0</v>
          </cell>
          <cell r="T2627">
            <v>0</v>
          </cell>
          <cell r="U2627">
            <v>0</v>
          </cell>
          <cell r="V2627">
            <v>0</v>
          </cell>
          <cell r="W2627">
            <v>0</v>
          </cell>
          <cell r="X2627">
            <v>0</v>
          </cell>
          <cell r="Y2627">
            <v>0</v>
          </cell>
          <cell r="Z2627">
            <v>0</v>
          </cell>
          <cell r="AA2627">
            <v>0</v>
          </cell>
          <cell r="AB2627">
            <v>0</v>
          </cell>
          <cell r="AC2627">
            <v>0</v>
          </cell>
          <cell r="AD2627">
            <v>0</v>
          </cell>
          <cell r="AE2627">
            <v>0</v>
          </cell>
          <cell r="AF2627">
            <v>0</v>
          </cell>
          <cell r="AG2627">
            <v>0</v>
          </cell>
          <cell r="AH2627">
            <v>0</v>
          </cell>
          <cell r="AI2627">
            <v>0</v>
          </cell>
          <cell r="AJ2627">
            <v>0</v>
          </cell>
          <cell r="AK2627">
            <v>0</v>
          </cell>
          <cell r="AL2627">
            <v>0</v>
          </cell>
          <cell r="AM2627">
            <v>0</v>
          </cell>
          <cell r="AN2627">
            <v>0</v>
          </cell>
          <cell r="AO2627">
            <v>0</v>
          </cell>
          <cell r="AP2627">
            <v>0</v>
          </cell>
          <cell r="AQ2627">
            <v>0</v>
          </cell>
          <cell r="AR2627">
            <v>0</v>
          </cell>
          <cell r="AS2627">
            <v>0</v>
          </cell>
          <cell r="AT2627">
            <v>0</v>
          </cell>
          <cell r="AU2627">
            <v>0</v>
          </cell>
          <cell r="AV2627">
            <v>4779.916365</v>
          </cell>
          <cell r="AW2627">
            <v>0</v>
          </cell>
          <cell r="AX2627">
            <v>0</v>
          </cell>
          <cell r="AY2627">
            <v>0</v>
          </cell>
          <cell r="AZ2627">
            <v>0</v>
          </cell>
          <cell r="BA2627">
            <v>0</v>
          </cell>
          <cell r="BB2627">
            <v>0</v>
          </cell>
          <cell r="BC2627">
            <v>0</v>
          </cell>
          <cell r="BD2627">
            <v>0</v>
          </cell>
          <cell r="BE2627">
            <v>108</v>
          </cell>
          <cell r="BF2627">
            <v>3</v>
          </cell>
          <cell r="BG2627">
            <v>0</v>
          </cell>
          <cell r="BH2627">
            <v>0</v>
          </cell>
          <cell r="BI2627">
            <v>0</v>
          </cell>
          <cell r="BJ2627">
            <v>0</v>
          </cell>
          <cell r="BK2627">
            <v>304</v>
          </cell>
          <cell r="BL2627">
            <v>8</v>
          </cell>
          <cell r="BM2627">
            <v>0</v>
          </cell>
          <cell r="BN2627">
            <v>0</v>
          </cell>
          <cell r="BO2627">
            <v>0</v>
          </cell>
          <cell r="BP2627">
            <v>0</v>
          </cell>
          <cell r="BQ2627">
            <v>0</v>
          </cell>
          <cell r="BR2627">
            <v>0</v>
          </cell>
          <cell r="BS2627">
            <v>975</v>
          </cell>
          <cell r="BT2627">
            <v>30</v>
          </cell>
          <cell r="BU2627">
            <v>0</v>
          </cell>
          <cell r="BV2627">
            <v>0</v>
          </cell>
          <cell r="BW2627">
            <v>0</v>
          </cell>
          <cell r="BX2627">
            <v>0</v>
          </cell>
          <cell r="BY2627">
            <v>0</v>
          </cell>
          <cell r="BZ2627">
            <v>0</v>
          </cell>
          <cell r="CA2627">
            <v>148</v>
          </cell>
          <cell r="CB2627">
            <v>4</v>
          </cell>
          <cell r="CC2627">
            <v>0</v>
          </cell>
          <cell r="CD2627">
            <v>0</v>
          </cell>
          <cell r="CE2627">
            <v>0</v>
          </cell>
          <cell r="CF2627">
            <v>0</v>
          </cell>
          <cell r="CG2627">
            <v>0</v>
          </cell>
          <cell r="CH2627">
            <v>0</v>
          </cell>
          <cell r="CI2627">
            <v>0</v>
          </cell>
          <cell r="CJ2627">
            <v>0</v>
          </cell>
          <cell r="CK2627">
            <v>0</v>
          </cell>
          <cell r="CL2627">
            <v>0</v>
          </cell>
          <cell r="CM2627">
            <v>0</v>
          </cell>
          <cell r="CN2627">
            <v>0</v>
          </cell>
          <cell r="CO2627">
            <v>0</v>
          </cell>
          <cell r="CP2627">
            <v>0</v>
          </cell>
          <cell r="CQ2627">
            <v>0</v>
          </cell>
          <cell r="CR2627">
            <v>0</v>
          </cell>
          <cell r="CS2627">
            <v>0</v>
          </cell>
          <cell r="CT2627">
            <v>0</v>
          </cell>
          <cell r="CU2627">
            <v>0</v>
          </cell>
          <cell r="CV2627">
            <v>0</v>
          </cell>
          <cell r="CW2627">
            <v>0</v>
          </cell>
          <cell r="CX2627">
            <v>0</v>
          </cell>
          <cell r="CY2627">
            <v>0</v>
          </cell>
          <cell r="CZ2627">
            <v>0</v>
          </cell>
          <cell r="DA2627">
            <v>0</v>
          </cell>
          <cell r="DB2627">
            <v>0</v>
          </cell>
          <cell r="DC2627">
            <v>0</v>
          </cell>
          <cell r="DD2627">
            <v>6314.916365</v>
          </cell>
          <cell r="DE2627">
            <v>0</v>
          </cell>
          <cell r="DG2627">
            <v>4640.6954999999998</v>
          </cell>
          <cell r="DI2627">
            <v>0.03</v>
          </cell>
          <cell r="DJ2627">
            <v>139.22086499999997</v>
          </cell>
          <cell r="DK2627">
            <v>2.2543349975723378E-2</v>
          </cell>
          <cell r="DL2627">
            <v>0</v>
          </cell>
        </row>
        <row r="2628">
          <cell r="A2628" t="str">
            <v>MTP1000-AND-COLUMN</v>
          </cell>
          <cell r="B2628" t="str">
            <v>MTP1000 SIEMENS + PULPITO</v>
          </cell>
          <cell r="F2628">
            <v>4468.8291382978723</v>
          </cell>
          <cell r="H2628">
            <v>2100.3496949999999</v>
          </cell>
          <cell r="I2628">
            <v>0.53</v>
          </cell>
          <cell r="J2628" t="str">
            <v>OK</v>
          </cell>
          <cell r="K2628" t="str">
            <v>NEWZD</v>
          </cell>
          <cell r="L2628">
            <v>0</v>
          </cell>
          <cell r="M2628">
            <v>0</v>
          </cell>
          <cell r="N2628">
            <v>0</v>
          </cell>
          <cell r="O2628">
            <v>0</v>
          </cell>
          <cell r="P2628">
            <v>0</v>
          </cell>
          <cell r="Q2628">
            <v>0</v>
          </cell>
          <cell r="R2628">
            <v>0</v>
          </cell>
          <cell r="S2628">
            <v>0</v>
          </cell>
          <cell r="T2628">
            <v>0</v>
          </cell>
          <cell r="U2628">
            <v>0</v>
          </cell>
          <cell r="V2628">
            <v>0</v>
          </cell>
          <cell r="W2628">
            <v>0</v>
          </cell>
          <cell r="X2628">
            <v>0</v>
          </cell>
          <cell r="Y2628">
            <v>0</v>
          </cell>
          <cell r="Z2628">
            <v>0</v>
          </cell>
          <cell r="AA2628">
            <v>0</v>
          </cell>
          <cell r="AB2628">
            <v>0</v>
          </cell>
          <cell r="AC2628">
            <v>0</v>
          </cell>
          <cell r="AD2628">
            <v>0</v>
          </cell>
          <cell r="AE2628">
            <v>0</v>
          </cell>
          <cell r="AF2628">
            <v>0</v>
          </cell>
          <cell r="AG2628">
            <v>0</v>
          </cell>
          <cell r="AH2628">
            <v>0</v>
          </cell>
          <cell r="AI2628">
            <v>0</v>
          </cell>
          <cell r="AJ2628">
            <v>0</v>
          </cell>
          <cell r="AK2628">
            <v>0</v>
          </cell>
          <cell r="AL2628">
            <v>0</v>
          </cell>
          <cell r="AM2628">
            <v>0</v>
          </cell>
          <cell r="AN2628">
            <v>0</v>
          </cell>
          <cell r="AO2628">
            <v>0</v>
          </cell>
          <cell r="AP2628">
            <v>0</v>
          </cell>
          <cell r="AQ2628">
            <v>0</v>
          </cell>
          <cell r="AR2628">
            <v>0</v>
          </cell>
          <cell r="AS2628">
            <v>0</v>
          </cell>
          <cell r="AT2628">
            <v>0</v>
          </cell>
          <cell r="AU2628">
            <v>0</v>
          </cell>
          <cell r="AV2628">
            <v>1656.3496950000001</v>
          </cell>
          <cell r="AW2628">
            <v>0</v>
          </cell>
          <cell r="AX2628">
            <v>0</v>
          </cell>
          <cell r="AY2628">
            <v>0</v>
          </cell>
          <cell r="AZ2628">
            <v>0</v>
          </cell>
          <cell r="BA2628">
            <v>0</v>
          </cell>
          <cell r="BB2628">
            <v>0</v>
          </cell>
          <cell r="BC2628">
            <v>0</v>
          </cell>
          <cell r="BD2628">
            <v>0</v>
          </cell>
          <cell r="BE2628">
            <v>72</v>
          </cell>
          <cell r="BF2628">
            <v>2</v>
          </cell>
          <cell r="BG2628">
            <v>0</v>
          </cell>
          <cell r="BH2628">
            <v>0</v>
          </cell>
          <cell r="BI2628">
            <v>0</v>
          </cell>
          <cell r="BJ2628">
            <v>0</v>
          </cell>
          <cell r="BK2628">
            <v>38</v>
          </cell>
          <cell r="BL2628">
            <v>1</v>
          </cell>
          <cell r="BM2628">
            <v>0</v>
          </cell>
          <cell r="BN2628">
            <v>0</v>
          </cell>
          <cell r="BO2628">
            <v>0</v>
          </cell>
          <cell r="BP2628">
            <v>0</v>
          </cell>
          <cell r="BQ2628">
            <v>0</v>
          </cell>
          <cell r="BR2628">
            <v>0</v>
          </cell>
          <cell r="BS2628">
            <v>260</v>
          </cell>
          <cell r="BT2628">
            <v>8</v>
          </cell>
          <cell r="BU2628">
            <v>0</v>
          </cell>
          <cell r="BV2628">
            <v>0</v>
          </cell>
          <cell r="BW2628">
            <v>0</v>
          </cell>
          <cell r="BX2628">
            <v>0</v>
          </cell>
          <cell r="BY2628">
            <v>0</v>
          </cell>
          <cell r="BZ2628">
            <v>0</v>
          </cell>
          <cell r="CA2628">
            <v>74</v>
          </cell>
          <cell r="CB2628">
            <v>2</v>
          </cell>
          <cell r="CC2628">
            <v>0</v>
          </cell>
          <cell r="CD2628">
            <v>0</v>
          </cell>
          <cell r="CE2628">
            <v>0</v>
          </cell>
          <cell r="CF2628">
            <v>0</v>
          </cell>
          <cell r="CG2628">
            <v>0</v>
          </cell>
          <cell r="CH2628">
            <v>0</v>
          </cell>
          <cell r="CI2628">
            <v>0</v>
          </cell>
          <cell r="CJ2628">
            <v>0</v>
          </cell>
          <cell r="CK2628">
            <v>0</v>
          </cell>
          <cell r="CL2628">
            <v>0</v>
          </cell>
          <cell r="CM2628">
            <v>0</v>
          </cell>
          <cell r="CN2628">
            <v>0</v>
          </cell>
          <cell r="CO2628">
            <v>0</v>
          </cell>
          <cell r="CP2628">
            <v>0</v>
          </cell>
          <cell r="CQ2628">
            <v>0</v>
          </cell>
          <cell r="CR2628">
            <v>0</v>
          </cell>
          <cell r="CS2628">
            <v>0</v>
          </cell>
          <cell r="CT2628">
            <v>0</v>
          </cell>
          <cell r="CU2628">
            <v>0</v>
          </cell>
          <cell r="CV2628">
            <v>0</v>
          </cell>
          <cell r="CW2628">
            <v>0</v>
          </cell>
          <cell r="CX2628">
            <v>0</v>
          </cell>
          <cell r="CY2628">
            <v>0</v>
          </cell>
          <cell r="CZ2628">
            <v>0</v>
          </cell>
          <cell r="DA2628">
            <v>0</v>
          </cell>
          <cell r="DB2628">
            <v>0</v>
          </cell>
          <cell r="DC2628">
            <v>0</v>
          </cell>
          <cell r="DD2628">
            <v>2100.3496949999999</v>
          </cell>
          <cell r="DE2628">
            <v>0</v>
          </cell>
          <cell r="DG2628">
            <v>1608.1065000000001</v>
          </cell>
          <cell r="DI2628">
            <v>0.03</v>
          </cell>
          <cell r="DJ2628">
            <v>48.243195</v>
          </cell>
          <cell r="DK2628">
            <v>2.3509108810873123E-2</v>
          </cell>
          <cell r="DL2628">
            <v>0</v>
          </cell>
        </row>
        <row r="2629">
          <cell r="A2629" t="str">
            <v>MTP1200+IPC427E-SIE</v>
          </cell>
          <cell r="B2629" t="str">
            <v xml:space="preserve">MTP1200 + IPC427E - SIEMENS </v>
          </cell>
          <cell r="F2629">
            <v>15487.183574468088</v>
          </cell>
          <cell r="H2629">
            <v>7278.9762800000008</v>
          </cell>
          <cell r="I2629">
            <v>0.53</v>
          </cell>
          <cell r="J2629" t="str">
            <v>OK</v>
          </cell>
          <cell r="K2629" t="str">
            <v>NEWZD</v>
          </cell>
          <cell r="L2629">
            <v>0</v>
          </cell>
          <cell r="M2629">
            <v>0</v>
          </cell>
          <cell r="N2629">
            <v>0</v>
          </cell>
          <cell r="O2629">
            <v>0</v>
          </cell>
          <cell r="P2629">
            <v>0</v>
          </cell>
          <cell r="Q2629">
            <v>0</v>
          </cell>
          <cell r="R2629">
            <v>0</v>
          </cell>
          <cell r="S2629">
            <v>0</v>
          </cell>
          <cell r="T2629">
            <v>0</v>
          </cell>
          <cell r="U2629">
            <v>0</v>
          </cell>
          <cell r="V2629">
            <v>0</v>
          </cell>
          <cell r="W2629">
            <v>0</v>
          </cell>
          <cell r="X2629">
            <v>0</v>
          </cell>
          <cell r="Y2629">
            <v>0</v>
          </cell>
          <cell r="Z2629">
            <v>0</v>
          </cell>
          <cell r="AA2629">
            <v>0</v>
          </cell>
          <cell r="AB2629">
            <v>0</v>
          </cell>
          <cell r="AC2629">
            <v>0</v>
          </cell>
          <cell r="AD2629">
            <v>0</v>
          </cell>
          <cell r="AE2629">
            <v>0</v>
          </cell>
          <cell r="AF2629">
            <v>0</v>
          </cell>
          <cell r="AG2629">
            <v>0</v>
          </cell>
          <cell r="AH2629">
            <v>0</v>
          </cell>
          <cell r="AI2629">
            <v>0</v>
          </cell>
          <cell r="AJ2629">
            <v>0</v>
          </cell>
          <cell r="AK2629">
            <v>0</v>
          </cell>
          <cell r="AL2629">
            <v>0</v>
          </cell>
          <cell r="AM2629">
            <v>0</v>
          </cell>
          <cell r="AN2629">
            <v>0</v>
          </cell>
          <cell r="AO2629">
            <v>0</v>
          </cell>
          <cell r="AP2629">
            <v>0</v>
          </cell>
          <cell r="AQ2629">
            <v>0</v>
          </cell>
          <cell r="AR2629">
            <v>0</v>
          </cell>
          <cell r="AS2629">
            <v>0</v>
          </cell>
          <cell r="AT2629">
            <v>0</v>
          </cell>
          <cell r="AU2629">
            <v>0</v>
          </cell>
          <cell r="AV2629">
            <v>5743.9762800000008</v>
          </cell>
          <cell r="AW2629">
            <v>0</v>
          </cell>
          <cell r="AX2629">
            <v>0</v>
          </cell>
          <cell r="AY2629">
            <v>0</v>
          </cell>
          <cell r="AZ2629">
            <v>0</v>
          </cell>
          <cell r="BA2629">
            <v>0</v>
          </cell>
          <cell r="BB2629">
            <v>0</v>
          </cell>
          <cell r="BC2629">
            <v>0</v>
          </cell>
          <cell r="BD2629">
            <v>0</v>
          </cell>
          <cell r="BE2629">
            <v>108</v>
          </cell>
          <cell r="BF2629">
            <v>3</v>
          </cell>
          <cell r="BG2629">
            <v>0</v>
          </cell>
          <cell r="BH2629">
            <v>0</v>
          </cell>
          <cell r="BI2629">
            <v>0</v>
          </cell>
          <cell r="BJ2629">
            <v>0</v>
          </cell>
          <cell r="BK2629">
            <v>304</v>
          </cell>
          <cell r="BL2629">
            <v>8</v>
          </cell>
          <cell r="BM2629">
            <v>0</v>
          </cell>
          <cell r="BN2629">
            <v>0</v>
          </cell>
          <cell r="BO2629">
            <v>0</v>
          </cell>
          <cell r="BP2629">
            <v>0</v>
          </cell>
          <cell r="BQ2629">
            <v>0</v>
          </cell>
          <cell r="BR2629">
            <v>0</v>
          </cell>
          <cell r="BS2629">
            <v>975</v>
          </cell>
          <cell r="BT2629">
            <v>30</v>
          </cell>
          <cell r="BU2629">
            <v>0</v>
          </cell>
          <cell r="BV2629">
            <v>0</v>
          </cell>
          <cell r="BW2629">
            <v>0</v>
          </cell>
          <cell r="BX2629">
            <v>0</v>
          </cell>
          <cell r="BY2629">
            <v>0</v>
          </cell>
          <cell r="BZ2629">
            <v>0</v>
          </cell>
          <cell r="CA2629">
            <v>148</v>
          </cell>
          <cell r="CB2629">
            <v>4</v>
          </cell>
          <cell r="CC2629">
            <v>0</v>
          </cell>
          <cell r="CD2629">
            <v>0</v>
          </cell>
          <cell r="CE2629">
            <v>0</v>
          </cell>
          <cell r="CF2629">
            <v>0</v>
          </cell>
          <cell r="CG2629">
            <v>0</v>
          </cell>
          <cell r="CH2629">
            <v>0</v>
          </cell>
          <cell r="CI2629">
            <v>0</v>
          </cell>
          <cell r="CJ2629">
            <v>0</v>
          </cell>
          <cell r="CK2629">
            <v>0</v>
          </cell>
          <cell r="CL2629">
            <v>0</v>
          </cell>
          <cell r="CM2629">
            <v>0</v>
          </cell>
          <cell r="CN2629">
            <v>0</v>
          </cell>
          <cell r="CO2629">
            <v>0</v>
          </cell>
          <cell r="CP2629">
            <v>0</v>
          </cell>
          <cell r="CQ2629">
            <v>0</v>
          </cell>
          <cell r="CR2629">
            <v>0</v>
          </cell>
          <cell r="CS2629">
            <v>0</v>
          </cell>
          <cell r="CT2629">
            <v>0</v>
          </cell>
          <cell r="CU2629">
            <v>0</v>
          </cell>
          <cell r="CV2629">
            <v>0</v>
          </cell>
          <cell r="CW2629">
            <v>0</v>
          </cell>
          <cell r="CX2629">
            <v>0</v>
          </cell>
          <cell r="CY2629">
            <v>0</v>
          </cell>
          <cell r="CZ2629">
            <v>0</v>
          </cell>
          <cell r="DA2629">
            <v>0</v>
          </cell>
          <cell r="DB2629">
            <v>0</v>
          </cell>
          <cell r="DC2629">
            <v>0</v>
          </cell>
          <cell r="DD2629">
            <v>7278.9762800000008</v>
          </cell>
          <cell r="DE2629">
            <v>0</v>
          </cell>
          <cell r="DG2629">
            <v>5576.6760000000004</v>
          </cell>
          <cell r="DI2629">
            <v>0.03</v>
          </cell>
          <cell r="DJ2629">
            <v>167.30028000000001</v>
          </cell>
          <cell r="DK2629">
            <v>2.3524733129012064E-2</v>
          </cell>
          <cell r="DL2629">
            <v>0</v>
          </cell>
        </row>
        <row r="2630">
          <cell r="A2630" t="str">
            <v>MTP1200+PLC-1516F-SIE</v>
          </cell>
          <cell r="B2630" t="str">
            <v xml:space="preserve">MTP1200 + PLC 1516F - SIEMENS </v>
          </cell>
          <cell r="F2630">
            <v>15444.982063829788</v>
          </cell>
          <cell r="H2630">
            <v>7259.1415699999998</v>
          </cell>
          <cell r="I2630">
            <v>0.53</v>
          </cell>
          <cell r="J2630" t="str">
            <v>OK</v>
          </cell>
          <cell r="K2630" t="str">
            <v>NEWZD</v>
          </cell>
          <cell r="L2630">
            <v>0</v>
          </cell>
          <cell r="M2630">
            <v>0</v>
          </cell>
          <cell r="N2630">
            <v>0</v>
          </cell>
          <cell r="O2630">
            <v>0</v>
          </cell>
          <cell r="P2630">
            <v>0</v>
          </cell>
          <cell r="Q2630">
            <v>0</v>
          </cell>
          <cell r="R2630">
            <v>0</v>
          </cell>
          <cell r="S2630">
            <v>0</v>
          </cell>
          <cell r="T2630">
            <v>0</v>
          </cell>
          <cell r="U2630">
            <v>0</v>
          </cell>
          <cell r="V2630">
            <v>0</v>
          </cell>
          <cell r="W2630">
            <v>0</v>
          </cell>
          <cell r="X2630">
            <v>0</v>
          </cell>
          <cell r="Y2630">
            <v>0</v>
          </cell>
          <cell r="Z2630">
            <v>0</v>
          </cell>
          <cell r="AA2630">
            <v>0</v>
          </cell>
          <cell r="AB2630">
            <v>0</v>
          </cell>
          <cell r="AC2630">
            <v>0</v>
          </cell>
          <cell r="AD2630">
            <v>0</v>
          </cell>
          <cell r="AE2630">
            <v>0</v>
          </cell>
          <cell r="AF2630">
            <v>0</v>
          </cell>
          <cell r="AG2630">
            <v>0</v>
          </cell>
          <cell r="AH2630">
            <v>0</v>
          </cell>
          <cell r="AI2630">
            <v>0</v>
          </cell>
          <cell r="AJ2630">
            <v>0</v>
          </cell>
          <cell r="AK2630">
            <v>0</v>
          </cell>
          <cell r="AL2630">
            <v>0</v>
          </cell>
          <cell r="AM2630">
            <v>0</v>
          </cell>
          <cell r="AN2630">
            <v>0</v>
          </cell>
          <cell r="AO2630">
            <v>0</v>
          </cell>
          <cell r="AP2630">
            <v>0</v>
          </cell>
          <cell r="AQ2630">
            <v>0</v>
          </cell>
          <cell r="AR2630">
            <v>0</v>
          </cell>
          <cell r="AS2630">
            <v>0</v>
          </cell>
          <cell r="AT2630">
            <v>0</v>
          </cell>
          <cell r="AU2630">
            <v>0</v>
          </cell>
          <cell r="AV2630">
            <v>5724.1415699999998</v>
          </cell>
          <cell r="AW2630">
            <v>0</v>
          </cell>
          <cell r="AX2630">
            <v>0</v>
          </cell>
          <cell r="AY2630">
            <v>0</v>
          </cell>
          <cell r="AZ2630">
            <v>0</v>
          </cell>
          <cell r="BA2630">
            <v>0</v>
          </cell>
          <cell r="BB2630">
            <v>0</v>
          </cell>
          <cell r="BC2630">
            <v>0</v>
          </cell>
          <cell r="BD2630">
            <v>0</v>
          </cell>
          <cell r="BE2630">
            <v>108</v>
          </cell>
          <cell r="BF2630">
            <v>3</v>
          </cell>
          <cell r="BG2630">
            <v>0</v>
          </cell>
          <cell r="BH2630">
            <v>0</v>
          </cell>
          <cell r="BI2630">
            <v>0</v>
          </cell>
          <cell r="BJ2630">
            <v>0</v>
          </cell>
          <cell r="BK2630">
            <v>304</v>
          </cell>
          <cell r="BL2630">
            <v>8</v>
          </cell>
          <cell r="BM2630">
            <v>0</v>
          </cell>
          <cell r="BN2630">
            <v>0</v>
          </cell>
          <cell r="BO2630">
            <v>0</v>
          </cell>
          <cell r="BP2630">
            <v>0</v>
          </cell>
          <cell r="BQ2630">
            <v>0</v>
          </cell>
          <cell r="BR2630">
            <v>0</v>
          </cell>
          <cell r="BS2630">
            <v>975</v>
          </cell>
          <cell r="BT2630">
            <v>30</v>
          </cell>
          <cell r="BU2630">
            <v>0</v>
          </cell>
          <cell r="BV2630">
            <v>0</v>
          </cell>
          <cell r="BW2630">
            <v>0</v>
          </cell>
          <cell r="BX2630">
            <v>0</v>
          </cell>
          <cell r="BY2630">
            <v>0</v>
          </cell>
          <cell r="BZ2630">
            <v>0</v>
          </cell>
          <cell r="CA2630">
            <v>148</v>
          </cell>
          <cell r="CB2630">
            <v>4</v>
          </cell>
          <cell r="CC2630">
            <v>0</v>
          </cell>
          <cell r="CD2630">
            <v>0</v>
          </cell>
          <cell r="CE2630">
            <v>0</v>
          </cell>
          <cell r="CF2630">
            <v>0</v>
          </cell>
          <cell r="CG2630">
            <v>0</v>
          </cell>
          <cell r="CH2630">
            <v>0</v>
          </cell>
          <cell r="CI2630">
            <v>0</v>
          </cell>
          <cell r="CJ2630">
            <v>0</v>
          </cell>
          <cell r="CK2630">
            <v>0</v>
          </cell>
          <cell r="CL2630">
            <v>0</v>
          </cell>
          <cell r="CM2630">
            <v>0</v>
          </cell>
          <cell r="CN2630">
            <v>0</v>
          </cell>
          <cell r="CO2630">
            <v>0</v>
          </cell>
          <cell r="CP2630">
            <v>0</v>
          </cell>
          <cell r="CQ2630">
            <v>0</v>
          </cell>
          <cell r="CR2630">
            <v>0</v>
          </cell>
          <cell r="CS2630">
            <v>0</v>
          </cell>
          <cell r="CT2630">
            <v>0</v>
          </cell>
          <cell r="CU2630">
            <v>0</v>
          </cell>
          <cell r="CV2630">
            <v>0</v>
          </cell>
          <cell r="CW2630">
            <v>0</v>
          </cell>
          <cell r="CX2630">
            <v>0</v>
          </cell>
          <cell r="CY2630">
            <v>0</v>
          </cell>
          <cell r="CZ2630">
            <v>0</v>
          </cell>
          <cell r="DA2630">
            <v>0</v>
          </cell>
          <cell r="DB2630">
            <v>0</v>
          </cell>
          <cell r="DC2630">
            <v>0</v>
          </cell>
          <cell r="DD2630">
            <v>7259.1415699999998</v>
          </cell>
          <cell r="DE2630">
            <v>0</v>
          </cell>
          <cell r="DG2630">
            <v>5557.4189999999999</v>
          </cell>
          <cell r="DI2630">
            <v>0.03</v>
          </cell>
          <cell r="DJ2630">
            <v>166.72256999999999</v>
          </cell>
          <cell r="DK2630">
            <v>2.3507151791229478E-2</v>
          </cell>
          <cell r="DL2630">
            <v>0</v>
          </cell>
        </row>
        <row r="2631">
          <cell r="A2631" t="str">
            <v>MTP1500+IPC427E-SIE</v>
          </cell>
          <cell r="B2631" t="str">
            <v xml:space="preserve">MTP1500 + IPC427E - SIEMENS </v>
          </cell>
          <cell r="F2631">
            <v>16538.953829787235</v>
          </cell>
          <cell r="H2631">
            <v>7773.3082999999997</v>
          </cell>
          <cell r="I2631">
            <v>0.53</v>
          </cell>
          <cell r="J2631" t="str">
            <v>OK</v>
          </cell>
          <cell r="K2631" t="str">
            <v>NEWZD</v>
          </cell>
          <cell r="L2631">
            <v>0</v>
          </cell>
          <cell r="M2631">
            <v>0</v>
          </cell>
          <cell r="N2631">
            <v>0</v>
          </cell>
          <cell r="O2631">
            <v>0</v>
          </cell>
          <cell r="P2631">
            <v>0</v>
          </cell>
          <cell r="Q2631">
            <v>0</v>
          </cell>
          <cell r="R2631">
            <v>0</v>
          </cell>
          <cell r="S2631">
            <v>0</v>
          </cell>
          <cell r="T2631">
            <v>0</v>
          </cell>
          <cell r="U2631">
            <v>0</v>
          </cell>
          <cell r="V2631">
            <v>0</v>
          </cell>
          <cell r="W2631">
            <v>0</v>
          </cell>
          <cell r="X2631">
            <v>0</v>
          </cell>
          <cell r="Y2631">
            <v>0</v>
          </cell>
          <cell r="Z2631">
            <v>0</v>
          </cell>
          <cell r="AA2631">
            <v>0</v>
          </cell>
          <cell r="AB2631">
            <v>0</v>
          </cell>
          <cell r="AC2631">
            <v>0</v>
          </cell>
          <cell r="AD2631">
            <v>0</v>
          </cell>
          <cell r="AE2631">
            <v>0</v>
          </cell>
          <cell r="AF2631">
            <v>0</v>
          </cell>
          <cell r="AG2631">
            <v>0</v>
          </cell>
          <cell r="AH2631">
            <v>0</v>
          </cell>
          <cell r="AI2631">
            <v>0</v>
          </cell>
          <cell r="AJ2631">
            <v>0</v>
          </cell>
          <cell r="AK2631">
            <v>0</v>
          </cell>
          <cell r="AL2631">
            <v>0</v>
          </cell>
          <cell r="AM2631">
            <v>0</v>
          </cell>
          <cell r="AN2631">
            <v>0</v>
          </cell>
          <cell r="AO2631">
            <v>0</v>
          </cell>
          <cell r="AP2631">
            <v>0</v>
          </cell>
          <cell r="AQ2631">
            <v>0</v>
          </cell>
          <cell r="AR2631">
            <v>0</v>
          </cell>
          <cell r="AS2631">
            <v>0</v>
          </cell>
          <cell r="AT2631">
            <v>0</v>
          </cell>
          <cell r="AU2631">
            <v>0</v>
          </cell>
          <cell r="AV2631">
            <v>6238.3082999999997</v>
          </cell>
          <cell r="AW2631">
            <v>0</v>
          </cell>
          <cell r="AX2631">
            <v>0</v>
          </cell>
          <cell r="AY2631">
            <v>0</v>
          </cell>
          <cell r="AZ2631">
            <v>0</v>
          </cell>
          <cell r="BA2631">
            <v>0</v>
          </cell>
          <cell r="BB2631">
            <v>0</v>
          </cell>
          <cell r="BC2631">
            <v>0</v>
          </cell>
          <cell r="BD2631">
            <v>0</v>
          </cell>
          <cell r="BE2631">
            <v>108</v>
          </cell>
          <cell r="BF2631">
            <v>3</v>
          </cell>
          <cell r="BG2631">
            <v>0</v>
          </cell>
          <cell r="BH2631">
            <v>0</v>
          </cell>
          <cell r="BI2631">
            <v>0</v>
          </cell>
          <cell r="BJ2631">
            <v>0</v>
          </cell>
          <cell r="BK2631">
            <v>304</v>
          </cell>
          <cell r="BL2631">
            <v>8</v>
          </cell>
          <cell r="BM2631">
            <v>0</v>
          </cell>
          <cell r="BN2631">
            <v>0</v>
          </cell>
          <cell r="BO2631">
            <v>0</v>
          </cell>
          <cell r="BP2631">
            <v>0</v>
          </cell>
          <cell r="BQ2631">
            <v>0</v>
          </cell>
          <cell r="BR2631">
            <v>0</v>
          </cell>
          <cell r="BS2631">
            <v>975</v>
          </cell>
          <cell r="BT2631">
            <v>30</v>
          </cell>
          <cell r="BU2631">
            <v>0</v>
          </cell>
          <cell r="BV2631">
            <v>0</v>
          </cell>
          <cell r="BW2631">
            <v>0</v>
          </cell>
          <cell r="BX2631">
            <v>0</v>
          </cell>
          <cell r="BY2631">
            <v>0</v>
          </cell>
          <cell r="BZ2631">
            <v>0</v>
          </cell>
          <cell r="CA2631">
            <v>148</v>
          </cell>
          <cell r="CB2631">
            <v>4</v>
          </cell>
          <cell r="CC2631">
            <v>0</v>
          </cell>
          <cell r="CD2631">
            <v>0</v>
          </cell>
          <cell r="CE2631">
            <v>0</v>
          </cell>
          <cell r="CF2631">
            <v>0</v>
          </cell>
          <cell r="CG2631">
            <v>0</v>
          </cell>
          <cell r="CH2631">
            <v>0</v>
          </cell>
          <cell r="CI2631">
            <v>0</v>
          </cell>
          <cell r="CJ2631">
            <v>0</v>
          </cell>
          <cell r="CK2631">
            <v>0</v>
          </cell>
          <cell r="CL2631">
            <v>0</v>
          </cell>
          <cell r="CM2631">
            <v>0</v>
          </cell>
          <cell r="CN2631">
            <v>0</v>
          </cell>
          <cell r="CO2631">
            <v>0</v>
          </cell>
          <cell r="CP2631">
            <v>0</v>
          </cell>
          <cell r="CQ2631">
            <v>0</v>
          </cell>
          <cell r="CR2631">
            <v>0</v>
          </cell>
          <cell r="CS2631">
            <v>0</v>
          </cell>
          <cell r="CT2631">
            <v>0</v>
          </cell>
          <cell r="CU2631">
            <v>0</v>
          </cell>
          <cell r="CV2631">
            <v>0</v>
          </cell>
          <cell r="CW2631">
            <v>0</v>
          </cell>
          <cell r="CX2631">
            <v>0</v>
          </cell>
          <cell r="CY2631">
            <v>0</v>
          </cell>
          <cell r="CZ2631">
            <v>0</v>
          </cell>
          <cell r="DA2631">
            <v>0</v>
          </cell>
          <cell r="DB2631">
            <v>0</v>
          </cell>
          <cell r="DC2631">
            <v>0</v>
          </cell>
          <cell r="DD2631">
            <v>7773.3082999999997</v>
          </cell>
          <cell r="DE2631">
            <v>0</v>
          </cell>
          <cell r="DG2631">
            <v>6056.61</v>
          </cell>
          <cell r="DI2631">
            <v>0.03</v>
          </cell>
          <cell r="DJ2631">
            <v>181.69829999999999</v>
          </cell>
          <cell r="DK2631">
            <v>2.3934093031649412E-2</v>
          </cell>
          <cell r="DL2631">
            <v>0</v>
          </cell>
        </row>
        <row r="2632">
          <cell r="A2632" t="str">
            <v>MTP1500+PLC-1516F-SIE</v>
          </cell>
          <cell r="B2632" t="str">
            <v xml:space="preserve">MTP1500 + PLC 1516F - SIEMENS </v>
          </cell>
          <cell r="F2632">
            <v>16496.752319148934</v>
          </cell>
          <cell r="H2632">
            <v>7753.4735899999996</v>
          </cell>
          <cell r="I2632">
            <v>0.53</v>
          </cell>
          <cell r="J2632" t="str">
            <v>OK</v>
          </cell>
          <cell r="K2632" t="str">
            <v>NEWZD</v>
          </cell>
          <cell r="L2632">
            <v>0</v>
          </cell>
          <cell r="M2632">
            <v>0</v>
          </cell>
          <cell r="N2632">
            <v>0</v>
          </cell>
          <cell r="O2632">
            <v>0</v>
          </cell>
          <cell r="P2632">
            <v>0</v>
          </cell>
          <cell r="Q2632">
            <v>0</v>
          </cell>
          <cell r="R2632">
            <v>0</v>
          </cell>
          <cell r="S2632">
            <v>0</v>
          </cell>
          <cell r="T2632">
            <v>0</v>
          </cell>
          <cell r="U2632">
            <v>0</v>
          </cell>
          <cell r="V2632">
            <v>0</v>
          </cell>
          <cell r="W2632">
            <v>0</v>
          </cell>
          <cell r="X2632">
            <v>0</v>
          </cell>
          <cell r="Y2632">
            <v>0</v>
          </cell>
          <cell r="Z2632">
            <v>0</v>
          </cell>
          <cell r="AA2632">
            <v>0</v>
          </cell>
          <cell r="AB2632">
            <v>0</v>
          </cell>
          <cell r="AC2632">
            <v>0</v>
          </cell>
          <cell r="AD2632">
            <v>0</v>
          </cell>
          <cell r="AE2632">
            <v>0</v>
          </cell>
          <cell r="AF2632">
            <v>0</v>
          </cell>
          <cell r="AG2632">
            <v>0</v>
          </cell>
          <cell r="AH2632">
            <v>0</v>
          </cell>
          <cell r="AI2632">
            <v>0</v>
          </cell>
          <cell r="AJ2632">
            <v>0</v>
          </cell>
          <cell r="AK2632">
            <v>0</v>
          </cell>
          <cell r="AL2632">
            <v>0</v>
          </cell>
          <cell r="AM2632">
            <v>0</v>
          </cell>
          <cell r="AN2632">
            <v>0</v>
          </cell>
          <cell r="AO2632">
            <v>0</v>
          </cell>
          <cell r="AP2632">
            <v>0</v>
          </cell>
          <cell r="AQ2632">
            <v>0</v>
          </cell>
          <cell r="AR2632">
            <v>0</v>
          </cell>
          <cell r="AS2632">
            <v>0</v>
          </cell>
          <cell r="AT2632">
            <v>0</v>
          </cell>
          <cell r="AU2632">
            <v>0</v>
          </cell>
          <cell r="AV2632">
            <v>6218.4735899999996</v>
          </cell>
          <cell r="AW2632">
            <v>0</v>
          </cell>
          <cell r="AX2632">
            <v>0</v>
          </cell>
          <cell r="AY2632">
            <v>0</v>
          </cell>
          <cell r="AZ2632">
            <v>0</v>
          </cell>
          <cell r="BA2632">
            <v>0</v>
          </cell>
          <cell r="BB2632">
            <v>0</v>
          </cell>
          <cell r="BC2632">
            <v>0</v>
          </cell>
          <cell r="BD2632">
            <v>0</v>
          </cell>
          <cell r="BE2632">
            <v>108</v>
          </cell>
          <cell r="BF2632">
            <v>3</v>
          </cell>
          <cell r="BG2632">
            <v>0</v>
          </cell>
          <cell r="BH2632">
            <v>0</v>
          </cell>
          <cell r="BI2632">
            <v>0</v>
          </cell>
          <cell r="BJ2632">
            <v>0</v>
          </cell>
          <cell r="BK2632">
            <v>304</v>
          </cell>
          <cell r="BL2632">
            <v>8</v>
          </cell>
          <cell r="BM2632">
            <v>0</v>
          </cell>
          <cell r="BN2632">
            <v>0</v>
          </cell>
          <cell r="BO2632">
            <v>0</v>
          </cell>
          <cell r="BP2632">
            <v>0</v>
          </cell>
          <cell r="BQ2632">
            <v>0</v>
          </cell>
          <cell r="BR2632">
            <v>0</v>
          </cell>
          <cell r="BS2632">
            <v>975</v>
          </cell>
          <cell r="BT2632">
            <v>30</v>
          </cell>
          <cell r="BU2632">
            <v>0</v>
          </cell>
          <cell r="BV2632">
            <v>0</v>
          </cell>
          <cell r="BW2632">
            <v>0</v>
          </cell>
          <cell r="BX2632">
            <v>0</v>
          </cell>
          <cell r="BY2632">
            <v>0</v>
          </cell>
          <cell r="BZ2632">
            <v>0</v>
          </cell>
          <cell r="CA2632">
            <v>148</v>
          </cell>
          <cell r="CB2632">
            <v>4</v>
          </cell>
          <cell r="CC2632">
            <v>0</v>
          </cell>
          <cell r="CD2632">
            <v>0</v>
          </cell>
          <cell r="CE2632">
            <v>0</v>
          </cell>
          <cell r="CF2632">
            <v>0</v>
          </cell>
          <cell r="CG2632">
            <v>0</v>
          </cell>
          <cell r="CH2632">
            <v>0</v>
          </cell>
          <cell r="CI2632">
            <v>0</v>
          </cell>
          <cell r="CJ2632">
            <v>0</v>
          </cell>
          <cell r="CK2632">
            <v>0</v>
          </cell>
          <cell r="CL2632">
            <v>0</v>
          </cell>
          <cell r="CM2632">
            <v>0</v>
          </cell>
          <cell r="CN2632">
            <v>0</v>
          </cell>
          <cell r="CO2632">
            <v>0</v>
          </cell>
          <cell r="CP2632">
            <v>0</v>
          </cell>
          <cell r="CQ2632">
            <v>0</v>
          </cell>
          <cell r="CR2632">
            <v>0</v>
          </cell>
          <cell r="CS2632">
            <v>0</v>
          </cell>
          <cell r="CT2632">
            <v>0</v>
          </cell>
          <cell r="CU2632">
            <v>0</v>
          </cell>
          <cell r="CV2632">
            <v>0</v>
          </cell>
          <cell r="CW2632">
            <v>0</v>
          </cell>
          <cell r="CX2632">
            <v>0</v>
          </cell>
          <cell r="CY2632">
            <v>0</v>
          </cell>
          <cell r="CZ2632">
            <v>0</v>
          </cell>
          <cell r="DA2632">
            <v>0</v>
          </cell>
          <cell r="DB2632">
            <v>0</v>
          </cell>
          <cell r="DC2632">
            <v>0</v>
          </cell>
          <cell r="DD2632">
            <v>7753.4735899999996</v>
          </cell>
          <cell r="DE2632">
            <v>0</v>
          </cell>
          <cell r="DG2632">
            <v>6037.3530000000001</v>
          </cell>
          <cell r="DI2632">
            <v>0.03</v>
          </cell>
          <cell r="DJ2632">
            <v>181.12058999999999</v>
          </cell>
          <cell r="DK2632">
            <v>2.3918667024635541E-2</v>
          </cell>
          <cell r="DL2632">
            <v>0</v>
          </cell>
        </row>
        <row r="2633">
          <cell r="A2633" t="str">
            <v>MTP1900+PLC-1512F-SIE</v>
          </cell>
          <cell r="B2633" t="str">
            <v xml:space="preserve">MTP1900 + PLC 1512F - SIEMENS </v>
          </cell>
          <cell r="F2633">
            <v>16705.458808510641</v>
          </cell>
          <cell r="H2633">
            <v>7851.5656400000007</v>
          </cell>
          <cell r="I2633">
            <v>0.53</v>
          </cell>
          <cell r="J2633" t="str">
            <v>OK</v>
          </cell>
          <cell r="K2633" t="str">
            <v>NEWZD</v>
          </cell>
          <cell r="L2633">
            <v>0</v>
          </cell>
          <cell r="M2633">
            <v>0</v>
          </cell>
          <cell r="N2633">
            <v>0</v>
          </cell>
          <cell r="O2633">
            <v>0</v>
          </cell>
          <cell r="P2633">
            <v>0</v>
          </cell>
          <cell r="Q2633">
            <v>0</v>
          </cell>
          <cell r="R2633">
            <v>0</v>
          </cell>
          <cell r="S2633">
            <v>0</v>
          </cell>
          <cell r="T2633">
            <v>0</v>
          </cell>
          <cell r="U2633">
            <v>0</v>
          </cell>
          <cell r="V2633">
            <v>0</v>
          </cell>
          <cell r="W2633">
            <v>0</v>
          </cell>
          <cell r="X2633">
            <v>0</v>
          </cell>
          <cell r="Y2633">
            <v>0</v>
          </cell>
          <cell r="Z2633">
            <v>0</v>
          </cell>
          <cell r="AA2633">
            <v>0</v>
          </cell>
          <cell r="AB2633">
            <v>0</v>
          </cell>
          <cell r="AC2633">
            <v>0</v>
          </cell>
          <cell r="AD2633">
            <v>0</v>
          </cell>
          <cell r="AE2633">
            <v>0</v>
          </cell>
          <cell r="AF2633">
            <v>0</v>
          </cell>
          <cell r="AG2633">
            <v>0</v>
          </cell>
          <cell r="AH2633">
            <v>0</v>
          </cell>
          <cell r="AI2633">
            <v>0</v>
          </cell>
          <cell r="AJ2633">
            <v>0</v>
          </cell>
          <cell r="AK2633">
            <v>0</v>
          </cell>
          <cell r="AL2633">
            <v>0</v>
          </cell>
          <cell r="AM2633">
            <v>0</v>
          </cell>
          <cell r="AN2633">
            <v>0</v>
          </cell>
          <cell r="AO2633">
            <v>0</v>
          </cell>
          <cell r="AP2633">
            <v>0</v>
          </cell>
          <cell r="AQ2633">
            <v>0</v>
          </cell>
          <cell r="AR2633">
            <v>0</v>
          </cell>
          <cell r="AS2633">
            <v>0</v>
          </cell>
          <cell r="AT2633">
            <v>0</v>
          </cell>
          <cell r="AU2633">
            <v>0</v>
          </cell>
          <cell r="AV2633">
            <v>6316.5656400000007</v>
          </cell>
          <cell r="AW2633">
            <v>0</v>
          </cell>
          <cell r="AX2633">
            <v>0</v>
          </cell>
          <cell r="AY2633">
            <v>0</v>
          </cell>
          <cell r="AZ2633">
            <v>0</v>
          </cell>
          <cell r="BA2633">
            <v>0</v>
          </cell>
          <cell r="BB2633">
            <v>0</v>
          </cell>
          <cell r="BC2633">
            <v>0</v>
          </cell>
          <cell r="BD2633">
            <v>0</v>
          </cell>
          <cell r="BE2633">
            <v>108</v>
          </cell>
          <cell r="BF2633">
            <v>3</v>
          </cell>
          <cell r="BG2633">
            <v>0</v>
          </cell>
          <cell r="BH2633">
            <v>0</v>
          </cell>
          <cell r="BI2633">
            <v>0</v>
          </cell>
          <cell r="BJ2633">
            <v>0</v>
          </cell>
          <cell r="BK2633">
            <v>304</v>
          </cell>
          <cell r="BL2633">
            <v>8</v>
          </cell>
          <cell r="BM2633">
            <v>0</v>
          </cell>
          <cell r="BN2633">
            <v>0</v>
          </cell>
          <cell r="BO2633">
            <v>0</v>
          </cell>
          <cell r="BP2633">
            <v>0</v>
          </cell>
          <cell r="BQ2633">
            <v>0</v>
          </cell>
          <cell r="BR2633">
            <v>0</v>
          </cell>
          <cell r="BS2633">
            <v>975</v>
          </cell>
          <cell r="BT2633">
            <v>30</v>
          </cell>
          <cell r="BU2633">
            <v>0</v>
          </cell>
          <cell r="BV2633">
            <v>0</v>
          </cell>
          <cell r="BW2633">
            <v>0</v>
          </cell>
          <cell r="BX2633">
            <v>0</v>
          </cell>
          <cell r="BY2633">
            <v>0</v>
          </cell>
          <cell r="BZ2633">
            <v>0</v>
          </cell>
          <cell r="CA2633">
            <v>148</v>
          </cell>
          <cell r="CB2633">
            <v>4</v>
          </cell>
          <cell r="CC2633">
            <v>0</v>
          </cell>
          <cell r="CD2633">
            <v>0</v>
          </cell>
          <cell r="CE2633">
            <v>0</v>
          </cell>
          <cell r="CF2633">
            <v>0</v>
          </cell>
          <cell r="CG2633">
            <v>0</v>
          </cell>
          <cell r="CH2633">
            <v>0</v>
          </cell>
          <cell r="CI2633">
            <v>0</v>
          </cell>
          <cell r="CJ2633">
            <v>0</v>
          </cell>
          <cell r="CK2633">
            <v>0</v>
          </cell>
          <cell r="CL2633">
            <v>0</v>
          </cell>
          <cell r="CM2633">
            <v>0</v>
          </cell>
          <cell r="CN2633">
            <v>0</v>
          </cell>
          <cell r="CO2633">
            <v>0</v>
          </cell>
          <cell r="CP2633">
            <v>0</v>
          </cell>
          <cell r="CQ2633">
            <v>0</v>
          </cell>
          <cell r="CR2633">
            <v>0</v>
          </cell>
          <cell r="CS2633">
            <v>0</v>
          </cell>
          <cell r="CT2633">
            <v>0</v>
          </cell>
          <cell r="CU2633">
            <v>0</v>
          </cell>
          <cell r="CV2633">
            <v>0</v>
          </cell>
          <cell r="CW2633">
            <v>0</v>
          </cell>
          <cell r="CX2633">
            <v>0</v>
          </cell>
          <cell r="CY2633">
            <v>0</v>
          </cell>
          <cell r="CZ2633">
            <v>0</v>
          </cell>
          <cell r="DA2633">
            <v>0</v>
          </cell>
          <cell r="DB2633">
            <v>0</v>
          </cell>
          <cell r="DC2633">
            <v>0</v>
          </cell>
          <cell r="DD2633">
            <v>7851.5656400000007</v>
          </cell>
          <cell r="DE2633">
            <v>0</v>
          </cell>
          <cell r="DG2633">
            <v>6132.5880000000006</v>
          </cell>
          <cell r="DI2633">
            <v>0.03</v>
          </cell>
          <cell r="DJ2633">
            <v>183.97764000000001</v>
          </cell>
          <cell r="DK2633">
            <v>2.3994200001356356E-2</v>
          </cell>
          <cell r="DL2633">
            <v>0</v>
          </cell>
        </row>
        <row r="2634">
          <cell r="A2634" t="str">
            <v>MTP1900+PLC-1516F-SIE</v>
          </cell>
          <cell r="B2634" t="str">
            <v xml:space="preserve">MTP1900 + PLC 1516F - SIEMENS </v>
          </cell>
          <cell r="F2634">
            <v>21916.33290425532</v>
          </cell>
          <cell r="H2634">
            <v>10300.676465</v>
          </cell>
          <cell r="I2634">
            <v>0.53</v>
          </cell>
          <cell r="J2634" t="str">
            <v>OK</v>
          </cell>
          <cell r="K2634" t="str">
            <v>NEWZD</v>
          </cell>
          <cell r="L2634">
            <v>0</v>
          </cell>
          <cell r="M2634">
            <v>0</v>
          </cell>
          <cell r="N2634">
            <v>0</v>
          </cell>
          <cell r="O2634">
            <v>0</v>
          </cell>
          <cell r="P2634">
            <v>0</v>
          </cell>
          <cell r="Q2634">
            <v>0</v>
          </cell>
          <cell r="R2634">
            <v>0</v>
          </cell>
          <cell r="S2634">
            <v>0</v>
          </cell>
          <cell r="T2634">
            <v>0</v>
          </cell>
          <cell r="U2634">
            <v>0</v>
          </cell>
          <cell r="V2634">
            <v>0</v>
          </cell>
          <cell r="W2634">
            <v>0</v>
          </cell>
          <cell r="X2634">
            <v>0</v>
          </cell>
          <cell r="Y2634">
            <v>0</v>
          </cell>
          <cell r="Z2634">
            <v>0</v>
          </cell>
          <cell r="AA2634">
            <v>0</v>
          </cell>
          <cell r="AB2634">
            <v>0</v>
          </cell>
          <cell r="AC2634">
            <v>0</v>
          </cell>
          <cell r="AD2634">
            <v>0</v>
          </cell>
          <cell r="AE2634">
            <v>0</v>
          </cell>
          <cell r="AF2634">
            <v>0</v>
          </cell>
          <cell r="AG2634">
            <v>0</v>
          </cell>
          <cell r="AH2634">
            <v>0</v>
          </cell>
          <cell r="AI2634">
            <v>0</v>
          </cell>
          <cell r="AJ2634">
            <v>0</v>
          </cell>
          <cell r="AK2634">
            <v>0</v>
          </cell>
          <cell r="AL2634">
            <v>0</v>
          </cell>
          <cell r="AM2634">
            <v>0</v>
          </cell>
          <cell r="AN2634">
            <v>0</v>
          </cell>
          <cell r="AO2634">
            <v>0</v>
          </cell>
          <cell r="AP2634">
            <v>0</v>
          </cell>
          <cell r="AQ2634">
            <v>0</v>
          </cell>
          <cell r="AR2634">
            <v>0</v>
          </cell>
          <cell r="AS2634">
            <v>0</v>
          </cell>
          <cell r="AT2634">
            <v>0</v>
          </cell>
          <cell r="AU2634">
            <v>0</v>
          </cell>
          <cell r="AV2634">
            <v>8765.6764650000005</v>
          </cell>
          <cell r="AW2634">
            <v>0</v>
          </cell>
          <cell r="AX2634">
            <v>0</v>
          </cell>
          <cell r="AY2634">
            <v>0</v>
          </cell>
          <cell r="AZ2634">
            <v>0</v>
          </cell>
          <cell r="BA2634">
            <v>0</v>
          </cell>
          <cell r="BB2634">
            <v>0</v>
          </cell>
          <cell r="BC2634">
            <v>0</v>
          </cell>
          <cell r="BD2634">
            <v>0</v>
          </cell>
          <cell r="BE2634">
            <v>108</v>
          </cell>
          <cell r="BF2634">
            <v>3</v>
          </cell>
          <cell r="BG2634">
            <v>0</v>
          </cell>
          <cell r="BH2634">
            <v>0</v>
          </cell>
          <cell r="BI2634">
            <v>0</v>
          </cell>
          <cell r="BJ2634">
            <v>0</v>
          </cell>
          <cell r="BK2634">
            <v>304</v>
          </cell>
          <cell r="BL2634">
            <v>8</v>
          </cell>
          <cell r="BM2634">
            <v>0</v>
          </cell>
          <cell r="BN2634">
            <v>0</v>
          </cell>
          <cell r="BO2634">
            <v>0</v>
          </cell>
          <cell r="BP2634">
            <v>0</v>
          </cell>
          <cell r="BQ2634">
            <v>0</v>
          </cell>
          <cell r="BR2634">
            <v>0</v>
          </cell>
          <cell r="BS2634">
            <v>975</v>
          </cell>
          <cell r="BT2634">
            <v>30</v>
          </cell>
          <cell r="BU2634">
            <v>0</v>
          </cell>
          <cell r="BV2634">
            <v>0</v>
          </cell>
          <cell r="BW2634">
            <v>0</v>
          </cell>
          <cell r="BX2634">
            <v>0</v>
          </cell>
          <cell r="BY2634">
            <v>0</v>
          </cell>
          <cell r="BZ2634">
            <v>0</v>
          </cell>
          <cell r="CA2634">
            <v>148</v>
          </cell>
          <cell r="CB2634">
            <v>4</v>
          </cell>
          <cell r="CC2634">
            <v>0</v>
          </cell>
          <cell r="CD2634">
            <v>0</v>
          </cell>
          <cell r="CE2634">
            <v>0</v>
          </cell>
          <cell r="CF2634">
            <v>0</v>
          </cell>
          <cell r="CG2634">
            <v>0</v>
          </cell>
          <cell r="CH2634">
            <v>0</v>
          </cell>
          <cell r="CI2634">
            <v>0</v>
          </cell>
          <cell r="CJ2634">
            <v>0</v>
          </cell>
          <cell r="CK2634">
            <v>0</v>
          </cell>
          <cell r="CL2634">
            <v>0</v>
          </cell>
          <cell r="CM2634">
            <v>0</v>
          </cell>
          <cell r="CN2634">
            <v>0</v>
          </cell>
          <cell r="CO2634">
            <v>0</v>
          </cell>
          <cell r="CP2634">
            <v>0</v>
          </cell>
          <cell r="CQ2634">
            <v>0</v>
          </cell>
          <cell r="CR2634">
            <v>0</v>
          </cell>
          <cell r="CS2634">
            <v>0</v>
          </cell>
          <cell r="CT2634">
            <v>0</v>
          </cell>
          <cell r="CU2634">
            <v>0</v>
          </cell>
          <cell r="CV2634">
            <v>0</v>
          </cell>
          <cell r="CW2634">
            <v>0</v>
          </cell>
          <cell r="CX2634">
            <v>0</v>
          </cell>
          <cell r="CY2634">
            <v>0</v>
          </cell>
          <cell r="CZ2634">
            <v>0</v>
          </cell>
          <cell r="DA2634">
            <v>0</v>
          </cell>
          <cell r="DB2634">
            <v>0</v>
          </cell>
          <cell r="DC2634">
            <v>0</v>
          </cell>
          <cell r="DD2634">
            <v>10300.676465</v>
          </cell>
          <cell r="DE2634">
            <v>0</v>
          </cell>
          <cell r="DG2634">
            <v>8510.3654999999999</v>
          </cell>
          <cell r="DI2634">
            <v>0.03</v>
          </cell>
          <cell r="DJ2634">
            <v>255.31096499999998</v>
          </cell>
          <cell r="DK2634">
            <v>2.5415796468530684E-2</v>
          </cell>
          <cell r="DL2634">
            <v>0</v>
          </cell>
        </row>
        <row r="2635">
          <cell r="A2635" t="str">
            <v>MTP1900+PLC-1517F-SIE</v>
          </cell>
          <cell r="B2635" t="str">
            <v xml:space="preserve">MTP1900 + PLC 1517F - SIEMENS </v>
          </cell>
          <cell r="F2635">
            <v>23879.83067021277</v>
          </cell>
          <cell r="H2635">
            <v>11223.520415000001</v>
          </cell>
          <cell r="I2635">
            <v>0.53</v>
          </cell>
          <cell r="J2635" t="str">
            <v>OK</v>
          </cell>
          <cell r="K2635" t="str">
            <v>NEWZD</v>
          </cell>
          <cell r="L2635">
            <v>0</v>
          </cell>
          <cell r="M2635">
            <v>0</v>
          </cell>
          <cell r="N2635">
            <v>0</v>
          </cell>
          <cell r="O2635">
            <v>0</v>
          </cell>
          <cell r="P2635">
            <v>0</v>
          </cell>
          <cell r="Q2635">
            <v>0</v>
          </cell>
          <cell r="R2635">
            <v>0</v>
          </cell>
          <cell r="S2635">
            <v>0</v>
          </cell>
          <cell r="T2635">
            <v>0</v>
          </cell>
          <cell r="U2635">
            <v>0</v>
          </cell>
          <cell r="V2635">
            <v>0</v>
          </cell>
          <cell r="W2635">
            <v>0</v>
          </cell>
          <cell r="X2635">
            <v>0</v>
          </cell>
          <cell r="Y2635">
            <v>0</v>
          </cell>
          <cell r="Z2635">
            <v>0</v>
          </cell>
          <cell r="AA2635">
            <v>0</v>
          </cell>
          <cell r="AB2635">
            <v>0</v>
          </cell>
          <cell r="AC2635">
            <v>0</v>
          </cell>
          <cell r="AD2635">
            <v>0</v>
          </cell>
          <cell r="AE2635">
            <v>0</v>
          </cell>
          <cell r="AF2635">
            <v>0</v>
          </cell>
          <cell r="AG2635">
            <v>0</v>
          </cell>
          <cell r="AH2635">
            <v>0</v>
          </cell>
          <cell r="AI2635">
            <v>0</v>
          </cell>
          <cell r="AJ2635">
            <v>0</v>
          </cell>
          <cell r="AK2635">
            <v>0</v>
          </cell>
          <cell r="AL2635">
            <v>0</v>
          </cell>
          <cell r="AM2635">
            <v>0</v>
          </cell>
          <cell r="AN2635">
            <v>0</v>
          </cell>
          <cell r="AO2635">
            <v>0</v>
          </cell>
          <cell r="AP2635">
            <v>0</v>
          </cell>
          <cell r="AQ2635">
            <v>0</v>
          </cell>
          <cell r="AR2635">
            <v>0</v>
          </cell>
          <cell r="AS2635">
            <v>0</v>
          </cell>
          <cell r="AT2635">
            <v>0</v>
          </cell>
          <cell r="AU2635">
            <v>0</v>
          </cell>
          <cell r="AV2635">
            <v>9688.5204150000009</v>
          </cell>
          <cell r="AW2635">
            <v>0</v>
          </cell>
          <cell r="AX2635">
            <v>0</v>
          </cell>
          <cell r="AY2635">
            <v>0</v>
          </cell>
          <cell r="AZ2635">
            <v>0</v>
          </cell>
          <cell r="BA2635">
            <v>0</v>
          </cell>
          <cell r="BB2635">
            <v>0</v>
          </cell>
          <cell r="BC2635">
            <v>0</v>
          </cell>
          <cell r="BD2635">
            <v>0</v>
          </cell>
          <cell r="BE2635">
            <v>108</v>
          </cell>
          <cell r="BF2635">
            <v>3</v>
          </cell>
          <cell r="BG2635">
            <v>0</v>
          </cell>
          <cell r="BH2635">
            <v>0</v>
          </cell>
          <cell r="BI2635">
            <v>0</v>
          </cell>
          <cell r="BJ2635">
            <v>0</v>
          </cell>
          <cell r="BK2635">
            <v>304</v>
          </cell>
          <cell r="BL2635">
            <v>8</v>
          </cell>
          <cell r="BM2635">
            <v>0</v>
          </cell>
          <cell r="BN2635">
            <v>0</v>
          </cell>
          <cell r="BO2635">
            <v>0</v>
          </cell>
          <cell r="BP2635">
            <v>0</v>
          </cell>
          <cell r="BQ2635">
            <v>0</v>
          </cell>
          <cell r="BR2635">
            <v>0</v>
          </cell>
          <cell r="BS2635">
            <v>975</v>
          </cell>
          <cell r="BT2635">
            <v>30</v>
          </cell>
          <cell r="BU2635">
            <v>0</v>
          </cell>
          <cell r="BV2635">
            <v>0</v>
          </cell>
          <cell r="BW2635">
            <v>0</v>
          </cell>
          <cell r="BX2635">
            <v>0</v>
          </cell>
          <cell r="BY2635">
            <v>0</v>
          </cell>
          <cell r="BZ2635">
            <v>0</v>
          </cell>
          <cell r="CA2635">
            <v>148</v>
          </cell>
          <cell r="CB2635">
            <v>4</v>
          </cell>
          <cell r="CC2635">
            <v>0</v>
          </cell>
          <cell r="CD2635">
            <v>0</v>
          </cell>
          <cell r="CE2635">
            <v>0</v>
          </cell>
          <cell r="CF2635">
            <v>0</v>
          </cell>
          <cell r="CG2635">
            <v>0</v>
          </cell>
          <cell r="CH2635">
            <v>0</v>
          </cell>
          <cell r="CI2635">
            <v>0</v>
          </cell>
          <cell r="CJ2635">
            <v>0</v>
          </cell>
          <cell r="CK2635">
            <v>0</v>
          </cell>
          <cell r="CL2635">
            <v>0</v>
          </cell>
          <cell r="CM2635">
            <v>0</v>
          </cell>
          <cell r="CN2635">
            <v>0</v>
          </cell>
          <cell r="CO2635">
            <v>0</v>
          </cell>
          <cell r="CP2635">
            <v>0</v>
          </cell>
          <cell r="CQ2635">
            <v>0</v>
          </cell>
          <cell r="CR2635">
            <v>0</v>
          </cell>
          <cell r="CS2635">
            <v>0</v>
          </cell>
          <cell r="CT2635">
            <v>0</v>
          </cell>
          <cell r="CU2635">
            <v>0</v>
          </cell>
          <cell r="CV2635">
            <v>0</v>
          </cell>
          <cell r="CW2635">
            <v>0</v>
          </cell>
          <cell r="CX2635">
            <v>0</v>
          </cell>
          <cell r="CY2635">
            <v>0</v>
          </cell>
          <cell r="CZ2635">
            <v>0</v>
          </cell>
          <cell r="DA2635">
            <v>0</v>
          </cell>
          <cell r="DB2635">
            <v>0</v>
          </cell>
          <cell r="DC2635">
            <v>0</v>
          </cell>
          <cell r="DD2635">
            <v>11223.520415000001</v>
          </cell>
          <cell r="DE2635">
            <v>0</v>
          </cell>
          <cell r="DG2635">
            <v>9406.3305</v>
          </cell>
          <cell r="DI2635">
            <v>0.03</v>
          </cell>
          <cell r="DJ2635">
            <v>282.18991499999998</v>
          </cell>
          <cell r="DK2635">
            <v>2.5791188283728381E-2</v>
          </cell>
          <cell r="DL2635">
            <v>0</v>
          </cell>
        </row>
        <row r="2636">
          <cell r="A2636" t="str">
            <v>MV+PLC-CMPG-2ETH-AB-12</v>
          </cell>
          <cell r="B2636" t="str">
            <v>MOBILE VIEW 10"+PLC COMPACT GUARDLOGIX-L320ERMS-2ETH-AB-[PCTZ]</v>
          </cell>
          <cell r="C2636" t="str">
            <v>MOBILE VIEW 10"+PLC COMPACT GUARDLOGIX-L320ERMS-2ETH-AB-[PC]</v>
          </cell>
          <cell r="F2636">
            <v>19842.013361702127</v>
          </cell>
          <cell r="H2636">
            <v>9325.7462799999994</v>
          </cell>
          <cell r="I2636">
            <v>0.53</v>
          </cell>
          <cell r="J2636" t="str">
            <v>OK</v>
          </cell>
          <cell r="K2636" t="str">
            <v>NEWZD</v>
          </cell>
          <cell r="L2636">
            <v>0</v>
          </cell>
          <cell r="M2636">
            <v>0</v>
          </cell>
          <cell r="N2636">
            <v>0</v>
          </cell>
          <cell r="O2636">
            <v>0</v>
          </cell>
          <cell r="P2636">
            <v>0</v>
          </cell>
          <cell r="Q2636">
            <v>0</v>
          </cell>
          <cell r="R2636">
            <v>0</v>
          </cell>
          <cell r="S2636">
            <v>0</v>
          </cell>
          <cell r="T2636">
            <v>0</v>
          </cell>
          <cell r="U2636">
            <v>0</v>
          </cell>
          <cell r="V2636">
            <v>0</v>
          </cell>
          <cell r="W2636">
            <v>0</v>
          </cell>
          <cell r="X2636">
            <v>0</v>
          </cell>
          <cell r="Y2636">
            <v>0</v>
          </cell>
          <cell r="Z2636">
            <v>0</v>
          </cell>
          <cell r="AA2636">
            <v>0</v>
          </cell>
          <cell r="AB2636">
            <v>0</v>
          </cell>
          <cell r="AC2636">
            <v>0</v>
          </cell>
          <cell r="AD2636">
            <v>0</v>
          </cell>
          <cell r="AE2636">
            <v>0</v>
          </cell>
          <cell r="AF2636">
            <v>0</v>
          </cell>
          <cell r="AG2636">
            <v>0</v>
          </cell>
          <cell r="AH2636">
            <v>0</v>
          </cell>
          <cell r="AI2636">
            <v>0</v>
          </cell>
          <cell r="AJ2636">
            <v>0</v>
          </cell>
          <cell r="AK2636">
            <v>0</v>
          </cell>
          <cell r="AL2636">
            <v>0</v>
          </cell>
          <cell r="AM2636">
            <v>0</v>
          </cell>
          <cell r="AN2636">
            <v>0</v>
          </cell>
          <cell r="AO2636">
            <v>0</v>
          </cell>
          <cell r="AP2636">
            <v>0</v>
          </cell>
          <cell r="AQ2636">
            <v>0</v>
          </cell>
          <cell r="AR2636">
            <v>0</v>
          </cell>
          <cell r="AS2636">
            <v>0</v>
          </cell>
          <cell r="AT2636">
            <v>0</v>
          </cell>
          <cell r="AU2636">
            <v>0</v>
          </cell>
          <cell r="AV2636">
            <v>7452.7462800000003</v>
          </cell>
          <cell r="AW2636">
            <v>0</v>
          </cell>
          <cell r="AX2636">
            <v>0</v>
          </cell>
          <cell r="AY2636">
            <v>0</v>
          </cell>
          <cell r="AZ2636">
            <v>0</v>
          </cell>
          <cell r="BA2636">
            <v>0</v>
          </cell>
          <cell r="BB2636">
            <v>0</v>
          </cell>
          <cell r="BC2636">
            <v>0</v>
          </cell>
          <cell r="BD2636">
            <v>0</v>
          </cell>
          <cell r="BE2636">
            <v>144</v>
          </cell>
          <cell r="BF2636">
            <v>4</v>
          </cell>
          <cell r="BG2636">
            <v>0</v>
          </cell>
          <cell r="BH2636">
            <v>0</v>
          </cell>
          <cell r="BI2636">
            <v>0</v>
          </cell>
          <cell r="BJ2636">
            <v>0</v>
          </cell>
          <cell r="BK2636">
            <v>532</v>
          </cell>
          <cell r="BL2636">
            <v>14</v>
          </cell>
          <cell r="BM2636">
            <v>0</v>
          </cell>
          <cell r="BN2636">
            <v>0</v>
          </cell>
          <cell r="BO2636">
            <v>0</v>
          </cell>
          <cell r="BP2636">
            <v>0</v>
          </cell>
          <cell r="BQ2636">
            <v>0</v>
          </cell>
          <cell r="BR2636">
            <v>0</v>
          </cell>
          <cell r="BS2636">
            <v>975</v>
          </cell>
          <cell r="BT2636">
            <v>30</v>
          </cell>
          <cell r="BU2636">
            <v>0</v>
          </cell>
          <cell r="BV2636">
            <v>0</v>
          </cell>
          <cell r="BW2636">
            <v>0</v>
          </cell>
          <cell r="BX2636">
            <v>0</v>
          </cell>
          <cell r="BY2636">
            <v>0</v>
          </cell>
          <cell r="BZ2636">
            <v>0</v>
          </cell>
          <cell r="CA2636">
            <v>222</v>
          </cell>
          <cell r="CB2636">
            <v>6</v>
          </cell>
          <cell r="CC2636">
            <v>0</v>
          </cell>
          <cell r="CD2636">
            <v>0</v>
          </cell>
          <cell r="CE2636">
            <v>0</v>
          </cell>
          <cell r="CF2636">
            <v>0</v>
          </cell>
          <cell r="CG2636">
            <v>0</v>
          </cell>
          <cell r="CH2636">
            <v>0</v>
          </cell>
          <cell r="CI2636">
            <v>0</v>
          </cell>
          <cell r="CJ2636">
            <v>0</v>
          </cell>
          <cell r="CK2636">
            <v>0</v>
          </cell>
          <cell r="CL2636">
            <v>0</v>
          </cell>
          <cell r="CM2636">
            <v>0</v>
          </cell>
          <cell r="CN2636">
            <v>0</v>
          </cell>
          <cell r="CO2636">
            <v>0</v>
          </cell>
          <cell r="CP2636">
            <v>0</v>
          </cell>
          <cell r="CQ2636">
            <v>0</v>
          </cell>
          <cell r="CR2636">
            <v>0</v>
          </cell>
          <cell r="CS2636">
            <v>0</v>
          </cell>
          <cell r="CT2636">
            <v>0</v>
          </cell>
          <cell r="CU2636">
            <v>0</v>
          </cell>
          <cell r="CV2636">
            <v>0</v>
          </cell>
          <cell r="CW2636">
            <v>0</v>
          </cell>
          <cell r="CX2636">
            <v>0</v>
          </cell>
          <cell r="CY2636">
            <v>0</v>
          </cell>
          <cell r="CZ2636">
            <v>0</v>
          </cell>
          <cell r="DA2636">
            <v>0</v>
          </cell>
          <cell r="DB2636">
            <v>0</v>
          </cell>
          <cell r="DC2636">
            <v>0</v>
          </cell>
          <cell r="DD2636">
            <v>9325.7462799999994</v>
          </cell>
          <cell r="DE2636">
            <v>0</v>
          </cell>
          <cell r="DG2636">
            <v>7235.6760000000004</v>
          </cell>
          <cell r="DI2636">
            <v>0.03</v>
          </cell>
          <cell r="DJ2636">
            <v>217.07028</v>
          </cell>
          <cell r="DK2636">
            <v>2.3831156141682942E-2</v>
          </cell>
          <cell r="DL2636">
            <v>0</v>
          </cell>
        </row>
        <row r="2637">
          <cell r="A2637" t="str">
            <v>MV+PLC-GARD-1ETH-AB-11</v>
          </cell>
          <cell r="B2637" t="str">
            <v>MOBILE VIEW 10"+PLC CONTROL GUARDLOGIX-L81ES-1ETH-AB</v>
          </cell>
          <cell r="C2637" t="str">
            <v>MOBILE VIEW 10"+PLC CONTROL GUARDLOGIX-L81ES-1ETH-AB</v>
          </cell>
          <cell r="F2637">
            <v>23045.255287234046</v>
          </cell>
          <cell r="H2637">
            <v>10831.269985000001</v>
          </cell>
          <cell r="I2637">
            <v>0.53</v>
          </cell>
          <cell r="J2637" t="str">
            <v>OK</v>
          </cell>
          <cell r="K2637" t="str">
            <v>NEWZD</v>
          </cell>
          <cell r="L2637">
            <v>0</v>
          </cell>
          <cell r="M2637">
            <v>0</v>
          </cell>
          <cell r="N2637">
            <v>0</v>
          </cell>
          <cell r="O2637">
            <v>0</v>
          </cell>
          <cell r="P2637">
            <v>0</v>
          </cell>
          <cell r="Q2637">
            <v>0</v>
          </cell>
          <cell r="R2637">
            <v>0</v>
          </cell>
          <cell r="S2637">
            <v>0</v>
          </cell>
          <cell r="T2637">
            <v>0</v>
          </cell>
          <cell r="U2637">
            <v>0</v>
          </cell>
          <cell r="V2637">
            <v>0</v>
          </cell>
          <cell r="W2637">
            <v>0</v>
          </cell>
          <cell r="X2637">
            <v>0</v>
          </cell>
          <cell r="Y2637">
            <v>0</v>
          </cell>
          <cell r="Z2637">
            <v>0</v>
          </cell>
          <cell r="AA2637">
            <v>0</v>
          </cell>
          <cell r="AB2637">
            <v>0</v>
          </cell>
          <cell r="AC2637">
            <v>0</v>
          </cell>
          <cell r="AD2637">
            <v>0</v>
          </cell>
          <cell r="AE2637">
            <v>0</v>
          </cell>
          <cell r="AF2637">
            <v>0</v>
          </cell>
          <cell r="AG2637">
            <v>0</v>
          </cell>
          <cell r="AH2637">
            <v>0</v>
          </cell>
          <cell r="AI2637">
            <v>0</v>
          </cell>
          <cell r="AJ2637">
            <v>0</v>
          </cell>
          <cell r="AK2637">
            <v>0</v>
          </cell>
          <cell r="AL2637">
            <v>0</v>
          </cell>
          <cell r="AM2637">
            <v>0</v>
          </cell>
          <cell r="AN2637">
            <v>0</v>
          </cell>
          <cell r="AO2637">
            <v>0</v>
          </cell>
          <cell r="AP2637">
            <v>0</v>
          </cell>
          <cell r="AQ2637">
            <v>0</v>
          </cell>
          <cell r="AR2637">
            <v>0</v>
          </cell>
          <cell r="AS2637">
            <v>0</v>
          </cell>
          <cell r="AT2637">
            <v>0</v>
          </cell>
          <cell r="AU2637">
            <v>0</v>
          </cell>
          <cell r="AV2637">
            <v>8958.2699850000008</v>
          </cell>
          <cell r="AW2637">
            <v>0</v>
          </cell>
          <cell r="AX2637">
            <v>0</v>
          </cell>
          <cell r="AY2637">
            <v>0</v>
          </cell>
          <cell r="AZ2637">
            <v>0</v>
          </cell>
          <cell r="BA2637">
            <v>0</v>
          </cell>
          <cell r="BB2637">
            <v>0</v>
          </cell>
          <cell r="BC2637">
            <v>0</v>
          </cell>
          <cell r="BD2637">
            <v>0</v>
          </cell>
          <cell r="BE2637">
            <v>144</v>
          </cell>
          <cell r="BF2637">
            <v>4</v>
          </cell>
          <cell r="BG2637">
            <v>0</v>
          </cell>
          <cell r="BH2637">
            <v>0</v>
          </cell>
          <cell r="BI2637">
            <v>0</v>
          </cell>
          <cell r="BJ2637">
            <v>0</v>
          </cell>
          <cell r="BK2637">
            <v>532</v>
          </cell>
          <cell r="BL2637">
            <v>14</v>
          </cell>
          <cell r="BM2637">
            <v>0</v>
          </cell>
          <cell r="BN2637">
            <v>0</v>
          </cell>
          <cell r="BO2637">
            <v>0</v>
          </cell>
          <cell r="BP2637">
            <v>0</v>
          </cell>
          <cell r="BQ2637">
            <v>0</v>
          </cell>
          <cell r="BR2637">
            <v>0</v>
          </cell>
          <cell r="BS2637">
            <v>975</v>
          </cell>
          <cell r="BT2637">
            <v>30</v>
          </cell>
          <cell r="BU2637">
            <v>0</v>
          </cell>
          <cell r="BV2637">
            <v>0</v>
          </cell>
          <cell r="BW2637">
            <v>0</v>
          </cell>
          <cell r="BX2637">
            <v>0</v>
          </cell>
          <cell r="BY2637">
            <v>0</v>
          </cell>
          <cell r="BZ2637">
            <v>0</v>
          </cell>
          <cell r="CA2637">
            <v>222</v>
          </cell>
          <cell r="CB2637">
            <v>6</v>
          </cell>
          <cell r="CC2637">
            <v>0</v>
          </cell>
          <cell r="CD2637">
            <v>0</v>
          </cell>
          <cell r="CE2637">
            <v>0</v>
          </cell>
          <cell r="CF2637">
            <v>0</v>
          </cell>
          <cell r="CG2637">
            <v>0</v>
          </cell>
          <cell r="CH2637">
            <v>0</v>
          </cell>
          <cell r="CI2637">
            <v>0</v>
          </cell>
          <cell r="CJ2637">
            <v>0</v>
          </cell>
          <cell r="CK2637">
            <v>0</v>
          </cell>
          <cell r="CL2637">
            <v>0</v>
          </cell>
          <cell r="CM2637">
            <v>0</v>
          </cell>
          <cell r="CN2637">
            <v>0</v>
          </cell>
          <cell r="CO2637">
            <v>0</v>
          </cell>
          <cell r="CP2637">
            <v>0</v>
          </cell>
          <cell r="CQ2637">
            <v>0</v>
          </cell>
          <cell r="CR2637">
            <v>0</v>
          </cell>
          <cell r="CS2637">
            <v>0</v>
          </cell>
          <cell r="CT2637">
            <v>0</v>
          </cell>
          <cell r="CU2637">
            <v>0</v>
          </cell>
          <cell r="CV2637">
            <v>0</v>
          </cell>
          <cell r="CW2637">
            <v>0</v>
          </cell>
          <cell r="CX2637">
            <v>0</v>
          </cell>
          <cell r="CY2637">
            <v>0</v>
          </cell>
          <cell r="CZ2637">
            <v>0</v>
          </cell>
          <cell r="DA2637">
            <v>0</v>
          </cell>
          <cell r="DB2637">
            <v>0</v>
          </cell>
          <cell r="DC2637">
            <v>0</v>
          </cell>
          <cell r="DD2637">
            <v>10831.269985000001</v>
          </cell>
          <cell r="DE2637">
            <v>0</v>
          </cell>
          <cell r="DG2637">
            <v>8697.3495000000003</v>
          </cell>
          <cell r="DI2637">
            <v>0.03</v>
          </cell>
          <cell r="DJ2637">
            <v>260.92048499999999</v>
          </cell>
          <cell r="DK2637">
            <v>2.4684187121721941E-2</v>
          </cell>
          <cell r="DL2637">
            <v>0</v>
          </cell>
        </row>
        <row r="2638">
          <cell r="A2638" t="str">
            <v>OPC-SERVER</v>
          </cell>
          <cell r="B2638" t="str">
            <v>OPC SERVER KEPWARE (SOFTWARE)</v>
          </cell>
          <cell r="F2638">
            <v>1398.4912587507536</v>
          </cell>
          <cell r="H2638">
            <v>772.5</v>
          </cell>
          <cell r="I2638">
            <v>0.44761899999999999</v>
          </cell>
          <cell r="J2638" t="str">
            <v>OK</v>
          </cell>
          <cell r="K2638" t="str">
            <v>NEWZD</v>
          </cell>
          <cell r="L2638">
            <v>0</v>
          </cell>
          <cell r="M2638">
            <v>0</v>
          </cell>
          <cell r="N2638">
            <v>0</v>
          </cell>
          <cell r="O2638">
            <v>0</v>
          </cell>
          <cell r="P2638">
            <v>0</v>
          </cell>
          <cell r="Q2638">
            <v>0</v>
          </cell>
          <cell r="R2638">
            <v>0</v>
          </cell>
          <cell r="S2638">
            <v>0</v>
          </cell>
          <cell r="T2638">
            <v>0</v>
          </cell>
          <cell r="U2638">
            <v>0</v>
          </cell>
          <cell r="V2638">
            <v>0</v>
          </cell>
          <cell r="W2638">
            <v>0</v>
          </cell>
          <cell r="X2638">
            <v>0</v>
          </cell>
          <cell r="Y2638">
            <v>0</v>
          </cell>
          <cell r="Z2638">
            <v>0</v>
          </cell>
          <cell r="AA2638">
            <v>0</v>
          </cell>
          <cell r="AB2638">
            <v>0</v>
          </cell>
          <cell r="AC2638">
            <v>0</v>
          </cell>
          <cell r="AD2638">
            <v>0</v>
          </cell>
          <cell r="AE2638">
            <v>0</v>
          </cell>
          <cell r="AF2638">
            <v>0</v>
          </cell>
          <cell r="AG2638">
            <v>0</v>
          </cell>
          <cell r="AH2638">
            <v>0</v>
          </cell>
          <cell r="AI2638">
            <v>0</v>
          </cell>
          <cell r="AJ2638">
            <v>0</v>
          </cell>
          <cell r="AK2638">
            <v>0</v>
          </cell>
          <cell r="AL2638">
            <v>0</v>
          </cell>
          <cell r="AM2638">
            <v>0</v>
          </cell>
          <cell r="AN2638">
            <v>0</v>
          </cell>
          <cell r="AO2638">
            <v>0</v>
          </cell>
          <cell r="AP2638">
            <v>0</v>
          </cell>
          <cell r="AQ2638">
            <v>0</v>
          </cell>
          <cell r="AR2638">
            <v>0</v>
          </cell>
          <cell r="AS2638">
            <v>0</v>
          </cell>
          <cell r="AT2638">
            <v>0</v>
          </cell>
          <cell r="AU2638">
            <v>0</v>
          </cell>
          <cell r="AV2638">
            <v>772.5</v>
          </cell>
          <cell r="AW2638">
            <v>0</v>
          </cell>
          <cell r="AX2638">
            <v>0</v>
          </cell>
          <cell r="AY2638">
            <v>0</v>
          </cell>
          <cell r="AZ2638">
            <v>0</v>
          </cell>
          <cell r="BA2638">
            <v>0</v>
          </cell>
          <cell r="BB2638">
            <v>0</v>
          </cell>
          <cell r="BC2638">
            <v>0</v>
          </cell>
          <cell r="BD2638">
            <v>0</v>
          </cell>
          <cell r="BE2638">
            <v>0</v>
          </cell>
          <cell r="BF2638">
            <v>0</v>
          </cell>
          <cell r="BG2638">
            <v>0</v>
          </cell>
          <cell r="BH2638">
            <v>0</v>
          </cell>
          <cell r="BI2638">
            <v>0</v>
          </cell>
          <cell r="BJ2638">
            <v>0</v>
          </cell>
          <cell r="BK2638">
            <v>0</v>
          </cell>
          <cell r="BL2638">
            <v>0</v>
          </cell>
          <cell r="BM2638">
            <v>0</v>
          </cell>
          <cell r="BN2638">
            <v>0</v>
          </cell>
          <cell r="BO2638">
            <v>0</v>
          </cell>
          <cell r="BP2638">
            <v>0</v>
          </cell>
          <cell r="BQ2638">
            <v>0</v>
          </cell>
          <cell r="BR2638">
            <v>0</v>
          </cell>
          <cell r="BS2638">
            <v>0</v>
          </cell>
          <cell r="BT2638">
            <v>0</v>
          </cell>
          <cell r="BU2638">
            <v>0</v>
          </cell>
          <cell r="BV2638">
            <v>0</v>
          </cell>
          <cell r="BW2638">
            <v>0</v>
          </cell>
          <cell r="BX2638">
            <v>0</v>
          </cell>
          <cell r="BY2638">
            <v>0</v>
          </cell>
          <cell r="BZ2638">
            <v>0</v>
          </cell>
          <cell r="CA2638">
            <v>0</v>
          </cell>
          <cell r="CB2638">
            <v>0</v>
          </cell>
          <cell r="CC2638">
            <v>0</v>
          </cell>
          <cell r="CD2638">
            <v>0</v>
          </cell>
          <cell r="CE2638">
            <v>0</v>
          </cell>
          <cell r="CF2638">
            <v>0</v>
          </cell>
          <cell r="CG2638">
            <v>0</v>
          </cell>
          <cell r="CH2638">
            <v>0</v>
          </cell>
          <cell r="CI2638">
            <v>0</v>
          </cell>
          <cell r="CJ2638">
            <v>0</v>
          </cell>
          <cell r="CK2638">
            <v>0</v>
          </cell>
          <cell r="CL2638">
            <v>0</v>
          </cell>
          <cell r="CM2638">
            <v>0</v>
          </cell>
          <cell r="CN2638">
            <v>0</v>
          </cell>
          <cell r="CO2638">
            <v>0</v>
          </cell>
          <cell r="CP2638">
            <v>0</v>
          </cell>
          <cell r="CQ2638">
            <v>0</v>
          </cell>
          <cell r="CR2638">
            <v>0</v>
          </cell>
          <cell r="CS2638">
            <v>0</v>
          </cell>
          <cell r="CT2638">
            <v>0</v>
          </cell>
          <cell r="CU2638">
            <v>0</v>
          </cell>
          <cell r="CV2638">
            <v>0</v>
          </cell>
          <cell r="CW2638">
            <v>0</v>
          </cell>
          <cell r="CX2638">
            <v>0</v>
          </cell>
          <cell r="CY2638">
            <v>0</v>
          </cell>
          <cell r="CZ2638">
            <v>0</v>
          </cell>
          <cell r="DA2638">
            <v>0</v>
          </cell>
          <cell r="DB2638">
            <v>0</v>
          </cell>
          <cell r="DC2638">
            <v>0</v>
          </cell>
          <cell r="DD2638">
            <v>772.5</v>
          </cell>
          <cell r="DE2638">
            <v>0</v>
          </cell>
          <cell r="DG2638">
            <v>750</v>
          </cell>
          <cell r="DI2638">
            <v>0.03</v>
          </cell>
          <cell r="DJ2638">
            <v>22.5</v>
          </cell>
          <cell r="DK2638">
            <v>0.03</v>
          </cell>
          <cell r="DL2638">
            <v>0</v>
          </cell>
        </row>
        <row r="2639">
          <cell r="A2639" t="str">
            <v>PACCHETTO-BMM-BML</v>
          </cell>
          <cell r="B2639" t="str">
            <v>SOFTWARE STATISTICHE ANALISI PERFORMANCE MACCHINA SU PC</v>
          </cell>
          <cell r="F2639">
            <v>12494.088999999998</v>
          </cell>
          <cell r="H2639">
            <v>4997.6355999999996</v>
          </cell>
          <cell r="I2639">
            <v>0.6</v>
          </cell>
          <cell r="J2639" t="str">
            <v>BEMA</v>
          </cell>
          <cell r="K2639" t="str">
            <v>NEWZD</v>
          </cell>
          <cell r="L2639">
            <v>0</v>
          </cell>
          <cell r="M2639">
            <v>0</v>
          </cell>
          <cell r="N2639">
            <v>0</v>
          </cell>
          <cell r="O2639">
            <v>0</v>
          </cell>
          <cell r="P2639">
            <v>0</v>
          </cell>
          <cell r="Q2639">
            <v>0</v>
          </cell>
          <cell r="R2639">
            <v>0</v>
          </cell>
          <cell r="S2639">
            <v>0</v>
          </cell>
          <cell r="T2639">
            <v>0</v>
          </cell>
          <cell r="U2639">
            <v>0</v>
          </cell>
          <cell r="V2639">
            <v>0</v>
          </cell>
          <cell r="W2639">
            <v>0</v>
          </cell>
          <cell r="X2639">
            <v>0</v>
          </cell>
          <cell r="Y2639">
            <v>0</v>
          </cell>
          <cell r="Z2639">
            <v>0</v>
          </cell>
          <cell r="AA2639">
            <v>0</v>
          </cell>
          <cell r="AB2639">
            <v>0</v>
          </cell>
          <cell r="AC2639">
            <v>0</v>
          </cell>
          <cell r="AD2639">
            <v>0</v>
          </cell>
          <cell r="AE2639">
            <v>0</v>
          </cell>
          <cell r="AF2639">
            <v>0</v>
          </cell>
          <cell r="AG2639">
            <v>0</v>
          </cell>
          <cell r="AH2639">
            <v>0</v>
          </cell>
          <cell r="AI2639">
            <v>0</v>
          </cell>
          <cell r="AJ2639">
            <v>0</v>
          </cell>
          <cell r="AK2639">
            <v>0</v>
          </cell>
          <cell r="AL2639">
            <v>0</v>
          </cell>
          <cell r="AM2639">
            <v>0</v>
          </cell>
          <cell r="AN2639">
            <v>0</v>
          </cell>
          <cell r="AO2639">
            <v>0</v>
          </cell>
          <cell r="AP2639">
            <v>0</v>
          </cell>
          <cell r="AQ2639">
            <v>0</v>
          </cell>
          <cell r="AR2639">
            <v>0</v>
          </cell>
          <cell r="AS2639">
            <v>0</v>
          </cell>
          <cell r="AT2639">
            <v>0</v>
          </cell>
          <cell r="AU2639">
            <v>0</v>
          </cell>
          <cell r="AV2639">
            <v>3059.6356000000001</v>
          </cell>
          <cell r="AW2639">
            <v>0</v>
          </cell>
          <cell r="AX2639">
            <v>0</v>
          </cell>
          <cell r="AY2639">
            <v>0</v>
          </cell>
          <cell r="AZ2639">
            <v>0</v>
          </cell>
          <cell r="BA2639">
            <v>0</v>
          </cell>
          <cell r="BB2639">
            <v>0</v>
          </cell>
          <cell r="BC2639">
            <v>0</v>
          </cell>
          <cell r="BD2639">
            <v>0</v>
          </cell>
          <cell r="BE2639">
            <v>288</v>
          </cell>
          <cell r="BF2639">
            <v>8</v>
          </cell>
          <cell r="BG2639">
            <v>0</v>
          </cell>
          <cell r="BH2639">
            <v>0</v>
          </cell>
          <cell r="BI2639">
            <v>0</v>
          </cell>
          <cell r="BJ2639">
            <v>0</v>
          </cell>
          <cell r="BK2639">
            <v>1520</v>
          </cell>
          <cell r="BL2639">
            <v>40</v>
          </cell>
          <cell r="BM2639">
            <v>0</v>
          </cell>
          <cell r="BN2639">
            <v>0</v>
          </cell>
          <cell r="BO2639">
            <v>0</v>
          </cell>
          <cell r="BP2639">
            <v>0</v>
          </cell>
          <cell r="BQ2639">
            <v>0</v>
          </cell>
          <cell r="BR2639">
            <v>0</v>
          </cell>
          <cell r="BS2639">
            <v>130</v>
          </cell>
          <cell r="BT2639">
            <v>4</v>
          </cell>
          <cell r="BU2639">
            <v>0</v>
          </cell>
          <cell r="BV2639">
            <v>0</v>
          </cell>
          <cell r="BW2639">
            <v>0</v>
          </cell>
          <cell r="BX2639">
            <v>0</v>
          </cell>
          <cell r="BY2639">
            <v>0</v>
          </cell>
          <cell r="BZ2639">
            <v>0</v>
          </cell>
          <cell r="CA2639">
            <v>0</v>
          </cell>
          <cell r="CB2639">
            <v>0</v>
          </cell>
          <cell r="CC2639">
            <v>0</v>
          </cell>
          <cell r="CD2639">
            <v>0</v>
          </cell>
          <cell r="CE2639">
            <v>0</v>
          </cell>
          <cell r="CF2639">
            <v>0</v>
          </cell>
          <cell r="CG2639">
            <v>0</v>
          </cell>
          <cell r="CH2639">
            <v>0</v>
          </cell>
          <cell r="CI2639">
            <v>0</v>
          </cell>
          <cell r="CJ2639">
            <v>0</v>
          </cell>
          <cell r="CK2639">
            <v>0</v>
          </cell>
          <cell r="CL2639">
            <v>0</v>
          </cell>
          <cell r="CM2639">
            <v>0</v>
          </cell>
          <cell r="CN2639">
            <v>0</v>
          </cell>
          <cell r="CO2639">
            <v>0</v>
          </cell>
          <cell r="CP2639">
            <v>0</v>
          </cell>
          <cell r="CQ2639">
            <v>0</v>
          </cell>
          <cell r="CR2639">
            <v>0</v>
          </cell>
          <cell r="CS2639">
            <v>0</v>
          </cell>
          <cell r="CT2639">
            <v>0</v>
          </cell>
          <cell r="CU2639">
            <v>0</v>
          </cell>
          <cell r="CV2639">
            <v>0</v>
          </cell>
          <cell r="CW2639">
            <v>0</v>
          </cell>
          <cell r="CX2639">
            <v>0</v>
          </cell>
          <cell r="CY2639">
            <v>0</v>
          </cell>
          <cell r="CZ2639">
            <v>0</v>
          </cell>
          <cell r="DA2639">
            <v>0</v>
          </cell>
          <cell r="DB2639">
            <v>0</v>
          </cell>
          <cell r="DC2639">
            <v>0</v>
          </cell>
          <cell r="DD2639">
            <v>4997.6355999999996</v>
          </cell>
          <cell r="DE2639">
            <v>0</v>
          </cell>
          <cell r="DG2639">
            <v>2970.52</v>
          </cell>
          <cell r="DI2639">
            <v>0.03</v>
          </cell>
          <cell r="DJ2639">
            <v>89.115600000000001</v>
          </cell>
          <cell r="DK2639">
            <v>1.8155289170666517E-2</v>
          </cell>
          <cell r="DL2639">
            <v>0</v>
          </cell>
        </row>
        <row r="2640">
          <cell r="A2640" t="str">
            <v>PC+PLC-1512F-SIE</v>
          </cell>
          <cell r="B2640" t="str">
            <v>PC477E + PLC 1512F - SIEMENS</v>
          </cell>
          <cell r="C2640" t="str">
            <v>PC477 + PLC 1512F - SIEMENS</v>
          </cell>
          <cell r="F2640">
            <v>14831.363914893618</v>
          </cell>
          <cell r="H2640">
            <v>6970.7410399999999</v>
          </cell>
          <cell r="I2640">
            <v>0.53</v>
          </cell>
          <cell r="J2640" t="str">
            <v>OK</v>
          </cell>
          <cell r="K2640" t="str">
            <v>NEWZD</v>
          </cell>
          <cell r="L2640">
            <v>0</v>
          </cell>
          <cell r="M2640">
            <v>0</v>
          </cell>
          <cell r="N2640">
            <v>0</v>
          </cell>
          <cell r="O2640">
            <v>0</v>
          </cell>
          <cell r="P2640">
            <v>0</v>
          </cell>
          <cell r="Q2640">
            <v>0</v>
          </cell>
          <cell r="R2640">
            <v>0</v>
          </cell>
          <cell r="S2640">
            <v>0</v>
          </cell>
          <cell r="T2640">
            <v>0</v>
          </cell>
          <cell r="U2640">
            <v>0</v>
          </cell>
          <cell r="V2640">
            <v>0</v>
          </cell>
          <cell r="W2640">
            <v>0</v>
          </cell>
          <cell r="X2640">
            <v>0</v>
          </cell>
          <cell r="Y2640">
            <v>0</v>
          </cell>
          <cell r="Z2640">
            <v>0</v>
          </cell>
          <cell r="AA2640">
            <v>0</v>
          </cell>
          <cell r="AB2640">
            <v>0</v>
          </cell>
          <cell r="AC2640">
            <v>0</v>
          </cell>
          <cell r="AD2640">
            <v>0</v>
          </cell>
          <cell r="AE2640">
            <v>0</v>
          </cell>
          <cell r="AF2640">
            <v>0</v>
          </cell>
          <cell r="AG2640">
            <v>0</v>
          </cell>
          <cell r="AH2640">
            <v>0</v>
          </cell>
          <cell r="AI2640">
            <v>0</v>
          </cell>
          <cell r="AJ2640">
            <v>0</v>
          </cell>
          <cell r="AK2640">
            <v>0</v>
          </cell>
          <cell r="AL2640">
            <v>0</v>
          </cell>
          <cell r="AM2640">
            <v>0</v>
          </cell>
          <cell r="AN2640">
            <v>0</v>
          </cell>
          <cell r="AO2640">
            <v>0</v>
          </cell>
          <cell r="AP2640">
            <v>0</v>
          </cell>
          <cell r="AQ2640">
            <v>0</v>
          </cell>
          <cell r="AR2640">
            <v>0</v>
          </cell>
          <cell r="AS2640">
            <v>0</v>
          </cell>
          <cell r="AT2640">
            <v>0</v>
          </cell>
          <cell r="AU2640">
            <v>0</v>
          </cell>
          <cell r="AV2640">
            <v>4187.7410399999999</v>
          </cell>
          <cell r="AW2640">
            <v>0</v>
          </cell>
          <cell r="AX2640">
            <v>0</v>
          </cell>
          <cell r="AY2640">
            <v>0</v>
          </cell>
          <cell r="AZ2640">
            <v>0</v>
          </cell>
          <cell r="BA2640">
            <v>0</v>
          </cell>
          <cell r="BB2640">
            <v>0</v>
          </cell>
          <cell r="BC2640">
            <v>0</v>
          </cell>
          <cell r="BD2640">
            <v>0</v>
          </cell>
          <cell r="BE2640">
            <v>432</v>
          </cell>
          <cell r="BF2640">
            <v>12</v>
          </cell>
          <cell r="BG2640">
            <v>0</v>
          </cell>
          <cell r="BH2640">
            <v>0</v>
          </cell>
          <cell r="BI2640">
            <v>0</v>
          </cell>
          <cell r="BJ2640">
            <v>0</v>
          </cell>
          <cell r="BK2640">
            <v>532</v>
          </cell>
          <cell r="BL2640">
            <v>14</v>
          </cell>
          <cell r="BM2640">
            <v>0</v>
          </cell>
          <cell r="BN2640">
            <v>0</v>
          </cell>
          <cell r="BO2640">
            <v>0</v>
          </cell>
          <cell r="BP2640">
            <v>0</v>
          </cell>
          <cell r="BQ2640">
            <v>0</v>
          </cell>
          <cell r="BR2640">
            <v>0</v>
          </cell>
          <cell r="BS2640">
            <v>1560</v>
          </cell>
          <cell r="BT2640">
            <v>48</v>
          </cell>
          <cell r="BU2640">
            <v>0</v>
          </cell>
          <cell r="BV2640">
            <v>0</v>
          </cell>
          <cell r="BW2640">
            <v>0</v>
          </cell>
          <cell r="BX2640">
            <v>0</v>
          </cell>
          <cell r="BY2640">
            <v>0</v>
          </cell>
          <cell r="BZ2640">
            <v>0</v>
          </cell>
          <cell r="CA2640">
            <v>259</v>
          </cell>
          <cell r="CB2640">
            <v>7</v>
          </cell>
          <cell r="CC2640">
            <v>0</v>
          </cell>
          <cell r="CD2640">
            <v>0</v>
          </cell>
          <cell r="CE2640">
            <v>0</v>
          </cell>
          <cell r="CF2640">
            <v>0</v>
          </cell>
          <cell r="CG2640">
            <v>0</v>
          </cell>
          <cell r="CH2640">
            <v>0</v>
          </cell>
          <cell r="CI2640">
            <v>0</v>
          </cell>
          <cell r="CJ2640">
            <v>0</v>
          </cell>
          <cell r="CK2640">
            <v>0</v>
          </cell>
          <cell r="CL2640">
            <v>0</v>
          </cell>
          <cell r="CM2640">
            <v>0</v>
          </cell>
          <cell r="CN2640">
            <v>0</v>
          </cell>
          <cell r="CO2640">
            <v>0</v>
          </cell>
          <cell r="CP2640">
            <v>0</v>
          </cell>
          <cell r="CQ2640">
            <v>0</v>
          </cell>
          <cell r="CR2640">
            <v>0</v>
          </cell>
          <cell r="CS2640">
            <v>0</v>
          </cell>
          <cell r="CT2640">
            <v>0</v>
          </cell>
          <cell r="CU2640">
            <v>0</v>
          </cell>
          <cell r="CV2640">
            <v>0</v>
          </cell>
          <cell r="CW2640">
            <v>0</v>
          </cell>
          <cell r="CX2640">
            <v>0</v>
          </cell>
          <cell r="CY2640">
            <v>0</v>
          </cell>
          <cell r="CZ2640">
            <v>0</v>
          </cell>
          <cell r="DA2640">
            <v>0</v>
          </cell>
          <cell r="DB2640">
            <v>0</v>
          </cell>
          <cell r="DC2640">
            <v>0</v>
          </cell>
          <cell r="DD2640">
            <v>6970.7410399999999</v>
          </cell>
          <cell r="DE2640">
            <v>0</v>
          </cell>
          <cell r="DG2640">
            <v>4065.768</v>
          </cell>
          <cell r="DI2640">
            <v>0.03</v>
          </cell>
          <cell r="DJ2640">
            <v>121.97304</v>
          </cell>
          <cell r="DK2640">
            <v>1.7809486319291294E-2</v>
          </cell>
          <cell r="DL2640">
            <v>0</v>
          </cell>
        </row>
        <row r="2641">
          <cell r="A2641" t="str">
            <v>PC+PLC-1516F-SIE</v>
          </cell>
          <cell r="B2641" t="str">
            <v>PC477E + PLC 1516F - SIEMENS</v>
          </cell>
          <cell r="C2641" t="str">
            <v>PC477 + PLC 1516F - SIEMENS</v>
          </cell>
          <cell r="F2641">
            <v>20042.238010638299</v>
          </cell>
          <cell r="H2641">
            <v>9419.8518650000005</v>
          </cell>
          <cell r="I2641">
            <v>0.53</v>
          </cell>
          <cell r="J2641" t="str">
            <v>OK</v>
          </cell>
          <cell r="K2641" t="str">
            <v>NEWZD</v>
          </cell>
          <cell r="L2641">
            <v>0</v>
          </cell>
          <cell r="M2641">
            <v>0</v>
          </cell>
          <cell r="N2641">
            <v>0</v>
          </cell>
          <cell r="O2641">
            <v>0</v>
          </cell>
          <cell r="P2641">
            <v>0</v>
          </cell>
          <cell r="Q2641">
            <v>0</v>
          </cell>
          <cell r="R2641">
            <v>0</v>
          </cell>
          <cell r="S2641">
            <v>0</v>
          </cell>
          <cell r="T2641">
            <v>0</v>
          </cell>
          <cell r="U2641">
            <v>0</v>
          </cell>
          <cell r="V2641">
            <v>0</v>
          </cell>
          <cell r="W2641">
            <v>0</v>
          </cell>
          <cell r="X2641">
            <v>0</v>
          </cell>
          <cell r="Y2641">
            <v>0</v>
          </cell>
          <cell r="Z2641">
            <v>0</v>
          </cell>
          <cell r="AA2641">
            <v>0</v>
          </cell>
          <cell r="AB2641">
            <v>0</v>
          </cell>
          <cell r="AC2641">
            <v>0</v>
          </cell>
          <cell r="AD2641">
            <v>0</v>
          </cell>
          <cell r="AE2641">
            <v>0</v>
          </cell>
          <cell r="AF2641">
            <v>0</v>
          </cell>
          <cell r="AG2641">
            <v>0</v>
          </cell>
          <cell r="AH2641">
            <v>0</v>
          </cell>
          <cell r="AI2641">
            <v>0</v>
          </cell>
          <cell r="AJ2641">
            <v>0</v>
          </cell>
          <cell r="AK2641">
            <v>0</v>
          </cell>
          <cell r="AL2641">
            <v>0</v>
          </cell>
          <cell r="AM2641">
            <v>0</v>
          </cell>
          <cell r="AN2641">
            <v>0</v>
          </cell>
          <cell r="AO2641">
            <v>0</v>
          </cell>
          <cell r="AP2641">
            <v>0</v>
          </cell>
          <cell r="AQ2641">
            <v>0</v>
          </cell>
          <cell r="AR2641">
            <v>0</v>
          </cell>
          <cell r="AS2641">
            <v>0</v>
          </cell>
          <cell r="AT2641">
            <v>0</v>
          </cell>
          <cell r="AU2641">
            <v>0</v>
          </cell>
          <cell r="AV2641">
            <v>6636.8518650000005</v>
          </cell>
          <cell r="AW2641">
            <v>0</v>
          </cell>
          <cell r="AX2641">
            <v>0</v>
          </cell>
          <cell r="AY2641">
            <v>0</v>
          </cell>
          <cell r="AZ2641">
            <v>0</v>
          </cell>
          <cell r="BA2641">
            <v>0</v>
          </cell>
          <cell r="BB2641">
            <v>0</v>
          </cell>
          <cell r="BC2641">
            <v>0</v>
          </cell>
          <cell r="BD2641">
            <v>0</v>
          </cell>
          <cell r="BE2641">
            <v>432</v>
          </cell>
          <cell r="BF2641">
            <v>12</v>
          </cell>
          <cell r="BG2641">
            <v>0</v>
          </cell>
          <cell r="BH2641">
            <v>0</v>
          </cell>
          <cell r="BI2641">
            <v>0</v>
          </cell>
          <cell r="BJ2641">
            <v>0</v>
          </cell>
          <cell r="BK2641">
            <v>532</v>
          </cell>
          <cell r="BL2641">
            <v>14</v>
          </cell>
          <cell r="BM2641">
            <v>0</v>
          </cell>
          <cell r="BN2641">
            <v>0</v>
          </cell>
          <cell r="BO2641">
            <v>0</v>
          </cell>
          <cell r="BP2641">
            <v>0</v>
          </cell>
          <cell r="BQ2641">
            <v>0</v>
          </cell>
          <cell r="BR2641">
            <v>0</v>
          </cell>
          <cell r="BS2641">
            <v>1560</v>
          </cell>
          <cell r="BT2641">
            <v>48</v>
          </cell>
          <cell r="BU2641">
            <v>0</v>
          </cell>
          <cell r="BV2641">
            <v>0</v>
          </cell>
          <cell r="BW2641">
            <v>0</v>
          </cell>
          <cell r="BX2641">
            <v>0</v>
          </cell>
          <cell r="BY2641">
            <v>0</v>
          </cell>
          <cell r="BZ2641">
            <v>0</v>
          </cell>
          <cell r="CA2641">
            <v>259</v>
          </cell>
          <cell r="CB2641">
            <v>7</v>
          </cell>
          <cell r="CC2641">
            <v>0</v>
          </cell>
          <cell r="CD2641">
            <v>0</v>
          </cell>
          <cell r="CE2641">
            <v>0</v>
          </cell>
          <cell r="CF2641">
            <v>0</v>
          </cell>
          <cell r="CG2641">
            <v>0</v>
          </cell>
          <cell r="CH2641">
            <v>0</v>
          </cell>
          <cell r="CI2641">
            <v>0</v>
          </cell>
          <cell r="CJ2641">
            <v>0</v>
          </cell>
          <cell r="CK2641">
            <v>0</v>
          </cell>
          <cell r="CL2641">
            <v>0</v>
          </cell>
          <cell r="CM2641">
            <v>0</v>
          </cell>
          <cell r="CN2641">
            <v>0</v>
          </cell>
          <cell r="CO2641">
            <v>0</v>
          </cell>
          <cell r="CP2641">
            <v>0</v>
          </cell>
          <cell r="CQ2641">
            <v>0</v>
          </cell>
          <cell r="CR2641">
            <v>0</v>
          </cell>
          <cell r="CS2641">
            <v>0</v>
          </cell>
          <cell r="CT2641">
            <v>0</v>
          </cell>
          <cell r="CU2641">
            <v>0</v>
          </cell>
          <cell r="CV2641">
            <v>0</v>
          </cell>
          <cell r="CW2641">
            <v>0</v>
          </cell>
          <cell r="CX2641">
            <v>0</v>
          </cell>
          <cell r="CY2641">
            <v>0</v>
          </cell>
          <cell r="CZ2641">
            <v>0</v>
          </cell>
          <cell r="DA2641">
            <v>0</v>
          </cell>
          <cell r="DB2641">
            <v>0</v>
          </cell>
          <cell r="DC2641">
            <v>0</v>
          </cell>
          <cell r="DD2641">
            <v>9419.8518650000005</v>
          </cell>
          <cell r="DE2641">
            <v>0</v>
          </cell>
          <cell r="DG2641">
            <v>6443.5455000000002</v>
          </cell>
          <cell r="DI2641">
            <v>0.03</v>
          </cell>
          <cell r="DJ2641">
            <v>193.306365</v>
          </cell>
          <cell r="DK2641">
            <v>2.0951109491629344E-2</v>
          </cell>
          <cell r="DL2641">
            <v>0</v>
          </cell>
        </row>
        <row r="2642">
          <cell r="A2642" t="str">
            <v>PC+PLC-1517F-SIE</v>
          </cell>
          <cell r="B2642" t="str">
            <v>PC477E + PLC 1517F - SIEMENS</v>
          </cell>
          <cell r="C2642" t="str">
            <v>PC477 + PLC 1517F - SIEMENS</v>
          </cell>
          <cell r="F2642">
            <v>22005.735776595746</v>
          </cell>
          <cell r="H2642">
            <v>10342.695814999999</v>
          </cell>
          <cell r="I2642">
            <v>0.53</v>
          </cell>
          <cell r="J2642" t="str">
            <v>OK</v>
          </cell>
          <cell r="K2642" t="str">
            <v>NEWZD</v>
          </cell>
          <cell r="L2642">
            <v>0</v>
          </cell>
          <cell r="M2642">
            <v>0</v>
          </cell>
          <cell r="N2642">
            <v>0</v>
          </cell>
          <cell r="O2642">
            <v>0</v>
          </cell>
          <cell r="P2642">
            <v>0</v>
          </cell>
          <cell r="Q2642">
            <v>0</v>
          </cell>
          <cell r="R2642">
            <v>0</v>
          </cell>
          <cell r="S2642">
            <v>0</v>
          </cell>
          <cell r="T2642">
            <v>0</v>
          </cell>
          <cell r="U2642">
            <v>0</v>
          </cell>
          <cell r="V2642">
            <v>0</v>
          </cell>
          <cell r="W2642">
            <v>0</v>
          </cell>
          <cell r="X2642">
            <v>0</v>
          </cell>
          <cell r="Y2642">
            <v>0</v>
          </cell>
          <cell r="Z2642">
            <v>0</v>
          </cell>
          <cell r="AA2642">
            <v>0</v>
          </cell>
          <cell r="AB2642">
            <v>0</v>
          </cell>
          <cell r="AC2642">
            <v>0</v>
          </cell>
          <cell r="AD2642">
            <v>0</v>
          </cell>
          <cell r="AE2642">
            <v>0</v>
          </cell>
          <cell r="AF2642">
            <v>0</v>
          </cell>
          <cell r="AG2642">
            <v>0</v>
          </cell>
          <cell r="AH2642">
            <v>0</v>
          </cell>
          <cell r="AI2642">
            <v>0</v>
          </cell>
          <cell r="AJ2642">
            <v>0</v>
          </cell>
          <cell r="AK2642">
            <v>0</v>
          </cell>
          <cell r="AL2642">
            <v>0</v>
          </cell>
          <cell r="AM2642">
            <v>0</v>
          </cell>
          <cell r="AN2642">
            <v>0</v>
          </cell>
          <cell r="AO2642">
            <v>0</v>
          </cell>
          <cell r="AP2642">
            <v>0</v>
          </cell>
          <cell r="AQ2642">
            <v>0</v>
          </cell>
          <cell r="AR2642">
            <v>0</v>
          </cell>
          <cell r="AS2642">
            <v>0</v>
          </cell>
          <cell r="AT2642">
            <v>0</v>
          </cell>
          <cell r="AU2642">
            <v>0</v>
          </cell>
          <cell r="AV2642">
            <v>7559.695815</v>
          </cell>
          <cell r="AW2642">
            <v>0</v>
          </cell>
          <cell r="AX2642">
            <v>0</v>
          </cell>
          <cell r="AY2642">
            <v>0</v>
          </cell>
          <cell r="AZ2642">
            <v>0</v>
          </cell>
          <cell r="BA2642">
            <v>0</v>
          </cell>
          <cell r="BB2642">
            <v>0</v>
          </cell>
          <cell r="BC2642">
            <v>0</v>
          </cell>
          <cell r="BD2642">
            <v>0</v>
          </cell>
          <cell r="BE2642">
            <v>432</v>
          </cell>
          <cell r="BF2642">
            <v>12</v>
          </cell>
          <cell r="BG2642">
            <v>0</v>
          </cell>
          <cell r="BH2642">
            <v>0</v>
          </cell>
          <cell r="BI2642">
            <v>0</v>
          </cell>
          <cell r="BJ2642">
            <v>0</v>
          </cell>
          <cell r="BK2642">
            <v>532</v>
          </cell>
          <cell r="BL2642">
            <v>14</v>
          </cell>
          <cell r="BM2642">
            <v>0</v>
          </cell>
          <cell r="BN2642">
            <v>0</v>
          </cell>
          <cell r="BO2642">
            <v>0</v>
          </cell>
          <cell r="BP2642">
            <v>0</v>
          </cell>
          <cell r="BQ2642">
            <v>0</v>
          </cell>
          <cell r="BR2642">
            <v>0</v>
          </cell>
          <cell r="BS2642">
            <v>1560</v>
          </cell>
          <cell r="BT2642">
            <v>48</v>
          </cell>
          <cell r="BU2642">
            <v>0</v>
          </cell>
          <cell r="BV2642">
            <v>0</v>
          </cell>
          <cell r="BW2642">
            <v>0</v>
          </cell>
          <cell r="BX2642">
            <v>0</v>
          </cell>
          <cell r="BY2642">
            <v>0</v>
          </cell>
          <cell r="BZ2642">
            <v>0</v>
          </cell>
          <cell r="CA2642">
            <v>259</v>
          </cell>
          <cell r="CB2642">
            <v>7</v>
          </cell>
          <cell r="CC2642">
            <v>0</v>
          </cell>
          <cell r="CD2642">
            <v>0</v>
          </cell>
          <cell r="CE2642">
            <v>0</v>
          </cell>
          <cell r="CF2642">
            <v>0</v>
          </cell>
          <cell r="CG2642">
            <v>0</v>
          </cell>
          <cell r="CH2642">
            <v>0</v>
          </cell>
          <cell r="CI2642">
            <v>0</v>
          </cell>
          <cell r="CJ2642">
            <v>0</v>
          </cell>
          <cell r="CK2642">
            <v>0</v>
          </cell>
          <cell r="CL2642">
            <v>0</v>
          </cell>
          <cell r="CM2642">
            <v>0</v>
          </cell>
          <cell r="CN2642">
            <v>0</v>
          </cell>
          <cell r="CO2642">
            <v>0</v>
          </cell>
          <cell r="CP2642">
            <v>0</v>
          </cell>
          <cell r="CQ2642">
            <v>0</v>
          </cell>
          <cell r="CR2642">
            <v>0</v>
          </cell>
          <cell r="CS2642">
            <v>0</v>
          </cell>
          <cell r="CT2642">
            <v>0</v>
          </cell>
          <cell r="CU2642">
            <v>0</v>
          </cell>
          <cell r="CV2642">
            <v>0</v>
          </cell>
          <cell r="CW2642">
            <v>0</v>
          </cell>
          <cell r="CX2642">
            <v>0</v>
          </cell>
          <cell r="CY2642">
            <v>0</v>
          </cell>
          <cell r="CZ2642">
            <v>0</v>
          </cell>
          <cell r="DA2642">
            <v>0</v>
          </cell>
          <cell r="DB2642">
            <v>0</v>
          </cell>
          <cell r="DC2642">
            <v>0</v>
          </cell>
          <cell r="DD2642">
            <v>10342.695814999999</v>
          </cell>
          <cell r="DE2642">
            <v>0</v>
          </cell>
          <cell r="DG2642">
            <v>7339.5105000000003</v>
          </cell>
          <cell r="DI2642">
            <v>0.03</v>
          </cell>
          <cell r="DJ2642">
            <v>220.185315</v>
          </cell>
          <cell r="DK2642">
            <v>2.1752046095679527E-2</v>
          </cell>
          <cell r="DL2642">
            <v>0</v>
          </cell>
        </row>
        <row r="2643">
          <cell r="A2643" t="str">
            <v>PC+PLC-CMPG-2ETH-AB-12</v>
          </cell>
          <cell r="B2643" t="str">
            <v>PC+PLC COMPACT GUARDLOGIX-L320ERMS-2ETH+SW+UPS-AB</v>
          </cell>
          <cell r="C2643" t="str">
            <v>PC+PLC COMPACT GUARDLOGIX-L320ERMS-2ETH+SW+UPS-AB-[PC]</v>
          </cell>
          <cell r="F2643">
            <v>20099.603531914894</v>
          </cell>
          <cell r="H2643">
            <v>9446.8136599999998</v>
          </cell>
          <cell r="I2643">
            <v>0.53</v>
          </cell>
          <cell r="J2643" t="str">
            <v>OK</v>
          </cell>
          <cell r="K2643" t="str">
            <v>NEWZD</v>
          </cell>
          <cell r="L2643">
            <v>0</v>
          </cell>
          <cell r="M2643">
            <v>0</v>
          </cell>
          <cell r="N2643">
            <v>0</v>
          </cell>
          <cell r="O2643">
            <v>0</v>
          </cell>
          <cell r="P2643">
            <v>0</v>
          </cell>
          <cell r="Q2643">
            <v>0</v>
          </cell>
          <cell r="R2643">
            <v>0</v>
          </cell>
          <cell r="S2643">
            <v>0</v>
          </cell>
          <cell r="T2643">
            <v>0</v>
          </cell>
          <cell r="U2643">
            <v>0</v>
          </cell>
          <cell r="V2643">
            <v>0</v>
          </cell>
          <cell r="W2643">
            <v>0</v>
          </cell>
          <cell r="X2643">
            <v>0</v>
          </cell>
          <cell r="Y2643">
            <v>0</v>
          </cell>
          <cell r="Z2643">
            <v>0</v>
          </cell>
          <cell r="AA2643">
            <v>0</v>
          </cell>
          <cell r="AB2643">
            <v>0</v>
          </cell>
          <cell r="AC2643">
            <v>0</v>
          </cell>
          <cell r="AD2643">
            <v>0</v>
          </cell>
          <cell r="AE2643">
            <v>0</v>
          </cell>
          <cell r="AF2643">
            <v>0</v>
          </cell>
          <cell r="AG2643">
            <v>0</v>
          </cell>
          <cell r="AH2643">
            <v>0</v>
          </cell>
          <cell r="AI2643">
            <v>0</v>
          </cell>
          <cell r="AJ2643">
            <v>0</v>
          </cell>
          <cell r="AK2643">
            <v>0</v>
          </cell>
          <cell r="AL2643">
            <v>0</v>
          </cell>
          <cell r="AM2643">
            <v>0</v>
          </cell>
          <cell r="AN2643">
            <v>0</v>
          </cell>
          <cell r="AO2643">
            <v>0</v>
          </cell>
          <cell r="AP2643">
            <v>0</v>
          </cell>
          <cell r="AQ2643">
            <v>0</v>
          </cell>
          <cell r="AR2643">
            <v>0</v>
          </cell>
          <cell r="AS2643">
            <v>0</v>
          </cell>
          <cell r="AT2643">
            <v>0</v>
          </cell>
          <cell r="AU2643">
            <v>0</v>
          </cell>
          <cell r="AV2643">
            <v>6663.8136600000007</v>
          </cell>
          <cell r="AW2643">
            <v>0</v>
          </cell>
          <cell r="AX2643">
            <v>0</v>
          </cell>
          <cell r="AY2643">
            <v>0</v>
          </cell>
          <cell r="AZ2643">
            <v>0</v>
          </cell>
          <cell r="BA2643">
            <v>0</v>
          </cell>
          <cell r="BB2643">
            <v>0</v>
          </cell>
          <cell r="BC2643">
            <v>0</v>
          </cell>
          <cell r="BD2643">
            <v>0</v>
          </cell>
          <cell r="BE2643">
            <v>432</v>
          </cell>
          <cell r="BF2643">
            <v>12</v>
          </cell>
          <cell r="BG2643">
            <v>0</v>
          </cell>
          <cell r="BH2643">
            <v>0</v>
          </cell>
          <cell r="BI2643">
            <v>0</v>
          </cell>
          <cell r="BJ2643">
            <v>0</v>
          </cell>
          <cell r="BK2643">
            <v>532</v>
          </cell>
          <cell r="BL2643">
            <v>14</v>
          </cell>
          <cell r="BM2643">
            <v>0</v>
          </cell>
          <cell r="BN2643">
            <v>0</v>
          </cell>
          <cell r="BO2643">
            <v>0</v>
          </cell>
          <cell r="BP2643">
            <v>0</v>
          </cell>
          <cell r="BQ2643">
            <v>0</v>
          </cell>
          <cell r="BR2643">
            <v>0</v>
          </cell>
          <cell r="BS2643">
            <v>1560</v>
          </cell>
          <cell r="BT2643">
            <v>48</v>
          </cell>
          <cell r="BU2643">
            <v>0</v>
          </cell>
          <cell r="BV2643">
            <v>0</v>
          </cell>
          <cell r="BW2643">
            <v>0</v>
          </cell>
          <cell r="BX2643">
            <v>0</v>
          </cell>
          <cell r="BY2643">
            <v>0</v>
          </cell>
          <cell r="BZ2643">
            <v>0</v>
          </cell>
          <cell r="CA2643">
            <v>259</v>
          </cell>
          <cell r="CB2643">
            <v>7</v>
          </cell>
          <cell r="CC2643">
            <v>0</v>
          </cell>
          <cell r="CD2643">
            <v>0</v>
          </cell>
          <cell r="CE2643">
            <v>0</v>
          </cell>
          <cell r="CF2643">
            <v>0</v>
          </cell>
          <cell r="CG2643">
            <v>0</v>
          </cell>
          <cell r="CH2643">
            <v>0</v>
          </cell>
          <cell r="CI2643">
            <v>0</v>
          </cell>
          <cell r="CJ2643">
            <v>0</v>
          </cell>
          <cell r="CK2643">
            <v>0</v>
          </cell>
          <cell r="CL2643">
            <v>0</v>
          </cell>
          <cell r="CM2643">
            <v>0</v>
          </cell>
          <cell r="CN2643">
            <v>0</v>
          </cell>
          <cell r="CO2643">
            <v>0</v>
          </cell>
          <cell r="CP2643">
            <v>0</v>
          </cell>
          <cell r="CQ2643">
            <v>0</v>
          </cell>
          <cell r="CR2643">
            <v>0</v>
          </cell>
          <cell r="CS2643">
            <v>0</v>
          </cell>
          <cell r="CT2643">
            <v>0</v>
          </cell>
          <cell r="CU2643">
            <v>0</v>
          </cell>
          <cell r="CV2643">
            <v>0</v>
          </cell>
          <cell r="CW2643">
            <v>0</v>
          </cell>
          <cell r="CX2643">
            <v>0</v>
          </cell>
          <cell r="CY2643">
            <v>0</v>
          </cell>
          <cell r="CZ2643">
            <v>0</v>
          </cell>
          <cell r="DA2643">
            <v>0</v>
          </cell>
          <cell r="DB2643">
            <v>0</v>
          </cell>
          <cell r="DC2643">
            <v>0</v>
          </cell>
          <cell r="DD2643">
            <v>9446.8136599999998</v>
          </cell>
          <cell r="DE2643">
            <v>0</v>
          </cell>
          <cell r="DG2643">
            <v>6469.7220000000007</v>
          </cell>
          <cell r="DI2643">
            <v>0.03</v>
          </cell>
          <cell r="DJ2643">
            <v>194.09166000000002</v>
          </cell>
          <cell r="DK2643">
            <v>2.0976709340235232E-2</v>
          </cell>
          <cell r="DL2643">
            <v>0</v>
          </cell>
        </row>
        <row r="2644">
          <cell r="A2644" t="str">
            <v>PC+PLC-GARD-1ETH-AB-11</v>
          </cell>
          <cell r="B2644" t="str">
            <v>PC+PLC CONTROL GUARDLOGIX-L81ES-1ETH+SW+UPS-AB</v>
          </cell>
          <cell r="C2644" t="str">
            <v>PC+PLC CONTROL GUARDLOGIX-L81ES-1ETH+SW+UPS-AB-[F0]-[F5]-[RP]</v>
          </cell>
          <cell r="F2644">
            <v>23302.615351063829</v>
          </cell>
          <cell r="H2644">
            <v>10952.229214999999</v>
          </cell>
          <cell r="I2644">
            <v>0.53</v>
          </cell>
          <cell r="J2644" t="str">
            <v>OK</v>
          </cell>
          <cell r="K2644" t="str">
            <v>NEWZD</v>
          </cell>
          <cell r="L2644">
            <v>0</v>
          </cell>
          <cell r="M2644">
            <v>0</v>
          </cell>
          <cell r="N2644">
            <v>0</v>
          </cell>
          <cell r="O2644">
            <v>0</v>
          </cell>
          <cell r="P2644">
            <v>0</v>
          </cell>
          <cell r="Q2644">
            <v>0</v>
          </cell>
          <cell r="R2644">
            <v>0</v>
          </cell>
          <cell r="S2644">
            <v>0</v>
          </cell>
          <cell r="T2644">
            <v>0</v>
          </cell>
          <cell r="U2644">
            <v>0</v>
          </cell>
          <cell r="V2644">
            <v>0</v>
          </cell>
          <cell r="W2644">
            <v>0</v>
          </cell>
          <cell r="X2644">
            <v>0</v>
          </cell>
          <cell r="Y2644">
            <v>0</v>
          </cell>
          <cell r="Z2644">
            <v>0</v>
          </cell>
          <cell r="AA2644">
            <v>0</v>
          </cell>
          <cell r="AB2644">
            <v>0</v>
          </cell>
          <cell r="AC2644">
            <v>0</v>
          </cell>
          <cell r="AD2644">
            <v>0</v>
          </cell>
          <cell r="AE2644">
            <v>0</v>
          </cell>
          <cell r="AF2644">
            <v>0</v>
          </cell>
          <cell r="AG2644">
            <v>0</v>
          </cell>
          <cell r="AH2644">
            <v>0</v>
          </cell>
          <cell r="AI2644">
            <v>0</v>
          </cell>
          <cell r="AJ2644">
            <v>0</v>
          </cell>
          <cell r="AK2644">
            <v>0</v>
          </cell>
          <cell r="AL2644">
            <v>0</v>
          </cell>
          <cell r="AM2644">
            <v>0</v>
          </cell>
          <cell r="AN2644">
            <v>0</v>
          </cell>
          <cell r="AO2644">
            <v>0</v>
          </cell>
          <cell r="AP2644">
            <v>0</v>
          </cell>
          <cell r="AQ2644">
            <v>0</v>
          </cell>
          <cell r="AR2644">
            <v>0</v>
          </cell>
          <cell r="AS2644">
            <v>0</v>
          </cell>
          <cell r="AT2644">
            <v>0</v>
          </cell>
          <cell r="AU2644">
            <v>0</v>
          </cell>
          <cell r="AV2644">
            <v>8169.2292150000003</v>
          </cell>
          <cell r="AW2644">
            <v>0</v>
          </cell>
          <cell r="AX2644">
            <v>0</v>
          </cell>
          <cell r="AY2644">
            <v>0</v>
          </cell>
          <cell r="AZ2644">
            <v>0</v>
          </cell>
          <cell r="BA2644">
            <v>0</v>
          </cell>
          <cell r="BB2644">
            <v>0</v>
          </cell>
          <cell r="BC2644">
            <v>0</v>
          </cell>
          <cell r="BD2644">
            <v>0</v>
          </cell>
          <cell r="BE2644">
            <v>432</v>
          </cell>
          <cell r="BF2644">
            <v>12</v>
          </cell>
          <cell r="BG2644">
            <v>0</v>
          </cell>
          <cell r="BH2644">
            <v>0</v>
          </cell>
          <cell r="BI2644">
            <v>0</v>
          </cell>
          <cell r="BJ2644">
            <v>0</v>
          </cell>
          <cell r="BK2644">
            <v>532</v>
          </cell>
          <cell r="BL2644">
            <v>14</v>
          </cell>
          <cell r="BM2644">
            <v>0</v>
          </cell>
          <cell r="BN2644">
            <v>0</v>
          </cell>
          <cell r="BO2644">
            <v>0</v>
          </cell>
          <cell r="BP2644">
            <v>0</v>
          </cell>
          <cell r="BQ2644">
            <v>0</v>
          </cell>
          <cell r="BR2644">
            <v>0</v>
          </cell>
          <cell r="BS2644">
            <v>1560</v>
          </cell>
          <cell r="BT2644">
            <v>48</v>
          </cell>
          <cell r="BU2644">
            <v>0</v>
          </cell>
          <cell r="BV2644">
            <v>0</v>
          </cell>
          <cell r="BW2644">
            <v>0</v>
          </cell>
          <cell r="BX2644">
            <v>0</v>
          </cell>
          <cell r="BY2644">
            <v>0</v>
          </cell>
          <cell r="BZ2644">
            <v>0</v>
          </cell>
          <cell r="CA2644">
            <v>259</v>
          </cell>
          <cell r="CB2644">
            <v>7</v>
          </cell>
          <cell r="CC2644">
            <v>0</v>
          </cell>
          <cell r="CD2644">
            <v>0</v>
          </cell>
          <cell r="CE2644">
            <v>0</v>
          </cell>
          <cell r="CF2644">
            <v>0</v>
          </cell>
          <cell r="CG2644">
            <v>0</v>
          </cell>
          <cell r="CH2644">
            <v>0</v>
          </cell>
          <cell r="CI2644">
            <v>0</v>
          </cell>
          <cell r="CJ2644">
            <v>0</v>
          </cell>
          <cell r="CK2644">
            <v>0</v>
          </cell>
          <cell r="CL2644">
            <v>0</v>
          </cell>
          <cell r="CM2644">
            <v>0</v>
          </cell>
          <cell r="CN2644">
            <v>0</v>
          </cell>
          <cell r="CO2644">
            <v>0</v>
          </cell>
          <cell r="CP2644">
            <v>0</v>
          </cell>
          <cell r="CQ2644">
            <v>0</v>
          </cell>
          <cell r="CR2644">
            <v>0</v>
          </cell>
          <cell r="CS2644">
            <v>0</v>
          </cell>
          <cell r="CT2644">
            <v>0</v>
          </cell>
          <cell r="CU2644">
            <v>0</v>
          </cell>
          <cell r="CV2644">
            <v>0</v>
          </cell>
          <cell r="CW2644">
            <v>0</v>
          </cell>
          <cell r="CX2644">
            <v>0</v>
          </cell>
          <cell r="CY2644">
            <v>0</v>
          </cell>
          <cell r="CZ2644">
            <v>0</v>
          </cell>
          <cell r="DA2644">
            <v>0</v>
          </cell>
          <cell r="DB2644">
            <v>0</v>
          </cell>
          <cell r="DC2644">
            <v>0</v>
          </cell>
          <cell r="DD2644">
            <v>10952.229214999999</v>
          </cell>
          <cell r="DE2644">
            <v>0</v>
          </cell>
          <cell r="DG2644">
            <v>7931.2905000000001</v>
          </cell>
          <cell r="DI2644">
            <v>0.03</v>
          </cell>
          <cell r="DJ2644">
            <v>237.938715</v>
          </cell>
          <cell r="DK2644">
            <v>2.2207603480603782E-2</v>
          </cell>
          <cell r="DL2644">
            <v>0</v>
          </cell>
        </row>
        <row r="2645">
          <cell r="A2645" t="str">
            <v>PC+PLC-GARD-1ETH-AB-12</v>
          </cell>
          <cell r="B2645" t="str">
            <v>PC+PLC CONTROL GUARDLOGIX-L82ES-1ETH+SW+UPS-AB</v>
          </cell>
          <cell r="C2645" t="str">
            <v>PC+PLC CONTROL GUARDLOGIX-L82ES-1ETH+SW+UPS-AB-[F2]-[F4]</v>
          </cell>
          <cell r="F2645">
            <v>26837.279500000004</v>
          </cell>
          <cell r="H2645">
            <v>12613.521365000001</v>
          </cell>
          <cell r="I2645">
            <v>0.53</v>
          </cell>
          <cell r="J2645" t="str">
            <v>OK</v>
          </cell>
          <cell r="K2645" t="str">
            <v>NEWZD</v>
          </cell>
          <cell r="L2645">
            <v>0</v>
          </cell>
          <cell r="M2645">
            <v>0</v>
          </cell>
          <cell r="N2645">
            <v>0</v>
          </cell>
          <cell r="O2645">
            <v>0</v>
          </cell>
          <cell r="P2645">
            <v>0</v>
          </cell>
          <cell r="Q2645">
            <v>0</v>
          </cell>
          <cell r="R2645">
            <v>0</v>
          </cell>
          <cell r="S2645">
            <v>0</v>
          </cell>
          <cell r="T2645">
            <v>0</v>
          </cell>
          <cell r="U2645">
            <v>0</v>
          </cell>
          <cell r="V2645">
            <v>0</v>
          </cell>
          <cell r="W2645">
            <v>0</v>
          </cell>
          <cell r="X2645">
            <v>0</v>
          </cell>
          <cell r="Y2645">
            <v>0</v>
          </cell>
          <cell r="Z2645">
            <v>0</v>
          </cell>
          <cell r="AA2645">
            <v>0</v>
          </cell>
          <cell r="AB2645">
            <v>0</v>
          </cell>
          <cell r="AC2645">
            <v>0</v>
          </cell>
          <cell r="AD2645">
            <v>0</v>
          </cell>
          <cell r="AE2645">
            <v>0</v>
          </cell>
          <cell r="AF2645">
            <v>0</v>
          </cell>
          <cell r="AG2645">
            <v>0</v>
          </cell>
          <cell r="AH2645">
            <v>0</v>
          </cell>
          <cell r="AI2645">
            <v>0</v>
          </cell>
          <cell r="AJ2645">
            <v>0</v>
          </cell>
          <cell r="AK2645">
            <v>0</v>
          </cell>
          <cell r="AL2645">
            <v>0</v>
          </cell>
          <cell r="AM2645">
            <v>0</v>
          </cell>
          <cell r="AN2645">
            <v>0</v>
          </cell>
          <cell r="AO2645">
            <v>0</v>
          </cell>
          <cell r="AP2645">
            <v>0</v>
          </cell>
          <cell r="AQ2645">
            <v>0</v>
          </cell>
          <cell r="AR2645">
            <v>0</v>
          </cell>
          <cell r="AS2645">
            <v>0</v>
          </cell>
          <cell r="AT2645">
            <v>0</v>
          </cell>
          <cell r="AU2645">
            <v>0</v>
          </cell>
          <cell r="AV2645">
            <v>9830.5213650000005</v>
          </cell>
          <cell r="AW2645">
            <v>0</v>
          </cell>
          <cell r="AX2645">
            <v>0</v>
          </cell>
          <cell r="AY2645">
            <v>0</v>
          </cell>
          <cell r="AZ2645">
            <v>0</v>
          </cell>
          <cell r="BA2645">
            <v>0</v>
          </cell>
          <cell r="BB2645">
            <v>0</v>
          </cell>
          <cell r="BC2645">
            <v>0</v>
          </cell>
          <cell r="BD2645">
            <v>0</v>
          </cell>
          <cell r="BE2645">
            <v>432</v>
          </cell>
          <cell r="BF2645">
            <v>12</v>
          </cell>
          <cell r="BG2645">
            <v>0</v>
          </cell>
          <cell r="BH2645">
            <v>0</v>
          </cell>
          <cell r="BI2645">
            <v>0</v>
          </cell>
          <cell r="BJ2645">
            <v>0</v>
          </cell>
          <cell r="BK2645">
            <v>532</v>
          </cell>
          <cell r="BL2645">
            <v>14</v>
          </cell>
          <cell r="BM2645">
            <v>0</v>
          </cell>
          <cell r="BN2645">
            <v>0</v>
          </cell>
          <cell r="BO2645">
            <v>0</v>
          </cell>
          <cell r="BP2645">
            <v>0</v>
          </cell>
          <cell r="BQ2645">
            <v>0</v>
          </cell>
          <cell r="BR2645">
            <v>0</v>
          </cell>
          <cell r="BS2645">
            <v>1560</v>
          </cell>
          <cell r="BT2645">
            <v>48</v>
          </cell>
          <cell r="BU2645">
            <v>0</v>
          </cell>
          <cell r="BV2645">
            <v>0</v>
          </cell>
          <cell r="BW2645">
            <v>0</v>
          </cell>
          <cell r="BX2645">
            <v>0</v>
          </cell>
          <cell r="BY2645">
            <v>0</v>
          </cell>
          <cell r="BZ2645">
            <v>0</v>
          </cell>
          <cell r="CA2645">
            <v>259</v>
          </cell>
          <cell r="CB2645">
            <v>7</v>
          </cell>
          <cell r="CC2645">
            <v>0</v>
          </cell>
          <cell r="CD2645">
            <v>0</v>
          </cell>
          <cell r="CE2645">
            <v>0</v>
          </cell>
          <cell r="CF2645">
            <v>0</v>
          </cell>
          <cell r="CG2645">
            <v>0</v>
          </cell>
          <cell r="CH2645">
            <v>0</v>
          </cell>
          <cell r="CI2645">
            <v>0</v>
          </cell>
          <cell r="CJ2645">
            <v>0</v>
          </cell>
          <cell r="CK2645">
            <v>0</v>
          </cell>
          <cell r="CL2645">
            <v>0</v>
          </cell>
          <cell r="CM2645">
            <v>0</v>
          </cell>
          <cell r="CN2645">
            <v>0</v>
          </cell>
          <cell r="CO2645">
            <v>0</v>
          </cell>
          <cell r="CP2645">
            <v>0</v>
          </cell>
          <cell r="CQ2645">
            <v>0</v>
          </cell>
          <cell r="CR2645">
            <v>0</v>
          </cell>
          <cell r="CS2645">
            <v>0</v>
          </cell>
          <cell r="CT2645">
            <v>0</v>
          </cell>
          <cell r="CU2645">
            <v>0</v>
          </cell>
          <cell r="CV2645">
            <v>0</v>
          </cell>
          <cell r="CW2645">
            <v>0</v>
          </cell>
          <cell r="CX2645">
            <v>0</v>
          </cell>
          <cell r="CY2645">
            <v>0</v>
          </cell>
          <cell r="CZ2645">
            <v>0</v>
          </cell>
          <cell r="DA2645">
            <v>0</v>
          </cell>
          <cell r="DB2645">
            <v>0</v>
          </cell>
          <cell r="DC2645">
            <v>0</v>
          </cell>
          <cell r="DD2645">
            <v>12613.521365000001</v>
          </cell>
          <cell r="DE2645">
            <v>0</v>
          </cell>
          <cell r="DG2645">
            <v>9544.1954999999998</v>
          </cell>
          <cell r="DI2645">
            <v>0.03</v>
          </cell>
          <cell r="DJ2645">
            <v>286.32586499999996</v>
          </cell>
          <cell r="DK2645">
            <v>2.3227169959298525E-2</v>
          </cell>
          <cell r="DL2645">
            <v>0</v>
          </cell>
        </row>
        <row r="2646">
          <cell r="A2646" t="str">
            <v>PC-ACC-PFORM</v>
          </cell>
          <cell r="B2646" t="str">
            <v>PIATTAFORMA CON SCALA DI ACCESSO E PARAPETTO</v>
          </cell>
          <cell r="F2646">
            <v>12794.601063829787</v>
          </cell>
          <cell r="H2646">
            <v>6013.4624999999996</v>
          </cell>
          <cell r="I2646">
            <v>0.53</v>
          </cell>
          <cell r="J2646" t="str">
            <v>BEMA</v>
          </cell>
          <cell r="K2646" t="str">
            <v>NEWZD</v>
          </cell>
          <cell r="L2646">
            <v>0</v>
          </cell>
          <cell r="M2646">
            <v>0</v>
          </cell>
          <cell r="N2646">
            <v>0</v>
          </cell>
          <cell r="O2646">
            <v>0</v>
          </cell>
          <cell r="P2646">
            <v>0</v>
          </cell>
          <cell r="Q2646">
            <v>0</v>
          </cell>
          <cell r="R2646">
            <v>0</v>
          </cell>
          <cell r="S2646">
            <v>0</v>
          </cell>
          <cell r="T2646">
            <v>0</v>
          </cell>
          <cell r="U2646">
            <v>0</v>
          </cell>
          <cell r="V2646">
            <v>0</v>
          </cell>
          <cell r="W2646">
            <v>0</v>
          </cell>
          <cell r="X2646">
            <v>0</v>
          </cell>
          <cell r="Y2646">
            <v>0</v>
          </cell>
          <cell r="Z2646">
            <v>0</v>
          </cell>
          <cell r="AA2646">
            <v>0</v>
          </cell>
          <cell r="AB2646">
            <v>0</v>
          </cell>
          <cell r="AC2646">
            <v>0</v>
          </cell>
          <cell r="AD2646">
            <v>0</v>
          </cell>
          <cell r="AE2646">
            <v>0</v>
          </cell>
          <cell r="AF2646">
            <v>0</v>
          </cell>
          <cell r="AG2646">
            <v>0</v>
          </cell>
          <cell r="AH2646">
            <v>0</v>
          </cell>
          <cell r="AI2646">
            <v>0</v>
          </cell>
          <cell r="AJ2646">
            <v>0</v>
          </cell>
          <cell r="AK2646">
            <v>0</v>
          </cell>
          <cell r="AL2646">
            <v>0</v>
          </cell>
          <cell r="AM2646">
            <v>0</v>
          </cell>
          <cell r="AN2646">
            <v>0</v>
          </cell>
          <cell r="AO2646">
            <v>0</v>
          </cell>
          <cell r="AP2646">
            <v>0</v>
          </cell>
          <cell r="AQ2646">
            <v>0</v>
          </cell>
          <cell r="AR2646">
            <v>0</v>
          </cell>
          <cell r="AS2646">
            <v>0</v>
          </cell>
          <cell r="AT2646">
            <v>0</v>
          </cell>
          <cell r="AU2646">
            <v>0</v>
          </cell>
          <cell r="AV2646">
            <v>4968.4624999999996</v>
          </cell>
          <cell r="AW2646">
            <v>720</v>
          </cell>
          <cell r="AX2646">
            <v>20</v>
          </cell>
          <cell r="AY2646">
            <v>0</v>
          </cell>
          <cell r="AZ2646">
            <v>0</v>
          </cell>
          <cell r="BA2646">
            <v>0</v>
          </cell>
          <cell r="BB2646">
            <v>0</v>
          </cell>
          <cell r="BC2646">
            <v>0</v>
          </cell>
          <cell r="BD2646">
            <v>0</v>
          </cell>
          <cell r="BE2646">
            <v>0</v>
          </cell>
          <cell r="BF2646">
            <v>0</v>
          </cell>
          <cell r="BG2646">
            <v>0</v>
          </cell>
          <cell r="BH2646">
            <v>0</v>
          </cell>
          <cell r="BI2646">
            <v>0</v>
          </cell>
          <cell r="BJ2646">
            <v>0</v>
          </cell>
          <cell r="BK2646">
            <v>0</v>
          </cell>
          <cell r="BL2646">
            <v>0</v>
          </cell>
          <cell r="BM2646">
            <v>0</v>
          </cell>
          <cell r="BN2646">
            <v>0</v>
          </cell>
          <cell r="BO2646">
            <v>325</v>
          </cell>
          <cell r="BP2646">
            <v>10</v>
          </cell>
          <cell r="BQ2646">
            <v>0</v>
          </cell>
          <cell r="BR2646">
            <v>0</v>
          </cell>
          <cell r="BS2646">
            <v>0</v>
          </cell>
          <cell r="BT2646">
            <v>0</v>
          </cell>
          <cell r="BU2646">
            <v>0</v>
          </cell>
          <cell r="BV2646">
            <v>0</v>
          </cell>
          <cell r="BW2646">
            <v>0</v>
          </cell>
          <cell r="BX2646">
            <v>0</v>
          </cell>
          <cell r="BY2646">
            <v>0</v>
          </cell>
          <cell r="BZ2646">
            <v>0</v>
          </cell>
          <cell r="CA2646">
            <v>0</v>
          </cell>
          <cell r="CB2646">
            <v>0</v>
          </cell>
          <cell r="CC2646">
            <v>0</v>
          </cell>
          <cell r="CD2646">
            <v>0</v>
          </cell>
          <cell r="CE2646">
            <v>0</v>
          </cell>
          <cell r="CF2646">
            <v>0</v>
          </cell>
          <cell r="CG2646">
            <v>0</v>
          </cell>
          <cell r="CH2646">
            <v>0</v>
          </cell>
          <cell r="CI2646">
            <v>0</v>
          </cell>
          <cell r="CJ2646">
            <v>0</v>
          </cell>
          <cell r="CK2646">
            <v>0</v>
          </cell>
          <cell r="CL2646">
            <v>0</v>
          </cell>
          <cell r="CM2646">
            <v>0</v>
          </cell>
          <cell r="CN2646">
            <v>0</v>
          </cell>
          <cell r="CO2646">
            <v>0</v>
          </cell>
          <cell r="CP2646">
            <v>0</v>
          </cell>
          <cell r="CQ2646">
            <v>0</v>
          </cell>
          <cell r="CR2646">
            <v>0</v>
          </cell>
          <cell r="CS2646">
            <v>0</v>
          </cell>
          <cell r="CT2646">
            <v>0</v>
          </cell>
          <cell r="CU2646">
            <v>0</v>
          </cell>
          <cell r="CV2646">
            <v>0</v>
          </cell>
          <cell r="CW2646">
            <v>0</v>
          </cell>
          <cell r="CX2646">
            <v>0</v>
          </cell>
          <cell r="CY2646">
            <v>0</v>
          </cell>
          <cell r="CZ2646">
            <v>0</v>
          </cell>
          <cell r="DA2646">
            <v>0</v>
          </cell>
          <cell r="DB2646">
            <v>0</v>
          </cell>
          <cell r="DC2646">
            <v>0</v>
          </cell>
          <cell r="DD2646">
            <v>6013.4624999999996</v>
          </cell>
          <cell r="DE2646">
            <v>0</v>
          </cell>
          <cell r="DG2646">
            <v>4823.75</v>
          </cell>
          <cell r="DI2646">
            <v>0.03</v>
          </cell>
          <cell r="DJ2646">
            <v>144.71250000000001</v>
          </cell>
          <cell r="DK2646">
            <v>2.4658146964856232E-2</v>
          </cell>
          <cell r="DL2646">
            <v>0</v>
          </cell>
        </row>
        <row r="2647">
          <cell r="A2647" t="str">
            <v>PC-CLIENT-AB</v>
          </cell>
          <cell r="B2647" t="str">
            <v>PC CLIENT ALLEN &amp; BRADLEY</v>
          </cell>
          <cell r="F2647">
            <v>11127.438514893618</v>
          </cell>
          <cell r="H2647">
            <v>5229.8961020000006</v>
          </cell>
          <cell r="I2647">
            <v>0.53</v>
          </cell>
          <cell r="J2647" t="str">
            <v>OK</v>
          </cell>
          <cell r="K2647" t="str">
            <v>NEWZD</v>
          </cell>
          <cell r="L2647">
            <v>0</v>
          </cell>
          <cell r="M2647">
            <v>0</v>
          </cell>
          <cell r="N2647">
            <v>0</v>
          </cell>
          <cell r="O2647">
            <v>0</v>
          </cell>
          <cell r="P2647">
            <v>0</v>
          </cell>
          <cell r="Q2647">
            <v>0</v>
          </cell>
          <cell r="R2647">
            <v>0</v>
          </cell>
          <cell r="S2647">
            <v>0</v>
          </cell>
          <cell r="T2647">
            <v>0</v>
          </cell>
          <cell r="U2647">
            <v>0</v>
          </cell>
          <cell r="V2647">
            <v>0</v>
          </cell>
          <cell r="W2647">
            <v>0</v>
          </cell>
          <cell r="X2647">
            <v>0</v>
          </cell>
          <cell r="Y2647">
            <v>0</v>
          </cell>
          <cell r="Z2647">
            <v>0</v>
          </cell>
          <cell r="AA2647">
            <v>0</v>
          </cell>
          <cell r="AB2647">
            <v>0</v>
          </cell>
          <cell r="AC2647">
            <v>0</v>
          </cell>
          <cell r="AD2647">
            <v>0</v>
          </cell>
          <cell r="AE2647">
            <v>0</v>
          </cell>
          <cell r="AF2647">
            <v>0</v>
          </cell>
          <cell r="AG2647">
            <v>0</v>
          </cell>
          <cell r="AH2647">
            <v>0</v>
          </cell>
          <cell r="AI2647">
            <v>0</v>
          </cell>
          <cell r="AJ2647">
            <v>0</v>
          </cell>
          <cell r="AK2647">
            <v>0</v>
          </cell>
          <cell r="AL2647">
            <v>0</v>
          </cell>
          <cell r="AM2647">
            <v>0</v>
          </cell>
          <cell r="AN2647">
            <v>0</v>
          </cell>
          <cell r="AO2647">
            <v>0</v>
          </cell>
          <cell r="AP2647">
            <v>0</v>
          </cell>
          <cell r="AQ2647">
            <v>0</v>
          </cell>
          <cell r="AR2647">
            <v>0</v>
          </cell>
          <cell r="AS2647">
            <v>0</v>
          </cell>
          <cell r="AT2647">
            <v>0</v>
          </cell>
          <cell r="AU2647">
            <v>0</v>
          </cell>
          <cell r="AV2647">
            <v>4513.8961020000006</v>
          </cell>
          <cell r="AW2647">
            <v>0</v>
          </cell>
          <cell r="AX2647">
            <v>0</v>
          </cell>
          <cell r="AY2647">
            <v>0</v>
          </cell>
          <cell r="AZ2647">
            <v>0</v>
          </cell>
          <cell r="BA2647">
            <v>0</v>
          </cell>
          <cell r="BB2647">
            <v>0</v>
          </cell>
          <cell r="BC2647">
            <v>0</v>
          </cell>
          <cell r="BD2647">
            <v>0</v>
          </cell>
          <cell r="BE2647">
            <v>144</v>
          </cell>
          <cell r="BF2647">
            <v>4</v>
          </cell>
          <cell r="BG2647">
            <v>0</v>
          </cell>
          <cell r="BH2647">
            <v>0</v>
          </cell>
          <cell r="BI2647">
            <v>166</v>
          </cell>
          <cell r="BJ2647">
            <v>4</v>
          </cell>
          <cell r="BK2647">
            <v>0</v>
          </cell>
          <cell r="BL2647">
            <v>0</v>
          </cell>
          <cell r="BM2647">
            <v>0</v>
          </cell>
          <cell r="BN2647">
            <v>0</v>
          </cell>
          <cell r="BO2647">
            <v>0</v>
          </cell>
          <cell r="BP2647">
            <v>0</v>
          </cell>
          <cell r="BQ2647">
            <v>0</v>
          </cell>
          <cell r="BR2647">
            <v>0</v>
          </cell>
          <cell r="BS2647">
            <v>260</v>
          </cell>
          <cell r="BT2647">
            <v>8</v>
          </cell>
          <cell r="BU2647">
            <v>0</v>
          </cell>
          <cell r="BV2647">
            <v>0</v>
          </cell>
          <cell r="BW2647">
            <v>0</v>
          </cell>
          <cell r="BX2647">
            <v>0</v>
          </cell>
          <cell r="BY2647">
            <v>146</v>
          </cell>
          <cell r="BZ2647">
            <v>4</v>
          </cell>
          <cell r="CA2647">
            <v>0</v>
          </cell>
          <cell r="CB2647">
            <v>0</v>
          </cell>
          <cell r="CC2647">
            <v>0</v>
          </cell>
          <cell r="CD2647">
            <v>0</v>
          </cell>
          <cell r="CE2647">
            <v>0</v>
          </cell>
          <cell r="CF2647">
            <v>0</v>
          </cell>
          <cell r="CG2647">
            <v>0</v>
          </cell>
          <cell r="CH2647">
            <v>0</v>
          </cell>
          <cell r="CI2647">
            <v>0</v>
          </cell>
          <cell r="CJ2647">
            <v>0</v>
          </cell>
          <cell r="CK2647">
            <v>0</v>
          </cell>
          <cell r="CL2647">
            <v>0</v>
          </cell>
          <cell r="CM2647">
            <v>0</v>
          </cell>
          <cell r="CN2647">
            <v>0</v>
          </cell>
          <cell r="CO2647">
            <v>0</v>
          </cell>
          <cell r="CP2647">
            <v>0</v>
          </cell>
          <cell r="CQ2647">
            <v>0</v>
          </cell>
          <cell r="CR2647">
            <v>0</v>
          </cell>
          <cell r="CS2647">
            <v>0</v>
          </cell>
          <cell r="CT2647">
            <v>0</v>
          </cell>
          <cell r="CU2647">
            <v>0</v>
          </cell>
          <cell r="CV2647">
            <v>0</v>
          </cell>
          <cell r="CW2647">
            <v>0</v>
          </cell>
          <cell r="CX2647">
            <v>0</v>
          </cell>
          <cell r="CY2647">
            <v>0</v>
          </cell>
          <cell r="CZ2647">
            <v>0</v>
          </cell>
          <cell r="DA2647">
            <v>0</v>
          </cell>
          <cell r="DB2647">
            <v>0</v>
          </cell>
          <cell r="DC2647">
            <v>0</v>
          </cell>
          <cell r="DD2647">
            <v>5229.8961020000006</v>
          </cell>
          <cell r="DE2647">
            <v>0</v>
          </cell>
          <cell r="DG2647">
            <v>4382.4234000000006</v>
          </cell>
          <cell r="DI2647">
            <v>0.03</v>
          </cell>
          <cell r="DJ2647">
            <v>131.47270200000003</v>
          </cell>
          <cell r="DK2647">
            <v>2.5786932878112873E-2</v>
          </cell>
          <cell r="DL2647">
            <v>0</v>
          </cell>
        </row>
        <row r="2648">
          <cell r="A2648" t="str">
            <v>PC-CLIENT-SIE</v>
          </cell>
          <cell r="B2648" t="str">
            <v>PC CLIENT SIEMENS</v>
          </cell>
          <cell r="F2648">
            <v>10759.757661702128</v>
          </cell>
          <cell r="H2648">
            <v>5057.0861009999999</v>
          </cell>
          <cell r="I2648">
            <v>0.53</v>
          </cell>
          <cell r="J2648" t="str">
            <v>OK</v>
          </cell>
          <cell r="K2648" t="str">
            <v>NEWZD</v>
          </cell>
          <cell r="L2648">
            <v>0</v>
          </cell>
          <cell r="M2648">
            <v>0</v>
          </cell>
          <cell r="N2648">
            <v>0</v>
          </cell>
          <cell r="O2648">
            <v>0</v>
          </cell>
          <cell r="P2648">
            <v>0</v>
          </cell>
          <cell r="Q2648">
            <v>0</v>
          </cell>
          <cell r="R2648">
            <v>0</v>
          </cell>
          <cell r="S2648">
            <v>0</v>
          </cell>
          <cell r="T2648">
            <v>0</v>
          </cell>
          <cell r="U2648">
            <v>0</v>
          </cell>
          <cell r="V2648">
            <v>0</v>
          </cell>
          <cell r="W2648">
            <v>0</v>
          </cell>
          <cell r="X2648">
            <v>0</v>
          </cell>
          <cell r="Y2648">
            <v>0</v>
          </cell>
          <cell r="Z2648">
            <v>0</v>
          </cell>
          <cell r="AA2648">
            <v>0</v>
          </cell>
          <cell r="AB2648">
            <v>0</v>
          </cell>
          <cell r="AC2648">
            <v>0</v>
          </cell>
          <cell r="AD2648">
            <v>0</v>
          </cell>
          <cell r="AE2648">
            <v>0</v>
          </cell>
          <cell r="AF2648">
            <v>0</v>
          </cell>
          <cell r="AG2648">
            <v>0</v>
          </cell>
          <cell r="AH2648">
            <v>0</v>
          </cell>
          <cell r="AI2648">
            <v>0</v>
          </cell>
          <cell r="AJ2648">
            <v>0</v>
          </cell>
          <cell r="AK2648">
            <v>0</v>
          </cell>
          <cell r="AL2648">
            <v>0</v>
          </cell>
          <cell r="AM2648">
            <v>0</v>
          </cell>
          <cell r="AN2648">
            <v>0</v>
          </cell>
          <cell r="AO2648">
            <v>0</v>
          </cell>
          <cell r="AP2648">
            <v>0</v>
          </cell>
          <cell r="AQ2648">
            <v>0</v>
          </cell>
          <cell r="AR2648">
            <v>0</v>
          </cell>
          <cell r="AS2648">
            <v>0</v>
          </cell>
          <cell r="AT2648">
            <v>0</v>
          </cell>
          <cell r="AU2648">
            <v>0</v>
          </cell>
          <cell r="AV2648">
            <v>4341.0861009999999</v>
          </cell>
          <cell r="AW2648">
            <v>0</v>
          </cell>
          <cell r="AX2648">
            <v>0</v>
          </cell>
          <cell r="AY2648">
            <v>0</v>
          </cell>
          <cell r="AZ2648">
            <v>0</v>
          </cell>
          <cell r="BA2648">
            <v>0</v>
          </cell>
          <cell r="BB2648">
            <v>0</v>
          </cell>
          <cell r="BC2648">
            <v>0</v>
          </cell>
          <cell r="BD2648">
            <v>0</v>
          </cell>
          <cell r="BE2648">
            <v>144</v>
          </cell>
          <cell r="BF2648">
            <v>4</v>
          </cell>
          <cell r="BG2648">
            <v>0</v>
          </cell>
          <cell r="BH2648">
            <v>0</v>
          </cell>
          <cell r="BI2648">
            <v>166</v>
          </cell>
          <cell r="BJ2648">
            <v>4</v>
          </cell>
          <cell r="BK2648">
            <v>0</v>
          </cell>
          <cell r="BL2648">
            <v>0</v>
          </cell>
          <cell r="BM2648">
            <v>0</v>
          </cell>
          <cell r="BN2648">
            <v>0</v>
          </cell>
          <cell r="BO2648">
            <v>0</v>
          </cell>
          <cell r="BP2648">
            <v>0</v>
          </cell>
          <cell r="BQ2648">
            <v>0</v>
          </cell>
          <cell r="BR2648">
            <v>0</v>
          </cell>
          <cell r="BS2648">
            <v>260</v>
          </cell>
          <cell r="BT2648">
            <v>8</v>
          </cell>
          <cell r="BU2648">
            <v>0</v>
          </cell>
          <cell r="BV2648">
            <v>0</v>
          </cell>
          <cell r="BW2648">
            <v>0</v>
          </cell>
          <cell r="BX2648">
            <v>0</v>
          </cell>
          <cell r="BY2648">
            <v>146</v>
          </cell>
          <cell r="BZ2648">
            <v>4</v>
          </cell>
          <cell r="CA2648">
            <v>0</v>
          </cell>
          <cell r="CB2648">
            <v>0</v>
          </cell>
          <cell r="CC2648">
            <v>0</v>
          </cell>
          <cell r="CD2648">
            <v>0</v>
          </cell>
          <cell r="CE2648">
            <v>0</v>
          </cell>
          <cell r="CF2648">
            <v>0</v>
          </cell>
          <cell r="CG2648">
            <v>0</v>
          </cell>
          <cell r="CH2648">
            <v>0</v>
          </cell>
          <cell r="CI2648">
            <v>0</v>
          </cell>
          <cell r="CJ2648">
            <v>0</v>
          </cell>
          <cell r="CK2648">
            <v>0</v>
          </cell>
          <cell r="CL2648">
            <v>0</v>
          </cell>
          <cell r="CM2648">
            <v>0</v>
          </cell>
          <cell r="CN2648">
            <v>0</v>
          </cell>
          <cell r="CO2648">
            <v>0</v>
          </cell>
          <cell r="CP2648">
            <v>0</v>
          </cell>
          <cell r="CQ2648">
            <v>0</v>
          </cell>
          <cell r="CR2648">
            <v>0</v>
          </cell>
          <cell r="CS2648">
            <v>0</v>
          </cell>
          <cell r="CT2648">
            <v>0</v>
          </cell>
          <cell r="CU2648">
            <v>0</v>
          </cell>
          <cell r="CV2648">
            <v>0</v>
          </cell>
          <cell r="CW2648">
            <v>0</v>
          </cell>
          <cell r="CX2648">
            <v>0</v>
          </cell>
          <cell r="CY2648">
            <v>0</v>
          </cell>
          <cell r="CZ2648">
            <v>0</v>
          </cell>
          <cell r="DA2648">
            <v>0</v>
          </cell>
          <cell r="DB2648">
            <v>0</v>
          </cell>
          <cell r="DC2648">
            <v>0</v>
          </cell>
          <cell r="DD2648">
            <v>5057.0861009999999</v>
          </cell>
          <cell r="DE2648">
            <v>0</v>
          </cell>
          <cell r="DG2648">
            <v>4214.6467000000002</v>
          </cell>
          <cell r="DI2648">
            <v>0.03</v>
          </cell>
          <cell r="DJ2648">
            <v>126.439401</v>
          </cell>
          <cell r="DK2648">
            <v>2.5643573489051649E-2</v>
          </cell>
          <cell r="DL2648">
            <v>0</v>
          </cell>
        </row>
        <row r="2649">
          <cell r="A2649" t="str">
            <v>PC-CNTR-SAG-AB</v>
          </cell>
          <cell r="B2649" t="str">
            <v>PC CONTROLLO SAGOMA A&amp;B CON PULPITO</v>
          </cell>
          <cell r="F2649">
            <v>11622.60024054622</v>
          </cell>
          <cell r="H2649">
            <v>5462.6221130567237</v>
          </cell>
          <cell r="I2649">
            <v>0.53</v>
          </cell>
          <cell r="J2649" t="str">
            <v>OK</v>
          </cell>
          <cell r="K2649" t="str">
            <v>GHZZD</v>
          </cell>
          <cell r="L2649">
            <v>0.81349889214018956</v>
          </cell>
          <cell r="M2649">
            <v>0</v>
          </cell>
          <cell r="N2649">
            <v>0</v>
          </cell>
          <cell r="O2649">
            <v>0</v>
          </cell>
          <cell r="P2649">
            <v>0</v>
          </cell>
          <cell r="Q2649">
            <v>3.3747931937092676E-2</v>
          </cell>
          <cell r="R2649">
            <v>0</v>
          </cell>
          <cell r="S2649">
            <v>0</v>
          </cell>
          <cell r="T2649">
            <v>1.9634213488092501E-2</v>
          </cell>
          <cell r="U2649">
            <v>0</v>
          </cell>
          <cell r="V2649">
            <v>0</v>
          </cell>
          <cell r="W2649">
            <v>0</v>
          </cell>
          <cell r="X2649">
            <v>0.12293262017155648</v>
          </cell>
          <cell r="Y2649">
            <v>0</v>
          </cell>
          <cell r="Z2649">
            <v>0</v>
          </cell>
          <cell r="AA2649">
            <v>0</v>
          </cell>
          <cell r="AB2649">
            <v>1.0186342263068842E-2</v>
          </cell>
          <cell r="AC2649">
            <v>0</v>
          </cell>
          <cell r="AD2649">
            <v>0</v>
          </cell>
          <cell r="AE2649">
            <v>0</v>
          </cell>
          <cell r="AF2649">
            <v>0</v>
          </cell>
          <cell r="AG2649">
            <v>0</v>
          </cell>
          <cell r="AH2649">
            <v>0</v>
          </cell>
          <cell r="AI2649">
            <v>0</v>
          </cell>
          <cell r="AJ2649">
            <v>0</v>
          </cell>
          <cell r="AK2649">
            <v>0</v>
          </cell>
          <cell r="AL2649">
            <v>0</v>
          </cell>
          <cell r="AM2649">
            <v>0</v>
          </cell>
          <cell r="AN2649">
            <v>0</v>
          </cell>
          <cell r="AO2649">
            <v>0</v>
          </cell>
          <cell r="AP2649">
            <v>0</v>
          </cell>
          <cell r="AQ2649">
            <v>0</v>
          </cell>
          <cell r="AR2649">
            <v>0</v>
          </cell>
          <cell r="AS2649">
            <v>0</v>
          </cell>
          <cell r="AT2649">
            <v>0</v>
          </cell>
          <cell r="AU2649">
            <v>0</v>
          </cell>
          <cell r="AV2649">
            <v>4443.837037152146</v>
          </cell>
          <cell r="AW2649">
            <v>0</v>
          </cell>
          <cell r="AX2649">
            <v>0</v>
          </cell>
          <cell r="AY2649">
            <v>0</v>
          </cell>
          <cell r="AZ2649">
            <v>0</v>
          </cell>
          <cell r="BA2649">
            <v>0</v>
          </cell>
          <cell r="BB2649">
            <v>0</v>
          </cell>
          <cell r="BC2649">
            <v>0</v>
          </cell>
          <cell r="BD2649">
            <v>0</v>
          </cell>
          <cell r="BE2649">
            <v>184.35219926949569</v>
          </cell>
          <cell r="BF2649">
            <v>5.1208944241526577</v>
          </cell>
          <cell r="BG2649">
            <v>0</v>
          </cell>
          <cell r="BH2649">
            <v>0</v>
          </cell>
          <cell r="BI2649">
            <v>0</v>
          </cell>
          <cell r="BJ2649">
            <v>0</v>
          </cell>
          <cell r="BK2649">
            <v>107.25428877253069</v>
          </cell>
          <cell r="BL2649">
            <v>2.8224812834876496</v>
          </cell>
          <cell r="BM2649">
            <v>0</v>
          </cell>
          <cell r="BN2649">
            <v>0</v>
          </cell>
          <cell r="BO2649">
            <v>0</v>
          </cell>
          <cell r="BP2649">
            <v>0</v>
          </cell>
          <cell r="BQ2649">
            <v>0</v>
          </cell>
          <cell r="BR2649">
            <v>0</v>
          </cell>
          <cell r="BS2649">
            <v>671.53444936514745</v>
          </cell>
          <cell r="BT2649">
            <v>20.662598442004537</v>
          </cell>
          <cell r="BU2649">
            <v>0</v>
          </cell>
          <cell r="BV2649">
            <v>0</v>
          </cell>
          <cell r="BW2649">
            <v>0</v>
          </cell>
          <cell r="BX2649">
            <v>0</v>
          </cell>
          <cell r="BY2649">
            <v>0</v>
          </cell>
          <cell r="BZ2649">
            <v>0</v>
          </cell>
          <cell r="CA2649">
            <v>55.644138497404128</v>
          </cell>
          <cell r="CB2649">
            <v>1.5038956350649764</v>
          </cell>
          <cell r="CC2649">
            <v>0</v>
          </cell>
          <cell r="CD2649">
            <v>0</v>
          </cell>
          <cell r="CE2649">
            <v>0</v>
          </cell>
          <cell r="CF2649">
            <v>0</v>
          </cell>
          <cell r="CG2649">
            <v>0</v>
          </cell>
          <cell r="CH2649">
            <v>0</v>
          </cell>
          <cell r="CI2649">
            <v>0</v>
          </cell>
          <cell r="CJ2649">
            <v>0</v>
          </cell>
          <cell r="CK2649">
            <v>0</v>
          </cell>
          <cell r="CL2649">
            <v>0</v>
          </cell>
          <cell r="CM2649">
            <v>0</v>
          </cell>
          <cell r="CN2649">
            <v>0</v>
          </cell>
          <cell r="CO2649">
            <v>0</v>
          </cell>
          <cell r="CP2649">
            <v>0</v>
          </cell>
          <cell r="CQ2649">
            <v>0</v>
          </cell>
          <cell r="CR2649">
            <v>0</v>
          </cell>
          <cell r="CS2649">
            <v>0</v>
          </cell>
          <cell r="CT2649">
            <v>0</v>
          </cell>
          <cell r="CU2649">
            <v>0</v>
          </cell>
          <cell r="CV2649">
            <v>0</v>
          </cell>
          <cell r="CW2649">
            <v>0</v>
          </cell>
          <cell r="CX2649">
            <v>0</v>
          </cell>
          <cell r="CY2649">
            <v>0</v>
          </cell>
          <cell r="CZ2649">
            <v>0</v>
          </cell>
          <cell r="DA2649">
            <v>0</v>
          </cell>
          <cell r="DB2649">
            <v>0</v>
          </cell>
          <cell r="DC2649">
            <v>0</v>
          </cell>
          <cell r="DD2649">
            <v>5462.6221130567237</v>
          </cell>
          <cell r="DE2649">
            <v>0</v>
          </cell>
          <cell r="DG2649">
            <v>5333.1899663435543</v>
          </cell>
          <cell r="DH2649">
            <v>0.80897266320272143</v>
          </cell>
          <cell r="DI2649">
            <v>0.03</v>
          </cell>
          <cell r="DJ2649">
            <v>129.43214671316932</v>
          </cell>
          <cell r="DK2649">
            <v>2.4269179896081641E-2</v>
          </cell>
          <cell r="DL2649">
            <v>0</v>
          </cell>
        </row>
        <row r="2650">
          <cell r="A2650" t="str">
            <v>PC-CNTR-SAG-SIE</v>
          </cell>
          <cell r="B2650" t="str">
            <v>PC CONTROLLO SAGOMA SIEMENS CON PULPITO</v>
          </cell>
          <cell r="F2650">
            <v>10859.671046412217</v>
          </cell>
          <cell r="H2650">
            <v>5104.0453918137418</v>
          </cell>
          <cell r="I2650">
            <v>0.53</v>
          </cell>
          <cell r="J2650" t="str">
            <v>OK</v>
          </cell>
          <cell r="K2650" t="str">
            <v>GHZZD</v>
          </cell>
          <cell r="L2650">
            <v>0.81349889214018956</v>
          </cell>
          <cell r="M2650">
            <v>0</v>
          </cell>
          <cell r="N2650">
            <v>0</v>
          </cell>
          <cell r="O2650">
            <v>0</v>
          </cell>
          <cell r="P2650">
            <v>0</v>
          </cell>
          <cell r="Q2650">
            <v>3.3747931937092676E-2</v>
          </cell>
          <cell r="R2650">
            <v>0</v>
          </cell>
          <cell r="S2650">
            <v>0</v>
          </cell>
          <cell r="T2650">
            <v>1.9634213488092501E-2</v>
          </cell>
          <cell r="U2650">
            <v>0</v>
          </cell>
          <cell r="V2650">
            <v>0</v>
          </cell>
          <cell r="W2650">
            <v>0</v>
          </cell>
          <cell r="X2650">
            <v>0.12293262017155648</v>
          </cell>
          <cell r="Y2650">
            <v>0</v>
          </cell>
          <cell r="Z2650">
            <v>0</v>
          </cell>
          <cell r="AA2650">
            <v>0</v>
          </cell>
          <cell r="AB2650">
            <v>1.0186342263068842E-2</v>
          </cell>
          <cell r="AC2650">
            <v>0</v>
          </cell>
          <cell r="AD2650">
            <v>0</v>
          </cell>
          <cell r="AE2650">
            <v>0</v>
          </cell>
          <cell r="AF2650">
            <v>0</v>
          </cell>
          <cell r="AG2650">
            <v>0</v>
          </cell>
          <cell r="AH2650">
            <v>0</v>
          </cell>
          <cell r="AI2650">
            <v>0</v>
          </cell>
          <cell r="AJ2650">
            <v>0</v>
          </cell>
          <cell r="AK2650">
            <v>0</v>
          </cell>
          <cell r="AL2650">
            <v>0</v>
          </cell>
          <cell r="AM2650">
            <v>0</v>
          </cell>
          <cell r="AN2650">
            <v>0</v>
          </cell>
          <cell r="AO2650">
            <v>0</v>
          </cell>
          <cell r="AP2650">
            <v>0</v>
          </cell>
          <cell r="AQ2650">
            <v>0</v>
          </cell>
          <cell r="AR2650">
            <v>0</v>
          </cell>
          <cell r="AS2650">
            <v>0</v>
          </cell>
          <cell r="AT2650">
            <v>0</v>
          </cell>
          <cell r="AU2650">
            <v>0</v>
          </cell>
          <cell r="AV2650">
            <v>4152.1352716737183</v>
          </cell>
          <cell r="AW2650">
            <v>0</v>
          </cell>
          <cell r="AX2650">
            <v>0</v>
          </cell>
          <cell r="AY2650">
            <v>0</v>
          </cell>
          <cell r="AZ2650">
            <v>0</v>
          </cell>
          <cell r="BA2650">
            <v>0</v>
          </cell>
          <cell r="BB2650">
            <v>0</v>
          </cell>
          <cell r="BC2650">
            <v>0</v>
          </cell>
          <cell r="BD2650">
            <v>0</v>
          </cell>
          <cell r="BE2650">
            <v>172.25097648676169</v>
          </cell>
          <cell r="BF2650">
            <v>4.7847493468544915</v>
          </cell>
          <cell r="BG2650">
            <v>0</v>
          </cell>
          <cell r="BH2650">
            <v>0</v>
          </cell>
          <cell r="BI2650">
            <v>0</v>
          </cell>
          <cell r="BJ2650">
            <v>0</v>
          </cell>
          <cell r="BK2650">
            <v>100.21391687578574</v>
          </cell>
          <cell r="BL2650">
            <v>2.6372083388364671</v>
          </cell>
          <cell r="BM2650">
            <v>0</v>
          </cell>
          <cell r="BN2650">
            <v>0</v>
          </cell>
          <cell r="BO2650">
            <v>0</v>
          </cell>
          <cell r="BP2650">
            <v>0</v>
          </cell>
          <cell r="BQ2650">
            <v>0</v>
          </cell>
          <cell r="BR2650">
            <v>0</v>
          </cell>
          <cell r="BS2650">
            <v>627.45367349022195</v>
          </cell>
          <cell r="BT2650">
            <v>19.306266876622214</v>
          </cell>
          <cell r="BU2650">
            <v>0</v>
          </cell>
          <cell r="BV2650">
            <v>0</v>
          </cell>
          <cell r="BW2650">
            <v>0</v>
          </cell>
          <cell r="BX2650">
            <v>0</v>
          </cell>
          <cell r="BY2650">
            <v>0</v>
          </cell>
          <cell r="BZ2650">
            <v>0</v>
          </cell>
          <cell r="CA2650">
            <v>51.991553287254085</v>
          </cell>
          <cell r="CB2650">
            <v>1.4051771158717321</v>
          </cell>
          <cell r="CC2650">
            <v>0</v>
          </cell>
          <cell r="CD2650">
            <v>0</v>
          </cell>
          <cell r="CE2650">
            <v>0</v>
          </cell>
          <cell r="CF2650">
            <v>0</v>
          </cell>
          <cell r="CG2650">
            <v>0</v>
          </cell>
          <cell r="CH2650">
            <v>0</v>
          </cell>
          <cell r="CI2650">
            <v>0</v>
          </cell>
          <cell r="CJ2650">
            <v>0</v>
          </cell>
          <cell r="CK2650">
            <v>0</v>
          </cell>
          <cell r="CL2650">
            <v>0</v>
          </cell>
          <cell r="CM2650">
            <v>0</v>
          </cell>
          <cell r="CN2650">
            <v>0</v>
          </cell>
          <cell r="CO2650">
            <v>0</v>
          </cell>
          <cell r="CP2650">
            <v>0</v>
          </cell>
          <cell r="CQ2650">
            <v>0</v>
          </cell>
          <cell r="CR2650">
            <v>0</v>
          </cell>
          <cell r="CS2650">
            <v>0</v>
          </cell>
          <cell r="CT2650">
            <v>0</v>
          </cell>
          <cell r="CU2650">
            <v>0</v>
          </cell>
          <cell r="CV2650">
            <v>0</v>
          </cell>
          <cell r="CW2650">
            <v>0</v>
          </cell>
          <cell r="CX2650">
            <v>0</v>
          </cell>
          <cell r="CY2650">
            <v>0</v>
          </cell>
          <cell r="CZ2650">
            <v>0</v>
          </cell>
          <cell r="DA2650">
            <v>0</v>
          </cell>
          <cell r="DB2650">
            <v>0</v>
          </cell>
          <cell r="DC2650">
            <v>0</v>
          </cell>
          <cell r="DD2650">
            <v>5104.0453918137418</v>
          </cell>
          <cell r="DE2650">
            <v>0</v>
          </cell>
          <cell r="DG2650">
            <v>4983.1094130271285</v>
          </cell>
          <cell r="DH2650">
            <v>0.80897266320272143</v>
          </cell>
          <cell r="DI2650">
            <v>0.03</v>
          </cell>
          <cell r="DJ2650">
            <v>120.93597878661318</v>
          </cell>
          <cell r="DK2650">
            <v>2.4269179896081641E-2</v>
          </cell>
          <cell r="DL2650">
            <v>0</v>
          </cell>
        </row>
        <row r="2651">
          <cell r="A2651" t="str">
            <v>PC-COMPOS-SCHEMI</v>
          </cell>
          <cell r="B2651" t="str">
            <v>SOFTWARE COMPOSIZIONE SCHEMI PALLETTIZZATORI</v>
          </cell>
          <cell r="F2651">
            <v>11874.75659574468</v>
          </cell>
          <cell r="H2651">
            <v>5581.1355999999996</v>
          </cell>
          <cell r="I2651">
            <v>0.53</v>
          </cell>
          <cell r="J2651" t="str">
            <v>BEMA</v>
          </cell>
          <cell r="K2651" t="str">
            <v>NEWZD</v>
          </cell>
          <cell r="L2651">
            <v>0</v>
          </cell>
          <cell r="M2651">
            <v>0</v>
          </cell>
          <cell r="N2651">
            <v>0</v>
          </cell>
          <cell r="O2651">
            <v>0</v>
          </cell>
          <cell r="P2651">
            <v>0</v>
          </cell>
          <cell r="Q2651">
            <v>0</v>
          </cell>
          <cell r="R2651">
            <v>0</v>
          </cell>
          <cell r="S2651">
            <v>0</v>
          </cell>
          <cell r="T2651">
            <v>0</v>
          </cell>
          <cell r="U2651">
            <v>0</v>
          </cell>
          <cell r="V2651">
            <v>0</v>
          </cell>
          <cell r="W2651">
            <v>0</v>
          </cell>
          <cell r="X2651">
            <v>0</v>
          </cell>
          <cell r="Y2651">
            <v>0</v>
          </cell>
          <cell r="Z2651">
            <v>0</v>
          </cell>
          <cell r="AA2651">
            <v>0</v>
          </cell>
          <cell r="AB2651">
            <v>0</v>
          </cell>
          <cell r="AC2651">
            <v>0</v>
          </cell>
          <cell r="AD2651">
            <v>0</v>
          </cell>
          <cell r="AE2651">
            <v>0</v>
          </cell>
          <cell r="AF2651">
            <v>0</v>
          </cell>
          <cell r="AG2651">
            <v>0</v>
          </cell>
          <cell r="AH2651">
            <v>0</v>
          </cell>
          <cell r="AI2651">
            <v>0</v>
          </cell>
          <cell r="AJ2651">
            <v>0</v>
          </cell>
          <cell r="AK2651">
            <v>0</v>
          </cell>
          <cell r="AL2651">
            <v>0</v>
          </cell>
          <cell r="AM2651">
            <v>0</v>
          </cell>
          <cell r="AN2651">
            <v>0</v>
          </cell>
          <cell r="AO2651">
            <v>0</v>
          </cell>
          <cell r="AP2651">
            <v>0</v>
          </cell>
          <cell r="AQ2651">
            <v>0</v>
          </cell>
          <cell r="AR2651">
            <v>0</v>
          </cell>
          <cell r="AS2651">
            <v>0</v>
          </cell>
          <cell r="AT2651">
            <v>0</v>
          </cell>
          <cell r="AU2651">
            <v>0</v>
          </cell>
          <cell r="AV2651">
            <v>3059.6356000000001</v>
          </cell>
          <cell r="AW2651">
            <v>0</v>
          </cell>
          <cell r="AX2651">
            <v>0</v>
          </cell>
          <cell r="AY2651">
            <v>0</v>
          </cell>
          <cell r="AZ2651">
            <v>0</v>
          </cell>
          <cell r="BA2651">
            <v>0</v>
          </cell>
          <cell r="BB2651">
            <v>0</v>
          </cell>
          <cell r="BC2651">
            <v>0</v>
          </cell>
          <cell r="BD2651">
            <v>0</v>
          </cell>
          <cell r="BE2651">
            <v>144</v>
          </cell>
          <cell r="BF2651">
            <v>4</v>
          </cell>
          <cell r="BG2651">
            <v>0</v>
          </cell>
          <cell r="BH2651">
            <v>0</v>
          </cell>
          <cell r="BI2651">
            <v>0</v>
          </cell>
          <cell r="BJ2651">
            <v>0</v>
          </cell>
          <cell r="BK2651">
            <v>2280</v>
          </cell>
          <cell r="BL2651">
            <v>60</v>
          </cell>
          <cell r="BM2651">
            <v>0</v>
          </cell>
          <cell r="BN2651">
            <v>0</v>
          </cell>
          <cell r="BO2651">
            <v>0</v>
          </cell>
          <cell r="BP2651">
            <v>0</v>
          </cell>
          <cell r="BQ2651">
            <v>0</v>
          </cell>
          <cell r="BR2651">
            <v>0</v>
          </cell>
          <cell r="BS2651">
            <v>97.5</v>
          </cell>
          <cell r="BT2651">
            <v>3</v>
          </cell>
          <cell r="BU2651">
            <v>0</v>
          </cell>
          <cell r="BV2651">
            <v>0</v>
          </cell>
          <cell r="BW2651">
            <v>0</v>
          </cell>
          <cell r="BX2651">
            <v>0</v>
          </cell>
          <cell r="BY2651">
            <v>0</v>
          </cell>
          <cell r="BZ2651">
            <v>0</v>
          </cell>
          <cell r="CA2651">
            <v>0</v>
          </cell>
          <cell r="CB2651">
            <v>0</v>
          </cell>
          <cell r="CC2651">
            <v>0</v>
          </cell>
          <cell r="CD2651">
            <v>0</v>
          </cell>
          <cell r="CE2651">
            <v>0</v>
          </cell>
          <cell r="CF2651">
            <v>0</v>
          </cell>
          <cell r="CG2651">
            <v>0</v>
          </cell>
          <cell r="CH2651">
            <v>0</v>
          </cell>
          <cell r="CI2651">
            <v>0</v>
          </cell>
          <cell r="CJ2651">
            <v>0</v>
          </cell>
          <cell r="CK2651">
            <v>0</v>
          </cell>
          <cell r="CL2651">
            <v>0</v>
          </cell>
          <cell r="CM2651">
            <v>0</v>
          </cell>
          <cell r="CN2651">
            <v>0</v>
          </cell>
          <cell r="CO2651">
            <v>0</v>
          </cell>
          <cell r="CP2651">
            <v>0</v>
          </cell>
          <cell r="CQ2651">
            <v>0</v>
          </cell>
          <cell r="CR2651">
            <v>0</v>
          </cell>
          <cell r="CS2651">
            <v>0</v>
          </cell>
          <cell r="CT2651">
            <v>0</v>
          </cell>
          <cell r="CU2651">
            <v>0</v>
          </cell>
          <cell r="CV2651">
            <v>0</v>
          </cell>
          <cell r="CW2651">
            <v>0</v>
          </cell>
          <cell r="CX2651">
            <v>0</v>
          </cell>
          <cell r="CY2651">
            <v>0</v>
          </cell>
          <cell r="CZ2651">
            <v>0</v>
          </cell>
          <cell r="DA2651">
            <v>0</v>
          </cell>
          <cell r="DB2651">
            <v>0</v>
          </cell>
          <cell r="DC2651">
            <v>0</v>
          </cell>
          <cell r="DD2651">
            <v>5581.1355999999996</v>
          </cell>
          <cell r="DE2651">
            <v>0</v>
          </cell>
          <cell r="DG2651">
            <v>2970.52</v>
          </cell>
          <cell r="DI2651">
            <v>0.03</v>
          </cell>
          <cell r="DJ2651">
            <v>89.115600000000001</v>
          </cell>
          <cell r="DK2651">
            <v>1.622637936496954E-2</v>
          </cell>
          <cell r="DL2651">
            <v>0</v>
          </cell>
        </row>
        <row r="2652">
          <cell r="A2652" t="str">
            <v>PC-ETICH-LEGGIO-AB</v>
          </cell>
          <cell r="B2652" t="str">
            <v>PC GEST.ETICHETTATRICE-A&amp;B + LEGGIO</v>
          </cell>
          <cell r="F2652">
            <v>12545.658882978722</v>
          </cell>
          <cell r="H2652">
            <v>5896.4596749999992</v>
          </cell>
          <cell r="I2652">
            <v>0.53</v>
          </cell>
          <cell r="J2652" t="str">
            <v>OK</v>
          </cell>
          <cell r="K2652" t="str">
            <v>NEWZD</v>
          </cell>
          <cell r="L2652">
            <v>0</v>
          </cell>
          <cell r="M2652">
            <v>0</v>
          </cell>
          <cell r="N2652">
            <v>0</v>
          </cell>
          <cell r="O2652">
            <v>0</v>
          </cell>
          <cell r="P2652">
            <v>0</v>
          </cell>
          <cell r="Q2652">
            <v>0</v>
          </cell>
          <cell r="R2652">
            <v>0</v>
          </cell>
          <cell r="S2652">
            <v>0</v>
          </cell>
          <cell r="T2652">
            <v>0</v>
          </cell>
          <cell r="U2652">
            <v>0</v>
          </cell>
          <cell r="V2652">
            <v>0</v>
          </cell>
          <cell r="W2652">
            <v>0</v>
          </cell>
          <cell r="X2652">
            <v>0</v>
          </cell>
          <cell r="Y2652">
            <v>0</v>
          </cell>
          <cell r="Z2652">
            <v>0</v>
          </cell>
          <cell r="AA2652">
            <v>0</v>
          </cell>
          <cell r="AB2652">
            <v>0</v>
          </cell>
          <cell r="AC2652">
            <v>0</v>
          </cell>
          <cell r="AD2652">
            <v>0</v>
          </cell>
          <cell r="AE2652">
            <v>0</v>
          </cell>
          <cell r="AF2652">
            <v>0</v>
          </cell>
          <cell r="AG2652">
            <v>0</v>
          </cell>
          <cell r="AH2652">
            <v>0</v>
          </cell>
          <cell r="AI2652">
            <v>0</v>
          </cell>
          <cell r="AJ2652">
            <v>0</v>
          </cell>
          <cell r="AK2652">
            <v>0</v>
          </cell>
          <cell r="AL2652">
            <v>0</v>
          </cell>
          <cell r="AM2652">
            <v>0</v>
          </cell>
          <cell r="AN2652">
            <v>0</v>
          </cell>
          <cell r="AO2652">
            <v>0</v>
          </cell>
          <cell r="AP2652">
            <v>0</v>
          </cell>
          <cell r="AQ2652">
            <v>0</v>
          </cell>
          <cell r="AR2652">
            <v>0</v>
          </cell>
          <cell r="AS2652">
            <v>0</v>
          </cell>
          <cell r="AT2652">
            <v>0</v>
          </cell>
          <cell r="AU2652">
            <v>0</v>
          </cell>
          <cell r="AV2652">
            <v>5180.4596749999992</v>
          </cell>
          <cell r="AW2652">
            <v>0</v>
          </cell>
          <cell r="AX2652">
            <v>0</v>
          </cell>
          <cell r="AY2652">
            <v>0</v>
          </cell>
          <cell r="AZ2652">
            <v>0</v>
          </cell>
          <cell r="BA2652">
            <v>0</v>
          </cell>
          <cell r="BB2652">
            <v>0</v>
          </cell>
          <cell r="BC2652">
            <v>0</v>
          </cell>
          <cell r="BD2652">
            <v>0</v>
          </cell>
          <cell r="BE2652">
            <v>144</v>
          </cell>
          <cell r="BF2652">
            <v>4</v>
          </cell>
          <cell r="BG2652">
            <v>0</v>
          </cell>
          <cell r="BH2652">
            <v>0</v>
          </cell>
          <cell r="BI2652">
            <v>166</v>
          </cell>
          <cell r="BJ2652">
            <v>4</v>
          </cell>
          <cell r="BK2652">
            <v>0</v>
          </cell>
          <cell r="BL2652">
            <v>0</v>
          </cell>
          <cell r="BM2652">
            <v>0</v>
          </cell>
          <cell r="BN2652">
            <v>0</v>
          </cell>
          <cell r="BO2652">
            <v>0</v>
          </cell>
          <cell r="BP2652">
            <v>0</v>
          </cell>
          <cell r="BQ2652">
            <v>0</v>
          </cell>
          <cell r="BR2652">
            <v>0</v>
          </cell>
          <cell r="BS2652">
            <v>260</v>
          </cell>
          <cell r="BT2652">
            <v>8</v>
          </cell>
          <cell r="BU2652">
            <v>0</v>
          </cell>
          <cell r="BV2652">
            <v>0</v>
          </cell>
          <cell r="BW2652">
            <v>0</v>
          </cell>
          <cell r="BX2652">
            <v>0</v>
          </cell>
          <cell r="BY2652">
            <v>146</v>
          </cell>
          <cell r="BZ2652">
            <v>4</v>
          </cell>
          <cell r="CA2652">
            <v>0</v>
          </cell>
          <cell r="CB2652">
            <v>0</v>
          </cell>
          <cell r="CC2652">
            <v>0</v>
          </cell>
          <cell r="CD2652">
            <v>0</v>
          </cell>
          <cell r="CE2652">
            <v>0</v>
          </cell>
          <cell r="CF2652">
            <v>0</v>
          </cell>
          <cell r="CG2652">
            <v>0</v>
          </cell>
          <cell r="CH2652">
            <v>0</v>
          </cell>
          <cell r="CI2652">
            <v>0</v>
          </cell>
          <cell r="CJ2652">
            <v>0</v>
          </cell>
          <cell r="CK2652">
            <v>0</v>
          </cell>
          <cell r="CL2652">
            <v>0</v>
          </cell>
          <cell r="CM2652">
            <v>0</v>
          </cell>
          <cell r="CN2652">
            <v>0</v>
          </cell>
          <cell r="CO2652">
            <v>0</v>
          </cell>
          <cell r="CP2652">
            <v>0</v>
          </cell>
          <cell r="CQ2652">
            <v>0</v>
          </cell>
          <cell r="CR2652">
            <v>0</v>
          </cell>
          <cell r="CS2652">
            <v>0</v>
          </cell>
          <cell r="CT2652">
            <v>0</v>
          </cell>
          <cell r="CU2652">
            <v>0</v>
          </cell>
          <cell r="CV2652">
            <v>0</v>
          </cell>
          <cell r="CW2652">
            <v>0</v>
          </cell>
          <cell r="CX2652">
            <v>0</v>
          </cell>
          <cell r="CY2652">
            <v>0</v>
          </cell>
          <cell r="CZ2652">
            <v>0</v>
          </cell>
          <cell r="DA2652">
            <v>0</v>
          </cell>
          <cell r="DB2652">
            <v>0</v>
          </cell>
          <cell r="DC2652">
            <v>0</v>
          </cell>
          <cell r="DD2652">
            <v>5896.4596749999992</v>
          </cell>
          <cell r="DE2652">
            <v>0</v>
          </cell>
          <cell r="DG2652">
            <v>5029.5724999999993</v>
          </cell>
          <cell r="DI2652">
            <v>0.03</v>
          </cell>
          <cell r="DJ2652">
            <v>150.88717499999998</v>
          </cell>
          <cell r="DK2652">
            <v>2.6261469157338107E-2</v>
          </cell>
          <cell r="DL2652">
            <v>0</v>
          </cell>
        </row>
        <row r="2653">
          <cell r="A2653" t="str">
            <v>PC-ETICH-PULP-S</v>
          </cell>
          <cell r="B2653" t="str">
            <v>PC GEST.ETICHETTATRICE-SIEMENS + PULPITO</v>
          </cell>
          <cell r="F2653">
            <v>13603.228367021275</v>
          </cell>
          <cell r="H2653">
            <v>6393.5173324999987</v>
          </cell>
          <cell r="I2653">
            <v>0.53</v>
          </cell>
          <cell r="J2653" t="str">
            <v>OK</v>
          </cell>
          <cell r="K2653" t="str">
            <v>NEWZD</v>
          </cell>
          <cell r="L2653">
            <v>0</v>
          </cell>
          <cell r="M2653">
            <v>0</v>
          </cell>
          <cell r="N2653">
            <v>0</v>
          </cell>
          <cell r="O2653">
            <v>0</v>
          </cell>
          <cell r="P2653">
            <v>0</v>
          </cell>
          <cell r="Q2653">
            <v>0</v>
          </cell>
          <cell r="R2653">
            <v>0</v>
          </cell>
          <cell r="S2653">
            <v>0</v>
          </cell>
          <cell r="T2653">
            <v>0</v>
          </cell>
          <cell r="U2653">
            <v>0</v>
          </cell>
          <cell r="V2653">
            <v>0</v>
          </cell>
          <cell r="W2653">
            <v>0</v>
          </cell>
          <cell r="X2653">
            <v>0</v>
          </cell>
          <cell r="Y2653">
            <v>0</v>
          </cell>
          <cell r="Z2653">
            <v>0</v>
          </cell>
          <cell r="AA2653">
            <v>0</v>
          </cell>
          <cell r="AB2653">
            <v>0</v>
          </cell>
          <cell r="AC2653">
            <v>0</v>
          </cell>
          <cell r="AD2653">
            <v>0</v>
          </cell>
          <cell r="AE2653">
            <v>0</v>
          </cell>
          <cell r="AF2653">
            <v>0</v>
          </cell>
          <cell r="AG2653">
            <v>0</v>
          </cell>
          <cell r="AH2653">
            <v>0</v>
          </cell>
          <cell r="AI2653">
            <v>0</v>
          </cell>
          <cell r="AJ2653">
            <v>0</v>
          </cell>
          <cell r="AK2653">
            <v>0</v>
          </cell>
          <cell r="AL2653">
            <v>0</v>
          </cell>
          <cell r="AM2653">
            <v>0</v>
          </cell>
          <cell r="AN2653">
            <v>0</v>
          </cell>
          <cell r="AO2653">
            <v>0</v>
          </cell>
          <cell r="AP2653">
            <v>0</v>
          </cell>
          <cell r="AQ2653">
            <v>0</v>
          </cell>
          <cell r="AR2653">
            <v>0</v>
          </cell>
          <cell r="AS2653">
            <v>0</v>
          </cell>
          <cell r="AT2653">
            <v>0</v>
          </cell>
          <cell r="AU2653">
            <v>0</v>
          </cell>
          <cell r="AV2653">
            <v>5677.5173324999987</v>
          </cell>
          <cell r="AW2653">
            <v>0</v>
          </cell>
          <cell r="AX2653">
            <v>0</v>
          </cell>
          <cell r="AY2653">
            <v>0</v>
          </cell>
          <cell r="AZ2653">
            <v>0</v>
          </cell>
          <cell r="BA2653">
            <v>0</v>
          </cell>
          <cell r="BB2653">
            <v>0</v>
          </cell>
          <cell r="BC2653">
            <v>0</v>
          </cell>
          <cell r="BD2653">
            <v>0</v>
          </cell>
          <cell r="BE2653">
            <v>144</v>
          </cell>
          <cell r="BF2653">
            <v>4</v>
          </cell>
          <cell r="BG2653">
            <v>0</v>
          </cell>
          <cell r="BH2653">
            <v>0</v>
          </cell>
          <cell r="BI2653">
            <v>166</v>
          </cell>
          <cell r="BJ2653">
            <v>4</v>
          </cell>
          <cell r="BK2653">
            <v>0</v>
          </cell>
          <cell r="BL2653">
            <v>0</v>
          </cell>
          <cell r="BM2653">
            <v>0</v>
          </cell>
          <cell r="BN2653">
            <v>0</v>
          </cell>
          <cell r="BO2653">
            <v>0</v>
          </cell>
          <cell r="BP2653">
            <v>0</v>
          </cell>
          <cell r="BQ2653">
            <v>0</v>
          </cell>
          <cell r="BR2653">
            <v>0</v>
          </cell>
          <cell r="BS2653">
            <v>260</v>
          </cell>
          <cell r="BT2653">
            <v>8</v>
          </cell>
          <cell r="BU2653">
            <v>0</v>
          </cell>
          <cell r="BV2653">
            <v>0</v>
          </cell>
          <cell r="BW2653">
            <v>0</v>
          </cell>
          <cell r="BX2653">
            <v>0</v>
          </cell>
          <cell r="BY2653">
            <v>146</v>
          </cell>
          <cell r="BZ2653">
            <v>4</v>
          </cell>
          <cell r="CA2653">
            <v>0</v>
          </cell>
          <cell r="CB2653">
            <v>0</v>
          </cell>
          <cell r="CC2653">
            <v>0</v>
          </cell>
          <cell r="CD2653">
            <v>0</v>
          </cell>
          <cell r="CE2653">
            <v>0</v>
          </cell>
          <cell r="CF2653">
            <v>0</v>
          </cell>
          <cell r="CG2653">
            <v>0</v>
          </cell>
          <cell r="CH2653">
            <v>0</v>
          </cell>
          <cell r="CI2653">
            <v>0</v>
          </cell>
          <cell r="CJ2653">
            <v>0</v>
          </cell>
          <cell r="CK2653">
            <v>0</v>
          </cell>
          <cell r="CL2653">
            <v>0</v>
          </cell>
          <cell r="CM2653">
            <v>0</v>
          </cell>
          <cell r="CN2653">
            <v>0</v>
          </cell>
          <cell r="CO2653">
            <v>0</v>
          </cell>
          <cell r="CP2653">
            <v>0</v>
          </cell>
          <cell r="CQ2653">
            <v>0</v>
          </cell>
          <cell r="CR2653">
            <v>0</v>
          </cell>
          <cell r="CS2653">
            <v>0</v>
          </cell>
          <cell r="CT2653">
            <v>0</v>
          </cell>
          <cell r="CU2653">
            <v>0</v>
          </cell>
          <cell r="CV2653">
            <v>0</v>
          </cell>
          <cell r="CW2653">
            <v>0</v>
          </cell>
          <cell r="CX2653">
            <v>0</v>
          </cell>
          <cell r="CY2653">
            <v>0</v>
          </cell>
          <cell r="CZ2653">
            <v>0</v>
          </cell>
          <cell r="DA2653">
            <v>0</v>
          </cell>
          <cell r="DB2653">
            <v>0</v>
          </cell>
          <cell r="DC2653">
            <v>0</v>
          </cell>
          <cell r="DD2653">
            <v>6393.5173324999987</v>
          </cell>
          <cell r="DE2653">
            <v>0</v>
          </cell>
          <cell r="DG2653">
            <v>5512.1527499999984</v>
          </cell>
          <cell r="DI2653">
            <v>0.03</v>
          </cell>
          <cell r="DJ2653">
            <v>165.36458249999995</v>
          </cell>
          <cell r="DK2653">
            <v>2.6551144318032342E-2</v>
          </cell>
          <cell r="DL2653">
            <v>0</v>
          </cell>
        </row>
        <row r="2654">
          <cell r="A2654" t="str">
            <v>PCRO-RUL85-P140-LIFT-PANT</v>
          </cell>
          <cell r="B2654" t="str">
            <v>RULLIERA SOLLEVABILE IDRAULICA CON PANTOGRAFO L=1500 (D85-P140)</v>
          </cell>
          <cell r="C2654" t="str">
            <v>HYDRAULIC LIFT ROLLER CONVEYOR WITH PANTOGRAPH L=1500 (D85-P140)</v>
          </cell>
          <cell r="F2654">
            <v>40479.205106382979</v>
          </cell>
          <cell r="H2654">
            <v>19025.2264</v>
          </cell>
          <cell r="I2654">
            <v>0.53</v>
          </cell>
          <cell r="J2654" t="str">
            <v>BEMA</v>
          </cell>
          <cell r="K2654" t="str">
            <v>NEWZD</v>
          </cell>
          <cell r="L2654">
            <v>0</v>
          </cell>
          <cell r="M2654">
            <v>0</v>
          </cell>
          <cell r="N2654">
            <v>0</v>
          </cell>
          <cell r="O2654">
            <v>0</v>
          </cell>
          <cell r="P2654">
            <v>0</v>
          </cell>
          <cell r="Q2654">
            <v>0</v>
          </cell>
          <cell r="R2654">
            <v>0</v>
          </cell>
          <cell r="S2654">
            <v>0</v>
          </cell>
          <cell r="T2654">
            <v>0</v>
          </cell>
          <cell r="U2654">
            <v>0</v>
          </cell>
          <cell r="V2654">
            <v>0</v>
          </cell>
          <cell r="W2654">
            <v>0</v>
          </cell>
          <cell r="X2654">
            <v>0</v>
          </cell>
          <cell r="Y2654">
            <v>0</v>
          </cell>
          <cell r="Z2654">
            <v>0</v>
          </cell>
          <cell r="AA2654">
            <v>0</v>
          </cell>
          <cell r="AB2654">
            <v>0</v>
          </cell>
          <cell r="AC2654">
            <v>0</v>
          </cell>
          <cell r="AD2654">
            <v>0</v>
          </cell>
          <cell r="AE2654">
            <v>0</v>
          </cell>
          <cell r="AF2654">
            <v>0</v>
          </cell>
          <cell r="AG2654">
            <v>0</v>
          </cell>
          <cell r="AH2654">
            <v>0</v>
          </cell>
          <cell r="AI2654">
            <v>0</v>
          </cell>
          <cell r="AJ2654">
            <v>0</v>
          </cell>
          <cell r="AK2654">
            <v>0</v>
          </cell>
          <cell r="AL2654">
            <v>0</v>
          </cell>
          <cell r="AM2654">
            <v>0</v>
          </cell>
          <cell r="AN2654">
            <v>0</v>
          </cell>
          <cell r="AO2654">
            <v>0</v>
          </cell>
          <cell r="AP2654">
            <v>0</v>
          </cell>
          <cell r="AQ2654">
            <v>0</v>
          </cell>
          <cell r="AR2654">
            <v>0</v>
          </cell>
          <cell r="AS2654">
            <v>0</v>
          </cell>
          <cell r="AT2654">
            <v>0</v>
          </cell>
          <cell r="AU2654">
            <v>0</v>
          </cell>
          <cell r="AV2654">
            <v>18895.2264</v>
          </cell>
          <cell r="AW2654">
            <v>0</v>
          </cell>
          <cell r="AX2654">
            <v>0</v>
          </cell>
          <cell r="AY2654">
            <v>0</v>
          </cell>
          <cell r="AZ2654">
            <v>0</v>
          </cell>
          <cell r="BA2654">
            <v>0</v>
          </cell>
          <cell r="BB2654">
            <v>0</v>
          </cell>
          <cell r="BC2654">
            <v>0</v>
          </cell>
          <cell r="BD2654">
            <v>0</v>
          </cell>
          <cell r="BE2654">
            <v>0</v>
          </cell>
          <cell r="BF2654">
            <v>0</v>
          </cell>
          <cell r="BG2654">
            <v>0</v>
          </cell>
          <cell r="BH2654">
            <v>0</v>
          </cell>
          <cell r="BI2654">
            <v>0</v>
          </cell>
          <cell r="BJ2654">
            <v>0</v>
          </cell>
          <cell r="BK2654">
            <v>0</v>
          </cell>
          <cell r="BL2654">
            <v>0</v>
          </cell>
          <cell r="BM2654">
            <v>0</v>
          </cell>
          <cell r="BN2654">
            <v>0</v>
          </cell>
          <cell r="BO2654">
            <v>65</v>
          </cell>
          <cell r="BP2654">
            <v>2</v>
          </cell>
          <cell r="BQ2654">
            <v>0</v>
          </cell>
          <cell r="BR2654">
            <v>0</v>
          </cell>
          <cell r="BS2654">
            <v>65</v>
          </cell>
          <cell r="BT2654">
            <v>2</v>
          </cell>
          <cell r="BU2654">
            <v>0</v>
          </cell>
          <cell r="BV2654">
            <v>0</v>
          </cell>
          <cell r="BW2654">
            <v>0</v>
          </cell>
          <cell r="BX2654">
            <v>0</v>
          </cell>
          <cell r="BY2654">
            <v>0</v>
          </cell>
          <cell r="BZ2654">
            <v>0</v>
          </cell>
          <cell r="CA2654">
            <v>0</v>
          </cell>
          <cell r="CB2654">
            <v>0</v>
          </cell>
          <cell r="CC2654">
            <v>0</v>
          </cell>
          <cell r="CD2654">
            <v>0</v>
          </cell>
          <cell r="CE2654">
            <v>0</v>
          </cell>
          <cell r="CF2654">
            <v>0</v>
          </cell>
          <cell r="CG2654">
            <v>0</v>
          </cell>
          <cell r="CH2654">
            <v>0</v>
          </cell>
          <cell r="CI2654">
            <v>0</v>
          </cell>
          <cell r="CJ2654">
            <v>0</v>
          </cell>
          <cell r="CK2654">
            <v>0</v>
          </cell>
          <cell r="CL2654">
            <v>0</v>
          </cell>
          <cell r="CM2654">
            <v>0</v>
          </cell>
          <cell r="CN2654">
            <v>0</v>
          </cell>
          <cell r="CO2654">
            <v>0</v>
          </cell>
          <cell r="CP2654">
            <v>0</v>
          </cell>
          <cell r="CQ2654">
            <v>0</v>
          </cell>
          <cell r="CR2654">
            <v>0</v>
          </cell>
          <cell r="CS2654">
            <v>0</v>
          </cell>
          <cell r="CT2654">
            <v>0</v>
          </cell>
          <cell r="CU2654">
            <v>0</v>
          </cell>
          <cell r="CV2654">
            <v>0</v>
          </cell>
          <cell r="CW2654">
            <v>0</v>
          </cell>
          <cell r="CX2654">
            <v>0</v>
          </cell>
          <cell r="CY2654">
            <v>0</v>
          </cell>
          <cell r="CZ2654">
            <v>0</v>
          </cell>
          <cell r="DA2654">
            <v>0</v>
          </cell>
          <cell r="DB2654">
            <v>0</v>
          </cell>
          <cell r="DC2654">
            <v>0</v>
          </cell>
          <cell r="DD2654">
            <v>19025.2264</v>
          </cell>
          <cell r="DE2654">
            <v>0</v>
          </cell>
          <cell r="DG2654">
            <v>18344.88</v>
          </cell>
          <cell r="DI2654">
            <v>0.03</v>
          </cell>
          <cell r="DJ2654">
            <v>550.34640000000002</v>
          </cell>
          <cell r="DK2654">
            <v>2.97889025530883E-2</v>
          </cell>
          <cell r="DL2654">
            <v>0</v>
          </cell>
        </row>
        <row r="2655">
          <cell r="A2655" t="str">
            <v>PINZA-DOPPIA-PAL-FALDA</v>
          </cell>
          <cell r="B2655" t="str">
            <v>TESTA PINZA DOPPIA + PALETTA + FALDA + PRESSINO</v>
          </cell>
          <cell r="F2655">
            <v>18981.03404255319</v>
          </cell>
          <cell r="H2655">
            <v>8921.0859999999993</v>
          </cell>
          <cell r="I2655">
            <v>0.53</v>
          </cell>
          <cell r="J2655" t="str">
            <v>BEMA</v>
          </cell>
          <cell r="K2655" t="str">
            <v>NEWZD</v>
          </cell>
          <cell r="L2655">
            <v>0</v>
          </cell>
          <cell r="M2655">
            <v>0</v>
          </cell>
          <cell r="N2655">
            <v>0</v>
          </cell>
          <cell r="O2655">
            <v>0</v>
          </cell>
          <cell r="P2655">
            <v>0</v>
          </cell>
          <cell r="Q2655">
            <v>0</v>
          </cell>
          <cell r="R2655">
            <v>0</v>
          </cell>
          <cell r="S2655">
            <v>0</v>
          </cell>
          <cell r="T2655">
            <v>0</v>
          </cell>
          <cell r="U2655">
            <v>0</v>
          </cell>
          <cell r="V2655">
            <v>0</v>
          </cell>
          <cell r="W2655">
            <v>0</v>
          </cell>
          <cell r="X2655">
            <v>0</v>
          </cell>
          <cell r="Y2655">
            <v>0</v>
          </cell>
          <cell r="Z2655">
            <v>0</v>
          </cell>
          <cell r="AA2655">
            <v>0</v>
          </cell>
          <cell r="AB2655">
            <v>0</v>
          </cell>
          <cell r="AC2655">
            <v>0</v>
          </cell>
          <cell r="AD2655">
            <v>0</v>
          </cell>
          <cell r="AE2655">
            <v>0</v>
          </cell>
          <cell r="AF2655">
            <v>0</v>
          </cell>
          <cell r="AG2655">
            <v>0</v>
          </cell>
          <cell r="AH2655">
            <v>0</v>
          </cell>
          <cell r="AI2655">
            <v>0</v>
          </cell>
          <cell r="AJ2655">
            <v>0</v>
          </cell>
          <cell r="AK2655">
            <v>0</v>
          </cell>
          <cell r="AL2655">
            <v>0</v>
          </cell>
          <cell r="AM2655">
            <v>0</v>
          </cell>
          <cell r="AN2655">
            <v>0</v>
          </cell>
          <cell r="AO2655">
            <v>0</v>
          </cell>
          <cell r="AP2655">
            <v>0</v>
          </cell>
          <cell r="AQ2655">
            <v>0</v>
          </cell>
          <cell r="AR2655">
            <v>0</v>
          </cell>
          <cell r="AS2655">
            <v>0</v>
          </cell>
          <cell r="AT2655">
            <v>0</v>
          </cell>
          <cell r="AU2655">
            <v>0</v>
          </cell>
          <cell r="AV2655">
            <v>6845.5860000000002</v>
          </cell>
          <cell r="AW2655">
            <v>180</v>
          </cell>
          <cell r="AX2655">
            <v>5</v>
          </cell>
          <cell r="AY2655">
            <v>0</v>
          </cell>
          <cell r="AZ2655">
            <v>0</v>
          </cell>
          <cell r="BA2655">
            <v>0</v>
          </cell>
          <cell r="BB2655">
            <v>0</v>
          </cell>
          <cell r="BC2655">
            <v>0</v>
          </cell>
          <cell r="BD2655">
            <v>0</v>
          </cell>
          <cell r="BE2655">
            <v>108</v>
          </cell>
          <cell r="BF2655">
            <v>3</v>
          </cell>
          <cell r="BG2655">
            <v>0</v>
          </cell>
          <cell r="BH2655">
            <v>0</v>
          </cell>
          <cell r="BI2655">
            <v>0</v>
          </cell>
          <cell r="BJ2655">
            <v>0</v>
          </cell>
          <cell r="BK2655">
            <v>0</v>
          </cell>
          <cell r="BL2655">
            <v>0</v>
          </cell>
          <cell r="BM2655">
            <v>0</v>
          </cell>
          <cell r="BN2655">
            <v>0</v>
          </cell>
          <cell r="BO2655">
            <v>1267.5</v>
          </cell>
          <cell r="BP2655">
            <v>39</v>
          </cell>
          <cell r="BQ2655">
            <v>0</v>
          </cell>
          <cell r="BR2655">
            <v>0</v>
          </cell>
          <cell r="BS2655">
            <v>520</v>
          </cell>
          <cell r="BT2655">
            <v>16</v>
          </cell>
          <cell r="BU2655">
            <v>0</v>
          </cell>
          <cell r="BV2655">
            <v>0</v>
          </cell>
          <cell r="BW2655">
            <v>0</v>
          </cell>
          <cell r="BX2655">
            <v>0</v>
          </cell>
          <cell r="BY2655">
            <v>0</v>
          </cell>
          <cell r="BZ2655">
            <v>0</v>
          </cell>
          <cell r="CA2655">
            <v>0</v>
          </cell>
          <cell r="CB2655">
            <v>0</v>
          </cell>
          <cell r="CC2655">
            <v>0</v>
          </cell>
          <cell r="CD2655">
            <v>0</v>
          </cell>
          <cell r="CE2655">
            <v>0</v>
          </cell>
          <cell r="CF2655">
            <v>0</v>
          </cell>
          <cell r="CG2655">
            <v>0</v>
          </cell>
          <cell r="CH2655">
            <v>0</v>
          </cell>
          <cell r="CI2655">
            <v>0</v>
          </cell>
          <cell r="CJ2655">
            <v>0</v>
          </cell>
          <cell r="CK2655">
            <v>0</v>
          </cell>
          <cell r="CL2655">
            <v>0</v>
          </cell>
          <cell r="CM2655">
            <v>0</v>
          </cell>
          <cell r="CN2655">
            <v>0</v>
          </cell>
          <cell r="CO2655">
            <v>0</v>
          </cell>
          <cell r="CP2655">
            <v>0</v>
          </cell>
          <cell r="CQ2655">
            <v>0</v>
          </cell>
          <cell r="CR2655">
            <v>0</v>
          </cell>
          <cell r="CS2655">
            <v>0</v>
          </cell>
          <cell r="CT2655">
            <v>0</v>
          </cell>
          <cell r="CU2655">
            <v>0</v>
          </cell>
          <cell r="CV2655">
            <v>0</v>
          </cell>
          <cell r="CW2655">
            <v>0</v>
          </cell>
          <cell r="CX2655">
            <v>0</v>
          </cell>
          <cell r="CY2655">
            <v>0</v>
          </cell>
          <cell r="CZ2655">
            <v>0</v>
          </cell>
          <cell r="DA2655">
            <v>0</v>
          </cell>
          <cell r="DB2655">
            <v>0</v>
          </cell>
          <cell r="DC2655">
            <v>0</v>
          </cell>
          <cell r="DD2655">
            <v>8921.0859999999993</v>
          </cell>
          <cell r="DE2655">
            <v>0</v>
          </cell>
          <cell r="DG2655">
            <v>6646.2</v>
          </cell>
          <cell r="DI2655">
            <v>0.03</v>
          </cell>
          <cell r="DJ2655">
            <v>199.386</v>
          </cell>
          <cell r="DK2655">
            <v>2.2860910143664655E-2</v>
          </cell>
          <cell r="DL2655">
            <v>0</v>
          </cell>
        </row>
        <row r="2656">
          <cell r="A2656" t="str">
            <v>PINZA-DOPPIA-PAL-FALDA-BANDELLA</v>
          </cell>
          <cell r="B2656" t="str">
            <v>TESTA PINZA DOPPIA + PAL + FALDA + PRESSINO + BANDELLA NO AUTOCENT.</v>
          </cell>
          <cell r="F2656">
            <v>25573.647659574472</v>
          </cell>
          <cell r="H2656">
            <v>12019.6144</v>
          </cell>
          <cell r="I2656">
            <v>0.53</v>
          </cell>
          <cell r="J2656" t="str">
            <v>BEMA</v>
          </cell>
          <cell r="K2656" t="str">
            <v>NEWZD</v>
          </cell>
          <cell r="L2656">
            <v>0</v>
          </cell>
          <cell r="M2656">
            <v>0</v>
          </cell>
          <cell r="N2656">
            <v>0</v>
          </cell>
          <cell r="O2656">
            <v>0</v>
          </cell>
          <cell r="P2656">
            <v>0</v>
          </cell>
          <cell r="Q2656">
            <v>0</v>
          </cell>
          <cell r="R2656">
            <v>0</v>
          </cell>
          <cell r="S2656">
            <v>0</v>
          </cell>
          <cell r="T2656">
            <v>0</v>
          </cell>
          <cell r="U2656">
            <v>0</v>
          </cell>
          <cell r="V2656">
            <v>0</v>
          </cell>
          <cell r="W2656">
            <v>0</v>
          </cell>
          <cell r="X2656">
            <v>0</v>
          </cell>
          <cell r="Y2656">
            <v>0</v>
          </cell>
          <cell r="Z2656">
            <v>0</v>
          </cell>
          <cell r="AA2656">
            <v>0</v>
          </cell>
          <cell r="AB2656">
            <v>0</v>
          </cell>
          <cell r="AC2656">
            <v>0</v>
          </cell>
          <cell r="AD2656">
            <v>0</v>
          </cell>
          <cell r="AE2656">
            <v>0</v>
          </cell>
          <cell r="AF2656">
            <v>0</v>
          </cell>
          <cell r="AG2656">
            <v>0</v>
          </cell>
          <cell r="AH2656">
            <v>0</v>
          </cell>
          <cell r="AI2656">
            <v>0</v>
          </cell>
          <cell r="AJ2656">
            <v>0</v>
          </cell>
          <cell r="AK2656">
            <v>0</v>
          </cell>
          <cell r="AL2656">
            <v>0</v>
          </cell>
          <cell r="AM2656">
            <v>0</v>
          </cell>
          <cell r="AN2656">
            <v>0</v>
          </cell>
          <cell r="AO2656">
            <v>0</v>
          </cell>
          <cell r="AP2656">
            <v>0</v>
          </cell>
          <cell r="AQ2656">
            <v>0</v>
          </cell>
          <cell r="AR2656">
            <v>0</v>
          </cell>
          <cell r="AS2656">
            <v>0</v>
          </cell>
          <cell r="AT2656">
            <v>0</v>
          </cell>
          <cell r="AU2656">
            <v>0</v>
          </cell>
          <cell r="AV2656">
            <v>9944.1144000000004</v>
          </cell>
          <cell r="AW2656">
            <v>180</v>
          </cell>
          <cell r="AX2656">
            <v>5</v>
          </cell>
          <cell r="AY2656">
            <v>0</v>
          </cell>
          <cell r="AZ2656">
            <v>0</v>
          </cell>
          <cell r="BA2656">
            <v>0</v>
          </cell>
          <cell r="BB2656">
            <v>0</v>
          </cell>
          <cell r="BC2656">
            <v>0</v>
          </cell>
          <cell r="BD2656">
            <v>0</v>
          </cell>
          <cell r="BE2656">
            <v>108</v>
          </cell>
          <cell r="BF2656">
            <v>3</v>
          </cell>
          <cell r="BG2656">
            <v>0</v>
          </cell>
          <cell r="BH2656">
            <v>0</v>
          </cell>
          <cell r="BI2656">
            <v>0</v>
          </cell>
          <cell r="BJ2656">
            <v>0</v>
          </cell>
          <cell r="BK2656">
            <v>0</v>
          </cell>
          <cell r="BL2656">
            <v>0</v>
          </cell>
          <cell r="BM2656">
            <v>0</v>
          </cell>
          <cell r="BN2656">
            <v>0</v>
          </cell>
          <cell r="BO2656">
            <v>1267.5</v>
          </cell>
          <cell r="BP2656">
            <v>39</v>
          </cell>
          <cell r="BQ2656">
            <v>0</v>
          </cell>
          <cell r="BR2656">
            <v>0</v>
          </cell>
          <cell r="BS2656">
            <v>520</v>
          </cell>
          <cell r="BT2656">
            <v>16</v>
          </cell>
          <cell r="BU2656">
            <v>0</v>
          </cell>
          <cell r="BV2656">
            <v>0</v>
          </cell>
          <cell r="BW2656">
            <v>0</v>
          </cell>
          <cell r="BX2656">
            <v>0</v>
          </cell>
          <cell r="BY2656">
            <v>0</v>
          </cell>
          <cell r="BZ2656">
            <v>0</v>
          </cell>
          <cell r="CA2656">
            <v>0</v>
          </cell>
          <cell r="CB2656">
            <v>0</v>
          </cell>
          <cell r="CC2656">
            <v>0</v>
          </cell>
          <cell r="CD2656">
            <v>0</v>
          </cell>
          <cell r="CE2656">
            <v>0</v>
          </cell>
          <cell r="CF2656">
            <v>0</v>
          </cell>
          <cell r="CG2656">
            <v>0</v>
          </cell>
          <cell r="CH2656">
            <v>0</v>
          </cell>
          <cell r="CI2656">
            <v>0</v>
          </cell>
          <cell r="CJ2656">
            <v>0</v>
          </cell>
          <cell r="CK2656">
            <v>0</v>
          </cell>
          <cell r="CL2656">
            <v>0</v>
          </cell>
          <cell r="CM2656">
            <v>0</v>
          </cell>
          <cell r="CN2656">
            <v>0</v>
          </cell>
          <cell r="CO2656">
            <v>0</v>
          </cell>
          <cell r="CP2656">
            <v>0</v>
          </cell>
          <cell r="CQ2656">
            <v>0</v>
          </cell>
          <cell r="CR2656">
            <v>0</v>
          </cell>
          <cell r="CS2656">
            <v>0</v>
          </cell>
          <cell r="CT2656">
            <v>0</v>
          </cell>
          <cell r="CU2656">
            <v>0</v>
          </cell>
          <cell r="CV2656">
            <v>0</v>
          </cell>
          <cell r="CW2656">
            <v>0</v>
          </cell>
          <cell r="CX2656">
            <v>0</v>
          </cell>
          <cell r="CY2656">
            <v>0</v>
          </cell>
          <cell r="CZ2656">
            <v>0</v>
          </cell>
          <cell r="DA2656">
            <v>0</v>
          </cell>
          <cell r="DB2656">
            <v>0</v>
          </cell>
          <cell r="DC2656">
            <v>0</v>
          </cell>
          <cell r="DD2656">
            <v>12019.6144</v>
          </cell>
          <cell r="DE2656">
            <v>0</v>
          </cell>
          <cell r="DG2656">
            <v>9654.48</v>
          </cell>
          <cell r="DI2656">
            <v>0.03</v>
          </cell>
          <cell r="DJ2656">
            <v>289.63439999999997</v>
          </cell>
          <cell r="DK2656">
            <v>2.469180680614971E-2</v>
          </cell>
          <cell r="DL2656">
            <v>0</v>
          </cell>
        </row>
        <row r="2657">
          <cell r="A2657" t="str">
            <v>PINZA-FALDA</v>
          </cell>
          <cell r="B2657" t="str">
            <v>TESTA PINZA FALDA + 8 VENTOSE</v>
          </cell>
          <cell r="F2657">
            <v>3704.3170212765958</v>
          </cell>
          <cell r="H2657">
            <v>1741.029</v>
          </cell>
          <cell r="I2657">
            <v>0.53</v>
          </cell>
          <cell r="J2657" t="str">
            <v>BEMA</v>
          </cell>
          <cell r="K2657" t="str">
            <v>NEWZD</v>
          </cell>
          <cell r="L2657">
            <v>0</v>
          </cell>
          <cell r="M2657">
            <v>0</v>
          </cell>
          <cell r="N2657">
            <v>0</v>
          </cell>
          <cell r="O2657">
            <v>0</v>
          </cell>
          <cell r="P2657">
            <v>0</v>
          </cell>
          <cell r="Q2657">
            <v>0</v>
          </cell>
          <cell r="R2657">
            <v>0</v>
          </cell>
          <cell r="S2657">
            <v>0</v>
          </cell>
          <cell r="T2657">
            <v>0</v>
          </cell>
          <cell r="U2657">
            <v>0</v>
          </cell>
          <cell r="V2657">
            <v>0</v>
          </cell>
          <cell r="W2657">
            <v>0</v>
          </cell>
          <cell r="X2657">
            <v>0</v>
          </cell>
          <cell r="Y2657">
            <v>0</v>
          </cell>
          <cell r="Z2657">
            <v>0</v>
          </cell>
          <cell r="AA2657">
            <v>0</v>
          </cell>
          <cell r="AB2657">
            <v>0</v>
          </cell>
          <cell r="AC2657">
            <v>0</v>
          </cell>
          <cell r="AD2657">
            <v>0</v>
          </cell>
          <cell r="AE2657">
            <v>0</v>
          </cell>
          <cell r="AF2657">
            <v>0</v>
          </cell>
          <cell r="AG2657">
            <v>0</v>
          </cell>
          <cell r="AH2657">
            <v>0</v>
          </cell>
          <cell r="AI2657">
            <v>0</v>
          </cell>
          <cell r="AJ2657">
            <v>0</v>
          </cell>
          <cell r="AK2657">
            <v>0</v>
          </cell>
          <cell r="AL2657">
            <v>0</v>
          </cell>
          <cell r="AM2657">
            <v>0</v>
          </cell>
          <cell r="AN2657">
            <v>0</v>
          </cell>
          <cell r="AO2657">
            <v>0</v>
          </cell>
          <cell r="AP2657">
            <v>0</v>
          </cell>
          <cell r="AQ2657">
            <v>0</v>
          </cell>
          <cell r="AR2657">
            <v>0</v>
          </cell>
          <cell r="AS2657">
            <v>0</v>
          </cell>
          <cell r="AT2657">
            <v>0</v>
          </cell>
          <cell r="AU2657">
            <v>0</v>
          </cell>
          <cell r="AV2657">
            <v>1261.029</v>
          </cell>
          <cell r="AW2657">
            <v>72</v>
          </cell>
          <cell r="AX2657">
            <v>2</v>
          </cell>
          <cell r="AY2657">
            <v>0</v>
          </cell>
          <cell r="AZ2657">
            <v>0</v>
          </cell>
          <cell r="BA2657">
            <v>0</v>
          </cell>
          <cell r="BB2657">
            <v>0</v>
          </cell>
          <cell r="BC2657">
            <v>0</v>
          </cell>
          <cell r="BD2657">
            <v>0</v>
          </cell>
          <cell r="BE2657">
            <v>72</v>
          </cell>
          <cell r="BF2657">
            <v>2</v>
          </cell>
          <cell r="BG2657">
            <v>0</v>
          </cell>
          <cell r="BH2657">
            <v>0</v>
          </cell>
          <cell r="BI2657">
            <v>0</v>
          </cell>
          <cell r="BJ2657">
            <v>0</v>
          </cell>
          <cell r="BK2657">
            <v>76</v>
          </cell>
          <cell r="BL2657">
            <v>2</v>
          </cell>
          <cell r="BM2657">
            <v>0</v>
          </cell>
          <cell r="BN2657">
            <v>0</v>
          </cell>
          <cell r="BO2657">
            <v>162.5</v>
          </cell>
          <cell r="BP2657">
            <v>5</v>
          </cell>
          <cell r="BQ2657">
            <v>0</v>
          </cell>
          <cell r="BR2657">
            <v>0</v>
          </cell>
          <cell r="BS2657">
            <v>97.5</v>
          </cell>
          <cell r="BT2657">
            <v>3</v>
          </cell>
          <cell r="BU2657">
            <v>0</v>
          </cell>
          <cell r="BV2657">
            <v>0</v>
          </cell>
          <cell r="BW2657">
            <v>0</v>
          </cell>
          <cell r="BX2657">
            <v>0</v>
          </cell>
          <cell r="BY2657">
            <v>0</v>
          </cell>
          <cell r="BZ2657">
            <v>0</v>
          </cell>
          <cell r="CA2657">
            <v>0</v>
          </cell>
          <cell r="CB2657">
            <v>0</v>
          </cell>
          <cell r="CC2657">
            <v>0</v>
          </cell>
          <cell r="CD2657">
            <v>0</v>
          </cell>
          <cell r="CE2657">
            <v>0</v>
          </cell>
          <cell r="CF2657">
            <v>0</v>
          </cell>
          <cell r="CG2657">
            <v>0</v>
          </cell>
          <cell r="CH2657">
            <v>0</v>
          </cell>
          <cell r="CI2657">
            <v>0</v>
          </cell>
          <cell r="CJ2657">
            <v>0</v>
          </cell>
          <cell r="CK2657">
            <v>0</v>
          </cell>
          <cell r="CL2657">
            <v>0</v>
          </cell>
          <cell r="CM2657">
            <v>0</v>
          </cell>
          <cell r="CN2657">
            <v>0</v>
          </cell>
          <cell r="CO2657">
            <v>0</v>
          </cell>
          <cell r="CP2657">
            <v>0</v>
          </cell>
          <cell r="CQ2657">
            <v>0</v>
          </cell>
          <cell r="CR2657">
            <v>0</v>
          </cell>
          <cell r="CS2657">
            <v>0</v>
          </cell>
          <cell r="CT2657">
            <v>0</v>
          </cell>
          <cell r="CU2657">
            <v>0</v>
          </cell>
          <cell r="CV2657">
            <v>0</v>
          </cell>
          <cell r="CW2657">
            <v>0</v>
          </cell>
          <cell r="CX2657">
            <v>0</v>
          </cell>
          <cell r="CY2657">
            <v>0</v>
          </cell>
          <cell r="CZ2657">
            <v>0</v>
          </cell>
          <cell r="DA2657">
            <v>0</v>
          </cell>
          <cell r="DB2657">
            <v>0</v>
          </cell>
          <cell r="DC2657">
            <v>0</v>
          </cell>
          <cell r="DD2657">
            <v>1741.029</v>
          </cell>
          <cell r="DE2657">
            <v>0</v>
          </cell>
          <cell r="DG2657">
            <v>1224.3</v>
          </cell>
          <cell r="DI2657">
            <v>0.03</v>
          </cell>
          <cell r="DJ2657">
            <v>36.728999999999999</v>
          </cell>
          <cell r="DK2657">
            <v>2.1550783312797042E-2</v>
          </cell>
          <cell r="DL2657">
            <v>0</v>
          </cell>
        </row>
        <row r="2658">
          <cell r="A2658" t="str">
            <v>PINZA-FALDA-DISTACCO</v>
          </cell>
          <cell r="B2658" t="str">
            <v>TESTA PINZA FALDA + 4 VENTOSE + CILINDRO DISTACCO FALDA</v>
          </cell>
          <cell r="F2658">
            <v>3842.6148936170216</v>
          </cell>
          <cell r="H2658">
            <v>1806.029</v>
          </cell>
          <cell r="I2658">
            <v>0.53</v>
          </cell>
          <cell r="J2658" t="str">
            <v>BEMA</v>
          </cell>
          <cell r="K2658" t="str">
            <v>NEWZD</v>
          </cell>
          <cell r="L2658">
            <v>0</v>
          </cell>
          <cell r="M2658">
            <v>0</v>
          </cell>
          <cell r="N2658">
            <v>0</v>
          </cell>
          <cell r="O2658">
            <v>0</v>
          </cell>
          <cell r="P2658">
            <v>0</v>
          </cell>
          <cell r="Q2658">
            <v>0</v>
          </cell>
          <cell r="R2658">
            <v>0</v>
          </cell>
          <cell r="S2658">
            <v>0</v>
          </cell>
          <cell r="T2658">
            <v>0</v>
          </cell>
          <cell r="U2658">
            <v>0</v>
          </cell>
          <cell r="V2658">
            <v>0</v>
          </cell>
          <cell r="W2658">
            <v>0</v>
          </cell>
          <cell r="X2658">
            <v>0</v>
          </cell>
          <cell r="Y2658">
            <v>0</v>
          </cell>
          <cell r="Z2658">
            <v>0</v>
          </cell>
          <cell r="AA2658">
            <v>0</v>
          </cell>
          <cell r="AB2658">
            <v>0</v>
          </cell>
          <cell r="AC2658">
            <v>0</v>
          </cell>
          <cell r="AD2658">
            <v>0</v>
          </cell>
          <cell r="AE2658">
            <v>0</v>
          </cell>
          <cell r="AF2658">
            <v>0</v>
          </cell>
          <cell r="AG2658">
            <v>0</v>
          </cell>
          <cell r="AH2658">
            <v>0</v>
          </cell>
          <cell r="AI2658">
            <v>0</v>
          </cell>
          <cell r="AJ2658">
            <v>0</v>
          </cell>
          <cell r="AK2658">
            <v>0</v>
          </cell>
          <cell r="AL2658">
            <v>0</v>
          </cell>
          <cell r="AM2658">
            <v>0</v>
          </cell>
          <cell r="AN2658">
            <v>0</v>
          </cell>
          <cell r="AO2658">
            <v>0</v>
          </cell>
          <cell r="AP2658">
            <v>0</v>
          </cell>
          <cell r="AQ2658">
            <v>0</v>
          </cell>
          <cell r="AR2658">
            <v>0</v>
          </cell>
          <cell r="AS2658">
            <v>0</v>
          </cell>
          <cell r="AT2658">
            <v>0</v>
          </cell>
          <cell r="AU2658">
            <v>0</v>
          </cell>
          <cell r="AV2658">
            <v>1261.029</v>
          </cell>
          <cell r="AW2658">
            <v>72</v>
          </cell>
          <cell r="AX2658">
            <v>2</v>
          </cell>
          <cell r="AY2658">
            <v>0</v>
          </cell>
          <cell r="AZ2658">
            <v>0</v>
          </cell>
          <cell r="BA2658">
            <v>0</v>
          </cell>
          <cell r="BB2658">
            <v>0</v>
          </cell>
          <cell r="BC2658">
            <v>0</v>
          </cell>
          <cell r="BD2658">
            <v>0</v>
          </cell>
          <cell r="BE2658">
            <v>72</v>
          </cell>
          <cell r="BF2658">
            <v>2</v>
          </cell>
          <cell r="BG2658">
            <v>0</v>
          </cell>
          <cell r="BH2658">
            <v>0</v>
          </cell>
          <cell r="BI2658">
            <v>0</v>
          </cell>
          <cell r="BJ2658">
            <v>0</v>
          </cell>
          <cell r="BK2658">
            <v>76</v>
          </cell>
          <cell r="BL2658">
            <v>2</v>
          </cell>
          <cell r="BM2658">
            <v>0</v>
          </cell>
          <cell r="BN2658">
            <v>0</v>
          </cell>
          <cell r="BO2658">
            <v>195</v>
          </cell>
          <cell r="BP2658">
            <v>6</v>
          </cell>
          <cell r="BQ2658">
            <v>0</v>
          </cell>
          <cell r="BR2658">
            <v>0</v>
          </cell>
          <cell r="BS2658">
            <v>130</v>
          </cell>
          <cell r="BT2658">
            <v>4</v>
          </cell>
          <cell r="BU2658">
            <v>0</v>
          </cell>
          <cell r="BV2658">
            <v>0</v>
          </cell>
          <cell r="BW2658">
            <v>0</v>
          </cell>
          <cell r="BX2658">
            <v>0</v>
          </cell>
          <cell r="BY2658">
            <v>0</v>
          </cell>
          <cell r="BZ2658">
            <v>0</v>
          </cell>
          <cell r="CA2658">
            <v>0</v>
          </cell>
          <cell r="CB2658">
            <v>0</v>
          </cell>
          <cell r="CC2658">
            <v>0</v>
          </cell>
          <cell r="CD2658">
            <v>0</v>
          </cell>
          <cell r="CE2658">
            <v>0</v>
          </cell>
          <cell r="CF2658">
            <v>0</v>
          </cell>
          <cell r="CG2658">
            <v>0</v>
          </cell>
          <cell r="CH2658">
            <v>0</v>
          </cell>
          <cell r="CI2658">
            <v>0</v>
          </cell>
          <cell r="CJ2658">
            <v>0</v>
          </cell>
          <cell r="CK2658">
            <v>0</v>
          </cell>
          <cell r="CL2658">
            <v>0</v>
          </cell>
          <cell r="CM2658">
            <v>0</v>
          </cell>
          <cell r="CN2658">
            <v>0</v>
          </cell>
          <cell r="CO2658">
            <v>0</v>
          </cell>
          <cell r="CP2658">
            <v>0</v>
          </cell>
          <cell r="CQ2658">
            <v>0</v>
          </cell>
          <cell r="CR2658">
            <v>0</v>
          </cell>
          <cell r="CS2658">
            <v>0</v>
          </cell>
          <cell r="CT2658">
            <v>0</v>
          </cell>
          <cell r="CU2658">
            <v>0</v>
          </cell>
          <cell r="CV2658">
            <v>0</v>
          </cell>
          <cell r="CW2658">
            <v>0</v>
          </cell>
          <cell r="CX2658">
            <v>0</v>
          </cell>
          <cell r="CY2658">
            <v>0</v>
          </cell>
          <cell r="CZ2658">
            <v>0</v>
          </cell>
          <cell r="DA2658">
            <v>0</v>
          </cell>
          <cell r="DB2658">
            <v>0</v>
          </cell>
          <cell r="DC2658">
            <v>0</v>
          </cell>
          <cell r="DD2658">
            <v>1806.029</v>
          </cell>
          <cell r="DE2658">
            <v>0</v>
          </cell>
          <cell r="DG2658">
            <v>1224.3</v>
          </cell>
          <cell r="DI2658">
            <v>0.03</v>
          </cell>
          <cell r="DJ2658">
            <v>36.728999999999999</v>
          </cell>
          <cell r="DK2658">
            <v>2.0759057254281354E-2</v>
          </cell>
          <cell r="DL2658">
            <v>0</v>
          </cell>
        </row>
        <row r="2659">
          <cell r="A2659" t="str">
            <v>PINZA-FORCH-BAND-1200W-700L</v>
          </cell>
          <cell r="B2659" t="str">
            <v>TESTA PINZA FORCHETTA + BANDELLA MOBILE + PETTINE 1200Wx700L + 2 Mot. FANUC</v>
          </cell>
          <cell r="F2659">
            <v>41579.255319148935</v>
          </cell>
          <cell r="H2659">
            <v>19542.25</v>
          </cell>
          <cell r="I2659">
            <v>0.53</v>
          </cell>
          <cell r="J2659" t="str">
            <v>BEMA</v>
          </cell>
          <cell r="K2659" t="str">
            <v>NEWZD</v>
          </cell>
          <cell r="L2659">
            <v>0</v>
          </cell>
          <cell r="M2659">
            <v>0</v>
          </cell>
          <cell r="N2659">
            <v>0</v>
          </cell>
          <cell r="O2659">
            <v>0</v>
          </cell>
          <cell r="P2659">
            <v>0</v>
          </cell>
          <cell r="Q2659">
            <v>0</v>
          </cell>
          <cell r="R2659">
            <v>0</v>
          </cell>
          <cell r="S2659">
            <v>0</v>
          </cell>
          <cell r="T2659">
            <v>0</v>
          </cell>
          <cell r="U2659">
            <v>0</v>
          </cell>
          <cell r="V2659">
            <v>0</v>
          </cell>
          <cell r="W2659">
            <v>0</v>
          </cell>
          <cell r="X2659">
            <v>0</v>
          </cell>
          <cell r="Y2659">
            <v>0</v>
          </cell>
          <cell r="Z2659">
            <v>0</v>
          </cell>
          <cell r="AA2659">
            <v>0</v>
          </cell>
          <cell r="AB2659">
            <v>0</v>
          </cell>
          <cell r="AC2659">
            <v>0</v>
          </cell>
          <cell r="AD2659">
            <v>0</v>
          </cell>
          <cell r="AE2659">
            <v>0</v>
          </cell>
          <cell r="AF2659">
            <v>0</v>
          </cell>
          <cell r="AG2659">
            <v>0</v>
          </cell>
          <cell r="AH2659">
            <v>0</v>
          </cell>
          <cell r="AI2659">
            <v>0</v>
          </cell>
          <cell r="AJ2659">
            <v>0</v>
          </cell>
          <cell r="AK2659">
            <v>0</v>
          </cell>
          <cell r="AL2659">
            <v>0</v>
          </cell>
          <cell r="AM2659">
            <v>0</v>
          </cell>
          <cell r="AN2659">
            <v>0</v>
          </cell>
          <cell r="AO2659">
            <v>0</v>
          </cell>
          <cell r="AP2659">
            <v>0</v>
          </cell>
          <cell r="AQ2659">
            <v>0</v>
          </cell>
          <cell r="AR2659">
            <v>0</v>
          </cell>
          <cell r="AS2659">
            <v>0</v>
          </cell>
          <cell r="AT2659">
            <v>0</v>
          </cell>
          <cell r="AU2659">
            <v>0</v>
          </cell>
          <cell r="AV2659">
            <v>15012.25</v>
          </cell>
          <cell r="AW2659">
            <v>1080</v>
          </cell>
          <cell r="AX2659">
            <v>30</v>
          </cell>
          <cell r="AY2659">
            <v>0</v>
          </cell>
          <cell r="AZ2659">
            <v>0</v>
          </cell>
          <cell r="BA2659">
            <v>0</v>
          </cell>
          <cell r="BB2659">
            <v>0</v>
          </cell>
          <cell r="BC2659">
            <v>0</v>
          </cell>
          <cell r="BD2659">
            <v>0</v>
          </cell>
          <cell r="BE2659">
            <v>360</v>
          </cell>
          <cell r="BF2659">
            <v>10</v>
          </cell>
          <cell r="BG2659">
            <v>0</v>
          </cell>
          <cell r="BH2659">
            <v>0</v>
          </cell>
          <cell r="BI2659">
            <v>0</v>
          </cell>
          <cell r="BJ2659">
            <v>0</v>
          </cell>
          <cell r="BK2659">
            <v>1140</v>
          </cell>
          <cell r="BL2659">
            <v>30</v>
          </cell>
          <cell r="BM2659">
            <v>0</v>
          </cell>
          <cell r="BN2659">
            <v>0</v>
          </cell>
          <cell r="BO2659">
            <v>1495</v>
          </cell>
          <cell r="BP2659">
            <v>46</v>
          </cell>
          <cell r="BQ2659">
            <v>0</v>
          </cell>
          <cell r="BR2659">
            <v>0</v>
          </cell>
          <cell r="BS2659">
            <v>455</v>
          </cell>
          <cell r="BT2659">
            <v>14</v>
          </cell>
          <cell r="BU2659">
            <v>0</v>
          </cell>
          <cell r="BV2659">
            <v>0</v>
          </cell>
          <cell r="BW2659">
            <v>0</v>
          </cell>
          <cell r="BX2659">
            <v>0</v>
          </cell>
          <cell r="BY2659">
            <v>0</v>
          </cell>
          <cell r="BZ2659">
            <v>0</v>
          </cell>
          <cell r="CA2659">
            <v>0</v>
          </cell>
          <cell r="CB2659">
            <v>0</v>
          </cell>
          <cell r="CC2659">
            <v>0</v>
          </cell>
          <cell r="CD2659">
            <v>0</v>
          </cell>
          <cell r="CE2659">
            <v>0</v>
          </cell>
          <cell r="CF2659">
            <v>0</v>
          </cell>
          <cell r="CG2659">
            <v>0</v>
          </cell>
          <cell r="CH2659">
            <v>0</v>
          </cell>
          <cell r="CI2659">
            <v>0</v>
          </cell>
          <cell r="CJ2659">
            <v>0</v>
          </cell>
          <cell r="CK2659">
            <v>0</v>
          </cell>
          <cell r="CL2659">
            <v>0</v>
          </cell>
          <cell r="CM2659">
            <v>0</v>
          </cell>
          <cell r="CN2659">
            <v>0</v>
          </cell>
          <cell r="CO2659">
            <v>0</v>
          </cell>
          <cell r="CP2659">
            <v>0</v>
          </cell>
          <cell r="CQ2659">
            <v>0</v>
          </cell>
          <cell r="CR2659">
            <v>0</v>
          </cell>
          <cell r="CS2659">
            <v>0</v>
          </cell>
          <cell r="CT2659">
            <v>0</v>
          </cell>
          <cell r="CU2659">
            <v>0</v>
          </cell>
          <cell r="CV2659">
            <v>0</v>
          </cell>
          <cell r="CW2659">
            <v>0</v>
          </cell>
          <cell r="CX2659">
            <v>0</v>
          </cell>
          <cell r="CY2659">
            <v>0</v>
          </cell>
          <cell r="CZ2659">
            <v>0</v>
          </cell>
          <cell r="DA2659">
            <v>0</v>
          </cell>
          <cell r="DB2659">
            <v>0</v>
          </cell>
          <cell r="DC2659">
            <v>0</v>
          </cell>
          <cell r="DD2659">
            <v>19542.25</v>
          </cell>
          <cell r="DE2659">
            <v>0</v>
          </cell>
          <cell r="DG2659">
            <v>14575</v>
          </cell>
          <cell r="DI2659">
            <v>0.03</v>
          </cell>
          <cell r="DJ2659">
            <v>437.25</v>
          </cell>
          <cell r="DK2659">
            <v>2.2886678879874379E-2</v>
          </cell>
          <cell r="DL2659">
            <v>0</v>
          </cell>
        </row>
        <row r="2660">
          <cell r="A2660" t="str">
            <v>PINZA-SINGOLA-FALDA</v>
          </cell>
          <cell r="B2660" t="str">
            <v>TESTA PINZA SINGOLA + FALDA + PRESSINO</v>
          </cell>
          <cell r="F2660">
            <v>8200.5927234042556</v>
          </cell>
          <cell r="H2660">
            <v>3854.2785799999997</v>
          </cell>
          <cell r="I2660">
            <v>0.53</v>
          </cell>
          <cell r="J2660" t="str">
            <v>BEMA</v>
          </cell>
          <cell r="K2660" t="str">
            <v>NEWZD</v>
          </cell>
          <cell r="L2660">
            <v>0</v>
          </cell>
          <cell r="M2660">
            <v>0</v>
          </cell>
          <cell r="N2660">
            <v>0</v>
          </cell>
          <cell r="O2660">
            <v>0</v>
          </cell>
          <cell r="P2660">
            <v>0</v>
          </cell>
          <cell r="Q2660">
            <v>0</v>
          </cell>
          <cell r="R2660">
            <v>0</v>
          </cell>
          <cell r="S2660">
            <v>0</v>
          </cell>
          <cell r="T2660">
            <v>0</v>
          </cell>
          <cell r="U2660">
            <v>0</v>
          </cell>
          <cell r="V2660">
            <v>0</v>
          </cell>
          <cell r="W2660">
            <v>0</v>
          </cell>
          <cell r="X2660">
            <v>0</v>
          </cell>
          <cell r="Y2660">
            <v>0</v>
          </cell>
          <cell r="Z2660">
            <v>0</v>
          </cell>
          <cell r="AA2660">
            <v>0</v>
          </cell>
          <cell r="AB2660">
            <v>0</v>
          </cell>
          <cell r="AC2660">
            <v>0</v>
          </cell>
          <cell r="AD2660">
            <v>0</v>
          </cell>
          <cell r="AE2660">
            <v>0</v>
          </cell>
          <cell r="AF2660">
            <v>0</v>
          </cell>
          <cell r="AG2660">
            <v>0</v>
          </cell>
          <cell r="AH2660">
            <v>0</v>
          </cell>
          <cell r="AI2660">
            <v>0</v>
          </cell>
          <cell r="AJ2660">
            <v>0</v>
          </cell>
          <cell r="AK2660">
            <v>0</v>
          </cell>
          <cell r="AL2660">
            <v>0</v>
          </cell>
          <cell r="AM2660">
            <v>0</v>
          </cell>
          <cell r="AN2660">
            <v>0</v>
          </cell>
          <cell r="AO2660">
            <v>0</v>
          </cell>
          <cell r="AP2660">
            <v>0</v>
          </cell>
          <cell r="AQ2660">
            <v>0</v>
          </cell>
          <cell r="AR2660">
            <v>0</v>
          </cell>
          <cell r="AS2660">
            <v>0</v>
          </cell>
          <cell r="AT2660">
            <v>0</v>
          </cell>
          <cell r="AU2660">
            <v>0</v>
          </cell>
          <cell r="AV2660">
            <v>2547.2785799999997</v>
          </cell>
          <cell r="AW2660">
            <v>72</v>
          </cell>
          <cell r="AX2660">
            <v>2</v>
          </cell>
          <cell r="AY2660">
            <v>0</v>
          </cell>
          <cell r="AZ2660">
            <v>0</v>
          </cell>
          <cell r="BA2660">
            <v>0</v>
          </cell>
          <cell r="BB2660">
            <v>0</v>
          </cell>
          <cell r="BC2660">
            <v>0</v>
          </cell>
          <cell r="BD2660">
            <v>0</v>
          </cell>
          <cell r="BE2660">
            <v>0</v>
          </cell>
          <cell r="BF2660">
            <v>0</v>
          </cell>
          <cell r="BG2660">
            <v>0</v>
          </cell>
          <cell r="BH2660">
            <v>0</v>
          </cell>
          <cell r="BI2660">
            <v>0</v>
          </cell>
          <cell r="BJ2660">
            <v>0</v>
          </cell>
          <cell r="BK2660">
            <v>0</v>
          </cell>
          <cell r="BL2660">
            <v>0</v>
          </cell>
          <cell r="BM2660">
            <v>0</v>
          </cell>
          <cell r="BN2660">
            <v>0</v>
          </cell>
          <cell r="BO2660">
            <v>780</v>
          </cell>
          <cell r="BP2660">
            <v>24</v>
          </cell>
          <cell r="BQ2660">
            <v>0</v>
          </cell>
          <cell r="BR2660">
            <v>0</v>
          </cell>
          <cell r="BS2660">
            <v>455</v>
          </cell>
          <cell r="BT2660">
            <v>14</v>
          </cell>
          <cell r="BU2660">
            <v>0</v>
          </cell>
          <cell r="BV2660">
            <v>0</v>
          </cell>
          <cell r="BW2660">
            <v>0</v>
          </cell>
          <cell r="BX2660">
            <v>0</v>
          </cell>
          <cell r="BY2660">
            <v>0</v>
          </cell>
          <cell r="BZ2660">
            <v>0</v>
          </cell>
          <cell r="CA2660">
            <v>0</v>
          </cell>
          <cell r="CB2660">
            <v>0</v>
          </cell>
          <cell r="CC2660">
            <v>0</v>
          </cell>
          <cell r="CD2660">
            <v>0</v>
          </cell>
          <cell r="CE2660">
            <v>0</v>
          </cell>
          <cell r="CF2660">
            <v>0</v>
          </cell>
          <cell r="CG2660">
            <v>0</v>
          </cell>
          <cell r="CH2660">
            <v>0</v>
          </cell>
          <cell r="CI2660">
            <v>0</v>
          </cell>
          <cell r="CJ2660">
            <v>0</v>
          </cell>
          <cell r="CK2660">
            <v>0</v>
          </cell>
          <cell r="CL2660">
            <v>0</v>
          </cell>
          <cell r="CM2660">
            <v>0</v>
          </cell>
          <cell r="CN2660">
            <v>0</v>
          </cell>
          <cell r="CO2660">
            <v>0</v>
          </cell>
          <cell r="CP2660">
            <v>0</v>
          </cell>
          <cell r="CQ2660">
            <v>0</v>
          </cell>
          <cell r="CR2660">
            <v>0</v>
          </cell>
          <cell r="CS2660">
            <v>0</v>
          </cell>
          <cell r="CT2660">
            <v>0</v>
          </cell>
          <cell r="CU2660">
            <v>0</v>
          </cell>
          <cell r="CV2660">
            <v>0</v>
          </cell>
          <cell r="CW2660">
            <v>0</v>
          </cell>
          <cell r="CX2660">
            <v>0</v>
          </cell>
          <cell r="CY2660">
            <v>0</v>
          </cell>
          <cell r="CZ2660">
            <v>0</v>
          </cell>
          <cell r="DA2660">
            <v>0</v>
          </cell>
          <cell r="DB2660">
            <v>0</v>
          </cell>
          <cell r="DC2660">
            <v>0</v>
          </cell>
          <cell r="DD2660">
            <v>3854.2785799999997</v>
          </cell>
          <cell r="DE2660">
            <v>0</v>
          </cell>
          <cell r="DG2660">
            <v>2473.0859999999998</v>
          </cell>
          <cell r="DI2660">
            <v>0.03</v>
          </cell>
          <cell r="DJ2660">
            <v>74.192579999999992</v>
          </cell>
          <cell r="DK2660">
            <v>1.9627220121446971E-2</v>
          </cell>
          <cell r="DL2660">
            <v>0</v>
          </cell>
        </row>
        <row r="2661">
          <cell r="A2661" t="str">
            <v>PINZA-SMARTFOLDER</v>
          </cell>
          <cell r="B2661" t="str">
            <v xml:space="preserve">TESTA SMART PAL SERVENTE PAL + FALDA </v>
          </cell>
          <cell r="F2661">
            <v>18986.582723404259</v>
          </cell>
          <cell r="H2661">
            <v>8923.6938800000007</v>
          </cell>
          <cell r="I2661">
            <v>0.53</v>
          </cell>
          <cell r="J2661" t="str">
            <v>BEMA</v>
          </cell>
          <cell r="K2661" t="str">
            <v>NEWZD</v>
          </cell>
          <cell r="L2661">
            <v>0</v>
          </cell>
          <cell r="M2661">
            <v>0</v>
          </cell>
          <cell r="N2661">
            <v>0</v>
          </cell>
          <cell r="O2661">
            <v>0</v>
          </cell>
          <cell r="P2661">
            <v>0</v>
          </cell>
          <cell r="Q2661">
            <v>0</v>
          </cell>
          <cell r="R2661">
            <v>0</v>
          </cell>
          <cell r="S2661">
            <v>0</v>
          </cell>
          <cell r="T2661">
            <v>0</v>
          </cell>
          <cell r="U2661">
            <v>0</v>
          </cell>
          <cell r="V2661">
            <v>0</v>
          </cell>
          <cell r="W2661">
            <v>0</v>
          </cell>
          <cell r="X2661">
            <v>0</v>
          </cell>
          <cell r="Y2661">
            <v>0</v>
          </cell>
          <cell r="Z2661">
            <v>0</v>
          </cell>
          <cell r="AA2661">
            <v>0</v>
          </cell>
          <cell r="AB2661">
            <v>0</v>
          </cell>
          <cell r="AC2661">
            <v>0</v>
          </cell>
          <cell r="AD2661">
            <v>0</v>
          </cell>
          <cell r="AE2661">
            <v>0</v>
          </cell>
          <cell r="AF2661">
            <v>0</v>
          </cell>
          <cell r="AG2661">
            <v>0</v>
          </cell>
          <cell r="AH2661">
            <v>0</v>
          </cell>
          <cell r="AI2661">
            <v>0</v>
          </cell>
          <cell r="AJ2661">
            <v>0</v>
          </cell>
          <cell r="AK2661">
            <v>0</v>
          </cell>
          <cell r="AL2661">
            <v>0</v>
          </cell>
          <cell r="AM2661">
            <v>0</v>
          </cell>
          <cell r="AN2661">
            <v>0</v>
          </cell>
          <cell r="AO2661">
            <v>0</v>
          </cell>
          <cell r="AP2661">
            <v>0</v>
          </cell>
          <cell r="AQ2661">
            <v>0</v>
          </cell>
          <cell r="AR2661">
            <v>0</v>
          </cell>
          <cell r="AS2661">
            <v>0</v>
          </cell>
          <cell r="AT2661">
            <v>0</v>
          </cell>
          <cell r="AU2661">
            <v>0</v>
          </cell>
          <cell r="AV2661">
            <v>6732.6938800000007</v>
          </cell>
          <cell r="AW2661">
            <v>216</v>
          </cell>
          <cell r="AX2661">
            <v>6</v>
          </cell>
          <cell r="AY2661">
            <v>0</v>
          </cell>
          <cell r="AZ2661">
            <v>0</v>
          </cell>
          <cell r="BA2661">
            <v>0</v>
          </cell>
          <cell r="BB2661">
            <v>0</v>
          </cell>
          <cell r="BC2661">
            <v>0</v>
          </cell>
          <cell r="BD2661">
            <v>0</v>
          </cell>
          <cell r="BE2661">
            <v>360</v>
          </cell>
          <cell r="BF2661">
            <v>10</v>
          </cell>
          <cell r="BG2661">
            <v>0</v>
          </cell>
          <cell r="BH2661">
            <v>0</v>
          </cell>
          <cell r="BI2661">
            <v>0</v>
          </cell>
          <cell r="BJ2661">
            <v>0</v>
          </cell>
          <cell r="BK2661">
            <v>380</v>
          </cell>
          <cell r="BL2661">
            <v>10</v>
          </cell>
          <cell r="BM2661">
            <v>0</v>
          </cell>
          <cell r="BN2661">
            <v>0</v>
          </cell>
          <cell r="BO2661">
            <v>975</v>
          </cell>
          <cell r="BP2661">
            <v>30</v>
          </cell>
          <cell r="BQ2661">
            <v>0</v>
          </cell>
          <cell r="BR2661">
            <v>0</v>
          </cell>
          <cell r="BS2661">
            <v>260</v>
          </cell>
          <cell r="BT2661">
            <v>8</v>
          </cell>
          <cell r="BU2661">
            <v>0</v>
          </cell>
          <cell r="BV2661">
            <v>0</v>
          </cell>
          <cell r="BW2661">
            <v>0</v>
          </cell>
          <cell r="BX2661">
            <v>0</v>
          </cell>
          <cell r="BY2661">
            <v>0</v>
          </cell>
          <cell r="BZ2661">
            <v>0</v>
          </cell>
          <cell r="CA2661">
            <v>0</v>
          </cell>
          <cell r="CB2661">
            <v>0</v>
          </cell>
          <cell r="CC2661">
            <v>0</v>
          </cell>
          <cell r="CD2661">
            <v>0</v>
          </cell>
          <cell r="CE2661">
            <v>0</v>
          </cell>
          <cell r="CF2661">
            <v>0</v>
          </cell>
          <cell r="CG2661">
            <v>0</v>
          </cell>
          <cell r="CH2661">
            <v>0</v>
          </cell>
          <cell r="CI2661">
            <v>0</v>
          </cell>
          <cell r="CJ2661">
            <v>0</v>
          </cell>
          <cell r="CK2661">
            <v>0</v>
          </cell>
          <cell r="CL2661">
            <v>0</v>
          </cell>
          <cell r="CM2661">
            <v>0</v>
          </cell>
          <cell r="CN2661">
            <v>0</v>
          </cell>
          <cell r="CO2661">
            <v>0</v>
          </cell>
          <cell r="CP2661">
            <v>0</v>
          </cell>
          <cell r="CQ2661">
            <v>0</v>
          </cell>
          <cell r="CR2661">
            <v>0</v>
          </cell>
          <cell r="CS2661">
            <v>0</v>
          </cell>
          <cell r="CT2661">
            <v>0</v>
          </cell>
          <cell r="CU2661">
            <v>0</v>
          </cell>
          <cell r="CV2661">
            <v>0</v>
          </cell>
          <cell r="CW2661">
            <v>0</v>
          </cell>
          <cell r="CX2661">
            <v>0</v>
          </cell>
          <cell r="CY2661">
            <v>0</v>
          </cell>
          <cell r="CZ2661">
            <v>0</v>
          </cell>
          <cell r="DA2661">
            <v>0</v>
          </cell>
          <cell r="DB2661">
            <v>0</v>
          </cell>
          <cell r="DC2661">
            <v>0</v>
          </cell>
          <cell r="DD2661">
            <v>8923.6938800000007</v>
          </cell>
          <cell r="DE2661">
            <v>0</v>
          </cell>
          <cell r="DG2661">
            <v>6536.5960000000005</v>
          </cell>
          <cell r="DI2661">
            <v>0.03</v>
          </cell>
          <cell r="DJ2661">
            <v>196.09788</v>
          </cell>
          <cell r="DK2661">
            <v>2.2468716471294038E-2</v>
          </cell>
          <cell r="DL2661">
            <v>0</v>
          </cell>
        </row>
        <row r="2662">
          <cell r="A2662" t="str">
            <v>PINZA-SMARTGRIPPER-BASE</v>
          </cell>
          <cell r="B2662" t="str">
            <v>TESTA SMART PAL PRODOTTO L=1200</v>
          </cell>
          <cell r="F2662">
            <v>20983.348936170212</v>
          </cell>
          <cell r="H2662">
            <v>9862.1739999999991</v>
          </cell>
          <cell r="I2662">
            <v>0.53</v>
          </cell>
          <cell r="J2662" t="str">
            <v>BEMA</v>
          </cell>
          <cell r="K2662" t="str">
            <v>NEWZD</v>
          </cell>
          <cell r="L2662">
            <v>0</v>
          </cell>
          <cell r="M2662">
            <v>0</v>
          </cell>
          <cell r="N2662">
            <v>0</v>
          </cell>
          <cell r="O2662">
            <v>0</v>
          </cell>
          <cell r="P2662">
            <v>0</v>
          </cell>
          <cell r="Q2662">
            <v>0</v>
          </cell>
          <cell r="R2662">
            <v>0</v>
          </cell>
          <cell r="S2662">
            <v>0</v>
          </cell>
          <cell r="T2662">
            <v>0</v>
          </cell>
          <cell r="U2662">
            <v>0</v>
          </cell>
          <cell r="V2662">
            <v>0</v>
          </cell>
          <cell r="W2662">
            <v>0</v>
          </cell>
          <cell r="X2662">
            <v>0</v>
          </cell>
          <cell r="Y2662">
            <v>0</v>
          </cell>
          <cell r="Z2662">
            <v>0</v>
          </cell>
          <cell r="AA2662">
            <v>0</v>
          </cell>
          <cell r="AB2662">
            <v>0</v>
          </cell>
          <cell r="AC2662">
            <v>0</v>
          </cell>
          <cell r="AD2662">
            <v>0</v>
          </cell>
          <cell r="AE2662">
            <v>0</v>
          </cell>
          <cell r="AF2662">
            <v>0</v>
          </cell>
          <cell r="AG2662">
            <v>0</v>
          </cell>
          <cell r="AH2662">
            <v>0</v>
          </cell>
          <cell r="AI2662">
            <v>0</v>
          </cell>
          <cell r="AJ2662">
            <v>0</v>
          </cell>
          <cell r="AK2662">
            <v>0</v>
          </cell>
          <cell r="AL2662">
            <v>0</v>
          </cell>
          <cell r="AM2662">
            <v>0</v>
          </cell>
          <cell r="AN2662">
            <v>0</v>
          </cell>
          <cell r="AO2662">
            <v>0</v>
          </cell>
          <cell r="AP2662">
            <v>0</v>
          </cell>
          <cell r="AQ2662">
            <v>0</v>
          </cell>
          <cell r="AR2662">
            <v>0</v>
          </cell>
          <cell r="AS2662">
            <v>0</v>
          </cell>
          <cell r="AT2662">
            <v>0</v>
          </cell>
          <cell r="AU2662">
            <v>0</v>
          </cell>
          <cell r="AV2662">
            <v>7566.174</v>
          </cell>
          <cell r="AW2662">
            <v>288</v>
          </cell>
          <cell r="AX2662">
            <v>8</v>
          </cell>
          <cell r="AY2662">
            <v>0</v>
          </cell>
          <cell r="AZ2662">
            <v>0</v>
          </cell>
          <cell r="BA2662">
            <v>0</v>
          </cell>
          <cell r="BB2662">
            <v>0</v>
          </cell>
          <cell r="BC2662">
            <v>0</v>
          </cell>
          <cell r="BD2662">
            <v>0</v>
          </cell>
          <cell r="BE2662">
            <v>144</v>
          </cell>
          <cell r="BF2662">
            <v>4</v>
          </cell>
          <cell r="BG2662">
            <v>0</v>
          </cell>
          <cell r="BH2662">
            <v>0</v>
          </cell>
          <cell r="BI2662">
            <v>0</v>
          </cell>
          <cell r="BJ2662">
            <v>0</v>
          </cell>
          <cell r="BK2662">
            <v>304</v>
          </cell>
          <cell r="BL2662">
            <v>8</v>
          </cell>
          <cell r="BM2662">
            <v>0</v>
          </cell>
          <cell r="BN2662">
            <v>0</v>
          </cell>
          <cell r="BO2662">
            <v>1300</v>
          </cell>
          <cell r="BP2662">
            <v>40</v>
          </cell>
          <cell r="BQ2662">
            <v>0</v>
          </cell>
          <cell r="BR2662">
            <v>0</v>
          </cell>
          <cell r="BS2662">
            <v>260</v>
          </cell>
          <cell r="BT2662">
            <v>8</v>
          </cell>
          <cell r="BU2662">
            <v>0</v>
          </cell>
          <cell r="BV2662">
            <v>0</v>
          </cell>
          <cell r="BW2662">
            <v>0</v>
          </cell>
          <cell r="BX2662">
            <v>0</v>
          </cell>
          <cell r="BY2662">
            <v>0</v>
          </cell>
          <cell r="BZ2662">
            <v>0</v>
          </cell>
          <cell r="CA2662">
            <v>0</v>
          </cell>
          <cell r="CB2662">
            <v>0</v>
          </cell>
          <cell r="CC2662">
            <v>0</v>
          </cell>
          <cell r="CD2662">
            <v>0</v>
          </cell>
          <cell r="CE2662">
            <v>0</v>
          </cell>
          <cell r="CF2662">
            <v>0</v>
          </cell>
          <cell r="CG2662">
            <v>0</v>
          </cell>
          <cell r="CH2662">
            <v>0</v>
          </cell>
          <cell r="CI2662">
            <v>0</v>
          </cell>
          <cell r="CJ2662">
            <v>0</v>
          </cell>
          <cell r="CK2662">
            <v>0</v>
          </cell>
          <cell r="CL2662">
            <v>0</v>
          </cell>
          <cell r="CM2662">
            <v>0</v>
          </cell>
          <cell r="CN2662">
            <v>0</v>
          </cell>
          <cell r="CO2662">
            <v>0</v>
          </cell>
          <cell r="CP2662">
            <v>0</v>
          </cell>
          <cell r="CQ2662">
            <v>0</v>
          </cell>
          <cell r="CR2662">
            <v>0</v>
          </cell>
          <cell r="CS2662">
            <v>0</v>
          </cell>
          <cell r="CT2662">
            <v>0</v>
          </cell>
          <cell r="CU2662">
            <v>0</v>
          </cell>
          <cell r="CV2662">
            <v>0</v>
          </cell>
          <cell r="CW2662">
            <v>0</v>
          </cell>
          <cell r="CX2662">
            <v>0</v>
          </cell>
          <cell r="CY2662">
            <v>0</v>
          </cell>
          <cell r="CZ2662">
            <v>0</v>
          </cell>
          <cell r="DA2662">
            <v>0</v>
          </cell>
          <cell r="DB2662">
            <v>0</v>
          </cell>
          <cell r="DC2662">
            <v>0</v>
          </cell>
          <cell r="DD2662">
            <v>9862.1739999999991</v>
          </cell>
          <cell r="DE2662">
            <v>0</v>
          </cell>
          <cell r="DG2662">
            <v>7345.8</v>
          </cell>
          <cell r="DI2662">
            <v>0.03</v>
          </cell>
          <cell r="DJ2662">
            <v>220.374</v>
          </cell>
          <cell r="DK2662">
            <v>2.2856105706403371E-2</v>
          </cell>
          <cell r="DL2662">
            <v>0</v>
          </cell>
        </row>
        <row r="2663">
          <cell r="A2663" t="str">
            <v>PINZA-SMARTGRIPPER-FP</v>
          </cell>
          <cell r="B2663" t="str">
            <v>TESTA SMART PAL PRODOTTO + PAL + FALDA  L=1200</v>
          </cell>
          <cell r="F2663">
            <v>31576.629787234047</v>
          </cell>
          <cell r="H2663">
            <v>14841.016000000001</v>
          </cell>
          <cell r="I2663">
            <v>0.53</v>
          </cell>
          <cell r="J2663" t="str">
            <v>BEMA</v>
          </cell>
          <cell r="K2663" t="str">
            <v>NEWZD</v>
          </cell>
          <cell r="L2663">
            <v>0</v>
          </cell>
          <cell r="M2663">
            <v>0</v>
          </cell>
          <cell r="N2663">
            <v>0</v>
          </cell>
          <cell r="O2663">
            <v>0</v>
          </cell>
          <cell r="P2663">
            <v>0</v>
          </cell>
          <cell r="Q2663">
            <v>0</v>
          </cell>
          <cell r="R2663">
            <v>0</v>
          </cell>
          <cell r="S2663">
            <v>0</v>
          </cell>
          <cell r="T2663">
            <v>0</v>
          </cell>
          <cell r="U2663">
            <v>0</v>
          </cell>
          <cell r="V2663">
            <v>0</v>
          </cell>
          <cell r="W2663">
            <v>0</v>
          </cell>
          <cell r="X2663">
            <v>0</v>
          </cell>
          <cell r="Y2663">
            <v>0</v>
          </cell>
          <cell r="Z2663">
            <v>0</v>
          </cell>
          <cell r="AA2663">
            <v>0</v>
          </cell>
          <cell r="AB2663">
            <v>0</v>
          </cell>
          <cell r="AC2663">
            <v>0</v>
          </cell>
          <cell r="AD2663">
            <v>0</v>
          </cell>
          <cell r="AE2663">
            <v>0</v>
          </cell>
          <cell r="AF2663">
            <v>0</v>
          </cell>
          <cell r="AG2663">
            <v>0</v>
          </cell>
          <cell r="AH2663">
            <v>0</v>
          </cell>
          <cell r="AI2663">
            <v>0</v>
          </cell>
          <cell r="AJ2663">
            <v>0</v>
          </cell>
          <cell r="AK2663">
            <v>0</v>
          </cell>
          <cell r="AL2663">
            <v>0</v>
          </cell>
          <cell r="AM2663">
            <v>0</v>
          </cell>
          <cell r="AN2663">
            <v>0</v>
          </cell>
          <cell r="AO2663">
            <v>0</v>
          </cell>
          <cell r="AP2663">
            <v>0</v>
          </cell>
          <cell r="AQ2663">
            <v>0</v>
          </cell>
          <cell r="AR2663">
            <v>0</v>
          </cell>
          <cell r="AS2663">
            <v>0</v>
          </cell>
          <cell r="AT2663">
            <v>0</v>
          </cell>
          <cell r="AU2663">
            <v>0</v>
          </cell>
          <cell r="AV2663">
            <v>11049.016000000001</v>
          </cell>
          <cell r="AW2663">
            <v>288</v>
          </cell>
          <cell r="AX2663">
            <v>8</v>
          </cell>
          <cell r="AY2663">
            <v>0</v>
          </cell>
          <cell r="AZ2663">
            <v>0</v>
          </cell>
          <cell r="BA2663">
            <v>0</v>
          </cell>
          <cell r="BB2663">
            <v>0</v>
          </cell>
          <cell r="BC2663">
            <v>0</v>
          </cell>
          <cell r="BD2663">
            <v>0</v>
          </cell>
          <cell r="BE2663">
            <v>144</v>
          </cell>
          <cell r="BF2663">
            <v>4</v>
          </cell>
          <cell r="BG2663">
            <v>0</v>
          </cell>
          <cell r="BH2663">
            <v>0</v>
          </cell>
          <cell r="BI2663">
            <v>0</v>
          </cell>
          <cell r="BJ2663">
            <v>0</v>
          </cell>
          <cell r="BK2663">
            <v>760</v>
          </cell>
          <cell r="BL2663">
            <v>20</v>
          </cell>
          <cell r="BM2663">
            <v>0</v>
          </cell>
          <cell r="BN2663">
            <v>0</v>
          </cell>
          <cell r="BO2663">
            <v>1625</v>
          </cell>
          <cell r="BP2663">
            <v>50</v>
          </cell>
          <cell r="BQ2663">
            <v>0</v>
          </cell>
          <cell r="BR2663">
            <v>0</v>
          </cell>
          <cell r="BS2663">
            <v>975</v>
          </cell>
          <cell r="BT2663">
            <v>30</v>
          </cell>
          <cell r="BU2663">
            <v>0</v>
          </cell>
          <cell r="BV2663">
            <v>0</v>
          </cell>
          <cell r="BW2663">
            <v>0</v>
          </cell>
          <cell r="BX2663">
            <v>0</v>
          </cell>
          <cell r="BY2663">
            <v>0</v>
          </cell>
          <cell r="BZ2663">
            <v>0</v>
          </cell>
          <cell r="CA2663">
            <v>0</v>
          </cell>
          <cell r="CB2663">
            <v>0</v>
          </cell>
          <cell r="CC2663">
            <v>0</v>
          </cell>
          <cell r="CD2663">
            <v>0</v>
          </cell>
          <cell r="CE2663">
            <v>0</v>
          </cell>
          <cell r="CF2663">
            <v>0</v>
          </cell>
          <cell r="CG2663">
            <v>0</v>
          </cell>
          <cell r="CH2663">
            <v>0</v>
          </cell>
          <cell r="CI2663">
            <v>0</v>
          </cell>
          <cell r="CJ2663">
            <v>0</v>
          </cell>
          <cell r="CK2663">
            <v>0</v>
          </cell>
          <cell r="CL2663">
            <v>0</v>
          </cell>
          <cell r="CM2663">
            <v>0</v>
          </cell>
          <cell r="CN2663">
            <v>0</v>
          </cell>
          <cell r="CO2663">
            <v>0</v>
          </cell>
          <cell r="CP2663">
            <v>0</v>
          </cell>
          <cell r="CQ2663">
            <v>0</v>
          </cell>
          <cell r="CR2663">
            <v>0</v>
          </cell>
          <cell r="CS2663">
            <v>0</v>
          </cell>
          <cell r="CT2663">
            <v>0</v>
          </cell>
          <cell r="CU2663">
            <v>0</v>
          </cell>
          <cell r="CV2663">
            <v>0</v>
          </cell>
          <cell r="CW2663">
            <v>0</v>
          </cell>
          <cell r="CX2663">
            <v>0</v>
          </cell>
          <cell r="CY2663">
            <v>0</v>
          </cell>
          <cell r="CZ2663">
            <v>0</v>
          </cell>
          <cell r="DA2663">
            <v>0</v>
          </cell>
          <cell r="DB2663">
            <v>0</v>
          </cell>
          <cell r="DC2663">
            <v>0</v>
          </cell>
          <cell r="DD2663">
            <v>14841.016000000001</v>
          </cell>
          <cell r="DE2663">
            <v>0</v>
          </cell>
          <cell r="DG2663">
            <v>10727.2</v>
          </cell>
          <cell r="DI2663">
            <v>0.03</v>
          </cell>
          <cell r="DJ2663">
            <v>321.81600000000003</v>
          </cell>
          <cell r="DK2663">
            <v>2.216485756791008E-2</v>
          </cell>
          <cell r="DL2663">
            <v>0</v>
          </cell>
        </row>
        <row r="2664">
          <cell r="A2664" t="str">
            <v>PINZA-STRATO-BAND-1200W-1000L-E80</v>
          </cell>
          <cell r="B2664" t="str">
            <v>PINZA PRESA STRATO COMPLETA E80 1200WX1000L + 4 Mot. FANUC</v>
          </cell>
          <cell r="F2664">
            <v>72796.704255319157</v>
          </cell>
          <cell r="H2664">
            <v>34214.451000000001</v>
          </cell>
          <cell r="I2664">
            <v>0.53</v>
          </cell>
          <cell r="J2664" t="str">
            <v>BEMA</v>
          </cell>
          <cell r="K2664" t="str">
            <v>NEWZD</v>
          </cell>
          <cell r="L2664">
            <v>0</v>
          </cell>
          <cell r="M2664">
            <v>0</v>
          </cell>
          <cell r="N2664">
            <v>0</v>
          </cell>
          <cell r="O2664">
            <v>0</v>
          </cell>
          <cell r="P2664">
            <v>0</v>
          </cell>
          <cell r="Q2664">
            <v>0</v>
          </cell>
          <cell r="R2664">
            <v>0</v>
          </cell>
          <cell r="S2664">
            <v>0</v>
          </cell>
          <cell r="T2664">
            <v>0</v>
          </cell>
          <cell r="U2664">
            <v>0</v>
          </cell>
          <cell r="V2664">
            <v>0</v>
          </cell>
          <cell r="W2664">
            <v>0</v>
          </cell>
          <cell r="X2664">
            <v>0</v>
          </cell>
          <cell r="Y2664">
            <v>0</v>
          </cell>
          <cell r="Z2664">
            <v>0</v>
          </cell>
          <cell r="AA2664">
            <v>0</v>
          </cell>
          <cell r="AB2664">
            <v>0</v>
          </cell>
          <cell r="AC2664">
            <v>0</v>
          </cell>
          <cell r="AD2664">
            <v>0</v>
          </cell>
          <cell r="AE2664">
            <v>0</v>
          </cell>
          <cell r="AF2664">
            <v>0</v>
          </cell>
          <cell r="AG2664">
            <v>0</v>
          </cell>
          <cell r="AH2664">
            <v>0</v>
          </cell>
          <cell r="AI2664">
            <v>0</v>
          </cell>
          <cell r="AJ2664">
            <v>0</v>
          </cell>
          <cell r="AK2664">
            <v>0</v>
          </cell>
          <cell r="AL2664">
            <v>0</v>
          </cell>
          <cell r="AM2664">
            <v>0</v>
          </cell>
          <cell r="AN2664">
            <v>0</v>
          </cell>
          <cell r="AO2664">
            <v>0</v>
          </cell>
          <cell r="AP2664">
            <v>0</v>
          </cell>
          <cell r="AQ2664">
            <v>0</v>
          </cell>
          <cell r="AR2664">
            <v>0</v>
          </cell>
          <cell r="AS2664">
            <v>0</v>
          </cell>
          <cell r="AT2664">
            <v>0</v>
          </cell>
          <cell r="AU2664">
            <v>0</v>
          </cell>
          <cell r="AV2664">
            <v>29964.451000000001</v>
          </cell>
          <cell r="AW2664">
            <v>720</v>
          </cell>
          <cell r="AX2664">
            <v>20</v>
          </cell>
          <cell r="AY2664">
            <v>0</v>
          </cell>
          <cell r="AZ2664">
            <v>0</v>
          </cell>
          <cell r="BA2664">
            <v>0</v>
          </cell>
          <cell r="BB2664">
            <v>0</v>
          </cell>
          <cell r="BC2664">
            <v>0</v>
          </cell>
          <cell r="BD2664">
            <v>0</v>
          </cell>
          <cell r="BE2664">
            <v>360</v>
          </cell>
          <cell r="BF2664">
            <v>10</v>
          </cell>
          <cell r="BG2664">
            <v>0</v>
          </cell>
          <cell r="BH2664">
            <v>0</v>
          </cell>
          <cell r="BI2664">
            <v>0</v>
          </cell>
          <cell r="BJ2664">
            <v>0</v>
          </cell>
          <cell r="BK2664">
            <v>570</v>
          </cell>
          <cell r="BL2664">
            <v>15</v>
          </cell>
          <cell r="BM2664">
            <v>0</v>
          </cell>
          <cell r="BN2664">
            <v>0</v>
          </cell>
          <cell r="BO2664">
            <v>1950</v>
          </cell>
          <cell r="BP2664">
            <v>60</v>
          </cell>
          <cell r="BQ2664">
            <v>0</v>
          </cell>
          <cell r="BR2664">
            <v>0</v>
          </cell>
          <cell r="BS2664">
            <v>650</v>
          </cell>
          <cell r="BT2664">
            <v>20</v>
          </cell>
          <cell r="BU2664">
            <v>0</v>
          </cell>
          <cell r="BV2664">
            <v>0</v>
          </cell>
          <cell r="BW2664">
            <v>0</v>
          </cell>
          <cell r="BX2664">
            <v>0</v>
          </cell>
          <cell r="BY2664">
            <v>0</v>
          </cell>
          <cell r="BZ2664">
            <v>0</v>
          </cell>
          <cell r="CA2664">
            <v>0</v>
          </cell>
          <cell r="CB2664">
            <v>0</v>
          </cell>
          <cell r="CC2664">
            <v>0</v>
          </cell>
          <cell r="CD2664">
            <v>0</v>
          </cell>
          <cell r="CE2664">
            <v>0</v>
          </cell>
          <cell r="CF2664">
            <v>0</v>
          </cell>
          <cell r="CG2664">
            <v>0</v>
          </cell>
          <cell r="CH2664">
            <v>0</v>
          </cell>
          <cell r="CI2664">
            <v>0</v>
          </cell>
          <cell r="CJ2664">
            <v>0</v>
          </cell>
          <cell r="CK2664">
            <v>0</v>
          </cell>
          <cell r="CL2664">
            <v>0</v>
          </cell>
          <cell r="CM2664">
            <v>0</v>
          </cell>
          <cell r="CN2664">
            <v>0</v>
          </cell>
          <cell r="CO2664">
            <v>0</v>
          </cell>
          <cell r="CP2664">
            <v>0</v>
          </cell>
          <cell r="CQ2664">
            <v>0</v>
          </cell>
          <cell r="CR2664">
            <v>0</v>
          </cell>
          <cell r="CS2664">
            <v>0</v>
          </cell>
          <cell r="CT2664">
            <v>0</v>
          </cell>
          <cell r="CU2664">
            <v>0</v>
          </cell>
          <cell r="CV2664">
            <v>0</v>
          </cell>
          <cell r="CW2664">
            <v>0</v>
          </cell>
          <cell r="CX2664">
            <v>0</v>
          </cell>
          <cell r="CY2664">
            <v>0</v>
          </cell>
          <cell r="CZ2664">
            <v>0</v>
          </cell>
          <cell r="DA2664">
            <v>0</v>
          </cell>
          <cell r="DB2664">
            <v>0</v>
          </cell>
          <cell r="DC2664">
            <v>0</v>
          </cell>
          <cell r="DD2664">
            <v>34214.451000000001</v>
          </cell>
          <cell r="DE2664">
            <v>0</v>
          </cell>
          <cell r="DG2664">
            <v>29091.7</v>
          </cell>
          <cell r="DI2664">
            <v>0.03</v>
          </cell>
          <cell r="DJ2664">
            <v>872.75099999999998</v>
          </cell>
          <cell r="DK2664">
            <v>2.6175959834081643E-2</v>
          </cell>
          <cell r="DL2664">
            <v>0</v>
          </cell>
        </row>
        <row r="2665">
          <cell r="A2665" t="str">
            <v>PINZA-WOODPECKER-MOB</v>
          </cell>
          <cell r="B2665" t="str">
            <v>TESTA PINZA PALETTE WOODPECKER BASCULANTE</v>
          </cell>
          <cell r="F2665">
            <v>12446.81818181818</v>
          </cell>
          <cell r="H2665">
            <v>4107.45</v>
          </cell>
          <cell r="I2665">
            <v>0.66999999999999993</v>
          </cell>
          <cell r="J2665" t="str">
            <v>BEMA</v>
          </cell>
          <cell r="K2665" t="str">
            <v>NEWZD</v>
          </cell>
          <cell r="L2665">
            <v>0</v>
          </cell>
          <cell r="M2665">
            <v>0</v>
          </cell>
          <cell r="N2665">
            <v>0</v>
          </cell>
          <cell r="O2665">
            <v>0</v>
          </cell>
          <cell r="P2665">
            <v>0</v>
          </cell>
          <cell r="Q2665">
            <v>0</v>
          </cell>
          <cell r="R2665">
            <v>0</v>
          </cell>
          <cell r="S2665">
            <v>0</v>
          </cell>
          <cell r="T2665">
            <v>0</v>
          </cell>
          <cell r="U2665">
            <v>0</v>
          </cell>
          <cell r="V2665">
            <v>0</v>
          </cell>
          <cell r="W2665">
            <v>0</v>
          </cell>
          <cell r="X2665">
            <v>0</v>
          </cell>
          <cell r="Y2665">
            <v>0</v>
          </cell>
          <cell r="Z2665">
            <v>0</v>
          </cell>
          <cell r="AA2665">
            <v>0</v>
          </cell>
          <cell r="AB2665">
            <v>0</v>
          </cell>
          <cell r="AC2665">
            <v>0</v>
          </cell>
          <cell r="AD2665">
            <v>0</v>
          </cell>
          <cell r="AE2665">
            <v>0</v>
          </cell>
          <cell r="AF2665">
            <v>0</v>
          </cell>
          <cell r="AG2665">
            <v>0</v>
          </cell>
          <cell r="AH2665">
            <v>0</v>
          </cell>
          <cell r="AI2665">
            <v>0</v>
          </cell>
          <cell r="AJ2665">
            <v>0</v>
          </cell>
          <cell r="AK2665">
            <v>0</v>
          </cell>
          <cell r="AL2665">
            <v>0</v>
          </cell>
          <cell r="AM2665">
            <v>0</v>
          </cell>
          <cell r="AN2665">
            <v>0</v>
          </cell>
          <cell r="AO2665">
            <v>0</v>
          </cell>
          <cell r="AP2665">
            <v>0</v>
          </cell>
          <cell r="AQ2665">
            <v>0</v>
          </cell>
          <cell r="AR2665">
            <v>0</v>
          </cell>
          <cell r="AS2665">
            <v>0</v>
          </cell>
          <cell r="AT2665">
            <v>0</v>
          </cell>
          <cell r="AU2665">
            <v>0</v>
          </cell>
          <cell r="AV2665">
            <v>3002.45</v>
          </cell>
          <cell r="AW2665">
            <v>0</v>
          </cell>
          <cell r="AX2665">
            <v>0</v>
          </cell>
          <cell r="AY2665">
            <v>0</v>
          </cell>
          <cell r="AZ2665">
            <v>0</v>
          </cell>
          <cell r="BA2665">
            <v>0</v>
          </cell>
          <cell r="BB2665">
            <v>0</v>
          </cell>
          <cell r="BC2665">
            <v>0</v>
          </cell>
          <cell r="BD2665">
            <v>0</v>
          </cell>
          <cell r="BE2665">
            <v>0</v>
          </cell>
          <cell r="BF2665">
            <v>0</v>
          </cell>
          <cell r="BG2665">
            <v>0</v>
          </cell>
          <cell r="BH2665">
            <v>0</v>
          </cell>
          <cell r="BI2665">
            <v>0</v>
          </cell>
          <cell r="BJ2665">
            <v>0</v>
          </cell>
          <cell r="BK2665">
            <v>0</v>
          </cell>
          <cell r="BL2665">
            <v>0</v>
          </cell>
          <cell r="BM2665">
            <v>0</v>
          </cell>
          <cell r="BN2665">
            <v>0</v>
          </cell>
          <cell r="BO2665">
            <v>780</v>
          </cell>
          <cell r="BP2665">
            <v>24</v>
          </cell>
          <cell r="BQ2665">
            <v>0</v>
          </cell>
          <cell r="BR2665">
            <v>0</v>
          </cell>
          <cell r="BS2665">
            <v>325</v>
          </cell>
          <cell r="BT2665">
            <v>10</v>
          </cell>
          <cell r="BU2665">
            <v>0</v>
          </cell>
          <cell r="BV2665">
            <v>0</v>
          </cell>
          <cell r="BW2665">
            <v>0</v>
          </cell>
          <cell r="BX2665">
            <v>0</v>
          </cell>
          <cell r="BY2665">
            <v>0</v>
          </cell>
          <cell r="BZ2665">
            <v>0</v>
          </cell>
          <cell r="CA2665">
            <v>0</v>
          </cell>
          <cell r="CB2665">
            <v>0</v>
          </cell>
          <cell r="CC2665">
            <v>0</v>
          </cell>
          <cell r="CD2665">
            <v>0</v>
          </cell>
          <cell r="CE2665">
            <v>0</v>
          </cell>
          <cell r="CF2665">
            <v>0</v>
          </cell>
          <cell r="CG2665">
            <v>0</v>
          </cell>
          <cell r="CH2665">
            <v>0</v>
          </cell>
          <cell r="CI2665">
            <v>0</v>
          </cell>
          <cell r="CJ2665">
            <v>0</v>
          </cell>
          <cell r="CK2665">
            <v>0</v>
          </cell>
          <cell r="CL2665">
            <v>0</v>
          </cell>
          <cell r="CM2665">
            <v>0</v>
          </cell>
          <cell r="CN2665">
            <v>0</v>
          </cell>
          <cell r="CO2665">
            <v>0</v>
          </cell>
          <cell r="CP2665">
            <v>0</v>
          </cell>
          <cell r="CQ2665">
            <v>0</v>
          </cell>
          <cell r="CR2665">
            <v>0</v>
          </cell>
          <cell r="CS2665">
            <v>0</v>
          </cell>
          <cell r="CT2665">
            <v>0</v>
          </cell>
          <cell r="CU2665">
            <v>0</v>
          </cell>
          <cell r="CV2665">
            <v>0</v>
          </cell>
          <cell r="CW2665">
            <v>0</v>
          </cell>
          <cell r="CX2665">
            <v>0</v>
          </cell>
          <cell r="CY2665">
            <v>0</v>
          </cell>
          <cell r="CZ2665">
            <v>0</v>
          </cell>
          <cell r="DA2665">
            <v>0</v>
          </cell>
          <cell r="DB2665">
            <v>0</v>
          </cell>
          <cell r="DC2665">
            <v>0</v>
          </cell>
          <cell r="DD2665">
            <v>4107.45</v>
          </cell>
          <cell r="DE2665">
            <v>0</v>
          </cell>
          <cell r="DG2665">
            <v>2915</v>
          </cell>
          <cell r="DI2665">
            <v>0.03</v>
          </cell>
          <cell r="DJ2665">
            <v>87.45</v>
          </cell>
          <cell r="DK2665">
            <v>2.1753731343283584E-2</v>
          </cell>
          <cell r="DL2665">
            <v>0</v>
          </cell>
        </row>
        <row r="2666">
          <cell r="A2666" t="str">
            <v>PLC-PDA-BEMA</v>
          </cell>
          <cell r="B2666" t="str">
            <v>CONFIGURAZIONE PACCHETTO PDA SU MACCHINA SOTTO BML</v>
          </cell>
          <cell r="F2666">
            <v>1900</v>
          </cell>
          <cell r="H2666">
            <v>760</v>
          </cell>
          <cell r="I2666">
            <v>0.6</v>
          </cell>
          <cell r="J2666" t="str">
            <v>BEMA</v>
          </cell>
          <cell r="K2666" t="str">
            <v>NEWZD</v>
          </cell>
          <cell r="L2666">
            <v>0</v>
          </cell>
          <cell r="M2666">
            <v>0</v>
          </cell>
          <cell r="N2666">
            <v>0</v>
          </cell>
          <cell r="O2666">
            <v>0</v>
          </cell>
          <cell r="P2666">
            <v>0</v>
          </cell>
          <cell r="Q2666">
            <v>0</v>
          </cell>
          <cell r="R2666">
            <v>0</v>
          </cell>
          <cell r="S2666">
            <v>0</v>
          </cell>
          <cell r="T2666">
            <v>0</v>
          </cell>
          <cell r="U2666">
            <v>0</v>
          </cell>
          <cell r="V2666">
            <v>0</v>
          </cell>
          <cell r="W2666">
            <v>0</v>
          </cell>
          <cell r="X2666">
            <v>0</v>
          </cell>
          <cell r="Y2666">
            <v>0</v>
          </cell>
          <cell r="Z2666">
            <v>0</v>
          </cell>
          <cell r="AA2666">
            <v>0</v>
          </cell>
          <cell r="AB2666">
            <v>0</v>
          </cell>
          <cell r="AC2666">
            <v>0</v>
          </cell>
          <cell r="AD2666">
            <v>0</v>
          </cell>
          <cell r="AE2666">
            <v>0</v>
          </cell>
          <cell r="AF2666">
            <v>0</v>
          </cell>
          <cell r="AG2666">
            <v>0</v>
          </cell>
          <cell r="AH2666">
            <v>0</v>
          </cell>
          <cell r="AI2666">
            <v>0</v>
          </cell>
          <cell r="AJ2666">
            <v>0</v>
          </cell>
          <cell r="AK2666">
            <v>0</v>
          </cell>
          <cell r="AL2666">
            <v>0</v>
          </cell>
          <cell r="AM2666">
            <v>0</v>
          </cell>
          <cell r="AN2666">
            <v>0</v>
          </cell>
          <cell r="AO2666">
            <v>0</v>
          </cell>
          <cell r="AP2666">
            <v>0</v>
          </cell>
          <cell r="AQ2666">
            <v>0</v>
          </cell>
          <cell r="AR2666">
            <v>0</v>
          </cell>
          <cell r="AS2666">
            <v>0</v>
          </cell>
          <cell r="AT2666">
            <v>0</v>
          </cell>
          <cell r="AU2666">
            <v>0</v>
          </cell>
          <cell r="AV2666">
            <v>0</v>
          </cell>
          <cell r="AW2666">
            <v>0</v>
          </cell>
          <cell r="AX2666">
            <v>0</v>
          </cell>
          <cell r="AY2666">
            <v>0</v>
          </cell>
          <cell r="AZ2666">
            <v>0</v>
          </cell>
          <cell r="BA2666">
            <v>0</v>
          </cell>
          <cell r="BB2666">
            <v>0</v>
          </cell>
          <cell r="BC2666">
            <v>0</v>
          </cell>
          <cell r="BD2666">
            <v>0</v>
          </cell>
          <cell r="BE2666">
            <v>0</v>
          </cell>
          <cell r="BF2666">
            <v>0</v>
          </cell>
          <cell r="BG2666">
            <v>0</v>
          </cell>
          <cell r="BH2666">
            <v>0</v>
          </cell>
          <cell r="BI2666">
            <v>0</v>
          </cell>
          <cell r="BJ2666">
            <v>0</v>
          </cell>
          <cell r="BK2666">
            <v>760</v>
          </cell>
          <cell r="BL2666">
            <v>20</v>
          </cell>
          <cell r="BM2666">
            <v>0</v>
          </cell>
          <cell r="BN2666">
            <v>0</v>
          </cell>
          <cell r="BO2666">
            <v>0</v>
          </cell>
          <cell r="BP2666">
            <v>0</v>
          </cell>
          <cell r="BQ2666">
            <v>0</v>
          </cell>
          <cell r="BR2666">
            <v>0</v>
          </cell>
          <cell r="BS2666">
            <v>0</v>
          </cell>
          <cell r="BT2666">
            <v>0</v>
          </cell>
          <cell r="BU2666">
            <v>0</v>
          </cell>
          <cell r="BV2666">
            <v>0</v>
          </cell>
          <cell r="BW2666">
            <v>0</v>
          </cell>
          <cell r="BX2666">
            <v>0</v>
          </cell>
          <cell r="BY2666">
            <v>0</v>
          </cell>
          <cell r="BZ2666">
            <v>0</v>
          </cell>
          <cell r="CA2666">
            <v>0</v>
          </cell>
          <cell r="CB2666">
            <v>0</v>
          </cell>
          <cell r="CC2666">
            <v>0</v>
          </cell>
          <cell r="CD2666">
            <v>0</v>
          </cell>
          <cell r="CE2666">
            <v>0</v>
          </cell>
          <cell r="CF2666">
            <v>0</v>
          </cell>
          <cell r="CG2666">
            <v>0</v>
          </cell>
          <cell r="CH2666">
            <v>0</v>
          </cell>
          <cell r="CI2666">
            <v>0</v>
          </cell>
          <cell r="CJ2666">
            <v>0</v>
          </cell>
          <cell r="CK2666">
            <v>0</v>
          </cell>
          <cell r="CL2666">
            <v>0</v>
          </cell>
          <cell r="CM2666">
            <v>0</v>
          </cell>
          <cell r="CN2666">
            <v>0</v>
          </cell>
          <cell r="CO2666">
            <v>0</v>
          </cell>
          <cell r="CP2666">
            <v>0</v>
          </cell>
          <cell r="CQ2666">
            <v>0</v>
          </cell>
          <cell r="CR2666">
            <v>0</v>
          </cell>
          <cell r="CS2666">
            <v>0</v>
          </cell>
          <cell r="CT2666">
            <v>0</v>
          </cell>
          <cell r="CU2666">
            <v>0</v>
          </cell>
          <cell r="CV2666">
            <v>0</v>
          </cell>
          <cell r="CW2666">
            <v>0</v>
          </cell>
          <cell r="CX2666">
            <v>0</v>
          </cell>
          <cell r="CY2666">
            <v>0</v>
          </cell>
          <cell r="CZ2666">
            <v>0</v>
          </cell>
          <cell r="DA2666">
            <v>0</v>
          </cell>
          <cell r="DB2666">
            <v>0</v>
          </cell>
          <cell r="DC2666">
            <v>0</v>
          </cell>
          <cell r="DD2666">
            <v>760</v>
          </cell>
          <cell r="DE2666">
            <v>0</v>
          </cell>
        </row>
        <row r="2667">
          <cell r="A2667" t="str">
            <v>PLHRRT-HRT-AUS</v>
          </cell>
          <cell r="B2667" t="str">
            <v>PROJECT &amp; SITE MANAGER CS (PROJECT MANAGER) HOURLY RATE - PTY (AUSTRALIA)</v>
          </cell>
          <cell r="F2667" t="str">
            <v>N/A</v>
          </cell>
          <cell r="G2667" t="str">
            <v>X</v>
          </cell>
          <cell r="H2667" t="str">
            <v>N/A</v>
          </cell>
          <cell r="J2667" t="str">
            <v>OK</v>
          </cell>
          <cell r="K2667" t="str">
            <v>CS</v>
          </cell>
        </row>
        <row r="2668">
          <cell r="A2668" t="str">
            <v>PLHRRT-HRT-BRA</v>
          </cell>
          <cell r="B2668" t="str">
            <v>PROJECT &amp; SITE MANAGER CS (PROJECT MANAGER) HOURLY RATE - LTDA (BRASILE)</v>
          </cell>
          <cell r="F2668" t="str">
            <v>N/A</v>
          </cell>
          <cell r="G2668" t="str">
            <v>X</v>
          </cell>
          <cell r="H2668" t="str">
            <v>N/A</v>
          </cell>
          <cell r="J2668" t="str">
            <v>OK</v>
          </cell>
          <cell r="K2668" t="str">
            <v>CS</v>
          </cell>
        </row>
        <row r="2669">
          <cell r="A2669" t="str">
            <v>PLHRRT-HRT-CHI</v>
          </cell>
          <cell r="B2669" t="str">
            <v>PROJECT &amp; SITE MANAGER CS (PROJECT MANAGER) HOURLY RATE - CHILE (CHILE)</v>
          </cell>
          <cell r="F2669" t="str">
            <v>N/A</v>
          </cell>
          <cell r="G2669" t="str">
            <v>X</v>
          </cell>
          <cell r="H2669" t="str">
            <v>N/A</v>
          </cell>
          <cell r="J2669" t="str">
            <v>OK</v>
          </cell>
          <cell r="K2669" t="str">
            <v>CS</v>
          </cell>
        </row>
        <row r="2670">
          <cell r="A2670" t="str">
            <v>PLHRRT-HRT-FRA</v>
          </cell>
          <cell r="B2670" t="str">
            <v>PROJECT &amp; SITE MANAGER CS (PROJECT MANAGER) HOURLY RATE - AB (FRANCIA)</v>
          </cell>
          <cell r="F2670" t="str">
            <v>N/A</v>
          </cell>
          <cell r="G2670" t="str">
            <v>X</v>
          </cell>
          <cell r="H2670" t="str">
            <v>N/A</v>
          </cell>
          <cell r="J2670" t="str">
            <v>OK</v>
          </cell>
          <cell r="K2670" t="str">
            <v>CS</v>
          </cell>
        </row>
        <row r="2671">
          <cell r="A2671" t="str">
            <v>PLHRRT-HRT-INC</v>
          </cell>
          <cell r="B2671" t="str">
            <v>PROJECT &amp; SITE MANAGER CS (PROJECT MANAGER) HOURLY RATE - INC (USA)</v>
          </cell>
          <cell r="F2671">
            <v>179.8245614035088</v>
          </cell>
          <cell r="G2671" t="str">
            <v>X</v>
          </cell>
          <cell r="H2671">
            <v>43.859649122807021</v>
          </cell>
          <cell r="J2671" t="str">
            <v>OK</v>
          </cell>
          <cell r="K2671" t="str">
            <v>CS</v>
          </cell>
        </row>
        <row r="2672">
          <cell r="A2672" t="str">
            <v>PLHRRT-HRT-LTD</v>
          </cell>
          <cell r="B2672" t="str">
            <v>PROJECT &amp; SITE MANAGER CS (PROJECT MANAGER) HOURLY RATE - LTD (INGHILTERRA)</v>
          </cell>
          <cell r="F2672" t="str">
            <v>N/A</v>
          </cell>
          <cell r="G2672" t="str">
            <v>X</v>
          </cell>
          <cell r="H2672" t="str">
            <v>N/A</v>
          </cell>
          <cell r="J2672" t="str">
            <v>OK</v>
          </cell>
          <cell r="K2672" t="str">
            <v>CS</v>
          </cell>
        </row>
        <row r="2673">
          <cell r="A2673" t="str">
            <v>PLHRRT-HRT-MEX</v>
          </cell>
          <cell r="B2673" t="str">
            <v>PROJECT &amp; SITE MANAGER CS (PROJECT MANAGER) HOURLY RATE - MEX (MESSICO)</v>
          </cell>
          <cell r="F2673">
            <v>108.77192982456141</v>
          </cell>
          <cell r="G2673" t="str">
            <v>X</v>
          </cell>
          <cell r="H2673">
            <v>27.9</v>
          </cell>
          <cell r="I2673">
            <v>0.74350000000000005</v>
          </cell>
          <cell r="J2673" t="str">
            <v>OK</v>
          </cell>
          <cell r="K2673" t="str">
            <v>CS</v>
          </cell>
        </row>
        <row r="2674">
          <cell r="A2674" t="str">
            <v>PLHRRT-HRT-SPA</v>
          </cell>
          <cell r="B2674" t="str">
            <v>PROJECT &amp; SITE MANAGER CS (PROJECT MANAGER) HOURLY RATE - SPA (ITALIA)</v>
          </cell>
          <cell r="F2674">
            <v>100.00000000000001</v>
          </cell>
          <cell r="G2674" t="str">
            <v>X</v>
          </cell>
          <cell r="H2674">
            <v>33</v>
          </cell>
          <cell r="I2674">
            <v>0.67</v>
          </cell>
          <cell r="J2674" t="str">
            <v>OK</v>
          </cell>
          <cell r="K2674" t="str">
            <v>CS</v>
          </cell>
        </row>
        <row r="2675">
          <cell r="A2675" t="str">
            <v>PLHRRT-HRT-ZOO</v>
          </cell>
          <cell r="B2675" t="str">
            <v>PROJECT &amp; SITE MANAGER CS (PROJECT MANAGER) HOURLY RATE - ZOO (POLONIA)</v>
          </cell>
          <cell r="F2675" t="str">
            <v>N/A</v>
          </cell>
          <cell r="G2675" t="str">
            <v>X</v>
          </cell>
          <cell r="H2675" t="str">
            <v>N/A</v>
          </cell>
          <cell r="J2675" t="str">
            <v>OK</v>
          </cell>
          <cell r="K2675" t="str">
            <v>CS</v>
          </cell>
        </row>
        <row r="2676">
          <cell r="A2676" t="str">
            <v>PMHRRT-FIT-001</v>
          </cell>
          <cell r="B2676" t="str">
            <v>PROJECT MANAGER HOURLY RATE SPA</v>
          </cell>
          <cell r="F2676">
            <v>178.78787878787878</v>
          </cell>
          <cell r="G2676" t="str">
            <v>X</v>
          </cell>
          <cell r="H2676">
            <v>59</v>
          </cell>
          <cell r="I2676">
            <v>0.66999999999999993</v>
          </cell>
          <cell r="J2676" t="str">
            <v>OK</v>
          </cell>
          <cell r="K2676" t="str">
            <v>NEWZD</v>
          </cell>
          <cell r="L2676">
            <v>0</v>
          </cell>
          <cell r="M2676">
            <v>0</v>
          </cell>
          <cell r="N2676">
            <v>0</v>
          </cell>
          <cell r="O2676">
            <v>0</v>
          </cell>
          <cell r="P2676">
            <v>0</v>
          </cell>
          <cell r="Q2676">
            <v>0</v>
          </cell>
          <cell r="R2676">
            <v>0</v>
          </cell>
          <cell r="S2676">
            <v>0</v>
          </cell>
          <cell r="T2676">
            <v>0</v>
          </cell>
          <cell r="U2676">
            <v>0</v>
          </cell>
          <cell r="V2676">
            <v>0</v>
          </cell>
          <cell r="W2676">
            <v>0</v>
          </cell>
          <cell r="X2676">
            <v>0</v>
          </cell>
          <cell r="Y2676">
            <v>0</v>
          </cell>
          <cell r="Z2676">
            <v>0</v>
          </cell>
          <cell r="AA2676">
            <v>0</v>
          </cell>
          <cell r="AB2676">
            <v>0</v>
          </cell>
          <cell r="AC2676">
            <v>0</v>
          </cell>
          <cell r="AD2676">
            <v>0</v>
          </cell>
          <cell r="AE2676">
            <v>0</v>
          </cell>
          <cell r="AF2676">
            <v>0</v>
          </cell>
          <cell r="AG2676">
            <v>0</v>
          </cell>
          <cell r="AH2676">
            <v>0</v>
          </cell>
          <cell r="AI2676">
            <v>0</v>
          </cell>
          <cell r="AJ2676">
            <v>0</v>
          </cell>
          <cell r="AK2676">
            <v>0</v>
          </cell>
          <cell r="AL2676">
            <v>0</v>
          </cell>
          <cell r="AM2676">
            <v>0</v>
          </cell>
          <cell r="AN2676">
            <v>0</v>
          </cell>
          <cell r="AO2676">
            <v>0</v>
          </cell>
          <cell r="AP2676">
            <v>0</v>
          </cell>
          <cell r="AQ2676">
            <v>0</v>
          </cell>
          <cell r="AR2676">
            <v>0</v>
          </cell>
          <cell r="AS2676">
            <v>0</v>
          </cell>
          <cell r="AT2676">
            <v>0</v>
          </cell>
          <cell r="AU2676">
            <v>0</v>
          </cell>
          <cell r="AV2676">
            <v>0</v>
          </cell>
          <cell r="AW2676">
            <v>0</v>
          </cell>
          <cell r="AX2676">
            <v>0</v>
          </cell>
          <cell r="AY2676">
            <v>0</v>
          </cell>
          <cell r="AZ2676">
            <v>0</v>
          </cell>
          <cell r="BA2676">
            <v>0</v>
          </cell>
          <cell r="BB2676">
            <v>0</v>
          </cell>
          <cell r="BC2676">
            <v>0</v>
          </cell>
          <cell r="BD2676">
            <v>0</v>
          </cell>
          <cell r="BE2676">
            <v>0</v>
          </cell>
          <cell r="BF2676">
            <v>0</v>
          </cell>
          <cell r="BG2676">
            <v>0</v>
          </cell>
          <cell r="BH2676">
            <v>0</v>
          </cell>
          <cell r="BI2676">
            <v>0</v>
          </cell>
          <cell r="BJ2676">
            <v>0</v>
          </cell>
          <cell r="BK2676">
            <v>0</v>
          </cell>
          <cell r="BL2676">
            <v>0</v>
          </cell>
          <cell r="BM2676">
            <v>0</v>
          </cell>
          <cell r="BN2676">
            <v>0</v>
          </cell>
          <cell r="BO2676">
            <v>0</v>
          </cell>
          <cell r="BP2676">
            <v>0</v>
          </cell>
          <cell r="BQ2676">
            <v>0</v>
          </cell>
          <cell r="BR2676">
            <v>0</v>
          </cell>
          <cell r="BS2676">
            <v>0</v>
          </cell>
          <cell r="BT2676">
            <v>0</v>
          </cell>
          <cell r="BU2676">
            <v>0</v>
          </cell>
          <cell r="BV2676">
            <v>0</v>
          </cell>
          <cell r="BW2676">
            <v>0</v>
          </cell>
          <cell r="BX2676">
            <v>0</v>
          </cell>
          <cell r="BY2676">
            <v>0</v>
          </cell>
          <cell r="BZ2676">
            <v>0</v>
          </cell>
          <cell r="CA2676">
            <v>0</v>
          </cell>
          <cell r="CB2676">
            <v>0</v>
          </cell>
          <cell r="CC2676">
            <v>0</v>
          </cell>
          <cell r="CD2676">
            <v>0</v>
          </cell>
          <cell r="CE2676">
            <v>59</v>
          </cell>
          <cell r="CF2676">
            <v>0.77124183006535951</v>
          </cell>
          <cell r="CG2676">
            <v>0</v>
          </cell>
          <cell r="CH2676">
            <v>0</v>
          </cell>
          <cell r="CI2676">
            <v>0</v>
          </cell>
          <cell r="CJ2676">
            <v>0</v>
          </cell>
          <cell r="CK2676">
            <v>0</v>
          </cell>
          <cell r="CL2676">
            <v>0</v>
          </cell>
          <cell r="CM2676">
            <v>0</v>
          </cell>
          <cell r="CN2676">
            <v>0</v>
          </cell>
          <cell r="CO2676">
            <v>0</v>
          </cell>
          <cell r="CP2676">
            <v>0</v>
          </cell>
          <cell r="CQ2676">
            <v>0</v>
          </cell>
          <cell r="CR2676">
            <v>0</v>
          </cell>
          <cell r="CS2676">
            <v>0</v>
          </cell>
          <cell r="CT2676">
            <v>0</v>
          </cell>
          <cell r="CU2676">
            <v>0</v>
          </cell>
          <cell r="CV2676">
            <v>0</v>
          </cell>
          <cell r="CW2676">
            <v>0</v>
          </cell>
          <cell r="CX2676">
            <v>0</v>
          </cell>
          <cell r="CY2676">
            <v>0</v>
          </cell>
          <cell r="CZ2676">
            <v>0</v>
          </cell>
          <cell r="DA2676">
            <v>0</v>
          </cell>
          <cell r="DB2676">
            <v>0</v>
          </cell>
          <cell r="DC2676">
            <v>0</v>
          </cell>
          <cell r="DD2676">
            <v>59</v>
          </cell>
          <cell r="DE2676">
            <v>0</v>
          </cell>
        </row>
        <row r="2677">
          <cell r="A2677" t="str">
            <v>PMHRRT-FIT-002</v>
          </cell>
          <cell r="B2677" t="str">
            <v>PROJECT MANAGER HOURLY RATE INC</v>
          </cell>
          <cell r="F2677">
            <v>350.39872408293462</v>
          </cell>
          <cell r="G2677" t="str">
            <v>X</v>
          </cell>
          <cell r="H2677">
            <v>115.63157894736844</v>
          </cell>
          <cell r="I2677">
            <v>0.66999999999999993</v>
          </cell>
          <cell r="J2677" t="str">
            <v>OK</v>
          </cell>
          <cell r="K2677" t="str">
            <v>NEWZD</v>
          </cell>
          <cell r="L2677">
            <v>0</v>
          </cell>
          <cell r="M2677">
            <v>0</v>
          </cell>
          <cell r="N2677">
            <v>0</v>
          </cell>
          <cell r="O2677">
            <v>0</v>
          </cell>
          <cell r="P2677">
            <v>0</v>
          </cell>
          <cell r="Q2677">
            <v>0</v>
          </cell>
          <cell r="R2677">
            <v>0</v>
          </cell>
          <cell r="S2677">
            <v>0</v>
          </cell>
          <cell r="T2677">
            <v>0</v>
          </cell>
          <cell r="U2677">
            <v>0</v>
          </cell>
          <cell r="V2677">
            <v>0</v>
          </cell>
          <cell r="W2677">
            <v>0</v>
          </cell>
          <cell r="X2677">
            <v>0</v>
          </cell>
          <cell r="Y2677">
            <v>0</v>
          </cell>
          <cell r="Z2677">
            <v>0</v>
          </cell>
          <cell r="AA2677">
            <v>0</v>
          </cell>
          <cell r="AB2677">
            <v>0</v>
          </cell>
          <cell r="AC2677">
            <v>0</v>
          </cell>
          <cell r="AD2677">
            <v>0</v>
          </cell>
          <cell r="AE2677">
            <v>0</v>
          </cell>
          <cell r="AF2677">
            <v>0</v>
          </cell>
          <cell r="AG2677">
            <v>0</v>
          </cell>
          <cell r="AH2677">
            <v>0</v>
          </cell>
          <cell r="AI2677">
            <v>0</v>
          </cell>
          <cell r="AJ2677">
            <v>0</v>
          </cell>
          <cell r="AK2677">
            <v>0</v>
          </cell>
          <cell r="AL2677">
            <v>0</v>
          </cell>
          <cell r="AM2677">
            <v>0</v>
          </cell>
          <cell r="AN2677">
            <v>0</v>
          </cell>
          <cell r="AO2677">
            <v>0</v>
          </cell>
          <cell r="AP2677">
            <v>0</v>
          </cell>
          <cell r="AQ2677">
            <v>0</v>
          </cell>
          <cell r="AR2677">
            <v>0</v>
          </cell>
          <cell r="AS2677">
            <v>0</v>
          </cell>
          <cell r="AT2677">
            <v>0</v>
          </cell>
          <cell r="AU2677">
            <v>0</v>
          </cell>
          <cell r="AV2677">
            <v>0</v>
          </cell>
          <cell r="AW2677">
            <v>0</v>
          </cell>
          <cell r="AX2677">
            <v>0</v>
          </cell>
          <cell r="AY2677">
            <v>0</v>
          </cell>
          <cell r="AZ2677">
            <v>0</v>
          </cell>
          <cell r="BA2677">
            <v>0</v>
          </cell>
          <cell r="BB2677">
            <v>0</v>
          </cell>
          <cell r="BC2677">
            <v>0</v>
          </cell>
          <cell r="BD2677">
            <v>0</v>
          </cell>
          <cell r="BE2677">
            <v>0</v>
          </cell>
          <cell r="BF2677">
            <v>0</v>
          </cell>
          <cell r="BG2677">
            <v>0</v>
          </cell>
          <cell r="BH2677">
            <v>0</v>
          </cell>
          <cell r="BI2677">
            <v>0</v>
          </cell>
          <cell r="BJ2677">
            <v>0</v>
          </cell>
          <cell r="BK2677">
            <v>0</v>
          </cell>
          <cell r="BL2677">
            <v>0</v>
          </cell>
          <cell r="BM2677">
            <v>0</v>
          </cell>
          <cell r="BN2677">
            <v>0</v>
          </cell>
          <cell r="BO2677">
            <v>0</v>
          </cell>
          <cell r="BP2677">
            <v>0</v>
          </cell>
          <cell r="BQ2677">
            <v>0</v>
          </cell>
          <cell r="BR2677">
            <v>0</v>
          </cell>
          <cell r="BS2677">
            <v>0</v>
          </cell>
          <cell r="BT2677">
            <v>0</v>
          </cell>
          <cell r="BU2677">
            <v>0</v>
          </cell>
          <cell r="BV2677">
            <v>0</v>
          </cell>
          <cell r="BW2677">
            <v>0</v>
          </cell>
          <cell r="BX2677">
            <v>0</v>
          </cell>
          <cell r="BY2677">
            <v>0</v>
          </cell>
          <cell r="BZ2677">
            <v>0</v>
          </cell>
          <cell r="CA2677">
            <v>0</v>
          </cell>
          <cell r="CB2677">
            <v>0</v>
          </cell>
          <cell r="CC2677">
            <v>0</v>
          </cell>
          <cell r="CD2677">
            <v>0</v>
          </cell>
          <cell r="CE2677">
            <v>115.63157894736844</v>
          </cell>
          <cell r="CF2677">
            <v>1.5115239078087377</v>
          </cell>
          <cell r="CG2677">
            <v>0</v>
          </cell>
          <cell r="CH2677">
            <v>0</v>
          </cell>
          <cell r="CI2677">
            <v>0</v>
          </cell>
          <cell r="CJ2677">
            <v>0</v>
          </cell>
          <cell r="CK2677">
            <v>0</v>
          </cell>
          <cell r="CL2677">
            <v>0</v>
          </cell>
          <cell r="CM2677">
            <v>0</v>
          </cell>
          <cell r="CN2677">
            <v>0</v>
          </cell>
          <cell r="CO2677">
            <v>0</v>
          </cell>
          <cell r="CP2677">
            <v>0</v>
          </cell>
          <cell r="CQ2677">
            <v>0</v>
          </cell>
          <cell r="CR2677">
            <v>0</v>
          </cell>
          <cell r="CS2677">
            <v>0</v>
          </cell>
          <cell r="CT2677">
            <v>0</v>
          </cell>
          <cell r="CU2677">
            <v>0</v>
          </cell>
          <cell r="CV2677">
            <v>0</v>
          </cell>
          <cell r="CW2677">
            <v>0</v>
          </cell>
          <cell r="CX2677">
            <v>0</v>
          </cell>
          <cell r="CY2677">
            <v>0</v>
          </cell>
          <cell r="CZ2677">
            <v>0</v>
          </cell>
          <cell r="DA2677">
            <v>0</v>
          </cell>
          <cell r="DB2677">
            <v>0</v>
          </cell>
          <cell r="DC2677">
            <v>0</v>
          </cell>
          <cell r="DD2677">
            <v>115.63157894736844</v>
          </cell>
          <cell r="DE2677">
            <v>0</v>
          </cell>
        </row>
        <row r="2678">
          <cell r="A2678" t="str">
            <v>PMSPGG-FIT-001</v>
          </cell>
          <cell r="B2678" t="str">
            <v>PROJECT MANAGER DAY OF EXPENSES</v>
          </cell>
          <cell r="F2678">
            <v>315</v>
          </cell>
          <cell r="H2678">
            <v>300</v>
          </cell>
          <cell r="I2678">
            <v>4.7619047619047672E-2</v>
          </cell>
          <cell r="J2678" t="str">
            <v>OK</v>
          </cell>
          <cell r="K2678" t="str">
            <v>NEWZD</v>
          </cell>
          <cell r="L2678">
            <v>0</v>
          </cell>
          <cell r="M2678">
            <v>0</v>
          </cell>
          <cell r="N2678">
            <v>0</v>
          </cell>
          <cell r="O2678">
            <v>0</v>
          </cell>
          <cell r="P2678">
            <v>0</v>
          </cell>
          <cell r="Q2678">
            <v>0</v>
          </cell>
          <cell r="R2678">
            <v>0</v>
          </cell>
          <cell r="S2678">
            <v>0</v>
          </cell>
          <cell r="T2678">
            <v>0</v>
          </cell>
          <cell r="U2678">
            <v>0</v>
          </cell>
          <cell r="V2678">
            <v>0</v>
          </cell>
          <cell r="W2678">
            <v>0</v>
          </cell>
          <cell r="X2678">
            <v>0</v>
          </cell>
          <cell r="Y2678">
            <v>0</v>
          </cell>
          <cell r="Z2678">
            <v>0</v>
          </cell>
          <cell r="AA2678">
            <v>0</v>
          </cell>
          <cell r="AB2678">
            <v>0</v>
          </cell>
          <cell r="AC2678">
            <v>0</v>
          </cell>
          <cell r="AD2678">
            <v>0</v>
          </cell>
          <cell r="AE2678">
            <v>0</v>
          </cell>
          <cell r="AF2678">
            <v>0</v>
          </cell>
          <cell r="AG2678">
            <v>0</v>
          </cell>
          <cell r="AH2678">
            <v>0</v>
          </cell>
          <cell r="AI2678">
            <v>0</v>
          </cell>
          <cell r="AJ2678">
            <v>0</v>
          </cell>
          <cell r="AK2678">
            <v>0</v>
          </cell>
          <cell r="AL2678">
            <v>0</v>
          </cell>
          <cell r="AM2678">
            <v>0</v>
          </cell>
          <cell r="AN2678">
            <v>0</v>
          </cell>
          <cell r="AO2678">
            <v>0</v>
          </cell>
          <cell r="AP2678">
            <v>0</v>
          </cell>
          <cell r="AQ2678">
            <v>0</v>
          </cell>
          <cell r="AR2678">
            <v>0</v>
          </cell>
          <cell r="AS2678">
            <v>0</v>
          </cell>
          <cell r="AT2678">
            <v>0</v>
          </cell>
          <cell r="AU2678">
            <v>0</v>
          </cell>
          <cell r="AV2678">
            <v>0</v>
          </cell>
          <cell r="AW2678">
            <v>0</v>
          </cell>
          <cell r="AX2678">
            <v>0</v>
          </cell>
          <cell r="AY2678">
            <v>0</v>
          </cell>
          <cell r="AZ2678">
            <v>0</v>
          </cell>
          <cell r="BA2678">
            <v>0</v>
          </cell>
          <cell r="BB2678">
            <v>0</v>
          </cell>
          <cell r="BC2678">
            <v>0</v>
          </cell>
          <cell r="BD2678">
            <v>0</v>
          </cell>
          <cell r="BE2678">
            <v>0</v>
          </cell>
          <cell r="BF2678">
            <v>0</v>
          </cell>
          <cell r="BG2678">
            <v>0</v>
          </cell>
          <cell r="BH2678">
            <v>0</v>
          </cell>
          <cell r="BI2678">
            <v>0</v>
          </cell>
          <cell r="BJ2678">
            <v>0</v>
          </cell>
          <cell r="BK2678">
            <v>0</v>
          </cell>
          <cell r="BL2678">
            <v>0</v>
          </cell>
          <cell r="BM2678">
            <v>0</v>
          </cell>
          <cell r="BN2678">
            <v>0</v>
          </cell>
          <cell r="BO2678">
            <v>0</v>
          </cell>
          <cell r="BP2678">
            <v>0</v>
          </cell>
          <cell r="BQ2678">
            <v>0</v>
          </cell>
          <cell r="BR2678">
            <v>0</v>
          </cell>
          <cell r="BS2678">
            <v>0</v>
          </cell>
          <cell r="BT2678">
            <v>0</v>
          </cell>
          <cell r="BU2678">
            <v>0</v>
          </cell>
          <cell r="BV2678">
            <v>0</v>
          </cell>
          <cell r="BW2678">
            <v>0</v>
          </cell>
          <cell r="BX2678">
            <v>0</v>
          </cell>
          <cell r="BY2678">
            <v>0</v>
          </cell>
          <cell r="BZ2678">
            <v>0</v>
          </cell>
          <cell r="CA2678">
            <v>0</v>
          </cell>
          <cell r="CB2678">
            <v>0</v>
          </cell>
          <cell r="CC2678">
            <v>0</v>
          </cell>
          <cell r="CD2678">
            <v>0</v>
          </cell>
          <cell r="CE2678">
            <v>0</v>
          </cell>
          <cell r="CF2678">
            <v>0</v>
          </cell>
          <cell r="CG2678">
            <v>300</v>
          </cell>
          <cell r="CH2678">
            <v>0</v>
          </cell>
          <cell r="CI2678">
            <v>0</v>
          </cell>
          <cell r="CJ2678">
            <v>0</v>
          </cell>
          <cell r="CK2678">
            <v>0</v>
          </cell>
          <cell r="CL2678">
            <v>0</v>
          </cell>
          <cell r="CM2678">
            <v>0</v>
          </cell>
          <cell r="CN2678">
            <v>0</v>
          </cell>
          <cell r="CO2678">
            <v>0</v>
          </cell>
          <cell r="CP2678">
            <v>0</v>
          </cell>
          <cell r="CQ2678">
            <v>0</v>
          </cell>
          <cell r="CR2678">
            <v>0</v>
          </cell>
          <cell r="CS2678">
            <v>0</v>
          </cell>
          <cell r="CT2678">
            <v>0</v>
          </cell>
          <cell r="CU2678">
            <v>0</v>
          </cell>
          <cell r="CV2678">
            <v>0</v>
          </cell>
          <cell r="CW2678">
            <v>0</v>
          </cell>
          <cell r="CX2678">
            <v>0</v>
          </cell>
          <cell r="CY2678">
            <v>0</v>
          </cell>
          <cell r="CZ2678">
            <v>0</v>
          </cell>
          <cell r="DA2678">
            <v>0</v>
          </cell>
          <cell r="DB2678">
            <v>0</v>
          </cell>
          <cell r="DC2678">
            <v>0</v>
          </cell>
          <cell r="DD2678">
            <v>300</v>
          </cell>
          <cell r="DE2678">
            <v>0</v>
          </cell>
        </row>
        <row r="2679">
          <cell r="A2679" t="str">
            <v>PREP-BASIC</v>
          </cell>
          <cell r="B2679" t="str">
            <v>PREPARAZIONE BASIC SINGLE ROW</v>
          </cell>
          <cell r="F2679">
            <v>19244.251080851067</v>
          </cell>
          <cell r="H2679">
            <v>9044.7980080000016</v>
          </cell>
          <cell r="I2679">
            <v>0.53</v>
          </cell>
          <cell r="J2679" t="str">
            <v>BEMA</v>
          </cell>
          <cell r="K2679" t="str">
            <v>NEWZD</v>
          </cell>
          <cell r="L2679">
            <v>0</v>
          </cell>
          <cell r="M2679">
            <v>0</v>
          </cell>
          <cell r="N2679">
            <v>0</v>
          </cell>
          <cell r="O2679">
            <v>0</v>
          </cell>
          <cell r="P2679">
            <v>0</v>
          </cell>
          <cell r="Q2679">
            <v>0</v>
          </cell>
          <cell r="R2679">
            <v>0</v>
          </cell>
          <cell r="S2679">
            <v>0</v>
          </cell>
          <cell r="T2679">
            <v>0</v>
          </cell>
          <cell r="U2679">
            <v>0</v>
          </cell>
          <cell r="V2679">
            <v>0</v>
          </cell>
          <cell r="W2679">
            <v>0</v>
          </cell>
          <cell r="X2679">
            <v>0</v>
          </cell>
          <cell r="Y2679">
            <v>0</v>
          </cell>
          <cell r="Z2679">
            <v>0</v>
          </cell>
          <cell r="AA2679">
            <v>0</v>
          </cell>
          <cell r="AB2679">
            <v>0</v>
          </cell>
          <cell r="AC2679">
            <v>0</v>
          </cell>
          <cell r="AD2679">
            <v>0</v>
          </cell>
          <cell r="AE2679">
            <v>0</v>
          </cell>
          <cell r="AF2679">
            <v>0</v>
          </cell>
          <cell r="AG2679">
            <v>0</v>
          </cell>
          <cell r="AH2679">
            <v>0</v>
          </cell>
          <cell r="AI2679">
            <v>0</v>
          </cell>
          <cell r="AJ2679">
            <v>0</v>
          </cell>
          <cell r="AK2679">
            <v>0</v>
          </cell>
          <cell r="AL2679">
            <v>0</v>
          </cell>
          <cell r="AM2679">
            <v>0</v>
          </cell>
          <cell r="AN2679">
            <v>0</v>
          </cell>
          <cell r="AO2679">
            <v>0</v>
          </cell>
          <cell r="AP2679">
            <v>0</v>
          </cell>
          <cell r="AQ2679">
            <v>0</v>
          </cell>
          <cell r="AR2679">
            <v>0</v>
          </cell>
          <cell r="AS2679">
            <v>0</v>
          </cell>
          <cell r="AT2679">
            <v>0</v>
          </cell>
          <cell r="AU2679">
            <v>0</v>
          </cell>
          <cell r="AV2679">
            <v>6471.2980080000007</v>
          </cell>
          <cell r="AW2679">
            <v>432</v>
          </cell>
          <cell r="AX2679">
            <v>12</v>
          </cell>
          <cell r="AY2679">
            <v>0</v>
          </cell>
          <cell r="AZ2679">
            <v>0</v>
          </cell>
          <cell r="BA2679">
            <v>0</v>
          </cell>
          <cell r="BB2679">
            <v>0</v>
          </cell>
          <cell r="BC2679">
            <v>0</v>
          </cell>
          <cell r="BD2679">
            <v>0</v>
          </cell>
          <cell r="BE2679">
            <v>288</v>
          </cell>
          <cell r="BF2679">
            <v>8</v>
          </cell>
          <cell r="BG2679">
            <v>0</v>
          </cell>
          <cell r="BH2679">
            <v>0</v>
          </cell>
          <cell r="BI2679">
            <v>0</v>
          </cell>
          <cell r="BJ2679">
            <v>0</v>
          </cell>
          <cell r="BK2679">
            <v>456</v>
          </cell>
          <cell r="BL2679">
            <v>12</v>
          </cell>
          <cell r="BM2679">
            <v>0</v>
          </cell>
          <cell r="BN2679">
            <v>0</v>
          </cell>
          <cell r="BO2679">
            <v>1267.5</v>
          </cell>
          <cell r="BP2679">
            <v>39</v>
          </cell>
          <cell r="BQ2679">
            <v>0</v>
          </cell>
          <cell r="BR2679">
            <v>0</v>
          </cell>
          <cell r="BS2679">
            <v>130</v>
          </cell>
          <cell r="BT2679">
            <v>4</v>
          </cell>
          <cell r="BU2679">
            <v>0</v>
          </cell>
          <cell r="BV2679">
            <v>0</v>
          </cell>
          <cell r="BW2679">
            <v>0</v>
          </cell>
          <cell r="BX2679">
            <v>0</v>
          </cell>
          <cell r="BY2679">
            <v>0</v>
          </cell>
          <cell r="BZ2679">
            <v>0</v>
          </cell>
          <cell r="CA2679">
            <v>0</v>
          </cell>
          <cell r="CB2679">
            <v>0</v>
          </cell>
          <cell r="CC2679">
            <v>0</v>
          </cell>
          <cell r="CD2679">
            <v>0</v>
          </cell>
          <cell r="CE2679">
            <v>0</v>
          </cell>
          <cell r="CF2679">
            <v>0</v>
          </cell>
          <cell r="CG2679">
            <v>0</v>
          </cell>
          <cell r="CH2679">
            <v>0</v>
          </cell>
          <cell r="CI2679">
            <v>0</v>
          </cell>
          <cell r="CJ2679">
            <v>0</v>
          </cell>
          <cell r="CK2679">
            <v>0</v>
          </cell>
          <cell r="CL2679">
            <v>0</v>
          </cell>
          <cell r="CM2679">
            <v>0</v>
          </cell>
          <cell r="CN2679">
            <v>0</v>
          </cell>
          <cell r="CO2679">
            <v>0</v>
          </cell>
          <cell r="CP2679">
            <v>0</v>
          </cell>
          <cell r="CQ2679">
            <v>0</v>
          </cell>
          <cell r="CR2679">
            <v>0</v>
          </cell>
          <cell r="CS2679">
            <v>0</v>
          </cell>
          <cell r="CT2679">
            <v>0</v>
          </cell>
          <cell r="CU2679">
            <v>0</v>
          </cell>
          <cell r="CV2679">
            <v>0</v>
          </cell>
          <cell r="CW2679">
            <v>0</v>
          </cell>
          <cell r="CX2679">
            <v>0</v>
          </cell>
          <cell r="CY2679">
            <v>0</v>
          </cell>
          <cell r="CZ2679">
            <v>0</v>
          </cell>
          <cell r="DA2679">
            <v>0</v>
          </cell>
          <cell r="DB2679">
            <v>0</v>
          </cell>
          <cell r="DC2679">
            <v>0</v>
          </cell>
          <cell r="DD2679">
            <v>9044.7980080000016</v>
          </cell>
          <cell r="DE2679">
            <v>0</v>
          </cell>
          <cell r="DG2679">
            <v>6282.8136000000004</v>
          </cell>
          <cell r="DI2679">
            <v>0.03</v>
          </cell>
          <cell r="DJ2679">
            <v>188.484408</v>
          </cell>
          <cell r="DK2679">
            <v>2.1282490267733968E-2</v>
          </cell>
          <cell r="DL2679">
            <v>0</v>
          </cell>
        </row>
        <row r="2680">
          <cell r="A2680" t="str">
            <v>PREP-E80-PREL-FL</v>
          </cell>
          <cell r="B2680" t="str">
            <v>PREPARAZIONE E80 SOLO PRELIEVO FULL LAYER</v>
          </cell>
          <cell r="F2680">
            <v>43168.906400000007</v>
          </cell>
          <cell r="H2680">
            <v>20289.386008000001</v>
          </cell>
          <cell r="I2680">
            <v>0.53</v>
          </cell>
          <cell r="J2680" t="str">
            <v>BEMA</v>
          </cell>
          <cell r="K2680" t="str">
            <v>NEWZD</v>
          </cell>
          <cell r="L2680">
            <v>0</v>
          </cell>
          <cell r="M2680">
            <v>0</v>
          </cell>
          <cell r="N2680">
            <v>0</v>
          </cell>
          <cell r="O2680">
            <v>0</v>
          </cell>
          <cell r="P2680">
            <v>0</v>
          </cell>
          <cell r="Q2680">
            <v>0</v>
          </cell>
          <cell r="R2680">
            <v>0</v>
          </cell>
          <cell r="S2680">
            <v>0</v>
          </cell>
          <cell r="T2680">
            <v>0</v>
          </cell>
          <cell r="U2680">
            <v>0</v>
          </cell>
          <cell r="V2680">
            <v>0</v>
          </cell>
          <cell r="W2680">
            <v>0</v>
          </cell>
          <cell r="X2680">
            <v>0</v>
          </cell>
          <cell r="Y2680">
            <v>0</v>
          </cell>
          <cell r="Z2680">
            <v>0</v>
          </cell>
          <cell r="AA2680">
            <v>0</v>
          </cell>
          <cell r="AB2680">
            <v>0</v>
          </cell>
          <cell r="AC2680">
            <v>0</v>
          </cell>
          <cell r="AD2680">
            <v>0</v>
          </cell>
          <cell r="AE2680">
            <v>0</v>
          </cell>
          <cell r="AF2680">
            <v>0</v>
          </cell>
          <cell r="AG2680">
            <v>0</v>
          </cell>
          <cell r="AH2680">
            <v>0</v>
          </cell>
          <cell r="AI2680">
            <v>0</v>
          </cell>
          <cell r="AJ2680">
            <v>0</v>
          </cell>
          <cell r="AK2680">
            <v>0</v>
          </cell>
          <cell r="AL2680">
            <v>0</v>
          </cell>
          <cell r="AM2680">
            <v>0</v>
          </cell>
          <cell r="AN2680">
            <v>0</v>
          </cell>
          <cell r="AO2680">
            <v>0</v>
          </cell>
          <cell r="AP2680">
            <v>0</v>
          </cell>
          <cell r="AQ2680">
            <v>0</v>
          </cell>
          <cell r="AR2680">
            <v>0</v>
          </cell>
          <cell r="AS2680">
            <v>0</v>
          </cell>
          <cell r="AT2680">
            <v>0</v>
          </cell>
          <cell r="AU2680">
            <v>0</v>
          </cell>
          <cell r="AV2680">
            <v>16616.386008000001</v>
          </cell>
          <cell r="AW2680">
            <v>432</v>
          </cell>
          <cell r="AX2680">
            <v>12</v>
          </cell>
          <cell r="AY2680">
            <v>0</v>
          </cell>
          <cell r="AZ2680">
            <v>0</v>
          </cell>
          <cell r="BA2680">
            <v>0</v>
          </cell>
          <cell r="BB2680">
            <v>0</v>
          </cell>
          <cell r="BC2680">
            <v>0</v>
          </cell>
          <cell r="BD2680">
            <v>0</v>
          </cell>
          <cell r="BE2680">
            <v>504</v>
          </cell>
          <cell r="BF2680">
            <v>14</v>
          </cell>
          <cell r="BG2680">
            <v>0</v>
          </cell>
          <cell r="BH2680">
            <v>0</v>
          </cell>
          <cell r="BI2680">
            <v>0</v>
          </cell>
          <cell r="BJ2680">
            <v>0</v>
          </cell>
          <cell r="BK2680">
            <v>722</v>
          </cell>
          <cell r="BL2680">
            <v>19</v>
          </cell>
          <cell r="BM2680">
            <v>0</v>
          </cell>
          <cell r="BN2680">
            <v>0</v>
          </cell>
          <cell r="BO2680">
            <v>1625</v>
          </cell>
          <cell r="BP2680">
            <v>50</v>
          </cell>
          <cell r="BQ2680">
            <v>0</v>
          </cell>
          <cell r="BR2680">
            <v>0</v>
          </cell>
          <cell r="BS2680">
            <v>390</v>
          </cell>
          <cell r="BT2680">
            <v>12</v>
          </cell>
          <cell r="BU2680">
            <v>0</v>
          </cell>
          <cell r="BV2680">
            <v>0</v>
          </cell>
          <cell r="BW2680">
            <v>0</v>
          </cell>
          <cell r="BX2680">
            <v>0</v>
          </cell>
          <cell r="BY2680">
            <v>0</v>
          </cell>
          <cell r="BZ2680">
            <v>0</v>
          </cell>
          <cell r="CA2680">
            <v>0</v>
          </cell>
          <cell r="CB2680">
            <v>0</v>
          </cell>
          <cell r="CC2680">
            <v>0</v>
          </cell>
          <cell r="CD2680">
            <v>0</v>
          </cell>
          <cell r="CE2680">
            <v>0</v>
          </cell>
          <cell r="CF2680">
            <v>0</v>
          </cell>
          <cell r="CG2680">
            <v>0</v>
          </cell>
          <cell r="CH2680">
            <v>0</v>
          </cell>
          <cell r="CI2680">
            <v>0</v>
          </cell>
          <cell r="CJ2680">
            <v>0</v>
          </cell>
          <cell r="CK2680">
            <v>0</v>
          </cell>
          <cell r="CL2680">
            <v>0</v>
          </cell>
          <cell r="CM2680">
            <v>0</v>
          </cell>
          <cell r="CN2680">
            <v>0</v>
          </cell>
          <cell r="CO2680">
            <v>0</v>
          </cell>
          <cell r="CP2680">
            <v>0</v>
          </cell>
          <cell r="CQ2680">
            <v>0</v>
          </cell>
          <cell r="CR2680">
            <v>0</v>
          </cell>
          <cell r="CS2680">
            <v>0</v>
          </cell>
          <cell r="CT2680">
            <v>0</v>
          </cell>
          <cell r="CU2680">
            <v>0</v>
          </cell>
          <cell r="CV2680">
            <v>0</v>
          </cell>
          <cell r="CW2680">
            <v>0</v>
          </cell>
          <cell r="CX2680">
            <v>0</v>
          </cell>
          <cell r="CY2680">
            <v>0</v>
          </cell>
          <cell r="CZ2680">
            <v>0</v>
          </cell>
          <cell r="DA2680">
            <v>0</v>
          </cell>
          <cell r="DB2680">
            <v>0</v>
          </cell>
          <cell r="DC2680">
            <v>0</v>
          </cell>
          <cell r="DD2680">
            <v>20289.386008000001</v>
          </cell>
          <cell r="DE2680">
            <v>0</v>
          </cell>
          <cell r="DG2680">
            <v>16132.4136</v>
          </cell>
          <cell r="DI2680">
            <v>0.03</v>
          </cell>
          <cell r="DJ2680">
            <v>483.97240799999997</v>
          </cell>
          <cell r="DK2680">
            <v>2.4436369660061023E-2</v>
          </cell>
          <cell r="DL2680">
            <v>0</v>
          </cell>
        </row>
        <row r="2681">
          <cell r="A2681" t="str">
            <v>PREP-LION-FL</v>
          </cell>
          <cell r="B2681" t="str">
            <v>PREPARAZIONE LION FULL LAYER</v>
          </cell>
          <cell r="F2681">
            <v>169031.42768510641</v>
          </cell>
          <cell r="H2681">
            <v>79444.771012000012</v>
          </cell>
          <cell r="I2681">
            <v>0.53</v>
          </cell>
          <cell r="J2681" t="str">
            <v>BEMA</v>
          </cell>
          <cell r="K2681" t="str">
            <v>NEWZD</v>
          </cell>
          <cell r="L2681">
            <v>0</v>
          </cell>
          <cell r="M2681">
            <v>0</v>
          </cell>
          <cell r="N2681">
            <v>0</v>
          </cell>
          <cell r="O2681">
            <v>0</v>
          </cell>
          <cell r="P2681">
            <v>0</v>
          </cell>
          <cell r="Q2681">
            <v>0</v>
          </cell>
          <cell r="R2681">
            <v>0</v>
          </cell>
          <cell r="S2681">
            <v>0</v>
          </cell>
          <cell r="T2681">
            <v>0</v>
          </cell>
          <cell r="U2681">
            <v>0</v>
          </cell>
          <cell r="V2681">
            <v>0</v>
          </cell>
          <cell r="W2681">
            <v>0</v>
          </cell>
          <cell r="X2681">
            <v>0</v>
          </cell>
          <cell r="Y2681">
            <v>0</v>
          </cell>
          <cell r="Z2681">
            <v>0</v>
          </cell>
          <cell r="AA2681">
            <v>0</v>
          </cell>
          <cell r="AB2681">
            <v>0</v>
          </cell>
          <cell r="AC2681">
            <v>0</v>
          </cell>
          <cell r="AD2681">
            <v>0</v>
          </cell>
          <cell r="AE2681">
            <v>0</v>
          </cell>
          <cell r="AF2681">
            <v>0</v>
          </cell>
          <cell r="AG2681">
            <v>0</v>
          </cell>
          <cell r="AH2681">
            <v>0</v>
          </cell>
          <cell r="AI2681">
            <v>0</v>
          </cell>
          <cell r="AJ2681">
            <v>0</v>
          </cell>
          <cell r="AK2681">
            <v>0</v>
          </cell>
          <cell r="AL2681">
            <v>0</v>
          </cell>
          <cell r="AM2681">
            <v>0</v>
          </cell>
          <cell r="AN2681">
            <v>0</v>
          </cell>
          <cell r="AO2681">
            <v>0</v>
          </cell>
          <cell r="AP2681">
            <v>0</v>
          </cell>
          <cell r="AQ2681">
            <v>0</v>
          </cell>
          <cell r="AR2681">
            <v>0</v>
          </cell>
          <cell r="AS2681">
            <v>0</v>
          </cell>
          <cell r="AT2681">
            <v>0</v>
          </cell>
          <cell r="AU2681">
            <v>0</v>
          </cell>
          <cell r="AV2681">
            <v>68675.271012000012</v>
          </cell>
          <cell r="AW2681">
            <v>1908</v>
          </cell>
          <cell r="AX2681">
            <v>53</v>
          </cell>
          <cell r="AY2681">
            <v>0</v>
          </cell>
          <cell r="AZ2681">
            <v>0</v>
          </cell>
          <cell r="BA2681">
            <v>0</v>
          </cell>
          <cell r="BB2681">
            <v>0</v>
          </cell>
          <cell r="BC2681">
            <v>0</v>
          </cell>
          <cell r="BD2681">
            <v>0</v>
          </cell>
          <cell r="BE2681">
            <v>1296</v>
          </cell>
          <cell r="BF2681">
            <v>36</v>
          </cell>
          <cell r="BG2681">
            <v>0</v>
          </cell>
          <cell r="BH2681">
            <v>0</v>
          </cell>
          <cell r="BI2681">
            <v>0</v>
          </cell>
          <cell r="BJ2681">
            <v>0</v>
          </cell>
          <cell r="BK2681">
            <v>1748</v>
          </cell>
          <cell r="BL2681">
            <v>46</v>
          </cell>
          <cell r="BM2681">
            <v>0</v>
          </cell>
          <cell r="BN2681">
            <v>0</v>
          </cell>
          <cell r="BO2681">
            <v>3640</v>
          </cell>
          <cell r="BP2681">
            <v>112</v>
          </cell>
          <cell r="BQ2681">
            <v>0</v>
          </cell>
          <cell r="BR2681">
            <v>0</v>
          </cell>
          <cell r="BS2681">
            <v>2177.5</v>
          </cell>
          <cell r="BT2681">
            <v>67</v>
          </cell>
          <cell r="BU2681">
            <v>0</v>
          </cell>
          <cell r="BV2681">
            <v>0</v>
          </cell>
          <cell r="BW2681">
            <v>0</v>
          </cell>
          <cell r="BX2681">
            <v>0</v>
          </cell>
          <cell r="BY2681">
            <v>0</v>
          </cell>
          <cell r="BZ2681">
            <v>0</v>
          </cell>
          <cell r="CA2681">
            <v>0</v>
          </cell>
          <cell r="CB2681">
            <v>0</v>
          </cell>
          <cell r="CC2681">
            <v>0</v>
          </cell>
          <cell r="CD2681">
            <v>0</v>
          </cell>
          <cell r="CE2681">
            <v>0</v>
          </cell>
          <cell r="CF2681">
            <v>0</v>
          </cell>
          <cell r="CG2681">
            <v>0</v>
          </cell>
          <cell r="CH2681">
            <v>0</v>
          </cell>
          <cell r="CI2681">
            <v>0</v>
          </cell>
          <cell r="CJ2681">
            <v>0</v>
          </cell>
          <cell r="CK2681">
            <v>0</v>
          </cell>
          <cell r="CL2681">
            <v>0</v>
          </cell>
          <cell r="CM2681">
            <v>0</v>
          </cell>
          <cell r="CN2681">
            <v>0</v>
          </cell>
          <cell r="CO2681">
            <v>0</v>
          </cell>
          <cell r="CP2681">
            <v>0</v>
          </cell>
          <cell r="CQ2681">
            <v>0</v>
          </cell>
          <cell r="CR2681">
            <v>0</v>
          </cell>
          <cell r="CS2681">
            <v>0</v>
          </cell>
          <cell r="CT2681">
            <v>0</v>
          </cell>
          <cell r="CU2681">
            <v>0</v>
          </cell>
          <cell r="CV2681">
            <v>0</v>
          </cell>
          <cell r="CW2681">
            <v>0</v>
          </cell>
          <cell r="CX2681">
            <v>0</v>
          </cell>
          <cell r="CY2681">
            <v>0</v>
          </cell>
          <cell r="CZ2681">
            <v>0</v>
          </cell>
          <cell r="DA2681">
            <v>0</v>
          </cell>
          <cell r="DB2681">
            <v>0</v>
          </cell>
          <cell r="DC2681">
            <v>0</v>
          </cell>
          <cell r="DD2681">
            <v>79444.771012000012</v>
          </cell>
          <cell r="DE2681">
            <v>0</v>
          </cell>
          <cell r="DG2681">
            <v>66675.020400000009</v>
          </cell>
          <cell r="DI2681">
            <v>0.03</v>
          </cell>
          <cell r="DJ2681">
            <v>2000.2506120000003</v>
          </cell>
          <cell r="DK2681">
            <v>2.5828174823328109E-2</v>
          </cell>
          <cell r="DL2681">
            <v>0</v>
          </cell>
        </row>
        <row r="2682">
          <cell r="A2682" t="str">
            <v>PREP-LION-HL</v>
          </cell>
          <cell r="B2682" t="str">
            <v>PREPARAZIONE LION HALF LAYER</v>
          </cell>
          <cell r="F2682">
            <v>159702.81696170213</v>
          </cell>
          <cell r="H2682">
            <v>75060.323971999998</v>
          </cell>
          <cell r="I2682">
            <v>0.53</v>
          </cell>
          <cell r="J2682" t="str">
            <v>BEMA</v>
          </cell>
          <cell r="K2682" t="str">
            <v>NEWZD</v>
          </cell>
          <cell r="L2682">
            <v>0</v>
          </cell>
          <cell r="M2682">
            <v>0</v>
          </cell>
          <cell r="N2682">
            <v>0</v>
          </cell>
          <cell r="O2682">
            <v>0</v>
          </cell>
          <cell r="P2682">
            <v>0</v>
          </cell>
          <cell r="Q2682">
            <v>0</v>
          </cell>
          <cell r="R2682">
            <v>0</v>
          </cell>
          <cell r="S2682">
            <v>0</v>
          </cell>
          <cell r="T2682">
            <v>0</v>
          </cell>
          <cell r="U2682">
            <v>0</v>
          </cell>
          <cell r="V2682">
            <v>0</v>
          </cell>
          <cell r="W2682">
            <v>0</v>
          </cell>
          <cell r="X2682">
            <v>0</v>
          </cell>
          <cell r="Y2682">
            <v>0</v>
          </cell>
          <cell r="Z2682">
            <v>0</v>
          </cell>
          <cell r="AA2682">
            <v>0</v>
          </cell>
          <cell r="AB2682">
            <v>0</v>
          </cell>
          <cell r="AC2682">
            <v>0</v>
          </cell>
          <cell r="AD2682">
            <v>0</v>
          </cell>
          <cell r="AE2682">
            <v>0</v>
          </cell>
          <cell r="AF2682">
            <v>0</v>
          </cell>
          <cell r="AG2682">
            <v>0</v>
          </cell>
          <cell r="AH2682">
            <v>0</v>
          </cell>
          <cell r="AI2682">
            <v>0</v>
          </cell>
          <cell r="AJ2682">
            <v>0</v>
          </cell>
          <cell r="AK2682">
            <v>0</v>
          </cell>
          <cell r="AL2682">
            <v>0</v>
          </cell>
          <cell r="AM2682">
            <v>0</v>
          </cell>
          <cell r="AN2682">
            <v>0</v>
          </cell>
          <cell r="AO2682">
            <v>0</v>
          </cell>
          <cell r="AP2682">
            <v>0</v>
          </cell>
          <cell r="AQ2682">
            <v>0</v>
          </cell>
          <cell r="AR2682">
            <v>0</v>
          </cell>
          <cell r="AS2682">
            <v>0</v>
          </cell>
          <cell r="AT2682">
            <v>0</v>
          </cell>
          <cell r="AU2682">
            <v>0</v>
          </cell>
          <cell r="AV2682">
            <v>64693.323971999998</v>
          </cell>
          <cell r="AW2682">
            <v>1728</v>
          </cell>
          <cell r="AX2682">
            <v>48</v>
          </cell>
          <cell r="AY2682">
            <v>0</v>
          </cell>
          <cell r="AZ2682">
            <v>0</v>
          </cell>
          <cell r="BA2682">
            <v>0</v>
          </cell>
          <cell r="BB2682">
            <v>0</v>
          </cell>
          <cell r="BC2682">
            <v>0</v>
          </cell>
          <cell r="BD2682">
            <v>0</v>
          </cell>
          <cell r="BE2682">
            <v>1296</v>
          </cell>
          <cell r="BF2682">
            <v>36</v>
          </cell>
          <cell r="BG2682">
            <v>0</v>
          </cell>
          <cell r="BH2682">
            <v>0</v>
          </cell>
          <cell r="BI2682">
            <v>0</v>
          </cell>
          <cell r="BJ2682">
            <v>0</v>
          </cell>
          <cell r="BK2682">
            <v>1558</v>
          </cell>
          <cell r="BL2682">
            <v>41</v>
          </cell>
          <cell r="BM2682">
            <v>0</v>
          </cell>
          <cell r="BN2682">
            <v>0</v>
          </cell>
          <cell r="BO2682">
            <v>3640</v>
          </cell>
          <cell r="BP2682">
            <v>112</v>
          </cell>
          <cell r="BQ2682">
            <v>0</v>
          </cell>
          <cell r="BR2682">
            <v>0</v>
          </cell>
          <cell r="BS2682">
            <v>2145</v>
          </cell>
          <cell r="BT2682">
            <v>66</v>
          </cell>
          <cell r="BU2682">
            <v>0</v>
          </cell>
          <cell r="BV2682">
            <v>0</v>
          </cell>
          <cell r="BW2682">
            <v>0</v>
          </cell>
          <cell r="BX2682">
            <v>0</v>
          </cell>
          <cell r="BY2682">
            <v>0</v>
          </cell>
          <cell r="BZ2682">
            <v>0</v>
          </cell>
          <cell r="CA2682">
            <v>0</v>
          </cell>
          <cell r="CB2682">
            <v>0</v>
          </cell>
          <cell r="CC2682">
            <v>0</v>
          </cell>
          <cell r="CD2682">
            <v>0</v>
          </cell>
          <cell r="CE2682">
            <v>0</v>
          </cell>
          <cell r="CF2682">
            <v>0</v>
          </cell>
          <cell r="CG2682">
            <v>0</v>
          </cell>
          <cell r="CH2682">
            <v>0</v>
          </cell>
          <cell r="CI2682">
            <v>0</v>
          </cell>
          <cell r="CJ2682">
            <v>0</v>
          </cell>
          <cell r="CK2682">
            <v>0</v>
          </cell>
          <cell r="CL2682">
            <v>0</v>
          </cell>
          <cell r="CM2682">
            <v>0</v>
          </cell>
          <cell r="CN2682">
            <v>0</v>
          </cell>
          <cell r="CO2682">
            <v>0</v>
          </cell>
          <cell r="CP2682">
            <v>0</v>
          </cell>
          <cell r="CQ2682">
            <v>0</v>
          </cell>
          <cell r="CR2682">
            <v>0</v>
          </cell>
          <cell r="CS2682">
            <v>0</v>
          </cell>
          <cell r="CT2682">
            <v>0</v>
          </cell>
          <cell r="CU2682">
            <v>0</v>
          </cell>
          <cell r="CV2682">
            <v>0</v>
          </cell>
          <cell r="CW2682">
            <v>0</v>
          </cell>
          <cell r="CX2682">
            <v>0</v>
          </cell>
          <cell r="CY2682">
            <v>0</v>
          </cell>
          <cell r="CZ2682">
            <v>0</v>
          </cell>
          <cell r="DA2682">
            <v>0</v>
          </cell>
          <cell r="DB2682">
            <v>0</v>
          </cell>
          <cell r="DC2682">
            <v>0</v>
          </cell>
          <cell r="DD2682">
            <v>75060.323971999998</v>
          </cell>
          <cell r="DE2682">
            <v>0</v>
          </cell>
          <cell r="DG2682">
            <v>62809.0524</v>
          </cell>
          <cell r="DI2682">
            <v>0.03</v>
          </cell>
          <cell r="DJ2682">
            <v>1884.2715719999999</v>
          </cell>
          <cell r="DK2682">
            <v>2.5749839055269945E-2</v>
          </cell>
          <cell r="DL2682">
            <v>0</v>
          </cell>
        </row>
        <row r="2683">
          <cell r="A2683" t="str">
            <v>PREP-MULTIROW-FL</v>
          </cell>
          <cell r="B2683" t="str">
            <v>PREPARAZIONE MULTI ROW FULL LAYER</v>
          </cell>
          <cell r="F2683">
            <v>137717.44</v>
          </cell>
          <cell r="H2683">
            <v>64727.196799999998</v>
          </cell>
          <cell r="I2683">
            <v>0.53</v>
          </cell>
          <cell r="J2683" t="str">
            <v>BEMA</v>
          </cell>
          <cell r="K2683" t="str">
            <v>NEWZD</v>
          </cell>
          <cell r="L2683">
            <v>0</v>
          </cell>
          <cell r="M2683">
            <v>0</v>
          </cell>
          <cell r="N2683">
            <v>0</v>
          </cell>
          <cell r="O2683">
            <v>0</v>
          </cell>
          <cell r="P2683">
            <v>0</v>
          </cell>
          <cell r="Q2683">
            <v>0</v>
          </cell>
          <cell r="R2683">
            <v>0</v>
          </cell>
          <cell r="S2683">
            <v>0</v>
          </cell>
          <cell r="T2683">
            <v>0</v>
          </cell>
          <cell r="U2683">
            <v>0</v>
          </cell>
          <cell r="V2683">
            <v>0</v>
          </cell>
          <cell r="W2683">
            <v>0</v>
          </cell>
          <cell r="X2683">
            <v>0</v>
          </cell>
          <cell r="Y2683">
            <v>0</v>
          </cell>
          <cell r="Z2683">
            <v>0</v>
          </cell>
          <cell r="AA2683">
            <v>0</v>
          </cell>
          <cell r="AB2683">
            <v>0</v>
          </cell>
          <cell r="AC2683">
            <v>0</v>
          </cell>
          <cell r="AD2683">
            <v>0</v>
          </cell>
          <cell r="AE2683">
            <v>0</v>
          </cell>
          <cell r="AF2683">
            <v>0</v>
          </cell>
          <cell r="AG2683">
            <v>0</v>
          </cell>
          <cell r="AH2683">
            <v>0</v>
          </cell>
          <cell r="AI2683">
            <v>0</v>
          </cell>
          <cell r="AJ2683">
            <v>0</v>
          </cell>
          <cell r="AK2683">
            <v>0</v>
          </cell>
          <cell r="AL2683">
            <v>0</v>
          </cell>
          <cell r="AM2683">
            <v>0</v>
          </cell>
          <cell r="AN2683">
            <v>0</v>
          </cell>
          <cell r="AO2683">
            <v>0</v>
          </cell>
          <cell r="AP2683">
            <v>0</v>
          </cell>
          <cell r="AQ2683">
            <v>0</v>
          </cell>
          <cell r="AR2683">
            <v>0</v>
          </cell>
          <cell r="AS2683">
            <v>0</v>
          </cell>
          <cell r="AT2683">
            <v>0</v>
          </cell>
          <cell r="AU2683">
            <v>0</v>
          </cell>
          <cell r="AV2683">
            <v>58714.696799999998</v>
          </cell>
          <cell r="AW2683">
            <v>1260</v>
          </cell>
          <cell r="AX2683">
            <v>35</v>
          </cell>
          <cell r="AY2683">
            <v>0</v>
          </cell>
          <cell r="AZ2683">
            <v>0</v>
          </cell>
          <cell r="BA2683">
            <v>0</v>
          </cell>
          <cell r="BB2683">
            <v>0</v>
          </cell>
          <cell r="BC2683">
            <v>0</v>
          </cell>
          <cell r="BD2683">
            <v>0</v>
          </cell>
          <cell r="BE2683">
            <v>720</v>
          </cell>
          <cell r="BF2683">
            <v>20</v>
          </cell>
          <cell r="BG2683">
            <v>0</v>
          </cell>
          <cell r="BH2683">
            <v>0</v>
          </cell>
          <cell r="BI2683">
            <v>0</v>
          </cell>
          <cell r="BJ2683">
            <v>0</v>
          </cell>
          <cell r="BK2683">
            <v>1140</v>
          </cell>
          <cell r="BL2683">
            <v>30</v>
          </cell>
          <cell r="BM2683">
            <v>0</v>
          </cell>
          <cell r="BN2683">
            <v>0</v>
          </cell>
          <cell r="BO2683">
            <v>1690</v>
          </cell>
          <cell r="BP2683">
            <v>52</v>
          </cell>
          <cell r="BQ2683">
            <v>0</v>
          </cell>
          <cell r="BR2683">
            <v>0</v>
          </cell>
          <cell r="BS2683">
            <v>1202.5</v>
          </cell>
          <cell r="BT2683">
            <v>37</v>
          </cell>
          <cell r="BU2683">
            <v>0</v>
          </cell>
          <cell r="BV2683">
            <v>0</v>
          </cell>
          <cell r="BW2683">
            <v>0</v>
          </cell>
          <cell r="BX2683">
            <v>0</v>
          </cell>
          <cell r="BY2683">
            <v>0</v>
          </cell>
          <cell r="BZ2683">
            <v>0</v>
          </cell>
          <cell r="CA2683">
            <v>0</v>
          </cell>
          <cell r="CB2683">
            <v>0</v>
          </cell>
          <cell r="CC2683">
            <v>0</v>
          </cell>
          <cell r="CD2683">
            <v>0</v>
          </cell>
          <cell r="CE2683">
            <v>0</v>
          </cell>
          <cell r="CF2683">
            <v>0</v>
          </cell>
          <cell r="CG2683">
            <v>0</v>
          </cell>
          <cell r="CH2683">
            <v>0</v>
          </cell>
          <cell r="CI2683">
            <v>0</v>
          </cell>
          <cell r="CJ2683">
            <v>0</v>
          </cell>
          <cell r="CK2683">
            <v>0</v>
          </cell>
          <cell r="CL2683">
            <v>0</v>
          </cell>
          <cell r="CM2683">
            <v>0</v>
          </cell>
          <cell r="CN2683">
            <v>0</v>
          </cell>
          <cell r="CO2683">
            <v>0</v>
          </cell>
          <cell r="CP2683">
            <v>0</v>
          </cell>
          <cell r="CQ2683">
            <v>0</v>
          </cell>
          <cell r="CR2683">
            <v>0</v>
          </cell>
          <cell r="CS2683">
            <v>0</v>
          </cell>
          <cell r="CT2683">
            <v>0</v>
          </cell>
          <cell r="CU2683">
            <v>0</v>
          </cell>
          <cell r="CV2683">
            <v>0</v>
          </cell>
          <cell r="CW2683">
            <v>0</v>
          </cell>
          <cell r="CX2683">
            <v>0</v>
          </cell>
          <cell r="CY2683">
            <v>0</v>
          </cell>
          <cell r="CZ2683">
            <v>0</v>
          </cell>
          <cell r="DA2683">
            <v>0</v>
          </cell>
          <cell r="DB2683">
            <v>0</v>
          </cell>
          <cell r="DC2683">
            <v>0</v>
          </cell>
          <cell r="DD2683">
            <v>64727.196799999998</v>
          </cell>
          <cell r="DE2683">
            <v>0</v>
          </cell>
          <cell r="DG2683">
            <v>57004.56</v>
          </cell>
          <cell r="DI2683">
            <v>0.03</v>
          </cell>
          <cell r="DJ2683">
            <v>1710.1367999999998</v>
          </cell>
          <cell r="DK2683">
            <v>2.7137679860025202E-2</v>
          </cell>
          <cell r="DL2683">
            <v>0</v>
          </cell>
        </row>
        <row r="2684">
          <cell r="A2684" t="str">
            <v>PREP-MULTIROW-HL</v>
          </cell>
          <cell r="B2684" t="str">
            <v>PREPARAZIONE MULTI ROW HALF LAYER</v>
          </cell>
          <cell r="F2684">
            <v>125556.67319148936</v>
          </cell>
          <cell r="H2684">
            <v>59011.636399999996</v>
          </cell>
          <cell r="I2684">
            <v>0.53</v>
          </cell>
          <cell r="J2684" t="str">
            <v>BEMA</v>
          </cell>
          <cell r="K2684" t="str">
            <v>NEWZD</v>
          </cell>
          <cell r="L2684">
            <v>0</v>
          </cell>
          <cell r="M2684">
            <v>0</v>
          </cell>
          <cell r="N2684">
            <v>0</v>
          </cell>
          <cell r="O2684">
            <v>0</v>
          </cell>
          <cell r="P2684">
            <v>0</v>
          </cell>
          <cell r="Q2684">
            <v>0</v>
          </cell>
          <cell r="R2684">
            <v>0</v>
          </cell>
          <cell r="S2684">
            <v>0</v>
          </cell>
          <cell r="T2684">
            <v>0</v>
          </cell>
          <cell r="U2684">
            <v>0</v>
          </cell>
          <cell r="V2684">
            <v>0</v>
          </cell>
          <cell r="W2684">
            <v>0</v>
          </cell>
          <cell r="X2684">
            <v>0</v>
          </cell>
          <cell r="Y2684">
            <v>0</v>
          </cell>
          <cell r="Z2684">
            <v>0</v>
          </cell>
          <cell r="AA2684">
            <v>0</v>
          </cell>
          <cell r="AB2684">
            <v>0</v>
          </cell>
          <cell r="AC2684">
            <v>0</v>
          </cell>
          <cell r="AD2684">
            <v>0</v>
          </cell>
          <cell r="AE2684">
            <v>0</v>
          </cell>
          <cell r="AF2684">
            <v>0</v>
          </cell>
          <cell r="AG2684">
            <v>0</v>
          </cell>
          <cell r="AH2684">
            <v>0</v>
          </cell>
          <cell r="AI2684">
            <v>0</v>
          </cell>
          <cell r="AJ2684">
            <v>0</v>
          </cell>
          <cell r="AK2684">
            <v>0</v>
          </cell>
          <cell r="AL2684">
            <v>0</v>
          </cell>
          <cell r="AM2684">
            <v>0</v>
          </cell>
          <cell r="AN2684">
            <v>0</v>
          </cell>
          <cell r="AO2684">
            <v>0</v>
          </cell>
          <cell r="AP2684">
            <v>0</v>
          </cell>
          <cell r="AQ2684">
            <v>0</v>
          </cell>
          <cell r="AR2684">
            <v>0</v>
          </cell>
          <cell r="AS2684">
            <v>0</v>
          </cell>
          <cell r="AT2684">
            <v>0</v>
          </cell>
          <cell r="AU2684">
            <v>0</v>
          </cell>
          <cell r="AV2684">
            <v>55354.136399999996</v>
          </cell>
          <cell r="AW2684">
            <v>900</v>
          </cell>
          <cell r="AX2684">
            <v>25</v>
          </cell>
          <cell r="AY2684">
            <v>0</v>
          </cell>
          <cell r="AZ2684">
            <v>0</v>
          </cell>
          <cell r="BA2684">
            <v>0</v>
          </cell>
          <cell r="BB2684">
            <v>0</v>
          </cell>
          <cell r="BC2684">
            <v>0</v>
          </cell>
          <cell r="BD2684">
            <v>0</v>
          </cell>
          <cell r="BE2684">
            <v>540</v>
          </cell>
          <cell r="BF2684">
            <v>15</v>
          </cell>
          <cell r="BG2684">
            <v>0</v>
          </cell>
          <cell r="BH2684">
            <v>0</v>
          </cell>
          <cell r="BI2684">
            <v>0</v>
          </cell>
          <cell r="BJ2684">
            <v>0</v>
          </cell>
          <cell r="BK2684">
            <v>950</v>
          </cell>
          <cell r="BL2684">
            <v>25</v>
          </cell>
          <cell r="BM2684">
            <v>0</v>
          </cell>
          <cell r="BN2684">
            <v>0</v>
          </cell>
          <cell r="BO2684">
            <v>130</v>
          </cell>
          <cell r="BP2684">
            <v>4</v>
          </cell>
          <cell r="BQ2684">
            <v>0</v>
          </cell>
          <cell r="BR2684">
            <v>0</v>
          </cell>
          <cell r="BS2684">
            <v>1137.5</v>
          </cell>
          <cell r="BT2684">
            <v>35</v>
          </cell>
          <cell r="BU2684">
            <v>0</v>
          </cell>
          <cell r="BV2684">
            <v>0</v>
          </cell>
          <cell r="BW2684">
            <v>0</v>
          </cell>
          <cell r="BX2684">
            <v>0</v>
          </cell>
          <cell r="BY2684">
            <v>0</v>
          </cell>
          <cell r="BZ2684">
            <v>0</v>
          </cell>
          <cell r="CA2684">
            <v>0</v>
          </cell>
          <cell r="CB2684">
            <v>0</v>
          </cell>
          <cell r="CC2684">
            <v>0</v>
          </cell>
          <cell r="CD2684">
            <v>0</v>
          </cell>
          <cell r="CE2684">
            <v>0</v>
          </cell>
          <cell r="CF2684">
            <v>0</v>
          </cell>
          <cell r="CG2684">
            <v>0</v>
          </cell>
          <cell r="CH2684">
            <v>0</v>
          </cell>
          <cell r="CI2684">
            <v>0</v>
          </cell>
          <cell r="CJ2684">
            <v>0</v>
          </cell>
          <cell r="CK2684">
            <v>0</v>
          </cell>
          <cell r="CL2684">
            <v>0</v>
          </cell>
          <cell r="CM2684">
            <v>0</v>
          </cell>
          <cell r="CN2684">
            <v>0</v>
          </cell>
          <cell r="CO2684">
            <v>0</v>
          </cell>
          <cell r="CP2684">
            <v>0</v>
          </cell>
          <cell r="CQ2684">
            <v>0</v>
          </cell>
          <cell r="CR2684">
            <v>0</v>
          </cell>
          <cell r="CS2684">
            <v>0</v>
          </cell>
          <cell r="CT2684">
            <v>0</v>
          </cell>
          <cell r="CU2684">
            <v>0</v>
          </cell>
          <cell r="CV2684">
            <v>0</v>
          </cell>
          <cell r="CW2684">
            <v>0</v>
          </cell>
          <cell r="CX2684">
            <v>0</v>
          </cell>
          <cell r="CY2684">
            <v>0</v>
          </cell>
          <cell r="CZ2684">
            <v>0</v>
          </cell>
          <cell r="DA2684">
            <v>0</v>
          </cell>
          <cell r="DB2684">
            <v>0</v>
          </cell>
          <cell r="DC2684">
            <v>0</v>
          </cell>
          <cell r="DD2684">
            <v>59011.636399999996</v>
          </cell>
          <cell r="DE2684">
            <v>0</v>
          </cell>
          <cell r="DG2684">
            <v>53741.88</v>
          </cell>
          <cell r="DI2684">
            <v>0.03</v>
          </cell>
          <cell r="DJ2684">
            <v>1612.2563999999998</v>
          </cell>
          <cell r="DK2684">
            <v>2.808839398613713E-2</v>
          </cell>
          <cell r="DL2684">
            <v>0</v>
          </cell>
        </row>
        <row r="2685">
          <cell r="A2685" t="str">
            <v>PREP-SMARTROW</v>
          </cell>
          <cell r="B2685" t="str">
            <v>PREPARAZIONE SMART SINGLE ROW</v>
          </cell>
          <cell r="F2685">
            <v>83915.910638297864</v>
          </cell>
          <cell r="H2685">
            <v>39440.477999999996</v>
          </cell>
          <cell r="I2685">
            <v>0.53</v>
          </cell>
          <cell r="J2685" t="str">
            <v>BEMA</v>
          </cell>
          <cell r="K2685" t="str">
            <v>NEWZD</v>
          </cell>
          <cell r="L2685">
            <v>0</v>
          </cell>
          <cell r="M2685">
            <v>0</v>
          </cell>
          <cell r="N2685">
            <v>0</v>
          </cell>
          <cell r="O2685">
            <v>0</v>
          </cell>
          <cell r="P2685">
            <v>0</v>
          </cell>
          <cell r="Q2685">
            <v>0</v>
          </cell>
          <cell r="R2685">
            <v>0</v>
          </cell>
          <cell r="S2685">
            <v>0</v>
          </cell>
          <cell r="T2685">
            <v>0</v>
          </cell>
          <cell r="U2685">
            <v>0</v>
          </cell>
          <cell r="V2685">
            <v>0</v>
          </cell>
          <cell r="W2685">
            <v>0</v>
          </cell>
          <cell r="X2685">
            <v>0</v>
          </cell>
          <cell r="Y2685">
            <v>0</v>
          </cell>
          <cell r="Z2685">
            <v>0</v>
          </cell>
          <cell r="AA2685">
            <v>0</v>
          </cell>
          <cell r="AB2685">
            <v>0</v>
          </cell>
          <cell r="AC2685">
            <v>0</v>
          </cell>
          <cell r="AD2685">
            <v>0</v>
          </cell>
          <cell r="AE2685">
            <v>0</v>
          </cell>
          <cell r="AF2685">
            <v>0</v>
          </cell>
          <cell r="AG2685">
            <v>0</v>
          </cell>
          <cell r="AH2685">
            <v>0</v>
          </cell>
          <cell r="AI2685">
            <v>0</v>
          </cell>
          <cell r="AJ2685">
            <v>0</v>
          </cell>
          <cell r="AK2685">
            <v>0</v>
          </cell>
          <cell r="AL2685">
            <v>0</v>
          </cell>
          <cell r="AM2685">
            <v>0</v>
          </cell>
          <cell r="AN2685">
            <v>0</v>
          </cell>
          <cell r="AO2685">
            <v>0</v>
          </cell>
          <cell r="AP2685">
            <v>0</v>
          </cell>
          <cell r="AQ2685">
            <v>0</v>
          </cell>
          <cell r="AR2685">
            <v>0</v>
          </cell>
          <cell r="AS2685">
            <v>0</v>
          </cell>
          <cell r="AT2685">
            <v>0</v>
          </cell>
          <cell r="AU2685">
            <v>0</v>
          </cell>
          <cell r="AV2685">
            <v>37092.977999999996</v>
          </cell>
          <cell r="AW2685">
            <v>540</v>
          </cell>
          <cell r="AX2685">
            <v>15</v>
          </cell>
          <cell r="AY2685">
            <v>0</v>
          </cell>
          <cell r="AZ2685">
            <v>0</v>
          </cell>
          <cell r="BA2685">
            <v>0</v>
          </cell>
          <cell r="BB2685">
            <v>0</v>
          </cell>
          <cell r="BC2685">
            <v>0</v>
          </cell>
          <cell r="BD2685">
            <v>0</v>
          </cell>
          <cell r="BE2685">
            <v>360</v>
          </cell>
          <cell r="BF2685">
            <v>10</v>
          </cell>
          <cell r="BG2685">
            <v>0</v>
          </cell>
          <cell r="BH2685">
            <v>0</v>
          </cell>
          <cell r="BI2685">
            <v>0</v>
          </cell>
          <cell r="BJ2685">
            <v>0</v>
          </cell>
          <cell r="BK2685">
            <v>570</v>
          </cell>
          <cell r="BL2685">
            <v>15</v>
          </cell>
          <cell r="BM2685">
            <v>0</v>
          </cell>
          <cell r="BN2685">
            <v>0</v>
          </cell>
          <cell r="BO2685">
            <v>65</v>
          </cell>
          <cell r="BP2685">
            <v>2</v>
          </cell>
          <cell r="BQ2685">
            <v>0</v>
          </cell>
          <cell r="BR2685">
            <v>0</v>
          </cell>
          <cell r="BS2685">
            <v>812.5</v>
          </cell>
          <cell r="BT2685">
            <v>25</v>
          </cell>
          <cell r="BU2685">
            <v>0</v>
          </cell>
          <cell r="BV2685">
            <v>0</v>
          </cell>
          <cell r="BW2685">
            <v>0</v>
          </cell>
          <cell r="BX2685">
            <v>0</v>
          </cell>
          <cell r="BY2685">
            <v>0</v>
          </cell>
          <cell r="BZ2685">
            <v>0</v>
          </cell>
          <cell r="CA2685">
            <v>0</v>
          </cell>
          <cell r="CB2685">
            <v>0</v>
          </cell>
          <cell r="CC2685">
            <v>0</v>
          </cell>
          <cell r="CD2685">
            <v>0</v>
          </cell>
          <cell r="CE2685">
            <v>0</v>
          </cell>
          <cell r="CF2685">
            <v>0</v>
          </cell>
          <cell r="CG2685">
            <v>0</v>
          </cell>
          <cell r="CH2685">
            <v>0</v>
          </cell>
          <cell r="CI2685">
            <v>0</v>
          </cell>
          <cell r="CJ2685">
            <v>0</v>
          </cell>
          <cell r="CK2685">
            <v>0</v>
          </cell>
          <cell r="CL2685">
            <v>0</v>
          </cell>
          <cell r="CM2685">
            <v>0</v>
          </cell>
          <cell r="CN2685">
            <v>0</v>
          </cell>
          <cell r="CO2685">
            <v>0</v>
          </cell>
          <cell r="CP2685">
            <v>0</v>
          </cell>
          <cell r="CQ2685">
            <v>0</v>
          </cell>
          <cell r="CR2685">
            <v>0</v>
          </cell>
          <cell r="CS2685">
            <v>0</v>
          </cell>
          <cell r="CT2685">
            <v>0</v>
          </cell>
          <cell r="CU2685">
            <v>0</v>
          </cell>
          <cell r="CV2685">
            <v>0</v>
          </cell>
          <cell r="CW2685">
            <v>0</v>
          </cell>
          <cell r="CX2685">
            <v>0</v>
          </cell>
          <cell r="CY2685">
            <v>0</v>
          </cell>
          <cell r="CZ2685">
            <v>0</v>
          </cell>
          <cell r="DA2685">
            <v>0</v>
          </cell>
          <cell r="DB2685">
            <v>0</v>
          </cell>
          <cell r="DC2685">
            <v>0</v>
          </cell>
          <cell r="DD2685">
            <v>39440.477999999996</v>
          </cell>
          <cell r="DE2685">
            <v>0</v>
          </cell>
          <cell r="DG2685">
            <v>36012.6</v>
          </cell>
          <cell r="DI2685">
            <v>0.03</v>
          </cell>
          <cell r="DJ2685">
            <v>1080.3779999999999</v>
          </cell>
          <cell r="DK2685">
            <v>2.8164108018487958E-2</v>
          </cell>
          <cell r="DL2685">
            <v>0</v>
          </cell>
        </row>
        <row r="2686">
          <cell r="A2686" t="str">
            <v>PROT-BARR-LINEARE</v>
          </cell>
          <cell r="B2686" t="str">
            <v>PROT-BARR-MUT-I</v>
          </cell>
          <cell r="F2686">
            <v>2793.2885106382978</v>
          </cell>
          <cell r="H2686">
            <v>1312.8455999999999</v>
          </cell>
          <cell r="I2686">
            <v>0.53</v>
          </cell>
          <cell r="J2686" t="str">
            <v>BEMA</v>
          </cell>
          <cell r="K2686" t="str">
            <v>NEWZD</v>
          </cell>
          <cell r="L2686">
            <v>0</v>
          </cell>
          <cell r="M2686">
            <v>0</v>
          </cell>
          <cell r="N2686">
            <v>0</v>
          </cell>
          <cell r="O2686">
            <v>0</v>
          </cell>
          <cell r="P2686">
            <v>0</v>
          </cell>
          <cell r="Q2686">
            <v>0</v>
          </cell>
          <cell r="R2686">
            <v>0</v>
          </cell>
          <cell r="S2686">
            <v>0</v>
          </cell>
          <cell r="T2686">
            <v>0</v>
          </cell>
          <cell r="U2686">
            <v>0</v>
          </cell>
          <cell r="V2686">
            <v>0</v>
          </cell>
          <cell r="W2686">
            <v>0</v>
          </cell>
          <cell r="X2686">
            <v>0</v>
          </cell>
          <cell r="Y2686">
            <v>0</v>
          </cell>
          <cell r="Z2686">
            <v>0</v>
          </cell>
          <cell r="AA2686">
            <v>0</v>
          </cell>
          <cell r="AB2686">
            <v>0</v>
          </cell>
          <cell r="AC2686">
            <v>0</v>
          </cell>
          <cell r="AD2686">
            <v>0</v>
          </cell>
          <cell r="AE2686">
            <v>0</v>
          </cell>
          <cell r="AF2686">
            <v>0</v>
          </cell>
          <cell r="AG2686">
            <v>0</v>
          </cell>
          <cell r="AH2686">
            <v>0</v>
          </cell>
          <cell r="AI2686">
            <v>0</v>
          </cell>
          <cell r="AJ2686">
            <v>0</v>
          </cell>
          <cell r="AK2686">
            <v>0</v>
          </cell>
          <cell r="AL2686">
            <v>0</v>
          </cell>
          <cell r="AM2686">
            <v>0</v>
          </cell>
          <cell r="AN2686">
            <v>0</v>
          </cell>
          <cell r="AO2686">
            <v>0</v>
          </cell>
          <cell r="AP2686">
            <v>0</v>
          </cell>
          <cell r="AQ2686">
            <v>0</v>
          </cell>
          <cell r="AR2686">
            <v>0</v>
          </cell>
          <cell r="AS2686">
            <v>0</v>
          </cell>
          <cell r="AT2686">
            <v>0</v>
          </cell>
          <cell r="AU2686">
            <v>0</v>
          </cell>
          <cell r="AV2686">
            <v>1058.3455999999999</v>
          </cell>
          <cell r="AW2686">
            <v>18</v>
          </cell>
          <cell r="AX2686">
            <v>0.5</v>
          </cell>
          <cell r="AY2686">
            <v>0</v>
          </cell>
          <cell r="AZ2686">
            <v>0</v>
          </cell>
          <cell r="BA2686">
            <v>0</v>
          </cell>
          <cell r="BB2686">
            <v>0</v>
          </cell>
          <cell r="BC2686">
            <v>0</v>
          </cell>
          <cell r="BD2686">
            <v>0</v>
          </cell>
          <cell r="BE2686">
            <v>36</v>
          </cell>
          <cell r="BF2686">
            <v>1</v>
          </cell>
          <cell r="BG2686">
            <v>0</v>
          </cell>
          <cell r="BH2686">
            <v>0</v>
          </cell>
          <cell r="BI2686">
            <v>0</v>
          </cell>
          <cell r="BJ2686">
            <v>0</v>
          </cell>
          <cell r="BK2686">
            <v>38</v>
          </cell>
          <cell r="BL2686">
            <v>1</v>
          </cell>
          <cell r="BM2686">
            <v>0</v>
          </cell>
          <cell r="BN2686">
            <v>0</v>
          </cell>
          <cell r="BO2686">
            <v>0</v>
          </cell>
          <cell r="BP2686">
            <v>0</v>
          </cell>
          <cell r="BQ2686">
            <v>0</v>
          </cell>
          <cell r="BR2686">
            <v>0</v>
          </cell>
          <cell r="BS2686">
            <v>162.5</v>
          </cell>
          <cell r="BT2686">
            <v>5</v>
          </cell>
          <cell r="BU2686">
            <v>0</v>
          </cell>
          <cell r="BV2686">
            <v>0</v>
          </cell>
          <cell r="BW2686">
            <v>0</v>
          </cell>
          <cell r="BX2686">
            <v>0</v>
          </cell>
          <cell r="BY2686">
            <v>0</v>
          </cell>
          <cell r="BZ2686">
            <v>0</v>
          </cell>
          <cell r="CA2686">
            <v>0</v>
          </cell>
          <cell r="CB2686">
            <v>0</v>
          </cell>
          <cell r="CC2686">
            <v>0</v>
          </cell>
          <cell r="CD2686">
            <v>0</v>
          </cell>
          <cell r="CE2686">
            <v>0</v>
          </cell>
          <cell r="CF2686">
            <v>0</v>
          </cell>
          <cell r="CG2686">
            <v>0</v>
          </cell>
          <cell r="CH2686">
            <v>0</v>
          </cell>
          <cell r="CI2686">
            <v>0</v>
          </cell>
          <cell r="CJ2686">
            <v>0</v>
          </cell>
          <cell r="CK2686">
            <v>0</v>
          </cell>
          <cell r="CL2686">
            <v>0</v>
          </cell>
          <cell r="CM2686">
            <v>0</v>
          </cell>
          <cell r="CN2686">
            <v>0</v>
          </cell>
          <cell r="CO2686">
            <v>0</v>
          </cell>
          <cell r="CP2686">
            <v>0</v>
          </cell>
          <cell r="CQ2686">
            <v>0</v>
          </cell>
          <cell r="CR2686">
            <v>0</v>
          </cell>
          <cell r="CS2686">
            <v>0</v>
          </cell>
          <cell r="CT2686">
            <v>0</v>
          </cell>
          <cell r="CU2686">
            <v>0</v>
          </cell>
          <cell r="CV2686">
            <v>0</v>
          </cell>
          <cell r="CW2686">
            <v>0</v>
          </cell>
          <cell r="CX2686">
            <v>0</v>
          </cell>
          <cell r="CY2686">
            <v>0</v>
          </cell>
          <cell r="CZ2686">
            <v>0</v>
          </cell>
          <cell r="DA2686">
            <v>0</v>
          </cell>
          <cell r="DB2686">
            <v>0</v>
          </cell>
          <cell r="DC2686">
            <v>0</v>
          </cell>
          <cell r="DD2686">
            <v>1312.8455999999999</v>
          </cell>
          <cell r="DE2686">
            <v>0</v>
          </cell>
          <cell r="DG2686">
            <v>1027.52</v>
          </cell>
          <cell r="DI2686">
            <v>0.03</v>
          </cell>
          <cell r="DJ2686">
            <v>30.825599999999998</v>
          </cell>
          <cell r="DK2686">
            <v>2.4044554687134366E-2</v>
          </cell>
          <cell r="DL2686">
            <v>0</v>
          </cell>
        </row>
        <row r="2687">
          <cell r="A2687" t="str">
            <v>PROT-BARR-MUT-IN-T</v>
          </cell>
          <cell r="B2687" t="str">
            <v>PROT-BARR-MUT-IN-T</v>
          </cell>
          <cell r="F2687">
            <v>2793.2885106382978</v>
          </cell>
          <cell r="H2687">
            <v>1312.8455999999999</v>
          </cell>
          <cell r="I2687">
            <v>0.53</v>
          </cell>
          <cell r="J2687" t="str">
            <v>BEMA</v>
          </cell>
          <cell r="K2687" t="str">
            <v>NEWZD</v>
          </cell>
          <cell r="L2687">
            <v>0</v>
          </cell>
          <cell r="M2687">
            <v>0</v>
          </cell>
          <cell r="N2687">
            <v>0</v>
          </cell>
          <cell r="O2687">
            <v>0</v>
          </cell>
          <cell r="P2687">
            <v>0</v>
          </cell>
          <cell r="Q2687">
            <v>0</v>
          </cell>
          <cell r="R2687">
            <v>0</v>
          </cell>
          <cell r="S2687">
            <v>0</v>
          </cell>
          <cell r="T2687">
            <v>0</v>
          </cell>
          <cell r="U2687">
            <v>0</v>
          </cell>
          <cell r="V2687">
            <v>0</v>
          </cell>
          <cell r="W2687">
            <v>0</v>
          </cell>
          <cell r="X2687">
            <v>0</v>
          </cell>
          <cell r="Y2687">
            <v>0</v>
          </cell>
          <cell r="Z2687">
            <v>0</v>
          </cell>
          <cell r="AA2687">
            <v>0</v>
          </cell>
          <cell r="AB2687">
            <v>0</v>
          </cell>
          <cell r="AC2687">
            <v>0</v>
          </cell>
          <cell r="AD2687">
            <v>0</v>
          </cell>
          <cell r="AE2687">
            <v>0</v>
          </cell>
          <cell r="AF2687">
            <v>0</v>
          </cell>
          <cell r="AG2687">
            <v>0</v>
          </cell>
          <cell r="AH2687">
            <v>0</v>
          </cell>
          <cell r="AI2687">
            <v>0</v>
          </cell>
          <cell r="AJ2687">
            <v>0</v>
          </cell>
          <cell r="AK2687">
            <v>0</v>
          </cell>
          <cell r="AL2687">
            <v>0</v>
          </cell>
          <cell r="AM2687">
            <v>0</v>
          </cell>
          <cell r="AN2687">
            <v>0</v>
          </cell>
          <cell r="AO2687">
            <v>0</v>
          </cell>
          <cell r="AP2687">
            <v>0</v>
          </cell>
          <cell r="AQ2687">
            <v>0</v>
          </cell>
          <cell r="AR2687">
            <v>0</v>
          </cell>
          <cell r="AS2687">
            <v>0</v>
          </cell>
          <cell r="AT2687">
            <v>0</v>
          </cell>
          <cell r="AU2687">
            <v>0</v>
          </cell>
          <cell r="AV2687">
            <v>1058.3455999999999</v>
          </cell>
          <cell r="AW2687">
            <v>18</v>
          </cell>
          <cell r="AX2687">
            <v>0.5</v>
          </cell>
          <cell r="AY2687">
            <v>0</v>
          </cell>
          <cell r="AZ2687">
            <v>0</v>
          </cell>
          <cell r="BA2687">
            <v>0</v>
          </cell>
          <cell r="BB2687">
            <v>0</v>
          </cell>
          <cell r="BC2687">
            <v>0</v>
          </cell>
          <cell r="BD2687">
            <v>0</v>
          </cell>
          <cell r="BE2687">
            <v>36</v>
          </cell>
          <cell r="BF2687">
            <v>1</v>
          </cell>
          <cell r="BG2687">
            <v>0</v>
          </cell>
          <cell r="BH2687">
            <v>0</v>
          </cell>
          <cell r="BI2687">
            <v>0</v>
          </cell>
          <cell r="BJ2687">
            <v>0</v>
          </cell>
          <cell r="BK2687">
            <v>38</v>
          </cell>
          <cell r="BL2687">
            <v>1</v>
          </cell>
          <cell r="BM2687">
            <v>0</v>
          </cell>
          <cell r="BN2687">
            <v>0</v>
          </cell>
          <cell r="BO2687">
            <v>0</v>
          </cell>
          <cell r="BP2687">
            <v>0</v>
          </cell>
          <cell r="BQ2687">
            <v>0</v>
          </cell>
          <cell r="BR2687">
            <v>0</v>
          </cell>
          <cell r="BS2687">
            <v>162.5</v>
          </cell>
          <cell r="BT2687">
            <v>5</v>
          </cell>
          <cell r="BU2687">
            <v>0</v>
          </cell>
          <cell r="BV2687">
            <v>0</v>
          </cell>
          <cell r="BW2687">
            <v>0</v>
          </cell>
          <cell r="BX2687">
            <v>0</v>
          </cell>
          <cell r="BY2687">
            <v>0</v>
          </cell>
          <cell r="BZ2687">
            <v>0</v>
          </cell>
          <cell r="CA2687">
            <v>0</v>
          </cell>
          <cell r="CB2687">
            <v>0</v>
          </cell>
          <cell r="CC2687">
            <v>0</v>
          </cell>
          <cell r="CD2687">
            <v>0</v>
          </cell>
          <cell r="CE2687">
            <v>0</v>
          </cell>
          <cell r="CF2687">
            <v>0</v>
          </cell>
          <cell r="CG2687">
            <v>0</v>
          </cell>
          <cell r="CH2687">
            <v>0</v>
          </cell>
          <cell r="CI2687">
            <v>0</v>
          </cell>
          <cell r="CJ2687">
            <v>0</v>
          </cell>
          <cell r="CK2687">
            <v>0</v>
          </cell>
          <cell r="CL2687">
            <v>0</v>
          </cell>
          <cell r="CM2687">
            <v>0</v>
          </cell>
          <cell r="CN2687">
            <v>0</v>
          </cell>
          <cell r="CO2687">
            <v>0</v>
          </cell>
          <cell r="CP2687">
            <v>0</v>
          </cell>
          <cell r="CQ2687">
            <v>0</v>
          </cell>
          <cell r="CR2687">
            <v>0</v>
          </cell>
          <cell r="CS2687">
            <v>0</v>
          </cell>
          <cell r="CT2687">
            <v>0</v>
          </cell>
          <cell r="CU2687">
            <v>0</v>
          </cell>
          <cell r="CV2687">
            <v>0</v>
          </cell>
          <cell r="CW2687">
            <v>0</v>
          </cell>
          <cell r="CX2687">
            <v>0</v>
          </cell>
          <cell r="CY2687">
            <v>0</v>
          </cell>
          <cell r="CZ2687">
            <v>0</v>
          </cell>
          <cell r="DA2687">
            <v>0</v>
          </cell>
          <cell r="DB2687">
            <v>0</v>
          </cell>
          <cell r="DC2687">
            <v>0</v>
          </cell>
          <cell r="DD2687">
            <v>1312.8455999999999</v>
          </cell>
          <cell r="DE2687">
            <v>0</v>
          </cell>
          <cell r="DG2687">
            <v>1027.52</v>
          </cell>
          <cell r="DI2687">
            <v>0.03</v>
          </cell>
          <cell r="DJ2687">
            <v>30.825599999999998</v>
          </cell>
          <cell r="DK2687">
            <v>2.4044554687134366E-2</v>
          </cell>
          <cell r="DL2687">
            <v>0</v>
          </cell>
        </row>
        <row r="2688">
          <cell r="A2688" t="str">
            <v>PROT-BARR-MUT-OUT-L</v>
          </cell>
          <cell r="B2688" t="str">
            <v>PROT-BARR-MUT-OUT-L</v>
          </cell>
          <cell r="F2688">
            <v>2605.6238297872342</v>
          </cell>
          <cell r="H2688">
            <v>1224.6432</v>
          </cell>
          <cell r="I2688">
            <v>0.53</v>
          </cell>
          <cell r="J2688" t="str">
            <v>BEMA</v>
          </cell>
          <cell r="K2688" t="str">
            <v>NEWZD</v>
          </cell>
          <cell r="L2688">
            <v>0</v>
          </cell>
          <cell r="M2688">
            <v>0</v>
          </cell>
          <cell r="N2688">
            <v>0</v>
          </cell>
          <cell r="O2688">
            <v>0</v>
          </cell>
          <cell r="P2688">
            <v>0</v>
          </cell>
          <cell r="Q2688">
            <v>0</v>
          </cell>
          <cell r="R2688">
            <v>0</v>
          </cell>
          <cell r="S2688">
            <v>0</v>
          </cell>
          <cell r="T2688">
            <v>0</v>
          </cell>
          <cell r="U2688">
            <v>0</v>
          </cell>
          <cell r="V2688">
            <v>0</v>
          </cell>
          <cell r="W2688">
            <v>0</v>
          </cell>
          <cell r="X2688">
            <v>0</v>
          </cell>
          <cell r="Y2688">
            <v>0</v>
          </cell>
          <cell r="Z2688">
            <v>0</v>
          </cell>
          <cell r="AA2688">
            <v>0</v>
          </cell>
          <cell r="AB2688">
            <v>0</v>
          </cell>
          <cell r="AC2688">
            <v>0</v>
          </cell>
          <cell r="AD2688">
            <v>0</v>
          </cell>
          <cell r="AE2688">
            <v>0</v>
          </cell>
          <cell r="AF2688">
            <v>0</v>
          </cell>
          <cell r="AG2688">
            <v>0</v>
          </cell>
          <cell r="AH2688">
            <v>0</v>
          </cell>
          <cell r="AI2688">
            <v>0</v>
          </cell>
          <cell r="AJ2688">
            <v>0</v>
          </cell>
          <cell r="AK2688">
            <v>0</v>
          </cell>
          <cell r="AL2688">
            <v>0</v>
          </cell>
          <cell r="AM2688">
            <v>0</v>
          </cell>
          <cell r="AN2688">
            <v>0</v>
          </cell>
          <cell r="AO2688">
            <v>0</v>
          </cell>
          <cell r="AP2688">
            <v>0</v>
          </cell>
          <cell r="AQ2688">
            <v>0</v>
          </cell>
          <cell r="AR2688">
            <v>0</v>
          </cell>
          <cell r="AS2688">
            <v>0</v>
          </cell>
          <cell r="AT2688">
            <v>0</v>
          </cell>
          <cell r="AU2688">
            <v>0</v>
          </cell>
          <cell r="AV2688">
            <v>1002.6432000000001</v>
          </cell>
          <cell r="AW2688">
            <v>18</v>
          </cell>
          <cell r="AX2688">
            <v>0.5</v>
          </cell>
          <cell r="AY2688">
            <v>0</v>
          </cell>
          <cell r="AZ2688">
            <v>0</v>
          </cell>
          <cell r="BA2688">
            <v>0</v>
          </cell>
          <cell r="BB2688">
            <v>0</v>
          </cell>
          <cell r="BC2688">
            <v>0</v>
          </cell>
          <cell r="BD2688">
            <v>0</v>
          </cell>
          <cell r="BE2688">
            <v>36</v>
          </cell>
          <cell r="BF2688">
            <v>1</v>
          </cell>
          <cell r="BG2688">
            <v>0</v>
          </cell>
          <cell r="BH2688">
            <v>0</v>
          </cell>
          <cell r="BI2688">
            <v>0</v>
          </cell>
          <cell r="BJ2688">
            <v>0</v>
          </cell>
          <cell r="BK2688">
            <v>38</v>
          </cell>
          <cell r="BL2688">
            <v>1</v>
          </cell>
          <cell r="BM2688">
            <v>0</v>
          </cell>
          <cell r="BN2688">
            <v>0</v>
          </cell>
          <cell r="BO2688">
            <v>0</v>
          </cell>
          <cell r="BP2688">
            <v>0</v>
          </cell>
          <cell r="BQ2688">
            <v>0</v>
          </cell>
          <cell r="BR2688">
            <v>0</v>
          </cell>
          <cell r="BS2688">
            <v>130</v>
          </cell>
          <cell r="BT2688">
            <v>4</v>
          </cell>
          <cell r="BU2688">
            <v>0</v>
          </cell>
          <cell r="BV2688">
            <v>0</v>
          </cell>
          <cell r="BW2688">
            <v>0</v>
          </cell>
          <cell r="BX2688">
            <v>0</v>
          </cell>
          <cell r="BY2688">
            <v>0</v>
          </cell>
          <cell r="BZ2688">
            <v>0</v>
          </cell>
          <cell r="CA2688">
            <v>0</v>
          </cell>
          <cell r="CB2688">
            <v>0</v>
          </cell>
          <cell r="CC2688">
            <v>0</v>
          </cell>
          <cell r="CD2688">
            <v>0</v>
          </cell>
          <cell r="CE2688">
            <v>0</v>
          </cell>
          <cell r="CF2688">
            <v>0</v>
          </cell>
          <cell r="CG2688">
            <v>0</v>
          </cell>
          <cell r="CH2688">
            <v>0</v>
          </cell>
          <cell r="CI2688">
            <v>0</v>
          </cell>
          <cell r="CJ2688">
            <v>0</v>
          </cell>
          <cell r="CK2688">
            <v>0</v>
          </cell>
          <cell r="CL2688">
            <v>0</v>
          </cell>
          <cell r="CM2688">
            <v>0</v>
          </cell>
          <cell r="CN2688">
            <v>0</v>
          </cell>
          <cell r="CO2688">
            <v>0</v>
          </cell>
          <cell r="CP2688">
            <v>0</v>
          </cell>
          <cell r="CQ2688">
            <v>0</v>
          </cell>
          <cell r="CR2688">
            <v>0</v>
          </cell>
          <cell r="CS2688">
            <v>0</v>
          </cell>
          <cell r="CT2688">
            <v>0</v>
          </cell>
          <cell r="CU2688">
            <v>0</v>
          </cell>
          <cell r="CV2688">
            <v>0</v>
          </cell>
          <cell r="CW2688">
            <v>0</v>
          </cell>
          <cell r="CX2688">
            <v>0</v>
          </cell>
          <cell r="CY2688">
            <v>0</v>
          </cell>
          <cell r="CZ2688">
            <v>0</v>
          </cell>
          <cell r="DA2688">
            <v>0</v>
          </cell>
          <cell r="DB2688">
            <v>0</v>
          </cell>
          <cell r="DC2688">
            <v>0</v>
          </cell>
          <cell r="DD2688">
            <v>1224.6432</v>
          </cell>
          <cell r="DE2688">
            <v>0</v>
          </cell>
          <cell r="DG2688">
            <v>973.44</v>
          </cell>
          <cell r="DI2688">
            <v>0.03</v>
          </cell>
          <cell r="DJ2688">
            <v>29.203199999999999</v>
          </cell>
          <cell r="DK2688">
            <v>2.4428829552298734E-2</v>
          </cell>
          <cell r="DL2688">
            <v>0</v>
          </cell>
        </row>
        <row r="2689">
          <cell r="A2689" t="str">
            <v>PROT-BARR-MUT-RAGGI-FITTI</v>
          </cell>
          <cell r="B2689" t="str">
            <v>PROT-BARR-MUT-RF</v>
          </cell>
          <cell r="F2689">
            <v>4926.5719148936178</v>
          </cell>
          <cell r="H2689">
            <v>2315.4888000000001</v>
          </cell>
          <cell r="I2689">
            <v>0.53</v>
          </cell>
          <cell r="J2689" t="str">
            <v>BEMA</v>
          </cell>
          <cell r="K2689" t="str">
            <v>NEWZD</v>
          </cell>
          <cell r="L2689">
            <v>0</v>
          </cell>
          <cell r="M2689">
            <v>0</v>
          </cell>
          <cell r="N2689">
            <v>0</v>
          </cell>
          <cell r="O2689">
            <v>0</v>
          </cell>
          <cell r="P2689">
            <v>0</v>
          </cell>
          <cell r="Q2689">
            <v>0</v>
          </cell>
          <cell r="R2689">
            <v>0</v>
          </cell>
          <cell r="S2689">
            <v>0</v>
          </cell>
          <cell r="T2689">
            <v>0</v>
          </cell>
          <cell r="U2689">
            <v>0</v>
          </cell>
          <cell r="V2689">
            <v>0</v>
          </cell>
          <cell r="W2689">
            <v>0</v>
          </cell>
          <cell r="X2689">
            <v>0</v>
          </cell>
          <cell r="Y2689">
            <v>0</v>
          </cell>
          <cell r="Z2689">
            <v>0</v>
          </cell>
          <cell r="AA2689">
            <v>0</v>
          </cell>
          <cell r="AB2689">
            <v>0</v>
          </cell>
          <cell r="AC2689">
            <v>0</v>
          </cell>
          <cell r="AD2689">
            <v>0</v>
          </cell>
          <cell r="AE2689">
            <v>0</v>
          </cell>
          <cell r="AF2689">
            <v>0</v>
          </cell>
          <cell r="AG2689">
            <v>0</v>
          </cell>
          <cell r="AH2689">
            <v>0</v>
          </cell>
          <cell r="AI2689">
            <v>0</v>
          </cell>
          <cell r="AJ2689">
            <v>0</v>
          </cell>
          <cell r="AK2689">
            <v>0</v>
          </cell>
          <cell r="AL2689">
            <v>0</v>
          </cell>
          <cell r="AM2689">
            <v>0</v>
          </cell>
          <cell r="AN2689">
            <v>0</v>
          </cell>
          <cell r="AO2689">
            <v>0</v>
          </cell>
          <cell r="AP2689">
            <v>0</v>
          </cell>
          <cell r="AQ2689">
            <v>0</v>
          </cell>
          <cell r="AR2689">
            <v>0</v>
          </cell>
          <cell r="AS2689">
            <v>0</v>
          </cell>
          <cell r="AT2689">
            <v>0</v>
          </cell>
          <cell r="AU2689">
            <v>0</v>
          </cell>
          <cell r="AV2689">
            <v>2060.9888000000001</v>
          </cell>
          <cell r="AW2689">
            <v>18</v>
          </cell>
          <cell r="AX2689">
            <v>0.5</v>
          </cell>
          <cell r="AY2689">
            <v>0</v>
          </cell>
          <cell r="AZ2689">
            <v>0</v>
          </cell>
          <cell r="BA2689">
            <v>0</v>
          </cell>
          <cell r="BB2689">
            <v>0</v>
          </cell>
          <cell r="BC2689">
            <v>0</v>
          </cell>
          <cell r="BD2689">
            <v>0</v>
          </cell>
          <cell r="BE2689">
            <v>36</v>
          </cell>
          <cell r="BF2689">
            <v>1</v>
          </cell>
          <cell r="BG2689">
            <v>0</v>
          </cell>
          <cell r="BH2689">
            <v>0</v>
          </cell>
          <cell r="BI2689">
            <v>0</v>
          </cell>
          <cell r="BJ2689">
            <v>0</v>
          </cell>
          <cell r="BK2689">
            <v>38</v>
          </cell>
          <cell r="BL2689">
            <v>1</v>
          </cell>
          <cell r="BM2689">
            <v>0</v>
          </cell>
          <cell r="BN2689">
            <v>0</v>
          </cell>
          <cell r="BO2689">
            <v>0</v>
          </cell>
          <cell r="BP2689">
            <v>0</v>
          </cell>
          <cell r="BQ2689">
            <v>0</v>
          </cell>
          <cell r="BR2689">
            <v>0</v>
          </cell>
          <cell r="BS2689">
            <v>162.5</v>
          </cell>
          <cell r="BT2689">
            <v>5</v>
          </cell>
          <cell r="BU2689">
            <v>0</v>
          </cell>
          <cell r="BV2689">
            <v>0</v>
          </cell>
          <cell r="BW2689">
            <v>0</v>
          </cell>
          <cell r="BX2689">
            <v>0</v>
          </cell>
          <cell r="BY2689">
            <v>0</v>
          </cell>
          <cell r="BZ2689">
            <v>0</v>
          </cell>
          <cell r="CA2689">
            <v>0</v>
          </cell>
          <cell r="CB2689">
            <v>0</v>
          </cell>
          <cell r="CC2689">
            <v>0</v>
          </cell>
          <cell r="CD2689">
            <v>0</v>
          </cell>
          <cell r="CE2689">
            <v>0</v>
          </cell>
          <cell r="CF2689">
            <v>0</v>
          </cell>
          <cell r="CG2689">
            <v>0</v>
          </cell>
          <cell r="CH2689">
            <v>0</v>
          </cell>
          <cell r="CI2689">
            <v>0</v>
          </cell>
          <cell r="CJ2689">
            <v>0</v>
          </cell>
          <cell r="CK2689">
            <v>0</v>
          </cell>
          <cell r="CL2689">
            <v>0</v>
          </cell>
          <cell r="CM2689">
            <v>0</v>
          </cell>
          <cell r="CN2689">
            <v>0</v>
          </cell>
          <cell r="CO2689">
            <v>0</v>
          </cell>
          <cell r="CP2689">
            <v>0</v>
          </cell>
          <cell r="CQ2689">
            <v>0</v>
          </cell>
          <cell r="CR2689">
            <v>0</v>
          </cell>
          <cell r="CS2689">
            <v>0</v>
          </cell>
          <cell r="CT2689">
            <v>0</v>
          </cell>
          <cell r="CU2689">
            <v>0</v>
          </cell>
          <cell r="CV2689">
            <v>0</v>
          </cell>
          <cell r="CW2689">
            <v>0</v>
          </cell>
          <cell r="CX2689">
            <v>0</v>
          </cell>
          <cell r="CY2689">
            <v>0</v>
          </cell>
          <cell r="CZ2689">
            <v>0</v>
          </cell>
          <cell r="DA2689">
            <v>0</v>
          </cell>
          <cell r="DB2689">
            <v>0</v>
          </cell>
          <cell r="DC2689">
            <v>0</v>
          </cell>
          <cell r="DD2689">
            <v>2315.4888000000001</v>
          </cell>
          <cell r="DE2689">
            <v>0</v>
          </cell>
          <cell r="DG2689">
            <v>2000.96</v>
          </cell>
          <cell r="DI2689">
            <v>0.03</v>
          </cell>
          <cell r="DJ2689">
            <v>60.028799999999997</v>
          </cell>
          <cell r="DK2689">
            <v>2.6614881221568992E-2</v>
          </cell>
          <cell r="DL2689">
            <v>0</v>
          </cell>
        </row>
        <row r="2690">
          <cell r="A2690" t="str">
            <v>PROT-PALO-PLS-MUT</v>
          </cell>
          <cell r="B2690" t="str">
            <v>PROT-PALO-PLS-MUT</v>
          </cell>
          <cell r="F2690">
            <v>6784.7029787234042</v>
          </cell>
          <cell r="H2690">
            <v>3188.8103999999998</v>
          </cell>
          <cell r="I2690">
            <v>0.53</v>
          </cell>
          <cell r="J2690" t="str">
            <v>BEMA</v>
          </cell>
          <cell r="K2690" t="str">
            <v>NEWZD</v>
          </cell>
          <cell r="L2690">
            <v>0</v>
          </cell>
          <cell r="M2690">
            <v>0</v>
          </cell>
          <cell r="N2690">
            <v>0</v>
          </cell>
          <cell r="O2690">
            <v>0</v>
          </cell>
          <cell r="P2690">
            <v>0</v>
          </cell>
          <cell r="Q2690">
            <v>0</v>
          </cell>
          <cell r="R2690">
            <v>0</v>
          </cell>
          <cell r="S2690">
            <v>0</v>
          </cell>
          <cell r="T2690">
            <v>0</v>
          </cell>
          <cell r="U2690">
            <v>0</v>
          </cell>
          <cell r="V2690">
            <v>0</v>
          </cell>
          <cell r="W2690">
            <v>0</v>
          </cell>
          <cell r="X2690">
            <v>0</v>
          </cell>
          <cell r="Y2690">
            <v>0</v>
          </cell>
          <cell r="Z2690">
            <v>0</v>
          </cell>
          <cell r="AA2690">
            <v>0</v>
          </cell>
          <cell r="AB2690">
            <v>0</v>
          </cell>
          <cell r="AC2690">
            <v>0</v>
          </cell>
          <cell r="AD2690">
            <v>0</v>
          </cell>
          <cell r="AE2690">
            <v>0</v>
          </cell>
          <cell r="AF2690">
            <v>0</v>
          </cell>
          <cell r="AG2690">
            <v>0</v>
          </cell>
          <cell r="AH2690">
            <v>0</v>
          </cell>
          <cell r="AI2690">
            <v>0</v>
          </cell>
          <cell r="AJ2690">
            <v>0</v>
          </cell>
          <cell r="AK2690">
            <v>0</v>
          </cell>
          <cell r="AL2690">
            <v>0</v>
          </cell>
          <cell r="AM2690">
            <v>0</v>
          </cell>
          <cell r="AN2690">
            <v>0</v>
          </cell>
          <cell r="AO2690">
            <v>0</v>
          </cell>
          <cell r="AP2690">
            <v>0</v>
          </cell>
          <cell r="AQ2690">
            <v>0</v>
          </cell>
          <cell r="AR2690">
            <v>0</v>
          </cell>
          <cell r="AS2690">
            <v>0</v>
          </cell>
          <cell r="AT2690">
            <v>0</v>
          </cell>
          <cell r="AU2690">
            <v>0</v>
          </cell>
          <cell r="AV2690">
            <v>2562.3103999999998</v>
          </cell>
          <cell r="AW2690">
            <v>36</v>
          </cell>
          <cell r="AX2690">
            <v>1</v>
          </cell>
          <cell r="AY2690">
            <v>0</v>
          </cell>
          <cell r="AZ2690">
            <v>0</v>
          </cell>
          <cell r="BA2690">
            <v>0</v>
          </cell>
          <cell r="BB2690">
            <v>0</v>
          </cell>
          <cell r="BC2690">
            <v>0</v>
          </cell>
          <cell r="BD2690">
            <v>0</v>
          </cell>
          <cell r="BE2690">
            <v>108</v>
          </cell>
          <cell r="BF2690">
            <v>3</v>
          </cell>
          <cell r="BG2690">
            <v>0</v>
          </cell>
          <cell r="BH2690">
            <v>0</v>
          </cell>
          <cell r="BI2690">
            <v>0</v>
          </cell>
          <cell r="BJ2690">
            <v>0</v>
          </cell>
          <cell r="BK2690">
            <v>190</v>
          </cell>
          <cell r="BL2690">
            <v>5</v>
          </cell>
          <cell r="BM2690">
            <v>0</v>
          </cell>
          <cell r="BN2690">
            <v>0</v>
          </cell>
          <cell r="BO2690">
            <v>32.5</v>
          </cell>
          <cell r="BP2690">
            <v>1</v>
          </cell>
          <cell r="BQ2690">
            <v>0</v>
          </cell>
          <cell r="BR2690">
            <v>0</v>
          </cell>
          <cell r="BS2690">
            <v>260</v>
          </cell>
          <cell r="BT2690">
            <v>8</v>
          </cell>
          <cell r="BU2690">
            <v>0</v>
          </cell>
          <cell r="BV2690">
            <v>0</v>
          </cell>
          <cell r="BW2690">
            <v>0</v>
          </cell>
          <cell r="BX2690">
            <v>0</v>
          </cell>
          <cell r="BY2690">
            <v>0</v>
          </cell>
          <cell r="BZ2690">
            <v>0</v>
          </cell>
          <cell r="CA2690">
            <v>0</v>
          </cell>
          <cell r="CB2690">
            <v>0</v>
          </cell>
          <cell r="CC2690">
            <v>0</v>
          </cell>
          <cell r="CD2690">
            <v>0</v>
          </cell>
          <cell r="CE2690">
            <v>0</v>
          </cell>
          <cell r="CF2690">
            <v>0</v>
          </cell>
          <cell r="CG2690">
            <v>0</v>
          </cell>
          <cell r="CH2690">
            <v>0</v>
          </cell>
          <cell r="CI2690">
            <v>0</v>
          </cell>
          <cell r="CJ2690">
            <v>0</v>
          </cell>
          <cell r="CK2690">
            <v>0</v>
          </cell>
          <cell r="CL2690">
            <v>0</v>
          </cell>
          <cell r="CM2690">
            <v>0</v>
          </cell>
          <cell r="CN2690">
            <v>0</v>
          </cell>
          <cell r="CO2690">
            <v>0</v>
          </cell>
          <cell r="CP2690">
            <v>0</v>
          </cell>
          <cell r="CQ2690">
            <v>0</v>
          </cell>
          <cell r="CR2690">
            <v>0</v>
          </cell>
          <cell r="CS2690">
            <v>0</v>
          </cell>
          <cell r="CT2690">
            <v>0</v>
          </cell>
          <cell r="CU2690">
            <v>0</v>
          </cell>
          <cell r="CV2690">
            <v>0</v>
          </cell>
          <cell r="CW2690">
            <v>0</v>
          </cell>
          <cell r="CX2690">
            <v>0</v>
          </cell>
          <cell r="CY2690">
            <v>0</v>
          </cell>
          <cell r="CZ2690">
            <v>0</v>
          </cell>
          <cell r="DA2690">
            <v>0</v>
          </cell>
          <cell r="DB2690">
            <v>0</v>
          </cell>
          <cell r="DC2690">
            <v>0</v>
          </cell>
          <cell r="DD2690">
            <v>3188.8103999999998</v>
          </cell>
          <cell r="DE2690">
            <v>0</v>
          </cell>
          <cell r="DG2690">
            <v>2487.6799999999998</v>
          </cell>
          <cell r="DI2690">
            <v>0.03</v>
          </cell>
          <cell r="DJ2690">
            <v>74.630399999999995</v>
          </cell>
          <cell r="DK2690">
            <v>2.3964703389014123E-2</v>
          </cell>
          <cell r="DL2690">
            <v>0</v>
          </cell>
        </row>
        <row r="2691">
          <cell r="A2691" t="str">
            <v>PROT-PORTA-DOPPIA14</v>
          </cell>
          <cell r="B2691" t="str">
            <v>PROT-PORTA-DOPPIA-1400</v>
          </cell>
          <cell r="F2691">
            <v>4831.8913404255318</v>
          </cell>
          <cell r="H2691">
            <v>2270.98893</v>
          </cell>
          <cell r="I2691">
            <v>0.53</v>
          </cell>
          <cell r="J2691" t="str">
            <v>BEMA</v>
          </cell>
          <cell r="K2691" t="str">
            <v>NEWZD</v>
          </cell>
          <cell r="L2691">
            <v>0</v>
          </cell>
          <cell r="M2691">
            <v>0</v>
          </cell>
          <cell r="N2691">
            <v>0</v>
          </cell>
          <cell r="O2691">
            <v>0</v>
          </cell>
          <cell r="P2691">
            <v>0</v>
          </cell>
          <cell r="Q2691">
            <v>0</v>
          </cell>
          <cell r="R2691">
            <v>0</v>
          </cell>
          <cell r="S2691">
            <v>0</v>
          </cell>
          <cell r="T2691">
            <v>0</v>
          </cell>
          <cell r="U2691">
            <v>0</v>
          </cell>
          <cell r="V2691">
            <v>0</v>
          </cell>
          <cell r="W2691">
            <v>0</v>
          </cell>
          <cell r="X2691">
            <v>0</v>
          </cell>
          <cell r="Y2691">
            <v>0</v>
          </cell>
          <cell r="Z2691">
            <v>0</v>
          </cell>
          <cell r="AA2691">
            <v>0</v>
          </cell>
          <cell r="AB2691">
            <v>0</v>
          </cell>
          <cell r="AC2691">
            <v>0</v>
          </cell>
          <cell r="AD2691">
            <v>0</v>
          </cell>
          <cell r="AE2691">
            <v>0</v>
          </cell>
          <cell r="AF2691">
            <v>0</v>
          </cell>
          <cell r="AG2691">
            <v>0</v>
          </cell>
          <cell r="AH2691">
            <v>0</v>
          </cell>
          <cell r="AI2691">
            <v>0</v>
          </cell>
          <cell r="AJ2691">
            <v>0</v>
          </cell>
          <cell r="AK2691">
            <v>0</v>
          </cell>
          <cell r="AL2691">
            <v>0</v>
          </cell>
          <cell r="AM2691">
            <v>0</v>
          </cell>
          <cell r="AN2691">
            <v>0</v>
          </cell>
          <cell r="AO2691">
            <v>0</v>
          </cell>
          <cell r="AP2691">
            <v>0</v>
          </cell>
          <cell r="AQ2691">
            <v>0</v>
          </cell>
          <cell r="AR2691">
            <v>0</v>
          </cell>
          <cell r="AS2691">
            <v>0</v>
          </cell>
          <cell r="AT2691">
            <v>0</v>
          </cell>
          <cell r="AU2691">
            <v>0</v>
          </cell>
          <cell r="AV2691">
            <v>2113.48893</v>
          </cell>
          <cell r="AW2691">
            <v>18</v>
          </cell>
          <cell r="AX2691">
            <v>0.5</v>
          </cell>
          <cell r="AY2691">
            <v>0</v>
          </cell>
          <cell r="AZ2691">
            <v>0</v>
          </cell>
          <cell r="BA2691">
            <v>0</v>
          </cell>
          <cell r="BB2691">
            <v>0</v>
          </cell>
          <cell r="BC2691">
            <v>0</v>
          </cell>
          <cell r="BD2691">
            <v>0</v>
          </cell>
          <cell r="BE2691">
            <v>18</v>
          </cell>
          <cell r="BF2691">
            <v>0.5</v>
          </cell>
          <cell r="BG2691">
            <v>0</v>
          </cell>
          <cell r="BH2691">
            <v>0</v>
          </cell>
          <cell r="BI2691">
            <v>0</v>
          </cell>
          <cell r="BJ2691">
            <v>0</v>
          </cell>
          <cell r="BK2691">
            <v>38</v>
          </cell>
          <cell r="BL2691">
            <v>1</v>
          </cell>
          <cell r="BM2691">
            <v>0</v>
          </cell>
          <cell r="BN2691">
            <v>0</v>
          </cell>
          <cell r="BO2691">
            <v>0</v>
          </cell>
          <cell r="BP2691">
            <v>0</v>
          </cell>
          <cell r="BQ2691">
            <v>0</v>
          </cell>
          <cell r="BR2691">
            <v>0</v>
          </cell>
          <cell r="BS2691">
            <v>65</v>
          </cell>
          <cell r="BT2691">
            <v>2</v>
          </cell>
          <cell r="BU2691">
            <v>0</v>
          </cell>
          <cell r="BV2691">
            <v>0</v>
          </cell>
          <cell r="BW2691">
            <v>0</v>
          </cell>
          <cell r="BX2691">
            <v>0</v>
          </cell>
          <cell r="BY2691">
            <v>0</v>
          </cell>
          <cell r="BZ2691">
            <v>0</v>
          </cell>
          <cell r="CA2691">
            <v>18.5</v>
          </cell>
          <cell r="CB2691">
            <v>0.5</v>
          </cell>
          <cell r="CC2691">
            <v>0</v>
          </cell>
          <cell r="CD2691">
            <v>0</v>
          </cell>
          <cell r="CE2691">
            <v>0</v>
          </cell>
          <cell r="CF2691">
            <v>0</v>
          </cell>
          <cell r="CG2691">
            <v>0</v>
          </cell>
          <cell r="CH2691">
            <v>0</v>
          </cell>
          <cell r="CI2691">
            <v>0</v>
          </cell>
          <cell r="CJ2691">
            <v>0</v>
          </cell>
          <cell r="CK2691">
            <v>0</v>
          </cell>
          <cell r="CL2691">
            <v>0</v>
          </cell>
          <cell r="CM2691">
            <v>0</v>
          </cell>
          <cell r="CN2691">
            <v>0</v>
          </cell>
          <cell r="CO2691">
            <v>0</v>
          </cell>
          <cell r="CP2691">
            <v>0</v>
          </cell>
          <cell r="CQ2691">
            <v>0</v>
          </cell>
          <cell r="CR2691">
            <v>0</v>
          </cell>
          <cell r="CS2691">
            <v>0</v>
          </cell>
          <cell r="CT2691">
            <v>0</v>
          </cell>
          <cell r="CU2691">
            <v>0</v>
          </cell>
          <cell r="CV2691">
            <v>0</v>
          </cell>
          <cell r="CW2691">
            <v>0</v>
          </cell>
          <cell r="CX2691">
            <v>0</v>
          </cell>
          <cell r="CY2691">
            <v>0</v>
          </cell>
          <cell r="CZ2691">
            <v>0</v>
          </cell>
          <cell r="DA2691">
            <v>0</v>
          </cell>
          <cell r="DB2691">
            <v>0</v>
          </cell>
          <cell r="DC2691">
            <v>0</v>
          </cell>
          <cell r="DD2691">
            <v>2270.98893</v>
          </cell>
          <cell r="DE2691">
            <v>0</v>
          </cell>
          <cell r="DG2691">
            <v>2051.931</v>
          </cell>
          <cell r="DI2691">
            <v>0.03</v>
          </cell>
          <cell r="DJ2691">
            <v>61.557929999999999</v>
          </cell>
          <cell r="DK2691">
            <v>2.7861440343690296E-2</v>
          </cell>
          <cell r="DL2691">
            <v>0</v>
          </cell>
        </row>
        <row r="2692">
          <cell r="A2692" t="str">
            <v>PROT-PORTA-DOPPIA16</v>
          </cell>
          <cell r="B2692" t="str">
            <v>PROT-PORTA-DOPPIA-1600</v>
          </cell>
          <cell r="F2692">
            <v>4831.8913404255318</v>
          </cell>
          <cell r="H2692">
            <v>2270.98893</v>
          </cell>
          <cell r="I2692">
            <v>0.53</v>
          </cell>
          <cell r="J2692" t="str">
            <v>BEMA</v>
          </cell>
          <cell r="K2692" t="str">
            <v>NEWZD</v>
          </cell>
          <cell r="L2692">
            <v>0</v>
          </cell>
          <cell r="M2692">
            <v>0</v>
          </cell>
          <cell r="N2692">
            <v>0</v>
          </cell>
          <cell r="O2692">
            <v>0</v>
          </cell>
          <cell r="P2692">
            <v>0</v>
          </cell>
          <cell r="Q2692">
            <v>0</v>
          </cell>
          <cell r="R2692">
            <v>0</v>
          </cell>
          <cell r="S2692">
            <v>0</v>
          </cell>
          <cell r="T2692">
            <v>0</v>
          </cell>
          <cell r="U2692">
            <v>0</v>
          </cell>
          <cell r="V2692">
            <v>0</v>
          </cell>
          <cell r="W2692">
            <v>0</v>
          </cell>
          <cell r="X2692">
            <v>0</v>
          </cell>
          <cell r="Y2692">
            <v>0</v>
          </cell>
          <cell r="Z2692">
            <v>0</v>
          </cell>
          <cell r="AA2692">
            <v>0</v>
          </cell>
          <cell r="AB2692">
            <v>0</v>
          </cell>
          <cell r="AC2692">
            <v>0</v>
          </cell>
          <cell r="AD2692">
            <v>0</v>
          </cell>
          <cell r="AE2692">
            <v>0</v>
          </cell>
          <cell r="AF2692">
            <v>0</v>
          </cell>
          <cell r="AG2692">
            <v>0</v>
          </cell>
          <cell r="AH2692">
            <v>0</v>
          </cell>
          <cell r="AI2692">
            <v>0</v>
          </cell>
          <cell r="AJ2692">
            <v>0</v>
          </cell>
          <cell r="AK2692">
            <v>0</v>
          </cell>
          <cell r="AL2692">
            <v>0</v>
          </cell>
          <cell r="AM2692">
            <v>0</v>
          </cell>
          <cell r="AN2692">
            <v>0</v>
          </cell>
          <cell r="AO2692">
            <v>0</v>
          </cell>
          <cell r="AP2692">
            <v>0</v>
          </cell>
          <cell r="AQ2692">
            <v>0</v>
          </cell>
          <cell r="AR2692">
            <v>0</v>
          </cell>
          <cell r="AS2692">
            <v>0</v>
          </cell>
          <cell r="AT2692">
            <v>0</v>
          </cell>
          <cell r="AU2692">
            <v>0</v>
          </cell>
          <cell r="AV2692">
            <v>2113.48893</v>
          </cell>
          <cell r="AW2692">
            <v>18</v>
          </cell>
          <cell r="AX2692">
            <v>0.5</v>
          </cell>
          <cell r="AY2692">
            <v>0</v>
          </cell>
          <cell r="AZ2692">
            <v>0</v>
          </cell>
          <cell r="BA2692">
            <v>0</v>
          </cell>
          <cell r="BB2692">
            <v>0</v>
          </cell>
          <cell r="BC2692">
            <v>0</v>
          </cell>
          <cell r="BD2692">
            <v>0</v>
          </cell>
          <cell r="BE2692">
            <v>18</v>
          </cell>
          <cell r="BF2692">
            <v>0.5</v>
          </cell>
          <cell r="BG2692">
            <v>0</v>
          </cell>
          <cell r="BH2692">
            <v>0</v>
          </cell>
          <cell r="BI2692">
            <v>0</v>
          </cell>
          <cell r="BJ2692">
            <v>0</v>
          </cell>
          <cell r="BK2692">
            <v>38</v>
          </cell>
          <cell r="BL2692">
            <v>1</v>
          </cell>
          <cell r="BM2692">
            <v>0</v>
          </cell>
          <cell r="BN2692">
            <v>0</v>
          </cell>
          <cell r="BO2692">
            <v>0</v>
          </cell>
          <cell r="BP2692">
            <v>0</v>
          </cell>
          <cell r="BQ2692">
            <v>0</v>
          </cell>
          <cell r="BR2692">
            <v>0</v>
          </cell>
          <cell r="BS2692">
            <v>65</v>
          </cell>
          <cell r="BT2692">
            <v>2</v>
          </cell>
          <cell r="BU2692">
            <v>0</v>
          </cell>
          <cell r="BV2692">
            <v>0</v>
          </cell>
          <cell r="BW2692">
            <v>0</v>
          </cell>
          <cell r="BX2692">
            <v>0</v>
          </cell>
          <cell r="BY2692">
            <v>0</v>
          </cell>
          <cell r="BZ2692">
            <v>0</v>
          </cell>
          <cell r="CA2692">
            <v>18.5</v>
          </cell>
          <cell r="CB2692">
            <v>0.5</v>
          </cell>
          <cell r="CC2692">
            <v>0</v>
          </cell>
          <cell r="CD2692">
            <v>0</v>
          </cell>
          <cell r="CE2692">
            <v>0</v>
          </cell>
          <cell r="CF2692">
            <v>0</v>
          </cell>
          <cell r="CG2692">
            <v>0</v>
          </cell>
          <cell r="CH2692">
            <v>0</v>
          </cell>
          <cell r="CI2692">
            <v>0</v>
          </cell>
          <cell r="CJ2692">
            <v>0</v>
          </cell>
          <cell r="CK2692">
            <v>0</v>
          </cell>
          <cell r="CL2692">
            <v>0</v>
          </cell>
          <cell r="CM2692">
            <v>0</v>
          </cell>
          <cell r="CN2692">
            <v>0</v>
          </cell>
          <cell r="CO2692">
            <v>0</v>
          </cell>
          <cell r="CP2692">
            <v>0</v>
          </cell>
          <cell r="CQ2692">
            <v>0</v>
          </cell>
          <cell r="CR2692">
            <v>0</v>
          </cell>
          <cell r="CS2692">
            <v>0</v>
          </cell>
          <cell r="CT2692">
            <v>0</v>
          </cell>
          <cell r="CU2692">
            <v>0</v>
          </cell>
          <cell r="CV2692">
            <v>0</v>
          </cell>
          <cell r="CW2692">
            <v>0</v>
          </cell>
          <cell r="CX2692">
            <v>0</v>
          </cell>
          <cell r="CY2692">
            <v>0</v>
          </cell>
          <cell r="CZ2692">
            <v>0</v>
          </cell>
          <cell r="DA2692">
            <v>0</v>
          </cell>
          <cell r="DB2692">
            <v>0</v>
          </cell>
          <cell r="DC2692">
            <v>0</v>
          </cell>
          <cell r="DD2692">
            <v>2270.98893</v>
          </cell>
          <cell r="DE2692">
            <v>0</v>
          </cell>
          <cell r="DG2692">
            <v>2051.931</v>
          </cell>
          <cell r="DI2692">
            <v>0.03</v>
          </cell>
          <cell r="DJ2692">
            <v>61.557929999999999</v>
          </cell>
          <cell r="DK2692">
            <v>2.7861440343690296E-2</v>
          </cell>
          <cell r="DL2692">
            <v>0</v>
          </cell>
        </row>
        <row r="2693">
          <cell r="A2693" t="str">
            <v>PROT-PORTA-DOPPIA25</v>
          </cell>
          <cell r="B2693" t="str">
            <v>PROT-PORTA-DOPPIA-2500</v>
          </cell>
          <cell r="F2693">
            <v>5071.201978723404</v>
          </cell>
          <cell r="H2693">
            <v>2383.4649299999996</v>
          </cell>
          <cell r="I2693">
            <v>0.53</v>
          </cell>
          <cell r="J2693" t="str">
            <v>BEMA</v>
          </cell>
          <cell r="K2693" t="str">
            <v>NEWZD</v>
          </cell>
          <cell r="L2693">
            <v>0</v>
          </cell>
          <cell r="M2693">
            <v>0</v>
          </cell>
          <cell r="N2693">
            <v>0</v>
          </cell>
          <cell r="O2693">
            <v>0</v>
          </cell>
          <cell r="P2693">
            <v>0</v>
          </cell>
          <cell r="Q2693">
            <v>0</v>
          </cell>
          <cell r="R2693">
            <v>0</v>
          </cell>
          <cell r="S2693">
            <v>0</v>
          </cell>
          <cell r="T2693">
            <v>0</v>
          </cell>
          <cell r="U2693">
            <v>0</v>
          </cell>
          <cell r="V2693">
            <v>0</v>
          </cell>
          <cell r="W2693">
            <v>0</v>
          </cell>
          <cell r="X2693">
            <v>0</v>
          </cell>
          <cell r="Y2693">
            <v>0</v>
          </cell>
          <cell r="Z2693">
            <v>0</v>
          </cell>
          <cell r="AA2693">
            <v>0</v>
          </cell>
          <cell r="AB2693">
            <v>0</v>
          </cell>
          <cell r="AC2693">
            <v>0</v>
          </cell>
          <cell r="AD2693">
            <v>0</v>
          </cell>
          <cell r="AE2693">
            <v>0</v>
          </cell>
          <cell r="AF2693">
            <v>0</v>
          </cell>
          <cell r="AG2693">
            <v>0</v>
          </cell>
          <cell r="AH2693">
            <v>0</v>
          </cell>
          <cell r="AI2693">
            <v>0</v>
          </cell>
          <cell r="AJ2693">
            <v>0</v>
          </cell>
          <cell r="AK2693">
            <v>0</v>
          </cell>
          <cell r="AL2693">
            <v>0</v>
          </cell>
          <cell r="AM2693">
            <v>0</v>
          </cell>
          <cell r="AN2693">
            <v>0</v>
          </cell>
          <cell r="AO2693">
            <v>0</v>
          </cell>
          <cell r="AP2693">
            <v>0</v>
          </cell>
          <cell r="AQ2693">
            <v>0</v>
          </cell>
          <cell r="AR2693">
            <v>0</v>
          </cell>
          <cell r="AS2693">
            <v>0</v>
          </cell>
          <cell r="AT2693">
            <v>0</v>
          </cell>
          <cell r="AU2693">
            <v>0</v>
          </cell>
          <cell r="AV2693">
            <v>2225.9649299999996</v>
          </cell>
          <cell r="AW2693">
            <v>18</v>
          </cell>
          <cell r="AX2693">
            <v>0.5</v>
          </cell>
          <cell r="AY2693">
            <v>0</v>
          </cell>
          <cell r="AZ2693">
            <v>0</v>
          </cell>
          <cell r="BA2693">
            <v>0</v>
          </cell>
          <cell r="BB2693">
            <v>0</v>
          </cell>
          <cell r="BC2693">
            <v>0</v>
          </cell>
          <cell r="BD2693">
            <v>0</v>
          </cell>
          <cell r="BE2693">
            <v>18</v>
          </cell>
          <cell r="BF2693">
            <v>0.5</v>
          </cell>
          <cell r="BG2693">
            <v>0</v>
          </cell>
          <cell r="BH2693">
            <v>0</v>
          </cell>
          <cell r="BI2693">
            <v>0</v>
          </cell>
          <cell r="BJ2693">
            <v>0</v>
          </cell>
          <cell r="BK2693">
            <v>38</v>
          </cell>
          <cell r="BL2693">
            <v>1</v>
          </cell>
          <cell r="BM2693">
            <v>0</v>
          </cell>
          <cell r="BN2693">
            <v>0</v>
          </cell>
          <cell r="BO2693">
            <v>0</v>
          </cell>
          <cell r="BP2693">
            <v>0</v>
          </cell>
          <cell r="BQ2693">
            <v>0</v>
          </cell>
          <cell r="BR2693">
            <v>0</v>
          </cell>
          <cell r="BS2693">
            <v>65</v>
          </cell>
          <cell r="BT2693">
            <v>2</v>
          </cell>
          <cell r="BU2693">
            <v>0</v>
          </cell>
          <cell r="BV2693">
            <v>0</v>
          </cell>
          <cell r="BW2693">
            <v>0</v>
          </cell>
          <cell r="BX2693">
            <v>0</v>
          </cell>
          <cell r="BY2693">
            <v>0</v>
          </cell>
          <cell r="BZ2693">
            <v>0</v>
          </cell>
          <cell r="CA2693">
            <v>18.5</v>
          </cell>
          <cell r="CB2693">
            <v>0.5</v>
          </cell>
          <cell r="CC2693">
            <v>0</v>
          </cell>
          <cell r="CD2693">
            <v>0</v>
          </cell>
          <cell r="CE2693">
            <v>0</v>
          </cell>
          <cell r="CF2693">
            <v>0</v>
          </cell>
          <cell r="CG2693">
            <v>0</v>
          </cell>
          <cell r="CH2693">
            <v>0</v>
          </cell>
          <cell r="CI2693">
            <v>0</v>
          </cell>
          <cell r="CJ2693">
            <v>0</v>
          </cell>
          <cell r="CK2693">
            <v>0</v>
          </cell>
          <cell r="CL2693">
            <v>0</v>
          </cell>
          <cell r="CM2693">
            <v>0</v>
          </cell>
          <cell r="CN2693">
            <v>0</v>
          </cell>
          <cell r="CO2693">
            <v>0</v>
          </cell>
          <cell r="CP2693">
            <v>0</v>
          </cell>
          <cell r="CQ2693">
            <v>0</v>
          </cell>
          <cell r="CR2693">
            <v>0</v>
          </cell>
          <cell r="CS2693">
            <v>0</v>
          </cell>
          <cell r="CT2693">
            <v>0</v>
          </cell>
          <cell r="CU2693">
            <v>0</v>
          </cell>
          <cell r="CV2693">
            <v>0</v>
          </cell>
          <cell r="CW2693">
            <v>0</v>
          </cell>
          <cell r="CX2693">
            <v>0</v>
          </cell>
          <cell r="CY2693">
            <v>0</v>
          </cell>
          <cell r="CZ2693">
            <v>0</v>
          </cell>
          <cell r="DA2693">
            <v>0</v>
          </cell>
          <cell r="DB2693">
            <v>0</v>
          </cell>
          <cell r="DC2693">
            <v>0</v>
          </cell>
          <cell r="DD2693">
            <v>2383.4649299999996</v>
          </cell>
          <cell r="DE2693">
            <v>0</v>
          </cell>
          <cell r="DG2693">
            <v>2161.1309999999999</v>
          </cell>
          <cell r="DI2693">
            <v>0.03</v>
          </cell>
          <cell r="DJ2693">
            <v>64.833929999999995</v>
          </cell>
          <cell r="DK2693">
            <v>2.7962159567434405E-2</v>
          </cell>
          <cell r="DL2693">
            <v>0</v>
          </cell>
        </row>
        <row r="2694">
          <cell r="A2694" t="str">
            <v>PROT-PORTA-SCORREVOLE10</v>
          </cell>
          <cell r="B2694" t="str">
            <v>PROT-PORTA-SCORREVOLE-1000</v>
          </cell>
          <cell r="F2694">
            <v>4647.8062340425531</v>
          </cell>
          <cell r="H2694">
            <v>2184.46893</v>
          </cell>
          <cell r="I2694">
            <v>0.53</v>
          </cell>
          <cell r="J2694" t="str">
            <v>BEMA</v>
          </cell>
          <cell r="K2694" t="str">
            <v>NEWZD</v>
          </cell>
          <cell r="L2694">
            <v>0</v>
          </cell>
          <cell r="M2694">
            <v>0</v>
          </cell>
          <cell r="N2694">
            <v>0</v>
          </cell>
          <cell r="O2694">
            <v>0</v>
          </cell>
          <cell r="P2694">
            <v>0</v>
          </cell>
          <cell r="Q2694">
            <v>0</v>
          </cell>
          <cell r="R2694">
            <v>0</v>
          </cell>
          <cell r="S2694">
            <v>0</v>
          </cell>
          <cell r="T2694">
            <v>0</v>
          </cell>
          <cell r="U2694">
            <v>0</v>
          </cell>
          <cell r="V2694">
            <v>0</v>
          </cell>
          <cell r="W2694">
            <v>0</v>
          </cell>
          <cell r="X2694">
            <v>0</v>
          </cell>
          <cell r="Y2694">
            <v>0</v>
          </cell>
          <cell r="Z2694">
            <v>0</v>
          </cell>
          <cell r="AA2694">
            <v>0</v>
          </cell>
          <cell r="AB2694">
            <v>0</v>
          </cell>
          <cell r="AC2694">
            <v>0</v>
          </cell>
          <cell r="AD2694">
            <v>0</v>
          </cell>
          <cell r="AE2694">
            <v>0</v>
          </cell>
          <cell r="AF2694">
            <v>0</v>
          </cell>
          <cell r="AG2694">
            <v>0</v>
          </cell>
          <cell r="AH2694">
            <v>0</v>
          </cell>
          <cell r="AI2694">
            <v>0</v>
          </cell>
          <cell r="AJ2694">
            <v>0</v>
          </cell>
          <cell r="AK2694">
            <v>0</v>
          </cell>
          <cell r="AL2694">
            <v>0</v>
          </cell>
          <cell r="AM2694">
            <v>0</v>
          </cell>
          <cell r="AN2694">
            <v>0</v>
          </cell>
          <cell r="AO2694">
            <v>0</v>
          </cell>
          <cell r="AP2694">
            <v>0</v>
          </cell>
          <cell r="AQ2694">
            <v>0</v>
          </cell>
          <cell r="AR2694">
            <v>0</v>
          </cell>
          <cell r="AS2694">
            <v>0</v>
          </cell>
          <cell r="AT2694">
            <v>0</v>
          </cell>
          <cell r="AU2694">
            <v>0</v>
          </cell>
          <cell r="AV2694">
            <v>2026.96893</v>
          </cell>
          <cell r="AW2694">
            <v>18</v>
          </cell>
          <cell r="AX2694">
            <v>0.5</v>
          </cell>
          <cell r="AY2694">
            <v>0</v>
          </cell>
          <cell r="AZ2694">
            <v>0</v>
          </cell>
          <cell r="BA2694">
            <v>0</v>
          </cell>
          <cell r="BB2694">
            <v>0</v>
          </cell>
          <cell r="BC2694">
            <v>0</v>
          </cell>
          <cell r="BD2694">
            <v>0</v>
          </cell>
          <cell r="BE2694">
            <v>18</v>
          </cell>
          <cell r="BF2694">
            <v>0.5</v>
          </cell>
          <cell r="BG2694">
            <v>0</v>
          </cell>
          <cell r="BH2694">
            <v>0</v>
          </cell>
          <cell r="BI2694">
            <v>0</v>
          </cell>
          <cell r="BJ2694">
            <v>0</v>
          </cell>
          <cell r="BK2694">
            <v>38</v>
          </cell>
          <cell r="BL2694">
            <v>1</v>
          </cell>
          <cell r="BM2694">
            <v>0</v>
          </cell>
          <cell r="BN2694">
            <v>0</v>
          </cell>
          <cell r="BO2694">
            <v>0</v>
          </cell>
          <cell r="BP2694">
            <v>0</v>
          </cell>
          <cell r="BQ2694">
            <v>0</v>
          </cell>
          <cell r="BR2694">
            <v>0</v>
          </cell>
          <cell r="BS2694">
            <v>65</v>
          </cell>
          <cell r="BT2694">
            <v>2</v>
          </cell>
          <cell r="BU2694">
            <v>0</v>
          </cell>
          <cell r="BV2694">
            <v>0</v>
          </cell>
          <cell r="BW2694">
            <v>0</v>
          </cell>
          <cell r="BX2694">
            <v>0</v>
          </cell>
          <cell r="BY2694">
            <v>0</v>
          </cell>
          <cell r="BZ2694">
            <v>0</v>
          </cell>
          <cell r="CA2694">
            <v>18.5</v>
          </cell>
          <cell r="CB2694">
            <v>0.5</v>
          </cell>
          <cell r="CC2694">
            <v>0</v>
          </cell>
          <cell r="CD2694">
            <v>0</v>
          </cell>
          <cell r="CE2694">
            <v>0</v>
          </cell>
          <cell r="CF2694">
            <v>0</v>
          </cell>
          <cell r="CG2694">
            <v>0</v>
          </cell>
          <cell r="CH2694">
            <v>0</v>
          </cell>
          <cell r="CI2694">
            <v>0</v>
          </cell>
          <cell r="CJ2694">
            <v>0</v>
          </cell>
          <cell r="CK2694">
            <v>0</v>
          </cell>
          <cell r="CL2694">
            <v>0</v>
          </cell>
          <cell r="CM2694">
            <v>0</v>
          </cell>
          <cell r="CN2694">
            <v>0</v>
          </cell>
          <cell r="CO2694">
            <v>0</v>
          </cell>
          <cell r="CP2694">
            <v>0</v>
          </cell>
          <cell r="CQ2694">
            <v>0</v>
          </cell>
          <cell r="CR2694">
            <v>0</v>
          </cell>
          <cell r="CS2694">
            <v>0</v>
          </cell>
          <cell r="CT2694">
            <v>0</v>
          </cell>
          <cell r="CU2694">
            <v>0</v>
          </cell>
          <cell r="CV2694">
            <v>0</v>
          </cell>
          <cell r="CW2694">
            <v>0</v>
          </cell>
          <cell r="CX2694">
            <v>0</v>
          </cell>
          <cell r="CY2694">
            <v>0</v>
          </cell>
          <cell r="CZ2694">
            <v>0</v>
          </cell>
          <cell r="DA2694">
            <v>0</v>
          </cell>
          <cell r="DB2694">
            <v>0</v>
          </cell>
          <cell r="DC2694">
            <v>0</v>
          </cell>
          <cell r="DD2694">
            <v>2184.46893</v>
          </cell>
          <cell r="DE2694">
            <v>0</v>
          </cell>
          <cell r="DG2694">
            <v>1967.931</v>
          </cell>
          <cell r="DI2694">
            <v>0.03</v>
          </cell>
          <cell r="DJ2694">
            <v>59.037929999999996</v>
          </cell>
          <cell r="DK2694">
            <v>2.77769214808667E-2</v>
          </cell>
          <cell r="DL2694">
            <v>0</v>
          </cell>
        </row>
        <row r="2695">
          <cell r="A2695" t="str">
            <v>PROT-PORTA-SCORREVOLE25</v>
          </cell>
          <cell r="B2695" t="str">
            <v>PROT-PORTA-SCORREVOLE-2500</v>
          </cell>
          <cell r="F2695">
            <v>9462.7822978723398</v>
          </cell>
          <cell r="H2695">
            <v>4447.5076799999997</v>
          </cell>
          <cell r="I2695">
            <v>0.53</v>
          </cell>
          <cell r="J2695" t="str">
            <v>BEMA</v>
          </cell>
          <cell r="K2695" t="str">
            <v>NEWZD</v>
          </cell>
          <cell r="L2695">
            <v>0</v>
          </cell>
          <cell r="M2695">
            <v>0</v>
          </cell>
          <cell r="N2695">
            <v>0</v>
          </cell>
          <cell r="O2695">
            <v>0</v>
          </cell>
          <cell r="P2695">
            <v>0</v>
          </cell>
          <cell r="Q2695">
            <v>0</v>
          </cell>
          <cell r="R2695">
            <v>0</v>
          </cell>
          <cell r="S2695">
            <v>0</v>
          </cell>
          <cell r="T2695">
            <v>0</v>
          </cell>
          <cell r="U2695">
            <v>0</v>
          </cell>
          <cell r="V2695">
            <v>0</v>
          </cell>
          <cell r="W2695">
            <v>0</v>
          </cell>
          <cell r="X2695">
            <v>0</v>
          </cell>
          <cell r="Y2695">
            <v>0</v>
          </cell>
          <cell r="Z2695">
            <v>0</v>
          </cell>
          <cell r="AA2695">
            <v>0</v>
          </cell>
          <cell r="AB2695">
            <v>0</v>
          </cell>
          <cell r="AC2695">
            <v>0</v>
          </cell>
          <cell r="AD2695">
            <v>0</v>
          </cell>
          <cell r="AE2695">
            <v>0</v>
          </cell>
          <cell r="AF2695">
            <v>0</v>
          </cell>
          <cell r="AG2695">
            <v>0</v>
          </cell>
          <cell r="AH2695">
            <v>0</v>
          </cell>
          <cell r="AI2695">
            <v>0</v>
          </cell>
          <cell r="AJ2695">
            <v>0</v>
          </cell>
          <cell r="AK2695">
            <v>0</v>
          </cell>
          <cell r="AL2695">
            <v>0</v>
          </cell>
          <cell r="AM2695">
            <v>0</v>
          </cell>
          <cell r="AN2695">
            <v>0</v>
          </cell>
          <cell r="AO2695">
            <v>0</v>
          </cell>
          <cell r="AP2695">
            <v>0</v>
          </cell>
          <cell r="AQ2695">
            <v>0</v>
          </cell>
          <cell r="AR2695">
            <v>0</v>
          </cell>
          <cell r="AS2695">
            <v>0</v>
          </cell>
          <cell r="AT2695">
            <v>0</v>
          </cell>
          <cell r="AU2695">
            <v>0</v>
          </cell>
          <cell r="AV2695">
            <v>4290.0076799999997</v>
          </cell>
          <cell r="AW2695">
            <v>18</v>
          </cell>
          <cell r="AX2695">
            <v>0.5</v>
          </cell>
          <cell r="AY2695">
            <v>0</v>
          </cell>
          <cell r="AZ2695">
            <v>0</v>
          </cell>
          <cell r="BA2695">
            <v>0</v>
          </cell>
          <cell r="BB2695">
            <v>0</v>
          </cell>
          <cell r="BC2695">
            <v>0</v>
          </cell>
          <cell r="BD2695">
            <v>0</v>
          </cell>
          <cell r="BE2695">
            <v>18</v>
          </cell>
          <cell r="BF2695">
            <v>0.5</v>
          </cell>
          <cell r="BG2695">
            <v>0</v>
          </cell>
          <cell r="BH2695">
            <v>0</v>
          </cell>
          <cell r="BI2695">
            <v>0</v>
          </cell>
          <cell r="BJ2695">
            <v>0</v>
          </cell>
          <cell r="BK2695">
            <v>38</v>
          </cell>
          <cell r="BL2695">
            <v>1</v>
          </cell>
          <cell r="BM2695">
            <v>0</v>
          </cell>
          <cell r="BN2695">
            <v>0</v>
          </cell>
          <cell r="BO2695">
            <v>0</v>
          </cell>
          <cell r="BP2695">
            <v>0</v>
          </cell>
          <cell r="BQ2695">
            <v>0</v>
          </cell>
          <cell r="BR2695">
            <v>0</v>
          </cell>
          <cell r="BS2695">
            <v>65</v>
          </cell>
          <cell r="BT2695">
            <v>2</v>
          </cell>
          <cell r="BU2695">
            <v>0</v>
          </cell>
          <cell r="BV2695">
            <v>0</v>
          </cell>
          <cell r="BW2695">
            <v>0</v>
          </cell>
          <cell r="BX2695">
            <v>0</v>
          </cell>
          <cell r="BY2695">
            <v>0</v>
          </cell>
          <cell r="BZ2695">
            <v>0</v>
          </cell>
          <cell r="CA2695">
            <v>18.5</v>
          </cell>
          <cell r="CB2695">
            <v>0.5</v>
          </cell>
          <cell r="CC2695">
            <v>0</v>
          </cell>
          <cell r="CD2695">
            <v>0</v>
          </cell>
          <cell r="CE2695">
            <v>0</v>
          </cell>
          <cell r="CF2695">
            <v>0</v>
          </cell>
          <cell r="CG2695">
            <v>0</v>
          </cell>
          <cell r="CH2695">
            <v>0</v>
          </cell>
          <cell r="CI2695">
            <v>0</v>
          </cell>
          <cell r="CJ2695">
            <v>0</v>
          </cell>
          <cell r="CK2695">
            <v>0</v>
          </cell>
          <cell r="CL2695">
            <v>0</v>
          </cell>
          <cell r="CM2695">
            <v>0</v>
          </cell>
          <cell r="CN2695">
            <v>0</v>
          </cell>
          <cell r="CO2695">
            <v>0</v>
          </cell>
          <cell r="CP2695">
            <v>0</v>
          </cell>
          <cell r="CQ2695">
            <v>0</v>
          </cell>
          <cell r="CR2695">
            <v>0</v>
          </cell>
          <cell r="CS2695">
            <v>0</v>
          </cell>
          <cell r="CT2695">
            <v>0</v>
          </cell>
          <cell r="CU2695">
            <v>0</v>
          </cell>
          <cell r="CV2695">
            <v>0</v>
          </cell>
          <cell r="CW2695">
            <v>0</v>
          </cell>
          <cell r="CX2695">
            <v>0</v>
          </cell>
          <cell r="CY2695">
            <v>0</v>
          </cell>
          <cell r="CZ2695">
            <v>0</v>
          </cell>
          <cell r="DA2695">
            <v>0</v>
          </cell>
          <cell r="DB2695">
            <v>0</v>
          </cell>
          <cell r="DC2695">
            <v>0</v>
          </cell>
          <cell r="DD2695">
            <v>4447.5076799999997</v>
          </cell>
          <cell r="DE2695">
            <v>0</v>
          </cell>
          <cell r="DG2695">
            <v>4165.0559999999996</v>
          </cell>
          <cell r="DI2695">
            <v>0.03</v>
          </cell>
          <cell r="DJ2695">
            <v>124.95167999999998</v>
          </cell>
          <cell r="DK2695">
            <v>2.890689675275462E-2</v>
          </cell>
          <cell r="DL2695">
            <v>0</v>
          </cell>
        </row>
        <row r="2696">
          <cell r="A2696" t="str">
            <v>PROT-PORTA-SEMPLICE</v>
          </cell>
          <cell r="B2696" t="str">
            <v>PROT-PORTA-SEMPLICE</v>
          </cell>
          <cell r="F2696">
            <v>4095.5509148936176</v>
          </cell>
          <cell r="H2696">
            <v>1924.9089300000001</v>
          </cell>
          <cell r="I2696">
            <v>0.53</v>
          </cell>
          <cell r="J2696" t="str">
            <v>BEMA</v>
          </cell>
          <cell r="K2696" t="str">
            <v>NEWZD</v>
          </cell>
          <cell r="L2696">
            <v>0</v>
          </cell>
          <cell r="M2696">
            <v>0</v>
          </cell>
          <cell r="N2696">
            <v>0</v>
          </cell>
          <cell r="O2696">
            <v>0</v>
          </cell>
          <cell r="P2696">
            <v>0</v>
          </cell>
          <cell r="Q2696">
            <v>0</v>
          </cell>
          <cell r="R2696">
            <v>0</v>
          </cell>
          <cell r="S2696">
            <v>0</v>
          </cell>
          <cell r="T2696">
            <v>0</v>
          </cell>
          <cell r="U2696">
            <v>0</v>
          </cell>
          <cell r="V2696">
            <v>0</v>
          </cell>
          <cell r="W2696">
            <v>0</v>
          </cell>
          <cell r="X2696">
            <v>0</v>
          </cell>
          <cell r="Y2696">
            <v>0</v>
          </cell>
          <cell r="Z2696">
            <v>0</v>
          </cell>
          <cell r="AA2696">
            <v>0</v>
          </cell>
          <cell r="AB2696">
            <v>0</v>
          </cell>
          <cell r="AC2696">
            <v>0</v>
          </cell>
          <cell r="AD2696">
            <v>0</v>
          </cell>
          <cell r="AE2696">
            <v>0</v>
          </cell>
          <cell r="AF2696">
            <v>0</v>
          </cell>
          <cell r="AG2696">
            <v>0</v>
          </cell>
          <cell r="AH2696">
            <v>0</v>
          </cell>
          <cell r="AI2696">
            <v>0</v>
          </cell>
          <cell r="AJ2696">
            <v>0</v>
          </cell>
          <cell r="AK2696">
            <v>0</v>
          </cell>
          <cell r="AL2696">
            <v>0</v>
          </cell>
          <cell r="AM2696">
            <v>0</v>
          </cell>
          <cell r="AN2696">
            <v>0</v>
          </cell>
          <cell r="AO2696">
            <v>0</v>
          </cell>
          <cell r="AP2696">
            <v>0</v>
          </cell>
          <cell r="AQ2696">
            <v>0</v>
          </cell>
          <cell r="AR2696">
            <v>0</v>
          </cell>
          <cell r="AS2696">
            <v>0</v>
          </cell>
          <cell r="AT2696">
            <v>0</v>
          </cell>
          <cell r="AU2696">
            <v>0</v>
          </cell>
          <cell r="AV2696">
            <v>1767.4089300000001</v>
          </cell>
          <cell r="AW2696">
            <v>18</v>
          </cell>
          <cell r="AX2696">
            <v>0.5</v>
          </cell>
          <cell r="AY2696">
            <v>0</v>
          </cell>
          <cell r="AZ2696">
            <v>0</v>
          </cell>
          <cell r="BA2696">
            <v>0</v>
          </cell>
          <cell r="BB2696">
            <v>0</v>
          </cell>
          <cell r="BC2696">
            <v>0</v>
          </cell>
          <cell r="BD2696">
            <v>0</v>
          </cell>
          <cell r="BE2696">
            <v>18</v>
          </cell>
          <cell r="BF2696">
            <v>0.5</v>
          </cell>
          <cell r="BG2696">
            <v>0</v>
          </cell>
          <cell r="BH2696">
            <v>0</v>
          </cell>
          <cell r="BI2696">
            <v>0</v>
          </cell>
          <cell r="BJ2696">
            <v>0</v>
          </cell>
          <cell r="BK2696">
            <v>38</v>
          </cell>
          <cell r="BL2696">
            <v>1</v>
          </cell>
          <cell r="BM2696">
            <v>0</v>
          </cell>
          <cell r="BN2696">
            <v>0</v>
          </cell>
          <cell r="BO2696">
            <v>0</v>
          </cell>
          <cell r="BP2696">
            <v>0</v>
          </cell>
          <cell r="BQ2696">
            <v>0</v>
          </cell>
          <cell r="BR2696">
            <v>0</v>
          </cell>
          <cell r="BS2696">
            <v>65</v>
          </cell>
          <cell r="BT2696">
            <v>2</v>
          </cell>
          <cell r="BU2696">
            <v>0</v>
          </cell>
          <cell r="BV2696">
            <v>0</v>
          </cell>
          <cell r="BW2696">
            <v>0</v>
          </cell>
          <cell r="BX2696">
            <v>0</v>
          </cell>
          <cell r="BY2696">
            <v>0</v>
          </cell>
          <cell r="BZ2696">
            <v>0</v>
          </cell>
          <cell r="CA2696">
            <v>18.5</v>
          </cell>
          <cell r="CB2696">
            <v>0.5</v>
          </cell>
          <cell r="CC2696">
            <v>0</v>
          </cell>
          <cell r="CD2696">
            <v>0</v>
          </cell>
          <cell r="CE2696">
            <v>0</v>
          </cell>
          <cell r="CF2696">
            <v>0</v>
          </cell>
          <cell r="CG2696">
            <v>0</v>
          </cell>
          <cell r="CH2696">
            <v>0</v>
          </cell>
          <cell r="CI2696">
            <v>0</v>
          </cell>
          <cell r="CJ2696">
            <v>0</v>
          </cell>
          <cell r="CK2696">
            <v>0</v>
          </cell>
          <cell r="CL2696">
            <v>0</v>
          </cell>
          <cell r="CM2696">
            <v>0</v>
          </cell>
          <cell r="CN2696">
            <v>0</v>
          </cell>
          <cell r="CO2696">
            <v>0</v>
          </cell>
          <cell r="CP2696">
            <v>0</v>
          </cell>
          <cell r="CQ2696">
            <v>0</v>
          </cell>
          <cell r="CR2696">
            <v>0</v>
          </cell>
          <cell r="CS2696">
            <v>0</v>
          </cell>
          <cell r="CT2696">
            <v>0</v>
          </cell>
          <cell r="CU2696">
            <v>0</v>
          </cell>
          <cell r="CV2696">
            <v>0</v>
          </cell>
          <cell r="CW2696">
            <v>0</v>
          </cell>
          <cell r="CX2696">
            <v>0</v>
          </cell>
          <cell r="CY2696">
            <v>0</v>
          </cell>
          <cell r="CZ2696">
            <v>0</v>
          </cell>
          <cell r="DA2696">
            <v>0</v>
          </cell>
          <cell r="DB2696">
            <v>0</v>
          </cell>
          <cell r="DC2696">
            <v>0</v>
          </cell>
          <cell r="DD2696">
            <v>1924.9089300000001</v>
          </cell>
          <cell r="DE2696">
            <v>0</v>
          </cell>
          <cell r="DG2696">
            <v>1715.931</v>
          </cell>
          <cell r="DI2696">
            <v>0.03</v>
          </cell>
          <cell r="DJ2696">
            <v>51.477930000000001</v>
          </cell>
          <cell r="DK2696">
            <v>2.7477889497931868E-2</v>
          </cell>
          <cell r="DL2696">
            <v>0</v>
          </cell>
        </row>
        <row r="2697">
          <cell r="A2697" t="str">
            <v>PULPITO-TP700</v>
          </cell>
          <cell r="B2697" t="str">
            <v>PULPITO TP700/TP900</v>
          </cell>
          <cell r="F2697">
            <v>634.53025423510644</v>
          </cell>
          <cell r="H2697">
            <v>298.22921949049999</v>
          </cell>
          <cell r="I2697">
            <v>0.53</v>
          </cell>
          <cell r="J2697" t="str">
            <v>OK</v>
          </cell>
          <cell r="K2697" t="str">
            <v>NEWZD</v>
          </cell>
          <cell r="L2697">
            <v>0</v>
          </cell>
          <cell r="M2697">
            <v>0</v>
          </cell>
          <cell r="N2697">
            <v>0</v>
          </cell>
          <cell r="O2697">
            <v>0</v>
          </cell>
          <cell r="P2697">
            <v>0</v>
          </cell>
          <cell r="Q2697">
            <v>0</v>
          </cell>
          <cell r="R2697">
            <v>0</v>
          </cell>
          <cell r="S2697">
            <v>0</v>
          </cell>
          <cell r="T2697">
            <v>0</v>
          </cell>
          <cell r="U2697">
            <v>0</v>
          </cell>
          <cell r="V2697">
            <v>0</v>
          </cell>
          <cell r="W2697">
            <v>0</v>
          </cell>
          <cell r="X2697">
            <v>0</v>
          </cell>
          <cell r="Y2697">
            <v>0</v>
          </cell>
          <cell r="Z2697">
            <v>0</v>
          </cell>
          <cell r="AA2697">
            <v>0</v>
          </cell>
          <cell r="AB2697">
            <v>0</v>
          </cell>
          <cell r="AC2697">
            <v>0</v>
          </cell>
          <cell r="AD2697">
            <v>0</v>
          </cell>
          <cell r="AE2697">
            <v>0</v>
          </cell>
          <cell r="AF2697">
            <v>0</v>
          </cell>
          <cell r="AG2697">
            <v>0</v>
          </cell>
          <cell r="AH2697">
            <v>0</v>
          </cell>
          <cell r="AI2697">
            <v>0</v>
          </cell>
          <cell r="AJ2697">
            <v>0</v>
          </cell>
          <cell r="AK2697">
            <v>0</v>
          </cell>
          <cell r="AL2697">
            <v>0</v>
          </cell>
          <cell r="AM2697">
            <v>0</v>
          </cell>
          <cell r="AN2697">
            <v>0</v>
          </cell>
          <cell r="AO2697">
            <v>0</v>
          </cell>
          <cell r="AP2697">
            <v>0</v>
          </cell>
          <cell r="AQ2697">
            <v>0</v>
          </cell>
          <cell r="AR2697">
            <v>0</v>
          </cell>
          <cell r="AS2697">
            <v>0</v>
          </cell>
          <cell r="AT2697">
            <v>0</v>
          </cell>
          <cell r="AU2697">
            <v>0</v>
          </cell>
          <cell r="AV2697">
            <v>224.22921949050001</v>
          </cell>
          <cell r="AW2697">
            <v>0</v>
          </cell>
          <cell r="AX2697">
            <v>0</v>
          </cell>
          <cell r="AY2697">
            <v>0</v>
          </cell>
          <cell r="AZ2697">
            <v>0</v>
          </cell>
          <cell r="BA2697">
            <v>0</v>
          </cell>
          <cell r="BB2697">
            <v>0</v>
          </cell>
          <cell r="BC2697">
            <v>0</v>
          </cell>
          <cell r="BD2697">
            <v>0</v>
          </cell>
          <cell r="BE2697">
            <v>9</v>
          </cell>
          <cell r="BF2697">
            <v>0.25</v>
          </cell>
          <cell r="BG2697">
            <v>0</v>
          </cell>
          <cell r="BH2697">
            <v>0</v>
          </cell>
          <cell r="BI2697">
            <v>0</v>
          </cell>
          <cell r="BJ2697">
            <v>0</v>
          </cell>
          <cell r="BK2697">
            <v>0</v>
          </cell>
          <cell r="BL2697">
            <v>0</v>
          </cell>
          <cell r="BM2697">
            <v>0</v>
          </cell>
          <cell r="BN2697">
            <v>0</v>
          </cell>
          <cell r="BO2697">
            <v>0</v>
          </cell>
          <cell r="BP2697">
            <v>0</v>
          </cell>
          <cell r="BQ2697">
            <v>0</v>
          </cell>
          <cell r="BR2697">
            <v>0</v>
          </cell>
          <cell r="BS2697">
            <v>65</v>
          </cell>
          <cell r="BT2697">
            <v>2</v>
          </cell>
          <cell r="BU2697">
            <v>0</v>
          </cell>
          <cell r="BV2697">
            <v>0</v>
          </cell>
          <cell r="BW2697">
            <v>0</v>
          </cell>
          <cell r="BX2697">
            <v>0</v>
          </cell>
          <cell r="BY2697">
            <v>0</v>
          </cell>
          <cell r="BZ2697">
            <v>0</v>
          </cell>
          <cell r="CA2697">
            <v>0</v>
          </cell>
          <cell r="CB2697">
            <v>0</v>
          </cell>
          <cell r="CC2697">
            <v>0</v>
          </cell>
          <cell r="CD2697">
            <v>0</v>
          </cell>
          <cell r="CE2697">
            <v>0</v>
          </cell>
          <cell r="CF2697">
            <v>0</v>
          </cell>
          <cell r="CG2697">
            <v>0</v>
          </cell>
          <cell r="CH2697">
            <v>0</v>
          </cell>
          <cell r="CI2697">
            <v>0</v>
          </cell>
          <cell r="CJ2697">
            <v>0</v>
          </cell>
          <cell r="CK2697">
            <v>0</v>
          </cell>
          <cell r="CL2697">
            <v>0</v>
          </cell>
          <cell r="CM2697">
            <v>0</v>
          </cell>
          <cell r="CN2697">
            <v>0</v>
          </cell>
          <cell r="CO2697">
            <v>0</v>
          </cell>
          <cell r="CP2697">
            <v>0</v>
          </cell>
          <cell r="CQ2697">
            <v>0</v>
          </cell>
          <cell r="CR2697">
            <v>0</v>
          </cell>
          <cell r="CS2697">
            <v>0</v>
          </cell>
          <cell r="CT2697">
            <v>0</v>
          </cell>
          <cell r="CU2697">
            <v>0</v>
          </cell>
          <cell r="CV2697">
            <v>0</v>
          </cell>
          <cell r="CW2697">
            <v>0</v>
          </cell>
          <cell r="CX2697">
            <v>0</v>
          </cell>
          <cell r="CY2697">
            <v>0</v>
          </cell>
          <cell r="CZ2697">
            <v>0</v>
          </cell>
          <cell r="DA2697">
            <v>0</v>
          </cell>
          <cell r="DB2697">
            <v>0</v>
          </cell>
          <cell r="DC2697">
            <v>0</v>
          </cell>
          <cell r="DD2697">
            <v>298.22921949049999</v>
          </cell>
          <cell r="DE2697">
            <v>0</v>
          </cell>
          <cell r="DG2697">
            <v>217.69827135000003</v>
          </cell>
          <cell r="DI2697">
            <v>0.03</v>
          </cell>
          <cell r="DJ2697">
            <v>6.5309481405000005</v>
          </cell>
          <cell r="DK2697">
            <v>2.2389396105346515E-2</v>
          </cell>
          <cell r="DL2697">
            <v>0</v>
          </cell>
        </row>
        <row r="2698">
          <cell r="A2698" t="str">
            <v>PV7PERF+PLC-CMPG-2ETH-AB-12</v>
          </cell>
          <cell r="B2698" t="str">
            <v>PV7PERF+PLC COMPACT GUARDLOGIX-L320ERMS-2ETH-AB-[PC]</v>
          </cell>
          <cell r="C2698" t="str">
            <v>PV7PERF+PLC COMPACT GUARDLOGIX-L320ERMS-2ETH-AB-[PC]</v>
          </cell>
          <cell r="F2698">
            <v>13585.811989361704</v>
          </cell>
          <cell r="H2698">
            <v>6385.3316350000005</v>
          </cell>
          <cell r="I2698">
            <v>0.53</v>
          </cell>
          <cell r="J2698" t="str">
            <v>OK</v>
          </cell>
          <cell r="K2698" t="str">
            <v>NEWZD</v>
          </cell>
          <cell r="L2698">
            <v>0</v>
          </cell>
          <cell r="M2698">
            <v>0</v>
          </cell>
          <cell r="N2698">
            <v>0</v>
          </cell>
          <cell r="O2698">
            <v>0</v>
          </cell>
          <cell r="P2698">
            <v>0</v>
          </cell>
          <cell r="Q2698">
            <v>0</v>
          </cell>
          <cell r="R2698">
            <v>0</v>
          </cell>
          <cell r="S2698">
            <v>0</v>
          </cell>
          <cell r="T2698">
            <v>0</v>
          </cell>
          <cell r="U2698">
            <v>0</v>
          </cell>
          <cell r="V2698">
            <v>0</v>
          </cell>
          <cell r="W2698">
            <v>0</v>
          </cell>
          <cell r="X2698">
            <v>0</v>
          </cell>
          <cell r="Y2698">
            <v>0</v>
          </cell>
          <cell r="Z2698">
            <v>0</v>
          </cell>
          <cell r="AA2698">
            <v>0</v>
          </cell>
          <cell r="AB2698">
            <v>0</v>
          </cell>
          <cell r="AC2698">
            <v>0</v>
          </cell>
          <cell r="AD2698">
            <v>0</v>
          </cell>
          <cell r="AE2698">
            <v>0</v>
          </cell>
          <cell r="AF2698">
            <v>0</v>
          </cell>
          <cell r="AG2698">
            <v>0</v>
          </cell>
          <cell r="AH2698">
            <v>0</v>
          </cell>
          <cell r="AI2698">
            <v>0</v>
          </cell>
          <cell r="AJ2698">
            <v>0</v>
          </cell>
          <cell r="AK2698">
            <v>0</v>
          </cell>
          <cell r="AL2698">
            <v>0</v>
          </cell>
          <cell r="AM2698">
            <v>0</v>
          </cell>
          <cell r="AN2698">
            <v>0</v>
          </cell>
          <cell r="AO2698">
            <v>0</v>
          </cell>
          <cell r="AP2698">
            <v>0</v>
          </cell>
          <cell r="AQ2698">
            <v>0</v>
          </cell>
          <cell r="AR2698">
            <v>0</v>
          </cell>
          <cell r="AS2698">
            <v>0</v>
          </cell>
          <cell r="AT2698">
            <v>0</v>
          </cell>
          <cell r="AU2698">
            <v>0</v>
          </cell>
          <cell r="AV2698">
            <v>4512.3316350000005</v>
          </cell>
          <cell r="AW2698">
            <v>0</v>
          </cell>
          <cell r="AX2698">
            <v>0</v>
          </cell>
          <cell r="AY2698">
            <v>0</v>
          </cell>
          <cell r="AZ2698">
            <v>0</v>
          </cell>
          <cell r="BA2698">
            <v>0</v>
          </cell>
          <cell r="BB2698">
            <v>0</v>
          </cell>
          <cell r="BC2698">
            <v>0</v>
          </cell>
          <cell r="BD2698">
            <v>0</v>
          </cell>
          <cell r="BE2698">
            <v>144</v>
          </cell>
          <cell r="BF2698">
            <v>4</v>
          </cell>
          <cell r="BG2698">
            <v>0</v>
          </cell>
          <cell r="BH2698">
            <v>0</v>
          </cell>
          <cell r="BI2698">
            <v>0</v>
          </cell>
          <cell r="BJ2698">
            <v>0</v>
          </cell>
          <cell r="BK2698">
            <v>532</v>
          </cell>
          <cell r="BL2698">
            <v>14</v>
          </cell>
          <cell r="BM2698">
            <v>0</v>
          </cell>
          <cell r="BN2698">
            <v>0</v>
          </cell>
          <cell r="BO2698">
            <v>0</v>
          </cell>
          <cell r="BP2698">
            <v>0</v>
          </cell>
          <cell r="BQ2698">
            <v>0</v>
          </cell>
          <cell r="BR2698">
            <v>0</v>
          </cell>
          <cell r="BS2698">
            <v>975</v>
          </cell>
          <cell r="BT2698">
            <v>30</v>
          </cell>
          <cell r="BU2698">
            <v>0</v>
          </cell>
          <cell r="BV2698">
            <v>0</v>
          </cell>
          <cell r="BW2698">
            <v>0</v>
          </cell>
          <cell r="BX2698">
            <v>0</v>
          </cell>
          <cell r="BY2698">
            <v>0</v>
          </cell>
          <cell r="BZ2698">
            <v>0</v>
          </cell>
          <cell r="CA2698">
            <v>222</v>
          </cell>
          <cell r="CB2698">
            <v>6</v>
          </cell>
          <cell r="CC2698">
            <v>0</v>
          </cell>
          <cell r="CD2698">
            <v>0</v>
          </cell>
          <cell r="CE2698">
            <v>0</v>
          </cell>
          <cell r="CF2698">
            <v>0</v>
          </cell>
          <cell r="CG2698">
            <v>0</v>
          </cell>
          <cell r="CH2698">
            <v>0</v>
          </cell>
          <cell r="CI2698">
            <v>0</v>
          </cell>
          <cell r="CJ2698">
            <v>0</v>
          </cell>
          <cell r="CK2698">
            <v>0</v>
          </cell>
          <cell r="CL2698">
            <v>0</v>
          </cell>
          <cell r="CM2698">
            <v>0</v>
          </cell>
          <cell r="CN2698">
            <v>0</v>
          </cell>
          <cell r="CO2698">
            <v>0</v>
          </cell>
          <cell r="CP2698">
            <v>0</v>
          </cell>
          <cell r="CQ2698">
            <v>0</v>
          </cell>
          <cell r="CR2698">
            <v>0</v>
          </cell>
          <cell r="CS2698">
            <v>0</v>
          </cell>
          <cell r="CT2698">
            <v>0</v>
          </cell>
          <cell r="CU2698">
            <v>0</v>
          </cell>
          <cell r="CV2698">
            <v>0</v>
          </cell>
          <cell r="CW2698">
            <v>0</v>
          </cell>
          <cell r="CX2698">
            <v>0</v>
          </cell>
          <cell r="CY2698">
            <v>0</v>
          </cell>
          <cell r="CZ2698">
            <v>0</v>
          </cell>
          <cell r="DA2698">
            <v>0</v>
          </cell>
          <cell r="DB2698">
            <v>0</v>
          </cell>
          <cell r="DC2698">
            <v>0</v>
          </cell>
          <cell r="DD2698">
            <v>6385.3316350000005</v>
          </cell>
          <cell r="DE2698">
            <v>0</v>
          </cell>
          <cell r="DG2698">
            <v>4380.9045000000006</v>
          </cell>
          <cell r="DI2698">
            <v>0.03</v>
          </cell>
          <cell r="DJ2698">
            <v>131.42713500000002</v>
          </cell>
          <cell r="DK2698">
            <v>2.1015212976149542E-2</v>
          </cell>
          <cell r="DL2698">
            <v>0</v>
          </cell>
        </row>
        <row r="2699">
          <cell r="A2699" t="str">
            <v>PV7PERF+PLC-GARD-1ETH-AB-11</v>
          </cell>
          <cell r="B2699" t="str">
            <v>PV7PERF+PLC CONTROL GUARDLOGIX-L81ES-1ETH-AB</v>
          </cell>
          <cell r="C2699" t="str">
            <v>PV7PERF+PLC CONTROL GUARDLOGIX-L81ES-1ETH-AB</v>
          </cell>
          <cell r="F2699">
            <v>16789.053914893615</v>
          </cell>
          <cell r="H2699">
            <v>7890.8553399999992</v>
          </cell>
          <cell r="I2699">
            <v>0.53</v>
          </cell>
          <cell r="J2699" t="str">
            <v>OK</v>
          </cell>
          <cell r="K2699" t="str">
            <v>NEWZD</v>
          </cell>
          <cell r="L2699">
            <v>0</v>
          </cell>
          <cell r="M2699">
            <v>0</v>
          </cell>
          <cell r="N2699">
            <v>0</v>
          </cell>
          <cell r="O2699">
            <v>0</v>
          </cell>
          <cell r="P2699">
            <v>0</v>
          </cell>
          <cell r="Q2699">
            <v>0</v>
          </cell>
          <cell r="R2699">
            <v>0</v>
          </cell>
          <cell r="S2699">
            <v>0</v>
          </cell>
          <cell r="T2699">
            <v>0</v>
          </cell>
          <cell r="U2699">
            <v>0</v>
          </cell>
          <cell r="V2699">
            <v>0</v>
          </cell>
          <cell r="W2699">
            <v>0</v>
          </cell>
          <cell r="X2699">
            <v>0</v>
          </cell>
          <cell r="Y2699">
            <v>0</v>
          </cell>
          <cell r="Z2699">
            <v>0</v>
          </cell>
          <cell r="AA2699">
            <v>0</v>
          </cell>
          <cell r="AB2699">
            <v>0</v>
          </cell>
          <cell r="AC2699">
            <v>0</v>
          </cell>
          <cell r="AD2699">
            <v>0</v>
          </cell>
          <cell r="AE2699">
            <v>0</v>
          </cell>
          <cell r="AF2699">
            <v>0</v>
          </cell>
          <cell r="AG2699">
            <v>0</v>
          </cell>
          <cell r="AH2699">
            <v>0</v>
          </cell>
          <cell r="AI2699">
            <v>0</v>
          </cell>
          <cell r="AJ2699">
            <v>0</v>
          </cell>
          <cell r="AK2699">
            <v>0</v>
          </cell>
          <cell r="AL2699">
            <v>0</v>
          </cell>
          <cell r="AM2699">
            <v>0</v>
          </cell>
          <cell r="AN2699">
            <v>0</v>
          </cell>
          <cell r="AO2699">
            <v>0</v>
          </cell>
          <cell r="AP2699">
            <v>0</v>
          </cell>
          <cell r="AQ2699">
            <v>0</v>
          </cell>
          <cell r="AR2699">
            <v>0</v>
          </cell>
          <cell r="AS2699">
            <v>0</v>
          </cell>
          <cell r="AT2699">
            <v>0</v>
          </cell>
          <cell r="AU2699">
            <v>0</v>
          </cell>
          <cell r="AV2699">
            <v>6017.8553399999992</v>
          </cell>
          <cell r="AW2699">
            <v>0</v>
          </cell>
          <cell r="AX2699">
            <v>0</v>
          </cell>
          <cell r="AY2699">
            <v>0</v>
          </cell>
          <cell r="AZ2699">
            <v>0</v>
          </cell>
          <cell r="BA2699">
            <v>0</v>
          </cell>
          <cell r="BB2699">
            <v>0</v>
          </cell>
          <cell r="BC2699">
            <v>0</v>
          </cell>
          <cell r="BD2699">
            <v>0</v>
          </cell>
          <cell r="BE2699">
            <v>144</v>
          </cell>
          <cell r="BF2699">
            <v>4</v>
          </cell>
          <cell r="BG2699">
            <v>0</v>
          </cell>
          <cell r="BH2699">
            <v>0</v>
          </cell>
          <cell r="BI2699">
            <v>0</v>
          </cell>
          <cell r="BJ2699">
            <v>0</v>
          </cell>
          <cell r="BK2699">
            <v>532</v>
          </cell>
          <cell r="BL2699">
            <v>14</v>
          </cell>
          <cell r="BM2699">
            <v>0</v>
          </cell>
          <cell r="BN2699">
            <v>0</v>
          </cell>
          <cell r="BO2699">
            <v>0</v>
          </cell>
          <cell r="BP2699">
            <v>0</v>
          </cell>
          <cell r="BQ2699">
            <v>0</v>
          </cell>
          <cell r="BR2699">
            <v>0</v>
          </cell>
          <cell r="BS2699">
            <v>975</v>
          </cell>
          <cell r="BT2699">
            <v>30</v>
          </cell>
          <cell r="BU2699">
            <v>0</v>
          </cell>
          <cell r="BV2699">
            <v>0</v>
          </cell>
          <cell r="BW2699">
            <v>0</v>
          </cell>
          <cell r="BX2699">
            <v>0</v>
          </cell>
          <cell r="BY2699">
            <v>0</v>
          </cell>
          <cell r="BZ2699">
            <v>0</v>
          </cell>
          <cell r="CA2699">
            <v>222</v>
          </cell>
          <cell r="CB2699">
            <v>6</v>
          </cell>
          <cell r="CC2699">
            <v>0</v>
          </cell>
          <cell r="CD2699">
            <v>0</v>
          </cell>
          <cell r="CE2699">
            <v>0</v>
          </cell>
          <cell r="CF2699">
            <v>0</v>
          </cell>
          <cell r="CG2699">
            <v>0</v>
          </cell>
          <cell r="CH2699">
            <v>0</v>
          </cell>
          <cell r="CI2699">
            <v>0</v>
          </cell>
          <cell r="CJ2699">
            <v>0</v>
          </cell>
          <cell r="CK2699">
            <v>0</v>
          </cell>
          <cell r="CL2699">
            <v>0</v>
          </cell>
          <cell r="CM2699">
            <v>0</v>
          </cell>
          <cell r="CN2699">
            <v>0</v>
          </cell>
          <cell r="CO2699">
            <v>0</v>
          </cell>
          <cell r="CP2699">
            <v>0</v>
          </cell>
          <cell r="CQ2699">
            <v>0</v>
          </cell>
          <cell r="CR2699">
            <v>0</v>
          </cell>
          <cell r="CS2699">
            <v>0</v>
          </cell>
          <cell r="CT2699">
            <v>0</v>
          </cell>
          <cell r="CU2699">
            <v>0</v>
          </cell>
          <cell r="CV2699">
            <v>0</v>
          </cell>
          <cell r="CW2699">
            <v>0</v>
          </cell>
          <cell r="CX2699">
            <v>0</v>
          </cell>
          <cell r="CY2699">
            <v>0</v>
          </cell>
          <cell r="CZ2699">
            <v>0</v>
          </cell>
          <cell r="DA2699">
            <v>0</v>
          </cell>
          <cell r="DB2699">
            <v>0</v>
          </cell>
          <cell r="DC2699">
            <v>0</v>
          </cell>
          <cell r="DD2699">
            <v>7890.8553399999992</v>
          </cell>
          <cell r="DE2699">
            <v>0</v>
          </cell>
          <cell r="DG2699">
            <v>5842.5779999999995</v>
          </cell>
          <cell r="DI2699">
            <v>0.03</v>
          </cell>
          <cell r="DJ2699">
            <v>175.27733999999998</v>
          </cell>
          <cell r="DK2699">
            <v>2.2717331093017268E-2</v>
          </cell>
          <cell r="DL2699">
            <v>0</v>
          </cell>
        </row>
        <row r="2700">
          <cell r="A2700" t="str">
            <v>PV7PERF10+PLC-CMPG-2ETH-AB-12</v>
          </cell>
          <cell r="B2700" t="str">
            <v>PV7PERF10+PLC COMPACT GUARDLOGIX-L320ERMS-2ETH-AB-[PC]</v>
          </cell>
          <cell r="C2700" t="str">
            <v>PV7PERF10+PLC COMPACT GUARDLOGIX-L320ERMS-2ETH-AB-[PC]</v>
          </cell>
          <cell r="F2700">
            <v>15808.041372340427</v>
          </cell>
          <cell r="H2700">
            <v>7429.7794450000001</v>
          </cell>
          <cell r="I2700">
            <v>0.53</v>
          </cell>
          <cell r="J2700" t="str">
            <v>OK</v>
          </cell>
          <cell r="K2700" t="str">
            <v>NEWZD</v>
          </cell>
          <cell r="L2700">
            <v>0</v>
          </cell>
          <cell r="M2700">
            <v>0</v>
          </cell>
          <cell r="N2700">
            <v>0</v>
          </cell>
          <cell r="O2700">
            <v>0</v>
          </cell>
          <cell r="P2700">
            <v>0</v>
          </cell>
          <cell r="Q2700">
            <v>0</v>
          </cell>
          <cell r="R2700">
            <v>0</v>
          </cell>
          <cell r="S2700">
            <v>0</v>
          </cell>
          <cell r="T2700">
            <v>0</v>
          </cell>
          <cell r="U2700">
            <v>0</v>
          </cell>
          <cell r="V2700">
            <v>0</v>
          </cell>
          <cell r="W2700">
            <v>0</v>
          </cell>
          <cell r="X2700">
            <v>0</v>
          </cell>
          <cell r="Y2700">
            <v>0</v>
          </cell>
          <cell r="Z2700">
            <v>0</v>
          </cell>
          <cell r="AA2700">
            <v>0</v>
          </cell>
          <cell r="AB2700">
            <v>0</v>
          </cell>
          <cell r="AC2700">
            <v>0</v>
          </cell>
          <cell r="AD2700">
            <v>0</v>
          </cell>
          <cell r="AE2700">
            <v>0</v>
          </cell>
          <cell r="AF2700">
            <v>0</v>
          </cell>
          <cell r="AG2700">
            <v>0</v>
          </cell>
          <cell r="AH2700">
            <v>0</v>
          </cell>
          <cell r="AI2700">
            <v>0</v>
          </cell>
          <cell r="AJ2700">
            <v>0</v>
          </cell>
          <cell r="AK2700">
            <v>0</v>
          </cell>
          <cell r="AL2700">
            <v>0</v>
          </cell>
          <cell r="AM2700">
            <v>0</v>
          </cell>
          <cell r="AN2700">
            <v>0</v>
          </cell>
          <cell r="AO2700">
            <v>0</v>
          </cell>
          <cell r="AP2700">
            <v>0</v>
          </cell>
          <cell r="AQ2700">
            <v>0</v>
          </cell>
          <cell r="AR2700">
            <v>0</v>
          </cell>
          <cell r="AS2700">
            <v>0</v>
          </cell>
          <cell r="AT2700">
            <v>0</v>
          </cell>
          <cell r="AU2700">
            <v>0</v>
          </cell>
          <cell r="AV2700">
            <v>5556.7794450000001</v>
          </cell>
          <cell r="AW2700">
            <v>0</v>
          </cell>
          <cell r="AX2700">
            <v>0</v>
          </cell>
          <cell r="AY2700">
            <v>0</v>
          </cell>
          <cell r="AZ2700">
            <v>0</v>
          </cell>
          <cell r="BA2700">
            <v>0</v>
          </cell>
          <cell r="BB2700">
            <v>0</v>
          </cell>
          <cell r="BC2700">
            <v>0</v>
          </cell>
          <cell r="BD2700">
            <v>0</v>
          </cell>
          <cell r="BE2700">
            <v>144</v>
          </cell>
          <cell r="BF2700">
            <v>4</v>
          </cell>
          <cell r="BG2700">
            <v>0</v>
          </cell>
          <cell r="BH2700">
            <v>0</v>
          </cell>
          <cell r="BI2700">
            <v>0</v>
          </cell>
          <cell r="BJ2700">
            <v>0</v>
          </cell>
          <cell r="BK2700">
            <v>532</v>
          </cell>
          <cell r="BL2700">
            <v>14</v>
          </cell>
          <cell r="BM2700">
            <v>0</v>
          </cell>
          <cell r="BN2700">
            <v>0</v>
          </cell>
          <cell r="BO2700">
            <v>0</v>
          </cell>
          <cell r="BP2700">
            <v>0</v>
          </cell>
          <cell r="BQ2700">
            <v>0</v>
          </cell>
          <cell r="BR2700">
            <v>0</v>
          </cell>
          <cell r="BS2700">
            <v>975</v>
          </cell>
          <cell r="BT2700">
            <v>30</v>
          </cell>
          <cell r="BU2700">
            <v>0</v>
          </cell>
          <cell r="BV2700">
            <v>0</v>
          </cell>
          <cell r="BW2700">
            <v>0</v>
          </cell>
          <cell r="BX2700">
            <v>0</v>
          </cell>
          <cell r="BY2700">
            <v>0</v>
          </cell>
          <cell r="BZ2700">
            <v>0</v>
          </cell>
          <cell r="CA2700">
            <v>222</v>
          </cell>
          <cell r="CB2700">
            <v>6</v>
          </cell>
          <cell r="CC2700">
            <v>0</v>
          </cell>
          <cell r="CD2700">
            <v>0</v>
          </cell>
          <cell r="CE2700">
            <v>0</v>
          </cell>
          <cell r="CF2700">
            <v>0</v>
          </cell>
          <cell r="CG2700">
            <v>0</v>
          </cell>
          <cell r="CH2700">
            <v>0</v>
          </cell>
          <cell r="CI2700">
            <v>0</v>
          </cell>
          <cell r="CJ2700">
            <v>0</v>
          </cell>
          <cell r="CK2700">
            <v>0</v>
          </cell>
          <cell r="CL2700">
            <v>0</v>
          </cell>
          <cell r="CM2700">
            <v>0</v>
          </cell>
          <cell r="CN2700">
            <v>0</v>
          </cell>
          <cell r="CO2700">
            <v>0</v>
          </cell>
          <cell r="CP2700">
            <v>0</v>
          </cell>
          <cell r="CQ2700">
            <v>0</v>
          </cell>
          <cell r="CR2700">
            <v>0</v>
          </cell>
          <cell r="CS2700">
            <v>0</v>
          </cell>
          <cell r="CT2700">
            <v>0</v>
          </cell>
          <cell r="CU2700">
            <v>0</v>
          </cell>
          <cell r="CV2700">
            <v>0</v>
          </cell>
          <cell r="CW2700">
            <v>0</v>
          </cell>
          <cell r="CX2700">
            <v>0</v>
          </cell>
          <cell r="CY2700">
            <v>0</v>
          </cell>
          <cell r="CZ2700">
            <v>0</v>
          </cell>
          <cell r="DA2700">
            <v>0</v>
          </cell>
          <cell r="DB2700">
            <v>0</v>
          </cell>
          <cell r="DC2700">
            <v>0</v>
          </cell>
          <cell r="DD2700">
            <v>7429.7794450000001</v>
          </cell>
          <cell r="DE2700">
            <v>0</v>
          </cell>
          <cell r="DG2700">
            <v>5394.9314999999997</v>
          </cell>
          <cell r="DI2700">
            <v>0.03</v>
          </cell>
          <cell r="DJ2700">
            <v>161.84794499999998</v>
          </cell>
          <cell r="DK2700">
            <v>2.2268776886518533E-2</v>
          </cell>
          <cell r="DL2700">
            <v>0</v>
          </cell>
        </row>
        <row r="2701">
          <cell r="A2701" t="str">
            <v>PV7PERF10+PLC-GARD-1ETH-AB-11</v>
          </cell>
          <cell r="B2701" t="str">
            <v>PV7PERF10+PLC CONTROL GUARDLOGIX-L81ES-1ETH-AB</v>
          </cell>
          <cell r="C2701" t="str">
            <v>PV7PERF10+PLC CONTROL GUARDLOGIX-L81ES-1ETH-AB</v>
          </cell>
          <cell r="F2701">
            <v>19011.283297872342</v>
          </cell>
          <cell r="H2701">
            <v>8935.3031499999997</v>
          </cell>
          <cell r="I2701">
            <v>0.53</v>
          </cell>
          <cell r="J2701" t="str">
            <v>OK</v>
          </cell>
          <cell r="K2701" t="str">
            <v>NEWZD</v>
          </cell>
          <cell r="L2701">
            <v>0</v>
          </cell>
          <cell r="M2701">
            <v>0</v>
          </cell>
          <cell r="N2701">
            <v>0</v>
          </cell>
          <cell r="O2701">
            <v>0</v>
          </cell>
          <cell r="P2701">
            <v>0</v>
          </cell>
          <cell r="Q2701">
            <v>0</v>
          </cell>
          <cell r="R2701">
            <v>0</v>
          </cell>
          <cell r="S2701">
            <v>0</v>
          </cell>
          <cell r="T2701">
            <v>0</v>
          </cell>
          <cell r="U2701">
            <v>0</v>
          </cell>
          <cell r="V2701">
            <v>0</v>
          </cell>
          <cell r="W2701">
            <v>0</v>
          </cell>
          <cell r="X2701">
            <v>0</v>
          </cell>
          <cell r="Y2701">
            <v>0</v>
          </cell>
          <cell r="Z2701">
            <v>0</v>
          </cell>
          <cell r="AA2701">
            <v>0</v>
          </cell>
          <cell r="AB2701">
            <v>0</v>
          </cell>
          <cell r="AC2701">
            <v>0</v>
          </cell>
          <cell r="AD2701">
            <v>0</v>
          </cell>
          <cell r="AE2701">
            <v>0</v>
          </cell>
          <cell r="AF2701">
            <v>0</v>
          </cell>
          <cell r="AG2701">
            <v>0</v>
          </cell>
          <cell r="AH2701">
            <v>0</v>
          </cell>
          <cell r="AI2701">
            <v>0</v>
          </cell>
          <cell r="AJ2701">
            <v>0</v>
          </cell>
          <cell r="AK2701">
            <v>0</v>
          </cell>
          <cell r="AL2701">
            <v>0</v>
          </cell>
          <cell r="AM2701">
            <v>0</v>
          </cell>
          <cell r="AN2701">
            <v>0</v>
          </cell>
          <cell r="AO2701">
            <v>0</v>
          </cell>
          <cell r="AP2701">
            <v>0</v>
          </cell>
          <cell r="AQ2701">
            <v>0</v>
          </cell>
          <cell r="AR2701">
            <v>0</v>
          </cell>
          <cell r="AS2701">
            <v>0</v>
          </cell>
          <cell r="AT2701">
            <v>0</v>
          </cell>
          <cell r="AU2701">
            <v>0</v>
          </cell>
          <cell r="AV2701">
            <v>7062.3031500000006</v>
          </cell>
          <cell r="AW2701">
            <v>0</v>
          </cell>
          <cell r="AX2701">
            <v>0</v>
          </cell>
          <cell r="AY2701">
            <v>0</v>
          </cell>
          <cell r="AZ2701">
            <v>0</v>
          </cell>
          <cell r="BA2701">
            <v>0</v>
          </cell>
          <cell r="BB2701">
            <v>0</v>
          </cell>
          <cell r="BC2701">
            <v>0</v>
          </cell>
          <cell r="BD2701">
            <v>0</v>
          </cell>
          <cell r="BE2701">
            <v>144</v>
          </cell>
          <cell r="BF2701">
            <v>4</v>
          </cell>
          <cell r="BG2701">
            <v>0</v>
          </cell>
          <cell r="BH2701">
            <v>0</v>
          </cell>
          <cell r="BI2701">
            <v>0</v>
          </cell>
          <cell r="BJ2701">
            <v>0</v>
          </cell>
          <cell r="BK2701">
            <v>532</v>
          </cell>
          <cell r="BL2701">
            <v>14</v>
          </cell>
          <cell r="BM2701">
            <v>0</v>
          </cell>
          <cell r="BN2701">
            <v>0</v>
          </cell>
          <cell r="BO2701">
            <v>0</v>
          </cell>
          <cell r="BP2701">
            <v>0</v>
          </cell>
          <cell r="BQ2701">
            <v>0</v>
          </cell>
          <cell r="BR2701">
            <v>0</v>
          </cell>
          <cell r="BS2701">
            <v>975</v>
          </cell>
          <cell r="BT2701">
            <v>30</v>
          </cell>
          <cell r="BU2701">
            <v>0</v>
          </cell>
          <cell r="BV2701">
            <v>0</v>
          </cell>
          <cell r="BW2701">
            <v>0</v>
          </cell>
          <cell r="BX2701">
            <v>0</v>
          </cell>
          <cell r="BY2701">
            <v>0</v>
          </cell>
          <cell r="BZ2701">
            <v>0</v>
          </cell>
          <cell r="CA2701">
            <v>222</v>
          </cell>
          <cell r="CB2701">
            <v>6</v>
          </cell>
          <cell r="CC2701">
            <v>0</v>
          </cell>
          <cell r="CD2701">
            <v>0</v>
          </cell>
          <cell r="CE2701">
            <v>0</v>
          </cell>
          <cell r="CF2701">
            <v>0</v>
          </cell>
          <cell r="CG2701">
            <v>0</v>
          </cell>
          <cell r="CH2701">
            <v>0</v>
          </cell>
          <cell r="CI2701">
            <v>0</v>
          </cell>
          <cell r="CJ2701">
            <v>0</v>
          </cell>
          <cell r="CK2701">
            <v>0</v>
          </cell>
          <cell r="CL2701">
            <v>0</v>
          </cell>
          <cell r="CM2701">
            <v>0</v>
          </cell>
          <cell r="CN2701">
            <v>0</v>
          </cell>
          <cell r="CO2701">
            <v>0</v>
          </cell>
          <cell r="CP2701">
            <v>0</v>
          </cell>
          <cell r="CQ2701">
            <v>0</v>
          </cell>
          <cell r="CR2701">
            <v>0</v>
          </cell>
          <cell r="CS2701">
            <v>0</v>
          </cell>
          <cell r="CT2701">
            <v>0</v>
          </cell>
          <cell r="CU2701">
            <v>0</v>
          </cell>
          <cell r="CV2701">
            <v>0</v>
          </cell>
          <cell r="CW2701">
            <v>0</v>
          </cell>
          <cell r="CX2701">
            <v>0</v>
          </cell>
          <cell r="CY2701">
            <v>0</v>
          </cell>
          <cell r="CZ2701">
            <v>0</v>
          </cell>
          <cell r="DA2701">
            <v>0</v>
          </cell>
          <cell r="DB2701">
            <v>0</v>
          </cell>
          <cell r="DC2701">
            <v>0</v>
          </cell>
          <cell r="DD2701">
            <v>8935.3031499999997</v>
          </cell>
          <cell r="DE2701">
            <v>0</v>
          </cell>
          <cell r="DG2701">
            <v>6856.6050000000005</v>
          </cell>
          <cell r="DI2701">
            <v>0.03</v>
          </cell>
          <cell r="DJ2701">
            <v>205.69815</v>
          </cell>
          <cell r="DK2701">
            <v>2.3563282645663809E-2</v>
          </cell>
          <cell r="DL2701">
            <v>0</v>
          </cell>
        </row>
        <row r="2702">
          <cell r="A2702" t="str">
            <v>PV7PERF10-AND-COLUMN</v>
          </cell>
          <cell r="B2702" t="str">
            <v>PV7PERF10" A&amp;B + PULPITO</v>
          </cell>
          <cell r="C2702" t="str">
            <v>PV7PERF A&amp;B + STAND</v>
          </cell>
          <cell r="F2702">
            <v>6346.1060425531923</v>
          </cell>
          <cell r="H2702">
            <v>2982.66984</v>
          </cell>
          <cell r="I2702">
            <v>0.53</v>
          </cell>
          <cell r="J2702" t="str">
            <v>OK</v>
          </cell>
          <cell r="K2702" t="str">
            <v>NEWZD</v>
          </cell>
          <cell r="L2702">
            <v>0</v>
          </cell>
          <cell r="M2702">
            <v>0</v>
          </cell>
          <cell r="N2702">
            <v>0</v>
          </cell>
          <cell r="O2702">
            <v>0</v>
          </cell>
          <cell r="P2702">
            <v>0</v>
          </cell>
          <cell r="Q2702">
            <v>0</v>
          </cell>
          <cell r="R2702">
            <v>0</v>
          </cell>
          <cell r="S2702">
            <v>0</v>
          </cell>
          <cell r="T2702">
            <v>0</v>
          </cell>
          <cell r="U2702">
            <v>0</v>
          </cell>
          <cell r="V2702">
            <v>0</v>
          </cell>
          <cell r="W2702">
            <v>0</v>
          </cell>
          <cell r="X2702">
            <v>0</v>
          </cell>
          <cell r="Y2702">
            <v>0</v>
          </cell>
          <cell r="Z2702">
            <v>0</v>
          </cell>
          <cell r="AA2702">
            <v>0</v>
          </cell>
          <cell r="AB2702">
            <v>0</v>
          </cell>
          <cell r="AC2702">
            <v>0</v>
          </cell>
          <cell r="AD2702">
            <v>0</v>
          </cell>
          <cell r="AE2702">
            <v>0</v>
          </cell>
          <cell r="AF2702">
            <v>0</v>
          </cell>
          <cell r="AG2702">
            <v>0</v>
          </cell>
          <cell r="AH2702">
            <v>0</v>
          </cell>
          <cell r="AI2702">
            <v>0</v>
          </cell>
          <cell r="AJ2702">
            <v>0</v>
          </cell>
          <cell r="AK2702">
            <v>0</v>
          </cell>
          <cell r="AL2702">
            <v>0</v>
          </cell>
          <cell r="AM2702">
            <v>0</v>
          </cell>
          <cell r="AN2702">
            <v>0</v>
          </cell>
          <cell r="AO2702">
            <v>0</v>
          </cell>
          <cell r="AP2702">
            <v>0</v>
          </cell>
          <cell r="AQ2702">
            <v>0</v>
          </cell>
          <cell r="AR2702">
            <v>0</v>
          </cell>
          <cell r="AS2702">
            <v>0</v>
          </cell>
          <cell r="AT2702">
            <v>0</v>
          </cell>
          <cell r="AU2702">
            <v>0</v>
          </cell>
          <cell r="AV2702">
            <v>2538.66984</v>
          </cell>
          <cell r="AW2702">
            <v>0</v>
          </cell>
          <cell r="AX2702">
            <v>0</v>
          </cell>
          <cell r="AY2702">
            <v>0</v>
          </cell>
          <cell r="AZ2702">
            <v>0</v>
          </cell>
          <cell r="BA2702">
            <v>0</v>
          </cell>
          <cell r="BB2702">
            <v>0</v>
          </cell>
          <cell r="BC2702">
            <v>0</v>
          </cell>
          <cell r="BD2702">
            <v>0</v>
          </cell>
          <cell r="BE2702">
            <v>72</v>
          </cell>
          <cell r="BF2702">
            <v>2</v>
          </cell>
          <cell r="BG2702">
            <v>0</v>
          </cell>
          <cell r="BH2702">
            <v>0</v>
          </cell>
          <cell r="BI2702">
            <v>0</v>
          </cell>
          <cell r="BJ2702">
            <v>0</v>
          </cell>
          <cell r="BK2702">
            <v>38</v>
          </cell>
          <cell r="BL2702">
            <v>1</v>
          </cell>
          <cell r="BM2702">
            <v>0</v>
          </cell>
          <cell r="BN2702">
            <v>0</v>
          </cell>
          <cell r="BO2702">
            <v>0</v>
          </cell>
          <cell r="BP2702">
            <v>0</v>
          </cell>
          <cell r="BQ2702">
            <v>0</v>
          </cell>
          <cell r="BR2702">
            <v>0</v>
          </cell>
          <cell r="BS2702">
            <v>260</v>
          </cell>
          <cell r="BT2702">
            <v>8</v>
          </cell>
          <cell r="BU2702">
            <v>0</v>
          </cell>
          <cell r="BV2702">
            <v>0</v>
          </cell>
          <cell r="BW2702">
            <v>0</v>
          </cell>
          <cell r="BX2702">
            <v>0</v>
          </cell>
          <cell r="BY2702">
            <v>0</v>
          </cell>
          <cell r="BZ2702">
            <v>0</v>
          </cell>
          <cell r="CA2702">
            <v>74</v>
          </cell>
          <cell r="CB2702">
            <v>2</v>
          </cell>
          <cell r="CC2702">
            <v>0</v>
          </cell>
          <cell r="CD2702">
            <v>0</v>
          </cell>
          <cell r="CE2702">
            <v>0</v>
          </cell>
          <cell r="CF2702">
            <v>0</v>
          </cell>
          <cell r="CG2702">
            <v>0</v>
          </cell>
          <cell r="CH2702">
            <v>0</v>
          </cell>
          <cell r="CI2702">
            <v>0</v>
          </cell>
          <cell r="CJ2702">
            <v>0</v>
          </cell>
          <cell r="CK2702">
            <v>0</v>
          </cell>
          <cell r="CL2702">
            <v>0</v>
          </cell>
          <cell r="CM2702">
            <v>0</v>
          </cell>
          <cell r="CN2702">
            <v>0</v>
          </cell>
          <cell r="CO2702">
            <v>0</v>
          </cell>
          <cell r="CP2702">
            <v>0</v>
          </cell>
          <cell r="CQ2702">
            <v>0</v>
          </cell>
          <cell r="CR2702">
            <v>0</v>
          </cell>
          <cell r="CS2702">
            <v>0</v>
          </cell>
          <cell r="CT2702">
            <v>0</v>
          </cell>
          <cell r="CU2702">
            <v>0</v>
          </cell>
          <cell r="CV2702">
            <v>0</v>
          </cell>
          <cell r="CW2702">
            <v>0</v>
          </cell>
          <cell r="CX2702">
            <v>0</v>
          </cell>
          <cell r="CY2702">
            <v>0</v>
          </cell>
          <cell r="CZ2702">
            <v>0</v>
          </cell>
          <cell r="DA2702">
            <v>0</v>
          </cell>
          <cell r="DB2702">
            <v>0</v>
          </cell>
          <cell r="DC2702">
            <v>0</v>
          </cell>
          <cell r="DD2702">
            <v>2982.66984</v>
          </cell>
          <cell r="DE2702">
            <v>0</v>
          </cell>
          <cell r="DG2702">
            <v>2464.7280000000001</v>
          </cell>
          <cell r="DI2702">
            <v>0.03</v>
          </cell>
          <cell r="DJ2702">
            <v>73.941839999999999</v>
          </cell>
          <cell r="DK2702">
            <v>2.5420678729671527E-2</v>
          </cell>
          <cell r="DL2702">
            <v>0</v>
          </cell>
        </row>
        <row r="2703">
          <cell r="A2703" t="str">
            <v>PV7PERF-AND-COLUMN</v>
          </cell>
          <cell r="B2703" t="str">
            <v>PV7PERF7" A&amp;B + PULPITO</v>
          </cell>
          <cell r="C2703" t="str">
            <v>PV7PERF A&amp;B + STAND</v>
          </cell>
          <cell r="F2703">
            <v>4123.8766595744682</v>
          </cell>
          <cell r="H2703">
            <v>1938.2220299999999</v>
          </cell>
          <cell r="I2703">
            <v>0.53</v>
          </cell>
          <cell r="J2703" t="str">
            <v>OK</v>
          </cell>
          <cell r="K2703" t="str">
            <v>NEWZD</v>
          </cell>
          <cell r="L2703">
            <v>0</v>
          </cell>
          <cell r="M2703">
            <v>0</v>
          </cell>
          <cell r="N2703">
            <v>0</v>
          </cell>
          <cell r="O2703">
            <v>0</v>
          </cell>
          <cell r="P2703">
            <v>0</v>
          </cell>
          <cell r="Q2703">
            <v>0</v>
          </cell>
          <cell r="R2703">
            <v>0</v>
          </cell>
          <cell r="S2703">
            <v>0</v>
          </cell>
          <cell r="T2703">
            <v>0</v>
          </cell>
          <cell r="U2703">
            <v>0</v>
          </cell>
          <cell r="V2703">
            <v>0</v>
          </cell>
          <cell r="W2703">
            <v>0</v>
          </cell>
          <cell r="X2703">
            <v>0</v>
          </cell>
          <cell r="Y2703">
            <v>0</v>
          </cell>
          <cell r="Z2703">
            <v>0</v>
          </cell>
          <cell r="AA2703">
            <v>0</v>
          </cell>
          <cell r="AB2703">
            <v>0</v>
          </cell>
          <cell r="AC2703">
            <v>0</v>
          </cell>
          <cell r="AD2703">
            <v>0</v>
          </cell>
          <cell r="AE2703">
            <v>0</v>
          </cell>
          <cell r="AF2703">
            <v>0</v>
          </cell>
          <cell r="AG2703">
            <v>0</v>
          </cell>
          <cell r="AH2703">
            <v>0</v>
          </cell>
          <cell r="AI2703">
            <v>0</v>
          </cell>
          <cell r="AJ2703">
            <v>0</v>
          </cell>
          <cell r="AK2703">
            <v>0</v>
          </cell>
          <cell r="AL2703">
            <v>0</v>
          </cell>
          <cell r="AM2703">
            <v>0</v>
          </cell>
          <cell r="AN2703">
            <v>0</v>
          </cell>
          <cell r="AO2703">
            <v>0</v>
          </cell>
          <cell r="AP2703">
            <v>0</v>
          </cell>
          <cell r="AQ2703">
            <v>0</v>
          </cell>
          <cell r="AR2703">
            <v>0</v>
          </cell>
          <cell r="AS2703">
            <v>0</v>
          </cell>
          <cell r="AT2703">
            <v>0</v>
          </cell>
          <cell r="AU2703">
            <v>0</v>
          </cell>
          <cell r="AV2703">
            <v>1494.2220299999999</v>
          </cell>
          <cell r="AW2703">
            <v>0</v>
          </cell>
          <cell r="AX2703">
            <v>0</v>
          </cell>
          <cell r="AY2703">
            <v>0</v>
          </cell>
          <cell r="AZ2703">
            <v>0</v>
          </cell>
          <cell r="BA2703">
            <v>0</v>
          </cell>
          <cell r="BB2703">
            <v>0</v>
          </cell>
          <cell r="BC2703">
            <v>0</v>
          </cell>
          <cell r="BD2703">
            <v>0</v>
          </cell>
          <cell r="BE2703">
            <v>72</v>
          </cell>
          <cell r="BF2703">
            <v>2</v>
          </cell>
          <cell r="BG2703">
            <v>0</v>
          </cell>
          <cell r="BH2703">
            <v>0</v>
          </cell>
          <cell r="BI2703">
            <v>0</v>
          </cell>
          <cell r="BJ2703">
            <v>0</v>
          </cell>
          <cell r="BK2703">
            <v>38</v>
          </cell>
          <cell r="BL2703">
            <v>1</v>
          </cell>
          <cell r="BM2703">
            <v>0</v>
          </cell>
          <cell r="BN2703">
            <v>0</v>
          </cell>
          <cell r="BO2703">
            <v>0</v>
          </cell>
          <cell r="BP2703">
            <v>0</v>
          </cell>
          <cell r="BQ2703">
            <v>0</v>
          </cell>
          <cell r="BR2703">
            <v>0</v>
          </cell>
          <cell r="BS2703">
            <v>260</v>
          </cell>
          <cell r="BT2703">
            <v>8</v>
          </cell>
          <cell r="BU2703">
            <v>0</v>
          </cell>
          <cell r="BV2703">
            <v>0</v>
          </cell>
          <cell r="BW2703">
            <v>0</v>
          </cell>
          <cell r="BX2703">
            <v>0</v>
          </cell>
          <cell r="BY2703">
            <v>0</v>
          </cell>
          <cell r="BZ2703">
            <v>0</v>
          </cell>
          <cell r="CA2703">
            <v>74</v>
          </cell>
          <cell r="CB2703">
            <v>2</v>
          </cell>
          <cell r="CC2703">
            <v>0</v>
          </cell>
          <cell r="CD2703">
            <v>0</v>
          </cell>
          <cell r="CE2703">
            <v>0</v>
          </cell>
          <cell r="CF2703">
            <v>0</v>
          </cell>
          <cell r="CG2703">
            <v>0</v>
          </cell>
          <cell r="CH2703">
            <v>0</v>
          </cell>
          <cell r="CI2703">
            <v>0</v>
          </cell>
          <cell r="CJ2703">
            <v>0</v>
          </cell>
          <cell r="CK2703">
            <v>0</v>
          </cell>
          <cell r="CL2703">
            <v>0</v>
          </cell>
          <cell r="CM2703">
            <v>0</v>
          </cell>
          <cell r="CN2703">
            <v>0</v>
          </cell>
          <cell r="CO2703">
            <v>0</v>
          </cell>
          <cell r="CP2703">
            <v>0</v>
          </cell>
          <cell r="CQ2703">
            <v>0</v>
          </cell>
          <cell r="CR2703">
            <v>0</v>
          </cell>
          <cell r="CS2703">
            <v>0</v>
          </cell>
          <cell r="CT2703">
            <v>0</v>
          </cell>
          <cell r="CU2703">
            <v>0</v>
          </cell>
          <cell r="CV2703">
            <v>0</v>
          </cell>
          <cell r="CW2703">
            <v>0</v>
          </cell>
          <cell r="CX2703">
            <v>0</v>
          </cell>
          <cell r="CY2703">
            <v>0</v>
          </cell>
          <cell r="CZ2703">
            <v>0</v>
          </cell>
          <cell r="DA2703">
            <v>0</v>
          </cell>
          <cell r="DB2703">
            <v>0</v>
          </cell>
          <cell r="DC2703">
            <v>0</v>
          </cell>
          <cell r="DD2703">
            <v>1938.2220299999999</v>
          </cell>
          <cell r="DE2703">
            <v>0</v>
          </cell>
          <cell r="DG2703">
            <v>1450.701</v>
          </cell>
          <cell r="DI2703">
            <v>0.03</v>
          </cell>
          <cell r="DJ2703">
            <v>43.521029999999996</v>
          </cell>
          <cell r="DK2703">
            <v>2.2969867013317668E-2</v>
          </cell>
          <cell r="DL2703">
            <v>0</v>
          </cell>
        </row>
        <row r="2704">
          <cell r="A2704" t="str">
            <v>PZA-AUT-01</v>
          </cell>
          <cell r="B2704" t="str">
            <v>PRESA FALDE</v>
          </cell>
          <cell r="C2704" t="str">
            <v>KIT FOR 1 INTERLAYER</v>
          </cell>
          <cell r="F2704">
            <v>3395.3355789301822</v>
          </cell>
          <cell r="H2704">
            <v>1595.8077220971857</v>
          </cell>
          <cell r="I2704">
            <v>0.53</v>
          </cell>
          <cell r="J2704" t="str">
            <v>OK</v>
          </cell>
          <cell r="K2704" t="str">
            <v>F0ZZD</v>
          </cell>
          <cell r="L2704">
            <v>0.80417329741636889</v>
          </cell>
          <cell r="M2704">
            <v>2.7154303783427782E-2</v>
          </cell>
          <cell r="N2704">
            <v>0</v>
          </cell>
          <cell r="O2704">
            <v>0</v>
          </cell>
          <cell r="P2704">
            <v>0</v>
          </cell>
          <cell r="Q2704">
            <v>9.3546352439256592E-3</v>
          </cell>
          <cell r="R2704">
            <v>0</v>
          </cell>
          <cell r="S2704">
            <v>0</v>
          </cell>
          <cell r="T2704">
            <v>2.0268376361838925E-2</v>
          </cell>
          <cell r="U2704">
            <v>0</v>
          </cell>
          <cell r="V2704">
            <v>8.2608741030110566E-2</v>
          </cell>
          <cell r="W2704">
            <v>0</v>
          </cell>
          <cell r="X2704">
            <v>3.1948354617012391E-2</v>
          </cell>
          <cell r="Y2704">
            <v>0</v>
          </cell>
          <cell r="Z2704">
            <v>0</v>
          </cell>
          <cell r="AA2704">
            <v>0</v>
          </cell>
          <cell r="AB2704">
            <v>2.449229154731589E-2</v>
          </cell>
          <cell r="AC2704">
            <v>0</v>
          </cell>
          <cell r="AD2704">
            <v>0</v>
          </cell>
          <cell r="AE2704">
            <v>0</v>
          </cell>
          <cell r="AF2704">
            <v>0</v>
          </cell>
          <cell r="AG2704">
            <v>0</v>
          </cell>
          <cell r="AH2704">
            <v>0</v>
          </cell>
          <cell r="AI2704">
            <v>0</v>
          </cell>
          <cell r="AJ2704">
            <v>0</v>
          </cell>
          <cell r="AK2704">
            <v>0</v>
          </cell>
          <cell r="AL2704">
            <v>0</v>
          </cell>
          <cell r="AM2704">
            <v>0</v>
          </cell>
          <cell r="AN2704">
            <v>0</v>
          </cell>
          <cell r="AO2704">
            <v>0</v>
          </cell>
          <cell r="AP2704">
            <v>0</v>
          </cell>
          <cell r="AQ2704">
            <v>0</v>
          </cell>
          <cell r="AR2704">
            <v>0</v>
          </cell>
          <cell r="AS2704">
            <v>0</v>
          </cell>
          <cell r="AT2704">
            <v>0</v>
          </cell>
          <cell r="AU2704">
            <v>0</v>
          </cell>
          <cell r="AV2704">
            <v>1283.3059579213982</v>
          </cell>
          <cell r="AW2704">
            <v>43.333047665766877</v>
          </cell>
          <cell r="AX2704">
            <v>1.2036957684935243</v>
          </cell>
          <cell r="AY2704">
            <v>0</v>
          </cell>
          <cell r="AZ2704">
            <v>0</v>
          </cell>
          <cell r="BA2704">
            <v>0</v>
          </cell>
          <cell r="BB2704">
            <v>0</v>
          </cell>
          <cell r="BC2704">
            <v>0</v>
          </cell>
          <cell r="BD2704">
            <v>0</v>
          </cell>
          <cell r="BE2704">
            <v>14.928199159659057</v>
          </cell>
          <cell r="BF2704">
            <v>0.41467219887941825</v>
          </cell>
          <cell r="BG2704">
            <v>0</v>
          </cell>
          <cell r="BH2704">
            <v>0</v>
          </cell>
          <cell r="BI2704">
            <v>0</v>
          </cell>
          <cell r="BJ2704">
            <v>0</v>
          </cell>
          <cell r="BK2704">
            <v>32.344431512594618</v>
          </cell>
          <cell r="BL2704">
            <v>0.85116925033143731</v>
          </cell>
          <cell r="BM2704">
            <v>0</v>
          </cell>
          <cell r="BN2704">
            <v>0</v>
          </cell>
          <cell r="BO2704">
            <v>131.82766684857705</v>
          </cell>
          <cell r="BP2704">
            <v>4.0562359030331399</v>
          </cell>
          <cell r="BQ2704">
            <v>0</v>
          </cell>
          <cell r="BR2704">
            <v>0</v>
          </cell>
          <cell r="BS2704">
            <v>50.983431006127645</v>
          </cell>
          <cell r="BT2704">
            <v>1.5687209540346967</v>
          </cell>
          <cell r="BU2704">
            <v>0</v>
          </cell>
          <cell r="BV2704">
            <v>0</v>
          </cell>
          <cell r="BW2704">
            <v>0</v>
          </cell>
          <cell r="BX2704">
            <v>0</v>
          </cell>
          <cell r="BY2704">
            <v>0</v>
          </cell>
          <cell r="BZ2704">
            <v>0</v>
          </cell>
          <cell r="CA2704">
            <v>39.084987983062327</v>
          </cell>
          <cell r="CB2704">
            <v>1.0563510265692522</v>
          </cell>
          <cell r="CC2704">
            <v>0</v>
          </cell>
          <cell r="CD2704">
            <v>0</v>
          </cell>
          <cell r="CE2704">
            <v>0</v>
          </cell>
          <cell r="CF2704">
            <v>0</v>
          </cell>
          <cell r="CG2704">
            <v>0</v>
          </cell>
          <cell r="CH2704">
            <v>0</v>
          </cell>
          <cell r="CI2704">
            <v>0</v>
          </cell>
          <cell r="CJ2704">
            <v>0</v>
          </cell>
          <cell r="CK2704">
            <v>0</v>
          </cell>
          <cell r="CL2704">
            <v>0</v>
          </cell>
          <cell r="CM2704">
            <v>0</v>
          </cell>
          <cell r="CN2704">
            <v>0</v>
          </cell>
          <cell r="CO2704">
            <v>0</v>
          </cell>
          <cell r="CP2704">
            <v>0</v>
          </cell>
          <cell r="CQ2704">
            <v>0</v>
          </cell>
          <cell r="CR2704">
            <v>0</v>
          </cell>
          <cell r="CS2704">
            <v>0</v>
          </cell>
          <cell r="CT2704">
            <v>0</v>
          </cell>
          <cell r="CU2704">
            <v>0</v>
          </cell>
          <cell r="CV2704">
            <v>0</v>
          </cell>
          <cell r="CW2704">
            <v>0</v>
          </cell>
          <cell r="CX2704">
            <v>0</v>
          </cell>
          <cell r="CY2704">
            <v>0</v>
          </cell>
          <cell r="CZ2704">
            <v>0</v>
          </cell>
          <cell r="DA2704">
            <v>0</v>
          </cell>
          <cell r="DB2704">
            <v>0</v>
          </cell>
          <cell r="DC2704">
            <v>0</v>
          </cell>
          <cell r="DD2704">
            <v>1595.8077220971857</v>
          </cell>
          <cell r="DE2704">
            <v>0</v>
          </cell>
          <cell r="DG2704">
            <v>1558.2154640625743</v>
          </cell>
          <cell r="DH2704">
            <v>0.80417329741636867</v>
          </cell>
          <cell r="DI2704">
            <v>0.03</v>
          </cell>
          <cell r="DJ2704">
            <v>37.592258034611319</v>
          </cell>
          <cell r="DK2704">
            <v>2.4125198922491056E-2</v>
          </cell>
          <cell r="DL2704">
            <v>0</v>
          </cell>
        </row>
        <row r="2705">
          <cell r="A2705" t="str">
            <v>PZA-AUT-02</v>
          </cell>
          <cell r="B2705" t="str">
            <v>PRESA PALETTE</v>
          </cell>
          <cell r="C2705" t="str">
            <v>KIT FOR EMPTY PALLET</v>
          </cell>
          <cell r="F2705">
            <v>1322.0557021307472</v>
          </cell>
          <cell r="H2705">
            <v>621.3661800014512</v>
          </cell>
          <cell r="I2705">
            <v>0.53</v>
          </cell>
          <cell r="J2705" t="str">
            <v>OK</v>
          </cell>
          <cell r="K2705" t="str">
            <v>F0ZZD</v>
          </cell>
          <cell r="L2705">
            <v>0.80417329741636889</v>
          </cell>
          <cell r="M2705">
            <v>2.7154303783427782E-2</v>
          </cell>
          <cell r="N2705">
            <v>0</v>
          </cell>
          <cell r="O2705">
            <v>0</v>
          </cell>
          <cell r="P2705">
            <v>0</v>
          </cell>
          <cell r="Q2705">
            <v>9.3546352439256592E-3</v>
          </cell>
          <cell r="R2705">
            <v>0</v>
          </cell>
          <cell r="S2705">
            <v>0</v>
          </cell>
          <cell r="T2705">
            <v>2.0268376361838925E-2</v>
          </cell>
          <cell r="U2705">
            <v>0</v>
          </cell>
          <cell r="V2705">
            <v>8.2608741030110566E-2</v>
          </cell>
          <cell r="W2705">
            <v>0</v>
          </cell>
          <cell r="X2705">
            <v>3.1948354617012391E-2</v>
          </cell>
          <cell r="Y2705">
            <v>0</v>
          </cell>
          <cell r="Z2705">
            <v>0</v>
          </cell>
          <cell r="AA2705">
            <v>0</v>
          </cell>
          <cell r="AB2705">
            <v>2.449229154731589E-2</v>
          </cell>
          <cell r="AC2705">
            <v>0</v>
          </cell>
          <cell r="AD2705">
            <v>0</v>
          </cell>
          <cell r="AE2705">
            <v>0</v>
          </cell>
          <cell r="AF2705">
            <v>0</v>
          </cell>
          <cell r="AG2705">
            <v>0</v>
          </cell>
          <cell r="AH2705">
            <v>0</v>
          </cell>
          <cell r="AI2705">
            <v>0</v>
          </cell>
          <cell r="AJ2705">
            <v>0</v>
          </cell>
          <cell r="AK2705">
            <v>0</v>
          </cell>
          <cell r="AL2705">
            <v>0</v>
          </cell>
          <cell r="AM2705">
            <v>0</v>
          </cell>
          <cell r="AN2705">
            <v>0</v>
          </cell>
          <cell r="AO2705">
            <v>0</v>
          </cell>
          <cell r="AP2705">
            <v>0</v>
          </cell>
          <cell r="AQ2705">
            <v>0</v>
          </cell>
          <cell r="AR2705">
            <v>0</v>
          </cell>
          <cell r="AS2705">
            <v>0</v>
          </cell>
          <cell r="AT2705">
            <v>0</v>
          </cell>
          <cell r="AU2705">
            <v>0</v>
          </cell>
          <cell r="AV2705">
            <v>499.68608987478001</v>
          </cell>
          <cell r="AW2705">
            <v>16.872766012507476</v>
          </cell>
          <cell r="AX2705">
            <v>0.46868794479187437</v>
          </cell>
          <cell r="AY2705">
            <v>0</v>
          </cell>
          <cell r="AZ2705">
            <v>0</v>
          </cell>
          <cell r="BA2705">
            <v>0</v>
          </cell>
          <cell r="BB2705">
            <v>0</v>
          </cell>
          <cell r="BC2705">
            <v>0</v>
          </cell>
          <cell r="BD2705">
            <v>0</v>
          </cell>
          <cell r="BE2705">
            <v>5.8126539668250308</v>
          </cell>
          <cell r="BF2705">
            <v>0.16146261018958419</v>
          </cell>
          <cell r="BG2705">
            <v>0</v>
          </cell>
          <cell r="BH2705">
            <v>0</v>
          </cell>
          <cell r="BI2705">
            <v>0</v>
          </cell>
          <cell r="BJ2705">
            <v>0</v>
          </cell>
          <cell r="BK2705">
            <v>12.594083594787564</v>
          </cell>
          <cell r="BL2705">
            <v>0.33142325249440957</v>
          </cell>
          <cell r="BM2705">
            <v>0</v>
          </cell>
          <cell r="BN2705">
            <v>0</v>
          </cell>
          <cell r="BO2705">
            <v>51.330277848608951</v>
          </cell>
          <cell r="BP2705">
            <v>1.5793931645725832</v>
          </cell>
          <cell r="BQ2705">
            <v>0</v>
          </cell>
          <cell r="BR2705">
            <v>0</v>
          </cell>
          <cell r="BS2705">
            <v>19.851627065704715</v>
          </cell>
          <cell r="BT2705">
            <v>0.61081929432937587</v>
          </cell>
          <cell r="BU2705">
            <v>0</v>
          </cell>
          <cell r="BV2705">
            <v>0</v>
          </cell>
          <cell r="BW2705">
            <v>0</v>
          </cell>
          <cell r="BX2705">
            <v>0</v>
          </cell>
          <cell r="BY2705">
            <v>0</v>
          </cell>
          <cell r="BZ2705">
            <v>0</v>
          </cell>
          <cell r="CA2705">
            <v>15.218681638237507</v>
          </cell>
          <cell r="CB2705">
            <v>0.41131571995236504</v>
          </cell>
          <cell r="CC2705">
            <v>0</v>
          </cell>
          <cell r="CD2705">
            <v>0</v>
          </cell>
          <cell r="CE2705">
            <v>0</v>
          </cell>
          <cell r="CF2705">
            <v>0</v>
          </cell>
          <cell r="CG2705">
            <v>0</v>
          </cell>
          <cell r="CH2705">
            <v>0</v>
          </cell>
          <cell r="CI2705">
            <v>0</v>
          </cell>
          <cell r="CJ2705">
            <v>0</v>
          </cell>
          <cell r="CK2705">
            <v>0</v>
          </cell>
          <cell r="CL2705">
            <v>0</v>
          </cell>
          <cell r="CM2705">
            <v>0</v>
          </cell>
          <cell r="CN2705">
            <v>0</v>
          </cell>
          <cell r="CO2705">
            <v>0</v>
          </cell>
          <cell r="CP2705">
            <v>0</v>
          </cell>
          <cell r="CQ2705">
            <v>0</v>
          </cell>
          <cell r="CR2705">
            <v>0</v>
          </cell>
          <cell r="CS2705">
            <v>0</v>
          </cell>
          <cell r="CT2705">
            <v>0</v>
          </cell>
          <cell r="CU2705">
            <v>0</v>
          </cell>
          <cell r="CV2705">
            <v>0</v>
          </cell>
          <cell r="CW2705">
            <v>0</v>
          </cell>
          <cell r="CX2705">
            <v>0</v>
          </cell>
          <cell r="CY2705">
            <v>0</v>
          </cell>
          <cell r="CZ2705">
            <v>0</v>
          </cell>
          <cell r="DA2705">
            <v>0</v>
          </cell>
          <cell r="DB2705">
            <v>0</v>
          </cell>
          <cell r="DC2705">
            <v>0</v>
          </cell>
          <cell r="DD2705">
            <v>621.3661800014512</v>
          </cell>
          <cell r="DE2705">
            <v>0</v>
          </cell>
          <cell r="DG2705">
            <v>606.72872872887672</v>
          </cell>
          <cell r="DH2705">
            <v>0.80417329741636867</v>
          </cell>
          <cell r="DI2705">
            <v>0.03</v>
          </cell>
          <cell r="DJ2705">
            <v>14.637451272574268</v>
          </cell>
          <cell r="DK2705">
            <v>2.412519892249106E-2</v>
          </cell>
          <cell r="DL2705">
            <v>0</v>
          </cell>
        </row>
        <row r="2706">
          <cell r="A2706" t="str">
            <v>PZA-AUT-04</v>
          </cell>
          <cell r="B2706" t="str">
            <v>PRESA MEZZE FALDE</v>
          </cell>
          <cell r="C2706" t="str">
            <v>KIT FOR 2 HALF INTERLAYERS</v>
          </cell>
          <cell r="F2706">
            <v>6792.4781448967015</v>
          </cell>
          <cell r="H2706">
            <v>3192.4647281014495</v>
          </cell>
          <cell r="I2706">
            <v>0.53</v>
          </cell>
          <cell r="J2706" t="str">
            <v>OK</v>
          </cell>
          <cell r="K2706" t="str">
            <v>F0ZZD</v>
          </cell>
          <cell r="L2706">
            <v>0.80417329741636889</v>
          </cell>
          <cell r="M2706">
            <v>2.7154303783427782E-2</v>
          </cell>
          <cell r="N2706">
            <v>0</v>
          </cell>
          <cell r="O2706">
            <v>0</v>
          </cell>
          <cell r="P2706">
            <v>0</v>
          </cell>
          <cell r="Q2706">
            <v>9.3546352439256592E-3</v>
          </cell>
          <cell r="R2706">
            <v>0</v>
          </cell>
          <cell r="S2706">
            <v>0</v>
          </cell>
          <cell r="T2706">
            <v>2.0268376361838925E-2</v>
          </cell>
          <cell r="U2706">
            <v>0</v>
          </cell>
          <cell r="V2706">
            <v>8.2608741030110566E-2</v>
          </cell>
          <cell r="W2706">
            <v>0</v>
          </cell>
          <cell r="X2706">
            <v>3.1948354617012391E-2</v>
          </cell>
          <cell r="Y2706">
            <v>0</v>
          </cell>
          <cell r="Z2706">
            <v>0</v>
          </cell>
          <cell r="AA2706">
            <v>0</v>
          </cell>
          <cell r="AB2706">
            <v>2.449229154731589E-2</v>
          </cell>
          <cell r="AC2706">
            <v>0</v>
          </cell>
          <cell r="AD2706">
            <v>0</v>
          </cell>
          <cell r="AE2706">
            <v>0</v>
          </cell>
          <cell r="AF2706">
            <v>0</v>
          </cell>
          <cell r="AG2706">
            <v>0</v>
          </cell>
          <cell r="AH2706">
            <v>0</v>
          </cell>
          <cell r="AI2706">
            <v>0</v>
          </cell>
          <cell r="AJ2706">
            <v>0</v>
          </cell>
          <cell r="AK2706">
            <v>0</v>
          </cell>
          <cell r="AL2706">
            <v>0</v>
          </cell>
          <cell r="AM2706">
            <v>0</v>
          </cell>
          <cell r="AN2706">
            <v>0</v>
          </cell>
          <cell r="AO2706">
            <v>0</v>
          </cell>
          <cell r="AP2706">
            <v>0</v>
          </cell>
          <cell r="AQ2706">
            <v>0</v>
          </cell>
          <cell r="AR2706">
            <v>0</v>
          </cell>
          <cell r="AS2706">
            <v>0</v>
          </cell>
          <cell r="AT2706">
            <v>0</v>
          </cell>
          <cell r="AU2706">
            <v>0</v>
          </cell>
          <cell r="AV2706">
            <v>2567.2948872827942</v>
          </cell>
          <cell r="AW2706">
            <v>86.689157044744931</v>
          </cell>
          <cell r="AX2706">
            <v>2.4080321401318034</v>
          </cell>
          <cell r="AY2706">
            <v>0</v>
          </cell>
          <cell r="AZ2706">
            <v>0</v>
          </cell>
          <cell r="BA2706">
            <v>0</v>
          </cell>
          <cell r="BB2706">
            <v>0</v>
          </cell>
          <cell r="BC2706">
            <v>0</v>
          </cell>
          <cell r="BD2706">
            <v>0</v>
          </cell>
          <cell r="BE2706">
            <v>29.864343060487368</v>
          </cell>
          <cell r="BF2706">
            <v>0.82956508501353798</v>
          </cell>
          <cell r="BG2706">
            <v>0</v>
          </cell>
          <cell r="BH2706">
            <v>0</v>
          </cell>
          <cell r="BI2706">
            <v>0</v>
          </cell>
          <cell r="BJ2706">
            <v>0</v>
          </cell>
          <cell r="BK2706">
            <v>64.70607663105595</v>
          </cell>
          <cell r="BL2706">
            <v>1.702791490290946</v>
          </cell>
          <cell r="BM2706">
            <v>0</v>
          </cell>
          <cell r="BN2706">
            <v>0</v>
          </cell>
          <cell r="BO2706">
            <v>263.72549197149499</v>
          </cell>
          <cell r="BP2706">
            <v>8.114630522199846</v>
          </cell>
          <cell r="BQ2706">
            <v>0</v>
          </cell>
          <cell r="BR2706">
            <v>0</v>
          </cell>
          <cell r="BS2706">
            <v>101.99399523568916</v>
          </cell>
          <cell r="BT2706">
            <v>3.1382767764827433</v>
          </cell>
          <cell r="BU2706">
            <v>0</v>
          </cell>
          <cell r="BV2706">
            <v>0</v>
          </cell>
          <cell r="BW2706">
            <v>0</v>
          </cell>
          <cell r="BX2706">
            <v>0</v>
          </cell>
          <cell r="BY2706">
            <v>0</v>
          </cell>
          <cell r="BZ2706">
            <v>0</v>
          </cell>
          <cell r="CA2706">
            <v>78.190776875183246</v>
          </cell>
          <cell r="CB2706">
            <v>2.1132642398698174</v>
          </cell>
          <cell r="CC2706">
            <v>0</v>
          </cell>
          <cell r="CD2706">
            <v>0</v>
          </cell>
          <cell r="CE2706">
            <v>0</v>
          </cell>
          <cell r="CF2706">
            <v>0</v>
          </cell>
          <cell r="CG2706">
            <v>0</v>
          </cell>
          <cell r="CH2706">
            <v>0</v>
          </cell>
          <cell r="CI2706">
            <v>0</v>
          </cell>
          <cell r="CJ2706">
            <v>0</v>
          </cell>
          <cell r="CK2706">
            <v>0</v>
          </cell>
          <cell r="CL2706">
            <v>0</v>
          </cell>
          <cell r="CM2706">
            <v>0</v>
          </cell>
          <cell r="CN2706">
            <v>0</v>
          </cell>
          <cell r="CO2706">
            <v>0</v>
          </cell>
          <cell r="CP2706">
            <v>0</v>
          </cell>
          <cell r="CQ2706">
            <v>0</v>
          </cell>
          <cell r="CR2706">
            <v>0</v>
          </cell>
          <cell r="CS2706">
            <v>0</v>
          </cell>
          <cell r="CT2706">
            <v>0</v>
          </cell>
          <cell r="CU2706">
            <v>0</v>
          </cell>
          <cell r="CV2706">
            <v>0</v>
          </cell>
          <cell r="CW2706">
            <v>0</v>
          </cell>
          <cell r="CX2706">
            <v>0</v>
          </cell>
          <cell r="CY2706">
            <v>0</v>
          </cell>
          <cell r="CZ2706">
            <v>0</v>
          </cell>
          <cell r="DA2706">
            <v>0</v>
          </cell>
          <cell r="DB2706">
            <v>0</v>
          </cell>
          <cell r="DC2706">
            <v>0</v>
          </cell>
          <cell r="DD2706">
            <v>3192.4647281014504</v>
          </cell>
          <cell r="DE2706">
            <v>0</v>
          </cell>
          <cell r="DG2706">
            <v>3117.260205549404</v>
          </cell>
          <cell r="DH2706">
            <v>0.80417329741636867</v>
          </cell>
          <cell r="DI2706">
            <v>0.03</v>
          </cell>
          <cell r="DJ2706">
            <v>75.204522552044736</v>
          </cell>
          <cell r="DK2706">
            <v>2.412519892249106E-2</v>
          </cell>
          <cell r="DL2706">
            <v>0</v>
          </cell>
        </row>
        <row r="2707">
          <cell r="A2707" t="str">
            <v>PZA-AUT-DOPP-03</v>
          </cell>
          <cell r="B2707" t="str">
            <v>VALVOLE PROPORZIONALI</v>
          </cell>
          <cell r="C2707" t="str">
            <v>PROPORTIONAL VALVES</v>
          </cell>
          <cell r="F2707">
            <v>1811.3398685268003</v>
          </cell>
          <cell r="H2707">
            <v>851.32973820759605</v>
          </cell>
          <cell r="I2707">
            <v>0.53</v>
          </cell>
          <cell r="J2707" t="str">
            <v>OK</v>
          </cell>
          <cell r="K2707" t="str">
            <v>F0ZZD</v>
          </cell>
          <cell r="L2707">
            <v>0.80417329741636889</v>
          </cell>
          <cell r="M2707">
            <v>2.7154303783427782E-2</v>
          </cell>
          <cell r="N2707">
            <v>0</v>
          </cell>
          <cell r="O2707">
            <v>0</v>
          </cell>
          <cell r="P2707">
            <v>0</v>
          </cell>
          <cell r="Q2707">
            <v>9.3546352439256592E-3</v>
          </cell>
          <cell r="R2707">
            <v>0</v>
          </cell>
          <cell r="S2707">
            <v>0</v>
          </cell>
          <cell r="T2707">
            <v>2.0268376361838925E-2</v>
          </cell>
          <cell r="U2707">
            <v>0</v>
          </cell>
          <cell r="V2707">
            <v>8.2608741030110566E-2</v>
          </cell>
          <cell r="W2707">
            <v>0</v>
          </cell>
          <cell r="X2707">
            <v>3.1948354617012391E-2</v>
          </cell>
          <cell r="Y2707">
            <v>0</v>
          </cell>
          <cell r="Z2707">
            <v>0</v>
          </cell>
          <cell r="AA2707">
            <v>0</v>
          </cell>
          <cell r="AB2707">
            <v>2.449229154731589E-2</v>
          </cell>
          <cell r="AC2707">
            <v>0</v>
          </cell>
          <cell r="AD2707">
            <v>0</v>
          </cell>
          <cell r="AE2707">
            <v>0</v>
          </cell>
          <cell r="AF2707">
            <v>0</v>
          </cell>
          <cell r="AG2707">
            <v>0</v>
          </cell>
          <cell r="AH2707">
            <v>0</v>
          </cell>
          <cell r="AI2707">
            <v>0</v>
          </cell>
          <cell r="AJ2707">
            <v>0</v>
          </cell>
          <cell r="AK2707">
            <v>0</v>
          </cell>
          <cell r="AL2707">
            <v>0</v>
          </cell>
          <cell r="AM2707">
            <v>0</v>
          </cell>
          <cell r="AN2707">
            <v>0</v>
          </cell>
          <cell r="AO2707">
            <v>0</v>
          </cell>
          <cell r="AP2707">
            <v>0</v>
          </cell>
          <cell r="AQ2707">
            <v>0</v>
          </cell>
          <cell r="AR2707">
            <v>0</v>
          </cell>
          <cell r="AS2707">
            <v>0</v>
          </cell>
          <cell r="AT2707">
            <v>0</v>
          </cell>
          <cell r="AU2707">
            <v>0</v>
          </cell>
          <cell r="AV2707">
            <v>684.61664276301656</v>
          </cell>
          <cell r="AW2707">
            <v>23.117266331155108</v>
          </cell>
          <cell r="AX2707">
            <v>0.64214628697653076</v>
          </cell>
          <cell r="AY2707">
            <v>0</v>
          </cell>
          <cell r="AZ2707">
            <v>0</v>
          </cell>
          <cell r="BA2707">
            <v>0</v>
          </cell>
          <cell r="BB2707">
            <v>0</v>
          </cell>
          <cell r="BC2707">
            <v>0</v>
          </cell>
          <cell r="BD2707">
            <v>0</v>
          </cell>
          <cell r="BE2707">
            <v>7.9638791732387828</v>
          </cell>
          <cell r="BF2707">
            <v>0.22121886592329953</v>
          </cell>
          <cell r="BG2707">
            <v>0</v>
          </cell>
          <cell r="BH2707">
            <v>0</v>
          </cell>
          <cell r="BI2707">
            <v>0</v>
          </cell>
          <cell r="BJ2707">
            <v>0</v>
          </cell>
          <cell r="BK2707">
            <v>17.255071542017358</v>
          </cell>
          <cell r="BL2707">
            <v>0.45408083005308836</v>
          </cell>
          <cell r="BM2707">
            <v>0</v>
          </cell>
          <cell r="BN2707">
            <v>0</v>
          </cell>
          <cell r="BO2707">
            <v>70.327277874823125</v>
          </cell>
          <cell r="BP2707">
            <v>2.1639162423022498</v>
          </cell>
          <cell r="BQ2707">
            <v>0</v>
          </cell>
          <cell r="BR2707">
            <v>0</v>
          </cell>
          <cell r="BS2707">
            <v>27.198584372264602</v>
          </cell>
          <cell r="BT2707">
            <v>0.83687951914660308</v>
          </cell>
          <cell r="BU2707">
            <v>0</v>
          </cell>
          <cell r="BV2707">
            <v>0</v>
          </cell>
          <cell r="BW2707">
            <v>0</v>
          </cell>
          <cell r="BX2707">
            <v>0</v>
          </cell>
          <cell r="BY2707">
            <v>0</v>
          </cell>
          <cell r="BZ2707">
            <v>0</v>
          </cell>
          <cell r="CA2707">
            <v>20.851016151080554</v>
          </cell>
          <cell r="CB2707">
            <v>0.56354097705623118</v>
          </cell>
          <cell r="CC2707">
            <v>0</v>
          </cell>
          <cell r="CD2707">
            <v>0</v>
          </cell>
          <cell r="CE2707">
            <v>0</v>
          </cell>
          <cell r="CF2707">
            <v>0</v>
          </cell>
          <cell r="CG2707">
            <v>0</v>
          </cell>
          <cell r="CH2707">
            <v>0</v>
          </cell>
          <cell r="CI2707">
            <v>0</v>
          </cell>
          <cell r="CJ2707">
            <v>0</v>
          </cell>
          <cell r="CK2707">
            <v>0</v>
          </cell>
          <cell r="CL2707">
            <v>0</v>
          </cell>
          <cell r="CM2707">
            <v>0</v>
          </cell>
          <cell r="CN2707">
            <v>0</v>
          </cell>
          <cell r="CO2707">
            <v>0</v>
          </cell>
          <cell r="CP2707">
            <v>0</v>
          </cell>
          <cell r="CQ2707">
            <v>0</v>
          </cell>
          <cell r="CR2707">
            <v>0</v>
          </cell>
          <cell r="CS2707">
            <v>0</v>
          </cell>
          <cell r="CT2707">
            <v>0</v>
          </cell>
          <cell r="CU2707">
            <v>0</v>
          </cell>
          <cell r="CV2707">
            <v>0</v>
          </cell>
          <cell r="CW2707">
            <v>0</v>
          </cell>
          <cell r="CX2707">
            <v>0</v>
          </cell>
          <cell r="CY2707">
            <v>0</v>
          </cell>
          <cell r="CZ2707">
            <v>0</v>
          </cell>
          <cell r="DA2707">
            <v>0</v>
          </cell>
          <cell r="DB2707">
            <v>0</v>
          </cell>
          <cell r="DC2707">
            <v>0</v>
          </cell>
          <cell r="DD2707">
            <v>851.32973820759605</v>
          </cell>
          <cell r="DE2707">
            <v>0</v>
          </cell>
          <cell r="DG2707">
            <v>831.27506197806906</v>
          </cell>
          <cell r="DH2707">
            <v>0.80417329741636867</v>
          </cell>
          <cell r="DI2707">
            <v>0.03</v>
          </cell>
          <cell r="DJ2707">
            <v>20.054676229527001</v>
          </cell>
          <cell r="DK2707">
            <v>2.412519892249106E-2</v>
          </cell>
          <cell r="DL2707">
            <v>0</v>
          </cell>
        </row>
        <row r="2708">
          <cell r="A2708" t="str">
            <v>PZA-AUT-SING-03</v>
          </cell>
          <cell r="B2708" t="str">
            <v>VALVOLA PROPORZIONALE</v>
          </cell>
          <cell r="C2708" t="str">
            <v>PROPORTIONAL VALVE</v>
          </cell>
          <cell r="F2708">
            <v>906.90550034015712</v>
          </cell>
          <cell r="H2708">
            <v>426.24558515987383</v>
          </cell>
          <cell r="I2708">
            <v>0.53</v>
          </cell>
          <cell r="J2708" t="str">
            <v>OK</v>
          </cell>
          <cell r="K2708" t="str">
            <v>F0ZZD</v>
          </cell>
          <cell r="L2708">
            <v>0.80417329741636889</v>
          </cell>
          <cell r="M2708">
            <v>2.7154303783427782E-2</v>
          </cell>
          <cell r="N2708">
            <v>0</v>
          </cell>
          <cell r="O2708">
            <v>0</v>
          </cell>
          <cell r="P2708">
            <v>0</v>
          </cell>
          <cell r="Q2708">
            <v>9.3546352439256592E-3</v>
          </cell>
          <cell r="R2708">
            <v>0</v>
          </cell>
          <cell r="S2708">
            <v>0</v>
          </cell>
          <cell r="T2708">
            <v>2.0268376361838925E-2</v>
          </cell>
          <cell r="U2708">
            <v>0</v>
          </cell>
          <cell r="V2708">
            <v>8.2608741030110566E-2</v>
          </cell>
          <cell r="W2708">
            <v>0</v>
          </cell>
          <cell r="X2708">
            <v>3.1948354617012391E-2</v>
          </cell>
          <cell r="Y2708">
            <v>0</v>
          </cell>
          <cell r="Z2708">
            <v>0</v>
          </cell>
          <cell r="AA2708">
            <v>0</v>
          </cell>
          <cell r="AB2708">
            <v>2.449229154731589E-2</v>
          </cell>
          <cell r="AC2708">
            <v>0</v>
          </cell>
          <cell r="AD2708">
            <v>0</v>
          </cell>
          <cell r="AE2708">
            <v>0</v>
          </cell>
          <cell r="AF2708">
            <v>0</v>
          </cell>
          <cell r="AG2708">
            <v>0</v>
          </cell>
          <cell r="AH2708">
            <v>0</v>
          </cell>
          <cell r="AI2708">
            <v>0</v>
          </cell>
          <cell r="AJ2708">
            <v>0</v>
          </cell>
          <cell r="AK2708">
            <v>0</v>
          </cell>
          <cell r="AL2708">
            <v>0</v>
          </cell>
          <cell r="AM2708">
            <v>0</v>
          </cell>
          <cell r="AN2708">
            <v>0</v>
          </cell>
          <cell r="AO2708">
            <v>0</v>
          </cell>
          <cell r="AP2708">
            <v>0</v>
          </cell>
          <cell r="AQ2708">
            <v>0</v>
          </cell>
          <cell r="AR2708">
            <v>0</v>
          </cell>
          <cell r="AS2708">
            <v>0</v>
          </cell>
          <cell r="AT2708">
            <v>0</v>
          </cell>
          <cell r="AU2708">
            <v>0</v>
          </cell>
          <cell r="AV2708">
            <v>342.77531772718538</v>
          </cell>
          <cell r="AW2708">
            <v>11.574402105776151</v>
          </cell>
          <cell r="AX2708">
            <v>0.32151116960489312</v>
          </cell>
          <cell r="AY2708">
            <v>0</v>
          </cell>
          <cell r="AZ2708">
            <v>0</v>
          </cell>
          <cell r="BA2708">
            <v>0</v>
          </cell>
          <cell r="BB2708">
            <v>0</v>
          </cell>
          <cell r="BC2708">
            <v>0</v>
          </cell>
          <cell r="BD2708">
            <v>0</v>
          </cell>
          <cell r="BE2708">
            <v>3.9873719735042719</v>
          </cell>
          <cell r="BF2708">
            <v>0.11076033259734089</v>
          </cell>
          <cell r="BG2708">
            <v>0</v>
          </cell>
          <cell r="BH2708">
            <v>0</v>
          </cell>
          <cell r="BI2708">
            <v>0</v>
          </cell>
          <cell r="BJ2708">
            <v>0</v>
          </cell>
          <cell r="BK2708">
            <v>8.6393059425925873</v>
          </cell>
          <cell r="BL2708">
            <v>0.22735015638401546</v>
          </cell>
          <cell r="BM2708">
            <v>0</v>
          </cell>
          <cell r="BN2708">
            <v>0</v>
          </cell>
          <cell r="BO2708">
            <v>35.211611159699956</v>
          </cell>
          <cell r="BP2708">
            <v>1.0834341895292294</v>
          </cell>
          <cell r="BQ2708">
            <v>0</v>
          </cell>
          <cell r="BR2708">
            <v>0</v>
          </cell>
          <cell r="BS2708">
            <v>13.617845108623603</v>
          </cell>
          <cell r="BT2708">
            <v>0.41901061872688011</v>
          </cell>
          <cell r="BU2708">
            <v>0</v>
          </cell>
          <cell r="BV2708">
            <v>0</v>
          </cell>
          <cell r="BW2708">
            <v>0</v>
          </cell>
          <cell r="BX2708">
            <v>0</v>
          </cell>
          <cell r="BY2708">
            <v>0</v>
          </cell>
          <cell r="BZ2708">
            <v>0</v>
          </cell>
          <cell r="CA2708">
            <v>10.439731142491892</v>
          </cell>
          <cell r="CB2708">
            <v>0.2821548957430241</v>
          </cell>
          <cell r="CC2708">
            <v>0</v>
          </cell>
          <cell r="CD2708">
            <v>0</v>
          </cell>
          <cell r="CE2708">
            <v>0</v>
          </cell>
          <cell r="CF2708">
            <v>0</v>
          </cell>
          <cell r="CG2708">
            <v>0</v>
          </cell>
          <cell r="CH2708">
            <v>0</v>
          </cell>
          <cell r="CI2708">
            <v>0</v>
          </cell>
          <cell r="CJ2708">
            <v>0</v>
          </cell>
          <cell r="CK2708">
            <v>0</v>
          </cell>
          <cell r="CL2708">
            <v>0</v>
          </cell>
          <cell r="CM2708">
            <v>0</v>
          </cell>
          <cell r="CN2708">
            <v>0</v>
          </cell>
          <cell r="CO2708">
            <v>0</v>
          </cell>
          <cell r="CP2708">
            <v>0</v>
          </cell>
          <cell r="CQ2708">
            <v>0</v>
          </cell>
          <cell r="CR2708">
            <v>0</v>
          </cell>
          <cell r="CS2708">
            <v>0</v>
          </cell>
          <cell r="CT2708">
            <v>0</v>
          </cell>
          <cell r="CU2708">
            <v>0</v>
          </cell>
          <cell r="CV2708">
            <v>0</v>
          </cell>
          <cell r="CW2708">
            <v>0</v>
          </cell>
          <cell r="CX2708">
            <v>0</v>
          </cell>
          <cell r="CY2708">
            <v>0</v>
          </cell>
          <cell r="CZ2708">
            <v>0</v>
          </cell>
          <cell r="DA2708">
            <v>0</v>
          </cell>
          <cell r="DB2708">
            <v>0</v>
          </cell>
          <cell r="DC2708">
            <v>0</v>
          </cell>
          <cell r="DD2708">
            <v>426.24558515987383</v>
          </cell>
          <cell r="DE2708">
            <v>0</v>
          </cell>
          <cell r="DG2708">
            <v>416.20456718410793</v>
          </cell>
          <cell r="DH2708">
            <v>0.80417329741636867</v>
          </cell>
          <cell r="DI2708">
            <v>0.03</v>
          </cell>
          <cell r="DJ2708">
            <v>10.041017975765898</v>
          </cell>
          <cell r="DK2708">
            <v>2.412519892249106E-2</v>
          </cell>
          <cell r="DL2708">
            <v>0</v>
          </cell>
        </row>
        <row r="2709">
          <cell r="A2709" t="str">
            <v>PZA-AUT-SING-4-VENTOSE</v>
          </cell>
          <cell r="B2709" t="str">
            <v>PRESA FALDE PINZA AUTOCENTRANTE TE</v>
          </cell>
          <cell r="F2709">
            <v>10575.39578030851</v>
          </cell>
          <cell r="H2709">
            <v>4970.4360167449995</v>
          </cell>
          <cell r="I2709">
            <v>0.53</v>
          </cell>
          <cell r="J2709" t="str">
            <v>OK</v>
          </cell>
          <cell r="K2709" t="str">
            <v>NEWZD</v>
          </cell>
          <cell r="L2709">
            <v>0</v>
          </cell>
          <cell r="M2709">
            <v>0</v>
          </cell>
          <cell r="N2709">
            <v>0</v>
          </cell>
          <cell r="O2709">
            <v>0</v>
          </cell>
          <cell r="P2709">
            <v>0</v>
          </cell>
          <cell r="Q2709">
            <v>0</v>
          </cell>
          <cell r="R2709">
            <v>0</v>
          </cell>
          <cell r="S2709">
            <v>0</v>
          </cell>
          <cell r="T2709">
            <v>0</v>
          </cell>
          <cell r="U2709">
            <v>0</v>
          </cell>
          <cell r="V2709">
            <v>0</v>
          </cell>
          <cell r="W2709">
            <v>0</v>
          </cell>
          <cell r="X2709">
            <v>0</v>
          </cell>
          <cell r="Y2709">
            <v>0</v>
          </cell>
          <cell r="Z2709">
            <v>0</v>
          </cell>
          <cell r="AA2709">
            <v>0</v>
          </cell>
          <cell r="AB2709">
            <v>0</v>
          </cell>
          <cell r="AC2709">
            <v>0</v>
          </cell>
          <cell r="AD2709">
            <v>0</v>
          </cell>
          <cell r="AE2709">
            <v>0</v>
          </cell>
          <cell r="AF2709">
            <v>0</v>
          </cell>
          <cell r="AG2709">
            <v>0</v>
          </cell>
          <cell r="AH2709">
            <v>0</v>
          </cell>
          <cell r="AI2709">
            <v>0</v>
          </cell>
          <cell r="AJ2709">
            <v>0</v>
          </cell>
          <cell r="AK2709">
            <v>0</v>
          </cell>
          <cell r="AL2709">
            <v>0</v>
          </cell>
          <cell r="AM2709">
            <v>0</v>
          </cell>
          <cell r="AN2709">
            <v>0</v>
          </cell>
          <cell r="AO2709">
            <v>0</v>
          </cell>
          <cell r="AP2709">
            <v>0</v>
          </cell>
          <cell r="AQ2709">
            <v>0</v>
          </cell>
          <cell r="AR2709">
            <v>0</v>
          </cell>
          <cell r="AS2709">
            <v>0</v>
          </cell>
          <cell r="AT2709">
            <v>0</v>
          </cell>
          <cell r="AU2709">
            <v>0</v>
          </cell>
          <cell r="AV2709">
            <v>3585.4360167449995</v>
          </cell>
          <cell r="AW2709">
            <v>288</v>
          </cell>
          <cell r="AX2709">
            <v>8</v>
          </cell>
          <cell r="AY2709">
            <v>0</v>
          </cell>
          <cell r="AZ2709">
            <v>0</v>
          </cell>
          <cell r="BA2709">
            <v>0</v>
          </cell>
          <cell r="BB2709">
            <v>0</v>
          </cell>
          <cell r="BC2709">
            <v>0</v>
          </cell>
          <cell r="BD2709">
            <v>0</v>
          </cell>
          <cell r="BE2709">
            <v>72</v>
          </cell>
          <cell r="BF2709">
            <v>2</v>
          </cell>
          <cell r="BG2709">
            <v>0</v>
          </cell>
          <cell r="BH2709">
            <v>0</v>
          </cell>
          <cell r="BI2709">
            <v>0</v>
          </cell>
          <cell r="BJ2709">
            <v>0</v>
          </cell>
          <cell r="BK2709">
            <v>190</v>
          </cell>
          <cell r="BL2709">
            <v>5</v>
          </cell>
          <cell r="BM2709">
            <v>0</v>
          </cell>
          <cell r="BN2709">
            <v>0</v>
          </cell>
          <cell r="BO2709">
            <v>520</v>
          </cell>
          <cell r="BP2709">
            <v>16</v>
          </cell>
          <cell r="BQ2709">
            <v>0</v>
          </cell>
          <cell r="BR2709">
            <v>0</v>
          </cell>
          <cell r="BS2709">
            <v>130</v>
          </cell>
          <cell r="BT2709">
            <v>4</v>
          </cell>
          <cell r="BU2709">
            <v>0</v>
          </cell>
          <cell r="BV2709">
            <v>0</v>
          </cell>
          <cell r="BW2709">
            <v>0</v>
          </cell>
          <cell r="BX2709">
            <v>0</v>
          </cell>
          <cell r="BY2709">
            <v>0</v>
          </cell>
          <cell r="BZ2709">
            <v>0</v>
          </cell>
          <cell r="CA2709">
            <v>185</v>
          </cell>
          <cell r="CB2709">
            <v>5</v>
          </cell>
          <cell r="CC2709">
            <v>0</v>
          </cell>
          <cell r="CD2709">
            <v>0</v>
          </cell>
          <cell r="CE2709">
            <v>0</v>
          </cell>
          <cell r="CF2709">
            <v>0</v>
          </cell>
          <cell r="CG2709">
            <v>0</v>
          </cell>
          <cell r="CH2709">
            <v>0</v>
          </cell>
          <cell r="CI2709">
            <v>0</v>
          </cell>
          <cell r="CJ2709">
            <v>0</v>
          </cell>
          <cell r="CK2709">
            <v>0</v>
          </cell>
          <cell r="CL2709">
            <v>0</v>
          </cell>
          <cell r="CM2709">
            <v>0</v>
          </cell>
          <cell r="CN2709">
            <v>0</v>
          </cell>
          <cell r="CO2709">
            <v>0</v>
          </cell>
          <cell r="CP2709">
            <v>0</v>
          </cell>
          <cell r="CQ2709">
            <v>0</v>
          </cell>
          <cell r="CR2709">
            <v>0</v>
          </cell>
          <cell r="CS2709">
            <v>0</v>
          </cell>
          <cell r="CT2709">
            <v>0</v>
          </cell>
          <cell r="CU2709">
            <v>0</v>
          </cell>
          <cell r="CV2709">
            <v>0</v>
          </cell>
          <cell r="CW2709">
            <v>0</v>
          </cell>
          <cell r="CX2709">
            <v>0</v>
          </cell>
          <cell r="CY2709">
            <v>0</v>
          </cell>
          <cell r="CZ2709">
            <v>0</v>
          </cell>
          <cell r="DA2709">
            <v>0</v>
          </cell>
          <cell r="DB2709">
            <v>0</v>
          </cell>
          <cell r="DC2709">
            <v>0</v>
          </cell>
          <cell r="DD2709">
            <v>4970.4360167449995</v>
          </cell>
          <cell r="DE2709">
            <v>0</v>
          </cell>
          <cell r="DG2709">
            <v>3481.0058414999994</v>
          </cell>
          <cell r="DI2709">
            <v>0.03</v>
          </cell>
          <cell r="DJ2709">
            <v>104.43017524499997</v>
          </cell>
          <cell r="DK2709">
            <v>2.1461169313518175E-2</v>
          </cell>
          <cell r="DL2709">
            <v>0</v>
          </cell>
        </row>
        <row r="2710">
          <cell r="A2710" t="str">
            <v>PZA-AUT-SING-8-VENTOSE</v>
          </cell>
          <cell r="B2710" t="str">
            <v>PRESA MEZZE FALDE PINZA AUTOCENTRANTE TE</v>
          </cell>
          <cell r="F2710">
            <v>17862.089724287234</v>
          </cell>
          <cell r="H2710">
            <v>8395.1821704149988</v>
          </cell>
          <cell r="I2710">
            <v>0.53</v>
          </cell>
          <cell r="J2710" t="str">
            <v>OK</v>
          </cell>
          <cell r="K2710" t="str">
            <v>NEWZD</v>
          </cell>
          <cell r="L2710">
            <v>0</v>
          </cell>
          <cell r="M2710">
            <v>0</v>
          </cell>
          <cell r="N2710">
            <v>0</v>
          </cell>
          <cell r="O2710">
            <v>0</v>
          </cell>
          <cell r="P2710">
            <v>0</v>
          </cell>
          <cell r="Q2710">
            <v>0</v>
          </cell>
          <cell r="R2710">
            <v>0</v>
          </cell>
          <cell r="S2710">
            <v>0</v>
          </cell>
          <cell r="T2710">
            <v>0</v>
          </cell>
          <cell r="U2710">
            <v>0</v>
          </cell>
          <cell r="V2710">
            <v>0</v>
          </cell>
          <cell r="W2710">
            <v>0</v>
          </cell>
          <cell r="X2710">
            <v>0</v>
          </cell>
          <cell r="Y2710">
            <v>0</v>
          </cell>
          <cell r="Z2710">
            <v>0</v>
          </cell>
          <cell r="AA2710">
            <v>0</v>
          </cell>
          <cell r="AB2710">
            <v>0</v>
          </cell>
          <cell r="AC2710">
            <v>0</v>
          </cell>
          <cell r="AD2710">
            <v>0</v>
          </cell>
          <cell r="AE2710">
            <v>0</v>
          </cell>
          <cell r="AF2710">
            <v>0</v>
          </cell>
          <cell r="AG2710">
            <v>0</v>
          </cell>
          <cell r="AH2710">
            <v>0</v>
          </cell>
          <cell r="AI2710">
            <v>0</v>
          </cell>
          <cell r="AJ2710">
            <v>0</v>
          </cell>
          <cell r="AK2710">
            <v>0</v>
          </cell>
          <cell r="AL2710">
            <v>0</v>
          </cell>
          <cell r="AM2710">
            <v>0</v>
          </cell>
          <cell r="AN2710">
            <v>0</v>
          </cell>
          <cell r="AO2710">
            <v>0</v>
          </cell>
          <cell r="AP2710">
            <v>0</v>
          </cell>
          <cell r="AQ2710">
            <v>0</v>
          </cell>
          <cell r="AR2710">
            <v>0</v>
          </cell>
          <cell r="AS2710">
            <v>0</v>
          </cell>
          <cell r="AT2710">
            <v>0</v>
          </cell>
          <cell r="AU2710">
            <v>0</v>
          </cell>
          <cell r="AV2710">
            <v>6620.1821704149988</v>
          </cell>
          <cell r="AW2710">
            <v>288</v>
          </cell>
          <cell r="AX2710">
            <v>8</v>
          </cell>
          <cell r="AY2710">
            <v>0</v>
          </cell>
          <cell r="AZ2710">
            <v>0</v>
          </cell>
          <cell r="BA2710">
            <v>0</v>
          </cell>
          <cell r="BB2710">
            <v>0</v>
          </cell>
          <cell r="BC2710">
            <v>0</v>
          </cell>
          <cell r="BD2710">
            <v>0</v>
          </cell>
          <cell r="BE2710">
            <v>72</v>
          </cell>
          <cell r="BF2710">
            <v>2</v>
          </cell>
          <cell r="BG2710">
            <v>0</v>
          </cell>
          <cell r="BH2710">
            <v>0</v>
          </cell>
          <cell r="BI2710">
            <v>0</v>
          </cell>
          <cell r="BJ2710">
            <v>0</v>
          </cell>
          <cell r="BK2710">
            <v>190</v>
          </cell>
          <cell r="BL2710">
            <v>5</v>
          </cell>
          <cell r="BM2710">
            <v>0</v>
          </cell>
          <cell r="BN2710">
            <v>0</v>
          </cell>
          <cell r="BO2710">
            <v>780</v>
          </cell>
          <cell r="BP2710">
            <v>24</v>
          </cell>
          <cell r="BQ2710">
            <v>0</v>
          </cell>
          <cell r="BR2710">
            <v>0</v>
          </cell>
          <cell r="BS2710">
            <v>260</v>
          </cell>
          <cell r="BT2710">
            <v>8</v>
          </cell>
          <cell r="BU2710">
            <v>0</v>
          </cell>
          <cell r="BV2710">
            <v>0</v>
          </cell>
          <cell r="BW2710">
            <v>0</v>
          </cell>
          <cell r="BX2710">
            <v>0</v>
          </cell>
          <cell r="BY2710">
            <v>0</v>
          </cell>
          <cell r="BZ2710">
            <v>0</v>
          </cell>
          <cell r="CA2710">
            <v>185</v>
          </cell>
          <cell r="CB2710">
            <v>5</v>
          </cell>
          <cell r="CC2710">
            <v>0</v>
          </cell>
          <cell r="CD2710">
            <v>0</v>
          </cell>
          <cell r="CE2710">
            <v>0</v>
          </cell>
          <cell r="CF2710">
            <v>0</v>
          </cell>
          <cell r="CG2710">
            <v>0</v>
          </cell>
          <cell r="CH2710">
            <v>0</v>
          </cell>
          <cell r="CI2710">
            <v>0</v>
          </cell>
          <cell r="CJ2710">
            <v>0</v>
          </cell>
          <cell r="CK2710">
            <v>0</v>
          </cell>
          <cell r="CL2710">
            <v>0</v>
          </cell>
          <cell r="CM2710">
            <v>0</v>
          </cell>
          <cell r="CN2710">
            <v>0</v>
          </cell>
          <cell r="CO2710">
            <v>0</v>
          </cell>
          <cell r="CP2710">
            <v>0</v>
          </cell>
          <cell r="CQ2710">
            <v>0</v>
          </cell>
          <cell r="CR2710">
            <v>0</v>
          </cell>
          <cell r="CS2710">
            <v>0</v>
          </cell>
          <cell r="CT2710">
            <v>0</v>
          </cell>
          <cell r="CU2710">
            <v>0</v>
          </cell>
          <cell r="CV2710">
            <v>0</v>
          </cell>
          <cell r="CW2710">
            <v>0</v>
          </cell>
          <cell r="CX2710">
            <v>0</v>
          </cell>
          <cell r="CY2710">
            <v>0</v>
          </cell>
          <cell r="CZ2710">
            <v>0</v>
          </cell>
          <cell r="DA2710">
            <v>0</v>
          </cell>
          <cell r="DB2710">
            <v>0</v>
          </cell>
          <cell r="DC2710">
            <v>0</v>
          </cell>
          <cell r="DD2710">
            <v>8395.1821704149988</v>
          </cell>
          <cell r="DE2710">
            <v>0</v>
          </cell>
          <cell r="DG2710">
            <v>6427.361330499999</v>
          </cell>
          <cell r="DI2710">
            <v>0.03</v>
          </cell>
          <cell r="DJ2710">
            <v>192.82083991499997</v>
          </cell>
          <cell r="DK2710">
            <v>2.3507967053098114E-2</v>
          </cell>
          <cell r="DL2710">
            <v>0</v>
          </cell>
        </row>
        <row r="2711">
          <cell r="A2711" t="str">
            <v>PZA-AUT-TRIP-03</v>
          </cell>
          <cell r="B2711" t="str">
            <v>VALVOLE PROPORZIONALI</v>
          </cell>
          <cell r="C2711" t="str">
            <v>PROPORTIONAL VALVES</v>
          </cell>
          <cell r="F2711">
            <v>2718.2453688669566</v>
          </cell>
          <cell r="H2711">
            <v>1277.5753233674695</v>
          </cell>
          <cell r="I2711">
            <v>0.53</v>
          </cell>
          <cell r="J2711" t="str">
            <v>OK</v>
          </cell>
          <cell r="K2711" t="str">
            <v>F0ZZD</v>
          </cell>
          <cell r="L2711">
            <v>0.80417329741636889</v>
          </cell>
          <cell r="M2711">
            <v>2.7154303783427782E-2</v>
          </cell>
          <cell r="N2711">
            <v>0</v>
          </cell>
          <cell r="O2711">
            <v>0</v>
          </cell>
          <cell r="P2711">
            <v>0</v>
          </cell>
          <cell r="Q2711">
            <v>9.3546352439256592E-3</v>
          </cell>
          <cell r="R2711">
            <v>0</v>
          </cell>
          <cell r="S2711">
            <v>0</v>
          </cell>
          <cell r="T2711">
            <v>2.0268376361838925E-2</v>
          </cell>
          <cell r="U2711">
            <v>0</v>
          </cell>
          <cell r="V2711">
            <v>8.2608741030110566E-2</v>
          </cell>
          <cell r="W2711">
            <v>0</v>
          </cell>
          <cell r="X2711">
            <v>3.1948354617012391E-2</v>
          </cell>
          <cell r="Y2711">
            <v>0</v>
          </cell>
          <cell r="Z2711">
            <v>0</v>
          </cell>
          <cell r="AA2711">
            <v>0</v>
          </cell>
          <cell r="AB2711">
            <v>2.449229154731589E-2</v>
          </cell>
          <cell r="AC2711">
            <v>0</v>
          </cell>
          <cell r="AD2711">
            <v>0</v>
          </cell>
          <cell r="AE2711">
            <v>0</v>
          </cell>
          <cell r="AF2711">
            <v>0</v>
          </cell>
          <cell r="AG2711">
            <v>0</v>
          </cell>
          <cell r="AH2711">
            <v>0</v>
          </cell>
          <cell r="AI2711">
            <v>0</v>
          </cell>
          <cell r="AJ2711">
            <v>0</v>
          </cell>
          <cell r="AK2711">
            <v>0</v>
          </cell>
          <cell r="AL2711">
            <v>0</v>
          </cell>
          <cell r="AM2711">
            <v>0</v>
          </cell>
          <cell r="AN2711">
            <v>0</v>
          </cell>
          <cell r="AO2711">
            <v>0</v>
          </cell>
          <cell r="AP2711">
            <v>0</v>
          </cell>
          <cell r="AQ2711">
            <v>0</v>
          </cell>
          <cell r="AR2711">
            <v>0</v>
          </cell>
          <cell r="AS2711">
            <v>0</v>
          </cell>
          <cell r="AT2711">
            <v>0</v>
          </cell>
          <cell r="AU2711">
            <v>0</v>
          </cell>
          <cell r="AV2711">
            <v>1027.3919604902017</v>
          </cell>
          <cell r="AW2711">
            <v>34.691668436931252</v>
          </cell>
          <cell r="AX2711">
            <v>0.96365745658142365</v>
          </cell>
          <cell r="AY2711">
            <v>0</v>
          </cell>
          <cell r="AZ2711">
            <v>0</v>
          </cell>
          <cell r="BA2711">
            <v>0</v>
          </cell>
          <cell r="BB2711">
            <v>0</v>
          </cell>
          <cell r="BC2711">
            <v>0</v>
          </cell>
          <cell r="BD2711">
            <v>0</v>
          </cell>
          <cell r="BE2711">
            <v>11.951251146743051</v>
          </cell>
          <cell r="BF2711">
            <v>0.33197919852064028</v>
          </cell>
          <cell r="BG2711">
            <v>0</v>
          </cell>
          <cell r="BH2711">
            <v>0</v>
          </cell>
          <cell r="BI2711">
            <v>0</v>
          </cell>
          <cell r="BJ2711">
            <v>0</v>
          </cell>
          <cell r="BK2711">
            <v>25.89437748460994</v>
          </cell>
          <cell r="BL2711">
            <v>0.68143098643710365</v>
          </cell>
          <cell r="BM2711">
            <v>0</v>
          </cell>
          <cell r="BN2711">
            <v>0</v>
          </cell>
          <cell r="BO2711">
            <v>105.53888903452305</v>
          </cell>
          <cell r="BP2711">
            <v>3.2473504318314785</v>
          </cell>
          <cell r="BQ2711">
            <v>0</v>
          </cell>
          <cell r="BR2711">
            <v>0</v>
          </cell>
          <cell r="BS2711">
            <v>40.816429480888196</v>
          </cell>
          <cell r="BT2711">
            <v>1.255890137873483</v>
          </cell>
          <cell r="BU2711">
            <v>0</v>
          </cell>
          <cell r="BV2711">
            <v>0</v>
          </cell>
          <cell r="BW2711">
            <v>0</v>
          </cell>
          <cell r="BX2711">
            <v>0</v>
          </cell>
          <cell r="BY2711">
            <v>0</v>
          </cell>
          <cell r="BZ2711">
            <v>0</v>
          </cell>
          <cell r="CA2711">
            <v>31.290747293572437</v>
          </cell>
          <cell r="CB2711">
            <v>0.84569587279925507</v>
          </cell>
          <cell r="CC2711">
            <v>0</v>
          </cell>
          <cell r="CD2711">
            <v>0</v>
          </cell>
          <cell r="CE2711">
            <v>0</v>
          </cell>
          <cell r="CF2711">
            <v>0</v>
          </cell>
          <cell r="CG2711">
            <v>0</v>
          </cell>
          <cell r="CH2711">
            <v>0</v>
          </cell>
          <cell r="CI2711">
            <v>0</v>
          </cell>
          <cell r="CJ2711">
            <v>0</v>
          </cell>
          <cell r="CK2711">
            <v>0</v>
          </cell>
          <cell r="CL2711">
            <v>0</v>
          </cell>
          <cell r="CM2711">
            <v>0</v>
          </cell>
          <cell r="CN2711">
            <v>0</v>
          </cell>
          <cell r="CO2711">
            <v>0</v>
          </cell>
          <cell r="CP2711">
            <v>0</v>
          </cell>
          <cell r="CQ2711">
            <v>0</v>
          </cell>
          <cell r="CR2711">
            <v>0</v>
          </cell>
          <cell r="CS2711">
            <v>0</v>
          </cell>
          <cell r="CT2711">
            <v>0</v>
          </cell>
          <cell r="CU2711">
            <v>0</v>
          </cell>
          <cell r="CV2711">
            <v>0</v>
          </cell>
          <cell r="CW2711">
            <v>0</v>
          </cell>
          <cell r="CX2711">
            <v>0</v>
          </cell>
          <cell r="CY2711">
            <v>0</v>
          </cell>
          <cell r="CZ2711">
            <v>0</v>
          </cell>
          <cell r="DA2711">
            <v>0</v>
          </cell>
          <cell r="DB2711">
            <v>0</v>
          </cell>
          <cell r="DC2711">
            <v>0</v>
          </cell>
          <cell r="DD2711">
            <v>1277.5753233674695</v>
          </cell>
          <cell r="DE2711">
            <v>0</v>
          </cell>
          <cell r="DG2711">
            <v>1247.4796291621763</v>
          </cell>
          <cell r="DH2711">
            <v>0.80417329741636867</v>
          </cell>
          <cell r="DI2711">
            <v>0.03</v>
          </cell>
          <cell r="DJ2711">
            <v>30.095694205292883</v>
          </cell>
          <cell r="DK2711">
            <v>2.412519892249106E-2</v>
          </cell>
          <cell r="DL2711">
            <v>0</v>
          </cell>
        </row>
        <row r="2712">
          <cell r="A2712" t="str">
            <v>PZA-FFO-01</v>
          </cell>
          <cell r="B2712" t="str">
            <v>PRESA FALDE</v>
          </cell>
          <cell r="C2712" t="str">
            <v>KIT FOR 1 INTERLAYER</v>
          </cell>
          <cell r="F2712">
            <v>3217.414063877075</v>
          </cell>
          <cell r="H2712">
            <v>1512.1846100222251</v>
          </cell>
          <cell r="I2712">
            <v>0.53</v>
          </cell>
          <cell r="J2712" t="str">
            <v>OK</v>
          </cell>
          <cell r="K2712" t="str">
            <v>F0ZZD</v>
          </cell>
          <cell r="L2712">
            <v>0.80417329741636889</v>
          </cell>
          <cell r="M2712">
            <v>2.7154303783427782E-2</v>
          </cell>
          <cell r="N2712">
            <v>0</v>
          </cell>
          <cell r="O2712">
            <v>0</v>
          </cell>
          <cell r="P2712">
            <v>0</v>
          </cell>
          <cell r="Q2712">
            <v>9.3546352439256592E-3</v>
          </cell>
          <cell r="R2712">
            <v>0</v>
          </cell>
          <cell r="S2712">
            <v>0</v>
          </cell>
          <cell r="T2712">
            <v>2.0268376361838925E-2</v>
          </cell>
          <cell r="U2712">
            <v>0</v>
          </cell>
          <cell r="V2712">
            <v>8.2608741030110566E-2</v>
          </cell>
          <cell r="W2712">
            <v>0</v>
          </cell>
          <cell r="X2712">
            <v>3.1948354617012391E-2</v>
          </cell>
          <cell r="Y2712">
            <v>0</v>
          </cell>
          <cell r="Z2712">
            <v>0</v>
          </cell>
          <cell r="AA2712">
            <v>0</v>
          </cell>
          <cell r="AB2712">
            <v>2.449229154731589E-2</v>
          </cell>
          <cell r="AC2712">
            <v>0</v>
          </cell>
          <cell r="AD2712">
            <v>0</v>
          </cell>
          <cell r="AE2712">
            <v>0</v>
          </cell>
          <cell r="AF2712">
            <v>0</v>
          </cell>
          <cell r="AG2712">
            <v>0</v>
          </cell>
          <cell r="AH2712">
            <v>0</v>
          </cell>
          <cell r="AI2712">
            <v>0</v>
          </cell>
          <cell r="AJ2712">
            <v>0</v>
          </cell>
          <cell r="AK2712">
            <v>0</v>
          </cell>
          <cell r="AL2712">
            <v>0</v>
          </cell>
          <cell r="AM2712">
            <v>0</v>
          </cell>
          <cell r="AN2712">
            <v>0</v>
          </cell>
          <cell r="AO2712">
            <v>0</v>
          </cell>
          <cell r="AP2712">
            <v>0</v>
          </cell>
          <cell r="AQ2712">
            <v>0</v>
          </cell>
          <cell r="AR2712">
            <v>0</v>
          </cell>
          <cell r="AS2712">
            <v>0</v>
          </cell>
          <cell r="AT2712">
            <v>0</v>
          </cell>
          <cell r="AU2712">
            <v>0</v>
          </cell>
          <cell r="AV2712">
            <v>1216.0584841438585</v>
          </cell>
          <cell r="AW2712">
            <v>41.062320277167771</v>
          </cell>
          <cell r="AX2712">
            <v>1.1406200076991047</v>
          </cell>
          <cell r="AY2712">
            <v>0</v>
          </cell>
          <cell r="AZ2712">
            <v>0</v>
          </cell>
          <cell r="BA2712">
            <v>0</v>
          </cell>
          <cell r="BB2712">
            <v>0</v>
          </cell>
          <cell r="BC2712">
            <v>0</v>
          </cell>
          <cell r="BD2712">
            <v>0</v>
          </cell>
          <cell r="BE2712">
            <v>14.145935448235885</v>
          </cell>
          <cell r="BF2712">
            <v>0.39294265133988571</v>
          </cell>
          <cell r="BG2712">
            <v>0</v>
          </cell>
          <cell r="BH2712">
            <v>0</v>
          </cell>
          <cell r="BI2712">
            <v>0</v>
          </cell>
          <cell r="BJ2712">
            <v>0</v>
          </cell>
          <cell r="BK2712">
            <v>30.64952680451108</v>
          </cell>
          <cell r="BL2712">
            <v>0.80656649485555476</v>
          </cell>
          <cell r="BM2712">
            <v>0</v>
          </cell>
          <cell r="BN2712">
            <v>0</v>
          </cell>
          <cell r="BO2712">
            <v>124.91966683904474</v>
          </cell>
          <cell r="BP2712">
            <v>3.8436820565859917</v>
          </cell>
          <cell r="BQ2712">
            <v>0</v>
          </cell>
          <cell r="BR2712">
            <v>0</v>
          </cell>
          <cell r="BS2712">
            <v>48.311810167378638</v>
          </cell>
          <cell r="BT2712">
            <v>1.4865172359193428</v>
          </cell>
          <cell r="BU2712">
            <v>0</v>
          </cell>
          <cell r="BV2712">
            <v>0</v>
          </cell>
          <cell r="BW2712">
            <v>0</v>
          </cell>
          <cell r="BX2712">
            <v>0</v>
          </cell>
          <cell r="BY2712">
            <v>0</v>
          </cell>
          <cell r="BZ2712">
            <v>0</v>
          </cell>
          <cell r="CA2712">
            <v>37.036866342028517</v>
          </cell>
          <cell r="CB2712">
            <v>1.0009963876223924</v>
          </cell>
          <cell r="CC2712">
            <v>0</v>
          </cell>
          <cell r="CD2712">
            <v>0</v>
          </cell>
          <cell r="CE2712">
            <v>0</v>
          </cell>
          <cell r="CF2712">
            <v>0</v>
          </cell>
          <cell r="CG2712">
            <v>0</v>
          </cell>
          <cell r="CH2712">
            <v>0</v>
          </cell>
          <cell r="CI2712">
            <v>0</v>
          </cell>
          <cell r="CJ2712">
            <v>0</v>
          </cell>
          <cell r="CK2712">
            <v>0</v>
          </cell>
          <cell r="CL2712">
            <v>0</v>
          </cell>
          <cell r="CM2712">
            <v>0</v>
          </cell>
          <cell r="CN2712">
            <v>0</v>
          </cell>
          <cell r="CO2712">
            <v>0</v>
          </cell>
          <cell r="CP2712">
            <v>0</v>
          </cell>
          <cell r="CQ2712">
            <v>0</v>
          </cell>
          <cell r="CR2712">
            <v>0</v>
          </cell>
          <cell r="CS2712">
            <v>0</v>
          </cell>
          <cell r="CT2712">
            <v>0</v>
          </cell>
          <cell r="CU2712">
            <v>0</v>
          </cell>
          <cell r="CV2712">
            <v>0</v>
          </cell>
          <cell r="CW2712">
            <v>0</v>
          </cell>
          <cell r="CX2712">
            <v>0</v>
          </cell>
          <cell r="CY2712">
            <v>0</v>
          </cell>
          <cell r="CZ2712">
            <v>0</v>
          </cell>
          <cell r="DA2712">
            <v>0</v>
          </cell>
          <cell r="DB2712">
            <v>0</v>
          </cell>
          <cell r="DC2712">
            <v>0</v>
          </cell>
          <cell r="DD2712">
            <v>1512.1846100222251</v>
          </cell>
          <cell r="DE2712">
            <v>0</v>
          </cell>
          <cell r="DG2712">
            <v>1476.5622519719598</v>
          </cell>
          <cell r="DH2712">
            <v>0.80417329741636867</v>
          </cell>
          <cell r="DI2712">
            <v>0.03</v>
          </cell>
          <cell r="DJ2712">
            <v>35.622358050264893</v>
          </cell>
          <cell r="DK2712">
            <v>2.4125198922491056E-2</v>
          </cell>
          <cell r="DL2712">
            <v>0</v>
          </cell>
        </row>
        <row r="2713">
          <cell r="A2713" t="str">
            <v>PZA-FFO-02</v>
          </cell>
          <cell r="B2713" t="str">
            <v>PRESA MEZZE FALDE</v>
          </cell>
          <cell r="C2713" t="str">
            <v>KIT FOR 2 HALF INTERLAYERS</v>
          </cell>
          <cell r="F2713">
            <v>6434.82812775415</v>
          </cell>
          <cell r="H2713">
            <v>3024.3692200444502</v>
          </cell>
          <cell r="I2713">
            <v>0.53</v>
          </cell>
          <cell r="J2713" t="str">
            <v>OK</v>
          </cell>
          <cell r="K2713" t="str">
            <v>F0ZZD</v>
          </cell>
          <cell r="L2713">
            <v>0.80417329741636889</v>
          </cell>
          <cell r="M2713">
            <v>2.7154303783427782E-2</v>
          </cell>
          <cell r="N2713">
            <v>0</v>
          </cell>
          <cell r="O2713">
            <v>0</v>
          </cell>
          <cell r="P2713">
            <v>0</v>
          </cell>
          <cell r="Q2713">
            <v>9.3546352439256592E-3</v>
          </cell>
          <cell r="R2713">
            <v>0</v>
          </cell>
          <cell r="S2713">
            <v>0</v>
          </cell>
          <cell r="T2713">
            <v>2.0268376361838925E-2</v>
          </cell>
          <cell r="U2713">
            <v>0</v>
          </cell>
          <cell r="V2713">
            <v>8.2608741030110566E-2</v>
          </cell>
          <cell r="W2713">
            <v>0</v>
          </cell>
          <cell r="X2713">
            <v>3.1948354617012391E-2</v>
          </cell>
          <cell r="Y2713">
            <v>0</v>
          </cell>
          <cell r="Z2713">
            <v>0</v>
          </cell>
          <cell r="AA2713">
            <v>0</v>
          </cell>
          <cell r="AB2713">
            <v>2.449229154731589E-2</v>
          </cell>
          <cell r="AC2713">
            <v>0</v>
          </cell>
          <cell r="AD2713">
            <v>0</v>
          </cell>
          <cell r="AE2713">
            <v>0</v>
          </cell>
          <cell r="AF2713">
            <v>0</v>
          </cell>
          <cell r="AG2713">
            <v>0</v>
          </cell>
          <cell r="AH2713">
            <v>0</v>
          </cell>
          <cell r="AI2713">
            <v>0</v>
          </cell>
          <cell r="AJ2713">
            <v>0</v>
          </cell>
          <cell r="AK2713">
            <v>0</v>
          </cell>
          <cell r="AL2713">
            <v>0</v>
          </cell>
          <cell r="AM2713">
            <v>0</v>
          </cell>
          <cell r="AN2713">
            <v>0</v>
          </cell>
          <cell r="AO2713">
            <v>0</v>
          </cell>
          <cell r="AP2713">
            <v>0</v>
          </cell>
          <cell r="AQ2713">
            <v>0</v>
          </cell>
          <cell r="AR2713">
            <v>0</v>
          </cell>
          <cell r="AS2713">
            <v>0</v>
          </cell>
          <cell r="AT2713">
            <v>0</v>
          </cell>
          <cell r="AU2713">
            <v>0</v>
          </cell>
          <cell r="AV2713">
            <v>2432.1169682877171</v>
          </cell>
          <cell r="AW2713">
            <v>82.124640554335542</v>
          </cell>
          <cell r="AX2713">
            <v>2.2812400153982093</v>
          </cell>
          <cell r="AY2713">
            <v>0</v>
          </cell>
          <cell r="AZ2713">
            <v>0</v>
          </cell>
          <cell r="BA2713">
            <v>0</v>
          </cell>
          <cell r="BB2713">
            <v>0</v>
          </cell>
          <cell r="BC2713">
            <v>0</v>
          </cell>
          <cell r="BD2713">
            <v>0</v>
          </cell>
          <cell r="BE2713">
            <v>28.291870896471771</v>
          </cell>
          <cell r="BF2713">
            <v>0.78588530267977141</v>
          </cell>
          <cell r="BG2713">
            <v>0</v>
          </cell>
          <cell r="BH2713">
            <v>0</v>
          </cell>
          <cell r="BI2713">
            <v>0</v>
          </cell>
          <cell r="BJ2713">
            <v>0</v>
          </cell>
          <cell r="BK2713">
            <v>61.29905360902216</v>
          </cell>
          <cell r="BL2713">
            <v>1.6131329897111095</v>
          </cell>
          <cell r="BM2713">
            <v>0</v>
          </cell>
          <cell r="BN2713">
            <v>0</v>
          </cell>
          <cell r="BO2713">
            <v>249.83933367808947</v>
          </cell>
          <cell r="BP2713">
            <v>7.6873641131719834</v>
          </cell>
          <cell r="BQ2713">
            <v>0</v>
          </cell>
          <cell r="BR2713">
            <v>0</v>
          </cell>
          <cell r="BS2713">
            <v>96.623620334757277</v>
          </cell>
          <cell r="BT2713">
            <v>2.9730344718386856</v>
          </cell>
          <cell r="BU2713">
            <v>0</v>
          </cell>
          <cell r="BV2713">
            <v>0</v>
          </cell>
          <cell r="BW2713">
            <v>0</v>
          </cell>
          <cell r="BX2713">
            <v>0</v>
          </cell>
          <cell r="BY2713">
            <v>0</v>
          </cell>
          <cell r="BZ2713">
            <v>0</v>
          </cell>
          <cell r="CA2713">
            <v>74.073732684057035</v>
          </cell>
          <cell r="CB2713">
            <v>2.0019927752447848</v>
          </cell>
          <cell r="CC2713">
            <v>0</v>
          </cell>
          <cell r="CD2713">
            <v>0</v>
          </cell>
          <cell r="CE2713">
            <v>0</v>
          </cell>
          <cell r="CF2713">
            <v>0</v>
          </cell>
          <cell r="CG2713">
            <v>0</v>
          </cell>
          <cell r="CH2713">
            <v>0</v>
          </cell>
          <cell r="CI2713">
            <v>0</v>
          </cell>
          <cell r="CJ2713">
            <v>0</v>
          </cell>
          <cell r="CK2713">
            <v>0</v>
          </cell>
          <cell r="CL2713">
            <v>0</v>
          </cell>
          <cell r="CM2713">
            <v>0</v>
          </cell>
          <cell r="CN2713">
            <v>0</v>
          </cell>
          <cell r="CO2713">
            <v>0</v>
          </cell>
          <cell r="CP2713">
            <v>0</v>
          </cell>
          <cell r="CQ2713">
            <v>0</v>
          </cell>
          <cell r="CR2713">
            <v>0</v>
          </cell>
          <cell r="CS2713">
            <v>0</v>
          </cell>
          <cell r="CT2713">
            <v>0</v>
          </cell>
          <cell r="CU2713">
            <v>0</v>
          </cell>
          <cell r="CV2713">
            <v>0</v>
          </cell>
          <cell r="CW2713">
            <v>0</v>
          </cell>
          <cell r="CX2713">
            <v>0</v>
          </cell>
          <cell r="CY2713">
            <v>0</v>
          </cell>
          <cell r="CZ2713">
            <v>0</v>
          </cell>
          <cell r="DA2713">
            <v>0</v>
          </cell>
          <cell r="DB2713">
            <v>0</v>
          </cell>
          <cell r="DC2713">
            <v>0</v>
          </cell>
          <cell r="DD2713">
            <v>3024.3692200444502</v>
          </cell>
          <cell r="DE2713">
            <v>0</v>
          </cell>
          <cell r="DG2713">
            <v>2953.1245039439195</v>
          </cell>
          <cell r="DH2713">
            <v>0.80417329741636867</v>
          </cell>
          <cell r="DI2713">
            <v>0.03</v>
          </cell>
          <cell r="DJ2713">
            <v>71.244716100529786</v>
          </cell>
          <cell r="DK2713">
            <v>2.4125198922491056E-2</v>
          </cell>
          <cell r="DL2713">
            <v>0</v>
          </cell>
        </row>
        <row r="2714">
          <cell r="A2714" t="str">
            <v>PZA-FFS-01</v>
          </cell>
          <cell r="B2714" t="str">
            <v>PRESA FALDE</v>
          </cell>
          <cell r="C2714" t="str">
            <v>KIT FOR 1 INTERLAYER</v>
          </cell>
          <cell r="F2714">
            <v>5457.0485268085104</v>
          </cell>
          <cell r="H2714">
            <v>2564.8128075999998</v>
          </cell>
          <cell r="I2714">
            <v>0.53</v>
          </cell>
          <cell r="J2714" t="str">
            <v>OK</v>
          </cell>
          <cell r="K2714" t="str">
            <v>NEWZD</v>
          </cell>
          <cell r="L2714">
            <v>0</v>
          </cell>
          <cell r="M2714">
            <v>0</v>
          </cell>
          <cell r="N2714">
            <v>0</v>
          </cell>
          <cell r="O2714">
            <v>0</v>
          </cell>
          <cell r="P2714">
            <v>0</v>
          </cell>
          <cell r="Q2714">
            <v>0</v>
          </cell>
          <cell r="R2714">
            <v>0</v>
          </cell>
          <cell r="S2714">
            <v>0</v>
          </cell>
          <cell r="T2714">
            <v>0</v>
          </cell>
          <cell r="U2714">
            <v>0</v>
          </cell>
          <cell r="V2714">
            <v>0</v>
          </cell>
          <cell r="W2714">
            <v>0</v>
          </cell>
          <cell r="X2714">
            <v>0</v>
          </cell>
          <cell r="Y2714">
            <v>0</v>
          </cell>
          <cell r="Z2714">
            <v>0</v>
          </cell>
          <cell r="AA2714">
            <v>0</v>
          </cell>
          <cell r="AB2714">
            <v>0</v>
          </cell>
          <cell r="AC2714">
            <v>0</v>
          </cell>
          <cell r="AD2714">
            <v>0</v>
          </cell>
          <cell r="AE2714">
            <v>0</v>
          </cell>
          <cell r="AF2714">
            <v>0</v>
          </cell>
          <cell r="AG2714">
            <v>0</v>
          </cell>
          <cell r="AH2714">
            <v>0</v>
          </cell>
          <cell r="AI2714">
            <v>0</v>
          </cell>
          <cell r="AJ2714">
            <v>0</v>
          </cell>
          <cell r="AK2714">
            <v>0</v>
          </cell>
          <cell r="AL2714">
            <v>0</v>
          </cell>
          <cell r="AM2714">
            <v>0</v>
          </cell>
          <cell r="AN2714">
            <v>0</v>
          </cell>
          <cell r="AO2714">
            <v>0</v>
          </cell>
          <cell r="AP2714">
            <v>0</v>
          </cell>
          <cell r="AQ2714">
            <v>0</v>
          </cell>
          <cell r="AR2714">
            <v>0</v>
          </cell>
          <cell r="AS2714">
            <v>0</v>
          </cell>
          <cell r="AT2714">
            <v>0</v>
          </cell>
          <cell r="AU2714">
            <v>0</v>
          </cell>
          <cell r="AV2714">
            <v>1309.8128075999998</v>
          </cell>
          <cell r="AW2714">
            <v>288</v>
          </cell>
          <cell r="AX2714">
            <v>8</v>
          </cell>
          <cell r="AY2714">
            <v>0</v>
          </cell>
          <cell r="AZ2714">
            <v>0</v>
          </cell>
          <cell r="BA2714">
            <v>0</v>
          </cell>
          <cell r="BB2714">
            <v>0</v>
          </cell>
          <cell r="BC2714">
            <v>0</v>
          </cell>
          <cell r="BD2714">
            <v>0</v>
          </cell>
          <cell r="BE2714">
            <v>72</v>
          </cell>
          <cell r="BF2714">
            <v>2</v>
          </cell>
          <cell r="BG2714">
            <v>0</v>
          </cell>
          <cell r="BH2714">
            <v>0</v>
          </cell>
          <cell r="BI2714">
            <v>0</v>
          </cell>
          <cell r="BJ2714">
            <v>0</v>
          </cell>
          <cell r="BK2714">
            <v>190</v>
          </cell>
          <cell r="BL2714">
            <v>5</v>
          </cell>
          <cell r="BM2714">
            <v>0</v>
          </cell>
          <cell r="BN2714">
            <v>0</v>
          </cell>
          <cell r="BO2714">
            <v>390</v>
          </cell>
          <cell r="BP2714">
            <v>12</v>
          </cell>
          <cell r="BQ2714">
            <v>0</v>
          </cell>
          <cell r="BR2714">
            <v>0</v>
          </cell>
          <cell r="BS2714">
            <v>130</v>
          </cell>
          <cell r="BT2714">
            <v>4</v>
          </cell>
          <cell r="BU2714">
            <v>0</v>
          </cell>
          <cell r="BV2714">
            <v>0</v>
          </cell>
          <cell r="BW2714">
            <v>0</v>
          </cell>
          <cell r="BX2714">
            <v>0</v>
          </cell>
          <cell r="BY2714">
            <v>0</v>
          </cell>
          <cell r="BZ2714">
            <v>0</v>
          </cell>
          <cell r="CA2714">
            <v>185</v>
          </cell>
          <cell r="CB2714">
            <v>5</v>
          </cell>
          <cell r="CC2714">
            <v>0</v>
          </cell>
          <cell r="CD2714">
            <v>0</v>
          </cell>
          <cell r="CE2714">
            <v>0</v>
          </cell>
          <cell r="CF2714">
            <v>0</v>
          </cell>
          <cell r="CG2714">
            <v>0</v>
          </cell>
          <cell r="CH2714">
            <v>0</v>
          </cell>
          <cell r="CI2714">
            <v>0</v>
          </cell>
          <cell r="CJ2714">
            <v>0</v>
          </cell>
          <cell r="CK2714">
            <v>0</v>
          </cell>
          <cell r="CL2714">
            <v>0</v>
          </cell>
          <cell r="CM2714">
            <v>0</v>
          </cell>
          <cell r="CN2714">
            <v>0</v>
          </cell>
          <cell r="CO2714">
            <v>0</v>
          </cell>
          <cell r="CP2714">
            <v>0</v>
          </cell>
          <cell r="CQ2714">
            <v>0</v>
          </cell>
          <cell r="CR2714">
            <v>0</v>
          </cell>
          <cell r="CS2714">
            <v>0</v>
          </cell>
          <cell r="CT2714">
            <v>0</v>
          </cell>
          <cell r="CU2714">
            <v>0</v>
          </cell>
          <cell r="CV2714">
            <v>0</v>
          </cell>
          <cell r="CW2714">
            <v>0</v>
          </cell>
          <cell r="CX2714">
            <v>0</v>
          </cell>
          <cell r="CY2714">
            <v>0</v>
          </cell>
          <cell r="CZ2714">
            <v>0</v>
          </cell>
          <cell r="DA2714">
            <v>0</v>
          </cell>
          <cell r="DB2714">
            <v>0</v>
          </cell>
          <cell r="DC2714">
            <v>0</v>
          </cell>
          <cell r="DD2714">
            <v>2564.8128075999998</v>
          </cell>
          <cell r="DE2714">
            <v>0</v>
          </cell>
          <cell r="DG2714">
            <v>1271.6629199999998</v>
          </cell>
          <cell r="DI2714">
            <v>0.03</v>
          </cell>
          <cell r="DJ2714">
            <v>38.149887599999992</v>
          </cell>
          <cell r="DK2714">
            <v>1.5098922494972142E-2</v>
          </cell>
          <cell r="DL2714">
            <v>0</v>
          </cell>
        </row>
        <row r="2715">
          <cell r="A2715" t="str">
            <v>PZA-FFS-02</v>
          </cell>
          <cell r="B2715" t="str">
            <v>PRESA PALETTE</v>
          </cell>
          <cell r="C2715" t="str">
            <v>KIT FOR EMPTY PALLET</v>
          </cell>
          <cell r="F2715">
            <v>1286.3477536170215</v>
          </cell>
          <cell r="H2715">
            <v>604.58344420000003</v>
          </cell>
          <cell r="I2715">
            <v>0.53</v>
          </cell>
          <cell r="J2715" t="str">
            <v>OK</v>
          </cell>
          <cell r="K2715" t="str">
            <v>NEWZD</v>
          </cell>
          <cell r="L2715">
            <v>0</v>
          </cell>
          <cell r="M2715">
            <v>0</v>
          </cell>
          <cell r="N2715">
            <v>0</v>
          </cell>
          <cell r="O2715">
            <v>0</v>
          </cell>
          <cell r="P2715">
            <v>0</v>
          </cell>
          <cell r="Q2715">
            <v>0</v>
          </cell>
          <cell r="R2715">
            <v>0</v>
          </cell>
          <cell r="S2715">
            <v>0</v>
          </cell>
          <cell r="T2715">
            <v>0</v>
          </cell>
          <cell r="U2715">
            <v>0</v>
          </cell>
          <cell r="V2715">
            <v>0</v>
          </cell>
          <cell r="W2715">
            <v>0</v>
          </cell>
          <cell r="X2715">
            <v>0</v>
          </cell>
          <cell r="Y2715">
            <v>0</v>
          </cell>
          <cell r="Z2715">
            <v>0</v>
          </cell>
          <cell r="AA2715">
            <v>0</v>
          </cell>
          <cell r="AB2715">
            <v>0</v>
          </cell>
          <cell r="AC2715">
            <v>0</v>
          </cell>
          <cell r="AD2715">
            <v>0</v>
          </cell>
          <cell r="AE2715">
            <v>0</v>
          </cell>
          <cell r="AF2715">
            <v>0</v>
          </cell>
          <cell r="AG2715">
            <v>0</v>
          </cell>
          <cell r="AH2715">
            <v>0</v>
          </cell>
          <cell r="AI2715">
            <v>0</v>
          </cell>
          <cell r="AJ2715">
            <v>0</v>
          </cell>
          <cell r="AK2715">
            <v>0</v>
          </cell>
          <cell r="AL2715">
            <v>0</v>
          </cell>
          <cell r="AM2715">
            <v>0</v>
          </cell>
          <cell r="AN2715">
            <v>0</v>
          </cell>
          <cell r="AO2715">
            <v>0</v>
          </cell>
          <cell r="AP2715">
            <v>0</v>
          </cell>
          <cell r="AQ2715">
            <v>0</v>
          </cell>
          <cell r="AR2715">
            <v>0</v>
          </cell>
          <cell r="AS2715">
            <v>0</v>
          </cell>
          <cell r="AT2715">
            <v>0</v>
          </cell>
          <cell r="AU2715">
            <v>0</v>
          </cell>
          <cell r="AV2715">
            <v>411.08344419999997</v>
          </cell>
          <cell r="AW2715">
            <v>36</v>
          </cell>
          <cell r="AX2715">
            <v>1</v>
          </cell>
          <cell r="AY2715">
            <v>0</v>
          </cell>
          <cell r="AZ2715">
            <v>0</v>
          </cell>
          <cell r="BA2715">
            <v>0</v>
          </cell>
          <cell r="BB2715">
            <v>0</v>
          </cell>
          <cell r="BC2715">
            <v>0</v>
          </cell>
          <cell r="BD2715">
            <v>0</v>
          </cell>
          <cell r="BE2715">
            <v>36</v>
          </cell>
          <cell r="BF2715">
            <v>1</v>
          </cell>
          <cell r="BG2715">
            <v>0</v>
          </cell>
          <cell r="BH2715">
            <v>0</v>
          </cell>
          <cell r="BI2715">
            <v>0</v>
          </cell>
          <cell r="BJ2715">
            <v>0</v>
          </cell>
          <cell r="BK2715">
            <v>38</v>
          </cell>
          <cell r="BL2715">
            <v>1</v>
          </cell>
          <cell r="BM2715">
            <v>0</v>
          </cell>
          <cell r="BN2715">
            <v>0</v>
          </cell>
          <cell r="BO2715">
            <v>16.25</v>
          </cell>
          <cell r="BP2715">
            <v>0.5</v>
          </cell>
          <cell r="BQ2715">
            <v>0</v>
          </cell>
          <cell r="BR2715">
            <v>0</v>
          </cell>
          <cell r="BS2715">
            <v>48.75</v>
          </cell>
          <cell r="BT2715">
            <v>1.5</v>
          </cell>
          <cell r="BU2715">
            <v>0</v>
          </cell>
          <cell r="BV2715">
            <v>0</v>
          </cell>
          <cell r="BW2715">
            <v>0</v>
          </cell>
          <cell r="BX2715">
            <v>0</v>
          </cell>
          <cell r="BY2715">
            <v>0</v>
          </cell>
          <cell r="BZ2715">
            <v>0</v>
          </cell>
          <cell r="CA2715">
            <v>18.5</v>
          </cell>
          <cell r="CB2715">
            <v>0.5</v>
          </cell>
          <cell r="CC2715">
            <v>0</v>
          </cell>
          <cell r="CD2715">
            <v>0</v>
          </cell>
          <cell r="CE2715">
            <v>0</v>
          </cell>
          <cell r="CF2715">
            <v>0</v>
          </cell>
          <cell r="CG2715">
            <v>0</v>
          </cell>
          <cell r="CH2715">
            <v>0</v>
          </cell>
          <cell r="CI2715">
            <v>0</v>
          </cell>
          <cell r="CJ2715">
            <v>0</v>
          </cell>
          <cell r="CK2715">
            <v>0</v>
          </cell>
          <cell r="CL2715">
            <v>0</v>
          </cell>
          <cell r="CM2715">
            <v>0</v>
          </cell>
          <cell r="CN2715">
            <v>0</v>
          </cell>
          <cell r="CO2715">
            <v>0</v>
          </cell>
          <cell r="CP2715">
            <v>0</v>
          </cell>
          <cell r="CQ2715">
            <v>0</v>
          </cell>
          <cell r="CR2715">
            <v>0</v>
          </cell>
          <cell r="CS2715">
            <v>0</v>
          </cell>
          <cell r="CT2715">
            <v>0</v>
          </cell>
          <cell r="CU2715">
            <v>0</v>
          </cell>
          <cell r="CV2715">
            <v>0</v>
          </cell>
          <cell r="CW2715">
            <v>0</v>
          </cell>
          <cell r="CX2715">
            <v>0</v>
          </cell>
          <cell r="CY2715">
            <v>0</v>
          </cell>
          <cell r="CZ2715">
            <v>0</v>
          </cell>
          <cell r="DA2715">
            <v>0</v>
          </cell>
          <cell r="DB2715">
            <v>0</v>
          </cell>
          <cell r="DC2715">
            <v>0</v>
          </cell>
          <cell r="DD2715">
            <v>604.58344420000003</v>
          </cell>
          <cell r="DE2715">
            <v>0</v>
          </cell>
          <cell r="DG2715">
            <v>399.11014</v>
          </cell>
          <cell r="DI2715">
            <v>0.03</v>
          </cell>
          <cell r="DJ2715">
            <v>11.973304199999999</v>
          </cell>
          <cell r="DK2715">
            <v>2.0204352561365217E-2</v>
          </cell>
          <cell r="DL2715">
            <v>0</v>
          </cell>
        </row>
        <row r="2716">
          <cell r="A2716" t="str">
            <v>PZA-FFS-03</v>
          </cell>
          <cell r="B2716" t="str">
            <v>BANDELLA CENTRALE FISSA</v>
          </cell>
          <cell r="C2716" t="str">
            <v>FIX CENTER BLADE</v>
          </cell>
          <cell r="F2716">
            <v>2144.9427092513793</v>
          </cell>
          <cell r="H2716">
            <v>1008.1230733481483</v>
          </cell>
          <cell r="I2716">
            <v>0.53</v>
          </cell>
          <cell r="J2716" t="str">
            <v>OK</v>
          </cell>
          <cell r="K2716" t="str">
            <v>F0ZZD</v>
          </cell>
          <cell r="L2716">
            <v>0.80417329741636889</v>
          </cell>
          <cell r="M2716">
            <v>2.7154303783427782E-2</v>
          </cell>
          <cell r="N2716">
            <v>0</v>
          </cell>
          <cell r="O2716">
            <v>0</v>
          </cell>
          <cell r="P2716">
            <v>0</v>
          </cell>
          <cell r="Q2716">
            <v>9.3546352439256592E-3</v>
          </cell>
          <cell r="R2716">
            <v>0</v>
          </cell>
          <cell r="S2716">
            <v>0</v>
          </cell>
          <cell r="T2716">
            <v>2.0268376361838925E-2</v>
          </cell>
          <cell r="U2716">
            <v>0</v>
          </cell>
          <cell r="V2716">
            <v>8.2608741030110566E-2</v>
          </cell>
          <cell r="W2716">
            <v>0</v>
          </cell>
          <cell r="X2716">
            <v>3.1948354617012391E-2</v>
          </cell>
          <cell r="Y2716">
            <v>0</v>
          </cell>
          <cell r="Z2716">
            <v>0</v>
          </cell>
          <cell r="AA2716">
            <v>0</v>
          </cell>
          <cell r="AB2716">
            <v>2.449229154731589E-2</v>
          </cell>
          <cell r="AC2716">
            <v>0</v>
          </cell>
          <cell r="AD2716">
            <v>0</v>
          </cell>
          <cell r="AE2716">
            <v>0</v>
          </cell>
          <cell r="AF2716">
            <v>0</v>
          </cell>
          <cell r="AG2716">
            <v>0</v>
          </cell>
          <cell r="AH2716">
            <v>0</v>
          </cell>
          <cell r="AI2716">
            <v>0</v>
          </cell>
          <cell r="AJ2716">
            <v>0</v>
          </cell>
          <cell r="AK2716">
            <v>0</v>
          </cell>
          <cell r="AL2716">
            <v>0</v>
          </cell>
          <cell r="AM2716">
            <v>0</v>
          </cell>
          <cell r="AN2716">
            <v>0</v>
          </cell>
          <cell r="AO2716">
            <v>0</v>
          </cell>
          <cell r="AP2716">
            <v>0</v>
          </cell>
          <cell r="AQ2716">
            <v>0</v>
          </cell>
          <cell r="AR2716">
            <v>0</v>
          </cell>
          <cell r="AS2716">
            <v>0</v>
          </cell>
          <cell r="AT2716">
            <v>0</v>
          </cell>
          <cell r="AU2716">
            <v>0</v>
          </cell>
          <cell r="AV2716">
            <v>810.70565609590437</v>
          </cell>
          <cell r="AW2716">
            <v>27.374880184778466</v>
          </cell>
          <cell r="AX2716">
            <v>0.76041333846606851</v>
          </cell>
          <cell r="AY2716">
            <v>0</v>
          </cell>
          <cell r="AZ2716">
            <v>0</v>
          </cell>
          <cell r="BA2716">
            <v>0</v>
          </cell>
          <cell r="BB2716">
            <v>0</v>
          </cell>
          <cell r="BC2716">
            <v>0</v>
          </cell>
          <cell r="BD2716">
            <v>0</v>
          </cell>
          <cell r="BE2716">
            <v>9.430623632157241</v>
          </cell>
          <cell r="BF2716">
            <v>0.26196176755992334</v>
          </cell>
          <cell r="BG2716">
            <v>0</v>
          </cell>
          <cell r="BH2716">
            <v>0</v>
          </cell>
          <cell r="BI2716">
            <v>0</v>
          </cell>
          <cell r="BJ2716">
            <v>0</v>
          </cell>
          <cell r="BK2716">
            <v>20.433017869674018</v>
          </cell>
          <cell r="BL2716">
            <v>0.53771099657036892</v>
          </cell>
          <cell r="BM2716">
            <v>0</v>
          </cell>
          <cell r="BN2716">
            <v>0</v>
          </cell>
          <cell r="BO2716">
            <v>83.279777892696345</v>
          </cell>
          <cell r="BP2716">
            <v>2.5624547043906567</v>
          </cell>
          <cell r="BQ2716">
            <v>0</v>
          </cell>
          <cell r="BR2716">
            <v>0</v>
          </cell>
          <cell r="BS2716">
            <v>32.207873444919038</v>
          </cell>
          <cell r="BT2716">
            <v>0.99101149061289351</v>
          </cell>
          <cell r="BU2716">
            <v>0</v>
          </cell>
          <cell r="BV2716">
            <v>0</v>
          </cell>
          <cell r="BW2716">
            <v>0</v>
          </cell>
          <cell r="BX2716">
            <v>0</v>
          </cell>
          <cell r="BY2716">
            <v>0</v>
          </cell>
          <cell r="BZ2716">
            <v>0</v>
          </cell>
          <cell r="CA2716">
            <v>24.69124422801897</v>
          </cell>
          <cell r="CB2716">
            <v>0.66733092508159375</v>
          </cell>
          <cell r="CC2716">
            <v>0</v>
          </cell>
          <cell r="CD2716">
            <v>0</v>
          </cell>
          <cell r="CE2716">
            <v>0</v>
          </cell>
          <cell r="CF2716">
            <v>0</v>
          </cell>
          <cell r="CG2716">
            <v>0</v>
          </cell>
          <cell r="CH2716">
            <v>0</v>
          </cell>
          <cell r="CI2716">
            <v>0</v>
          </cell>
          <cell r="CJ2716">
            <v>0</v>
          </cell>
          <cell r="CK2716">
            <v>0</v>
          </cell>
          <cell r="CL2716">
            <v>0</v>
          </cell>
          <cell r="CM2716">
            <v>0</v>
          </cell>
          <cell r="CN2716">
            <v>0</v>
          </cell>
          <cell r="CO2716">
            <v>0</v>
          </cell>
          <cell r="CP2716">
            <v>0</v>
          </cell>
          <cell r="CQ2716">
            <v>0</v>
          </cell>
          <cell r="CR2716">
            <v>0</v>
          </cell>
          <cell r="CS2716">
            <v>0</v>
          </cell>
          <cell r="CT2716">
            <v>0</v>
          </cell>
          <cell r="CU2716">
            <v>0</v>
          </cell>
          <cell r="CV2716">
            <v>0</v>
          </cell>
          <cell r="CW2716">
            <v>0</v>
          </cell>
          <cell r="CX2716">
            <v>0</v>
          </cell>
          <cell r="CY2716">
            <v>0</v>
          </cell>
          <cell r="CZ2716">
            <v>0</v>
          </cell>
          <cell r="DA2716">
            <v>0</v>
          </cell>
          <cell r="DB2716">
            <v>0</v>
          </cell>
          <cell r="DC2716">
            <v>0</v>
          </cell>
          <cell r="DD2716">
            <v>1008.1230733481484</v>
          </cell>
          <cell r="DE2716">
            <v>0</v>
          </cell>
          <cell r="DG2716">
            <v>984.37483464797151</v>
          </cell>
          <cell r="DH2716">
            <v>0.80417329741636867</v>
          </cell>
          <cell r="DI2716">
            <v>0.03</v>
          </cell>
          <cell r="DJ2716">
            <v>23.748238700176557</v>
          </cell>
          <cell r="DK2716">
            <v>2.412519892249106E-2</v>
          </cell>
          <cell r="DL2716">
            <v>0</v>
          </cell>
        </row>
        <row r="2717">
          <cell r="A2717" t="str">
            <v>PZA-FFS-04</v>
          </cell>
          <cell r="B2717" t="str">
            <v>BANDELLA CENTRALE A RIBALTA</v>
          </cell>
          <cell r="C2717" t="str">
            <v>TILTING CENTER BLADE</v>
          </cell>
          <cell r="F2717">
            <v>7148.9853201200931</v>
          </cell>
          <cell r="H2717">
            <v>3360.0231004564434</v>
          </cell>
          <cell r="I2717">
            <v>0.53</v>
          </cell>
          <cell r="J2717" t="str">
            <v>OK</v>
          </cell>
          <cell r="K2717" t="str">
            <v>F0ZZD</v>
          </cell>
          <cell r="L2717">
            <v>0.80417329741636889</v>
          </cell>
          <cell r="M2717">
            <v>2.7154303783427782E-2</v>
          </cell>
          <cell r="N2717">
            <v>0</v>
          </cell>
          <cell r="O2717">
            <v>0</v>
          </cell>
          <cell r="P2717">
            <v>0</v>
          </cell>
          <cell r="Q2717">
            <v>9.3546352439256592E-3</v>
          </cell>
          <cell r="R2717">
            <v>0</v>
          </cell>
          <cell r="S2717">
            <v>0</v>
          </cell>
          <cell r="T2717">
            <v>2.0268376361838925E-2</v>
          </cell>
          <cell r="U2717">
            <v>0</v>
          </cell>
          <cell r="V2717">
            <v>8.2608741030110566E-2</v>
          </cell>
          <cell r="W2717">
            <v>0</v>
          </cell>
          <cell r="X2717">
            <v>3.1948354617012391E-2</v>
          </cell>
          <cell r="Y2717">
            <v>0</v>
          </cell>
          <cell r="Z2717">
            <v>0</v>
          </cell>
          <cell r="AA2717">
            <v>0</v>
          </cell>
          <cell r="AB2717">
            <v>2.449229154731589E-2</v>
          </cell>
          <cell r="AC2717">
            <v>0</v>
          </cell>
          <cell r="AD2717">
            <v>0</v>
          </cell>
          <cell r="AE2717">
            <v>0</v>
          </cell>
          <cell r="AF2717">
            <v>0</v>
          </cell>
          <cell r="AG2717">
            <v>0</v>
          </cell>
          <cell r="AH2717">
            <v>0</v>
          </cell>
          <cell r="AI2717">
            <v>0</v>
          </cell>
          <cell r="AJ2717">
            <v>0</v>
          </cell>
          <cell r="AK2717">
            <v>0</v>
          </cell>
          <cell r="AL2717">
            <v>0</v>
          </cell>
          <cell r="AM2717">
            <v>0</v>
          </cell>
          <cell r="AN2717">
            <v>0</v>
          </cell>
          <cell r="AO2717">
            <v>0</v>
          </cell>
          <cell r="AP2717">
            <v>0</v>
          </cell>
          <cell r="AQ2717">
            <v>0</v>
          </cell>
          <cell r="AR2717">
            <v>0</v>
          </cell>
          <cell r="AS2717">
            <v>0</v>
          </cell>
          <cell r="AT2717">
            <v>0</v>
          </cell>
          <cell r="AU2717">
            <v>0</v>
          </cell>
          <cell r="AV2717">
            <v>2702.0408560892292</v>
          </cell>
          <cell r="AW2717">
            <v>91.239087989129146</v>
          </cell>
          <cell r="AX2717">
            <v>2.5344191108091429</v>
          </cell>
          <cell r="AY2717">
            <v>0</v>
          </cell>
          <cell r="AZ2717">
            <v>0</v>
          </cell>
          <cell r="BA2717">
            <v>0</v>
          </cell>
          <cell r="BB2717">
            <v>0</v>
          </cell>
          <cell r="BC2717">
            <v>0</v>
          </cell>
          <cell r="BD2717">
            <v>0</v>
          </cell>
          <cell r="BE2717">
            <v>31.43179051593421</v>
          </cell>
          <cell r="BF2717">
            <v>0.87310529210928367</v>
          </cell>
          <cell r="BG2717">
            <v>0</v>
          </cell>
          <cell r="BH2717">
            <v>0</v>
          </cell>
          <cell r="BI2717">
            <v>0</v>
          </cell>
          <cell r="BJ2717">
            <v>0</v>
          </cell>
          <cell r="BK2717">
            <v>68.102212784524113</v>
          </cell>
          <cell r="BL2717">
            <v>1.7921634943295819</v>
          </cell>
          <cell r="BM2717">
            <v>0</v>
          </cell>
          <cell r="BN2717">
            <v>0</v>
          </cell>
          <cell r="BO2717">
            <v>277.56727816079552</v>
          </cell>
          <cell r="BP2717">
            <v>8.5405316357167855</v>
          </cell>
          <cell r="BQ2717">
            <v>0</v>
          </cell>
          <cell r="BR2717">
            <v>0</v>
          </cell>
          <cell r="BS2717">
            <v>107.34720953473591</v>
          </cell>
          <cell r="BT2717">
            <v>3.3029910626072589</v>
          </cell>
          <cell r="BU2717">
            <v>0</v>
          </cell>
          <cell r="BV2717">
            <v>0</v>
          </cell>
          <cell r="BW2717">
            <v>0</v>
          </cell>
          <cell r="BX2717">
            <v>0</v>
          </cell>
          <cell r="BY2717">
            <v>0</v>
          </cell>
          <cell r="BZ2717">
            <v>0</v>
          </cell>
          <cell r="CA2717">
            <v>82.294665382095474</v>
          </cell>
          <cell r="CB2717">
            <v>2.2241801454620398</v>
          </cell>
          <cell r="CC2717">
            <v>0</v>
          </cell>
          <cell r="CD2717">
            <v>0</v>
          </cell>
          <cell r="CE2717">
            <v>0</v>
          </cell>
          <cell r="CF2717">
            <v>0</v>
          </cell>
          <cell r="CG2717">
            <v>0</v>
          </cell>
          <cell r="CH2717">
            <v>0</v>
          </cell>
          <cell r="CI2717">
            <v>0</v>
          </cell>
          <cell r="CJ2717">
            <v>0</v>
          </cell>
          <cell r="CK2717">
            <v>0</v>
          </cell>
          <cell r="CL2717">
            <v>0</v>
          </cell>
          <cell r="CM2717">
            <v>0</v>
          </cell>
          <cell r="CN2717">
            <v>0</v>
          </cell>
          <cell r="CO2717">
            <v>0</v>
          </cell>
          <cell r="CP2717">
            <v>0</v>
          </cell>
          <cell r="CQ2717">
            <v>0</v>
          </cell>
          <cell r="CR2717">
            <v>0</v>
          </cell>
          <cell r="CS2717">
            <v>0</v>
          </cell>
          <cell r="CT2717">
            <v>0</v>
          </cell>
          <cell r="CU2717">
            <v>0</v>
          </cell>
          <cell r="CV2717">
            <v>0</v>
          </cell>
          <cell r="CW2717">
            <v>0</v>
          </cell>
          <cell r="CX2717">
            <v>0</v>
          </cell>
          <cell r="CY2717">
            <v>0</v>
          </cell>
          <cell r="CZ2717">
            <v>0</v>
          </cell>
          <cell r="DA2717">
            <v>0</v>
          </cell>
          <cell r="DB2717">
            <v>0</v>
          </cell>
          <cell r="DC2717">
            <v>0</v>
          </cell>
          <cell r="DD2717">
            <v>3360.0231004564434</v>
          </cell>
          <cell r="DE2717">
            <v>0</v>
          </cell>
          <cell r="DG2717">
            <v>3280.8714246965233</v>
          </cell>
          <cell r="DH2717">
            <v>0.80417329741636867</v>
          </cell>
          <cell r="DI2717">
            <v>0.03</v>
          </cell>
          <cell r="DJ2717">
            <v>79.15167575992028</v>
          </cell>
          <cell r="DK2717">
            <v>2.4125198922491063E-2</v>
          </cell>
          <cell r="DL2717">
            <v>0</v>
          </cell>
        </row>
        <row r="2718">
          <cell r="A2718" t="str">
            <v>PZA-FFS-06</v>
          </cell>
          <cell r="B2718" t="str">
            <v>PRESSINO ESPULSORE</v>
          </cell>
          <cell r="C2718" t="str">
            <v>HOLD DOWN DEVICE TO PUSH OUT PRODUCT</v>
          </cell>
          <cell r="F2718">
            <v>894.54983957257991</v>
          </cell>
          <cell r="H2718">
            <v>420.43842459911252</v>
          </cell>
          <cell r="I2718">
            <v>0.53</v>
          </cell>
          <cell r="J2718" t="str">
            <v>OK</v>
          </cell>
          <cell r="K2718" t="str">
            <v>F0ZZD</v>
          </cell>
          <cell r="L2718">
            <v>0.80417329741636889</v>
          </cell>
          <cell r="M2718">
            <v>2.7154303783427782E-2</v>
          </cell>
          <cell r="N2718">
            <v>0</v>
          </cell>
          <cell r="O2718">
            <v>0</v>
          </cell>
          <cell r="P2718">
            <v>0</v>
          </cell>
          <cell r="Q2718">
            <v>9.3546352439256592E-3</v>
          </cell>
          <cell r="R2718">
            <v>0</v>
          </cell>
          <cell r="S2718">
            <v>0</v>
          </cell>
          <cell r="T2718">
            <v>2.0268376361838925E-2</v>
          </cell>
          <cell r="U2718">
            <v>0</v>
          </cell>
          <cell r="V2718">
            <v>8.2608741030110566E-2</v>
          </cell>
          <cell r="W2718">
            <v>0</v>
          </cell>
          <cell r="X2718">
            <v>3.1948354617012391E-2</v>
          </cell>
          <cell r="Y2718">
            <v>0</v>
          </cell>
          <cell r="Z2718">
            <v>0</v>
          </cell>
          <cell r="AA2718">
            <v>0</v>
          </cell>
          <cell r="AB2718">
            <v>2.449229154731589E-2</v>
          </cell>
          <cell r="AC2718">
            <v>0</v>
          </cell>
          <cell r="AD2718">
            <v>0</v>
          </cell>
          <cell r="AE2718">
            <v>0</v>
          </cell>
          <cell r="AF2718">
            <v>0</v>
          </cell>
          <cell r="AG2718">
            <v>0</v>
          </cell>
          <cell r="AH2718">
            <v>0</v>
          </cell>
          <cell r="AI2718">
            <v>0</v>
          </cell>
          <cell r="AJ2718">
            <v>0</v>
          </cell>
          <cell r="AK2718">
            <v>0</v>
          </cell>
          <cell r="AL2718">
            <v>0</v>
          </cell>
          <cell r="AM2718">
            <v>0</v>
          </cell>
          <cell r="AN2718">
            <v>0</v>
          </cell>
          <cell r="AO2718">
            <v>0</v>
          </cell>
          <cell r="AP2718">
            <v>0</v>
          </cell>
          <cell r="AQ2718">
            <v>0</v>
          </cell>
          <cell r="AR2718">
            <v>0</v>
          </cell>
          <cell r="AS2718">
            <v>0</v>
          </cell>
          <cell r="AT2718">
            <v>0</v>
          </cell>
          <cell r="AU2718">
            <v>0</v>
          </cell>
          <cell r="AV2718">
            <v>338.10535427041168</v>
          </cell>
          <cell r="AW2718">
            <v>11.416712703790097</v>
          </cell>
          <cell r="AX2718">
            <v>0.3171309084386138</v>
          </cell>
          <cell r="AY2718">
            <v>0</v>
          </cell>
          <cell r="AZ2718">
            <v>0</v>
          </cell>
          <cell r="BA2718">
            <v>0</v>
          </cell>
          <cell r="BB2718">
            <v>0</v>
          </cell>
          <cell r="BC2718">
            <v>0</v>
          </cell>
          <cell r="BD2718">
            <v>0</v>
          </cell>
          <cell r="BE2718">
            <v>3.9330481046554389</v>
          </cell>
          <cell r="BF2718">
            <v>0.10925133624042886</v>
          </cell>
          <cell r="BG2718">
            <v>0</v>
          </cell>
          <cell r="BH2718">
            <v>0</v>
          </cell>
          <cell r="BI2718">
            <v>0</v>
          </cell>
          <cell r="BJ2718">
            <v>0</v>
          </cell>
          <cell r="BK2718">
            <v>8.5216042267534498</v>
          </cell>
          <cell r="BL2718">
            <v>0.2242527428093013</v>
          </cell>
          <cell r="BM2718">
            <v>0</v>
          </cell>
          <cell r="BN2718">
            <v>0</v>
          </cell>
          <cell r="BO2718">
            <v>34.731888936815757</v>
          </cell>
          <cell r="BP2718">
            <v>1.0686735057481771</v>
          </cell>
          <cell r="BQ2718">
            <v>0</v>
          </cell>
          <cell r="BR2718">
            <v>0</v>
          </cell>
          <cell r="BS2718">
            <v>13.432315883710473</v>
          </cell>
          <cell r="BT2718">
            <v>0.41330202719109149</v>
          </cell>
          <cell r="BU2718">
            <v>0</v>
          </cell>
          <cell r="BV2718">
            <v>0</v>
          </cell>
          <cell r="BW2718">
            <v>0</v>
          </cell>
          <cell r="BX2718">
            <v>0</v>
          </cell>
          <cell r="BY2718">
            <v>0</v>
          </cell>
          <cell r="BZ2718">
            <v>0</v>
          </cell>
          <cell r="CA2718">
            <v>10.297500472975653</v>
          </cell>
          <cell r="CB2718">
            <v>0.27831082359393655</v>
          </cell>
          <cell r="CC2718">
            <v>0</v>
          </cell>
          <cell r="CD2718">
            <v>0</v>
          </cell>
          <cell r="CE2718">
            <v>0</v>
          </cell>
          <cell r="CF2718">
            <v>0</v>
          </cell>
          <cell r="CG2718">
            <v>0</v>
          </cell>
          <cell r="CH2718">
            <v>0</v>
          </cell>
          <cell r="CI2718">
            <v>0</v>
          </cell>
          <cell r="CJ2718">
            <v>0</v>
          </cell>
          <cell r="CK2718">
            <v>0</v>
          </cell>
          <cell r="CL2718">
            <v>0</v>
          </cell>
          <cell r="CM2718">
            <v>0</v>
          </cell>
          <cell r="CN2718">
            <v>0</v>
          </cell>
          <cell r="CO2718">
            <v>0</v>
          </cell>
          <cell r="CP2718">
            <v>0</v>
          </cell>
          <cell r="CQ2718">
            <v>0</v>
          </cell>
          <cell r="CR2718">
            <v>0</v>
          </cell>
          <cell r="CS2718">
            <v>0</v>
          </cell>
          <cell r="CT2718">
            <v>0</v>
          </cell>
          <cell r="CU2718">
            <v>0</v>
          </cell>
          <cell r="CV2718">
            <v>0</v>
          </cell>
          <cell r="CW2718">
            <v>0</v>
          </cell>
          <cell r="CX2718">
            <v>0</v>
          </cell>
          <cell r="CY2718">
            <v>0</v>
          </cell>
          <cell r="CZ2718">
            <v>0</v>
          </cell>
          <cell r="DA2718">
            <v>0</v>
          </cell>
          <cell r="DB2718">
            <v>0</v>
          </cell>
          <cell r="DC2718">
            <v>0</v>
          </cell>
          <cell r="DD2718">
            <v>420.43842459911252</v>
          </cell>
          <cell r="DE2718">
            <v>0</v>
          </cell>
          <cell r="DG2718">
            <v>410.53420523337064</v>
          </cell>
          <cell r="DH2718">
            <v>0.80417329741636867</v>
          </cell>
          <cell r="DI2718">
            <v>0.03</v>
          </cell>
          <cell r="DJ2718">
            <v>9.9042193657418363</v>
          </cell>
          <cell r="DK2718">
            <v>2.4125198922491056E-2</v>
          </cell>
          <cell r="DL2718">
            <v>0</v>
          </cell>
        </row>
        <row r="2719">
          <cell r="A2719" t="str">
            <v>PZA-FFS-07</v>
          </cell>
          <cell r="B2719" t="str">
            <v>PRESA MEZZE FALDE</v>
          </cell>
          <cell r="C2719" t="str">
            <v>KIT FOR 2 HALF INTERLAYERS</v>
          </cell>
          <cell r="F2719">
            <v>6434.410802337</v>
          </cell>
          <cell r="H2719">
            <v>3024.17307709839</v>
          </cell>
          <cell r="I2719">
            <v>0.53</v>
          </cell>
          <cell r="J2719" t="str">
            <v>OK</v>
          </cell>
          <cell r="K2719" t="str">
            <v>F0ZZD</v>
          </cell>
          <cell r="L2719">
            <v>0.80417329741636889</v>
          </cell>
          <cell r="M2719">
            <v>2.7154303783427782E-2</v>
          </cell>
          <cell r="N2719">
            <v>0</v>
          </cell>
          <cell r="O2719">
            <v>0</v>
          </cell>
          <cell r="P2719">
            <v>0</v>
          </cell>
          <cell r="Q2719">
            <v>9.3546352439256592E-3</v>
          </cell>
          <cell r="R2719">
            <v>0</v>
          </cell>
          <cell r="S2719">
            <v>0</v>
          </cell>
          <cell r="T2719">
            <v>2.0268376361838925E-2</v>
          </cell>
          <cell r="U2719">
            <v>0</v>
          </cell>
          <cell r="V2719">
            <v>8.2608741030110566E-2</v>
          </cell>
          <cell r="W2719">
            <v>0</v>
          </cell>
          <cell r="X2719">
            <v>3.1948354617012391E-2</v>
          </cell>
          <cell r="Y2719">
            <v>0</v>
          </cell>
          <cell r="Z2719">
            <v>0</v>
          </cell>
          <cell r="AA2719">
            <v>0</v>
          </cell>
          <cell r="AB2719">
            <v>2.449229154731589E-2</v>
          </cell>
          <cell r="AC2719">
            <v>0</v>
          </cell>
          <cell r="AD2719">
            <v>0</v>
          </cell>
          <cell r="AE2719">
            <v>0</v>
          </cell>
          <cell r="AF2719">
            <v>0</v>
          </cell>
          <cell r="AG2719">
            <v>0</v>
          </cell>
          <cell r="AH2719">
            <v>0</v>
          </cell>
          <cell r="AI2719">
            <v>0</v>
          </cell>
          <cell r="AJ2719">
            <v>0</v>
          </cell>
          <cell r="AK2719">
            <v>0</v>
          </cell>
          <cell r="AL2719">
            <v>0</v>
          </cell>
          <cell r="AM2719">
            <v>0</v>
          </cell>
          <cell r="AN2719">
            <v>0</v>
          </cell>
          <cell r="AO2719">
            <v>0</v>
          </cell>
          <cell r="AP2719">
            <v>0</v>
          </cell>
          <cell r="AQ2719">
            <v>0</v>
          </cell>
          <cell r="AR2719">
            <v>0</v>
          </cell>
          <cell r="AS2719">
            <v>0</v>
          </cell>
          <cell r="AT2719">
            <v>0</v>
          </cell>
          <cell r="AU2719">
            <v>0</v>
          </cell>
          <cell r="AV2719">
            <v>2431.9592353680191</v>
          </cell>
          <cell r="AW2719">
            <v>82.119314429193253</v>
          </cell>
          <cell r="AX2719">
            <v>2.2810920674775903</v>
          </cell>
          <cell r="AY2719">
            <v>0</v>
          </cell>
          <cell r="AZ2719">
            <v>0</v>
          </cell>
          <cell r="BA2719">
            <v>0</v>
          </cell>
          <cell r="BB2719">
            <v>0</v>
          </cell>
          <cell r="BC2719">
            <v>0</v>
          </cell>
          <cell r="BD2719">
            <v>0</v>
          </cell>
          <cell r="BE2719">
            <v>28.29003605075571</v>
          </cell>
          <cell r="BF2719">
            <v>0.78583433474321418</v>
          </cell>
          <cell r="BG2719">
            <v>0</v>
          </cell>
          <cell r="BH2719">
            <v>0</v>
          </cell>
          <cell r="BI2719">
            <v>0</v>
          </cell>
          <cell r="BJ2719">
            <v>0</v>
          </cell>
          <cell r="BK2719">
            <v>61.295078109970689</v>
          </cell>
          <cell r="BL2719">
            <v>1.6130283713150182</v>
          </cell>
          <cell r="BM2719">
            <v>0</v>
          </cell>
          <cell r="BN2719">
            <v>0</v>
          </cell>
          <cell r="BO2719">
            <v>249.82313055625349</v>
          </cell>
          <cell r="BP2719">
            <v>7.6868655555770307</v>
          </cell>
          <cell r="BQ2719">
            <v>0</v>
          </cell>
          <cell r="BR2719">
            <v>0</v>
          </cell>
          <cell r="BS2719">
            <v>96.617353890360917</v>
          </cell>
          <cell r="BT2719">
            <v>2.9728416581649513</v>
          </cell>
          <cell r="BU2719">
            <v>0</v>
          </cell>
          <cell r="BV2719">
            <v>0</v>
          </cell>
          <cell r="BW2719">
            <v>0</v>
          </cell>
          <cell r="BX2719">
            <v>0</v>
          </cell>
          <cell r="BY2719">
            <v>0</v>
          </cell>
          <cell r="BZ2719">
            <v>0</v>
          </cell>
          <cell r="CA2719">
            <v>74.068928693837179</v>
          </cell>
          <cell r="CB2719">
            <v>2.0018629376712753</v>
          </cell>
          <cell r="CC2719">
            <v>0</v>
          </cell>
          <cell r="CD2719">
            <v>0</v>
          </cell>
          <cell r="CE2719">
            <v>0</v>
          </cell>
          <cell r="CF2719">
            <v>0</v>
          </cell>
          <cell r="CG2719">
            <v>0</v>
          </cell>
          <cell r="CH2719">
            <v>0</v>
          </cell>
          <cell r="CI2719">
            <v>0</v>
          </cell>
          <cell r="CJ2719">
            <v>0</v>
          </cell>
          <cell r="CK2719">
            <v>0</v>
          </cell>
          <cell r="CL2719">
            <v>0</v>
          </cell>
          <cell r="CM2719">
            <v>0</v>
          </cell>
          <cell r="CN2719">
            <v>0</v>
          </cell>
          <cell r="CO2719">
            <v>0</v>
          </cell>
          <cell r="CP2719">
            <v>0</v>
          </cell>
          <cell r="CQ2719">
            <v>0</v>
          </cell>
          <cell r="CR2719">
            <v>0</v>
          </cell>
          <cell r="CS2719">
            <v>0</v>
          </cell>
          <cell r="CT2719">
            <v>0</v>
          </cell>
          <cell r="CU2719">
            <v>0</v>
          </cell>
          <cell r="CV2719">
            <v>0</v>
          </cell>
          <cell r="CW2719">
            <v>0</v>
          </cell>
          <cell r="CX2719">
            <v>0</v>
          </cell>
          <cell r="CY2719">
            <v>0</v>
          </cell>
          <cell r="CZ2719">
            <v>0</v>
          </cell>
          <cell r="DA2719">
            <v>0</v>
          </cell>
          <cell r="DB2719">
            <v>0</v>
          </cell>
          <cell r="DC2719">
            <v>0</v>
          </cell>
          <cell r="DD2719">
            <v>3024.1730770983904</v>
          </cell>
          <cell r="DE2719">
            <v>0</v>
          </cell>
          <cell r="DG2719">
            <v>2952.9329815145657</v>
          </cell>
          <cell r="DH2719">
            <v>0.80417329741636867</v>
          </cell>
          <cell r="DI2719">
            <v>0.03</v>
          </cell>
          <cell r="DJ2719">
            <v>71.240095583823503</v>
          </cell>
          <cell r="DK2719">
            <v>2.4125198922491056E-2</v>
          </cell>
          <cell r="DL2719">
            <v>0</v>
          </cell>
        </row>
        <row r="2720">
          <cell r="A2720" t="str">
            <v>PZA-FFS-08</v>
          </cell>
          <cell r="B2720" t="str">
            <v>PRESA SACCHI</v>
          </cell>
          <cell r="C2720" t="str">
            <v>BAGS HANDLING</v>
          </cell>
          <cell r="F2720">
            <v>806.83642553191487</v>
          </cell>
          <cell r="H2720">
            <v>379.21311999999995</v>
          </cell>
          <cell r="I2720">
            <v>0.53</v>
          </cell>
          <cell r="J2720" t="str">
            <v>OK</v>
          </cell>
          <cell r="K2720" t="str">
            <v>NEWZD</v>
          </cell>
          <cell r="L2720">
            <v>0</v>
          </cell>
          <cell r="M2720">
            <v>0</v>
          </cell>
          <cell r="N2720">
            <v>0</v>
          </cell>
          <cell r="O2720">
            <v>0</v>
          </cell>
          <cell r="P2720">
            <v>0</v>
          </cell>
          <cell r="Q2720">
            <v>0</v>
          </cell>
          <cell r="R2720">
            <v>0</v>
          </cell>
          <cell r="S2720">
            <v>0</v>
          </cell>
          <cell r="T2720">
            <v>0</v>
          </cell>
          <cell r="U2720">
            <v>0</v>
          </cell>
          <cell r="V2720">
            <v>0</v>
          </cell>
          <cell r="W2720">
            <v>0</v>
          </cell>
          <cell r="X2720">
            <v>0</v>
          </cell>
          <cell r="Y2720">
            <v>0</v>
          </cell>
          <cell r="Z2720">
            <v>0</v>
          </cell>
          <cell r="AA2720">
            <v>0</v>
          </cell>
          <cell r="AB2720">
            <v>0</v>
          </cell>
          <cell r="AC2720">
            <v>0</v>
          </cell>
          <cell r="AD2720">
            <v>0</v>
          </cell>
          <cell r="AE2720">
            <v>0</v>
          </cell>
          <cell r="AF2720">
            <v>0</v>
          </cell>
          <cell r="AG2720">
            <v>0</v>
          </cell>
          <cell r="AH2720">
            <v>0</v>
          </cell>
          <cell r="AI2720">
            <v>0</v>
          </cell>
          <cell r="AJ2720">
            <v>0</v>
          </cell>
          <cell r="AK2720">
            <v>0</v>
          </cell>
          <cell r="AL2720">
            <v>0</v>
          </cell>
          <cell r="AM2720">
            <v>0</v>
          </cell>
          <cell r="AN2720">
            <v>0</v>
          </cell>
          <cell r="AO2720">
            <v>0</v>
          </cell>
          <cell r="AP2720">
            <v>0</v>
          </cell>
          <cell r="AQ2720">
            <v>0</v>
          </cell>
          <cell r="AR2720">
            <v>0</v>
          </cell>
          <cell r="AS2720">
            <v>0</v>
          </cell>
          <cell r="AT2720">
            <v>0</v>
          </cell>
          <cell r="AU2720">
            <v>0</v>
          </cell>
          <cell r="AV2720">
            <v>353.08811999999995</v>
          </cell>
          <cell r="AW2720">
            <v>18</v>
          </cell>
          <cell r="AX2720">
            <v>0.5</v>
          </cell>
          <cell r="AY2720">
            <v>0</v>
          </cell>
          <cell r="AZ2720">
            <v>0</v>
          </cell>
          <cell r="BA2720">
            <v>0</v>
          </cell>
          <cell r="BB2720">
            <v>0</v>
          </cell>
          <cell r="BC2720">
            <v>0</v>
          </cell>
          <cell r="BD2720">
            <v>0</v>
          </cell>
          <cell r="BE2720">
            <v>0</v>
          </cell>
          <cell r="BF2720">
            <v>0</v>
          </cell>
          <cell r="BG2720">
            <v>0</v>
          </cell>
          <cell r="BH2720">
            <v>0</v>
          </cell>
          <cell r="BI2720">
            <v>0</v>
          </cell>
          <cell r="BJ2720">
            <v>0</v>
          </cell>
          <cell r="BK2720">
            <v>0</v>
          </cell>
          <cell r="BL2720">
            <v>0</v>
          </cell>
          <cell r="BM2720">
            <v>0</v>
          </cell>
          <cell r="BN2720">
            <v>0</v>
          </cell>
          <cell r="BO2720">
            <v>8.125</v>
          </cell>
          <cell r="BP2720">
            <v>0.25</v>
          </cell>
          <cell r="BQ2720">
            <v>0</v>
          </cell>
          <cell r="BR2720">
            <v>0</v>
          </cell>
          <cell r="BS2720">
            <v>0</v>
          </cell>
          <cell r="BT2720">
            <v>0</v>
          </cell>
          <cell r="BU2720">
            <v>0</v>
          </cell>
          <cell r="BV2720">
            <v>0</v>
          </cell>
          <cell r="BW2720">
            <v>0</v>
          </cell>
          <cell r="BX2720">
            <v>0</v>
          </cell>
          <cell r="BY2720">
            <v>0</v>
          </cell>
          <cell r="BZ2720">
            <v>0</v>
          </cell>
          <cell r="CA2720">
            <v>0</v>
          </cell>
          <cell r="CB2720">
            <v>0</v>
          </cell>
          <cell r="CC2720">
            <v>0</v>
          </cell>
          <cell r="CD2720">
            <v>0</v>
          </cell>
          <cell r="CE2720">
            <v>0</v>
          </cell>
          <cell r="CF2720">
            <v>0</v>
          </cell>
          <cell r="CG2720">
            <v>0</v>
          </cell>
          <cell r="CH2720">
            <v>0</v>
          </cell>
          <cell r="CI2720">
            <v>0</v>
          </cell>
          <cell r="CJ2720">
            <v>0</v>
          </cell>
          <cell r="CK2720">
            <v>0</v>
          </cell>
          <cell r="CL2720">
            <v>0</v>
          </cell>
          <cell r="CM2720">
            <v>0</v>
          </cell>
          <cell r="CN2720">
            <v>0</v>
          </cell>
          <cell r="CO2720">
            <v>0</v>
          </cell>
          <cell r="CP2720">
            <v>0</v>
          </cell>
          <cell r="CQ2720">
            <v>0</v>
          </cell>
          <cell r="CR2720">
            <v>0</v>
          </cell>
          <cell r="CS2720">
            <v>0</v>
          </cell>
          <cell r="CT2720">
            <v>0</v>
          </cell>
          <cell r="CU2720">
            <v>0</v>
          </cell>
          <cell r="CV2720">
            <v>0</v>
          </cell>
          <cell r="CW2720">
            <v>0</v>
          </cell>
          <cell r="CX2720">
            <v>0</v>
          </cell>
          <cell r="CY2720">
            <v>0</v>
          </cell>
          <cell r="CZ2720">
            <v>0</v>
          </cell>
          <cell r="DA2720">
            <v>0</v>
          </cell>
          <cell r="DB2720">
            <v>0</v>
          </cell>
          <cell r="DC2720">
            <v>0</v>
          </cell>
          <cell r="DD2720">
            <v>379.21311999999995</v>
          </cell>
          <cell r="DE2720">
            <v>0</v>
          </cell>
          <cell r="DG2720">
            <v>342.80399999999997</v>
          </cell>
          <cell r="DI2720">
            <v>0.03</v>
          </cell>
          <cell r="DJ2720">
            <v>10.28412</v>
          </cell>
          <cell r="DK2720">
            <v>2.7875607501714424E-2</v>
          </cell>
          <cell r="DL2720">
            <v>0</v>
          </cell>
        </row>
        <row r="2721">
          <cell r="A2721" t="str">
            <v>PZA-FFS-QUAD-05</v>
          </cell>
          <cell r="B2721" t="str">
            <v>SCROCCHI SULLE MANINE</v>
          </cell>
          <cell r="C2721" t="str">
            <v>DEVICE TO HELD STRAIGHT THE GRIPPING FINGERS WHEN PACKS ARE RELEASED</v>
          </cell>
          <cell r="F2721">
            <v>2859.0999016173332</v>
          </cell>
          <cell r="H2721">
            <v>1343.7769537601466</v>
          </cell>
          <cell r="I2721">
            <v>0.53</v>
          </cell>
          <cell r="J2721" t="str">
            <v>OK</v>
          </cell>
          <cell r="K2721" t="str">
            <v>F0ZZD</v>
          </cell>
          <cell r="L2721">
            <v>0.80417329741636889</v>
          </cell>
          <cell r="M2721">
            <v>2.7154303783427782E-2</v>
          </cell>
          <cell r="N2721">
            <v>0</v>
          </cell>
          <cell r="O2721">
            <v>0</v>
          </cell>
          <cell r="P2721">
            <v>0</v>
          </cell>
          <cell r="Q2721">
            <v>9.3546352439256592E-3</v>
          </cell>
          <cell r="R2721">
            <v>0</v>
          </cell>
          <cell r="S2721">
            <v>0</v>
          </cell>
          <cell r="T2721">
            <v>2.0268376361838925E-2</v>
          </cell>
          <cell r="U2721">
            <v>0</v>
          </cell>
          <cell r="V2721">
            <v>8.2608741030110566E-2</v>
          </cell>
          <cell r="W2721">
            <v>0</v>
          </cell>
          <cell r="X2721">
            <v>3.1948354617012391E-2</v>
          </cell>
          <cell r="Y2721">
            <v>0</v>
          </cell>
          <cell r="Z2721">
            <v>0</v>
          </cell>
          <cell r="AA2721">
            <v>0</v>
          </cell>
          <cell r="AB2721">
            <v>2.449229154731589E-2</v>
          </cell>
          <cell r="AC2721">
            <v>0</v>
          </cell>
          <cell r="AD2721">
            <v>0</v>
          </cell>
          <cell r="AE2721">
            <v>0</v>
          </cell>
          <cell r="AF2721">
            <v>0</v>
          </cell>
          <cell r="AG2721">
            <v>0</v>
          </cell>
          <cell r="AH2721">
            <v>0</v>
          </cell>
          <cell r="AI2721">
            <v>0</v>
          </cell>
          <cell r="AJ2721">
            <v>0</v>
          </cell>
          <cell r="AK2721">
            <v>0</v>
          </cell>
          <cell r="AL2721">
            <v>0</v>
          </cell>
          <cell r="AM2721">
            <v>0</v>
          </cell>
          <cell r="AN2721">
            <v>0</v>
          </cell>
          <cell r="AO2721">
            <v>0</v>
          </cell>
          <cell r="AP2721">
            <v>0</v>
          </cell>
          <cell r="AQ2721">
            <v>0</v>
          </cell>
          <cell r="AR2721">
            <v>0</v>
          </cell>
          <cell r="AS2721">
            <v>0</v>
          </cell>
          <cell r="AT2721">
            <v>0</v>
          </cell>
          <cell r="AU2721">
            <v>0</v>
          </cell>
          <cell r="AV2721">
            <v>1080.6295438974205</v>
          </cell>
          <cell r="AW2721">
            <v>36.489327619572208</v>
          </cell>
          <cell r="AX2721">
            <v>1.0135924338770057</v>
          </cell>
          <cell r="AY2721">
            <v>0</v>
          </cell>
          <cell r="AZ2721">
            <v>0</v>
          </cell>
          <cell r="BA2721">
            <v>0</v>
          </cell>
          <cell r="BB2721">
            <v>0</v>
          </cell>
          <cell r="BC2721">
            <v>0</v>
          </cell>
          <cell r="BD2721">
            <v>0</v>
          </cell>
          <cell r="BE2721">
            <v>12.570543251619728</v>
          </cell>
          <cell r="BF2721">
            <v>0.34918175698943688</v>
          </cell>
          <cell r="BG2721">
            <v>0</v>
          </cell>
          <cell r="BH2721">
            <v>0</v>
          </cell>
          <cell r="BI2721">
            <v>0</v>
          </cell>
          <cell r="BJ2721">
            <v>0</v>
          </cell>
          <cell r="BK2721">
            <v>27.236177045176074</v>
          </cell>
          <cell r="BL2721">
            <v>0.71674150118884405</v>
          </cell>
          <cell r="BM2721">
            <v>0</v>
          </cell>
          <cell r="BN2721">
            <v>0</v>
          </cell>
          <cell r="BO2721">
            <v>111.00772237540281</v>
          </cell>
          <cell r="BP2721">
            <v>3.4156222269354708</v>
          </cell>
          <cell r="BQ2721">
            <v>0</v>
          </cell>
          <cell r="BR2721">
            <v>0</v>
          </cell>
          <cell r="BS2721">
            <v>42.931462644897827</v>
          </cell>
          <cell r="BT2721">
            <v>1.3209680813814717</v>
          </cell>
          <cell r="BU2721">
            <v>0</v>
          </cell>
          <cell r="BV2721">
            <v>0</v>
          </cell>
          <cell r="BW2721">
            <v>0</v>
          </cell>
          <cell r="BX2721">
            <v>0</v>
          </cell>
          <cell r="BY2721">
            <v>0</v>
          </cell>
          <cell r="BZ2721">
            <v>0</v>
          </cell>
          <cell r="CA2721">
            <v>32.912176926057533</v>
          </cell>
          <cell r="CB2721">
            <v>0.88951829529885229</v>
          </cell>
          <cell r="CC2721">
            <v>0</v>
          </cell>
          <cell r="CD2721">
            <v>0</v>
          </cell>
          <cell r="CE2721">
            <v>0</v>
          </cell>
          <cell r="CF2721">
            <v>0</v>
          </cell>
          <cell r="CG2721">
            <v>0</v>
          </cell>
          <cell r="CH2721">
            <v>0</v>
          </cell>
          <cell r="CI2721">
            <v>0</v>
          </cell>
          <cell r="CJ2721">
            <v>0</v>
          </cell>
          <cell r="CK2721">
            <v>0</v>
          </cell>
          <cell r="CL2721">
            <v>0</v>
          </cell>
          <cell r="CM2721">
            <v>0</v>
          </cell>
          <cell r="CN2721">
            <v>0</v>
          </cell>
          <cell r="CO2721">
            <v>0</v>
          </cell>
          <cell r="CP2721">
            <v>0</v>
          </cell>
          <cell r="CQ2721">
            <v>0</v>
          </cell>
          <cell r="CR2721">
            <v>0</v>
          </cell>
          <cell r="CS2721">
            <v>0</v>
          </cell>
          <cell r="CT2721">
            <v>0</v>
          </cell>
          <cell r="CU2721">
            <v>0</v>
          </cell>
          <cell r="CV2721">
            <v>0</v>
          </cell>
          <cell r="CW2721">
            <v>0</v>
          </cell>
          <cell r="CX2721">
            <v>0</v>
          </cell>
          <cell r="CY2721">
            <v>0</v>
          </cell>
          <cell r="CZ2721">
            <v>0</v>
          </cell>
          <cell r="DA2721">
            <v>0</v>
          </cell>
          <cell r="DB2721">
            <v>0</v>
          </cell>
          <cell r="DC2721">
            <v>0</v>
          </cell>
          <cell r="DD2721">
            <v>1343.7769537601466</v>
          </cell>
          <cell r="DE2721">
            <v>0</v>
          </cell>
          <cell r="DG2721">
            <v>1312.1217554005796</v>
          </cell>
          <cell r="DH2721">
            <v>0.80417329741636867</v>
          </cell>
          <cell r="DI2721">
            <v>0.03</v>
          </cell>
          <cell r="DJ2721">
            <v>31.655198359567137</v>
          </cell>
          <cell r="DK2721">
            <v>2.4125198922491056E-2</v>
          </cell>
          <cell r="DL2721">
            <v>0</v>
          </cell>
        </row>
        <row r="2722">
          <cell r="A2722" t="str">
            <v>PZA-FFS-TRIP-05</v>
          </cell>
          <cell r="B2722" t="str">
            <v>SCROCCHI SULLE MANINE</v>
          </cell>
          <cell r="C2722" t="str">
            <v>DEVICE TO HELD STRAIGHT THE GRIPPING FINGERS WHEN PACKS ARE RELEASED</v>
          </cell>
          <cell r="F2722">
            <v>2144.9427092513793</v>
          </cell>
          <cell r="H2722">
            <v>1008.1230733481483</v>
          </cell>
          <cell r="I2722">
            <v>0.53</v>
          </cell>
          <cell r="J2722" t="str">
            <v>OK</v>
          </cell>
          <cell r="K2722" t="str">
            <v>F0ZZD</v>
          </cell>
          <cell r="L2722">
            <v>0.80417329741636889</v>
          </cell>
          <cell r="M2722">
            <v>2.7154303783427782E-2</v>
          </cell>
          <cell r="N2722">
            <v>0</v>
          </cell>
          <cell r="O2722">
            <v>0</v>
          </cell>
          <cell r="P2722">
            <v>0</v>
          </cell>
          <cell r="Q2722">
            <v>9.3546352439256592E-3</v>
          </cell>
          <cell r="R2722">
            <v>0</v>
          </cell>
          <cell r="S2722">
            <v>0</v>
          </cell>
          <cell r="T2722">
            <v>2.0268376361838925E-2</v>
          </cell>
          <cell r="U2722">
            <v>0</v>
          </cell>
          <cell r="V2722">
            <v>8.2608741030110566E-2</v>
          </cell>
          <cell r="W2722">
            <v>0</v>
          </cell>
          <cell r="X2722">
            <v>3.1948354617012391E-2</v>
          </cell>
          <cell r="Y2722">
            <v>0</v>
          </cell>
          <cell r="Z2722">
            <v>0</v>
          </cell>
          <cell r="AA2722">
            <v>0</v>
          </cell>
          <cell r="AB2722">
            <v>2.449229154731589E-2</v>
          </cell>
          <cell r="AC2722">
            <v>0</v>
          </cell>
          <cell r="AD2722">
            <v>0</v>
          </cell>
          <cell r="AE2722">
            <v>0</v>
          </cell>
          <cell r="AF2722">
            <v>0</v>
          </cell>
          <cell r="AG2722">
            <v>0</v>
          </cell>
          <cell r="AH2722">
            <v>0</v>
          </cell>
          <cell r="AI2722">
            <v>0</v>
          </cell>
          <cell r="AJ2722">
            <v>0</v>
          </cell>
          <cell r="AK2722">
            <v>0</v>
          </cell>
          <cell r="AL2722">
            <v>0</v>
          </cell>
          <cell r="AM2722">
            <v>0</v>
          </cell>
          <cell r="AN2722">
            <v>0</v>
          </cell>
          <cell r="AO2722">
            <v>0</v>
          </cell>
          <cell r="AP2722">
            <v>0</v>
          </cell>
          <cell r="AQ2722">
            <v>0</v>
          </cell>
          <cell r="AR2722">
            <v>0</v>
          </cell>
          <cell r="AS2722">
            <v>0</v>
          </cell>
          <cell r="AT2722">
            <v>0</v>
          </cell>
          <cell r="AU2722">
            <v>0</v>
          </cell>
          <cell r="AV2722">
            <v>810.70565609590437</v>
          </cell>
          <cell r="AW2722">
            <v>27.374880184778466</v>
          </cell>
          <cell r="AX2722">
            <v>0.76041333846606851</v>
          </cell>
          <cell r="AY2722">
            <v>0</v>
          </cell>
          <cell r="AZ2722">
            <v>0</v>
          </cell>
          <cell r="BA2722">
            <v>0</v>
          </cell>
          <cell r="BB2722">
            <v>0</v>
          </cell>
          <cell r="BC2722">
            <v>0</v>
          </cell>
          <cell r="BD2722">
            <v>0</v>
          </cell>
          <cell r="BE2722">
            <v>9.430623632157241</v>
          </cell>
          <cell r="BF2722">
            <v>0.26196176755992334</v>
          </cell>
          <cell r="BG2722">
            <v>0</v>
          </cell>
          <cell r="BH2722">
            <v>0</v>
          </cell>
          <cell r="BI2722">
            <v>0</v>
          </cell>
          <cell r="BJ2722">
            <v>0</v>
          </cell>
          <cell r="BK2722">
            <v>20.433017869674018</v>
          </cell>
          <cell r="BL2722">
            <v>0.53771099657036892</v>
          </cell>
          <cell r="BM2722">
            <v>0</v>
          </cell>
          <cell r="BN2722">
            <v>0</v>
          </cell>
          <cell r="BO2722">
            <v>83.279777892696345</v>
          </cell>
          <cell r="BP2722">
            <v>2.5624547043906567</v>
          </cell>
          <cell r="BQ2722">
            <v>0</v>
          </cell>
          <cell r="BR2722">
            <v>0</v>
          </cell>
          <cell r="BS2722">
            <v>32.207873444919038</v>
          </cell>
          <cell r="BT2722">
            <v>0.99101149061289351</v>
          </cell>
          <cell r="BU2722">
            <v>0</v>
          </cell>
          <cell r="BV2722">
            <v>0</v>
          </cell>
          <cell r="BW2722">
            <v>0</v>
          </cell>
          <cell r="BX2722">
            <v>0</v>
          </cell>
          <cell r="BY2722">
            <v>0</v>
          </cell>
          <cell r="BZ2722">
            <v>0</v>
          </cell>
          <cell r="CA2722">
            <v>24.69124422801897</v>
          </cell>
          <cell r="CB2722">
            <v>0.66733092508159375</v>
          </cell>
          <cell r="CC2722">
            <v>0</v>
          </cell>
          <cell r="CD2722">
            <v>0</v>
          </cell>
          <cell r="CE2722">
            <v>0</v>
          </cell>
          <cell r="CF2722">
            <v>0</v>
          </cell>
          <cell r="CG2722">
            <v>0</v>
          </cell>
          <cell r="CH2722">
            <v>0</v>
          </cell>
          <cell r="CI2722">
            <v>0</v>
          </cell>
          <cell r="CJ2722">
            <v>0</v>
          </cell>
          <cell r="CK2722">
            <v>0</v>
          </cell>
          <cell r="CL2722">
            <v>0</v>
          </cell>
          <cell r="CM2722">
            <v>0</v>
          </cell>
          <cell r="CN2722">
            <v>0</v>
          </cell>
          <cell r="CO2722">
            <v>0</v>
          </cell>
          <cell r="CP2722">
            <v>0</v>
          </cell>
          <cell r="CQ2722">
            <v>0</v>
          </cell>
          <cell r="CR2722">
            <v>0</v>
          </cell>
          <cell r="CS2722">
            <v>0</v>
          </cell>
          <cell r="CT2722">
            <v>0</v>
          </cell>
          <cell r="CU2722">
            <v>0</v>
          </cell>
          <cell r="CV2722">
            <v>0</v>
          </cell>
          <cell r="CW2722">
            <v>0</v>
          </cell>
          <cell r="CX2722">
            <v>0</v>
          </cell>
          <cell r="CY2722">
            <v>0</v>
          </cell>
          <cell r="CZ2722">
            <v>0</v>
          </cell>
          <cell r="DA2722">
            <v>0</v>
          </cell>
          <cell r="DB2722">
            <v>0</v>
          </cell>
          <cell r="DC2722">
            <v>0</v>
          </cell>
          <cell r="DD2722">
            <v>1008.1230733481484</v>
          </cell>
          <cell r="DE2722">
            <v>0</v>
          </cell>
          <cell r="DG2722">
            <v>984.37483464797151</v>
          </cell>
          <cell r="DH2722">
            <v>0.80417329741636867</v>
          </cell>
          <cell r="DI2722">
            <v>0.03</v>
          </cell>
          <cell r="DJ2722">
            <v>23.748238700176557</v>
          </cell>
          <cell r="DK2722">
            <v>2.412519892249106E-2</v>
          </cell>
          <cell r="DL2722">
            <v>0</v>
          </cell>
        </row>
        <row r="2723">
          <cell r="A2723" t="str">
            <v>PZA-FLF-01</v>
          </cell>
          <cell r="B2723" t="str">
            <v>PRESA FALDE</v>
          </cell>
          <cell r="C2723" t="str">
            <v>KIT FOR 1 INTERLAYER</v>
          </cell>
          <cell r="F2723">
            <v>2075.7510089529501</v>
          </cell>
          <cell r="H2723">
            <v>975.60297420788652</v>
          </cell>
          <cell r="I2723">
            <v>0.53</v>
          </cell>
          <cell r="J2723" t="str">
            <v>OK</v>
          </cell>
          <cell r="K2723" t="str">
            <v>F0ZZD</v>
          </cell>
          <cell r="L2723">
            <v>0.80417329741636889</v>
          </cell>
          <cell r="M2723">
            <v>2.7154303783427782E-2</v>
          </cell>
          <cell r="N2723">
            <v>0</v>
          </cell>
          <cell r="O2723">
            <v>0</v>
          </cell>
          <cell r="P2723">
            <v>0</v>
          </cell>
          <cell r="Q2723">
            <v>9.3546352439256592E-3</v>
          </cell>
          <cell r="R2723">
            <v>0</v>
          </cell>
          <cell r="S2723">
            <v>0</v>
          </cell>
          <cell r="T2723">
            <v>2.0268376361838925E-2</v>
          </cell>
          <cell r="U2723">
            <v>0</v>
          </cell>
          <cell r="V2723">
            <v>8.2608741030110566E-2</v>
          </cell>
          <cell r="W2723">
            <v>0</v>
          </cell>
          <cell r="X2723">
            <v>3.1948354617012391E-2</v>
          </cell>
          <cell r="Y2723">
            <v>0</v>
          </cell>
          <cell r="Z2723">
            <v>0</v>
          </cell>
          <cell r="AA2723">
            <v>0</v>
          </cell>
          <cell r="AB2723">
            <v>2.449229154731589E-2</v>
          </cell>
          <cell r="AC2723">
            <v>0</v>
          </cell>
          <cell r="AD2723">
            <v>0</v>
          </cell>
          <cell r="AE2723">
            <v>0</v>
          </cell>
          <cell r="AF2723">
            <v>0</v>
          </cell>
          <cell r="AG2723">
            <v>0</v>
          </cell>
          <cell r="AH2723">
            <v>0</v>
          </cell>
          <cell r="AI2723">
            <v>0</v>
          </cell>
          <cell r="AJ2723">
            <v>0</v>
          </cell>
          <cell r="AK2723">
            <v>0</v>
          </cell>
          <cell r="AL2723">
            <v>0</v>
          </cell>
          <cell r="AM2723">
            <v>0</v>
          </cell>
          <cell r="AN2723">
            <v>0</v>
          </cell>
          <cell r="AO2723">
            <v>0</v>
          </cell>
          <cell r="AP2723">
            <v>0</v>
          </cell>
          <cell r="AQ2723">
            <v>0</v>
          </cell>
          <cell r="AR2723">
            <v>0</v>
          </cell>
          <cell r="AS2723">
            <v>0</v>
          </cell>
          <cell r="AT2723">
            <v>0</v>
          </cell>
          <cell r="AU2723">
            <v>0</v>
          </cell>
          <cell r="AV2723">
            <v>784.55386073797274</v>
          </cell>
          <cell r="AW2723">
            <v>26.49181953365661</v>
          </cell>
          <cell r="AX2723">
            <v>0.73588387593490578</v>
          </cell>
          <cell r="AY2723">
            <v>0</v>
          </cell>
          <cell r="AZ2723">
            <v>0</v>
          </cell>
          <cell r="BA2723">
            <v>0</v>
          </cell>
          <cell r="BB2723">
            <v>0</v>
          </cell>
          <cell r="BC2723">
            <v>0</v>
          </cell>
          <cell r="BD2723">
            <v>0</v>
          </cell>
          <cell r="BE2723">
            <v>9.1264099666037914</v>
          </cell>
          <cell r="BF2723">
            <v>0.25351138796121642</v>
          </cell>
          <cell r="BG2723">
            <v>0</v>
          </cell>
          <cell r="BH2723">
            <v>0</v>
          </cell>
          <cell r="BI2723">
            <v>0</v>
          </cell>
          <cell r="BJ2723">
            <v>0</v>
          </cell>
          <cell r="BK2723">
            <v>19.773888260974879</v>
          </cell>
          <cell r="BL2723">
            <v>0.52036548055197052</v>
          </cell>
          <cell r="BM2723">
            <v>0</v>
          </cell>
          <cell r="BN2723">
            <v>0</v>
          </cell>
          <cell r="BO2723">
            <v>80.593333444544939</v>
          </cell>
          <cell r="BP2723">
            <v>2.4797948752167676</v>
          </cell>
          <cell r="BQ2723">
            <v>0</v>
          </cell>
          <cell r="BR2723">
            <v>0</v>
          </cell>
          <cell r="BS2723">
            <v>31.168909785405553</v>
          </cell>
          <cell r="BT2723">
            <v>0.95904337801247852</v>
          </cell>
          <cell r="BU2723">
            <v>0</v>
          </cell>
          <cell r="BV2723">
            <v>0</v>
          </cell>
          <cell r="BW2723">
            <v>0</v>
          </cell>
          <cell r="BX2723">
            <v>0</v>
          </cell>
          <cell r="BY2723">
            <v>0</v>
          </cell>
          <cell r="BZ2723">
            <v>0</v>
          </cell>
          <cell r="CA2723">
            <v>23.894752478728062</v>
          </cell>
          <cell r="CB2723">
            <v>0.64580412104670437</v>
          </cell>
          <cell r="CC2723">
            <v>0</v>
          </cell>
          <cell r="CD2723">
            <v>0</v>
          </cell>
          <cell r="CE2723">
            <v>0</v>
          </cell>
          <cell r="CF2723">
            <v>0</v>
          </cell>
          <cell r="CG2723">
            <v>0</v>
          </cell>
          <cell r="CH2723">
            <v>0</v>
          </cell>
          <cell r="CI2723">
            <v>0</v>
          </cell>
          <cell r="CJ2723">
            <v>0</v>
          </cell>
          <cell r="CK2723">
            <v>0</v>
          </cell>
          <cell r="CL2723">
            <v>0</v>
          </cell>
          <cell r="CM2723">
            <v>0</v>
          </cell>
          <cell r="CN2723">
            <v>0</v>
          </cell>
          <cell r="CO2723">
            <v>0</v>
          </cell>
          <cell r="CP2723">
            <v>0</v>
          </cell>
          <cell r="CQ2723">
            <v>0</v>
          </cell>
          <cell r="CR2723">
            <v>0</v>
          </cell>
          <cell r="CS2723">
            <v>0</v>
          </cell>
          <cell r="CT2723">
            <v>0</v>
          </cell>
          <cell r="CU2723">
            <v>0</v>
          </cell>
          <cell r="CV2723">
            <v>0</v>
          </cell>
          <cell r="CW2723">
            <v>0</v>
          </cell>
          <cell r="CX2723">
            <v>0</v>
          </cell>
          <cell r="CY2723">
            <v>0</v>
          </cell>
          <cell r="CZ2723">
            <v>0</v>
          </cell>
          <cell r="DA2723">
            <v>0</v>
          </cell>
          <cell r="DB2723">
            <v>0</v>
          </cell>
          <cell r="DC2723">
            <v>0</v>
          </cell>
          <cell r="DD2723">
            <v>975.60297420788652</v>
          </cell>
          <cell r="DE2723">
            <v>0</v>
          </cell>
          <cell r="DG2723">
            <v>952.62080772384468</v>
          </cell>
          <cell r="DH2723">
            <v>0.80417329741636867</v>
          </cell>
          <cell r="DI2723">
            <v>0.03</v>
          </cell>
          <cell r="DJ2723">
            <v>22.982166484041862</v>
          </cell>
          <cell r="DK2723">
            <v>2.412519892249106E-2</v>
          </cell>
          <cell r="DL2723">
            <v>0</v>
          </cell>
        </row>
        <row r="2724">
          <cell r="A2724" t="str">
            <v>PZA-FLF-02</v>
          </cell>
          <cell r="B2724" t="str">
            <v>PRESSINO ESPULSORE</v>
          </cell>
          <cell r="C2724" t="str">
            <v>HOLD DOWN DEVICE TO PUSH OUT PRODUCT</v>
          </cell>
          <cell r="F2724">
            <v>943.97248264288896</v>
          </cell>
          <cell r="H2724">
            <v>443.66706684215779</v>
          </cell>
          <cell r="I2724">
            <v>0.53</v>
          </cell>
          <cell r="J2724" t="str">
            <v>OK</v>
          </cell>
          <cell r="K2724" t="str">
            <v>F0ZZD</v>
          </cell>
          <cell r="L2724">
            <v>0.80417329741636889</v>
          </cell>
          <cell r="M2724">
            <v>2.7154303783427782E-2</v>
          </cell>
          <cell r="N2724">
            <v>0</v>
          </cell>
          <cell r="O2724">
            <v>0</v>
          </cell>
          <cell r="P2724">
            <v>0</v>
          </cell>
          <cell r="Q2724">
            <v>9.3546352439256592E-3</v>
          </cell>
          <cell r="R2724">
            <v>0</v>
          </cell>
          <cell r="S2724">
            <v>0</v>
          </cell>
          <cell r="T2724">
            <v>2.0268376361838925E-2</v>
          </cell>
          <cell r="U2724">
            <v>0</v>
          </cell>
          <cell r="V2724">
            <v>8.2608741030110566E-2</v>
          </cell>
          <cell r="W2724">
            <v>0</v>
          </cell>
          <cell r="X2724">
            <v>3.1948354617012391E-2</v>
          </cell>
          <cell r="Y2724">
            <v>0</v>
          </cell>
          <cell r="Z2724">
            <v>0</v>
          </cell>
          <cell r="AA2724">
            <v>0</v>
          </cell>
          <cell r="AB2724">
            <v>2.449229154731589E-2</v>
          </cell>
          <cell r="AC2724">
            <v>0</v>
          </cell>
          <cell r="AD2724">
            <v>0</v>
          </cell>
          <cell r="AE2724">
            <v>0</v>
          </cell>
          <cell r="AF2724">
            <v>0</v>
          </cell>
          <cell r="AG2724">
            <v>0</v>
          </cell>
          <cell r="AH2724">
            <v>0</v>
          </cell>
          <cell r="AI2724">
            <v>0</v>
          </cell>
          <cell r="AJ2724">
            <v>0</v>
          </cell>
          <cell r="AK2724">
            <v>0</v>
          </cell>
          <cell r="AL2724">
            <v>0</v>
          </cell>
          <cell r="AM2724">
            <v>0</v>
          </cell>
          <cell r="AN2724">
            <v>0</v>
          </cell>
          <cell r="AO2724">
            <v>0</v>
          </cell>
          <cell r="AP2724">
            <v>0</v>
          </cell>
          <cell r="AQ2724">
            <v>0</v>
          </cell>
          <cell r="AR2724">
            <v>0</v>
          </cell>
          <cell r="AS2724">
            <v>0</v>
          </cell>
          <cell r="AT2724">
            <v>0</v>
          </cell>
          <cell r="AU2724">
            <v>0</v>
          </cell>
          <cell r="AV2724">
            <v>356.7852080975066</v>
          </cell>
          <cell r="AW2724">
            <v>12.047470311734312</v>
          </cell>
          <cell r="AX2724">
            <v>0.33465195310373086</v>
          </cell>
          <cell r="AY2724">
            <v>0</v>
          </cell>
          <cell r="AZ2724">
            <v>0</v>
          </cell>
          <cell r="BA2724">
            <v>0</v>
          </cell>
          <cell r="BB2724">
            <v>0</v>
          </cell>
          <cell r="BC2724">
            <v>0</v>
          </cell>
          <cell r="BD2724">
            <v>0</v>
          </cell>
          <cell r="BE2724">
            <v>4.1503435800507704</v>
          </cell>
          <cell r="BF2724">
            <v>0.11528732166807695</v>
          </cell>
          <cell r="BG2724">
            <v>0</v>
          </cell>
          <cell r="BH2724">
            <v>0</v>
          </cell>
          <cell r="BI2724">
            <v>0</v>
          </cell>
          <cell r="BJ2724">
            <v>0</v>
          </cell>
          <cell r="BK2724">
            <v>8.9924110901100018</v>
          </cell>
          <cell r="BL2724">
            <v>0.23664239710815793</v>
          </cell>
          <cell r="BM2724">
            <v>0</v>
          </cell>
          <cell r="BN2724">
            <v>0</v>
          </cell>
          <cell r="BO2724">
            <v>36.650777828352567</v>
          </cell>
          <cell r="BP2724">
            <v>1.1277162408723866</v>
          </cell>
          <cell r="BQ2724">
            <v>0</v>
          </cell>
          <cell r="BR2724">
            <v>0</v>
          </cell>
          <cell r="BS2724">
            <v>14.174432783362997</v>
          </cell>
          <cell r="BT2724">
            <v>0.43613639333424609</v>
          </cell>
          <cell r="BU2724">
            <v>0</v>
          </cell>
          <cell r="BV2724">
            <v>0</v>
          </cell>
          <cell r="BW2724">
            <v>0</v>
          </cell>
          <cell r="BX2724">
            <v>0</v>
          </cell>
          <cell r="BY2724">
            <v>0</v>
          </cell>
          <cell r="BZ2724">
            <v>0</v>
          </cell>
          <cell r="CA2724">
            <v>10.866423151040616</v>
          </cell>
          <cell r="CB2724">
            <v>0.29368711219028693</v>
          </cell>
          <cell r="CC2724">
            <v>0</v>
          </cell>
          <cell r="CD2724">
            <v>0</v>
          </cell>
          <cell r="CE2724">
            <v>0</v>
          </cell>
          <cell r="CF2724">
            <v>0</v>
          </cell>
          <cell r="CG2724">
            <v>0</v>
          </cell>
          <cell r="CH2724">
            <v>0</v>
          </cell>
          <cell r="CI2724">
            <v>0</v>
          </cell>
          <cell r="CJ2724">
            <v>0</v>
          </cell>
          <cell r="CK2724">
            <v>0</v>
          </cell>
          <cell r="CL2724">
            <v>0</v>
          </cell>
          <cell r="CM2724">
            <v>0</v>
          </cell>
          <cell r="CN2724">
            <v>0</v>
          </cell>
          <cell r="CO2724">
            <v>0</v>
          </cell>
          <cell r="CP2724">
            <v>0</v>
          </cell>
          <cell r="CQ2724">
            <v>0</v>
          </cell>
          <cell r="CR2724">
            <v>0</v>
          </cell>
          <cell r="CS2724">
            <v>0</v>
          </cell>
          <cell r="CT2724">
            <v>0</v>
          </cell>
          <cell r="CU2724">
            <v>0</v>
          </cell>
          <cell r="CV2724">
            <v>0</v>
          </cell>
          <cell r="CW2724">
            <v>0</v>
          </cell>
          <cell r="CX2724">
            <v>0</v>
          </cell>
          <cell r="CY2724">
            <v>0</v>
          </cell>
          <cell r="CZ2724">
            <v>0</v>
          </cell>
          <cell r="DA2724">
            <v>0</v>
          </cell>
          <cell r="DB2724">
            <v>0</v>
          </cell>
          <cell r="DC2724">
            <v>0</v>
          </cell>
          <cell r="DD2724">
            <v>443.66706684215785</v>
          </cell>
          <cell r="DE2724">
            <v>0</v>
          </cell>
          <cell r="DG2724">
            <v>433.21565303631962</v>
          </cell>
          <cell r="DH2724">
            <v>0.80417329741636867</v>
          </cell>
          <cell r="DI2724">
            <v>0.03</v>
          </cell>
          <cell r="DJ2724">
            <v>10.451413805838078</v>
          </cell>
          <cell r="DK2724">
            <v>2.4125198922491056E-2</v>
          </cell>
          <cell r="DL2724">
            <v>0</v>
          </cell>
        </row>
        <row r="2725">
          <cell r="A2725" t="str">
            <v>PZA-FLF-04</v>
          </cell>
          <cell r="B2725" t="str">
            <v>PRESA MEZZE FALDE</v>
          </cell>
          <cell r="C2725" t="str">
            <v>KIT FOR 2 HALF INTERLAYERS</v>
          </cell>
          <cell r="F2725">
            <v>4151.352591925337</v>
          </cell>
          <cell r="H2725">
            <v>1951.1357182049085</v>
          </cell>
          <cell r="I2725">
            <v>0.53</v>
          </cell>
          <cell r="J2725" t="str">
            <v>OK</v>
          </cell>
          <cell r="K2725" t="str">
            <v>F0ZZD</v>
          </cell>
          <cell r="L2725">
            <v>0.80417329741636889</v>
          </cell>
          <cell r="M2725">
            <v>2.7154303783427782E-2</v>
          </cell>
          <cell r="N2725">
            <v>0</v>
          </cell>
          <cell r="O2725">
            <v>0</v>
          </cell>
          <cell r="P2725">
            <v>0</v>
          </cell>
          <cell r="Q2725">
            <v>9.3546352439256592E-3</v>
          </cell>
          <cell r="R2725">
            <v>0</v>
          </cell>
          <cell r="S2725">
            <v>0</v>
          </cell>
          <cell r="T2725">
            <v>2.0268376361838925E-2</v>
          </cell>
          <cell r="U2725">
            <v>0</v>
          </cell>
          <cell r="V2725">
            <v>8.2608741030110566E-2</v>
          </cell>
          <cell r="W2725">
            <v>0</v>
          </cell>
          <cell r="X2725">
            <v>3.1948354617012391E-2</v>
          </cell>
          <cell r="Y2725">
            <v>0</v>
          </cell>
          <cell r="Z2725">
            <v>0</v>
          </cell>
          <cell r="AA2725">
            <v>0</v>
          </cell>
          <cell r="AB2725">
            <v>2.449229154731589E-2</v>
          </cell>
          <cell r="AC2725">
            <v>0</v>
          </cell>
          <cell r="AD2725">
            <v>0</v>
          </cell>
          <cell r="AE2725">
            <v>0</v>
          </cell>
          <cell r="AF2725">
            <v>0</v>
          </cell>
          <cell r="AG2725">
            <v>0</v>
          </cell>
          <cell r="AH2725">
            <v>0</v>
          </cell>
          <cell r="AI2725">
            <v>0</v>
          </cell>
          <cell r="AJ2725">
            <v>0</v>
          </cell>
          <cell r="AK2725">
            <v>0</v>
          </cell>
          <cell r="AL2725">
            <v>0</v>
          </cell>
          <cell r="AM2725">
            <v>0</v>
          </cell>
          <cell r="AN2725">
            <v>0</v>
          </cell>
          <cell r="AO2725">
            <v>0</v>
          </cell>
          <cell r="AP2725">
            <v>0</v>
          </cell>
          <cell r="AQ2725">
            <v>0</v>
          </cell>
          <cell r="AR2725">
            <v>0</v>
          </cell>
          <cell r="AS2725">
            <v>0</v>
          </cell>
          <cell r="AT2725">
            <v>0</v>
          </cell>
          <cell r="AU2725">
            <v>0</v>
          </cell>
          <cell r="AV2725">
            <v>1569.0512442156964</v>
          </cell>
          <cell r="AW2725">
            <v>52.98173201483263</v>
          </cell>
          <cell r="AX2725">
            <v>1.4717147781897952</v>
          </cell>
          <cell r="AY2725">
            <v>0</v>
          </cell>
          <cell r="AZ2725">
            <v>0</v>
          </cell>
          <cell r="BA2725">
            <v>0</v>
          </cell>
          <cell r="BB2725">
            <v>0</v>
          </cell>
          <cell r="BC2725">
            <v>0</v>
          </cell>
          <cell r="BD2725">
            <v>0</v>
          </cell>
          <cell r="BE2725">
            <v>18.25216295520184</v>
          </cell>
          <cell r="BF2725">
            <v>0.50700452653338446</v>
          </cell>
          <cell r="BG2725">
            <v>0</v>
          </cell>
          <cell r="BH2725">
            <v>0</v>
          </cell>
          <cell r="BI2725">
            <v>0</v>
          </cell>
          <cell r="BJ2725">
            <v>0</v>
          </cell>
          <cell r="BK2725">
            <v>39.546353069603981</v>
          </cell>
          <cell r="BL2725">
            <v>1.0406935018316836</v>
          </cell>
          <cell r="BM2725">
            <v>0</v>
          </cell>
          <cell r="BN2725">
            <v>0</v>
          </cell>
          <cell r="BO2725">
            <v>161.18086525978808</v>
          </cell>
          <cell r="BP2725">
            <v>4.9594112387627103</v>
          </cell>
          <cell r="BQ2725">
            <v>0</v>
          </cell>
          <cell r="BR2725">
            <v>0</v>
          </cell>
          <cell r="BS2725">
            <v>62.335575831129574</v>
          </cell>
          <cell r="BT2725">
            <v>1.9180177178809099</v>
          </cell>
          <cell r="BU2725">
            <v>0</v>
          </cell>
          <cell r="BV2725">
            <v>0</v>
          </cell>
          <cell r="BW2725">
            <v>0</v>
          </cell>
          <cell r="BX2725">
            <v>0</v>
          </cell>
          <cell r="BY2725">
            <v>0</v>
          </cell>
          <cell r="BZ2725">
            <v>0</v>
          </cell>
          <cell r="CA2725">
            <v>47.787784858656195</v>
          </cell>
          <cell r="CB2725">
            <v>1.2915617529366539</v>
          </cell>
          <cell r="CC2725">
            <v>0</v>
          </cell>
          <cell r="CD2725">
            <v>0</v>
          </cell>
          <cell r="CE2725">
            <v>0</v>
          </cell>
          <cell r="CF2725">
            <v>0</v>
          </cell>
          <cell r="CG2725">
            <v>0</v>
          </cell>
          <cell r="CH2725">
            <v>0</v>
          </cell>
          <cell r="CI2725">
            <v>0</v>
          </cell>
          <cell r="CJ2725">
            <v>0</v>
          </cell>
          <cell r="CK2725">
            <v>0</v>
          </cell>
          <cell r="CL2725">
            <v>0</v>
          </cell>
          <cell r="CM2725">
            <v>0</v>
          </cell>
          <cell r="CN2725">
            <v>0</v>
          </cell>
          <cell r="CO2725">
            <v>0</v>
          </cell>
          <cell r="CP2725">
            <v>0</v>
          </cell>
          <cell r="CQ2725">
            <v>0</v>
          </cell>
          <cell r="CR2725">
            <v>0</v>
          </cell>
          <cell r="CS2725">
            <v>0</v>
          </cell>
          <cell r="CT2725">
            <v>0</v>
          </cell>
          <cell r="CU2725">
            <v>0</v>
          </cell>
          <cell r="CV2725">
            <v>0</v>
          </cell>
          <cell r="CW2725">
            <v>0</v>
          </cell>
          <cell r="CX2725">
            <v>0</v>
          </cell>
          <cell r="CY2725">
            <v>0</v>
          </cell>
          <cell r="CZ2725">
            <v>0</v>
          </cell>
          <cell r="DA2725">
            <v>0</v>
          </cell>
          <cell r="DB2725">
            <v>0</v>
          </cell>
          <cell r="DC2725">
            <v>0</v>
          </cell>
          <cell r="DD2725">
            <v>1951.1357182049087</v>
          </cell>
          <cell r="DE2725">
            <v>0</v>
          </cell>
          <cell r="DG2725">
            <v>1905.1730396417831</v>
          </cell>
          <cell r="DH2725">
            <v>0.80417329741636867</v>
          </cell>
          <cell r="DI2725">
            <v>0.03</v>
          </cell>
          <cell r="DJ2725">
            <v>45.96267856312496</v>
          </cell>
          <cell r="DK2725">
            <v>2.412519892249106E-2</v>
          </cell>
          <cell r="DL2725">
            <v>0</v>
          </cell>
        </row>
        <row r="2726">
          <cell r="A2726" t="str">
            <v>PZA-FLF-DOPP-03</v>
          </cell>
          <cell r="B2726" t="str">
            <v>VALVOLE PROPORZIONALI</v>
          </cell>
          <cell r="C2726" t="str">
            <v>PROPORTIONAL VALVES</v>
          </cell>
          <cell r="F2726">
            <v>1811.3398685268003</v>
          </cell>
          <cell r="H2726">
            <v>851.32973820759605</v>
          </cell>
          <cell r="I2726">
            <v>0.53</v>
          </cell>
          <cell r="J2726" t="str">
            <v>OK</v>
          </cell>
          <cell r="K2726" t="str">
            <v>F0ZZD</v>
          </cell>
          <cell r="L2726">
            <v>0.80417329741636889</v>
          </cell>
          <cell r="M2726">
            <v>2.7154303783427782E-2</v>
          </cell>
          <cell r="N2726">
            <v>0</v>
          </cell>
          <cell r="O2726">
            <v>0</v>
          </cell>
          <cell r="P2726">
            <v>0</v>
          </cell>
          <cell r="Q2726">
            <v>9.3546352439256592E-3</v>
          </cell>
          <cell r="R2726">
            <v>0</v>
          </cell>
          <cell r="S2726">
            <v>0</v>
          </cell>
          <cell r="T2726">
            <v>2.0268376361838925E-2</v>
          </cell>
          <cell r="U2726">
            <v>0</v>
          </cell>
          <cell r="V2726">
            <v>8.2608741030110566E-2</v>
          </cell>
          <cell r="W2726">
            <v>0</v>
          </cell>
          <cell r="X2726">
            <v>3.1948354617012391E-2</v>
          </cell>
          <cell r="Y2726">
            <v>0</v>
          </cell>
          <cell r="Z2726">
            <v>0</v>
          </cell>
          <cell r="AA2726">
            <v>0</v>
          </cell>
          <cell r="AB2726">
            <v>2.449229154731589E-2</v>
          </cell>
          <cell r="AC2726">
            <v>0</v>
          </cell>
          <cell r="AD2726">
            <v>0</v>
          </cell>
          <cell r="AE2726">
            <v>0</v>
          </cell>
          <cell r="AF2726">
            <v>0</v>
          </cell>
          <cell r="AG2726">
            <v>0</v>
          </cell>
          <cell r="AH2726">
            <v>0</v>
          </cell>
          <cell r="AI2726">
            <v>0</v>
          </cell>
          <cell r="AJ2726">
            <v>0</v>
          </cell>
          <cell r="AK2726">
            <v>0</v>
          </cell>
          <cell r="AL2726">
            <v>0</v>
          </cell>
          <cell r="AM2726">
            <v>0</v>
          </cell>
          <cell r="AN2726">
            <v>0</v>
          </cell>
          <cell r="AO2726">
            <v>0</v>
          </cell>
          <cell r="AP2726">
            <v>0</v>
          </cell>
          <cell r="AQ2726">
            <v>0</v>
          </cell>
          <cell r="AR2726">
            <v>0</v>
          </cell>
          <cell r="AS2726">
            <v>0</v>
          </cell>
          <cell r="AT2726">
            <v>0</v>
          </cell>
          <cell r="AU2726">
            <v>0</v>
          </cell>
          <cell r="AV2726">
            <v>684.61664276301656</v>
          </cell>
          <cell r="AW2726">
            <v>23.117266331155108</v>
          </cell>
          <cell r="AX2726">
            <v>0.64214628697653076</v>
          </cell>
          <cell r="AY2726">
            <v>0</v>
          </cell>
          <cell r="AZ2726">
            <v>0</v>
          </cell>
          <cell r="BA2726">
            <v>0</v>
          </cell>
          <cell r="BB2726">
            <v>0</v>
          </cell>
          <cell r="BC2726">
            <v>0</v>
          </cell>
          <cell r="BD2726">
            <v>0</v>
          </cell>
          <cell r="BE2726">
            <v>7.9638791732387828</v>
          </cell>
          <cell r="BF2726">
            <v>0.22121886592329953</v>
          </cell>
          <cell r="BG2726">
            <v>0</v>
          </cell>
          <cell r="BH2726">
            <v>0</v>
          </cell>
          <cell r="BI2726">
            <v>0</v>
          </cell>
          <cell r="BJ2726">
            <v>0</v>
          </cell>
          <cell r="BK2726">
            <v>17.255071542017358</v>
          </cell>
          <cell r="BL2726">
            <v>0.45408083005308836</v>
          </cell>
          <cell r="BM2726">
            <v>0</v>
          </cell>
          <cell r="BN2726">
            <v>0</v>
          </cell>
          <cell r="BO2726">
            <v>70.327277874823125</v>
          </cell>
          <cell r="BP2726">
            <v>2.1639162423022498</v>
          </cell>
          <cell r="BQ2726">
            <v>0</v>
          </cell>
          <cell r="BR2726">
            <v>0</v>
          </cell>
          <cell r="BS2726">
            <v>27.198584372264602</v>
          </cell>
          <cell r="BT2726">
            <v>0.83687951914660308</v>
          </cell>
          <cell r="BU2726">
            <v>0</v>
          </cell>
          <cell r="BV2726">
            <v>0</v>
          </cell>
          <cell r="BW2726">
            <v>0</v>
          </cell>
          <cell r="BX2726">
            <v>0</v>
          </cell>
          <cell r="BY2726">
            <v>0</v>
          </cell>
          <cell r="BZ2726">
            <v>0</v>
          </cell>
          <cell r="CA2726">
            <v>20.851016151080554</v>
          </cell>
          <cell r="CB2726">
            <v>0.56354097705623118</v>
          </cell>
          <cell r="CC2726">
            <v>0</v>
          </cell>
          <cell r="CD2726">
            <v>0</v>
          </cell>
          <cell r="CE2726">
            <v>0</v>
          </cell>
          <cell r="CF2726">
            <v>0</v>
          </cell>
          <cell r="CG2726">
            <v>0</v>
          </cell>
          <cell r="CH2726">
            <v>0</v>
          </cell>
          <cell r="CI2726">
            <v>0</v>
          </cell>
          <cell r="CJ2726">
            <v>0</v>
          </cell>
          <cell r="CK2726">
            <v>0</v>
          </cell>
          <cell r="CL2726">
            <v>0</v>
          </cell>
          <cell r="CM2726">
            <v>0</v>
          </cell>
          <cell r="CN2726">
            <v>0</v>
          </cell>
          <cell r="CO2726">
            <v>0</v>
          </cell>
          <cell r="CP2726">
            <v>0</v>
          </cell>
          <cell r="CQ2726">
            <v>0</v>
          </cell>
          <cell r="CR2726">
            <v>0</v>
          </cell>
          <cell r="CS2726">
            <v>0</v>
          </cell>
          <cell r="CT2726">
            <v>0</v>
          </cell>
          <cell r="CU2726">
            <v>0</v>
          </cell>
          <cell r="CV2726">
            <v>0</v>
          </cell>
          <cell r="CW2726">
            <v>0</v>
          </cell>
          <cell r="CX2726">
            <v>0</v>
          </cell>
          <cell r="CY2726">
            <v>0</v>
          </cell>
          <cell r="CZ2726">
            <v>0</v>
          </cell>
          <cell r="DA2726">
            <v>0</v>
          </cell>
          <cell r="DB2726">
            <v>0</v>
          </cell>
          <cell r="DC2726">
            <v>0</v>
          </cell>
          <cell r="DD2726">
            <v>851.32973820759605</v>
          </cell>
          <cell r="DE2726">
            <v>0</v>
          </cell>
          <cell r="DG2726">
            <v>831.27506197806906</v>
          </cell>
          <cell r="DH2726">
            <v>0.80417329741636867</v>
          </cell>
          <cell r="DI2726">
            <v>0.03</v>
          </cell>
          <cell r="DJ2726">
            <v>20.054676229527001</v>
          </cell>
          <cell r="DK2726">
            <v>2.412519892249106E-2</v>
          </cell>
          <cell r="DL2726">
            <v>0</v>
          </cell>
        </row>
        <row r="2727">
          <cell r="A2727" t="str">
            <v>PZA-FLF-TRIP-03</v>
          </cell>
          <cell r="B2727" t="str">
            <v>VALVOLE PROPORZIONALI</v>
          </cell>
          <cell r="C2727" t="str">
            <v>PROPORTIONAL VALVES</v>
          </cell>
          <cell r="F2727">
            <v>2718.2453688669566</v>
          </cell>
          <cell r="H2727">
            <v>1277.5753233674695</v>
          </cell>
          <cell r="I2727">
            <v>0.53</v>
          </cell>
          <cell r="J2727" t="str">
            <v>OK</v>
          </cell>
          <cell r="K2727" t="str">
            <v>F0ZZD</v>
          </cell>
          <cell r="L2727">
            <v>0.80417329741636889</v>
          </cell>
          <cell r="M2727">
            <v>2.7154303783427782E-2</v>
          </cell>
          <cell r="N2727">
            <v>0</v>
          </cell>
          <cell r="O2727">
            <v>0</v>
          </cell>
          <cell r="P2727">
            <v>0</v>
          </cell>
          <cell r="Q2727">
            <v>9.3546352439256592E-3</v>
          </cell>
          <cell r="R2727">
            <v>0</v>
          </cell>
          <cell r="S2727">
            <v>0</v>
          </cell>
          <cell r="T2727">
            <v>2.0268376361838925E-2</v>
          </cell>
          <cell r="U2727">
            <v>0</v>
          </cell>
          <cell r="V2727">
            <v>8.2608741030110566E-2</v>
          </cell>
          <cell r="W2727">
            <v>0</v>
          </cell>
          <cell r="X2727">
            <v>3.1948354617012391E-2</v>
          </cell>
          <cell r="Y2727">
            <v>0</v>
          </cell>
          <cell r="Z2727">
            <v>0</v>
          </cell>
          <cell r="AA2727">
            <v>0</v>
          </cell>
          <cell r="AB2727">
            <v>2.449229154731589E-2</v>
          </cell>
          <cell r="AC2727">
            <v>0</v>
          </cell>
          <cell r="AD2727">
            <v>0</v>
          </cell>
          <cell r="AE2727">
            <v>0</v>
          </cell>
          <cell r="AF2727">
            <v>0</v>
          </cell>
          <cell r="AG2727">
            <v>0</v>
          </cell>
          <cell r="AH2727">
            <v>0</v>
          </cell>
          <cell r="AI2727">
            <v>0</v>
          </cell>
          <cell r="AJ2727">
            <v>0</v>
          </cell>
          <cell r="AK2727">
            <v>0</v>
          </cell>
          <cell r="AL2727">
            <v>0</v>
          </cell>
          <cell r="AM2727">
            <v>0</v>
          </cell>
          <cell r="AN2727">
            <v>0</v>
          </cell>
          <cell r="AO2727">
            <v>0</v>
          </cell>
          <cell r="AP2727">
            <v>0</v>
          </cell>
          <cell r="AQ2727">
            <v>0</v>
          </cell>
          <cell r="AR2727">
            <v>0</v>
          </cell>
          <cell r="AS2727">
            <v>0</v>
          </cell>
          <cell r="AT2727">
            <v>0</v>
          </cell>
          <cell r="AU2727">
            <v>0</v>
          </cell>
          <cell r="AV2727">
            <v>1027.3919604902017</v>
          </cell>
          <cell r="AW2727">
            <v>34.691668436931252</v>
          </cell>
          <cell r="AX2727">
            <v>0.96365745658142365</v>
          </cell>
          <cell r="AY2727">
            <v>0</v>
          </cell>
          <cell r="AZ2727">
            <v>0</v>
          </cell>
          <cell r="BA2727">
            <v>0</v>
          </cell>
          <cell r="BB2727">
            <v>0</v>
          </cell>
          <cell r="BC2727">
            <v>0</v>
          </cell>
          <cell r="BD2727">
            <v>0</v>
          </cell>
          <cell r="BE2727">
            <v>11.951251146743051</v>
          </cell>
          <cell r="BF2727">
            <v>0.33197919852064028</v>
          </cell>
          <cell r="BG2727">
            <v>0</v>
          </cell>
          <cell r="BH2727">
            <v>0</v>
          </cell>
          <cell r="BI2727">
            <v>0</v>
          </cell>
          <cell r="BJ2727">
            <v>0</v>
          </cell>
          <cell r="BK2727">
            <v>25.89437748460994</v>
          </cell>
          <cell r="BL2727">
            <v>0.68143098643710365</v>
          </cell>
          <cell r="BM2727">
            <v>0</v>
          </cell>
          <cell r="BN2727">
            <v>0</v>
          </cell>
          <cell r="BO2727">
            <v>105.53888903452305</v>
          </cell>
          <cell r="BP2727">
            <v>3.2473504318314785</v>
          </cell>
          <cell r="BQ2727">
            <v>0</v>
          </cell>
          <cell r="BR2727">
            <v>0</v>
          </cell>
          <cell r="BS2727">
            <v>40.816429480888196</v>
          </cell>
          <cell r="BT2727">
            <v>1.255890137873483</v>
          </cell>
          <cell r="BU2727">
            <v>0</v>
          </cell>
          <cell r="BV2727">
            <v>0</v>
          </cell>
          <cell r="BW2727">
            <v>0</v>
          </cell>
          <cell r="BX2727">
            <v>0</v>
          </cell>
          <cell r="BY2727">
            <v>0</v>
          </cell>
          <cell r="BZ2727">
            <v>0</v>
          </cell>
          <cell r="CA2727">
            <v>31.290747293572437</v>
          </cell>
          <cell r="CB2727">
            <v>0.84569587279925507</v>
          </cell>
          <cell r="CC2727">
            <v>0</v>
          </cell>
          <cell r="CD2727">
            <v>0</v>
          </cell>
          <cell r="CE2727">
            <v>0</v>
          </cell>
          <cell r="CF2727">
            <v>0</v>
          </cell>
          <cell r="CG2727">
            <v>0</v>
          </cell>
          <cell r="CH2727">
            <v>0</v>
          </cell>
          <cell r="CI2727">
            <v>0</v>
          </cell>
          <cell r="CJ2727">
            <v>0</v>
          </cell>
          <cell r="CK2727">
            <v>0</v>
          </cell>
          <cell r="CL2727">
            <v>0</v>
          </cell>
          <cell r="CM2727">
            <v>0</v>
          </cell>
          <cell r="CN2727">
            <v>0</v>
          </cell>
          <cell r="CO2727">
            <v>0</v>
          </cell>
          <cell r="CP2727">
            <v>0</v>
          </cell>
          <cell r="CQ2727">
            <v>0</v>
          </cell>
          <cell r="CR2727">
            <v>0</v>
          </cell>
          <cell r="CS2727">
            <v>0</v>
          </cell>
          <cell r="CT2727">
            <v>0</v>
          </cell>
          <cell r="CU2727">
            <v>0</v>
          </cell>
          <cell r="CV2727">
            <v>0</v>
          </cell>
          <cell r="CW2727">
            <v>0</v>
          </cell>
          <cell r="CX2727">
            <v>0</v>
          </cell>
          <cell r="CY2727">
            <v>0</v>
          </cell>
          <cell r="CZ2727">
            <v>0</v>
          </cell>
          <cell r="DA2727">
            <v>0</v>
          </cell>
          <cell r="DB2727">
            <v>0</v>
          </cell>
          <cell r="DC2727">
            <v>0</v>
          </cell>
          <cell r="DD2727">
            <v>1277.5753233674695</v>
          </cell>
          <cell r="DE2727">
            <v>0</v>
          </cell>
          <cell r="DG2727">
            <v>1247.4796291621763</v>
          </cell>
          <cell r="DH2727">
            <v>0.80417329741636867</v>
          </cell>
          <cell r="DI2727">
            <v>0.03</v>
          </cell>
          <cell r="DJ2727">
            <v>30.095694205292883</v>
          </cell>
          <cell r="DK2727">
            <v>2.412519892249106E-2</v>
          </cell>
          <cell r="DL2727">
            <v>0</v>
          </cell>
        </row>
        <row r="2728">
          <cell r="A2728" t="str">
            <v>PZA-FORK-4-VENTOSE</v>
          </cell>
          <cell r="B2728" t="str">
            <v>PRESA FALDE PINZA FORCHETTE A STRATO</v>
          </cell>
          <cell r="C2728" t="str">
            <v>KIT FOR 1 INTERLAYER</v>
          </cell>
          <cell r="F2728">
            <v>5540.0694634042557</v>
          </cell>
          <cell r="H2728">
            <v>2603.8326477999999</v>
          </cell>
          <cell r="I2728">
            <v>0.53</v>
          </cell>
          <cell r="J2728" t="str">
            <v>OK</v>
          </cell>
          <cell r="K2728" t="str">
            <v>NEWZD</v>
          </cell>
          <cell r="L2728">
            <v>0</v>
          </cell>
          <cell r="M2728">
            <v>0</v>
          </cell>
          <cell r="N2728">
            <v>0</v>
          </cell>
          <cell r="O2728">
            <v>0</v>
          </cell>
          <cell r="P2728">
            <v>0</v>
          </cell>
          <cell r="Q2728">
            <v>0</v>
          </cell>
          <cell r="R2728">
            <v>0</v>
          </cell>
          <cell r="S2728">
            <v>0</v>
          </cell>
          <cell r="T2728">
            <v>0</v>
          </cell>
          <cell r="U2728">
            <v>0</v>
          </cell>
          <cell r="V2728">
            <v>0</v>
          </cell>
          <cell r="W2728">
            <v>0</v>
          </cell>
          <cell r="X2728">
            <v>0</v>
          </cell>
          <cell r="Y2728">
            <v>0</v>
          </cell>
          <cell r="Z2728">
            <v>0</v>
          </cell>
          <cell r="AA2728">
            <v>0</v>
          </cell>
          <cell r="AB2728">
            <v>0</v>
          </cell>
          <cell r="AC2728">
            <v>0</v>
          </cell>
          <cell r="AD2728">
            <v>0</v>
          </cell>
          <cell r="AE2728">
            <v>0</v>
          </cell>
          <cell r="AF2728">
            <v>0</v>
          </cell>
          <cell r="AG2728">
            <v>0</v>
          </cell>
          <cell r="AH2728">
            <v>0</v>
          </cell>
          <cell r="AI2728">
            <v>0</v>
          </cell>
          <cell r="AJ2728">
            <v>0</v>
          </cell>
          <cell r="AK2728">
            <v>0</v>
          </cell>
          <cell r="AL2728">
            <v>0</v>
          </cell>
          <cell r="AM2728">
            <v>0</v>
          </cell>
          <cell r="AN2728">
            <v>0</v>
          </cell>
          <cell r="AO2728">
            <v>0</v>
          </cell>
          <cell r="AP2728">
            <v>0</v>
          </cell>
          <cell r="AQ2728">
            <v>0</v>
          </cell>
          <cell r="AR2728">
            <v>0</v>
          </cell>
          <cell r="AS2728">
            <v>0</v>
          </cell>
          <cell r="AT2728">
            <v>0</v>
          </cell>
          <cell r="AU2728">
            <v>0</v>
          </cell>
          <cell r="AV2728">
            <v>1348.8326477999999</v>
          </cell>
          <cell r="AW2728">
            <v>288</v>
          </cell>
          <cell r="AX2728">
            <v>8</v>
          </cell>
          <cell r="AY2728">
            <v>0</v>
          </cell>
          <cell r="AZ2728">
            <v>0</v>
          </cell>
          <cell r="BA2728">
            <v>0</v>
          </cell>
          <cell r="BB2728">
            <v>0</v>
          </cell>
          <cell r="BC2728">
            <v>0</v>
          </cell>
          <cell r="BD2728">
            <v>0</v>
          </cell>
          <cell r="BE2728">
            <v>72</v>
          </cell>
          <cell r="BF2728">
            <v>2</v>
          </cell>
          <cell r="BG2728">
            <v>0</v>
          </cell>
          <cell r="BH2728">
            <v>0</v>
          </cell>
          <cell r="BI2728">
            <v>0</v>
          </cell>
          <cell r="BJ2728">
            <v>0</v>
          </cell>
          <cell r="BK2728">
            <v>190</v>
          </cell>
          <cell r="BL2728">
            <v>5</v>
          </cell>
          <cell r="BM2728">
            <v>0</v>
          </cell>
          <cell r="BN2728">
            <v>0</v>
          </cell>
          <cell r="BO2728">
            <v>390</v>
          </cell>
          <cell r="BP2728">
            <v>12</v>
          </cell>
          <cell r="BQ2728">
            <v>0</v>
          </cell>
          <cell r="BR2728">
            <v>0</v>
          </cell>
          <cell r="BS2728">
            <v>130</v>
          </cell>
          <cell r="BT2728">
            <v>4</v>
          </cell>
          <cell r="BU2728">
            <v>0</v>
          </cell>
          <cell r="BV2728">
            <v>0</v>
          </cell>
          <cell r="BW2728">
            <v>0</v>
          </cell>
          <cell r="BX2728">
            <v>0</v>
          </cell>
          <cell r="BY2728">
            <v>0</v>
          </cell>
          <cell r="BZ2728">
            <v>0</v>
          </cell>
          <cell r="CA2728">
            <v>185</v>
          </cell>
          <cell r="CB2728">
            <v>5</v>
          </cell>
          <cell r="CC2728">
            <v>0</v>
          </cell>
          <cell r="CD2728">
            <v>0</v>
          </cell>
          <cell r="CE2728">
            <v>0</v>
          </cell>
          <cell r="CF2728">
            <v>0</v>
          </cell>
          <cell r="CG2728">
            <v>0</v>
          </cell>
          <cell r="CH2728">
            <v>0</v>
          </cell>
          <cell r="CI2728">
            <v>0</v>
          </cell>
          <cell r="CJ2728">
            <v>0</v>
          </cell>
          <cell r="CK2728">
            <v>0</v>
          </cell>
          <cell r="CL2728">
            <v>0</v>
          </cell>
          <cell r="CM2728">
            <v>0</v>
          </cell>
          <cell r="CN2728">
            <v>0</v>
          </cell>
          <cell r="CO2728">
            <v>0</v>
          </cell>
          <cell r="CP2728">
            <v>0</v>
          </cell>
          <cell r="CQ2728">
            <v>0</v>
          </cell>
          <cell r="CR2728">
            <v>0</v>
          </cell>
          <cell r="CS2728">
            <v>0</v>
          </cell>
          <cell r="CT2728">
            <v>0</v>
          </cell>
          <cell r="CU2728">
            <v>0</v>
          </cell>
          <cell r="CV2728">
            <v>0</v>
          </cell>
          <cell r="CW2728">
            <v>0</v>
          </cell>
          <cell r="CX2728">
            <v>0</v>
          </cell>
          <cell r="CY2728">
            <v>0</v>
          </cell>
          <cell r="CZ2728">
            <v>0</v>
          </cell>
          <cell r="DA2728">
            <v>0</v>
          </cell>
          <cell r="DB2728">
            <v>0</v>
          </cell>
          <cell r="DC2728">
            <v>0</v>
          </cell>
          <cell r="DD2728">
            <v>2603.8326477999999</v>
          </cell>
          <cell r="DE2728">
            <v>0</v>
          </cell>
          <cell r="DG2728">
            <v>1309.5462599999998</v>
          </cell>
          <cell r="DI2728">
            <v>0.03</v>
          </cell>
          <cell r="DJ2728">
            <v>39.286387799999993</v>
          </cell>
          <cell r="DK2728">
            <v>1.5319040413800136E-2</v>
          </cell>
          <cell r="DL2728">
            <v>0</v>
          </cell>
        </row>
        <row r="2729">
          <cell r="A2729" t="str">
            <v>PZA-FORK-8-VENTOSE</v>
          </cell>
          <cell r="B2729" t="str">
            <v>PRESA MEZZE FALDE PINZA FORCHETTE A STRATO</v>
          </cell>
          <cell r="C2729" t="str">
            <v>KIT FOR 2 HALF INTERLAYERS</v>
          </cell>
          <cell r="F2729">
            <v>9239.7133948936171</v>
          </cell>
          <cell r="H2729">
            <v>4342.6652955999998</v>
          </cell>
          <cell r="I2729">
            <v>0.53</v>
          </cell>
          <cell r="J2729" t="str">
            <v>OK</v>
          </cell>
          <cell r="K2729" t="str">
            <v>NEWZD</v>
          </cell>
          <cell r="L2729">
            <v>0</v>
          </cell>
          <cell r="M2729">
            <v>0</v>
          </cell>
          <cell r="N2729">
            <v>0</v>
          </cell>
          <cell r="O2729">
            <v>0</v>
          </cell>
          <cell r="P2729">
            <v>0</v>
          </cell>
          <cell r="Q2729">
            <v>0</v>
          </cell>
          <cell r="R2729">
            <v>0</v>
          </cell>
          <cell r="S2729">
            <v>0</v>
          </cell>
          <cell r="T2729">
            <v>0</v>
          </cell>
          <cell r="U2729">
            <v>0</v>
          </cell>
          <cell r="V2729">
            <v>0</v>
          </cell>
          <cell r="W2729">
            <v>0</v>
          </cell>
          <cell r="X2729">
            <v>0</v>
          </cell>
          <cell r="Y2729">
            <v>0</v>
          </cell>
          <cell r="Z2729">
            <v>0</v>
          </cell>
          <cell r="AA2729">
            <v>0</v>
          </cell>
          <cell r="AB2729">
            <v>0</v>
          </cell>
          <cell r="AC2729">
            <v>0</v>
          </cell>
          <cell r="AD2729">
            <v>0</v>
          </cell>
          <cell r="AE2729">
            <v>0</v>
          </cell>
          <cell r="AF2729">
            <v>0</v>
          </cell>
          <cell r="AG2729">
            <v>0</v>
          </cell>
          <cell r="AH2729">
            <v>0</v>
          </cell>
          <cell r="AI2729">
            <v>0</v>
          </cell>
          <cell r="AJ2729">
            <v>0</v>
          </cell>
          <cell r="AK2729">
            <v>0</v>
          </cell>
          <cell r="AL2729">
            <v>0</v>
          </cell>
          <cell r="AM2729">
            <v>0</v>
          </cell>
          <cell r="AN2729">
            <v>0</v>
          </cell>
          <cell r="AO2729">
            <v>0</v>
          </cell>
          <cell r="AP2729">
            <v>0</v>
          </cell>
          <cell r="AQ2729">
            <v>0</v>
          </cell>
          <cell r="AR2729">
            <v>0</v>
          </cell>
          <cell r="AS2729">
            <v>0</v>
          </cell>
          <cell r="AT2729">
            <v>0</v>
          </cell>
          <cell r="AU2729">
            <v>0</v>
          </cell>
          <cell r="AV2729">
            <v>2697.6652955999998</v>
          </cell>
          <cell r="AW2729">
            <v>288</v>
          </cell>
          <cell r="AX2729">
            <v>8</v>
          </cell>
          <cell r="AY2729">
            <v>0</v>
          </cell>
          <cell r="AZ2729">
            <v>0</v>
          </cell>
          <cell r="BA2729">
            <v>0</v>
          </cell>
          <cell r="BB2729">
            <v>0</v>
          </cell>
          <cell r="BC2729">
            <v>0</v>
          </cell>
          <cell r="BD2729">
            <v>0</v>
          </cell>
          <cell r="BE2729">
            <v>72</v>
          </cell>
          <cell r="BF2729">
            <v>2</v>
          </cell>
          <cell r="BG2729">
            <v>0</v>
          </cell>
          <cell r="BH2729">
            <v>0</v>
          </cell>
          <cell r="BI2729">
            <v>0</v>
          </cell>
          <cell r="BJ2729">
            <v>0</v>
          </cell>
          <cell r="BK2729">
            <v>190</v>
          </cell>
          <cell r="BL2729">
            <v>5</v>
          </cell>
          <cell r="BM2729">
            <v>0</v>
          </cell>
          <cell r="BN2729">
            <v>0</v>
          </cell>
          <cell r="BO2729">
            <v>650</v>
          </cell>
          <cell r="BP2729">
            <v>20</v>
          </cell>
          <cell r="BQ2729">
            <v>0</v>
          </cell>
          <cell r="BR2729">
            <v>0</v>
          </cell>
          <cell r="BS2729">
            <v>260</v>
          </cell>
          <cell r="BT2729">
            <v>8</v>
          </cell>
          <cell r="BU2729">
            <v>0</v>
          </cell>
          <cell r="BV2729">
            <v>0</v>
          </cell>
          <cell r="BW2729">
            <v>0</v>
          </cell>
          <cell r="BX2729">
            <v>0</v>
          </cell>
          <cell r="BY2729">
            <v>0</v>
          </cell>
          <cell r="BZ2729">
            <v>0</v>
          </cell>
          <cell r="CA2729">
            <v>185</v>
          </cell>
          <cell r="CB2729">
            <v>5</v>
          </cell>
          <cell r="CC2729">
            <v>0</v>
          </cell>
          <cell r="CD2729">
            <v>0</v>
          </cell>
          <cell r="CE2729">
            <v>0</v>
          </cell>
          <cell r="CF2729">
            <v>0</v>
          </cell>
          <cell r="CG2729">
            <v>0</v>
          </cell>
          <cell r="CH2729">
            <v>0</v>
          </cell>
          <cell r="CI2729">
            <v>0</v>
          </cell>
          <cell r="CJ2729">
            <v>0</v>
          </cell>
          <cell r="CK2729">
            <v>0</v>
          </cell>
          <cell r="CL2729">
            <v>0</v>
          </cell>
          <cell r="CM2729">
            <v>0</v>
          </cell>
          <cell r="CN2729">
            <v>0</v>
          </cell>
          <cell r="CO2729">
            <v>0</v>
          </cell>
          <cell r="CP2729">
            <v>0</v>
          </cell>
          <cell r="CQ2729">
            <v>0</v>
          </cell>
          <cell r="CR2729">
            <v>0</v>
          </cell>
          <cell r="CS2729">
            <v>0</v>
          </cell>
          <cell r="CT2729">
            <v>0</v>
          </cell>
          <cell r="CU2729">
            <v>0</v>
          </cell>
          <cell r="CV2729">
            <v>0</v>
          </cell>
          <cell r="CW2729">
            <v>0</v>
          </cell>
          <cell r="CX2729">
            <v>0</v>
          </cell>
          <cell r="CY2729">
            <v>0</v>
          </cell>
          <cell r="CZ2729">
            <v>0</v>
          </cell>
          <cell r="DA2729">
            <v>0</v>
          </cell>
          <cell r="DB2729">
            <v>0</v>
          </cell>
          <cell r="DC2729">
            <v>0</v>
          </cell>
          <cell r="DD2729">
            <v>4342.6652955999998</v>
          </cell>
          <cell r="DE2729">
            <v>0</v>
          </cell>
          <cell r="DG2729">
            <v>2619.0925199999997</v>
          </cell>
          <cell r="DI2729">
            <v>0.03</v>
          </cell>
          <cell r="DJ2729">
            <v>78.572775599999986</v>
          </cell>
          <cell r="DK2729">
            <v>1.8426611343789506E-2</v>
          </cell>
          <cell r="DL2729">
            <v>0</v>
          </cell>
        </row>
        <row r="2730">
          <cell r="A2730" t="str">
            <v>PZA-FORK-FILE-4-VENTOSE</v>
          </cell>
          <cell r="B2730" t="str">
            <v>PRESA FALDE PINZA FORCHETTE A FILE</v>
          </cell>
          <cell r="F2730">
            <v>5221.9119744680856</v>
          </cell>
          <cell r="H2730">
            <v>2454.298628</v>
          </cell>
          <cell r="I2730">
            <v>0.53</v>
          </cell>
          <cell r="J2730" t="str">
            <v>OK</v>
          </cell>
          <cell r="K2730" t="str">
            <v>NEWZD</v>
          </cell>
          <cell r="L2730">
            <v>0</v>
          </cell>
          <cell r="M2730">
            <v>0</v>
          </cell>
          <cell r="N2730">
            <v>0</v>
          </cell>
          <cell r="O2730">
            <v>0</v>
          </cell>
          <cell r="P2730">
            <v>0</v>
          </cell>
          <cell r="Q2730">
            <v>0</v>
          </cell>
          <cell r="R2730">
            <v>0</v>
          </cell>
          <cell r="S2730">
            <v>0</v>
          </cell>
          <cell r="T2730">
            <v>0</v>
          </cell>
          <cell r="U2730">
            <v>0</v>
          </cell>
          <cell r="V2730">
            <v>0</v>
          </cell>
          <cell r="W2730">
            <v>0</v>
          </cell>
          <cell r="X2730">
            <v>0</v>
          </cell>
          <cell r="Y2730">
            <v>0</v>
          </cell>
          <cell r="Z2730">
            <v>0</v>
          </cell>
          <cell r="AA2730">
            <v>0</v>
          </cell>
          <cell r="AB2730">
            <v>0</v>
          </cell>
          <cell r="AC2730">
            <v>0</v>
          </cell>
          <cell r="AD2730">
            <v>0</v>
          </cell>
          <cell r="AE2730">
            <v>0</v>
          </cell>
          <cell r="AF2730">
            <v>0</v>
          </cell>
          <cell r="AG2730">
            <v>0</v>
          </cell>
          <cell r="AH2730">
            <v>0</v>
          </cell>
          <cell r="AI2730">
            <v>0</v>
          </cell>
          <cell r="AJ2730">
            <v>0</v>
          </cell>
          <cell r="AK2730">
            <v>0</v>
          </cell>
          <cell r="AL2730">
            <v>0</v>
          </cell>
          <cell r="AM2730">
            <v>0</v>
          </cell>
          <cell r="AN2730">
            <v>0</v>
          </cell>
          <cell r="AO2730">
            <v>0</v>
          </cell>
          <cell r="AP2730">
            <v>0</v>
          </cell>
          <cell r="AQ2730">
            <v>0</v>
          </cell>
          <cell r="AR2730">
            <v>0</v>
          </cell>
          <cell r="AS2730">
            <v>0</v>
          </cell>
          <cell r="AT2730">
            <v>0</v>
          </cell>
          <cell r="AU2730">
            <v>0</v>
          </cell>
          <cell r="AV2730">
            <v>1199.298628</v>
          </cell>
          <cell r="AW2730">
            <v>288</v>
          </cell>
          <cell r="AX2730">
            <v>8</v>
          </cell>
          <cell r="AY2730">
            <v>0</v>
          </cell>
          <cell r="AZ2730">
            <v>0</v>
          </cell>
          <cell r="BA2730">
            <v>0</v>
          </cell>
          <cell r="BB2730">
            <v>0</v>
          </cell>
          <cell r="BC2730">
            <v>0</v>
          </cell>
          <cell r="BD2730">
            <v>0</v>
          </cell>
          <cell r="BE2730">
            <v>72</v>
          </cell>
          <cell r="BF2730">
            <v>2</v>
          </cell>
          <cell r="BG2730">
            <v>0</v>
          </cell>
          <cell r="BH2730">
            <v>0</v>
          </cell>
          <cell r="BI2730">
            <v>0</v>
          </cell>
          <cell r="BJ2730">
            <v>0</v>
          </cell>
          <cell r="BK2730">
            <v>190</v>
          </cell>
          <cell r="BL2730">
            <v>5</v>
          </cell>
          <cell r="BM2730">
            <v>0</v>
          </cell>
          <cell r="BN2730">
            <v>0</v>
          </cell>
          <cell r="BO2730">
            <v>390</v>
          </cell>
          <cell r="BP2730">
            <v>12</v>
          </cell>
          <cell r="BQ2730">
            <v>0</v>
          </cell>
          <cell r="BR2730">
            <v>0</v>
          </cell>
          <cell r="BS2730">
            <v>130</v>
          </cell>
          <cell r="BT2730">
            <v>4</v>
          </cell>
          <cell r="BU2730">
            <v>0</v>
          </cell>
          <cell r="BV2730">
            <v>0</v>
          </cell>
          <cell r="BW2730">
            <v>0</v>
          </cell>
          <cell r="BX2730">
            <v>0</v>
          </cell>
          <cell r="BY2730">
            <v>0</v>
          </cell>
          <cell r="BZ2730">
            <v>0</v>
          </cell>
          <cell r="CA2730">
            <v>185</v>
          </cell>
          <cell r="CB2730">
            <v>5</v>
          </cell>
          <cell r="CC2730">
            <v>0</v>
          </cell>
          <cell r="CD2730">
            <v>0</v>
          </cell>
          <cell r="CE2730">
            <v>0</v>
          </cell>
          <cell r="CF2730">
            <v>0</v>
          </cell>
          <cell r="CG2730">
            <v>0</v>
          </cell>
          <cell r="CH2730">
            <v>0</v>
          </cell>
          <cell r="CI2730">
            <v>0</v>
          </cell>
          <cell r="CJ2730">
            <v>0</v>
          </cell>
          <cell r="CK2730">
            <v>0</v>
          </cell>
          <cell r="CL2730">
            <v>0</v>
          </cell>
          <cell r="CM2730">
            <v>0</v>
          </cell>
          <cell r="CN2730">
            <v>0</v>
          </cell>
          <cell r="CO2730">
            <v>0</v>
          </cell>
          <cell r="CP2730">
            <v>0</v>
          </cell>
          <cell r="CQ2730">
            <v>0</v>
          </cell>
          <cell r="CR2730">
            <v>0</v>
          </cell>
          <cell r="CS2730">
            <v>0</v>
          </cell>
          <cell r="CT2730">
            <v>0</v>
          </cell>
          <cell r="CU2730">
            <v>0</v>
          </cell>
          <cell r="CV2730">
            <v>0</v>
          </cell>
          <cell r="CW2730">
            <v>0</v>
          </cell>
          <cell r="CX2730">
            <v>0</v>
          </cell>
          <cell r="CY2730">
            <v>0</v>
          </cell>
          <cell r="CZ2730">
            <v>0</v>
          </cell>
          <cell r="DA2730">
            <v>0</v>
          </cell>
          <cell r="DB2730">
            <v>0</v>
          </cell>
          <cell r="DC2730">
            <v>0</v>
          </cell>
          <cell r="DD2730">
            <v>2454.298628</v>
          </cell>
          <cell r="DE2730">
            <v>0</v>
          </cell>
          <cell r="DG2730">
            <v>1164.3676</v>
          </cell>
          <cell r="DI2730">
            <v>0.03</v>
          </cell>
          <cell r="DJ2730">
            <v>34.931027999999998</v>
          </cell>
          <cell r="DK2730">
            <v>1.44380820839297E-2</v>
          </cell>
          <cell r="DL2730">
            <v>0</v>
          </cell>
        </row>
        <row r="2731">
          <cell r="A2731" t="str">
            <v>PZA-FORK-FILE-8-VENTOSE</v>
          </cell>
          <cell r="B2731" t="str">
            <v>PRESA MEZZE FALDE PINZA FORCHETTE A FILE</v>
          </cell>
          <cell r="F2731">
            <v>8603.4239697872345</v>
          </cell>
          <cell r="H2731">
            <v>4043.6092658000002</v>
          </cell>
          <cell r="I2731">
            <v>0.53</v>
          </cell>
          <cell r="J2731" t="str">
            <v>OK</v>
          </cell>
          <cell r="K2731" t="str">
            <v>NEWZD</v>
          </cell>
          <cell r="L2731">
            <v>0</v>
          </cell>
          <cell r="M2731">
            <v>0</v>
          </cell>
          <cell r="N2731">
            <v>0</v>
          </cell>
          <cell r="O2731">
            <v>0</v>
          </cell>
          <cell r="P2731">
            <v>0</v>
          </cell>
          <cell r="Q2731">
            <v>0</v>
          </cell>
          <cell r="R2731">
            <v>0</v>
          </cell>
          <cell r="S2731">
            <v>0</v>
          </cell>
          <cell r="T2731">
            <v>0</v>
          </cell>
          <cell r="U2731">
            <v>0</v>
          </cell>
          <cell r="V2731">
            <v>0</v>
          </cell>
          <cell r="W2731">
            <v>0</v>
          </cell>
          <cell r="X2731">
            <v>0</v>
          </cell>
          <cell r="Y2731">
            <v>0</v>
          </cell>
          <cell r="Z2731">
            <v>0</v>
          </cell>
          <cell r="AA2731">
            <v>0</v>
          </cell>
          <cell r="AB2731">
            <v>0</v>
          </cell>
          <cell r="AC2731">
            <v>0</v>
          </cell>
          <cell r="AD2731">
            <v>0</v>
          </cell>
          <cell r="AE2731">
            <v>0</v>
          </cell>
          <cell r="AF2731">
            <v>0</v>
          </cell>
          <cell r="AG2731">
            <v>0</v>
          </cell>
          <cell r="AH2731">
            <v>0</v>
          </cell>
          <cell r="AI2731">
            <v>0</v>
          </cell>
          <cell r="AJ2731">
            <v>0</v>
          </cell>
          <cell r="AK2731">
            <v>0</v>
          </cell>
          <cell r="AL2731">
            <v>0</v>
          </cell>
          <cell r="AM2731">
            <v>0</v>
          </cell>
          <cell r="AN2731">
            <v>0</v>
          </cell>
          <cell r="AO2731">
            <v>0</v>
          </cell>
          <cell r="AP2731">
            <v>0</v>
          </cell>
          <cell r="AQ2731">
            <v>0</v>
          </cell>
          <cell r="AR2731">
            <v>0</v>
          </cell>
          <cell r="AS2731">
            <v>0</v>
          </cell>
          <cell r="AT2731">
            <v>0</v>
          </cell>
          <cell r="AU2731">
            <v>0</v>
          </cell>
          <cell r="AV2731">
            <v>2398.6092658000002</v>
          </cell>
          <cell r="AW2731">
            <v>288</v>
          </cell>
          <cell r="AX2731">
            <v>8</v>
          </cell>
          <cell r="AY2731">
            <v>0</v>
          </cell>
          <cell r="AZ2731">
            <v>0</v>
          </cell>
          <cell r="BA2731">
            <v>0</v>
          </cell>
          <cell r="BB2731">
            <v>0</v>
          </cell>
          <cell r="BC2731">
            <v>0</v>
          </cell>
          <cell r="BD2731">
            <v>0</v>
          </cell>
          <cell r="BE2731">
            <v>72</v>
          </cell>
          <cell r="BF2731">
            <v>2</v>
          </cell>
          <cell r="BG2731">
            <v>0</v>
          </cell>
          <cell r="BH2731">
            <v>0</v>
          </cell>
          <cell r="BI2731">
            <v>0</v>
          </cell>
          <cell r="BJ2731">
            <v>0</v>
          </cell>
          <cell r="BK2731">
            <v>190</v>
          </cell>
          <cell r="BL2731">
            <v>5</v>
          </cell>
          <cell r="BM2731">
            <v>0</v>
          </cell>
          <cell r="BN2731">
            <v>0</v>
          </cell>
          <cell r="BO2731">
            <v>650</v>
          </cell>
          <cell r="BP2731">
            <v>20</v>
          </cell>
          <cell r="BQ2731">
            <v>0</v>
          </cell>
          <cell r="BR2731">
            <v>0</v>
          </cell>
          <cell r="BS2731">
            <v>260</v>
          </cell>
          <cell r="BT2731">
            <v>8</v>
          </cell>
          <cell r="BU2731">
            <v>0</v>
          </cell>
          <cell r="BV2731">
            <v>0</v>
          </cell>
          <cell r="BW2731">
            <v>0</v>
          </cell>
          <cell r="BX2731">
            <v>0</v>
          </cell>
          <cell r="BY2731">
            <v>0</v>
          </cell>
          <cell r="BZ2731">
            <v>0</v>
          </cell>
          <cell r="CA2731">
            <v>185</v>
          </cell>
          <cell r="CB2731">
            <v>5</v>
          </cell>
          <cell r="CC2731">
            <v>0</v>
          </cell>
          <cell r="CD2731">
            <v>0</v>
          </cell>
          <cell r="CE2731">
            <v>0</v>
          </cell>
          <cell r="CF2731">
            <v>0</v>
          </cell>
          <cell r="CG2731">
            <v>0</v>
          </cell>
          <cell r="CH2731">
            <v>0</v>
          </cell>
          <cell r="CI2731">
            <v>0</v>
          </cell>
          <cell r="CJ2731">
            <v>0</v>
          </cell>
          <cell r="CK2731">
            <v>0</v>
          </cell>
          <cell r="CL2731">
            <v>0</v>
          </cell>
          <cell r="CM2731">
            <v>0</v>
          </cell>
          <cell r="CN2731">
            <v>0</v>
          </cell>
          <cell r="CO2731">
            <v>0</v>
          </cell>
          <cell r="CP2731">
            <v>0</v>
          </cell>
          <cell r="CQ2731">
            <v>0</v>
          </cell>
          <cell r="CR2731">
            <v>0</v>
          </cell>
          <cell r="CS2731">
            <v>0</v>
          </cell>
          <cell r="CT2731">
            <v>0</v>
          </cell>
          <cell r="CU2731">
            <v>0</v>
          </cell>
          <cell r="CV2731">
            <v>0</v>
          </cell>
          <cell r="CW2731">
            <v>0</v>
          </cell>
          <cell r="CX2731">
            <v>0</v>
          </cell>
          <cell r="CY2731">
            <v>0</v>
          </cell>
          <cell r="CZ2731">
            <v>0</v>
          </cell>
          <cell r="DA2731">
            <v>0</v>
          </cell>
          <cell r="DB2731">
            <v>0</v>
          </cell>
          <cell r="DC2731">
            <v>0</v>
          </cell>
          <cell r="DD2731">
            <v>4043.6092658000002</v>
          </cell>
          <cell r="DE2731">
            <v>0</v>
          </cell>
          <cell r="DG2731">
            <v>2328.7468600000002</v>
          </cell>
          <cell r="DI2731">
            <v>0.03</v>
          </cell>
          <cell r="DJ2731">
            <v>69.862405800000005</v>
          </cell>
          <cell r="DK2731">
            <v>1.7580990501241945E-2</v>
          </cell>
          <cell r="DL2731">
            <v>0</v>
          </cell>
        </row>
        <row r="2732">
          <cell r="A2732" t="str">
            <v>PZA-FORK-FILE-ZAPPE</v>
          </cell>
          <cell r="B2732" t="str">
            <v>ZAPPE PINZA FORCHETTE PRESA A FILE</v>
          </cell>
          <cell r="F2732">
            <v>8946.4647422127691</v>
          </cell>
          <cell r="H2732">
            <v>4204.8384288400011</v>
          </cell>
          <cell r="I2732">
            <v>0.53</v>
          </cell>
          <cell r="J2732" t="str">
            <v>OK</v>
          </cell>
          <cell r="K2732" t="str">
            <v>NEWZD</v>
          </cell>
          <cell r="L2732">
            <v>0</v>
          </cell>
          <cell r="M2732">
            <v>0</v>
          </cell>
          <cell r="N2732">
            <v>0</v>
          </cell>
          <cell r="O2732">
            <v>0</v>
          </cell>
          <cell r="P2732">
            <v>0</v>
          </cell>
          <cell r="Q2732">
            <v>0</v>
          </cell>
          <cell r="R2732">
            <v>0</v>
          </cell>
          <cell r="S2732">
            <v>0</v>
          </cell>
          <cell r="T2732">
            <v>0</v>
          </cell>
          <cell r="U2732">
            <v>0</v>
          </cell>
          <cell r="V2732">
            <v>0</v>
          </cell>
          <cell r="W2732">
            <v>0</v>
          </cell>
          <cell r="X2732">
            <v>0</v>
          </cell>
          <cell r="Y2732">
            <v>0</v>
          </cell>
          <cell r="Z2732">
            <v>0</v>
          </cell>
          <cell r="AA2732">
            <v>0</v>
          </cell>
          <cell r="AB2732">
            <v>0</v>
          </cell>
          <cell r="AC2732">
            <v>0</v>
          </cell>
          <cell r="AD2732">
            <v>0</v>
          </cell>
          <cell r="AE2732">
            <v>0</v>
          </cell>
          <cell r="AF2732">
            <v>0</v>
          </cell>
          <cell r="AG2732">
            <v>0</v>
          </cell>
          <cell r="AH2732">
            <v>0</v>
          </cell>
          <cell r="AI2732">
            <v>0</v>
          </cell>
          <cell r="AJ2732">
            <v>0</v>
          </cell>
          <cell r="AK2732">
            <v>0</v>
          </cell>
          <cell r="AL2732">
            <v>0</v>
          </cell>
          <cell r="AM2732">
            <v>0</v>
          </cell>
          <cell r="AN2732">
            <v>0</v>
          </cell>
          <cell r="AO2732">
            <v>0</v>
          </cell>
          <cell r="AP2732">
            <v>0</v>
          </cell>
          <cell r="AQ2732">
            <v>0</v>
          </cell>
          <cell r="AR2732">
            <v>0</v>
          </cell>
          <cell r="AS2732">
            <v>0</v>
          </cell>
          <cell r="AT2732">
            <v>0</v>
          </cell>
          <cell r="AU2732">
            <v>0</v>
          </cell>
          <cell r="AV2732">
            <v>2559.8384288400011</v>
          </cell>
          <cell r="AW2732">
            <v>288</v>
          </cell>
          <cell r="AX2732">
            <v>8</v>
          </cell>
          <cell r="AY2732">
            <v>0</v>
          </cell>
          <cell r="AZ2732">
            <v>0</v>
          </cell>
          <cell r="BA2732">
            <v>0</v>
          </cell>
          <cell r="BB2732">
            <v>0</v>
          </cell>
          <cell r="BC2732">
            <v>0</v>
          </cell>
          <cell r="BD2732">
            <v>0</v>
          </cell>
          <cell r="BE2732">
            <v>72</v>
          </cell>
          <cell r="BF2732">
            <v>2</v>
          </cell>
          <cell r="BG2732">
            <v>0</v>
          </cell>
          <cell r="BH2732">
            <v>0</v>
          </cell>
          <cell r="BI2732">
            <v>0</v>
          </cell>
          <cell r="BJ2732">
            <v>0</v>
          </cell>
          <cell r="BK2732">
            <v>190</v>
          </cell>
          <cell r="BL2732">
            <v>5</v>
          </cell>
          <cell r="BM2732">
            <v>0</v>
          </cell>
          <cell r="BN2732">
            <v>0</v>
          </cell>
          <cell r="BO2732">
            <v>650</v>
          </cell>
          <cell r="BP2732">
            <v>20</v>
          </cell>
          <cell r="BQ2732">
            <v>0</v>
          </cell>
          <cell r="BR2732">
            <v>0</v>
          </cell>
          <cell r="BS2732">
            <v>260</v>
          </cell>
          <cell r="BT2732">
            <v>8</v>
          </cell>
          <cell r="BU2732">
            <v>0</v>
          </cell>
          <cell r="BV2732">
            <v>0</v>
          </cell>
          <cell r="BW2732">
            <v>0</v>
          </cell>
          <cell r="BX2732">
            <v>0</v>
          </cell>
          <cell r="BY2732">
            <v>0</v>
          </cell>
          <cell r="BZ2732">
            <v>0</v>
          </cell>
          <cell r="CA2732">
            <v>185</v>
          </cell>
          <cell r="CB2732">
            <v>5</v>
          </cell>
          <cell r="CC2732">
            <v>0</v>
          </cell>
          <cell r="CD2732">
            <v>0</v>
          </cell>
          <cell r="CE2732">
            <v>0</v>
          </cell>
          <cell r="CF2732">
            <v>0</v>
          </cell>
          <cell r="CG2732">
            <v>0</v>
          </cell>
          <cell r="CH2732">
            <v>0</v>
          </cell>
          <cell r="CI2732">
            <v>0</v>
          </cell>
          <cell r="CJ2732">
            <v>0</v>
          </cell>
          <cell r="CK2732">
            <v>0</v>
          </cell>
          <cell r="CL2732">
            <v>0</v>
          </cell>
          <cell r="CM2732">
            <v>0</v>
          </cell>
          <cell r="CN2732">
            <v>0</v>
          </cell>
          <cell r="CO2732">
            <v>0</v>
          </cell>
          <cell r="CP2732">
            <v>0</v>
          </cell>
          <cell r="CQ2732">
            <v>0</v>
          </cell>
          <cell r="CR2732">
            <v>0</v>
          </cell>
          <cell r="CS2732">
            <v>0</v>
          </cell>
          <cell r="CT2732">
            <v>0</v>
          </cell>
          <cell r="CU2732">
            <v>0</v>
          </cell>
          <cell r="CV2732">
            <v>0</v>
          </cell>
          <cell r="CW2732">
            <v>0</v>
          </cell>
          <cell r="CX2732">
            <v>0</v>
          </cell>
          <cell r="CY2732">
            <v>0</v>
          </cell>
          <cell r="CZ2732">
            <v>0</v>
          </cell>
          <cell r="DA2732">
            <v>0</v>
          </cell>
          <cell r="DB2732">
            <v>0</v>
          </cell>
          <cell r="DC2732">
            <v>0</v>
          </cell>
          <cell r="DD2732">
            <v>4204.8384288400011</v>
          </cell>
          <cell r="DE2732">
            <v>0</v>
          </cell>
          <cell r="DG2732">
            <v>2485.280028000001</v>
          </cell>
          <cell r="DI2732">
            <v>0.03</v>
          </cell>
          <cell r="DJ2732">
            <v>74.558400840000033</v>
          </cell>
          <cell r="DK2732">
            <v>1.8051657595744987E-2</v>
          </cell>
          <cell r="DL2732">
            <v>0</v>
          </cell>
        </row>
        <row r="2733">
          <cell r="A2733" t="str">
            <v>PZA-FORK-PALETTE</v>
          </cell>
          <cell r="B2733" t="str">
            <v>OPZIONE PRESA PALETTE PINZA A FORCHETTE</v>
          </cell>
          <cell r="F2733">
            <v>7526.5155953191488</v>
          </cell>
          <cell r="H2733">
            <v>3537.4623297999997</v>
          </cell>
          <cell r="I2733">
            <v>0.53</v>
          </cell>
          <cell r="J2733" t="str">
            <v>OK</v>
          </cell>
          <cell r="K2733" t="str">
            <v>NEWZD</v>
          </cell>
          <cell r="L2733">
            <v>0</v>
          </cell>
          <cell r="M2733">
            <v>0</v>
          </cell>
          <cell r="N2733">
            <v>0</v>
          </cell>
          <cell r="O2733">
            <v>0</v>
          </cell>
          <cell r="P2733">
            <v>0</v>
          </cell>
          <cell r="Q2733">
            <v>0</v>
          </cell>
          <cell r="R2733">
            <v>0</v>
          </cell>
          <cell r="S2733">
            <v>0</v>
          </cell>
          <cell r="T2733">
            <v>0</v>
          </cell>
          <cell r="U2733">
            <v>0</v>
          </cell>
          <cell r="V2733">
            <v>0</v>
          </cell>
          <cell r="W2733">
            <v>0</v>
          </cell>
          <cell r="X2733">
            <v>0</v>
          </cell>
          <cell r="Y2733">
            <v>0</v>
          </cell>
          <cell r="Z2733">
            <v>0</v>
          </cell>
          <cell r="AA2733">
            <v>0</v>
          </cell>
          <cell r="AB2733">
            <v>0</v>
          </cell>
          <cell r="AC2733">
            <v>0</v>
          </cell>
          <cell r="AD2733">
            <v>0</v>
          </cell>
          <cell r="AE2733">
            <v>0</v>
          </cell>
          <cell r="AF2733">
            <v>0</v>
          </cell>
          <cell r="AG2733">
            <v>0</v>
          </cell>
          <cell r="AH2733">
            <v>0</v>
          </cell>
          <cell r="AI2733">
            <v>0</v>
          </cell>
          <cell r="AJ2733">
            <v>0</v>
          </cell>
          <cell r="AK2733">
            <v>0</v>
          </cell>
          <cell r="AL2733">
            <v>0</v>
          </cell>
          <cell r="AM2733">
            <v>0</v>
          </cell>
          <cell r="AN2733">
            <v>0</v>
          </cell>
          <cell r="AO2733">
            <v>0</v>
          </cell>
          <cell r="AP2733">
            <v>0</v>
          </cell>
          <cell r="AQ2733">
            <v>0</v>
          </cell>
          <cell r="AR2733">
            <v>0</v>
          </cell>
          <cell r="AS2733">
            <v>0</v>
          </cell>
          <cell r="AT2733">
            <v>0</v>
          </cell>
          <cell r="AU2733">
            <v>0</v>
          </cell>
          <cell r="AV2733">
            <v>2022.4623297999999</v>
          </cell>
          <cell r="AW2733">
            <v>288</v>
          </cell>
          <cell r="AX2733">
            <v>8</v>
          </cell>
          <cell r="AY2733">
            <v>0</v>
          </cell>
          <cell r="AZ2733">
            <v>0</v>
          </cell>
          <cell r="BA2733">
            <v>0</v>
          </cell>
          <cell r="BB2733">
            <v>0</v>
          </cell>
          <cell r="BC2733">
            <v>0</v>
          </cell>
          <cell r="BD2733">
            <v>0</v>
          </cell>
          <cell r="BE2733">
            <v>72</v>
          </cell>
          <cell r="BF2733">
            <v>2</v>
          </cell>
          <cell r="BG2733">
            <v>0</v>
          </cell>
          <cell r="BH2733">
            <v>0</v>
          </cell>
          <cell r="BI2733">
            <v>0</v>
          </cell>
          <cell r="BJ2733">
            <v>0</v>
          </cell>
          <cell r="BK2733">
            <v>190</v>
          </cell>
          <cell r="BL2733">
            <v>5</v>
          </cell>
          <cell r="BM2733">
            <v>0</v>
          </cell>
          <cell r="BN2733">
            <v>0</v>
          </cell>
          <cell r="BO2733">
            <v>650</v>
          </cell>
          <cell r="BP2733">
            <v>20</v>
          </cell>
          <cell r="BQ2733">
            <v>0</v>
          </cell>
          <cell r="BR2733">
            <v>0</v>
          </cell>
          <cell r="BS2733">
            <v>130</v>
          </cell>
          <cell r="BT2733">
            <v>4</v>
          </cell>
          <cell r="BU2733">
            <v>0</v>
          </cell>
          <cell r="BV2733">
            <v>0</v>
          </cell>
          <cell r="BW2733">
            <v>0</v>
          </cell>
          <cell r="BX2733">
            <v>0</v>
          </cell>
          <cell r="BY2733">
            <v>0</v>
          </cell>
          <cell r="BZ2733">
            <v>0</v>
          </cell>
          <cell r="CA2733">
            <v>185</v>
          </cell>
          <cell r="CB2733">
            <v>5</v>
          </cell>
          <cell r="CC2733">
            <v>0</v>
          </cell>
          <cell r="CD2733">
            <v>0</v>
          </cell>
          <cell r="CE2733">
            <v>0</v>
          </cell>
          <cell r="CF2733">
            <v>0</v>
          </cell>
          <cell r="CG2733">
            <v>0</v>
          </cell>
          <cell r="CH2733">
            <v>0</v>
          </cell>
          <cell r="CI2733">
            <v>0</v>
          </cell>
          <cell r="CJ2733">
            <v>0</v>
          </cell>
          <cell r="CK2733">
            <v>0</v>
          </cell>
          <cell r="CL2733">
            <v>0</v>
          </cell>
          <cell r="CM2733">
            <v>0</v>
          </cell>
          <cell r="CN2733">
            <v>0</v>
          </cell>
          <cell r="CO2733">
            <v>0</v>
          </cell>
          <cell r="CP2733">
            <v>0</v>
          </cell>
          <cell r="CQ2733">
            <v>0</v>
          </cell>
          <cell r="CR2733">
            <v>0</v>
          </cell>
          <cell r="CS2733">
            <v>0</v>
          </cell>
          <cell r="CT2733">
            <v>0</v>
          </cell>
          <cell r="CU2733">
            <v>0</v>
          </cell>
          <cell r="CV2733">
            <v>0</v>
          </cell>
          <cell r="CW2733">
            <v>0</v>
          </cell>
          <cell r="CX2733">
            <v>0</v>
          </cell>
          <cell r="CY2733">
            <v>0</v>
          </cell>
          <cell r="CZ2733">
            <v>0</v>
          </cell>
          <cell r="DA2733">
            <v>0</v>
          </cell>
          <cell r="DB2733">
            <v>0</v>
          </cell>
          <cell r="DC2733">
            <v>0</v>
          </cell>
          <cell r="DD2733">
            <v>3537.4623297999997</v>
          </cell>
          <cell r="DE2733">
            <v>0</v>
          </cell>
          <cell r="DG2733">
            <v>1963.55566</v>
          </cell>
          <cell r="DI2733">
            <v>0.03</v>
          </cell>
          <cell r="DJ2733">
            <v>58.906669799999996</v>
          </cell>
          <cell r="DK2733">
            <v>1.6934232353206045E-2</v>
          </cell>
          <cell r="DL2733">
            <v>0</v>
          </cell>
        </row>
        <row r="2734">
          <cell r="A2734" t="str">
            <v>PZA-PAL-E-FALDE-M-8-VENTOSE</v>
          </cell>
          <cell r="B2734" t="str">
            <v>PRESA MEZZE FALDE</v>
          </cell>
          <cell r="F2734">
            <v>2405.6683536170217</v>
          </cell>
          <cell r="H2734">
            <v>1130.6641262000001</v>
          </cell>
          <cell r="I2734">
            <v>0.53</v>
          </cell>
          <cell r="J2734" t="str">
            <v>OK</v>
          </cell>
          <cell r="K2734" t="str">
            <v>NEWZD</v>
          </cell>
          <cell r="L2734">
            <v>0</v>
          </cell>
          <cell r="M2734">
            <v>0</v>
          </cell>
          <cell r="N2734">
            <v>0</v>
          </cell>
          <cell r="O2734">
            <v>0</v>
          </cell>
          <cell r="P2734">
            <v>0</v>
          </cell>
          <cell r="Q2734">
            <v>0</v>
          </cell>
          <cell r="R2734">
            <v>0</v>
          </cell>
          <cell r="S2734">
            <v>0</v>
          </cell>
          <cell r="T2734">
            <v>0</v>
          </cell>
          <cell r="U2734">
            <v>0</v>
          </cell>
          <cell r="V2734">
            <v>0</v>
          </cell>
          <cell r="W2734">
            <v>0</v>
          </cell>
          <cell r="X2734">
            <v>0</v>
          </cell>
          <cell r="Y2734">
            <v>0</v>
          </cell>
          <cell r="Z2734">
            <v>0</v>
          </cell>
          <cell r="AA2734">
            <v>0</v>
          </cell>
          <cell r="AB2734">
            <v>0</v>
          </cell>
          <cell r="AC2734">
            <v>0</v>
          </cell>
          <cell r="AD2734">
            <v>0</v>
          </cell>
          <cell r="AE2734">
            <v>0</v>
          </cell>
          <cell r="AF2734">
            <v>0</v>
          </cell>
          <cell r="AG2734">
            <v>0</v>
          </cell>
          <cell r="AH2734">
            <v>0</v>
          </cell>
          <cell r="AI2734">
            <v>0</v>
          </cell>
          <cell r="AJ2734">
            <v>0</v>
          </cell>
          <cell r="AK2734">
            <v>0</v>
          </cell>
          <cell r="AL2734">
            <v>0</v>
          </cell>
          <cell r="AM2734">
            <v>0</v>
          </cell>
          <cell r="AN2734">
            <v>0</v>
          </cell>
          <cell r="AO2734">
            <v>0</v>
          </cell>
          <cell r="AP2734">
            <v>0</v>
          </cell>
          <cell r="AQ2734">
            <v>0</v>
          </cell>
          <cell r="AR2734">
            <v>0</v>
          </cell>
          <cell r="AS2734">
            <v>0</v>
          </cell>
          <cell r="AT2734">
            <v>0</v>
          </cell>
          <cell r="AU2734">
            <v>0</v>
          </cell>
          <cell r="AV2734">
            <v>1024.6641262000001</v>
          </cell>
          <cell r="AW2734">
            <v>36</v>
          </cell>
          <cell r="AX2734">
            <v>1</v>
          </cell>
          <cell r="AY2734">
            <v>0</v>
          </cell>
          <cell r="AZ2734">
            <v>0</v>
          </cell>
          <cell r="BA2734">
            <v>0</v>
          </cell>
          <cell r="BB2734">
            <v>0</v>
          </cell>
          <cell r="BC2734">
            <v>0</v>
          </cell>
          <cell r="BD2734">
            <v>0</v>
          </cell>
          <cell r="BE2734">
            <v>0</v>
          </cell>
          <cell r="BF2734">
            <v>0</v>
          </cell>
          <cell r="BG2734">
            <v>0</v>
          </cell>
          <cell r="BH2734">
            <v>0</v>
          </cell>
          <cell r="BI2734">
            <v>0</v>
          </cell>
          <cell r="BJ2734">
            <v>0</v>
          </cell>
          <cell r="BK2734">
            <v>19</v>
          </cell>
          <cell r="BL2734">
            <v>0.5</v>
          </cell>
          <cell r="BM2734">
            <v>0</v>
          </cell>
          <cell r="BN2734">
            <v>0</v>
          </cell>
          <cell r="BO2734">
            <v>32.5</v>
          </cell>
          <cell r="BP2734">
            <v>1</v>
          </cell>
          <cell r="BQ2734">
            <v>0</v>
          </cell>
          <cell r="BR2734">
            <v>0</v>
          </cell>
          <cell r="BS2734">
            <v>0</v>
          </cell>
          <cell r="BT2734">
            <v>0</v>
          </cell>
          <cell r="BU2734">
            <v>0</v>
          </cell>
          <cell r="BV2734">
            <v>0</v>
          </cell>
          <cell r="BW2734">
            <v>0</v>
          </cell>
          <cell r="BX2734">
            <v>0</v>
          </cell>
          <cell r="BY2734">
            <v>0</v>
          </cell>
          <cell r="BZ2734">
            <v>0</v>
          </cell>
          <cell r="CA2734">
            <v>18.5</v>
          </cell>
          <cell r="CB2734">
            <v>0.5</v>
          </cell>
          <cell r="CC2734">
            <v>0</v>
          </cell>
          <cell r="CD2734">
            <v>0</v>
          </cell>
          <cell r="CE2734">
            <v>0</v>
          </cell>
          <cell r="CF2734">
            <v>0</v>
          </cell>
          <cell r="CG2734">
            <v>0</v>
          </cell>
          <cell r="CH2734">
            <v>0</v>
          </cell>
          <cell r="CI2734">
            <v>0</v>
          </cell>
          <cell r="CJ2734">
            <v>0</v>
          </cell>
          <cell r="CK2734">
            <v>0</v>
          </cell>
          <cell r="CL2734">
            <v>0</v>
          </cell>
          <cell r="CM2734">
            <v>0</v>
          </cell>
          <cell r="CN2734">
            <v>0</v>
          </cell>
          <cell r="CO2734">
            <v>0</v>
          </cell>
          <cell r="CP2734">
            <v>0</v>
          </cell>
          <cell r="CQ2734">
            <v>0</v>
          </cell>
          <cell r="CR2734">
            <v>0</v>
          </cell>
          <cell r="CS2734">
            <v>0</v>
          </cell>
          <cell r="CT2734">
            <v>0</v>
          </cell>
          <cell r="CU2734">
            <v>0</v>
          </cell>
          <cell r="CV2734">
            <v>0</v>
          </cell>
          <cell r="CW2734">
            <v>0</v>
          </cell>
          <cell r="CX2734">
            <v>0</v>
          </cell>
          <cell r="CY2734">
            <v>0</v>
          </cell>
          <cell r="CZ2734">
            <v>0</v>
          </cell>
          <cell r="DA2734">
            <v>0</v>
          </cell>
          <cell r="DB2734">
            <v>0</v>
          </cell>
          <cell r="DC2734">
            <v>0</v>
          </cell>
          <cell r="DD2734">
            <v>1130.6641262000001</v>
          </cell>
          <cell r="DE2734">
            <v>0</v>
          </cell>
          <cell r="DG2734">
            <v>994.81953999999996</v>
          </cell>
          <cell r="DI2734">
            <v>0.03</v>
          </cell>
          <cell r="DJ2734">
            <v>29.844586199999998</v>
          </cell>
          <cell r="DK2734">
            <v>2.7111243137998804E-2</v>
          </cell>
          <cell r="DL2734">
            <v>0</v>
          </cell>
        </row>
        <row r="2735">
          <cell r="A2735" t="str">
            <v>PZA-STR-TIS-01</v>
          </cell>
          <cell r="B2735" t="str">
            <v>PRESA FALDE</v>
          </cell>
          <cell r="C2735" t="str">
            <v>KIT FOR 1 INTERLAYER</v>
          </cell>
          <cell r="F2735">
            <v>5580.560376340426</v>
          </cell>
          <cell r="H2735">
            <v>2622.86337688</v>
          </cell>
          <cell r="I2735">
            <v>0.53</v>
          </cell>
          <cell r="J2735" t="str">
            <v>OK</v>
          </cell>
          <cell r="K2735" t="str">
            <v>NEWZD</v>
          </cell>
          <cell r="L2735">
            <v>0</v>
          </cell>
          <cell r="M2735">
            <v>0</v>
          </cell>
          <cell r="N2735">
            <v>0</v>
          </cell>
          <cell r="O2735">
            <v>0</v>
          </cell>
          <cell r="P2735">
            <v>0</v>
          </cell>
          <cell r="Q2735">
            <v>0</v>
          </cell>
          <cell r="R2735">
            <v>0</v>
          </cell>
          <cell r="S2735">
            <v>0</v>
          </cell>
          <cell r="T2735">
            <v>0</v>
          </cell>
          <cell r="U2735">
            <v>0</v>
          </cell>
          <cell r="V2735">
            <v>0</v>
          </cell>
          <cell r="W2735">
            <v>0</v>
          </cell>
          <cell r="X2735">
            <v>0</v>
          </cell>
          <cell r="Y2735">
            <v>0</v>
          </cell>
          <cell r="Z2735">
            <v>0</v>
          </cell>
          <cell r="AA2735">
            <v>0</v>
          </cell>
          <cell r="AB2735">
            <v>0</v>
          </cell>
          <cell r="AC2735">
            <v>0</v>
          </cell>
          <cell r="AD2735">
            <v>0</v>
          </cell>
          <cell r="AE2735">
            <v>0</v>
          </cell>
          <cell r="AF2735">
            <v>0</v>
          </cell>
          <cell r="AG2735">
            <v>0</v>
          </cell>
          <cell r="AH2735">
            <v>0</v>
          </cell>
          <cell r="AI2735">
            <v>0</v>
          </cell>
          <cell r="AJ2735">
            <v>0</v>
          </cell>
          <cell r="AK2735">
            <v>0</v>
          </cell>
          <cell r="AL2735">
            <v>0</v>
          </cell>
          <cell r="AM2735">
            <v>0</v>
          </cell>
          <cell r="AN2735">
            <v>0</v>
          </cell>
          <cell r="AO2735">
            <v>0</v>
          </cell>
          <cell r="AP2735">
            <v>0</v>
          </cell>
          <cell r="AQ2735">
            <v>0</v>
          </cell>
          <cell r="AR2735">
            <v>0</v>
          </cell>
          <cell r="AS2735">
            <v>0</v>
          </cell>
          <cell r="AT2735">
            <v>0</v>
          </cell>
          <cell r="AU2735">
            <v>0</v>
          </cell>
          <cell r="AV2735">
            <v>1367.8633768800003</v>
          </cell>
          <cell r="AW2735">
            <v>288</v>
          </cell>
          <cell r="AX2735">
            <v>8</v>
          </cell>
          <cell r="AY2735">
            <v>0</v>
          </cell>
          <cell r="AZ2735">
            <v>0</v>
          </cell>
          <cell r="BA2735">
            <v>0</v>
          </cell>
          <cell r="BB2735">
            <v>0</v>
          </cell>
          <cell r="BC2735">
            <v>0</v>
          </cell>
          <cell r="BD2735">
            <v>0</v>
          </cell>
          <cell r="BE2735">
            <v>72</v>
          </cell>
          <cell r="BF2735">
            <v>2</v>
          </cell>
          <cell r="BG2735">
            <v>0</v>
          </cell>
          <cell r="BH2735">
            <v>0</v>
          </cell>
          <cell r="BI2735">
            <v>0</v>
          </cell>
          <cell r="BJ2735">
            <v>0</v>
          </cell>
          <cell r="BK2735">
            <v>190</v>
          </cell>
          <cell r="BL2735">
            <v>5</v>
          </cell>
          <cell r="BM2735">
            <v>0</v>
          </cell>
          <cell r="BN2735">
            <v>0</v>
          </cell>
          <cell r="BO2735">
            <v>390</v>
          </cell>
          <cell r="BP2735">
            <v>12</v>
          </cell>
          <cell r="BQ2735">
            <v>0</v>
          </cell>
          <cell r="BR2735">
            <v>0</v>
          </cell>
          <cell r="BS2735">
            <v>130</v>
          </cell>
          <cell r="BT2735">
            <v>4</v>
          </cell>
          <cell r="BU2735">
            <v>0</v>
          </cell>
          <cell r="BV2735">
            <v>0</v>
          </cell>
          <cell r="BW2735">
            <v>0</v>
          </cell>
          <cell r="BX2735">
            <v>0</v>
          </cell>
          <cell r="BY2735">
            <v>0</v>
          </cell>
          <cell r="BZ2735">
            <v>0</v>
          </cell>
          <cell r="CA2735">
            <v>185</v>
          </cell>
          <cell r="CB2735">
            <v>5</v>
          </cell>
          <cell r="CC2735">
            <v>0</v>
          </cell>
          <cell r="CD2735">
            <v>0</v>
          </cell>
          <cell r="CE2735">
            <v>0</v>
          </cell>
          <cell r="CF2735">
            <v>0</v>
          </cell>
          <cell r="CG2735">
            <v>0</v>
          </cell>
          <cell r="CH2735">
            <v>0</v>
          </cell>
          <cell r="CI2735">
            <v>0</v>
          </cell>
          <cell r="CJ2735">
            <v>0</v>
          </cell>
          <cell r="CK2735">
            <v>0</v>
          </cell>
          <cell r="CL2735">
            <v>0</v>
          </cell>
          <cell r="CM2735">
            <v>0</v>
          </cell>
          <cell r="CN2735">
            <v>0</v>
          </cell>
          <cell r="CO2735">
            <v>0</v>
          </cell>
          <cell r="CP2735">
            <v>0</v>
          </cell>
          <cell r="CQ2735">
            <v>0</v>
          </cell>
          <cell r="CR2735">
            <v>0</v>
          </cell>
          <cell r="CS2735">
            <v>0</v>
          </cell>
          <cell r="CT2735">
            <v>0</v>
          </cell>
          <cell r="CU2735">
            <v>0</v>
          </cell>
          <cell r="CV2735">
            <v>0</v>
          </cell>
          <cell r="CW2735">
            <v>0</v>
          </cell>
          <cell r="CX2735">
            <v>0</v>
          </cell>
          <cell r="CY2735">
            <v>0</v>
          </cell>
          <cell r="CZ2735">
            <v>0</v>
          </cell>
          <cell r="DA2735">
            <v>0</v>
          </cell>
          <cell r="DB2735">
            <v>0</v>
          </cell>
          <cell r="DC2735">
            <v>0</v>
          </cell>
          <cell r="DD2735">
            <v>2622.86337688</v>
          </cell>
          <cell r="DE2735">
            <v>0</v>
          </cell>
          <cell r="DG2735">
            <v>1328.0226960000002</v>
          </cell>
          <cell r="DI2735">
            <v>0.03</v>
          </cell>
          <cell r="DJ2735">
            <v>39.840680880000008</v>
          </cell>
          <cell r="DK2735">
            <v>1.5424053742034951E-2</v>
          </cell>
          <cell r="DL2735">
            <v>0</v>
          </cell>
        </row>
        <row r="2736">
          <cell r="A2736" t="str">
            <v>PZA-STR-TIS-02</v>
          </cell>
          <cell r="B2736" t="str">
            <v>PRESA MEZZE FALDE</v>
          </cell>
          <cell r="C2736" t="str">
            <v>KIT FOR 2 HALF INTERLAYERS</v>
          </cell>
          <cell r="F2736">
            <v>8846.6556383829793</v>
          </cell>
          <cell r="H2736">
            <v>4157.9281500400002</v>
          </cell>
          <cell r="I2736">
            <v>0.53</v>
          </cell>
          <cell r="J2736" t="str">
            <v>OK</v>
          </cell>
          <cell r="K2736" t="str">
            <v>NEWZD</v>
          </cell>
          <cell r="L2736">
            <v>0</v>
          </cell>
          <cell r="M2736">
            <v>0</v>
          </cell>
          <cell r="N2736">
            <v>0</v>
          </cell>
          <cell r="O2736">
            <v>0</v>
          </cell>
          <cell r="P2736">
            <v>0</v>
          </cell>
          <cell r="Q2736">
            <v>0</v>
          </cell>
          <cell r="R2736">
            <v>0</v>
          </cell>
          <cell r="S2736">
            <v>0</v>
          </cell>
          <cell r="T2736">
            <v>0</v>
          </cell>
          <cell r="U2736">
            <v>0</v>
          </cell>
          <cell r="V2736">
            <v>0</v>
          </cell>
          <cell r="W2736">
            <v>0</v>
          </cell>
          <cell r="X2736">
            <v>0</v>
          </cell>
          <cell r="Y2736">
            <v>0</v>
          </cell>
          <cell r="Z2736">
            <v>0</v>
          </cell>
          <cell r="AA2736">
            <v>0</v>
          </cell>
          <cell r="AB2736">
            <v>0</v>
          </cell>
          <cell r="AC2736">
            <v>0</v>
          </cell>
          <cell r="AD2736">
            <v>0</v>
          </cell>
          <cell r="AE2736">
            <v>0</v>
          </cell>
          <cell r="AF2736">
            <v>0</v>
          </cell>
          <cell r="AG2736">
            <v>0</v>
          </cell>
          <cell r="AH2736">
            <v>0</v>
          </cell>
          <cell r="AI2736">
            <v>0</v>
          </cell>
          <cell r="AJ2736">
            <v>0</v>
          </cell>
          <cell r="AK2736">
            <v>0</v>
          </cell>
          <cell r="AL2736">
            <v>0</v>
          </cell>
          <cell r="AM2736">
            <v>0</v>
          </cell>
          <cell r="AN2736">
            <v>0</v>
          </cell>
          <cell r="AO2736">
            <v>0</v>
          </cell>
          <cell r="AP2736">
            <v>0</v>
          </cell>
          <cell r="AQ2736">
            <v>0</v>
          </cell>
          <cell r="AR2736">
            <v>0</v>
          </cell>
          <cell r="AS2736">
            <v>0</v>
          </cell>
          <cell r="AT2736">
            <v>0</v>
          </cell>
          <cell r="AU2736">
            <v>0</v>
          </cell>
          <cell r="AV2736">
            <v>2512.9281500400002</v>
          </cell>
          <cell r="AW2736">
            <v>288</v>
          </cell>
          <cell r="AX2736">
            <v>8</v>
          </cell>
          <cell r="AY2736">
            <v>0</v>
          </cell>
          <cell r="AZ2736">
            <v>0</v>
          </cell>
          <cell r="BA2736">
            <v>0</v>
          </cell>
          <cell r="BB2736">
            <v>0</v>
          </cell>
          <cell r="BC2736">
            <v>0</v>
          </cell>
          <cell r="BD2736">
            <v>0</v>
          </cell>
          <cell r="BE2736">
            <v>72</v>
          </cell>
          <cell r="BF2736">
            <v>2</v>
          </cell>
          <cell r="BG2736">
            <v>0</v>
          </cell>
          <cell r="BH2736">
            <v>0</v>
          </cell>
          <cell r="BI2736">
            <v>0</v>
          </cell>
          <cell r="BJ2736">
            <v>0</v>
          </cell>
          <cell r="BK2736">
            <v>190</v>
          </cell>
          <cell r="BL2736">
            <v>5</v>
          </cell>
          <cell r="BM2736">
            <v>0</v>
          </cell>
          <cell r="BN2736">
            <v>0</v>
          </cell>
          <cell r="BO2736">
            <v>650</v>
          </cell>
          <cell r="BP2736">
            <v>20</v>
          </cell>
          <cell r="BQ2736">
            <v>0</v>
          </cell>
          <cell r="BR2736">
            <v>0</v>
          </cell>
          <cell r="BS2736">
            <v>260</v>
          </cell>
          <cell r="BT2736">
            <v>8</v>
          </cell>
          <cell r="BU2736">
            <v>0</v>
          </cell>
          <cell r="BV2736">
            <v>0</v>
          </cell>
          <cell r="BW2736">
            <v>0</v>
          </cell>
          <cell r="BX2736">
            <v>0</v>
          </cell>
          <cell r="BY2736">
            <v>0</v>
          </cell>
          <cell r="BZ2736">
            <v>0</v>
          </cell>
          <cell r="CA2736">
            <v>185</v>
          </cell>
          <cell r="CB2736">
            <v>5</v>
          </cell>
          <cell r="CC2736">
            <v>0</v>
          </cell>
          <cell r="CD2736">
            <v>0</v>
          </cell>
          <cell r="CE2736">
            <v>0</v>
          </cell>
          <cell r="CF2736">
            <v>0</v>
          </cell>
          <cell r="CG2736">
            <v>0</v>
          </cell>
          <cell r="CH2736">
            <v>0</v>
          </cell>
          <cell r="CI2736">
            <v>0</v>
          </cell>
          <cell r="CJ2736">
            <v>0</v>
          </cell>
          <cell r="CK2736">
            <v>0</v>
          </cell>
          <cell r="CL2736">
            <v>0</v>
          </cell>
          <cell r="CM2736">
            <v>0</v>
          </cell>
          <cell r="CN2736">
            <v>0</v>
          </cell>
          <cell r="CO2736">
            <v>0</v>
          </cell>
          <cell r="CP2736">
            <v>0</v>
          </cell>
          <cell r="CQ2736">
            <v>0</v>
          </cell>
          <cell r="CR2736">
            <v>0</v>
          </cell>
          <cell r="CS2736">
            <v>0</v>
          </cell>
          <cell r="CT2736">
            <v>0</v>
          </cell>
          <cell r="CU2736">
            <v>0</v>
          </cell>
          <cell r="CV2736">
            <v>0</v>
          </cell>
          <cell r="CW2736">
            <v>0</v>
          </cell>
          <cell r="CX2736">
            <v>0</v>
          </cell>
          <cell r="CY2736">
            <v>0</v>
          </cell>
          <cell r="CZ2736">
            <v>0</v>
          </cell>
          <cell r="DA2736">
            <v>0</v>
          </cell>
          <cell r="DB2736">
            <v>0</v>
          </cell>
          <cell r="DC2736">
            <v>0</v>
          </cell>
          <cell r="DD2736">
            <v>4157.9281500400002</v>
          </cell>
          <cell r="DE2736">
            <v>0</v>
          </cell>
          <cell r="DG2736">
            <v>2439.7360680000002</v>
          </cell>
          <cell r="DI2736">
            <v>0.03</v>
          </cell>
          <cell r="DJ2736">
            <v>73.192082040000003</v>
          </cell>
          <cell r="DK2736">
            <v>1.7918436055976775E-2</v>
          </cell>
          <cell r="DL2736">
            <v>0</v>
          </cell>
        </row>
        <row r="2737">
          <cell r="A2737" t="str">
            <v>PZA-STR-TIS-03</v>
          </cell>
          <cell r="B2737" t="str">
            <v>BANDELLA CENTRALE MOBILE + ZAPPE</v>
          </cell>
          <cell r="C2737" t="str">
            <v>KIT COMPOSED BY BLADES IN THE MIDDLE AND LATERALLY CLAMPS</v>
          </cell>
          <cell r="F2737">
            <v>15441.282302638299</v>
          </cell>
          <cell r="H2737">
            <v>7257.4026822400001</v>
          </cell>
          <cell r="I2737">
            <v>0.53</v>
          </cell>
          <cell r="J2737" t="str">
            <v>OK</v>
          </cell>
          <cell r="K2737" t="str">
            <v>NEWZD</v>
          </cell>
          <cell r="L2737">
            <v>0</v>
          </cell>
          <cell r="M2737">
            <v>0</v>
          </cell>
          <cell r="N2737">
            <v>0</v>
          </cell>
          <cell r="O2737">
            <v>0</v>
          </cell>
          <cell r="P2737">
            <v>0</v>
          </cell>
          <cell r="Q2737">
            <v>0</v>
          </cell>
          <cell r="R2737">
            <v>0</v>
          </cell>
          <cell r="S2737">
            <v>0</v>
          </cell>
          <cell r="T2737">
            <v>0</v>
          </cell>
          <cell r="U2737">
            <v>0</v>
          </cell>
          <cell r="V2737">
            <v>0</v>
          </cell>
          <cell r="W2737">
            <v>0</v>
          </cell>
          <cell r="X2737">
            <v>0</v>
          </cell>
          <cell r="Y2737">
            <v>0</v>
          </cell>
          <cell r="Z2737">
            <v>0</v>
          </cell>
          <cell r="AA2737">
            <v>0</v>
          </cell>
          <cell r="AB2737">
            <v>0</v>
          </cell>
          <cell r="AC2737">
            <v>0</v>
          </cell>
          <cell r="AD2737">
            <v>0</v>
          </cell>
          <cell r="AE2737">
            <v>0</v>
          </cell>
          <cell r="AF2737">
            <v>0</v>
          </cell>
          <cell r="AG2737">
            <v>0</v>
          </cell>
          <cell r="AH2737">
            <v>0</v>
          </cell>
          <cell r="AI2737">
            <v>0</v>
          </cell>
          <cell r="AJ2737">
            <v>0</v>
          </cell>
          <cell r="AK2737">
            <v>0</v>
          </cell>
          <cell r="AL2737">
            <v>0</v>
          </cell>
          <cell r="AM2737">
            <v>0</v>
          </cell>
          <cell r="AN2737">
            <v>0</v>
          </cell>
          <cell r="AO2737">
            <v>0</v>
          </cell>
          <cell r="AP2737">
            <v>0</v>
          </cell>
          <cell r="AQ2737">
            <v>0</v>
          </cell>
          <cell r="AR2737">
            <v>0</v>
          </cell>
          <cell r="AS2737">
            <v>0</v>
          </cell>
          <cell r="AT2737">
            <v>0</v>
          </cell>
          <cell r="AU2737">
            <v>0</v>
          </cell>
          <cell r="AV2737">
            <v>6197.4026822400001</v>
          </cell>
          <cell r="AW2737">
            <v>288</v>
          </cell>
          <cell r="AX2737">
            <v>8</v>
          </cell>
          <cell r="AY2737">
            <v>0</v>
          </cell>
          <cell r="AZ2737">
            <v>0</v>
          </cell>
          <cell r="BA2737">
            <v>0</v>
          </cell>
          <cell r="BB2737">
            <v>0</v>
          </cell>
          <cell r="BC2737">
            <v>0</v>
          </cell>
          <cell r="BD2737">
            <v>0</v>
          </cell>
          <cell r="BE2737">
            <v>72</v>
          </cell>
          <cell r="BF2737">
            <v>2</v>
          </cell>
          <cell r="BG2737">
            <v>0</v>
          </cell>
          <cell r="BH2737">
            <v>0</v>
          </cell>
          <cell r="BI2737">
            <v>0</v>
          </cell>
          <cell r="BJ2737">
            <v>0</v>
          </cell>
          <cell r="BK2737">
            <v>190</v>
          </cell>
          <cell r="BL2737">
            <v>5</v>
          </cell>
          <cell r="BM2737">
            <v>0</v>
          </cell>
          <cell r="BN2737">
            <v>0</v>
          </cell>
          <cell r="BO2737">
            <v>260</v>
          </cell>
          <cell r="BP2737">
            <v>8</v>
          </cell>
          <cell r="BQ2737">
            <v>0</v>
          </cell>
          <cell r="BR2737">
            <v>0</v>
          </cell>
          <cell r="BS2737">
            <v>65</v>
          </cell>
          <cell r="BT2737">
            <v>2</v>
          </cell>
          <cell r="BU2737">
            <v>0</v>
          </cell>
          <cell r="BV2737">
            <v>0</v>
          </cell>
          <cell r="BW2737">
            <v>0</v>
          </cell>
          <cell r="BX2737">
            <v>0</v>
          </cell>
          <cell r="BY2737">
            <v>0</v>
          </cell>
          <cell r="BZ2737">
            <v>0</v>
          </cell>
          <cell r="CA2737">
            <v>185</v>
          </cell>
          <cell r="CB2737">
            <v>5</v>
          </cell>
          <cell r="CC2737">
            <v>0</v>
          </cell>
          <cell r="CD2737">
            <v>0</v>
          </cell>
          <cell r="CE2737">
            <v>0</v>
          </cell>
          <cell r="CF2737">
            <v>0</v>
          </cell>
          <cell r="CG2737">
            <v>0</v>
          </cell>
          <cell r="CH2737">
            <v>0</v>
          </cell>
          <cell r="CI2737">
            <v>0</v>
          </cell>
          <cell r="CJ2737">
            <v>0</v>
          </cell>
          <cell r="CK2737">
            <v>0</v>
          </cell>
          <cell r="CL2737">
            <v>0</v>
          </cell>
          <cell r="CM2737">
            <v>0</v>
          </cell>
          <cell r="CN2737">
            <v>0</v>
          </cell>
          <cell r="CO2737">
            <v>0</v>
          </cell>
          <cell r="CP2737">
            <v>0</v>
          </cell>
          <cell r="CQ2737">
            <v>0</v>
          </cell>
          <cell r="CR2737">
            <v>0</v>
          </cell>
          <cell r="CS2737">
            <v>0</v>
          </cell>
          <cell r="CT2737">
            <v>0</v>
          </cell>
          <cell r="CU2737">
            <v>0</v>
          </cell>
          <cell r="CV2737">
            <v>0</v>
          </cell>
          <cell r="CW2737">
            <v>0</v>
          </cell>
          <cell r="CX2737">
            <v>0</v>
          </cell>
          <cell r="CY2737">
            <v>0</v>
          </cell>
          <cell r="CZ2737">
            <v>0</v>
          </cell>
          <cell r="DA2737">
            <v>0</v>
          </cell>
          <cell r="DB2737">
            <v>0</v>
          </cell>
          <cell r="DC2737">
            <v>0</v>
          </cell>
          <cell r="DD2737">
            <v>7257.4026822400001</v>
          </cell>
          <cell r="DE2737">
            <v>0</v>
          </cell>
          <cell r="DG2737">
            <v>6016.8958080000002</v>
          </cell>
          <cell r="DI2737">
            <v>0.03</v>
          </cell>
          <cell r="DJ2737">
            <v>180.50687424</v>
          </cell>
          <cell r="DK2737">
            <v>2.5506504424715137E-2</v>
          </cell>
          <cell r="DL2737">
            <v>0</v>
          </cell>
        </row>
        <row r="2738">
          <cell r="A2738" t="str">
            <v>PZA-STR-TIS-04</v>
          </cell>
          <cell r="B2738" t="str">
            <v>DISPOSITIVO PER SCHEMA A CAMINO</v>
          </cell>
          <cell r="C2738" t="str">
            <v>DEVICE FOR CHIMNEY PALLET PATTERNS</v>
          </cell>
          <cell r="F2738">
            <v>610.43043472340423</v>
          </cell>
          <cell r="H2738">
            <v>286.90230431999998</v>
          </cell>
          <cell r="I2738">
            <v>0.53</v>
          </cell>
          <cell r="J2738" t="str">
            <v>OK</v>
          </cell>
          <cell r="K2738" t="str">
            <v>NEWZD</v>
          </cell>
          <cell r="L2738">
            <v>0</v>
          </cell>
          <cell r="M2738">
            <v>0</v>
          </cell>
          <cell r="N2738">
            <v>0</v>
          </cell>
          <cell r="O2738">
            <v>0</v>
          </cell>
          <cell r="P2738">
            <v>0</v>
          </cell>
          <cell r="Q2738">
            <v>0</v>
          </cell>
          <cell r="R2738">
            <v>0</v>
          </cell>
          <cell r="S2738">
            <v>0</v>
          </cell>
          <cell r="T2738">
            <v>0</v>
          </cell>
          <cell r="U2738">
            <v>0</v>
          </cell>
          <cell r="V2738">
            <v>0</v>
          </cell>
          <cell r="W2738">
            <v>0</v>
          </cell>
          <cell r="X2738">
            <v>0</v>
          </cell>
          <cell r="Y2738">
            <v>0</v>
          </cell>
          <cell r="Z2738">
            <v>0</v>
          </cell>
          <cell r="AA2738">
            <v>0</v>
          </cell>
          <cell r="AB2738">
            <v>0</v>
          </cell>
          <cell r="AC2738">
            <v>0</v>
          </cell>
          <cell r="AD2738">
            <v>0</v>
          </cell>
          <cell r="AE2738">
            <v>0</v>
          </cell>
          <cell r="AF2738">
            <v>0</v>
          </cell>
          <cell r="AG2738">
            <v>0</v>
          </cell>
          <cell r="AH2738">
            <v>0</v>
          </cell>
          <cell r="AI2738">
            <v>0</v>
          </cell>
          <cell r="AJ2738">
            <v>0</v>
          </cell>
          <cell r="AK2738">
            <v>0</v>
          </cell>
          <cell r="AL2738">
            <v>0</v>
          </cell>
          <cell r="AM2738">
            <v>0</v>
          </cell>
          <cell r="AN2738">
            <v>0</v>
          </cell>
          <cell r="AO2738">
            <v>0</v>
          </cell>
          <cell r="AP2738">
            <v>0</v>
          </cell>
          <cell r="AQ2738">
            <v>0</v>
          </cell>
          <cell r="AR2738">
            <v>0</v>
          </cell>
          <cell r="AS2738">
            <v>0</v>
          </cell>
          <cell r="AT2738">
            <v>0</v>
          </cell>
          <cell r="AU2738">
            <v>0</v>
          </cell>
          <cell r="AV2738">
            <v>148.90230432000001</v>
          </cell>
          <cell r="AW2738">
            <v>36</v>
          </cell>
          <cell r="AX2738">
            <v>1</v>
          </cell>
          <cell r="AY2738">
            <v>0</v>
          </cell>
          <cell r="AZ2738">
            <v>0</v>
          </cell>
          <cell r="BA2738">
            <v>0</v>
          </cell>
          <cell r="BB2738">
            <v>0</v>
          </cell>
          <cell r="BC2738">
            <v>0</v>
          </cell>
          <cell r="BD2738">
            <v>0</v>
          </cell>
          <cell r="BE2738">
            <v>0</v>
          </cell>
          <cell r="BF2738">
            <v>0</v>
          </cell>
          <cell r="BG2738">
            <v>0</v>
          </cell>
          <cell r="BH2738">
            <v>0</v>
          </cell>
          <cell r="BI2738">
            <v>0</v>
          </cell>
          <cell r="BJ2738">
            <v>0</v>
          </cell>
          <cell r="BK2738">
            <v>0</v>
          </cell>
          <cell r="BL2738">
            <v>0</v>
          </cell>
          <cell r="BM2738">
            <v>0</v>
          </cell>
          <cell r="BN2738">
            <v>0</v>
          </cell>
          <cell r="BO2738">
            <v>65</v>
          </cell>
          <cell r="BP2738">
            <v>2</v>
          </cell>
          <cell r="BQ2738">
            <v>0</v>
          </cell>
          <cell r="BR2738">
            <v>0</v>
          </cell>
          <cell r="BS2738">
            <v>0</v>
          </cell>
          <cell r="BT2738">
            <v>0</v>
          </cell>
          <cell r="BU2738">
            <v>0</v>
          </cell>
          <cell r="BV2738">
            <v>0</v>
          </cell>
          <cell r="BW2738">
            <v>0</v>
          </cell>
          <cell r="BX2738">
            <v>0</v>
          </cell>
          <cell r="BY2738">
            <v>0</v>
          </cell>
          <cell r="BZ2738">
            <v>0</v>
          </cell>
          <cell r="CA2738">
            <v>37</v>
          </cell>
          <cell r="CB2738">
            <v>1</v>
          </cell>
          <cell r="CC2738">
            <v>0</v>
          </cell>
          <cell r="CD2738">
            <v>0</v>
          </cell>
          <cell r="CE2738">
            <v>0</v>
          </cell>
          <cell r="CF2738">
            <v>0</v>
          </cell>
          <cell r="CG2738">
            <v>0</v>
          </cell>
          <cell r="CH2738">
            <v>0</v>
          </cell>
          <cell r="CI2738">
            <v>0</v>
          </cell>
          <cell r="CJ2738">
            <v>0</v>
          </cell>
          <cell r="CK2738">
            <v>0</v>
          </cell>
          <cell r="CL2738">
            <v>0</v>
          </cell>
          <cell r="CM2738">
            <v>0</v>
          </cell>
          <cell r="CN2738">
            <v>0</v>
          </cell>
          <cell r="CO2738">
            <v>0</v>
          </cell>
          <cell r="CP2738">
            <v>0</v>
          </cell>
          <cell r="CQ2738">
            <v>0</v>
          </cell>
          <cell r="CR2738">
            <v>0</v>
          </cell>
          <cell r="CS2738">
            <v>0</v>
          </cell>
          <cell r="CT2738">
            <v>0</v>
          </cell>
          <cell r="CU2738">
            <v>0</v>
          </cell>
          <cell r="CV2738">
            <v>0</v>
          </cell>
          <cell r="CW2738">
            <v>0</v>
          </cell>
          <cell r="CX2738">
            <v>0</v>
          </cell>
          <cell r="CY2738">
            <v>0</v>
          </cell>
          <cell r="CZ2738">
            <v>0</v>
          </cell>
          <cell r="DA2738">
            <v>0</v>
          </cell>
          <cell r="DB2738">
            <v>0</v>
          </cell>
          <cell r="DC2738">
            <v>0</v>
          </cell>
          <cell r="DD2738">
            <v>286.90230431999998</v>
          </cell>
          <cell r="DE2738">
            <v>0</v>
          </cell>
          <cell r="DG2738">
            <v>144.56534400000001</v>
          </cell>
          <cell r="DI2738">
            <v>0.03</v>
          </cell>
          <cell r="DJ2738">
            <v>4.3369603200000002</v>
          </cell>
          <cell r="DK2738">
            <v>1.5348521721050125E-2</v>
          </cell>
          <cell r="DL2738">
            <v>0</v>
          </cell>
        </row>
        <row r="2739">
          <cell r="A2739" t="str">
            <v>QACCPNT-FIT-001</v>
          </cell>
          <cell r="B2739" t="str">
            <v>ACCESS POINT</v>
          </cell>
          <cell r="C2739" t="str">
            <v>ACCESS POINT</v>
          </cell>
          <cell r="F2739">
            <v>1042.5080974273192</v>
          </cell>
          <cell r="H2739">
            <v>575.86166536500002</v>
          </cell>
          <cell r="I2739">
            <v>0.44761899999999999</v>
          </cell>
          <cell r="J2739" t="str">
            <v>OK</v>
          </cell>
          <cell r="K2739" t="str">
            <v>MATTD</v>
          </cell>
          <cell r="L2739">
            <v>1</v>
          </cell>
          <cell r="M2739">
            <v>0</v>
          </cell>
          <cell r="N2739">
            <v>0</v>
          </cell>
          <cell r="O2739">
            <v>0</v>
          </cell>
          <cell r="P2739">
            <v>0</v>
          </cell>
          <cell r="Q2739">
            <v>0</v>
          </cell>
          <cell r="R2739">
            <v>0</v>
          </cell>
          <cell r="S2739">
            <v>0</v>
          </cell>
          <cell r="T2739">
            <v>0</v>
          </cell>
          <cell r="U2739">
            <v>0</v>
          </cell>
          <cell r="V2739">
            <v>0</v>
          </cell>
          <cell r="W2739">
            <v>0</v>
          </cell>
          <cell r="X2739">
            <v>0</v>
          </cell>
          <cell r="Y2739">
            <v>0</v>
          </cell>
          <cell r="Z2739">
            <v>0</v>
          </cell>
          <cell r="AA2739">
            <v>0</v>
          </cell>
          <cell r="AB2739">
            <v>0</v>
          </cell>
          <cell r="AC2739">
            <v>0</v>
          </cell>
          <cell r="AD2739">
            <v>0</v>
          </cell>
          <cell r="AE2739">
            <v>0</v>
          </cell>
          <cell r="AF2739">
            <v>0</v>
          </cell>
          <cell r="AG2739">
            <v>0</v>
          </cell>
          <cell r="AH2739">
            <v>0</v>
          </cell>
          <cell r="AI2739">
            <v>0</v>
          </cell>
          <cell r="AJ2739">
            <v>0</v>
          </cell>
          <cell r="AK2739">
            <v>0</v>
          </cell>
          <cell r="AL2739">
            <v>0</v>
          </cell>
          <cell r="AM2739">
            <v>0</v>
          </cell>
          <cell r="AN2739">
            <v>0</v>
          </cell>
          <cell r="AO2739">
            <v>0</v>
          </cell>
          <cell r="AP2739">
            <v>0</v>
          </cell>
          <cell r="AQ2739">
            <v>0</v>
          </cell>
          <cell r="AR2739">
            <v>0</v>
          </cell>
          <cell r="AS2739">
            <v>0</v>
          </cell>
          <cell r="AT2739">
            <v>0</v>
          </cell>
          <cell r="AU2739">
            <v>0</v>
          </cell>
          <cell r="AV2739">
            <v>575.86166536500002</v>
          </cell>
          <cell r="AW2739">
            <v>0</v>
          </cell>
          <cell r="AX2739">
            <v>0</v>
          </cell>
          <cell r="AY2739">
            <v>0</v>
          </cell>
          <cell r="AZ2739">
            <v>0</v>
          </cell>
          <cell r="BA2739">
            <v>0</v>
          </cell>
          <cell r="BB2739">
            <v>0</v>
          </cell>
          <cell r="BC2739">
            <v>0</v>
          </cell>
          <cell r="BD2739">
            <v>0</v>
          </cell>
          <cell r="BE2739">
            <v>0</v>
          </cell>
          <cell r="BF2739">
            <v>0</v>
          </cell>
          <cell r="BG2739">
            <v>0</v>
          </cell>
          <cell r="BH2739">
            <v>0</v>
          </cell>
          <cell r="BI2739">
            <v>0</v>
          </cell>
          <cell r="BJ2739">
            <v>0</v>
          </cell>
          <cell r="BK2739">
            <v>0</v>
          </cell>
          <cell r="BL2739">
            <v>0</v>
          </cell>
          <cell r="BM2739">
            <v>0</v>
          </cell>
          <cell r="BN2739">
            <v>0</v>
          </cell>
          <cell r="BO2739">
            <v>0</v>
          </cell>
          <cell r="BP2739">
            <v>0</v>
          </cell>
          <cell r="BQ2739">
            <v>0</v>
          </cell>
          <cell r="BR2739">
            <v>0</v>
          </cell>
          <cell r="BS2739">
            <v>0</v>
          </cell>
          <cell r="BT2739">
            <v>0</v>
          </cell>
          <cell r="BU2739">
            <v>0</v>
          </cell>
          <cell r="BV2739">
            <v>0</v>
          </cell>
          <cell r="BW2739">
            <v>0</v>
          </cell>
          <cell r="BX2739">
            <v>0</v>
          </cell>
          <cell r="BY2739">
            <v>0</v>
          </cell>
          <cell r="BZ2739">
            <v>0</v>
          </cell>
          <cell r="CA2739">
            <v>0</v>
          </cell>
          <cell r="CB2739">
            <v>0</v>
          </cell>
          <cell r="CC2739">
            <v>0</v>
          </cell>
          <cell r="CD2739">
            <v>0</v>
          </cell>
          <cell r="CE2739">
            <v>0</v>
          </cell>
          <cell r="CF2739">
            <v>0</v>
          </cell>
          <cell r="CG2739">
            <v>0</v>
          </cell>
          <cell r="CH2739">
            <v>0</v>
          </cell>
          <cell r="CI2739">
            <v>0</v>
          </cell>
          <cell r="CJ2739">
            <v>0</v>
          </cell>
          <cell r="CK2739">
            <v>0</v>
          </cell>
          <cell r="CL2739">
            <v>0</v>
          </cell>
          <cell r="CM2739">
            <v>0</v>
          </cell>
          <cell r="CN2739">
            <v>0</v>
          </cell>
          <cell r="CO2739">
            <v>0</v>
          </cell>
          <cell r="CP2739">
            <v>0</v>
          </cell>
          <cell r="CQ2739">
            <v>0</v>
          </cell>
          <cell r="CR2739">
            <v>0</v>
          </cell>
          <cell r="CS2739">
            <v>0</v>
          </cell>
          <cell r="CT2739">
            <v>0</v>
          </cell>
          <cell r="CU2739">
            <v>0</v>
          </cell>
          <cell r="CV2739">
            <v>0</v>
          </cell>
          <cell r="CW2739">
            <v>0</v>
          </cell>
          <cell r="CX2739">
            <v>0</v>
          </cell>
          <cell r="CY2739">
            <v>0</v>
          </cell>
          <cell r="CZ2739">
            <v>0</v>
          </cell>
          <cell r="DA2739">
            <v>0</v>
          </cell>
          <cell r="DB2739">
            <v>0</v>
          </cell>
          <cell r="DC2739">
            <v>0</v>
          </cell>
          <cell r="DD2739">
            <v>575.86166536500002</v>
          </cell>
          <cell r="DE2739">
            <v>0</v>
          </cell>
          <cell r="DG2739">
            <v>559.08899550000001</v>
          </cell>
          <cell r="DH2739">
            <v>1</v>
          </cell>
          <cell r="DI2739">
            <v>0.03</v>
          </cell>
          <cell r="DJ2739">
            <v>16.772669865000001</v>
          </cell>
          <cell r="DK2739">
            <v>3.0000000000000002E-2</v>
          </cell>
          <cell r="DL2739">
            <v>0</v>
          </cell>
        </row>
        <row r="2740">
          <cell r="A2740" t="str">
            <v>QBELD-FIT-101</v>
          </cell>
          <cell r="B2740" t="str">
            <v>CAVO ETHERNET "BELDEN" - METRO -</v>
          </cell>
          <cell r="C2740" t="str">
            <v>ETHERNET "BELDEN" CABLE - METER -</v>
          </cell>
          <cell r="F2740">
            <v>2.529935968652071</v>
          </cell>
          <cell r="G2740" t="str">
            <v>X</v>
          </cell>
          <cell r="H2740">
            <v>1.3974885602999998</v>
          </cell>
          <cell r="I2740">
            <v>0.44761899999999999</v>
          </cell>
          <cell r="J2740" t="str">
            <v>OK</v>
          </cell>
          <cell r="K2740" t="str">
            <v>MATTD</v>
          </cell>
          <cell r="L2740">
            <v>1</v>
          </cell>
          <cell r="M2740">
            <v>0</v>
          </cell>
          <cell r="N2740">
            <v>0</v>
          </cell>
          <cell r="O2740">
            <v>0</v>
          </cell>
          <cell r="P2740">
            <v>0</v>
          </cell>
          <cell r="Q2740">
            <v>0</v>
          </cell>
          <cell r="R2740">
            <v>0</v>
          </cell>
          <cell r="S2740">
            <v>0</v>
          </cell>
          <cell r="T2740">
            <v>0</v>
          </cell>
          <cell r="U2740">
            <v>0</v>
          </cell>
          <cell r="V2740">
            <v>0</v>
          </cell>
          <cell r="W2740">
            <v>0</v>
          </cell>
          <cell r="X2740">
            <v>0</v>
          </cell>
          <cell r="Y2740">
            <v>0</v>
          </cell>
          <cell r="Z2740">
            <v>0</v>
          </cell>
          <cell r="AA2740">
            <v>0</v>
          </cell>
          <cell r="AB2740">
            <v>0</v>
          </cell>
          <cell r="AC2740">
            <v>0</v>
          </cell>
          <cell r="AD2740">
            <v>0</v>
          </cell>
          <cell r="AE2740">
            <v>0</v>
          </cell>
          <cell r="AF2740">
            <v>0</v>
          </cell>
          <cell r="AG2740">
            <v>0</v>
          </cell>
          <cell r="AH2740">
            <v>0</v>
          </cell>
          <cell r="AI2740">
            <v>0</v>
          </cell>
          <cell r="AJ2740">
            <v>0</v>
          </cell>
          <cell r="AK2740">
            <v>0</v>
          </cell>
          <cell r="AL2740">
            <v>0</v>
          </cell>
          <cell r="AM2740">
            <v>0</v>
          </cell>
          <cell r="AN2740">
            <v>0</v>
          </cell>
          <cell r="AO2740">
            <v>0</v>
          </cell>
          <cell r="AP2740">
            <v>0</v>
          </cell>
          <cell r="AQ2740">
            <v>0</v>
          </cell>
          <cell r="AR2740">
            <v>0</v>
          </cell>
          <cell r="AS2740">
            <v>0</v>
          </cell>
          <cell r="AT2740">
            <v>0</v>
          </cell>
          <cell r="AU2740">
            <v>0</v>
          </cell>
          <cell r="AV2740">
            <v>1.3974885602999998</v>
          </cell>
          <cell r="AW2740">
            <v>0</v>
          </cell>
          <cell r="AX2740">
            <v>0</v>
          </cell>
          <cell r="AY2740">
            <v>0</v>
          </cell>
          <cell r="AZ2740">
            <v>0</v>
          </cell>
          <cell r="BA2740">
            <v>0</v>
          </cell>
          <cell r="BB2740">
            <v>0</v>
          </cell>
          <cell r="BC2740">
            <v>0</v>
          </cell>
          <cell r="BD2740">
            <v>0</v>
          </cell>
          <cell r="BE2740">
            <v>0</v>
          </cell>
          <cell r="BF2740">
            <v>0</v>
          </cell>
          <cell r="BG2740">
            <v>0</v>
          </cell>
          <cell r="BH2740">
            <v>0</v>
          </cell>
          <cell r="BI2740">
            <v>0</v>
          </cell>
          <cell r="BJ2740">
            <v>0</v>
          </cell>
          <cell r="BK2740">
            <v>0</v>
          </cell>
          <cell r="BL2740">
            <v>0</v>
          </cell>
          <cell r="BM2740">
            <v>0</v>
          </cell>
          <cell r="BN2740">
            <v>0</v>
          </cell>
          <cell r="BO2740">
            <v>0</v>
          </cell>
          <cell r="BP2740">
            <v>0</v>
          </cell>
          <cell r="BQ2740">
            <v>0</v>
          </cell>
          <cell r="BR2740">
            <v>0</v>
          </cell>
          <cell r="BS2740">
            <v>0</v>
          </cell>
          <cell r="BT2740">
            <v>0</v>
          </cell>
          <cell r="BU2740">
            <v>0</v>
          </cell>
          <cell r="BV2740">
            <v>0</v>
          </cell>
          <cell r="BW2740">
            <v>0</v>
          </cell>
          <cell r="BX2740">
            <v>0</v>
          </cell>
          <cell r="BY2740">
            <v>0</v>
          </cell>
          <cell r="BZ2740">
            <v>0</v>
          </cell>
          <cell r="CA2740">
            <v>0</v>
          </cell>
          <cell r="CB2740">
            <v>0</v>
          </cell>
          <cell r="CC2740">
            <v>0</v>
          </cell>
          <cell r="CD2740">
            <v>0</v>
          </cell>
          <cell r="CE2740">
            <v>0</v>
          </cell>
          <cell r="CF2740">
            <v>0</v>
          </cell>
          <cell r="CG2740">
            <v>0</v>
          </cell>
          <cell r="CH2740">
            <v>0</v>
          </cell>
          <cell r="CI2740">
            <v>0</v>
          </cell>
          <cell r="CJ2740">
            <v>0</v>
          </cell>
          <cell r="CK2740">
            <v>0</v>
          </cell>
          <cell r="CL2740">
            <v>0</v>
          </cell>
          <cell r="CM2740">
            <v>0</v>
          </cell>
          <cell r="CN2740">
            <v>0</v>
          </cell>
          <cell r="CO2740">
            <v>0</v>
          </cell>
          <cell r="CP2740">
            <v>0</v>
          </cell>
          <cell r="CQ2740">
            <v>0</v>
          </cell>
          <cell r="CR2740">
            <v>0</v>
          </cell>
          <cell r="CS2740">
            <v>0</v>
          </cell>
          <cell r="CT2740">
            <v>0</v>
          </cell>
          <cell r="CU2740">
            <v>0</v>
          </cell>
          <cell r="CV2740">
            <v>0</v>
          </cell>
          <cell r="CW2740">
            <v>0</v>
          </cell>
          <cell r="CX2740">
            <v>0</v>
          </cell>
          <cell r="CY2740">
            <v>0</v>
          </cell>
          <cell r="CZ2740">
            <v>0</v>
          </cell>
          <cell r="DA2740">
            <v>0</v>
          </cell>
          <cell r="DB2740">
            <v>0</v>
          </cell>
          <cell r="DC2740">
            <v>0</v>
          </cell>
          <cell r="DD2740">
            <v>1.3974885602999998</v>
          </cell>
          <cell r="DE2740">
            <v>0</v>
          </cell>
          <cell r="DG2740">
            <v>1.3567850099999998</v>
          </cell>
          <cell r="DH2740">
            <v>1</v>
          </cell>
          <cell r="DI2740">
            <v>0.03</v>
          </cell>
          <cell r="DJ2740">
            <v>4.0703550299999995E-2</v>
          </cell>
          <cell r="DK2740">
            <v>0.03</v>
          </cell>
          <cell r="DL2740">
            <v>0</v>
          </cell>
        </row>
        <row r="2741">
          <cell r="A2741" t="str">
            <v>QCAM-FIT-001</v>
          </cell>
          <cell r="B2741" t="str">
            <v>TELECAMERA DATAMAN 362Q VERIFICA ETICHETTATURA (RIF.596962408)</v>
          </cell>
          <cell r="F2741">
            <v>5479.3992553191492</v>
          </cell>
          <cell r="H2741">
            <v>2575.31765</v>
          </cell>
          <cell r="I2741">
            <v>0.53</v>
          </cell>
          <cell r="J2741" t="str">
            <v>OK</v>
          </cell>
          <cell r="K2741" t="str">
            <v>NEWZD</v>
          </cell>
          <cell r="L2741">
            <v>0</v>
          </cell>
          <cell r="M2741">
            <v>0</v>
          </cell>
          <cell r="N2741">
            <v>0</v>
          </cell>
          <cell r="O2741">
            <v>0</v>
          </cell>
          <cell r="P2741">
            <v>0</v>
          </cell>
          <cell r="Q2741">
            <v>0</v>
          </cell>
          <cell r="R2741">
            <v>0</v>
          </cell>
          <cell r="S2741">
            <v>0</v>
          </cell>
          <cell r="T2741">
            <v>0</v>
          </cell>
          <cell r="U2741">
            <v>0</v>
          </cell>
          <cell r="V2741">
            <v>0</v>
          </cell>
          <cell r="W2741">
            <v>0</v>
          </cell>
          <cell r="X2741">
            <v>0</v>
          </cell>
          <cell r="Y2741">
            <v>0</v>
          </cell>
          <cell r="Z2741">
            <v>0</v>
          </cell>
          <cell r="AA2741">
            <v>0</v>
          </cell>
          <cell r="AB2741">
            <v>0</v>
          </cell>
          <cell r="AC2741">
            <v>0</v>
          </cell>
          <cell r="AD2741">
            <v>0</v>
          </cell>
          <cell r="AE2741">
            <v>0</v>
          </cell>
          <cell r="AF2741">
            <v>0</v>
          </cell>
          <cell r="AG2741">
            <v>0</v>
          </cell>
          <cell r="AH2741">
            <v>0</v>
          </cell>
          <cell r="AI2741">
            <v>0</v>
          </cell>
          <cell r="AJ2741">
            <v>0</v>
          </cell>
          <cell r="AK2741">
            <v>0</v>
          </cell>
          <cell r="AL2741">
            <v>0</v>
          </cell>
          <cell r="AM2741">
            <v>0</v>
          </cell>
          <cell r="AN2741">
            <v>0</v>
          </cell>
          <cell r="AO2741">
            <v>0</v>
          </cell>
          <cell r="AP2741">
            <v>0</v>
          </cell>
          <cell r="AQ2741">
            <v>0</v>
          </cell>
          <cell r="AR2741">
            <v>0</v>
          </cell>
          <cell r="AS2741">
            <v>0</v>
          </cell>
          <cell r="AT2741">
            <v>0</v>
          </cell>
          <cell r="AU2741">
            <v>0</v>
          </cell>
          <cell r="AV2741">
            <v>2130.81765</v>
          </cell>
          <cell r="AW2741">
            <v>0</v>
          </cell>
          <cell r="AX2741">
            <v>0</v>
          </cell>
          <cell r="AY2741">
            <v>0</v>
          </cell>
          <cell r="AZ2741">
            <v>0</v>
          </cell>
          <cell r="BA2741">
            <v>0</v>
          </cell>
          <cell r="BB2741">
            <v>0</v>
          </cell>
          <cell r="BC2741">
            <v>0</v>
          </cell>
          <cell r="BD2741">
            <v>0</v>
          </cell>
          <cell r="BE2741">
            <v>108</v>
          </cell>
          <cell r="BF2741">
            <v>3</v>
          </cell>
          <cell r="BG2741">
            <v>0</v>
          </cell>
          <cell r="BH2741">
            <v>0</v>
          </cell>
          <cell r="BI2741">
            <v>166</v>
          </cell>
          <cell r="BJ2741">
            <v>4</v>
          </cell>
          <cell r="BK2741">
            <v>0</v>
          </cell>
          <cell r="BL2741">
            <v>0</v>
          </cell>
          <cell r="BM2741">
            <v>0</v>
          </cell>
          <cell r="BN2741">
            <v>0</v>
          </cell>
          <cell r="BO2741">
            <v>0</v>
          </cell>
          <cell r="BP2741">
            <v>0</v>
          </cell>
          <cell r="BQ2741">
            <v>0</v>
          </cell>
          <cell r="BR2741">
            <v>0</v>
          </cell>
          <cell r="BS2741">
            <v>97.5</v>
          </cell>
          <cell r="BT2741">
            <v>3</v>
          </cell>
          <cell r="BU2741">
            <v>0</v>
          </cell>
          <cell r="BV2741">
            <v>0</v>
          </cell>
          <cell r="BW2741">
            <v>0</v>
          </cell>
          <cell r="BX2741">
            <v>0</v>
          </cell>
          <cell r="BY2741">
            <v>73</v>
          </cell>
          <cell r="BZ2741">
            <v>2</v>
          </cell>
          <cell r="CA2741">
            <v>0</v>
          </cell>
          <cell r="CB2741">
            <v>0</v>
          </cell>
          <cell r="CC2741">
            <v>0</v>
          </cell>
          <cell r="CD2741">
            <v>0</v>
          </cell>
          <cell r="CE2741">
            <v>0</v>
          </cell>
          <cell r="CF2741">
            <v>0</v>
          </cell>
          <cell r="CG2741">
            <v>0</v>
          </cell>
          <cell r="CH2741">
            <v>0</v>
          </cell>
          <cell r="CI2741">
            <v>0</v>
          </cell>
          <cell r="CJ2741">
            <v>0</v>
          </cell>
          <cell r="CK2741">
            <v>0</v>
          </cell>
          <cell r="CL2741">
            <v>0</v>
          </cell>
          <cell r="CM2741">
            <v>0</v>
          </cell>
          <cell r="CN2741">
            <v>0</v>
          </cell>
          <cell r="CO2741">
            <v>0</v>
          </cell>
          <cell r="CP2741">
            <v>0</v>
          </cell>
          <cell r="CQ2741">
            <v>0</v>
          </cell>
          <cell r="CR2741">
            <v>0</v>
          </cell>
          <cell r="CS2741">
            <v>0</v>
          </cell>
          <cell r="CT2741">
            <v>0</v>
          </cell>
          <cell r="CU2741">
            <v>0</v>
          </cell>
          <cell r="CV2741">
            <v>0</v>
          </cell>
          <cell r="CW2741">
            <v>0</v>
          </cell>
          <cell r="CX2741">
            <v>0</v>
          </cell>
          <cell r="CY2741">
            <v>0</v>
          </cell>
          <cell r="CZ2741">
            <v>0</v>
          </cell>
          <cell r="DA2741">
            <v>0</v>
          </cell>
          <cell r="DB2741">
            <v>0</v>
          </cell>
          <cell r="DC2741">
            <v>0</v>
          </cell>
          <cell r="DD2741">
            <v>2575.31765</v>
          </cell>
          <cell r="DE2741">
            <v>0</v>
          </cell>
          <cell r="DG2741">
            <v>2068.7550000000001</v>
          </cell>
          <cell r="DI2741">
            <v>0.03</v>
          </cell>
          <cell r="DJ2741">
            <v>62.062649999999998</v>
          </cell>
          <cell r="DK2741">
            <v>2.4694131713654203E-2</v>
          </cell>
          <cell r="DL2741">
            <v>0</v>
          </cell>
        </row>
        <row r="2742">
          <cell r="A2742" t="str">
            <v>QCAM-FIT-002</v>
          </cell>
          <cell r="B2742" t="str">
            <v>TELECAMERA KEYENCE LETTURA ETICHETTE 2D SR-2000W (RIF.596021740-B10900336)</v>
          </cell>
          <cell r="F2742">
            <v>4354.7707446808517</v>
          </cell>
          <cell r="H2742">
            <v>2046.7422500000002</v>
          </cell>
          <cell r="I2742">
            <v>0.53</v>
          </cell>
          <cell r="J2742" t="str">
            <v>OK</v>
          </cell>
          <cell r="K2742" t="str">
            <v>NEWZD</v>
          </cell>
          <cell r="L2742">
            <v>0</v>
          </cell>
          <cell r="M2742">
            <v>0</v>
          </cell>
          <cell r="N2742">
            <v>0</v>
          </cell>
          <cell r="O2742">
            <v>0</v>
          </cell>
          <cell r="P2742">
            <v>0</v>
          </cell>
          <cell r="Q2742">
            <v>0</v>
          </cell>
          <cell r="R2742">
            <v>0</v>
          </cell>
          <cell r="S2742">
            <v>0</v>
          </cell>
          <cell r="T2742">
            <v>0</v>
          </cell>
          <cell r="U2742">
            <v>0</v>
          </cell>
          <cell r="V2742">
            <v>0</v>
          </cell>
          <cell r="W2742">
            <v>0</v>
          </cell>
          <cell r="X2742">
            <v>0</v>
          </cell>
          <cell r="Y2742">
            <v>0</v>
          </cell>
          <cell r="Z2742">
            <v>0</v>
          </cell>
          <cell r="AA2742">
            <v>0</v>
          </cell>
          <cell r="AB2742">
            <v>0</v>
          </cell>
          <cell r="AC2742">
            <v>0</v>
          </cell>
          <cell r="AD2742">
            <v>0</v>
          </cell>
          <cell r="AE2742">
            <v>0</v>
          </cell>
          <cell r="AF2742">
            <v>0</v>
          </cell>
          <cell r="AG2742">
            <v>0</v>
          </cell>
          <cell r="AH2742">
            <v>0</v>
          </cell>
          <cell r="AI2742">
            <v>0</v>
          </cell>
          <cell r="AJ2742">
            <v>0</v>
          </cell>
          <cell r="AK2742">
            <v>0</v>
          </cell>
          <cell r="AL2742">
            <v>0</v>
          </cell>
          <cell r="AM2742">
            <v>0</v>
          </cell>
          <cell r="AN2742">
            <v>0</v>
          </cell>
          <cell r="AO2742">
            <v>0</v>
          </cell>
          <cell r="AP2742">
            <v>0</v>
          </cell>
          <cell r="AQ2742">
            <v>0</v>
          </cell>
          <cell r="AR2742">
            <v>0</v>
          </cell>
          <cell r="AS2742">
            <v>0</v>
          </cell>
          <cell r="AT2742">
            <v>0</v>
          </cell>
          <cell r="AU2742">
            <v>0</v>
          </cell>
          <cell r="AV2742">
            <v>1602.2422500000002</v>
          </cell>
          <cell r="AW2742">
            <v>0</v>
          </cell>
          <cell r="AX2742">
            <v>0</v>
          </cell>
          <cell r="AY2742">
            <v>0</v>
          </cell>
          <cell r="AZ2742">
            <v>0</v>
          </cell>
          <cell r="BA2742">
            <v>0</v>
          </cell>
          <cell r="BB2742">
            <v>0</v>
          </cell>
          <cell r="BC2742">
            <v>0</v>
          </cell>
          <cell r="BD2742">
            <v>0</v>
          </cell>
          <cell r="BE2742">
            <v>108</v>
          </cell>
          <cell r="BF2742">
            <v>3</v>
          </cell>
          <cell r="BG2742">
            <v>0</v>
          </cell>
          <cell r="BH2742">
            <v>0</v>
          </cell>
          <cell r="BI2742">
            <v>166</v>
          </cell>
          <cell r="BJ2742">
            <v>4</v>
          </cell>
          <cell r="BK2742">
            <v>0</v>
          </cell>
          <cell r="BL2742">
            <v>0</v>
          </cell>
          <cell r="BM2742">
            <v>0</v>
          </cell>
          <cell r="BN2742">
            <v>0</v>
          </cell>
          <cell r="BO2742">
            <v>0</v>
          </cell>
          <cell r="BP2742">
            <v>0</v>
          </cell>
          <cell r="BQ2742">
            <v>0</v>
          </cell>
          <cell r="BR2742">
            <v>0</v>
          </cell>
          <cell r="BS2742">
            <v>97.5</v>
          </cell>
          <cell r="BT2742">
            <v>3</v>
          </cell>
          <cell r="BU2742">
            <v>0</v>
          </cell>
          <cell r="BV2742">
            <v>0</v>
          </cell>
          <cell r="BW2742">
            <v>0</v>
          </cell>
          <cell r="BX2742">
            <v>0</v>
          </cell>
          <cell r="BY2742">
            <v>73</v>
          </cell>
          <cell r="BZ2742">
            <v>2</v>
          </cell>
          <cell r="CA2742">
            <v>0</v>
          </cell>
          <cell r="CB2742">
            <v>0</v>
          </cell>
          <cell r="CC2742">
            <v>0</v>
          </cell>
          <cell r="CD2742">
            <v>0</v>
          </cell>
          <cell r="CE2742">
            <v>0</v>
          </cell>
          <cell r="CF2742">
            <v>0</v>
          </cell>
          <cell r="CG2742">
            <v>0</v>
          </cell>
          <cell r="CH2742">
            <v>0</v>
          </cell>
          <cell r="CI2742">
            <v>0</v>
          </cell>
          <cell r="CJ2742">
            <v>0</v>
          </cell>
          <cell r="CK2742">
            <v>0</v>
          </cell>
          <cell r="CL2742">
            <v>0</v>
          </cell>
          <cell r="CM2742">
            <v>0</v>
          </cell>
          <cell r="CN2742">
            <v>0</v>
          </cell>
          <cell r="CO2742">
            <v>0</v>
          </cell>
          <cell r="CP2742">
            <v>0</v>
          </cell>
          <cell r="CQ2742">
            <v>0</v>
          </cell>
          <cell r="CR2742">
            <v>0</v>
          </cell>
          <cell r="CS2742">
            <v>0</v>
          </cell>
          <cell r="CT2742">
            <v>0</v>
          </cell>
          <cell r="CU2742">
            <v>0</v>
          </cell>
          <cell r="CV2742">
            <v>0</v>
          </cell>
          <cell r="CW2742">
            <v>0</v>
          </cell>
          <cell r="CX2742">
            <v>0</v>
          </cell>
          <cell r="CY2742">
            <v>0</v>
          </cell>
          <cell r="CZ2742">
            <v>0</v>
          </cell>
          <cell r="DA2742">
            <v>0</v>
          </cell>
          <cell r="DB2742">
            <v>0</v>
          </cell>
          <cell r="DC2742">
            <v>0</v>
          </cell>
          <cell r="DD2742">
            <v>2046.7422500000002</v>
          </cell>
          <cell r="DE2742">
            <v>0</v>
          </cell>
          <cell r="DG2742">
            <v>1555.5750000000003</v>
          </cell>
          <cell r="DI2742">
            <v>0.03</v>
          </cell>
          <cell r="DJ2742">
            <v>46.66725000000001</v>
          </cell>
          <cell r="DK2742">
            <v>2.3332750021874182E-2</v>
          </cell>
          <cell r="DL2742">
            <v>0</v>
          </cell>
        </row>
        <row r="2743">
          <cell r="A2743" t="str">
            <v>QCAM-FIT-003</v>
          </cell>
          <cell r="B2743" t="str">
            <v>TELECAMERA KEYENCE VERIFICA ETICHETTATURA SR-2000W (RIF.596021740)</v>
          </cell>
          <cell r="F2743">
            <v>4185.0442765957459</v>
          </cell>
          <cell r="H2743">
            <v>1966.9708100000005</v>
          </cell>
          <cell r="I2743">
            <v>0.53</v>
          </cell>
          <cell r="J2743" t="str">
            <v>OK</v>
          </cell>
          <cell r="K2743" t="str">
            <v>NEWZD</v>
          </cell>
          <cell r="L2743">
            <v>0</v>
          </cell>
          <cell r="M2743">
            <v>0</v>
          </cell>
          <cell r="N2743">
            <v>0</v>
          </cell>
          <cell r="O2743">
            <v>0</v>
          </cell>
          <cell r="P2743">
            <v>0</v>
          </cell>
          <cell r="Q2743">
            <v>0</v>
          </cell>
          <cell r="R2743">
            <v>0</v>
          </cell>
          <cell r="S2743">
            <v>0</v>
          </cell>
          <cell r="T2743">
            <v>0</v>
          </cell>
          <cell r="U2743">
            <v>0</v>
          </cell>
          <cell r="V2743">
            <v>0</v>
          </cell>
          <cell r="W2743">
            <v>0</v>
          </cell>
          <cell r="X2743">
            <v>0</v>
          </cell>
          <cell r="Y2743">
            <v>0</v>
          </cell>
          <cell r="Z2743">
            <v>0</v>
          </cell>
          <cell r="AA2743">
            <v>0</v>
          </cell>
          <cell r="AB2743">
            <v>0</v>
          </cell>
          <cell r="AC2743">
            <v>0</v>
          </cell>
          <cell r="AD2743">
            <v>0</v>
          </cell>
          <cell r="AE2743">
            <v>0</v>
          </cell>
          <cell r="AF2743">
            <v>0</v>
          </cell>
          <cell r="AG2743">
            <v>0</v>
          </cell>
          <cell r="AH2743">
            <v>0</v>
          </cell>
          <cell r="AI2743">
            <v>0</v>
          </cell>
          <cell r="AJ2743">
            <v>0</v>
          </cell>
          <cell r="AK2743">
            <v>0</v>
          </cell>
          <cell r="AL2743">
            <v>0</v>
          </cell>
          <cell r="AM2743">
            <v>0</v>
          </cell>
          <cell r="AN2743">
            <v>0</v>
          </cell>
          <cell r="AO2743">
            <v>0</v>
          </cell>
          <cell r="AP2743">
            <v>0</v>
          </cell>
          <cell r="AQ2743">
            <v>0</v>
          </cell>
          <cell r="AR2743">
            <v>0</v>
          </cell>
          <cell r="AS2743">
            <v>0</v>
          </cell>
          <cell r="AT2743">
            <v>0</v>
          </cell>
          <cell r="AU2743">
            <v>0</v>
          </cell>
          <cell r="AV2743">
            <v>1522.4708100000005</v>
          </cell>
          <cell r="AW2743">
            <v>0</v>
          </cell>
          <cell r="AX2743">
            <v>0</v>
          </cell>
          <cell r="AY2743">
            <v>0</v>
          </cell>
          <cell r="AZ2743">
            <v>0</v>
          </cell>
          <cell r="BA2743">
            <v>0</v>
          </cell>
          <cell r="BB2743">
            <v>0</v>
          </cell>
          <cell r="BC2743">
            <v>0</v>
          </cell>
          <cell r="BD2743">
            <v>0</v>
          </cell>
          <cell r="BE2743">
            <v>108</v>
          </cell>
          <cell r="BF2743">
            <v>3</v>
          </cell>
          <cell r="BG2743">
            <v>0</v>
          </cell>
          <cell r="BH2743">
            <v>0</v>
          </cell>
          <cell r="BI2743">
            <v>166</v>
          </cell>
          <cell r="BJ2743">
            <v>4</v>
          </cell>
          <cell r="BK2743">
            <v>0</v>
          </cell>
          <cell r="BL2743">
            <v>0</v>
          </cell>
          <cell r="BM2743">
            <v>0</v>
          </cell>
          <cell r="BN2743">
            <v>0</v>
          </cell>
          <cell r="BO2743">
            <v>0</v>
          </cell>
          <cell r="BP2743">
            <v>0</v>
          </cell>
          <cell r="BQ2743">
            <v>0</v>
          </cell>
          <cell r="BR2743">
            <v>0</v>
          </cell>
          <cell r="BS2743">
            <v>97.5</v>
          </cell>
          <cell r="BT2743">
            <v>3</v>
          </cell>
          <cell r="BU2743">
            <v>0</v>
          </cell>
          <cell r="BV2743">
            <v>0</v>
          </cell>
          <cell r="BW2743">
            <v>0</v>
          </cell>
          <cell r="BX2743">
            <v>0</v>
          </cell>
          <cell r="BY2743">
            <v>73</v>
          </cell>
          <cell r="BZ2743">
            <v>2</v>
          </cell>
          <cell r="CA2743">
            <v>0</v>
          </cell>
          <cell r="CB2743">
            <v>0</v>
          </cell>
          <cell r="CC2743">
            <v>0</v>
          </cell>
          <cell r="CD2743">
            <v>0</v>
          </cell>
          <cell r="CE2743">
            <v>0</v>
          </cell>
          <cell r="CF2743">
            <v>0</v>
          </cell>
          <cell r="CG2743">
            <v>0</v>
          </cell>
          <cell r="CH2743">
            <v>0</v>
          </cell>
          <cell r="CI2743">
            <v>0</v>
          </cell>
          <cell r="CJ2743">
            <v>0</v>
          </cell>
          <cell r="CK2743">
            <v>0</v>
          </cell>
          <cell r="CL2743">
            <v>0</v>
          </cell>
          <cell r="CM2743">
            <v>0</v>
          </cell>
          <cell r="CN2743">
            <v>0</v>
          </cell>
          <cell r="CO2743">
            <v>0</v>
          </cell>
          <cell r="CP2743">
            <v>0</v>
          </cell>
          <cell r="CQ2743">
            <v>0</v>
          </cell>
          <cell r="CR2743">
            <v>0</v>
          </cell>
          <cell r="CS2743">
            <v>0</v>
          </cell>
          <cell r="CT2743">
            <v>0</v>
          </cell>
          <cell r="CU2743">
            <v>0</v>
          </cell>
          <cell r="CV2743">
            <v>0</v>
          </cell>
          <cell r="CW2743">
            <v>0</v>
          </cell>
          <cell r="CX2743">
            <v>0</v>
          </cell>
          <cell r="CY2743">
            <v>0</v>
          </cell>
          <cell r="CZ2743">
            <v>0</v>
          </cell>
          <cell r="DA2743">
            <v>0</v>
          </cell>
          <cell r="DB2743">
            <v>0</v>
          </cell>
          <cell r="DC2743">
            <v>0</v>
          </cell>
          <cell r="DD2743">
            <v>1966.9708100000005</v>
          </cell>
          <cell r="DE2743">
            <v>0</v>
          </cell>
          <cell r="DG2743">
            <v>1478.1270000000004</v>
          </cell>
          <cell r="DI2743">
            <v>0.03</v>
          </cell>
          <cell r="DJ2743">
            <v>44.343810000000012</v>
          </cell>
          <cell r="DK2743">
            <v>2.306417729491992E-2</v>
          </cell>
          <cell r="DL2743">
            <v>0</v>
          </cell>
        </row>
        <row r="2744">
          <cell r="A2744" t="str">
            <v>QCAM-FIT-004</v>
          </cell>
          <cell r="B2744" t="str">
            <v>TELECAMERA KEYENCE LETTURA ETICHETTE 2D SR-5000W (RIF.B2092001473-B2200300001)</v>
          </cell>
          <cell r="C2744" t="str">
            <v>KEYENCE CAMERA SR5000-W FOR 2D LABEL READING (RIF.B2092001473-B2200300001)</v>
          </cell>
          <cell r="F2744">
            <v>20773.087989361709</v>
          </cell>
          <cell r="H2744">
            <v>9763.3513550000025</v>
          </cell>
          <cell r="I2744">
            <v>0.53</v>
          </cell>
          <cell r="J2744" t="str">
            <v>OK</v>
          </cell>
          <cell r="K2744" t="str">
            <v>NEWZD</v>
          </cell>
          <cell r="L2744">
            <v>0</v>
          </cell>
          <cell r="M2744">
            <v>0</v>
          </cell>
          <cell r="N2744">
            <v>0</v>
          </cell>
          <cell r="O2744">
            <v>0</v>
          </cell>
          <cell r="P2744">
            <v>0</v>
          </cell>
          <cell r="Q2744">
            <v>0</v>
          </cell>
          <cell r="R2744">
            <v>0</v>
          </cell>
          <cell r="S2744">
            <v>0</v>
          </cell>
          <cell r="T2744">
            <v>0</v>
          </cell>
          <cell r="U2744">
            <v>0</v>
          </cell>
          <cell r="V2744">
            <v>0</v>
          </cell>
          <cell r="W2744">
            <v>0</v>
          </cell>
          <cell r="X2744">
            <v>0</v>
          </cell>
          <cell r="Y2744">
            <v>0</v>
          </cell>
          <cell r="Z2744">
            <v>0</v>
          </cell>
          <cell r="AA2744">
            <v>0</v>
          </cell>
          <cell r="AB2744">
            <v>0</v>
          </cell>
          <cell r="AC2744">
            <v>0</v>
          </cell>
          <cell r="AD2744">
            <v>0</v>
          </cell>
          <cell r="AE2744">
            <v>0</v>
          </cell>
          <cell r="AF2744">
            <v>0</v>
          </cell>
          <cell r="AG2744">
            <v>0</v>
          </cell>
          <cell r="AH2744">
            <v>0</v>
          </cell>
          <cell r="AI2744">
            <v>0</v>
          </cell>
          <cell r="AJ2744">
            <v>0</v>
          </cell>
          <cell r="AK2744">
            <v>0</v>
          </cell>
          <cell r="AL2744">
            <v>0</v>
          </cell>
          <cell r="AM2744">
            <v>0</v>
          </cell>
          <cell r="AN2744">
            <v>0</v>
          </cell>
          <cell r="AO2744">
            <v>0</v>
          </cell>
          <cell r="AP2744">
            <v>0</v>
          </cell>
          <cell r="AQ2744">
            <v>0</v>
          </cell>
          <cell r="AR2744">
            <v>0</v>
          </cell>
          <cell r="AS2744">
            <v>0</v>
          </cell>
          <cell r="AT2744">
            <v>0</v>
          </cell>
          <cell r="AU2744">
            <v>0</v>
          </cell>
          <cell r="AV2744">
            <v>9318.8513550000025</v>
          </cell>
          <cell r="AW2744">
            <v>0</v>
          </cell>
          <cell r="AX2744">
            <v>0</v>
          </cell>
          <cell r="AY2744">
            <v>0</v>
          </cell>
          <cell r="AZ2744">
            <v>0</v>
          </cell>
          <cell r="BA2744">
            <v>0</v>
          </cell>
          <cell r="BB2744">
            <v>0</v>
          </cell>
          <cell r="BC2744">
            <v>0</v>
          </cell>
          <cell r="BD2744">
            <v>0</v>
          </cell>
          <cell r="BE2744">
            <v>108</v>
          </cell>
          <cell r="BF2744">
            <v>3</v>
          </cell>
          <cell r="BG2744">
            <v>0</v>
          </cell>
          <cell r="BH2744">
            <v>0</v>
          </cell>
          <cell r="BI2744">
            <v>166</v>
          </cell>
          <cell r="BJ2744">
            <v>4</v>
          </cell>
          <cell r="BK2744">
            <v>0</v>
          </cell>
          <cell r="BL2744">
            <v>0</v>
          </cell>
          <cell r="BM2744">
            <v>0</v>
          </cell>
          <cell r="BN2744">
            <v>0</v>
          </cell>
          <cell r="BO2744">
            <v>0</v>
          </cell>
          <cell r="BP2744">
            <v>0</v>
          </cell>
          <cell r="BQ2744">
            <v>0</v>
          </cell>
          <cell r="BR2744">
            <v>0</v>
          </cell>
          <cell r="BS2744">
            <v>97.5</v>
          </cell>
          <cell r="BT2744">
            <v>3</v>
          </cell>
          <cell r="BU2744">
            <v>0</v>
          </cell>
          <cell r="BV2744">
            <v>0</v>
          </cell>
          <cell r="BW2744">
            <v>0</v>
          </cell>
          <cell r="BX2744">
            <v>0</v>
          </cell>
          <cell r="BY2744">
            <v>73</v>
          </cell>
          <cell r="BZ2744">
            <v>2</v>
          </cell>
          <cell r="CA2744">
            <v>0</v>
          </cell>
          <cell r="CB2744">
            <v>0</v>
          </cell>
          <cell r="CC2744">
            <v>0</v>
          </cell>
          <cell r="CD2744">
            <v>0</v>
          </cell>
          <cell r="CE2744">
            <v>0</v>
          </cell>
          <cell r="CF2744">
            <v>0</v>
          </cell>
          <cell r="CG2744">
            <v>0</v>
          </cell>
          <cell r="CH2744">
            <v>0</v>
          </cell>
          <cell r="CI2744">
            <v>0</v>
          </cell>
          <cell r="CJ2744">
            <v>0</v>
          </cell>
          <cell r="CK2744">
            <v>0</v>
          </cell>
          <cell r="CL2744">
            <v>0</v>
          </cell>
          <cell r="CM2744">
            <v>0</v>
          </cell>
          <cell r="CN2744">
            <v>0</v>
          </cell>
          <cell r="CO2744">
            <v>0</v>
          </cell>
          <cell r="CP2744">
            <v>0</v>
          </cell>
          <cell r="CQ2744">
            <v>0</v>
          </cell>
          <cell r="CR2744">
            <v>0</v>
          </cell>
          <cell r="CS2744">
            <v>0</v>
          </cell>
          <cell r="CT2744">
            <v>0</v>
          </cell>
          <cell r="CU2744">
            <v>0</v>
          </cell>
          <cell r="CV2744">
            <v>0</v>
          </cell>
          <cell r="CW2744">
            <v>0</v>
          </cell>
          <cell r="CX2744">
            <v>0</v>
          </cell>
          <cell r="CY2744">
            <v>0</v>
          </cell>
          <cell r="CZ2744">
            <v>0</v>
          </cell>
          <cell r="DA2744">
            <v>0</v>
          </cell>
          <cell r="DB2744">
            <v>0</v>
          </cell>
          <cell r="DC2744">
            <v>0</v>
          </cell>
          <cell r="DD2744">
            <v>9763.3513550000025</v>
          </cell>
          <cell r="DE2744">
            <v>0</v>
          </cell>
          <cell r="DG2744">
            <v>9047.4285000000018</v>
          </cell>
          <cell r="DI2744">
            <v>0.03</v>
          </cell>
          <cell r="DJ2744">
            <v>271.42285500000003</v>
          </cell>
          <cell r="DK2744">
            <v>2.8595122160897015E-2</v>
          </cell>
          <cell r="DL2744">
            <v>0</v>
          </cell>
        </row>
        <row r="2745">
          <cell r="A2745" t="str">
            <v>QCNV-FIT-001</v>
          </cell>
          <cell r="B2745" t="str">
            <v>CONVERTITORE "MOXA" ETHERNET-SERIALE</v>
          </cell>
          <cell r="C2745" t="str">
            <v>ETHERNET-SERIAL "MOXA" CONVERTER</v>
          </cell>
          <cell r="F2745">
            <v>283.52730683169773</v>
          </cell>
          <cell r="H2745">
            <v>156.61509727500001</v>
          </cell>
          <cell r="I2745">
            <v>0.44761899999999999</v>
          </cell>
          <cell r="J2745" t="str">
            <v>OK</v>
          </cell>
          <cell r="K2745" t="str">
            <v>MATTD</v>
          </cell>
          <cell r="L2745">
            <v>1</v>
          </cell>
          <cell r="M2745">
            <v>0</v>
          </cell>
          <cell r="N2745">
            <v>0</v>
          </cell>
          <cell r="O2745">
            <v>0</v>
          </cell>
          <cell r="P2745">
            <v>0</v>
          </cell>
          <cell r="Q2745">
            <v>0</v>
          </cell>
          <cell r="R2745">
            <v>0</v>
          </cell>
          <cell r="S2745">
            <v>0</v>
          </cell>
          <cell r="T2745">
            <v>0</v>
          </cell>
          <cell r="U2745">
            <v>0</v>
          </cell>
          <cell r="V2745">
            <v>0</v>
          </cell>
          <cell r="W2745">
            <v>0</v>
          </cell>
          <cell r="X2745">
            <v>0</v>
          </cell>
          <cell r="Y2745">
            <v>0</v>
          </cell>
          <cell r="Z2745">
            <v>0</v>
          </cell>
          <cell r="AA2745">
            <v>0</v>
          </cell>
          <cell r="AB2745">
            <v>0</v>
          </cell>
          <cell r="AC2745">
            <v>0</v>
          </cell>
          <cell r="AD2745">
            <v>0</v>
          </cell>
          <cell r="AE2745">
            <v>0</v>
          </cell>
          <cell r="AF2745">
            <v>0</v>
          </cell>
          <cell r="AG2745">
            <v>0</v>
          </cell>
          <cell r="AH2745">
            <v>0</v>
          </cell>
          <cell r="AI2745">
            <v>0</v>
          </cell>
          <cell r="AJ2745">
            <v>0</v>
          </cell>
          <cell r="AK2745">
            <v>0</v>
          </cell>
          <cell r="AL2745">
            <v>0</v>
          </cell>
          <cell r="AM2745">
            <v>0</v>
          </cell>
          <cell r="AN2745">
            <v>0</v>
          </cell>
          <cell r="AO2745">
            <v>0</v>
          </cell>
          <cell r="AP2745">
            <v>0</v>
          </cell>
          <cell r="AQ2745">
            <v>0</v>
          </cell>
          <cell r="AR2745">
            <v>0</v>
          </cell>
          <cell r="AS2745">
            <v>0</v>
          </cell>
          <cell r="AT2745">
            <v>0</v>
          </cell>
          <cell r="AU2745">
            <v>0</v>
          </cell>
          <cell r="AV2745">
            <v>156.61509727500001</v>
          </cell>
          <cell r="AW2745">
            <v>0</v>
          </cell>
          <cell r="AX2745">
            <v>0</v>
          </cell>
          <cell r="AY2745">
            <v>0</v>
          </cell>
          <cell r="AZ2745">
            <v>0</v>
          </cell>
          <cell r="BA2745">
            <v>0</v>
          </cell>
          <cell r="BB2745">
            <v>0</v>
          </cell>
          <cell r="BC2745">
            <v>0</v>
          </cell>
          <cell r="BD2745">
            <v>0</v>
          </cell>
          <cell r="BE2745">
            <v>0</v>
          </cell>
          <cell r="BF2745">
            <v>0</v>
          </cell>
          <cell r="BG2745">
            <v>0</v>
          </cell>
          <cell r="BH2745">
            <v>0</v>
          </cell>
          <cell r="BI2745">
            <v>0</v>
          </cell>
          <cell r="BJ2745">
            <v>0</v>
          </cell>
          <cell r="BK2745">
            <v>0</v>
          </cell>
          <cell r="BL2745">
            <v>0</v>
          </cell>
          <cell r="BM2745">
            <v>0</v>
          </cell>
          <cell r="BN2745">
            <v>0</v>
          </cell>
          <cell r="BO2745">
            <v>0</v>
          </cell>
          <cell r="BP2745">
            <v>0</v>
          </cell>
          <cell r="BQ2745">
            <v>0</v>
          </cell>
          <cell r="BR2745">
            <v>0</v>
          </cell>
          <cell r="BS2745">
            <v>0</v>
          </cell>
          <cell r="BT2745">
            <v>0</v>
          </cell>
          <cell r="BU2745">
            <v>0</v>
          </cell>
          <cell r="BV2745">
            <v>0</v>
          </cell>
          <cell r="BW2745">
            <v>0</v>
          </cell>
          <cell r="BX2745">
            <v>0</v>
          </cell>
          <cell r="BY2745">
            <v>0</v>
          </cell>
          <cell r="BZ2745">
            <v>0</v>
          </cell>
          <cell r="CA2745">
            <v>0</v>
          </cell>
          <cell r="CB2745">
            <v>0</v>
          </cell>
          <cell r="CC2745">
            <v>0</v>
          </cell>
          <cell r="CD2745">
            <v>0</v>
          </cell>
          <cell r="CE2745">
            <v>0</v>
          </cell>
          <cell r="CF2745">
            <v>0</v>
          </cell>
          <cell r="CG2745">
            <v>0</v>
          </cell>
          <cell r="CH2745">
            <v>0</v>
          </cell>
          <cell r="CI2745">
            <v>0</v>
          </cell>
          <cell r="CJ2745">
            <v>0</v>
          </cell>
          <cell r="CK2745">
            <v>0</v>
          </cell>
          <cell r="CL2745">
            <v>0</v>
          </cell>
          <cell r="CM2745">
            <v>0</v>
          </cell>
          <cell r="CN2745">
            <v>0</v>
          </cell>
          <cell r="CO2745">
            <v>0</v>
          </cell>
          <cell r="CP2745">
            <v>0</v>
          </cell>
          <cell r="CQ2745">
            <v>0</v>
          </cell>
          <cell r="CR2745">
            <v>0</v>
          </cell>
          <cell r="CS2745">
            <v>0</v>
          </cell>
          <cell r="CT2745">
            <v>0</v>
          </cell>
          <cell r="CU2745">
            <v>0</v>
          </cell>
          <cell r="CV2745">
            <v>0</v>
          </cell>
          <cell r="CW2745">
            <v>0</v>
          </cell>
          <cell r="CX2745">
            <v>0</v>
          </cell>
          <cell r="CY2745">
            <v>0</v>
          </cell>
          <cell r="CZ2745">
            <v>0</v>
          </cell>
          <cell r="DA2745">
            <v>0</v>
          </cell>
          <cell r="DB2745">
            <v>0</v>
          </cell>
          <cell r="DC2745">
            <v>0</v>
          </cell>
          <cell r="DD2745">
            <v>156.61509727500001</v>
          </cell>
          <cell r="DE2745">
            <v>0</v>
          </cell>
          <cell r="DG2745">
            <v>152.0534925</v>
          </cell>
          <cell r="DH2745">
            <v>1</v>
          </cell>
          <cell r="DI2745">
            <v>0.03</v>
          </cell>
          <cell r="DJ2745">
            <v>4.5616047750000002</v>
          </cell>
          <cell r="DK2745">
            <v>0.03</v>
          </cell>
          <cell r="DL2745">
            <v>0</v>
          </cell>
        </row>
        <row r="2746">
          <cell r="A2746" t="str">
            <v>QE-1200X1400-AB-MOVIMOT</v>
          </cell>
          <cell r="B2746" t="str">
            <v>Q.E. - 2 ANTE - A&amp;B - 1200X1400 - MOVIMOT</v>
          </cell>
          <cell r="C2746" t="str">
            <v>E.E. - 2 DOORS - A&amp;B - 1200X1400 - MOVIMOT</v>
          </cell>
          <cell r="F2746">
            <v>13047.638297872341</v>
          </cell>
          <cell r="H2746">
            <v>6132.39</v>
          </cell>
          <cell r="I2746">
            <v>0.53</v>
          </cell>
          <cell r="J2746" t="str">
            <v>OK</v>
          </cell>
          <cell r="K2746" t="str">
            <v>NEWZD</v>
          </cell>
          <cell r="L2746">
            <v>0</v>
          </cell>
          <cell r="M2746">
            <v>0</v>
          </cell>
          <cell r="N2746">
            <v>0</v>
          </cell>
          <cell r="O2746">
            <v>0</v>
          </cell>
          <cell r="P2746">
            <v>0</v>
          </cell>
          <cell r="Q2746">
            <v>0</v>
          </cell>
          <cell r="R2746">
            <v>0</v>
          </cell>
          <cell r="S2746">
            <v>0</v>
          </cell>
          <cell r="T2746">
            <v>0</v>
          </cell>
          <cell r="U2746">
            <v>0</v>
          </cell>
          <cell r="V2746">
            <v>0</v>
          </cell>
          <cell r="W2746">
            <v>0</v>
          </cell>
          <cell r="X2746">
            <v>0</v>
          </cell>
          <cell r="Y2746">
            <v>0</v>
          </cell>
          <cell r="Z2746">
            <v>0</v>
          </cell>
          <cell r="AA2746">
            <v>0</v>
          </cell>
          <cell r="AB2746">
            <v>0</v>
          </cell>
          <cell r="AC2746">
            <v>0</v>
          </cell>
          <cell r="AD2746">
            <v>0</v>
          </cell>
          <cell r="AE2746">
            <v>0</v>
          </cell>
          <cell r="AF2746">
            <v>0</v>
          </cell>
          <cell r="AG2746">
            <v>0</v>
          </cell>
          <cell r="AH2746">
            <v>0</v>
          </cell>
          <cell r="AI2746">
            <v>0</v>
          </cell>
          <cell r="AJ2746">
            <v>0</v>
          </cell>
          <cell r="AK2746">
            <v>0</v>
          </cell>
          <cell r="AL2746">
            <v>0</v>
          </cell>
          <cell r="AM2746">
            <v>0</v>
          </cell>
          <cell r="AN2746">
            <v>0</v>
          </cell>
          <cell r="AO2746">
            <v>0</v>
          </cell>
          <cell r="AP2746">
            <v>0</v>
          </cell>
          <cell r="AQ2746">
            <v>0</v>
          </cell>
          <cell r="AR2746">
            <v>0</v>
          </cell>
          <cell r="AS2746">
            <v>0</v>
          </cell>
          <cell r="AT2746">
            <v>0</v>
          </cell>
          <cell r="AU2746">
            <v>0</v>
          </cell>
          <cell r="AV2746">
            <v>5151.8900000000003</v>
          </cell>
          <cell r="AW2746">
            <v>0</v>
          </cell>
          <cell r="AX2746">
            <v>0</v>
          </cell>
          <cell r="AY2746">
            <v>0</v>
          </cell>
          <cell r="AZ2746">
            <v>0</v>
          </cell>
          <cell r="BA2746">
            <v>0</v>
          </cell>
          <cell r="BB2746">
            <v>0</v>
          </cell>
          <cell r="BC2746">
            <v>0</v>
          </cell>
          <cell r="BD2746">
            <v>0</v>
          </cell>
          <cell r="BE2746">
            <v>180</v>
          </cell>
          <cell r="BF2746">
            <v>5</v>
          </cell>
          <cell r="BG2746">
            <v>0</v>
          </cell>
          <cell r="BH2746">
            <v>0</v>
          </cell>
          <cell r="BI2746">
            <v>0</v>
          </cell>
          <cell r="BJ2746">
            <v>0</v>
          </cell>
          <cell r="BK2746">
            <v>95</v>
          </cell>
          <cell r="BL2746">
            <v>2.5</v>
          </cell>
          <cell r="BM2746">
            <v>0</v>
          </cell>
          <cell r="BN2746">
            <v>0</v>
          </cell>
          <cell r="BO2746">
            <v>0</v>
          </cell>
          <cell r="BP2746">
            <v>0</v>
          </cell>
          <cell r="BQ2746">
            <v>0</v>
          </cell>
          <cell r="BR2746">
            <v>0</v>
          </cell>
          <cell r="BS2746">
            <v>650</v>
          </cell>
          <cell r="BT2746">
            <v>20</v>
          </cell>
          <cell r="BU2746">
            <v>0</v>
          </cell>
          <cell r="BV2746">
            <v>0</v>
          </cell>
          <cell r="BW2746">
            <v>0</v>
          </cell>
          <cell r="BX2746">
            <v>0</v>
          </cell>
          <cell r="BY2746">
            <v>0</v>
          </cell>
          <cell r="BZ2746">
            <v>0</v>
          </cell>
          <cell r="CA2746">
            <v>55.5</v>
          </cell>
          <cell r="CB2746">
            <v>1.5</v>
          </cell>
          <cell r="CC2746">
            <v>0</v>
          </cell>
          <cell r="CD2746">
            <v>0</v>
          </cell>
          <cell r="CE2746">
            <v>0</v>
          </cell>
          <cell r="CF2746">
            <v>0</v>
          </cell>
          <cell r="CG2746">
            <v>0</v>
          </cell>
          <cell r="CH2746">
            <v>0</v>
          </cell>
          <cell r="CI2746">
            <v>0</v>
          </cell>
          <cell r="CJ2746">
            <v>0</v>
          </cell>
          <cell r="CK2746">
            <v>0</v>
          </cell>
          <cell r="CL2746">
            <v>0</v>
          </cell>
          <cell r="CM2746">
            <v>0</v>
          </cell>
          <cell r="CN2746">
            <v>0</v>
          </cell>
          <cell r="CO2746">
            <v>0</v>
          </cell>
          <cell r="CP2746">
            <v>0</v>
          </cell>
          <cell r="CQ2746">
            <v>0</v>
          </cell>
          <cell r="CR2746">
            <v>0</v>
          </cell>
          <cell r="CS2746">
            <v>0</v>
          </cell>
          <cell r="CT2746">
            <v>0</v>
          </cell>
          <cell r="CU2746">
            <v>0</v>
          </cell>
          <cell r="CV2746">
            <v>0</v>
          </cell>
          <cell r="CW2746">
            <v>0</v>
          </cell>
          <cell r="CX2746">
            <v>0</v>
          </cell>
          <cell r="CY2746">
            <v>0</v>
          </cell>
          <cell r="CZ2746">
            <v>0</v>
          </cell>
          <cell r="DA2746">
            <v>0</v>
          </cell>
          <cell r="DB2746">
            <v>0</v>
          </cell>
          <cell r="DC2746">
            <v>0</v>
          </cell>
          <cell r="DD2746">
            <v>6132.39</v>
          </cell>
          <cell r="DE2746">
            <v>0</v>
          </cell>
          <cell r="DG2746">
            <v>5151.8900000000003</v>
          </cell>
          <cell r="DI2746">
            <v>0</v>
          </cell>
          <cell r="DJ2746">
            <v>0</v>
          </cell>
          <cell r="DK2746">
            <v>0</v>
          </cell>
          <cell r="DL2746">
            <v>0</v>
          </cell>
        </row>
        <row r="2747">
          <cell r="A2747" t="str">
            <v>QE-1200X1400-SIE-MOVIMOT</v>
          </cell>
          <cell r="B2747" t="str">
            <v>Q.E. - 2 ANTE - SIEMENS - 1200X1400 - MOVIMOT</v>
          </cell>
          <cell r="C2747" t="str">
            <v>E.E. - 2 DOORS - SIEMENS - 1200X1400 - MOVIMOT</v>
          </cell>
          <cell r="F2747">
            <v>11458.276595744683</v>
          </cell>
          <cell r="H2747">
            <v>5385.39</v>
          </cell>
          <cell r="I2747">
            <v>0.53</v>
          </cell>
          <cell r="J2747" t="str">
            <v>OK</v>
          </cell>
          <cell r="K2747" t="str">
            <v>NEWZD</v>
          </cell>
          <cell r="L2747">
            <v>0</v>
          </cell>
          <cell r="M2747">
            <v>0</v>
          </cell>
          <cell r="N2747">
            <v>0</v>
          </cell>
          <cell r="O2747">
            <v>0</v>
          </cell>
          <cell r="P2747">
            <v>0</v>
          </cell>
          <cell r="Q2747">
            <v>0</v>
          </cell>
          <cell r="R2747">
            <v>0</v>
          </cell>
          <cell r="S2747">
            <v>0</v>
          </cell>
          <cell r="T2747">
            <v>0</v>
          </cell>
          <cell r="U2747">
            <v>0</v>
          </cell>
          <cell r="V2747">
            <v>0</v>
          </cell>
          <cell r="W2747">
            <v>0</v>
          </cell>
          <cell r="X2747">
            <v>0</v>
          </cell>
          <cell r="Y2747">
            <v>0</v>
          </cell>
          <cell r="Z2747">
            <v>0</v>
          </cell>
          <cell r="AA2747">
            <v>0</v>
          </cell>
          <cell r="AB2747">
            <v>0</v>
          </cell>
          <cell r="AC2747">
            <v>0</v>
          </cell>
          <cell r="AD2747">
            <v>0</v>
          </cell>
          <cell r="AE2747">
            <v>0</v>
          </cell>
          <cell r="AF2747">
            <v>0</v>
          </cell>
          <cell r="AG2747">
            <v>0</v>
          </cell>
          <cell r="AH2747">
            <v>0</v>
          </cell>
          <cell r="AI2747">
            <v>0</v>
          </cell>
          <cell r="AJ2747">
            <v>0</v>
          </cell>
          <cell r="AK2747">
            <v>0</v>
          </cell>
          <cell r="AL2747">
            <v>0</v>
          </cell>
          <cell r="AM2747">
            <v>0</v>
          </cell>
          <cell r="AN2747">
            <v>0</v>
          </cell>
          <cell r="AO2747">
            <v>0</v>
          </cell>
          <cell r="AP2747">
            <v>0</v>
          </cell>
          <cell r="AQ2747">
            <v>0</v>
          </cell>
          <cell r="AR2747">
            <v>0</v>
          </cell>
          <cell r="AS2747">
            <v>0</v>
          </cell>
          <cell r="AT2747">
            <v>0</v>
          </cell>
          <cell r="AU2747">
            <v>0</v>
          </cell>
          <cell r="AV2747">
            <v>4404.8900000000003</v>
          </cell>
          <cell r="AW2747">
            <v>0</v>
          </cell>
          <cell r="AX2747">
            <v>0</v>
          </cell>
          <cell r="AY2747">
            <v>0</v>
          </cell>
          <cell r="AZ2747">
            <v>0</v>
          </cell>
          <cell r="BA2747">
            <v>0</v>
          </cell>
          <cell r="BB2747">
            <v>0</v>
          </cell>
          <cell r="BC2747">
            <v>0</v>
          </cell>
          <cell r="BD2747">
            <v>0</v>
          </cell>
          <cell r="BE2747">
            <v>180</v>
          </cell>
          <cell r="BF2747">
            <v>5</v>
          </cell>
          <cell r="BG2747">
            <v>0</v>
          </cell>
          <cell r="BH2747">
            <v>0</v>
          </cell>
          <cell r="BI2747">
            <v>0</v>
          </cell>
          <cell r="BJ2747">
            <v>0</v>
          </cell>
          <cell r="BK2747">
            <v>95</v>
          </cell>
          <cell r="BL2747">
            <v>2.5</v>
          </cell>
          <cell r="BM2747">
            <v>0</v>
          </cell>
          <cell r="BN2747">
            <v>0</v>
          </cell>
          <cell r="BO2747">
            <v>0</v>
          </cell>
          <cell r="BP2747">
            <v>0</v>
          </cell>
          <cell r="BQ2747">
            <v>0</v>
          </cell>
          <cell r="BR2747">
            <v>0</v>
          </cell>
          <cell r="BS2747">
            <v>650</v>
          </cell>
          <cell r="BT2747">
            <v>20</v>
          </cell>
          <cell r="BU2747">
            <v>0</v>
          </cell>
          <cell r="BV2747">
            <v>0</v>
          </cell>
          <cell r="BW2747">
            <v>0</v>
          </cell>
          <cell r="BX2747">
            <v>0</v>
          </cell>
          <cell r="BY2747">
            <v>0</v>
          </cell>
          <cell r="BZ2747">
            <v>0</v>
          </cell>
          <cell r="CA2747">
            <v>55.5</v>
          </cell>
          <cell r="CB2747">
            <v>1.5</v>
          </cell>
          <cell r="CC2747">
            <v>0</v>
          </cell>
          <cell r="CD2747">
            <v>0</v>
          </cell>
          <cell r="CE2747">
            <v>0</v>
          </cell>
          <cell r="CF2747">
            <v>0</v>
          </cell>
          <cell r="CG2747">
            <v>0</v>
          </cell>
          <cell r="CH2747">
            <v>0</v>
          </cell>
          <cell r="CI2747">
            <v>0</v>
          </cell>
          <cell r="CJ2747">
            <v>0</v>
          </cell>
          <cell r="CK2747">
            <v>0</v>
          </cell>
          <cell r="CL2747">
            <v>0</v>
          </cell>
          <cell r="CM2747">
            <v>0</v>
          </cell>
          <cell r="CN2747">
            <v>0</v>
          </cell>
          <cell r="CO2747">
            <v>0</v>
          </cell>
          <cell r="CP2747">
            <v>0</v>
          </cell>
          <cell r="CQ2747">
            <v>0</v>
          </cell>
          <cell r="CR2747">
            <v>0</v>
          </cell>
          <cell r="CS2747">
            <v>0</v>
          </cell>
          <cell r="CT2747">
            <v>0</v>
          </cell>
          <cell r="CU2747">
            <v>0</v>
          </cell>
          <cell r="CV2747">
            <v>0</v>
          </cell>
          <cell r="CW2747">
            <v>0</v>
          </cell>
          <cell r="CX2747">
            <v>0</v>
          </cell>
          <cell r="CY2747">
            <v>0</v>
          </cell>
          <cell r="CZ2747">
            <v>0</v>
          </cell>
          <cell r="DA2747">
            <v>0</v>
          </cell>
          <cell r="DB2747">
            <v>0</v>
          </cell>
          <cell r="DC2747">
            <v>0</v>
          </cell>
          <cell r="DD2747">
            <v>5385.39</v>
          </cell>
          <cell r="DE2747">
            <v>0</v>
          </cell>
          <cell r="DG2747">
            <v>4404.8900000000003</v>
          </cell>
          <cell r="DI2747">
            <v>0</v>
          </cell>
          <cell r="DJ2747">
            <v>0</v>
          </cell>
          <cell r="DK2747">
            <v>0</v>
          </cell>
          <cell r="DL2747">
            <v>0</v>
          </cell>
        </row>
        <row r="2748">
          <cell r="A2748" t="str">
            <v>QE-1-LINE-CTRL-AB-02</v>
          </cell>
          <cell r="B2748" t="str">
            <v>INTERFACCIA N°1 LINE CONTROLLER: PLC L30 + NATR ROUTER/PLC L310 + SW PLC</v>
          </cell>
          <cell r="F2748">
            <v>6445.2825212765965</v>
          </cell>
          <cell r="H2748">
            <v>3029.2827850000003</v>
          </cell>
          <cell r="I2748">
            <v>0.53</v>
          </cell>
          <cell r="J2748" t="str">
            <v>OK</v>
          </cell>
          <cell r="K2748" t="str">
            <v>NEWZD</v>
          </cell>
          <cell r="L2748">
            <v>0</v>
          </cell>
          <cell r="M2748">
            <v>0</v>
          </cell>
          <cell r="N2748">
            <v>0</v>
          </cell>
          <cell r="O2748">
            <v>0</v>
          </cell>
          <cell r="P2748">
            <v>0</v>
          </cell>
          <cell r="Q2748">
            <v>0</v>
          </cell>
          <cell r="R2748">
            <v>0</v>
          </cell>
          <cell r="S2748">
            <v>0</v>
          </cell>
          <cell r="T2748">
            <v>0</v>
          </cell>
          <cell r="U2748">
            <v>0</v>
          </cell>
          <cell r="V2748">
            <v>0</v>
          </cell>
          <cell r="W2748">
            <v>0</v>
          </cell>
          <cell r="X2748">
            <v>0</v>
          </cell>
          <cell r="Y2748">
            <v>0</v>
          </cell>
          <cell r="Z2748">
            <v>0</v>
          </cell>
          <cell r="AA2748">
            <v>0</v>
          </cell>
          <cell r="AB2748">
            <v>0</v>
          </cell>
          <cell r="AC2748">
            <v>0</v>
          </cell>
          <cell r="AD2748">
            <v>0</v>
          </cell>
          <cell r="AE2748">
            <v>0</v>
          </cell>
          <cell r="AF2748">
            <v>0</v>
          </cell>
          <cell r="AG2748">
            <v>0</v>
          </cell>
          <cell r="AH2748">
            <v>0</v>
          </cell>
          <cell r="AI2748">
            <v>0</v>
          </cell>
          <cell r="AJ2748">
            <v>0</v>
          </cell>
          <cell r="AK2748">
            <v>0</v>
          </cell>
          <cell r="AL2748">
            <v>0</v>
          </cell>
          <cell r="AM2748">
            <v>0</v>
          </cell>
          <cell r="AN2748">
            <v>0</v>
          </cell>
          <cell r="AO2748">
            <v>0</v>
          </cell>
          <cell r="AP2748">
            <v>0</v>
          </cell>
          <cell r="AQ2748">
            <v>0</v>
          </cell>
          <cell r="AR2748">
            <v>0</v>
          </cell>
          <cell r="AS2748">
            <v>0</v>
          </cell>
          <cell r="AT2748">
            <v>0</v>
          </cell>
          <cell r="AU2748">
            <v>0</v>
          </cell>
          <cell r="AV2748">
            <v>2048.7827850000003</v>
          </cell>
          <cell r="AW2748">
            <v>0</v>
          </cell>
          <cell r="AX2748">
            <v>0</v>
          </cell>
          <cell r="AY2748">
            <v>0</v>
          </cell>
          <cell r="AZ2748">
            <v>0</v>
          </cell>
          <cell r="BA2748">
            <v>0</v>
          </cell>
          <cell r="BB2748">
            <v>0</v>
          </cell>
          <cell r="BC2748">
            <v>0</v>
          </cell>
          <cell r="BD2748">
            <v>0</v>
          </cell>
          <cell r="BE2748">
            <v>36</v>
          </cell>
          <cell r="BF2748">
            <v>1</v>
          </cell>
          <cell r="BG2748">
            <v>0</v>
          </cell>
          <cell r="BH2748">
            <v>0</v>
          </cell>
          <cell r="BI2748">
            <v>0</v>
          </cell>
          <cell r="BJ2748">
            <v>0</v>
          </cell>
          <cell r="BK2748">
            <v>912</v>
          </cell>
          <cell r="BL2748">
            <v>24</v>
          </cell>
          <cell r="BM2748">
            <v>0</v>
          </cell>
          <cell r="BN2748">
            <v>0</v>
          </cell>
          <cell r="BO2748">
            <v>0</v>
          </cell>
          <cell r="BP2748">
            <v>0</v>
          </cell>
          <cell r="BQ2748">
            <v>0</v>
          </cell>
          <cell r="BR2748">
            <v>0</v>
          </cell>
          <cell r="BS2748">
            <v>32.5</v>
          </cell>
          <cell r="BT2748">
            <v>1</v>
          </cell>
          <cell r="BU2748">
            <v>0</v>
          </cell>
          <cell r="BV2748">
            <v>0</v>
          </cell>
          <cell r="BW2748">
            <v>0</v>
          </cell>
          <cell r="BX2748">
            <v>0</v>
          </cell>
          <cell r="BY2748">
            <v>0</v>
          </cell>
          <cell r="BZ2748">
            <v>0</v>
          </cell>
          <cell r="CA2748">
            <v>0</v>
          </cell>
          <cell r="CB2748">
            <v>0</v>
          </cell>
          <cell r="CC2748">
            <v>0</v>
          </cell>
          <cell r="CD2748">
            <v>0</v>
          </cell>
          <cell r="CE2748">
            <v>0</v>
          </cell>
          <cell r="CF2748">
            <v>0</v>
          </cell>
          <cell r="CG2748">
            <v>0</v>
          </cell>
          <cell r="CH2748">
            <v>0</v>
          </cell>
          <cell r="CI2748">
            <v>0</v>
          </cell>
          <cell r="CJ2748">
            <v>0</v>
          </cell>
          <cell r="CK2748">
            <v>0</v>
          </cell>
          <cell r="CL2748">
            <v>0</v>
          </cell>
          <cell r="CM2748">
            <v>0</v>
          </cell>
          <cell r="CN2748">
            <v>0</v>
          </cell>
          <cell r="CO2748">
            <v>0</v>
          </cell>
          <cell r="CP2748">
            <v>0</v>
          </cell>
          <cell r="CQ2748">
            <v>0</v>
          </cell>
          <cell r="CR2748">
            <v>0</v>
          </cell>
          <cell r="CS2748">
            <v>0</v>
          </cell>
          <cell r="CT2748">
            <v>0</v>
          </cell>
          <cell r="CU2748">
            <v>0</v>
          </cell>
          <cell r="CV2748">
            <v>0</v>
          </cell>
          <cell r="CW2748">
            <v>0</v>
          </cell>
          <cell r="CX2748">
            <v>0</v>
          </cell>
          <cell r="CY2748">
            <v>0</v>
          </cell>
          <cell r="CZ2748">
            <v>0</v>
          </cell>
          <cell r="DA2748">
            <v>0</v>
          </cell>
          <cell r="DB2748">
            <v>0</v>
          </cell>
          <cell r="DC2748">
            <v>0</v>
          </cell>
          <cell r="DD2748">
            <v>3029.2827850000003</v>
          </cell>
          <cell r="DE2748">
            <v>0</v>
          </cell>
          <cell r="DG2748">
            <v>1989.1095000000003</v>
          </cell>
          <cell r="DI2748">
            <v>0.03</v>
          </cell>
          <cell r="DJ2748">
            <v>59.673285000000007</v>
          </cell>
          <cell r="DK2748">
            <v>2.0094657226817195E-2</v>
          </cell>
          <cell r="DL2748">
            <v>0</v>
          </cell>
        </row>
        <row r="2749">
          <cell r="A2749" t="str">
            <v>QE-1-LINE-CTRL-RE-02</v>
          </cell>
          <cell r="B2749" t="str">
            <v>INTERFACCIA N°1 LINE CONTROLLER EAGLE: PLC L30/L310ER + SW PLC</v>
          </cell>
          <cell r="F2749">
            <v>5183.0339574468089</v>
          </cell>
          <cell r="H2749">
            <v>2436.0259599999999</v>
          </cell>
          <cell r="I2749">
            <v>0.53</v>
          </cell>
          <cell r="J2749" t="str">
            <v>OK</v>
          </cell>
          <cell r="K2749" t="str">
            <v>NEWZD</v>
          </cell>
          <cell r="L2749">
            <v>0</v>
          </cell>
          <cell r="M2749">
            <v>0</v>
          </cell>
          <cell r="N2749">
            <v>0</v>
          </cell>
          <cell r="O2749">
            <v>0</v>
          </cell>
          <cell r="P2749">
            <v>0</v>
          </cell>
          <cell r="Q2749">
            <v>0</v>
          </cell>
          <cell r="R2749">
            <v>0</v>
          </cell>
          <cell r="S2749">
            <v>0</v>
          </cell>
          <cell r="T2749">
            <v>0</v>
          </cell>
          <cell r="U2749">
            <v>0</v>
          </cell>
          <cell r="V2749">
            <v>0</v>
          </cell>
          <cell r="W2749">
            <v>0</v>
          </cell>
          <cell r="X2749">
            <v>0</v>
          </cell>
          <cell r="Y2749">
            <v>0</v>
          </cell>
          <cell r="Z2749">
            <v>0</v>
          </cell>
          <cell r="AA2749">
            <v>0</v>
          </cell>
          <cell r="AB2749">
            <v>0</v>
          </cell>
          <cell r="AC2749">
            <v>0</v>
          </cell>
          <cell r="AD2749">
            <v>0</v>
          </cell>
          <cell r="AE2749">
            <v>0</v>
          </cell>
          <cell r="AF2749">
            <v>0</v>
          </cell>
          <cell r="AG2749">
            <v>0</v>
          </cell>
          <cell r="AH2749">
            <v>0</v>
          </cell>
          <cell r="AI2749">
            <v>0</v>
          </cell>
          <cell r="AJ2749">
            <v>0</v>
          </cell>
          <cell r="AK2749">
            <v>0</v>
          </cell>
          <cell r="AL2749">
            <v>0</v>
          </cell>
          <cell r="AM2749">
            <v>0</v>
          </cell>
          <cell r="AN2749">
            <v>0</v>
          </cell>
          <cell r="AO2749">
            <v>0</v>
          </cell>
          <cell r="AP2749">
            <v>0</v>
          </cell>
          <cell r="AQ2749">
            <v>0</v>
          </cell>
          <cell r="AR2749">
            <v>0</v>
          </cell>
          <cell r="AS2749">
            <v>0</v>
          </cell>
          <cell r="AT2749">
            <v>0</v>
          </cell>
          <cell r="AU2749">
            <v>0</v>
          </cell>
          <cell r="AV2749">
            <v>1455.5259600000002</v>
          </cell>
          <cell r="AW2749">
            <v>0</v>
          </cell>
          <cell r="AX2749">
            <v>0</v>
          </cell>
          <cell r="AY2749">
            <v>0</v>
          </cell>
          <cell r="AZ2749">
            <v>0</v>
          </cell>
          <cell r="BA2749">
            <v>0</v>
          </cell>
          <cell r="BB2749">
            <v>0</v>
          </cell>
          <cell r="BC2749">
            <v>0</v>
          </cell>
          <cell r="BD2749">
            <v>0</v>
          </cell>
          <cell r="BE2749">
            <v>36</v>
          </cell>
          <cell r="BF2749">
            <v>1</v>
          </cell>
          <cell r="BG2749">
            <v>0</v>
          </cell>
          <cell r="BH2749">
            <v>0</v>
          </cell>
          <cell r="BI2749">
            <v>0</v>
          </cell>
          <cell r="BJ2749">
            <v>0</v>
          </cell>
          <cell r="BK2749">
            <v>912</v>
          </cell>
          <cell r="BL2749">
            <v>24</v>
          </cell>
          <cell r="BM2749">
            <v>0</v>
          </cell>
          <cell r="BN2749">
            <v>0</v>
          </cell>
          <cell r="BO2749">
            <v>0</v>
          </cell>
          <cell r="BP2749">
            <v>0</v>
          </cell>
          <cell r="BQ2749">
            <v>0</v>
          </cell>
          <cell r="BR2749">
            <v>0</v>
          </cell>
          <cell r="BS2749">
            <v>32.5</v>
          </cell>
          <cell r="BT2749">
            <v>1</v>
          </cell>
          <cell r="BU2749">
            <v>0</v>
          </cell>
          <cell r="BV2749">
            <v>0</v>
          </cell>
          <cell r="BW2749">
            <v>0</v>
          </cell>
          <cell r="BX2749">
            <v>0</v>
          </cell>
          <cell r="BY2749">
            <v>0</v>
          </cell>
          <cell r="BZ2749">
            <v>0</v>
          </cell>
          <cell r="CA2749">
            <v>0</v>
          </cell>
          <cell r="CB2749">
            <v>0</v>
          </cell>
          <cell r="CC2749">
            <v>0</v>
          </cell>
          <cell r="CD2749">
            <v>0</v>
          </cell>
          <cell r="CE2749">
            <v>0</v>
          </cell>
          <cell r="CF2749">
            <v>0</v>
          </cell>
          <cell r="CG2749">
            <v>0</v>
          </cell>
          <cell r="CH2749">
            <v>0</v>
          </cell>
          <cell r="CI2749">
            <v>0</v>
          </cell>
          <cell r="CJ2749">
            <v>0</v>
          </cell>
          <cell r="CK2749">
            <v>0</v>
          </cell>
          <cell r="CL2749">
            <v>0</v>
          </cell>
          <cell r="CM2749">
            <v>0</v>
          </cell>
          <cell r="CN2749">
            <v>0</v>
          </cell>
          <cell r="CO2749">
            <v>0</v>
          </cell>
          <cell r="CP2749">
            <v>0</v>
          </cell>
          <cell r="CQ2749">
            <v>0</v>
          </cell>
          <cell r="CR2749">
            <v>0</v>
          </cell>
          <cell r="CS2749">
            <v>0</v>
          </cell>
          <cell r="CT2749">
            <v>0</v>
          </cell>
          <cell r="CU2749">
            <v>0</v>
          </cell>
          <cell r="CV2749">
            <v>0</v>
          </cell>
          <cell r="CW2749">
            <v>0</v>
          </cell>
          <cell r="CX2749">
            <v>0</v>
          </cell>
          <cell r="CY2749">
            <v>0</v>
          </cell>
          <cell r="CZ2749">
            <v>0</v>
          </cell>
          <cell r="DA2749">
            <v>0</v>
          </cell>
          <cell r="DB2749">
            <v>0</v>
          </cell>
          <cell r="DC2749">
            <v>0</v>
          </cell>
          <cell r="DD2749">
            <v>2436.0259599999999</v>
          </cell>
          <cell r="DE2749">
            <v>0</v>
          </cell>
          <cell r="DG2749">
            <v>1413.1320000000001</v>
          </cell>
          <cell r="DI2749">
            <v>0.03</v>
          </cell>
          <cell r="DJ2749">
            <v>42.39396</v>
          </cell>
          <cell r="DK2749">
            <v>1.7711143567599362E-2</v>
          </cell>
          <cell r="DL2749">
            <v>0</v>
          </cell>
        </row>
        <row r="2750">
          <cell r="A2750" t="str">
            <v>QE-1-LINE-CTRL-SIE-02</v>
          </cell>
          <cell r="B2750" t="str">
            <v>INTERFACCIA N°1 LINE CONTROLLER: PLC L30/L310ER + PROFINET GATEWAY + SW PLC</v>
          </cell>
          <cell r="F2750">
            <v>7481.5666170212762</v>
          </cell>
          <cell r="H2750">
            <v>3516.3363099999997</v>
          </cell>
          <cell r="I2750">
            <v>0.53</v>
          </cell>
          <cell r="J2750" t="str">
            <v>OK</v>
          </cell>
          <cell r="K2750" t="str">
            <v>NEWZD</v>
          </cell>
          <cell r="L2750">
            <v>0</v>
          </cell>
          <cell r="M2750">
            <v>0</v>
          </cell>
          <cell r="N2750">
            <v>0</v>
          </cell>
          <cell r="O2750">
            <v>0</v>
          </cell>
          <cell r="P2750">
            <v>0</v>
          </cell>
          <cell r="Q2750">
            <v>0</v>
          </cell>
          <cell r="R2750">
            <v>0</v>
          </cell>
          <cell r="S2750">
            <v>0</v>
          </cell>
          <cell r="T2750">
            <v>0</v>
          </cell>
          <cell r="U2750">
            <v>0</v>
          </cell>
          <cell r="V2750">
            <v>0</v>
          </cell>
          <cell r="W2750">
            <v>0</v>
          </cell>
          <cell r="X2750">
            <v>0</v>
          </cell>
          <cell r="Y2750">
            <v>0</v>
          </cell>
          <cell r="Z2750">
            <v>0</v>
          </cell>
          <cell r="AA2750">
            <v>0</v>
          </cell>
          <cell r="AB2750">
            <v>0</v>
          </cell>
          <cell r="AC2750">
            <v>0</v>
          </cell>
          <cell r="AD2750">
            <v>0</v>
          </cell>
          <cell r="AE2750">
            <v>0</v>
          </cell>
          <cell r="AF2750">
            <v>0</v>
          </cell>
          <cell r="AG2750">
            <v>0</v>
          </cell>
          <cell r="AH2750">
            <v>0</v>
          </cell>
          <cell r="AI2750">
            <v>0</v>
          </cell>
          <cell r="AJ2750">
            <v>0</v>
          </cell>
          <cell r="AK2750">
            <v>0</v>
          </cell>
          <cell r="AL2750">
            <v>0</v>
          </cell>
          <cell r="AM2750">
            <v>0</v>
          </cell>
          <cell r="AN2750">
            <v>0</v>
          </cell>
          <cell r="AO2750">
            <v>0</v>
          </cell>
          <cell r="AP2750">
            <v>0</v>
          </cell>
          <cell r="AQ2750">
            <v>0</v>
          </cell>
          <cell r="AR2750">
            <v>0</v>
          </cell>
          <cell r="AS2750">
            <v>0</v>
          </cell>
          <cell r="AT2750">
            <v>0</v>
          </cell>
          <cell r="AU2750">
            <v>0</v>
          </cell>
          <cell r="AV2750">
            <v>2535.8363099999997</v>
          </cell>
          <cell r="AW2750">
            <v>0</v>
          </cell>
          <cell r="AX2750">
            <v>0</v>
          </cell>
          <cell r="AY2750">
            <v>0</v>
          </cell>
          <cell r="AZ2750">
            <v>0</v>
          </cell>
          <cell r="BA2750">
            <v>0</v>
          </cell>
          <cell r="BB2750">
            <v>0</v>
          </cell>
          <cell r="BC2750">
            <v>0</v>
          </cell>
          <cell r="BD2750">
            <v>0</v>
          </cell>
          <cell r="BE2750">
            <v>36</v>
          </cell>
          <cell r="BF2750">
            <v>1</v>
          </cell>
          <cell r="BG2750">
            <v>0</v>
          </cell>
          <cell r="BH2750">
            <v>0</v>
          </cell>
          <cell r="BI2750">
            <v>0</v>
          </cell>
          <cell r="BJ2750">
            <v>0</v>
          </cell>
          <cell r="BK2750">
            <v>912</v>
          </cell>
          <cell r="BL2750">
            <v>24</v>
          </cell>
          <cell r="BM2750">
            <v>0</v>
          </cell>
          <cell r="BN2750">
            <v>0</v>
          </cell>
          <cell r="BO2750">
            <v>0</v>
          </cell>
          <cell r="BP2750">
            <v>0</v>
          </cell>
          <cell r="BQ2750">
            <v>0</v>
          </cell>
          <cell r="BR2750">
            <v>0</v>
          </cell>
          <cell r="BS2750">
            <v>32.5</v>
          </cell>
          <cell r="BT2750">
            <v>1</v>
          </cell>
          <cell r="BU2750">
            <v>0</v>
          </cell>
          <cell r="BV2750">
            <v>0</v>
          </cell>
          <cell r="BW2750">
            <v>0</v>
          </cell>
          <cell r="BX2750">
            <v>0</v>
          </cell>
          <cell r="BY2750">
            <v>0</v>
          </cell>
          <cell r="BZ2750">
            <v>0</v>
          </cell>
          <cell r="CA2750">
            <v>0</v>
          </cell>
          <cell r="CB2750">
            <v>0</v>
          </cell>
          <cell r="CC2750">
            <v>0</v>
          </cell>
          <cell r="CD2750">
            <v>0</v>
          </cell>
          <cell r="CE2750">
            <v>0</v>
          </cell>
          <cell r="CF2750">
            <v>0</v>
          </cell>
          <cell r="CG2750">
            <v>0</v>
          </cell>
          <cell r="CH2750">
            <v>0</v>
          </cell>
          <cell r="CI2750">
            <v>0</v>
          </cell>
          <cell r="CJ2750">
            <v>0</v>
          </cell>
          <cell r="CK2750">
            <v>0</v>
          </cell>
          <cell r="CL2750">
            <v>0</v>
          </cell>
          <cell r="CM2750">
            <v>0</v>
          </cell>
          <cell r="CN2750">
            <v>0</v>
          </cell>
          <cell r="CO2750">
            <v>0</v>
          </cell>
          <cell r="CP2750">
            <v>0</v>
          </cell>
          <cell r="CQ2750">
            <v>0</v>
          </cell>
          <cell r="CR2750">
            <v>0</v>
          </cell>
          <cell r="CS2750">
            <v>0</v>
          </cell>
          <cell r="CT2750">
            <v>0</v>
          </cell>
          <cell r="CU2750">
            <v>0</v>
          </cell>
          <cell r="CV2750">
            <v>0</v>
          </cell>
          <cell r="CW2750">
            <v>0</v>
          </cell>
          <cell r="CX2750">
            <v>0</v>
          </cell>
          <cell r="CY2750">
            <v>0</v>
          </cell>
          <cell r="CZ2750">
            <v>0</v>
          </cell>
          <cell r="DA2750">
            <v>0</v>
          </cell>
          <cell r="DB2750">
            <v>0</v>
          </cell>
          <cell r="DC2750">
            <v>0</v>
          </cell>
          <cell r="DD2750">
            <v>3516.3363099999997</v>
          </cell>
          <cell r="DE2750">
            <v>0</v>
          </cell>
          <cell r="DG2750">
            <v>2461.9769999999999</v>
          </cell>
          <cell r="DI2750">
            <v>0.03</v>
          </cell>
          <cell r="DJ2750">
            <v>73.859309999999994</v>
          </cell>
          <cell r="DK2750">
            <v>2.145528060172951E-2</v>
          </cell>
          <cell r="DL2750">
            <v>0</v>
          </cell>
        </row>
        <row r="2751">
          <cell r="A2751" t="str">
            <v>QE-ACC-SEZ-GEN-AB</v>
          </cell>
          <cell r="B2751" t="str">
            <v>SEZIONATORE GENERALE QE A LEVA AB 1494V MERCATO AMERICANO</v>
          </cell>
          <cell r="F2751">
            <v>3353.5775531914892</v>
          </cell>
          <cell r="H2751">
            <v>1576.1814499999998</v>
          </cell>
          <cell r="I2751">
            <v>0.53</v>
          </cell>
          <cell r="J2751" t="str">
            <v>BEMA</v>
          </cell>
          <cell r="K2751" t="str">
            <v>NEWZD</v>
          </cell>
          <cell r="L2751">
            <v>0</v>
          </cell>
          <cell r="M2751">
            <v>0</v>
          </cell>
          <cell r="N2751">
            <v>0</v>
          </cell>
          <cell r="O2751">
            <v>0</v>
          </cell>
          <cell r="P2751">
            <v>0</v>
          </cell>
          <cell r="Q2751">
            <v>0</v>
          </cell>
          <cell r="R2751">
            <v>0</v>
          </cell>
          <cell r="S2751">
            <v>0</v>
          </cell>
          <cell r="T2751">
            <v>0</v>
          </cell>
          <cell r="U2751">
            <v>0</v>
          </cell>
          <cell r="V2751">
            <v>0</v>
          </cell>
          <cell r="W2751">
            <v>0</v>
          </cell>
          <cell r="X2751">
            <v>0</v>
          </cell>
          <cell r="Y2751">
            <v>0</v>
          </cell>
          <cell r="Z2751">
            <v>0</v>
          </cell>
          <cell r="AA2751">
            <v>0</v>
          </cell>
          <cell r="AB2751">
            <v>0</v>
          </cell>
          <cell r="AC2751">
            <v>0</v>
          </cell>
          <cell r="AD2751">
            <v>0</v>
          </cell>
          <cell r="AE2751">
            <v>0</v>
          </cell>
          <cell r="AF2751">
            <v>0</v>
          </cell>
          <cell r="AG2751">
            <v>0</v>
          </cell>
          <cell r="AH2751">
            <v>0</v>
          </cell>
          <cell r="AI2751">
            <v>0</v>
          </cell>
          <cell r="AJ2751">
            <v>0</v>
          </cell>
          <cell r="AK2751">
            <v>0</v>
          </cell>
          <cell r="AL2751">
            <v>0</v>
          </cell>
          <cell r="AM2751">
            <v>0</v>
          </cell>
          <cell r="AN2751">
            <v>0</v>
          </cell>
          <cell r="AO2751">
            <v>0</v>
          </cell>
          <cell r="AP2751">
            <v>0</v>
          </cell>
          <cell r="AQ2751">
            <v>0</v>
          </cell>
          <cell r="AR2751">
            <v>0</v>
          </cell>
          <cell r="AS2751">
            <v>0</v>
          </cell>
          <cell r="AT2751">
            <v>0</v>
          </cell>
          <cell r="AU2751">
            <v>0</v>
          </cell>
          <cell r="AV2751">
            <v>1475.1814499999998</v>
          </cell>
          <cell r="AW2751">
            <v>0</v>
          </cell>
          <cell r="AX2751">
            <v>0</v>
          </cell>
          <cell r="AY2751">
            <v>0</v>
          </cell>
          <cell r="AZ2751">
            <v>0</v>
          </cell>
          <cell r="BA2751">
            <v>0</v>
          </cell>
          <cell r="BB2751">
            <v>0</v>
          </cell>
          <cell r="BC2751">
            <v>0</v>
          </cell>
          <cell r="BD2751">
            <v>0</v>
          </cell>
          <cell r="BE2751">
            <v>36</v>
          </cell>
          <cell r="BF2751">
            <v>1</v>
          </cell>
          <cell r="BG2751">
            <v>0</v>
          </cell>
          <cell r="BH2751">
            <v>0</v>
          </cell>
          <cell r="BI2751">
            <v>0</v>
          </cell>
          <cell r="BJ2751">
            <v>0</v>
          </cell>
          <cell r="BK2751">
            <v>0</v>
          </cell>
          <cell r="BL2751">
            <v>0</v>
          </cell>
          <cell r="BM2751">
            <v>0</v>
          </cell>
          <cell r="BN2751">
            <v>0</v>
          </cell>
          <cell r="BO2751">
            <v>0</v>
          </cell>
          <cell r="BP2751">
            <v>0</v>
          </cell>
          <cell r="BQ2751">
            <v>0</v>
          </cell>
          <cell r="BR2751">
            <v>0</v>
          </cell>
          <cell r="BS2751">
            <v>65</v>
          </cell>
          <cell r="BT2751">
            <v>2</v>
          </cell>
          <cell r="BU2751">
            <v>0</v>
          </cell>
          <cell r="BV2751">
            <v>0</v>
          </cell>
          <cell r="BW2751">
            <v>0</v>
          </cell>
          <cell r="BX2751">
            <v>0</v>
          </cell>
          <cell r="BY2751">
            <v>0</v>
          </cell>
          <cell r="BZ2751">
            <v>0</v>
          </cell>
          <cell r="CA2751">
            <v>0</v>
          </cell>
          <cell r="CB2751">
            <v>0</v>
          </cell>
          <cell r="CC2751">
            <v>0</v>
          </cell>
          <cell r="CD2751">
            <v>0</v>
          </cell>
          <cell r="CE2751">
            <v>0</v>
          </cell>
          <cell r="CF2751">
            <v>0</v>
          </cell>
          <cell r="CG2751">
            <v>0</v>
          </cell>
          <cell r="CH2751">
            <v>0</v>
          </cell>
          <cell r="CI2751">
            <v>0</v>
          </cell>
          <cell r="CJ2751">
            <v>0</v>
          </cell>
          <cell r="CK2751">
            <v>0</v>
          </cell>
          <cell r="CL2751">
            <v>0</v>
          </cell>
          <cell r="CM2751">
            <v>0</v>
          </cell>
          <cell r="CN2751">
            <v>0</v>
          </cell>
          <cell r="CO2751">
            <v>0</v>
          </cell>
          <cell r="CP2751">
            <v>0</v>
          </cell>
          <cell r="CQ2751">
            <v>0</v>
          </cell>
          <cell r="CR2751">
            <v>0</v>
          </cell>
          <cell r="CS2751">
            <v>0</v>
          </cell>
          <cell r="CT2751">
            <v>0</v>
          </cell>
          <cell r="CU2751">
            <v>0</v>
          </cell>
          <cell r="CV2751">
            <v>0</v>
          </cell>
          <cell r="CW2751">
            <v>0</v>
          </cell>
          <cell r="CX2751">
            <v>0</v>
          </cell>
          <cell r="CY2751">
            <v>0</v>
          </cell>
          <cell r="CZ2751">
            <v>0</v>
          </cell>
          <cell r="DA2751">
            <v>0</v>
          </cell>
          <cell r="DB2751">
            <v>0</v>
          </cell>
          <cell r="DC2751">
            <v>0</v>
          </cell>
          <cell r="DD2751">
            <v>1576.1814499999998</v>
          </cell>
          <cell r="DE2751">
            <v>0</v>
          </cell>
          <cell r="DG2751">
            <v>1432.2149999999999</v>
          </cell>
          <cell r="DI2751">
            <v>0.03</v>
          </cell>
          <cell r="DJ2751">
            <v>42.966449999999995</v>
          </cell>
          <cell r="DK2751">
            <v>2.8023760529345198E-2</v>
          </cell>
          <cell r="DL2751">
            <v>0</v>
          </cell>
        </row>
        <row r="2752">
          <cell r="A2752" t="str">
            <v>QE-ANTE-2-AB-1200</v>
          </cell>
          <cell r="B2752" t="str">
            <v>Q.E. - 2 ANTE - A&amp;B - 1200X2000 - 00≤MOT≤10</v>
          </cell>
          <cell r="F2752">
            <v>11523.524341021279</v>
          </cell>
          <cell r="H2752">
            <v>5416.056440280001</v>
          </cell>
          <cell r="I2752">
            <v>0.53</v>
          </cell>
          <cell r="J2752" t="str">
            <v>OK</v>
          </cell>
          <cell r="K2752" t="str">
            <v>NEWZD</v>
          </cell>
          <cell r="L2752">
            <v>0</v>
          </cell>
          <cell r="M2752">
            <v>0</v>
          </cell>
          <cell r="N2752">
            <v>0</v>
          </cell>
          <cell r="O2752">
            <v>0</v>
          </cell>
          <cell r="P2752">
            <v>0</v>
          </cell>
          <cell r="Q2752">
            <v>0</v>
          </cell>
          <cell r="R2752">
            <v>0</v>
          </cell>
          <cell r="S2752">
            <v>0</v>
          </cell>
          <cell r="T2752">
            <v>0</v>
          </cell>
          <cell r="U2752">
            <v>0</v>
          </cell>
          <cell r="V2752">
            <v>0</v>
          </cell>
          <cell r="W2752">
            <v>0</v>
          </cell>
          <cell r="X2752">
            <v>0</v>
          </cell>
          <cell r="Y2752">
            <v>0</v>
          </cell>
          <cell r="Z2752">
            <v>0</v>
          </cell>
          <cell r="AA2752">
            <v>0</v>
          </cell>
          <cell r="AB2752">
            <v>0</v>
          </cell>
          <cell r="AC2752">
            <v>0</v>
          </cell>
          <cell r="AD2752">
            <v>0</v>
          </cell>
          <cell r="AE2752">
            <v>0</v>
          </cell>
          <cell r="AF2752">
            <v>0</v>
          </cell>
          <cell r="AG2752">
            <v>0</v>
          </cell>
          <cell r="AH2752">
            <v>0</v>
          </cell>
          <cell r="AI2752">
            <v>0</v>
          </cell>
          <cell r="AJ2752">
            <v>0</v>
          </cell>
          <cell r="AK2752">
            <v>0</v>
          </cell>
          <cell r="AL2752">
            <v>0</v>
          </cell>
          <cell r="AM2752">
            <v>0</v>
          </cell>
          <cell r="AN2752">
            <v>0</v>
          </cell>
          <cell r="AO2752">
            <v>0</v>
          </cell>
          <cell r="AP2752">
            <v>0</v>
          </cell>
          <cell r="AQ2752">
            <v>0</v>
          </cell>
          <cell r="AR2752">
            <v>0</v>
          </cell>
          <cell r="AS2752">
            <v>0</v>
          </cell>
          <cell r="AT2752">
            <v>0</v>
          </cell>
          <cell r="AU2752">
            <v>0</v>
          </cell>
          <cell r="AV2752">
            <v>4435.556440280001</v>
          </cell>
          <cell r="AW2752">
            <v>0</v>
          </cell>
          <cell r="AX2752">
            <v>0</v>
          </cell>
          <cell r="AY2752">
            <v>0</v>
          </cell>
          <cell r="AZ2752">
            <v>0</v>
          </cell>
          <cell r="BA2752">
            <v>0</v>
          </cell>
          <cell r="BB2752">
            <v>0</v>
          </cell>
          <cell r="BC2752">
            <v>0</v>
          </cell>
          <cell r="BD2752">
            <v>0</v>
          </cell>
          <cell r="BE2752">
            <v>180</v>
          </cell>
          <cell r="BF2752">
            <v>5</v>
          </cell>
          <cell r="BG2752">
            <v>0</v>
          </cell>
          <cell r="BH2752">
            <v>0</v>
          </cell>
          <cell r="BI2752">
            <v>0</v>
          </cell>
          <cell r="BJ2752">
            <v>0</v>
          </cell>
          <cell r="BK2752">
            <v>95</v>
          </cell>
          <cell r="BL2752">
            <v>2.5</v>
          </cell>
          <cell r="BM2752">
            <v>0</v>
          </cell>
          <cell r="BN2752">
            <v>0</v>
          </cell>
          <cell r="BO2752">
            <v>0</v>
          </cell>
          <cell r="BP2752">
            <v>0</v>
          </cell>
          <cell r="BQ2752">
            <v>0</v>
          </cell>
          <cell r="BR2752">
            <v>0</v>
          </cell>
          <cell r="BS2752">
            <v>650</v>
          </cell>
          <cell r="BT2752">
            <v>20</v>
          </cell>
          <cell r="BU2752">
            <v>0</v>
          </cell>
          <cell r="BV2752">
            <v>0</v>
          </cell>
          <cell r="BW2752">
            <v>0</v>
          </cell>
          <cell r="BX2752">
            <v>0</v>
          </cell>
          <cell r="BY2752">
            <v>0</v>
          </cell>
          <cell r="BZ2752">
            <v>0</v>
          </cell>
          <cell r="CA2752">
            <v>55.5</v>
          </cell>
          <cell r="CB2752">
            <v>1.5</v>
          </cell>
          <cell r="CC2752">
            <v>0</v>
          </cell>
          <cell r="CD2752">
            <v>0</v>
          </cell>
          <cell r="CE2752">
            <v>0</v>
          </cell>
          <cell r="CF2752">
            <v>0</v>
          </cell>
          <cell r="CG2752">
            <v>0</v>
          </cell>
          <cell r="CH2752">
            <v>0</v>
          </cell>
          <cell r="CI2752">
            <v>0</v>
          </cell>
          <cell r="CJ2752">
            <v>0</v>
          </cell>
          <cell r="CK2752">
            <v>0</v>
          </cell>
          <cell r="CL2752">
            <v>0</v>
          </cell>
          <cell r="CM2752">
            <v>0</v>
          </cell>
          <cell r="CN2752">
            <v>0</v>
          </cell>
          <cell r="CO2752">
            <v>0</v>
          </cell>
          <cell r="CP2752">
            <v>0</v>
          </cell>
          <cell r="CQ2752">
            <v>0</v>
          </cell>
          <cell r="CR2752">
            <v>0</v>
          </cell>
          <cell r="CS2752">
            <v>0</v>
          </cell>
          <cell r="CT2752">
            <v>0</v>
          </cell>
          <cell r="CU2752">
            <v>0</v>
          </cell>
          <cell r="CV2752">
            <v>0</v>
          </cell>
          <cell r="CW2752">
            <v>0</v>
          </cell>
          <cell r="CX2752">
            <v>0</v>
          </cell>
          <cell r="CY2752">
            <v>0</v>
          </cell>
          <cell r="CZ2752">
            <v>0</v>
          </cell>
          <cell r="DA2752">
            <v>0</v>
          </cell>
          <cell r="DB2752">
            <v>0</v>
          </cell>
          <cell r="DC2752">
            <v>0</v>
          </cell>
          <cell r="DD2752">
            <v>5416.056440280001</v>
          </cell>
          <cell r="DE2752">
            <v>0</v>
          </cell>
          <cell r="DG2752">
            <v>4306.3654760000009</v>
          </cell>
          <cell r="DI2752">
            <v>0.03</v>
          </cell>
          <cell r="DJ2752">
            <v>129.19096428000003</v>
          </cell>
          <cell r="DK2752">
            <v>2.4436211752780376E-2</v>
          </cell>
          <cell r="DL2752">
            <v>0</v>
          </cell>
        </row>
        <row r="2753">
          <cell r="A2753" t="str">
            <v>QE-ANTE-2-SIE-1200</v>
          </cell>
          <cell r="B2753" t="str">
            <v>Q.E. - 2 ANTE - SIEMENS - 1200X2000 - 00≤MOT≤10</v>
          </cell>
          <cell r="F2753">
            <v>10974.775404851065</v>
          </cell>
          <cell r="H2753">
            <v>5158.1444402800007</v>
          </cell>
          <cell r="I2753">
            <v>0.53</v>
          </cell>
          <cell r="J2753" t="str">
            <v>OK</v>
          </cell>
          <cell r="K2753" t="str">
            <v>NEWZD</v>
          </cell>
          <cell r="L2753">
            <v>0</v>
          </cell>
          <cell r="M2753">
            <v>0</v>
          </cell>
          <cell r="N2753">
            <v>0</v>
          </cell>
          <cell r="O2753">
            <v>0</v>
          </cell>
          <cell r="P2753">
            <v>0</v>
          </cell>
          <cell r="Q2753">
            <v>0</v>
          </cell>
          <cell r="R2753">
            <v>0</v>
          </cell>
          <cell r="S2753">
            <v>0</v>
          </cell>
          <cell r="T2753">
            <v>0</v>
          </cell>
          <cell r="U2753">
            <v>0</v>
          </cell>
          <cell r="V2753">
            <v>0</v>
          </cell>
          <cell r="W2753">
            <v>0</v>
          </cell>
          <cell r="X2753">
            <v>0</v>
          </cell>
          <cell r="Y2753">
            <v>0</v>
          </cell>
          <cell r="Z2753">
            <v>0</v>
          </cell>
          <cell r="AA2753">
            <v>0</v>
          </cell>
          <cell r="AB2753">
            <v>0</v>
          </cell>
          <cell r="AC2753">
            <v>0</v>
          </cell>
          <cell r="AD2753">
            <v>0</v>
          </cell>
          <cell r="AE2753">
            <v>0</v>
          </cell>
          <cell r="AF2753">
            <v>0</v>
          </cell>
          <cell r="AG2753">
            <v>0</v>
          </cell>
          <cell r="AH2753">
            <v>0</v>
          </cell>
          <cell r="AI2753">
            <v>0</v>
          </cell>
          <cell r="AJ2753">
            <v>0</v>
          </cell>
          <cell r="AK2753">
            <v>0</v>
          </cell>
          <cell r="AL2753">
            <v>0</v>
          </cell>
          <cell r="AM2753">
            <v>0</v>
          </cell>
          <cell r="AN2753">
            <v>0</v>
          </cell>
          <cell r="AO2753">
            <v>0</v>
          </cell>
          <cell r="AP2753">
            <v>0</v>
          </cell>
          <cell r="AQ2753">
            <v>0</v>
          </cell>
          <cell r="AR2753">
            <v>0</v>
          </cell>
          <cell r="AS2753">
            <v>0</v>
          </cell>
          <cell r="AT2753">
            <v>0</v>
          </cell>
          <cell r="AU2753">
            <v>0</v>
          </cell>
          <cell r="AV2753">
            <v>4177.6444402800007</v>
          </cell>
          <cell r="AW2753">
            <v>0</v>
          </cell>
          <cell r="AX2753">
            <v>0</v>
          </cell>
          <cell r="AY2753">
            <v>0</v>
          </cell>
          <cell r="AZ2753">
            <v>0</v>
          </cell>
          <cell r="BA2753">
            <v>0</v>
          </cell>
          <cell r="BB2753">
            <v>0</v>
          </cell>
          <cell r="BC2753">
            <v>0</v>
          </cell>
          <cell r="BD2753">
            <v>0</v>
          </cell>
          <cell r="BE2753">
            <v>180</v>
          </cell>
          <cell r="BF2753">
            <v>5</v>
          </cell>
          <cell r="BG2753">
            <v>0</v>
          </cell>
          <cell r="BH2753">
            <v>0</v>
          </cell>
          <cell r="BI2753">
            <v>0</v>
          </cell>
          <cell r="BJ2753">
            <v>0</v>
          </cell>
          <cell r="BK2753">
            <v>95</v>
          </cell>
          <cell r="BL2753">
            <v>2.5</v>
          </cell>
          <cell r="BM2753">
            <v>0</v>
          </cell>
          <cell r="BN2753">
            <v>0</v>
          </cell>
          <cell r="BO2753">
            <v>0</v>
          </cell>
          <cell r="BP2753">
            <v>0</v>
          </cell>
          <cell r="BQ2753">
            <v>0</v>
          </cell>
          <cell r="BR2753">
            <v>0</v>
          </cell>
          <cell r="BS2753">
            <v>650</v>
          </cell>
          <cell r="BT2753">
            <v>20</v>
          </cell>
          <cell r="BU2753">
            <v>0</v>
          </cell>
          <cell r="BV2753">
            <v>0</v>
          </cell>
          <cell r="BW2753">
            <v>0</v>
          </cell>
          <cell r="BX2753">
            <v>0</v>
          </cell>
          <cell r="BY2753">
            <v>0</v>
          </cell>
          <cell r="BZ2753">
            <v>0</v>
          </cell>
          <cell r="CA2753">
            <v>55.5</v>
          </cell>
          <cell r="CB2753">
            <v>1.5</v>
          </cell>
          <cell r="CC2753">
            <v>0</v>
          </cell>
          <cell r="CD2753">
            <v>0</v>
          </cell>
          <cell r="CE2753">
            <v>0</v>
          </cell>
          <cell r="CF2753">
            <v>0</v>
          </cell>
          <cell r="CG2753">
            <v>0</v>
          </cell>
          <cell r="CH2753">
            <v>0</v>
          </cell>
          <cell r="CI2753">
            <v>0</v>
          </cell>
          <cell r="CJ2753">
            <v>0</v>
          </cell>
          <cell r="CK2753">
            <v>0</v>
          </cell>
          <cell r="CL2753">
            <v>0</v>
          </cell>
          <cell r="CM2753">
            <v>0</v>
          </cell>
          <cell r="CN2753">
            <v>0</v>
          </cell>
          <cell r="CO2753">
            <v>0</v>
          </cell>
          <cell r="CP2753">
            <v>0</v>
          </cell>
          <cell r="CQ2753">
            <v>0</v>
          </cell>
          <cell r="CR2753">
            <v>0</v>
          </cell>
          <cell r="CS2753">
            <v>0</v>
          </cell>
          <cell r="CT2753">
            <v>0</v>
          </cell>
          <cell r="CU2753">
            <v>0</v>
          </cell>
          <cell r="CV2753">
            <v>0</v>
          </cell>
          <cell r="CW2753">
            <v>0</v>
          </cell>
          <cell r="CX2753">
            <v>0</v>
          </cell>
          <cell r="CY2753">
            <v>0</v>
          </cell>
          <cell r="CZ2753">
            <v>0</v>
          </cell>
          <cell r="DA2753">
            <v>0</v>
          </cell>
          <cell r="DB2753">
            <v>0</v>
          </cell>
          <cell r="DC2753">
            <v>0</v>
          </cell>
          <cell r="DD2753">
            <v>5158.1444402800007</v>
          </cell>
          <cell r="DE2753">
            <v>0</v>
          </cell>
          <cell r="DG2753">
            <v>4055.9654760000008</v>
          </cell>
          <cell r="DI2753">
            <v>0.03</v>
          </cell>
          <cell r="DJ2753">
            <v>121.67896428000002</v>
          </cell>
          <cell r="DK2753">
            <v>2.4159594632352843E-2</v>
          </cell>
          <cell r="DL2753">
            <v>0</v>
          </cell>
        </row>
        <row r="2754">
          <cell r="A2754" t="str">
            <v>QE-ANTE-2-SIE-MNM1</v>
          </cell>
          <cell r="B2754" t="str">
            <v>Q.E. - 2 ANTE - SIEMENS - 1690X2000 - M.NEMA1 - 00≤MOT≤12</v>
          </cell>
          <cell r="F2754">
            <v>13701.064740425534</v>
          </cell>
          <cell r="H2754">
            <v>6439.5004280000003</v>
          </cell>
          <cell r="I2754">
            <v>0.53</v>
          </cell>
          <cell r="J2754" t="str">
            <v>OK</v>
          </cell>
          <cell r="K2754" t="str">
            <v>NEWZD</v>
          </cell>
          <cell r="L2754">
            <v>0</v>
          </cell>
          <cell r="M2754">
            <v>0</v>
          </cell>
          <cell r="N2754">
            <v>0</v>
          </cell>
          <cell r="O2754">
            <v>0</v>
          </cell>
          <cell r="P2754">
            <v>0</v>
          </cell>
          <cell r="Q2754">
            <v>0</v>
          </cell>
          <cell r="R2754">
            <v>0</v>
          </cell>
          <cell r="S2754">
            <v>0</v>
          </cell>
          <cell r="T2754">
            <v>0</v>
          </cell>
          <cell r="U2754">
            <v>0</v>
          </cell>
          <cell r="V2754">
            <v>0</v>
          </cell>
          <cell r="W2754">
            <v>0</v>
          </cell>
          <cell r="X2754">
            <v>0</v>
          </cell>
          <cell r="Y2754">
            <v>0</v>
          </cell>
          <cell r="Z2754">
            <v>0</v>
          </cell>
          <cell r="AA2754">
            <v>0</v>
          </cell>
          <cell r="AB2754">
            <v>0</v>
          </cell>
          <cell r="AC2754">
            <v>0</v>
          </cell>
          <cell r="AD2754">
            <v>0</v>
          </cell>
          <cell r="AE2754">
            <v>0</v>
          </cell>
          <cell r="AF2754">
            <v>0</v>
          </cell>
          <cell r="AG2754">
            <v>0</v>
          </cell>
          <cell r="AH2754">
            <v>0</v>
          </cell>
          <cell r="AI2754">
            <v>0</v>
          </cell>
          <cell r="AJ2754">
            <v>0</v>
          </cell>
          <cell r="AK2754">
            <v>0</v>
          </cell>
          <cell r="AL2754">
            <v>0</v>
          </cell>
          <cell r="AM2754">
            <v>0</v>
          </cell>
          <cell r="AN2754">
            <v>0</v>
          </cell>
          <cell r="AO2754">
            <v>0</v>
          </cell>
          <cell r="AP2754">
            <v>0</v>
          </cell>
          <cell r="AQ2754">
            <v>0</v>
          </cell>
          <cell r="AR2754">
            <v>0</v>
          </cell>
          <cell r="AS2754">
            <v>0</v>
          </cell>
          <cell r="AT2754">
            <v>0</v>
          </cell>
          <cell r="AU2754">
            <v>0</v>
          </cell>
          <cell r="AV2754">
            <v>5306.5004280000003</v>
          </cell>
          <cell r="AW2754">
            <v>0</v>
          </cell>
          <cell r="AX2754">
            <v>0</v>
          </cell>
          <cell r="AY2754">
            <v>0</v>
          </cell>
          <cell r="AZ2754">
            <v>0</v>
          </cell>
          <cell r="BA2754">
            <v>0</v>
          </cell>
          <cell r="BB2754">
            <v>0</v>
          </cell>
          <cell r="BC2754">
            <v>0</v>
          </cell>
          <cell r="BD2754">
            <v>0</v>
          </cell>
          <cell r="BE2754">
            <v>216</v>
          </cell>
          <cell r="BF2754">
            <v>6</v>
          </cell>
          <cell r="BG2754">
            <v>0</v>
          </cell>
          <cell r="BH2754">
            <v>0</v>
          </cell>
          <cell r="BI2754">
            <v>0</v>
          </cell>
          <cell r="BJ2754">
            <v>0</v>
          </cell>
          <cell r="BK2754">
            <v>114</v>
          </cell>
          <cell r="BL2754">
            <v>3</v>
          </cell>
          <cell r="BM2754">
            <v>0</v>
          </cell>
          <cell r="BN2754">
            <v>0</v>
          </cell>
          <cell r="BO2754">
            <v>0</v>
          </cell>
          <cell r="BP2754">
            <v>0</v>
          </cell>
          <cell r="BQ2754">
            <v>0</v>
          </cell>
          <cell r="BR2754">
            <v>0</v>
          </cell>
          <cell r="BS2754">
            <v>747.5</v>
          </cell>
          <cell r="BT2754">
            <v>23</v>
          </cell>
          <cell r="BU2754">
            <v>0</v>
          </cell>
          <cell r="BV2754">
            <v>0</v>
          </cell>
          <cell r="BW2754">
            <v>0</v>
          </cell>
          <cell r="BX2754">
            <v>0</v>
          </cell>
          <cell r="BY2754">
            <v>0</v>
          </cell>
          <cell r="BZ2754">
            <v>0</v>
          </cell>
          <cell r="CA2754">
            <v>55.5</v>
          </cell>
          <cell r="CB2754">
            <v>1.5</v>
          </cell>
          <cell r="CC2754">
            <v>0</v>
          </cell>
          <cell r="CD2754">
            <v>0</v>
          </cell>
          <cell r="CE2754">
            <v>0</v>
          </cell>
          <cell r="CF2754">
            <v>0</v>
          </cell>
          <cell r="CG2754">
            <v>0</v>
          </cell>
          <cell r="CH2754">
            <v>0</v>
          </cell>
          <cell r="CI2754">
            <v>0</v>
          </cell>
          <cell r="CJ2754">
            <v>0</v>
          </cell>
          <cell r="CK2754">
            <v>0</v>
          </cell>
          <cell r="CL2754">
            <v>0</v>
          </cell>
          <cell r="CM2754">
            <v>0</v>
          </cell>
          <cell r="CN2754">
            <v>0</v>
          </cell>
          <cell r="CO2754">
            <v>0</v>
          </cell>
          <cell r="CP2754">
            <v>0</v>
          </cell>
          <cell r="CQ2754">
            <v>0</v>
          </cell>
          <cell r="CR2754">
            <v>0</v>
          </cell>
          <cell r="CS2754">
            <v>0</v>
          </cell>
          <cell r="CT2754">
            <v>0</v>
          </cell>
          <cell r="CU2754">
            <v>0</v>
          </cell>
          <cell r="CV2754">
            <v>0</v>
          </cell>
          <cell r="CW2754">
            <v>0</v>
          </cell>
          <cell r="CX2754">
            <v>0</v>
          </cell>
          <cell r="CY2754">
            <v>0</v>
          </cell>
          <cell r="CZ2754">
            <v>0</v>
          </cell>
          <cell r="DA2754">
            <v>0</v>
          </cell>
          <cell r="DB2754">
            <v>0</v>
          </cell>
          <cell r="DC2754">
            <v>0</v>
          </cell>
          <cell r="DD2754">
            <v>6439.5004280000003</v>
          </cell>
          <cell r="DE2754">
            <v>0</v>
          </cell>
          <cell r="DG2754">
            <v>5306.5004280000003</v>
          </cell>
          <cell r="DI2754">
            <v>0</v>
          </cell>
          <cell r="DJ2754">
            <v>0</v>
          </cell>
          <cell r="DK2754">
            <v>0</v>
          </cell>
          <cell r="DL2754">
            <v>0</v>
          </cell>
        </row>
        <row r="2755">
          <cell r="A2755" t="str">
            <v>QE-ANTE-3-SIE-MNM1</v>
          </cell>
          <cell r="B2755" t="str">
            <v>Q.E. - 3 ANTE - SIEMENS - 2490X2000 - M.NEMA1 - 13≤MOT≤36</v>
          </cell>
          <cell r="F2755">
            <v>15778.808195744681</v>
          </cell>
          <cell r="H2755">
            <v>7416.0398519999999</v>
          </cell>
          <cell r="I2755">
            <v>0.53</v>
          </cell>
          <cell r="J2755" t="str">
            <v>OK</v>
          </cell>
          <cell r="K2755" t="str">
            <v>NEWZD</v>
          </cell>
          <cell r="L2755">
            <v>0</v>
          </cell>
          <cell r="M2755">
            <v>0</v>
          </cell>
          <cell r="N2755">
            <v>0</v>
          </cell>
          <cell r="O2755">
            <v>0</v>
          </cell>
          <cell r="P2755">
            <v>0</v>
          </cell>
          <cell r="Q2755">
            <v>0</v>
          </cell>
          <cell r="R2755">
            <v>0</v>
          </cell>
          <cell r="S2755">
            <v>0</v>
          </cell>
          <cell r="T2755">
            <v>0</v>
          </cell>
          <cell r="U2755">
            <v>0</v>
          </cell>
          <cell r="V2755">
            <v>0</v>
          </cell>
          <cell r="W2755">
            <v>0</v>
          </cell>
          <cell r="X2755">
            <v>0</v>
          </cell>
          <cell r="Y2755">
            <v>0</v>
          </cell>
          <cell r="Z2755">
            <v>0</v>
          </cell>
          <cell r="AA2755">
            <v>0</v>
          </cell>
          <cell r="AB2755">
            <v>0</v>
          </cell>
          <cell r="AC2755">
            <v>0</v>
          </cell>
          <cell r="AD2755">
            <v>0</v>
          </cell>
          <cell r="AE2755">
            <v>0</v>
          </cell>
          <cell r="AF2755">
            <v>0</v>
          </cell>
          <cell r="AG2755">
            <v>0</v>
          </cell>
          <cell r="AH2755">
            <v>0</v>
          </cell>
          <cell r="AI2755">
            <v>0</v>
          </cell>
          <cell r="AJ2755">
            <v>0</v>
          </cell>
          <cell r="AK2755">
            <v>0</v>
          </cell>
          <cell r="AL2755">
            <v>0</v>
          </cell>
          <cell r="AM2755">
            <v>0</v>
          </cell>
          <cell r="AN2755">
            <v>0</v>
          </cell>
          <cell r="AO2755">
            <v>0</v>
          </cell>
          <cell r="AP2755">
            <v>0</v>
          </cell>
          <cell r="AQ2755">
            <v>0</v>
          </cell>
          <cell r="AR2755">
            <v>0</v>
          </cell>
          <cell r="AS2755">
            <v>0</v>
          </cell>
          <cell r="AT2755">
            <v>0</v>
          </cell>
          <cell r="AU2755">
            <v>0</v>
          </cell>
          <cell r="AV2755">
            <v>6056.2898519999999</v>
          </cell>
          <cell r="AW2755">
            <v>0</v>
          </cell>
          <cell r="AX2755">
            <v>0</v>
          </cell>
          <cell r="AY2755">
            <v>0</v>
          </cell>
          <cell r="AZ2755">
            <v>0</v>
          </cell>
          <cell r="BA2755">
            <v>0</v>
          </cell>
          <cell r="BB2755">
            <v>0</v>
          </cell>
          <cell r="BC2755">
            <v>0</v>
          </cell>
          <cell r="BD2755">
            <v>0</v>
          </cell>
          <cell r="BE2755">
            <v>252</v>
          </cell>
          <cell r="BF2755">
            <v>7</v>
          </cell>
          <cell r="BG2755">
            <v>0</v>
          </cell>
          <cell r="BH2755">
            <v>0</v>
          </cell>
          <cell r="BI2755">
            <v>0</v>
          </cell>
          <cell r="BJ2755">
            <v>0</v>
          </cell>
          <cell r="BK2755">
            <v>133</v>
          </cell>
          <cell r="BL2755">
            <v>3.5</v>
          </cell>
          <cell r="BM2755">
            <v>0</v>
          </cell>
          <cell r="BN2755">
            <v>0</v>
          </cell>
          <cell r="BO2755">
            <v>0</v>
          </cell>
          <cell r="BP2755">
            <v>0</v>
          </cell>
          <cell r="BQ2755">
            <v>0</v>
          </cell>
          <cell r="BR2755">
            <v>0</v>
          </cell>
          <cell r="BS2755">
            <v>910</v>
          </cell>
          <cell r="BT2755">
            <v>28</v>
          </cell>
          <cell r="BU2755">
            <v>0</v>
          </cell>
          <cell r="BV2755">
            <v>0</v>
          </cell>
          <cell r="BW2755">
            <v>0</v>
          </cell>
          <cell r="BX2755">
            <v>0</v>
          </cell>
          <cell r="BY2755">
            <v>0</v>
          </cell>
          <cell r="BZ2755">
            <v>0</v>
          </cell>
          <cell r="CA2755">
            <v>64.75</v>
          </cell>
          <cell r="CB2755">
            <v>1.75</v>
          </cell>
          <cell r="CC2755">
            <v>0</v>
          </cell>
          <cell r="CD2755">
            <v>0</v>
          </cell>
          <cell r="CE2755">
            <v>0</v>
          </cell>
          <cell r="CF2755">
            <v>0</v>
          </cell>
          <cell r="CG2755">
            <v>0</v>
          </cell>
          <cell r="CH2755">
            <v>0</v>
          </cell>
          <cell r="CI2755">
            <v>0</v>
          </cell>
          <cell r="CJ2755">
            <v>0</v>
          </cell>
          <cell r="CK2755">
            <v>0</v>
          </cell>
          <cell r="CL2755">
            <v>0</v>
          </cell>
          <cell r="CM2755">
            <v>0</v>
          </cell>
          <cell r="CN2755">
            <v>0</v>
          </cell>
          <cell r="CO2755">
            <v>0</v>
          </cell>
          <cell r="CP2755">
            <v>0</v>
          </cell>
          <cell r="CQ2755">
            <v>0</v>
          </cell>
          <cell r="CR2755">
            <v>0</v>
          </cell>
          <cell r="CS2755">
            <v>0</v>
          </cell>
          <cell r="CT2755">
            <v>0</v>
          </cell>
          <cell r="CU2755">
            <v>0</v>
          </cell>
          <cell r="CV2755">
            <v>0</v>
          </cell>
          <cell r="CW2755">
            <v>0</v>
          </cell>
          <cell r="CX2755">
            <v>0</v>
          </cell>
          <cell r="CY2755">
            <v>0</v>
          </cell>
          <cell r="CZ2755">
            <v>0</v>
          </cell>
          <cell r="DA2755">
            <v>0</v>
          </cell>
          <cell r="DB2755">
            <v>0</v>
          </cell>
          <cell r="DC2755">
            <v>0</v>
          </cell>
          <cell r="DD2755">
            <v>7416.0398519999999</v>
          </cell>
          <cell r="DE2755">
            <v>0</v>
          </cell>
          <cell r="DG2755">
            <v>6056.2898519999999</v>
          </cell>
          <cell r="DI2755">
            <v>0</v>
          </cell>
          <cell r="DJ2755">
            <v>0</v>
          </cell>
          <cell r="DK2755">
            <v>0</v>
          </cell>
          <cell r="DL2755">
            <v>0</v>
          </cell>
        </row>
        <row r="2756">
          <cell r="A2756" t="str">
            <v>QE-ANTE-4-SIE-MNM1</v>
          </cell>
          <cell r="B2756" t="str">
            <v>Q.E. - 4 ANTE - SIEMENS - 3290X2000 - M.NEMA1 - 37≤MOT≤60</v>
          </cell>
          <cell r="F2756">
            <v>17890.365017021275</v>
          </cell>
          <cell r="H2756">
            <v>8408.4715579999993</v>
          </cell>
          <cell r="I2756">
            <v>0.53</v>
          </cell>
          <cell r="J2756" t="str">
            <v>OK</v>
          </cell>
          <cell r="K2756" t="str">
            <v>NEWZD</v>
          </cell>
          <cell r="L2756">
            <v>0</v>
          </cell>
          <cell r="M2756">
            <v>0</v>
          </cell>
          <cell r="N2756">
            <v>0</v>
          </cell>
          <cell r="O2756">
            <v>0</v>
          </cell>
          <cell r="P2756">
            <v>0</v>
          </cell>
          <cell r="Q2756">
            <v>0</v>
          </cell>
          <cell r="R2756">
            <v>0</v>
          </cell>
          <cell r="S2756">
            <v>0</v>
          </cell>
          <cell r="T2756">
            <v>0</v>
          </cell>
          <cell r="U2756">
            <v>0</v>
          </cell>
          <cell r="V2756">
            <v>0</v>
          </cell>
          <cell r="W2756">
            <v>0</v>
          </cell>
          <cell r="X2756">
            <v>0</v>
          </cell>
          <cell r="Y2756">
            <v>0</v>
          </cell>
          <cell r="Z2756">
            <v>0</v>
          </cell>
          <cell r="AA2756">
            <v>0</v>
          </cell>
          <cell r="AB2756">
            <v>0</v>
          </cell>
          <cell r="AC2756">
            <v>0</v>
          </cell>
          <cell r="AD2756">
            <v>0</v>
          </cell>
          <cell r="AE2756">
            <v>0</v>
          </cell>
          <cell r="AF2756">
            <v>0</v>
          </cell>
          <cell r="AG2756">
            <v>0</v>
          </cell>
          <cell r="AH2756">
            <v>0</v>
          </cell>
          <cell r="AI2756">
            <v>0</v>
          </cell>
          <cell r="AJ2756">
            <v>0</v>
          </cell>
          <cell r="AK2756">
            <v>0</v>
          </cell>
          <cell r="AL2756">
            <v>0</v>
          </cell>
          <cell r="AM2756">
            <v>0</v>
          </cell>
          <cell r="AN2756">
            <v>0</v>
          </cell>
          <cell r="AO2756">
            <v>0</v>
          </cell>
          <cell r="AP2756">
            <v>0</v>
          </cell>
          <cell r="AQ2756">
            <v>0</v>
          </cell>
          <cell r="AR2756">
            <v>0</v>
          </cell>
          <cell r="AS2756">
            <v>0</v>
          </cell>
          <cell r="AT2756">
            <v>0</v>
          </cell>
          <cell r="AU2756">
            <v>0</v>
          </cell>
          <cell r="AV2756">
            <v>6821.9715579999993</v>
          </cell>
          <cell r="AW2756">
            <v>0</v>
          </cell>
          <cell r="AX2756">
            <v>0</v>
          </cell>
          <cell r="AY2756">
            <v>0</v>
          </cell>
          <cell r="AZ2756">
            <v>0</v>
          </cell>
          <cell r="BA2756">
            <v>0</v>
          </cell>
          <cell r="BB2756">
            <v>0</v>
          </cell>
          <cell r="BC2756">
            <v>0</v>
          </cell>
          <cell r="BD2756">
            <v>0</v>
          </cell>
          <cell r="BE2756">
            <v>288</v>
          </cell>
          <cell r="BF2756">
            <v>8</v>
          </cell>
          <cell r="BG2756">
            <v>0</v>
          </cell>
          <cell r="BH2756">
            <v>0</v>
          </cell>
          <cell r="BI2756">
            <v>0</v>
          </cell>
          <cell r="BJ2756">
            <v>0</v>
          </cell>
          <cell r="BK2756">
            <v>152</v>
          </cell>
          <cell r="BL2756">
            <v>4</v>
          </cell>
          <cell r="BM2756">
            <v>0</v>
          </cell>
          <cell r="BN2756">
            <v>0</v>
          </cell>
          <cell r="BO2756">
            <v>0</v>
          </cell>
          <cell r="BP2756">
            <v>0</v>
          </cell>
          <cell r="BQ2756">
            <v>0</v>
          </cell>
          <cell r="BR2756">
            <v>0</v>
          </cell>
          <cell r="BS2756">
            <v>1072.5</v>
          </cell>
          <cell r="BT2756">
            <v>33</v>
          </cell>
          <cell r="BU2756">
            <v>0</v>
          </cell>
          <cell r="BV2756">
            <v>0</v>
          </cell>
          <cell r="BW2756">
            <v>0</v>
          </cell>
          <cell r="BX2756">
            <v>0</v>
          </cell>
          <cell r="BY2756">
            <v>0</v>
          </cell>
          <cell r="BZ2756">
            <v>0</v>
          </cell>
          <cell r="CA2756">
            <v>74</v>
          </cell>
          <cell r="CB2756">
            <v>2</v>
          </cell>
          <cell r="CC2756">
            <v>0</v>
          </cell>
          <cell r="CD2756">
            <v>0</v>
          </cell>
          <cell r="CE2756">
            <v>0</v>
          </cell>
          <cell r="CF2756">
            <v>0</v>
          </cell>
          <cell r="CG2756">
            <v>0</v>
          </cell>
          <cell r="CH2756">
            <v>0</v>
          </cell>
          <cell r="CI2756">
            <v>0</v>
          </cell>
          <cell r="CJ2756">
            <v>0</v>
          </cell>
          <cell r="CK2756">
            <v>0</v>
          </cell>
          <cell r="CL2756">
            <v>0</v>
          </cell>
          <cell r="CM2756">
            <v>0</v>
          </cell>
          <cell r="CN2756">
            <v>0</v>
          </cell>
          <cell r="CO2756">
            <v>0</v>
          </cell>
          <cell r="CP2756">
            <v>0</v>
          </cell>
          <cell r="CQ2756">
            <v>0</v>
          </cell>
          <cell r="CR2756">
            <v>0</v>
          </cell>
          <cell r="CS2756">
            <v>0</v>
          </cell>
          <cell r="CT2756">
            <v>0</v>
          </cell>
          <cell r="CU2756">
            <v>0</v>
          </cell>
          <cell r="CV2756">
            <v>0</v>
          </cell>
          <cell r="CW2756">
            <v>0</v>
          </cell>
          <cell r="CX2756">
            <v>0</v>
          </cell>
          <cell r="CY2756">
            <v>0</v>
          </cell>
          <cell r="CZ2756">
            <v>0</v>
          </cell>
          <cell r="DA2756">
            <v>0</v>
          </cell>
          <cell r="DB2756">
            <v>0</v>
          </cell>
          <cell r="DC2756">
            <v>0</v>
          </cell>
          <cell r="DD2756">
            <v>8408.4715579999993</v>
          </cell>
          <cell r="DE2756">
            <v>0</v>
          </cell>
          <cell r="DG2756">
            <v>6821.9715579999993</v>
          </cell>
          <cell r="DI2756">
            <v>0</v>
          </cell>
          <cell r="DJ2756">
            <v>0</v>
          </cell>
          <cell r="DK2756">
            <v>0</v>
          </cell>
          <cell r="DL2756">
            <v>0</v>
          </cell>
        </row>
        <row r="2757">
          <cell r="A2757" t="str">
            <v>QE-ANTE-5-SIE-MNM1</v>
          </cell>
          <cell r="B2757" t="str">
            <v>Q.E. - 5 ANTE - SIEMENS - 4090X2000 - M.NEMA1 - 61≤MOT≤84</v>
          </cell>
          <cell r="F2757">
            <v>19986.792676595749</v>
          </cell>
          <cell r="H2757">
            <v>9393.792558000001</v>
          </cell>
          <cell r="I2757">
            <v>0.53</v>
          </cell>
          <cell r="J2757" t="str">
            <v>OK</v>
          </cell>
          <cell r="K2757" t="str">
            <v>NEWZD</v>
          </cell>
          <cell r="L2757">
            <v>0</v>
          </cell>
          <cell r="M2757">
            <v>0</v>
          </cell>
          <cell r="N2757">
            <v>0</v>
          </cell>
          <cell r="O2757">
            <v>0</v>
          </cell>
          <cell r="P2757">
            <v>0</v>
          </cell>
          <cell r="Q2757">
            <v>0</v>
          </cell>
          <cell r="R2757">
            <v>0</v>
          </cell>
          <cell r="S2757">
            <v>0</v>
          </cell>
          <cell r="T2757">
            <v>0</v>
          </cell>
          <cell r="U2757">
            <v>0</v>
          </cell>
          <cell r="V2757">
            <v>0</v>
          </cell>
          <cell r="W2757">
            <v>0</v>
          </cell>
          <cell r="X2757">
            <v>0</v>
          </cell>
          <cell r="Y2757">
            <v>0</v>
          </cell>
          <cell r="Z2757">
            <v>0</v>
          </cell>
          <cell r="AA2757">
            <v>0</v>
          </cell>
          <cell r="AB2757">
            <v>0</v>
          </cell>
          <cell r="AC2757">
            <v>0</v>
          </cell>
          <cell r="AD2757">
            <v>0</v>
          </cell>
          <cell r="AE2757">
            <v>0</v>
          </cell>
          <cell r="AF2757">
            <v>0</v>
          </cell>
          <cell r="AG2757">
            <v>0</v>
          </cell>
          <cell r="AH2757">
            <v>0</v>
          </cell>
          <cell r="AI2757">
            <v>0</v>
          </cell>
          <cell r="AJ2757">
            <v>0</v>
          </cell>
          <cell r="AK2757">
            <v>0</v>
          </cell>
          <cell r="AL2757">
            <v>0</v>
          </cell>
          <cell r="AM2757">
            <v>0</v>
          </cell>
          <cell r="AN2757">
            <v>0</v>
          </cell>
          <cell r="AO2757">
            <v>0</v>
          </cell>
          <cell r="AP2757">
            <v>0</v>
          </cell>
          <cell r="AQ2757">
            <v>0</v>
          </cell>
          <cell r="AR2757">
            <v>0</v>
          </cell>
          <cell r="AS2757">
            <v>0</v>
          </cell>
          <cell r="AT2757">
            <v>0</v>
          </cell>
          <cell r="AU2757">
            <v>0</v>
          </cell>
          <cell r="AV2757">
            <v>7578.7925580000001</v>
          </cell>
          <cell r="AW2757">
            <v>0</v>
          </cell>
          <cell r="AX2757">
            <v>0</v>
          </cell>
          <cell r="AY2757">
            <v>0</v>
          </cell>
          <cell r="AZ2757">
            <v>0</v>
          </cell>
          <cell r="BA2757">
            <v>0</v>
          </cell>
          <cell r="BB2757">
            <v>0</v>
          </cell>
          <cell r="BC2757">
            <v>0</v>
          </cell>
          <cell r="BD2757">
            <v>0</v>
          </cell>
          <cell r="BE2757">
            <v>324</v>
          </cell>
          <cell r="BF2757">
            <v>9</v>
          </cell>
          <cell r="BG2757">
            <v>0</v>
          </cell>
          <cell r="BH2757">
            <v>0</v>
          </cell>
          <cell r="BI2757">
            <v>0</v>
          </cell>
          <cell r="BJ2757">
            <v>0</v>
          </cell>
          <cell r="BK2757">
            <v>171</v>
          </cell>
          <cell r="BL2757">
            <v>4.5</v>
          </cell>
          <cell r="BM2757">
            <v>0</v>
          </cell>
          <cell r="BN2757">
            <v>0</v>
          </cell>
          <cell r="BO2757">
            <v>0</v>
          </cell>
          <cell r="BP2757">
            <v>0</v>
          </cell>
          <cell r="BQ2757">
            <v>0</v>
          </cell>
          <cell r="BR2757">
            <v>0</v>
          </cell>
          <cell r="BS2757">
            <v>1235</v>
          </cell>
          <cell r="BT2757">
            <v>38</v>
          </cell>
          <cell r="BU2757">
            <v>0</v>
          </cell>
          <cell r="BV2757">
            <v>0</v>
          </cell>
          <cell r="BW2757">
            <v>0</v>
          </cell>
          <cell r="BX2757">
            <v>0</v>
          </cell>
          <cell r="BY2757">
            <v>0</v>
          </cell>
          <cell r="BZ2757">
            <v>0</v>
          </cell>
          <cell r="CA2757">
            <v>85</v>
          </cell>
          <cell r="CB2757">
            <v>2.5</v>
          </cell>
          <cell r="CC2757">
            <v>0</v>
          </cell>
          <cell r="CD2757">
            <v>0</v>
          </cell>
          <cell r="CE2757">
            <v>0</v>
          </cell>
          <cell r="CF2757">
            <v>0</v>
          </cell>
          <cell r="CG2757">
            <v>0</v>
          </cell>
          <cell r="CH2757">
            <v>0</v>
          </cell>
          <cell r="CI2757">
            <v>0</v>
          </cell>
          <cell r="CJ2757">
            <v>0</v>
          </cell>
          <cell r="CK2757">
            <v>0</v>
          </cell>
          <cell r="CL2757">
            <v>0</v>
          </cell>
          <cell r="CM2757">
            <v>0</v>
          </cell>
          <cell r="CN2757">
            <v>0</v>
          </cell>
          <cell r="CO2757">
            <v>0</v>
          </cell>
          <cell r="CP2757">
            <v>0</v>
          </cell>
          <cell r="CQ2757">
            <v>0</v>
          </cell>
          <cell r="CR2757">
            <v>0</v>
          </cell>
          <cell r="CS2757">
            <v>0</v>
          </cell>
          <cell r="CT2757">
            <v>0</v>
          </cell>
          <cell r="CU2757">
            <v>0</v>
          </cell>
          <cell r="CV2757">
            <v>0</v>
          </cell>
          <cell r="CW2757">
            <v>0</v>
          </cell>
          <cell r="CX2757">
            <v>0</v>
          </cell>
          <cell r="CY2757">
            <v>0</v>
          </cell>
          <cell r="CZ2757">
            <v>0</v>
          </cell>
          <cell r="DA2757">
            <v>0</v>
          </cell>
          <cell r="DB2757">
            <v>0</v>
          </cell>
          <cell r="DC2757">
            <v>0</v>
          </cell>
          <cell r="DD2757">
            <v>9393.792558000001</v>
          </cell>
          <cell r="DE2757">
            <v>0</v>
          </cell>
          <cell r="DG2757">
            <v>7578.7925580000001</v>
          </cell>
          <cell r="DI2757">
            <v>0</v>
          </cell>
          <cell r="DJ2757">
            <v>0</v>
          </cell>
          <cell r="DK2757">
            <v>0</v>
          </cell>
          <cell r="DL2757">
            <v>0</v>
          </cell>
        </row>
        <row r="2758">
          <cell r="A2758" t="str">
            <v>QE-B10788CSCENT-M</v>
          </cell>
          <cell r="B2758" t="str">
            <v>COMPONENTI Q.E. MAGAZZINO FALDE: CASTELLO + CENTRAGGIO MOTORIZZATO</v>
          </cell>
          <cell r="F2758">
            <v>3312.5495270494685</v>
          </cell>
          <cell r="H2758">
            <v>1556.8982777132501</v>
          </cell>
          <cell r="I2758">
            <v>0.53</v>
          </cell>
          <cell r="J2758" t="str">
            <v>OK</v>
          </cell>
          <cell r="K2758" t="str">
            <v>NEWZD</v>
          </cell>
          <cell r="L2758">
            <v>0</v>
          </cell>
          <cell r="M2758">
            <v>0</v>
          </cell>
          <cell r="N2758">
            <v>0</v>
          </cell>
          <cell r="O2758">
            <v>0</v>
          </cell>
          <cell r="P2758">
            <v>0</v>
          </cell>
          <cell r="Q2758">
            <v>0</v>
          </cell>
          <cell r="R2758">
            <v>0</v>
          </cell>
          <cell r="S2758">
            <v>0</v>
          </cell>
          <cell r="T2758">
            <v>0</v>
          </cell>
          <cell r="U2758">
            <v>0</v>
          </cell>
          <cell r="V2758">
            <v>0</v>
          </cell>
          <cell r="W2758">
            <v>0</v>
          </cell>
          <cell r="X2758">
            <v>0</v>
          </cell>
          <cell r="Y2758">
            <v>0</v>
          </cell>
          <cell r="Z2758">
            <v>0</v>
          </cell>
          <cell r="AA2758">
            <v>0</v>
          </cell>
          <cell r="AB2758">
            <v>0</v>
          </cell>
          <cell r="AC2758">
            <v>0</v>
          </cell>
          <cell r="AD2758">
            <v>0</v>
          </cell>
          <cell r="AE2758">
            <v>0</v>
          </cell>
          <cell r="AF2758">
            <v>0</v>
          </cell>
          <cell r="AG2758">
            <v>0</v>
          </cell>
          <cell r="AH2758">
            <v>0</v>
          </cell>
          <cell r="AI2758">
            <v>0</v>
          </cell>
          <cell r="AJ2758">
            <v>0</v>
          </cell>
          <cell r="AK2758">
            <v>0</v>
          </cell>
          <cell r="AL2758">
            <v>0</v>
          </cell>
          <cell r="AM2758">
            <v>0</v>
          </cell>
          <cell r="AN2758">
            <v>0</v>
          </cell>
          <cell r="AO2758">
            <v>0</v>
          </cell>
          <cell r="AP2758">
            <v>0</v>
          </cell>
          <cell r="AQ2758">
            <v>0</v>
          </cell>
          <cell r="AR2758">
            <v>0</v>
          </cell>
          <cell r="AS2758">
            <v>0</v>
          </cell>
          <cell r="AT2758">
            <v>0</v>
          </cell>
          <cell r="AU2758">
            <v>0</v>
          </cell>
          <cell r="AV2758">
            <v>1325.8982777132501</v>
          </cell>
          <cell r="AW2758">
            <v>0</v>
          </cell>
          <cell r="AX2758">
            <v>0</v>
          </cell>
          <cell r="AY2758">
            <v>0</v>
          </cell>
          <cell r="AZ2758">
            <v>0</v>
          </cell>
          <cell r="BA2758">
            <v>0</v>
          </cell>
          <cell r="BB2758">
            <v>0</v>
          </cell>
          <cell r="BC2758">
            <v>0</v>
          </cell>
          <cell r="BD2758">
            <v>0</v>
          </cell>
          <cell r="BE2758">
            <v>36</v>
          </cell>
          <cell r="BF2758">
            <v>1</v>
          </cell>
          <cell r="BG2758">
            <v>0</v>
          </cell>
          <cell r="BH2758">
            <v>0</v>
          </cell>
          <cell r="BI2758">
            <v>0</v>
          </cell>
          <cell r="BJ2758">
            <v>0</v>
          </cell>
          <cell r="BK2758">
            <v>0</v>
          </cell>
          <cell r="BL2758">
            <v>0</v>
          </cell>
          <cell r="BM2758">
            <v>0</v>
          </cell>
          <cell r="BN2758">
            <v>0</v>
          </cell>
          <cell r="BO2758">
            <v>0</v>
          </cell>
          <cell r="BP2758">
            <v>0</v>
          </cell>
          <cell r="BQ2758">
            <v>0</v>
          </cell>
          <cell r="BR2758">
            <v>0</v>
          </cell>
          <cell r="BS2758">
            <v>195</v>
          </cell>
          <cell r="BT2758">
            <v>6</v>
          </cell>
          <cell r="BU2758">
            <v>0</v>
          </cell>
          <cell r="BV2758">
            <v>0</v>
          </cell>
          <cell r="BW2758">
            <v>0</v>
          </cell>
          <cell r="BX2758">
            <v>0</v>
          </cell>
          <cell r="BY2758">
            <v>0</v>
          </cell>
          <cell r="BZ2758">
            <v>0</v>
          </cell>
          <cell r="CA2758">
            <v>0</v>
          </cell>
          <cell r="CB2758">
            <v>0</v>
          </cell>
          <cell r="CC2758">
            <v>0</v>
          </cell>
          <cell r="CD2758">
            <v>0</v>
          </cell>
          <cell r="CE2758">
            <v>0</v>
          </cell>
          <cell r="CF2758">
            <v>0</v>
          </cell>
          <cell r="CG2758">
            <v>0</v>
          </cell>
          <cell r="CH2758">
            <v>0</v>
          </cell>
          <cell r="CI2758">
            <v>0</v>
          </cell>
          <cell r="CJ2758">
            <v>0</v>
          </cell>
          <cell r="CK2758">
            <v>0</v>
          </cell>
          <cell r="CL2758">
            <v>0</v>
          </cell>
          <cell r="CM2758">
            <v>0</v>
          </cell>
          <cell r="CN2758">
            <v>0</v>
          </cell>
          <cell r="CO2758">
            <v>0</v>
          </cell>
          <cell r="CP2758">
            <v>0</v>
          </cell>
          <cell r="CQ2758">
            <v>0</v>
          </cell>
          <cell r="CR2758">
            <v>0</v>
          </cell>
          <cell r="CS2758">
            <v>0</v>
          </cell>
          <cell r="CT2758">
            <v>0</v>
          </cell>
          <cell r="CU2758">
            <v>0</v>
          </cell>
          <cell r="CV2758">
            <v>0</v>
          </cell>
          <cell r="CW2758">
            <v>0</v>
          </cell>
          <cell r="CX2758">
            <v>0</v>
          </cell>
          <cell r="CY2758">
            <v>0</v>
          </cell>
          <cell r="CZ2758">
            <v>0</v>
          </cell>
          <cell r="DA2758">
            <v>0</v>
          </cell>
          <cell r="DB2758">
            <v>0</v>
          </cell>
          <cell r="DC2758">
            <v>0</v>
          </cell>
          <cell r="DD2758">
            <v>1556.8982777132501</v>
          </cell>
          <cell r="DE2758">
            <v>0</v>
          </cell>
          <cell r="DG2758">
            <v>1287.279881275</v>
          </cell>
          <cell r="DI2758">
            <v>0.03</v>
          </cell>
          <cell r="DJ2758">
            <v>38.618396438249995</v>
          </cell>
          <cell r="DK2758">
            <v>2.5435624165565295E-2</v>
          </cell>
          <cell r="DL2758">
            <v>0</v>
          </cell>
        </row>
        <row r="2759">
          <cell r="A2759" t="str">
            <v>QE-B20412-LINMOT-001</v>
          </cell>
          <cell r="B2759" t="str">
            <v>QUADRO ELETTRICO SPINTORE COLLI CON LINMOT (rif. QCC1139A3)</v>
          </cell>
          <cell r="F2759">
            <v>7283.2605852521274</v>
          </cell>
          <cell r="H2759">
            <v>3423.1324750684998</v>
          </cell>
          <cell r="I2759">
            <v>0.53</v>
          </cell>
          <cell r="J2759" t="str">
            <v>OK</v>
          </cell>
          <cell r="K2759" t="str">
            <v>NEWZD</v>
          </cell>
          <cell r="L2759">
            <v>0</v>
          </cell>
          <cell r="M2759">
            <v>0</v>
          </cell>
          <cell r="N2759">
            <v>0</v>
          </cell>
          <cell r="O2759">
            <v>0</v>
          </cell>
          <cell r="P2759">
            <v>0</v>
          </cell>
          <cell r="Q2759">
            <v>0</v>
          </cell>
          <cell r="R2759">
            <v>0</v>
          </cell>
          <cell r="S2759">
            <v>0</v>
          </cell>
          <cell r="T2759">
            <v>0</v>
          </cell>
          <cell r="U2759">
            <v>0</v>
          </cell>
          <cell r="V2759">
            <v>0</v>
          </cell>
          <cell r="W2759">
            <v>0</v>
          </cell>
          <cell r="X2759">
            <v>0</v>
          </cell>
          <cell r="Y2759">
            <v>0</v>
          </cell>
          <cell r="Z2759">
            <v>0</v>
          </cell>
          <cell r="AA2759">
            <v>0</v>
          </cell>
          <cell r="AB2759">
            <v>0</v>
          </cell>
          <cell r="AC2759">
            <v>0</v>
          </cell>
          <cell r="AD2759">
            <v>0</v>
          </cell>
          <cell r="AE2759">
            <v>0</v>
          </cell>
          <cell r="AF2759">
            <v>0</v>
          </cell>
          <cell r="AG2759">
            <v>0</v>
          </cell>
          <cell r="AH2759">
            <v>0</v>
          </cell>
          <cell r="AI2759">
            <v>0</v>
          </cell>
          <cell r="AJ2759">
            <v>0</v>
          </cell>
          <cell r="AK2759">
            <v>0</v>
          </cell>
          <cell r="AL2759">
            <v>0</v>
          </cell>
          <cell r="AM2759">
            <v>0</v>
          </cell>
          <cell r="AN2759">
            <v>0</v>
          </cell>
          <cell r="AO2759">
            <v>0</v>
          </cell>
          <cell r="AP2759">
            <v>0</v>
          </cell>
          <cell r="AQ2759">
            <v>0</v>
          </cell>
          <cell r="AR2759">
            <v>0</v>
          </cell>
          <cell r="AS2759">
            <v>0</v>
          </cell>
          <cell r="AT2759">
            <v>0</v>
          </cell>
          <cell r="AU2759">
            <v>0</v>
          </cell>
          <cell r="AV2759">
            <v>2580.3824750684998</v>
          </cell>
          <cell r="AW2759">
            <v>0</v>
          </cell>
          <cell r="AX2759">
            <v>0</v>
          </cell>
          <cell r="AY2759">
            <v>0</v>
          </cell>
          <cell r="AZ2759">
            <v>0</v>
          </cell>
          <cell r="BA2759">
            <v>0</v>
          </cell>
          <cell r="BB2759">
            <v>0</v>
          </cell>
          <cell r="BC2759">
            <v>0</v>
          </cell>
          <cell r="BD2759">
            <v>0</v>
          </cell>
          <cell r="BE2759">
            <v>144</v>
          </cell>
          <cell r="BF2759">
            <v>4</v>
          </cell>
          <cell r="BG2759">
            <v>0</v>
          </cell>
          <cell r="BH2759">
            <v>0</v>
          </cell>
          <cell r="BI2759">
            <v>0</v>
          </cell>
          <cell r="BJ2759">
            <v>0</v>
          </cell>
          <cell r="BK2759">
            <v>0</v>
          </cell>
          <cell r="BL2759">
            <v>0</v>
          </cell>
          <cell r="BM2759">
            <v>0</v>
          </cell>
          <cell r="BN2759">
            <v>0</v>
          </cell>
          <cell r="BO2759">
            <v>0</v>
          </cell>
          <cell r="BP2759">
            <v>0</v>
          </cell>
          <cell r="BQ2759">
            <v>0</v>
          </cell>
          <cell r="BR2759">
            <v>0</v>
          </cell>
          <cell r="BS2759">
            <v>698.75</v>
          </cell>
          <cell r="BT2759">
            <v>21.5</v>
          </cell>
          <cell r="BU2759">
            <v>0</v>
          </cell>
          <cell r="BV2759">
            <v>0</v>
          </cell>
          <cell r="BW2759">
            <v>0</v>
          </cell>
          <cell r="BX2759">
            <v>0</v>
          </cell>
          <cell r="BY2759">
            <v>0</v>
          </cell>
          <cell r="BZ2759">
            <v>0</v>
          </cell>
          <cell r="CA2759">
            <v>0</v>
          </cell>
          <cell r="CB2759">
            <v>0</v>
          </cell>
          <cell r="CC2759">
            <v>0</v>
          </cell>
          <cell r="CD2759">
            <v>0</v>
          </cell>
          <cell r="CE2759">
            <v>0</v>
          </cell>
          <cell r="CF2759">
            <v>0</v>
          </cell>
          <cell r="CG2759">
            <v>0</v>
          </cell>
          <cell r="CH2759">
            <v>0</v>
          </cell>
          <cell r="CI2759">
            <v>0</v>
          </cell>
          <cell r="CJ2759">
            <v>0</v>
          </cell>
          <cell r="CK2759">
            <v>0</v>
          </cell>
          <cell r="CL2759">
            <v>0</v>
          </cell>
          <cell r="CM2759">
            <v>0</v>
          </cell>
          <cell r="CN2759">
            <v>0</v>
          </cell>
          <cell r="CO2759">
            <v>0</v>
          </cell>
          <cell r="CP2759">
            <v>0</v>
          </cell>
          <cell r="CQ2759">
            <v>0</v>
          </cell>
          <cell r="CR2759">
            <v>0</v>
          </cell>
          <cell r="CS2759">
            <v>0</v>
          </cell>
          <cell r="CT2759">
            <v>0</v>
          </cell>
          <cell r="CU2759">
            <v>0</v>
          </cell>
          <cell r="CV2759">
            <v>0</v>
          </cell>
          <cell r="CW2759">
            <v>0</v>
          </cell>
          <cell r="CX2759">
            <v>0</v>
          </cell>
          <cell r="CY2759">
            <v>0</v>
          </cell>
          <cell r="CZ2759">
            <v>0</v>
          </cell>
          <cell r="DA2759">
            <v>0</v>
          </cell>
          <cell r="DB2759">
            <v>0</v>
          </cell>
          <cell r="DC2759">
            <v>0</v>
          </cell>
          <cell r="DD2759">
            <v>3423.1324750684998</v>
          </cell>
          <cell r="DE2759">
            <v>0</v>
          </cell>
          <cell r="DG2759">
            <v>2505.22570395</v>
          </cell>
          <cell r="DI2759">
            <v>0.03</v>
          </cell>
          <cell r="DJ2759">
            <v>75.156771118500004</v>
          </cell>
          <cell r="DK2759">
            <v>2.2448421901577344E-2</v>
          </cell>
          <cell r="DL2759">
            <v>0</v>
          </cell>
        </row>
        <row r="2760">
          <cell r="A2760" t="str">
            <v>QE-B90325-NP1-S-1L-AB</v>
          </cell>
          <cell r="B2760" t="str">
            <v>QUADRO ELETTRICO A&amp;B SHUTTLE 1 POSTO PALETTA SINGOLO / 1 LIVELLO</v>
          </cell>
          <cell r="F2760">
            <v>6718.3645901276604</v>
          </cell>
          <cell r="H2760">
            <v>3157.63135736</v>
          </cell>
          <cell r="I2760">
            <v>0.53</v>
          </cell>
          <cell r="J2760" t="str">
            <v>OK</v>
          </cell>
          <cell r="K2760" t="str">
            <v>NEWZD</v>
          </cell>
          <cell r="L2760">
            <v>0</v>
          </cell>
          <cell r="M2760">
            <v>0</v>
          </cell>
          <cell r="N2760">
            <v>0</v>
          </cell>
          <cell r="O2760">
            <v>0</v>
          </cell>
          <cell r="P2760">
            <v>0</v>
          </cell>
          <cell r="Q2760">
            <v>0</v>
          </cell>
          <cell r="R2760">
            <v>0</v>
          </cell>
          <cell r="S2760">
            <v>0</v>
          </cell>
          <cell r="T2760">
            <v>0</v>
          </cell>
          <cell r="U2760">
            <v>0</v>
          </cell>
          <cell r="V2760">
            <v>0</v>
          </cell>
          <cell r="W2760">
            <v>0</v>
          </cell>
          <cell r="X2760">
            <v>0</v>
          </cell>
          <cell r="Y2760">
            <v>0</v>
          </cell>
          <cell r="Z2760">
            <v>0</v>
          </cell>
          <cell r="AA2760">
            <v>0</v>
          </cell>
          <cell r="AB2760">
            <v>0</v>
          </cell>
          <cell r="AC2760">
            <v>0</v>
          </cell>
          <cell r="AD2760">
            <v>0</v>
          </cell>
          <cell r="AE2760">
            <v>0</v>
          </cell>
          <cell r="AF2760">
            <v>0</v>
          </cell>
          <cell r="AG2760">
            <v>0</v>
          </cell>
          <cell r="AH2760">
            <v>0</v>
          </cell>
          <cell r="AI2760">
            <v>0</v>
          </cell>
          <cell r="AJ2760">
            <v>0</v>
          </cell>
          <cell r="AK2760">
            <v>0</v>
          </cell>
          <cell r="AL2760">
            <v>0</v>
          </cell>
          <cell r="AM2760">
            <v>0</v>
          </cell>
          <cell r="AN2760">
            <v>0</v>
          </cell>
          <cell r="AO2760">
            <v>0</v>
          </cell>
          <cell r="AP2760">
            <v>0</v>
          </cell>
          <cell r="AQ2760">
            <v>0</v>
          </cell>
          <cell r="AR2760">
            <v>0</v>
          </cell>
          <cell r="AS2760">
            <v>0</v>
          </cell>
          <cell r="AT2760">
            <v>0</v>
          </cell>
          <cell r="AU2760">
            <v>0</v>
          </cell>
          <cell r="AV2760">
            <v>3157.63135736</v>
          </cell>
          <cell r="AW2760">
            <v>0</v>
          </cell>
          <cell r="AX2760">
            <v>0</v>
          </cell>
          <cell r="AY2760">
            <v>0</v>
          </cell>
          <cell r="AZ2760">
            <v>0</v>
          </cell>
          <cell r="BA2760">
            <v>0</v>
          </cell>
          <cell r="BB2760">
            <v>0</v>
          </cell>
          <cell r="BC2760">
            <v>0</v>
          </cell>
          <cell r="BD2760">
            <v>0</v>
          </cell>
          <cell r="BE2760">
            <v>0</v>
          </cell>
          <cell r="BF2760">
            <v>0</v>
          </cell>
          <cell r="BG2760">
            <v>0</v>
          </cell>
          <cell r="BH2760">
            <v>0</v>
          </cell>
          <cell r="BI2760">
            <v>0</v>
          </cell>
          <cell r="BJ2760">
            <v>0</v>
          </cell>
          <cell r="BK2760">
            <v>0</v>
          </cell>
          <cell r="BL2760">
            <v>0</v>
          </cell>
          <cell r="BM2760">
            <v>0</v>
          </cell>
          <cell r="BN2760">
            <v>0</v>
          </cell>
          <cell r="BO2760">
            <v>0</v>
          </cell>
          <cell r="BP2760">
            <v>0</v>
          </cell>
          <cell r="BQ2760">
            <v>0</v>
          </cell>
          <cell r="BR2760">
            <v>0</v>
          </cell>
          <cell r="BS2760">
            <v>0</v>
          </cell>
          <cell r="BT2760">
            <v>0</v>
          </cell>
          <cell r="BU2760">
            <v>0</v>
          </cell>
          <cell r="BV2760">
            <v>0</v>
          </cell>
          <cell r="BW2760">
            <v>0</v>
          </cell>
          <cell r="BX2760">
            <v>0</v>
          </cell>
          <cell r="BY2760">
            <v>0</v>
          </cell>
          <cell r="BZ2760">
            <v>0</v>
          </cell>
          <cell r="CA2760">
            <v>0</v>
          </cell>
          <cell r="CB2760">
            <v>0</v>
          </cell>
          <cell r="CC2760">
            <v>0</v>
          </cell>
          <cell r="CD2760">
            <v>0</v>
          </cell>
          <cell r="CE2760">
            <v>0</v>
          </cell>
          <cell r="CF2760">
            <v>0</v>
          </cell>
          <cell r="CG2760">
            <v>0</v>
          </cell>
          <cell r="CH2760">
            <v>0</v>
          </cell>
          <cell r="CI2760">
            <v>0</v>
          </cell>
          <cell r="CJ2760">
            <v>0</v>
          </cell>
          <cell r="CK2760">
            <v>0</v>
          </cell>
          <cell r="CL2760">
            <v>0</v>
          </cell>
          <cell r="CM2760">
            <v>0</v>
          </cell>
          <cell r="CN2760">
            <v>0</v>
          </cell>
          <cell r="CO2760">
            <v>0</v>
          </cell>
          <cell r="CP2760">
            <v>0</v>
          </cell>
          <cell r="CQ2760">
            <v>0</v>
          </cell>
          <cell r="CR2760">
            <v>0</v>
          </cell>
          <cell r="CS2760">
            <v>0</v>
          </cell>
          <cell r="CT2760">
            <v>0</v>
          </cell>
          <cell r="CU2760">
            <v>0</v>
          </cell>
          <cell r="CV2760">
            <v>0</v>
          </cell>
          <cell r="CW2760">
            <v>0</v>
          </cell>
          <cell r="CX2760">
            <v>0</v>
          </cell>
          <cell r="CY2760">
            <v>0</v>
          </cell>
          <cell r="CZ2760">
            <v>0</v>
          </cell>
          <cell r="DA2760">
            <v>0</v>
          </cell>
          <cell r="DB2760">
            <v>0</v>
          </cell>
          <cell r="DC2760">
            <v>0</v>
          </cell>
          <cell r="DD2760">
            <v>3157.63135736</v>
          </cell>
          <cell r="DE2760">
            <v>0</v>
          </cell>
          <cell r="DG2760">
            <v>3065.6615120000001</v>
          </cell>
          <cell r="DI2760">
            <v>0.03</v>
          </cell>
          <cell r="DJ2760">
            <v>91.969845359999994</v>
          </cell>
          <cell r="DK2760">
            <v>2.9999999999999995E-2</v>
          </cell>
          <cell r="DL2760">
            <v>0</v>
          </cell>
        </row>
        <row r="2761">
          <cell r="A2761" t="str">
            <v>QE-B90325-NP1-S-1L-SIE</v>
          </cell>
          <cell r="B2761" t="str">
            <v>QUADRO ELETTRICO SIEMENS SHUTTLE 1 POSTO PALETTA SINGOLO / 1 LIVELLO</v>
          </cell>
          <cell r="F2761">
            <v>0</v>
          </cell>
          <cell r="H2761">
            <v>0</v>
          </cell>
          <cell r="I2761" t="str">
            <v>--</v>
          </cell>
          <cell r="J2761" t="str">
            <v>OK</v>
          </cell>
          <cell r="K2761" t="str">
            <v>NEWZD</v>
          </cell>
          <cell r="L2761">
            <v>0</v>
          </cell>
          <cell r="M2761">
            <v>0</v>
          </cell>
          <cell r="N2761">
            <v>0</v>
          </cell>
          <cell r="O2761">
            <v>0</v>
          </cell>
          <cell r="P2761">
            <v>0</v>
          </cell>
          <cell r="Q2761">
            <v>0</v>
          </cell>
          <cell r="R2761">
            <v>0</v>
          </cell>
          <cell r="S2761">
            <v>0</v>
          </cell>
          <cell r="T2761">
            <v>0</v>
          </cell>
          <cell r="U2761">
            <v>0</v>
          </cell>
          <cell r="V2761">
            <v>0</v>
          </cell>
          <cell r="W2761">
            <v>0</v>
          </cell>
          <cell r="X2761">
            <v>0</v>
          </cell>
          <cell r="Y2761">
            <v>0</v>
          </cell>
          <cell r="Z2761">
            <v>0</v>
          </cell>
          <cell r="AA2761">
            <v>0</v>
          </cell>
          <cell r="AB2761">
            <v>0</v>
          </cell>
          <cell r="AC2761">
            <v>0</v>
          </cell>
          <cell r="AD2761">
            <v>0</v>
          </cell>
          <cell r="AE2761">
            <v>0</v>
          </cell>
          <cell r="AF2761">
            <v>0</v>
          </cell>
          <cell r="AG2761">
            <v>0</v>
          </cell>
          <cell r="AH2761">
            <v>0</v>
          </cell>
          <cell r="AI2761">
            <v>0</v>
          </cell>
          <cell r="AJ2761">
            <v>0</v>
          </cell>
          <cell r="AK2761">
            <v>0</v>
          </cell>
          <cell r="AL2761">
            <v>0</v>
          </cell>
          <cell r="AM2761">
            <v>0</v>
          </cell>
          <cell r="AN2761">
            <v>0</v>
          </cell>
          <cell r="AO2761">
            <v>0</v>
          </cell>
          <cell r="AP2761">
            <v>0</v>
          </cell>
          <cell r="AQ2761">
            <v>0</v>
          </cell>
          <cell r="AR2761">
            <v>0</v>
          </cell>
          <cell r="AS2761">
            <v>0</v>
          </cell>
          <cell r="AT2761">
            <v>0</v>
          </cell>
          <cell r="AU2761">
            <v>0</v>
          </cell>
          <cell r="AV2761">
            <v>0</v>
          </cell>
          <cell r="AW2761">
            <v>0</v>
          </cell>
          <cell r="AX2761">
            <v>0</v>
          </cell>
          <cell r="AY2761">
            <v>0</v>
          </cell>
          <cell r="AZ2761">
            <v>0</v>
          </cell>
          <cell r="BA2761">
            <v>0</v>
          </cell>
          <cell r="BB2761">
            <v>0</v>
          </cell>
          <cell r="BC2761">
            <v>0</v>
          </cell>
          <cell r="BD2761">
            <v>0</v>
          </cell>
          <cell r="BE2761">
            <v>0</v>
          </cell>
          <cell r="BF2761">
            <v>0</v>
          </cell>
          <cell r="BG2761">
            <v>0</v>
          </cell>
          <cell r="BH2761">
            <v>0</v>
          </cell>
          <cell r="BI2761">
            <v>0</v>
          </cell>
          <cell r="BJ2761">
            <v>0</v>
          </cell>
          <cell r="BK2761">
            <v>0</v>
          </cell>
          <cell r="BL2761">
            <v>0</v>
          </cell>
          <cell r="BM2761">
            <v>0</v>
          </cell>
          <cell r="BN2761">
            <v>0</v>
          </cell>
          <cell r="BO2761">
            <v>0</v>
          </cell>
          <cell r="BP2761">
            <v>0</v>
          </cell>
          <cell r="BQ2761">
            <v>0</v>
          </cell>
          <cell r="BR2761">
            <v>0</v>
          </cell>
          <cell r="BS2761">
            <v>0</v>
          </cell>
          <cell r="BT2761">
            <v>0</v>
          </cell>
          <cell r="BU2761">
            <v>0</v>
          </cell>
          <cell r="BV2761">
            <v>0</v>
          </cell>
          <cell r="BW2761">
            <v>0</v>
          </cell>
          <cell r="BX2761">
            <v>0</v>
          </cell>
          <cell r="BY2761">
            <v>0</v>
          </cell>
          <cell r="BZ2761">
            <v>0</v>
          </cell>
          <cell r="CA2761">
            <v>0</v>
          </cell>
          <cell r="CB2761">
            <v>0</v>
          </cell>
          <cell r="CC2761">
            <v>0</v>
          </cell>
          <cell r="CD2761">
            <v>0</v>
          </cell>
          <cell r="CE2761">
            <v>0</v>
          </cell>
          <cell r="CF2761">
            <v>0</v>
          </cell>
          <cell r="CG2761">
            <v>0</v>
          </cell>
          <cell r="CH2761">
            <v>0</v>
          </cell>
          <cell r="CI2761">
            <v>0</v>
          </cell>
          <cell r="CJ2761">
            <v>0</v>
          </cell>
          <cell r="CK2761">
            <v>0</v>
          </cell>
          <cell r="CL2761">
            <v>0</v>
          </cell>
          <cell r="CM2761">
            <v>0</v>
          </cell>
          <cell r="CN2761">
            <v>0</v>
          </cell>
          <cell r="CO2761">
            <v>0</v>
          </cell>
          <cell r="CP2761">
            <v>0</v>
          </cell>
          <cell r="CQ2761">
            <v>0</v>
          </cell>
          <cell r="CR2761">
            <v>0</v>
          </cell>
          <cell r="CS2761">
            <v>0</v>
          </cell>
          <cell r="CT2761">
            <v>0</v>
          </cell>
          <cell r="CU2761">
            <v>0</v>
          </cell>
          <cell r="CV2761">
            <v>0</v>
          </cell>
          <cell r="CW2761">
            <v>0</v>
          </cell>
          <cell r="CX2761">
            <v>0</v>
          </cell>
          <cell r="CY2761">
            <v>0</v>
          </cell>
          <cell r="CZ2761">
            <v>0</v>
          </cell>
          <cell r="DA2761">
            <v>0</v>
          </cell>
          <cell r="DB2761">
            <v>0</v>
          </cell>
          <cell r="DC2761">
            <v>0</v>
          </cell>
          <cell r="DD2761">
            <v>0</v>
          </cell>
          <cell r="DE2761">
            <v>0</v>
          </cell>
        </row>
        <row r="2762">
          <cell r="A2762" t="str">
            <v>QE-B90325-NP1-S-2L-AB</v>
          </cell>
          <cell r="B2762" t="str">
            <v>QUADRO ELETTRICO A&amp;B SHUTTLE 1 POSTO PALETTA SINGOLO / 2 LIVELLI</v>
          </cell>
          <cell r="F2762">
            <v>6799.7378773617038</v>
          </cell>
          <cell r="H2762">
            <v>3195.8768023600005</v>
          </cell>
          <cell r="I2762">
            <v>0.53</v>
          </cell>
          <cell r="J2762" t="str">
            <v>OK</v>
          </cell>
          <cell r="K2762" t="str">
            <v>NEWZD</v>
          </cell>
          <cell r="L2762">
            <v>0</v>
          </cell>
          <cell r="M2762">
            <v>0</v>
          </cell>
          <cell r="N2762">
            <v>0</v>
          </cell>
          <cell r="O2762">
            <v>0</v>
          </cell>
          <cell r="P2762">
            <v>0</v>
          </cell>
          <cell r="Q2762">
            <v>0</v>
          </cell>
          <cell r="R2762">
            <v>0</v>
          </cell>
          <cell r="S2762">
            <v>0</v>
          </cell>
          <cell r="T2762">
            <v>0</v>
          </cell>
          <cell r="U2762">
            <v>0</v>
          </cell>
          <cell r="V2762">
            <v>0</v>
          </cell>
          <cell r="W2762">
            <v>0</v>
          </cell>
          <cell r="X2762">
            <v>0</v>
          </cell>
          <cell r="Y2762">
            <v>0</v>
          </cell>
          <cell r="Z2762">
            <v>0</v>
          </cell>
          <cell r="AA2762">
            <v>0</v>
          </cell>
          <cell r="AB2762">
            <v>0</v>
          </cell>
          <cell r="AC2762">
            <v>0</v>
          </cell>
          <cell r="AD2762">
            <v>0</v>
          </cell>
          <cell r="AE2762">
            <v>0</v>
          </cell>
          <cell r="AF2762">
            <v>0</v>
          </cell>
          <cell r="AG2762">
            <v>0</v>
          </cell>
          <cell r="AH2762">
            <v>0</v>
          </cell>
          <cell r="AI2762">
            <v>0</v>
          </cell>
          <cell r="AJ2762">
            <v>0</v>
          </cell>
          <cell r="AK2762">
            <v>0</v>
          </cell>
          <cell r="AL2762">
            <v>0</v>
          </cell>
          <cell r="AM2762">
            <v>0</v>
          </cell>
          <cell r="AN2762">
            <v>0</v>
          </cell>
          <cell r="AO2762">
            <v>0</v>
          </cell>
          <cell r="AP2762">
            <v>0</v>
          </cell>
          <cell r="AQ2762">
            <v>0</v>
          </cell>
          <cell r="AR2762">
            <v>0</v>
          </cell>
          <cell r="AS2762">
            <v>0</v>
          </cell>
          <cell r="AT2762">
            <v>0</v>
          </cell>
          <cell r="AU2762">
            <v>0</v>
          </cell>
          <cell r="AV2762">
            <v>3195.8768023600005</v>
          </cell>
          <cell r="AW2762">
            <v>0</v>
          </cell>
          <cell r="AX2762">
            <v>0</v>
          </cell>
          <cell r="AY2762">
            <v>0</v>
          </cell>
          <cell r="AZ2762">
            <v>0</v>
          </cell>
          <cell r="BA2762">
            <v>0</v>
          </cell>
          <cell r="BB2762">
            <v>0</v>
          </cell>
          <cell r="BC2762">
            <v>0</v>
          </cell>
          <cell r="BD2762">
            <v>0</v>
          </cell>
          <cell r="BE2762">
            <v>0</v>
          </cell>
          <cell r="BF2762">
            <v>0</v>
          </cell>
          <cell r="BG2762">
            <v>0</v>
          </cell>
          <cell r="BH2762">
            <v>0</v>
          </cell>
          <cell r="BI2762">
            <v>0</v>
          </cell>
          <cell r="BJ2762">
            <v>0</v>
          </cell>
          <cell r="BK2762">
            <v>0</v>
          </cell>
          <cell r="BL2762">
            <v>0</v>
          </cell>
          <cell r="BM2762">
            <v>0</v>
          </cell>
          <cell r="BN2762">
            <v>0</v>
          </cell>
          <cell r="BO2762">
            <v>0</v>
          </cell>
          <cell r="BP2762">
            <v>0</v>
          </cell>
          <cell r="BQ2762">
            <v>0</v>
          </cell>
          <cell r="BR2762">
            <v>0</v>
          </cell>
          <cell r="BS2762">
            <v>0</v>
          </cell>
          <cell r="BT2762">
            <v>0</v>
          </cell>
          <cell r="BU2762">
            <v>0</v>
          </cell>
          <cell r="BV2762">
            <v>0</v>
          </cell>
          <cell r="BW2762">
            <v>0</v>
          </cell>
          <cell r="BX2762">
            <v>0</v>
          </cell>
          <cell r="BY2762">
            <v>0</v>
          </cell>
          <cell r="BZ2762">
            <v>0</v>
          </cell>
          <cell r="CA2762">
            <v>0</v>
          </cell>
          <cell r="CB2762">
            <v>0</v>
          </cell>
          <cell r="CC2762">
            <v>0</v>
          </cell>
          <cell r="CD2762">
            <v>0</v>
          </cell>
          <cell r="CE2762">
            <v>0</v>
          </cell>
          <cell r="CF2762">
            <v>0</v>
          </cell>
          <cell r="CG2762">
            <v>0</v>
          </cell>
          <cell r="CH2762">
            <v>0</v>
          </cell>
          <cell r="CI2762">
            <v>0</v>
          </cell>
          <cell r="CJ2762">
            <v>0</v>
          </cell>
          <cell r="CK2762">
            <v>0</v>
          </cell>
          <cell r="CL2762">
            <v>0</v>
          </cell>
          <cell r="CM2762">
            <v>0</v>
          </cell>
          <cell r="CN2762">
            <v>0</v>
          </cell>
          <cell r="CO2762">
            <v>0</v>
          </cell>
          <cell r="CP2762">
            <v>0</v>
          </cell>
          <cell r="CQ2762">
            <v>0</v>
          </cell>
          <cell r="CR2762">
            <v>0</v>
          </cell>
          <cell r="CS2762">
            <v>0</v>
          </cell>
          <cell r="CT2762">
            <v>0</v>
          </cell>
          <cell r="CU2762">
            <v>0</v>
          </cell>
          <cell r="CV2762">
            <v>0</v>
          </cell>
          <cell r="CW2762">
            <v>0</v>
          </cell>
          <cell r="CX2762">
            <v>0</v>
          </cell>
          <cell r="CY2762">
            <v>0</v>
          </cell>
          <cell r="CZ2762">
            <v>0</v>
          </cell>
          <cell r="DA2762">
            <v>0</v>
          </cell>
          <cell r="DB2762">
            <v>0</v>
          </cell>
          <cell r="DC2762">
            <v>0</v>
          </cell>
          <cell r="DD2762">
            <v>3195.8768023600005</v>
          </cell>
          <cell r="DE2762">
            <v>0</v>
          </cell>
          <cell r="DG2762">
            <v>3102.7930120000005</v>
          </cell>
          <cell r="DI2762">
            <v>0.03</v>
          </cell>
          <cell r="DJ2762">
            <v>93.083790360000009</v>
          </cell>
          <cell r="DK2762">
            <v>0.03</v>
          </cell>
          <cell r="DL2762">
            <v>0</v>
          </cell>
        </row>
        <row r="2763">
          <cell r="A2763" t="str">
            <v>QE-B90325-NP1-S-2L-SIE</v>
          </cell>
          <cell r="B2763" t="str">
            <v>QUADRO ELETTRICO SIEMENS SHUTTLE 1 POSTO PALETTA SINGOLO / 2 LIVELLI</v>
          </cell>
          <cell r="F2763">
            <v>0</v>
          </cell>
          <cell r="H2763">
            <v>0</v>
          </cell>
          <cell r="I2763" t="str">
            <v>--</v>
          </cell>
          <cell r="J2763" t="str">
            <v>OK</v>
          </cell>
          <cell r="K2763" t="str">
            <v>NEWZD</v>
          </cell>
          <cell r="L2763">
            <v>0</v>
          </cell>
          <cell r="M2763">
            <v>0</v>
          </cell>
          <cell r="N2763">
            <v>0</v>
          </cell>
          <cell r="O2763">
            <v>0</v>
          </cell>
          <cell r="P2763">
            <v>0</v>
          </cell>
          <cell r="Q2763">
            <v>0</v>
          </cell>
          <cell r="R2763">
            <v>0</v>
          </cell>
          <cell r="S2763">
            <v>0</v>
          </cell>
          <cell r="T2763">
            <v>0</v>
          </cell>
          <cell r="U2763">
            <v>0</v>
          </cell>
          <cell r="V2763">
            <v>0</v>
          </cell>
          <cell r="W2763">
            <v>0</v>
          </cell>
          <cell r="X2763">
            <v>0</v>
          </cell>
          <cell r="Y2763">
            <v>0</v>
          </cell>
          <cell r="Z2763">
            <v>0</v>
          </cell>
          <cell r="AA2763">
            <v>0</v>
          </cell>
          <cell r="AB2763">
            <v>0</v>
          </cell>
          <cell r="AC2763">
            <v>0</v>
          </cell>
          <cell r="AD2763">
            <v>0</v>
          </cell>
          <cell r="AE2763">
            <v>0</v>
          </cell>
          <cell r="AF2763">
            <v>0</v>
          </cell>
          <cell r="AG2763">
            <v>0</v>
          </cell>
          <cell r="AH2763">
            <v>0</v>
          </cell>
          <cell r="AI2763">
            <v>0</v>
          </cell>
          <cell r="AJ2763">
            <v>0</v>
          </cell>
          <cell r="AK2763">
            <v>0</v>
          </cell>
          <cell r="AL2763">
            <v>0</v>
          </cell>
          <cell r="AM2763">
            <v>0</v>
          </cell>
          <cell r="AN2763">
            <v>0</v>
          </cell>
          <cell r="AO2763">
            <v>0</v>
          </cell>
          <cell r="AP2763">
            <v>0</v>
          </cell>
          <cell r="AQ2763">
            <v>0</v>
          </cell>
          <cell r="AR2763">
            <v>0</v>
          </cell>
          <cell r="AS2763">
            <v>0</v>
          </cell>
          <cell r="AT2763">
            <v>0</v>
          </cell>
          <cell r="AU2763">
            <v>0</v>
          </cell>
          <cell r="AV2763">
            <v>0</v>
          </cell>
          <cell r="AW2763">
            <v>0</v>
          </cell>
          <cell r="AX2763">
            <v>0</v>
          </cell>
          <cell r="AY2763">
            <v>0</v>
          </cell>
          <cell r="AZ2763">
            <v>0</v>
          </cell>
          <cell r="BA2763">
            <v>0</v>
          </cell>
          <cell r="BB2763">
            <v>0</v>
          </cell>
          <cell r="BC2763">
            <v>0</v>
          </cell>
          <cell r="BD2763">
            <v>0</v>
          </cell>
          <cell r="BE2763">
            <v>0</v>
          </cell>
          <cell r="BF2763">
            <v>0</v>
          </cell>
          <cell r="BG2763">
            <v>0</v>
          </cell>
          <cell r="BH2763">
            <v>0</v>
          </cell>
          <cell r="BI2763">
            <v>0</v>
          </cell>
          <cell r="BJ2763">
            <v>0</v>
          </cell>
          <cell r="BK2763">
            <v>0</v>
          </cell>
          <cell r="BL2763">
            <v>0</v>
          </cell>
          <cell r="BM2763">
            <v>0</v>
          </cell>
          <cell r="BN2763">
            <v>0</v>
          </cell>
          <cell r="BO2763">
            <v>0</v>
          </cell>
          <cell r="BP2763">
            <v>0</v>
          </cell>
          <cell r="BQ2763">
            <v>0</v>
          </cell>
          <cell r="BR2763">
            <v>0</v>
          </cell>
          <cell r="BS2763">
            <v>0</v>
          </cell>
          <cell r="BT2763">
            <v>0</v>
          </cell>
          <cell r="BU2763">
            <v>0</v>
          </cell>
          <cell r="BV2763">
            <v>0</v>
          </cell>
          <cell r="BW2763">
            <v>0</v>
          </cell>
          <cell r="BX2763">
            <v>0</v>
          </cell>
          <cell r="BY2763">
            <v>0</v>
          </cell>
          <cell r="BZ2763">
            <v>0</v>
          </cell>
          <cell r="CA2763">
            <v>0</v>
          </cell>
          <cell r="CB2763">
            <v>0</v>
          </cell>
          <cell r="CC2763">
            <v>0</v>
          </cell>
          <cell r="CD2763">
            <v>0</v>
          </cell>
          <cell r="CE2763">
            <v>0</v>
          </cell>
          <cell r="CF2763">
            <v>0</v>
          </cell>
          <cell r="CG2763">
            <v>0</v>
          </cell>
          <cell r="CH2763">
            <v>0</v>
          </cell>
          <cell r="CI2763">
            <v>0</v>
          </cell>
          <cell r="CJ2763">
            <v>0</v>
          </cell>
          <cell r="CK2763">
            <v>0</v>
          </cell>
          <cell r="CL2763">
            <v>0</v>
          </cell>
          <cell r="CM2763">
            <v>0</v>
          </cell>
          <cell r="CN2763">
            <v>0</v>
          </cell>
          <cell r="CO2763">
            <v>0</v>
          </cell>
          <cell r="CP2763">
            <v>0</v>
          </cell>
          <cell r="CQ2763">
            <v>0</v>
          </cell>
          <cell r="CR2763">
            <v>0</v>
          </cell>
          <cell r="CS2763">
            <v>0</v>
          </cell>
          <cell r="CT2763">
            <v>0</v>
          </cell>
          <cell r="CU2763">
            <v>0</v>
          </cell>
          <cell r="CV2763">
            <v>0</v>
          </cell>
          <cell r="CW2763">
            <v>0</v>
          </cell>
          <cell r="CX2763">
            <v>0</v>
          </cell>
          <cell r="CY2763">
            <v>0</v>
          </cell>
          <cell r="CZ2763">
            <v>0</v>
          </cell>
          <cell r="DA2763">
            <v>0</v>
          </cell>
          <cell r="DB2763">
            <v>0</v>
          </cell>
          <cell r="DC2763">
            <v>0</v>
          </cell>
          <cell r="DD2763">
            <v>0</v>
          </cell>
          <cell r="DE2763">
            <v>0</v>
          </cell>
        </row>
        <row r="2764">
          <cell r="A2764" t="str">
            <v>QE-B90325-NP2-A-1L-AB</v>
          </cell>
          <cell r="B2764" t="str">
            <v>QUADRO ELETTRICO A&amp;B SHUTTLE 2 POSTI PALETTA AFFIANCATI  / 1 LIVELLO</v>
          </cell>
          <cell r="F2764">
            <v>6555.6180156595747</v>
          </cell>
          <cell r="H2764">
            <v>3081.14046736</v>
          </cell>
          <cell r="I2764">
            <v>0.53</v>
          </cell>
          <cell r="J2764" t="str">
            <v>OK</v>
          </cell>
          <cell r="K2764" t="str">
            <v>NEWZD</v>
          </cell>
          <cell r="L2764">
            <v>0</v>
          </cell>
          <cell r="M2764">
            <v>0</v>
          </cell>
          <cell r="N2764">
            <v>0</v>
          </cell>
          <cell r="O2764">
            <v>0</v>
          </cell>
          <cell r="P2764">
            <v>0</v>
          </cell>
          <cell r="Q2764">
            <v>0</v>
          </cell>
          <cell r="R2764">
            <v>0</v>
          </cell>
          <cell r="S2764">
            <v>0</v>
          </cell>
          <cell r="T2764">
            <v>0</v>
          </cell>
          <cell r="U2764">
            <v>0</v>
          </cell>
          <cell r="V2764">
            <v>0</v>
          </cell>
          <cell r="W2764">
            <v>0</v>
          </cell>
          <cell r="X2764">
            <v>0</v>
          </cell>
          <cell r="Y2764">
            <v>0</v>
          </cell>
          <cell r="Z2764">
            <v>0</v>
          </cell>
          <cell r="AA2764">
            <v>0</v>
          </cell>
          <cell r="AB2764">
            <v>0</v>
          </cell>
          <cell r="AC2764">
            <v>0</v>
          </cell>
          <cell r="AD2764">
            <v>0</v>
          </cell>
          <cell r="AE2764">
            <v>0</v>
          </cell>
          <cell r="AF2764">
            <v>0</v>
          </cell>
          <cell r="AG2764">
            <v>0</v>
          </cell>
          <cell r="AH2764">
            <v>0</v>
          </cell>
          <cell r="AI2764">
            <v>0</v>
          </cell>
          <cell r="AJ2764">
            <v>0</v>
          </cell>
          <cell r="AK2764">
            <v>0</v>
          </cell>
          <cell r="AL2764">
            <v>0</v>
          </cell>
          <cell r="AM2764">
            <v>0</v>
          </cell>
          <cell r="AN2764">
            <v>0</v>
          </cell>
          <cell r="AO2764">
            <v>0</v>
          </cell>
          <cell r="AP2764">
            <v>0</v>
          </cell>
          <cell r="AQ2764">
            <v>0</v>
          </cell>
          <cell r="AR2764">
            <v>0</v>
          </cell>
          <cell r="AS2764">
            <v>0</v>
          </cell>
          <cell r="AT2764">
            <v>0</v>
          </cell>
          <cell r="AU2764">
            <v>0</v>
          </cell>
          <cell r="AV2764">
            <v>3081.14046736</v>
          </cell>
          <cell r="AW2764">
            <v>0</v>
          </cell>
          <cell r="AX2764">
            <v>0</v>
          </cell>
          <cell r="AY2764">
            <v>0</v>
          </cell>
          <cell r="AZ2764">
            <v>0</v>
          </cell>
          <cell r="BA2764">
            <v>0</v>
          </cell>
          <cell r="BB2764">
            <v>0</v>
          </cell>
          <cell r="BC2764">
            <v>0</v>
          </cell>
          <cell r="BD2764">
            <v>0</v>
          </cell>
          <cell r="BE2764">
            <v>0</v>
          </cell>
          <cell r="BF2764">
            <v>0</v>
          </cell>
          <cell r="BG2764">
            <v>0</v>
          </cell>
          <cell r="BH2764">
            <v>0</v>
          </cell>
          <cell r="BI2764">
            <v>0</v>
          </cell>
          <cell r="BJ2764">
            <v>0</v>
          </cell>
          <cell r="BK2764">
            <v>0</v>
          </cell>
          <cell r="BL2764">
            <v>0</v>
          </cell>
          <cell r="BM2764">
            <v>0</v>
          </cell>
          <cell r="BN2764">
            <v>0</v>
          </cell>
          <cell r="BO2764">
            <v>0</v>
          </cell>
          <cell r="BP2764">
            <v>0</v>
          </cell>
          <cell r="BQ2764">
            <v>0</v>
          </cell>
          <cell r="BR2764">
            <v>0</v>
          </cell>
          <cell r="BS2764">
            <v>0</v>
          </cell>
          <cell r="BT2764">
            <v>0</v>
          </cell>
          <cell r="BU2764">
            <v>0</v>
          </cell>
          <cell r="BV2764">
            <v>0</v>
          </cell>
          <cell r="BW2764">
            <v>0</v>
          </cell>
          <cell r="BX2764">
            <v>0</v>
          </cell>
          <cell r="BY2764">
            <v>0</v>
          </cell>
          <cell r="BZ2764">
            <v>0</v>
          </cell>
          <cell r="CA2764">
            <v>0</v>
          </cell>
          <cell r="CB2764">
            <v>0</v>
          </cell>
          <cell r="CC2764">
            <v>0</v>
          </cell>
          <cell r="CD2764">
            <v>0</v>
          </cell>
          <cell r="CE2764">
            <v>0</v>
          </cell>
          <cell r="CF2764">
            <v>0</v>
          </cell>
          <cell r="CG2764">
            <v>0</v>
          </cell>
          <cell r="CH2764">
            <v>0</v>
          </cell>
          <cell r="CI2764">
            <v>0</v>
          </cell>
          <cell r="CJ2764">
            <v>0</v>
          </cell>
          <cell r="CK2764">
            <v>0</v>
          </cell>
          <cell r="CL2764">
            <v>0</v>
          </cell>
          <cell r="CM2764">
            <v>0</v>
          </cell>
          <cell r="CN2764">
            <v>0</v>
          </cell>
          <cell r="CO2764">
            <v>0</v>
          </cell>
          <cell r="CP2764">
            <v>0</v>
          </cell>
          <cell r="CQ2764">
            <v>0</v>
          </cell>
          <cell r="CR2764">
            <v>0</v>
          </cell>
          <cell r="CS2764">
            <v>0</v>
          </cell>
          <cell r="CT2764">
            <v>0</v>
          </cell>
          <cell r="CU2764">
            <v>0</v>
          </cell>
          <cell r="CV2764">
            <v>0</v>
          </cell>
          <cell r="CW2764">
            <v>0</v>
          </cell>
          <cell r="CX2764">
            <v>0</v>
          </cell>
          <cell r="CY2764">
            <v>0</v>
          </cell>
          <cell r="CZ2764">
            <v>0</v>
          </cell>
          <cell r="DA2764">
            <v>0</v>
          </cell>
          <cell r="DB2764">
            <v>0</v>
          </cell>
          <cell r="DC2764">
            <v>0</v>
          </cell>
          <cell r="DD2764">
            <v>3081.14046736</v>
          </cell>
          <cell r="DE2764">
            <v>0</v>
          </cell>
          <cell r="DG2764">
            <v>2991.3985120000002</v>
          </cell>
          <cell r="DI2764">
            <v>0.03</v>
          </cell>
          <cell r="DJ2764">
            <v>89.741955360000006</v>
          </cell>
          <cell r="DK2764">
            <v>0.03</v>
          </cell>
          <cell r="DL2764">
            <v>0</v>
          </cell>
        </row>
        <row r="2765">
          <cell r="A2765" t="str">
            <v>QE-B90325-NP2-A-1L-SIE</v>
          </cell>
          <cell r="B2765" t="str">
            <v>QUADRO ELETTRICO SIEMENS SHUTTLE 2 POSTI PALETTA AFFIANCATI  / 1 LIVELLO</v>
          </cell>
          <cell r="F2765">
            <v>0</v>
          </cell>
          <cell r="H2765">
            <v>0</v>
          </cell>
          <cell r="I2765" t="str">
            <v>--</v>
          </cell>
          <cell r="J2765" t="str">
            <v>OK</v>
          </cell>
          <cell r="K2765" t="str">
            <v>NEWZD</v>
          </cell>
          <cell r="L2765">
            <v>0</v>
          </cell>
          <cell r="M2765">
            <v>0</v>
          </cell>
          <cell r="N2765">
            <v>0</v>
          </cell>
          <cell r="O2765">
            <v>0</v>
          </cell>
          <cell r="P2765">
            <v>0</v>
          </cell>
          <cell r="Q2765">
            <v>0</v>
          </cell>
          <cell r="R2765">
            <v>0</v>
          </cell>
          <cell r="S2765">
            <v>0</v>
          </cell>
          <cell r="T2765">
            <v>0</v>
          </cell>
          <cell r="U2765">
            <v>0</v>
          </cell>
          <cell r="V2765">
            <v>0</v>
          </cell>
          <cell r="W2765">
            <v>0</v>
          </cell>
          <cell r="X2765">
            <v>0</v>
          </cell>
          <cell r="Y2765">
            <v>0</v>
          </cell>
          <cell r="Z2765">
            <v>0</v>
          </cell>
          <cell r="AA2765">
            <v>0</v>
          </cell>
          <cell r="AB2765">
            <v>0</v>
          </cell>
          <cell r="AC2765">
            <v>0</v>
          </cell>
          <cell r="AD2765">
            <v>0</v>
          </cell>
          <cell r="AE2765">
            <v>0</v>
          </cell>
          <cell r="AF2765">
            <v>0</v>
          </cell>
          <cell r="AG2765">
            <v>0</v>
          </cell>
          <cell r="AH2765">
            <v>0</v>
          </cell>
          <cell r="AI2765">
            <v>0</v>
          </cell>
          <cell r="AJ2765">
            <v>0</v>
          </cell>
          <cell r="AK2765">
            <v>0</v>
          </cell>
          <cell r="AL2765">
            <v>0</v>
          </cell>
          <cell r="AM2765">
            <v>0</v>
          </cell>
          <cell r="AN2765">
            <v>0</v>
          </cell>
          <cell r="AO2765">
            <v>0</v>
          </cell>
          <cell r="AP2765">
            <v>0</v>
          </cell>
          <cell r="AQ2765">
            <v>0</v>
          </cell>
          <cell r="AR2765">
            <v>0</v>
          </cell>
          <cell r="AS2765">
            <v>0</v>
          </cell>
          <cell r="AT2765">
            <v>0</v>
          </cell>
          <cell r="AU2765">
            <v>0</v>
          </cell>
          <cell r="AV2765">
            <v>0</v>
          </cell>
          <cell r="AW2765">
            <v>0</v>
          </cell>
          <cell r="AX2765">
            <v>0</v>
          </cell>
          <cell r="AY2765">
            <v>0</v>
          </cell>
          <cell r="AZ2765">
            <v>0</v>
          </cell>
          <cell r="BA2765">
            <v>0</v>
          </cell>
          <cell r="BB2765">
            <v>0</v>
          </cell>
          <cell r="BC2765">
            <v>0</v>
          </cell>
          <cell r="BD2765">
            <v>0</v>
          </cell>
          <cell r="BE2765">
            <v>0</v>
          </cell>
          <cell r="BF2765">
            <v>0</v>
          </cell>
          <cell r="BG2765">
            <v>0</v>
          </cell>
          <cell r="BH2765">
            <v>0</v>
          </cell>
          <cell r="BI2765">
            <v>0</v>
          </cell>
          <cell r="BJ2765">
            <v>0</v>
          </cell>
          <cell r="BK2765">
            <v>0</v>
          </cell>
          <cell r="BL2765">
            <v>0</v>
          </cell>
          <cell r="BM2765">
            <v>0</v>
          </cell>
          <cell r="BN2765">
            <v>0</v>
          </cell>
          <cell r="BO2765">
            <v>0</v>
          </cell>
          <cell r="BP2765">
            <v>0</v>
          </cell>
          <cell r="BQ2765">
            <v>0</v>
          </cell>
          <cell r="BR2765">
            <v>0</v>
          </cell>
          <cell r="BS2765">
            <v>0</v>
          </cell>
          <cell r="BT2765">
            <v>0</v>
          </cell>
          <cell r="BU2765">
            <v>0</v>
          </cell>
          <cell r="BV2765">
            <v>0</v>
          </cell>
          <cell r="BW2765">
            <v>0</v>
          </cell>
          <cell r="BX2765">
            <v>0</v>
          </cell>
          <cell r="BY2765">
            <v>0</v>
          </cell>
          <cell r="BZ2765">
            <v>0</v>
          </cell>
          <cell r="CA2765">
            <v>0</v>
          </cell>
          <cell r="CB2765">
            <v>0</v>
          </cell>
          <cell r="CC2765">
            <v>0</v>
          </cell>
          <cell r="CD2765">
            <v>0</v>
          </cell>
          <cell r="CE2765">
            <v>0</v>
          </cell>
          <cell r="CF2765">
            <v>0</v>
          </cell>
          <cell r="CG2765">
            <v>0</v>
          </cell>
          <cell r="CH2765">
            <v>0</v>
          </cell>
          <cell r="CI2765">
            <v>0</v>
          </cell>
          <cell r="CJ2765">
            <v>0</v>
          </cell>
          <cell r="CK2765">
            <v>0</v>
          </cell>
          <cell r="CL2765">
            <v>0</v>
          </cell>
          <cell r="CM2765">
            <v>0</v>
          </cell>
          <cell r="CN2765">
            <v>0</v>
          </cell>
          <cell r="CO2765">
            <v>0</v>
          </cell>
          <cell r="CP2765">
            <v>0</v>
          </cell>
          <cell r="CQ2765">
            <v>0</v>
          </cell>
          <cell r="CR2765">
            <v>0</v>
          </cell>
          <cell r="CS2765">
            <v>0</v>
          </cell>
          <cell r="CT2765">
            <v>0</v>
          </cell>
          <cell r="CU2765">
            <v>0</v>
          </cell>
          <cell r="CV2765">
            <v>0</v>
          </cell>
          <cell r="CW2765">
            <v>0</v>
          </cell>
          <cell r="CX2765">
            <v>0</v>
          </cell>
          <cell r="CY2765">
            <v>0</v>
          </cell>
          <cell r="CZ2765">
            <v>0</v>
          </cell>
          <cell r="DA2765">
            <v>0</v>
          </cell>
          <cell r="DB2765">
            <v>0</v>
          </cell>
          <cell r="DC2765">
            <v>0</v>
          </cell>
          <cell r="DD2765">
            <v>0</v>
          </cell>
          <cell r="DE2765">
            <v>0</v>
          </cell>
        </row>
        <row r="2766">
          <cell r="A2766" t="str">
            <v>QE-B90325-NP2-A-2L-AB</v>
          </cell>
          <cell r="B2766" t="str">
            <v>QUADRO ELETTRICO A&amp;B SHUTTLE 2 POSTI PALETTA AFFIANCATI  / 2 LIVELLI</v>
          </cell>
          <cell r="F2766">
            <v>6718.3645901276604</v>
          </cell>
          <cell r="H2766">
            <v>3157.63135736</v>
          </cell>
          <cell r="I2766">
            <v>0.53</v>
          </cell>
          <cell r="J2766" t="str">
            <v>OK</v>
          </cell>
          <cell r="K2766" t="str">
            <v>NEWZD</v>
          </cell>
          <cell r="L2766">
            <v>0</v>
          </cell>
          <cell r="M2766">
            <v>0</v>
          </cell>
          <cell r="N2766">
            <v>0</v>
          </cell>
          <cell r="O2766">
            <v>0</v>
          </cell>
          <cell r="P2766">
            <v>0</v>
          </cell>
          <cell r="Q2766">
            <v>0</v>
          </cell>
          <cell r="R2766">
            <v>0</v>
          </cell>
          <cell r="S2766">
            <v>0</v>
          </cell>
          <cell r="T2766">
            <v>0</v>
          </cell>
          <cell r="U2766">
            <v>0</v>
          </cell>
          <cell r="V2766">
            <v>0</v>
          </cell>
          <cell r="W2766">
            <v>0</v>
          </cell>
          <cell r="X2766">
            <v>0</v>
          </cell>
          <cell r="Y2766">
            <v>0</v>
          </cell>
          <cell r="Z2766">
            <v>0</v>
          </cell>
          <cell r="AA2766">
            <v>0</v>
          </cell>
          <cell r="AB2766">
            <v>0</v>
          </cell>
          <cell r="AC2766">
            <v>0</v>
          </cell>
          <cell r="AD2766">
            <v>0</v>
          </cell>
          <cell r="AE2766">
            <v>0</v>
          </cell>
          <cell r="AF2766">
            <v>0</v>
          </cell>
          <cell r="AG2766">
            <v>0</v>
          </cell>
          <cell r="AH2766">
            <v>0</v>
          </cell>
          <cell r="AI2766">
            <v>0</v>
          </cell>
          <cell r="AJ2766">
            <v>0</v>
          </cell>
          <cell r="AK2766">
            <v>0</v>
          </cell>
          <cell r="AL2766">
            <v>0</v>
          </cell>
          <cell r="AM2766">
            <v>0</v>
          </cell>
          <cell r="AN2766">
            <v>0</v>
          </cell>
          <cell r="AO2766">
            <v>0</v>
          </cell>
          <cell r="AP2766">
            <v>0</v>
          </cell>
          <cell r="AQ2766">
            <v>0</v>
          </cell>
          <cell r="AR2766">
            <v>0</v>
          </cell>
          <cell r="AS2766">
            <v>0</v>
          </cell>
          <cell r="AT2766">
            <v>0</v>
          </cell>
          <cell r="AU2766">
            <v>0</v>
          </cell>
          <cell r="AV2766">
            <v>3157.63135736</v>
          </cell>
          <cell r="AW2766">
            <v>0</v>
          </cell>
          <cell r="AX2766">
            <v>0</v>
          </cell>
          <cell r="AY2766">
            <v>0</v>
          </cell>
          <cell r="AZ2766">
            <v>0</v>
          </cell>
          <cell r="BA2766">
            <v>0</v>
          </cell>
          <cell r="BB2766">
            <v>0</v>
          </cell>
          <cell r="BC2766">
            <v>0</v>
          </cell>
          <cell r="BD2766">
            <v>0</v>
          </cell>
          <cell r="BE2766">
            <v>0</v>
          </cell>
          <cell r="BF2766">
            <v>0</v>
          </cell>
          <cell r="BG2766">
            <v>0</v>
          </cell>
          <cell r="BH2766">
            <v>0</v>
          </cell>
          <cell r="BI2766">
            <v>0</v>
          </cell>
          <cell r="BJ2766">
            <v>0</v>
          </cell>
          <cell r="BK2766">
            <v>0</v>
          </cell>
          <cell r="BL2766">
            <v>0</v>
          </cell>
          <cell r="BM2766">
            <v>0</v>
          </cell>
          <cell r="BN2766">
            <v>0</v>
          </cell>
          <cell r="BO2766">
            <v>0</v>
          </cell>
          <cell r="BP2766">
            <v>0</v>
          </cell>
          <cell r="BQ2766">
            <v>0</v>
          </cell>
          <cell r="BR2766">
            <v>0</v>
          </cell>
          <cell r="BS2766">
            <v>0</v>
          </cell>
          <cell r="BT2766">
            <v>0</v>
          </cell>
          <cell r="BU2766">
            <v>0</v>
          </cell>
          <cell r="BV2766">
            <v>0</v>
          </cell>
          <cell r="BW2766">
            <v>0</v>
          </cell>
          <cell r="BX2766">
            <v>0</v>
          </cell>
          <cell r="BY2766">
            <v>0</v>
          </cell>
          <cell r="BZ2766">
            <v>0</v>
          </cell>
          <cell r="CA2766">
            <v>0</v>
          </cell>
          <cell r="CB2766">
            <v>0</v>
          </cell>
          <cell r="CC2766">
            <v>0</v>
          </cell>
          <cell r="CD2766">
            <v>0</v>
          </cell>
          <cell r="CE2766">
            <v>0</v>
          </cell>
          <cell r="CF2766">
            <v>0</v>
          </cell>
          <cell r="CG2766">
            <v>0</v>
          </cell>
          <cell r="CH2766">
            <v>0</v>
          </cell>
          <cell r="CI2766">
            <v>0</v>
          </cell>
          <cell r="CJ2766">
            <v>0</v>
          </cell>
          <cell r="CK2766">
            <v>0</v>
          </cell>
          <cell r="CL2766">
            <v>0</v>
          </cell>
          <cell r="CM2766">
            <v>0</v>
          </cell>
          <cell r="CN2766">
            <v>0</v>
          </cell>
          <cell r="CO2766">
            <v>0</v>
          </cell>
          <cell r="CP2766">
            <v>0</v>
          </cell>
          <cell r="CQ2766">
            <v>0</v>
          </cell>
          <cell r="CR2766">
            <v>0</v>
          </cell>
          <cell r="CS2766">
            <v>0</v>
          </cell>
          <cell r="CT2766">
            <v>0</v>
          </cell>
          <cell r="CU2766">
            <v>0</v>
          </cell>
          <cell r="CV2766">
            <v>0</v>
          </cell>
          <cell r="CW2766">
            <v>0</v>
          </cell>
          <cell r="CX2766">
            <v>0</v>
          </cell>
          <cell r="CY2766">
            <v>0</v>
          </cell>
          <cell r="CZ2766">
            <v>0</v>
          </cell>
          <cell r="DA2766">
            <v>0</v>
          </cell>
          <cell r="DB2766">
            <v>0</v>
          </cell>
          <cell r="DC2766">
            <v>0</v>
          </cell>
          <cell r="DD2766">
            <v>3157.63135736</v>
          </cell>
          <cell r="DE2766">
            <v>0</v>
          </cell>
          <cell r="DG2766">
            <v>3065.6615120000001</v>
          </cell>
          <cell r="DI2766">
            <v>0.03</v>
          </cell>
          <cell r="DJ2766">
            <v>91.969845359999994</v>
          </cell>
          <cell r="DK2766">
            <v>2.9999999999999995E-2</v>
          </cell>
          <cell r="DL2766">
            <v>0</v>
          </cell>
        </row>
        <row r="2767">
          <cell r="A2767" t="str">
            <v>QE-B90325-NP2-A-2L-SIE</v>
          </cell>
          <cell r="B2767" t="str">
            <v>QUADRO ELETTRICO SIEMENS SHUTTLE 2 POSTI PALETTA AFFIANCATI  / 2 LIVELLI</v>
          </cell>
          <cell r="F2767">
            <v>0</v>
          </cell>
          <cell r="H2767">
            <v>0</v>
          </cell>
          <cell r="I2767" t="str">
            <v>--</v>
          </cell>
          <cell r="J2767" t="str">
            <v>OK</v>
          </cell>
          <cell r="K2767" t="str">
            <v>NEWZD</v>
          </cell>
          <cell r="L2767">
            <v>0</v>
          </cell>
          <cell r="M2767">
            <v>0</v>
          </cell>
          <cell r="N2767">
            <v>0</v>
          </cell>
          <cell r="O2767">
            <v>0</v>
          </cell>
          <cell r="P2767">
            <v>0</v>
          </cell>
          <cell r="Q2767">
            <v>0</v>
          </cell>
          <cell r="R2767">
            <v>0</v>
          </cell>
          <cell r="S2767">
            <v>0</v>
          </cell>
          <cell r="T2767">
            <v>0</v>
          </cell>
          <cell r="U2767">
            <v>0</v>
          </cell>
          <cell r="V2767">
            <v>0</v>
          </cell>
          <cell r="W2767">
            <v>0</v>
          </cell>
          <cell r="X2767">
            <v>0</v>
          </cell>
          <cell r="Y2767">
            <v>0</v>
          </cell>
          <cell r="Z2767">
            <v>0</v>
          </cell>
          <cell r="AA2767">
            <v>0</v>
          </cell>
          <cell r="AB2767">
            <v>0</v>
          </cell>
          <cell r="AC2767">
            <v>0</v>
          </cell>
          <cell r="AD2767">
            <v>0</v>
          </cell>
          <cell r="AE2767">
            <v>0</v>
          </cell>
          <cell r="AF2767">
            <v>0</v>
          </cell>
          <cell r="AG2767">
            <v>0</v>
          </cell>
          <cell r="AH2767">
            <v>0</v>
          </cell>
          <cell r="AI2767">
            <v>0</v>
          </cell>
          <cell r="AJ2767">
            <v>0</v>
          </cell>
          <cell r="AK2767">
            <v>0</v>
          </cell>
          <cell r="AL2767">
            <v>0</v>
          </cell>
          <cell r="AM2767">
            <v>0</v>
          </cell>
          <cell r="AN2767">
            <v>0</v>
          </cell>
          <cell r="AO2767">
            <v>0</v>
          </cell>
          <cell r="AP2767">
            <v>0</v>
          </cell>
          <cell r="AQ2767">
            <v>0</v>
          </cell>
          <cell r="AR2767">
            <v>0</v>
          </cell>
          <cell r="AS2767">
            <v>0</v>
          </cell>
          <cell r="AT2767">
            <v>0</v>
          </cell>
          <cell r="AU2767">
            <v>0</v>
          </cell>
          <cell r="AV2767">
            <v>0</v>
          </cell>
          <cell r="AW2767">
            <v>0</v>
          </cell>
          <cell r="AX2767">
            <v>0</v>
          </cell>
          <cell r="AY2767">
            <v>0</v>
          </cell>
          <cell r="AZ2767">
            <v>0</v>
          </cell>
          <cell r="BA2767">
            <v>0</v>
          </cell>
          <cell r="BB2767">
            <v>0</v>
          </cell>
          <cell r="BC2767">
            <v>0</v>
          </cell>
          <cell r="BD2767">
            <v>0</v>
          </cell>
          <cell r="BE2767">
            <v>0</v>
          </cell>
          <cell r="BF2767">
            <v>0</v>
          </cell>
          <cell r="BG2767">
            <v>0</v>
          </cell>
          <cell r="BH2767">
            <v>0</v>
          </cell>
          <cell r="BI2767">
            <v>0</v>
          </cell>
          <cell r="BJ2767">
            <v>0</v>
          </cell>
          <cell r="BK2767">
            <v>0</v>
          </cell>
          <cell r="BL2767">
            <v>0</v>
          </cell>
          <cell r="BM2767">
            <v>0</v>
          </cell>
          <cell r="BN2767">
            <v>0</v>
          </cell>
          <cell r="BO2767">
            <v>0</v>
          </cell>
          <cell r="BP2767">
            <v>0</v>
          </cell>
          <cell r="BQ2767">
            <v>0</v>
          </cell>
          <cell r="BR2767">
            <v>0</v>
          </cell>
          <cell r="BS2767">
            <v>0</v>
          </cell>
          <cell r="BT2767">
            <v>0</v>
          </cell>
          <cell r="BU2767">
            <v>0</v>
          </cell>
          <cell r="BV2767">
            <v>0</v>
          </cell>
          <cell r="BW2767">
            <v>0</v>
          </cell>
          <cell r="BX2767">
            <v>0</v>
          </cell>
          <cell r="BY2767">
            <v>0</v>
          </cell>
          <cell r="BZ2767">
            <v>0</v>
          </cell>
          <cell r="CA2767">
            <v>0</v>
          </cell>
          <cell r="CB2767">
            <v>0</v>
          </cell>
          <cell r="CC2767">
            <v>0</v>
          </cell>
          <cell r="CD2767">
            <v>0</v>
          </cell>
          <cell r="CE2767">
            <v>0</v>
          </cell>
          <cell r="CF2767">
            <v>0</v>
          </cell>
          <cell r="CG2767">
            <v>0</v>
          </cell>
          <cell r="CH2767">
            <v>0</v>
          </cell>
          <cell r="CI2767">
            <v>0</v>
          </cell>
          <cell r="CJ2767">
            <v>0</v>
          </cell>
          <cell r="CK2767">
            <v>0</v>
          </cell>
          <cell r="CL2767">
            <v>0</v>
          </cell>
          <cell r="CM2767">
            <v>0</v>
          </cell>
          <cell r="CN2767">
            <v>0</v>
          </cell>
          <cell r="CO2767">
            <v>0</v>
          </cell>
          <cell r="CP2767">
            <v>0</v>
          </cell>
          <cell r="CQ2767">
            <v>0</v>
          </cell>
          <cell r="CR2767">
            <v>0</v>
          </cell>
          <cell r="CS2767">
            <v>0</v>
          </cell>
          <cell r="CT2767">
            <v>0</v>
          </cell>
          <cell r="CU2767">
            <v>0</v>
          </cell>
          <cell r="CV2767">
            <v>0</v>
          </cell>
          <cell r="CW2767">
            <v>0</v>
          </cell>
          <cell r="CX2767">
            <v>0</v>
          </cell>
          <cell r="CY2767">
            <v>0</v>
          </cell>
          <cell r="CZ2767">
            <v>0</v>
          </cell>
          <cell r="DA2767">
            <v>0</v>
          </cell>
          <cell r="DB2767">
            <v>0</v>
          </cell>
          <cell r="DC2767">
            <v>0</v>
          </cell>
          <cell r="DD2767">
            <v>0</v>
          </cell>
          <cell r="DE2767">
            <v>0</v>
          </cell>
        </row>
        <row r="2768">
          <cell r="A2768" t="str">
            <v>QE-B90325-NP2-L-1L-AB</v>
          </cell>
          <cell r="B2768" t="str">
            <v>QUADRO ELETTRICO A&amp;B SHUTTLE 2 POSTI PALETTA IN LINEA  / 1 LIVELLO</v>
          </cell>
          <cell r="F2768">
            <v>6532.368505021278</v>
          </cell>
          <cell r="H2768">
            <v>3070.2131973600003</v>
          </cell>
          <cell r="I2768">
            <v>0.53</v>
          </cell>
          <cell r="J2768" t="str">
            <v>OK</v>
          </cell>
          <cell r="K2768" t="str">
            <v>NEWZD</v>
          </cell>
          <cell r="L2768">
            <v>0</v>
          </cell>
          <cell r="M2768">
            <v>0</v>
          </cell>
          <cell r="N2768">
            <v>0</v>
          </cell>
          <cell r="O2768">
            <v>0</v>
          </cell>
          <cell r="P2768">
            <v>0</v>
          </cell>
          <cell r="Q2768">
            <v>0</v>
          </cell>
          <cell r="R2768">
            <v>0</v>
          </cell>
          <cell r="S2768">
            <v>0</v>
          </cell>
          <cell r="T2768">
            <v>0</v>
          </cell>
          <cell r="U2768">
            <v>0</v>
          </cell>
          <cell r="V2768">
            <v>0</v>
          </cell>
          <cell r="W2768">
            <v>0</v>
          </cell>
          <cell r="X2768">
            <v>0</v>
          </cell>
          <cell r="Y2768">
            <v>0</v>
          </cell>
          <cell r="Z2768">
            <v>0</v>
          </cell>
          <cell r="AA2768">
            <v>0</v>
          </cell>
          <cell r="AB2768">
            <v>0</v>
          </cell>
          <cell r="AC2768">
            <v>0</v>
          </cell>
          <cell r="AD2768">
            <v>0</v>
          </cell>
          <cell r="AE2768">
            <v>0</v>
          </cell>
          <cell r="AF2768">
            <v>0</v>
          </cell>
          <cell r="AG2768">
            <v>0</v>
          </cell>
          <cell r="AH2768">
            <v>0</v>
          </cell>
          <cell r="AI2768">
            <v>0</v>
          </cell>
          <cell r="AJ2768">
            <v>0</v>
          </cell>
          <cell r="AK2768">
            <v>0</v>
          </cell>
          <cell r="AL2768">
            <v>0</v>
          </cell>
          <cell r="AM2768">
            <v>0</v>
          </cell>
          <cell r="AN2768">
            <v>0</v>
          </cell>
          <cell r="AO2768">
            <v>0</v>
          </cell>
          <cell r="AP2768">
            <v>0</v>
          </cell>
          <cell r="AQ2768">
            <v>0</v>
          </cell>
          <cell r="AR2768">
            <v>0</v>
          </cell>
          <cell r="AS2768">
            <v>0</v>
          </cell>
          <cell r="AT2768">
            <v>0</v>
          </cell>
          <cell r="AU2768">
            <v>0</v>
          </cell>
          <cell r="AV2768">
            <v>3070.2131973600003</v>
          </cell>
          <cell r="AW2768">
            <v>0</v>
          </cell>
          <cell r="AX2768">
            <v>0</v>
          </cell>
          <cell r="AY2768">
            <v>0</v>
          </cell>
          <cell r="AZ2768">
            <v>0</v>
          </cell>
          <cell r="BA2768">
            <v>0</v>
          </cell>
          <cell r="BB2768">
            <v>0</v>
          </cell>
          <cell r="BC2768">
            <v>0</v>
          </cell>
          <cell r="BD2768">
            <v>0</v>
          </cell>
          <cell r="BE2768">
            <v>0</v>
          </cell>
          <cell r="BF2768">
            <v>0</v>
          </cell>
          <cell r="BG2768">
            <v>0</v>
          </cell>
          <cell r="BH2768">
            <v>0</v>
          </cell>
          <cell r="BI2768">
            <v>0</v>
          </cell>
          <cell r="BJ2768">
            <v>0</v>
          </cell>
          <cell r="BK2768">
            <v>0</v>
          </cell>
          <cell r="BL2768">
            <v>0</v>
          </cell>
          <cell r="BM2768">
            <v>0</v>
          </cell>
          <cell r="BN2768">
            <v>0</v>
          </cell>
          <cell r="BO2768">
            <v>0</v>
          </cell>
          <cell r="BP2768">
            <v>0</v>
          </cell>
          <cell r="BQ2768">
            <v>0</v>
          </cell>
          <cell r="BR2768">
            <v>0</v>
          </cell>
          <cell r="BS2768">
            <v>0</v>
          </cell>
          <cell r="BT2768">
            <v>0</v>
          </cell>
          <cell r="BU2768">
            <v>0</v>
          </cell>
          <cell r="BV2768">
            <v>0</v>
          </cell>
          <cell r="BW2768">
            <v>0</v>
          </cell>
          <cell r="BX2768">
            <v>0</v>
          </cell>
          <cell r="BY2768">
            <v>0</v>
          </cell>
          <cell r="BZ2768">
            <v>0</v>
          </cell>
          <cell r="CA2768">
            <v>0</v>
          </cell>
          <cell r="CB2768">
            <v>0</v>
          </cell>
          <cell r="CC2768">
            <v>0</v>
          </cell>
          <cell r="CD2768">
            <v>0</v>
          </cell>
          <cell r="CE2768">
            <v>0</v>
          </cell>
          <cell r="CF2768">
            <v>0</v>
          </cell>
          <cell r="CG2768">
            <v>0</v>
          </cell>
          <cell r="CH2768">
            <v>0</v>
          </cell>
          <cell r="CI2768">
            <v>0</v>
          </cell>
          <cell r="CJ2768">
            <v>0</v>
          </cell>
          <cell r="CK2768">
            <v>0</v>
          </cell>
          <cell r="CL2768">
            <v>0</v>
          </cell>
          <cell r="CM2768">
            <v>0</v>
          </cell>
          <cell r="CN2768">
            <v>0</v>
          </cell>
          <cell r="CO2768">
            <v>0</v>
          </cell>
          <cell r="CP2768">
            <v>0</v>
          </cell>
          <cell r="CQ2768">
            <v>0</v>
          </cell>
          <cell r="CR2768">
            <v>0</v>
          </cell>
          <cell r="CS2768">
            <v>0</v>
          </cell>
          <cell r="CT2768">
            <v>0</v>
          </cell>
          <cell r="CU2768">
            <v>0</v>
          </cell>
          <cell r="CV2768">
            <v>0</v>
          </cell>
          <cell r="CW2768">
            <v>0</v>
          </cell>
          <cell r="CX2768">
            <v>0</v>
          </cell>
          <cell r="CY2768">
            <v>0</v>
          </cell>
          <cell r="CZ2768">
            <v>0</v>
          </cell>
          <cell r="DA2768">
            <v>0</v>
          </cell>
          <cell r="DB2768">
            <v>0</v>
          </cell>
          <cell r="DC2768">
            <v>0</v>
          </cell>
          <cell r="DD2768">
            <v>3070.2131973600003</v>
          </cell>
          <cell r="DE2768">
            <v>0</v>
          </cell>
          <cell r="DG2768">
            <v>2980.7895120000003</v>
          </cell>
          <cell r="DI2768">
            <v>0.03</v>
          </cell>
          <cell r="DJ2768">
            <v>89.423685360000007</v>
          </cell>
          <cell r="DK2768">
            <v>0.03</v>
          </cell>
          <cell r="DL2768">
            <v>0</v>
          </cell>
        </row>
        <row r="2769">
          <cell r="A2769" t="str">
            <v>QE-B90325-NP2-L-1L-SIE</v>
          </cell>
          <cell r="B2769" t="str">
            <v>QUADRO ELETTRICO SIEMENS SHUTTLE 2 POSTI PALETTA IN LINEA  / 1 LIVELLO</v>
          </cell>
          <cell r="F2769">
            <v>0</v>
          </cell>
          <cell r="H2769">
            <v>0</v>
          </cell>
          <cell r="I2769" t="str">
            <v>--</v>
          </cell>
          <cell r="J2769" t="str">
            <v>OK</v>
          </cell>
          <cell r="K2769" t="str">
            <v>NEWZD</v>
          </cell>
          <cell r="L2769">
            <v>0</v>
          </cell>
          <cell r="M2769">
            <v>0</v>
          </cell>
          <cell r="N2769">
            <v>0</v>
          </cell>
          <cell r="O2769">
            <v>0</v>
          </cell>
          <cell r="P2769">
            <v>0</v>
          </cell>
          <cell r="Q2769">
            <v>0</v>
          </cell>
          <cell r="R2769">
            <v>0</v>
          </cell>
          <cell r="S2769">
            <v>0</v>
          </cell>
          <cell r="T2769">
            <v>0</v>
          </cell>
          <cell r="U2769">
            <v>0</v>
          </cell>
          <cell r="V2769">
            <v>0</v>
          </cell>
          <cell r="W2769">
            <v>0</v>
          </cell>
          <cell r="X2769">
            <v>0</v>
          </cell>
          <cell r="Y2769">
            <v>0</v>
          </cell>
          <cell r="Z2769">
            <v>0</v>
          </cell>
          <cell r="AA2769">
            <v>0</v>
          </cell>
          <cell r="AB2769">
            <v>0</v>
          </cell>
          <cell r="AC2769">
            <v>0</v>
          </cell>
          <cell r="AD2769">
            <v>0</v>
          </cell>
          <cell r="AE2769">
            <v>0</v>
          </cell>
          <cell r="AF2769">
            <v>0</v>
          </cell>
          <cell r="AG2769">
            <v>0</v>
          </cell>
          <cell r="AH2769">
            <v>0</v>
          </cell>
          <cell r="AI2769">
            <v>0</v>
          </cell>
          <cell r="AJ2769">
            <v>0</v>
          </cell>
          <cell r="AK2769">
            <v>0</v>
          </cell>
          <cell r="AL2769">
            <v>0</v>
          </cell>
          <cell r="AM2769">
            <v>0</v>
          </cell>
          <cell r="AN2769">
            <v>0</v>
          </cell>
          <cell r="AO2769">
            <v>0</v>
          </cell>
          <cell r="AP2769">
            <v>0</v>
          </cell>
          <cell r="AQ2769">
            <v>0</v>
          </cell>
          <cell r="AR2769">
            <v>0</v>
          </cell>
          <cell r="AS2769">
            <v>0</v>
          </cell>
          <cell r="AT2769">
            <v>0</v>
          </cell>
          <cell r="AU2769">
            <v>0</v>
          </cell>
          <cell r="AV2769">
            <v>0</v>
          </cell>
          <cell r="AW2769">
            <v>0</v>
          </cell>
          <cell r="AX2769">
            <v>0</v>
          </cell>
          <cell r="AY2769">
            <v>0</v>
          </cell>
          <cell r="AZ2769">
            <v>0</v>
          </cell>
          <cell r="BA2769">
            <v>0</v>
          </cell>
          <cell r="BB2769">
            <v>0</v>
          </cell>
          <cell r="BC2769">
            <v>0</v>
          </cell>
          <cell r="BD2769">
            <v>0</v>
          </cell>
          <cell r="BE2769">
            <v>0</v>
          </cell>
          <cell r="BF2769">
            <v>0</v>
          </cell>
          <cell r="BG2769">
            <v>0</v>
          </cell>
          <cell r="BH2769">
            <v>0</v>
          </cell>
          <cell r="BI2769">
            <v>0</v>
          </cell>
          <cell r="BJ2769">
            <v>0</v>
          </cell>
          <cell r="BK2769">
            <v>0</v>
          </cell>
          <cell r="BL2769">
            <v>0</v>
          </cell>
          <cell r="BM2769">
            <v>0</v>
          </cell>
          <cell r="BN2769">
            <v>0</v>
          </cell>
          <cell r="BO2769">
            <v>0</v>
          </cell>
          <cell r="BP2769">
            <v>0</v>
          </cell>
          <cell r="BQ2769">
            <v>0</v>
          </cell>
          <cell r="BR2769">
            <v>0</v>
          </cell>
          <cell r="BS2769">
            <v>0</v>
          </cell>
          <cell r="BT2769">
            <v>0</v>
          </cell>
          <cell r="BU2769">
            <v>0</v>
          </cell>
          <cell r="BV2769">
            <v>0</v>
          </cell>
          <cell r="BW2769">
            <v>0</v>
          </cell>
          <cell r="BX2769">
            <v>0</v>
          </cell>
          <cell r="BY2769">
            <v>0</v>
          </cell>
          <cell r="BZ2769">
            <v>0</v>
          </cell>
          <cell r="CA2769">
            <v>0</v>
          </cell>
          <cell r="CB2769">
            <v>0</v>
          </cell>
          <cell r="CC2769">
            <v>0</v>
          </cell>
          <cell r="CD2769">
            <v>0</v>
          </cell>
          <cell r="CE2769">
            <v>0</v>
          </cell>
          <cell r="CF2769">
            <v>0</v>
          </cell>
          <cell r="CG2769">
            <v>0</v>
          </cell>
          <cell r="CH2769">
            <v>0</v>
          </cell>
          <cell r="CI2769">
            <v>0</v>
          </cell>
          <cell r="CJ2769">
            <v>0</v>
          </cell>
          <cell r="CK2769">
            <v>0</v>
          </cell>
          <cell r="CL2769">
            <v>0</v>
          </cell>
          <cell r="CM2769">
            <v>0</v>
          </cell>
          <cell r="CN2769">
            <v>0</v>
          </cell>
          <cell r="CO2769">
            <v>0</v>
          </cell>
          <cell r="CP2769">
            <v>0</v>
          </cell>
          <cell r="CQ2769">
            <v>0</v>
          </cell>
          <cell r="CR2769">
            <v>0</v>
          </cell>
          <cell r="CS2769">
            <v>0</v>
          </cell>
          <cell r="CT2769">
            <v>0</v>
          </cell>
          <cell r="CU2769">
            <v>0</v>
          </cell>
          <cell r="CV2769">
            <v>0</v>
          </cell>
          <cell r="CW2769">
            <v>0</v>
          </cell>
          <cell r="CX2769">
            <v>0</v>
          </cell>
          <cell r="CY2769">
            <v>0</v>
          </cell>
          <cell r="CZ2769">
            <v>0</v>
          </cell>
          <cell r="DA2769">
            <v>0</v>
          </cell>
          <cell r="DB2769">
            <v>0</v>
          </cell>
          <cell r="DC2769">
            <v>0</v>
          </cell>
          <cell r="DD2769">
            <v>0</v>
          </cell>
          <cell r="DE2769">
            <v>0</v>
          </cell>
        </row>
        <row r="2770">
          <cell r="A2770" t="str">
            <v>QE-B90325-NP2-L-2L-AB</v>
          </cell>
          <cell r="B2770" t="str">
            <v>QUADRO ELETTRICO A&amp;B SHUTTLE 2 POSTI PALETTA IN LINEA  / 2 LIVELLI</v>
          </cell>
          <cell r="F2770">
            <v>6613.7417922552941</v>
          </cell>
          <cell r="H2770">
            <v>3108.4586423599881</v>
          </cell>
          <cell r="I2770">
            <v>0.53</v>
          </cell>
          <cell r="J2770" t="str">
            <v>OK</v>
          </cell>
          <cell r="K2770" t="str">
            <v>NEWZD</v>
          </cell>
          <cell r="L2770">
            <v>0</v>
          </cell>
          <cell r="M2770">
            <v>0</v>
          </cell>
          <cell r="N2770">
            <v>0</v>
          </cell>
          <cell r="O2770">
            <v>0</v>
          </cell>
          <cell r="P2770">
            <v>0</v>
          </cell>
          <cell r="Q2770">
            <v>0</v>
          </cell>
          <cell r="R2770">
            <v>0</v>
          </cell>
          <cell r="S2770">
            <v>0</v>
          </cell>
          <cell r="T2770">
            <v>0</v>
          </cell>
          <cell r="U2770">
            <v>0</v>
          </cell>
          <cell r="V2770">
            <v>0</v>
          </cell>
          <cell r="W2770">
            <v>0</v>
          </cell>
          <cell r="X2770">
            <v>0</v>
          </cell>
          <cell r="Y2770">
            <v>0</v>
          </cell>
          <cell r="Z2770">
            <v>0</v>
          </cell>
          <cell r="AA2770">
            <v>0</v>
          </cell>
          <cell r="AB2770">
            <v>0</v>
          </cell>
          <cell r="AC2770">
            <v>0</v>
          </cell>
          <cell r="AD2770">
            <v>0</v>
          </cell>
          <cell r="AE2770">
            <v>0</v>
          </cell>
          <cell r="AF2770">
            <v>0</v>
          </cell>
          <cell r="AG2770">
            <v>0</v>
          </cell>
          <cell r="AH2770">
            <v>0</v>
          </cell>
          <cell r="AI2770">
            <v>0</v>
          </cell>
          <cell r="AJ2770">
            <v>0</v>
          </cell>
          <cell r="AK2770">
            <v>0</v>
          </cell>
          <cell r="AL2770">
            <v>0</v>
          </cell>
          <cell r="AM2770">
            <v>0</v>
          </cell>
          <cell r="AN2770">
            <v>0</v>
          </cell>
          <cell r="AO2770">
            <v>0</v>
          </cell>
          <cell r="AP2770">
            <v>0</v>
          </cell>
          <cell r="AQ2770">
            <v>0</v>
          </cell>
          <cell r="AR2770">
            <v>0</v>
          </cell>
          <cell r="AS2770">
            <v>0</v>
          </cell>
          <cell r="AT2770">
            <v>0</v>
          </cell>
          <cell r="AU2770">
            <v>0</v>
          </cell>
          <cell r="AV2770">
            <v>3108.4586423599881</v>
          </cell>
          <cell r="AW2770">
            <v>0</v>
          </cell>
          <cell r="AX2770">
            <v>0</v>
          </cell>
          <cell r="AY2770">
            <v>0</v>
          </cell>
          <cell r="AZ2770">
            <v>0</v>
          </cell>
          <cell r="BA2770">
            <v>0</v>
          </cell>
          <cell r="BB2770">
            <v>0</v>
          </cell>
          <cell r="BC2770">
            <v>0</v>
          </cell>
          <cell r="BD2770">
            <v>0</v>
          </cell>
          <cell r="BE2770">
            <v>0</v>
          </cell>
          <cell r="BF2770">
            <v>0</v>
          </cell>
          <cell r="BG2770">
            <v>0</v>
          </cell>
          <cell r="BH2770">
            <v>0</v>
          </cell>
          <cell r="BI2770">
            <v>0</v>
          </cell>
          <cell r="BJ2770">
            <v>0</v>
          </cell>
          <cell r="BK2770">
            <v>0</v>
          </cell>
          <cell r="BL2770">
            <v>0</v>
          </cell>
          <cell r="BM2770">
            <v>0</v>
          </cell>
          <cell r="BN2770">
            <v>0</v>
          </cell>
          <cell r="BO2770">
            <v>0</v>
          </cell>
          <cell r="BP2770">
            <v>0</v>
          </cell>
          <cell r="BQ2770">
            <v>0</v>
          </cell>
          <cell r="BR2770">
            <v>0</v>
          </cell>
          <cell r="BS2770">
            <v>0</v>
          </cell>
          <cell r="BT2770">
            <v>0</v>
          </cell>
          <cell r="BU2770">
            <v>0</v>
          </cell>
          <cell r="BV2770">
            <v>0</v>
          </cell>
          <cell r="BW2770">
            <v>0</v>
          </cell>
          <cell r="BX2770">
            <v>0</v>
          </cell>
          <cell r="BY2770">
            <v>0</v>
          </cell>
          <cell r="BZ2770">
            <v>0</v>
          </cell>
          <cell r="CA2770">
            <v>0</v>
          </cell>
          <cell r="CB2770">
            <v>0</v>
          </cell>
          <cell r="CC2770">
            <v>0</v>
          </cell>
          <cell r="CD2770">
            <v>0</v>
          </cell>
          <cell r="CE2770">
            <v>0</v>
          </cell>
          <cell r="CF2770">
            <v>0</v>
          </cell>
          <cell r="CG2770">
            <v>0</v>
          </cell>
          <cell r="CH2770">
            <v>0</v>
          </cell>
          <cell r="CI2770">
            <v>0</v>
          </cell>
          <cell r="CJ2770">
            <v>0</v>
          </cell>
          <cell r="CK2770">
            <v>0</v>
          </cell>
          <cell r="CL2770">
            <v>0</v>
          </cell>
          <cell r="CM2770">
            <v>0</v>
          </cell>
          <cell r="CN2770">
            <v>0</v>
          </cell>
          <cell r="CO2770">
            <v>0</v>
          </cell>
          <cell r="CP2770">
            <v>0</v>
          </cell>
          <cell r="CQ2770">
            <v>0</v>
          </cell>
          <cell r="CR2770">
            <v>0</v>
          </cell>
          <cell r="CS2770">
            <v>0</v>
          </cell>
          <cell r="CT2770">
            <v>0</v>
          </cell>
          <cell r="CU2770">
            <v>0</v>
          </cell>
          <cell r="CV2770">
            <v>0</v>
          </cell>
          <cell r="CW2770">
            <v>0</v>
          </cell>
          <cell r="CX2770">
            <v>0</v>
          </cell>
          <cell r="CY2770">
            <v>0</v>
          </cell>
          <cell r="CZ2770">
            <v>0</v>
          </cell>
          <cell r="DA2770">
            <v>0</v>
          </cell>
          <cell r="DB2770">
            <v>0</v>
          </cell>
          <cell r="DC2770">
            <v>0</v>
          </cell>
          <cell r="DD2770">
            <v>3108.4586423599881</v>
          </cell>
          <cell r="DE2770">
            <v>0</v>
          </cell>
          <cell r="DG2770">
            <v>3017.9210119999884</v>
          </cell>
          <cell r="DI2770">
            <v>0.03</v>
          </cell>
          <cell r="DJ2770">
            <v>90.537630359999653</v>
          </cell>
          <cell r="DK2770">
            <v>0.03</v>
          </cell>
          <cell r="DL2770">
            <v>0</v>
          </cell>
        </row>
        <row r="2771">
          <cell r="A2771" t="str">
            <v>QE-B90325-NP2-L-2L-SIE</v>
          </cell>
          <cell r="B2771" t="str">
            <v>QUADRO ELETTRICO SIEMENS SHUTTLE 2 POSTI PALETTA IN LINEA  / 2 LIVELLI</v>
          </cell>
          <cell r="F2771">
            <v>0</v>
          </cell>
          <cell r="H2771">
            <v>0</v>
          </cell>
          <cell r="I2771" t="str">
            <v>--</v>
          </cell>
          <cell r="J2771" t="str">
            <v>OK</v>
          </cell>
          <cell r="K2771" t="str">
            <v>NEWZD</v>
          </cell>
          <cell r="L2771">
            <v>0</v>
          </cell>
          <cell r="M2771">
            <v>0</v>
          </cell>
          <cell r="N2771">
            <v>0</v>
          </cell>
          <cell r="O2771">
            <v>0</v>
          </cell>
          <cell r="P2771">
            <v>0</v>
          </cell>
          <cell r="Q2771">
            <v>0</v>
          </cell>
          <cell r="R2771">
            <v>0</v>
          </cell>
          <cell r="S2771">
            <v>0</v>
          </cell>
          <cell r="T2771">
            <v>0</v>
          </cell>
          <cell r="U2771">
            <v>0</v>
          </cell>
          <cell r="V2771">
            <v>0</v>
          </cell>
          <cell r="W2771">
            <v>0</v>
          </cell>
          <cell r="X2771">
            <v>0</v>
          </cell>
          <cell r="Y2771">
            <v>0</v>
          </cell>
          <cell r="Z2771">
            <v>0</v>
          </cell>
          <cell r="AA2771">
            <v>0</v>
          </cell>
          <cell r="AB2771">
            <v>0</v>
          </cell>
          <cell r="AC2771">
            <v>0</v>
          </cell>
          <cell r="AD2771">
            <v>0</v>
          </cell>
          <cell r="AE2771">
            <v>0</v>
          </cell>
          <cell r="AF2771">
            <v>0</v>
          </cell>
          <cell r="AG2771">
            <v>0</v>
          </cell>
          <cell r="AH2771">
            <v>0</v>
          </cell>
          <cell r="AI2771">
            <v>0</v>
          </cell>
          <cell r="AJ2771">
            <v>0</v>
          </cell>
          <cell r="AK2771">
            <v>0</v>
          </cell>
          <cell r="AL2771">
            <v>0</v>
          </cell>
          <cell r="AM2771">
            <v>0</v>
          </cell>
          <cell r="AN2771">
            <v>0</v>
          </cell>
          <cell r="AO2771">
            <v>0</v>
          </cell>
          <cell r="AP2771">
            <v>0</v>
          </cell>
          <cell r="AQ2771">
            <v>0</v>
          </cell>
          <cell r="AR2771">
            <v>0</v>
          </cell>
          <cell r="AS2771">
            <v>0</v>
          </cell>
          <cell r="AT2771">
            <v>0</v>
          </cell>
          <cell r="AU2771">
            <v>0</v>
          </cell>
          <cell r="AV2771">
            <v>0</v>
          </cell>
          <cell r="AW2771">
            <v>0</v>
          </cell>
          <cell r="AX2771">
            <v>0</v>
          </cell>
          <cell r="AY2771">
            <v>0</v>
          </cell>
          <cell r="AZ2771">
            <v>0</v>
          </cell>
          <cell r="BA2771">
            <v>0</v>
          </cell>
          <cell r="BB2771">
            <v>0</v>
          </cell>
          <cell r="BC2771">
            <v>0</v>
          </cell>
          <cell r="BD2771">
            <v>0</v>
          </cell>
          <cell r="BE2771">
            <v>0</v>
          </cell>
          <cell r="BF2771">
            <v>0</v>
          </cell>
          <cell r="BG2771">
            <v>0</v>
          </cell>
          <cell r="BH2771">
            <v>0</v>
          </cell>
          <cell r="BI2771">
            <v>0</v>
          </cell>
          <cell r="BJ2771">
            <v>0</v>
          </cell>
          <cell r="BK2771">
            <v>0</v>
          </cell>
          <cell r="BL2771">
            <v>0</v>
          </cell>
          <cell r="BM2771">
            <v>0</v>
          </cell>
          <cell r="BN2771">
            <v>0</v>
          </cell>
          <cell r="BO2771">
            <v>0</v>
          </cell>
          <cell r="BP2771">
            <v>0</v>
          </cell>
          <cell r="BQ2771">
            <v>0</v>
          </cell>
          <cell r="BR2771">
            <v>0</v>
          </cell>
          <cell r="BS2771">
            <v>0</v>
          </cell>
          <cell r="BT2771">
            <v>0</v>
          </cell>
          <cell r="BU2771">
            <v>0</v>
          </cell>
          <cell r="BV2771">
            <v>0</v>
          </cell>
          <cell r="BW2771">
            <v>0</v>
          </cell>
          <cell r="BX2771">
            <v>0</v>
          </cell>
          <cell r="BY2771">
            <v>0</v>
          </cell>
          <cell r="BZ2771">
            <v>0</v>
          </cell>
          <cell r="CA2771">
            <v>0</v>
          </cell>
          <cell r="CB2771">
            <v>0</v>
          </cell>
          <cell r="CC2771">
            <v>0</v>
          </cell>
          <cell r="CD2771">
            <v>0</v>
          </cell>
          <cell r="CE2771">
            <v>0</v>
          </cell>
          <cell r="CF2771">
            <v>0</v>
          </cell>
          <cell r="CG2771">
            <v>0</v>
          </cell>
          <cell r="CH2771">
            <v>0</v>
          </cell>
          <cell r="CI2771">
            <v>0</v>
          </cell>
          <cell r="CJ2771">
            <v>0</v>
          </cell>
          <cell r="CK2771">
            <v>0</v>
          </cell>
          <cell r="CL2771">
            <v>0</v>
          </cell>
          <cell r="CM2771">
            <v>0</v>
          </cell>
          <cell r="CN2771">
            <v>0</v>
          </cell>
          <cell r="CO2771">
            <v>0</v>
          </cell>
          <cell r="CP2771">
            <v>0</v>
          </cell>
          <cell r="CQ2771">
            <v>0</v>
          </cell>
          <cell r="CR2771">
            <v>0</v>
          </cell>
          <cell r="CS2771">
            <v>0</v>
          </cell>
          <cell r="CT2771">
            <v>0</v>
          </cell>
          <cell r="CU2771">
            <v>0</v>
          </cell>
          <cell r="CV2771">
            <v>0</v>
          </cell>
          <cell r="CW2771">
            <v>0</v>
          </cell>
          <cell r="CX2771">
            <v>0</v>
          </cell>
          <cell r="CY2771">
            <v>0</v>
          </cell>
          <cell r="CZ2771">
            <v>0</v>
          </cell>
          <cell r="DA2771">
            <v>0</v>
          </cell>
          <cell r="DB2771">
            <v>0</v>
          </cell>
          <cell r="DC2771">
            <v>0</v>
          </cell>
          <cell r="DD2771">
            <v>0</v>
          </cell>
          <cell r="DE2771">
            <v>0</v>
          </cell>
        </row>
        <row r="2772">
          <cell r="A2772" t="str">
            <v>QE-B90325-NP4-D-1L-AB</v>
          </cell>
          <cell r="B2772" t="str">
            <v>QUADRO ELETTRICO A&amp;B SHUTTLE 2+2 POSTI PALETTA AFFIANCATI  / 1 LIVELLO</v>
          </cell>
          <cell r="F2772">
            <v>6555.6180156595747</v>
          </cell>
          <cell r="H2772">
            <v>3081.14046736</v>
          </cell>
          <cell r="I2772">
            <v>0.53</v>
          </cell>
          <cell r="J2772" t="str">
            <v>OK</v>
          </cell>
          <cell r="K2772" t="str">
            <v>NEWZD</v>
          </cell>
          <cell r="L2772">
            <v>0</v>
          </cell>
          <cell r="M2772">
            <v>0</v>
          </cell>
          <cell r="N2772">
            <v>0</v>
          </cell>
          <cell r="O2772">
            <v>0</v>
          </cell>
          <cell r="P2772">
            <v>0</v>
          </cell>
          <cell r="Q2772">
            <v>0</v>
          </cell>
          <cell r="R2772">
            <v>0</v>
          </cell>
          <cell r="S2772">
            <v>0</v>
          </cell>
          <cell r="T2772">
            <v>0</v>
          </cell>
          <cell r="U2772">
            <v>0</v>
          </cell>
          <cell r="V2772">
            <v>0</v>
          </cell>
          <cell r="W2772">
            <v>0</v>
          </cell>
          <cell r="X2772">
            <v>0</v>
          </cell>
          <cell r="Y2772">
            <v>0</v>
          </cell>
          <cell r="Z2772">
            <v>0</v>
          </cell>
          <cell r="AA2772">
            <v>0</v>
          </cell>
          <cell r="AB2772">
            <v>0</v>
          </cell>
          <cell r="AC2772">
            <v>0</v>
          </cell>
          <cell r="AD2772">
            <v>0</v>
          </cell>
          <cell r="AE2772">
            <v>0</v>
          </cell>
          <cell r="AF2772">
            <v>0</v>
          </cell>
          <cell r="AG2772">
            <v>0</v>
          </cell>
          <cell r="AH2772">
            <v>0</v>
          </cell>
          <cell r="AI2772">
            <v>0</v>
          </cell>
          <cell r="AJ2772">
            <v>0</v>
          </cell>
          <cell r="AK2772">
            <v>0</v>
          </cell>
          <cell r="AL2772">
            <v>0</v>
          </cell>
          <cell r="AM2772">
            <v>0</v>
          </cell>
          <cell r="AN2772">
            <v>0</v>
          </cell>
          <cell r="AO2772">
            <v>0</v>
          </cell>
          <cell r="AP2772">
            <v>0</v>
          </cell>
          <cell r="AQ2772">
            <v>0</v>
          </cell>
          <cell r="AR2772">
            <v>0</v>
          </cell>
          <cell r="AS2772">
            <v>0</v>
          </cell>
          <cell r="AT2772">
            <v>0</v>
          </cell>
          <cell r="AU2772">
            <v>0</v>
          </cell>
          <cell r="AV2772">
            <v>3081.14046736</v>
          </cell>
          <cell r="AW2772">
            <v>0</v>
          </cell>
          <cell r="AX2772">
            <v>0</v>
          </cell>
          <cell r="AY2772">
            <v>0</v>
          </cell>
          <cell r="AZ2772">
            <v>0</v>
          </cell>
          <cell r="BA2772">
            <v>0</v>
          </cell>
          <cell r="BB2772">
            <v>0</v>
          </cell>
          <cell r="BC2772">
            <v>0</v>
          </cell>
          <cell r="BD2772">
            <v>0</v>
          </cell>
          <cell r="BE2772">
            <v>0</v>
          </cell>
          <cell r="BF2772">
            <v>0</v>
          </cell>
          <cell r="BG2772">
            <v>0</v>
          </cell>
          <cell r="BH2772">
            <v>0</v>
          </cell>
          <cell r="BI2772">
            <v>0</v>
          </cell>
          <cell r="BJ2772">
            <v>0</v>
          </cell>
          <cell r="BK2772">
            <v>0</v>
          </cell>
          <cell r="BL2772">
            <v>0</v>
          </cell>
          <cell r="BM2772">
            <v>0</v>
          </cell>
          <cell r="BN2772">
            <v>0</v>
          </cell>
          <cell r="BO2772">
            <v>0</v>
          </cell>
          <cell r="BP2772">
            <v>0</v>
          </cell>
          <cell r="BQ2772">
            <v>0</v>
          </cell>
          <cell r="BR2772">
            <v>0</v>
          </cell>
          <cell r="BS2772">
            <v>0</v>
          </cell>
          <cell r="BT2772">
            <v>0</v>
          </cell>
          <cell r="BU2772">
            <v>0</v>
          </cell>
          <cell r="BV2772">
            <v>0</v>
          </cell>
          <cell r="BW2772">
            <v>0</v>
          </cell>
          <cell r="BX2772">
            <v>0</v>
          </cell>
          <cell r="BY2772">
            <v>0</v>
          </cell>
          <cell r="BZ2772">
            <v>0</v>
          </cell>
          <cell r="CA2772">
            <v>0</v>
          </cell>
          <cell r="CB2772">
            <v>0</v>
          </cell>
          <cell r="CC2772">
            <v>0</v>
          </cell>
          <cell r="CD2772">
            <v>0</v>
          </cell>
          <cell r="CE2772">
            <v>0</v>
          </cell>
          <cell r="CF2772">
            <v>0</v>
          </cell>
          <cell r="CG2772">
            <v>0</v>
          </cell>
          <cell r="CH2772">
            <v>0</v>
          </cell>
          <cell r="CI2772">
            <v>0</v>
          </cell>
          <cell r="CJ2772">
            <v>0</v>
          </cell>
          <cell r="CK2772">
            <v>0</v>
          </cell>
          <cell r="CL2772">
            <v>0</v>
          </cell>
          <cell r="CM2772">
            <v>0</v>
          </cell>
          <cell r="CN2772">
            <v>0</v>
          </cell>
          <cell r="CO2772">
            <v>0</v>
          </cell>
          <cell r="CP2772">
            <v>0</v>
          </cell>
          <cell r="CQ2772">
            <v>0</v>
          </cell>
          <cell r="CR2772">
            <v>0</v>
          </cell>
          <cell r="CS2772">
            <v>0</v>
          </cell>
          <cell r="CT2772">
            <v>0</v>
          </cell>
          <cell r="CU2772">
            <v>0</v>
          </cell>
          <cell r="CV2772">
            <v>0</v>
          </cell>
          <cell r="CW2772">
            <v>0</v>
          </cell>
          <cell r="CX2772">
            <v>0</v>
          </cell>
          <cell r="CY2772">
            <v>0</v>
          </cell>
          <cell r="CZ2772">
            <v>0</v>
          </cell>
          <cell r="DA2772">
            <v>0</v>
          </cell>
          <cell r="DB2772">
            <v>0</v>
          </cell>
          <cell r="DC2772">
            <v>0</v>
          </cell>
          <cell r="DD2772">
            <v>3081.14046736</v>
          </cell>
          <cell r="DE2772">
            <v>0</v>
          </cell>
          <cell r="DG2772">
            <v>2991.3985120000002</v>
          </cell>
          <cell r="DI2772">
            <v>0.03</v>
          </cell>
          <cell r="DJ2772">
            <v>89.741955360000006</v>
          </cell>
          <cell r="DK2772">
            <v>0.03</v>
          </cell>
          <cell r="DL2772">
            <v>0</v>
          </cell>
        </row>
        <row r="2773">
          <cell r="A2773" t="str">
            <v>QE-B90325-NP4-D-1L-SIE</v>
          </cell>
          <cell r="B2773" t="str">
            <v>QUADRO ELETTRICO SIEMENS SHUTTLE 2+2 POSTI PALETTA AFFIANCATI  / 1 LIVELLO</v>
          </cell>
          <cell r="F2773">
            <v>0</v>
          </cell>
          <cell r="H2773">
            <v>0</v>
          </cell>
          <cell r="I2773" t="str">
            <v>--</v>
          </cell>
          <cell r="J2773" t="str">
            <v>OK</v>
          </cell>
          <cell r="K2773" t="str">
            <v>NEWZD</v>
          </cell>
          <cell r="L2773">
            <v>0</v>
          </cell>
          <cell r="M2773">
            <v>0</v>
          </cell>
          <cell r="N2773">
            <v>0</v>
          </cell>
          <cell r="O2773">
            <v>0</v>
          </cell>
          <cell r="P2773">
            <v>0</v>
          </cell>
          <cell r="Q2773">
            <v>0</v>
          </cell>
          <cell r="R2773">
            <v>0</v>
          </cell>
          <cell r="S2773">
            <v>0</v>
          </cell>
          <cell r="T2773">
            <v>0</v>
          </cell>
          <cell r="U2773">
            <v>0</v>
          </cell>
          <cell r="V2773">
            <v>0</v>
          </cell>
          <cell r="W2773">
            <v>0</v>
          </cell>
          <cell r="X2773">
            <v>0</v>
          </cell>
          <cell r="Y2773">
            <v>0</v>
          </cell>
          <cell r="Z2773">
            <v>0</v>
          </cell>
          <cell r="AA2773">
            <v>0</v>
          </cell>
          <cell r="AB2773">
            <v>0</v>
          </cell>
          <cell r="AC2773">
            <v>0</v>
          </cell>
          <cell r="AD2773">
            <v>0</v>
          </cell>
          <cell r="AE2773">
            <v>0</v>
          </cell>
          <cell r="AF2773">
            <v>0</v>
          </cell>
          <cell r="AG2773">
            <v>0</v>
          </cell>
          <cell r="AH2773">
            <v>0</v>
          </cell>
          <cell r="AI2773">
            <v>0</v>
          </cell>
          <cell r="AJ2773">
            <v>0</v>
          </cell>
          <cell r="AK2773">
            <v>0</v>
          </cell>
          <cell r="AL2773">
            <v>0</v>
          </cell>
          <cell r="AM2773">
            <v>0</v>
          </cell>
          <cell r="AN2773">
            <v>0</v>
          </cell>
          <cell r="AO2773">
            <v>0</v>
          </cell>
          <cell r="AP2773">
            <v>0</v>
          </cell>
          <cell r="AQ2773">
            <v>0</v>
          </cell>
          <cell r="AR2773">
            <v>0</v>
          </cell>
          <cell r="AS2773">
            <v>0</v>
          </cell>
          <cell r="AT2773">
            <v>0</v>
          </cell>
          <cell r="AU2773">
            <v>0</v>
          </cell>
          <cell r="AV2773">
            <v>0</v>
          </cell>
          <cell r="AW2773">
            <v>0</v>
          </cell>
          <cell r="AX2773">
            <v>0</v>
          </cell>
          <cell r="AY2773">
            <v>0</v>
          </cell>
          <cell r="AZ2773">
            <v>0</v>
          </cell>
          <cell r="BA2773">
            <v>0</v>
          </cell>
          <cell r="BB2773">
            <v>0</v>
          </cell>
          <cell r="BC2773">
            <v>0</v>
          </cell>
          <cell r="BD2773">
            <v>0</v>
          </cell>
          <cell r="BE2773">
            <v>0</v>
          </cell>
          <cell r="BF2773">
            <v>0</v>
          </cell>
          <cell r="BG2773">
            <v>0</v>
          </cell>
          <cell r="BH2773">
            <v>0</v>
          </cell>
          <cell r="BI2773">
            <v>0</v>
          </cell>
          <cell r="BJ2773">
            <v>0</v>
          </cell>
          <cell r="BK2773">
            <v>0</v>
          </cell>
          <cell r="BL2773">
            <v>0</v>
          </cell>
          <cell r="BM2773">
            <v>0</v>
          </cell>
          <cell r="BN2773">
            <v>0</v>
          </cell>
          <cell r="BO2773">
            <v>0</v>
          </cell>
          <cell r="BP2773">
            <v>0</v>
          </cell>
          <cell r="BQ2773">
            <v>0</v>
          </cell>
          <cell r="BR2773">
            <v>0</v>
          </cell>
          <cell r="BS2773">
            <v>0</v>
          </cell>
          <cell r="BT2773">
            <v>0</v>
          </cell>
          <cell r="BU2773">
            <v>0</v>
          </cell>
          <cell r="BV2773">
            <v>0</v>
          </cell>
          <cell r="BW2773">
            <v>0</v>
          </cell>
          <cell r="BX2773">
            <v>0</v>
          </cell>
          <cell r="BY2773">
            <v>0</v>
          </cell>
          <cell r="BZ2773">
            <v>0</v>
          </cell>
          <cell r="CA2773">
            <v>0</v>
          </cell>
          <cell r="CB2773">
            <v>0</v>
          </cell>
          <cell r="CC2773">
            <v>0</v>
          </cell>
          <cell r="CD2773">
            <v>0</v>
          </cell>
          <cell r="CE2773">
            <v>0</v>
          </cell>
          <cell r="CF2773">
            <v>0</v>
          </cell>
          <cell r="CG2773">
            <v>0</v>
          </cell>
          <cell r="CH2773">
            <v>0</v>
          </cell>
          <cell r="CI2773">
            <v>0</v>
          </cell>
          <cell r="CJ2773">
            <v>0</v>
          </cell>
          <cell r="CK2773">
            <v>0</v>
          </cell>
          <cell r="CL2773">
            <v>0</v>
          </cell>
          <cell r="CM2773">
            <v>0</v>
          </cell>
          <cell r="CN2773">
            <v>0</v>
          </cell>
          <cell r="CO2773">
            <v>0</v>
          </cell>
          <cell r="CP2773">
            <v>0</v>
          </cell>
          <cell r="CQ2773">
            <v>0</v>
          </cell>
          <cell r="CR2773">
            <v>0</v>
          </cell>
          <cell r="CS2773">
            <v>0</v>
          </cell>
          <cell r="CT2773">
            <v>0</v>
          </cell>
          <cell r="CU2773">
            <v>0</v>
          </cell>
          <cell r="CV2773">
            <v>0</v>
          </cell>
          <cell r="CW2773">
            <v>0</v>
          </cell>
          <cell r="CX2773">
            <v>0</v>
          </cell>
          <cell r="CY2773">
            <v>0</v>
          </cell>
          <cell r="CZ2773">
            <v>0</v>
          </cell>
          <cell r="DA2773">
            <v>0</v>
          </cell>
          <cell r="DB2773">
            <v>0</v>
          </cell>
          <cell r="DC2773">
            <v>0</v>
          </cell>
          <cell r="DD2773">
            <v>0</v>
          </cell>
          <cell r="DE2773">
            <v>0</v>
          </cell>
        </row>
        <row r="2774">
          <cell r="A2774" t="str">
            <v>QE-B90325-NP4-D-2L-AB</v>
          </cell>
          <cell r="B2774" t="str">
            <v>QUADRO ELETTRICO A&amp;B SHUTTLE 2+2 POSTI PALETTA AFFIANCATI  / 2 LIVELLI</v>
          </cell>
          <cell r="F2774">
            <v>6718.3645901276604</v>
          </cell>
          <cell r="H2774">
            <v>3157.63135736</v>
          </cell>
          <cell r="I2774">
            <v>0.53</v>
          </cell>
          <cell r="J2774" t="str">
            <v>OK</v>
          </cell>
          <cell r="K2774" t="str">
            <v>NEWZD</v>
          </cell>
          <cell r="L2774">
            <v>0</v>
          </cell>
          <cell r="M2774">
            <v>0</v>
          </cell>
          <cell r="N2774">
            <v>0</v>
          </cell>
          <cell r="O2774">
            <v>0</v>
          </cell>
          <cell r="P2774">
            <v>0</v>
          </cell>
          <cell r="Q2774">
            <v>0</v>
          </cell>
          <cell r="R2774">
            <v>0</v>
          </cell>
          <cell r="S2774">
            <v>0</v>
          </cell>
          <cell r="T2774">
            <v>0</v>
          </cell>
          <cell r="U2774">
            <v>0</v>
          </cell>
          <cell r="V2774">
            <v>0</v>
          </cell>
          <cell r="W2774">
            <v>0</v>
          </cell>
          <cell r="X2774">
            <v>0</v>
          </cell>
          <cell r="Y2774">
            <v>0</v>
          </cell>
          <cell r="Z2774">
            <v>0</v>
          </cell>
          <cell r="AA2774">
            <v>0</v>
          </cell>
          <cell r="AB2774">
            <v>0</v>
          </cell>
          <cell r="AC2774">
            <v>0</v>
          </cell>
          <cell r="AD2774">
            <v>0</v>
          </cell>
          <cell r="AE2774">
            <v>0</v>
          </cell>
          <cell r="AF2774">
            <v>0</v>
          </cell>
          <cell r="AG2774">
            <v>0</v>
          </cell>
          <cell r="AH2774">
            <v>0</v>
          </cell>
          <cell r="AI2774">
            <v>0</v>
          </cell>
          <cell r="AJ2774">
            <v>0</v>
          </cell>
          <cell r="AK2774">
            <v>0</v>
          </cell>
          <cell r="AL2774">
            <v>0</v>
          </cell>
          <cell r="AM2774">
            <v>0</v>
          </cell>
          <cell r="AN2774">
            <v>0</v>
          </cell>
          <cell r="AO2774">
            <v>0</v>
          </cell>
          <cell r="AP2774">
            <v>0</v>
          </cell>
          <cell r="AQ2774">
            <v>0</v>
          </cell>
          <cell r="AR2774">
            <v>0</v>
          </cell>
          <cell r="AS2774">
            <v>0</v>
          </cell>
          <cell r="AT2774">
            <v>0</v>
          </cell>
          <cell r="AU2774">
            <v>0</v>
          </cell>
          <cell r="AV2774">
            <v>3157.63135736</v>
          </cell>
          <cell r="AW2774">
            <v>0</v>
          </cell>
          <cell r="AX2774">
            <v>0</v>
          </cell>
          <cell r="AY2774">
            <v>0</v>
          </cell>
          <cell r="AZ2774">
            <v>0</v>
          </cell>
          <cell r="BA2774">
            <v>0</v>
          </cell>
          <cell r="BB2774">
            <v>0</v>
          </cell>
          <cell r="BC2774">
            <v>0</v>
          </cell>
          <cell r="BD2774">
            <v>0</v>
          </cell>
          <cell r="BE2774">
            <v>0</v>
          </cell>
          <cell r="BF2774">
            <v>0</v>
          </cell>
          <cell r="BG2774">
            <v>0</v>
          </cell>
          <cell r="BH2774">
            <v>0</v>
          </cell>
          <cell r="BI2774">
            <v>0</v>
          </cell>
          <cell r="BJ2774">
            <v>0</v>
          </cell>
          <cell r="BK2774">
            <v>0</v>
          </cell>
          <cell r="BL2774">
            <v>0</v>
          </cell>
          <cell r="BM2774">
            <v>0</v>
          </cell>
          <cell r="BN2774">
            <v>0</v>
          </cell>
          <cell r="BO2774">
            <v>0</v>
          </cell>
          <cell r="BP2774">
            <v>0</v>
          </cell>
          <cell r="BQ2774">
            <v>0</v>
          </cell>
          <cell r="BR2774">
            <v>0</v>
          </cell>
          <cell r="BS2774">
            <v>0</v>
          </cell>
          <cell r="BT2774">
            <v>0</v>
          </cell>
          <cell r="BU2774">
            <v>0</v>
          </cell>
          <cell r="BV2774">
            <v>0</v>
          </cell>
          <cell r="BW2774">
            <v>0</v>
          </cell>
          <cell r="BX2774">
            <v>0</v>
          </cell>
          <cell r="BY2774">
            <v>0</v>
          </cell>
          <cell r="BZ2774">
            <v>0</v>
          </cell>
          <cell r="CA2774">
            <v>0</v>
          </cell>
          <cell r="CB2774">
            <v>0</v>
          </cell>
          <cell r="CC2774">
            <v>0</v>
          </cell>
          <cell r="CD2774">
            <v>0</v>
          </cell>
          <cell r="CE2774">
            <v>0</v>
          </cell>
          <cell r="CF2774">
            <v>0</v>
          </cell>
          <cell r="CG2774">
            <v>0</v>
          </cell>
          <cell r="CH2774">
            <v>0</v>
          </cell>
          <cell r="CI2774">
            <v>0</v>
          </cell>
          <cell r="CJ2774">
            <v>0</v>
          </cell>
          <cell r="CK2774">
            <v>0</v>
          </cell>
          <cell r="CL2774">
            <v>0</v>
          </cell>
          <cell r="CM2774">
            <v>0</v>
          </cell>
          <cell r="CN2774">
            <v>0</v>
          </cell>
          <cell r="CO2774">
            <v>0</v>
          </cell>
          <cell r="CP2774">
            <v>0</v>
          </cell>
          <cell r="CQ2774">
            <v>0</v>
          </cell>
          <cell r="CR2774">
            <v>0</v>
          </cell>
          <cell r="CS2774">
            <v>0</v>
          </cell>
          <cell r="CT2774">
            <v>0</v>
          </cell>
          <cell r="CU2774">
            <v>0</v>
          </cell>
          <cell r="CV2774">
            <v>0</v>
          </cell>
          <cell r="CW2774">
            <v>0</v>
          </cell>
          <cell r="CX2774">
            <v>0</v>
          </cell>
          <cell r="CY2774">
            <v>0</v>
          </cell>
          <cell r="CZ2774">
            <v>0</v>
          </cell>
          <cell r="DA2774">
            <v>0</v>
          </cell>
          <cell r="DB2774">
            <v>0</v>
          </cell>
          <cell r="DC2774">
            <v>0</v>
          </cell>
          <cell r="DD2774">
            <v>3157.63135736</v>
          </cell>
          <cell r="DE2774">
            <v>0</v>
          </cell>
          <cell r="DG2774">
            <v>3065.6615120000001</v>
          </cell>
          <cell r="DI2774">
            <v>0.03</v>
          </cell>
          <cell r="DJ2774">
            <v>91.969845359999994</v>
          </cell>
          <cell r="DK2774">
            <v>2.9999999999999995E-2</v>
          </cell>
          <cell r="DL2774">
            <v>0</v>
          </cell>
        </row>
        <row r="2775">
          <cell r="A2775" t="str">
            <v>QE-B90325-NP4-D-2L-SIE</v>
          </cell>
          <cell r="B2775" t="str">
            <v>QUADRO ELETTRICO SIEMENS SHUTTLE 2+2 POSTI PALETTA AFFIANCATI  / 2 LIVELLI</v>
          </cell>
          <cell r="F2775">
            <v>0</v>
          </cell>
          <cell r="H2775">
            <v>0</v>
          </cell>
          <cell r="I2775" t="str">
            <v>--</v>
          </cell>
          <cell r="J2775" t="str">
            <v>OK</v>
          </cell>
          <cell r="K2775" t="str">
            <v>NEWZD</v>
          </cell>
          <cell r="L2775">
            <v>0</v>
          </cell>
          <cell r="M2775">
            <v>0</v>
          </cell>
          <cell r="N2775">
            <v>0</v>
          </cell>
          <cell r="O2775">
            <v>0</v>
          </cell>
          <cell r="P2775">
            <v>0</v>
          </cell>
          <cell r="Q2775">
            <v>0</v>
          </cell>
          <cell r="R2775">
            <v>0</v>
          </cell>
          <cell r="S2775">
            <v>0</v>
          </cell>
          <cell r="T2775">
            <v>0</v>
          </cell>
          <cell r="U2775">
            <v>0</v>
          </cell>
          <cell r="V2775">
            <v>0</v>
          </cell>
          <cell r="W2775">
            <v>0</v>
          </cell>
          <cell r="X2775">
            <v>0</v>
          </cell>
          <cell r="Y2775">
            <v>0</v>
          </cell>
          <cell r="Z2775">
            <v>0</v>
          </cell>
          <cell r="AA2775">
            <v>0</v>
          </cell>
          <cell r="AB2775">
            <v>0</v>
          </cell>
          <cell r="AC2775">
            <v>0</v>
          </cell>
          <cell r="AD2775">
            <v>0</v>
          </cell>
          <cell r="AE2775">
            <v>0</v>
          </cell>
          <cell r="AF2775">
            <v>0</v>
          </cell>
          <cell r="AG2775">
            <v>0</v>
          </cell>
          <cell r="AH2775">
            <v>0</v>
          </cell>
          <cell r="AI2775">
            <v>0</v>
          </cell>
          <cell r="AJ2775">
            <v>0</v>
          </cell>
          <cell r="AK2775">
            <v>0</v>
          </cell>
          <cell r="AL2775">
            <v>0</v>
          </cell>
          <cell r="AM2775">
            <v>0</v>
          </cell>
          <cell r="AN2775">
            <v>0</v>
          </cell>
          <cell r="AO2775">
            <v>0</v>
          </cell>
          <cell r="AP2775">
            <v>0</v>
          </cell>
          <cell r="AQ2775">
            <v>0</v>
          </cell>
          <cell r="AR2775">
            <v>0</v>
          </cell>
          <cell r="AS2775">
            <v>0</v>
          </cell>
          <cell r="AT2775">
            <v>0</v>
          </cell>
          <cell r="AU2775">
            <v>0</v>
          </cell>
          <cell r="AV2775">
            <v>0</v>
          </cell>
          <cell r="AW2775">
            <v>0</v>
          </cell>
          <cell r="AX2775">
            <v>0</v>
          </cell>
          <cell r="AY2775">
            <v>0</v>
          </cell>
          <cell r="AZ2775">
            <v>0</v>
          </cell>
          <cell r="BA2775">
            <v>0</v>
          </cell>
          <cell r="BB2775">
            <v>0</v>
          </cell>
          <cell r="BC2775">
            <v>0</v>
          </cell>
          <cell r="BD2775">
            <v>0</v>
          </cell>
          <cell r="BE2775">
            <v>0</v>
          </cell>
          <cell r="BF2775">
            <v>0</v>
          </cell>
          <cell r="BG2775">
            <v>0</v>
          </cell>
          <cell r="BH2775">
            <v>0</v>
          </cell>
          <cell r="BI2775">
            <v>0</v>
          </cell>
          <cell r="BJ2775">
            <v>0</v>
          </cell>
          <cell r="BK2775">
            <v>0</v>
          </cell>
          <cell r="BL2775">
            <v>0</v>
          </cell>
          <cell r="BM2775">
            <v>0</v>
          </cell>
          <cell r="BN2775">
            <v>0</v>
          </cell>
          <cell r="BO2775">
            <v>0</v>
          </cell>
          <cell r="BP2775">
            <v>0</v>
          </cell>
          <cell r="BQ2775">
            <v>0</v>
          </cell>
          <cell r="BR2775">
            <v>0</v>
          </cell>
          <cell r="BS2775">
            <v>0</v>
          </cell>
          <cell r="BT2775">
            <v>0</v>
          </cell>
          <cell r="BU2775">
            <v>0</v>
          </cell>
          <cell r="BV2775">
            <v>0</v>
          </cell>
          <cell r="BW2775">
            <v>0</v>
          </cell>
          <cell r="BX2775">
            <v>0</v>
          </cell>
          <cell r="BY2775">
            <v>0</v>
          </cell>
          <cell r="BZ2775">
            <v>0</v>
          </cell>
          <cell r="CA2775">
            <v>0</v>
          </cell>
          <cell r="CB2775">
            <v>0</v>
          </cell>
          <cell r="CC2775">
            <v>0</v>
          </cell>
          <cell r="CD2775">
            <v>0</v>
          </cell>
          <cell r="CE2775">
            <v>0</v>
          </cell>
          <cell r="CF2775">
            <v>0</v>
          </cell>
          <cell r="CG2775">
            <v>0</v>
          </cell>
          <cell r="CH2775">
            <v>0</v>
          </cell>
          <cell r="CI2775">
            <v>0</v>
          </cell>
          <cell r="CJ2775">
            <v>0</v>
          </cell>
          <cell r="CK2775">
            <v>0</v>
          </cell>
          <cell r="CL2775">
            <v>0</v>
          </cell>
          <cell r="CM2775">
            <v>0</v>
          </cell>
          <cell r="CN2775">
            <v>0</v>
          </cell>
          <cell r="CO2775">
            <v>0</v>
          </cell>
          <cell r="CP2775">
            <v>0</v>
          </cell>
          <cell r="CQ2775">
            <v>0</v>
          </cell>
          <cell r="CR2775">
            <v>0</v>
          </cell>
          <cell r="CS2775">
            <v>0</v>
          </cell>
          <cell r="CT2775">
            <v>0</v>
          </cell>
          <cell r="CU2775">
            <v>0</v>
          </cell>
          <cell r="CV2775">
            <v>0</v>
          </cell>
          <cell r="CW2775">
            <v>0</v>
          </cell>
          <cell r="CX2775">
            <v>0</v>
          </cell>
          <cell r="CY2775">
            <v>0</v>
          </cell>
          <cell r="CZ2775">
            <v>0</v>
          </cell>
          <cell r="DA2775">
            <v>0</v>
          </cell>
          <cell r="DB2775">
            <v>0</v>
          </cell>
          <cell r="DC2775">
            <v>0</v>
          </cell>
          <cell r="DD2775">
            <v>0</v>
          </cell>
          <cell r="DE2775">
            <v>0</v>
          </cell>
        </row>
        <row r="2776">
          <cell r="A2776" t="str">
            <v>QE-B90400-FIT-101</v>
          </cell>
          <cell r="B2776" t="str">
            <v>COMPONENTI Q.E. GR.SPINTORI LATERALI DOPPIO FISSO DRAGON ["SCIAFADORA"] M=3</v>
          </cell>
          <cell r="C2776" t="str">
            <v>ELECTRICAL PARTS - FIXED DOUBLE SIDE PUSHERS GROUP FOR DRAGON ["SCIAFADORA"] M=4</v>
          </cell>
          <cell r="F2776">
            <v>13800.492316399286</v>
          </cell>
          <cell r="H2776">
            <v>6486.2313887076643</v>
          </cell>
          <cell r="I2776">
            <v>0.53</v>
          </cell>
          <cell r="J2776" t="str">
            <v>OK</v>
          </cell>
          <cell r="K2776" t="str">
            <v>GHZZD</v>
          </cell>
          <cell r="L2776">
            <v>0.81349889214018956</v>
          </cell>
          <cell r="M2776">
            <v>0</v>
          </cell>
          <cell r="N2776">
            <v>0</v>
          </cell>
          <cell r="O2776">
            <v>0</v>
          </cell>
          <cell r="P2776">
            <v>0</v>
          </cell>
          <cell r="Q2776">
            <v>3.3747931937092676E-2</v>
          </cell>
          <cell r="R2776">
            <v>0</v>
          </cell>
          <cell r="S2776">
            <v>0</v>
          </cell>
          <cell r="T2776">
            <v>1.9634213488092501E-2</v>
          </cell>
          <cell r="U2776">
            <v>0</v>
          </cell>
          <cell r="V2776">
            <v>0</v>
          </cell>
          <cell r="W2776">
            <v>0</v>
          </cell>
          <cell r="X2776">
            <v>0.12293262017155648</v>
          </cell>
          <cell r="Y2776">
            <v>0</v>
          </cell>
          <cell r="Z2776">
            <v>0</v>
          </cell>
          <cell r="AA2776">
            <v>0</v>
          </cell>
          <cell r="AB2776">
            <v>1.0186342263068842E-2</v>
          </cell>
          <cell r="AC2776">
            <v>0</v>
          </cell>
          <cell r="AD2776">
            <v>0</v>
          </cell>
          <cell r="AE2776">
            <v>0</v>
          </cell>
          <cell r="AF2776">
            <v>0</v>
          </cell>
          <cell r="AG2776">
            <v>0</v>
          </cell>
          <cell r="AH2776">
            <v>0</v>
          </cell>
          <cell r="AI2776">
            <v>0</v>
          </cell>
          <cell r="AJ2776">
            <v>0</v>
          </cell>
          <cell r="AK2776">
            <v>0</v>
          </cell>
          <cell r="AL2776">
            <v>0</v>
          </cell>
          <cell r="AM2776">
            <v>0</v>
          </cell>
          <cell r="AN2776">
            <v>0</v>
          </cell>
          <cell r="AO2776">
            <v>0</v>
          </cell>
          <cell r="AP2776">
            <v>0</v>
          </cell>
          <cell r="AQ2776">
            <v>0</v>
          </cell>
          <cell r="AR2776">
            <v>0</v>
          </cell>
          <cell r="AS2776">
            <v>0</v>
          </cell>
          <cell r="AT2776">
            <v>0</v>
          </cell>
          <cell r="AU2776">
            <v>0</v>
          </cell>
          <cell r="AV2776">
            <v>5276.5420488786085</v>
          </cell>
          <cell r="AW2776">
            <v>0</v>
          </cell>
          <cell r="AX2776">
            <v>0</v>
          </cell>
          <cell r="AY2776">
            <v>0</v>
          </cell>
          <cell r="AZ2776">
            <v>0</v>
          </cell>
          <cell r="BA2776">
            <v>0</v>
          </cell>
          <cell r="BB2776">
            <v>0</v>
          </cell>
          <cell r="BC2776">
            <v>0</v>
          </cell>
          <cell r="BD2776">
            <v>0</v>
          </cell>
          <cell r="BE2776">
            <v>218.89689543434037</v>
          </cell>
          <cell r="BF2776">
            <v>6.0804693176205653</v>
          </cell>
          <cell r="BG2776">
            <v>0</v>
          </cell>
          <cell r="BH2776">
            <v>0</v>
          </cell>
          <cell r="BI2776">
            <v>0</v>
          </cell>
          <cell r="BJ2776">
            <v>0</v>
          </cell>
          <cell r="BK2776">
            <v>127.35205181905297</v>
          </cell>
          <cell r="BL2776">
            <v>3.3513697847119204</v>
          </cell>
          <cell r="BM2776">
            <v>0</v>
          </cell>
          <cell r="BN2776">
            <v>0</v>
          </cell>
          <cell r="BO2776">
            <v>0</v>
          </cell>
          <cell r="BP2776">
            <v>0</v>
          </cell>
          <cell r="BQ2776">
            <v>0</v>
          </cell>
          <cell r="BR2776">
            <v>0</v>
          </cell>
          <cell r="BS2776">
            <v>797.36941965282665</v>
          </cell>
          <cell r="BT2776">
            <v>24.534443681625437</v>
          </cell>
          <cell r="BU2776">
            <v>0</v>
          </cell>
          <cell r="BV2776">
            <v>0</v>
          </cell>
          <cell r="BW2776">
            <v>0</v>
          </cell>
          <cell r="BX2776">
            <v>0</v>
          </cell>
          <cell r="BY2776">
            <v>0</v>
          </cell>
          <cell r="BZ2776">
            <v>0</v>
          </cell>
          <cell r="CA2776">
            <v>66.070972922836589</v>
          </cell>
          <cell r="CB2776">
            <v>1.7857019708874753</v>
          </cell>
          <cell r="CC2776">
            <v>0</v>
          </cell>
          <cell r="CD2776">
            <v>0</v>
          </cell>
          <cell r="CE2776">
            <v>0</v>
          </cell>
          <cell r="CF2776">
            <v>0</v>
          </cell>
          <cell r="CG2776">
            <v>0</v>
          </cell>
          <cell r="CH2776">
            <v>0</v>
          </cell>
          <cell r="CI2776">
            <v>0</v>
          </cell>
          <cell r="CJ2776">
            <v>0</v>
          </cell>
          <cell r="CK2776">
            <v>0</v>
          </cell>
          <cell r="CL2776">
            <v>0</v>
          </cell>
          <cell r="CM2776">
            <v>0</v>
          </cell>
          <cell r="CN2776">
            <v>0</v>
          </cell>
          <cell r="CO2776">
            <v>0</v>
          </cell>
          <cell r="CP2776">
            <v>0</v>
          </cell>
          <cell r="CQ2776">
            <v>0</v>
          </cell>
          <cell r="CR2776">
            <v>0</v>
          </cell>
          <cell r="CS2776">
            <v>0</v>
          </cell>
          <cell r="CT2776">
            <v>0</v>
          </cell>
          <cell r="CU2776">
            <v>0</v>
          </cell>
          <cell r="CV2776">
            <v>0</v>
          </cell>
          <cell r="CW2776">
            <v>0</v>
          </cell>
          <cell r="CX2776">
            <v>0</v>
          </cell>
          <cell r="CY2776">
            <v>0</v>
          </cell>
          <cell r="CZ2776">
            <v>0</v>
          </cell>
          <cell r="DA2776">
            <v>0</v>
          </cell>
          <cell r="DB2776">
            <v>0</v>
          </cell>
          <cell r="DC2776">
            <v>0</v>
          </cell>
          <cell r="DD2776">
            <v>6486.2313887076643</v>
          </cell>
          <cell r="DE2776">
            <v>0</v>
          </cell>
          <cell r="DG2776">
            <v>6332.5456979636292</v>
          </cell>
          <cell r="DH2776">
            <v>0.80897266320272143</v>
          </cell>
          <cell r="DI2776">
            <v>0.03</v>
          </cell>
          <cell r="DJ2776">
            <v>153.6856907440372</v>
          </cell>
          <cell r="DK2776">
            <v>2.4269179896081641E-2</v>
          </cell>
          <cell r="DL2776">
            <v>0</v>
          </cell>
        </row>
        <row r="2777">
          <cell r="A2777" t="str">
            <v>QE-B90400-FIT-201</v>
          </cell>
          <cell r="B2777" t="str">
            <v>COMPONENTI Q.E. GR.PREPARAZIONE PRESE PER DRAGON ["LADRO"] M=2</v>
          </cell>
          <cell r="C2777" t="str">
            <v>ELECTRICAL PARTS - DRAGON ENTRY PREPARATION GROUP ["THIEF"] M=2</v>
          </cell>
          <cell r="F2777">
            <v>11288.801538711476</v>
          </cell>
          <cell r="H2777">
            <v>5305.7367231943936</v>
          </cell>
          <cell r="I2777">
            <v>0.53</v>
          </cell>
          <cell r="J2777" t="str">
            <v>OK</v>
          </cell>
          <cell r="K2777" t="str">
            <v>GHZZD</v>
          </cell>
          <cell r="L2777">
            <v>0.81349889214018956</v>
          </cell>
          <cell r="M2777">
            <v>0</v>
          </cell>
          <cell r="N2777">
            <v>0</v>
          </cell>
          <cell r="O2777">
            <v>0</v>
          </cell>
          <cell r="P2777">
            <v>0</v>
          </cell>
          <cell r="Q2777">
            <v>3.3747931937092676E-2</v>
          </cell>
          <cell r="R2777">
            <v>0</v>
          </cell>
          <cell r="S2777">
            <v>0</v>
          </cell>
          <cell r="T2777">
            <v>1.9634213488092501E-2</v>
          </cell>
          <cell r="U2777">
            <v>0</v>
          </cell>
          <cell r="V2777">
            <v>0</v>
          </cell>
          <cell r="W2777">
            <v>0</v>
          </cell>
          <cell r="X2777">
            <v>0.12293262017155648</v>
          </cell>
          <cell r="Y2777">
            <v>0</v>
          </cell>
          <cell r="Z2777">
            <v>0</v>
          </cell>
          <cell r="AA2777">
            <v>0</v>
          </cell>
          <cell r="AB2777">
            <v>1.0186342263068842E-2</v>
          </cell>
          <cell r="AC2777">
            <v>0</v>
          </cell>
          <cell r="AD2777">
            <v>0</v>
          </cell>
          <cell r="AE2777">
            <v>0</v>
          </cell>
          <cell r="AF2777">
            <v>0</v>
          </cell>
          <cell r="AG2777">
            <v>0</v>
          </cell>
          <cell r="AH2777">
            <v>0</v>
          </cell>
          <cell r="AI2777">
            <v>0</v>
          </cell>
          <cell r="AJ2777">
            <v>0</v>
          </cell>
          <cell r="AK2777">
            <v>0</v>
          </cell>
          <cell r="AL2777">
            <v>0</v>
          </cell>
          <cell r="AM2777">
            <v>0</v>
          </cell>
          <cell r="AN2777">
            <v>0</v>
          </cell>
          <cell r="AO2777">
            <v>0</v>
          </cell>
          <cell r="AP2777">
            <v>0</v>
          </cell>
          <cell r="AQ2777">
            <v>0</v>
          </cell>
          <cell r="AR2777">
            <v>0</v>
          </cell>
          <cell r="AS2777">
            <v>0</v>
          </cell>
          <cell r="AT2777">
            <v>0</v>
          </cell>
          <cell r="AU2777">
            <v>0</v>
          </cell>
          <cell r="AV2777">
            <v>4316.2109463061588</v>
          </cell>
          <cell r="AW2777">
            <v>0</v>
          </cell>
          <cell r="AX2777">
            <v>0</v>
          </cell>
          <cell r="AY2777">
            <v>0</v>
          </cell>
          <cell r="AZ2777">
            <v>0</v>
          </cell>
          <cell r="BA2777">
            <v>0</v>
          </cell>
          <cell r="BB2777">
            <v>0</v>
          </cell>
          <cell r="BC2777">
            <v>0</v>
          </cell>
          <cell r="BD2777">
            <v>0</v>
          </cell>
          <cell r="BE2777">
            <v>179.05764181049753</v>
          </cell>
          <cell r="BF2777">
            <v>4.9738233836249313</v>
          </cell>
          <cell r="BG2777">
            <v>0</v>
          </cell>
          <cell r="BH2777">
            <v>0</v>
          </cell>
          <cell r="BI2777">
            <v>0</v>
          </cell>
          <cell r="BJ2777">
            <v>0</v>
          </cell>
          <cell r="BK2777">
            <v>104.17396753481107</v>
          </cell>
          <cell r="BL2777">
            <v>2.7414201982845019</v>
          </cell>
          <cell r="BM2777">
            <v>0</v>
          </cell>
          <cell r="BN2777">
            <v>0</v>
          </cell>
          <cell r="BO2777">
            <v>0</v>
          </cell>
          <cell r="BP2777">
            <v>0</v>
          </cell>
          <cell r="BQ2777">
            <v>0</v>
          </cell>
          <cell r="BR2777">
            <v>0</v>
          </cell>
          <cell r="BS2777">
            <v>652.24811732273508</v>
          </cell>
          <cell r="BT2777">
            <v>20.06917284069954</v>
          </cell>
          <cell r="BU2777">
            <v>0</v>
          </cell>
          <cell r="BV2777">
            <v>0</v>
          </cell>
          <cell r="BW2777">
            <v>0</v>
          </cell>
          <cell r="BX2777">
            <v>0</v>
          </cell>
          <cell r="BY2777">
            <v>0</v>
          </cell>
          <cell r="BZ2777">
            <v>0</v>
          </cell>
          <cell r="CA2777">
            <v>54.046050220191439</v>
          </cell>
          <cell r="CB2777">
            <v>1.4607040600051739</v>
          </cell>
          <cell r="CC2777">
            <v>0</v>
          </cell>
          <cell r="CD2777">
            <v>0</v>
          </cell>
          <cell r="CE2777">
            <v>0</v>
          </cell>
          <cell r="CF2777">
            <v>0</v>
          </cell>
          <cell r="CG2777">
            <v>0</v>
          </cell>
          <cell r="CH2777">
            <v>0</v>
          </cell>
          <cell r="CI2777">
            <v>0</v>
          </cell>
          <cell r="CJ2777">
            <v>0</v>
          </cell>
          <cell r="CK2777">
            <v>0</v>
          </cell>
          <cell r="CL2777">
            <v>0</v>
          </cell>
          <cell r="CM2777">
            <v>0</v>
          </cell>
          <cell r="CN2777">
            <v>0</v>
          </cell>
          <cell r="CO2777">
            <v>0</v>
          </cell>
          <cell r="CP2777">
            <v>0</v>
          </cell>
          <cell r="CQ2777">
            <v>0</v>
          </cell>
          <cell r="CR2777">
            <v>0</v>
          </cell>
          <cell r="CS2777">
            <v>0</v>
          </cell>
          <cell r="CT2777">
            <v>0</v>
          </cell>
          <cell r="CU2777">
            <v>0</v>
          </cell>
          <cell r="CV2777">
            <v>0</v>
          </cell>
          <cell r="CW2777">
            <v>0</v>
          </cell>
          <cell r="CX2777">
            <v>0</v>
          </cell>
          <cell r="CY2777">
            <v>0</v>
          </cell>
          <cell r="CZ2777">
            <v>0</v>
          </cell>
          <cell r="DA2777">
            <v>0</v>
          </cell>
          <cell r="DB2777">
            <v>0</v>
          </cell>
          <cell r="DC2777">
            <v>0</v>
          </cell>
          <cell r="DD2777">
            <v>5305.7367231943936</v>
          </cell>
          <cell r="DE2777">
            <v>0</v>
          </cell>
          <cell r="DG2777">
            <v>5180.0218412631466</v>
          </cell>
          <cell r="DH2777">
            <v>0.80897266320272143</v>
          </cell>
          <cell r="DI2777">
            <v>0.03</v>
          </cell>
          <cell r="DJ2777">
            <v>125.71488193124738</v>
          </cell>
          <cell r="DK2777">
            <v>2.4269179896081645E-2</v>
          </cell>
          <cell r="DL2777">
            <v>0</v>
          </cell>
        </row>
        <row r="2778">
          <cell r="A2778" t="str">
            <v>QE-B90400-FIT-301</v>
          </cell>
          <cell r="B2778" t="str">
            <v>COMPONENTI Q.E. GR.SPINTORE PER DOPPIO INGRESSO SACCHI DRAGON</v>
          </cell>
          <cell r="C2778" t="str">
            <v>ELECTRICAL PARTS - MOT PUSHER FOR DOUBLE BUNDLE INLET TO DRAGON</v>
          </cell>
          <cell r="F2778">
            <v>3437.9504619331542</v>
          </cell>
          <cell r="H2778">
            <v>1615.8367171085824</v>
          </cell>
          <cell r="I2778">
            <v>0.53</v>
          </cell>
          <cell r="J2778" t="str">
            <v>OK</v>
          </cell>
          <cell r="K2778" t="str">
            <v>GHZZD</v>
          </cell>
          <cell r="L2778">
            <v>0.81349889214018956</v>
          </cell>
          <cell r="M2778">
            <v>0</v>
          </cell>
          <cell r="N2778">
            <v>0</v>
          </cell>
          <cell r="O2778">
            <v>0</v>
          </cell>
          <cell r="P2778">
            <v>0</v>
          </cell>
          <cell r="Q2778">
            <v>3.3747931937092676E-2</v>
          </cell>
          <cell r="R2778">
            <v>0</v>
          </cell>
          <cell r="S2778">
            <v>0</v>
          </cell>
          <cell r="T2778">
            <v>1.9634213488092501E-2</v>
          </cell>
          <cell r="U2778">
            <v>0</v>
          </cell>
          <cell r="V2778">
            <v>0</v>
          </cell>
          <cell r="W2778">
            <v>0</v>
          </cell>
          <cell r="X2778">
            <v>0.12293262017155648</v>
          </cell>
          <cell r="Y2778">
            <v>0</v>
          </cell>
          <cell r="Z2778">
            <v>0</v>
          </cell>
          <cell r="AA2778">
            <v>0</v>
          </cell>
          <cell r="AB2778">
            <v>1.0186342263068842E-2</v>
          </cell>
          <cell r="AC2778">
            <v>0</v>
          </cell>
          <cell r="AD2778">
            <v>0</v>
          </cell>
          <cell r="AE2778">
            <v>0</v>
          </cell>
          <cell r="AF2778">
            <v>0</v>
          </cell>
          <cell r="AG2778">
            <v>0</v>
          </cell>
          <cell r="AH2778">
            <v>0</v>
          </cell>
          <cell r="AI2778">
            <v>0</v>
          </cell>
          <cell r="AJ2778">
            <v>0</v>
          </cell>
          <cell r="AK2778">
            <v>0</v>
          </cell>
          <cell r="AL2778">
            <v>0</v>
          </cell>
          <cell r="AM2778">
            <v>0</v>
          </cell>
          <cell r="AN2778">
            <v>0</v>
          </cell>
          <cell r="AO2778">
            <v>0</v>
          </cell>
          <cell r="AP2778">
            <v>0</v>
          </cell>
          <cell r="AQ2778">
            <v>0</v>
          </cell>
          <cell r="AR2778">
            <v>0</v>
          </cell>
          <cell r="AS2778">
            <v>0</v>
          </cell>
          <cell r="AT2778">
            <v>0</v>
          </cell>
          <cell r="AU2778">
            <v>0</v>
          </cell>
          <cell r="AV2778">
            <v>1314.4813792472728</v>
          </cell>
          <cell r="AW2778">
            <v>0</v>
          </cell>
          <cell r="AX2778">
            <v>0</v>
          </cell>
          <cell r="AY2778">
            <v>0</v>
          </cell>
          <cell r="AZ2778">
            <v>0</v>
          </cell>
          <cell r="BA2778">
            <v>0</v>
          </cell>
          <cell r="BB2778">
            <v>0</v>
          </cell>
          <cell r="BC2778">
            <v>0</v>
          </cell>
          <cell r="BD2778">
            <v>0</v>
          </cell>
          <cell r="BE2778">
            <v>54.531147550435712</v>
          </cell>
          <cell r="BF2778">
            <v>1.5147540986232142</v>
          </cell>
          <cell r="BG2778">
            <v>0</v>
          </cell>
          <cell r="BH2778">
            <v>0</v>
          </cell>
          <cell r="BI2778">
            <v>0</v>
          </cell>
          <cell r="BJ2778">
            <v>0</v>
          </cell>
          <cell r="BK2778">
            <v>31.725683065608436</v>
          </cell>
          <cell r="BL2778">
            <v>0.83488639646337992</v>
          </cell>
          <cell r="BM2778">
            <v>0</v>
          </cell>
          <cell r="BN2778">
            <v>0</v>
          </cell>
          <cell r="BO2778">
            <v>0</v>
          </cell>
          <cell r="BP2778">
            <v>0</v>
          </cell>
          <cell r="BQ2778">
            <v>0</v>
          </cell>
          <cell r="BR2778">
            <v>0</v>
          </cell>
          <cell r="BS2778">
            <v>198.63904140356414</v>
          </cell>
          <cell r="BT2778">
            <v>6.1119705047250505</v>
          </cell>
          <cell r="BU2778">
            <v>0</v>
          </cell>
          <cell r="BV2778">
            <v>0</v>
          </cell>
          <cell r="BW2778">
            <v>0</v>
          </cell>
          <cell r="BX2778">
            <v>0</v>
          </cell>
          <cell r="BY2778">
            <v>0</v>
          </cell>
          <cell r="BZ2778">
            <v>0</v>
          </cell>
          <cell r="CA2778">
            <v>16.459465841701565</v>
          </cell>
          <cell r="CB2778">
            <v>0.44485042815409637</v>
          </cell>
          <cell r="CC2778">
            <v>0</v>
          </cell>
          <cell r="CD2778">
            <v>0</v>
          </cell>
          <cell r="CE2778">
            <v>0</v>
          </cell>
          <cell r="CF2778">
            <v>0</v>
          </cell>
          <cell r="CG2778">
            <v>0</v>
          </cell>
          <cell r="CH2778">
            <v>0</v>
          </cell>
          <cell r="CI2778">
            <v>0</v>
          </cell>
          <cell r="CJ2778">
            <v>0</v>
          </cell>
          <cell r="CK2778">
            <v>0</v>
          </cell>
          <cell r="CL2778">
            <v>0</v>
          </cell>
          <cell r="CM2778">
            <v>0</v>
          </cell>
          <cell r="CN2778">
            <v>0</v>
          </cell>
          <cell r="CO2778">
            <v>0</v>
          </cell>
          <cell r="CP2778">
            <v>0</v>
          </cell>
          <cell r="CQ2778">
            <v>0</v>
          </cell>
          <cell r="CR2778">
            <v>0</v>
          </cell>
          <cell r="CS2778">
            <v>0</v>
          </cell>
          <cell r="CT2778">
            <v>0</v>
          </cell>
          <cell r="CU2778">
            <v>0</v>
          </cell>
          <cell r="CV2778">
            <v>0</v>
          </cell>
          <cell r="CW2778">
            <v>0</v>
          </cell>
          <cell r="CX2778">
            <v>0</v>
          </cell>
          <cell r="CY2778">
            <v>0</v>
          </cell>
          <cell r="CZ2778">
            <v>0</v>
          </cell>
          <cell r="DA2778">
            <v>0</v>
          </cell>
          <cell r="DB2778">
            <v>0</v>
          </cell>
          <cell r="DC2778">
            <v>0</v>
          </cell>
          <cell r="DD2778">
            <v>1615.8367171085824</v>
          </cell>
          <cell r="DE2778">
            <v>0</v>
          </cell>
          <cell r="DG2778">
            <v>1577.5508516936138</v>
          </cell>
          <cell r="DH2778">
            <v>0.80897266320272143</v>
          </cell>
          <cell r="DI2778">
            <v>0.03</v>
          </cell>
          <cell r="DJ2778">
            <v>38.285865414969123</v>
          </cell>
          <cell r="DK2778">
            <v>2.4269179896081641E-2</v>
          </cell>
          <cell r="DL2778">
            <v>0</v>
          </cell>
        </row>
        <row r="2779">
          <cell r="A2779" t="str">
            <v>QE-B90400-FIT-402</v>
          </cell>
          <cell r="B2779" t="str">
            <v>COMPONENTI Q.E. GR.SPINTORI LATERALI DOPPIO FISSO DRAGON ["SCIAFADORA"] M=3 - REGOLAZIONE AUTOMATICA</v>
          </cell>
          <cell r="F2779">
            <v>12312.623828907319</v>
          </cell>
          <cell r="H2779">
            <v>5786.9331995864395</v>
          </cell>
          <cell r="I2779">
            <v>0.53</v>
          </cell>
          <cell r="J2779" t="str">
            <v>OK</v>
          </cell>
          <cell r="K2779" t="str">
            <v>GHZZD</v>
          </cell>
          <cell r="L2779">
            <v>0.81349889214018956</v>
          </cell>
          <cell r="M2779">
            <v>0</v>
          </cell>
          <cell r="N2779">
            <v>0</v>
          </cell>
          <cell r="O2779">
            <v>0</v>
          </cell>
          <cell r="P2779">
            <v>0</v>
          </cell>
          <cell r="Q2779">
            <v>3.3747931937092676E-2</v>
          </cell>
          <cell r="R2779">
            <v>0</v>
          </cell>
          <cell r="S2779">
            <v>0</v>
          </cell>
          <cell r="T2779">
            <v>1.9634213488092501E-2</v>
          </cell>
          <cell r="U2779">
            <v>0</v>
          </cell>
          <cell r="V2779">
            <v>0</v>
          </cell>
          <cell r="W2779">
            <v>0</v>
          </cell>
          <cell r="X2779">
            <v>0.12293262017155648</v>
          </cell>
          <cell r="Y2779">
            <v>0</v>
          </cell>
          <cell r="Z2779">
            <v>0</v>
          </cell>
          <cell r="AA2779">
            <v>0</v>
          </cell>
          <cell r="AB2779">
            <v>1.0186342263068842E-2</v>
          </cell>
          <cell r="AC2779">
            <v>0</v>
          </cell>
          <cell r="AD2779">
            <v>0</v>
          </cell>
          <cell r="AE2779">
            <v>0</v>
          </cell>
          <cell r="AF2779">
            <v>0</v>
          </cell>
          <cell r="AG2779">
            <v>0</v>
          </cell>
          <cell r="AH2779">
            <v>0</v>
          </cell>
          <cell r="AI2779">
            <v>0</v>
          </cell>
          <cell r="AJ2779">
            <v>0</v>
          </cell>
          <cell r="AK2779">
            <v>0</v>
          </cell>
          <cell r="AL2779">
            <v>0</v>
          </cell>
          <cell r="AM2779">
            <v>0</v>
          </cell>
          <cell r="AN2779">
            <v>0</v>
          </cell>
          <cell r="AO2779">
            <v>0</v>
          </cell>
          <cell r="AP2779">
            <v>0</v>
          </cell>
          <cell r="AQ2779">
            <v>0</v>
          </cell>
          <cell r="AR2779">
            <v>0</v>
          </cell>
          <cell r="AS2779">
            <v>0</v>
          </cell>
          <cell r="AT2779">
            <v>0</v>
          </cell>
          <cell r="AU2779">
            <v>0</v>
          </cell>
          <cell r="AV2779">
            <v>4707.6637467528508</v>
          </cell>
          <cell r="AW2779">
            <v>0</v>
          </cell>
          <cell r="AX2779">
            <v>0</v>
          </cell>
          <cell r="AY2779">
            <v>0</v>
          </cell>
          <cell r="AZ2779">
            <v>0</v>
          </cell>
          <cell r="BA2779">
            <v>0</v>
          </cell>
          <cell r="BB2779">
            <v>0</v>
          </cell>
          <cell r="BC2779">
            <v>0</v>
          </cell>
          <cell r="BD2779">
            <v>0</v>
          </cell>
          <cell r="BE2779">
            <v>195.29702774414511</v>
          </cell>
          <cell r="BF2779">
            <v>5.4249174373373643</v>
          </cell>
          <cell r="BG2779">
            <v>0</v>
          </cell>
          <cell r="BH2779">
            <v>0</v>
          </cell>
          <cell r="BI2779">
            <v>0</v>
          </cell>
          <cell r="BJ2779">
            <v>0</v>
          </cell>
          <cell r="BK2779">
            <v>113.62188188201037</v>
          </cell>
          <cell r="BL2779">
            <v>2.9900495232107991</v>
          </cell>
          <cell r="BM2779">
            <v>0</v>
          </cell>
          <cell r="BN2779">
            <v>0</v>
          </cell>
          <cell r="BO2779">
            <v>0</v>
          </cell>
          <cell r="BP2779">
            <v>0</v>
          </cell>
          <cell r="BQ2779">
            <v>0</v>
          </cell>
          <cell r="BR2779">
            <v>0</v>
          </cell>
          <cell r="BS2779">
            <v>711.40286098292984</v>
          </cell>
          <cell r="BT2779">
            <v>21.889318799474765</v>
          </cell>
          <cell r="BU2779">
            <v>0</v>
          </cell>
          <cell r="BV2779">
            <v>0</v>
          </cell>
          <cell r="BW2779">
            <v>0</v>
          </cell>
          <cell r="BX2779">
            <v>0</v>
          </cell>
          <cell r="BY2779">
            <v>0</v>
          </cell>
          <cell r="BZ2779">
            <v>0</v>
          </cell>
          <cell r="CA2779">
            <v>58.947682224503545</v>
          </cell>
          <cell r="CB2779">
            <v>1.593180600662258</v>
          </cell>
          <cell r="CC2779">
            <v>0</v>
          </cell>
          <cell r="CD2779">
            <v>0</v>
          </cell>
          <cell r="CE2779">
            <v>0</v>
          </cell>
          <cell r="CF2779">
            <v>0</v>
          </cell>
          <cell r="CG2779">
            <v>0</v>
          </cell>
          <cell r="CH2779">
            <v>0</v>
          </cell>
          <cell r="CI2779">
            <v>0</v>
          </cell>
          <cell r="CJ2779">
            <v>0</v>
          </cell>
          <cell r="CK2779">
            <v>0</v>
          </cell>
          <cell r="CL2779">
            <v>0</v>
          </cell>
          <cell r="CM2779">
            <v>0</v>
          </cell>
          <cell r="CN2779">
            <v>0</v>
          </cell>
          <cell r="CO2779">
            <v>0</v>
          </cell>
          <cell r="CP2779">
            <v>0</v>
          </cell>
          <cell r="CQ2779">
            <v>0</v>
          </cell>
          <cell r="CR2779">
            <v>0</v>
          </cell>
          <cell r="CS2779">
            <v>0</v>
          </cell>
          <cell r="CT2779">
            <v>0</v>
          </cell>
          <cell r="CU2779">
            <v>0</v>
          </cell>
          <cell r="CV2779">
            <v>0</v>
          </cell>
          <cell r="CW2779">
            <v>0</v>
          </cell>
          <cell r="CX2779">
            <v>0</v>
          </cell>
          <cell r="CY2779">
            <v>0</v>
          </cell>
          <cell r="CZ2779">
            <v>0</v>
          </cell>
          <cell r="DA2779">
            <v>0</v>
          </cell>
          <cell r="DB2779">
            <v>0</v>
          </cell>
          <cell r="DC2779">
            <v>0</v>
          </cell>
          <cell r="DD2779">
            <v>5786.9331995864404</v>
          </cell>
          <cell r="DE2779">
            <v>0</v>
          </cell>
          <cell r="DG2779">
            <v>5649.8167797781025</v>
          </cell>
          <cell r="DH2779">
            <v>0.80897266320272143</v>
          </cell>
          <cell r="DI2779">
            <v>0.03</v>
          </cell>
          <cell r="DJ2779">
            <v>137.11641980833542</v>
          </cell>
          <cell r="DK2779">
            <v>2.4269179896081638E-2</v>
          </cell>
          <cell r="DL2779">
            <v>0</v>
          </cell>
        </row>
        <row r="2780">
          <cell r="A2780" t="str">
            <v>QE-BASE-TERRA-NAVETTA</v>
          </cell>
          <cell r="B2780" t="str">
            <v>QUADRO ELETTRICO A TERRA GESTIONE NAVETTA A 1 TRASPORTO SIEMENS + TP1200</v>
          </cell>
          <cell r="F2780">
            <v>25462.276595744683</v>
          </cell>
          <cell r="H2780">
            <v>11967.27</v>
          </cell>
          <cell r="I2780">
            <v>0.53</v>
          </cell>
          <cell r="J2780" t="str">
            <v>BEMA</v>
          </cell>
          <cell r="K2780" t="str">
            <v>NEWZD</v>
          </cell>
          <cell r="L2780">
            <v>0</v>
          </cell>
          <cell r="M2780">
            <v>0</v>
          </cell>
          <cell r="N2780">
            <v>0</v>
          </cell>
          <cell r="O2780">
            <v>0</v>
          </cell>
          <cell r="P2780">
            <v>0</v>
          </cell>
          <cell r="Q2780">
            <v>0</v>
          </cell>
          <cell r="R2780">
            <v>0</v>
          </cell>
          <cell r="S2780">
            <v>0</v>
          </cell>
          <cell r="T2780">
            <v>0</v>
          </cell>
          <cell r="U2780">
            <v>0</v>
          </cell>
          <cell r="V2780">
            <v>0</v>
          </cell>
          <cell r="W2780">
            <v>0</v>
          </cell>
          <cell r="X2780">
            <v>0</v>
          </cell>
          <cell r="Y2780">
            <v>0</v>
          </cell>
          <cell r="Z2780">
            <v>0</v>
          </cell>
          <cell r="AA2780">
            <v>0</v>
          </cell>
          <cell r="AB2780">
            <v>0</v>
          </cell>
          <cell r="AC2780">
            <v>0</v>
          </cell>
          <cell r="AD2780">
            <v>0</v>
          </cell>
          <cell r="AE2780">
            <v>0</v>
          </cell>
          <cell r="AF2780">
            <v>0</v>
          </cell>
          <cell r="AG2780">
            <v>0</v>
          </cell>
          <cell r="AH2780">
            <v>0</v>
          </cell>
          <cell r="AI2780">
            <v>0</v>
          </cell>
          <cell r="AJ2780">
            <v>0</v>
          </cell>
          <cell r="AK2780">
            <v>0</v>
          </cell>
          <cell r="AL2780">
            <v>0</v>
          </cell>
          <cell r="AM2780">
            <v>0</v>
          </cell>
          <cell r="AN2780">
            <v>0</v>
          </cell>
          <cell r="AO2780">
            <v>0</v>
          </cell>
          <cell r="AP2780">
            <v>0</v>
          </cell>
          <cell r="AQ2780">
            <v>0</v>
          </cell>
          <cell r="AR2780">
            <v>0</v>
          </cell>
          <cell r="AS2780">
            <v>0</v>
          </cell>
          <cell r="AT2780">
            <v>0</v>
          </cell>
          <cell r="AU2780">
            <v>0</v>
          </cell>
          <cell r="AV2780">
            <v>10927.27</v>
          </cell>
          <cell r="AW2780">
            <v>0</v>
          </cell>
          <cell r="AX2780">
            <v>0</v>
          </cell>
          <cell r="AY2780">
            <v>0</v>
          </cell>
          <cell r="AZ2780">
            <v>0</v>
          </cell>
          <cell r="BA2780">
            <v>0</v>
          </cell>
          <cell r="BB2780">
            <v>0</v>
          </cell>
          <cell r="BC2780">
            <v>0</v>
          </cell>
          <cell r="BD2780">
            <v>0</v>
          </cell>
          <cell r="BE2780">
            <v>0</v>
          </cell>
          <cell r="BF2780">
            <v>0</v>
          </cell>
          <cell r="BG2780">
            <v>0</v>
          </cell>
          <cell r="BH2780">
            <v>0</v>
          </cell>
          <cell r="BI2780">
            <v>0</v>
          </cell>
          <cell r="BJ2780">
            <v>0</v>
          </cell>
          <cell r="BK2780">
            <v>0</v>
          </cell>
          <cell r="BL2780">
            <v>0</v>
          </cell>
          <cell r="BM2780">
            <v>0</v>
          </cell>
          <cell r="BN2780">
            <v>0</v>
          </cell>
          <cell r="BO2780">
            <v>0</v>
          </cell>
          <cell r="BP2780">
            <v>0</v>
          </cell>
          <cell r="BQ2780">
            <v>0</v>
          </cell>
          <cell r="BR2780">
            <v>0</v>
          </cell>
          <cell r="BS2780">
            <v>1040</v>
          </cell>
          <cell r="BT2780">
            <v>32</v>
          </cell>
          <cell r="BU2780">
            <v>0</v>
          </cell>
          <cell r="BV2780">
            <v>0</v>
          </cell>
          <cell r="BW2780">
            <v>0</v>
          </cell>
          <cell r="BX2780">
            <v>0</v>
          </cell>
          <cell r="BY2780">
            <v>0</v>
          </cell>
          <cell r="BZ2780">
            <v>0</v>
          </cell>
          <cell r="CA2780">
            <v>0</v>
          </cell>
          <cell r="CB2780">
            <v>0</v>
          </cell>
          <cell r="CC2780">
            <v>0</v>
          </cell>
          <cell r="CD2780">
            <v>0</v>
          </cell>
          <cell r="CE2780">
            <v>0</v>
          </cell>
          <cell r="CF2780">
            <v>0</v>
          </cell>
          <cell r="CG2780">
            <v>0</v>
          </cell>
          <cell r="CH2780">
            <v>0</v>
          </cell>
          <cell r="CI2780">
            <v>0</v>
          </cell>
          <cell r="CJ2780">
            <v>0</v>
          </cell>
          <cell r="CK2780">
            <v>0</v>
          </cell>
          <cell r="CL2780">
            <v>0</v>
          </cell>
          <cell r="CM2780">
            <v>0</v>
          </cell>
          <cell r="CN2780">
            <v>0</v>
          </cell>
          <cell r="CO2780">
            <v>0</v>
          </cell>
          <cell r="CP2780">
            <v>0</v>
          </cell>
          <cell r="CQ2780">
            <v>0</v>
          </cell>
          <cell r="CR2780">
            <v>0</v>
          </cell>
          <cell r="CS2780">
            <v>0</v>
          </cell>
          <cell r="CT2780">
            <v>0</v>
          </cell>
          <cell r="CU2780">
            <v>0</v>
          </cell>
          <cell r="CV2780">
            <v>0</v>
          </cell>
          <cell r="CW2780">
            <v>0</v>
          </cell>
          <cell r="CX2780">
            <v>0</v>
          </cell>
          <cell r="CY2780">
            <v>0</v>
          </cell>
          <cell r="CZ2780">
            <v>0</v>
          </cell>
          <cell r="DA2780">
            <v>0</v>
          </cell>
          <cell r="DB2780">
            <v>0</v>
          </cell>
          <cell r="DC2780">
            <v>0</v>
          </cell>
          <cell r="DD2780">
            <v>11967.27</v>
          </cell>
          <cell r="DE2780">
            <v>0</v>
          </cell>
          <cell r="DG2780">
            <v>10609</v>
          </cell>
          <cell r="DI2780">
            <v>0.03</v>
          </cell>
          <cell r="DJ2780">
            <v>318.27</v>
          </cell>
          <cell r="DK2780">
            <v>2.732165851146021E-2</v>
          </cell>
          <cell r="DL2780">
            <v>0</v>
          </cell>
        </row>
        <row r="2781">
          <cell r="A2781" t="str">
            <v>QE-CASSETTA-PULS</v>
          </cell>
          <cell r="B2781" t="str">
            <v>PULSANTIERA</v>
          </cell>
          <cell r="F2781">
            <v>1464.4678297872342</v>
          </cell>
          <cell r="H2781">
            <v>688.29988000000003</v>
          </cell>
          <cell r="I2781">
            <v>0.53</v>
          </cell>
          <cell r="J2781" t="str">
            <v>BEMA</v>
          </cell>
          <cell r="K2781" t="str">
            <v>NEWZD</v>
          </cell>
          <cell r="L2781">
            <v>0</v>
          </cell>
          <cell r="M2781">
            <v>0</v>
          </cell>
          <cell r="N2781">
            <v>0</v>
          </cell>
          <cell r="O2781">
            <v>0</v>
          </cell>
          <cell r="P2781">
            <v>0</v>
          </cell>
          <cell r="Q2781">
            <v>0</v>
          </cell>
          <cell r="R2781">
            <v>0</v>
          </cell>
          <cell r="S2781">
            <v>0</v>
          </cell>
          <cell r="T2781">
            <v>0</v>
          </cell>
          <cell r="U2781">
            <v>0</v>
          </cell>
          <cell r="V2781">
            <v>0</v>
          </cell>
          <cell r="W2781">
            <v>0</v>
          </cell>
          <cell r="X2781">
            <v>0</v>
          </cell>
          <cell r="Y2781">
            <v>0</v>
          </cell>
          <cell r="Z2781">
            <v>0</v>
          </cell>
          <cell r="AA2781">
            <v>0</v>
          </cell>
          <cell r="AB2781">
            <v>0</v>
          </cell>
          <cell r="AC2781">
            <v>0</v>
          </cell>
          <cell r="AD2781">
            <v>0</v>
          </cell>
          <cell r="AE2781">
            <v>0</v>
          </cell>
          <cell r="AF2781">
            <v>0</v>
          </cell>
          <cell r="AG2781">
            <v>0</v>
          </cell>
          <cell r="AH2781">
            <v>0</v>
          </cell>
          <cell r="AI2781">
            <v>0</v>
          </cell>
          <cell r="AJ2781">
            <v>0</v>
          </cell>
          <cell r="AK2781">
            <v>0</v>
          </cell>
          <cell r="AL2781">
            <v>0</v>
          </cell>
          <cell r="AM2781">
            <v>0</v>
          </cell>
          <cell r="AN2781">
            <v>0</v>
          </cell>
          <cell r="AO2781">
            <v>0</v>
          </cell>
          <cell r="AP2781">
            <v>0</v>
          </cell>
          <cell r="AQ2781">
            <v>0</v>
          </cell>
          <cell r="AR2781">
            <v>0</v>
          </cell>
          <cell r="AS2781">
            <v>0</v>
          </cell>
          <cell r="AT2781">
            <v>0</v>
          </cell>
          <cell r="AU2781">
            <v>0</v>
          </cell>
          <cell r="AV2781">
            <v>480.79987999999997</v>
          </cell>
          <cell r="AW2781">
            <v>0</v>
          </cell>
          <cell r="AX2781">
            <v>0</v>
          </cell>
          <cell r="AY2781">
            <v>0</v>
          </cell>
          <cell r="AZ2781">
            <v>0</v>
          </cell>
          <cell r="BA2781">
            <v>0</v>
          </cell>
          <cell r="BB2781">
            <v>0</v>
          </cell>
          <cell r="BC2781">
            <v>0</v>
          </cell>
          <cell r="BD2781">
            <v>0</v>
          </cell>
          <cell r="BE2781">
            <v>72</v>
          </cell>
          <cell r="BF2781">
            <v>2</v>
          </cell>
          <cell r="BG2781">
            <v>0</v>
          </cell>
          <cell r="BH2781">
            <v>0</v>
          </cell>
          <cell r="BI2781">
            <v>0</v>
          </cell>
          <cell r="BJ2781">
            <v>0</v>
          </cell>
          <cell r="BK2781">
            <v>38</v>
          </cell>
          <cell r="BL2781">
            <v>1</v>
          </cell>
          <cell r="BM2781">
            <v>0</v>
          </cell>
          <cell r="BN2781">
            <v>0</v>
          </cell>
          <cell r="BO2781">
            <v>0</v>
          </cell>
          <cell r="BP2781">
            <v>0</v>
          </cell>
          <cell r="BQ2781">
            <v>0</v>
          </cell>
          <cell r="BR2781">
            <v>0</v>
          </cell>
          <cell r="BS2781">
            <v>97.5</v>
          </cell>
          <cell r="BT2781">
            <v>3</v>
          </cell>
          <cell r="BU2781">
            <v>0</v>
          </cell>
          <cell r="BV2781">
            <v>0</v>
          </cell>
          <cell r="BW2781">
            <v>0</v>
          </cell>
          <cell r="BX2781">
            <v>0</v>
          </cell>
          <cell r="BY2781">
            <v>0</v>
          </cell>
          <cell r="BZ2781">
            <v>0</v>
          </cell>
          <cell r="CA2781">
            <v>0</v>
          </cell>
          <cell r="CB2781">
            <v>0</v>
          </cell>
          <cell r="CC2781">
            <v>0</v>
          </cell>
          <cell r="CD2781">
            <v>0</v>
          </cell>
          <cell r="CE2781">
            <v>0</v>
          </cell>
          <cell r="CF2781">
            <v>0</v>
          </cell>
          <cell r="CG2781">
            <v>0</v>
          </cell>
          <cell r="CH2781">
            <v>0</v>
          </cell>
          <cell r="CI2781">
            <v>0</v>
          </cell>
          <cell r="CJ2781">
            <v>0</v>
          </cell>
          <cell r="CK2781">
            <v>0</v>
          </cell>
          <cell r="CL2781">
            <v>0</v>
          </cell>
          <cell r="CM2781">
            <v>0</v>
          </cell>
          <cell r="CN2781">
            <v>0</v>
          </cell>
          <cell r="CO2781">
            <v>0</v>
          </cell>
          <cell r="CP2781">
            <v>0</v>
          </cell>
          <cell r="CQ2781">
            <v>0</v>
          </cell>
          <cell r="CR2781">
            <v>0</v>
          </cell>
          <cell r="CS2781">
            <v>0</v>
          </cell>
          <cell r="CT2781">
            <v>0</v>
          </cell>
          <cell r="CU2781">
            <v>0</v>
          </cell>
          <cell r="CV2781">
            <v>0</v>
          </cell>
          <cell r="CW2781">
            <v>0</v>
          </cell>
          <cell r="CX2781">
            <v>0</v>
          </cell>
          <cell r="CY2781">
            <v>0</v>
          </cell>
          <cell r="CZ2781">
            <v>0</v>
          </cell>
          <cell r="DA2781">
            <v>0</v>
          </cell>
          <cell r="DB2781">
            <v>0</v>
          </cell>
          <cell r="DC2781">
            <v>0</v>
          </cell>
          <cell r="DD2781">
            <v>688.29988000000003</v>
          </cell>
          <cell r="DE2781">
            <v>0</v>
          </cell>
          <cell r="DG2781">
            <v>466.79599999999999</v>
          </cell>
          <cell r="DI2781">
            <v>0.03</v>
          </cell>
          <cell r="DJ2781">
            <v>14.003879999999999</v>
          </cell>
          <cell r="DK2781">
            <v>2.0768149299417463E-2</v>
          </cell>
          <cell r="DL2781">
            <v>0</v>
          </cell>
        </row>
        <row r="2782">
          <cell r="A2782" t="str">
            <v>QE-CLIMATIZZATORE</v>
          </cell>
          <cell r="B2782" t="str">
            <v>CLIMATIZZATORE PFANNEMBERG + ANTICONDENSA</v>
          </cell>
          <cell r="F2782">
            <v>2743.7131382978723</v>
          </cell>
          <cell r="H2782">
            <v>1289.545175</v>
          </cell>
          <cell r="I2782">
            <v>0.53</v>
          </cell>
          <cell r="J2782" t="str">
            <v>BEMA</v>
          </cell>
          <cell r="K2782" t="str">
            <v>NEWZD</v>
          </cell>
          <cell r="L2782">
            <v>0</v>
          </cell>
          <cell r="M2782">
            <v>0</v>
          </cell>
          <cell r="N2782">
            <v>0</v>
          </cell>
          <cell r="O2782">
            <v>0</v>
          </cell>
          <cell r="P2782">
            <v>0</v>
          </cell>
          <cell r="Q2782">
            <v>0</v>
          </cell>
          <cell r="R2782">
            <v>0</v>
          </cell>
          <cell r="S2782">
            <v>0</v>
          </cell>
          <cell r="T2782">
            <v>0</v>
          </cell>
          <cell r="U2782">
            <v>0</v>
          </cell>
          <cell r="V2782">
            <v>0</v>
          </cell>
          <cell r="W2782">
            <v>0</v>
          </cell>
          <cell r="X2782">
            <v>0</v>
          </cell>
          <cell r="Y2782">
            <v>0</v>
          </cell>
          <cell r="Z2782">
            <v>0</v>
          </cell>
          <cell r="AA2782">
            <v>0</v>
          </cell>
          <cell r="AB2782">
            <v>0</v>
          </cell>
          <cell r="AC2782">
            <v>0</v>
          </cell>
          <cell r="AD2782">
            <v>0</v>
          </cell>
          <cell r="AE2782">
            <v>0</v>
          </cell>
          <cell r="AF2782">
            <v>0</v>
          </cell>
          <cell r="AG2782">
            <v>0</v>
          </cell>
          <cell r="AH2782">
            <v>0</v>
          </cell>
          <cell r="AI2782">
            <v>0</v>
          </cell>
          <cell r="AJ2782">
            <v>0</v>
          </cell>
          <cell r="AK2782">
            <v>0</v>
          </cell>
          <cell r="AL2782">
            <v>0</v>
          </cell>
          <cell r="AM2782">
            <v>0</v>
          </cell>
          <cell r="AN2782">
            <v>0</v>
          </cell>
          <cell r="AO2782">
            <v>0</v>
          </cell>
          <cell r="AP2782">
            <v>0</v>
          </cell>
          <cell r="AQ2782">
            <v>0</v>
          </cell>
          <cell r="AR2782">
            <v>0</v>
          </cell>
          <cell r="AS2782">
            <v>0</v>
          </cell>
          <cell r="AT2782">
            <v>0</v>
          </cell>
          <cell r="AU2782">
            <v>0</v>
          </cell>
          <cell r="AV2782">
            <v>1120.045175</v>
          </cell>
          <cell r="AW2782">
            <v>0</v>
          </cell>
          <cell r="AX2782">
            <v>0</v>
          </cell>
          <cell r="AY2782">
            <v>0</v>
          </cell>
          <cell r="AZ2782">
            <v>0</v>
          </cell>
          <cell r="BA2782">
            <v>0</v>
          </cell>
          <cell r="BB2782">
            <v>0</v>
          </cell>
          <cell r="BC2782">
            <v>0</v>
          </cell>
          <cell r="BD2782">
            <v>0</v>
          </cell>
          <cell r="BE2782">
            <v>72</v>
          </cell>
          <cell r="BF2782">
            <v>2</v>
          </cell>
          <cell r="BG2782">
            <v>0</v>
          </cell>
          <cell r="BH2782">
            <v>0</v>
          </cell>
          <cell r="BI2782">
            <v>0</v>
          </cell>
          <cell r="BJ2782">
            <v>0</v>
          </cell>
          <cell r="BK2782">
            <v>0</v>
          </cell>
          <cell r="BL2782">
            <v>0</v>
          </cell>
          <cell r="BM2782">
            <v>0</v>
          </cell>
          <cell r="BN2782">
            <v>0</v>
          </cell>
          <cell r="BO2782">
            <v>0</v>
          </cell>
          <cell r="BP2782">
            <v>0</v>
          </cell>
          <cell r="BQ2782">
            <v>0</v>
          </cell>
          <cell r="BR2782">
            <v>0</v>
          </cell>
          <cell r="BS2782">
            <v>97.5</v>
          </cell>
          <cell r="BT2782">
            <v>3</v>
          </cell>
          <cell r="BU2782">
            <v>0</v>
          </cell>
          <cell r="BV2782">
            <v>0</v>
          </cell>
          <cell r="BW2782">
            <v>0</v>
          </cell>
          <cell r="BX2782">
            <v>0</v>
          </cell>
          <cell r="BY2782">
            <v>0</v>
          </cell>
          <cell r="BZ2782">
            <v>0</v>
          </cell>
          <cell r="CA2782">
            <v>0</v>
          </cell>
          <cell r="CB2782">
            <v>0</v>
          </cell>
          <cell r="CC2782">
            <v>0</v>
          </cell>
          <cell r="CD2782">
            <v>0</v>
          </cell>
          <cell r="CE2782">
            <v>0</v>
          </cell>
          <cell r="CF2782">
            <v>0</v>
          </cell>
          <cell r="CG2782">
            <v>0</v>
          </cell>
          <cell r="CH2782">
            <v>0</v>
          </cell>
          <cell r="CI2782">
            <v>0</v>
          </cell>
          <cell r="CJ2782">
            <v>0</v>
          </cell>
          <cell r="CK2782">
            <v>0</v>
          </cell>
          <cell r="CL2782">
            <v>0</v>
          </cell>
          <cell r="CM2782">
            <v>0</v>
          </cell>
          <cell r="CN2782">
            <v>0</v>
          </cell>
          <cell r="CO2782">
            <v>0</v>
          </cell>
          <cell r="CP2782">
            <v>0</v>
          </cell>
          <cell r="CQ2782">
            <v>0</v>
          </cell>
          <cell r="CR2782">
            <v>0</v>
          </cell>
          <cell r="CS2782">
            <v>0</v>
          </cell>
          <cell r="CT2782">
            <v>0</v>
          </cell>
          <cell r="CU2782">
            <v>0</v>
          </cell>
          <cell r="CV2782">
            <v>0</v>
          </cell>
          <cell r="CW2782">
            <v>0</v>
          </cell>
          <cell r="CX2782">
            <v>0</v>
          </cell>
          <cell r="CY2782">
            <v>0</v>
          </cell>
          <cell r="CZ2782">
            <v>0</v>
          </cell>
          <cell r="DA2782">
            <v>0</v>
          </cell>
          <cell r="DB2782">
            <v>0</v>
          </cell>
          <cell r="DC2782">
            <v>0</v>
          </cell>
          <cell r="DD2782">
            <v>1289.545175</v>
          </cell>
          <cell r="DE2782">
            <v>0</v>
          </cell>
          <cell r="DG2782">
            <v>1087.4224999999999</v>
          </cell>
          <cell r="DI2782">
            <v>0.03</v>
          </cell>
          <cell r="DJ2782">
            <v>32.622674999999994</v>
          </cell>
          <cell r="DK2782">
            <v>2.5954404507835604E-2</v>
          </cell>
          <cell r="DL2782">
            <v>0</v>
          </cell>
        </row>
        <row r="2783">
          <cell r="A2783" t="str">
            <v>QE-COM-SAT</v>
          </cell>
          <cell r="B2783" t="str">
            <v>QUADRO ELETTRICO COMUNICAZIONE CON SATELLITI [rif. QGL214_R000]</v>
          </cell>
          <cell r="F2783">
            <v>2354.9797962978723</v>
          </cell>
          <cell r="H2783">
            <v>1106.84050426</v>
          </cell>
          <cell r="I2783">
            <v>0.53</v>
          </cell>
          <cell r="J2783" t="str">
            <v>OK</v>
          </cell>
          <cell r="K2783" t="str">
            <v>NEWZD</v>
          </cell>
          <cell r="L2783">
            <v>0</v>
          </cell>
          <cell r="M2783">
            <v>0</v>
          </cell>
          <cell r="N2783">
            <v>0</v>
          </cell>
          <cell r="O2783">
            <v>0</v>
          </cell>
          <cell r="P2783">
            <v>0</v>
          </cell>
          <cell r="Q2783">
            <v>0</v>
          </cell>
          <cell r="R2783">
            <v>0</v>
          </cell>
          <cell r="S2783">
            <v>0</v>
          </cell>
          <cell r="T2783">
            <v>0</v>
          </cell>
          <cell r="U2783">
            <v>0</v>
          </cell>
          <cell r="V2783">
            <v>0</v>
          </cell>
          <cell r="W2783">
            <v>0</v>
          </cell>
          <cell r="X2783">
            <v>0</v>
          </cell>
          <cell r="Y2783">
            <v>0</v>
          </cell>
          <cell r="Z2783">
            <v>0</v>
          </cell>
          <cell r="AA2783">
            <v>0</v>
          </cell>
          <cell r="AB2783">
            <v>0</v>
          </cell>
          <cell r="AC2783">
            <v>0</v>
          </cell>
          <cell r="AD2783">
            <v>0</v>
          </cell>
          <cell r="AE2783">
            <v>0</v>
          </cell>
          <cell r="AF2783">
            <v>0</v>
          </cell>
          <cell r="AG2783">
            <v>0</v>
          </cell>
          <cell r="AH2783">
            <v>0</v>
          </cell>
          <cell r="AI2783">
            <v>0</v>
          </cell>
          <cell r="AJ2783">
            <v>0</v>
          </cell>
          <cell r="AK2783">
            <v>0</v>
          </cell>
          <cell r="AL2783">
            <v>0</v>
          </cell>
          <cell r="AM2783">
            <v>0</v>
          </cell>
          <cell r="AN2783">
            <v>0</v>
          </cell>
          <cell r="AO2783">
            <v>0</v>
          </cell>
          <cell r="AP2783">
            <v>0</v>
          </cell>
          <cell r="AQ2783">
            <v>0</v>
          </cell>
          <cell r="AR2783">
            <v>0</v>
          </cell>
          <cell r="AS2783">
            <v>0</v>
          </cell>
          <cell r="AT2783">
            <v>0</v>
          </cell>
          <cell r="AU2783">
            <v>0</v>
          </cell>
          <cell r="AV2783">
            <v>747.84050425999999</v>
          </cell>
          <cell r="AW2783">
            <v>0</v>
          </cell>
          <cell r="AX2783">
            <v>0</v>
          </cell>
          <cell r="AY2783">
            <v>0</v>
          </cell>
          <cell r="AZ2783">
            <v>0</v>
          </cell>
          <cell r="BA2783">
            <v>0</v>
          </cell>
          <cell r="BB2783">
            <v>0</v>
          </cell>
          <cell r="BC2783">
            <v>0</v>
          </cell>
          <cell r="BD2783">
            <v>0</v>
          </cell>
          <cell r="BE2783">
            <v>36</v>
          </cell>
          <cell r="BF2783">
            <v>1</v>
          </cell>
          <cell r="BG2783">
            <v>0</v>
          </cell>
          <cell r="BH2783">
            <v>0</v>
          </cell>
          <cell r="BI2783">
            <v>0</v>
          </cell>
          <cell r="BJ2783">
            <v>0</v>
          </cell>
          <cell r="BK2783">
            <v>0</v>
          </cell>
          <cell r="BL2783">
            <v>0</v>
          </cell>
          <cell r="BM2783">
            <v>128</v>
          </cell>
          <cell r="BN2783">
            <v>4</v>
          </cell>
          <cell r="BO2783">
            <v>0</v>
          </cell>
          <cell r="BP2783">
            <v>0</v>
          </cell>
          <cell r="BQ2783">
            <v>0</v>
          </cell>
          <cell r="BR2783">
            <v>0</v>
          </cell>
          <cell r="BS2783">
            <v>195</v>
          </cell>
          <cell r="BT2783">
            <v>6</v>
          </cell>
          <cell r="BU2783">
            <v>0</v>
          </cell>
          <cell r="BV2783">
            <v>0</v>
          </cell>
          <cell r="BW2783">
            <v>0</v>
          </cell>
          <cell r="BX2783">
            <v>0</v>
          </cell>
          <cell r="BY2783">
            <v>0</v>
          </cell>
          <cell r="BZ2783">
            <v>0</v>
          </cell>
          <cell r="CA2783">
            <v>0</v>
          </cell>
          <cell r="CB2783">
            <v>0</v>
          </cell>
          <cell r="CC2783">
            <v>0</v>
          </cell>
          <cell r="CD2783">
            <v>0</v>
          </cell>
          <cell r="CE2783">
            <v>0</v>
          </cell>
          <cell r="CF2783">
            <v>0</v>
          </cell>
          <cell r="CG2783">
            <v>0</v>
          </cell>
          <cell r="CH2783">
            <v>0</v>
          </cell>
          <cell r="CI2783">
            <v>0</v>
          </cell>
          <cell r="CJ2783">
            <v>0</v>
          </cell>
          <cell r="CK2783">
            <v>0</v>
          </cell>
          <cell r="CL2783">
            <v>0</v>
          </cell>
          <cell r="CM2783">
            <v>0</v>
          </cell>
          <cell r="CN2783">
            <v>0</v>
          </cell>
          <cell r="CO2783">
            <v>0</v>
          </cell>
          <cell r="CP2783">
            <v>0</v>
          </cell>
          <cell r="CQ2783">
            <v>0</v>
          </cell>
          <cell r="CR2783">
            <v>0</v>
          </cell>
          <cell r="CS2783">
            <v>0</v>
          </cell>
          <cell r="CT2783">
            <v>0</v>
          </cell>
          <cell r="CU2783">
            <v>0</v>
          </cell>
          <cell r="CV2783">
            <v>0</v>
          </cell>
          <cell r="CW2783">
            <v>0</v>
          </cell>
          <cell r="CX2783">
            <v>0</v>
          </cell>
          <cell r="CY2783">
            <v>0</v>
          </cell>
          <cell r="CZ2783">
            <v>0</v>
          </cell>
          <cell r="DA2783">
            <v>0</v>
          </cell>
          <cell r="DB2783">
            <v>0</v>
          </cell>
          <cell r="DC2783">
            <v>0</v>
          </cell>
          <cell r="DD2783">
            <v>1106.84050426</v>
          </cell>
          <cell r="DE2783">
            <v>0</v>
          </cell>
          <cell r="DG2783">
            <v>726.05874199999994</v>
          </cell>
          <cell r="DI2783">
            <v>0.03</v>
          </cell>
          <cell r="DJ2783">
            <v>21.781762259999997</v>
          </cell>
          <cell r="DK2783">
            <v>2.0074270098825672E-2</v>
          </cell>
          <cell r="DL2783">
            <v>0</v>
          </cell>
        </row>
        <row r="2784">
          <cell r="A2784" t="str">
            <v>QE-CONC-I-O</v>
          </cell>
          <cell r="B2784" t="str">
            <v>QUADRO ELETTRICO CONCENTRATORE I/O CX9020 [QGL212_R000]</v>
          </cell>
          <cell r="F2784">
            <v>2644.8070212765956</v>
          </cell>
          <cell r="H2784">
            <v>1243.0592999999999</v>
          </cell>
          <cell r="I2784">
            <v>0.53</v>
          </cell>
          <cell r="J2784" t="str">
            <v>OK</v>
          </cell>
          <cell r="K2784" t="str">
            <v>NEWZD</v>
          </cell>
          <cell r="L2784">
            <v>0</v>
          </cell>
          <cell r="M2784">
            <v>0</v>
          </cell>
          <cell r="N2784">
            <v>0</v>
          </cell>
          <cell r="O2784">
            <v>0</v>
          </cell>
          <cell r="P2784">
            <v>0</v>
          </cell>
          <cell r="Q2784">
            <v>0</v>
          </cell>
          <cell r="R2784">
            <v>0</v>
          </cell>
          <cell r="S2784">
            <v>0</v>
          </cell>
          <cell r="T2784">
            <v>0</v>
          </cell>
          <cell r="U2784">
            <v>0</v>
          </cell>
          <cell r="V2784">
            <v>0</v>
          </cell>
          <cell r="W2784">
            <v>0</v>
          </cell>
          <cell r="X2784">
            <v>0</v>
          </cell>
          <cell r="Y2784">
            <v>0</v>
          </cell>
          <cell r="Z2784">
            <v>0</v>
          </cell>
          <cell r="AA2784">
            <v>0</v>
          </cell>
          <cell r="AB2784">
            <v>0</v>
          </cell>
          <cell r="AC2784">
            <v>0</v>
          </cell>
          <cell r="AD2784">
            <v>0</v>
          </cell>
          <cell r="AE2784">
            <v>0</v>
          </cell>
          <cell r="AF2784">
            <v>0</v>
          </cell>
          <cell r="AG2784">
            <v>0</v>
          </cell>
          <cell r="AH2784">
            <v>0</v>
          </cell>
          <cell r="AI2784">
            <v>0</v>
          </cell>
          <cell r="AJ2784">
            <v>0</v>
          </cell>
          <cell r="AK2784">
            <v>0</v>
          </cell>
          <cell r="AL2784">
            <v>0</v>
          </cell>
          <cell r="AM2784">
            <v>0</v>
          </cell>
          <cell r="AN2784">
            <v>0</v>
          </cell>
          <cell r="AO2784">
            <v>0</v>
          </cell>
          <cell r="AP2784">
            <v>0</v>
          </cell>
          <cell r="AQ2784">
            <v>0</v>
          </cell>
          <cell r="AR2784">
            <v>0</v>
          </cell>
          <cell r="AS2784">
            <v>0</v>
          </cell>
          <cell r="AT2784">
            <v>0</v>
          </cell>
          <cell r="AU2784">
            <v>0</v>
          </cell>
          <cell r="AV2784">
            <v>884.05929999999989</v>
          </cell>
          <cell r="AW2784">
            <v>0</v>
          </cell>
          <cell r="AX2784">
            <v>0</v>
          </cell>
          <cell r="AY2784">
            <v>0</v>
          </cell>
          <cell r="AZ2784">
            <v>0</v>
          </cell>
          <cell r="BA2784">
            <v>0</v>
          </cell>
          <cell r="BB2784">
            <v>0</v>
          </cell>
          <cell r="BC2784">
            <v>0</v>
          </cell>
          <cell r="BD2784">
            <v>0</v>
          </cell>
          <cell r="BE2784">
            <v>36</v>
          </cell>
          <cell r="BF2784">
            <v>1</v>
          </cell>
          <cell r="BG2784">
            <v>0</v>
          </cell>
          <cell r="BH2784">
            <v>0</v>
          </cell>
          <cell r="BI2784">
            <v>0</v>
          </cell>
          <cell r="BJ2784">
            <v>0</v>
          </cell>
          <cell r="BK2784">
            <v>0</v>
          </cell>
          <cell r="BL2784">
            <v>0</v>
          </cell>
          <cell r="BM2784">
            <v>128</v>
          </cell>
          <cell r="BN2784">
            <v>4</v>
          </cell>
          <cell r="BO2784">
            <v>0</v>
          </cell>
          <cell r="BP2784">
            <v>0</v>
          </cell>
          <cell r="BQ2784">
            <v>0</v>
          </cell>
          <cell r="BR2784">
            <v>0</v>
          </cell>
          <cell r="BS2784">
            <v>195</v>
          </cell>
          <cell r="BT2784">
            <v>6</v>
          </cell>
          <cell r="BU2784">
            <v>0</v>
          </cell>
          <cell r="BV2784">
            <v>0</v>
          </cell>
          <cell r="BW2784">
            <v>0</v>
          </cell>
          <cell r="BX2784">
            <v>0</v>
          </cell>
          <cell r="BY2784">
            <v>0</v>
          </cell>
          <cell r="BZ2784">
            <v>0</v>
          </cell>
          <cell r="CA2784">
            <v>0</v>
          </cell>
          <cell r="CB2784">
            <v>0</v>
          </cell>
          <cell r="CC2784">
            <v>0</v>
          </cell>
          <cell r="CD2784">
            <v>0</v>
          </cell>
          <cell r="CE2784">
            <v>0</v>
          </cell>
          <cell r="CF2784">
            <v>0</v>
          </cell>
          <cell r="CG2784">
            <v>0</v>
          </cell>
          <cell r="CH2784">
            <v>0</v>
          </cell>
          <cell r="CI2784">
            <v>0</v>
          </cell>
          <cell r="CJ2784">
            <v>0</v>
          </cell>
          <cell r="CK2784">
            <v>0</v>
          </cell>
          <cell r="CL2784">
            <v>0</v>
          </cell>
          <cell r="CM2784">
            <v>0</v>
          </cell>
          <cell r="CN2784">
            <v>0</v>
          </cell>
          <cell r="CO2784">
            <v>0</v>
          </cell>
          <cell r="CP2784">
            <v>0</v>
          </cell>
          <cell r="CQ2784">
            <v>0</v>
          </cell>
          <cell r="CR2784">
            <v>0</v>
          </cell>
          <cell r="CS2784">
            <v>0</v>
          </cell>
          <cell r="CT2784">
            <v>0</v>
          </cell>
          <cell r="CU2784">
            <v>0</v>
          </cell>
          <cell r="CV2784">
            <v>0</v>
          </cell>
          <cell r="CW2784">
            <v>0</v>
          </cell>
          <cell r="CX2784">
            <v>0</v>
          </cell>
          <cell r="CY2784">
            <v>0</v>
          </cell>
          <cell r="CZ2784">
            <v>0</v>
          </cell>
          <cell r="DA2784">
            <v>0</v>
          </cell>
          <cell r="DB2784">
            <v>0</v>
          </cell>
          <cell r="DC2784">
            <v>0</v>
          </cell>
          <cell r="DD2784">
            <v>1243.0592999999999</v>
          </cell>
          <cell r="DE2784">
            <v>0</v>
          </cell>
          <cell r="DG2784">
            <v>858.31</v>
          </cell>
          <cell r="DI2784">
            <v>0.03</v>
          </cell>
          <cell r="DJ2784">
            <v>25.749299999999998</v>
          </cell>
          <cell r="DK2784">
            <v>2.115262340734899E-2</v>
          </cell>
          <cell r="DL2784">
            <v>0</v>
          </cell>
        </row>
        <row r="2785">
          <cell r="A2785" t="str">
            <v>QE-CONC-PLC-AB</v>
          </cell>
          <cell r="B2785" t="str">
            <v>QUADRO ELETTRICO CONCENTRATORE 40I PLC-L320ERMS</v>
          </cell>
          <cell r="F2785">
            <v>9293.4446651197886</v>
          </cell>
          <cell r="H2785">
            <v>4367.9189926063</v>
          </cell>
          <cell r="I2785">
            <v>0.53</v>
          </cell>
          <cell r="J2785" t="str">
            <v>OK</v>
          </cell>
          <cell r="K2785" t="str">
            <v>NEWZD</v>
          </cell>
          <cell r="L2785">
            <v>0</v>
          </cell>
          <cell r="M2785">
            <v>0</v>
          </cell>
          <cell r="N2785">
            <v>0</v>
          </cell>
          <cell r="O2785">
            <v>0</v>
          </cell>
          <cell r="P2785">
            <v>0</v>
          </cell>
          <cell r="Q2785">
            <v>0</v>
          </cell>
          <cell r="R2785">
            <v>0</v>
          </cell>
          <cell r="S2785">
            <v>0</v>
          </cell>
          <cell r="T2785">
            <v>0</v>
          </cell>
          <cell r="U2785">
            <v>0</v>
          </cell>
          <cell r="V2785">
            <v>0</v>
          </cell>
          <cell r="W2785">
            <v>0</v>
          </cell>
          <cell r="X2785">
            <v>0</v>
          </cell>
          <cell r="Y2785">
            <v>0</v>
          </cell>
          <cell r="Z2785">
            <v>0</v>
          </cell>
          <cell r="AA2785">
            <v>0</v>
          </cell>
          <cell r="AB2785">
            <v>0</v>
          </cell>
          <cell r="AC2785">
            <v>0</v>
          </cell>
          <cell r="AD2785">
            <v>0</v>
          </cell>
          <cell r="AE2785">
            <v>0</v>
          </cell>
          <cell r="AF2785">
            <v>0</v>
          </cell>
          <cell r="AG2785">
            <v>0</v>
          </cell>
          <cell r="AH2785">
            <v>0</v>
          </cell>
          <cell r="AI2785">
            <v>0</v>
          </cell>
          <cell r="AJ2785">
            <v>0</v>
          </cell>
          <cell r="AK2785">
            <v>0</v>
          </cell>
          <cell r="AL2785">
            <v>0</v>
          </cell>
          <cell r="AM2785">
            <v>0</v>
          </cell>
          <cell r="AN2785">
            <v>0</v>
          </cell>
          <cell r="AO2785">
            <v>0</v>
          </cell>
          <cell r="AP2785">
            <v>0</v>
          </cell>
          <cell r="AQ2785">
            <v>0</v>
          </cell>
          <cell r="AR2785">
            <v>0</v>
          </cell>
          <cell r="AS2785">
            <v>0</v>
          </cell>
          <cell r="AT2785">
            <v>0</v>
          </cell>
          <cell r="AU2785">
            <v>0</v>
          </cell>
          <cell r="AV2785">
            <v>3430.9189926063</v>
          </cell>
          <cell r="AW2785">
            <v>0</v>
          </cell>
          <cell r="AX2785">
            <v>0</v>
          </cell>
          <cell r="AY2785">
            <v>0</v>
          </cell>
          <cell r="AZ2785">
            <v>0</v>
          </cell>
          <cell r="BA2785">
            <v>0</v>
          </cell>
          <cell r="BB2785">
            <v>0</v>
          </cell>
          <cell r="BC2785">
            <v>0</v>
          </cell>
          <cell r="BD2785">
            <v>0</v>
          </cell>
          <cell r="BE2785">
            <v>288</v>
          </cell>
          <cell r="BF2785">
            <v>8</v>
          </cell>
          <cell r="BG2785">
            <v>0</v>
          </cell>
          <cell r="BH2785">
            <v>0</v>
          </cell>
          <cell r="BI2785">
            <v>0</v>
          </cell>
          <cell r="BJ2785">
            <v>0</v>
          </cell>
          <cell r="BK2785">
            <v>380</v>
          </cell>
          <cell r="BL2785">
            <v>10</v>
          </cell>
          <cell r="BM2785">
            <v>0</v>
          </cell>
          <cell r="BN2785">
            <v>0</v>
          </cell>
          <cell r="BO2785">
            <v>0</v>
          </cell>
          <cell r="BP2785">
            <v>0</v>
          </cell>
          <cell r="BQ2785">
            <v>0</v>
          </cell>
          <cell r="BR2785">
            <v>0</v>
          </cell>
          <cell r="BS2785">
            <v>195</v>
          </cell>
          <cell r="BT2785">
            <v>6</v>
          </cell>
          <cell r="BU2785">
            <v>0</v>
          </cell>
          <cell r="BV2785">
            <v>0</v>
          </cell>
          <cell r="BW2785">
            <v>0</v>
          </cell>
          <cell r="BX2785">
            <v>0</v>
          </cell>
          <cell r="BY2785">
            <v>0</v>
          </cell>
          <cell r="BZ2785">
            <v>0</v>
          </cell>
          <cell r="CA2785">
            <v>74</v>
          </cell>
          <cell r="CB2785">
            <v>2</v>
          </cell>
          <cell r="CC2785">
            <v>0</v>
          </cell>
          <cell r="CD2785">
            <v>0</v>
          </cell>
          <cell r="CE2785">
            <v>0</v>
          </cell>
          <cell r="CF2785">
            <v>0</v>
          </cell>
          <cell r="CG2785">
            <v>0</v>
          </cell>
          <cell r="CH2785">
            <v>0</v>
          </cell>
          <cell r="CI2785">
            <v>0</v>
          </cell>
          <cell r="CJ2785">
            <v>0</v>
          </cell>
          <cell r="CK2785">
            <v>0</v>
          </cell>
          <cell r="CL2785">
            <v>0</v>
          </cell>
          <cell r="CM2785">
            <v>0</v>
          </cell>
          <cell r="CN2785">
            <v>0</v>
          </cell>
          <cell r="CO2785">
            <v>0</v>
          </cell>
          <cell r="CP2785">
            <v>0</v>
          </cell>
          <cell r="CQ2785">
            <v>0</v>
          </cell>
          <cell r="CR2785">
            <v>0</v>
          </cell>
          <cell r="CS2785">
            <v>0</v>
          </cell>
          <cell r="CT2785">
            <v>0</v>
          </cell>
          <cell r="CU2785">
            <v>0</v>
          </cell>
          <cell r="CV2785">
            <v>0</v>
          </cell>
          <cell r="CW2785">
            <v>0</v>
          </cell>
          <cell r="CX2785">
            <v>0</v>
          </cell>
          <cell r="CY2785">
            <v>0</v>
          </cell>
          <cell r="CZ2785">
            <v>0</v>
          </cell>
          <cell r="DA2785">
            <v>0</v>
          </cell>
          <cell r="DB2785">
            <v>0</v>
          </cell>
          <cell r="DC2785">
            <v>0</v>
          </cell>
          <cell r="DD2785">
            <v>4367.9189926063</v>
          </cell>
          <cell r="DE2785">
            <v>0</v>
          </cell>
          <cell r="DG2785">
            <v>3330.9893132100001</v>
          </cell>
          <cell r="DI2785">
            <v>0.03</v>
          </cell>
          <cell r="DJ2785">
            <v>99.929679396300003</v>
          </cell>
          <cell r="DK2785">
            <v>2.3413760453196132E-2</v>
          </cell>
          <cell r="DL2785">
            <v>0</v>
          </cell>
        </row>
        <row r="2786">
          <cell r="A2786" t="str">
            <v>QE-CONC-PLC-SIE</v>
          </cell>
          <cell r="B2786" t="str">
            <v>QUADRO ELETTRICO CONCENTRATORE 40I PLC-1512SP-1PN</v>
          </cell>
          <cell r="F2786">
            <v>4448.6607218829786</v>
          </cell>
          <cell r="H2786">
            <v>2090.8705392849997</v>
          </cell>
          <cell r="I2786">
            <v>0.53</v>
          </cell>
          <cell r="J2786" t="str">
            <v>OK</v>
          </cell>
          <cell r="K2786" t="str">
            <v>NEWZD</v>
          </cell>
          <cell r="L2786">
            <v>0</v>
          </cell>
          <cell r="M2786">
            <v>0</v>
          </cell>
          <cell r="N2786">
            <v>0</v>
          </cell>
          <cell r="O2786">
            <v>0</v>
          </cell>
          <cell r="P2786">
            <v>0</v>
          </cell>
          <cell r="Q2786">
            <v>0</v>
          </cell>
          <cell r="R2786">
            <v>0</v>
          </cell>
          <cell r="S2786">
            <v>0</v>
          </cell>
          <cell r="T2786">
            <v>0</v>
          </cell>
          <cell r="U2786">
            <v>0</v>
          </cell>
          <cell r="V2786">
            <v>0</v>
          </cell>
          <cell r="W2786">
            <v>0</v>
          </cell>
          <cell r="X2786">
            <v>0</v>
          </cell>
          <cell r="Y2786">
            <v>0</v>
          </cell>
          <cell r="Z2786">
            <v>0</v>
          </cell>
          <cell r="AA2786">
            <v>0</v>
          </cell>
          <cell r="AB2786">
            <v>0</v>
          </cell>
          <cell r="AC2786">
            <v>0</v>
          </cell>
          <cell r="AD2786">
            <v>0</v>
          </cell>
          <cell r="AE2786">
            <v>0</v>
          </cell>
          <cell r="AF2786">
            <v>0</v>
          </cell>
          <cell r="AG2786">
            <v>0</v>
          </cell>
          <cell r="AH2786">
            <v>0</v>
          </cell>
          <cell r="AI2786">
            <v>0</v>
          </cell>
          <cell r="AJ2786">
            <v>0</v>
          </cell>
          <cell r="AK2786">
            <v>0</v>
          </cell>
          <cell r="AL2786">
            <v>0</v>
          </cell>
          <cell r="AM2786">
            <v>0</v>
          </cell>
          <cell r="AN2786">
            <v>0</v>
          </cell>
          <cell r="AO2786">
            <v>0</v>
          </cell>
          <cell r="AP2786">
            <v>0</v>
          </cell>
          <cell r="AQ2786">
            <v>0</v>
          </cell>
          <cell r="AR2786">
            <v>0</v>
          </cell>
          <cell r="AS2786">
            <v>0</v>
          </cell>
          <cell r="AT2786">
            <v>0</v>
          </cell>
          <cell r="AU2786">
            <v>0</v>
          </cell>
          <cell r="AV2786">
            <v>1153.8705392849999</v>
          </cell>
          <cell r="AW2786">
            <v>0</v>
          </cell>
          <cell r="AX2786">
            <v>0</v>
          </cell>
          <cell r="AY2786">
            <v>0</v>
          </cell>
          <cell r="AZ2786">
            <v>0</v>
          </cell>
          <cell r="BA2786">
            <v>0</v>
          </cell>
          <cell r="BB2786">
            <v>0</v>
          </cell>
          <cell r="BC2786">
            <v>0</v>
          </cell>
          <cell r="BD2786">
            <v>0</v>
          </cell>
          <cell r="BE2786">
            <v>288</v>
          </cell>
          <cell r="BF2786">
            <v>8</v>
          </cell>
          <cell r="BG2786">
            <v>0</v>
          </cell>
          <cell r="BH2786">
            <v>0</v>
          </cell>
          <cell r="BI2786">
            <v>0</v>
          </cell>
          <cell r="BJ2786">
            <v>0</v>
          </cell>
          <cell r="BK2786">
            <v>380</v>
          </cell>
          <cell r="BL2786">
            <v>10</v>
          </cell>
          <cell r="BM2786">
            <v>0</v>
          </cell>
          <cell r="BN2786">
            <v>0</v>
          </cell>
          <cell r="BO2786">
            <v>0</v>
          </cell>
          <cell r="BP2786">
            <v>0</v>
          </cell>
          <cell r="BQ2786">
            <v>0</v>
          </cell>
          <cell r="BR2786">
            <v>0</v>
          </cell>
          <cell r="BS2786">
            <v>195</v>
          </cell>
          <cell r="BT2786">
            <v>6</v>
          </cell>
          <cell r="BU2786">
            <v>0</v>
          </cell>
          <cell r="BV2786">
            <v>0</v>
          </cell>
          <cell r="BW2786">
            <v>0</v>
          </cell>
          <cell r="BX2786">
            <v>0</v>
          </cell>
          <cell r="BY2786">
            <v>0</v>
          </cell>
          <cell r="BZ2786">
            <v>0</v>
          </cell>
          <cell r="CA2786">
            <v>74</v>
          </cell>
          <cell r="CB2786">
            <v>2</v>
          </cell>
          <cell r="CC2786">
            <v>0</v>
          </cell>
          <cell r="CD2786">
            <v>0</v>
          </cell>
          <cell r="CE2786">
            <v>0</v>
          </cell>
          <cell r="CF2786">
            <v>0</v>
          </cell>
          <cell r="CG2786">
            <v>0</v>
          </cell>
          <cell r="CH2786">
            <v>0</v>
          </cell>
          <cell r="CI2786">
            <v>0</v>
          </cell>
          <cell r="CJ2786">
            <v>0</v>
          </cell>
          <cell r="CK2786">
            <v>0</v>
          </cell>
          <cell r="CL2786">
            <v>0</v>
          </cell>
          <cell r="CM2786">
            <v>0</v>
          </cell>
          <cell r="CN2786">
            <v>0</v>
          </cell>
          <cell r="CO2786">
            <v>0</v>
          </cell>
          <cell r="CP2786">
            <v>0</v>
          </cell>
          <cell r="CQ2786">
            <v>0</v>
          </cell>
          <cell r="CR2786">
            <v>0</v>
          </cell>
          <cell r="CS2786">
            <v>0</v>
          </cell>
          <cell r="CT2786">
            <v>0</v>
          </cell>
          <cell r="CU2786">
            <v>0</v>
          </cell>
          <cell r="CV2786">
            <v>0</v>
          </cell>
          <cell r="CW2786">
            <v>0</v>
          </cell>
          <cell r="CX2786">
            <v>0</v>
          </cell>
          <cell r="CY2786">
            <v>0</v>
          </cell>
          <cell r="CZ2786">
            <v>0</v>
          </cell>
          <cell r="DA2786">
            <v>0</v>
          </cell>
          <cell r="DB2786">
            <v>0</v>
          </cell>
          <cell r="DC2786">
            <v>0</v>
          </cell>
          <cell r="DD2786">
            <v>2090.8705392849997</v>
          </cell>
          <cell r="DE2786">
            <v>0</v>
          </cell>
          <cell r="DG2786">
            <v>1120.2626594999999</v>
          </cell>
          <cell r="DI2786">
            <v>0.03</v>
          </cell>
          <cell r="DJ2786">
            <v>33.607879784999994</v>
          </cell>
          <cell r="DK2786">
            <v>1.6336212408175486E-2</v>
          </cell>
          <cell r="DL2786">
            <v>0</v>
          </cell>
        </row>
        <row r="2787">
          <cell r="A2787" t="str">
            <v>QE-COND-FIT-101</v>
          </cell>
          <cell r="B2787" t="str">
            <v>CONDIZIONATORE TETTO ARMADIO PFANNENBERG</v>
          </cell>
          <cell r="F2787">
            <v>2669.6487234042552</v>
          </cell>
          <cell r="H2787">
            <v>1254.7348999999999</v>
          </cell>
          <cell r="I2787">
            <v>0.53</v>
          </cell>
          <cell r="J2787" t="str">
            <v>OK</v>
          </cell>
          <cell r="K2787" t="str">
            <v>NEWZD</v>
          </cell>
          <cell r="L2787">
            <v>0</v>
          </cell>
          <cell r="M2787">
            <v>0</v>
          </cell>
          <cell r="N2787">
            <v>0</v>
          </cell>
          <cell r="O2787">
            <v>0</v>
          </cell>
          <cell r="P2787">
            <v>0</v>
          </cell>
          <cell r="Q2787">
            <v>0</v>
          </cell>
          <cell r="R2787">
            <v>0</v>
          </cell>
          <cell r="S2787">
            <v>0</v>
          </cell>
          <cell r="T2787">
            <v>0</v>
          </cell>
          <cell r="U2787">
            <v>0</v>
          </cell>
          <cell r="V2787">
            <v>0</v>
          </cell>
          <cell r="W2787">
            <v>0</v>
          </cell>
          <cell r="X2787">
            <v>0</v>
          </cell>
          <cell r="Y2787">
            <v>0</v>
          </cell>
          <cell r="Z2787">
            <v>0</v>
          </cell>
          <cell r="AA2787">
            <v>0</v>
          </cell>
          <cell r="AB2787">
            <v>0</v>
          </cell>
          <cell r="AC2787">
            <v>0</v>
          </cell>
          <cell r="AD2787">
            <v>0</v>
          </cell>
          <cell r="AE2787">
            <v>0</v>
          </cell>
          <cell r="AF2787">
            <v>0</v>
          </cell>
          <cell r="AG2787">
            <v>0</v>
          </cell>
          <cell r="AH2787">
            <v>0</v>
          </cell>
          <cell r="AI2787">
            <v>0</v>
          </cell>
          <cell r="AJ2787">
            <v>0</v>
          </cell>
          <cell r="AK2787">
            <v>0</v>
          </cell>
          <cell r="AL2787">
            <v>0</v>
          </cell>
          <cell r="AM2787">
            <v>0</v>
          </cell>
          <cell r="AN2787">
            <v>0</v>
          </cell>
          <cell r="AO2787">
            <v>0</v>
          </cell>
          <cell r="AP2787">
            <v>0</v>
          </cell>
          <cell r="AQ2787">
            <v>0</v>
          </cell>
          <cell r="AR2787">
            <v>0</v>
          </cell>
          <cell r="AS2787">
            <v>0</v>
          </cell>
          <cell r="AT2787">
            <v>0</v>
          </cell>
          <cell r="AU2787">
            <v>0</v>
          </cell>
          <cell r="AV2787">
            <v>1186.2348999999999</v>
          </cell>
          <cell r="AW2787">
            <v>0</v>
          </cell>
          <cell r="AX2787">
            <v>0</v>
          </cell>
          <cell r="AY2787">
            <v>0</v>
          </cell>
          <cell r="AZ2787">
            <v>0</v>
          </cell>
          <cell r="BA2787">
            <v>0</v>
          </cell>
          <cell r="BB2787">
            <v>0</v>
          </cell>
          <cell r="BC2787">
            <v>0</v>
          </cell>
          <cell r="BD2787">
            <v>0</v>
          </cell>
          <cell r="BE2787">
            <v>36</v>
          </cell>
          <cell r="BF2787">
            <v>1</v>
          </cell>
          <cell r="BG2787">
            <v>0</v>
          </cell>
          <cell r="BH2787">
            <v>0</v>
          </cell>
          <cell r="BI2787">
            <v>0</v>
          </cell>
          <cell r="BJ2787">
            <v>0</v>
          </cell>
          <cell r="BK2787">
            <v>0</v>
          </cell>
          <cell r="BL2787">
            <v>0</v>
          </cell>
          <cell r="BM2787">
            <v>0</v>
          </cell>
          <cell r="BN2787">
            <v>0</v>
          </cell>
          <cell r="BO2787">
            <v>0</v>
          </cell>
          <cell r="BP2787">
            <v>0</v>
          </cell>
          <cell r="BQ2787">
            <v>0</v>
          </cell>
          <cell r="BR2787">
            <v>0</v>
          </cell>
          <cell r="BS2787">
            <v>32.5</v>
          </cell>
          <cell r="BT2787">
            <v>1</v>
          </cell>
          <cell r="BU2787">
            <v>0</v>
          </cell>
          <cell r="BV2787">
            <v>0</v>
          </cell>
          <cell r="BW2787">
            <v>0</v>
          </cell>
          <cell r="BX2787">
            <v>0</v>
          </cell>
          <cell r="BY2787">
            <v>0</v>
          </cell>
          <cell r="BZ2787">
            <v>0</v>
          </cell>
          <cell r="CA2787">
            <v>0</v>
          </cell>
          <cell r="CB2787">
            <v>0</v>
          </cell>
          <cell r="CC2787">
            <v>0</v>
          </cell>
          <cell r="CD2787">
            <v>0</v>
          </cell>
          <cell r="CE2787">
            <v>0</v>
          </cell>
          <cell r="CF2787">
            <v>0</v>
          </cell>
          <cell r="CG2787">
            <v>0</v>
          </cell>
          <cell r="CH2787">
            <v>0</v>
          </cell>
          <cell r="CI2787">
            <v>0</v>
          </cell>
          <cell r="CJ2787">
            <v>0</v>
          </cell>
          <cell r="CK2787">
            <v>0</v>
          </cell>
          <cell r="CL2787">
            <v>0</v>
          </cell>
          <cell r="CM2787">
            <v>0</v>
          </cell>
          <cell r="CN2787">
            <v>0</v>
          </cell>
          <cell r="CO2787">
            <v>0</v>
          </cell>
          <cell r="CP2787">
            <v>0</v>
          </cell>
          <cell r="CQ2787">
            <v>0</v>
          </cell>
          <cell r="CR2787">
            <v>0</v>
          </cell>
          <cell r="CS2787">
            <v>0</v>
          </cell>
          <cell r="CT2787">
            <v>0</v>
          </cell>
          <cell r="CU2787">
            <v>0</v>
          </cell>
          <cell r="CV2787">
            <v>0</v>
          </cell>
          <cell r="CW2787">
            <v>0</v>
          </cell>
          <cell r="CX2787">
            <v>0</v>
          </cell>
          <cell r="CY2787">
            <v>0</v>
          </cell>
          <cell r="CZ2787">
            <v>0</v>
          </cell>
          <cell r="DA2787">
            <v>0</v>
          </cell>
          <cell r="DB2787">
            <v>0</v>
          </cell>
          <cell r="DC2787">
            <v>0</v>
          </cell>
          <cell r="DD2787">
            <v>1254.7348999999999</v>
          </cell>
          <cell r="DE2787">
            <v>0</v>
          </cell>
          <cell r="DG2787">
            <v>1186.2348999999999</v>
          </cell>
          <cell r="DI2787">
            <v>0</v>
          </cell>
          <cell r="DJ2787">
            <v>0</v>
          </cell>
          <cell r="DK2787">
            <v>0</v>
          </cell>
          <cell r="DL2787">
            <v>0</v>
          </cell>
        </row>
        <row r="2788">
          <cell r="A2788" t="str">
            <v>QE-COND-FIT-102</v>
          </cell>
          <cell r="B2788" t="str">
            <v>CONDIZIONATORE TETTO ARMADIO RITTAL</v>
          </cell>
          <cell r="F2788">
            <v>3692.0388446808511</v>
          </cell>
          <cell r="H2788">
            <v>1735.258257</v>
          </cell>
          <cell r="I2788">
            <v>0.53</v>
          </cell>
          <cell r="J2788" t="str">
            <v>OK</v>
          </cell>
          <cell r="K2788" t="str">
            <v>NEWZD</v>
          </cell>
          <cell r="L2788">
            <v>0</v>
          </cell>
          <cell r="M2788">
            <v>0</v>
          </cell>
          <cell r="N2788">
            <v>0</v>
          </cell>
          <cell r="O2788">
            <v>0</v>
          </cell>
          <cell r="P2788">
            <v>0</v>
          </cell>
          <cell r="Q2788">
            <v>0</v>
          </cell>
          <cell r="R2788">
            <v>0</v>
          </cell>
          <cell r="S2788">
            <v>0</v>
          </cell>
          <cell r="T2788">
            <v>0</v>
          </cell>
          <cell r="U2788">
            <v>0</v>
          </cell>
          <cell r="V2788">
            <v>0</v>
          </cell>
          <cell r="W2788">
            <v>0</v>
          </cell>
          <cell r="X2788">
            <v>0</v>
          </cell>
          <cell r="Y2788">
            <v>0</v>
          </cell>
          <cell r="Z2788">
            <v>0</v>
          </cell>
          <cell r="AA2788">
            <v>0</v>
          </cell>
          <cell r="AB2788">
            <v>0</v>
          </cell>
          <cell r="AC2788">
            <v>0</v>
          </cell>
          <cell r="AD2788">
            <v>0</v>
          </cell>
          <cell r="AE2788">
            <v>0</v>
          </cell>
          <cell r="AF2788">
            <v>0</v>
          </cell>
          <cell r="AG2788">
            <v>0</v>
          </cell>
          <cell r="AH2788">
            <v>0</v>
          </cell>
          <cell r="AI2788">
            <v>0</v>
          </cell>
          <cell r="AJ2788">
            <v>0</v>
          </cell>
          <cell r="AK2788">
            <v>0</v>
          </cell>
          <cell r="AL2788">
            <v>0</v>
          </cell>
          <cell r="AM2788">
            <v>0</v>
          </cell>
          <cell r="AN2788">
            <v>0</v>
          </cell>
          <cell r="AO2788">
            <v>0</v>
          </cell>
          <cell r="AP2788">
            <v>0</v>
          </cell>
          <cell r="AQ2788">
            <v>0</v>
          </cell>
          <cell r="AR2788">
            <v>0</v>
          </cell>
          <cell r="AS2788">
            <v>0</v>
          </cell>
          <cell r="AT2788">
            <v>0</v>
          </cell>
          <cell r="AU2788">
            <v>0</v>
          </cell>
          <cell r="AV2788">
            <v>1666.758257</v>
          </cell>
          <cell r="AW2788">
            <v>0</v>
          </cell>
          <cell r="AX2788">
            <v>0</v>
          </cell>
          <cell r="AY2788">
            <v>0</v>
          </cell>
          <cell r="AZ2788">
            <v>0</v>
          </cell>
          <cell r="BA2788">
            <v>0</v>
          </cell>
          <cell r="BB2788">
            <v>0</v>
          </cell>
          <cell r="BC2788">
            <v>0</v>
          </cell>
          <cell r="BD2788">
            <v>0</v>
          </cell>
          <cell r="BE2788">
            <v>36</v>
          </cell>
          <cell r="BF2788">
            <v>1</v>
          </cell>
          <cell r="BG2788">
            <v>0</v>
          </cell>
          <cell r="BH2788">
            <v>0</v>
          </cell>
          <cell r="BI2788">
            <v>0</v>
          </cell>
          <cell r="BJ2788">
            <v>0</v>
          </cell>
          <cell r="BK2788">
            <v>0</v>
          </cell>
          <cell r="BL2788">
            <v>0</v>
          </cell>
          <cell r="BM2788">
            <v>0</v>
          </cell>
          <cell r="BN2788">
            <v>0</v>
          </cell>
          <cell r="BO2788">
            <v>0</v>
          </cell>
          <cell r="BP2788">
            <v>0</v>
          </cell>
          <cell r="BQ2788">
            <v>0</v>
          </cell>
          <cell r="BR2788">
            <v>0</v>
          </cell>
          <cell r="BS2788">
            <v>32.5</v>
          </cell>
          <cell r="BT2788">
            <v>1</v>
          </cell>
          <cell r="BU2788">
            <v>0</v>
          </cell>
          <cell r="BV2788">
            <v>0</v>
          </cell>
          <cell r="BW2788">
            <v>0</v>
          </cell>
          <cell r="BX2788">
            <v>0</v>
          </cell>
          <cell r="BY2788">
            <v>0</v>
          </cell>
          <cell r="BZ2788">
            <v>0</v>
          </cell>
          <cell r="CA2788">
            <v>0</v>
          </cell>
          <cell r="CB2788">
            <v>0</v>
          </cell>
          <cell r="CC2788">
            <v>0</v>
          </cell>
          <cell r="CD2788">
            <v>0</v>
          </cell>
          <cell r="CE2788">
            <v>0</v>
          </cell>
          <cell r="CF2788">
            <v>0</v>
          </cell>
          <cell r="CG2788">
            <v>0</v>
          </cell>
          <cell r="CH2788">
            <v>0</v>
          </cell>
          <cell r="CI2788">
            <v>0</v>
          </cell>
          <cell r="CJ2788">
            <v>0</v>
          </cell>
          <cell r="CK2788">
            <v>0</v>
          </cell>
          <cell r="CL2788">
            <v>0</v>
          </cell>
          <cell r="CM2788">
            <v>0</v>
          </cell>
          <cell r="CN2788">
            <v>0</v>
          </cell>
          <cell r="CO2788">
            <v>0</v>
          </cell>
          <cell r="CP2788">
            <v>0</v>
          </cell>
          <cell r="CQ2788">
            <v>0</v>
          </cell>
          <cell r="CR2788">
            <v>0</v>
          </cell>
          <cell r="CS2788">
            <v>0</v>
          </cell>
          <cell r="CT2788">
            <v>0</v>
          </cell>
          <cell r="CU2788">
            <v>0</v>
          </cell>
          <cell r="CV2788">
            <v>0</v>
          </cell>
          <cell r="CW2788">
            <v>0</v>
          </cell>
          <cell r="CX2788">
            <v>0</v>
          </cell>
          <cell r="CY2788">
            <v>0</v>
          </cell>
          <cell r="CZ2788">
            <v>0</v>
          </cell>
          <cell r="DA2788">
            <v>0</v>
          </cell>
          <cell r="DB2788">
            <v>0</v>
          </cell>
          <cell r="DC2788">
            <v>0</v>
          </cell>
          <cell r="DD2788">
            <v>1735.258257</v>
          </cell>
          <cell r="DE2788">
            <v>0</v>
          </cell>
          <cell r="DG2788">
            <v>1618.2119</v>
          </cell>
          <cell r="DI2788">
            <v>0.03</v>
          </cell>
          <cell r="DJ2788">
            <v>48.546357</v>
          </cell>
          <cell r="DK2788">
            <v>2.8781653227204954E-2</v>
          </cell>
          <cell r="DL2788">
            <v>0</v>
          </cell>
        </row>
        <row r="2789">
          <cell r="A2789" t="str">
            <v>QE-COND-FIT-103</v>
          </cell>
          <cell r="B2789" t="str">
            <v>CONDIZIONATORE PARETE ARMADIO RITTAL</v>
          </cell>
          <cell r="F2789">
            <v>4330.3403638297877</v>
          </cell>
          <cell r="H2789">
            <v>2035.259971</v>
          </cell>
          <cell r="I2789">
            <v>0.53</v>
          </cell>
          <cell r="J2789" t="str">
            <v>OK</v>
          </cell>
          <cell r="K2789" t="str">
            <v>NEWZD</v>
          </cell>
          <cell r="L2789">
            <v>0</v>
          </cell>
          <cell r="M2789">
            <v>0</v>
          </cell>
          <cell r="N2789">
            <v>0</v>
          </cell>
          <cell r="O2789">
            <v>0</v>
          </cell>
          <cell r="P2789">
            <v>0</v>
          </cell>
          <cell r="Q2789">
            <v>0</v>
          </cell>
          <cell r="R2789">
            <v>0</v>
          </cell>
          <cell r="S2789">
            <v>0</v>
          </cell>
          <cell r="T2789">
            <v>0</v>
          </cell>
          <cell r="U2789">
            <v>0</v>
          </cell>
          <cell r="V2789">
            <v>0</v>
          </cell>
          <cell r="W2789">
            <v>0</v>
          </cell>
          <cell r="X2789">
            <v>0</v>
          </cell>
          <cell r="Y2789">
            <v>0</v>
          </cell>
          <cell r="Z2789">
            <v>0</v>
          </cell>
          <cell r="AA2789">
            <v>0</v>
          </cell>
          <cell r="AB2789">
            <v>0</v>
          </cell>
          <cell r="AC2789">
            <v>0</v>
          </cell>
          <cell r="AD2789">
            <v>0</v>
          </cell>
          <cell r="AE2789">
            <v>0</v>
          </cell>
          <cell r="AF2789">
            <v>0</v>
          </cell>
          <cell r="AG2789">
            <v>0</v>
          </cell>
          <cell r="AH2789">
            <v>0</v>
          </cell>
          <cell r="AI2789">
            <v>0</v>
          </cell>
          <cell r="AJ2789">
            <v>0</v>
          </cell>
          <cell r="AK2789">
            <v>0</v>
          </cell>
          <cell r="AL2789">
            <v>0</v>
          </cell>
          <cell r="AM2789">
            <v>0</v>
          </cell>
          <cell r="AN2789">
            <v>0</v>
          </cell>
          <cell r="AO2789">
            <v>0</v>
          </cell>
          <cell r="AP2789">
            <v>0</v>
          </cell>
          <cell r="AQ2789">
            <v>0</v>
          </cell>
          <cell r="AR2789">
            <v>0</v>
          </cell>
          <cell r="AS2789">
            <v>0</v>
          </cell>
          <cell r="AT2789">
            <v>0</v>
          </cell>
          <cell r="AU2789">
            <v>0</v>
          </cell>
          <cell r="AV2789">
            <v>1966.759971</v>
          </cell>
          <cell r="AW2789">
            <v>0</v>
          </cell>
          <cell r="AX2789">
            <v>0</v>
          </cell>
          <cell r="AY2789">
            <v>0</v>
          </cell>
          <cell r="AZ2789">
            <v>0</v>
          </cell>
          <cell r="BA2789">
            <v>0</v>
          </cell>
          <cell r="BB2789">
            <v>0</v>
          </cell>
          <cell r="BC2789">
            <v>0</v>
          </cell>
          <cell r="BD2789">
            <v>0</v>
          </cell>
          <cell r="BE2789">
            <v>36</v>
          </cell>
          <cell r="BF2789">
            <v>1</v>
          </cell>
          <cell r="BG2789">
            <v>0</v>
          </cell>
          <cell r="BH2789">
            <v>0</v>
          </cell>
          <cell r="BI2789">
            <v>0</v>
          </cell>
          <cell r="BJ2789">
            <v>0</v>
          </cell>
          <cell r="BK2789">
            <v>0</v>
          </cell>
          <cell r="BL2789">
            <v>0</v>
          </cell>
          <cell r="BM2789">
            <v>0</v>
          </cell>
          <cell r="BN2789">
            <v>0</v>
          </cell>
          <cell r="BO2789">
            <v>0</v>
          </cell>
          <cell r="BP2789">
            <v>0</v>
          </cell>
          <cell r="BQ2789">
            <v>0</v>
          </cell>
          <cell r="BR2789">
            <v>0</v>
          </cell>
          <cell r="BS2789">
            <v>32.5</v>
          </cell>
          <cell r="BT2789">
            <v>1</v>
          </cell>
          <cell r="BU2789">
            <v>0</v>
          </cell>
          <cell r="BV2789">
            <v>0</v>
          </cell>
          <cell r="BW2789">
            <v>0</v>
          </cell>
          <cell r="BX2789">
            <v>0</v>
          </cell>
          <cell r="BY2789">
            <v>0</v>
          </cell>
          <cell r="BZ2789">
            <v>0</v>
          </cell>
          <cell r="CA2789">
            <v>0</v>
          </cell>
          <cell r="CB2789">
            <v>0</v>
          </cell>
          <cell r="CC2789">
            <v>0</v>
          </cell>
          <cell r="CD2789">
            <v>0</v>
          </cell>
          <cell r="CE2789">
            <v>0</v>
          </cell>
          <cell r="CF2789">
            <v>0</v>
          </cell>
          <cell r="CG2789">
            <v>0</v>
          </cell>
          <cell r="CH2789">
            <v>0</v>
          </cell>
          <cell r="CI2789">
            <v>0</v>
          </cell>
          <cell r="CJ2789">
            <v>0</v>
          </cell>
          <cell r="CK2789">
            <v>0</v>
          </cell>
          <cell r="CL2789">
            <v>0</v>
          </cell>
          <cell r="CM2789">
            <v>0</v>
          </cell>
          <cell r="CN2789">
            <v>0</v>
          </cell>
          <cell r="CO2789">
            <v>0</v>
          </cell>
          <cell r="CP2789">
            <v>0</v>
          </cell>
          <cell r="CQ2789">
            <v>0</v>
          </cell>
          <cell r="CR2789">
            <v>0</v>
          </cell>
          <cell r="CS2789">
            <v>0</v>
          </cell>
          <cell r="CT2789">
            <v>0</v>
          </cell>
          <cell r="CU2789">
            <v>0</v>
          </cell>
          <cell r="CV2789">
            <v>0</v>
          </cell>
          <cell r="CW2789">
            <v>0</v>
          </cell>
          <cell r="CX2789">
            <v>0</v>
          </cell>
          <cell r="CY2789">
            <v>0</v>
          </cell>
          <cell r="CZ2789">
            <v>0</v>
          </cell>
          <cell r="DA2789">
            <v>0</v>
          </cell>
          <cell r="DB2789">
            <v>0</v>
          </cell>
          <cell r="DC2789">
            <v>0</v>
          </cell>
          <cell r="DD2789">
            <v>2035.259971</v>
          </cell>
          <cell r="DE2789">
            <v>0</v>
          </cell>
          <cell r="DG2789">
            <v>1909.4757</v>
          </cell>
          <cell r="DI2789">
            <v>0.03</v>
          </cell>
          <cell r="DJ2789">
            <v>57.284270999999997</v>
          </cell>
          <cell r="DK2789">
            <v>2.8961059026154871E-2</v>
          </cell>
          <cell r="DL2789">
            <v>0</v>
          </cell>
        </row>
        <row r="2790">
          <cell r="A2790" t="str">
            <v>QE-COND-FIT-104</v>
          </cell>
          <cell r="B2790" t="str">
            <v>CONDIZIONATORE PARETE LEGGIO RITTAL</v>
          </cell>
          <cell r="F2790">
            <v>3442.7714893617022</v>
          </cell>
          <cell r="H2790">
            <v>1618.1025999999999</v>
          </cell>
          <cell r="I2790">
            <v>0.53</v>
          </cell>
          <cell r="J2790" t="str">
            <v>OK</v>
          </cell>
          <cell r="K2790" t="str">
            <v>NEWZD</v>
          </cell>
          <cell r="L2790">
            <v>0</v>
          </cell>
          <cell r="M2790">
            <v>0</v>
          </cell>
          <cell r="N2790">
            <v>0</v>
          </cell>
          <cell r="O2790">
            <v>0</v>
          </cell>
          <cell r="P2790">
            <v>0</v>
          </cell>
          <cell r="Q2790">
            <v>0</v>
          </cell>
          <cell r="R2790">
            <v>0</v>
          </cell>
          <cell r="S2790">
            <v>0</v>
          </cell>
          <cell r="T2790">
            <v>0</v>
          </cell>
          <cell r="U2790">
            <v>0</v>
          </cell>
          <cell r="V2790">
            <v>0</v>
          </cell>
          <cell r="W2790">
            <v>0</v>
          </cell>
          <cell r="X2790">
            <v>0</v>
          </cell>
          <cell r="Y2790">
            <v>0</v>
          </cell>
          <cell r="Z2790">
            <v>0</v>
          </cell>
          <cell r="AA2790">
            <v>0</v>
          </cell>
          <cell r="AB2790">
            <v>0</v>
          </cell>
          <cell r="AC2790">
            <v>0</v>
          </cell>
          <cell r="AD2790">
            <v>0</v>
          </cell>
          <cell r="AE2790">
            <v>0</v>
          </cell>
          <cell r="AF2790">
            <v>0</v>
          </cell>
          <cell r="AG2790">
            <v>0</v>
          </cell>
          <cell r="AH2790">
            <v>0</v>
          </cell>
          <cell r="AI2790">
            <v>0</v>
          </cell>
          <cell r="AJ2790">
            <v>0</v>
          </cell>
          <cell r="AK2790">
            <v>0</v>
          </cell>
          <cell r="AL2790">
            <v>0</v>
          </cell>
          <cell r="AM2790">
            <v>0</v>
          </cell>
          <cell r="AN2790">
            <v>0</v>
          </cell>
          <cell r="AO2790">
            <v>0</v>
          </cell>
          <cell r="AP2790">
            <v>0</v>
          </cell>
          <cell r="AQ2790">
            <v>0</v>
          </cell>
          <cell r="AR2790">
            <v>0</v>
          </cell>
          <cell r="AS2790">
            <v>0</v>
          </cell>
          <cell r="AT2790">
            <v>0</v>
          </cell>
          <cell r="AU2790">
            <v>0</v>
          </cell>
          <cell r="AV2790">
            <v>1549.6025999999999</v>
          </cell>
          <cell r="AW2790">
            <v>0</v>
          </cell>
          <cell r="AX2790">
            <v>0</v>
          </cell>
          <cell r="AY2790">
            <v>0</v>
          </cell>
          <cell r="AZ2790">
            <v>0</v>
          </cell>
          <cell r="BA2790">
            <v>0</v>
          </cell>
          <cell r="BB2790">
            <v>0</v>
          </cell>
          <cell r="BC2790">
            <v>0</v>
          </cell>
          <cell r="BD2790">
            <v>0</v>
          </cell>
          <cell r="BE2790">
            <v>36</v>
          </cell>
          <cell r="BF2790">
            <v>1</v>
          </cell>
          <cell r="BG2790">
            <v>0</v>
          </cell>
          <cell r="BH2790">
            <v>0</v>
          </cell>
          <cell r="BI2790">
            <v>0</v>
          </cell>
          <cell r="BJ2790">
            <v>0</v>
          </cell>
          <cell r="BK2790">
            <v>0</v>
          </cell>
          <cell r="BL2790">
            <v>0</v>
          </cell>
          <cell r="BM2790">
            <v>0</v>
          </cell>
          <cell r="BN2790">
            <v>0</v>
          </cell>
          <cell r="BO2790">
            <v>0</v>
          </cell>
          <cell r="BP2790">
            <v>0</v>
          </cell>
          <cell r="BQ2790">
            <v>0</v>
          </cell>
          <cell r="BR2790">
            <v>0</v>
          </cell>
          <cell r="BS2790">
            <v>32.5</v>
          </cell>
          <cell r="BT2790">
            <v>1</v>
          </cell>
          <cell r="BU2790">
            <v>0</v>
          </cell>
          <cell r="BV2790">
            <v>0</v>
          </cell>
          <cell r="BW2790">
            <v>0</v>
          </cell>
          <cell r="BX2790">
            <v>0</v>
          </cell>
          <cell r="BY2790">
            <v>0</v>
          </cell>
          <cell r="BZ2790">
            <v>0</v>
          </cell>
          <cell r="CA2790">
            <v>0</v>
          </cell>
          <cell r="CB2790">
            <v>0</v>
          </cell>
          <cell r="CC2790">
            <v>0</v>
          </cell>
          <cell r="CD2790">
            <v>0</v>
          </cell>
          <cell r="CE2790">
            <v>0</v>
          </cell>
          <cell r="CF2790">
            <v>0</v>
          </cell>
          <cell r="CG2790">
            <v>0</v>
          </cell>
          <cell r="CH2790">
            <v>0</v>
          </cell>
          <cell r="CI2790">
            <v>0</v>
          </cell>
          <cell r="CJ2790">
            <v>0</v>
          </cell>
          <cell r="CK2790">
            <v>0</v>
          </cell>
          <cell r="CL2790">
            <v>0</v>
          </cell>
          <cell r="CM2790">
            <v>0</v>
          </cell>
          <cell r="CN2790">
            <v>0</v>
          </cell>
          <cell r="CO2790">
            <v>0</v>
          </cell>
          <cell r="CP2790">
            <v>0</v>
          </cell>
          <cell r="CQ2790">
            <v>0</v>
          </cell>
          <cell r="CR2790">
            <v>0</v>
          </cell>
          <cell r="CS2790">
            <v>0</v>
          </cell>
          <cell r="CT2790">
            <v>0</v>
          </cell>
          <cell r="CU2790">
            <v>0</v>
          </cell>
          <cell r="CV2790">
            <v>0</v>
          </cell>
          <cell r="CW2790">
            <v>0</v>
          </cell>
          <cell r="CX2790">
            <v>0</v>
          </cell>
          <cell r="CY2790">
            <v>0</v>
          </cell>
          <cell r="CZ2790">
            <v>0</v>
          </cell>
          <cell r="DA2790">
            <v>0</v>
          </cell>
          <cell r="DB2790">
            <v>0</v>
          </cell>
          <cell r="DC2790">
            <v>0</v>
          </cell>
          <cell r="DD2790">
            <v>1618.1025999999999</v>
          </cell>
          <cell r="DE2790">
            <v>0</v>
          </cell>
          <cell r="DG2790">
            <v>1549.6025999999999</v>
          </cell>
          <cell r="DI2790">
            <v>0</v>
          </cell>
          <cell r="DJ2790">
            <v>0</v>
          </cell>
          <cell r="DK2790">
            <v>0</v>
          </cell>
          <cell r="DL2790">
            <v>0</v>
          </cell>
        </row>
        <row r="2791">
          <cell r="A2791" t="str">
            <v>QE-DEPAL-SYSTEM</v>
          </cell>
          <cell r="B2791" t="str">
            <v>QUADRO ELETTRICO ROBOT FANUC DEPAL STRATO 700kg SIEMENS + TP1200</v>
          </cell>
          <cell r="F2791">
            <v>46358.115151515151</v>
          </cell>
          <cell r="H2791">
            <v>15298.178</v>
          </cell>
          <cell r="I2791">
            <v>0.66999999999999993</v>
          </cell>
          <cell r="J2791" t="str">
            <v>BEMA</v>
          </cell>
          <cell r="K2791" t="str">
            <v>NEWZD</v>
          </cell>
          <cell r="L2791">
            <v>0</v>
          </cell>
          <cell r="M2791">
            <v>0</v>
          </cell>
          <cell r="N2791">
            <v>0</v>
          </cell>
          <cell r="O2791">
            <v>0</v>
          </cell>
          <cell r="P2791">
            <v>0</v>
          </cell>
          <cell r="Q2791">
            <v>0</v>
          </cell>
          <cell r="R2791">
            <v>0</v>
          </cell>
          <cell r="S2791">
            <v>0</v>
          </cell>
          <cell r="T2791">
            <v>0</v>
          </cell>
          <cell r="U2791">
            <v>0</v>
          </cell>
          <cell r="V2791">
            <v>0</v>
          </cell>
          <cell r="W2791">
            <v>0</v>
          </cell>
          <cell r="X2791">
            <v>0</v>
          </cell>
          <cell r="Y2791">
            <v>0</v>
          </cell>
          <cell r="Z2791">
            <v>0</v>
          </cell>
          <cell r="AA2791">
            <v>0</v>
          </cell>
          <cell r="AB2791">
            <v>0</v>
          </cell>
          <cell r="AC2791">
            <v>0</v>
          </cell>
          <cell r="AD2791">
            <v>0</v>
          </cell>
          <cell r="AE2791">
            <v>0</v>
          </cell>
          <cell r="AF2791">
            <v>0</v>
          </cell>
          <cell r="AG2791">
            <v>0</v>
          </cell>
          <cell r="AH2791">
            <v>0</v>
          </cell>
          <cell r="AI2791">
            <v>0</v>
          </cell>
          <cell r="AJ2791">
            <v>0</v>
          </cell>
          <cell r="AK2791">
            <v>0</v>
          </cell>
          <cell r="AL2791">
            <v>0</v>
          </cell>
          <cell r="AM2791">
            <v>0</v>
          </cell>
          <cell r="AN2791">
            <v>0</v>
          </cell>
          <cell r="AO2791">
            <v>0</v>
          </cell>
          <cell r="AP2791">
            <v>0</v>
          </cell>
          <cell r="AQ2791">
            <v>0</v>
          </cell>
          <cell r="AR2791">
            <v>0</v>
          </cell>
          <cell r="AS2791">
            <v>0</v>
          </cell>
          <cell r="AT2791">
            <v>0</v>
          </cell>
          <cell r="AU2791">
            <v>0</v>
          </cell>
          <cell r="AV2791">
            <v>15298.178</v>
          </cell>
          <cell r="AW2791">
            <v>0</v>
          </cell>
          <cell r="AX2791">
            <v>0</v>
          </cell>
          <cell r="AY2791">
            <v>0</v>
          </cell>
          <cell r="AZ2791">
            <v>0</v>
          </cell>
          <cell r="BA2791">
            <v>0</v>
          </cell>
          <cell r="BB2791">
            <v>0</v>
          </cell>
          <cell r="BC2791">
            <v>0</v>
          </cell>
          <cell r="BD2791">
            <v>0</v>
          </cell>
          <cell r="BE2791">
            <v>0</v>
          </cell>
          <cell r="BF2791">
            <v>0</v>
          </cell>
          <cell r="BG2791">
            <v>0</v>
          </cell>
          <cell r="BH2791">
            <v>0</v>
          </cell>
          <cell r="BI2791">
            <v>0</v>
          </cell>
          <cell r="BJ2791">
            <v>0</v>
          </cell>
          <cell r="BK2791">
            <v>0</v>
          </cell>
          <cell r="BL2791">
            <v>0</v>
          </cell>
          <cell r="BM2791">
            <v>0</v>
          </cell>
          <cell r="BN2791">
            <v>0</v>
          </cell>
          <cell r="BO2791">
            <v>0</v>
          </cell>
          <cell r="BP2791">
            <v>0</v>
          </cell>
          <cell r="BQ2791">
            <v>0</v>
          </cell>
          <cell r="BR2791">
            <v>0</v>
          </cell>
          <cell r="BS2791">
            <v>0</v>
          </cell>
          <cell r="BT2791">
            <v>0</v>
          </cell>
          <cell r="BU2791">
            <v>0</v>
          </cell>
          <cell r="BV2791">
            <v>0</v>
          </cell>
          <cell r="BW2791">
            <v>0</v>
          </cell>
          <cell r="BX2791">
            <v>0</v>
          </cell>
          <cell r="BY2791">
            <v>0</v>
          </cell>
          <cell r="BZ2791">
            <v>0</v>
          </cell>
          <cell r="CA2791">
            <v>0</v>
          </cell>
          <cell r="CB2791">
            <v>0</v>
          </cell>
          <cell r="CC2791">
            <v>0</v>
          </cell>
          <cell r="CD2791">
            <v>0</v>
          </cell>
          <cell r="CE2791">
            <v>0</v>
          </cell>
          <cell r="CF2791">
            <v>0</v>
          </cell>
          <cell r="CG2791">
            <v>0</v>
          </cell>
          <cell r="CH2791">
            <v>0</v>
          </cell>
          <cell r="CI2791">
            <v>0</v>
          </cell>
          <cell r="CJ2791">
            <v>0</v>
          </cell>
          <cell r="CK2791">
            <v>0</v>
          </cell>
          <cell r="CL2791">
            <v>0</v>
          </cell>
          <cell r="CM2791">
            <v>0</v>
          </cell>
          <cell r="CN2791">
            <v>0</v>
          </cell>
          <cell r="CO2791">
            <v>0</v>
          </cell>
          <cell r="CP2791">
            <v>0</v>
          </cell>
          <cell r="CQ2791">
            <v>0</v>
          </cell>
          <cell r="CR2791">
            <v>0</v>
          </cell>
          <cell r="CS2791">
            <v>0</v>
          </cell>
          <cell r="CT2791">
            <v>0</v>
          </cell>
          <cell r="CU2791">
            <v>0</v>
          </cell>
          <cell r="CV2791">
            <v>0</v>
          </cell>
          <cell r="CW2791">
            <v>0</v>
          </cell>
          <cell r="CX2791">
            <v>0</v>
          </cell>
          <cell r="CY2791">
            <v>0</v>
          </cell>
          <cell r="CZ2791">
            <v>0</v>
          </cell>
          <cell r="DA2791">
            <v>0</v>
          </cell>
          <cell r="DB2791">
            <v>0</v>
          </cell>
          <cell r="DC2791">
            <v>0</v>
          </cell>
          <cell r="DD2791">
            <v>15298.178</v>
          </cell>
          <cell r="DE2791">
            <v>0</v>
          </cell>
          <cell r="DG2791">
            <v>14852.6</v>
          </cell>
          <cell r="DI2791">
            <v>0.03</v>
          </cell>
          <cell r="DJ2791">
            <v>445.57799999999997</v>
          </cell>
          <cell r="DK2791">
            <v>0.03</v>
          </cell>
          <cell r="DL2791">
            <v>0</v>
          </cell>
        </row>
        <row r="2792">
          <cell r="A2792" t="str">
            <v>QE-FORTRESS-KB</v>
          </cell>
          <cell r="B2792" t="str">
            <v>FORTRESS KEYBOX</v>
          </cell>
          <cell r="C2792" t="str">
            <v>FORTRESS KEYBOX</v>
          </cell>
          <cell r="F2792">
            <v>3041.7788297872344</v>
          </cell>
          <cell r="H2792">
            <v>1429.6360500000001</v>
          </cell>
          <cell r="I2792">
            <v>0.53</v>
          </cell>
          <cell r="J2792" t="str">
            <v>BEMA</v>
          </cell>
          <cell r="K2792" t="str">
            <v>NEWZD</v>
          </cell>
          <cell r="L2792">
            <v>0</v>
          </cell>
          <cell r="M2792">
            <v>0</v>
          </cell>
          <cell r="N2792">
            <v>0</v>
          </cell>
          <cell r="O2792">
            <v>0</v>
          </cell>
          <cell r="P2792">
            <v>0</v>
          </cell>
          <cell r="Q2792">
            <v>0</v>
          </cell>
          <cell r="R2792">
            <v>0</v>
          </cell>
          <cell r="S2792">
            <v>0</v>
          </cell>
          <cell r="T2792">
            <v>0</v>
          </cell>
          <cell r="U2792">
            <v>0</v>
          </cell>
          <cell r="V2792">
            <v>0</v>
          </cell>
          <cell r="W2792">
            <v>0</v>
          </cell>
          <cell r="X2792">
            <v>0</v>
          </cell>
          <cell r="Y2792">
            <v>0</v>
          </cell>
          <cell r="Z2792">
            <v>0</v>
          </cell>
          <cell r="AA2792">
            <v>0</v>
          </cell>
          <cell r="AB2792">
            <v>0</v>
          </cell>
          <cell r="AC2792">
            <v>0</v>
          </cell>
          <cell r="AD2792">
            <v>0</v>
          </cell>
          <cell r="AE2792">
            <v>0</v>
          </cell>
          <cell r="AF2792">
            <v>0</v>
          </cell>
          <cell r="AG2792">
            <v>0</v>
          </cell>
          <cell r="AH2792">
            <v>0</v>
          </cell>
          <cell r="AI2792">
            <v>0</v>
          </cell>
          <cell r="AJ2792">
            <v>0</v>
          </cell>
          <cell r="AK2792">
            <v>0</v>
          </cell>
          <cell r="AL2792">
            <v>0</v>
          </cell>
          <cell r="AM2792">
            <v>0</v>
          </cell>
          <cell r="AN2792">
            <v>0</v>
          </cell>
          <cell r="AO2792">
            <v>0</v>
          </cell>
          <cell r="AP2792">
            <v>0</v>
          </cell>
          <cell r="AQ2792">
            <v>0</v>
          </cell>
          <cell r="AR2792">
            <v>0</v>
          </cell>
          <cell r="AS2792">
            <v>0</v>
          </cell>
          <cell r="AT2792">
            <v>0</v>
          </cell>
          <cell r="AU2792">
            <v>0</v>
          </cell>
          <cell r="AV2792">
            <v>1256.6360500000001</v>
          </cell>
          <cell r="AW2792">
            <v>72</v>
          </cell>
          <cell r="AX2792">
            <v>2</v>
          </cell>
          <cell r="AY2792">
            <v>0</v>
          </cell>
          <cell r="AZ2792">
            <v>0</v>
          </cell>
          <cell r="BA2792">
            <v>0</v>
          </cell>
          <cell r="BB2792">
            <v>0</v>
          </cell>
          <cell r="BC2792">
            <v>0</v>
          </cell>
          <cell r="BD2792">
            <v>0</v>
          </cell>
          <cell r="BE2792">
            <v>36</v>
          </cell>
          <cell r="BF2792">
            <v>1</v>
          </cell>
          <cell r="BG2792">
            <v>0</v>
          </cell>
          <cell r="BH2792">
            <v>0</v>
          </cell>
          <cell r="BI2792">
            <v>0</v>
          </cell>
          <cell r="BJ2792">
            <v>0</v>
          </cell>
          <cell r="BK2792">
            <v>0</v>
          </cell>
          <cell r="BL2792">
            <v>0</v>
          </cell>
          <cell r="BM2792">
            <v>0</v>
          </cell>
          <cell r="BN2792">
            <v>0</v>
          </cell>
          <cell r="BO2792">
            <v>0</v>
          </cell>
          <cell r="BP2792">
            <v>0</v>
          </cell>
          <cell r="BQ2792">
            <v>0</v>
          </cell>
          <cell r="BR2792">
            <v>0</v>
          </cell>
          <cell r="BS2792">
            <v>65</v>
          </cell>
          <cell r="BT2792">
            <v>2</v>
          </cell>
          <cell r="BU2792">
            <v>0</v>
          </cell>
          <cell r="BV2792">
            <v>0</v>
          </cell>
          <cell r="BW2792">
            <v>0</v>
          </cell>
          <cell r="BX2792">
            <v>0</v>
          </cell>
          <cell r="BY2792">
            <v>0</v>
          </cell>
          <cell r="BZ2792">
            <v>0</v>
          </cell>
          <cell r="CA2792">
            <v>0</v>
          </cell>
          <cell r="CB2792">
            <v>0</v>
          </cell>
          <cell r="CC2792">
            <v>0</v>
          </cell>
          <cell r="CD2792">
            <v>0</v>
          </cell>
          <cell r="CE2792">
            <v>0</v>
          </cell>
          <cell r="CF2792">
            <v>0</v>
          </cell>
          <cell r="CG2792">
            <v>0</v>
          </cell>
          <cell r="CH2792">
            <v>0</v>
          </cell>
          <cell r="CI2792">
            <v>0</v>
          </cell>
          <cell r="CJ2792">
            <v>0</v>
          </cell>
          <cell r="CK2792">
            <v>0</v>
          </cell>
          <cell r="CL2792">
            <v>0</v>
          </cell>
          <cell r="CM2792">
            <v>0</v>
          </cell>
          <cell r="CN2792">
            <v>0</v>
          </cell>
          <cell r="CO2792">
            <v>0</v>
          </cell>
          <cell r="CP2792">
            <v>0</v>
          </cell>
          <cell r="CQ2792">
            <v>0</v>
          </cell>
          <cell r="CR2792">
            <v>0</v>
          </cell>
          <cell r="CS2792">
            <v>0</v>
          </cell>
          <cell r="CT2792">
            <v>0</v>
          </cell>
          <cell r="CU2792">
            <v>0</v>
          </cell>
          <cell r="CV2792">
            <v>0</v>
          </cell>
          <cell r="CW2792">
            <v>0</v>
          </cell>
          <cell r="CX2792">
            <v>0</v>
          </cell>
          <cell r="CY2792">
            <v>0</v>
          </cell>
          <cell r="CZ2792">
            <v>0</v>
          </cell>
          <cell r="DA2792">
            <v>0</v>
          </cell>
          <cell r="DB2792">
            <v>0</v>
          </cell>
          <cell r="DC2792">
            <v>0</v>
          </cell>
          <cell r="DD2792">
            <v>1429.6360500000001</v>
          </cell>
          <cell r="DE2792">
            <v>0</v>
          </cell>
          <cell r="DG2792">
            <v>1220.0350000000001</v>
          </cell>
          <cell r="DI2792">
            <v>0.03</v>
          </cell>
          <cell r="DJ2792">
            <v>36.601050000000001</v>
          </cell>
          <cell r="DK2792">
            <v>2.6274321894281191E-2</v>
          </cell>
          <cell r="DL2792">
            <v>0</v>
          </cell>
        </row>
        <row r="2793">
          <cell r="A2793" t="str">
            <v>QE-FORTRESS-KB-CC</v>
          </cell>
          <cell r="B2793" t="str">
            <v>FORTRESS KEYBOX SPECIFICHE COCACOLA</v>
          </cell>
          <cell r="C2793" t="str">
            <v>FORTRESS KEYBOX COCACOLA SPEC.</v>
          </cell>
          <cell r="F2793">
            <v>5715.4725531914901</v>
          </cell>
          <cell r="H2793">
            <v>2686.2721000000001</v>
          </cell>
          <cell r="I2793">
            <v>0.53</v>
          </cell>
          <cell r="J2793" t="str">
            <v>BEMA</v>
          </cell>
          <cell r="K2793" t="str">
            <v>NEWZD</v>
          </cell>
          <cell r="L2793">
            <v>0</v>
          </cell>
          <cell r="M2793">
            <v>0</v>
          </cell>
          <cell r="N2793">
            <v>0</v>
          </cell>
          <cell r="O2793">
            <v>0</v>
          </cell>
          <cell r="P2793">
            <v>0</v>
          </cell>
          <cell r="Q2793">
            <v>0</v>
          </cell>
          <cell r="R2793">
            <v>0</v>
          </cell>
          <cell r="S2793">
            <v>0</v>
          </cell>
          <cell r="T2793">
            <v>0</v>
          </cell>
          <cell r="U2793">
            <v>0</v>
          </cell>
          <cell r="V2793">
            <v>0</v>
          </cell>
          <cell r="W2793">
            <v>0</v>
          </cell>
          <cell r="X2793">
            <v>0</v>
          </cell>
          <cell r="Y2793">
            <v>0</v>
          </cell>
          <cell r="Z2793">
            <v>0</v>
          </cell>
          <cell r="AA2793">
            <v>0</v>
          </cell>
          <cell r="AB2793">
            <v>0</v>
          </cell>
          <cell r="AC2793">
            <v>0</v>
          </cell>
          <cell r="AD2793">
            <v>0</v>
          </cell>
          <cell r="AE2793">
            <v>0</v>
          </cell>
          <cell r="AF2793">
            <v>0</v>
          </cell>
          <cell r="AG2793">
            <v>0</v>
          </cell>
          <cell r="AH2793">
            <v>0</v>
          </cell>
          <cell r="AI2793">
            <v>0</v>
          </cell>
          <cell r="AJ2793">
            <v>0</v>
          </cell>
          <cell r="AK2793">
            <v>0</v>
          </cell>
          <cell r="AL2793">
            <v>0</v>
          </cell>
          <cell r="AM2793">
            <v>0</v>
          </cell>
          <cell r="AN2793">
            <v>0</v>
          </cell>
          <cell r="AO2793">
            <v>0</v>
          </cell>
          <cell r="AP2793">
            <v>0</v>
          </cell>
          <cell r="AQ2793">
            <v>0</v>
          </cell>
          <cell r="AR2793">
            <v>0</v>
          </cell>
          <cell r="AS2793">
            <v>0</v>
          </cell>
          <cell r="AT2793">
            <v>0</v>
          </cell>
          <cell r="AU2793">
            <v>0</v>
          </cell>
          <cell r="AV2793">
            <v>2513.2721000000001</v>
          </cell>
          <cell r="AW2793">
            <v>72</v>
          </cell>
          <cell r="AX2793">
            <v>2</v>
          </cell>
          <cell r="AY2793">
            <v>0</v>
          </cell>
          <cell r="AZ2793">
            <v>0</v>
          </cell>
          <cell r="BA2793">
            <v>0</v>
          </cell>
          <cell r="BB2793">
            <v>0</v>
          </cell>
          <cell r="BC2793">
            <v>0</v>
          </cell>
          <cell r="BD2793">
            <v>0</v>
          </cell>
          <cell r="BE2793">
            <v>36</v>
          </cell>
          <cell r="BF2793">
            <v>1</v>
          </cell>
          <cell r="BG2793">
            <v>0</v>
          </cell>
          <cell r="BH2793">
            <v>0</v>
          </cell>
          <cell r="BI2793">
            <v>0</v>
          </cell>
          <cell r="BJ2793">
            <v>0</v>
          </cell>
          <cell r="BK2793">
            <v>0</v>
          </cell>
          <cell r="BL2793">
            <v>0</v>
          </cell>
          <cell r="BM2793">
            <v>0</v>
          </cell>
          <cell r="BN2793">
            <v>0</v>
          </cell>
          <cell r="BO2793">
            <v>0</v>
          </cell>
          <cell r="BP2793">
            <v>0</v>
          </cell>
          <cell r="BQ2793">
            <v>0</v>
          </cell>
          <cell r="BR2793">
            <v>0</v>
          </cell>
          <cell r="BS2793">
            <v>65</v>
          </cell>
          <cell r="BT2793">
            <v>2</v>
          </cell>
          <cell r="BU2793">
            <v>0</v>
          </cell>
          <cell r="BV2793">
            <v>0</v>
          </cell>
          <cell r="BW2793">
            <v>0</v>
          </cell>
          <cell r="BX2793">
            <v>0</v>
          </cell>
          <cell r="BY2793">
            <v>0</v>
          </cell>
          <cell r="BZ2793">
            <v>0</v>
          </cell>
          <cell r="CA2793">
            <v>0</v>
          </cell>
          <cell r="CB2793">
            <v>0</v>
          </cell>
          <cell r="CC2793">
            <v>0</v>
          </cell>
          <cell r="CD2793">
            <v>0</v>
          </cell>
          <cell r="CE2793">
            <v>0</v>
          </cell>
          <cell r="CF2793">
            <v>0</v>
          </cell>
          <cell r="CG2793">
            <v>0</v>
          </cell>
          <cell r="CH2793">
            <v>0</v>
          </cell>
          <cell r="CI2793">
            <v>0</v>
          </cell>
          <cell r="CJ2793">
            <v>0</v>
          </cell>
          <cell r="CK2793">
            <v>0</v>
          </cell>
          <cell r="CL2793">
            <v>0</v>
          </cell>
          <cell r="CM2793">
            <v>0</v>
          </cell>
          <cell r="CN2793">
            <v>0</v>
          </cell>
          <cell r="CO2793">
            <v>0</v>
          </cell>
          <cell r="CP2793">
            <v>0</v>
          </cell>
          <cell r="CQ2793">
            <v>0</v>
          </cell>
          <cell r="CR2793">
            <v>0</v>
          </cell>
          <cell r="CS2793">
            <v>0</v>
          </cell>
          <cell r="CT2793">
            <v>0</v>
          </cell>
          <cell r="CU2793">
            <v>0</v>
          </cell>
          <cell r="CV2793">
            <v>0</v>
          </cell>
          <cell r="CW2793">
            <v>0</v>
          </cell>
          <cell r="CX2793">
            <v>0</v>
          </cell>
          <cell r="CY2793">
            <v>0</v>
          </cell>
          <cell r="CZ2793">
            <v>0</v>
          </cell>
          <cell r="DA2793">
            <v>0</v>
          </cell>
          <cell r="DB2793">
            <v>0</v>
          </cell>
          <cell r="DC2793">
            <v>0</v>
          </cell>
          <cell r="DD2793">
            <v>2686.2721000000001</v>
          </cell>
          <cell r="DE2793">
            <v>0</v>
          </cell>
          <cell r="DG2793">
            <v>2440.0700000000002</v>
          </cell>
          <cell r="DI2793">
            <v>0.03</v>
          </cell>
          <cell r="DJ2793">
            <v>73.202100000000002</v>
          </cell>
          <cell r="DK2793">
            <v>2.8013830475264727E-2</v>
          </cell>
          <cell r="DL2793">
            <v>0</v>
          </cell>
        </row>
        <row r="2794">
          <cell r="A2794" t="str">
            <v>QE-GES-COM-PNEUM</v>
          </cell>
          <cell r="B2794" t="str">
            <v>QUADRO GESTIONE COMANDO PNEUMATICO</v>
          </cell>
          <cell r="F2794">
            <v>511.22434148936173</v>
          </cell>
          <cell r="H2794">
            <v>240.2754405</v>
          </cell>
          <cell r="I2794">
            <v>0.53</v>
          </cell>
          <cell r="J2794" t="str">
            <v>BEMA</v>
          </cell>
          <cell r="K2794" t="str">
            <v>NEWZD</v>
          </cell>
          <cell r="L2794">
            <v>0</v>
          </cell>
          <cell r="M2794">
            <v>0</v>
          </cell>
          <cell r="N2794">
            <v>0</v>
          </cell>
          <cell r="O2794">
            <v>0</v>
          </cell>
          <cell r="P2794">
            <v>0</v>
          </cell>
          <cell r="Q2794">
            <v>0</v>
          </cell>
          <cell r="R2794">
            <v>0</v>
          </cell>
          <cell r="S2794">
            <v>0</v>
          </cell>
          <cell r="T2794">
            <v>0</v>
          </cell>
          <cell r="U2794">
            <v>0</v>
          </cell>
          <cell r="V2794">
            <v>0</v>
          </cell>
          <cell r="W2794">
            <v>0</v>
          </cell>
          <cell r="X2794">
            <v>0</v>
          </cell>
          <cell r="Y2794">
            <v>0</v>
          </cell>
          <cell r="Z2794">
            <v>0</v>
          </cell>
          <cell r="AA2794">
            <v>0</v>
          </cell>
          <cell r="AB2794">
            <v>0</v>
          </cell>
          <cell r="AC2794">
            <v>0</v>
          </cell>
          <cell r="AD2794">
            <v>0</v>
          </cell>
          <cell r="AE2794">
            <v>0</v>
          </cell>
          <cell r="AF2794">
            <v>0</v>
          </cell>
          <cell r="AG2794">
            <v>0</v>
          </cell>
          <cell r="AH2794">
            <v>0</v>
          </cell>
          <cell r="AI2794">
            <v>0</v>
          </cell>
          <cell r="AJ2794">
            <v>0</v>
          </cell>
          <cell r="AK2794">
            <v>0</v>
          </cell>
          <cell r="AL2794">
            <v>0</v>
          </cell>
          <cell r="AM2794">
            <v>0</v>
          </cell>
          <cell r="AN2794">
            <v>0</v>
          </cell>
          <cell r="AO2794">
            <v>0</v>
          </cell>
          <cell r="AP2794">
            <v>0</v>
          </cell>
          <cell r="AQ2794">
            <v>0</v>
          </cell>
          <cell r="AR2794">
            <v>0</v>
          </cell>
          <cell r="AS2794">
            <v>0</v>
          </cell>
          <cell r="AT2794">
            <v>0</v>
          </cell>
          <cell r="AU2794">
            <v>0</v>
          </cell>
          <cell r="AV2794">
            <v>56.275440500000002</v>
          </cell>
          <cell r="AW2794">
            <v>36</v>
          </cell>
          <cell r="AX2794">
            <v>1</v>
          </cell>
          <cell r="AY2794">
            <v>0</v>
          </cell>
          <cell r="AZ2794">
            <v>0</v>
          </cell>
          <cell r="BA2794">
            <v>0</v>
          </cell>
          <cell r="BB2794">
            <v>0</v>
          </cell>
          <cell r="BC2794">
            <v>0</v>
          </cell>
          <cell r="BD2794">
            <v>0</v>
          </cell>
          <cell r="BE2794">
            <v>72</v>
          </cell>
          <cell r="BF2794">
            <v>2</v>
          </cell>
          <cell r="BG2794">
            <v>0</v>
          </cell>
          <cell r="BH2794">
            <v>0</v>
          </cell>
          <cell r="BI2794">
            <v>0</v>
          </cell>
          <cell r="BJ2794">
            <v>0</v>
          </cell>
          <cell r="BK2794">
            <v>76</v>
          </cell>
          <cell r="BL2794">
            <v>2</v>
          </cell>
          <cell r="BM2794">
            <v>0</v>
          </cell>
          <cell r="BN2794">
            <v>0</v>
          </cell>
          <cell r="BO2794">
            <v>0</v>
          </cell>
          <cell r="BP2794">
            <v>0</v>
          </cell>
          <cell r="BQ2794">
            <v>0</v>
          </cell>
          <cell r="BR2794">
            <v>0</v>
          </cell>
          <cell r="BS2794">
            <v>0</v>
          </cell>
          <cell r="BT2794">
            <v>0</v>
          </cell>
          <cell r="BU2794">
            <v>0</v>
          </cell>
          <cell r="BV2794">
            <v>0</v>
          </cell>
          <cell r="BW2794">
            <v>0</v>
          </cell>
          <cell r="BX2794">
            <v>0</v>
          </cell>
          <cell r="BY2794">
            <v>0</v>
          </cell>
          <cell r="BZ2794">
            <v>0</v>
          </cell>
          <cell r="CA2794">
            <v>0</v>
          </cell>
          <cell r="CB2794">
            <v>0</v>
          </cell>
          <cell r="CC2794">
            <v>0</v>
          </cell>
          <cell r="CD2794">
            <v>0</v>
          </cell>
          <cell r="CE2794">
            <v>0</v>
          </cell>
          <cell r="CF2794">
            <v>0</v>
          </cell>
          <cell r="CG2794">
            <v>0</v>
          </cell>
          <cell r="CH2794">
            <v>0</v>
          </cell>
          <cell r="CI2794">
            <v>0</v>
          </cell>
          <cell r="CJ2794">
            <v>0</v>
          </cell>
          <cell r="CK2794">
            <v>0</v>
          </cell>
          <cell r="CL2794">
            <v>0</v>
          </cell>
          <cell r="CM2794">
            <v>0</v>
          </cell>
          <cell r="CN2794">
            <v>0</v>
          </cell>
          <cell r="CO2794">
            <v>0</v>
          </cell>
          <cell r="CP2794">
            <v>0</v>
          </cell>
          <cell r="CQ2794">
            <v>0</v>
          </cell>
          <cell r="CR2794">
            <v>0</v>
          </cell>
          <cell r="CS2794">
            <v>0</v>
          </cell>
          <cell r="CT2794">
            <v>0</v>
          </cell>
          <cell r="CU2794">
            <v>0</v>
          </cell>
          <cell r="CV2794">
            <v>0</v>
          </cell>
          <cell r="CW2794">
            <v>0</v>
          </cell>
          <cell r="CX2794">
            <v>0</v>
          </cell>
          <cell r="CY2794">
            <v>0</v>
          </cell>
          <cell r="CZ2794">
            <v>0</v>
          </cell>
          <cell r="DA2794">
            <v>0</v>
          </cell>
          <cell r="DB2794">
            <v>0</v>
          </cell>
          <cell r="DC2794">
            <v>0</v>
          </cell>
          <cell r="DD2794">
            <v>240.2754405</v>
          </cell>
          <cell r="DE2794">
            <v>0</v>
          </cell>
          <cell r="DG2794">
            <v>54.63635</v>
          </cell>
          <cell r="DI2794">
            <v>0.03</v>
          </cell>
          <cell r="DJ2794">
            <v>1.6390905</v>
          </cell>
          <cell r="DK2794">
            <v>6.8685701067754349E-3</v>
          </cell>
          <cell r="DL2794">
            <v>0</v>
          </cell>
        </row>
        <row r="2795">
          <cell r="A2795" t="str">
            <v>QE-GES-MOT</v>
          </cell>
          <cell r="B2795" t="str">
            <v>QUADRO GESTIONE GLOBALE MOTORE SINGOLO</v>
          </cell>
          <cell r="F2795">
            <v>1331.4582851063831</v>
          </cell>
          <cell r="H2795">
            <v>625.785394</v>
          </cell>
          <cell r="I2795">
            <v>0.53</v>
          </cell>
          <cell r="J2795" t="str">
            <v>BEMA</v>
          </cell>
          <cell r="K2795" t="str">
            <v>NEWZD</v>
          </cell>
          <cell r="L2795">
            <v>0</v>
          </cell>
          <cell r="M2795">
            <v>0</v>
          </cell>
          <cell r="N2795">
            <v>0</v>
          </cell>
          <cell r="O2795">
            <v>0</v>
          </cell>
          <cell r="P2795">
            <v>0</v>
          </cell>
          <cell r="Q2795">
            <v>0</v>
          </cell>
          <cell r="R2795">
            <v>0</v>
          </cell>
          <cell r="S2795">
            <v>0</v>
          </cell>
          <cell r="T2795">
            <v>0</v>
          </cell>
          <cell r="U2795">
            <v>0</v>
          </cell>
          <cell r="V2795">
            <v>0</v>
          </cell>
          <cell r="W2795">
            <v>0</v>
          </cell>
          <cell r="X2795">
            <v>0</v>
          </cell>
          <cell r="Y2795">
            <v>0</v>
          </cell>
          <cell r="Z2795">
            <v>0</v>
          </cell>
          <cell r="AA2795">
            <v>0</v>
          </cell>
          <cell r="AB2795">
            <v>0</v>
          </cell>
          <cell r="AC2795">
            <v>0</v>
          </cell>
          <cell r="AD2795">
            <v>0</v>
          </cell>
          <cell r="AE2795">
            <v>0</v>
          </cell>
          <cell r="AF2795">
            <v>0</v>
          </cell>
          <cell r="AG2795">
            <v>0</v>
          </cell>
          <cell r="AH2795">
            <v>0</v>
          </cell>
          <cell r="AI2795">
            <v>0</v>
          </cell>
          <cell r="AJ2795">
            <v>0</v>
          </cell>
          <cell r="AK2795">
            <v>0</v>
          </cell>
          <cell r="AL2795">
            <v>0</v>
          </cell>
          <cell r="AM2795">
            <v>0</v>
          </cell>
          <cell r="AN2795">
            <v>0</v>
          </cell>
          <cell r="AO2795">
            <v>0</v>
          </cell>
          <cell r="AP2795">
            <v>0</v>
          </cell>
          <cell r="AQ2795">
            <v>0</v>
          </cell>
          <cell r="AR2795">
            <v>0</v>
          </cell>
          <cell r="AS2795">
            <v>0</v>
          </cell>
          <cell r="AT2795">
            <v>0</v>
          </cell>
          <cell r="AU2795">
            <v>0</v>
          </cell>
          <cell r="AV2795">
            <v>242.58539400000001</v>
          </cell>
          <cell r="AW2795">
            <v>108</v>
          </cell>
          <cell r="AX2795">
            <v>3</v>
          </cell>
          <cell r="AY2795">
            <v>0</v>
          </cell>
          <cell r="AZ2795">
            <v>0</v>
          </cell>
          <cell r="BA2795">
            <v>0</v>
          </cell>
          <cell r="BB2795">
            <v>0</v>
          </cell>
          <cell r="BC2795">
            <v>0</v>
          </cell>
          <cell r="BD2795">
            <v>0</v>
          </cell>
          <cell r="BE2795">
            <v>108</v>
          </cell>
          <cell r="BF2795">
            <v>3</v>
          </cell>
          <cell r="BG2795">
            <v>0</v>
          </cell>
          <cell r="BH2795">
            <v>0</v>
          </cell>
          <cell r="BI2795">
            <v>0</v>
          </cell>
          <cell r="BJ2795">
            <v>0</v>
          </cell>
          <cell r="BK2795">
            <v>167.20000000000002</v>
          </cell>
          <cell r="BL2795">
            <v>4.4000000000000004</v>
          </cell>
          <cell r="BM2795">
            <v>0</v>
          </cell>
          <cell r="BN2795">
            <v>0</v>
          </cell>
          <cell r="BO2795">
            <v>0</v>
          </cell>
          <cell r="BP2795">
            <v>0</v>
          </cell>
          <cell r="BQ2795">
            <v>0</v>
          </cell>
          <cell r="BR2795">
            <v>0</v>
          </cell>
          <cell r="BS2795">
            <v>0</v>
          </cell>
          <cell r="BT2795">
            <v>0</v>
          </cell>
          <cell r="BU2795">
            <v>0</v>
          </cell>
          <cell r="BV2795">
            <v>0</v>
          </cell>
          <cell r="BW2795">
            <v>0</v>
          </cell>
          <cell r="BX2795">
            <v>0</v>
          </cell>
          <cell r="BY2795">
            <v>0</v>
          </cell>
          <cell r="BZ2795">
            <v>0</v>
          </cell>
          <cell r="CA2795">
            <v>0</v>
          </cell>
          <cell r="CB2795">
            <v>0</v>
          </cell>
          <cell r="CC2795">
            <v>0</v>
          </cell>
          <cell r="CD2795">
            <v>0</v>
          </cell>
          <cell r="CE2795">
            <v>0</v>
          </cell>
          <cell r="CF2795">
            <v>0</v>
          </cell>
          <cell r="CG2795">
            <v>0</v>
          </cell>
          <cell r="CH2795">
            <v>0</v>
          </cell>
          <cell r="CI2795">
            <v>0</v>
          </cell>
          <cell r="CJ2795">
            <v>0</v>
          </cell>
          <cell r="CK2795">
            <v>0</v>
          </cell>
          <cell r="CL2795">
            <v>0</v>
          </cell>
          <cell r="CM2795">
            <v>0</v>
          </cell>
          <cell r="CN2795">
            <v>0</v>
          </cell>
          <cell r="CO2795">
            <v>0</v>
          </cell>
          <cell r="CP2795">
            <v>0</v>
          </cell>
          <cell r="CQ2795">
            <v>0</v>
          </cell>
          <cell r="CR2795">
            <v>0</v>
          </cell>
          <cell r="CS2795">
            <v>0</v>
          </cell>
          <cell r="CT2795">
            <v>0</v>
          </cell>
          <cell r="CU2795">
            <v>0</v>
          </cell>
          <cell r="CV2795">
            <v>0</v>
          </cell>
          <cell r="CW2795">
            <v>0</v>
          </cell>
          <cell r="CX2795">
            <v>0</v>
          </cell>
          <cell r="CY2795">
            <v>0</v>
          </cell>
          <cell r="CZ2795">
            <v>0</v>
          </cell>
          <cell r="DA2795">
            <v>0</v>
          </cell>
          <cell r="DB2795">
            <v>0</v>
          </cell>
          <cell r="DC2795">
            <v>0</v>
          </cell>
          <cell r="DD2795">
            <v>625.785394</v>
          </cell>
          <cell r="DE2795">
            <v>0</v>
          </cell>
          <cell r="DG2795">
            <v>235.5198</v>
          </cell>
          <cell r="DI2795">
            <v>0.03</v>
          </cell>
          <cell r="DJ2795">
            <v>7.0655939999999999</v>
          </cell>
          <cell r="DK2795">
            <v>1.1419699191782776E-2</v>
          </cell>
          <cell r="DL2795">
            <v>0</v>
          </cell>
        </row>
        <row r="2796">
          <cell r="A2796" t="str">
            <v>QE-GEST_MOTORE-UL</v>
          </cell>
          <cell r="B2796" t="str">
            <v>Q.E. - GESTIONE MOTORE A&amp;B</v>
          </cell>
          <cell r="C2796" t="str">
            <v>ELECTRICAL ENCLOSURE - MOTOR CONTROL ALLEN BRADLEY</v>
          </cell>
          <cell r="F2796">
            <v>232.74837919835699</v>
          </cell>
          <cell r="H2796">
            <v>109.39173822322778</v>
          </cell>
          <cell r="I2796">
            <v>0.53</v>
          </cell>
          <cell r="J2796" t="str">
            <v>OK</v>
          </cell>
          <cell r="K2796" t="str">
            <v>GHZZD</v>
          </cell>
          <cell r="L2796">
            <v>0.81349889214018956</v>
          </cell>
          <cell r="M2796">
            <v>0</v>
          </cell>
          <cell r="N2796">
            <v>0</v>
          </cell>
          <cell r="O2796">
            <v>0</v>
          </cell>
          <cell r="P2796">
            <v>0</v>
          </cell>
          <cell r="Q2796">
            <v>3.3747931937092676E-2</v>
          </cell>
          <cell r="R2796">
            <v>0</v>
          </cell>
          <cell r="S2796">
            <v>0</v>
          </cell>
          <cell r="T2796">
            <v>1.9634213488092501E-2</v>
          </cell>
          <cell r="U2796">
            <v>0</v>
          </cell>
          <cell r="V2796">
            <v>0</v>
          </cell>
          <cell r="W2796">
            <v>0</v>
          </cell>
          <cell r="X2796">
            <v>0.12293262017155648</v>
          </cell>
          <cell r="Y2796">
            <v>0</v>
          </cell>
          <cell r="Z2796">
            <v>0</v>
          </cell>
          <cell r="AA2796">
            <v>0</v>
          </cell>
          <cell r="AB2796">
            <v>1.0186342263068842E-2</v>
          </cell>
          <cell r="AC2796">
            <v>0</v>
          </cell>
          <cell r="AD2796">
            <v>0</v>
          </cell>
          <cell r="AE2796">
            <v>0</v>
          </cell>
          <cell r="AF2796">
            <v>0</v>
          </cell>
          <cell r="AG2796">
            <v>0</v>
          </cell>
          <cell r="AH2796">
            <v>0</v>
          </cell>
          <cell r="AI2796">
            <v>0</v>
          </cell>
          <cell r="AJ2796">
            <v>0</v>
          </cell>
          <cell r="AK2796">
            <v>0</v>
          </cell>
          <cell r="AL2796">
            <v>0</v>
          </cell>
          <cell r="AM2796">
            <v>0</v>
          </cell>
          <cell r="AN2796">
            <v>0</v>
          </cell>
          <cell r="AO2796">
            <v>0</v>
          </cell>
          <cell r="AP2796">
            <v>0</v>
          </cell>
          <cell r="AQ2796">
            <v>0</v>
          </cell>
          <cell r="AR2796">
            <v>0</v>
          </cell>
          <cell r="AS2796">
            <v>0</v>
          </cell>
          <cell r="AT2796">
            <v>0</v>
          </cell>
          <cell r="AU2796">
            <v>0</v>
          </cell>
          <cell r="AV2796">
            <v>88.990057853885418</v>
          </cell>
          <cell r="AW2796">
            <v>0</v>
          </cell>
          <cell r="AX2796">
            <v>0</v>
          </cell>
          <cell r="AY2796">
            <v>0</v>
          </cell>
          <cell r="AZ2796">
            <v>0</v>
          </cell>
          <cell r="BA2796">
            <v>0</v>
          </cell>
          <cell r="BB2796">
            <v>0</v>
          </cell>
          <cell r="BC2796">
            <v>0</v>
          </cell>
          <cell r="BD2796">
            <v>0</v>
          </cell>
          <cell r="BE2796">
            <v>3.6917449360377503</v>
          </cell>
          <cell r="BF2796">
            <v>0.10254847044549306</v>
          </cell>
          <cell r="BG2796">
            <v>0</v>
          </cell>
          <cell r="BH2796">
            <v>0</v>
          </cell>
          <cell r="BI2796">
            <v>0</v>
          </cell>
          <cell r="BJ2796">
            <v>0</v>
          </cell>
          <cell r="BK2796">
            <v>2.147820742108383</v>
          </cell>
          <cell r="BL2796">
            <v>5.6521598476536393E-2</v>
          </cell>
          <cell r="BM2796">
            <v>0</v>
          </cell>
          <cell r="BN2796">
            <v>0</v>
          </cell>
          <cell r="BO2796">
            <v>0</v>
          </cell>
          <cell r="BP2796">
            <v>0</v>
          </cell>
          <cell r="BQ2796">
            <v>0</v>
          </cell>
          <cell r="BR2796">
            <v>0</v>
          </cell>
          <cell r="BS2796">
            <v>13.447813004902397</v>
          </cell>
          <cell r="BT2796">
            <v>0.4137788616893045</v>
          </cell>
          <cell r="BU2796">
            <v>0</v>
          </cell>
          <cell r="BV2796">
            <v>0</v>
          </cell>
          <cell r="BW2796">
            <v>0</v>
          </cell>
          <cell r="BX2796">
            <v>0</v>
          </cell>
          <cell r="BY2796">
            <v>0</v>
          </cell>
          <cell r="BZ2796">
            <v>0</v>
          </cell>
          <cell r="CA2796">
            <v>1.1143016862938284</v>
          </cell>
          <cell r="CB2796">
            <v>3.0116261791725094E-2</v>
          </cell>
          <cell r="CC2796">
            <v>0</v>
          </cell>
          <cell r="CD2796">
            <v>0</v>
          </cell>
          <cell r="CE2796">
            <v>0</v>
          </cell>
          <cell r="CF2796">
            <v>0</v>
          </cell>
          <cell r="CG2796">
            <v>0</v>
          </cell>
          <cell r="CH2796">
            <v>0</v>
          </cell>
          <cell r="CI2796">
            <v>0</v>
          </cell>
          <cell r="CJ2796">
            <v>0</v>
          </cell>
          <cell r="CK2796">
            <v>0</v>
          </cell>
          <cell r="CL2796">
            <v>0</v>
          </cell>
          <cell r="CM2796">
            <v>0</v>
          </cell>
          <cell r="CN2796">
            <v>0</v>
          </cell>
          <cell r="CO2796">
            <v>0</v>
          </cell>
          <cell r="CP2796">
            <v>0</v>
          </cell>
          <cell r="CQ2796">
            <v>0</v>
          </cell>
          <cell r="CR2796">
            <v>0</v>
          </cell>
          <cell r="CS2796">
            <v>0</v>
          </cell>
          <cell r="CT2796">
            <v>0</v>
          </cell>
          <cell r="CU2796">
            <v>0</v>
          </cell>
          <cell r="CV2796">
            <v>0</v>
          </cell>
          <cell r="CW2796">
            <v>0</v>
          </cell>
          <cell r="CX2796">
            <v>0</v>
          </cell>
          <cell r="CY2796">
            <v>0</v>
          </cell>
          <cell r="CZ2796">
            <v>0</v>
          </cell>
          <cell r="DA2796">
            <v>0</v>
          </cell>
          <cell r="DB2796">
            <v>0</v>
          </cell>
          <cell r="DC2796">
            <v>0</v>
          </cell>
          <cell r="DD2796">
            <v>109.39173822322778</v>
          </cell>
          <cell r="DE2796">
            <v>0</v>
          </cell>
          <cell r="DG2796">
            <v>106.79979479059033</v>
          </cell>
          <cell r="DH2796">
            <v>0.80897266320272143</v>
          </cell>
          <cell r="DI2796">
            <v>0.03</v>
          </cell>
          <cell r="DJ2796">
            <v>2.5919434326374398</v>
          </cell>
          <cell r="DK2796">
            <v>2.4269179896081645E-2</v>
          </cell>
          <cell r="DL2796">
            <v>0</v>
          </cell>
        </row>
        <row r="2797">
          <cell r="A2797" t="str">
            <v>QE-INVERTER-AEB-15</v>
          </cell>
          <cell r="B2797" t="str">
            <v>Q.E. - INVERTER A&amp;B POWERFLEX 527 1,5kW [U773000043]</v>
          </cell>
          <cell r="C2797" t="str">
            <v>ELECTRICAL ENCLOSURE - INVERTER A&amp;B POWERFLEX 527 1,5kW</v>
          </cell>
          <cell r="F2797">
            <v>1566.7104308510638</v>
          </cell>
          <cell r="H2797">
            <v>736.3539025</v>
          </cell>
          <cell r="I2797">
            <v>0.53</v>
          </cell>
          <cell r="J2797" t="str">
            <v>OK</v>
          </cell>
          <cell r="K2797" t="str">
            <v>NEWZD</v>
          </cell>
          <cell r="L2797">
            <v>0</v>
          </cell>
          <cell r="M2797">
            <v>0</v>
          </cell>
          <cell r="N2797">
            <v>0</v>
          </cell>
          <cell r="O2797">
            <v>0</v>
          </cell>
          <cell r="P2797">
            <v>0</v>
          </cell>
          <cell r="Q2797">
            <v>0</v>
          </cell>
          <cell r="R2797">
            <v>0</v>
          </cell>
          <cell r="S2797">
            <v>0</v>
          </cell>
          <cell r="T2797">
            <v>0</v>
          </cell>
          <cell r="U2797">
            <v>0</v>
          </cell>
          <cell r="V2797">
            <v>0</v>
          </cell>
          <cell r="W2797">
            <v>0</v>
          </cell>
          <cell r="X2797">
            <v>0</v>
          </cell>
          <cell r="Y2797">
            <v>0</v>
          </cell>
          <cell r="Z2797">
            <v>0</v>
          </cell>
          <cell r="AA2797">
            <v>0</v>
          </cell>
          <cell r="AB2797">
            <v>0</v>
          </cell>
          <cell r="AC2797">
            <v>0</v>
          </cell>
          <cell r="AD2797">
            <v>0</v>
          </cell>
          <cell r="AE2797">
            <v>0</v>
          </cell>
          <cell r="AF2797">
            <v>0</v>
          </cell>
          <cell r="AG2797">
            <v>0</v>
          </cell>
          <cell r="AH2797">
            <v>0</v>
          </cell>
          <cell r="AI2797">
            <v>0</v>
          </cell>
          <cell r="AJ2797">
            <v>0</v>
          </cell>
          <cell r="AK2797">
            <v>0</v>
          </cell>
          <cell r="AL2797">
            <v>0</v>
          </cell>
          <cell r="AM2797">
            <v>0</v>
          </cell>
          <cell r="AN2797">
            <v>0</v>
          </cell>
          <cell r="AO2797">
            <v>0</v>
          </cell>
          <cell r="AP2797">
            <v>0</v>
          </cell>
          <cell r="AQ2797">
            <v>0</v>
          </cell>
          <cell r="AR2797">
            <v>0</v>
          </cell>
          <cell r="AS2797">
            <v>0</v>
          </cell>
          <cell r="AT2797">
            <v>0</v>
          </cell>
          <cell r="AU2797">
            <v>0</v>
          </cell>
          <cell r="AV2797">
            <v>634.55390250000005</v>
          </cell>
          <cell r="AW2797">
            <v>0</v>
          </cell>
          <cell r="AX2797">
            <v>0</v>
          </cell>
          <cell r="AY2797">
            <v>0</v>
          </cell>
          <cell r="AZ2797">
            <v>0</v>
          </cell>
          <cell r="BA2797">
            <v>0</v>
          </cell>
          <cell r="BB2797">
            <v>0</v>
          </cell>
          <cell r="BC2797">
            <v>0</v>
          </cell>
          <cell r="BD2797">
            <v>0</v>
          </cell>
          <cell r="BE2797">
            <v>18</v>
          </cell>
          <cell r="BF2797">
            <v>0.5</v>
          </cell>
          <cell r="BG2797">
            <v>0</v>
          </cell>
          <cell r="BH2797">
            <v>0</v>
          </cell>
          <cell r="BI2797">
            <v>0</v>
          </cell>
          <cell r="BJ2797">
            <v>0</v>
          </cell>
          <cell r="BK2797">
            <v>11.4</v>
          </cell>
          <cell r="BL2797">
            <v>0.3</v>
          </cell>
          <cell r="BM2797">
            <v>0</v>
          </cell>
          <cell r="BN2797">
            <v>0</v>
          </cell>
          <cell r="BO2797">
            <v>0</v>
          </cell>
          <cell r="BP2797">
            <v>0</v>
          </cell>
          <cell r="BQ2797">
            <v>0</v>
          </cell>
          <cell r="BR2797">
            <v>0</v>
          </cell>
          <cell r="BS2797">
            <v>65</v>
          </cell>
          <cell r="BT2797">
            <v>2</v>
          </cell>
          <cell r="BU2797">
            <v>0</v>
          </cell>
          <cell r="BV2797">
            <v>0</v>
          </cell>
          <cell r="BW2797">
            <v>0</v>
          </cell>
          <cell r="BX2797">
            <v>0</v>
          </cell>
          <cell r="BY2797">
            <v>0</v>
          </cell>
          <cell r="BZ2797">
            <v>0</v>
          </cell>
          <cell r="CA2797">
            <v>7.4</v>
          </cell>
          <cell r="CB2797">
            <v>0.2</v>
          </cell>
          <cell r="CC2797">
            <v>0</v>
          </cell>
          <cell r="CD2797">
            <v>0</v>
          </cell>
          <cell r="CE2797">
            <v>0</v>
          </cell>
          <cell r="CF2797">
            <v>0</v>
          </cell>
          <cell r="CG2797">
            <v>0</v>
          </cell>
          <cell r="CH2797">
            <v>0</v>
          </cell>
          <cell r="CI2797">
            <v>0</v>
          </cell>
          <cell r="CJ2797">
            <v>0</v>
          </cell>
          <cell r="CK2797">
            <v>0</v>
          </cell>
          <cell r="CL2797">
            <v>0</v>
          </cell>
          <cell r="CM2797">
            <v>0</v>
          </cell>
          <cell r="CN2797">
            <v>0</v>
          </cell>
          <cell r="CO2797">
            <v>0</v>
          </cell>
          <cell r="CP2797">
            <v>0</v>
          </cell>
          <cell r="CQ2797">
            <v>0</v>
          </cell>
          <cell r="CR2797">
            <v>0</v>
          </cell>
          <cell r="CS2797">
            <v>0</v>
          </cell>
          <cell r="CT2797">
            <v>0</v>
          </cell>
          <cell r="CU2797">
            <v>0</v>
          </cell>
          <cell r="CV2797">
            <v>0</v>
          </cell>
          <cell r="CW2797">
            <v>0</v>
          </cell>
          <cell r="CX2797">
            <v>0</v>
          </cell>
          <cell r="CY2797">
            <v>0</v>
          </cell>
          <cell r="CZ2797">
            <v>0</v>
          </cell>
          <cell r="DA2797">
            <v>0</v>
          </cell>
          <cell r="DB2797">
            <v>0</v>
          </cell>
          <cell r="DC2797">
            <v>0</v>
          </cell>
          <cell r="DD2797">
            <v>736.3539025</v>
          </cell>
          <cell r="DE2797">
            <v>0</v>
          </cell>
          <cell r="DG2797">
            <v>616.07175000000007</v>
          </cell>
          <cell r="DI2797">
            <v>0.03</v>
          </cell>
          <cell r="DJ2797">
            <v>18.482152500000002</v>
          </cell>
          <cell r="DK2797">
            <v>2.5745758208203625E-2</v>
          </cell>
          <cell r="DL2797">
            <v>0</v>
          </cell>
        </row>
        <row r="2798">
          <cell r="A2798" t="str">
            <v>QE-INVERTER-AEB-22</v>
          </cell>
          <cell r="B2798" t="str">
            <v>Q.E. - INVERTER A&amp;B POWERFLEX 755 2,2kW [E0000000349]</v>
          </cell>
          <cell r="C2798" t="str">
            <v>ELECTRICAL ENCLOSURE - INVERTER A&amp;B POWERFLEX 755 2,2kW</v>
          </cell>
          <cell r="F2798">
            <v>2016.7755053191493</v>
          </cell>
          <cell r="H2798">
            <v>947.88448750000009</v>
          </cell>
          <cell r="I2798">
            <v>0.53</v>
          </cell>
          <cell r="J2798" t="str">
            <v>OK</v>
          </cell>
          <cell r="K2798" t="str">
            <v>NEWZD</v>
          </cell>
          <cell r="L2798">
            <v>0</v>
          </cell>
          <cell r="M2798">
            <v>0</v>
          </cell>
          <cell r="N2798">
            <v>0</v>
          </cell>
          <cell r="O2798">
            <v>0</v>
          </cell>
          <cell r="P2798">
            <v>0</v>
          </cell>
          <cell r="Q2798">
            <v>0</v>
          </cell>
          <cell r="R2798">
            <v>0</v>
          </cell>
          <cell r="S2798">
            <v>0</v>
          </cell>
          <cell r="T2798">
            <v>0</v>
          </cell>
          <cell r="U2798">
            <v>0</v>
          </cell>
          <cell r="V2798">
            <v>0</v>
          </cell>
          <cell r="W2798">
            <v>0</v>
          </cell>
          <cell r="X2798">
            <v>0</v>
          </cell>
          <cell r="Y2798">
            <v>0</v>
          </cell>
          <cell r="Z2798">
            <v>0</v>
          </cell>
          <cell r="AA2798">
            <v>0</v>
          </cell>
          <cell r="AB2798">
            <v>0</v>
          </cell>
          <cell r="AC2798">
            <v>0</v>
          </cell>
          <cell r="AD2798">
            <v>0</v>
          </cell>
          <cell r="AE2798">
            <v>0</v>
          </cell>
          <cell r="AF2798">
            <v>0</v>
          </cell>
          <cell r="AG2798">
            <v>0</v>
          </cell>
          <cell r="AH2798">
            <v>0</v>
          </cell>
          <cell r="AI2798">
            <v>0</v>
          </cell>
          <cell r="AJ2798">
            <v>0</v>
          </cell>
          <cell r="AK2798">
            <v>0</v>
          </cell>
          <cell r="AL2798">
            <v>0</v>
          </cell>
          <cell r="AM2798">
            <v>0</v>
          </cell>
          <cell r="AN2798">
            <v>0</v>
          </cell>
          <cell r="AO2798">
            <v>0</v>
          </cell>
          <cell r="AP2798">
            <v>0</v>
          </cell>
          <cell r="AQ2798">
            <v>0</v>
          </cell>
          <cell r="AR2798">
            <v>0</v>
          </cell>
          <cell r="AS2798">
            <v>0</v>
          </cell>
          <cell r="AT2798">
            <v>0</v>
          </cell>
          <cell r="AU2798">
            <v>0</v>
          </cell>
          <cell r="AV2798">
            <v>846.08448750000014</v>
          </cell>
          <cell r="AW2798">
            <v>0</v>
          </cell>
          <cell r="AX2798">
            <v>0</v>
          </cell>
          <cell r="AY2798">
            <v>0</v>
          </cell>
          <cell r="AZ2798">
            <v>0</v>
          </cell>
          <cell r="BA2798">
            <v>0</v>
          </cell>
          <cell r="BB2798">
            <v>0</v>
          </cell>
          <cell r="BC2798">
            <v>0</v>
          </cell>
          <cell r="BD2798">
            <v>0</v>
          </cell>
          <cell r="BE2798">
            <v>18</v>
          </cell>
          <cell r="BF2798">
            <v>0.5</v>
          </cell>
          <cell r="BG2798">
            <v>0</v>
          </cell>
          <cell r="BH2798">
            <v>0</v>
          </cell>
          <cell r="BI2798">
            <v>0</v>
          </cell>
          <cell r="BJ2798">
            <v>0</v>
          </cell>
          <cell r="BK2798">
            <v>11.4</v>
          </cell>
          <cell r="BL2798">
            <v>0.3</v>
          </cell>
          <cell r="BM2798">
            <v>0</v>
          </cell>
          <cell r="BN2798">
            <v>0</v>
          </cell>
          <cell r="BO2798">
            <v>0</v>
          </cell>
          <cell r="BP2798">
            <v>0</v>
          </cell>
          <cell r="BQ2798">
            <v>0</v>
          </cell>
          <cell r="BR2798">
            <v>0</v>
          </cell>
          <cell r="BS2798">
            <v>65</v>
          </cell>
          <cell r="BT2798">
            <v>2</v>
          </cell>
          <cell r="BU2798">
            <v>0</v>
          </cell>
          <cell r="BV2798">
            <v>0</v>
          </cell>
          <cell r="BW2798">
            <v>0</v>
          </cell>
          <cell r="BX2798">
            <v>0</v>
          </cell>
          <cell r="BY2798">
            <v>0</v>
          </cell>
          <cell r="BZ2798">
            <v>0</v>
          </cell>
          <cell r="CA2798">
            <v>7.4</v>
          </cell>
          <cell r="CB2798">
            <v>0.2</v>
          </cell>
          <cell r="CC2798">
            <v>0</v>
          </cell>
          <cell r="CD2798">
            <v>0</v>
          </cell>
          <cell r="CE2798">
            <v>0</v>
          </cell>
          <cell r="CF2798">
            <v>0</v>
          </cell>
          <cell r="CG2798">
            <v>0</v>
          </cell>
          <cell r="CH2798">
            <v>0</v>
          </cell>
          <cell r="CI2798">
            <v>0</v>
          </cell>
          <cell r="CJ2798">
            <v>0</v>
          </cell>
          <cell r="CK2798">
            <v>0</v>
          </cell>
          <cell r="CL2798">
            <v>0</v>
          </cell>
          <cell r="CM2798">
            <v>0</v>
          </cell>
          <cell r="CN2798">
            <v>0</v>
          </cell>
          <cell r="CO2798">
            <v>0</v>
          </cell>
          <cell r="CP2798">
            <v>0</v>
          </cell>
          <cell r="CQ2798">
            <v>0</v>
          </cell>
          <cell r="CR2798">
            <v>0</v>
          </cell>
          <cell r="CS2798">
            <v>0</v>
          </cell>
          <cell r="CT2798">
            <v>0</v>
          </cell>
          <cell r="CU2798">
            <v>0</v>
          </cell>
          <cell r="CV2798">
            <v>0</v>
          </cell>
          <cell r="CW2798">
            <v>0</v>
          </cell>
          <cell r="CX2798">
            <v>0</v>
          </cell>
          <cell r="CY2798">
            <v>0</v>
          </cell>
          <cell r="CZ2798">
            <v>0</v>
          </cell>
          <cell r="DA2798">
            <v>0</v>
          </cell>
          <cell r="DB2798">
            <v>0</v>
          </cell>
          <cell r="DC2798">
            <v>0</v>
          </cell>
          <cell r="DD2798">
            <v>947.88448750000009</v>
          </cell>
          <cell r="DE2798">
            <v>0</v>
          </cell>
          <cell r="DG2798">
            <v>821.44125000000008</v>
          </cell>
          <cell r="DI2798">
            <v>0.03</v>
          </cell>
          <cell r="DJ2798">
            <v>24.643237500000001</v>
          </cell>
          <cell r="DK2798">
            <v>2.6692088877094691E-2</v>
          </cell>
          <cell r="DL2798">
            <v>0</v>
          </cell>
        </row>
        <row r="2799">
          <cell r="A2799" t="str">
            <v>QE-INVERTER-AEB-40</v>
          </cell>
          <cell r="B2799" t="str">
            <v>Q.E. - INVERTER A&amp;B POWERFLEX 755 4,0kW [U773000026]</v>
          </cell>
          <cell r="C2799" t="str">
            <v>ELECTRICAL ENCLOSURE - INVERTER A&amp;B POWERFLEX 755 4,0kW</v>
          </cell>
          <cell r="F2799">
            <v>2417.2296436170222</v>
          </cell>
          <cell r="H2799">
            <v>1136.0979325000003</v>
          </cell>
          <cell r="I2799">
            <v>0.53</v>
          </cell>
          <cell r="J2799" t="str">
            <v>OK</v>
          </cell>
          <cell r="K2799" t="str">
            <v>NEWZD</v>
          </cell>
          <cell r="L2799">
            <v>0</v>
          </cell>
          <cell r="M2799">
            <v>0</v>
          </cell>
          <cell r="N2799">
            <v>0</v>
          </cell>
          <cell r="O2799">
            <v>0</v>
          </cell>
          <cell r="P2799">
            <v>0</v>
          </cell>
          <cell r="Q2799">
            <v>0</v>
          </cell>
          <cell r="R2799">
            <v>0</v>
          </cell>
          <cell r="S2799">
            <v>0</v>
          </cell>
          <cell r="T2799">
            <v>0</v>
          </cell>
          <cell r="U2799">
            <v>0</v>
          </cell>
          <cell r="V2799">
            <v>0</v>
          </cell>
          <cell r="W2799">
            <v>0</v>
          </cell>
          <cell r="X2799">
            <v>0</v>
          </cell>
          <cell r="Y2799">
            <v>0</v>
          </cell>
          <cell r="Z2799">
            <v>0</v>
          </cell>
          <cell r="AA2799">
            <v>0</v>
          </cell>
          <cell r="AB2799">
            <v>0</v>
          </cell>
          <cell r="AC2799">
            <v>0</v>
          </cell>
          <cell r="AD2799">
            <v>0</v>
          </cell>
          <cell r="AE2799">
            <v>0</v>
          </cell>
          <cell r="AF2799">
            <v>0</v>
          </cell>
          <cell r="AG2799">
            <v>0</v>
          </cell>
          <cell r="AH2799">
            <v>0</v>
          </cell>
          <cell r="AI2799">
            <v>0</v>
          </cell>
          <cell r="AJ2799">
            <v>0</v>
          </cell>
          <cell r="AK2799">
            <v>0</v>
          </cell>
          <cell r="AL2799">
            <v>0</v>
          </cell>
          <cell r="AM2799">
            <v>0</v>
          </cell>
          <cell r="AN2799">
            <v>0</v>
          </cell>
          <cell r="AO2799">
            <v>0</v>
          </cell>
          <cell r="AP2799">
            <v>0</v>
          </cell>
          <cell r="AQ2799">
            <v>0</v>
          </cell>
          <cell r="AR2799">
            <v>0</v>
          </cell>
          <cell r="AS2799">
            <v>0</v>
          </cell>
          <cell r="AT2799">
            <v>0</v>
          </cell>
          <cell r="AU2799">
            <v>0</v>
          </cell>
          <cell r="AV2799">
            <v>1034.2979325000001</v>
          </cell>
          <cell r="AW2799">
            <v>0</v>
          </cell>
          <cell r="AX2799">
            <v>0</v>
          </cell>
          <cell r="AY2799">
            <v>0</v>
          </cell>
          <cell r="AZ2799">
            <v>0</v>
          </cell>
          <cell r="BA2799">
            <v>0</v>
          </cell>
          <cell r="BB2799">
            <v>0</v>
          </cell>
          <cell r="BC2799">
            <v>0</v>
          </cell>
          <cell r="BD2799">
            <v>0</v>
          </cell>
          <cell r="BE2799">
            <v>18</v>
          </cell>
          <cell r="BF2799">
            <v>0.5</v>
          </cell>
          <cell r="BG2799">
            <v>0</v>
          </cell>
          <cell r="BH2799">
            <v>0</v>
          </cell>
          <cell r="BI2799">
            <v>0</v>
          </cell>
          <cell r="BJ2799">
            <v>0</v>
          </cell>
          <cell r="BK2799">
            <v>11.4</v>
          </cell>
          <cell r="BL2799">
            <v>0.3</v>
          </cell>
          <cell r="BM2799">
            <v>0</v>
          </cell>
          <cell r="BN2799">
            <v>0</v>
          </cell>
          <cell r="BO2799">
            <v>0</v>
          </cell>
          <cell r="BP2799">
            <v>0</v>
          </cell>
          <cell r="BQ2799">
            <v>0</v>
          </cell>
          <cell r="BR2799">
            <v>0</v>
          </cell>
          <cell r="BS2799">
            <v>65</v>
          </cell>
          <cell r="BT2799">
            <v>2</v>
          </cell>
          <cell r="BU2799">
            <v>0</v>
          </cell>
          <cell r="BV2799">
            <v>0</v>
          </cell>
          <cell r="BW2799">
            <v>0</v>
          </cell>
          <cell r="BX2799">
            <v>0</v>
          </cell>
          <cell r="BY2799">
            <v>0</v>
          </cell>
          <cell r="BZ2799">
            <v>0</v>
          </cell>
          <cell r="CA2799">
            <v>7.4</v>
          </cell>
          <cell r="CB2799">
            <v>0.2</v>
          </cell>
          <cell r="CC2799">
            <v>0</v>
          </cell>
          <cell r="CD2799">
            <v>0</v>
          </cell>
          <cell r="CE2799">
            <v>0</v>
          </cell>
          <cell r="CF2799">
            <v>0</v>
          </cell>
          <cell r="CG2799">
            <v>0</v>
          </cell>
          <cell r="CH2799">
            <v>0</v>
          </cell>
          <cell r="CI2799">
            <v>0</v>
          </cell>
          <cell r="CJ2799">
            <v>0</v>
          </cell>
          <cell r="CK2799">
            <v>0</v>
          </cell>
          <cell r="CL2799">
            <v>0</v>
          </cell>
          <cell r="CM2799">
            <v>0</v>
          </cell>
          <cell r="CN2799">
            <v>0</v>
          </cell>
          <cell r="CO2799">
            <v>0</v>
          </cell>
          <cell r="CP2799">
            <v>0</v>
          </cell>
          <cell r="CQ2799">
            <v>0</v>
          </cell>
          <cell r="CR2799">
            <v>0</v>
          </cell>
          <cell r="CS2799">
            <v>0</v>
          </cell>
          <cell r="CT2799">
            <v>0</v>
          </cell>
          <cell r="CU2799">
            <v>0</v>
          </cell>
          <cell r="CV2799">
            <v>0</v>
          </cell>
          <cell r="CW2799">
            <v>0</v>
          </cell>
          <cell r="CX2799">
            <v>0</v>
          </cell>
          <cell r="CY2799">
            <v>0</v>
          </cell>
          <cell r="CZ2799">
            <v>0</v>
          </cell>
          <cell r="DA2799">
            <v>0</v>
          </cell>
          <cell r="DB2799">
            <v>0</v>
          </cell>
          <cell r="DC2799">
            <v>0</v>
          </cell>
          <cell r="DD2799">
            <v>1136.0979325000003</v>
          </cell>
          <cell r="DE2799">
            <v>0</v>
          </cell>
          <cell r="DG2799">
            <v>1004.1727500000001</v>
          </cell>
          <cell r="DI2799">
            <v>0.03</v>
          </cell>
          <cell r="DJ2799">
            <v>30.125182500000001</v>
          </cell>
          <cell r="DK2799">
            <v>2.7238629975286453E-2</v>
          </cell>
          <cell r="DL2799">
            <v>0</v>
          </cell>
        </row>
        <row r="2800">
          <cell r="A2800" t="str">
            <v>QE-INVERTER-DAN-07</v>
          </cell>
          <cell r="B2800" t="str">
            <v>Q.E. - INVERTER DANFOSS FC302 0,75kW [131N8040 FC302PK75 INV. 0,75KW PROFINET]</v>
          </cell>
          <cell r="C2800" t="str">
            <v>ELECTRICAL ENCLOSURE - INVERTER DANFOSS FC302 0,75kW</v>
          </cell>
          <cell r="F2800">
            <v>1488.7154121276596</v>
          </cell>
          <cell r="H2800">
            <v>699.69624369999997</v>
          </cell>
          <cell r="I2800">
            <v>0.53</v>
          </cell>
          <cell r="J2800" t="str">
            <v>OK</v>
          </cell>
          <cell r="K2800" t="str">
            <v>NEWZD</v>
          </cell>
          <cell r="L2800">
            <v>0</v>
          </cell>
          <cell r="M2800">
            <v>0</v>
          </cell>
          <cell r="N2800">
            <v>0</v>
          </cell>
          <cell r="O2800">
            <v>0</v>
          </cell>
          <cell r="P2800">
            <v>0</v>
          </cell>
          <cell r="Q2800">
            <v>0</v>
          </cell>
          <cell r="R2800">
            <v>0</v>
          </cell>
          <cell r="S2800">
            <v>0</v>
          </cell>
          <cell r="T2800">
            <v>0</v>
          </cell>
          <cell r="U2800">
            <v>0</v>
          </cell>
          <cell r="V2800">
            <v>0</v>
          </cell>
          <cell r="W2800">
            <v>0</v>
          </cell>
          <cell r="X2800">
            <v>0</v>
          </cell>
          <cell r="Y2800">
            <v>0</v>
          </cell>
          <cell r="Z2800">
            <v>0</v>
          </cell>
          <cell r="AA2800">
            <v>0</v>
          </cell>
          <cell r="AB2800">
            <v>0</v>
          </cell>
          <cell r="AC2800">
            <v>0</v>
          </cell>
          <cell r="AD2800">
            <v>0</v>
          </cell>
          <cell r="AE2800">
            <v>0</v>
          </cell>
          <cell r="AF2800">
            <v>0</v>
          </cell>
          <cell r="AG2800">
            <v>0</v>
          </cell>
          <cell r="AH2800">
            <v>0</v>
          </cell>
          <cell r="AI2800">
            <v>0</v>
          </cell>
          <cell r="AJ2800">
            <v>0</v>
          </cell>
          <cell r="AK2800">
            <v>0</v>
          </cell>
          <cell r="AL2800">
            <v>0</v>
          </cell>
          <cell r="AM2800">
            <v>0</v>
          </cell>
          <cell r="AN2800">
            <v>0</v>
          </cell>
          <cell r="AO2800">
            <v>0</v>
          </cell>
          <cell r="AP2800">
            <v>0</v>
          </cell>
          <cell r="AQ2800">
            <v>0</v>
          </cell>
          <cell r="AR2800">
            <v>0</v>
          </cell>
          <cell r="AS2800">
            <v>0</v>
          </cell>
          <cell r="AT2800">
            <v>0</v>
          </cell>
          <cell r="AU2800">
            <v>0</v>
          </cell>
          <cell r="AV2800">
            <v>597.89624370000001</v>
          </cell>
          <cell r="AW2800">
            <v>0</v>
          </cell>
          <cell r="AX2800">
            <v>0</v>
          </cell>
          <cell r="AY2800">
            <v>0</v>
          </cell>
          <cell r="AZ2800">
            <v>0</v>
          </cell>
          <cell r="BA2800">
            <v>0</v>
          </cell>
          <cell r="BB2800">
            <v>0</v>
          </cell>
          <cell r="BC2800">
            <v>0</v>
          </cell>
          <cell r="BD2800">
            <v>0</v>
          </cell>
          <cell r="BE2800">
            <v>18</v>
          </cell>
          <cell r="BF2800">
            <v>0.5</v>
          </cell>
          <cell r="BG2800">
            <v>0</v>
          </cell>
          <cell r="BH2800">
            <v>0</v>
          </cell>
          <cell r="BI2800">
            <v>0</v>
          </cell>
          <cell r="BJ2800">
            <v>0</v>
          </cell>
          <cell r="BK2800">
            <v>11.4</v>
          </cell>
          <cell r="BL2800">
            <v>0.3</v>
          </cell>
          <cell r="BM2800">
            <v>0</v>
          </cell>
          <cell r="BN2800">
            <v>0</v>
          </cell>
          <cell r="BO2800">
            <v>0</v>
          </cell>
          <cell r="BP2800">
            <v>0</v>
          </cell>
          <cell r="BQ2800">
            <v>0</v>
          </cell>
          <cell r="BR2800">
            <v>0</v>
          </cell>
          <cell r="BS2800">
            <v>65</v>
          </cell>
          <cell r="BT2800">
            <v>2</v>
          </cell>
          <cell r="BU2800">
            <v>0</v>
          </cell>
          <cell r="BV2800">
            <v>0</v>
          </cell>
          <cell r="BW2800">
            <v>0</v>
          </cell>
          <cell r="BX2800">
            <v>0</v>
          </cell>
          <cell r="BY2800">
            <v>0</v>
          </cell>
          <cell r="BZ2800">
            <v>0</v>
          </cell>
          <cell r="CA2800">
            <v>7.4</v>
          </cell>
          <cell r="CB2800">
            <v>0.2</v>
          </cell>
          <cell r="CC2800">
            <v>0</v>
          </cell>
          <cell r="CD2800">
            <v>0</v>
          </cell>
          <cell r="CE2800">
            <v>0</v>
          </cell>
          <cell r="CF2800">
            <v>0</v>
          </cell>
          <cell r="CG2800">
            <v>0</v>
          </cell>
          <cell r="CH2800">
            <v>0</v>
          </cell>
          <cell r="CI2800">
            <v>0</v>
          </cell>
          <cell r="CJ2800">
            <v>0</v>
          </cell>
          <cell r="CK2800">
            <v>0</v>
          </cell>
          <cell r="CL2800">
            <v>0</v>
          </cell>
          <cell r="CM2800">
            <v>0</v>
          </cell>
          <cell r="CN2800">
            <v>0</v>
          </cell>
          <cell r="CO2800">
            <v>0</v>
          </cell>
          <cell r="CP2800">
            <v>0</v>
          </cell>
          <cell r="CQ2800">
            <v>0</v>
          </cell>
          <cell r="CR2800">
            <v>0</v>
          </cell>
          <cell r="CS2800">
            <v>0</v>
          </cell>
          <cell r="CT2800">
            <v>0</v>
          </cell>
          <cell r="CU2800">
            <v>0</v>
          </cell>
          <cell r="CV2800">
            <v>0</v>
          </cell>
          <cell r="CW2800">
            <v>0</v>
          </cell>
          <cell r="CX2800">
            <v>0</v>
          </cell>
          <cell r="CY2800">
            <v>0</v>
          </cell>
          <cell r="CZ2800">
            <v>0</v>
          </cell>
          <cell r="DA2800">
            <v>0</v>
          </cell>
          <cell r="DB2800">
            <v>0</v>
          </cell>
          <cell r="DC2800">
            <v>0</v>
          </cell>
          <cell r="DD2800">
            <v>699.69624369999997</v>
          </cell>
          <cell r="DE2800">
            <v>0</v>
          </cell>
          <cell r="DG2800">
            <v>580.48179000000005</v>
          </cell>
          <cell r="DI2800">
            <v>0.03</v>
          </cell>
          <cell r="DJ2800">
            <v>17.414453699999999</v>
          </cell>
          <cell r="DK2800">
            <v>2.5523843601336624E-2</v>
          </cell>
          <cell r="DL2800">
            <v>0</v>
          </cell>
        </row>
        <row r="2801">
          <cell r="A2801" t="str">
            <v>QE-INVERTER-DAN-11</v>
          </cell>
          <cell r="B2801" t="str">
            <v>Q.E. - INVERTER DANFOSS FC302 1,1kW [U725000270]</v>
          </cell>
          <cell r="C2801" t="str">
            <v>ELECTRICAL ENCLOSURE - INVERTER DANFOSS FC302 1,1kW</v>
          </cell>
          <cell r="F2801">
            <v>1362.9673361702128</v>
          </cell>
          <cell r="H2801">
            <v>640.59464800000001</v>
          </cell>
          <cell r="I2801">
            <v>0.53</v>
          </cell>
          <cell r="J2801" t="str">
            <v>OK</v>
          </cell>
          <cell r="K2801" t="str">
            <v>NEWZD</v>
          </cell>
          <cell r="L2801">
            <v>0</v>
          </cell>
          <cell r="M2801">
            <v>0</v>
          </cell>
          <cell r="N2801">
            <v>0</v>
          </cell>
          <cell r="O2801">
            <v>0</v>
          </cell>
          <cell r="P2801">
            <v>0</v>
          </cell>
          <cell r="Q2801">
            <v>0</v>
          </cell>
          <cell r="R2801">
            <v>0</v>
          </cell>
          <cell r="S2801">
            <v>0</v>
          </cell>
          <cell r="T2801">
            <v>0</v>
          </cell>
          <cell r="U2801">
            <v>0</v>
          </cell>
          <cell r="V2801">
            <v>0</v>
          </cell>
          <cell r="W2801">
            <v>0</v>
          </cell>
          <cell r="X2801">
            <v>0</v>
          </cell>
          <cell r="Y2801">
            <v>0</v>
          </cell>
          <cell r="Z2801">
            <v>0</v>
          </cell>
          <cell r="AA2801">
            <v>0</v>
          </cell>
          <cell r="AB2801">
            <v>0</v>
          </cell>
          <cell r="AC2801">
            <v>0</v>
          </cell>
          <cell r="AD2801">
            <v>0</v>
          </cell>
          <cell r="AE2801">
            <v>0</v>
          </cell>
          <cell r="AF2801">
            <v>0</v>
          </cell>
          <cell r="AG2801">
            <v>0</v>
          </cell>
          <cell r="AH2801">
            <v>0</v>
          </cell>
          <cell r="AI2801">
            <v>0</v>
          </cell>
          <cell r="AJ2801">
            <v>0</v>
          </cell>
          <cell r="AK2801">
            <v>0</v>
          </cell>
          <cell r="AL2801">
            <v>0</v>
          </cell>
          <cell r="AM2801">
            <v>0</v>
          </cell>
          <cell r="AN2801">
            <v>0</v>
          </cell>
          <cell r="AO2801">
            <v>0</v>
          </cell>
          <cell r="AP2801">
            <v>0</v>
          </cell>
          <cell r="AQ2801">
            <v>0</v>
          </cell>
          <cell r="AR2801">
            <v>0</v>
          </cell>
          <cell r="AS2801">
            <v>0</v>
          </cell>
          <cell r="AT2801">
            <v>0</v>
          </cell>
          <cell r="AU2801">
            <v>0</v>
          </cell>
          <cell r="AV2801">
            <v>538.79464800000005</v>
          </cell>
          <cell r="AW2801">
            <v>0</v>
          </cell>
          <cell r="AX2801">
            <v>0</v>
          </cell>
          <cell r="AY2801">
            <v>0</v>
          </cell>
          <cell r="AZ2801">
            <v>0</v>
          </cell>
          <cell r="BA2801">
            <v>0</v>
          </cell>
          <cell r="BB2801">
            <v>0</v>
          </cell>
          <cell r="BC2801">
            <v>0</v>
          </cell>
          <cell r="BD2801">
            <v>0</v>
          </cell>
          <cell r="BE2801">
            <v>18</v>
          </cell>
          <cell r="BF2801">
            <v>0.5</v>
          </cell>
          <cell r="BG2801">
            <v>0</v>
          </cell>
          <cell r="BH2801">
            <v>0</v>
          </cell>
          <cell r="BI2801">
            <v>0</v>
          </cell>
          <cell r="BJ2801">
            <v>0</v>
          </cell>
          <cell r="BK2801">
            <v>11.4</v>
          </cell>
          <cell r="BL2801">
            <v>0.3</v>
          </cell>
          <cell r="BM2801">
            <v>0</v>
          </cell>
          <cell r="BN2801">
            <v>0</v>
          </cell>
          <cell r="BO2801">
            <v>0</v>
          </cell>
          <cell r="BP2801">
            <v>0</v>
          </cell>
          <cell r="BQ2801">
            <v>0</v>
          </cell>
          <cell r="BR2801">
            <v>0</v>
          </cell>
          <cell r="BS2801">
            <v>65</v>
          </cell>
          <cell r="BT2801">
            <v>2</v>
          </cell>
          <cell r="BU2801">
            <v>0</v>
          </cell>
          <cell r="BV2801">
            <v>0</v>
          </cell>
          <cell r="BW2801">
            <v>0</v>
          </cell>
          <cell r="BX2801">
            <v>0</v>
          </cell>
          <cell r="BY2801">
            <v>0</v>
          </cell>
          <cell r="BZ2801">
            <v>0</v>
          </cell>
          <cell r="CA2801">
            <v>7.4</v>
          </cell>
          <cell r="CB2801">
            <v>0.2</v>
          </cell>
          <cell r="CC2801">
            <v>0</v>
          </cell>
          <cell r="CD2801">
            <v>0</v>
          </cell>
          <cell r="CE2801">
            <v>0</v>
          </cell>
          <cell r="CF2801">
            <v>0</v>
          </cell>
          <cell r="CG2801">
            <v>0</v>
          </cell>
          <cell r="CH2801">
            <v>0</v>
          </cell>
          <cell r="CI2801">
            <v>0</v>
          </cell>
          <cell r="CJ2801">
            <v>0</v>
          </cell>
          <cell r="CK2801">
            <v>0</v>
          </cell>
          <cell r="CL2801">
            <v>0</v>
          </cell>
          <cell r="CM2801">
            <v>0</v>
          </cell>
          <cell r="CN2801">
            <v>0</v>
          </cell>
          <cell r="CO2801">
            <v>0</v>
          </cell>
          <cell r="CP2801">
            <v>0</v>
          </cell>
          <cell r="CQ2801">
            <v>0</v>
          </cell>
          <cell r="CR2801">
            <v>0</v>
          </cell>
          <cell r="CS2801">
            <v>0</v>
          </cell>
          <cell r="CT2801">
            <v>0</v>
          </cell>
          <cell r="CU2801">
            <v>0</v>
          </cell>
          <cell r="CV2801">
            <v>0</v>
          </cell>
          <cell r="CW2801">
            <v>0</v>
          </cell>
          <cell r="CX2801">
            <v>0</v>
          </cell>
          <cell r="CY2801">
            <v>0</v>
          </cell>
          <cell r="CZ2801">
            <v>0</v>
          </cell>
          <cell r="DA2801">
            <v>0</v>
          </cell>
          <cell r="DB2801">
            <v>0</v>
          </cell>
          <cell r="DC2801">
            <v>0</v>
          </cell>
          <cell r="DD2801">
            <v>640.59464800000001</v>
          </cell>
          <cell r="DE2801">
            <v>0</v>
          </cell>
          <cell r="DG2801">
            <v>523.10160000000008</v>
          </cell>
          <cell r="DI2801">
            <v>0.03</v>
          </cell>
          <cell r="DJ2801">
            <v>15.693048000000001</v>
          </cell>
          <cell r="DK2801">
            <v>2.5112830564044005E-2</v>
          </cell>
          <cell r="DL2801">
            <v>0</v>
          </cell>
        </row>
        <row r="2802">
          <cell r="A2802" t="str">
            <v>QE-INVERTER-DAN-22</v>
          </cell>
          <cell r="B2802" t="str">
            <v>Q.E. - INVERTER DANFOSS FC302 2,2kW [U725000271]</v>
          </cell>
          <cell r="C2802" t="str">
            <v>ELECTRICAL ENCLOSURE - INVERTER DANFOSS FC302 2,2kW</v>
          </cell>
          <cell r="F2802">
            <v>1799.0419425531916</v>
          </cell>
          <cell r="H2802">
            <v>845.549713</v>
          </cell>
          <cell r="I2802">
            <v>0.53</v>
          </cell>
          <cell r="J2802" t="str">
            <v>OK</v>
          </cell>
          <cell r="K2802" t="str">
            <v>NEWZD</v>
          </cell>
          <cell r="L2802">
            <v>0</v>
          </cell>
          <cell r="M2802">
            <v>0</v>
          </cell>
          <cell r="N2802">
            <v>0</v>
          </cell>
          <cell r="O2802">
            <v>0</v>
          </cell>
          <cell r="P2802">
            <v>0</v>
          </cell>
          <cell r="Q2802">
            <v>0</v>
          </cell>
          <cell r="R2802">
            <v>0</v>
          </cell>
          <cell r="S2802">
            <v>0</v>
          </cell>
          <cell r="T2802">
            <v>0</v>
          </cell>
          <cell r="U2802">
            <v>0</v>
          </cell>
          <cell r="V2802">
            <v>0</v>
          </cell>
          <cell r="W2802">
            <v>0</v>
          </cell>
          <cell r="X2802">
            <v>0</v>
          </cell>
          <cell r="Y2802">
            <v>0</v>
          </cell>
          <cell r="Z2802">
            <v>0</v>
          </cell>
          <cell r="AA2802">
            <v>0</v>
          </cell>
          <cell r="AB2802">
            <v>0</v>
          </cell>
          <cell r="AC2802">
            <v>0</v>
          </cell>
          <cell r="AD2802">
            <v>0</v>
          </cell>
          <cell r="AE2802">
            <v>0</v>
          </cell>
          <cell r="AF2802">
            <v>0</v>
          </cell>
          <cell r="AG2802">
            <v>0</v>
          </cell>
          <cell r="AH2802">
            <v>0</v>
          </cell>
          <cell r="AI2802">
            <v>0</v>
          </cell>
          <cell r="AJ2802">
            <v>0</v>
          </cell>
          <cell r="AK2802">
            <v>0</v>
          </cell>
          <cell r="AL2802">
            <v>0</v>
          </cell>
          <cell r="AM2802">
            <v>0</v>
          </cell>
          <cell r="AN2802">
            <v>0</v>
          </cell>
          <cell r="AO2802">
            <v>0</v>
          </cell>
          <cell r="AP2802">
            <v>0</v>
          </cell>
          <cell r="AQ2802">
            <v>0</v>
          </cell>
          <cell r="AR2802">
            <v>0</v>
          </cell>
          <cell r="AS2802">
            <v>0</v>
          </cell>
          <cell r="AT2802">
            <v>0</v>
          </cell>
          <cell r="AU2802">
            <v>0</v>
          </cell>
          <cell r="AV2802">
            <v>743.74971300000004</v>
          </cell>
          <cell r="AW2802">
            <v>0</v>
          </cell>
          <cell r="AX2802">
            <v>0</v>
          </cell>
          <cell r="AY2802">
            <v>0</v>
          </cell>
          <cell r="AZ2802">
            <v>0</v>
          </cell>
          <cell r="BA2802">
            <v>0</v>
          </cell>
          <cell r="BB2802">
            <v>0</v>
          </cell>
          <cell r="BC2802">
            <v>0</v>
          </cell>
          <cell r="BD2802">
            <v>0</v>
          </cell>
          <cell r="BE2802">
            <v>18</v>
          </cell>
          <cell r="BF2802">
            <v>0.5</v>
          </cell>
          <cell r="BG2802">
            <v>0</v>
          </cell>
          <cell r="BH2802">
            <v>0</v>
          </cell>
          <cell r="BI2802">
            <v>0</v>
          </cell>
          <cell r="BJ2802">
            <v>0</v>
          </cell>
          <cell r="BK2802">
            <v>11.4</v>
          </cell>
          <cell r="BL2802">
            <v>0.3</v>
          </cell>
          <cell r="BM2802">
            <v>0</v>
          </cell>
          <cell r="BN2802">
            <v>0</v>
          </cell>
          <cell r="BO2802">
            <v>0</v>
          </cell>
          <cell r="BP2802">
            <v>0</v>
          </cell>
          <cell r="BQ2802">
            <v>0</v>
          </cell>
          <cell r="BR2802">
            <v>0</v>
          </cell>
          <cell r="BS2802">
            <v>65</v>
          </cell>
          <cell r="BT2802">
            <v>2</v>
          </cell>
          <cell r="BU2802">
            <v>0</v>
          </cell>
          <cell r="BV2802">
            <v>0</v>
          </cell>
          <cell r="BW2802">
            <v>0</v>
          </cell>
          <cell r="BX2802">
            <v>0</v>
          </cell>
          <cell r="BY2802">
            <v>0</v>
          </cell>
          <cell r="BZ2802">
            <v>0</v>
          </cell>
          <cell r="CA2802">
            <v>7.4</v>
          </cell>
          <cell r="CB2802">
            <v>0.2</v>
          </cell>
          <cell r="CC2802">
            <v>0</v>
          </cell>
          <cell r="CD2802">
            <v>0</v>
          </cell>
          <cell r="CE2802">
            <v>0</v>
          </cell>
          <cell r="CF2802">
            <v>0</v>
          </cell>
          <cell r="CG2802">
            <v>0</v>
          </cell>
          <cell r="CH2802">
            <v>0</v>
          </cell>
          <cell r="CI2802">
            <v>0</v>
          </cell>
          <cell r="CJ2802">
            <v>0</v>
          </cell>
          <cell r="CK2802">
            <v>0</v>
          </cell>
          <cell r="CL2802">
            <v>0</v>
          </cell>
          <cell r="CM2802">
            <v>0</v>
          </cell>
          <cell r="CN2802">
            <v>0</v>
          </cell>
          <cell r="CO2802">
            <v>0</v>
          </cell>
          <cell r="CP2802">
            <v>0</v>
          </cell>
          <cell r="CQ2802">
            <v>0</v>
          </cell>
          <cell r="CR2802">
            <v>0</v>
          </cell>
          <cell r="CS2802">
            <v>0</v>
          </cell>
          <cell r="CT2802">
            <v>0</v>
          </cell>
          <cell r="CU2802">
            <v>0</v>
          </cell>
          <cell r="CV2802">
            <v>0</v>
          </cell>
          <cell r="CW2802">
            <v>0</v>
          </cell>
          <cell r="CX2802">
            <v>0</v>
          </cell>
          <cell r="CY2802">
            <v>0</v>
          </cell>
          <cell r="CZ2802">
            <v>0</v>
          </cell>
          <cell r="DA2802">
            <v>0</v>
          </cell>
          <cell r="DB2802">
            <v>0</v>
          </cell>
          <cell r="DC2802">
            <v>0</v>
          </cell>
          <cell r="DD2802">
            <v>845.549713</v>
          </cell>
          <cell r="DE2802">
            <v>0</v>
          </cell>
          <cell r="DG2802">
            <v>722.08710000000008</v>
          </cell>
          <cell r="DI2802">
            <v>0.03</v>
          </cell>
          <cell r="DJ2802">
            <v>21.662613</v>
          </cell>
          <cell r="DK2802">
            <v>2.6293181432261774E-2</v>
          </cell>
          <cell r="DL2802">
            <v>0</v>
          </cell>
        </row>
        <row r="2803">
          <cell r="A2803" t="str">
            <v>QE-INVERTER-DAN-40</v>
          </cell>
          <cell r="B2803" t="str">
            <v>Q.E. - INVERTER DANFOSS FC302 4,0kW [U725000272]</v>
          </cell>
          <cell r="C2803" t="str">
            <v>ELECTRICAL ENCLOSURE - INVERTER DANFOSS FC302 4,0kW</v>
          </cell>
          <cell r="F2803">
            <v>1932.5956872340425</v>
          </cell>
          <cell r="H2803">
            <v>908.31997299999989</v>
          </cell>
          <cell r="I2803">
            <v>0.53</v>
          </cell>
          <cell r="J2803" t="str">
            <v>OK</v>
          </cell>
          <cell r="K2803" t="str">
            <v>NEWZD</v>
          </cell>
          <cell r="L2803">
            <v>0</v>
          </cell>
          <cell r="M2803">
            <v>0</v>
          </cell>
          <cell r="N2803">
            <v>0</v>
          </cell>
          <cell r="O2803">
            <v>0</v>
          </cell>
          <cell r="P2803">
            <v>0</v>
          </cell>
          <cell r="Q2803">
            <v>0</v>
          </cell>
          <cell r="R2803">
            <v>0</v>
          </cell>
          <cell r="S2803">
            <v>0</v>
          </cell>
          <cell r="T2803">
            <v>0</v>
          </cell>
          <cell r="U2803">
            <v>0</v>
          </cell>
          <cell r="V2803">
            <v>0</v>
          </cell>
          <cell r="W2803">
            <v>0</v>
          </cell>
          <cell r="X2803">
            <v>0</v>
          </cell>
          <cell r="Y2803">
            <v>0</v>
          </cell>
          <cell r="Z2803">
            <v>0</v>
          </cell>
          <cell r="AA2803">
            <v>0</v>
          </cell>
          <cell r="AB2803">
            <v>0</v>
          </cell>
          <cell r="AC2803">
            <v>0</v>
          </cell>
          <cell r="AD2803">
            <v>0</v>
          </cell>
          <cell r="AE2803">
            <v>0</v>
          </cell>
          <cell r="AF2803">
            <v>0</v>
          </cell>
          <cell r="AG2803">
            <v>0</v>
          </cell>
          <cell r="AH2803">
            <v>0</v>
          </cell>
          <cell r="AI2803">
            <v>0</v>
          </cell>
          <cell r="AJ2803">
            <v>0</v>
          </cell>
          <cell r="AK2803">
            <v>0</v>
          </cell>
          <cell r="AL2803">
            <v>0</v>
          </cell>
          <cell r="AM2803">
            <v>0</v>
          </cell>
          <cell r="AN2803">
            <v>0</v>
          </cell>
          <cell r="AO2803">
            <v>0</v>
          </cell>
          <cell r="AP2803">
            <v>0</v>
          </cell>
          <cell r="AQ2803">
            <v>0</v>
          </cell>
          <cell r="AR2803">
            <v>0</v>
          </cell>
          <cell r="AS2803">
            <v>0</v>
          </cell>
          <cell r="AT2803">
            <v>0</v>
          </cell>
          <cell r="AU2803">
            <v>0</v>
          </cell>
          <cell r="AV2803">
            <v>806.51997299999994</v>
          </cell>
          <cell r="AW2803">
            <v>0</v>
          </cell>
          <cell r="AX2803">
            <v>0</v>
          </cell>
          <cell r="AY2803">
            <v>0</v>
          </cell>
          <cell r="AZ2803">
            <v>0</v>
          </cell>
          <cell r="BA2803">
            <v>0</v>
          </cell>
          <cell r="BB2803">
            <v>0</v>
          </cell>
          <cell r="BC2803">
            <v>0</v>
          </cell>
          <cell r="BD2803">
            <v>0</v>
          </cell>
          <cell r="BE2803">
            <v>18</v>
          </cell>
          <cell r="BF2803">
            <v>0.5</v>
          </cell>
          <cell r="BG2803">
            <v>0</v>
          </cell>
          <cell r="BH2803">
            <v>0</v>
          </cell>
          <cell r="BI2803">
            <v>0</v>
          </cell>
          <cell r="BJ2803">
            <v>0</v>
          </cell>
          <cell r="BK2803">
            <v>11.4</v>
          </cell>
          <cell r="BL2803">
            <v>0.3</v>
          </cell>
          <cell r="BM2803">
            <v>0</v>
          </cell>
          <cell r="BN2803">
            <v>0</v>
          </cell>
          <cell r="BO2803">
            <v>0</v>
          </cell>
          <cell r="BP2803">
            <v>0</v>
          </cell>
          <cell r="BQ2803">
            <v>0</v>
          </cell>
          <cell r="BR2803">
            <v>0</v>
          </cell>
          <cell r="BS2803">
            <v>65</v>
          </cell>
          <cell r="BT2803">
            <v>2</v>
          </cell>
          <cell r="BU2803">
            <v>0</v>
          </cell>
          <cell r="BV2803">
            <v>0</v>
          </cell>
          <cell r="BW2803">
            <v>0</v>
          </cell>
          <cell r="BX2803">
            <v>0</v>
          </cell>
          <cell r="BY2803">
            <v>0</v>
          </cell>
          <cell r="BZ2803">
            <v>0</v>
          </cell>
          <cell r="CA2803">
            <v>7.4</v>
          </cell>
          <cell r="CB2803">
            <v>0.2</v>
          </cell>
          <cell r="CC2803">
            <v>0</v>
          </cell>
          <cell r="CD2803">
            <v>0</v>
          </cell>
          <cell r="CE2803">
            <v>0</v>
          </cell>
          <cell r="CF2803">
            <v>0</v>
          </cell>
          <cell r="CG2803">
            <v>0</v>
          </cell>
          <cell r="CH2803">
            <v>0</v>
          </cell>
          <cell r="CI2803">
            <v>0</v>
          </cell>
          <cell r="CJ2803">
            <v>0</v>
          </cell>
          <cell r="CK2803">
            <v>0</v>
          </cell>
          <cell r="CL2803">
            <v>0</v>
          </cell>
          <cell r="CM2803">
            <v>0</v>
          </cell>
          <cell r="CN2803">
            <v>0</v>
          </cell>
          <cell r="CO2803">
            <v>0</v>
          </cell>
          <cell r="CP2803">
            <v>0</v>
          </cell>
          <cell r="CQ2803">
            <v>0</v>
          </cell>
          <cell r="CR2803">
            <v>0</v>
          </cell>
          <cell r="CS2803">
            <v>0</v>
          </cell>
          <cell r="CT2803">
            <v>0</v>
          </cell>
          <cell r="CU2803">
            <v>0</v>
          </cell>
          <cell r="CV2803">
            <v>0</v>
          </cell>
          <cell r="CW2803">
            <v>0</v>
          </cell>
          <cell r="CX2803">
            <v>0</v>
          </cell>
          <cell r="CY2803">
            <v>0</v>
          </cell>
          <cell r="CZ2803">
            <v>0</v>
          </cell>
          <cell r="DA2803">
            <v>0</v>
          </cell>
          <cell r="DB2803">
            <v>0</v>
          </cell>
          <cell r="DC2803">
            <v>0</v>
          </cell>
          <cell r="DD2803">
            <v>908.31997299999989</v>
          </cell>
          <cell r="DE2803">
            <v>0</v>
          </cell>
          <cell r="DG2803">
            <v>783.02909999999997</v>
          </cell>
          <cell r="DI2803">
            <v>0.03</v>
          </cell>
          <cell r="DJ2803">
            <v>23.490872999999997</v>
          </cell>
          <cell r="DK2803">
            <v>2.6548486029675109E-2</v>
          </cell>
          <cell r="DL2803">
            <v>0</v>
          </cell>
        </row>
        <row r="2804">
          <cell r="A2804" t="str">
            <v>QE-INVERTER-SIE-11</v>
          </cell>
          <cell r="B2804" t="str">
            <v>Q.E. - INVERTER SIEMENS PM240-2 1,1kW [U725000303]</v>
          </cell>
          <cell r="C2804" t="str">
            <v>ELECTRICAL ENCLOSURE - INVERTER SIEMENS PM240-2 1,1kW</v>
          </cell>
          <cell r="F2804">
            <v>1225.2716765957446</v>
          </cell>
          <cell r="H2804">
            <v>575.87768799999992</v>
          </cell>
          <cell r="I2804">
            <v>0.53</v>
          </cell>
          <cell r="J2804" t="str">
            <v>OK</v>
          </cell>
          <cell r="K2804" t="str">
            <v>NEWZD</v>
          </cell>
          <cell r="L2804">
            <v>0</v>
          </cell>
          <cell r="M2804">
            <v>0</v>
          </cell>
          <cell r="N2804">
            <v>0</v>
          </cell>
          <cell r="O2804">
            <v>0</v>
          </cell>
          <cell r="P2804">
            <v>0</v>
          </cell>
          <cell r="Q2804">
            <v>0</v>
          </cell>
          <cell r="R2804">
            <v>0</v>
          </cell>
          <cell r="S2804">
            <v>0</v>
          </cell>
          <cell r="T2804">
            <v>0</v>
          </cell>
          <cell r="U2804">
            <v>0</v>
          </cell>
          <cell r="V2804">
            <v>0</v>
          </cell>
          <cell r="W2804">
            <v>0</v>
          </cell>
          <cell r="X2804">
            <v>0</v>
          </cell>
          <cell r="Y2804">
            <v>0</v>
          </cell>
          <cell r="Z2804">
            <v>0</v>
          </cell>
          <cell r="AA2804">
            <v>0</v>
          </cell>
          <cell r="AB2804">
            <v>0</v>
          </cell>
          <cell r="AC2804">
            <v>0</v>
          </cell>
          <cell r="AD2804">
            <v>0</v>
          </cell>
          <cell r="AE2804">
            <v>0</v>
          </cell>
          <cell r="AF2804">
            <v>0</v>
          </cell>
          <cell r="AG2804">
            <v>0</v>
          </cell>
          <cell r="AH2804">
            <v>0</v>
          </cell>
          <cell r="AI2804">
            <v>0</v>
          </cell>
          <cell r="AJ2804">
            <v>0</v>
          </cell>
          <cell r="AK2804">
            <v>0</v>
          </cell>
          <cell r="AL2804">
            <v>0</v>
          </cell>
          <cell r="AM2804">
            <v>0</v>
          </cell>
          <cell r="AN2804">
            <v>0</v>
          </cell>
          <cell r="AO2804">
            <v>0</v>
          </cell>
          <cell r="AP2804">
            <v>0</v>
          </cell>
          <cell r="AQ2804">
            <v>0</v>
          </cell>
          <cell r="AR2804">
            <v>0</v>
          </cell>
          <cell r="AS2804">
            <v>0</v>
          </cell>
          <cell r="AT2804">
            <v>0</v>
          </cell>
          <cell r="AU2804">
            <v>0</v>
          </cell>
          <cell r="AV2804">
            <v>474.07768799999997</v>
          </cell>
          <cell r="AW2804">
            <v>0</v>
          </cell>
          <cell r="AX2804">
            <v>0</v>
          </cell>
          <cell r="AY2804">
            <v>0</v>
          </cell>
          <cell r="AZ2804">
            <v>0</v>
          </cell>
          <cell r="BA2804">
            <v>0</v>
          </cell>
          <cell r="BB2804">
            <v>0</v>
          </cell>
          <cell r="BC2804">
            <v>0</v>
          </cell>
          <cell r="BD2804">
            <v>0</v>
          </cell>
          <cell r="BE2804">
            <v>18</v>
          </cell>
          <cell r="BF2804">
            <v>0.5</v>
          </cell>
          <cell r="BG2804">
            <v>0</v>
          </cell>
          <cell r="BH2804">
            <v>0</v>
          </cell>
          <cell r="BI2804">
            <v>0</v>
          </cell>
          <cell r="BJ2804">
            <v>0</v>
          </cell>
          <cell r="BK2804">
            <v>11.4</v>
          </cell>
          <cell r="BL2804">
            <v>0.3</v>
          </cell>
          <cell r="BM2804">
            <v>0</v>
          </cell>
          <cell r="BN2804">
            <v>0</v>
          </cell>
          <cell r="BO2804">
            <v>0</v>
          </cell>
          <cell r="BP2804">
            <v>0</v>
          </cell>
          <cell r="BQ2804">
            <v>0</v>
          </cell>
          <cell r="BR2804">
            <v>0</v>
          </cell>
          <cell r="BS2804">
            <v>65</v>
          </cell>
          <cell r="BT2804">
            <v>2</v>
          </cell>
          <cell r="BU2804">
            <v>0</v>
          </cell>
          <cell r="BV2804">
            <v>0</v>
          </cell>
          <cell r="BW2804">
            <v>0</v>
          </cell>
          <cell r="BX2804">
            <v>0</v>
          </cell>
          <cell r="BY2804">
            <v>0</v>
          </cell>
          <cell r="BZ2804">
            <v>0</v>
          </cell>
          <cell r="CA2804">
            <v>7.4</v>
          </cell>
          <cell r="CB2804">
            <v>0.2</v>
          </cell>
          <cell r="CC2804">
            <v>0</v>
          </cell>
          <cell r="CD2804">
            <v>0</v>
          </cell>
          <cell r="CE2804">
            <v>0</v>
          </cell>
          <cell r="CF2804">
            <v>0</v>
          </cell>
          <cell r="CG2804">
            <v>0</v>
          </cell>
          <cell r="CH2804">
            <v>0</v>
          </cell>
          <cell r="CI2804">
            <v>0</v>
          </cell>
          <cell r="CJ2804">
            <v>0</v>
          </cell>
          <cell r="CK2804">
            <v>0</v>
          </cell>
          <cell r="CL2804">
            <v>0</v>
          </cell>
          <cell r="CM2804">
            <v>0</v>
          </cell>
          <cell r="CN2804">
            <v>0</v>
          </cell>
          <cell r="CO2804">
            <v>0</v>
          </cell>
          <cell r="CP2804">
            <v>0</v>
          </cell>
          <cell r="CQ2804">
            <v>0</v>
          </cell>
          <cell r="CR2804">
            <v>0</v>
          </cell>
          <cell r="CS2804">
            <v>0</v>
          </cell>
          <cell r="CT2804">
            <v>0</v>
          </cell>
          <cell r="CU2804">
            <v>0</v>
          </cell>
          <cell r="CV2804">
            <v>0</v>
          </cell>
          <cell r="CW2804">
            <v>0</v>
          </cell>
          <cell r="CX2804">
            <v>0</v>
          </cell>
          <cell r="CY2804">
            <v>0</v>
          </cell>
          <cell r="CZ2804">
            <v>0</v>
          </cell>
          <cell r="DA2804">
            <v>0</v>
          </cell>
          <cell r="DB2804">
            <v>0</v>
          </cell>
          <cell r="DC2804">
            <v>0</v>
          </cell>
          <cell r="DD2804">
            <v>575.87768799999992</v>
          </cell>
          <cell r="DE2804">
            <v>0</v>
          </cell>
          <cell r="DG2804">
            <v>460.26959999999997</v>
          </cell>
          <cell r="DI2804">
            <v>0.03</v>
          </cell>
          <cell r="DJ2804">
            <v>13.808087999999998</v>
          </cell>
          <cell r="DK2804">
            <v>2.4566509200995748E-2</v>
          </cell>
          <cell r="DL2804">
            <v>0</v>
          </cell>
        </row>
        <row r="2805">
          <cell r="A2805" t="str">
            <v>QE-INVERTER-SIE-22</v>
          </cell>
          <cell r="B2805" t="str">
            <v>Q.E. - INVERTER SIEMENS PM240-2 2,2kW [U725000304]</v>
          </cell>
          <cell r="C2805" t="str">
            <v>ELECTRICAL ENCLOSURE - INVERTER SIEMENS PM240-2 2,2kW</v>
          </cell>
          <cell r="F2805">
            <v>1495.7617297872341</v>
          </cell>
          <cell r="H2805">
            <v>703.00801300000001</v>
          </cell>
          <cell r="I2805">
            <v>0.53</v>
          </cell>
          <cell r="J2805" t="str">
            <v>OK</v>
          </cell>
          <cell r="K2805" t="str">
            <v>NEWZD</v>
          </cell>
          <cell r="L2805">
            <v>0</v>
          </cell>
          <cell r="M2805">
            <v>0</v>
          </cell>
          <cell r="N2805">
            <v>0</v>
          </cell>
          <cell r="O2805">
            <v>0</v>
          </cell>
          <cell r="P2805">
            <v>0</v>
          </cell>
          <cell r="Q2805">
            <v>0</v>
          </cell>
          <cell r="R2805">
            <v>0</v>
          </cell>
          <cell r="S2805">
            <v>0</v>
          </cell>
          <cell r="T2805">
            <v>0</v>
          </cell>
          <cell r="U2805">
            <v>0</v>
          </cell>
          <cell r="V2805">
            <v>0</v>
          </cell>
          <cell r="W2805">
            <v>0</v>
          </cell>
          <cell r="X2805">
            <v>0</v>
          </cell>
          <cell r="Y2805">
            <v>0</v>
          </cell>
          <cell r="Z2805">
            <v>0</v>
          </cell>
          <cell r="AA2805">
            <v>0</v>
          </cell>
          <cell r="AB2805">
            <v>0</v>
          </cell>
          <cell r="AC2805">
            <v>0</v>
          </cell>
          <cell r="AD2805">
            <v>0</v>
          </cell>
          <cell r="AE2805">
            <v>0</v>
          </cell>
          <cell r="AF2805">
            <v>0</v>
          </cell>
          <cell r="AG2805">
            <v>0</v>
          </cell>
          <cell r="AH2805">
            <v>0</v>
          </cell>
          <cell r="AI2805">
            <v>0</v>
          </cell>
          <cell r="AJ2805">
            <v>0</v>
          </cell>
          <cell r="AK2805">
            <v>0</v>
          </cell>
          <cell r="AL2805">
            <v>0</v>
          </cell>
          <cell r="AM2805">
            <v>0</v>
          </cell>
          <cell r="AN2805">
            <v>0</v>
          </cell>
          <cell r="AO2805">
            <v>0</v>
          </cell>
          <cell r="AP2805">
            <v>0</v>
          </cell>
          <cell r="AQ2805">
            <v>0</v>
          </cell>
          <cell r="AR2805">
            <v>0</v>
          </cell>
          <cell r="AS2805">
            <v>0</v>
          </cell>
          <cell r="AT2805">
            <v>0</v>
          </cell>
          <cell r="AU2805">
            <v>0</v>
          </cell>
          <cell r="AV2805">
            <v>601.20801300000005</v>
          </cell>
          <cell r="AW2805">
            <v>0</v>
          </cell>
          <cell r="AX2805">
            <v>0</v>
          </cell>
          <cell r="AY2805">
            <v>0</v>
          </cell>
          <cell r="AZ2805">
            <v>0</v>
          </cell>
          <cell r="BA2805">
            <v>0</v>
          </cell>
          <cell r="BB2805">
            <v>0</v>
          </cell>
          <cell r="BC2805">
            <v>0</v>
          </cell>
          <cell r="BD2805">
            <v>0</v>
          </cell>
          <cell r="BE2805">
            <v>18</v>
          </cell>
          <cell r="BF2805">
            <v>0.5</v>
          </cell>
          <cell r="BG2805">
            <v>0</v>
          </cell>
          <cell r="BH2805">
            <v>0</v>
          </cell>
          <cell r="BI2805">
            <v>0</v>
          </cell>
          <cell r="BJ2805">
            <v>0</v>
          </cell>
          <cell r="BK2805">
            <v>11.4</v>
          </cell>
          <cell r="BL2805">
            <v>0.3</v>
          </cell>
          <cell r="BM2805">
            <v>0</v>
          </cell>
          <cell r="BN2805">
            <v>0</v>
          </cell>
          <cell r="BO2805">
            <v>0</v>
          </cell>
          <cell r="BP2805">
            <v>0</v>
          </cell>
          <cell r="BQ2805">
            <v>0</v>
          </cell>
          <cell r="BR2805">
            <v>0</v>
          </cell>
          <cell r="BS2805">
            <v>65</v>
          </cell>
          <cell r="BT2805">
            <v>2</v>
          </cell>
          <cell r="BU2805">
            <v>0</v>
          </cell>
          <cell r="BV2805">
            <v>0</v>
          </cell>
          <cell r="BW2805">
            <v>0</v>
          </cell>
          <cell r="BX2805">
            <v>0</v>
          </cell>
          <cell r="BY2805">
            <v>0</v>
          </cell>
          <cell r="BZ2805">
            <v>0</v>
          </cell>
          <cell r="CA2805">
            <v>7.4</v>
          </cell>
          <cell r="CB2805">
            <v>0.2</v>
          </cell>
          <cell r="CC2805">
            <v>0</v>
          </cell>
          <cell r="CD2805">
            <v>0</v>
          </cell>
          <cell r="CE2805">
            <v>0</v>
          </cell>
          <cell r="CF2805">
            <v>0</v>
          </cell>
          <cell r="CG2805">
            <v>0</v>
          </cell>
          <cell r="CH2805">
            <v>0</v>
          </cell>
          <cell r="CI2805">
            <v>0</v>
          </cell>
          <cell r="CJ2805">
            <v>0</v>
          </cell>
          <cell r="CK2805">
            <v>0</v>
          </cell>
          <cell r="CL2805">
            <v>0</v>
          </cell>
          <cell r="CM2805">
            <v>0</v>
          </cell>
          <cell r="CN2805">
            <v>0</v>
          </cell>
          <cell r="CO2805">
            <v>0</v>
          </cell>
          <cell r="CP2805">
            <v>0</v>
          </cell>
          <cell r="CQ2805">
            <v>0</v>
          </cell>
          <cell r="CR2805">
            <v>0</v>
          </cell>
          <cell r="CS2805">
            <v>0</v>
          </cell>
          <cell r="CT2805">
            <v>0</v>
          </cell>
          <cell r="CU2805">
            <v>0</v>
          </cell>
          <cell r="CV2805">
            <v>0</v>
          </cell>
          <cell r="CW2805">
            <v>0</v>
          </cell>
          <cell r="CX2805">
            <v>0</v>
          </cell>
          <cell r="CY2805">
            <v>0</v>
          </cell>
          <cell r="CZ2805">
            <v>0</v>
          </cell>
          <cell r="DA2805">
            <v>0</v>
          </cell>
          <cell r="DB2805">
            <v>0</v>
          </cell>
          <cell r="DC2805">
            <v>0</v>
          </cell>
          <cell r="DD2805">
            <v>703.00801300000001</v>
          </cell>
          <cell r="DE2805">
            <v>0</v>
          </cell>
          <cell r="DG2805">
            <v>583.69710000000009</v>
          </cell>
          <cell r="DI2805">
            <v>0.03</v>
          </cell>
          <cell r="DJ2805">
            <v>17.510913000000002</v>
          </cell>
          <cell r="DK2805">
            <v>2.554483892054394E-2</v>
          </cell>
          <cell r="DL2805">
            <v>0</v>
          </cell>
        </row>
        <row r="2806">
          <cell r="A2806" t="str">
            <v>QE-INVERTER-SIE-40</v>
          </cell>
          <cell r="B2806" t="str">
            <v>Q.E. - INVERTER SIEMENS PM240-2 4,0kW [U725000305]</v>
          </cell>
          <cell r="C2806" t="str">
            <v>ELECTRICAL ENCLOSURE - INVERTER SIEMENS PM240-2 4,0kW</v>
          </cell>
          <cell r="F2806">
            <v>1850.8388893617023</v>
          </cell>
          <cell r="H2806">
            <v>869.89427799999999</v>
          </cell>
          <cell r="I2806">
            <v>0.53</v>
          </cell>
          <cell r="J2806" t="str">
            <v>OK</v>
          </cell>
          <cell r="K2806" t="str">
            <v>NEWZD</v>
          </cell>
          <cell r="L2806">
            <v>0</v>
          </cell>
          <cell r="M2806">
            <v>0</v>
          </cell>
          <cell r="N2806">
            <v>0</v>
          </cell>
          <cell r="O2806">
            <v>0</v>
          </cell>
          <cell r="P2806">
            <v>0</v>
          </cell>
          <cell r="Q2806">
            <v>0</v>
          </cell>
          <cell r="R2806">
            <v>0</v>
          </cell>
          <cell r="S2806">
            <v>0</v>
          </cell>
          <cell r="T2806">
            <v>0</v>
          </cell>
          <cell r="U2806">
            <v>0</v>
          </cell>
          <cell r="V2806">
            <v>0</v>
          </cell>
          <cell r="W2806">
            <v>0</v>
          </cell>
          <cell r="X2806">
            <v>0</v>
          </cell>
          <cell r="Y2806">
            <v>0</v>
          </cell>
          <cell r="Z2806">
            <v>0</v>
          </cell>
          <cell r="AA2806">
            <v>0</v>
          </cell>
          <cell r="AB2806">
            <v>0</v>
          </cell>
          <cell r="AC2806">
            <v>0</v>
          </cell>
          <cell r="AD2806">
            <v>0</v>
          </cell>
          <cell r="AE2806">
            <v>0</v>
          </cell>
          <cell r="AF2806">
            <v>0</v>
          </cell>
          <cell r="AG2806">
            <v>0</v>
          </cell>
          <cell r="AH2806">
            <v>0</v>
          </cell>
          <cell r="AI2806">
            <v>0</v>
          </cell>
          <cell r="AJ2806">
            <v>0</v>
          </cell>
          <cell r="AK2806">
            <v>0</v>
          </cell>
          <cell r="AL2806">
            <v>0</v>
          </cell>
          <cell r="AM2806">
            <v>0</v>
          </cell>
          <cell r="AN2806">
            <v>0</v>
          </cell>
          <cell r="AO2806">
            <v>0</v>
          </cell>
          <cell r="AP2806">
            <v>0</v>
          </cell>
          <cell r="AQ2806">
            <v>0</v>
          </cell>
          <cell r="AR2806">
            <v>0</v>
          </cell>
          <cell r="AS2806">
            <v>0</v>
          </cell>
          <cell r="AT2806">
            <v>0</v>
          </cell>
          <cell r="AU2806">
            <v>0</v>
          </cell>
          <cell r="AV2806">
            <v>768.09427800000003</v>
          </cell>
          <cell r="AW2806">
            <v>0</v>
          </cell>
          <cell r="AX2806">
            <v>0</v>
          </cell>
          <cell r="AY2806">
            <v>0</v>
          </cell>
          <cell r="AZ2806">
            <v>0</v>
          </cell>
          <cell r="BA2806">
            <v>0</v>
          </cell>
          <cell r="BB2806">
            <v>0</v>
          </cell>
          <cell r="BC2806">
            <v>0</v>
          </cell>
          <cell r="BD2806">
            <v>0</v>
          </cell>
          <cell r="BE2806">
            <v>18</v>
          </cell>
          <cell r="BF2806">
            <v>0.5</v>
          </cell>
          <cell r="BG2806">
            <v>0</v>
          </cell>
          <cell r="BH2806">
            <v>0</v>
          </cell>
          <cell r="BI2806">
            <v>0</v>
          </cell>
          <cell r="BJ2806">
            <v>0</v>
          </cell>
          <cell r="BK2806">
            <v>11.4</v>
          </cell>
          <cell r="BL2806">
            <v>0.3</v>
          </cell>
          <cell r="BM2806">
            <v>0</v>
          </cell>
          <cell r="BN2806">
            <v>0</v>
          </cell>
          <cell r="BO2806">
            <v>0</v>
          </cell>
          <cell r="BP2806">
            <v>0</v>
          </cell>
          <cell r="BQ2806">
            <v>0</v>
          </cell>
          <cell r="BR2806">
            <v>0</v>
          </cell>
          <cell r="BS2806">
            <v>65</v>
          </cell>
          <cell r="BT2806">
            <v>2</v>
          </cell>
          <cell r="BU2806">
            <v>0</v>
          </cell>
          <cell r="BV2806">
            <v>0</v>
          </cell>
          <cell r="BW2806">
            <v>0</v>
          </cell>
          <cell r="BX2806">
            <v>0</v>
          </cell>
          <cell r="BY2806">
            <v>0</v>
          </cell>
          <cell r="BZ2806">
            <v>0</v>
          </cell>
          <cell r="CA2806">
            <v>7.4</v>
          </cell>
          <cell r="CB2806">
            <v>0.2</v>
          </cell>
          <cell r="CC2806">
            <v>0</v>
          </cell>
          <cell r="CD2806">
            <v>0</v>
          </cell>
          <cell r="CE2806">
            <v>0</v>
          </cell>
          <cell r="CF2806">
            <v>0</v>
          </cell>
          <cell r="CG2806">
            <v>0</v>
          </cell>
          <cell r="CH2806">
            <v>0</v>
          </cell>
          <cell r="CI2806">
            <v>0</v>
          </cell>
          <cell r="CJ2806">
            <v>0</v>
          </cell>
          <cell r="CK2806">
            <v>0</v>
          </cell>
          <cell r="CL2806">
            <v>0</v>
          </cell>
          <cell r="CM2806">
            <v>0</v>
          </cell>
          <cell r="CN2806">
            <v>0</v>
          </cell>
          <cell r="CO2806">
            <v>0</v>
          </cell>
          <cell r="CP2806">
            <v>0</v>
          </cell>
          <cell r="CQ2806">
            <v>0</v>
          </cell>
          <cell r="CR2806">
            <v>0</v>
          </cell>
          <cell r="CS2806">
            <v>0</v>
          </cell>
          <cell r="CT2806">
            <v>0</v>
          </cell>
          <cell r="CU2806">
            <v>0</v>
          </cell>
          <cell r="CV2806">
            <v>0</v>
          </cell>
          <cell r="CW2806">
            <v>0</v>
          </cell>
          <cell r="CX2806">
            <v>0</v>
          </cell>
          <cell r="CY2806">
            <v>0</v>
          </cell>
          <cell r="CZ2806">
            <v>0</v>
          </cell>
          <cell r="DA2806">
            <v>0</v>
          </cell>
          <cell r="DB2806">
            <v>0</v>
          </cell>
          <cell r="DC2806">
            <v>0</v>
          </cell>
          <cell r="DD2806">
            <v>869.89427799999999</v>
          </cell>
          <cell r="DE2806">
            <v>0</v>
          </cell>
          <cell r="DG2806">
            <v>745.72260000000006</v>
          </cell>
          <cell r="DI2806">
            <v>0.03</v>
          </cell>
          <cell r="DJ2806">
            <v>22.371677999999999</v>
          </cell>
          <cell r="DK2806">
            <v>2.6396556268823982E-2</v>
          </cell>
          <cell r="DL2806">
            <v>0</v>
          </cell>
        </row>
        <row r="2807">
          <cell r="A2807" t="str">
            <v>QE-INVERTER-UL</v>
          </cell>
          <cell r="B2807" t="str">
            <v>Q.E. - INVERTER A&amp;B POWERFLEX 527</v>
          </cell>
          <cell r="C2807" t="str">
            <v>ELECTRICAL ENCLOSURE - INVERTER ALLEN BRADLEY POWERFLEX 525</v>
          </cell>
          <cell r="F2807">
            <v>1218.9506542553193</v>
          </cell>
          <cell r="H2807">
            <v>572.90680750000001</v>
          </cell>
          <cell r="I2807">
            <v>0.53</v>
          </cell>
          <cell r="J2807" t="str">
            <v>OK</v>
          </cell>
          <cell r="K2807" t="str">
            <v>NEWZD</v>
          </cell>
          <cell r="L2807">
            <v>0</v>
          </cell>
          <cell r="M2807">
            <v>0</v>
          </cell>
          <cell r="N2807">
            <v>0</v>
          </cell>
          <cell r="O2807">
            <v>0</v>
          </cell>
          <cell r="P2807">
            <v>0</v>
          </cell>
          <cell r="Q2807">
            <v>0</v>
          </cell>
          <cell r="R2807">
            <v>0</v>
          </cell>
          <cell r="S2807">
            <v>0</v>
          </cell>
          <cell r="T2807">
            <v>0</v>
          </cell>
          <cell r="U2807">
            <v>0</v>
          </cell>
          <cell r="V2807">
            <v>0</v>
          </cell>
          <cell r="W2807">
            <v>0</v>
          </cell>
          <cell r="X2807">
            <v>0</v>
          </cell>
          <cell r="Y2807">
            <v>0</v>
          </cell>
          <cell r="Z2807">
            <v>0</v>
          </cell>
          <cell r="AA2807">
            <v>0</v>
          </cell>
          <cell r="AB2807">
            <v>0</v>
          </cell>
          <cell r="AC2807">
            <v>0</v>
          </cell>
          <cell r="AD2807">
            <v>0</v>
          </cell>
          <cell r="AE2807">
            <v>0</v>
          </cell>
          <cell r="AF2807">
            <v>0</v>
          </cell>
          <cell r="AG2807">
            <v>0</v>
          </cell>
          <cell r="AH2807">
            <v>0</v>
          </cell>
          <cell r="AI2807">
            <v>0</v>
          </cell>
          <cell r="AJ2807">
            <v>0</v>
          </cell>
          <cell r="AK2807">
            <v>0</v>
          </cell>
          <cell r="AL2807">
            <v>0</v>
          </cell>
          <cell r="AM2807">
            <v>0</v>
          </cell>
          <cell r="AN2807">
            <v>0</v>
          </cell>
          <cell r="AO2807">
            <v>0</v>
          </cell>
          <cell r="AP2807">
            <v>0</v>
          </cell>
          <cell r="AQ2807">
            <v>0</v>
          </cell>
          <cell r="AR2807">
            <v>0</v>
          </cell>
          <cell r="AS2807">
            <v>0</v>
          </cell>
          <cell r="AT2807">
            <v>0</v>
          </cell>
          <cell r="AU2807">
            <v>0</v>
          </cell>
          <cell r="AV2807">
            <v>471.10680750000006</v>
          </cell>
          <cell r="AW2807">
            <v>0</v>
          </cell>
          <cell r="AX2807">
            <v>0</v>
          </cell>
          <cell r="AY2807">
            <v>0</v>
          </cell>
          <cell r="AZ2807">
            <v>0</v>
          </cell>
          <cell r="BA2807">
            <v>0</v>
          </cell>
          <cell r="BB2807">
            <v>0</v>
          </cell>
          <cell r="BC2807">
            <v>0</v>
          </cell>
          <cell r="BD2807">
            <v>0</v>
          </cell>
          <cell r="BE2807">
            <v>18</v>
          </cell>
          <cell r="BF2807">
            <v>0.5</v>
          </cell>
          <cell r="BG2807">
            <v>0</v>
          </cell>
          <cell r="BH2807">
            <v>0</v>
          </cell>
          <cell r="BI2807">
            <v>0</v>
          </cell>
          <cell r="BJ2807">
            <v>0</v>
          </cell>
          <cell r="BK2807">
            <v>11.4</v>
          </cell>
          <cell r="BL2807">
            <v>0.3</v>
          </cell>
          <cell r="BM2807">
            <v>0</v>
          </cell>
          <cell r="BN2807">
            <v>0</v>
          </cell>
          <cell r="BO2807">
            <v>0</v>
          </cell>
          <cell r="BP2807">
            <v>0</v>
          </cell>
          <cell r="BQ2807">
            <v>0</v>
          </cell>
          <cell r="BR2807">
            <v>0</v>
          </cell>
          <cell r="BS2807">
            <v>65</v>
          </cell>
          <cell r="BT2807">
            <v>2</v>
          </cell>
          <cell r="BU2807">
            <v>0</v>
          </cell>
          <cell r="BV2807">
            <v>0</v>
          </cell>
          <cell r="BW2807">
            <v>0</v>
          </cell>
          <cell r="BX2807">
            <v>0</v>
          </cell>
          <cell r="BY2807">
            <v>0</v>
          </cell>
          <cell r="BZ2807">
            <v>0</v>
          </cell>
          <cell r="CA2807">
            <v>7.4</v>
          </cell>
          <cell r="CB2807">
            <v>0.2</v>
          </cell>
          <cell r="CC2807">
            <v>0</v>
          </cell>
          <cell r="CD2807">
            <v>0</v>
          </cell>
          <cell r="CE2807">
            <v>0</v>
          </cell>
          <cell r="CF2807">
            <v>0</v>
          </cell>
          <cell r="CG2807">
            <v>0</v>
          </cell>
          <cell r="CH2807">
            <v>0</v>
          </cell>
          <cell r="CI2807">
            <v>0</v>
          </cell>
          <cell r="CJ2807">
            <v>0</v>
          </cell>
          <cell r="CK2807">
            <v>0</v>
          </cell>
          <cell r="CL2807">
            <v>0</v>
          </cell>
          <cell r="CM2807">
            <v>0</v>
          </cell>
          <cell r="CN2807">
            <v>0</v>
          </cell>
          <cell r="CO2807">
            <v>0</v>
          </cell>
          <cell r="CP2807">
            <v>0</v>
          </cell>
          <cell r="CQ2807">
            <v>0</v>
          </cell>
          <cell r="CR2807">
            <v>0</v>
          </cell>
          <cell r="CS2807">
            <v>0</v>
          </cell>
          <cell r="CT2807">
            <v>0</v>
          </cell>
          <cell r="CU2807">
            <v>0</v>
          </cell>
          <cell r="CV2807">
            <v>0</v>
          </cell>
          <cell r="CW2807">
            <v>0</v>
          </cell>
          <cell r="CX2807">
            <v>0</v>
          </cell>
          <cell r="CY2807">
            <v>0</v>
          </cell>
          <cell r="CZ2807">
            <v>0</v>
          </cell>
          <cell r="DA2807">
            <v>0</v>
          </cell>
          <cell r="DB2807">
            <v>0</v>
          </cell>
          <cell r="DC2807">
            <v>0</v>
          </cell>
          <cell r="DD2807">
            <v>572.90680750000001</v>
          </cell>
          <cell r="DE2807">
            <v>0</v>
          </cell>
          <cell r="DG2807">
            <v>457.38525000000004</v>
          </cell>
          <cell r="DI2807">
            <v>0.03</v>
          </cell>
          <cell r="DJ2807">
            <v>13.721557500000001</v>
          </cell>
          <cell r="DK2807">
            <v>2.4538482551176022E-2</v>
          </cell>
          <cell r="DL2807">
            <v>0</v>
          </cell>
        </row>
        <row r="2808">
          <cell r="A2808" t="str">
            <v>QE-INV-EXTRA-DANFOSS</v>
          </cell>
          <cell r="B2808" t="str">
            <v>Q.E. - EXTRA PER INVERTER DANFOSS</v>
          </cell>
          <cell r="F2808">
            <v>463.03801212765961</v>
          </cell>
          <cell r="H2808">
            <v>217.6278657</v>
          </cell>
          <cell r="I2808">
            <v>0.53</v>
          </cell>
          <cell r="J2808" t="str">
            <v>OK</v>
          </cell>
          <cell r="K2808" t="str">
            <v>NEWZD</v>
          </cell>
          <cell r="L2808">
            <v>0</v>
          </cell>
          <cell r="M2808">
            <v>0</v>
          </cell>
          <cell r="N2808">
            <v>0</v>
          </cell>
          <cell r="O2808">
            <v>0</v>
          </cell>
          <cell r="P2808">
            <v>0</v>
          </cell>
          <cell r="Q2808">
            <v>0</v>
          </cell>
          <cell r="R2808">
            <v>0</v>
          </cell>
          <cell r="S2808">
            <v>0</v>
          </cell>
          <cell r="T2808">
            <v>0</v>
          </cell>
          <cell r="U2808">
            <v>0</v>
          </cell>
          <cell r="V2808">
            <v>0</v>
          </cell>
          <cell r="W2808">
            <v>0</v>
          </cell>
          <cell r="X2808">
            <v>0</v>
          </cell>
          <cell r="Y2808">
            <v>0</v>
          </cell>
          <cell r="Z2808">
            <v>0</v>
          </cell>
          <cell r="AA2808">
            <v>0</v>
          </cell>
          <cell r="AB2808">
            <v>0</v>
          </cell>
          <cell r="AC2808">
            <v>0</v>
          </cell>
          <cell r="AD2808">
            <v>0</v>
          </cell>
          <cell r="AE2808">
            <v>0</v>
          </cell>
          <cell r="AF2808">
            <v>0</v>
          </cell>
          <cell r="AG2808">
            <v>0</v>
          </cell>
          <cell r="AH2808">
            <v>0</v>
          </cell>
          <cell r="AI2808">
            <v>0</v>
          </cell>
          <cell r="AJ2808">
            <v>0</v>
          </cell>
          <cell r="AK2808">
            <v>0</v>
          </cell>
          <cell r="AL2808">
            <v>0</v>
          </cell>
          <cell r="AM2808">
            <v>0</v>
          </cell>
          <cell r="AN2808">
            <v>0</v>
          </cell>
          <cell r="AO2808">
            <v>0</v>
          </cell>
          <cell r="AP2808">
            <v>0</v>
          </cell>
          <cell r="AQ2808">
            <v>0</v>
          </cell>
          <cell r="AR2808">
            <v>0</v>
          </cell>
          <cell r="AS2808">
            <v>0</v>
          </cell>
          <cell r="AT2808">
            <v>0</v>
          </cell>
          <cell r="AU2808">
            <v>0</v>
          </cell>
          <cell r="AV2808">
            <v>217.6278657</v>
          </cell>
          <cell r="AW2808">
            <v>0</v>
          </cell>
          <cell r="AX2808">
            <v>0</v>
          </cell>
          <cell r="AY2808">
            <v>0</v>
          </cell>
          <cell r="AZ2808">
            <v>0</v>
          </cell>
          <cell r="BA2808">
            <v>0</v>
          </cell>
          <cell r="BB2808">
            <v>0</v>
          </cell>
          <cell r="BC2808">
            <v>0</v>
          </cell>
          <cell r="BD2808">
            <v>0</v>
          </cell>
          <cell r="BE2808">
            <v>0</v>
          </cell>
          <cell r="BF2808">
            <v>0</v>
          </cell>
          <cell r="BG2808">
            <v>0</v>
          </cell>
          <cell r="BH2808">
            <v>0</v>
          </cell>
          <cell r="BI2808">
            <v>0</v>
          </cell>
          <cell r="BJ2808">
            <v>0</v>
          </cell>
          <cell r="BK2808">
            <v>0</v>
          </cell>
          <cell r="BL2808">
            <v>0</v>
          </cell>
          <cell r="BM2808">
            <v>0</v>
          </cell>
          <cell r="BN2808">
            <v>0</v>
          </cell>
          <cell r="BO2808">
            <v>0</v>
          </cell>
          <cell r="BP2808">
            <v>0</v>
          </cell>
          <cell r="BQ2808">
            <v>0</v>
          </cell>
          <cell r="BR2808">
            <v>0</v>
          </cell>
          <cell r="BS2808">
            <v>0</v>
          </cell>
          <cell r="BT2808">
            <v>0</v>
          </cell>
          <cell r="BU2808">
            <v>0</v>
          </cell>
          <cell r="BV2808">
            <v>0</v>
          </cell>
          <cell r="BW2808">
            <v>0</v>
          </cell>
          <cell r="BX2808">
            <v>0</v>
          </cell>
          <cell r="BY2808">
            <v>0</v>
          </cell>
          <cell r="BZ2808">
            <v>0</v>
          </cell>
          <cell r="CA2808">
            <v>0</v>
          </cell>
          <cell r="CB2808">
            <v>0</v>
          </cell>
          <cell r="CC2808">
            <v>0</v>
          </cell>
          <cell r="CD2808">
            <v>0</v>
          </cell>
          <cell r="CE2808">
            <v>0</v>
          </cell>
          <cell r="CF2808">
            <v>0</v>
          </cell>
          <cell r="CG2808">
            <v>0</v>
          </cell>
          <cell r="CH2808">
            <v>0</v>
          </cell>
          <cell r="CI2808">
            <v>0</v>
          </cell>
          <cell r="CJ2808">
            <v>0</v>
          </cell>
          <cell r="CK2808">
            <v>0</v>
          </cell>
          <cell r="CL2808">
            <v>0</v>
          </cell>
          <cell r="CM2808">
            <v>0</v>
          </cell>
          <cell r="CN2808">
            <v>0</v>
          </cell>
          <cell r="CO2808">
            <v>0</v>
          </cell>
          <cell r="CP2808">
            <v>0</v>
          </cell>
          <cell r="CQ2808">
            <v>0</v>
          </cell>
          <cell r="CR2808">
            <v>0</v>
          </cell>
          <cell r="CS2808">
            <v>0</v>
          </cell>
          <cell r="CT2808">
            <v>0</v>
          </cell>
          <cell r="CU2808">
            <v>0</v>
          </cell>
          <cell r="CV2808">
            <v>0</v>
          </cell>
          <cell r="CW2808">
            <v>0</v>
          </cell>
          <cell r="CX2808">
            <v>0</v>
          </cell>
          <cell r="CY2808">
            <v>0</v>
          </cell>
          <cell r="CZ2808">
            <v>0</v>
          </cell>
          <cell r="DA2808">
            <v>0</v>
          </cell>
          <cell r="DB2808">
            <v>0</v>
          </cell>
          <cell r="DC2808">
            <v>0</v>
          </cell>
          <cell r="DD2808">
            <v>217.6278657</v>
          </cell>
          <cell r="DE2808">
            <v>0</v>
          </cell>
          <cell r="DG2808">
            <v>211.28918999999999</v>
          </cell>
          <cell r="DI2808">
            <v>0.03</v>
          </cell>
          <cell r="DJ2808">
            <v>6.3386756999999996</v>
          </cell>
          <cell r="DK2808">
            <v>0.03</v>
          </cell>
          <cell r="DL2808">
            <v>0</v>
          </cell>
        </row>
        <row r="2809">
          <cell r="A2809" t="str">
            <v>QE-LEGGIO-1200x400-AB</v>
          </cell>
          <cell r="B2809" t="str">
            <v>Q.E. - LEGGIO - MOT: 00-06 - A&amp;B - 1200x400</v>
          </cell>
          <cell r="F2809">
            <v>8187.9174829787235</v>
          </cell>
          <cell r="H2809">
            <v>3848.3212169999997</v>
          </cell>
          <cell r="I2809">
            <v>0.53</v>
          </cell>
          <cell r="J2809" t="str">
            <v>OK</v>
          </cell>
          <cell r="K2809" t="str">
            <v>NEWZD</v>
          </cell>
          <cell r="L2809">
            <v>0</v>
          </cell>
          <cell r="M2809">
            <v>0</v>
          </cell>
          <cell r="N2809">
            <v>0</v>
          </cell>
          <cell r="O2809">
            <v>0</v>
          </cell>
          <cell r="P2809">
            <v>0</v>
          </cell>
          <cell r="Q2809">
            <v>0</v>
          </cell>
          <cell r="R2809">
            <v>0</v>
          </cell>
          <cell r="S2809">
            <v>0</v>
          </cell>
          <cell r="T2809">
            <v>0</v>
          </cell>
          <cell r="U2809">
            <v>0</v>
          </cell>
          <cell r="V2809">
            <v>0</v>
          </cell>
          <cell r="W2809">
            <v>0</v>
          </cell>
          <cell r="X2809">
            <v>0</v>
          </cell>
          <cell r="Y2809">
            <v>0</v>
          </cell>
          <cell r="Z2809">
            <v>0</v>
          </cell>
          <cell r="AA2809">
            <v>0</v>
          </cell>
          <cell r="AB2809">
            <v>0</v>
          </cell>
          <cell r="AC2809">
            <v>0</v>
          </cell>
          <cell r="AD2809">
            <v>0</v>
          </cell>
          <cell r="AE2809">
            <v>0</v>
          </cell>
          <cell r="AF2809">
            <v>0</v>
          </cell>
          <cell r="AG2809">
            <v>0</v>
          </cell>
          <cell r="AH2809">
            <v>0</v>
          </cell>
          <cell r="AI2809">
            <v>0</v>
          </cell>
          <cell r="AJ2809">
            <v>0</v>
          </cell>
          <cell r="AK2809">
            <v>0</v>
          </cell>
          <cell r="AL2809">
            <v>0</v>
          </cell>
          <cell r="AM2809">
            <v>0</v>
          </cell>
          <cell r="AN2809">
            <v>0</v>
          </cell>
          <cell r="AO2809">
            <v>0</v>
          </cell>
          <cell r="AP2809">
            <v>0</v>
          </cell>
          <cell r="AQ2809">
            <v>0</v>
          </cell>
          <cell r="AR2809">
            <v>0</v>
          </cell>
          <cell r="AS2809">
            <v>0</v>
          </cell>
          <cell r="AT2809">
            <v>0</v>
          </cell>
          <cell r="AU2809">
            <v>0</v>
          </cell>
          <cell r="AV2809">
            <v>2903.8212169999997</v>
          </cell>
          <cell r="AW2809">
            <v>0</v>
          </cell>
          <cell r="AX2809">
            <v>0</v>
          </cell>
          <cell r="AY2809">
            <v>0</v>
          </cell>
          <cell r="AZ2809">
            <v>0</v>
          </cell>
          <cell r="BA2809">
            <v>0</v>
          </cell>
          <cell r="BB2809">
            <v>0</v>
          </cell>
          <cell r="BC2809">
            <v>0</v>
          </cell>
          <cell r="BD2809">
            <v>0</v>
          </cell>
          <cell r="BE2809">
            <v>144</v>
          </cell>
          <cell r="BF2809">
            <v>4</v>
          </cell>
          <cell r="BG2809">
            <v>0</v>
          </cell>
          <cell r="BH2809">
            <v>0</v>
          </cell>
          <cell r="BI2809">
            <v>0</v>
          </cell>
          <cell r="BJ2809">
            <v>0</v>
          </cell>
          <cell r="BK2809">
            <v>95</v>
          </cell>
          <cell r="BL2809">
            <v>2.5</v>
          </cell>
          <cell r="BM2809">
            <v>0</v>
          </cell>
          <cell r="BN2809">
            <v>0</v>
          </cell>
          <cell r="BO2809">
            <v>0</v>
          </cell>
          <cell r="BP2809">
            <v>0</v>
          </cell>
          <cell r="BQ2809">
            <v>0</v>
          </cell>
          <cell r="BR2809">
            <v>0</v>
          </cell>
          <cell r="BS2809">
            <v>650</v>
          </cell>
          <cell r="BT2809">
            <v>20</v>
          </cell>
          <cell r="BU2809">
            <v>0</v>
          </cell>
          <cell r="BV2809">
            <v>0</v>
          </cell>
          <cell r="BW2809">
            <v>0</v>
          </cell>
          <cell r="BX2809">
            <v>0</v>
          </cell>
          <cell r="BY2809">
            <v>0</v>
          </cell>
          <cell r="BZ2809">
            <v>0</v>
          </cell>
          <cell r="CA2809">
            <v>55.5</v>
          </cell>
          <cell r="CB2809">
            <v>1.5</v>
          </cell>
          <cell r="CC2809">
            <v>0</v>
          </cell>
          <cell r="CD2809">
            <v>0</v>
          </cell>
          <cell r="CE2809">
            <v>0</v>
          </cell>
          <cell r="CF2809">
            <v>0</v>
          </cell>
          <cell r="CG2809">
            <v>0</v>
          </cell>
          <cell r="CH2809">
            <v>0</v>
          </cell>
          <cell r="CI2809">
            <v>0</v>
          </cell>
          <cell r="CJ2809">
            <v>0</v>
          </cell>
          <cell r="CK2809">
            <v>0</v>
          </cell>
          <cell r="CL2809">
            <v>0</v>
          </cell>
          <cell r="CM2809">
            <v>0</v>
          </cell>
          <cell r="CN2809">
            <v>0</v>
          </cell>
          <cell r="CO2809">
            <v>0</v>
          </cell>
          <cell r="CP2809">
            <v>0</v>
          </cell>
          <cell r="CQ2809">
            <v>0</v>
          </cell>
          <cell r="CR2809">
            <v>0</v>
          </cell>
          <cell r="CS2809">
            <v>0</v>
          </cell>
          <cell r="CT2809">
            <v>0</v>
          </cell>
          <cell r="CU2809">
            <v>0</v>
          </cell>
          <cell r="CV2809">
            <v>0</v>
          </cell>
          <cell r="CW2809">
            <v>0</v>
          </cell>
          <cell r="CX2809">
            <v>0</v>
          </cell>
          <cell r="CY2809">
            <v>0</v>
          </cell>
          <cell r="CZ2809">
            <v>0</v>
          </cell>
          <cell r="DA2809">
            <v>0</v>
          </cell>
          <cell r="DB2809">
            <v>0</v>
          </cell>
          <cell r="DC2809">
            <v>0</v>
          </cell>
          <cell r="DD2809">
            <v>3848.3212169999997</v>
          </cell>
          <cell r="DE2809">
            <v>0</v>
          </cell>
          <cell r="DG2809">
            <v>2903.8212169999997</v>
          </cell>
          <cell r="DI2809">
            <v>0</v>
          </cell>
          <cell r="DJ2809">
            <v>0</v>
          </cell>
          <cell r="DK2809">
            <v>0</v>
          </cell>
          <cell r="DL2809">
            <v>0</v>
          </cell>
        </row>
        <row r="2810">
          <cell r="A2810" t="str">
            <v>QE-LEGGIO-1200x400-SIE</v>
          </cell>
          <cell r="B2810" t="str">
            <v>Q.E. - LEGGIO - MOT: 00-06 - SIE - 1200x400</v>
          </cell>
          <cell r="F2810">
            <v>7593.5877595744678</v>
          </cell>
          <cell r="H2810">
            <v>3568.9862469999998</v>
          </cell>
          <cell r="I2810">
            <v>0.53</v>
          </cell>
          <cell r="J2810" t="str">
            <v>OK</v>
          </cell>
          <cell r="K2810" t="str">
            <v>NEWZD</v>
          </cell>
          <cell r="L2810">
            <v>0</v>
          </cell>
          <cell r="M2810">
            <v>0</v>
          </cell>
          <cell r="N2810">
            <v>0</v>
          </cell>
          <cell r="O2810">
            <v>0</v>
          </cell>
          <cell r="P2810">
            <v>0</v>
          </cell>
          <cell r="Q2810">
            <v>0</v>
          </cell>
          <cell r="R2810">
            <v>0</v>
          </cell>
          <cell r="S2810">
            <v>0</v>
          </cell>
          <cell r="T2810">
            <v>0</v>
          </cell>
          <cell r="U2810">
            <v>0</v>
          </cell>
          <cell r="V2810">
            <v>0</v>
          </cell>
          <cell r="W2810">
            <v>0</v>
          </cell>
          <cell r="X2810">
            <v>0</v>
          </cell>
          <cell r="Y2810">
            <v>0</v>
          </cell>
          <cell r="Z2810">
            <v>0</v>
          </cell>
          <cell r="AA2810">
            <v>0</v>
          </cell>
          <cell r="AB2810">
            <v>0</v>
          </cell>
          <cell r="AC2810">
            <v>0</v>
          </cell>
          <cell r="AD2810">
            <v>0</v>
          </cell>
          <cell r="AE2810">
            <v>0</v>
          </cell>
          <cell r="AF2810">
            <v>0</v>
          </cell>
          <cell r="AG2810">
            <v>0</v>
          </cell>
          <cell r="AH2810">
            <v>0</v>
          </cell>
          <cell r="AI2810">
            <v>0</v>
          </cell>
          <cell r="AJ2810">
            <v>0</v>
          </cell>
          <cell r="AK2810">
            <v>0</v>
          </cell>
          <cell r="AL2810">
            <v>0</v>
          </cell>
          <cell r="AM2810">
            <v>0</v>
          </cell>
          <cell r="AN2810">
            <v>0</v>
          </cell>
          <cell r="AO2810">
            <v>0</v>
          </cell>
          <cell r="AP2810">
            <v>0</v>
          </cell>
          <cell r="AQ2810">
            <v>0</v>
          </cell>
          <cell r="AR2810">
            <v>0</v>
          </cell>
          <cell r="AS2810">
            <v>0</v>
          </cell>
          <cell r="AT2810">
            <v>0</v>
          </cell>
          <cell r="AU2810">
            <v>0</v>
          </cell>
          <cell r="AV2810">
            <v>2624.4862469999998</v>
          </cell>
          <cell r="AW2810">
            <v>0</v>
          </cell>
          <cell r="AX2810">
            <v>0</v>
          </cell>
          <cell r="AY2810">
            <v>0</v>
          </cell>
          <cell r="AZ2810">
            <v>0</v>
          </cell>
          <cell r="BA2810">
            <v>0</v>
          </cell>
          <cell r="BB2810">
            <v>0</v>
          </cell>
          <cell r="BC2810">
            <v>0</v>
          </cell>
          <cell r="BD2810">
            <v>0</v>
          </cell>
          <cell r="BE2810">
            <v>144</v>
          </cell>
          <cell r="BF2810">
            <v>4</v>
          </cell>
          <cell r="BG2810">
            <v>0</v>
          </cell>
          <cell r="BH2810">
            <v>0</v>
          </cell>
          <cell r="BI2810">
            <v>0</v>
          </cell>
          <cell r="BJ2810">
            <v>0</v>
          </cell>
          <cell r="BK2810">
            <v>95</v>
          </cell>
          <cell r="BL2810">
            <v>2.5</v>
          </cell>
          <cell r="BM2810">
            <v>0</v>
          </cell>
          <cell r="BN2810">
            <v>0</v>
          </cell>
          <cell r="BO2810">
            <v>0</v>
          </cell>
          <cell r="BP2810">
            <v>0</v>
          </cell>
          <cell r="BQ2810">
            <v>0</v>
          </cell>
          <cell r="BR2810">
            <v>0</v>
          </cell>
          <cell r="BS2810">
            <v>650</v>
          </cell>
          <cell r="BT2810">
            <v>20</v>
          </cell>
          <cell r="BU2810">
            <v>0</v>
          </cell>
          <cell r="BV2810">
            <v>0</v>
          </cell>
          <cell r="BW2810">
            <v>0</v>
          </cell>
          <cell r="BX2810">
            <v>0</v>
          </cell>
          <cell r="BY2810">
            <v>0</v>
          </cell>
          <cell r="BZ2810">
            <v>0</v>
          </cell>
          <cell r="CA2810">
            <v>55.5</v>
          </cell>
          <cell r="CB2810">
            <v>1.5</v>
          </cell>
          <cell r="CC2810">
            <v>0</v>
          </cell>
          <cell r="CD2810">
            <v>0</v>
          </cell>
          <cell r="CE2810">
            <v>0</v>
          </cell>
          <cell r="CF2810">
            <v>0</v>
          </cell>
          <cell r="CG2810">
            <v>0</v>
          </cell>
          <cell r="CH2810">
            <v>0</v>
          </cell>
          <cell r="CI2810">
            <v>0</v>
          </cell>
          <cell r="CJ2810">
            <v>0</v>
          </cell>
          <cell r="CK2810">
            <v>0</v>
          </cell>
          <cell r="CL2810">
            <v>0</v>
          </cell>
          <cell r="CM2810">
            <v>0</v>
          </cell>
          <cell r="CN2810">
            <v>0</v>
          </cell>
          <cell r="CO2810">
            <v>0</v>
          </cell>
          <cell r="CP2810">
            <v>0</v>
          </cell>
          <cell r="CQ2810">
            <v>0</v>
          </cell>
          <cell r="CR2810">
            <v>0</v>
          </cell>
          <cell r="CS2810">
            <v>0</v>
          </cell>
          <cell r="CT2810">
            <v>0</v>
          </cell>
          <cell r="CU2810">
            <v>0</v>
          </cell>
          <cell r="CV2810">
            <v>0</v>
          </cell>
          <cell r="CW2810">
            <v>0</v>
          </cell>
          <cell r="CX2810">
            <v>0</v>
          </cell>
          <cell r="CY2810">
            <v>0</v>
          </cell>
          <cell r="CZ2810">
            <v>0</v>
          </cell>
          <cell r="DA2810">
            <v>0</v>
          </cell>
          <cell r="DB2810">
            <v>0</v>
          </cell>
          <cell r="DC2810">
            <v>0</v>
          </cell>
          <cell r="DD2810">
            <v>3568.9862469999998</v>
          </cell>
          <cell r="DE2810">
            <v>0</v>
          </cell>
          <cell r="DG2810">
            <v>2624.4862469999998</v>
          </cell>
          <cell r="DI2810">
            <v>0</v>
          </cell>
          <cell r="DJ2810">
            <v>0</v>
          </cell>
          <cell r="DK2810">
            <v>0</v>
          </cell>
          <cell r="DL2810">
            <v>0</v>
          </cell>
        </row>
        <row r="2811">
          <cell r="A2811" t="str">
            <v>QE-LEGGIO-AB-MOVIMOT</v>
          </cell>
          <cell r="B2811" t="str">
            <v>Q.E. - LEGGIO PER INVERTER IN CAMPO SEW - A&amp;B</v>
          </cell>
          <cell r="C2811" t="str">
            <v>E.E. A&amp;B SPECIFIC FOR SEW INVERTERS ON CONVEYOR</v>
          </cell>
          <cell r="F2811">
            <v>10518.691489361703</v>
          </cell>
          <cell r="H2811">
            <v>4943.7849999999999</v>
          </cell>
          <cell r="I2811">
            <v>0.53</v>
          </cell>
          <cell r="J2811" t="str">
            <v>OK</v>
          </cell>
          <cell r="K2811" t="str">
            <v>NEWZD</v>
          </cell>
          <cell r="L2811">
            <v>0</v>
          </cell>
          <cell r="M2811">
            <v>0</v>
          </cell>
          <cell r="N2811">
            <v>0</v>
          </cell>
          <cell r="O2811">
            <v>0</v>
          </cell>
          <cell r="P2811">
            <v>0</v>
          </cell>
          <cell r="Q2811">
            <v>0</v>
          </cell>
          <cell r="R2811">
            <v>0</v>
          </cell>
          <cell r="S2811">
            <v>0</v>
          </cell>
          <cell r="T2811">
            <v>0</v>
          </cell>
          <cell r="U2811">
            <v>0</v>
          </cell>
          <cell r="V2811">
            <v>0</v>
          </cell>
          <cell r="W2811">
            <v>0</v>
          </cell>
          <cell r="X2811">
            <v>0</v>
          </cell>
          <cell r="Y2811">
            <v>0</v>
          </cell>
          <cell r="Z2811">
            <v>0</v>
          </cell>
          <cell r="AA2811">
            <v>0</v>
          </cell>
          <cell r="AB2811">
            <v>0</v>
          </cell>
          <cell r="AC2811">
            <v>0</v>
          </cell>
          <cell r="AD2811">
            <v>0</v>
          </cell>
          <cell r="AE2811">
            <v>0</v>
          </cell>
          <cell r="AF2811">
            <v>0</v>
          </cell>
          <cell r="AG2811">
            <v>0</v>
          </cell>
          <cell r="AH2811">
            <v>0</v>
          </cell>
          <cell r="AI2811">
            <v>0</v>
          </cell>
          <cell r="AJ2811">
            <v>0</v>
          </cell>
          <cell r="AK2811">
            <v>0</v>
          </cell>
          <cell r="AL2811">
            <v>0</v>
          </cell>
          <cell r="AM2811">
            <v>0</v>
          </cell>
          <cell r="AN2811">
            <v>0</v>
          </cell>
          <cell r="AO2811">
            <v>0</v>
          </cell>
          <cell r="AP2811">
            <v>0</v>
          </cell>
          <cell r="AQ2811">
            <v>0</v>
          </cell>
          <cell r="AR2811">
            <v>0</v>
          </cell>
          <cell r="AS2811">
            <v>0</v>
          </cell>
          <cell r="AT2811">
            <v>0</v>
          </cell>
          <cell r="AU2811">
            <v>0</v>
          </cell>
          <cell r="AV2811">
            <v>3999.2850000000003</v>
          </cell>
          <cell r="AW2811">
            <v>0</v>
          </cell>
          <cell r="AX2811">
            <v>0</v>
          </cell>
          <cell r="AY2811">
            <v>0</v>
          </cell>
          <cell r="AZ2811">
            <v>0</v>
          </cell>
          <cell r="BA2811">
            <v>0</v>
          </cell>
          <cell r="BB2811">
            <v>0</v>
          </cell>
          <cell r="BC2811">
            <v>0</v>
          </cell>
          <cell r="BD2811">
            <v>0</v>
          </cell>
          <cell r="BE2811">
            <v>144</v>
          </cell>
          <cell r="BF2811">
            <v>4</v>
          </cell>
          <cell r="BG2811">
            <v>0</v>
          </cell>
          <cell r="BH2811">
            <v>0</v>
          </cell>
          <cell r="BI2811">
            <v>0</v>
          </cell>
          <cell r="BJ2811">
            <v>0</v>
          </cell>
          <cell r="BK2811">
            <v>95</v>
          </cell>
          <cell r="BL2811">
            <v>2.5</v>
          </cell>
          <cell r="BM2811">
            <v>0</v>
          </cell>
          <cell r="BN2811">
            <v>0</v>
          </cell>
          <cell r="BO2811">
            <v>0</v>
          </cell>
          <cell r="BP2811">
            <v>0</v>
          </cell>
          <cell r="BQ2811">
            <v>0</v>
          </cell>
          <cell r="BR2811">
            <v>0</v>
          </cell>
          <cell r="BS2811">
            <v>650</v>
          </cell>
          <cell r="BT2811">
            <v>20</v>
          </cell>
          <cell r="BU2811">
            <v>0</v>
          </cell>
          <cell r="BV2811">
            <v>0</v>
          </cell>
          <cell r="BW2811">
            <v>0</v>
          </cell>
          <cell r="BX2811">
            <v>0</v>
          </cell>
          <cell r="BY2811">
            <v>0</v>
          </cell>
          <cell r="BZ2811">
            <v>0</v>
          </cell>
          <cell r="CA2811">
            <v>55.5</v>
          </cell>
          <cell r="CB2811">
            <v>1.5</v>
          </cell>
          <cell r="CC2811">
            <v>0</v>
          </cell>
          <cell r="CD2811">
            <v>0</v>
          </cell>
          <cell r="CE2811">
            <v>0</v>
          </cell>
          <cell r="CF2811">
            <v>0</v>
          </cell>
          <cell r="CG2811">
            <v>0</v>
          </cell>
          <cell r="CH2811">
            <v>0</v>
          </cell>
          <cell r="CI2811">
            <v>0</v>
          </cell>
          <cell r="CJ2811">
            <v>0</v>
          </cell>
          <cell r="CK2811">
            <v>0</v>
          </cell>
          <cell r="CL2811">
            <v>0</v>
          </cell>
          <cell r="CM2811">
            <v>0</v>
          </cell>
          <cell r="CN2811">
            <v>0</v>
          </cell>
          <cell r="CO2811">
            <v>0</v>
          </cell>
          <cell r="CP2811">
            <v>0</v>
          </cell>
          <cell r="CQ2811">
            <v>0</v>
          </cell>
          <cell r="CR2811">
            <v>0</v>
          </cell>
          <cell r="CS2811">
            <v>0</v>
          </cell>
          <cell r="CT2811">
            <v>0</v>
          </cell>
          <cell r="CU2811">
            <v>0</v>
          </cell>
          <cell r="CV2811">
            <v>0</v>
          </cell>
          <cell r="CW2811">
            <v>0</v>
          </cell>
          <cell r="CX2811">
            <v>0</v>
          </cell>
          <cell r="CY2811">
            <v>0</v>
          </cell>
          <cell r="CZ2811">
            <v>0</v>
          </cell>
          <cell r="DA2811">
            <v>0</v>
          </cell>
          <cell r="DB2811">
            <v>0</v>
          </cell>
          <cell r="DC2811">
            <v>0</v>
          </cell>
          <cell r="DD2811">
            <v>4943.7849999999999</v>
          </cell>
          <cell r="DE2811">
            <v>0</v>
          </cell>
          <cell r="DG2811">
            <v>3999.2850000000003</v>
          </cell>
          <cell r="DI2811">
            <v>0</v>
          </cell>
          <cell r="DJ2811">
            <v>0</v>
          </cell>
          <cell r="DK2811">
            <v>0</v>
          </cell>
          <cell r="DL2811">
            <v>0</v>
          </cell>
        </row>
        <row r="2812">
          <cell r="A2812" t="str">
            <v>QE-LEGGIO-SIE-INVC</v>
          </cell>
          <cell r="B2812" t="str">
            <v>Q.E. - LEGGIO PER INVERTER IN CAMPO - SIEMENS</v>
          </cell>
          <cell r="F2812">
            <v>13372.806662149858</v>
          </cell>
          <cell r="H2812">
            <v>6285.2191312104333</v>
          </cell>
          <cell r="I2812">
            <v>0.53</v>
          </cell>
          <cell r="J2812" t="str">
            <v>OK</v>
          </cell>
          <cell r="K2812" t="str">
            <v>NEWZD</v>
          </cell>
          <cell r="L2812">
            <v>0</v>
          </cell>
          <cell r="M2812">
            <v>0</v>
          </cell>
          <cell r="N2812">
            <v>0</v>
          </cell>
          <cell r="O2812">
            <v>0</v>
          </cell>
          <cell r="P2812">
            <v>0</v>
          </cell>
          <cell r="Q2812">
            <v>0</v>
          </cell>
          <cell r="R2812">
            <v>0</v>
          </cell>
          <cell r="S2812">
            <v>0</v>
          </cell>
          <cell r="T2812">
            <v>0</v>
          </cell>
          <cell r="U2812">
            <v>0</v>
          </cell>
          <cell r="V2812">
            <v>0</v>
          </cell>
          <cell r="W2812">
            <v>0</v>
          </cell>
          <cell r="X2812">
            <v>0</v>
          </cell>
          <cell r="Y2812">
            <v>0</v>
          </cell>
          <cell r="Z2812">
            <v>0</v>
          </cell>
          <cell r="AA2812">
            <v>0</v>
          </cell>
          <cell r="AB2812">
            <v>0</v>
          </cell>
          <cell r="AC2812">
            <v>0</v>
          </cell>
          <cell r="AD2812">
            <v>0</v>
          </cell>
          <cell r="AE2812">
            <v>0</v>
          </cell>
          <cell r="AF2812">
            <v>0</v>
          </cell>
          <cell r="AG2812">
            <v>0</v>
          </cell>
          <cell r="AH2812">
            <v>0</v>
          </cell>
          <cell r="AI2812">
            <v>0</v>
          </cell>
          <cell r="AJ2812">
            <v>0</v>
          </cell>
          <cell r="AK2812">
            <v>0</v>
          </cell>
          <cell r="AL2812">
            <v>0</v>
          </cell>
          <cell r="AM2812">
            <v>0</v>
          </cell>
          <cell r="AN2812">
            <v>0</v>
          </cell>
          <cell r="AO2812">
            <v>0</v>
          </cell>
          <cell r="AP2812">
            <v>0</v>
          </cell>
          <cell r="AQ2812">
            <v>0</v>
          </cell>
          <cell r="AR2812">
            <v>0</v>
          </cell>
          <cell r="AS2812">
            <v>0</v>
          </cell>
          <cell r="AT2812">
            <v>0</v>
          </cell>
          <cell r="AU2812">
            <v>0</v>
          </cell>
          <cell r="AV2812">
            <v>5210.7191312104333</v>
          </cell>
          <cell r="AW2812">
            <v>0</v>
          </cell>
          <cell r="AX2812">
            <v>0</v>
          </cell>
          <cell r="AY2812">
            <v>0</v>
          </cell>
          <cell r="AZ2812">
            <v>0</v>
          </cell>
          <cell r="BA2812">
            <v>0</v>
          </cell>
          <cell r="BB2812">
            <v>0</v>
          </cell>
          <cell r="BC2812">
            <v>0</v>
          </cell>
          <cell r="BD2812">
            <v>0</v>
          </cell>
          <cell r="BE2812">
            <v>144</v>
          </cell>
          <cell r="BF2812">
            <v>4</v>
          </cell>
          <cell r="BG2812">
            <v>0</v>
          </cell>
          <cell r="BH2812">
            <v>0</v>
          </cell>
          <cell r="BI2812">
            <v>0</v>
          </cell>
          <cell r="BJ2812">
            <v>0</v>
          </cell>
          <cell r="BK2812">
            <v>95</v>
          </cell>
          <cell r="BL2812">
            <v>2.5</v>
          </cell>
          <cell r="BM2812">
            <v>0</v>
          </cell>
          <cell r="BN2812">
            <v>0</v>
          </cell>
          <cell r="BO2812">
            <v>0</v>
          </cell>
          <cell r="BP2812">
            <v>0</v>
          </cell>
          <cell r="BQ2812">
            <v>0</v>
          </cell>
          <cell r="BR2812">
            <v>0</v>
          </cell>
          <cell r="BS2812">
            <v>780</v>
          </cell>
          <cell r="BT2812">
            <v>24</v>
          </cell>
          <cell r="BU2812">
            <v>0</v>
          </cell>
          <cell r="BV2812">
            <v>0</v>
          </cell>
          <cell r="BW2812">
            <v>0</v>
          </cell>
          <cell r="BX2812">
            <v>0</v>
          </cell>
          <cell r="BY2812">
            <v>0</v>
          </cell>
          <cell r="BZ2812">
            <v>0</v>
          </cell>
          <cell r="CA2812">
            <v>55.5</v>
          </cell>
          <cell r="CB2812">
            <v>1.5</v>
          </cell>
          <cell r="CC2812">
            <v>0</v>
          </cell>
          <cell r="CD2812">
            <v>0</v>
          </cell>
          <cell r="CE2812">
            <v>0</v>
          </cell>
          <cell r="CF2812">
            <v>0</v>
          </cell>
          <cell r="CG2812">
            <v>0</v>
          </cell>
          <cell r="CH2812">
            <v>0</v>
          </cell>
          <cell r="CI2812">
            <v>0</v>
          </cell>
          <cell r="CJ2812">
            <v>0</v>
          </cell>
          <cell r="CK2812">
            <v>0</v>
          </cell>
          <cell r="CL2812">
            <v>0</v>
          </cell>
          <cell r="CM2812">
            <v>0</v>
          </cell>
          <cell r="CN2812">
            <v>0</v>
          </cell>
          <cell r="CO2812">
            <v>0</v>
          </cell>
          <cell r="CP2812">
            <v>0</v>
          </cell>
          <cell r="CQ2812">
            <v>0</v>
          </cell>
          <cell r="CR2812">
            <v>0</v>
          </cell>
          <cell r="CS2812">
            <v>0</v>
          </cell>
          <cell r="CT2812">
            <v>0</v>
          </cell>
          <cell r="CU2812">
            <v>0</v>
          </cell>
          <cell r="CV2812">
            <v>0</v>
          </cell>
          <cell r="CW2812">
            <v>0</v>
          </cell>
          <cell r="CX2812">
            <v>0</v>
          </cell>
          <cell r="CY2812">
            <v>0</v>
          </cell>
          <cell r="CZ2812">
            <v>0</v>
          </cell>
          <cell r="DA2812">
            <v>0</v>
          </cell>
          <cell r="DB2812">
            <v>0</v>
          </cell>
          <cell r="DC2812">
            <v>0</v>
          </cell>
          <cell r="DD2812">
            <v>6285.2191312104333</v>
          </cell>
          <cell r="DE2812">
            <v>0</v>
          </cell>
          <cell r="DG2812">
            <v>5058.9506128256635</v>
          </cell>
          <cell r="DI2812">
            <v>0.03</v>
          </cell>
          <cell r="DJ2812">
            <v>151.76851838476989</v>
          </cell>
          <cell r="DK2812">
            <v>2.4744393974153248E-2</v>
          </cell>
          <cell r="DL2812">
            <v>0</v>
          </cell>
        </row>
        <row r="2813">
          <cell r="A2813" t="str">
            <v>QE-LEGGIO-SIE-MOVIMOT</v>
          </cell>
          <cell r="B2813" t="str">
            <v>Q.E. - LEGGIO PER INVERTER IN CAMPO SEW - SIEMENS</v>
          </cell>
          <cell r="C2813" t="str">
            <v>E.E. SIEMENS SPECIFIC FOR SEW INVERTERS ON CONVEYOR</v>
          </cell>
          <cell r="F2813">
            <v>8914.989361702128</v>
          </cell>
          <cell r="H2813">
            <v>4190.0450000000001</v>
          </cell>
          <cell r="I2813">
            <v>0.53</v>
          </cell>
          <cell r="J2813" t="str">
            <v>OK</v>
          </cell>
          <cell r="K2813" t="str">
            <v>NEWZD</v>
          </cell>
          <cell r="L2813">
            <v>0</v>
          </cell>
          <cell r="M2813">
            <v>0</v>
          </cell>
          <cell r="N2813">
            <v>0</v>
          </cell>
          <cell r="O2813">
            <v>0</v>
          </cell>
          <cell r="P2813">
            <v>0</v>
          </cell>
          <cell r="Q2813">
            <v>0</v>
          </cell>
          <cell r="R2813">
            <v>0</v>
          </cell>
          <cell r="S2813">
            <v>0</v>
          </cell>
          <cell r="T2813">
            <v>0</v>
          </cell>
          <cell r="U2813">
            <v>0</v>
          </cell>
          <cell r="V2813">
            <v>0</v>
          </cell>
          <cell r="W2813">
            <v>0</v>
          </cell>
          <cell r="X2813">
            <v>0</v>
          </cell>
          <cell r="Y2813">
            <v>0</v>
          </cell>
          <cell r="Z2813">
            <v>0</v>
          </cell>
          <cell r="AA2813">
            <v>0</v>
          </cell>
          <cell r="AB2813">
            <v>0</v>
          </cell>
          <cell r="AC2813">
            <v>0</v>
          </cell>
          <cell r="AD2813">
            <v>0</v>
          </cell>
          <cell r="AE2813">
            <v>0</v>
          </cell>
          <cell r="AF2813">
            <v>0</v>
          </cell>
          <cell r="AG2813">
            <v>0</v>
          </cell>
          <cell r="AH2813">
            <v>0</v>
          </cell>
          <cell r="AI2813">
            <v>0</v>
          </cell>
          <cell r="AJ2813">
            <v>0</v>
          </cell>
          <cell r="AK2813">
            <v>0</v>
          </cell>
          <cell r="AL2813">
            <v>0</v>
          </cell>
          <cell r="AM2813">
            <v>0</v>
          </cell>
          <cell r="AN2813">
            <v>0</v>
          </cell>
          <cell r="AO2813">
            <v>0</v>
          </cell>
          <cell r="AP2813">
            <v>0</v>
          </cell>
          <cell r="AQ2813">
            <v>0</v>
          </cell>
          <cell r="AR2813">
            <v>0</v>
          </cell>
          <cell r="AS2813">
            <v>0</v>
          </cell>
          <cell r="AT2813">
            <v>0</v>
          </cell>
          <cell r="AU2813">
            <v>0</v>
          </cell>
          <cell r="AV2813">
            <v>3245.5450000000001</v>
          </cell>
          <cell r="AW2813">
            <v>0</v>
          </cell>
          <cell r="AX2813">
            <v>0</v>
          </cell>
          <cell r="AY2813">
            <v>0</v>
          </cell>
          <cell r="AZ2813">
            <v>0</v>
          </cell>
          <cell r="BA2813">
            <v>0</v>
          </cell>
          <cell r="BB2813">
            <v>0</v>
          </cell>
          <cell r="BC2813">
            <v>0</v>
          </cell>
          <cell r="BD2813">
            <v>0</v>
          </cell>
          <cell r="BE2813">
            <v>144</v>
          </cell>
          <cell r="BF2813">
            <v>4</v>
          </cell>
          <cell r="BG2813">
            <v>0</v>
          </cell>
          <cell r="BH2813">
            <v>0</v>
          </cell>
          <cell r="BI2813">
            <v>0</v>
          </cell>
          <cell r="BJ2813">
            <v>0</v>
          </cell>
          <cell r="BK2813">
            <v>95</v>
          </cell>
          <cell r="BL2813">
            <v>2.5</v>
          </cell>
          <cell r="BM2813">
            <v>0</v>
          </cell>
          <cell r="BN2813">
            <v>0</v>
          </cell>
          <cell r="BO2813">
            <v>0</v>
          </cell>
          <cell r="BP2813">
            <v>0</v>
          </cell>
          <cell r="BQ2813">
            <v>0</v>
          </cell>
          <cell r="BR2813">
            <v>0</v>
          </cell>
          <cell r="BS2813">
            <v>650</v>
          </cell>
          <cell r="BT2813">
            <v>20</v>
          </cell>
          <cell r="BU2813">
            <v>0</v>
          </cell>
          <cell r="BV2813">
            <v>0</v>
          </cell>
          <cell r="BW2813">
            <v>0</v>
          </cell>
          <cell r="BX2813">
            <v>0</v>
          </cell>
          <cell r="BY2813">
            <v>0</v>
          </cell>
          <cell r="BZ2813">
            <v>0</v>
          </cell>
          <cell r="CA2813">
            <v>55.5</v>
          </cell>
          <cell r="CB2813">
            <v>1.5</v>
          </cell>
          <cell r="CC2813">
            <v>0</v>
          </cell>
          <cell r="CD2813">
            <v>0</v>
          </cell>
          <cell r="CE2813">
            <v>0</v>
          </cell>
          <cell r="CF2813">
            <v>0</v>
          </cell>
          <cell r="CG2813">
            <v>0</v>
          </cell>
          <cell r="CH2813">
            <v>0</v>
          </cell>
          <cell r="CI2813">
            <v>0</v>
          </cell>
          <cell r="CJ2813">
            <v>0</v>
          </cell>
          <cell r="CK2813">
            <v>0</v>
          </cell>
          <cell r="CL2813">
            <v>0</v>
          </cell>
          <cell r="CM2813">
            <v>0</v>
          </cell>
          <cell r="CN2813">
            <v>0</v>
          </cell>
          <cell r="CO2813">
            <v>0</v>
          </cell>
          <cell r="CP2813">
            <v>0</v>
          </cell>
          <cell r="CQ2813">
            <v>0</v>
          </cell>
          <cell r="CR2813">
            <v>0</v>
          </cell>
          <cell r="CS2813">
            <v>0</v>
          </cell>
          <cell r="CT2813">
            <v>0</v>
          </cell>
          <cell r="CU2813">
            <v>0</v>
          </cell>
          <cell r="CV2813">
            <v>0</v>
          </cell>
          <cell r="CW2813">
            <v>0</v>
          </cell>
          <cell r="CX2813">
            <v>0</v>
          </cell>
          <cell r="CY2813">
            <v>0</v>
          </cell>
          <cell r="CZ2813">
            <v>0</v>
          </cell>
          <cell r="DA2813">
            <v>0</v>
          </cell>
          <cell r="DB2813">
            <v>0</v>
          </cell>
          <cell r="DC2813">
            <v>0</v>
          </cell>
          <cell r="DD2813">
            <v>4190.0450000000001</v>
          </cell>
          <cell r="DE2813">
            <v>0</v>
          </cell>
          <cell r="DG2813">
            <v>3245.5450000000001</v>
          </cell>
          <cell r="DI2813">
            <v>0</v>
          </cell>
          <cell r="DJ2813">
            <v>0</v>
          </cell>
          <cell r="DK2813">
            <v>0</v>
          </cell>
          <cell r="DL2813">
            <v>0</v>
          </cell>
        </row>
        <row r="2814">
          <cell r="A2814" t="str">
            <v>QE-LEGGIO-SUPPINOX</v>
          </cell>
          <cell r="B2814" t="str">
            <v>SUPPORTO INOX QUADRO A LEGGIO 1200X400</v>
          </cell>
          <cell r="F2814">
            <v>210.5706274473597</v>
          </cell>
          <cell r="H2814">
            <v>116.31521376000001</v>
          </cell>
          <cell r="I2814">
            <v>0.44761899999999999</v>
          </cell>
          <cell r="J2814" t="str">
            <v>OK</v>
          </cell>
          <cell r="K2814" t="str">
            <v>MATTD</v>
          </cell>
          <cell r="L2814">
            <v>1</v>
          </cell>
          <cell r="M2814">
            <v>0</v>
          </cell>
          <cell r="N2814">
            <v>0</v>
          </cell>
          <cell r="O2814">
            <v>0</v>
          </cell>
          <cell r="P2814">
            <v>0</v>
          </cell>
          <cell r="Q2814">
            <v>0</v>
          </cell>
          <cell r="R2814">
            <v>0</v>
          </cell>
          <cell r="S2814">
            <v>0</v>
          </cell>
          <cell r="T2814">
            <v>0</v>
          </cell>
          <cell r="U2814">
            <v>0</v>
          </cell>
          <cell r="V2814">
            <v>0</v>
          </cell>
          <cell r="W2814">
            <v>0</v>
          </cell>
          <cell r="X2814">
            <v>0</v>
          </cell>
          <cell r="Y2814">
            <v>0</v>
          </cell>
          <cell r="Z2814">
            <v>0</v>
          </cell>
          <cell r="AA2814">
            <v>0</v>
          </cell>
          <cell r="AB2814">
            <v>0</v>
          </cell>
          <cell r="AC2814">
            <v>0</v>
          </cell>
          <cell r="AD2814">
            <v>0</v>
          </cell>
          <cell r="AE2814">
            <v>0</v>
          </cell>
          <cell r="AF2814">
            <v>0</v>
          </cell>
          <cell r="AG2814">
            <v>0</v>
          </cell>
          <cell r="AH2814">
            <v>0</v>
          </cell>
          <cell r="AI2814">
            <v>0</v>
          </cell>
          <cell r="AJ2814">
            <v>0</v>
          </cell>
          <cell r="AK2814">
            <v>0</v>
          </cell>
          <cell r="AL2814">
            <v>0</v>
          </cell>
          <cell r="AM2814">
            <v>0</v>
          </cell>
          <cell r="AN2814">
            <v>0</v>
          </cell>
          <cell r="AO2814">
            <v>0</v>
          </cell>
          <cell r="AP2814">
            <v>0</v>
          </cell>
          <cell r="AQ2814">
            <v>0</v>
          </cell>
          <cell r="AR2814">
            <v>0</v>
          </cell>
          <cell r="AS2814">
            <v>0</v>
          </cell>
          <cell r="AT2814">
            <v>0</v>
          </cell>
          <cell r="AU2814">
            <v>0</v>
          </cell>
          <cell r="AV2814">
            <v>116.31521376000001</v>
          </cell>
          <cell r="AW2814">
            <v>0</v>
          </cell>
          <cell r="AX2814">
            <v>0</v>
          </cell>
          <cell r="AY2814">
            <v>0</v>
          </cell>
          <cell r="AZ2814">
            <v>0</v>
          </cell>
          <cell r="BA2814">
            <v>0</v>
          </cell>
          <cell r="BB2814">
            <v>0</v>
          </cell>
          <cell r="BC2814">
            <v>0</v>
          </cell>
          <cell r="BD2814">
            <v>0</v>
          </cell>
          <cell r="BE2814">
            <v>0</v>
          </cell>
          <cell r="BF2814">
            <v>0</v>
          </cell>
          <cell r="BG2814">
            <v>0</v>
          </cell>
          <cell r="BH2814">
            <v>0</v>
          </cell>
          <cell r="BI2814">
            <v>0</v>
          </cell>
          <cell r="BJ2814">
            <v>0</v>
          </cell>
          <cell r="BK2814">
            <v>0</v>
          </cell>
          <cell r="BL2814">
            <v>0</v>
          </cell>
          <cell r="BM2814">
            <v>0</v>
          </cell>
          <cell r="BN2814">
            <v>0</v>
          </cell>
          <cell r="BO2814">
            <v>0</v>
          </cell>
          <cell r="BP2814">
            <v>0</v>
          </cell>
          <cell r="BQ2814">
            <v>0</v>
          </cell>
          <cell r="BR2814">
            <v>0</v>
          </cell>
          <cell r="BS2814">
            <v>0</v>
          </cell>
          <cell r="BT2814">
            <v>0</v>
          </cell>
          <cell r="BU2814">
            <v>0</v>
          </cell>
          <cell r="BV2814">
            <v>0</v>
          </cell>
          <cell r="BW2814">
            <v>0</v>
          </cell>
          <cell r="BX2814">
            <v>0</v>
          </cell>
          <cell r="BY2814">
            <v>0</v>
          </cell>
          <cell r="BZ2814">
            <v>0</v>
          </cell>
          <cell r="CA2814">
            <v>0</v>
          </cell>
          <cell r="CB2814">
            <v>0</v>
          </cell>
          <cell r="CC2814">
            <v>0</v>
          </cell>
          <cell r="CD2814">
            <v>0</v>
          </cell>
          <cell r="CE2814">
            <v>0</v>
          </cell>
          <cell r="CF2814">
            <v>0</v>
          </cell>
          <cell r="CG2814">
            <v>0</v>
          </cell>
          <cell r="CH2814">
            <v>0</v>
          </cell>
          <cell r="CI2814">
            <v>0</v>
          </cell>
          <cell r="CJ2814">
            <v>0</v>
          </cell>
          <cell r="CK2814">
            <v>0</v>
          </cell>
          <cell r="CL2814">
            <v>0</v>
          </cell>
          <cell r="CM2814">
            <v>0</v>
          </cell>
          <cell r="CN2814">
            <v>0</v>
          </cell>
          <cell r="CO2814">
            <v>0</v>
          </cell>
          <cell r="CP2814">
            <v>0</v>
          </cell>
          <cell r="CQ2814">
            <v>0</v>
          </cell>
          <cell r="CR2814">
            <v>0</v>
          </cell>
          <cell r="CS2814">
            <v>0</v>
          </cell>
          <cell r="CT2814">
            <v>0</v>
          </cell>
          <cell r="CU2814">
            <v>0</v>
          </cell>
          <cell r="CV2814">
            <v>0</v>
          </cell>
          <cell r="CW2814">
            <v>0</v>
          </cell>
          <cell r="CX2814">
            <v>0</v>
          </cell>
          <cell r="CY2814">
            <v>0</v>
          </cell>
          <cell r="CZ2814">
            <v>0</v>
          </cell>
          <cell r="DA2814">
            <v>0</v>
          </cell>
          <cell r="DB2814">
            <v>0</v>
          </cell>
          <cell r="DC2814">
            <v>0</v>
          </cell>
          <cell r="DD2814">
            <v>116.31521376000001</v>
          </cell>
          <cell r="DE2814">
            <v>0</v>
          </cell>
          <cell r="DG2814">
            <v>112.927392</v>
          </cell>
          <cell r="DH2814">
            <v>1</v>
          </cell>
          <cell r="DI2814">
            <v>0.03</v>
          </cell>
          <cell r="DJ2814">
            <v>3.38782176</v>
          </cell>
          <cell r="DK2814">
            <v>3.0000000000000002E-2</v>
          </cell>
          <cell r="DL2814">
            <v>0</v>
          </cell>
        </row>
        <row r="2815">
          <cell r="A2815" t="str">
            <v>QE-MAN-COMFORT-ANTA</v>
          </cell>
          <cell r="B2815" t="str">
            <v>MANIGLIA COMFORT ANTA</v>
          </cell>
          <cell r="C2815" t="str">
            <v>COMFORT DOOR HANDLE</v>
          </cell>
          <cell r="F2815">
            <v>120.31276595744681</v>
          </cell>
          <cell r="H2815">
            <v>56.546999999999997</v>
          </cell>
          <cell r="I2815">
            <v>0.53</v>
          </cell>
          <cell r="J2815" t="str">
            <v>OK</v>
          </cell>
          <cell r="K2815" t="str">
            <v>NEWZD</v>
          </cell>
          <cell r="L2815">
            <v>0</v>
          </cell>
          <cell r="M2815">
            <v>0</v>
          </cell>
          <cell r="N2815">
            <v>0</v>
          </cell>
          <cell r="O2815">
            <v>0</v>
          </cell>
          <cell r="P2815">
            <v>0</v>
          </cell>
          <cell r="Q2815">
            <v>0</v>
          </cell>
          <cell r="R2815">
            <v>0</v>
          </cell>
          <cell r="S2815">
            <v>0</v>
          </cell>
          <cell r="T2815">
            <v>0</v>
          </cell>
          <cell r="U2815">
            <v>0</v>
          </cell>
          <cell r="V2815">
            <v>0</v>
          </cell>
          <cell r="W2815">
            <v>0</v>
          </cell>
          <cell r="X2815">
            <v>0</v>
          </cell>
          <cell r="Y2815">
            <v>0</v>
          </cell>
          <cell r="Z2815">
            <v>0</v>
          </cell>
          <cell r="AA2815">
            <v>0</v>
          </cell>
          <cell r="AB2815">
            <v>0</v>
          </cell>
          <cell r="AC2815">
            <v>0</v>
          </cell>
          <cell r="AD2815">
            <v>0</v>
          </cell>
          <cell r="AE2815">
            <v>0</v>
          </cell>
          <cell r="AF2815">
            <v>0</v>
          </cell>
          <cell r="AG2815">
            <v>0</v>
          </cell>
          <cell r="AH2815">
            <v>0</v>
          </cell>
          <cell r="AI2815">
            <v>0</v>
          </cell>
          <cell r="AJ2815">
            <v>0</v>
          </cell>
          <cell r="AK2815">
            <v>0</v>
          </cell>
          <cell r="AL2815">
            <v>0</v>
          </cell>
          <cell r="AM2815">
            <v>0</v>
          </cell>
          <cell r="AN2815">
            <v>0</v>
          </cell>
          <cell r="AO2815">
            <v>0</v>
          </cell>
          <cell r="AP2815">
            <v>0</v>
          </cell>
          <cell r="AQ2815">
            <v>0</v>
          </cell>
          <cell r="AR2815">
            <v>0</v>
          </cell>
          <cell r="AS2815">
            <v>0</v>
          </cell>
          <cell r="AT2815">
            <v>0</v>
          </cell>
          <cell r="AU2815">
            <v>0</v>
          </cell>
          <cell r="AV2815">
            <v>56.546999999999997</v>
          </cell>
          <cell r="AW2815">
            <v>0</v>
          </cell>
          <cell r="AX2815">
            <v>0</v>
          </cell>
          <cell r="AY2815">
            <v>0</v>
          </cell>
          <cell r="AZ2815">
            <v>0</v>
          </cell>
          <cell r="BA2815">
            <v>0</v>
          </cell>
          <cell r="BB2815">
            <v>0</v>
          </cell>
          <cell r="BC2815">
            <v>0</v>
          </cell>
          <cell r="BD2815">
            <v>0</v>
          </cell>
          <cell r="BE2815">
            <v>0</v>
          </cell>
          <cell r="BF2815">
            <v>0</v>
          </cell>
          <cell r="BG2815">
            <v>0</v>
          </cell>
          <cell r="BH2815">
            <v>0</v>
          </cell>
          <cell r="BI2815">
            <v>0</v>
          </cell>
          <cell r="BJ2815">
            <v>0</v>
          </cell>
          <cell r="BK2815">
            <v>0</v>
          </cell>
          <cell r="BL2815">
            <v>0</v>
          </cell>
          <cell r="BM2815">
            <v>0</v>
          </cell>
          <cell r="BN2815">
            <v>0</v>
          </cell>
          <cell r="BO2815">
            <v>0</v>
          </cell>
          <cell r="BP2815">
            <v>0</v>
          </cell>
          <cell r="BQ2815">
            <v>0</v>
          </cell>
          <cell r="BR2815">
            <v>0</v>
          </cell>
          <cell r="BS2815">
            <v>0</v>
          </cell>
          <cell r="BT2815">
            <v>0</v>
          </cell>
          <cell r="BU2815">
            <v>0</v>
          </cell>
          <cell r="BV2815">
            <v>0</v>
          </cell>
          <cell r="BW2815">
            <v>0</v>
          </cell>
          <cell r="BX2815">
            <v>0</v>
          </cell>
          <cell r="BY2815">
            <v>0</v>
          </cell>
          <cell r="BZ2815">
            <v>0</v>
          </cell>
          <cell r="CA2815">
            <v>0</v>
          </cell>
          <cell r="CB2815">
            <v>0</v>
          </cell>
          <cell r="CC2815">
            <v>0</v>
          </cell>
          <cell r="CD2815">
            <v>0</v>
          </cell>
          <cell r="CE2815">
            <v>0</v>
          </cell>
          <cell r="CF2815">
            <v>0</v>
          </cell>
          <cell r="CG2815">
            <v>0</v>
          </cell>
          <cell r="CH2815">
            <v>0</v>
          </cell>
          <cell r="CI2815">
            <v>0</v>
          </cell>
          <cell r="CJ2815">
            <v>0</v>
          </cell>
          <cell r="CK2815">
            <v>0</v>
          </cell>
          <cell r="CL2815">
            <v>0</v>
          </cell>
          <cell r="CM2815">
            <v>0</v>
          </cell>
          <cell r="CN2815">
            <v>0</v>
          </cell>
          <cell r="CO2815">
            <v>0</v>
          </cell>
          <cell r="CP2815">
            <v>0</v>
          </cell>
          <cell r="CQ2815">
            <v>0</v>
          </cell>
          <cell r="CR2815">
            <v>0</v>
          </cell>
          <cell r="CS2815">
            <v>0</v>
          </cell>
          <cell r="CT2815">
            <v>0</v>
          </cell>
          <cell r="CU2815">
            <v>0</v>
          </cell>
          <cell r="CV2815">
            <v>0</v>
          </cell>
          <cell r="CW2815">
            <v>0</v>
          </cell>
          <cell r="CX2815">
            <v>0</v>
          </cell>
          <cell r="CY2815">
            <v>0</v>
          </cell>
          <cell r="CZ2815">
            <v>0</v>
          </cell>
          <cell r="DA2815">
            <v>0</v>
          </cell>
          <cell r="DB2815">
            <v>0</v>
          </cell>
          <cell r="DC2815">
            <v>0</v>
          </cell>
          <cell r="DD2815">
            <v>56.546999999999997</v>
          </cell>
          <cell r="DE2815">
            <v>0</v>
          </cell>
          <cell r="DG2815">
            <v>54.9</v>
          </cell>
          <cell r="DI2815">
            <v>0.03</v>
          </cell>
          <cell r="DJ2815">
            <v>1.6469999999999998</v>
          </cell>
          <cell r="DK2815">
            <v>2.9999999999999995E-2</v>
          </cell>
          <cell r="DL2815">
            <v>0</v>
          </cell>
        </row>
        <row r="2816">
          <cell r="A2816" t="str">
            <v>QE-MAN-COMFORT-PB</v>
          </cell>
          <cell r="B2816" t="str">
            <v>MANIGLIA COMFORT PULSANTIERA</v>
          </cell>
          <cell r="C2816" t="str">
            <v>COMFORT HANDLE PUSH BUTTON</v>
          </cell>
          <cell r="F2816">
            <v>185.75063829787237</v>
          </cell>
          <cell r="H2816">
            <v>87.302800000000005</v>
          </cell>
          <cell r="I2816">
            <v>0.53</v>
          </cell>
          <cell r="J2816" t="str">
            <v>OK</v>
          </cell>
          <cell r="K2816" t="str">
            <v>NEWZD</v>
          </cell>
          <cell r="L2816">
            <v>0</v>
          </cell>
          <cell r="M2816">
            <v>0</v>
          </cell>
          <cell r="N2816">
            <v>0</v>
          </cell>
          <cell r="O2816">
            <v>0</v>
          </cell>
          <cell r="P2816">
            <v>0</v>
          </cell>
          <cell r="Q2816">
            <v>0</v>
          </cell>
          <cell r="R2816">
            <v>0</v>
          </cell>
          <cell r="S2816">
            <v>0</v>
          </cell>
          <cell r="T2816">
            <v>0</v>
          </cell>
          <cell r="U2816">
            <v>0</v>
          </cell>
          <cell r="V2816">
            <v>0</v>
          </cell>
          <cell r="W2816">
            <v>0</v>
          </cell>
          <cell r="X2816">
            <v>0</v>
          </cell>
          <cell r="Y2816">
            <v>0</v>
          </cell>
          <cell r="Z2816">
            <v>0</v>
          </cell>
          <cell r="AA2816">
            <v>0</v>
          </cell>
          <cell r="AB2816">
            <v>0</v>
          </cell>
          <cell r="AC2816">
            <v>0</v>
          </cell>
          <cell r="AD2816">
            <v>0</v>
          </cell>
          <cell r="AE2816">
            <v>0</v>
          </cell>
          <cell r="AF2816">
            <v>0</v>
          </cell>
          <cell r="AG2816">
            <v>0</v>
          </cell>
          <cell r="AH2816">
            <v>0</v>
          </cell>
          <cell r="AI2816">
            <v>0</v>
          </cell>
          <cell r="AJ2816">
            <v>0</v>
          </cell>
          <cell r="AK2816">
            <v>0</v>
          </cell>
          <cell r="AL2816">
            <v>0</v>
          </cell>
          <cell r="AM2816">
            <v>0</v>
          </cell>
          <cell r="AN2816">
            <v>0</v>
          </cell>
          <cell r="AO2816">
            <v>0</v>
          </cell>
          <cell r="AP2816">
            <v>0</v>
          </cell>
          <cell r="AQ2816">
            <v>0</v>
          </cell>
          <cell r="AR2816">
            <v>0</v>
          </cell>
          <cell r="AS2816">
            <v>0</v>
          </cell>
          <cell r="AT2816">
            <v>0</v>
          </cell>
          <cell r="AU2816">
            <v>0</v>
          </cell>
          <cell r="AV2816">
            <v>87.302800000000005</v>
          </cell>
          <cell r="AW2816">
            <v>0</v>
          </cell>
          <cell r="AX2816">
            <v>0</v>
          </cell>
          <cell r="AY2816">
            <v>0</v>
          </cell>
          <cell r="AZ2816">
            <v>0</v>
          </cell>
          <cell r="BA2816">
            <v>0</v>
          </cell>
          <cell r="BB2816">
            <v>0</v>
          </cell>
          <cell r="BC2816">
            <v>0</v>
          </cell>
          <cell r="BD2816">
            <v>0</v>
          </cell>
          <cell r="BE2816">
            <v>0</v>
          </cell>
          <cell r="BF2816">
            <v>0</v>
          </cell>
          <cell r="BG2816">
            <v>0</v>
          </cell>
          <cell r="BH2816">
            <v>0</v>
          </cell>
          <cell r="BI2816">
            <v>0</v>
          </cell>
          <cell r="BJ2816">
            <v>0</v>
          </cell>
          <cell r="BK2816">
            <v>0</v>
          </cell>
          <cell r="BL2816">
            <v>0</v>
          </cell>
          <cell r="BM2816">
            <v>0</v>
          </cell>
          <cell r="BN2816">
            <v>0</v>
          </cell>
          <cell r="BO2816">
            <v>0</v>
          </cell>
          <cell r="BP2816">
            <v>0</v>
          </cell>
          <cell r="BQ2816">
            <v>0</v>
          </cell>
          <cell r="BR2816">
            <v>0</v>
          </cell>
          <cell r="BS2816">
            <v>0</v>
          </cell>
          <cell r="BT2816">
            <v>0</v>
          </cell>
          <cell r="BU2816">
            <v>0</v>
          </cell>
          <cell r="BV2816">
            <v>0</v>
          </cell>
          <cell r="BW2816">
            <v>0</v>
          </cell>
          <cell r="BX2816">
            <v>0</v>
          </cell>
          <cell r="BY2816">
            <v>0</v>
          </cell>
          <cell r="BZ2816">
            <v>0</v>
          </cell>
          <cell r="CA2816">
            <v>0</v>
          </cell>
          <cell r="CB2816">
            <v>0</v>
          </cell>
          <cell r="CC2816">
            <v>0</v>
          </cell>
          <cell r="CD2816">
            <v>0</v>
          </cell>
          <cell r="CE2816">
            <v>0</v>
          </cell>
          <cell r="CF2816">
            <v>0</v>
          </cell>
          <cell r="CG2816">
            <v>0</v>
          </cell>
          <cell r="CH2816">
            <v>0</v>
          </cell>
          <cell r="CI2816">
            <v>0</v>
          </cell>
          <cell r="CJ2816">
            <v>0</v>
          </cell>
          <cell r="CK2816">
            <v>0</v>
          </cell>
          <cell r="CL2816">
            <v>0</v>
          </cell>
          <cell r="CM2816">
            <v>0</v>
          </cell>
          <cell r="CN2816">
            <v>0</v>
          </cell>
          <cell r="CO2816">
            <v>0</v>
          </cell>
          <cell r="CP2816">
            <v>0</v>
          </cell>
          <cell r="CQ2816">
            <v>0</v>
          </cell>
          <cell r="CR2816">
            <v>0</v>
          </cell>
          <cell r="CS2816">
            <v>0</v>
          </cell>
          <cell r="CT2816">
            <v>0</v>
          </cell>
          <cell r="CU2816">
            <v>0</v>
          </cell>
          <cell r="CV2816">
            <v>0</v>
          </cell>
          <cell r="CW2816">
            <v>0</v>
          </cell>
          <cell r="CX2816">
            <v>0</v>
          </cell>
          <cell r="CY2816">
            <v>0</v>
          </cell>
          <cell r="CZ2816">
            <v>0</v>
          </cell>
          <cell r="DA2816">
            <v>0</v>
          </cell>
          <cell r="DB2816">
            <v>0</v>
          </cell>
          <cell r="DC2816">
            <v>0</v>
          </cell>
          <cell r="DD2816">
            <v>87.302800000000005</v>
          </cell>
          <cell r="DE2816">
            <v>0</v>
          </cell>
          <cell r="DG2816">
            <v>84.76</v>
          </cell>
          <cell r="DI2816">
            <v>0.03</v>
          </cell>
          <cell r="DJ2816">
            <v>2.5428000000000002</v>
          </cell>
          <cell r="DK2816">
            <v>0.03</v>
          </cell>
          <cell r="DL2816">
            <v>0</v>
          </cell>
        </row>
        <row r="2817">
          <cell r="A2817" t="str">
            <v>QE-MIS-AIR-FIT-101</v>
          </cell>
          <cell r="B2817" t="str">
            <v>STRUMENTO DI MISURA DELL'ARIA COMPRESSA</v>
          </cell>
          <cell r="C2817" t="str">
            <v>COMPRESSED AIR MEASURING INSTRUMENT</v>
          </cell>
          <cell r="F2817">
            <v>1103.8846489361704</v>
          </cell>
          <cell r="H2817">
            <v>518.825785</v>
          </cell>
          <cell r="I2817">
            <v>0.53</v>
          </cell>
          <cell r="J2817" t="str">
            <v>BEMA-N</v>
          </cell>
          <cell r="K2817" t="str">
            <v>NEWZD</v>
          </cell>
          <cell r="L2817">
            <v>0</v>
          </cell>
          <cell r="M2817">
            <v>0</v>
          </cell>
          <cell r="N2817">
            <v>0</v>
          </cell>
          <cell r="O2817">
            <v>0</v>
          </cell>
          <cell r="P2817">
            <v>0</v>
          </cell>
          <cell r="Q2817">
            <v>0</v>
          </cell>
          <cell r="R2817">
            <v>0</v>
          </cell>
          <cell r="S2817">
            <v>0</v>
          </cell>
          <cell r="T2817">
            <v>0</v>
          </cell>
          <cell r="U2817">
            <v>0</v>
          </cell>
          <cell r="V2817">
            <v>0</v>
          </cell>
          <cell r="W2817">
            <v>0</v>
          </cell>
          <cell r="X2817">
            <v>0</v>
          </cell>
          <cell r="Y2817">
            <v>0</v>
          </cell>
          <cell r="Z2817">
            <v>0</v>
          </cell>
          <cell r="AA2817">
            <v>0</v>
          </cell>
          <cell r="AB2817">
            <v>0</v>
          </cell>
          <cell r="AC2817">
            <v>0</v>
          </cell>
          <cell r="AD2817">
            <v>0</v>
          </cell>
          <cell r="AE2817">
            <v>0</v>
          </cell>
          <cell r="AF2817">
            <v>0</v>
          </cell>
          <cell r="AG2817">
            <v>0</v>
          </cell>
          <cell r="AH2817">
            <v>0</v>
          </cell>
          <cell r="AI2817">
            <v>0</v>
          </cell>
          <cell r="AJ2817">
            <v>0</v>
          </cell>
          <cell r="AK2817">
            <v>0</v>
          </cell>
          <cell r="AL2817">
            <v>0</v>
          </cell>
          <cell r="AM2817">
            <v>0</v>
          </cell>
          <cell r="AN2817">
            <v>0</v>
          </cell>
          <cell r="AO2817">
            <v>0</v>
          </cell>
          <cell r="AP2817">
            <v>0</v>
          </cell>
          <cell r="AQ2817">
            <v>0</v>
          </cell>
          <cell r="AR2817">
            <v>0</v>
          </cell>
          <cell r="AS2817">
            <v>0</v>
          </cell>
          <cell r="AT2817">
            <v>0</v>
          </cell>
          <cell r="AU2817">
            <v>0</v>
          </cell>
          <cell r="AV2817">
            <v>450.325785</v>
          </cell>
          <cell r="AW2817">
            <v>0</v>
          </cell>
          <cell r="AX2817">
            <v>0</v>
          </cell>
          <cell r="AY2817">
            <v>0</v>
          </cell>
          <cell r="AZ2817">
            <v>0</v>
          </cell>
          <cell r="BA2817">
            <v>0</v>
          </cell>
          <cell r="BB2817">
            <v>0</v>
          </cell>
          <cell r="BC2817">
            <v>0</v>
          </cell>
          <cell r="BD2817">
            <v>0</v>
          </cell>
          <cell r="BE2817">
            <v>36</v>
          </cell>
          <cell r="BF2817">
            <v>1</v>
          </cell>
          <cell r="BG2817">
            <v>0</v>
          </cell>
          <cell r="BH2817">
            <v>0</v>
          </cell>
          <cell r="BI2817">
            <v>0</v>
          </cell>
          <cell r="BJ2817">
            <v>0</v>
          </cell>
          <cell r="BK2817">
            <v>0</v>
          </cell>
          <cell r="BL2817">
            <v>0</v>
          </cell>
          <cell r="BM2817">
            <v>0</v>
          </cell>
          <cell r="BN2817">
            <v>0</v>
          </cell>
          <cell r="BO2817">
            <v>0</v>
          </cell>
          <cell r="BP2817">
            <v>0</v>
          </cell>
          <cell r="BQ2817">
            <v>0</v>
          </cell>
          <cell r="BR2817">
            <v>0</v>
          </cell>
          <cell r="BS2817">
            <v>32.5</v>
          </cell>
          <cell r="BT2817">
            <v>1</v>
          </cell>
          <cell r="BU2817">
            <v>0</v>
          </cell>
          <cell r="BV2817">
            <v>0</v>
          </cell>
          <cell r="BW2817">
            <v>0</v>
          </cell>
          <cell r="BX2817">
            <v>0</v>
          </cell>
          <cell r="BY2817">
            <v>0</v>
          </cell>
          <cell r="BZ2817">
            <v>0</v>
          </cell>
          <cell r="CA2817">
            <v>0</v>
          </cell>
          <cell r="CB2817">
            <v>0</v>
          </cell>
          <cell r="CC2817">
            <v>0</v>
          </cell>
          <cell r="CD2817">
            <v>0</v>
          </cell>
          <cell r="CE2817">
            <v>0</v>
          </cell>
          <cell r="CF2817">
            <v>0</v>
          </cell>
          <cell r="CG2817">
            <v>0</v>
          </cell>
          <cell r="CH2817">
            <v>0</v>
          </cell>
          <cell r="CI2817">
            <v>0</v>
          </cell>
          <cell r="CJ2817">
            <v>0</v>
          </cell>
          <cell r="CK2817">
            <v>0</v>
          </cell>
          <cell r="CL2817">
            <v>0</v>
          </cell>
          <cell r="CM2817">
            <v>0</v>
          </cell>
          <cell r="CN2817">
            <v>0</v>
          </cell>
          <cell r="CO2817">
            <v>0</v>
          </cell>
          <cell r="CP2817">
            <v>0</v>
          </cell>
          <cell r="CQ2817">
            <v>0</v>
          </cell>
          <cell r="CR2817">
            <v>0</v>
          </cell>
          <cell r="CS2817">
            <v>0</v>
          </cell>
          <cell r="CT2817">
            <v>0</v>
          </cell>
          <cell r="CU2817">
            <v>0</v>
          </cell>
          <cell r="CV2817">
            <v>0</v>
          </cell>
          <cell r="CW2817">
            <v>0</v>
          </cell>
          <cell r="CX2817">
            <v>0</v>
          </cell>
          <cell r="CY2817">
            <v>0</v>
          </cell>
          <cell r="CZ2817">
            <v>0</v>
          </cell>
          <cell r="DA2817">
            <v>0</v>
          </cell>
          <cell r="DB2817">
            <v>0</v>
          </cell>
          <cell r="DC2817">
            <v>0</v>
          </cell>
          <cell r="DD2817">
            <v>518.825785</v>
          </cell>
          <cell r="DE2817">
            <v>0</v>
          </cell>
          <cell r="DG2817">
            <v>437.20949999999999</v>
          </cell>
          <cell r="DI2817">
            <v>0.03</v>
          </cell>
          <cell r="DJ2817">
            <v>13.116285</v>
          </cell>
          <cell r="DK2817">
            <v>2.5936402223015388E-2</v>
          </cell>
          <cell r="DL2817">
            <v>0</v>
          </cell>
        </row>
        <row r="2818">
          <cell r="A2818" t="str">
            <v>QE-MPB-800T</v>
          </cell>
          <cell r="B2818" t="str">
            <v>EXTRA PULSANTIERA GENERALE PULSANTI 800T D.30</v>
          </cell>
          <cell r="F2818">
            <v>1643.6170212765958</v>
          </cell>
          <cell r="H2818">
            <v>772.5</v>
          </cell>
          <cell r="I2818">
            <v>0.53</v>
          </cell>
          <cell r="J2818" t="str">
            <v>OK</v>
          </cell>
          <cell r="K2818" t="str">
            <v>NEWZD</v>
          </cell>
          <cell r="L2818">
            <v>0</v>
          </cell>
          <cell r="M2818">
            <v>0</v>
          </cell>
          <cell r="N2818">
            <v>0</v>
          </cell>
          <cell r="O2818">
            <v>0</v>
          </cell>
          <cell r="P2818">
            <v>0</v>
          </cell>
          <cell r="Q2818">
            <v>0</v>
          </cell>
          <cell r="R2818">
            <v>0</v>
          </cell>
          <cell r="S2818">
            <v>0</v>
          </cell>
          <cell r="T2818">
            <v>0</v>
          </cell>
          <cell r="U2818">
            <v>0</v>
          </cell>
          <cell r="V2818">
            <v>0</v>
          </cell>
          <cell r="W2818">
            <v>0</v>
          </cell>
          <cell r="X2818">
            <v>0</v>
          </cell>
          <cell r="Y2818">
            <v>0</v>
          </cell>
          <cell r="Z2818">
            <v>0</v>
          </cell>
          <cell r="AA2818">
            <v>0</v>
          </cell>
          <cell r="AB2818">
            <v>0</v>
          </cell>
          <cell r="AC2818">
            <v>0</v>
          </cell>
          <cell r="AD2818">
            <v>0</v>
          </cell>
          <cell r="AE2818">
            <v>0</v>
          </cell>
          <cell r="AF2818">
            <v>0</v>
          </cell>
          <cell r="AG2818">
            <v>0</v>
          </cell>
          <cell r="AH2818">
            <v>0</v>
          </cell>
          <cell r="AI2818">
            <v>0</v>
          </cell>
          <cell r="AJ2818">
            <v>0</v>
          </cell>
          <cell r="AK2818">
            <v>0</v>
          </cell>
          <cell r="AL2818">
            <v>0</v>
          </cell>
          <cell r="AM2818">
            <v>0</v>
          </cell>
          <cell r="AN2818">
            <v>0</v>
          </cell>
          <cell r="AO2818">
            <v>0</v>
          </cell>
          <cell r="AP2818">
            <v>0</v>
          </cell>
          <cell r="AQ2818">
            <v>0</v>
          </cell>
          <cell r="AR2818">
            <v>0</v>
          </cell>
          <cell r="AS2818">
            <v>0</v>
          </cell>
          <cell r="AT2818">
            <v>0</v>
          </cell>
          <cell r="AU2818">
            <v>0</v>
          </cell>
          <cell r="AV2818">
            <v>772.5</v>
          </cell>
          <cell r="AW2818">
            <v>0</v>
          </cell>
          <cell r="AX2818">
            <v>0</v>
          </cell>
          <cell r="AY2818">
            <v>0</v>
          </cell>
          <cell r="AZ2818">
            <v>0</v>
          </cell>
          <cell r="BA2818">
            <v>0</v>
          </cell>
          <cell r="BB2818">
            <v>0</v>
          </cell>
          <cell r="BC2818">
            <v>0</v>
          </cell>
          <cell r="BD2818">
            <v>0</v>
          </cell>
          <cell r="BE2818">
            <v>0</v>
          </cell>
          <cell r="BF2818">
            <v>0</v>
          </cell>
          <cell r="BG2818">
            <v>0</v>
          </cell>
          <cell r="BH2818">
            <v>0</v>
          </cell>
          <cell r="BI2818">
            <v>0</v>
          </cell>
          <cell r="BJ2818">
            <v>0</v>
          </cell>
          <cell r="BK2818">
            <v>0</v>
          </cell>
          <cell r="BL2818">
            <v>0</v>
          </cell>
          <cell r="BM2818">
            <v>0</v>
          </cell>
          <cell r="BN2818">
            <v>0</v>
          </cell>
          <cell r="BO2818">
            <v>0</v>
          </cell>
          <cell r="BP2818">
            <v>0</v>
          </cell>
          <cell r="BQ2818">
            <v>0</v>
          </cell>
          <cell r="BR2818">
            <v>0</v>
          </cell>
          <cell r="BS2818">
            <v>0</v>
          </cell>
          <cell r="BT2818">
            <v>0</v>
          </cell>
          <cell r="BU2818">
            <v>0</v>
          </cell>
          <cell r="BV2818">
            <v>0</v>
          </cell>
          <cell r="BW2818">
            <v>0</v>
          </cell>
          <cell r="BX2818">
            <v>0</v>
          </cell>
          <cell r="BY2818">
            <v>0</v>
          </cell>
          <cell r="BZ2818">
            <v>0</v>
          </cell>
          <cell r="CA2818">
            <v>0</v>
          </cell>
          <cell r="CB2818">
            <v>0</v>
          </cell>
          <cell r="CC2818">
            <v>0</v>
          </cell>
          <cell r="CD2818">
            <v>0</v>
          </cell>
          <cell r="CE2818">
            <v>0</v>
          </cell>
          <cell r="CF2818">
            <v>0</v>
          </cell>
          <cell r="CG2818">
            <v>0</v>
          </cell>
          <cell r="CH2818">
            <v>0</v>
          </cell>
          <cell r="CI2818">
            <v>0</v>
          </cell>
          <cell r="CJ2818">
            <v>0</v>
          </cell>
          <cell r="CK2818">
            <v>0</v>
          </cell>
          <cell r="CL2818">
            <v>0</v>
          </cell>
          <cell r="CM2818">
            <v>0</v>
          </cell>
          <cell r="CN2818">
            <v>0</v>
          </cell>
          <cell r="CO2818">
            <v>0</v>
          </cell>
          <cell r="CP2818">
            <v>0</v>
          </cell>
          <cell r="CQ2818">
            <v>0</v>
          </cell>
          <cell r="CR2818">
            <v>0</v>
          </cell>
          <cell r="CS2818">
            <v>0</v>
          </cell>
          <cell r="CT2818">
            <v>0</v>
          </cell>
          <cell r="CU2818">
            <v>0</v>
          </cell>
          <cell r="CV2818">
            <v>0</v>
          </cell>
          <cell r="CW2818">
            <v>0</v>
          </cell>
          <cell r="CX2818">
            <v>0</v>
          </cell>
          <cell r="CY2818">
            <v>0</v>
          </cell>
          <cell r="CZ2818">
            <v>0</v>
          </cell>
          <cell r="DA2818">
            <v>0</v>
          </cell>
          <cell r="DB2818">
            <v>0</v>
          </cell>
          <cell r="DC2818">
            <v>0</v>
          </cell>
          <cell r="DD2818">
            <v>772.5</v>
          </cell>
          <cell r="DE2818">
            <v>0</v>
          </cell>
          <cell r="DG2818">
            <v>750</v>
          </cell>
          <cell r="DI2818">
            <v>0.03</v>
          </cell>
          <cell r="DJ2818">
            <v>22.5</v>
          </cell>
          <cell r="DK2818">
            <v>0.03</v>
          </cell>
          <cell r="DL2818">
            <v>0</v>
          </cell>
        </row>
        <row r="2819">
          <cell r="A2819" t="str">
            <v>QE-MULTI-DIGIT-AB</v>
          </cell>
          <cell r="B2819" t="str">
            <v>MULTIMETRO DIGITALE ALLEN &amp; BRADLEY POWERMONITOR 1000</v>
          </cell>
          <cell r="F2819">
            <v>2753.1410334346569</v>
          </cell>
          <cell r="H2819">
            <v>1293.9762857142887</v>
          </cell>
          <cell r="I2819">
            <v>0.53</v>
          </cell>
          <cell r="J2819" t="str">
            <v>OK</v>
          </cell>
          <cell r="K2819" t="str">
            <v>NEWZD</v>
          </cell>
          <cell r="L2819">
            <v>0</v>
          </cell>
          <cell r="M2819">
            <v>0</v>
          </cell>
          <cell r="N2819">
            <v>0</v>
          </cell>
          <cell r="O2819">
            <v>0</v>
          </cell>
          <cell r="P2819">
            <v>0</v>
          </cell>
          <cell r="Q2819">
            <v>0</v>
          </cell>
          <cell r="R2819">
            <v>0</v>
          </cell>
          <cell r="S2819">
            <v>0</v>
          </cell>
          <cell r="T2819">
            <v>0</v>
          </cell>
          <cell r="U2819">
            <v>0</v>
          </cell>
          <cell r="V2819">
            <v>0</v>
          </cell>
          <cell r="W2819">
            <v>0</v>
          </cell>
          <cell r="X2819">
            <v>0</v>
          </cell>
          <cell r="Y2819">
            <v>0</v>
          </cell>
          <cell r="Z2819">
            <v>0</v>
          </cell>
          <cell r="AA2819">
            <v>0</v>
          </cell>
          <cell r="AB2819">
            <v>0</v>
          </cell>
          <cell r="AC2819">
            <v>0</v>
          </cell>
          <cell r="AD2819">
            <v>0</v>
          </cell>
          <cell r="AE2819">
            <v>0</v>
          </cell>
          <cell r="AF2819">
            <v>0</v>
          </cell>
          <cell r="AG2819">
            <v>0</v>
          </cell>
          <cell r="AH2819">
            <v>0</v>
          </cell>
          <cell r="AI2819">
            <v>0</v>
          </cell>
          <cell r="AJ2819">
            <v>0</v>
          </cell>
          <cell r="AK2819">
            <v>0</v>
          </cell>
          <cell r="AL2819">
            <v>0</v>
          </cell>
          <cell r="AM2819">
            <v>0</v>
          </cell>
          <cell r="AN2819">
            <v>0</v>
          </cell>
          <cell r="AO2819">
            <v>0</v>
          </cell>
          <cell r="AP2819">
            <v>0</v>
          </cell>
          <cell r="AQ2819">
            <v>0</v>
          </cell>
          <cell r="AR2819">
            <v>0</v>
          </cell>
          <cell r="AS2819">
            <v>0</v>
          </cell>
          <cell r="AT2819">
            <v>0</v>
          </cell>
          <cell r="AU2819">
            <v>0</v>
          </cell>
          <cell r="AV2819">
            <v>1225.4762857142887</v>
          </cell>
          <cell r="AW2819">
            <v>0</v>
          </cell>
          <cell r="AX2819">
            <v>0</v>
          </cell>
          <cell r="AY2819">
            <v>0</v>
          </cell>
          <cell r="AZ2819">
            <v>0</v>
          </cell>
          <cell r="BA2819">
            <v>0</v>
          </cell>
          <cell r="BB2819">
            <v>0</v>
          </cell>
          <cell r="BC2819">
            <v>0</v>
          </cell>
          <cell r="BD2819">
            <v>0</v>
          </cell>
          <cell r="BE2819">
            <v>36</v>
          </cell>
          <cell r="BF2819">
            <v>1</v>
          </cell>
          <cell r="BG2819">
            <v>0</v>
          </cell>
          <cell r="BH2819">
            <v>0</v>
          </cell>
          <cell r="BI2819">
            <v>0</v>
          </cell>
          <cell r="BJ2819">
            <v>0</v>
          </cell>
          <cell r="BK2819">
            <v>0</v>
          </cell>
          <cell r="BL2819">
            <v>0</v>
          </cell>
          <cell r="BM2819">
            <v>0</v>
          </cell>
          <cell r="BN2819">
            <v>0</v>
          </cell>
          <cell r="BO2819">
            <v>0</v>
          </cell>
          <cell r="BP2819">
            <v>0</v>
          </cell>
          <cell r="BQ2819">
            <v>0</v>
          </cell>
          <cell r="BR2819">
            <v>0</v>
          </cell>
          <cell r="BS2819">
            <v>32.5</v>
          </cell>
          <cell r="BT2819">
            <v>1</v>
          </cell>
          <cell r="BU2819">
            <v>0</v>
          </cell>
          <cell r="BV2819">
            <v>0</v>
          </cell>
          <cell r="BW2819">
            <v>0</v>
          </cell>
          <cell r="BX2819">
            <v>0</v>
          </cell>
          <cell r="BY2819">
            <v>0</v>
          </cell>
          <cell r="BZ2819">
            <v>0</v>
          </cell>
          <cell r="CA2819">
            <v>0</v>
          </cell>
          <cell r="CB2819">
            <v>0</v>
          </cell>
          <cell r="CC2819">
            <v>0</v>
          </cell>
          <cell r="CD2819">
            <v>0</v>
          </cell>
          <cell r="CE2819">
            <v>0</v>
          </cell>
          <cell r="CF2819">
            <v>0</v>
          </cell>
          <cell r="CG2819">
            <v>0</v>
          </cell>
          <cell r="CH2819">
            <v>0</v>
          </cell>
          <cell r="CI2819">
            <v>0</v>
          </cell>
          <cell r="CJ2819">
            <v>0</v>
          </cell>
          <cell r="CK2819">
            <v>0</v>
          </cell>
          <cell r="CL2819">
            <v>0</v>
          </cell>
          <cell r="CM2819">
            <v>0</v>
          </cell>
          <cell r="CN2819">
            <v>0</v>
          </cell>
          <cell r="CO2819">
            <v>0</v>
          </cell>
          <cell r="CP2819">
            <v>0</v>
          </cell>
          <cell r="CQ2819">
            <v>0</v>
          </cell>
          <cell r="CR2819">
            <v>0</v>
          </cell>
          <cell r="CS2819">
            <v>0</v>
          </cell>
          <cell r="CT2819">
            <v>0</v>
          </cell>
          <cell r="CU2819">
            <v>0</v>
          </cell>
          <cell r="CV2819">
            <v>0</v>
          </cell>
          <cell r="CW2819">
            <v>0</v>
          </cell>
          <cell r="CX2819">
            <v>0</v>
          </cell>
          <cell r="CY2819">
            <v>0</v>
          </cell>
          <cell r="CZ2819">
            <v>0</v>
          </cell>
          <cell r="DA2819">
            <v>0</v>
          </cell>
          <cell r="DB2819">
            <v>0</v>
          </cell>
          <cell r="DC2819">
            <v>0</v>
          </cell>
          <cell r="DD2819">
            <v>1293.9762857142887</v>
          </cell>
          <cell r="DE2819">
            <v>0</v>
          </cell>
          <cell r="DG2819">
            <v>1225.4762857142887</v>
          </cell>
          <cell r="DI2819">
            <v>0</v>
          </cell>
          <cell r="DJ2819">
            <v>0</v>
          </cell>
          <cell r="DK2819">
            <v>0</v>
          </cell>
          <cell r="DL2819">
            <v>0</v>
          </cell>
        </row>
        <row r="2820">
          <cell r="A2820" t="str">
            <v>QE-MULTI-DIGIT-SIE</v>
          </cell>
          <cell r="B2820" t="str">
            <v>MULTIMETRO DIGITALE SIEMENS PAC3220</v>
          </cell>
          <cell r="F2820">
            <v>2161.3930851063833</v>
          </cell>
          <cell r="H2820">
            <v>1015.8547500000001</v>
          </cell>
          <cell r="I2820">
            <v>0.53</v>
          </cell>
          <cell r="J2820" t="str">
            <v>OK</v>
          </cell>
          <cell r="K2820" t="str">
            <v>NEWZD</v>
          </cell>
          <cell r="L2820">
            <v>0</v>
          </cell>
          <cell r="M2820">
            <v>0</v>
          </cell>
          <cell r="N2820">
            <v>0</v>
          </cell>
          <cell r="O2820">
            <v>0</v>
          </cell>
          <cell r="P2820">
            <v>0</v>
          </cell>
          <cell r="Q2820">
            <v>0</v>
          </cell>
          <cell r="R2820">
            <v>0</v>
          </cell>
          <cell r="S2820">
            <v>0</v>
          </cell>
          <cell r="T2820">
            <v>0</v>
          </cell>
          <cell r="U2820">
            <v>0</v>
          </cell>
          <cell r="V2820">
            <v>0</v>
          </cell>
          <cell r="W2820">
            <v>0</v>
          </cell>
          <cell r="X2820">
            <v>0</v>
          </cell>
          <cell r="Y2820">
            <v>0</v>
          </cell>
          <cell r="Z2820">
            <v>0</v>
          </cell>
          <cell r="AA2820">
            <v>0</v>
          </cell>
          <cell r="AB2820">
            <v>0</v>
          </cell>
          <cell r="AC2820">
            <v>0</v>
          </cell>
          <cell r="AD2820">
            <v>0</v>
          </cell>
          <cell r="AE2820">
            <v>0</v>
          </cell>
          <cell r="AF2820">
            <v>0</v>
          </cell>
          <cell r="AG2820">
            <v>0</v>
          </cell>
          <cell r="AH2820">
            <v>0</v>
          </cell>
          <cell r="AI2820">
            <v>0</v>
          </cell>
          <cell r="AJ2820">
            <v>0</v>
          </cell>
          <cell r="AK2820">
            <v>0</v>
          </cell>
          <cell r="AL2820">
            <v>0</v>
          </cell>
          <cell r="AM2820">
            <v>0</v>
          </cell>
          <cell r="AN2820">
            <v>0</v>
          </cell>
          <cell r="AO2820">
            <v>0</v>
          </cell>
          <cell r="AP2820">
            <v>0</v>
          </cell>
          <cell r="AQ2820">
            <v>0</v>
          </cell>
          <cell r="AR2820">
            <v>0</v>
          </cell>
          <cell r="AS2820">
            <v>0</v>
          </cell>
          <cell r="AT2820">
            <v>0</v>
          </cell>
          <cell r="AU2820">
            <v>0</v>
          </cell>
          <cell r="AV2820">
            <v>947.35475000000008</v>
          </cell>
          <cell r="AW2820">
            <v>0</v>
          </cell>
          <cell r="AX2820">
            <v>0</v>
          </cell>
          <cell r="AY2820">
            <v>0</v>
          </cell>
          <cell r="AZ2820">
            <v>0</v>
          </cell>
          <cell r="BA2820">
            <v>0</v>
          </cell>
          <cell r="BB2820">
            <v>0</v>
          </cell>
          <cell r="BC2820">
            <v>0</v>
          </cell>
          <cell r="BD2820">
            <v>0</v>
          </cell>
          <cell r="BE2820">
            <v>36</v>
          </cell>
          <cell r="BF2820">
            <v>1</v>
          </cell>
          <cell r="BG2820">
            <v>0</v>
          </cell>
          <cell r="BH2820">
            <v>0</v>
          </cell>
          <cell r="BI2820">
            <v>0</v>
          </cell>
          <cell r="BJ2820">
            <v>0</v>
          </cell>
          <cell r="BK2820">
            <v>0</v>
          </cell>
          <cell r="BL2820">
            <v>0</v>
          </cell>
          <cell r="BM2820">
            <v>0</v>
          </cell>
          <cell r="BN2820">
            <v>0</v>
          </cell>
          <cell r="BO2820">
            <v>0</v>
          </cell>
          <cell r="BP2820">
            <v>0</v>
          </cell>
          <cell r="BQ2820">
            <v>0</v>
          </cell>
          <cell r="BR2820">
            <v>0</v>
          </cell>
          <cell r="BS2820">
            <v>32.5</v>
          </cell>
          <cell r="BT2820">
            <v>1</v>
          </cell>
          <cell r="BU2820">
            <v>0</v>
          </cell>
          <cell r="BV2820">
            <v>0</v>
          </cell>
          <cell r="BW2820">
            <v>0</v>
          </cell>
          <cell r="BX2820">
            <v>0</v>
          </cell>
          <cell r="BY2820">
            <v>0</v>
          </cell>
          <cell r="BZ2820">
            <v>0</v>
          </cell>
          <cell r="CA2820">
            <v>0</v>
          </cell>
          <cell r="CB2820">
            <v>0</v>
          </cell>
          <cell r="CC2820">
            <v>0</v>
          </cell>
          <cell r="CD2820">
            <v>0</v>
          </cell>
          <cell r="CE2820">
            <v>0</v>
          </cell>
          <cell r="CF2820">
            <v>0</v>
          </cell>
          <cell r="CG2820">
            <v>0</v>
          </cell>
          <cell r="CH2820">
            <v>0</v>
          </cell>
          <cell r="CI2820">
            <v>0</v>
          </cell>
          <cell r="CJ2820">
            <v>0</v>
          </cell>
          <cell r="CK2820">
            <v>0</v>
          </cell>
          <cell r="CL2820">
            <v>0</v>
          </cell>
          <cell r="CM2820">
            <v>0</v>
          </cell>
          <cell r="CN2820">
            <v>0</v>
          </cell>
          <cell r="CO2820">
            <v>0</v>
          </cell>
          <cell r="CP2820">
            <v>0</v>
          </cell>
          <cell r="CQ2820">
            <v>0</v>
          </cell>
          <cell r="CR2820">
            <v>0</v>
          </cell>
          <cell r="CS2820">
            <v>0</v>
          </cell>
          <cell r="CT2820">
            <v>0</v>
          </cell>
          <cell r="CU2820">
            <v>0</v>
          </cell>
          <cell r="CV2820">
            <v>0</v>
          </cell>
          <cell r="CW2820">
            <v>0</v>
          </cell>
          <cell r="CX2820">
            <v>0</v>
          </cell>
          <cell r="CY2820">
            <v>0</v>
          </cell>
          <cell r="CZ2820">
            <v>0</v>
          </cell>
          <cell r="DA2820">
            <v>0</v>
          </cell>
          <cell r="DB2820">
            <v>0</v>
          </cell>
          <cell r="DC2820">
            <v>0</v>
          </cell>
          <cell r="DD2820">
            <v>1015.8547500000001</v>
          </cell>
          <cell r="DE2820">
            <v>0</v>
          </cell>
          <cell r="DG2820">
            <v>947.35475000000008</v>
          </cell>
          <cell r="DI2820">
            <v>0</v>
          </cell>
          <cell r="DJ2820">
            <v>0</v>
          </cell>
          <cell r="DK2820">
            <v>0</v>
          </cell>
          <cell r="DL2820">
            <v>0</v>
          </cell>
        </row>
        <row r="2821">
          <cell r="A2821" t="str">
            <v>QE-NAVETTA-P15-BORDO-BASE</v>
          </cell>
          <cell r="B2821" t="str">
            <v xml:space="preserve">QE BASE BORDO NAVETTA P15 BINARI A 1 TRASPORTO </v>
          </cell>
          <cell r="F2821">
            <v>11512.570212765959</v>
          </cell>
          <cell r="H2821">
            <v>5410.9080000000004</v>
          </cell>
          <cell r="I2821">
            <v>0.53</v>
          </cell>
          <cell r="J2821" t="str">
            <v>BEMA</v>
          </cell>
          <cell r="K2821" t="str">
            <v>NEWZD</v>
          </cell>
          <cell r="L2821">
            <v>0</v>
          </cell>
          <cell r="M2821">
            <v>0</v>
          </cell>
          <cell r="N2821">
            <v>0</v>
          </cell>
          <cell r="O2821">
            <v>0</v>
          </cell>
          <cell r="P2821">
            <v>0</v>
          </cell>
          <cell r="Q2821">
            <v>0</v>
          </cell>
          <cell r="R2821">
            <v>0</v>
          </cell>
          <cell r="S2821">
            <v>0</v>
          </cell>
          <cell r="T2821">
            <v>0</v>
          </cell>
          <cell r="U2821">
            <v>0</v>
          </cell>
          <cell r="V2821">
            <v>0</v>
          </cell>
          <cell r="W2821">
            <v>0</v>
          </cell>
          <cell r="X2821">
            <v>0</v>
          </cell>
          <cell r="Y2821">
            <v>0</v>
          </cell>
          <cell r="Z2821">
            <v>0</v>
          </cell>
          <cell r="AA2821">
            <v>0</v>
          </cell>
          <cell r="AB2821">
            <v>0</v>
          </cell>
          <cell r="AC2821">
            <v>0</v>
          </cell>
          <cell r="AD2821">
            <v>0</v>
          </cell>
          <cell r="AE2821">
            <v>0</v>
          </cell>
          <cell r="AF2821">
            <v>0</v>
          </cell>
          <cell r="AG2821">
            <v>0</v>
          </cell>
          <cell r="AH2821">
            <v>0</v>
          </cell>
          <cell r="AI2821">
            <v>0</v>
          </cell>
          <cell r="AJ2821">
            <v>0</v>
          </cell>
          <cell r="AK2821">
            <v>0</v>
          </cell>
          <cell r="AL2821">
            <v>0</v>
          </cell>
          <cell r="AM2821">
            <v>0</v>
          </cell>
          <cell r="AN2821">
            <v>0</v>
          </cell>
          <cell r="AO2821">
            <v>0</v>
          </cell>
          <cell r="AP2821">
            <v>0</v>
          </cell>
          <cell r="AQ2821">
            <v>0</v>
          </cell>
          <cell r="AR2821">
            <v>0</v>
          </cell>
          <cell r="AS2821">
            <v>0</v>
          </cell>
          <cell r="AT2821">
            <v>0</v>
          </cell>
          <cell r="AU2821">
            <v>0</v>
          </cell>
          <cell r="AV2821">
            <v>4370.9080000000004</v>
          </cell>
          <cell r="AW2821">
            <v>0</v>
          </cell>
          <cell r="AX2821">
            <v>0</v>
          </cell>
          <cell r="AY2821">
            <v>0</v>
          </cell>
          <cell r="AZ2821">
            <v>0</v>
          </cell>
          <cell r="BA2821">
            <v>0</v>
          </cell>
          <cell r="BB2821">
            <v>0</v>
          </cell>
          <cell r="BC2821">
            <v>0</v>
          </cell>
          <cell r="BD2821">
            <v>0</v>
          </cell>
          <cell r="BE2821">
            <v>0</v>
          </cell>
          <cell r="BF2821">
            <v>0</v>
          </cell>
          <cell r="BG2821">
            <v>0</v>
          </cell>
          <cell r="BH2821">
            <v>0</v>
          </cell>
          <cell r="BI2821">
            <v>0</v>
          </cell>
          <cell r="BJ2821">
            <v>0</v>
          </cell>
          <cell r="BK2821">
            <v>0</v>
          </cell>
          <cell r="BL2821">
            <v>0</v>
          </cell>
          <cell r="BM2821">
            <v>0</v>
          </cell>
          <cell r="BN2821">
            <v>0</v>
          </cell>
          <cell r="BO2821">
            <v>0</v>
          </cell>
          <cell r="BP2821">
            <v>0</v>
          </cell>
          <cell r="BQ2821">
            <v>0</v>
          </cell>
          <cell r="BR2821">
            <v>0</v>
          </cell>
          <cell r="BS2821">
            <v>1040</v>
          </cell>
          <cell r="BT2821">
            <v>32</v>
          </cell>
          <cell r="BU2821">
            <v>0</v>
          </cell>
          <cell r="BV2821">
            <v>0</v>
          </cell>
          <cell r="BW2821">
            <v>0</v>
          </cell>
          <cell r="BX2821">
            <v>0</v>
          </cell>
          <cell r="BY2821">
            <v>0</v>
          </cell>
          <cell r="BZ2821">
            <v>0</v>
          </cell>
          <cell r="CA2821">
            <v>0</v>
          </cell>
          <cell r="CB2821">
            <v>0</v>
          </cell>
          <cell r="CC2821">
            <v>0</v>
          </cell>
          <cell r="CD2821">
            <v>0</v>
          </cell>
          <cell r="CE2821">
            <v>0</v>
          </cell>
          <cell r="CF2821">
            <v>0</v>
          </cell>
          <cell r="CG2821">
            <v>0</v>
          </cell>
          <cell r="CH2821">
            <v>0</v>
          </cell>
          <cell r="CI2821">
            <v>0</v>
          </cell>
          <cell r="CJ2821">
            <v>0</v>
          </cell>
          <cell r="CK2821">
            <v>0</v>
          </cell>
          <cell r="CL2821">
            <v>0</v>
          </cell>
          <cell r="CM2821">
            <v>0</v>
          </cell>
          <cell r="CN2821">
            <v>0</v>
          </cell>
          <cell r="CO2821">
            <v>0</v>
          </cell>
          <cell r="CP2821">
            <v>0</v>
          </cell>
          <cell r="CQ2821">
            <v>0</v>
          </cell>
          <cell r="CR2821">
            <v>0</v>
          </cell>
          <cell r="CS2821">
            <v>0</v>
          </cell>
          <cell r="CT2821">
            <v>0</v>
          </cell>
          <cell r="CU2821">
            <v>0</v>
          </cell>
          <cell r="CV2821">
            <v>0</v>
          </cell>
          <cell r="CW2821">
            <v>0</v>
          </cell>
          <cell r="CX2821">
            <v>0</v>
          </cell>
          <cell r="CY2821">
            <v>0</v>
          </cell>
          <cell r="CZ2821">
            <v>0</v>
          </cell>
          <cell r="DA2821">
            <v>0</v>
          </cell>
          <cell r="DB2821">
            <v>0</v>
          </cell>
          <cell r="DC2821">
            <v>0</v>
          </cell>
          <cell r="DD2821">
            <v>5410.9080000000004</v>
          </cell>
          <cell r="DE2821">
            <v>0</v>
          </cell>
          <cell r="DG2821">
            <v>4243.6000000000004</v>
          </cell>
          <cell r="DI2821">
            <v>0.03</v>
          </cell>
          <cell r="DJ2821">
            <v>127.30800000000001</v>
          </cell>
          <cell r="DK2821">
            <v>2.4094935271405861E-2</v>
          </cell>
          <cell r="DL2821">
            <v>0</v>
          </cell>
        </row>
        <row r="2822">
          <cell r="A2822" t="str">
            <v>QE-PAL40-BORDO-TRASLANTE</v>
          </cell>
          <cell r="B2822" t="str">
            <v>QUADRO ELETTRICO A BORDO TRASLANTE 40qli SIEMENS CON POSIZIONATORE</v>
          </cell>
          <cell r="F2822">
            <v>10927.27</v>
          </cell>
          <cell r="H2822">
            <v>5135.8168999999998</v>
          </cell>
          <cell r="I2822">
            <v>0.53</v>
          </cell>
          <cell r="J2822" t="str">
            <v>BEMA</v>
          </cell>
          <cell r="K2822" t="str">
            <v>NEWZD</v>
          </cell>
          <cell r="L2822">
            <v>0</v>
          </cell>
          <cell r="M2822">
            <v>0</v>
          </cell>
          <cell r="N2822">
            <v>0</v>
          </cell>
          <cell r="O2822">
            <v>0</v>
          </cell>
          <cell r="P2822">
            <v>0</v>
          </cell>
          <cell r="Q2822">
            <v>0</v>
          </cell>
          <cell r="R2822">
            <v>0</v>
          </cell>
          <cell r="S2822">
            <v>0</v>
          </cell>
          <cell r="T2822">
            <v>0</v>
          </cell>
          <cell r="U2822">
            <v>0</v>
          </cell>
          <cell r="V2822">
            <v>0</v>
          </cell>
          <cell r="W2822">
            <v>0</v>
          </cell>
          <cell r="X2822">
            <v>0</v>
          </cell>
          <cell r="Y2822">
            <v>0</v>
          </cell>
          <cell r="Z2822">
            <v>0</v>
          </cell>
          <cell r="AA2822">
            <v>0</v>
          </cell>
          <cell r="AB2822">
            <v>0</v>
          </cell>
          <cell r="AC2822">
            <v>0</v>
          </cell>
          <cell r="AD2822">
            <v>0</v>
          </cell>
          <cell r="AE2822">
            <v>0</v>
          </cell>
          <cell r="AF2822">
            <v>0</v>
          </cell>
          <cell r="AG2822">
            <v>0</v>
          </cell>
          <cell r="AH2822">
            <v>0</v>
          </cell>
          <cell r="AI2822">
            <v>0</v>
          </cell>
          <cell r="AJ2822">
            <v>0</v>
          </cell>
          <cell r="AK2822">
            <v>0</v>
          </cell>
          <cell r="AL2822">
            <v>0</v>
          </cell>
          <cell r="AM2822">
            <v>0</v>
          </cell>
          <cell r="AN2822">
            <v>0</v>
          </cell>
          <cell r="AO2822">
            <v>0</v>
          </cell>
          <cell r="AP2822">
            <v>0</v>
          </cell>
          <cell r="AQ2822">
            <v>0</v>
          </cell>
          <cell r="AR2822">
            <v>0</v>
          </cell>
          <cell r="AS2822">
            <v>0</v>
          </cell>
          <cell r="AT2822">
            <v>0</v>
          </cell>
          <cell r="AU2822">
            <v>0</v>
          </cell>
          <cell r="AV2822">
            <v>5135.8168999999998</v>
          </cell>
          <cell r="AW2822">
            <v>0</v>
          </cell>
          <cell r="AX2822">
            <v>0</v>
          </cell>
          <cell r="AY2822">
            <v>0</v>
          </cell>
          <cell r="AZ2822">
            <v>0</v>
          </cell>
          <cell r="BA2822">
            <v>0</v>
          </cell>
          <cell r="BB2822">
            <v>0</v>
          </cell>
          <cell r="BC2822">
            <v>0</v>
          </cell>
          <cell r="BD2822">
            <v>0</v>
          </cell>
          <cell r="BE2822">
            <v>0</v>
          </cell>
          <cell r="BF2822">
            <v>0</v>
          </cell>
          <cell r="BG2822">
            <v>0</v>
          </cell>
          <cell r="BH2822">
            <v>0</v>
          </cell>
          <cell r="BI2822">
            <v>0</v>
          </cell>
          <cell r="BJ2822">
            <v>0</v>
          </cell>
          <cell r="BK2822">
            <v>0</v>
          </cell>
          <cell r="BL2822">
            <v>0</v>
          </cell>
          <cell r="BM2822">
            <v>0</v>
          </cell>
          <cell r="BN2822">
            <v>0</v>
          </cell>
          <cell r="BO2822">
            <v>0</v>
          </cell>
          <cell r="BP2822">
            <v>0</v>
          </cell>
          <cell r="BQ2822">
            <v>0</v>
          </cell>
          <cell r="BR2822">
            <v>0</v>
          </cell>
          <cell r="BS2822">
            <v>0</v>
          </cell>
          <cell r="BT2822">
            <v>0</v>
          </cell>
          <cell r="BU2822">
            <v>0</v>
          </cell>
          <cell r="BV2822">
            <v>0</v>
          </cell>
          <cell r="BW2822">
            <v>0</v>
          </cell>
          <cell r="BX2822">
            <v>0</v>
          </cell>
          <cell r="BY2822">
            <v>0</v>
          </cell>
          <cell r="BZ2822">
            <v>0</v>
          </cell>
          <cell r="CA2822">
            <v>0</v>
          </cell>
          <cell r="CB2822">
            <v>0</v>
          </cell>
          <cell r="CC2822">
            <v>0</v>
          </cell>
          <cell r="CD2822">
            <v>0</v>
          </cell>
          <cell r="CE2822">
            <v>0</v>
          </cell>
          <cell r="CF2822">
            <v>0</v>
          </cell>
          <cell r="CG2822">
            <v>0</v>
          </cell>
          <cell r="CH2822">
            <v>0</v>
          </cell>
          <cell r="CI2822">
            <v>0</v>
          </cell>
          <cell r="CJ2822">
            <v>0</v>
          </cell>
          <cell r="CK2822">
            <v>0</v>
          </cell>
          <cell r="CL2822">
            <v>0</v>
          </cell>
          <cell r="CM2822">
            <v>0</v>
          </cell>
          <cell r="CN2822">
            <v>0</v>
          </cell>
          <cell r="CO2822">
            <v>0</v>
          </cell>
          <cell r="CP2822">
            <v>0</v>
          </cell>
          <cell r="CQ2822">
            <v>0</v>
          </cell>
          <cell r="CR2822">
            <v>0</v>
          </cell>
          <cell r="CS2822">
            <v>0</v>
          </cell>
          <cell r="CT2822">
            <v>0</v>
          </cell>
          <cell r="CU2822">
            <v>0</v>
          </cell>
          <cell r="CV2822">
            <v>0</v>
          </cell>
          <cell r="CW2822">
            <v>0</v>
          </cell>
          <cell r="CX2822">
            <v>0</v>
          </cell>
          <cell r="CY2822">
            <v>0</v>
          </cell>
          <cell r="CZ2822">
            <v>0</v>
          </cell>
          <cell r="DA2822">
            <v>0</v>
          </cell>
          <cell r="DB2822">
            <v>0</v>
          </cell>
          <cell r="DC2822">
            <v>0</v>
          </cell>
          <cell r="DD2822">
            <v>5135.8168999999998</v>
          </cell>
          <cell r="DE2822">
            <v>0</v>
          </cell>
          <cell r="DG2822">
            <v>4986.2299999999996</v>
          </cell>
          <cell r="DI2822">
            <v>0.03</v>
          </cell>
          <cell r="DJ2822">
            <v>149.58689999999999</v>
          </cell>
          <cell r="DK2822">
            <v>0.03</v>
          </cell>
          <cell r="DL2822">
            <v>0</v>
          </cell>
        </row>
        <row r="2823">
          <cell r="A2823" t="str">
            <v>QE-PAL40-TERRA</v>
          </cell>
          <cell r="B2823" t="str">
            <v>QUADRO ELETTRICO A TERRA GESTIONE PAL TRASLANTE 40qli SIEMENS + TP1200</v>
          </cell>
          <cell r="F2823">
            <v>15693.419680851066</v>
          </cell>
          <cell r="H2823">
            <v>7375.9072500000002</v>
          </cell>
          <cell r="I2823">
            <v>0.53</v>
          </cell>
          <cell r="J2823" t="str">
            <v>BEMA</v>
          </cell>
          <cell r="K2823" t="str">
            <v>NEWZD</v>
          </cell>
          <cell r="L2823">
            <v>0</v>
          </cell>
          <cell r="M2823">
            <v>0</v>
          </cell>
          <cell r="N2823">
            <v>0</v>
          </cell>
          <cell r="O2823">
            <v>0</v>
          </cell>
          <cell r="P2823">
            <v>0</v>
          </cell>
          <cell r="Q2823">
            <v>0</v>
          </cell>
          <cell r="R2823">
            <v>0</v>
          </cell>
          <cell r="S2823">
            <v>0</v>
          </cell>
          <cell r="T2823">
            <v>0</v>
          </cell>
          <cell r="U2823">
            <v>0</v>
          </cell>
          <cell r="V2823">
            <v>0</v>
          </cell>
          <cell r="W2823">
            <v>0</v>
          </cell>
          <cell r="X2823">
            <v>0</v>
          </cell>
          <cell r="Y2823">
            <v>0</v>
          </cell>
          <cell r="Z2823">
            <v>0</v>
          </cell>
          <cell r="AA2823">
            <v>0</v>
          </cell>
          <cell r="AB2823">
            <v>0</v>
          </cell>
          <cell r="AC2823">
            <v>0</v>
          </cell>
          <cell r="AD2823">
            <v>0</v>
          </cell>
          <cell r="AE2823">
            <v>0</v>
          </cell>
          <cell r="AF2823">
            <v>0</v>
          </cell>
          <cell r="AG2823">
            <v>0</v>
          </cell>
          <cell r="AH2823">
            <v>0</v>
          </cell>
          <cell r="AI2823">
            <v>0</v>
          </cell>
          <cell r="AJ2823">
            <v>0</v>
          </cell>
          <cell r="AK2823">
            <v>0</v>
          </cell>
          <cell r="AL2823">
            <v>0</v>
          </cell>
          <cell r="AM2823">
            <v>0</v>
          </cell>
          <cell r="AN2823">
            <v>0</v>
          </cell>
          <cell r="AO2823">
            <v>0</v>
          </cell>
          <cell r="AP2823">
            <v>0</v>
          </cell>
          <cell r="AQ2823">
            <v>0</v>
          </cell>
          <cell r="AR2823">
            <v>0</v>
          </cell>
          <cell r="AS2823">
            <v>0</v>
          </cell>
          <cell r="AT2823">
            <v>0</v>
          </cell>
          <cell r="AU2823">
            <v>0</v>
          </cell>
          <cell r="AV2823">
            <v>7375.9072500000002</v>
          </cell>
          <cell r="AW2823">
            <v>0</v>
          </cell>
          <cell r="AX2823">
            <v>0</v>
          </cell>
          <cell r="AY2823">
            <v>0</v>
          </cell>
          <cell r="AZ2823">
            <v>0</v>
          </cell>
          <cell r="BA2823">
            <v>0</v>
          </cell>
          <cell r="BB2823">
            <v>0</v>
          </cell>
          <cell r="BC2823">
            <v>0</v>
          </cell>
          <cell r="BD2823">
            <v>0</v>
          </cell>
          <cell r="BE2823">
            <v>0</v>
          </cell>
          <cell r="BF2823">
            <v>0</v>
          </cell>
          <cell r="BG2823">
            <v>0</v>
          </cell>
          <cell r="BH2823">
            <v>0</v>
          </cell>
          <cell r="BI2823">
            <v>0</v>
          </cell>
          <cell r="BJ2823">
            <v>0</v>
          </cell>
          <cell r="BK2823">
            <v>0</v>
          </cell>
          <cell r="BL2823">
            <v>0</v>
          </cell>
          <cell r="BM2823">
            <v>0</v>
          </cell>
          <cell r="BN2823">
            <v>0</v>
          </cell>
          <cell r="BO2823">
            <v>0</v>
          </cell>
          <cell r="BP2823">
            <v>0</v>
          </cell>
          <cell r="BQ2823">
            <v>0</v>
          </cell>
          <cell r="BR2823">
            <v>0</v>
          </cell>
          <cell r="BS2823">
            <v>0</v>
          </cell>
          <cell r="BT2823">
            <v>0</v>
          </cell>
          <cell r="BU2823">
            <v>0</v>
          </cell>
          <cell r="BV2823">
            <v>0</v>
          </cell>
          <cell r="BW2823">
            <v>0</v>
          </cell>
          <cell r="BX2823">
            <v>0</v>
          </cell>
          <cell r="BY2823">
            <v>0</v>
          </cell>
          <cell r="BZ2823">
            <v>0</v>
          </cell>
          <cell r="CA2823">
            <v>0</v>
          </cell>
          <cell r="CB2823">
            <v>0</v>
          </cell>
          <cell r="CC2823">
            <v>0</v>
          </cell>
          <cell r="CD2823">
            <v>0</v>
          </cell>
          <cell r="CE2823">
            <v>0</v>
          </cell>
          <cell r="CF2823">
            <v>0</v>
          </cell>
          <cell r="CG2823">
            <v>0</v>
          </cell>
          <cell r="CH2823">
            <v>0</v>
          </cell>
          <cell r="CI2823">
            <v>0</v>
          </cell>
          <cell r="CJ2823">
            <v>0</v>
          </cell>
          <cell r="CK2823">
            <v>0</v>
          </cell>
          <cell r="CL2823">
            <v>0</v>
          </cell>
          <cell r="CM2823">
            <v>0</v>
          </cell>
          <cell r="CN2823">
            <v>0</v>
          </cell>
          <cell r="CO2823">
            <v>0</v>
          </cell>
          <cell r="CP2823">
            <v>0</v>
          </cell>
          <cell r="CQ2823">
            <v>0</v>
          </cell>
          <cell r="CR2823">
            <v>0</v>
          </cell>
          <cell r="CS2823">
            <v>0</v>
          </cell>
          <cell r="CT2823">
            <v>0</v>
          </cell>
          <cell r="CU2823">
            <v>0</v>
          </cell>
          <cell r="CV2823">
            <v>0</v>
          </cell>
          <cell r="CW2823">
            <v>0</v>
          </cell>
          <cell r="CX2823">
            <v>0</v>
          </cell>
          <cell r="CY2823">
            <v>0</v>
          </cell>
          <cell r="CZ2823">
            <v>0</v>
          </cell>
          <cell r="DA2823">
            <v>0</v>
          </cell>
          <cell r="DB2823">
            <v>0</v>
          </cell>
          <cell r="DC2823">
            <v>0</v>
          </cell>
          <cell r="DD2823">
            <v>7375.9072500000002</v>
          </cell>
          <cell r="DE2823">
            <v>0</v>
          </cell>
          <cell r="DG2823">
            <v>7161.0749999999998</v>
          </cell>
          <cell r="DI2823">
            <v>0.03</v>
          </cell>
          <cell r="DJ2823">
            <v>214.83224999999999</v>
          </cell>
          <cell r="DK2823">
            <v>0.03</v>
          </cell>
          <cell r="DL2823">
            <v>0</v>
          </cell>
        </row>
        <row r="2824">
          <cell r="A2824" t="str">
            <v>QE-PB-800T</v>
          </cell>
          <cell r="B2824" t="str">
            <v>EXTRA PULSANTIERA PULSANTI 800T D.30</v>
          </cell>
          <cell r="F2824">
            <v>1424.4680851063831</v>
          </cell>
          <cell r="H2824">
            <v>669.5</v>
          </cell>
          <cell r="I2824">
            <v>0.53</v>
          </cell>
          <cell r="J2824" t="str">
            <v>OK</v>
          </cell>
          <cell r="K2824" t="str">
            <v>NEWZD</v>
          </cell>
          <cell r="L2824">
            <v>0</v>
          </cell>
          <cell r="M2824">
            <v>0</v>
          </cell>
          <cell r="N2824">
            <v>0</v>
          </cell>
          <cell r="O2824">
            <v>0</v>
          </cell>
          <cell r="P2824">
            <v>0</v>
          </cell>
          <cell r="Q2824">
            <v>0</v>
          </cell>
          <cell r="R2824">
            <v>0</v>
          </cell>
          <cell r="S2824">
            <v>0</v>
          </cell>
          <cell r="T2824">
            <v>0</v>
          </cell>
          <cell r="U2824">
            <v>0</v>
          </cell>
          <cell r="V2824">
            <v>0</v>
          </cell>
          <cell r="W2824">
            <v>0</v>
          </cell>
          <cell r="X2824">
            <v>0</v>
          </cell>
          <cell r="Y2824">
            <v>0</v>
          </cell>
          <cell r="Z2824">
            <v>0</v>
          </cell>
          <cell r="AA2824">
            <v>0</v>
          </cell>
          <cell r="AB2824">
            <v>0</v>
          </cell>
          <cell r="AC2824">
            <v>0</v>
          </cell>
          <cell r="AD2824">
            <v>0</v>
          </cell>
          <cell r="AE2824">
            <v>0</v>
          </cell>
          <cell r="AF2824">
            <v>0</v>
          </cell>
          <cell r="AG2824">
            <v>0</v>
          </cell>
          <cell r="AH2824">
            <v>0</v>
          </cell>
          <cell r="AI2824">
            <v>0</v>
          </cell>
          <cell r="AJ2824">
            <v>0</v>
          </cell>
          <cell r="AK2824">
            <v>0</v>
          </cell>
          <cell r="AL2824">
            <v>0</v>
          </cell>
          <cell r="AM2824">
            <v>0</v>
          </cell>
          <cell r="AN2824">
            <v>0</v>
          </cell>
          <cell r="AO2824">
            <v>0</v>
          </cell>
          <cell r="AP2824">
            <v>0</v>
          </cell>
          <cell r="AQ2824">
            <v>0</v>
          </cell>
          <cell r="AR2824">
            <v>0</v>
          </cell>
          <cell r="AS2824">
            <v>0</v>
          </cell>
          <cell r="AT2824">
            <v>0</v>
          </cell>
          <cell r="AU2824">
            <v>0</v>
          </cell>
          <cell r="AV2824">
            <v>669.5</v>
          </cell>
          <cell r="AW2824">
            <v>0</v>
          </cell>
          <cell r="AX2824">
            <v>0</v>
          </cell>
          <cell r="AY2824">
            <v>0</v>
          </cell>
          <cell r="AZ2824">
            <v>0</v>
          </cell>
          <cell r="BA2824">
            <v>0</v>
          </cell>
          <cell r="BB2824">
            <v>0</v>
          </cell>
          <cell r="BC2824">
            <v>0</v>
          </cell>
          <cell r="BD2824">
            <v>0</v>
          </cell>
          <cell r="BE2824">
            <v>0</v>
          </cell>
          <cell r="BF2824">
            <v>0</v>
          </cell>
          <cell r="BG2824">
            <v>0</v>
          </cell>
          <cell r="BH2824">
            <v>0</v>
          </cell>
          <cell r="BI2824">
            <v>0</v>
          </cell>
          <cell r="BJ2824">
            <v>0</v>
          </cell>
          <cell r="BK2824">
            <v>0</v>
          </cell>
          <cell r="BL2824">
            <v>0</v>
          </cell>
          <cell r="BM2824">
            <v>0</v>
          </cell>
          <cell r="BN2824">
            <v>0</v>
          </cell>
          <cell r="BO2824">
            <v>0</v>
          </cell>
          <cell r="BP2824">
            <v>0</v>
          </cell>
          <cell r="BQ2824">
            <v>0</v>
          </cell>
          <cell r="BR2824">
            <v>0</v>
          </cell>
          <cell r="BS2824">
            <v>0</v>
          </cell>
          <cell r="BT2824">
            <v>0</v>
          </cell>
          <cell r="BU2824">
            <v>0</v>
          </cell>
          <cell r="BV2824">
            <v>0</v>
          </cell>
          <cell r="BW2824">
            <v>0</v>
          </cell>
          <cell r="BX2824">
            <v>0</v>
          </cell>
          <cell r="BY2824">
            <v>0</v>
          </cell>
          <cell r="BZ2824">
            <v>0</v>
          </cell>
          <cell r="CA2824">
            <v>0</v>
          </cell>
          <cell r="CB2824">
            <v>0</v>
          </cell>
          <cell r="CC2824">
            <v>0</v>
          </cell>
          <cell r="CD2824">
            <v>0</v>
          </cell>
          <cell r="CE2824">
            <v>0</v>
          </cell>
          <cell r="CF2824">
            <v>0</v>
          </cell>
          <cell r="CG2824">
            <v>0</v>
          </cell>
          <cell r="CH2824">
            <v>0</v>
          </cell>
          <cell r="CI2824">
            <v>0</v>
          </cell>
          <cell r="CJ2824">
            <v>0</v>
          </cell>
          <cell r="CK2824">
            <v>0</v>
          </cell>
          <cell r="CL2824">
            <v>0</v>
          </cell>
          <cell r="CM2824">
            <v>0</v>
          </cell>
          <cell r="CN2824">
            <v>0</v>
          </cell>
          <cell r="CO2824">
            <v>0</v>
          </cell>
          <cell r="CP2824">
            <v>0</v>
          </cell>
          <cell r="CQ2824">
            <v>0</v>
          </cell>
          <cell r="CR2824">
            <v>0</v>
          </cell>
          <cell r="CS2824">
            <v>0</v>
          </cell>
          <cell r="CT2824">
            <v>0</v>
          </cell>
          <cell r="CU2824">
            <v>0</v>
          </cell>
          <cell r="CV2824">
            <v>0</v>
          </cell>
          <cell r="CW2824">
            <v>0</v>
          </cell>
          <cell r="CX2824">
            <v>0</v>
          </cell>
          <cell r="CY2824">
            <v>0</v>
          </cell>
          <cell r="CZ2824">
            <v>0</v>
          </cell>
          <cell r="DA2824">
            <v>0</v>
          </cell>
          <cell r="DB2824">
            <v>0</v>
          </cell>
          <cell r="DC2824">
            <v>0</v>
          </cell>
          <cell r="DD2824">
            <v>669.5</v>
          </cell>
          <cell r="DE2824">
            <v>0</v>
          </cell>
          <cell r="DG2824">
            <v>650</v>
          </cell>
          <cell r="DI2824">
            <v>0.03</v>
          </cell>
          <cell r="DJ2824">
            <v>19.5</v>
          </cell>
          <cell r="DK2824">
            <v>0.03</v>
          </cell>
          <cell r="DL2824">
            <v>0</v>
          </cell>
        </row>
        <row r="2825">
          <cell r="A2825" t="str">
            <v>QE-PC-BML</v>
          </cell>
          <cell r="B2825" t="str">
            <v>QE COLONNA + PC ANALISI STATISTICHE DI LINEA</v>
          </cell>
          <cell r="F2825">
            <v>6853.7704255319159</v>
          </cell>
          <cell r="H2825">
            <v>3221.2721000000001</v>
          </cell>
          <cell r="I2825">
            <v>0.53</v>
          </cell>
          <cell r="J2825" t="str">
            <v>BEMA</v>
          </cell>
          <cell r="K2825" t="str">
            <v>NEWZD</v>
          </cell>
          <cell r="L2825">
            <v>0</v>
          </cell>
          <cell r="M2825">
            <v>0</v>
          </cell>
          <cell r="N2825">
            <v>0</v>
          </cell>
          <cell r="O2825">
            <v>0</v>
          </cell>
          <cell r="P2825">
            <v>0</v>
          </cell>
          <cell r="Q2825">
            <v>0</v>
          </cell>
          <cell r="R2825">
            <v>0</v>
          </cell>
          <cell r="S2825">
            <v>0</v>
          </cell>
          <cell r="T2825">
            <v>0</v>
          </cell>
          <cell r="U2825">
            <v>0</v>
          </cell>
          <cell r="V2825">
            <v>0</v>
          </cell>
          <cell r="W2825">
            <v>0</v>
          </cell>
          <cell r="X2825">
            <v>0</v>
          </cell>
          <cell r="Y2825">
            <v>0</v>
          </cell>
          <cell r="Z2825">
            <v>0</v>
          </cell>
          <cell r="AA2825">
            <v>0</v>
          </cell>
          <cell r="AB2825">
            <v>0</v>
          </cell>
          <cell r="AC2825">
            <v>0</v>
          </cell>
          <cell r="AD2825">
            <v>0</v>
          </cell>
          <cell r="AE2825">
            <v>0</v>
          </cell>
          <cell r="AF2825">
            <v>0</v>
          </cell>
          <cell r="AG2825">
            <v>0</v>
          </cell>
          <cell r="AH2825">
            <v>0</v>
          </cell>
          <cell r="AI2825">
            <v>0</v>
          </cell>
          <cell r="AJ2825">
            <v>0</v>
          </cell>
          <cell r="AK2825">
            <v>0</v>
          </cell>
          <cell r="AL2825">
            <v>0</v>
          </cell>
          <cell r="AM2825">
            <v>0</v>
          </cell>
          <cell r="AN2825">
            <v>0</v>
          </cell>
          <cell r="AO2825">
            <v>0</v>
          </cell>
          <cell r="AP2825">
            <v>0</v>
          </cell>
          <cell r="AQ2825">
            <v>0</v>
          </cell>
          <cell r="AR2825">
            <v>0</v>
          </cell>
          <cell r="AS2825">
            <v>0</v>
          </cell>
          <cell r="AT2825">
            <v>0</v>
          </cell>
          <cell r="AU2825">
            <v>0</v>
          </cell>
          <cell r="AV2825">
            <v>2513.2721000000001</v>
          </cell>
          <cell r="AW2825">
            <v>0</v>
          </cell>
          <cell r="AX2825">
            <v>0</v>
          </cell>
          <cell r="AY2825">
            <v>0</v>
          </cell>
          <cell r="AZ2825">
            <v>0</v>
          </cell>
          <cell r="BA2825">
            <v>0</v>
          </cell>
          <cell r="BB2825">
            <v>0</v>
          </cell>
          <cell r="BC2825">
            <v>0</v>
          </cell>
          <cell r="BD2825">
            <v>0</v>
          </cell>
          <cell r="BE2825">
            <v>144</v>
          </cell>
          <cell r="BF2825">
            <v>4</v>
          </cell>
          <cell r="BG2825">
            <v>0</v>
          </cell>
          <cell r="BH2825">
            <v>0</v>
          </cell>
          <cell r="BI2825">
            <v>0</v>
          </cell>
          <cell r="BJ2825">
            <v>0</v>
          </cell>
          <cell r="BK2825">
            <v>304</v>
          </cell>
          <cell r="BL2825">
            <v>8</v>
          </cell>
          <cell r="BM2825">
            <v>0</v>
          </cell>
          <cell r="BN2825">
            <v>0</v>
          </cell>
          <cell r="BO2825">
            <v>0</v>
          </cell>
          <cell r="BP2825">
            <v>0</v>
          </cell>
          <cell r="BQ2825">
            <v>0</v>
          </cell>
          <cell r="BR2825">
            <v>0</v>
          </cell>
          <cell r="BS2825">
            <v>260</v>
          </cell>
          <cell r="BT2825">
            <v>8</v>
          </cell>
          <cell r="BU2825">
            <v>0</v>
          </cell>
          <cell r="BV2825">
            <v>0</v>
          </cell>
          <cell r="BW2825">
            <v>0</v>
          </cell>
          <cell r="BX2825">
            <v>0</v>
          </cell>
          <cell r="BY2825">
            <v>0</v>
          </cell>
          <cell r="BZ2825">
            <v>0</v>
          </cell>
          <cell r="CA2825">
            <v>0</v>
          </cell>
          <cell r="CB2825">
            <v>0</v>
          </cell>
          <cell r="CC2825">
            <v>0</v>
          </cell>
          <cell r="CD2825">
            <v>0</v>
          </cell>
          <cell r="CE2825">
            <v>0</v>
          </cell>
          <cell r="CF2825">
            <v>0</v>
          </cell>
          <cell r="CG2825">
            <v>0</v>
          </cell>
          <cell r="CH2825">
            <v>0</v>
          </cell>
          <cell r="CI2825">
            <v>0</v>
          </cell>
          <cell r="CJ2825">
            <v>0</v>
          </cell>
          <cell r="CK2825">
            <v>0</v>
          </cell>
          <cell r="CL2825">
            <v>0</v>
          </cell>
          <cell r="CM2825">
            <v>0</v>
          </cell>
          <cell r="CN2825">
            <v>0</v>
          </cell>
          <cell r="CO2825">
            <v>0</v>
          </cell>
          <cell r="CP2825">
            <v>0</v>
          </cell>
          <cell r="CQ2825">
            <v>0</v>
          </cell>
          <cell r="CR2825">
            <v>0</v>
          </cell>
          <cell r="CS2825">
            <v>0</v>
          </cell>
          <cell r="CT2825">
            <v>0</v>
          </cell>
          <cell r="CU2825">
            <v>0</v>
          </cell>
          <cell r="CV2825">
            <v>0</v>
          </cell>
          <cell r="CW2825">
            <v>0</v>
          </cell>
          <cell r="CX2825">
            <v>0</v>
          </cell>
          <cell r="CY2825">
            <v>0</v>
          </cell>
          <cell r="CZ2825">
            <v>0</v>
          </cell>
          <cell r="DA2825">
            <v>0</v>
          </cell>
          <cell r="DB2825">
            <v>0</v>
          </cell>
          <cell r="DC2825">
            <v>0</v>
          </cell>
          <cell r="DD2825">
            <v>3221.2721000000001</v>
          </cell>
          <cell r="DE2825">
            <v>0</v>
          </cell>
          <cell r="DG2825">
            <v>2440.0700000000002</v>
          </cell>
          <cell r="DI2825">
            <v>0.03</v>
          </cell>
          <cell r="DJ2825">
            <v>73.202100000000002</v>
          </cell>
          <cell r="DK2825">
            <v>2.3253008986458368E-2</v>
          </cell>
          <cell r="DL2825">
            <v>0</v>
          </cell>
        </row>
        <row r="2826">
          <cell r="A2826" t="str">
            <v>QE-PC-CE</v>
          </cell>
          <cell r="B2826" t="str">
            <v>Q.E. - PC SIEMENS</v>
          </cell>
          <cell r="C2826" t="str">
            <v>ELECTRICAL ENCLOSURE - PC SIEMENS</v>
          </cell>
          <cell r="F2826">
            <v>7458.502598911833</v>
          </cell>
          <cell r="H2826">
            <v>3505.4962214885613</v>
          </cell>
          <cell r="I2826">
            <v>0.53</v>
          </cell>
          <cell r="J2826" t="str">
            <v>OK</v>
          </cell>
          <cell r="K2826" t="str">
            <v>GHZZD</v>
          </cell>
          <cell r="L2826">
            <v>0.81349889214018956</v>
          </cell>
          <cell r="M2826">
            <v>0</v>
          </cell>
          <cell r="N2826">
            <v>0</v>
          </cell>
          <cell r="O2826">
            <v>0</v>
          </cell>
          <cell r="P2826">
            <v>0</v>
          </cell>
          <cell r="Q2826">
            <v>3.3747931937092676E-2</v>
          </cell>
          <cell r="R2826">
            <v>0</v>
          </cell>
          <cell r="S2826">
            <v>0</v>
          </cell>
          <cell r="T2826">
            <v>1.9634213488092501E-2</v>
          </cell>
          <cell r="U2826">
            <v>0</v>
          </cell>
          <cell r="V2826">
            <v>0</v>
          </cell>
          <cell r="W2826">
            <v>0</v>
          </cell>
          <cell r="X2826">
            <v>0.12293262017155648</v>
          </cell>
          <cell r="Y2826">
            <v>0</v>
          </cell>
          <cell r="Z2826">
            <v>0</v>
          </cell>
          <cell r="AA2826">
            <v>0</v>
          </cell>
          <cell r="AB2826">
            <v>1.0186342263068842E-2</v>
          </cell>
          <cell r="AC2826">
            <v>0</v>
          </cell>
          <cell r="AD2826">
            <v>0</v>
          </cell>
          <cell r="AE2826">
            <v>0</v>
          </cell>
          <cell r="AF2826">
            <v>0</v>
          </cell>
          <cell r="AG2826">
            <v>0</v>
          </cell>
          <cell r="AH2826">
            <v>0</v>
          </cell>
          <cell r="AI2826">
            <v>0</v>
          </cell>
          <cell r="AJ2826">
            <v>0</v>
          </cell>
          <cell r="AK2826">
            <v>0</v>
          </cell>
          <cell r="AL2826">
            <v>0</v>
          </cell>
          <cell r="AM2826">
            <v>0</v>
          </cell>
          <cell r="AN2826">
            <v>0</v>
          </cell>
          <cell r="AO2826">
            <v>0</v>
          </cell>
          <cell r="AP2826">
            <v>0</v>
          </cell>
          <cell r="AQ2826">
            <v>0</v>
          </cell>
          <cell r="AR2826">
            <v>0</v>
          </cell>
          <cell r="AS2826">
            <v>0</v>
          </cell>
          <cell r="AT2826">
            <v>0</v>
          </cell>
          <cell r="AU2826">
            <v>0</v>
          </cell>
          <cell r="AV2826">
            <v>2851.7172925825653</v>
          </cell>
          <cell r="AW2826">
            <v>0</v>
          </cell>
          <cell r="AX2826">
            <v>0</v>
          </cell>
          <cell r="AY2826">
            <v>0</v>
          </cell>
          <cell r="AZ2826">
            <v>0</v>
          </cell>
          <cell r="BA2826">
            <v>0</v>
          </cell>
          <cell r="BB2826">
            <v>0</v>
          </cell>
          <cell r="BC2826">
            <v>0</v>
          </cell>
          <cell r="BD2826">
            <v>0</v>
          </cell>
          <cell r="BE2826">
            <v>118.30324788853152</v>
          </cell>
          <cell r="BF2826">
            <v>3.2862013302369864</v>
          </cell>
          <cell r="BG2826">
            <v>0</v>
          </cell>
          <cell r="BH2826">
            <v>0</v>
          </cell>
          <cell r="BI2826">
            <v>0</v>
          </cell>
          <cell r="BJ2826">
            <v>0</v>
          </cell>
          <cell r="BK2826">
            <v>68.827661194408009</v>
          </cell>
          <cell r="BL2826">
            <v>1.8112542419581055</v>
          </cell>
          <cell r="BM2826">
            <v>0</v>
          </cell>
          <cell r="BN2826">
            <v>0</v>
          </cell>
          <cell r="BO2826">
            <v>0</v>
          </cell>
          <cell r="BP2826">
            <v>0</v>
          </cell>
          <cell r="BQ2826">
            <v>0</v>
          </cell>
          <cell r="BR2826">
            <v>0</v>
          </cell>
          <cell r="BS2826">
            <v>430.93983550907973</v>
          </cell>
          <cell r="BT2826">
            <v>13.259687246433222</v>
          </cell>
          <cell r="BU2826">
            <v>0</v>
          </cell>
          <cell r="BV2826">
            <v>0</v>
          </cell>
          <cell r="BW2826">
            <v>0</v>
          </cell>
          <cell r="BX2826">
            <v>0</v>
          </cell>
          <cell r="BY2826">
            <v>0</v>
          </cell>
          <cell r="BZ2826">
            <v>0</v>
          </cell>
          <cell r="CA2826">
            <v>35.708184313977064</v>
          </cell>
          <cell r="CB2826">
            <v>0.96508606253992069</v>
          </cell>
          <cell r="CC2826">
            <v>0</v>
          </cell>
          <cell r="CD2826">
            <v>0</v>
          </cell>
          <cell r="CE2826">
            <v>0</v>
          </cell>
          <cell r="CF2826">
            <v>0</v>
          </cell>
          <cell r="CG2826">
            <v>0</v>
          </cell>
          <cell r="CH2826">
            <v>0</v>
          </cell>
          <cell r="CI2826">
            <v>0</v>
          </cell>
          <cell r="CJ2826">
            <v>0</v>
          </cell>
          <cell r="CK2826">
            <v>0</v>
          </cell>
          <cell r="CL2826">
            <v>0</v>
          </cell>
          <cell r="CM2826">
            <v>0</v>
          </cell>
          <cell r="CN2826">
            <v>0</v>
          </cell>
          <cell r="CO2826">
            <v>0</v>
          </cell>
          <cell r="CP2826">
            <v>0</v>
          </cell>
          <cell r="CQ2826">
            <v>0</v>
          </cell>
          <cell r="CR2826">
            <v>0</v>
          </cell>
          <cell r="CS2826">
            <v>0</v>
          </cell>
          <cell r="CT2826">
            <v>0</v>
          </cell>
          <cell r="CU2826">
            <v>0</v>
          </cell>
          <cell r="CV2826">
            <v>0</v>
          </cell>
          <cell r="CW2826">
            <v>0</v>
          </cell>
          <cell r="CX2826">
            <v>0</v>
          </cell>
          <cell r="CY2826">
            <v>0</v>
          </cell>
          <cell r="CZ2826">
            <v>0</v>
          </cell>
          <cell r="DA2826">
            <v>0</v>
          </cell>
          <cell r="DB2826">
            <v>0</v>
          </cell>
          <cell r="DC2826">
            <v>0</v>
          </cell>
          <cell r="DD2826">
            <v>3505.4962214885618</v>
          </cell>
          <cell r="DE2826">
            <v>0</v>
          </cell>
          <cell r="DG2826">
            <v>3422.4364945201364</v>
          </cell>
          <cell r="DH2826">
            <v>0.80897266320272143</v>
          </cell>
          <cell r="DI2826">
            <v>0.03</v>
          </cell>
          <cell r="DJ2826">
            <v>83.059726968424215</v>
          </cell>
          <cell r="DK2826">
            <v>2.4269179896081638E-2</v>
          </cell>
          <cell r="DL2826">
            <v>0</v>
          </cell>
        </row>
        <row r="2827">
          <cell r="A2827" t="str">
            <v>QE-PC-GEST_MOTORE</v>
          </cell>
          <cell r="B2827" t="str">
            <v>Q.E. - GESTIONE MOTORE SIEMENS</v>
          </cell>
          <cell r="C2827" t="str">
            <v>ELECTRICAL ENCLOSURE - MOTOR CONTROL SIEMENS</v>
          </cell>
          <cell r="F2827">
            <v>164.40188066139999</v>
          </cell>
          <cell r="H2827">
            <v>77.268883910857994</v>
          </cell>
          <cell r="I2827">
            <v>0.53</v>
          </cell>
          <cell r="J2827" t="str">
            <v>OK</v>
          </cell>
          <cell r="K2827" t="str">
            <v>GHZZD</v>
          </cell>
          <cell r="L2827">
            <v>0.81349889214018956</v>
          </cell>
          <cell r="M2827">
            <v>0</v>
          </cell>
          <cell r="N2827">
            <v>0</v>
          </cell>
          <cell r="O2827">
            <v>0</v>
          </cell>
          <cell r="P2827">
            <v>0</v>
          </cell>
          <cell r="Q2827">
            <v>3.3747931937092676E-2</v>
          </cell>
          <cell r="R2827">
            <v>0</v>
          </cell>
          <cell r="S2827">
            <v>0</v>
          </cell>
          <cell r="T2827">
            <v>1.9634213488092501E-2</v>
          </cell>
          <cell r="U2827">
            <v>0</v>
          </cell>
          <cell r="V2827">
            <v>0</v>
          </cell>
          <cell r="W2827">
            <v>0</v>
          </cell>
          <cell r="X2827">
            <v>0.12293262017155648</v>
          </cell>
          <cell r="Y2827">
            <v>0</v>
          </cell>
          <cell r="Z2827">
            <v>0</v>
          </cell>
          <cell r="AA2827">
            <v>0</v>
          </cell>
          <cell r="AB2827">
            <v>1.0186342263068842E-2</v>
          </cell>
          <cell r="AC2827">
            <v>0</v>
          </cell>
          <cell r="AD2827">
            <v>0</v>
          </cell>
          <cell r="AE2827">
            <v>0</v>
          </cell>
          <cell r="AF2827">
            <v>0</v>
          </cell>
          <cell r="AG2827">
            <v>0</v>
          </cell>
          <cell r="AH2827">
            <v>0</v>
          </cell>
          <cell r="AI2827">
            <v>0</v>
          </cell>
          <cell r="AJ2827">
            <v>0</v>
          </cell>
          <cell r="AK2827">
            <v>0</v>
          </cell>
          <cell r="AL2827">
            <v>0</v>
          </cell>
          <cell r="AM2827">
            <v>0</v>
          </cell>
          <cell r="AN2827">
            <v>0</v>
          </cell>
          <cell r="AO2827">
            <v>0</v>
          </cell>
          <cell r="AP2827">
            <v>0</v>
          </cell>
          <cell r="AQ2827">
            <v>0</v>
          </cell>
          <cell r="AR2827">
            <v>0</v>
          </cell>
          <cell r="AS2827">
            <v>0</v>
          </cell>
          <cell r="AT2827">
            <v>0</v>
          </cell>
          <cell r="AU2827">
            <v>0</v>
          </cell>
          <cell r="AV2827">
            <v>62.858151458391895</v>
          </cell>
          <cell r="AW2827">
            <v>0</v>
          </cell>
          <cell r="AX2827">
            <v>0</v>
          </cell>
          <cell r="AY2827">
            <v>0</v>
          </cell>
          <cell r="AZ2827">
            <v>0</v>
          </cell>
          <cell r="BA2827">
            <v>0</v>
          </cell>
          <cell r="BB2827">
            <v>0</v>
          </cell>
          <cell r="BC2827">
            <v>0</v>
          </cell>
          <cell r="BD2827">
            <v>0</v>
          </cell>
          <cell r="BE2827">
            <v>2.6076650350787509</v>
          </cell>
          <cell r="BF2827">
            <v>7.2435139863298637E-2</v>
          </cell>
          <cell r="BG2827">
            <v>0</v>
          </cell>
          <cell r="BH2827">
            <v>0</v>
          </cell>
          <cell r="BI2827">
            <v>0</v>
          </cell>
          <cell r="BJ2827">
            <v>0</v>
          </cell>
          <cell r="BK2827">
            <v>1.5171137626924216</v>
          </cell>
          <cell r="BL2827">
            <v>3.9924046386642674E-2</v>
          </cell>
          <cell r="BM2827">
            <v>0</v>
          </cell>
          <cell r="BN2827">
            <v>0</v>
          </cell>
          <cell r="BO2827">
            <v>0</v>
          </cell>
          <cell r="BP2827">
            <v>0</v>
          </cell>
          <cell r="BQ2827">
            <v>0</v>
          </cell>
          <cell r="BR2827">
            <v>0</v>
          </cell>
          <cell r="BS2827">
            <v>9.4988663568935969</v>
          </cell>
          <cell r="BT2827">
            <v>0.29227281098134145</v>
          </cell>
          <cell r="BU2827">
            <v>0</v>
          </cell>
          <cell r="BV2827">
            <v>0</v>
          </cell>
          <cell r="BW2827">
            <v>0</v>
          </cell>
          <cell r="BX2827">
            <v>0</v>
          </cell>
          <cell r="BY2827">
            <v>0</v>
          </cell>
          <cell r="BZ2827">
            <v>0</v>
          </cell>
          <cell r="CA2827">
            <v>0.78708729780133291</v>
          </cell>
          <cell r="CB2827">
            <v>2.1272629670306294E-2</v>
          </cell>
          <cell r="CC2827">
            <v>0</v>
          </cell>
          <cell r="CD2827">
            <v>0</v>
          </cell>
          <cell r="CE2827">
            <v>0</v>
          </cell>
          <cell r="CF2827">
            <v>0</v>
          </cell>
          <cell r="CG2827">
            <v>0</v>
          </cell>
          <cell r="CH2827">
            <v>0</v>
          </cell>
          <cell r="CI2827">
            <v>0</v>
          </cell>
          <cell r="CJ2827">
            <v>0</v>
          </cell>
          <cell r="CK2827">
            <v>0</v>
          </cell>
          <cell r="CL2827">
            <v>0</v>
          </cell>
          <cell r="CM2827">
            <v>0</v>
          </cell>
          <cell r="CN2827">
            <v>0</v>
          </cell>
          <cell r="CO2827">
            <v>0</v>
          </cell>
          <cell r="CP2827">
            <v>0</v>
          </cell>
          <cell r="CQ2827">
            <v>0</v>
          </cell>
          <cell r="CR2827">
            <v>0</v>
          </cell>
          <cell r="CS2827">
            <v>0</v>
          </cell>
          <cell r="CT2827">
            <v>0</v>
          </cell>
          <cell r="CU2827">
            <v>0</v>
          </cell>
          <cell r="CV2827">
            <v>0</v>
          </cell>
          <cell r="CW2827">
            <v>0</v>
          </cell>
          <cell r="CX2827">
            <v>0</v>
          </cell>
          <cell r="CY2827">
            <v>0</v>
          </cell>
          <cell r="CZ2827">
            <v>0</v>
          </cell>
          <cell r="DA2827">
            <v>0</v>
          </cell>
          <cell r="DB2827">
            <v>0</v>
          </cell>
          <cell r="DC2827">
            <v>0</v>
          </cell>
          <cell r="DD2827">
            <v>77.268883910857994</v>
          </cell>
          <cell r="DE2827">
            <v>0</v>
          </cell>
          <cell r="DG2827">
            <v>75.438063965467919</v>
          </cell>
          <cell r="DH2827">
            <v>0.80897266320272143</v>
          </cell>
          <cell r="DI2827">
            <v>0.03</v>
          </cell>
          <cell r="DJ2827">
            <v>1.8308199453900549</v>
          </cell>
          <cell r="DK2827">
            <v>2.4269179896081641E-2</v>
          </cell>
          <cell r="DL2827">
            <v>0</v>
          </cell>
        </row>
        <row r="2828">
          <cell r="A2828" t="str">
            <v>QE-PC-I/O-PULSANT.</v>
          </cell>
          <cell r="B2828" t="str">
            <v>Q.E. NODO I/O - POINT I/O</v>
          </cell>
          <cell r="C2828" t="str">
            <v>ELECTRICAL ENCLOSURE - NODO I/O - POINT I/O</v>
          </cell>
          <cell r="F2828">
            <v>768.08510638297878</v>
          </cell>
          <cell r="H2828">
            <v>361</v>
          </cell>
          <cell r="I2828">
            <v>0.53</v>
          </cell>
          <cell r="J2828" t="str">
            <v>OK</v>
          </cell>
          <cell r="K2828" t="str">
            <v>NEWZD</v>
          </cell>
          <cell r="L2828">
            <v>0</v>
          </cell>
          <cell r="M2828">
            <v>0</v>
          </cell>
          <cell r="N2828">
            <v>0</v>
          </cell>
          <cell r="O2828">
            <v>0</v>
          </cell>
          <cell r="P2828">
            <v>0</v>
          </cell>
          <cell r="Q2828">
            <v>0</v>
          </cell>
          <cell r="R2828">
            <v>0</v>
          </cell>
          <cell r="S2828">
            <v>0</v>
          </cell>
          <cell r="T2828">
            <v>0</v>
          </cell>
          <cell r="U2828">
            <v>0</v>
          </cell>
          <cell r="V2828">
            <v>0</v>
          </cell>
          <cell r="W2828">
            <v>0</v>
          </cell>
          <cell r="X2828">
            <v>0</v>
          </cell>
          <cell r="Y2828">
            <v>0</v>
          </cell>
          <cell r="Z2828">
            <v>0</v>
          </cell>
          <cell r="AA2828">
            <v>0</v>
          </cell>
          <cell r="AB2828">
            <v>0</v>
          </cell>
          <cell r="AC2828">
            <v>0</v>
          </cell>
          <cell r="AD2828">
            <v>0</v>
          </cell>
          <cell r="AE2828">
            <v>0</v>
          </cell>
          <cell r="AF2828">
            <v>0</v>
          </cell>
          <cell r="AG2828">
            <v>0</v>
          </cell>
          <cell r="AH2828">
            <v>0</v>
          </cell>
          <cell r="AI2828">
            <v>0</v>
          </cell>
          <cell r="AJ2828">
            <v>0</v>
          </cell>
          <cell r="AK2828">
            <v>0</v>
          </cell>
          <cell r="AL2828">
            <v>0</v>
          </cell>
          <cell r="AM2828">
            <v>0</v>
          </cell>
          <cell r="AN2828">
            <v>0</v>
          </cell>
          <cell r="AO2828">
            <v>0</v>
          </cell>
          <cell r="AP2828">
            <v>0</v>
          </cell>
          <cell r="AQ2828">
            <v>0</v>
          </cell>
          <cell r="AR2828">
            <v>0</v>
          </cell>
          <cell r="AS2828">
            <v>0</v>
          </cell>
          <cell r="AT2828">
            <v>0</v>
          </cell>
          <cell r="AU2828">
            <v>0</v>
          </cell>
          <cell r="AV2828">
            <v>257.5</v>
          </cell>
          <cell r="AW2828">
            <v>0</v>
          </cell>
          <cell r="AX2828">
            <v>0</v>
          </cell>
          <cell r="AY2828">
            <v>0</v>
          </cell>
          <cell r="AZ2828">
            <v>0</v>
          </cell>
          <cell r="BA2828">
            <v>0</v>
          </cell>
          <cell r="BB2828">
            <v>0</v>
          </cell>
          <cell r="BC2828">
            <v>0</v>
          </cell>
          <cell r="BD2828">
            <v>0</v>
          </cell>
          <cell r="BE2828">
            <v>36</v>
          </cell>
          <cell r="BF2828">
            <v>1</v>
          </cell>
          <cell r="BG2828">
            <v>0</v>
          </cell>
          <cell r="BH2828">
            <v>0</v>
          </cell>
          <cell r="BI2828">
            <v>0</v>
          </cell>
          <cell r="BJ2828">
            <v>0</v>
          </cell>
          <cell r="BK2828">
            <v>9.5</v>
          </cell>
          <cell r="BL2828">
            <v>0.25</v>
          </cell>
          <cell r="BM2828">
            <v>0</v>
          </cell>
          <cell r="BN2828">
            <v>0</v>
          </cell>
          <cell r="BO2828">
            <v>0</v>
          </cell>
          <cell r="BP2828">
            <v>0</v>
          </cell>
          <cell r="BQ2828">
            <v>0</v>
          </cell>
          <cell r="BR2828">
            <v>0</v>
          </cell>
          <cell r="BS2828">
            <v>48.75</v>
          </cell>
          <cell r="BT2828">
            <v>1.5</v>
          </cell>
          <cell r="BU2828">
            <v>0</v>
          </cell>
          <cell r="BV2828">
            <v>0</v>
          </cell>
          <cell r="BW2828">
            <v>0</v>
          </cell>
          <cell r="BX2828">
            <v>0</v>
          </cell>
          <cell r="BY2828">
            <v>0</v>
          </cell>
          <cell r="BZ2828">
            <v>0</v>
          </cell>
          <cell r="CA2828">
            <v>9.25</v>
          </cell>
          <cell r="CB2828">
            <v>0.25</v>
          </cell>
          <cell r="CC2828">
            <v>0</v>
          </cell>
          <cell r="CD2828">
            <v>0</v>
          </cell>
          <cell r="CE2828">
            <v>0</v>
          </cell>
          <cell r="CF2828">
            <v>0</v>
          </cell>
          <cell r="CG2828">
            <v>0</v>
          </cell>
          <cell r="CH2828">
            <v>0</v>
          </cell>
          <cell r="CI2828">
            <v>0</v>
          </cell>
          <cell r="CJ2828">
            <v>0</v>
          </cell>
          <cell r="CK2828">
            <v>0</v>
          </cell>
          <cell r="CL2828">
            <v>0</v>
          </cell>
          <cell r="CM2828">
            <v>0</v>
          </cell>
          <cell r="CN2828">
            <v>0</v>
          </cell>
          <cell r="CO2828">
            <v>0</v>
          </cell>
          <cell r="CP2828">
            <v>0</v>
          </cell>
          <cell r="CQ2828">
            <v>0</v>
          </cell>
          <cell r="CR2828">
            <v>0</v>
          </cell>
          <cell r="CS2828">
            <v>0</v>
          </cell>
          <cell r="CT2828">
            <v>0</v>
          </cell>
          <cell r="CU2828">
            <v>0</v>
          </cell>
          <cell r="CV2828">
            <v>0</v>
          </cell>
          <cell r="CW2828">
            <v>0</v>
          </cell>
          <cell r="CX2828">
            <v>0</v>
          </cell>
          <cell r="CY2828">
            <v>0</v>
          </cell>
          <cell r="CZ2828">
            <v>0</v>
          </cell>
          <cell r="DA2828">
            <v>0</v>
          </cell>
          <cell r="DB2828">
            <v>0</v>
          </cell>
          <cell r="DC2828">
            <v>0</v>
          </cell>
          <cell r="DD2828">
            <v>361</v>
          </cell>
          <cell r="DE2828">
            <v>0</v>
          </cell>
          <cell r="DG2828">
            <v>250</v>
          </cell>
          <cell r="DI2828">
            <v>0.03</v>
          </cell>
          <cell r="DJ2828">
            <v>7.5</v>
          </cell>
          <cell r="DK2828">
            <v>2.1216407355021217E-2</v>
          </cell>
          <cell r="DL2828">
            <v>0</v>
          </cell>
        </row>
        <row r="2829">
          <cell r="A2829" t="str">
            <v>QE-PC-INVERTER</v>
          </cell>
          <cell r="B2829" t="str">
            <v>Q.E. - INVERTER SIEMENS G120C</v>
          </cell>
          <cell r="C2829" t="str">
            <v>ELECTRICAL ENCLOSURE - INVERTER SIEMENS G120C</v>
          </cell>
          <cell r="F2829">
            <v>1025.6774</v>
          </cell>
          <cell r="H2829">
            <v>482.068378</v>
          </cell>
          <cell r="I2829">
            <v>0.53</v>
          </cell>
          <cell r="J2829" t="str">
            <v>OK</v>
          </cell>
          <cell r="K2829" t="str">
            <v>NEWZD</v>
          </cell>
          <cell r="L2829">
            <v>0</v>
          </cell>
          <cell r="M2829">
            <v>0</v>
          </cell>
          <cell r="N2829">
            <v>0</v>
          </cell>
          <cell r="O2829">
            <v>0</v>
          </cell>
          <cell r="P2829">
            <v>0</v>
          </cell>
          <cell r="Q2829">
            <v>0</v>
          </cell>
          <cell r="R2829">
            <v>0</v>
          </cell>
          <cell r="S2829">
            <v>0</v>
          </cell>
          <cell r="T2829">
            <v>0</v>
          </cell>
          <cell r="U2829">
            <v>0</v>
          </cell>
          <cell r="V2829">
            <v>0</v>
          </cell>
          <cell r="W2829">
            <v>0</v>
          </cell>
          <cell r="X2829">
            <v>0</v>
          </cell>
          <cell r="Y2829">
            <v>0</v>
          </cell>
          <cell r="Z2829">
            <v>0</v>
          </cell>
          <cell r="AA2829">
            <v>0</v>
          </cell>
          <cell r="AB2829">
            <v>0</v>
          </cell>
          <cell r="AC2829">
            <v>0</v>
          </cell>
          <cell r="AD2829">
            <v>0</v>
          </cell>
          <cell r="AE2829">
            <v>0</v>
          </cell>
          <cell r="AF2829">
            <v>0</v>
          </cell>
          <cell r="AG2829">
            <v>0</v>
          </cell>
          <cell r="AH2829">
            <v>0</v>
          </cell>
          <cell r="AI2829">
            <v>0</v>
          </cell>
          <cell r="AJ2829">
            <v>0</v>
          </cell>
          <cell r="AK2829">
            <v>0</v>
          </cell>
          <cell r="AL2829">
            <v>0</v>
          </cell>
          <cell r="AM2829">
            <v>0</v>
          </cell>
          <cell r="AN2829">
            <v>0</v>
          </cell>
          <cell r="AO2829">
            <v>0</v>
          </cell>
          <cell r="AP2829">
            <v>0</v>
          </cell>
          <cell r="AQ2829">
            <v>0</v>
          </cell>
          <cell r="AR2829">
            <v>0</v>
          </cell>
          <cell r="AS2829">
            <v>0</v>
          </cell>
          <cell r="AT2829">
            <v>0</v>
          </cell>
          <cell r="AU2829">
            <v>0</v>
          </cell>
          <cell r="AV2829">
            <v>380.26837800000004</v>
          </cell>
          <cell r="AW2829">
            <v>0</v>
          </cell>
          <cell r="AX2829">
            <v>0</v>
          </cell>
          <cell r="AY2829">
            <v>0</v>
          </cell>
          <cell r="AZ2829">
            <v>0</v>
          </cell>
          <cell r="BA2829">
            <v>0</v>
          </cell>
          <cell r="BB2829">
            <v>0</v>
          </cell>
          <cell r="BC2829">
            <v>0</v>
          </cell>
          <cell r="BD2829">
            <v>0</v>
          </cell>
          <cell r="BE2829">
            <v>18</v>
          </cell>
          <cell r="BF2829">
            <v>0.5</v>
          </cell>
          <cell r="BG2829">
            <v>0</v>
          </cell>
          <cell r="BH2829">
            <v>0</v>
          </cell>
          <cell r="BI2829">
            <v>0</v>
          </cell>
          <cell r="BJ2829">
            <v>0</v>
          </cell>
          <cell r="BK2829">
            <v>11.4</v>
          </cell>
          <cell r="BL2829">
            <v>0.3</v>
          </cell>
          <cell r="BM2829">
            <v>0</v>
          </cell>
          <cell r="BN2829">
            <v>0</v>
          </cell>
          <cell r="BO2829">
            <v>0</v>
          </cell>
          <cell r="BP2829">
            <v>0</v>
          </cell>
          <cell r="BQ2829">
            <v>0</v>
          </cell>
          <cell r="BR2829">
            <v>0</v>
          </cell>
          <cell r="BS2829">
            <v>65</v>
          </cell>
          <cell r="BT2829">
            <v>2</v>
          </cell>
          <cell r="BU2829">
            <v>0</v>
          </cell>
          <cell r="BV2829">
            <v>0</v>
          </cell>
          <cell r="BW2829">
            <v>0</v>
          </cell>
          <cell r="BX2829">
            <v>0</v>
          </cell>
          <cell r="BY2829">
            <v>0</v>
          </cell>
          <cell r="BZ2829">
            <v>0</v>
          </cell>
          <cell r="CA2829">
            <v>7.4</v>
          </cell>
          <cell r="CB2829">
            <v>0.2</v>
          </cell>
          <cell r="CC2829">
            <v>0</v>
          </cell>
          <cell r="CD2829">
            <v>0</v>
          </cell>
          <cell r="CE2829">
            <v>0</v>
          </cell>
          <cell r="CF2829">
            <v>0</v>
          </cell>
          <cell r="CG2829">
            <v>0</v>
          </cell>
          <cell r="CH2829">
            <v>0</v>
          </cell>
          <cell r="CI2829">
            <v>0</v>
          </cell>
          <cell r="CJ2829">
            <v>0</v>
          </cell>
          <cell r="CK2829">
            <v>0</v>
          </cell>
          <cell r="CL2829">
            <v>0</v>
          </cell>
          <cell r="CM2829">
            <v>0</v>
          </cell>
          <cell r="CN2829">
            <v>0</v>
          </cell>
          <cell r="CO2829">
            <v>0</v>
          </cell>
          <cell r="CP2829">
            <v>0</v>
          </cell>
          <cell r="CQ2829">
            <v>0</v>
          </cell>
          <cell r="CR2829">
            <v>0</v>
          </cell>
          <cell r="CS2829">
            <v>0</v>
          </cell>
          <cell r="CT2829">
            <v>0</v>
          </cell>
          <cell r="CU2829">
            <v>0</v>
          </cell>
          <cell r="CV2829">
            <v>0</v>
          </cell>
          <cell r="CW2829">
            <v>0</v>
          </cell>
          <cell r="CX2829">
            <v>0</v>
          </cell>
          <cell r="CY2829">
            <v>0</v>
          </cell>
          <cell r="CZ2829">
            <v>0</v>
          </cell>
          <cell r="DA2829">
            <v>0</v>
          </cell>
          <cell r="DB2829">
            <v>0</v>
          </cell>
          <cell r="DC2829">
            <v>0</v>
          </cell>
          <cell r="DD2829">
            <v>482.068378</v>
          </cell>
          <cell r="DE2829">
            <v>0</v>
          </cell>
          <cell r="DG2829">
            <v>369.19260000000003</v>
          </cell>
          <cell r="DI2829">
            <v>0.03</v>
          </cell>
          <cell r="DJ2829">
            <v>11.075778</v>
          </cell>
          <cell r="DK2829">
            <v>2.3515821692315336E-2</v>
          </cell>
          <cell r="DL2829">
            <v>0</v>
          </cell>
        </row>
        <row r="2830">
          <cell r="A2830" t="str">
            <v>QE-PC-PULPITO_PC</v>
          </cell>
          <cell r="B2830" t="str">
            <v>PULPITO ROSE PC/TP1900</v>
          </cell>
          <cell r="C2830" t="str">
            <v>ELECTRICAL ENCLOSURE - PC SIEMENS COLUMN</v>
          </cell>
          <cell r="F2830">
            <v>2341.1570952127663</v>
          </cell>
          <cell r="H2830">
            <v>1100.34383475</v>
          </cell>
          <cell r="I2830">
            <v>0.53</v>
          </cell>
          <cell r="J2830" t="str">
            <v>OK</v>
          </cell>
          <cell r="K2830" t="str">
            <v>NEWZD</v>
          </cell>
          <cell r="L2830">
            <v>0</v>
          </cell>
          <cell r="M2830">
            <v>0</v>
          </cell>
          <cell r="N2830">
            <v>0</v>
          </cell>
          <cell r="O2830">
            <v>0</v>
          </cell>
          <cell r="P2830">
            <v>0</v>
          </cell>
          <cell r="Q2830">
            <v>0</v>
          </cell>
          <cell r="R2830">
            <v>0</v>
          </cell>
          <cell r="S2830">
            <v>0</v>
          </cell>
          <cell r="T2830">
            <v>0</v>
          </cell>
          <cell r="U2830">
            <v>0</v>
          </cell>
          <cell r="V2830">
            <v>0</v>
          </cell>
          <cell r="W2830">
            <v>0</v>
          </cell>
          <cell r="X2830">
            <v>0</v>
          </cell>
          <cell r="Y2830">
            <v>0</v>
          </cell>
          <cell r="Z2830">
            <v>0</v>
          </cell>
          <cell r="AA2830">
            <v>0</v>
          </cell>
          <cell r="AB2830">
            <v>0</v>
          </cell>
          <cell r="AC2830">
            <v>0</v>
          </cell>
          <cell r="AD2830">
            <v>0</v>
          </cell>
          <cell r="AE2830">
            <v>0</v>
          </cell>
          <cell r="AF2830">
            <v>0</v>
          </cell>
          <cell r="AG2830">
            <v>0</v>
          </cell>
          <cell r="AH2830">
            <v>0</v>
          </cell>
          <cell r="AI2830">
            <v>0</v>
          </cell>
          <cell r="AJ2830">
            <v>0</v>
          </cell>
          <cell r="AK2830">
            <v>0</v>
          </cell>
          <cell r="AL2830">
            <v>0</v>
          </cell>
          <cell r="AM2830">
            <v>0</v>
          </cell>
          <cell r="AN2830">
            <v>0</v>
          </cell>
          <cell r="AO2830">
            <v>0</v>
          </cell>
          <cell r="AP2830">
            <v>0</v>
          </cell>
          <cell r="AQ2830">
            <v>0</v>
          </cell>
          <cell r="AR2830">
            <v>0</v>
          </cell>
          <cell r="AS2830">
            <v>0</v>
          </cell>
          <cell r="AT2830">
            <v>0</v>
          </cell>
          <cell r="AU2830">
            <v>0</v>
          </cell>
          <cell r="AV2830">
            <v>1026.34383475</v>
          </cell>
          <cell r="AW2830">
            <v>0</v>
          </cell>
          <cell r="AX2830">
            <v>0</v>
          </cell>
          <cell r="AY2830">
            <v>0</v>
          </cell>
          <cell r="AZ2830">
            <v>0</v>
          </cell>
          <cell r="BA2830">
            <v>0</v>
          </cell>
          <cell r="BB2830">
            <v>0</v>
          </cell>
          <cell r="BC2830">
            <v>0</v>
          </cell>
          <cell r="BD2830">
            <v>0</v>
          </cell>
          <cell r="BE2830">
            <v>9</v>
          </cell>
          <cell r="BF2830">
            <v>0.25</v>
          </cell>
          <cell r="BG2830">
            <v>0</v>
          </cell>
          <cell r="BH2830">
            <v>0</v>
          </cell>
          <cell r="BI2830">
            <v>0</v>
          </cell>
          <cell r="BJ2830">
            <v>0</v>
          </cell>
          <cell r="BK2830">
            <v>0</v>
          </cell>
          <cell r="BL2830">
            <v>0</v>
          </cell>
          <cell r="BM2830">
            <v>0</v>
          </cell>
          <cell r="BN2830">
            <v>0</v>
          </cell>
          <cell r="BO2830">
            <v>0</v>
          </cell>
          <cell r="BP2830">
            <v>0</v>
          </cell>
          <cell r="BQ2830">
            <v>0</v>
          </cell>
          <cell r="BR2830">
            <v>0</v>
          </cell>
          <cell r="BS2830">
            <v>65</v>
          </cell>
          <cell r="BT2830">
            <v>2</v>
          </cell>
          <cell r="BU2830">
            <v>0</v>
          </cell>
          <cell r="BV2830">
            <v>0</v>
          </cell>
          <cell r="BW2830">
            <v>0</v>
          </cell>
          <cell r="BX2830">
            <v>0</v>
          </cell>
          <cell r="BY2830">
            <v>0</v>
          </cell>
          <cell r="BZ2830">
            <v>0</v>
          </cell>
          <cell r="CA2830">
            <v>0</v>
          </cell>
          <cell r="CB2830">
            <v>0</v>
          </cell>
          <cell r="CC2830">
            <v>0</v>
          </cell>
          <cell r="CD2830">
            <v>0</v>
          </cell>
          <cell r="CE2830">
            <v>0</v>
          </cell>
          <cell r="CF2830">
            <v>0</v>
          </cell>
          <cell r="CG2830">
            <v>0</v>
          </cell>
          <cell r="CH2830">
            <v>0</v>
          </cell>
          <cell r="CI2830">
            <v>0</v>
          </cell>
          <cell r="CJ2830">
            <v>0</v>
          </cell>
          <cell r="CK2830">
            <v>0</v>
          </cell>
          <cell r="CL2830">
            <v>0</v>
          </cell>
          <cell r="CM2830">
            <v>0</v>
          </cell>
          <cell r="CN2830">
            <v>0</v>
          </cell>
          <cell r="CO2830">
            <v>0</v>
          </cell>
          <cell r="CP2830">
            <v>0</v>
          </cell>
          <cell r="CQ2830">
            <v>0</v>
          </cell>
          <cell r="CR2830">
            <v>0</v>
          </cell>
          <cell r="CS2830">
            <v>0</v>
          </cell>
          <cell r="CT2830">
            <v>0</v>
          </cell>
          <cell r="CU2830">
            <v>0</v>
          </cell>
          <cell r="CV2830">
            <v>0</v>
          </cell>
          <cell r="CW2830">
            <v>0</v>
          </cell>
          <cell r="CX2830">
            <v>0</v>
          </cell>
          <cell r="CY2830">
            <v>0</v>
          </cell>
          <cell r="CZ2830">
            <v>0</v>
          </cell>
          <cell r="DA2830">
            <v>0</v>
          </cell>
          <cell r="DB2830">
            <v>0</v>
          </cell>
          <cell r="DC2830">
            <v>0</v>
          </cell>
          <cell r="DD2830">
            <v>1100.34383475</v>
          </cell>
          <cell r="DE2830">
            <v>0</v>
          </cell>
          <cell r="DG2830">
            <v>996.45032500000002</v>
          </cell>
          <cell r="DI2830">
            <v>0.03</v>
          </cell>
          <cell r="DJ2830">
            <v>29.89350975</v>
          </cell>
          <cell r="DK2830">
            <v>2.7926106472993036E-2</v>
          </cell>
          <cell r="DL2830">
            <v>0</v>
          </cell>
        </row>
        <row r="2831">
          <cell r="A2831" t="str">
            <v>QE-PC-PULPITO_TP</v>
          </cell>
          <cell r="B2831" t="str">
            <v>PULPITO TP700/TP900</v>
          </cell>
          <cell r="C2831" t="str">
            <v>ELECTRICAL ENCLOSURE - TP/PV COLUMN</v>
          </cell>
          <cell r="F2831">
            <v>634.53025423510644</v>
          </cell>
          <cell r="H2831">
            <v>298.22921949049999</v>
          </cell>
          <cell r="I2831">
            <v>0.53</v>
          </cell>
          <cell r="J2831" t="str">
            <v>OK</v>
          </cell>
          <cell r="K2831" t="str">
            <v>NEWZD</v>
          </cell>
          <cell r="L2831">
            <v>0</v>
          </cell>
          <cell r="M2831">
            <v>0</v>
          </cell>
          <cell r="N2831">
            <v>0</v>
          </cell>
          <cell r="O2831">
            <v>0</v>
          </cell>
          <cell r="P2831">
            <v>0</v>
          </cell>
          <cell r="Q2831">
            <v>0</v>
          </cell>
          <cell r="R2831">
            <v>0</v>
          </cell>
          <cell r="S2831">
            <v>0</v>
          </cell>
          <cell r="T2831">
            <v>0</v>
          </cell>
          <cell r="U2831">
            <v>0</v>
          </cell>
          <cell r="V2831">
            <v>0</v>
          </cell>
          <cell r="W2831">
            <v>0</v>
          </cell>
          <cell r="X2831">
            <v>0</v>
          </cell>
          <cell r="Y2831">
            <v>0</v>
          </cell>
          <cell r="Z2831">
            <v>0</v>
          </cell>
          <cell r="AA2831">
            <v>0</v>
          </cell>
          <cell r="AB2831">
            <v>0</v>
          </cell>
          <cell r="AC2831">
            <v>0</v>
          </cell>
          <cell r="AD2831">
            <v>0</v>
          </cell>
          <cell r="AE2831">
            <v>0</v>
          </cell>
          <cell r="AF2831">
            <v>0</v>
          </cell>
          <cell r="AG2831">
            <v>0</v>
          </cell>
          <cell r="AH2831">
            <v>0</v>
          </cell>
          <cell r="AI2831">
            <v>0</v>
          </cell>
          <cell r="AJ2831">
            <v>0</v>
          </cell>
          <cell r="AK2831">
            <v>0</v>
          </cell>
          <cell r="AL2831">
            <v>0</v>
          </cell>
          <cell r="AM2831">
            <v>0</v>
          </cell>
          <cell r="AN2831">
            <v>0</v>
          </cell>
          <cell r="AO2831">
            <v>0</v>
          </cell>
          <cell r="AP2831">
            <v>0</v>
          </cell>
          <cell r="AQ2831">
            <v>0</v>
          </cell>
          <cell r="AR2831">
            <v>0</v>
          </cell>
          <cell r="AS2831">
            <v>0</v>
          </cell>
          <cell r="AT2831">
            <v>0</v>
          </cell>
          <cell r="AU2831">
            <v>0</v>
          </cell>
          <cell r="AV2831">
            <v>224.22921949050001</v>
          </cell>
          <cell r="AW2831">
            <v>0</v>
          </cell>
          <cell r="AX2831">
            <v>0</v>
          </cell>
          <cell r="AY2831">
            <v>0</v>
          </cell>
          <cell r="AZ2831">
            <v>0</v>
          </cell>
          <cell r="BA2831">
            <v>0</v>
          </cell>
          <cell r="BB2831">
            <v>0</v>
          </cell>
          <cell r="BC2831">
            <v>0</v>
          </cell>
          <cell r="BD2831">
            <v>0</v>
          </cell>
          <cell r="BE2831">
            <v>9</v>
          </cell>
          <cell r="BF2831">
            <v>0.25</v>
          </cell>
          <cell r="BG2831">
            <v>0</v>
          </cell>
          <cell r="BH2831">
            <v>0</v>
          </cell>
          <cell r="BI2831">
            <v>0</v>
          </cell>
          <cell r="BJ2831">
            <v>0</v>
          </cell>
          <cell r="BK2831">
            <v>0</v>
          </cell>
          <cell r="BL2831">
            <v>0</v>
          </cell>
          <cell r="BM2831">
            <v>0</v>
          </cell>
          <cell r="BN2831">
            <v>0</v>
          </cell>
          <cell r="BO2831">
            <v>0</v>
          </cell>
          <cell r="BP2831">
            <v>0</v>
          </cell>
          <cell r="BQ2831">
            <v>0</v>
          </cell>
          <cell r="BR2831">
            <v>0</v>
          </cell>
          <cell r="BS2831">
            <v>65</v>
          </cell>
          <cell r="BT2831">
            <v>2</v>
          </cell>
          <cell r="BU2831">
            <v>0</v>
          </cell>
          <cell r="BV2831">
            <v>0</v>
          </cell>
          <cell r="BW2831">
            <v>0</v>
          </cell>
          <cell r="BX2831">
            <v>0</v>
          </cell>
          <cell r="BY2831">
            <v>0</v>
          </cell>
          <cell r="BZ2831">
            <v>0</v>
          </cell>
          <cell r="CA2831">
            <v>0</v>
          </cell>
          <cell r="CB2831">
            <v>0</v>
          </cell>
          <cell r="CC2831">
            <v>0</v>
          </cell>
          <cell r="CD2831">
            <v>0</v>
          </cell>
          <cell r="CE2831">
            <v>0</v>
          </cell>
          <cell r="CF2831">
            <v>0</v>
          </cell>
          <cell r="CG2831">
            <v>0</v>
          </cell>
          <cell r="CH2831">
            <v>0</v>
          </cell>
          <cell r="CI2831">
            <v>0</v>
          </cell>
          <cell r="CJ2831">
            <v>0</v>
          </cell>
          <cell r="CK2831">
            <v>0</v>
          </cell>
          <cell r="CL2831">
            <v>0</v>
          </cell>
          <cell r="CM2831">
            <v>0</v>
          </cell>
          <cell r="CN2831">
            <v>0</v>
          </cell>
          <cell r="CO2831">
            <v>0</v>
          </cell>
          <cell r="CP2831">
            <v>0</v>
          </cell>
          <cell r="CQ2831">
            <v>0</v>
          </cell>
          <cell r="CR2831">
            <v>0</v>
          </cell>
          <cell r="CS2831">
            <v>0</v>
          </cell>
          <cell r="CT2831">
            <v>0</v>
          </cell>
          <cell r="CU2831">
            <v>0</v>
          </cell>
          <cell r="CV2831">
            <v>0</v>
          </cell>
          <cell r="CW2831">
            <v>0</v>
          </cell>
          <cell r="CX2831">
            <v>0</v>
          </cell>
          <cell r="CY2831">
            <v>0</v>
          </cell>
          <cell r="CZ2831">
            <v>0</v>
          </cell>
          <cell r="DA2831">
            <v>0</v>
          </cell>
          <cell r="DB2831">
            <v>0</v>
          </cell>
          <cell r="DC2831">
            <v>0</v>
          </cell>
          <cell r="DD2831">
            <v>298.22921949049999</v>
          </cell>
          <cell r="DE2831">
            <v>0</v>
          </cell>
          <cell r="DG2831">
            <v>217.69827135000003</v>
          </cell>
          <cell r="DI2831">
            <v>0.03</v>
          </cell>
          <cell r="DJ2831">
            <v>6.5309481405000005</v>
          </cell>
          <cell r="DK2831">
            <v>2.2389396105346515E-2</v>
          </cell>
          <cell r="DL2831">
            <v>0</v>
          </cell>
        </row>
        <row r="2832">
          <cell r="A2832" t="str">
            <v>QE-PC-QUADRO-2ANT</v>
          </cell>
          <cell r="B2832" t="str">
            <v>Q.E. - 2 ANTE - SIEMENS - 1600X2000 - 00≤MOT≤14</v>
          </cell>
          <cell r="C2832" t="str">
            <v>ELECTRICAL ENCLOSURE - 2 DOORS : 00≤MOT≤14 - SIEMENS</v>
          </cell>
          <cell r="F2832">
            <v>11969.393703914893</v>
          </cell>
          <cell r="H2832">
            <v>5625.6150408399999</v>
          </cell>
          <cell r="I2832">
            <v>0.53</v>
          </cell>
          <cell r="J2832" t="str">
            <v>OK</v>
          </cell>
          <cell r="K2832" t="str">
            <v>NEWZD</v>
          </cell>
          <cell r="L2832">
            <v>0</v>
          </cell>
          <cell r="M2832">
            <v>0</v>
          </cell>
          <cell r="N2832">
            <v>0</v>
          </cell>
          <cell r="O2832">
            <v>0</v>
          </cell>
          <cell r="P2832">
            <v>0</v>
          </cell>
          <cell r="Q2832">
            <v>0</v>
          </cell>
          <cell r="R2832">
            <v>0</v>
          </cell>
          <cell r="S2832">
            <v>0</v>
          </cell>
          <cell r="T2832">
            <v>0</v>
          </cell>
          <cell r="U2832">
            <v>0</v>
          </cell>
          <cell r="V2832">
            <v>0</v>
          </cell>
          <cell r="W2832">
            <v>0</v>
          </cell>
          <cell r="X2832">
            <v>0</v>
          </cell>
          <cell r="Y2832">
            <v>0</v>
          </cell>
          <cell r="Z2832">
            <v>0</v>
          </cell>
          <cell r="AA2832">
            <v>0</v>
          </cell>
          <cell r="AB2832">
            <v>0</v>
          </cell>
          <cell r="AC2832">
            <v>0</v>
          </cell>
          <cell r="AD2832">
            <v>0</v>
          </cell>
          <cell r="AE2832">
            <v>0</v>
          </cell>
          <cell r="AF2832">
            <v>0</v>
          </cell>
          <cell r="AG2832">
            <v>0</v>
          </cell>
          <cell r="AH2832">
            <v>0</v>
          </cell>
          <cell r="AI2832">
            <v>0</v>
          </cell>
          <cell r="AJ2832">
            <v>0</v>
          </cell>
          <cell r="AK2832">
            <v>0</v>
          </cell>
          <cell r="AL2832">
            <v>0</v>
          </cell>
          <cell r="AM2832">
            <v>0</v>
          </cell>
          <cell r="AN2832">
            <v>0</v>
          </cell>
          <cell r="AO2832">
            <v>0</v>
          </cell>
          <cell r="AP2832">
            <v>0</v>
          </cell>
          <cell r="AQ2832">
            <v>0</v>
          </cell>
          <cell r="AR2832">
            <v>0</v>
          </cell>
          <cell r="AS2832">
            <v>0</v>
          </cell>
          <cell r="AT2832">
            <v>0</v>
          </cell>
          <cell r="AU2832">
            <v>0</v>
          </cell>
          <cell r="AV2832">
            <v>4645.1150408399999</v>
          </cell>
          <cell r="AW2832">
            <v>0</v>
          </cell>
          <cell r="AX2832">
            <v>0</v>
          </cell>
          <cell r="AY2832">
            <v>0</v>
          </cell>
          <cell r="AZ2832">
            <v>0</v>
          </cell>
          <cell r="BA2832">
            <v>0</v>
          </cell>
          <cell r="BB2832">
            <v>0</v>
          </cell>
          <cell r="BC2832">
            <v>0</v>
          </cell>
          <cell r="BD2832">
            <v>0</v>
          </cell>
          <cell r="BE2832">
            <v>180</v>
          </cell>
          <cell r="BF2832">
            <v>5</v>
          </cell>
          <cell r="BG2832">
            <v>0</v>
          </cell>
          <cell r="BH2832">
            <v>0</v>
          </cell>
          <cell r="BI2832">
            <v>0</v>
          </cell>
          <cell r="BJ2832">
            <v>0</v>
          </cell>
          <cell r="BK2832">
            <v>95</v>
          </cell>
          <cell r="BL2832">
            <v>2.5</v>
          </cell>
          <cell r="BM2832">
            <v>0</v>
          </cell>
          <cell r="BN2832">
            <v>0</v>
          </cell>
          <cell r="BO2832">
            <v>0</v>
          </cell>
          <cell r="BP2832">
            <v>0</v>
          </cell>
          <cell r="BQ2832">
            <v>0</v>
          </cell>
          <cell r="BR2832">
            <v>0</v>
          </cell>
          <cell r="BS2832">
            <v>650</v>
          </cell>
          <cell r="BT2832">
            <v>20</v>
          </cell>
          <cell r="BU2832">
            <v>0</v>
          </cell>
          <cell r="BV2832">
            <v>0</v>
          </cell>
          <cell r="BW2832">
            <v>0</v>
          </cell>
          <cell r="BX2832">
            <v>0</v>
          </cell>
          <cell r="BY2832">
            <v>0</v>
          </cell>
          <cell r="BZ2832">
            <v>0</v>
          </cell>
          <cell r="CA2832">
            <v>55.5</v>
          </cell>
          <cell r="CB2832">
            <v>1.5</v>
          </cell>
          <cell r="CC2832">
            <v>0</v>
          </cell>
          <cell r="CD2832">
            <v>0</v>
          </cell>
          <cell r="CE2832">
            <v>0</v>
          </cell>
          <cell r="CF2832">
            <v>0</v>
          </cell>
          <cell r="CG2832">
            <v>0</v>
          </cell>
          <cell r="CH2832">
            <v>0</v>
          </cell>
          <cell r="CI2832">
            <v>0</v>
          </cell>
          <cell r="CJ2832">
            <v>0</v>
          </cell>
          <cell r="CK2832">
            <v>0</v>
          </cell>
          <cell r="CL2832">
            <v>0</v>
          </cell>
          <cell r="CM2832">
            <v>0</v>
          </cell>
          <cell r="CN2832">
            <v>0</v>
          </cell>
          <cell r="CO2832">
            <v>0</v>
          </cell>
          <cell r="CP2832">
            <v>0</v>
          </cell>
          <cell r="CQ2832">
            <v>0</v>
          </cell>
          <cell r="CR2832">
            <v>0</v>
          </cell>
          <cell r="CS2832">
            <v>0</v>
          </cell>
          <cell r="CT2832">
            <v>0</v>
          </cell>
          <cell r="CU2832">
            <v>0</v>
          </cell>
          <cell r="CV2832">
            <v>0</v>
          </cell>
          <cell r="CW2832">
            <v>0</v>
          </cell>
          <cell r="CX2832">
            <v>0</v>
          </cell>
          <cell r="CY2832">
            <v>0</v>
          </cell>
          <cell r="CZ2832">
            <v>0</v>
          </cell>
          <cell r="DA2832">
            <v>0</v>
          </cell>
          <cell r="DB2832">
            <v>0</v>
          </cell>
          <cell r="DC2832">
            <v>0</v>
          </cell>
          <cell r="DD2832">
            <v>5625.6150408399999</v>
          </cell>
          <cell r="DE2832">
            <v>0</v>
          </cell>
          <cell r="DG2832">
            <v>4509.820428</v>
          </cell>
          <cell r="DI2832">
            <v>0.03</v>
          </cell>
          <cell r="DJ2832">
            <v>135.29461283999998</v>
          </cell>
          <cell r="DK2832">
            <v>2.4642389203736285E-2</v>
          </cell>
          <cell r="DL2832">
            <v>0</v>
          </cell>
        </row>
        <row r="2833">
          <cell r="A2833" t="str">
            <v>QE-PC-QUADRO-3ANT</v>
          </cell>
          <cell r="B2833" t="str">
            <v>Q.E. - 3 ANTE - SIEMENS - 2400X2000 - 15≤MOT≤38</v>
          </cell>
          <cell r="C2833" t="str">
            <v>ELECTRICAL ENCLOSURE - 3 DOORS : 15≤MOT≤38 - SIEMENS</v>
          </cell>
          <cell r="F2833">
            <v>14022.019462893617</v>
          </cell>
          <cell r="H2833">
            <v>6590.3491475599994</v>
          </cell>
          <cell r="I2833">
            <v>0.53</v>
          </cell>
          <cell r="J2833" t="str">
            <v>OK</v>
          </cell>
          <cell r="K2833" t="str">
            <v>NEWZD</v>
          </cell>
          <cell r="L2833">
            <v>0</v>
          </cell>
          <cell r="M2833">
            <v>0</v>
          </cell>
          <cell r="N2833">
            <v>0</v>
          </cell>
          <cell r="O2833">
            <v>0</v>
          </cell>
          <cell r="P2833">
            <v>0</v>
          </cell>
          <cell r="Q2833">
            <v>0</v>
          </cell>
          <cell r="R2833">
            <v>0</v>
          </cell>
          <cell r="S2833">
            <v>0</v>
          </cell>
          <cell r="T2833">
            <v>0</v>
          </cell>
          <cell r="U2833">
            <v>0</v>
          </cell>
          <cell r="V2833">
            <v>0</v>
          </cell>
          <cell r="W2833">
            <v>0</v>
          </cell>
          <cell r="X2833">
            <v>0</v>
          </cell>
          <cell r="Y2833">
            <v>0</v>
          </cell>
          <cell r="Z2833">
            <v>0</v>
          </cell>
          <cell r="AA2833">
            <v>0</v>
          </cell>
          <cell r="AB2833">
            <v>0</v>
          </cell>
          <cell r="AC2833">
            <v>0</v>
          </cell>
          <cell r="AD2833">
            <v>0</v>
          </cell>
          <cell r="AE2833">
            <v>0</v>
          </cell>
          <cell r="AF2833">
            <v>0</v>
          </cell>
          <cell r="AG2833">
            <v>0</v>
          </cell>
          <cell r="AH2833">
            <v>0</v>
          </cell>
          <cell r="AI2833">
            <v>0</v>
          </cell>
          <cell r="AJ2833">
            <v>0</v>
          </cell>
          <cell r="AK2833">
            <v>0</v>
          </cell>
          <cell r="AL2833">
            <v>0</v>
          </cell>
          <cell r="AM2833">
            <v>0</v>
          </cell>
          <cell r="AN2833">
            <v>0</v>
          </cell>
          <cell r="AO2833">
            <v>0</v>
          </cell>
          <cell r="AP2833">
            <v>0</v>
          </cell>
          <cell r="AQ2833">
            <v>0</v>
          </cell>
          <cell r="AR2833">
            <v>0</v>
          </cell>
          <cell r="AS2833">
            <v>0</v>
          </cell>
          <cell r="AT2833">
            <v>0</v>
          </cell>
          <cell r="AU2833">
            <v>0</v>
          </cell>
          <cell r="AV2833">
            <v>5383.0991475599994</v>
          </cell>
          <cell r="AW2833">
            <v>0</v>
          </cell>
          <cell r="AX2833">
            <v>0</v>
          </cell>
          <cell r="AY2833">
            <v>0</v>
          </cell>
          <cell r="AZ2833">
            <v>0</v>
          </cell>
          <cell r="BA2833">
            <v>0</v>
          </cell>
          <cell r="BB2833">
            <v>0</v>
          </cell>
          <cell r="BC2833">
            <v>0</v>
          </cell>
          <cell r="BD2833">
            <v>0</v>
          </cell>
          <cell r="BE2833">
            <v>216</v>
          </cell>
          <cell r="BF2833">
            <v>6</v>
          </cell>
          <cell r="BG2833">
            <v>0</v>
          </cell>
          <cell r="BH2833">
            <v>0</v>
          </cell>
          <cell r="BI2833">
            <v>0</v>
          </cell>
          <cell r="BJ2833">
            <v>0</v>
          </cell>
          <cell r="BK2833">
            <v>114</v>
          </cell>
          <cell r="BL2833">
            <v>3</v>
          </cell>
          <cell r="BM2833">
            <v>0</v>
          </cell>
          <cell r="BN2833">
            <v>0</v>
          </cell>
          <cell r="BO2833">
            <v>0</v>
          </cell>
          <cell r="BP2833">
            <v>0</v>
          </cell>
          <cell r="BQ2833">
            <v>0</v>
          </cell>
          <cell r="BR2833">
            <v>0</v>
          </cell>
          <cell r="BS2833">
            <v>812.5</v>
          </cell>
          <cell r="BT2833">
            <v>25</v>
          </cell>
          <cell r="BU2833">
            <v>0</v>
          </cell>
          <cell r="BV2833">
            <v>0</v>
          </cell>
          <cell r="BW2833">
            <v>0</v>
          </cell>
          <cell r="BX2833">
            <v>0</v>
          </cell>
          <cell r="BY2833">
            <v>0</v>
          </cell>
          <cell r="BZ2833">
            <v>0</v>
          </cell>
          <cell r="CA2833">
            <v>64.75</v>
          </cell>
          <cell r="CB2833">
            <v>1.75</v>
          </cell>
          <cell r="CC2833">
            <v>0</v>
          </cell>
          <cell r="CD2833">
            <v>0</v>
          </cell>
          <cell r="CE2833">
            <v>0</v>
          </cell>
          <cell r="CF2833">
            <v>0</v>
          </cell>
          <cell r="CG2833">
            <v>0</v>
          </cell>
          <cell r="CH2833">
            <v>0</v>
          </cell>
          <cell r="CI2833">
            <v>0</v>
          </cell>
          <cell r="CJ2833">
            <v>0</v>
          </cell>
          <cell r="CK2833">
            <v>0</v>
          </cell>
          <cell r="CL2833">
            <v>0</v>
          </cell>
          <cell r="CM2833">
            <v>0</v>
          </cell>
          <cell r="CN2833">
            <v>0</v>
          </cell>
          <cell r="CO2833">
            <v>0</v>
          </cell>
          <cell r="CP2833">
            <v>0</v>
          </cell>
          <cell r="CQ2833">
            <v>0</v>
          </cell>
          <cell r="CR2833">
            <v>0</v>
          </cell>
          <cell r="CS2833">
            <v>0</v>
          </cell>
          <cell r="CT2833">
            <v>0</v>
          </cell>
          <cell r="CU2833">
            <v>0</v>
          </cell>
          <cell r="CV2833">
            <v>0</v>
          </cell>
          <cell r="CW2833">
            <v>0</v>
          </cell>
          <cell r="CX2833">
            <v>0</v>
          </cell>
          <cell r="CY2833">
            <v>0</v>
          </cell>
          <cell r="CZ2833">
            <v>0</v>
          </cell>
          <cell r="DA2833">
            <v>0</v>
          </cell>
          <cell r="DB2833">
            <v>0</v>
          </cell>
          <cell r="DC2833">
            <v>0</v>
          </cell>
          <cell r="DD2833">
            <v>6590.3491475599994</v>
          </cell>
          <cell r="DE2833">
            <v>0</v>
          </cell>
          <cell r="DG2833">
            <v>5226.3098519999994</v>
          </cell>
          <cell r="DI2833">
            <v>0.03</v>
          </cell>
          <cell r="DJ2833">
            <v>156.78929555999997</v>
          </cell>
          <cell r="DK2833">
            <v>2.4370535001902394E-2</v>
          </cell>
          <cell r="DL2833">
            <v>0</v>
          </cell>
        </row>
        <row r="2834">
          <cell r="A2834" t="str">
            <v>QE-PC-QUADRO-4ANT</v>
          </cell>
          <cell r="B2834" t="str">
            <v>Q.E. - 4 ANTE - SIEMENS - 3200X2000 - 39≤MOT≤62</v>
          </cell>
          <cell r="C2834" t="str">
            <v>ELECTRICAL ENCLOSURE - 4 DOORS : 39≤MOT≤62 - SIEMENS</v>
          </cell>
          <cell r="F2834">
            <v>16109.472988808511</v>
          </cell>
          <cell r="H2834">
            <v>7571.4523047399998</v>
          </cell>
          <cell r="I2834">
            <v>0.53</v>
          </cell>
          <cell r="J2834" t="str">
            <v>OK</v>
          </cell>
          <cell r="K2834" t="str">
            <v>NEWZD</v>
          </cell>
          <cell r="L2834">
            <v>0</v>
          </cell>
          <cell r="M2834">
            <v>0</v>
          </cell>
          <cell r="N2834">
            <v>0</v>
          </cell>
          <cell r="O2834">
            <v>0</v>
          </cell>
          <cell r="P2834">
            <v>0</v>
          </cell>
          <cell r="Q2834">
            <v>0</v>
          </cell>
          <cell r="R2834">
            <v>0</v>
          </cell>
          <cell r="S2834">
            <v>0</v>
          </cell>
          <cell r="T2834">
            <v>0</v>
          </cell>
          <cell r="U2834">
            <v>0</v>
          </cell>
          <cell r="V2834">
            <v>0</v>
          </cell>
          <cell r="W2834">
            <v>0</v>
          </cell>
          <cell r="X2834">
            <v>0</v>
          </cell>
          <cell r="Y2834">
            <v>0</v>
          </cell>
          <cell r="Z2834">
            <v>0</v>
          </cell>
          <cell r="AA2834">
            <v>0</v>
          </cell>
          <cell r="AB2834">
            <v>0</v>
          </cell>
          <cell r="AC2834">
            <v>0</v>
          </cell>
          <cell r="AD2834">
            <v>0</v>
          </cell>
          <cell r="AE2834">
            <v>0</v>
          </cell>
          <cell r="AF2834">
            <v>0</v>
          </cell>
          <cell r="AG2834">
            <v>0</v>
          </cell>
          <cell r="AH2834">
            <v>0</v>
          </cell>
          <cell r="AI2834">
            <v>0</v>
          </cell>
          <cell r="AJ2834">
            <v>0</v>
          </cell>
          <cell r="AK2834">
            <v>0</v>
          </cell>
          <cell r="AL2834">
            <v>0</v>
          </cell>
          <cell r="AM2834">
            <v>0</v>
          </cell>
          <cell r="AN2834">
            <v>0</v>
          </cell>
          <cell r="AO2834">
            <v>0</v>
          </cell>
          <cell r="AP2834">
            <v>0</v>
          </cell>
          <cell r="AQ2834">
            <v>0</v>
          </cell>
          <cell r="AR2834">
            <v>0</v>
          </cell>
          <cell r="AS2834">
            <v>0</v>
          </cell>
          <cell r="AT2834">
            <v>0</v>
          </cell>
          <cell r="AU2834">
            <v>0</v>
          </cell>
          <cell r="AV2834">
            <v>6137.4523047399998</v>
          </cell>
          <cell r="AW2834">
            <v>0</v>
          </cell>
          <cell r="AX2834">
            <v>0</v>
          </cell>
          <cell r="AY2834">
            <v>0</v>
          </cell>
          <cell r="AZ2834">
            <v>0</v>
          </cell>
          <cell r="BA2834">
            <v>0</v>
          </cell>
          <cell r="BB2834">
            <v>0</v>
          </cell>
          <cell r="BC2834">
            <v>0</v>
          </cell>
          <cell r="BD2834">
            <v>0</v>
          </cell>
          <cell r="BE2834">
            <v>252</v>
          </cell>
          <cell r="BF2834">
            <v>7</v>
          </cell>
          <cell r="BG2834">
            <v>0</v>
          </cell>
          <cell r="BH2834">
            <v>0</v>
          </cell>
          <cell r="BI2834">
            <v>0</v>
          </cell>
          <cell r="BJ2834">
            <v>0</v>
          </cell>
          <cell r="BK2834">
            <v>133</v>
          </cell>
          <cell r="BL2834">
            <v>3.5</v>
          </cell>
          <cell r="BM2834">
            <v>0</v>
          </cell>
          <cell r="BN2834">
            <v>0</v>
          </cell>
          <cell r="BO2834">
            <v>0</v>
          </cell>
          <cell r="BP2834">
            <v>0</v>
          </cell>
          <cell r="BQ2834">
            <v>0</v>
          </cell>
          <cell r="BR2834">
            <v>0</v>
          </cell>
          <cell r="BS2834">
            <v>975</v>
          </cell>
          <cell r="BT2834">
            <v>30</v>
          </cell>
          <cell r="BU2834">
            <v>0</v>
          </cell>
          <cell r="BV2834">
            <v>0</v>
          </cell>
          <cell r="BW2834">
            <v>0</v>
          </cell>
          <cell r="BX2834">
            <v>0</v>
          </cell>
          <cell r="BY2834">
            <v>0</v>
          </cell>
          <cell r="BZ2834">
            <v>0</v>
          </cell>
          <cell r="CA2834">
            <v>74</v>
          </cell>
          <cell r="CB2834">
            <v>2</v>
          </cell>
          <cell r="CC2834">
            <v>0</v>
          </cell>
          <cell r="CD2834">
            <v>0</v>
          </cell>
          <cell r="CE2834">
            <v>0</v>
          </cell>
          <cell r="CF2834">
            <v>0</v>
          </cell>
          <cell r="CG2834">
            <v>0</v>
          </cell>
          <cell r="CH2834">
            <v>0</v>
          </cell>
          <cell r="CI2834">
            <v>0</v>
          </cell>
          <cell r="CJ2834">
            <v>0</v>
          </cell>
          <cell r="CK2834">
            <v>0</v>
          </cell>
          <cell r="CL2834">
            <v>0</v>
          </cell>
          <cell r="CM2834">
            <v>0</v>
          </cell>
          <cell r="CN2834">
            <v>0</v>
          </cell>
          <cell r="CO2834">
            <v>0</v>
          </cell>
          <cell r="CP2834">
            <v>0</v>
          </cell>
          <cell r="CQ2834">
            <v>0</v>
          </cell>
          <cell r="CR2834">
            <v>0</v>
          </cell>
          <cell r="CS2834">
            <v>0</v>
          </cell>
          <cell r="CT2834">
            <v>0</v>
          </cell>
          <cell r="CU2834">
            <v>0</v>
          </cell>
          <cell r="CV2834">
            <v>0</v>
          </cell>
          <cell r="CW2834">
            <v>0</v>
          </cell>
          <cell r="CX2834">
            <v>0</v>
          </cell>
          <cell r="CY2834">
            <v>0</v>
          </cell>
          <cell r="CZ2834">
            <v>0</v>
          </cell>
          <cell r="DA2834">
            <v>0</v>
          </cell>
          <cell r="DB2834">
            <v>0</v>
          </cell>
          <cell r="DC2834">
            <v>0</v>
          </cell>
          <cell r="DD2834">
            <v>7571.4523047399998</v>
          </cell>
          <cell r="DE2834">
            <v>0</v>
          </cell>
          <cell r="DG2834">
            <v>5958.6915579999995</v>
          </cell>
          <cell r="DI2834">
            <v>0.03</v>
          </cell>
          <cell r="DJ2834">
            <v>178.76074673999997</v>
          </cell>
          <cell r="DK2834">
            <v>2.4180739225695691E-2</v>
          </cell>
          <cell r="DL2834">
            <v>0</v>
          </cell>
        </row>
        <row r="2835">
          <cell r="A2835" t="str">
            <v>QE-PC-QUADRO-5ANT</v>
          </cell>
          <cell r="B2835" t="str">
            <v>Q.E. - 5 ANTE - SIEMENS - 4000X2000 - 63≤MOT≤86</v>
          </cell>
          <cell r="C2835" t="str">
            <v>ELECTRICAL ENCLOSURE - 5 DOORS : 63≤MOT≤xx - SIEMENS</v>
          </cell>
          <cell r="F2835">
            <v>18197.189222851066</v>
          </cell>
          <cell r="H2835">
            <v>8552.6789347400008</v>
          </cell>
          <cell r="I2835">
            <v>0.53</v>
          </cell>
          <cell r="J2835" t="str">
            <v>OK</v>
          </cell>
          <cell r="K2835" t="str">
            <v>NEWZD</v>
          </cell>
          <cell r="L2835">
            <v>0</v>
          </cell>
          <cell r="M2835">
            <v>0</v>
          </cell>
          <cell r="N2835">
            <v>0</v>
          </cell>
          <cell r="O2835">
            <v>0</v>
          </cell>
          <cell r="P2835">
            <v>0</v>
          </cell>
          <cell r="Q2835">
            <v>0</v>
          </cell>
          <cell r="R2835">
            <v>0</v>
          </cell>
          <cell r="S2835">
            <v>0</v>
          </cell>
          <cell r="T2835">
            <v>0</v>
          </cell>
          <cell r="U2835">
            <v>0</v>
          </cell>
          <cell r="V2835">
            <v>0</v>
          </cell>
          <cell r="W2835">
            <v>0</v>
          </cell>
          <cell r="X2835">
            <v>0</v>
          </cell>
          <cell r="Y2835">
            <v>0</v>
          </cell>
          <cell r="Z2835">
            <v>0</v>
          </cell>
          <cell r="AA2835">
            <v>0</v>
          </cell>
          <cell r="AB2835">
            <v>0</v>
          </cell>
          <cell r="AC2835">
            <v>0</v>
          </cell>
          <cell r="AD2835">
            <v>0</v>
          </cell>
          <cell r="AE2835">
            <v>0</v>
          </cell>
          <cell r="AF2835">
            <v>0</v>
          </cell>
          <cell r="AG2835">
            <v>0</v>
          </cell>
          <cell r="AH2835">
            <v>0</v>
          </cell>
          <cell r="AI2835">
            <v>0</v>
          </cell>
          <cell r="AJ2835">
            <v>0</v>
          </cell>
          <cell r="AK2835">
            <v>0</v>
          </cell>
          <cell r="AL2835">
            <v>0</v>
          </cell>
          <cell r="AM2835">
            <v>0</v>
          </cell>
          <cell r="AN2835">
            <v>0</v>
          </cell>
          <cell r="AO2835">
            <v>0</v>
          </cell>
          <cell r="AP2835">
            <v>0</v>
          </cell>
          <cell r="AQ2835">
            <v>0</v>
          </cell>
          <cell r="AR2835">
            <v>0</v>
          </cell>
          <cell r="AS2835">
            <v>0</v>
          </cell>
          <cell r="AT2835">
            <v>0</v>
          </cell>
          <cell r="AU2835">
            <v>0</v>
          </cell>
          <cell r="AV2835">
            <v>6882.6789347399999</v>
          </cell>
          <cell r="AW2835">
            <v>0</v>
          </cell>
          <cell r="AX2835">
            <v>0</v>
          </cell>
          <cell r="AY2835">
            <v>0</v>
          </cell>
          <cell r="AZ2835">
            <v>0</v>
          </cell>
          <cell r="BA2835">
            <v>0</v>
          </cell>
          <cell r="BB2835">
            <v>0</v>
          </cell>
          <cell r="BC2835">
            <v>0</v>
          </cell>
          <cell r="BD2835">
            <v>0</v>
          </cell>
          <cell r="BE2835">
            <v>288</v>
          </cell>
          <cell r="BF2835">
            <v>8</v>
          </cell>
          <cell r="BG2835">
            <v>0</v>
          </cell>
          <cell r="BH2835">
            <v>0</v>
          </cell>
          <cell r="BI2835">
            <v>0</v>
          </cell>
          <cell r="BJ2835">
            <v>0</v>
          </cell>
          <cell r="BK2835">
            <v>152</v>
          </cell>
          <cell r="BL2835">
            <v>4</v>
          </cell>
          <cell r="BM2835">
            <v>0</v>
          </cell>
          <cell r="BN2835">
            <v>0</v>
          </cell>
          <cell r="BO2835">
            <v>0</v>
          </cell>
          <cell r="BP2835">
            <v>0</v>
          </cell>
          <cell r="BQ2835">
            <v>0</v>
          </cell>
          <cell r="BR2835">
            <v>0</v>
          </cell>
          <cell r="BS2835">
            <v>1137.5</v>
          </cell>
          <cell r="BT2835">
            <v>35</v>
          </cell>
          <cell r="BU2835">
            <v>0</v>
          </cell>
          <cell r="BV2835">
            <v>0</v>
          </cell>
          <cell r="BW2835">
            <v>0</v>
          </cell>
          <cell r="BX2835">
            <v>0</v>
          </cell>
          <cell r="BY2835">
            <v>0</v>
          </cell>
          <cell r="BZ2835">
            <v>0</v>
          </cell>
          <cell r="CA2835">
            <v>92.5</v>
          </cell>
          <cell r="CB2835">
            <v>2.5</v>
          </cell>
          <cell r="CC2835">
            <v>0</v>
          </cell>
          <cell r="CD2835">
            <v>0</v>
          </cell>
          <cell r="CE2835">
            <v>0</v>
          </cell>
          <cell r="CF2835">
            <v>0</v>
          </cell>
          <cell r="CG2835">
            <v>0</v>
          </cell>
          <cell r="CH2835">
            <v>0</v>
          </cell>
          <cell r="CI2835">
            <v>0</v>
          </cell>
          <cell r="CJ2835">
            <v>0</v>
          </cell>
          <cell r="CK2835">
            <v>0</v>
          </cell>
          <cell r="CL2835">
            <v>0</v>
          </cell>
          <cell r="CM2835">
            <v>0</v>
          </cell>
          <cell r="CN2835">
            <v>0</v>
          </cell>
          <cell r="CO2835">
            <v>0</v>
          </cell>
          <cell r="CP2835">
            <v>0</v>
          </cell>
          <cell r="CQ2835">
            <v>0</v>
          </cell>
          <cell r="CR2835">
            <v>0</v>
          </cell>
          <cell r="CS2835">
            <v>0</v>
          </cell>
          <cell r="CT2835">
            <v>0</v>
          </cell>
          <cell r="CU2835">
            <v>0</v>
          </cell>
          <cell r="CV2835">
            <v>0</v>
          </cell>
          <cell r="CW2835">
            <v>0</v>
          </cell>
          <cell r="CX2835">
            <v>0</v>
          </cell>
          <cell r="CY2835">
            <v>0</v>
          </cell>
          <cell r="CZ2835">
            <v>0</v>
          </cell>
          <cell r="DA2835">
            <v>0</v>
          </cell>
          <cell r="DB2835">
            <v>0</v>
          </cell>
          <cell r="DC2835">
            <v>0</v>
          </cell>
          <cell r="DD2835">
            <v>8552.6789347400008</v>
          </cell>
          <cell r="DE2835">
            <v>0</v>
          </cell>
          <cell r="DG2835">
            <v>6682.2125580000002</v>
          </cell>
          <cell r="DI2835">
            <v>0.03</v>
          </cell>
          <cell r="DJ2835">
            <v>200.46637673999999</v>
          </cell>
          <cell r="DK2835">
            <v>2.4001589440870639E-2</v>
          </cell>
          <cell r="DL2835">
            <v>0</v>
          </cell>
        </row>
        <row r="2836">
          <cell r="A2836" t="str">
            <v>QE-PC-UL</v>
          </cell>
          <cell r="B2836" t="str">
            <v>Q.E. - PC A&amp;B</v>
          </cell>
          <cell r="C2836" t="str">
            <v>ELECTRICAL ENCLOSURE - PC ALLEN BRADLEY</v>
          </cell>
          <cell r="F2836">
            <v>9494.2136480664885</v>
          </cell>
          <cell r="H2836">
            <v>4462.2804145912496</v>
          </cell>
          <cell r="I2836">
            <v>0.53</v>
          </cell>
          <cell r="J2836" t="str">
            <v>OK</v>
          </cell>
          <cell r="K2836" t="str">
            <v>GHZZD</v>
          </cell>
          <cell r="L2836">
            <v>0.81349889214018956</v>
          </cell>
          <cell r="M2836">
            <v>0</v>
          </cell>
          <cell r="N2836">
            <v>0</v>
          </cell>
          <cell r="O2836">
            <v>0</v>
          </cell>
          <cell r="P2836">
            <v>0</v>
          </cell>
          <cell r="Q2836">
            <v>3.3747931937092676E-2</v>
          </cell>
          <cell r="R2836">
            <v>0</v>
          </cell>
          <cell r="S2836">
            <v>0</v>
          </cell>
          <cell r="T2836">
            <v>1.9634213488092501E-2</v>
          </cell>
          <cell r="U2836">
            <v>0</v>
          </cell>
          <cell r="V2836">
            <v>0</v>
          </cell>
          <cell r="W2836">
            <v>0</v>
          </cell>
          <cell r="X2836">
            <v>0.12293262017155648</v>
          </cell>
          <cell r="Y2836">
            <v>0</v>
          </cell>
          <cell r="Z2836">
            <v>0</v>
          </cell>
          <cell r="AA2836">
            <v>0</v>
          </cell>
          <cell r="AB2836">
            <v>1.0186342263068842E-2</v>
          </cell>
          <cell r="AC2836">
            <v>0</v>
          </cell>
          <cell r="AD2836">
            <v>0</v>
          </cell>
          <cell r="AE2836">
            <v>0</v>
          </cell>
          <cell r="AF2836">
            <v>0</v>
          </cell>
          <cell r="AG2836">
            <v>0</v>
          </cell>
          <cell r="AH2836">
            <v>0</v>
          </cell>
          <cell r="AI2836">
            <v>0</v>
          </cell>
          <cell r="AJ2836">
            <v>0</v>
          </cell>
          <cell r="AK2836">
            <v>0</v>
          </cell>
          <cell r="AL2836">
            <v>0</v>
          </cell>
          <cell r="AM2836">
            <v>0</v>
          </cell>
          <cell r="AN2836">
            <v>0</v>
          </cell>
          <cell r="AO2836">
            <v>0</v>
          </cell>
          <cell r="AP2836">
            <v>0</v>
          </cell>
          <cell r="AQ2836">
            <v>0</v>
          </cell>
          <cell r="AR2836">
            <v>0</v>
          </cell>
          <cell r="AS2836">
            <v>0</v>
          </cell>
          <cell r="AT2836">
            <v>0</v>
          </cell>
          <cell r="AU2836">
            <v>0</v>
          </cell>
          <cell r="AV2836">
            <v>3630.0601736888475</v>
          </cell>
          <cell r="AW2836">
            <v>0</v>
          </cell>
          <cell r="AX2836">
            <v>0</v>
          </cell>
          <cell r="AY2836">
            <v>0</v>
          </cell>
          <cell r="AZ2836">
            <v>0</v>
          </cell>
          <cell r="BA2836">
            <v>0</v>
          </cell>
          <cell r="BB2836">
            <v>0</v>
          </cell>
          <cell r="BC2836">
            <v>0</v>
          </cell>
          <cell r="BD2836">
            <v>0</v>
          </cell>
          <cell r="BE2836">
            <v>150.59273571584717</v>
          </cell>
          <cell r="BF2836">
            <v>4.1831315476624216</v>
          </cell>
          <cell r="BG2836">
            <v>0</v>
          </cell>
          <cell r="BH2836">
            <v>0</v>
          </cell>
          <cell r="BI2836">
            <v>0</v>
          </cell>
          <cell r="BJ2836">
            <v>0</v>
          </cell>
          <cell r="BK2836">
            <v>87.613366303818509</v>
          </cell>
          <cell r="BL2836">
            <v>2.3056149027320658</v>
          </cell>
          <cell r="BM2836">
            <v>0</v>
          </cell>
          <cell r="BN2836">
            <v>0</v>
          </cell>
          <cell r="BO2836">
            <v>0</v>
          </cell>
          <cell r="BP2836">
            <v>0</v>
          </cell>
          <cell r="BQ2836">
            <v>0</v>
          </cell>
          <cell r="BR2836">
            <v>0</v>
          </cell>
          <cell r="BS2836">
            <v>548.55982330592167</v>
          </cell>
          <cell r="BT2836">
            <v>16.878763794028359</v>
          </cell>
          <cell r="BU2836">
            <v>0</v>
          </cell>
          <cell r="BV2836">
            <v>0</v>
          </cell>
          <cell r="BW2836">
            <v>0</v>
          </cell>
          <cell r="BX2836">
            <v>0</v>
          </cell>
          <cell r="BY2836">
            <v>0</v>
          </cell>
          <cell r="BZ2836">
            <v>0</v>
          </cell>
          <cell r="CA2836">
            <v>45.454315576815198</v>
          </cell>
          <cell r="CB2836">
            <v>1.2284950155895999</v>
          </cell>
          <cell r="CC2836">
            <v>0</v>
          </cell>
          <cell r="CD2836">
            <v>0</v>
          </cell>
          <cell r="CE2836">
            <v>0</v>
          </cell>
          <cell r="CF2836">
            <v>0</v>
          </cell>
          <cell r="CG2836">
            <v>0</v>
          </cell>
          <cell r="CH2836">
            <v>0</v>
          </cell>
          <cell r="CI2836">
            <v>0</v>
          </cell>
          <cell r="CJ2836">
            <v>0</v>
          </cell>
          <cell r="CK2836">
            <v>0</v>
          </cell>
          <cell r="CL2836">
            <v>0</v>
          </cell>
          <cell r="CM2836">
            <v>0</v>
          </cell>
          <cell r="CN2836">
            <v>0</v>
          </cell>
          <cell r="CO2836">
            <v>0</v>
          </cell>
          <cell r="CP2836">
            <v>0</v>
          </cell>
          <cell r="CQ2836">
            <v>0</v>
          </cell>
          <cell r="CR2836">
            <v>0</v>
          </cell>
          <cell r="CS2836">
            <v>0</v>
          </cell>
          <cell r="CT2836">
            <v>0</v>
          </cell>
          <cell r="CU2836">
            <v>0</v>
          </cell>
          <cell r="CV2836">
            <v>0</v>
          </cell>
          <cell r="CW2836">
            <v>0</v>
          </cell>
          <cell r="CX2836">
            <v>0</v>
          </cell>
          <cell r="CY2836">
            <v>0</v>
          </cell>
          <cell r="CZ2836">
            <v>0</v>
          </cell>
          <cell r="DA2836">
            <v>0</v>
          </cell>
          <cell r="DB2836">
            <v>0</v>
          </cell>
          <cell r="DC2836">
            <v>0</v>
          </cell>
          <cell r="DD2836">
            <v>4462.2804145912496</v>
          </cell>
          <cell r="DE2836">
            <v>0</v>
          </cell>
          <cell r="DG2836">
            <v>4356.5505066197302</v>
          </cell>
          <cell r="DH2836">
            <v>0.80897266320272143</v>
          </cell>
          <cell r="DI2836">
            <v>0.03</v>
          </cell>
          <cell r="DJ2836">
            <v>105.72990797151985</v>
          </cell>
          <cell r="DK2836">
            <v>2.4269179896081641E-2</v>
          </cell>
          <cell r="DL2836">
            <v>0</v>
          </cell>
        </row>
        <row r="2837">
          <cell r="A2837" t="str">
            <v>QE-PIANO-RIBALTABILE-ANTA</v>
          </cell>
          <cell r="B2837" t="str">
            <v>PIANO RIBALTABILE ANTA QUADRO ELETTRICO</v>
          </cell>
          <cell r="C2837" t="str">
            <v>FOLDING TOP ELECTRIC PANEL DOOR</v>
          </cell>
          <cell r="F2837">
            <v>518.39680851063838</v>
          </cell>
          <cell r="H2837">
            <v>243.6465</v>
          </cell>
          <cell r="I2837">
            <v>0.53</v>
          </cell>
          <cell r="J2837" t="str">
            <v>OK</v>
          </cell>
          <cell r="K2837" t="str">
            <v>NEWZD</v>
          </cell>
          <cell r="L2837">
            <v>0</v>
          </cell>
          <cell r="M2837">
            <v>0</v>
          </cell>
          <cell r="N2837">
            <v>0</v>
          </cell>
          <cell r="O2837">
            <v>0</v>
          </cell>
          <cell r="P2837">
            <v>0</v>
          </cell>
          <cell r="Q2837">
            <v>0</v>
          </cell>
          <cell r="R2837">
            <v>0</v>
          </cell>
          <cell r="S2837">
            <v>0</v>
          </cell>
          <cell r="T2837">
            <v>0</v>
          </cell>
          <cell r="U2837">
            <v>0</v>
          </cell>
          <cell r="V2837">
            <v>0</v>
          </cell>
          <cell r="W2837">
            <v>0</v>
          </cell>
          <cell r="X2837">
            <v>0</v>
          </cell>
          <cell r="Y2837">
            <v>0</v>
          </cell>
          <cell r="Z2837">
            <v>0</v>
          </cell>
          <cell r="AA2837">
            <v>0</v>
          </cell>
          <cell r="AB2837">
            <v>0</v>
          </cell>
          <cell r="AC2837">
            <v>0</v>
          </cell>
          <cell r="AD2837">
            <v>0</v>
          </cell>
          <cell r="AE2837">
            <v>0</v>
          </cell>
          <cell r="AF2837">
            <v>0</v>
          </cell>
          <cell r="AG2837">
            <v>0</v>
          </cell>
          <cell r="AH2837">
            <v>0</v>
          </cell>
          <cell r="AI2837">
            <v>0</v>
          </cell>
          <cell r="AJ2837">
            <v>0</v>
          </cell>
          <cell r="AK2837">
            <v>0</v>
          </cell>
          <cell r="AL2837">
            <v>0</v>
          </cell>
          <cell r="AM2837">
            <v>0</v>
          </cell>
          <cell r="AN2837">
            <v>0</v>
          </cell>
          <cell r="AO2837">
            <v>0</v>
          </cell>
          <cell r="AP2837">
            <v>0</v>
          </cell>
          <cell r="AQ2837">
            <v>0</v>
          </cell>
          <cell r="AR2837">
            <v>0</v>
          </cell>
          <cell r="AS2837">
            <v>0</v>
          </cell>
          <cell r="AT2837">
            <v>0</v>
          </cell>
          <cell r="AU2837">
            <v>0</v>
          </cell>
          <cell r="AV2837">
            <v>243.6465</v>
          </cell>
          <cell r="AW2837">
            <v>0</v>
          </cell>
          <cell r="AX2837">
            <v>0</v>
          </cell>
          <cell r="AY2837">
            <v>0</v>
          </cell>
          <cell r="AZ2837">
            <v>0</v>
          </cell>
          <cell r="BA2837">
            <v>0</v>
          </cell>
          <cell r="BB2837">
            <v>0</v>
          </cell>
          <cell r="BC2837">
            <v>0</v>
          </cell>
          <cell r="BD2837">
            <v>0</v>
          </cell>
          <cell r="BE2837">
            <v>0</v>
          </cell>
          <cell r="BF2837">
            <v>0</v>
          </cell>
          <cell r="BG2837">
            <v>0</v>
          </cell>
          <cell r="BH2837">
            <v>0</v>
          </cell>
          <cell r="BI2837">
            <v>0</v>
          </cell>
          <cell r="BJ2837">
            <v>0</v>
          </cell>
          <cell r="BK2837">
            <v>0</v>
          </cell>
          <cell r="BL2837">
            <v>0</v>
          </cell>
          <cell r="BM2837">
            <v>0</v>
          </cell>
          <cell r="BN2837">
            <v>0</v>
          </cell>
          <cell r="BO2837">
            <v>0</v>
          </cell>
          <cell r="BP2837">
            <v>0</v>
          </cell>
          <cell r="BQ2837">
            <v>0</v>
          </cell>
          <cell r="BR2837">
            <v>0</v>
          </cell>
          <cell r="BS2837">
            <v>0</v>
          </cell>
          <cell r="BT2837">
            <v>0</v>
          </cell>
          <cell r="BU2837">
            <v>0</v>
          </cell>
          <cell r="BV2837">
            <v>0</v>
          </cell>
          <cell r="BW2837">
            <v>0</v>
          </cell>
          <cell r="BX2837">
            <v>0</v>
          </cell>
          <cell r="BY2837">
            <v>0</v>
          </cell>
          <cell r="BZ2837">
            <v>0</v>
          </cell>
          <cell r="CA2837">
            <v>0</v>
          </cell>
          <cell r="CB2837">
            <v>0</v>
          </cell>
          <cell r="CC2837">
            <v>0</v>
          </cell>
          <cell r="CD2837">
            <v>0</v>
          </cell>
          <cell r="CE2837">
            <v>0</v>
          </cell>
          <cell r="CF2837">
            <v>0</v>
          </cell>
          <cell r="CG2837">
            <v>0</v>
          </cell>
          <cell r="CH2837">
            <v>0</v>
          </cell>
          <cell r="CI2837">
            <v>0</v>
          </cell>
          <cell r="CJ2837">
            <v>0</v>
          </cell>
          <cell r="CK2837">
            <v>0</v>
          </cell>
          <cell r="CL2837">
            <v>0</v>
          </cell>
          <cell r="CM2837">
            <v>0</v>
          </cell>
          <cell r="CN2837">
            <v>0</v>
          </cell>
          <cell r="CO2837">
            <v>0</v>
          </cell>
          <cell r="CP2837">
            <v>0</v>
          </cell>
          <cell r="CQ2837">
            <v>0</v>
          </cell>
          <cell r="CR2837">
            <v>0</v>
          </cell>
          <cell r="CS2837">
            <v>0</v>
          </cell>
          <cell r="CT2837">
            <v>0</v>
          </cell>
          <cell r="CU2837">
            <v>0</v>
          </cell>
          <cell r="CV2837">
            <v>0</v>
          </cell>
          <cell r="CW2837">
            <v>0</v>
          </cell>
          <cell r="CX2837">
            <v>0</v>
          </cell>
          <cell r="CY2837">
            <v>0</v>
          </cell>
          <cell r="CZ2837">
            <v>0</v>
          </cell>
          <cell r="DA2837">
            <v>0</v>
          </cell>
          <cell r="DB2837">
            <v>0</v>
          </cell>
          <cell r="DC2837">
            <v>0</v>
          </cell>
          <cell r="DD2837">
            <v>243.6465</v>
          </cell>
          <cell r="DE2837">
            <v>0</v>
          </cell>
          <cell r="DG2837">
            <v>236.55</v>
          </cell>
          <cell r="DI2837">
            <v>0.03</v>
          </cell>
          <cell r="DJ2837">
            <v>7.0964999999999998</v>
          </cell>
          <cell r="DK2837">
            <v>0.03</v>
          </cell>
          <cell r="DL2837">
            <v>0</v>
          </cell>
        </row>
        <row r="2838">
          <cell r="A2838" t="str">
            <v>QE-PIEDI-INOX-ANTA</v>
          </cell>
          <cell r="B2838" t="str">
            <v>PIEDI INOX ANTA QUADRO ELETTRICO</v>
          </cell>
          <cell r="F2838">
            <v>564.17702127659584</v>
          </cell>
          <cell r="H2838">
            <v>265.16320000000002</v>
          </cell>
          <cell r="I2838">
            <v>0.53</v>
          </cell>
          <cell r="J2838" t="str">
            <v>OK</v>
          </cell>
          <cell r="K2838" t="str">
            <v>NEWZD</v>
          </cell>
          <cell r="L2838">
            <v>0</v>
          </cell>
          <cell r="M2838">
            <v>0</v>
          </cell>
          <cell r="N2838">
            <v>0</v>
          </cell>
          <cell r="O2838">
            <v>0</v>
          </cell>
          <cell r="P2838">
            <v>0</v>
          </cell>
          <cell r="Q2838">
            <v>0</v>
          </cell>
          <cell r="R2838">
            <v>0</v>
          </cell>
          <cell r="S2838">
            <v>0</v>
          </cell>
          <cell r="T2838">
            <v>0</v>
          </cell>
          <cell r="U2838">
            <v>0</v>
          </cell>
          <cell r="V2838">
            <v>0</v>
          </cell>
          <cell r="W2838">
            <v>0</v>
          </cell>
          <cell r="X2838">
            <v>0</v>
          </cell>
          <cell r="Y2838">
            <v>0</v>
          </cell>
          <cell r="Z2838">
            <v>0</v>
          </cell>
          <cell r="AA2838">
            <v>0</v>
          </cell>
          <cell r="AB2838">
            <v>0</v>
          </cell>
          <cell r="AC2838">
            <v>0</v>
          </cell>
          <cell r="AD2838">
            <v>0</v>
          </cell>
          <cell r="AE2838">
            <v>0</v>
          </cell>
          <cell r="AF2838">
            <v>0</v>
          </cell>
          <cell r="AG2838">
            <v>0</v>
          </cell>
          <cell r="AH2838">
            <v>0</v>
          </cell>
          <cell r="AI2838">
            <v>0</v>
          </cell>
          <cell r="AJ2838">
            <v>0</v>
          </cell>
          <cell r="AK2838">
            <v>0</v>
          </cell>
          <cell r="AL2838">
            <v>0</v>
          </cell>
          <cell r="AM2838">
            <v>0</v>
          </cell>
          <cell r="AN2838">
            <v>0</v>
          </cell>
          <cell r="AO2838">
            <v>0</v>
          </cell>
          <cell r="AP2838">
            <v>0</v>
          </cell>
          <cell r="AQ2838">
            <v>0</v>
          </cell>
          <cell r="AR2838">
            <v>0</v>
          </cell>
          <cell r="AS2838">
            <v>0</v>
          </cell>
          <cell r="AT2838">
            <v>0</v>
          </cell>
          <cell r="AU2838">
            <v>0</v>
          </cell>
          <cell r="AV2838">
            <v>265.16320000000002</v>
          </cell>
          <cell r="AW2838">
            <v>0</v>
          </cell>
          <cell r="AX2838">
            <v>0</v>
          </cell>
          <cell r="AY2838">
            <v>0</v>
          </cell>
          <cell r="AZ2838">
            <v>0</v>
          </cell>
          <cell r="BA2838">
            <v>0</v>
          </cell>
          <cell r="BB2838">
            <v>0</v>
          </cell>
          <cell r="BC2838">
            <v>0</v>
          </cell>
          <cell r="BD2838">
            <v>0</v>
          </cell>
          <cell r="BE2838">
            <v>0</v>
          </cell>
          <cell r="BF2838">
            <v>0</v>
          </cell>
          <cell r="BG2838">
            <v>0</v>
          </cell>
          <cell r="BH2838">
            <v>0</v>
          </cell>
          <cell r="BI2838">
            <v>0</v>
          </cell>
          <cell r="BJ2838">
            <v>0</v>
          </cell>
          <cell r="BK2838">
            <v>0</v>
          </cell>
          <cell r="BL2838">
            <v>0</v>
          </cell>
          <cell r="BM2838">
            <v>0</v>
          </cell>
          <cell r="BN2838">
            <v>0</v>
          </cell>
          <cell r="BO2838">
            <v>0</v>
          </cell>
          <cell r="BP2838">
            <v>0</v>
          </cell>
          <cell r="BQ2838">
            <v>0</v>
          </cell>
          <cell r="BR2838">
            <v>0</v>
          </cell>
          <cell r="BS2838">
            <v>0</v>
          </cell>
          <cell r="BT2838">
            <v>0</v>
          </cell>
          <cell r="BU2838">
            <v>0</v>
          </cell>
          <cell r="BV2838">
            <v>0</v>
          </cell>
          <cell r="BW2838">
            <v>0</v>
          </cell>
          <cell r="BX2838">
            <v>0</v>
          </cell>
          <cell r="BY2838">
            <v>0</v>
          </cell>
          <cell r="BZ2838">
            <v>0</v>
          </cell>
          <cell r="CA2838">
            <v>0</v>
          </cell>
          <cell r="CB2838">
            <v>0</v>
          </cell>
          <cell r="CC2838">
            <v>0</v>
          </cell>
          <cell r="CD2838">
            <v>0</v>
          </cell>
          <cell r="CE2838">
            <v>0</v>
          </cell>
          <cell r="CF2838">
            <v>0</v>
          </cell>
          <cell r="CG2838">
            <v>0</v>
          </cell>
          <cell r="CH2838">
            <v>0</v>
          </cell>
          <cell r="CI2838">
            <v>0</v>
          </cell>
          <cell r="CJ2838">
            <v>0</v>
          </cell>
          <cell r="CK2838">
            <v>0</v>
          </cell>
          <cell r="CL2838">
            <v>0</v>
          </cell>
          <cell r="CM2838">
            <v>0</v>
          </cell>
          <cell r="CN2838">
            <v>0</v>
          </cell>
          <cell r="CO2838">
            <v>0</v>
          </cell>
          <cell r="CP2838">
            <v>0</v>
          </cell>
          <cell r="CQ2838">
            <v>0</v>
          </cell>
          <cell r="CR2838">
            <v>0</v>
          </cell>
          <cell r="CS2838">
            <v>0</v>
          </cell>
          <cell r="CT2838">
            <v>0</v>
          </cell>
          <cell r="CU2838">
            <v>0</v>
          </cell>
          <cell r="CV2838">
            <v>0</v>
          </cell>
          <cell r="CW2838">
            <v>0</v>
          </cell>
          <cell r="CX2838">
            <v>0</v>
          </cell>
          <cell r="CY2838">
            <v>0</v>
          </cell>
          <cell r="CZ2838">
            <v>0</v>
          </cell>
          <cell r="DA2838">
            <v>0</v>
          </cell>
          <cell r="DB2838">
            <v>0</v>
          </cell>
          <cell r="DC2838">
            <v>0</v>
          </cell>
          <cell r="DD2838">
            <v>265.16320000000002</v>
          </cell>
          <cell r="DE2838">
            <v>0</v>
          </cell>
          <cell r="DG2838">
            <v>257.44</v>
          </cell>
          <cell r="DI2838">
            <v>0.03</v>
          </cell>
          <cell r="DJ2838">
            <v>7.7231999999999994</v>
          </cell>
          <cell r="DK2838">
            <v>0.03</v>
          </cell>
          <cell r="DL2838">
            <v>0</v>
          </cell>
        </row>
        <row r="2839">
          <cell r="A2839" t="str">
            <v>QE-PIEDI-INOX-LEGGIO</v>
          </cell>
          <cell r="B2839" t="str">
            <v>PIEDI INOX QUADRO ELETTRICO LEGGIO</v>
          </cell>
          <cell r="F2839">
            <v>532.37851063829794</v>
          </cell>
          <cell r="H2839">
            <v>250.21790000000001</v>
          </cell>
          <cell r="I2839">
            <v>0.53</v>
          </cell>
          <cell r="J2839" t="str">
            <v>OK</v>
          </cell>
          <cell r="K2839" t="str">
            <v>NEWZD</v>
          </cell>
          <cell r="L2839">
            <v>0</v>
          </cell>
          <cell r="M2839">
            <v>0</v>
          </cell>
          <cell r="N2839">
            <v>0</v>
          </cell>
          <cell r="O2839">
            <v>0</v>
          </cell>
          <cell r="P2839">
            <v>0</v>
          </cell>
          <cell r="Q2839">
            <v>0</v>
          </cell>
          <cell r="R2839">
            <v>0</v>
          </cell>
          <cell r="S2839">
            <v>0</v>
          </cell>
          <cell r="T2839">
            <v>0</v>
          </cell>
          <cell r="U2839">
            <v>0</v>
          </cell>
          <cell r="V2839">
            <v>0</v>
          </cell>
          <cell r="W2839">
            <v>0</v>
          </cell>
          <cell r="X2839">
            <v>0</v>
          </cell>
          <cell r="Y2839">
            <v>0</v>
          </cell>
          <cell r="Z2839">
            <v>0</v>
          </cell>
          <cell r="AA2839">
            <v>0</v>
          </cell>
          <cell r="AB2839">
            <v>0</v>
          </cell>
          <cell r="AC2839">
            <v>0</v>
          </cell>
          <cell r="AD2839">
            <v>0</v>
          </cell>
          <cell r="AE2839">
            <v>0</v>
          </cell>
          <cell r="AF2839">
            <v>0</v>
          </cell>
          <cell r="AG2839">
            <v>0</v>
          </cell>
          <cell r="AH2839">
            <v>0</v>
          </cell>
          <cell r="AI2839">
            <v>0</v>
          </cell>
          <cell r="AJ2839">
            <v>0</v>
          </cell>
          <cell r="AK2839">
            <v>0</v>
          </cell>
          <cell r="AL2839">
            <v>0</v>
          </cell>
          <cell r="AM2839">
            <v>0</v>
          </cell>
          <cell r="AN2839">
            <v>0</v>
          </cell>
          <cell r="AO2839">
            <v>0</v>
          </cell>
          <cell r="AP2839">
            <v>0</v>
          </cell>
          <cell r="AQ2839">
            <v>0</v>
          </cell>
          <cell r="AR2839">
            <v>0</v>
          </cell>
          <cell r="AS2839">
            <v>0</v>
          </cell>
          <cell r="AT2839">
            <v>0</v>
          </cell>
          <cell r="AU2839">
            <v>0</v>
          </cell>
          <cell r="AV2839">
            <v>250.21790000000001</v>
          </cell>
          <cell r="AW2839">
            <v>0</v>
          </cell>
          <cell r="AX2839">
            <v>0</v>
          </cell>
          <cell r="AY2839">
            <v>0</v>
          </cell>
          <cell r="AZ2839">
            <v>0</v>
          </cell>
          <cell r="BA2839">
            <v>0</v>
          </cell>
          <cell r="BB2839">
            <v>0</v>
          </cell>
          <cell r="BC2839">
            <v>0</v>
          </cell>
          <cell r="BD2839">
            <v>0</v>
          </cell>
          <cell r="BE2839">
            <v>0</v>
          </cell>
          <cell r="BF2839">
            <v>0</v>
          </cell>
          <cell r="BG2839">
            <v>0</v>
          </cell>
          <cell r="BH2839">
            <v>0</v>
          </cell>
          <cell r="BI2839">
            <v>0</v>
          </cell>
          <cell r="BJ2839">
            <v>0</v>
          </cell>
          <cell r="BK2839">
            <v>0</v>
          </cell>
          <cell r="BL2839">
            <v>0</v>
          </cell>
          <cell r="BM2839">
            <v>0</v>
          </cell>
          <cell r="BN2839">
            <v>0</v>
          </cell>
          <cell r="BO2839">
            <v>0</v>
          </cell>
          <cell r="BP2839">
            <v>0</v>
          </cell>
          <cell r="BQ2839">
            <v>0</v>
          </cell>
          <cell r="BR2839">
            <v>0</v>
          </cell>
          <cell r="BS2839">
            <v>0</v>
          </cell>
          <cell r="BT2839">
            <v>0</v>
          </cell>
          <cell r="BU2839">
            <v>0</v>
          </cell>
          <cell r="BV2839">
            <v>0</v>
          </cell>
          <cell r="BW2839">
            <v>0</v>
          </cell>
          <cell r="BX2839">
            <v>0</v>
          </cell>
          <cell r="BY2839">
            <v>0</v>
          </cell>
          <cell r="BZ2839">
            <v>0</v>
          </cell>
          <cell r="CA2839">
            <v>0</v>
          </cell>
          <cell r="CB2839">
            <v>0</v>
          </cell>
          <cell r="CC2839">
            <v>0</v>
          </cell>
          <cell r="CD2839">
            <v>0</v>
          </cell>
          <cell r="CE2839">
            <v>0</v>
          </cell>
          <cell r="CF2839">
            <v>0</v>
          </cell>
          <cell r="CG2839">
            <v>0</v>
          </cell>
          <cell r="CH2839">
            <v>0</v>
          </cell>
          <cell r="CI2839">
            <v>0</v>
          </cell>
          <cell r="CJ2839">
            <v>0</v>
          </cell>
          <cell r="CK2839">
            <v>0</v>
          </cell>
          <cell r="CL2839">
            <v>0</v>
          </cell>
          <cell r="CM2839">
            <v>0</v>
          </cell>
          <cell r="CN2839">
            <v>0</v>
          </cell>
          <cell r="CO2839">
            <v>0</v>
          </cell>
          <cell r="CP2839">
            <v>0</v>
          </cell>
          <cell r="CQ2839">
            <v>0</v>
          </cell>
          <cell r="CR2839">
            <v>0</v>
          </cell>
          <cell r="CS2839">
            <v>0</v>
          </cell>
          <cell r="CT2839">
            <v>0</v>
          </cell>
          <cell r="CU2839">
            <v>0</v>
          </cell>
          <cell r="CV2839">
            <v>0</v>
          </cell>
          <cell r="CW2839">
            <v>0</v>
          </cell>
          <cell r="CX2839">
            <v>0</v>
          </cell>
          <cell r="CY2839">
            <v>0</v>
          </cell>
          <cell r="CZ2839">
            <v>0</v>
          </cell>
          <cell r="DA2839">
            <v>0</v>
          </cell>
          <cell r="DB2839">
            <v>0</v>
          </cell>
          <cell r="DC2839">
            <v>0</v>
          </cell>
          <cell r="DD2839">
            <v>250.21790000000001</v>
          </cell>
          <cell r="DE2839">
            <v>0</v>
          </cell>
          <cell r="DG2839">
            <v>242.93</v>
          </cell>
          <cell r="DI2839">
            <v>0.03</v>
          </cell>
          <cell r="DJ2839">
            <v>7.2878999999999996</v>
          </cell>
          <cell r="DK2839">
            <v>0.03</v>
          </cell>
          <cell r="DL2839">
            <v>0</v>
          </cell>
        </row>
        <row r="2840">
          <cell r="A2840" t="str">
            <v>QE-QUADRO-2ANT-1494-UL</v>
          </cell>
          <cell r="B2840" t="str">
            <v>Q.E. - 2 ANTE - A&amp;B - 1690X2000 - 1494U - 00≤MOT≤12</v>
          </cell>
          <cell r="F2840">
            <v>13919.605710099158</v>
          </cell>
          <cell r="H2840">
            <v>6542.2146837466044</v>
          </cell>
          <cell r="I2840">
            <v>0.53</v>
          </cell>
          <cell r="J2840" t="str">
            <v>OK</v>
          </cell>
          <cell r="K2840" t="str">
            <v>NEWZD</v>
          </cell>
          <cell r="L2840">
            <v>0</v>
          </cell>
          <cell r="M2840">
            <v>0</v>
          </cell>
          <cell r="N2840">
            <v>0</v>
          </cell>
          <cell r="O2840">
            <v>0</v>
          </cell>
          <cell r="P2840">
            <v>0</v>
          </cell>
          <cell r="Q2840">
            <v>0</v>
          </cell>
          <cell r="R2840">
            <v>0</v>
          </cell>
          <cell r="S2840">
            <v>0</v>
          </cell>
          <cell r="T2840">
            <v>0</v>
          </cell>
          <cell r="U2840">
            <v>0</v>
          </cell>
          <cell r="V2840">
            <v>0</v>
          </cell>
          <cell r="W2840">
            <v>0</v>
          </cell>
          <cell r="X2840">
            <v>0</v>
          </cell>
          <cell r="Y2840">
            <v>0</v>
          </cell>
          <cell r="Z2840">
            <v>0</v>
          </cell>
          <cell r="AA2840">
            <v>0</v>
          </cell>
          <cell r="AB2840">
            <v>0</v>
          </cell>
          <cell r="AC2840">
            <v>0</v>
          </cell>
          <cell r="AD2840">
            <v>0</v>
          </cell>
          <cell r="AE2840">
            <v>0</v>
          </cell>
          <cell r="AF2840">
            <v>0</v>
          </cell>
          <cell r="AG2840">
            <v>0</v>
          </cell>
          <cell r="AH2840">
            <v>0</v>
          </cell>
          <cell r="AI2840">
            <v>0</v>
          </cell>
          <cell r="AJ2840">
            <v>0</v>
          </cell>
          <cell r="AK2840">
            <v>0</v>
          </cell>
          <cell r="AL2840">
            <v>0</v>
          </cell>
          <cell r="AM2840">
            <v>0</v>
          </cell>
          <cell r="AN2840">
            <v>0</v>
          </cell>
          <cell r="AO2840">
            <v>0</v>
          </cell>
          <cell r="AP2840">
            <v>0</v>
          </cell>
          <cell r="AQ2840">
            <v>0</v>
          </cell>
          <cell r="AR2840">
            <v>0</v>
          </cell>
          <cell r="AS2840">
            <v>0</v>
          </cell>
          <cell r="AT2840">
            <v>0</v>
          </cell>
          <cell r="AU2840">
            <v>0</v>
          </cell>
          <cell r="AV2840">
            <v>5409.2146837466044</v>
          </cell>
          <cell r="AW2840">
            <v>0</v>
          </cell>
          <cell r="AX2840">
            <v>0</v>
          </cell>
          <cell r="AY2840">
            <v>0</v>
          </cell>
          <cell r="AZ2840">
            <v>0</v>
          </cell>
          <cell r="BA2840">
            <v>0</v>
          </cell>
          <cell r="BB2840">
            <v>0</v>
          </cell>
          <cell r="BC2840">
            <v>0</v>
          </cell>
          <cell r="BD2840">
            <v>0</v>
          </cell>
          <cell r="BE2840">
            <v>216</v>
          </cell>
          <cell r="BF2840">
            <v>6</v>
          </cell>
          <cell r="BG2840">
            <v>0</v>
          </cell>
          <cell r="BH2840">
            <v>0</v>
          </cell>
          <cell r="BI2840">
            <v>0</v>
          </cell>
          <cell r="BJ2840">
            <v>0</v>
          </cell>
          <cell r="BK2840">
            <v>114</v>
          </cell>
          <cell r="BL2840">
            <v>3</v>
          </cell>
          <cell r="BM2840">
            <v>0</v>
          </cell>
          <cell r="BN2840">
            <v>0</v>
          </cell>
          <cell r="BO2840">
            <v>0</v>
          </cell>
          <cell r="BP2840">
            <v>0</v>
          </cell>
          <cell r="BQ2840">
            <v>0</v>
          </cell>
          <cell r="BR2840">
            <v>0</v>
          </cell>
          <cell r="BS2840">
            <v>747.5</v>
          </cell>
          <cell r="BT2840">
            <v>23</v>
          </cell>
          <cell r="BU2840">
            <v>0</v>
          </cell>
          <cell r="BV2840">
            <v>0</v>
          </cell>
          <cell r="BW2840">
            <v>0</v>
          </cell>
          <cell r="BX2840">
            <v>0</v>
          </cell>
          <cell r="BY2840">
            <v>0</v>
          </cell>
          <cell r="BZ2840">
            <v>0</v>
          </cell>
          <cell r="CA2840">
            <v>55.5</v>
          </cell>
          <cell r="CB2840">
            <v>1.5</v>
          </cell>
          <cell r="CC2840">
            <v>0</v>
          </cell>
          <cell r="CD2840">
            <v>0</v>
          </cell>
          <cell r="CE2840">
            <v>0</v>
          </cell>
          <cell r="CF2840">
            <v>0</v>
          </cell>
          <cell r="CG2840">
            <v>0</v>
          </cell>
          <cell r="CH2840">
            <v>0</v>
          </cell>
          <cell r="CI2840">
            <v>0</v>
          </cell>
          <cell r="CJ2840">
            <v>0</v>
          </cell>
          <cell r="CK2840">
            <v>0</v>
          </cell>
          <cell r="CL2840">
            <v>0</v>
          </cell>
          <cell r="CM2840">
            <v>0</v>
          </cell>
          <cell r="CN2840">
            <v>0</v>
          </cell>
          <cell r="CO2840">
            <v>0</v>
          </cell>
          <cell r="CP2840">
            <v>0</v>
          </cell>
          <cell r="CQ2840">
            <v>0</v>
          </cell>
          <cell r="CR2840">
            <v>0</v>
          </cell>
          <cell r="CS2840">
            <v>0</v>
          </cell>
          <cell r="CT2840">
            <v>0</v>
          </cell>
          <cell r="CU2840">
            <v>0</v>
          </cell>
          <cell r="CV2840">
            <v>0</v>
          </cell>
          <cell r="CW2840">
            <v>0</v>
          </cell>
          <cell r="CX2840">
            <v>0</v>
          </cell>
          <cell r="CY2840">
            <v>0</v>
          </cell>
          <cell r="CZ2840">
            <v>0</v>
          </cell>
          <cell r="DA2840">
            <v>0</v>
          </cell>
          <cell r="DB2840">
            <v>0</v>
          </cell>
          <cell r="DC2840">
            <v>0</v>
          </cell>
          <cell r="DD2840">
            <v>6542.2146837466044</v>
          </cell>
          <cell r="DE2840">
            <v>0</v>
          </cell>
          <cell r="DG2840">
            <v>5409.2146837466044</v>
          </cell>
          <cell r="DI2840">
            <v>0</v>
          </cell>
          <cell r="DJ2840">
            <v>0</v>
          </cell>
          <cell r="DK2840">
            <v>0</v>
          </cell>
          <cell r="DL2840">
            <v>0</v>
          </cell>
        </row>
        <row r="2841">
          <cell r="A2841" t="str">
            <v>QE-QUADRO-2ANT-AB-H1800-MOVIMOT-SEP</v>
          </cell>
          <cell r="B2841" t="str">
            <v>Q.E. - 2 ANTE - A&amp;B - 1600X1800 - MOVIMOT - SEP</v>
          </cell>
          <cell r="C2841" t="str">
            <v>E.E. - 2 DOORS - A&amp;B - 1600X1800 - MOVIMOT - SEP</v>
          </cell>
          <cell r="F2841">
            <v>14413.19756838906</v>
          </cell>
          <cell r="H2841">
            <v>6774.2028571428573</v>
          </cell>
          <cell r="I2841">
            <v>0.53</v>
          </cell>
          <cell r="J2841" t="str">
            <v>OK</v>
          </cell>
          <cell r="K2841" t="str">
            <v>NEWZD</v>
          </cell>
          <cell r="L2841">
            <v>0</v>
          </cell>
          <cell r="M2841">
            <v>0</v>
          </cell>
          <cell r="N2841">
            <v>0</v>
          </cell>
          <cell r="O2841">
            <v>0</v>
          </cell>
          <cell r="P2841">
            <v>0</v>
          </cell>
          <cell r="Q2841">
            <v>0</v>
          </cell>
          <cell r="R2841">
            <v>0</v>
          </cell>
          <cell r="S2841">
            <v>0</v>
          </cell>
          <cell r="T2841">
            <v>0</v>
          </cell>
          <cell r="U2841">
            <v>0</v>
          </cell>
          <cell r="V2841">
            <v>0</v>
          </cell>
          <cell r="W2841">
            <v>0</v>
          </cell>
          <cell r="X2841">
            <v>0</v>
          </cell>
          <cell r="Y2841">
            <v>0</v>
          </cell>
          <cell r="Z2841">
            <v>0</v>
          </cell>
          <cell r="AA2841">
            <v>0</v>
          </cell>
          <cell r="AB2841">
            <v>0</v>
          </cell>
          <cell r="AC2841">
            <v>0</v>
          </cell>
          <cell r="AD2841">
            <v>0</v>
          </cell>
          <cell r="AE2841">
            <v>0</v>
          </cell>
          <cell r="AF2841">
            <v>0</v>
          </cell>
          <cell r="AG2841">
            <v>0</v>
          </cell>
          <cell r="AH2841">
            <v>0</v>
          </cell>
          <cell r="AI2841">
            <v>0</v>
          </cell>
          <cell r="AJ2841">
            <v>0</v>
          </cell>
          <cell r="AK2841">
            <v>0</v>
          </cell>
          <cell r="AL2841">
            <v>0</v>
          </cell>
          <cell r="AM2841">
            <v>0</v>
          </cell>
          <cell r="AN2841">
            <v>0</v>
          </cell>
          <cell r="AO2841">
            <v>0</v>
          </cell>
          <cell r="AP2841">
            <v>0</v>
          </cell>
          <cell r="AQ2841">
            <v>0</v>
          </cell>
          <cell r="AR2841">
            <v>0</v>
          </cell>
          <cell r="AS2841">
            <v>0</v>
          </cell>
          <cell r="AT2841">
            <v>0</v>
          </cell>
          <cell r="AU2841">
            <v>0</v>
          </cell>
          <cell r="AV2841">
            <v>5761.2028571428573</v>
          </cell>
          <cell r="AW2841">
            <v>0</v>
          </cell>
          <cell r="AX2841">
            <v>0</v>
          </cell>
          <cell r="AY2841">
            <v>0</v>
          </cell>
          <cell r="AZ2841">
            <v>0</v>
          </cell>
          <cell r="BA2841">
            <v>0</v>
          </cell>
          <cell r="BB2841">
            <v>0</v>
          </cell>
          <cell r="BC2841">
            <v>0</v>
          </cell>
          <cell r="BD2841">
            <v>0</v>
          </cell>
          <cell r="BE2841">
            <v>180</v>
          </cell>
          <cell r="BF2841">
            <v>5</v>
          </cell>
          <cell r="BG2841">
            <v>0</v>
          </cell>
          <cell r="BH2841">
            <v>0</v>
          </cell>
          <cell r="BI2841">
            <v>0</v>
          </cell>
          <cell r="BJ2841">
            <v>0</v>
          </cell>
          <cell r="BK2841">
            <v>95</v>
          </cell>
          <cell r="BL2841">
            <v>2.5</v>
          </cell>
          <cell r="BM2841">
            <v>0</v>
          </cell>
          <cell r="BN2841">
            <v>0</v>
          </cell>
          <cell r="BO2841">
            <v>0</v>
          </cell>
          <cell r="BP2841">
            <v>0</v>
          </cell>
          <cell r="BQ2841">
            <v>0</v>
          </cell>
          <cell r="BR2841">
            <v>0</v>
          </cell>
          <cell r="BS2841">
            <v>682.5</v>
          </cell>
          <cell r="BT2841">
            <v>21</v>
          </cell>
          <cell r="BU2841">
            <v>0</v>
          </cell>
          <cell r="BV2841">
            <v>0</v>
          </cell>
          <cell r="BW2841">
            <v>0</v>
          </cell>
          <cell r="BX2841">
            <v>0</v>
          </cell>
          <cell r="BY2841">
            <v>0</v>
          </cell>
          <cell r="BZ2841">
            <v>0</v>
          </cell>
          <cell r="CA2841">
            <v>55.5</v>
          </cell>
          <cell r="CB2841">
            <v>1.5</v>
          </cell>
          <cell r="CC2841">
            <v>0</v>
          </cell>
          <cell r="CD2841">
            <v>0</v>
          </cell>
          <cell r="CE2841">
            <v>0</v>
          </cell>
          <cell r="CF2841">
            <v>0</v>
          </cell>
          <cell r="CG2841">
            <v>0</v>
          </cell>
          <cell r="CH2841">
            <v>0</v>
          </cell>
          <cell r="CI2841">
            <v>0</v>
          </cell>
          <cell r="CJ2841">
            <v>0</v>
          </cell>
          <cell r="CK2841">
            <v>0</v>
          </cell>
          <cell r="CL2841">
            <v>0</v>
          </cell>
          <cell r="CM2841">
            <v>0</v>
          </cell>
          <cell r="CN2841">
            <v>0</v>
          </cell>
          <cell r="CO2841">
            <v>0</v>
          </cell>
          <cell r="CP2841">
            <v>0</v>
          </cell>
          <cell r="CQ2841">
            <v>0</v>
          </cell>
          <cell r="CR2841">
            <v>0</v>
          </cell>
          <cell r="CS2841">
            <v>0</v>
          </cell>
          <cell r="CT2841">
            <v>0</v>
          </cell>
          <cell r="CU2841">
            <v>0</v>
          </cell>
          <cell r="CV2841">
            <v>0</v>
          </cell>
          <cell r="CW2841">
            <v>0</v>
          </cell>
          <cell r="CX2841">
            <v>0</v>
          </cell>
          <cell r="CY2841">
            <v>0</v>
          </cell>
          <cell r="CZ2841">
            <v>0</v>
          </cell>
          <cell r="DA2841">
            <v>0</v>
          </cell>
          <cell r="DB2841">
            <v>0</v>
          </cell>
          <cell r="DC2841">
            <v>0</v>
          </cell>
          <cell r="DD2841">
            <v>6774.2028571428573</v>
          </cell>
          <cell r="DE2841">
            <v>0</v>
          </cell>
          <cell r="DG2841">
            <v>5761.2028571428573</v>
          </cell>
          <cell r="DI2841">
            <v>0</v>
          </cell>
          <cell r="DJ2841">
            <v>0</v>
          </cell>
          <cell r="DK2841">
            <v>0</v>
          </cell>
          <cell r="DL2841">
            <v>0</v>
          </cell>
        </row>
        <row r="2842">
          <cell r="A2842" t="str">
            <v>QE-QUADRO-2ANT-AB-H2000-MOVIMOT-SEP-1494U</v>
          </cell>
          <cell r="B2842" t="str">
            <v>Q.E. - 2 ANTE - A&amp;B - 1690X2000 - MOVIMOT - SEP - 1494U</v>
          </cell>
          <cell r="C2842" t="str">
            <v>E.E. - 2 DOORS - A&amp;B - 1690X2000 - MOVIMOT - SEP - 1494U</v>
          </cell>
          <cell r="F2842">
            <v>15788.942249240123</v>
          </cell>
          <cell r="H2842">
            <v>7420.8028571428576</v>
          </cell>
          <cell r="I2842">
            <v>0.53</v>
          </cell>
          <cell r="J2842" t="str">
            <v>OK</v>
          </cell>
          <cell r="K2842" t="str">
            <v>NEWZD</v>
          </cell>
          <cell r="L2842">
            <v>0</v>
          </cell>
          <cell r="M2842">
            <v>0</v>
          </cell>
          <cell r="N2842">
            <v>0</v>
          </cell>
          <cell r="O2842">
            <v>0</v>
          </cell>
          <cell r="P2842">
            <v>0</v>
          </cell>
          <cell r="Q2842">
            <v>0</v>
          </cell>
          <cell r="R2842">
            <v>0</v>
          </cell>
          <cell r="S2842">
            <v>0</v>
          </cell>
          <cell r="T2842">
            <v>0</v>
          </cell>
          <cell r="U2842">
            <v>0</v>
          </cell>
          <cell r="V2842">
            <v>0</v>
          </cell>
          <cell r="W2842">
            <v>0</v>
          </cell>
          <cell r="X2842">
            <v>0</v>
          </cell>
          <cell r="Y2842">
            <v>0</v>
          </cell>
          <cell r="Z2842">
            <v>0</v>
          </cell>
          <cell r="AA2842">
            <v>0</v>
          </cell>
          <cell r="AB2842">
            <v>0</v>
          </cell>
          <cell r="AC2842">
            <v>0</v>
          </cell>
          <cell r="AD2842">
            <v>0</v>
          </cell>
          <cell r="AE2842">
            <v>0</v>
          </cell>
          <cell r="AF2842">
            <v>0</v>
          </cell>
          <cell r="AG2842">
            <v>0</v>
          </cell>
          <cell r="AH2842">
            <v>0</v>
          </cell>
          <cell r="AI2842">
            <v>0</v>
          </cell>
          <cell r="AJ2842">
            <v>0</v>
          </cell>
          <cell r="AK2842">
            <v>0</v>
          </cell>
          <cell r="AL2842">
            <v>0</v>
          </cell>
          <cell r="AM2842">
            <v>0</v>
          </cell>
          <cell r="AN2842">
            <v>0</v>
          </cell>
          <cell r="AO2842">
            <v>0</v>
          </cell>
          <cell r="AP2842">
            <v>0</v>
          </cell>
          <cell r="AQ2842">
            <v>0</v>
          </cell>
          <cell r="AR2842">
            <v>0</v>
          </cell>
          <cell r="AS2842">
            <v>0</v>
          </cell>
          <cell r="AT2842">
            <v>0</v>
          </cell>
          <cell r="AU2842">
            <v>0</v>
          </cell>
          <cell r="AV2842">
            <v>6287.8028571428576</v>
          </cell>
          <cell r="AW2842">
            <v>0</v>
          </cell>
          <cell r="AX2842">
            <v>0</v>
          </cell>
          <cell r="AY2842">
            <v>0</v>
          </cell>
          <cell r="AZ2842">
            <v>0</v>
          </cell>
          <cell r="BA2842">
            <v>0</v>
          </cell>
          <cell r="BB2842">
            <v>0</v>
          </cell>
          <cell r="BC2842">
            <v>0</v>
          </cell>
          <cell r="BD2842">
            <v>0</v>
          </cell>
          <cell r="BE2842">
            <v>216</v>
          </cell>
          <cell r="BF2842">
            <v>6</v>
          </cell>
          <cell r="BG2842">
            <v>0</v>
          </cell>
          <cell r="BH2842">
            <v>0</v>
          </cell>
          <cell r="BI2842">
            <v>0</v>
          </cell>
          <cell r="BJ2842">
            <v>0</v>
          </cell>
          <cell r="BK2842">
            <v>114</v>
          </cell>
          <cell r="BL2842">
            <v>3</v>
          </cell>
          <cell r="BM2842">
            <v>0</v>
          </cell>
          <cell r="BN2842">
            <v>0</v>
          </cell>
          <cell r="BO2842">
            <v>0</v>
          </cell>
          <cell r="BP2842">
            <v>0</v>
          </cell>
          <cell r="BQ2842">
            <v>0</v>
          </cell>
          <cell r="BR2842">
            <v>0</v>
          </cell>
          <cell r="BS2842">
            <v>747.5</v>
          </cell>
          <cell r="BT2842">
            <v>23</v>
          </cell>
          <cell r="BU2842">
            <v>0</v>
          </cell>
          <cell r="BV2842">
            <v>0</v>
          </cell>
          <cell r="BW2842">
            <v>0</v>
          </cell>
          <cell r="BX2842">
            <v>0</v>
          </cell>
          <cell r="BY2842">
            <v>0</v>
          </cell>
          <cell r="BZ2842">
            <v>0</v>
          </cell>
          <cell r="CA2842">
            <v>55.5</v>
          </cell>
          <cell r="CB2842">
            <v>1.5</v>
          </cell>
          <cell r="CC2842">
            <v>0</v>
          </cell>
          <cell r="CD2842">
            <v>0</v>
          </cell>
          <cell r="CE2842">
            <v>0</v>
          </cell>
          <cell r="CF2842">
            <v>0</v>
          </cell>
          <cell r="CG2842">
            <v>0</v>
          </cell>
          <cell r="CH2842">
            <v>0</v>
          </cell>
          <cell r="CI2842">
            <v>0</v>
          </cell>
          <cell r="CJ2842">
            <v>0</v>
          </cell>
          <cell r="CK2842">
            <v>0</v>
          </cell>
          <cell r="CL2842">
            <v>0</v>
          </cell>
          <cell r="CM2842">
            <v>0</v>
          </cell>
          <cell r="CN2842">
            <v>0</v>
          </cell>
          <cell r="CO2842">
            <v>0</v>
          </cell>
          <cell r="CP2842">
            <v>0</v>
          </cell>
          <cell r="CQ2842">
            <v>0</v>
          </cell>
          <cell r="CR2842">
            <v>0</v>
          </cell>
          <cell r="CS2842">
            <v>0</v>
          </cell>
          <cell r="CT2842">
            <v>0</v>
          </cell>
          <cell r="CU2842">
            <v>0</v>
          </cell>
          <cell r="CV2842">
            <v>0</v>
          </cell>
          <cell r="CW2842">
            <v>0</v>
          </cell>
          <cell r="CX2842">
            <v>0</v>
          </cell>
          <cell r="CY2842">
            <v>0</v>
          </cell>
          <cell r="CZ2842">
            <v>0</v>
          </cell>
          <cell r="DA2842">
            <v>0</v>
          </cell>
          <cell r="DB2842">
            <v>0</v>
          </cell>
          <cell r="DC2842">
            <v>0</v>
          </cell>
          <cell r="DD2842">
            <v>7420.8028571428576</v>
          </cell>
          <cell r="DE2842">
            <v>0</v>
          </cell>
          <cell r="DG2842">
            <v>6287.8028571428576</v>
          </cell>
          <cell r="DI2842">
            <v>0</v>
          </cell>
          <cell r="DJ2842">
            <v>0</v>
          </cell>
          <cell r="DK2842">
            <v>0</v>
          </cell>
          <cell r="DL2842">
            <v>0</v>
          </cell>
        </row>
        <row r="2843">
          <cell r="A2843" t="str">
            <v>QE-QUADRO-2ANT-SIE-H1800-MOVIMOT-SEP</v>
          </cell>
          <cell r="B2843" t="str">
            <v>Q.E. - 2 ANTE - SIEMENS - 1600X1800 - MOVIMOT - SEP</v>
          </cell>
          <cell r="C2843" t="str">
            <v>E.E. - 2 DOORS - SIEMENS - 1600X1800 - MOVIMOT - SEP</v>
          </cell>
          <cell r="F2843">
            <v>13483.148936170212</v>
          </cell>
          <cell r="H2843">
            <v>6337.079999999999</v>
          </cell>
          <cell r="I2843">
            <v>0.53</v>
          </cell>
          <cell r="J2843" t="str">
            <v>OK</v>
          </cell>
          <cell r="K2843" t="str">
            <v>NEWZD</v>
          </cell>
          <cell r="L2843">
            <v>0</v>
          </cell>
          <cell r="M2843">
            <v>0</v>
          </cell>
          <cell r="N2843">
            <v>0</v>
          </cell>
          <cell r="O2843">
            <v>0</v>
          </cell>
          <cell r="P2843">
            <v>0</v>
          </cell>
          <cell r="Q2843">
            <v>0</v>
          </cell>
          <cell r="R2843">
            <v>0</v>
          </cell>
          <cell r="S2843">
            <v>0</v>
          </cell>
          <cell r="T2843">
            <v>0</v>
          </cell>
          <cell r="U2843">
            <v>0</v>
          </cell>
          <cell r="V2843">
            <v>0</v>
          </cell>
          <cell r="W2843">
            <v>0</v>
          </cell>
          <cell r="X2843">
            <v>0</v>
          </cell>
          <cell r="Y2843">
            <v>0</v>
          </cell>
          <cell r="Z2843">
            <v>0</v>
          </cell>
          <cell r="AA2843">
            <v>0</v>
          </cell>
          <cell r="AB2843">
            <v>0</v>
          </cell>
          <cell r="AC2843">
            <v>0</v>
          </cell>
          <cell r="AD2843">
            <v>0</v>
          </cell>
          <cell r="AE2843">
            <v>0</v>
          </cell>
          <cell r="AF2843">
            <v>0</v>
          </cell>
          <cell r="AG2843">
            <v>0</v>
          </cell>
          <cell r="AH2843">
            <v>0</v>
          </cell>
          <cell r="AI2843">
            <v>0</v>
          </cell>
          <cell r="AJ2843">
            <v>0</v>
          </cell>
          <cell r="AK2843">
            <v>0</v>
          </cell>
          <cell r="AL2843">
            <v>0</v>
          </cell>
          <cell r="AM2843">
            <v>0</v>
          </cell>
          <cell r="AN2843">
            <v>0</v>
          </cell>
          <cell r="AO2843">
            <v>0</v>
          </cell>
          <cell r="AP2843">
            <v>0</v>
          </cell>
          <cell r="AQ2843">
            <v>0</v>
          </cell>
          <cell r="AR2843">
            <v>0</v>
          </cell>
          <cell r="AS2843">
            <v>0</v>
          </cell>
          <cell r="AT2843">
            <v>0</v>
          </cell>
          <cell r="AU2843">
            <v>0</v>
          </cell>
          <cell r="AV2843">
            <v>5324.079999999999</v>
          </cell>
          <cell r="AW2843">
            <v>0</v>
          </cell>
          <cell r="AX2843">
            <v>0</v>
          </cell>
          <cell r="AY2843">
            <v>0</v>
          </cell>
          <cell r="AZ2843">
            <v>0</v>
          </cell>
          <cell r="BA2843">
            <v>0</v>
          </cell>
          <cell r="BB2843">
            <v>0</v>
          </cell>
          <cell r="BC2843">
            <v>0</v>
          </cell>
          <cell r="BD2843">
            <v>0</v>
          </cell>
          <cell r="BE2843">
            <v>180</v>
          </cell>
          <cell r="BF2843">
            <v>5</v>
          </cell>
          <cell r="BG2843">
            <v>0</v>
          </cell>
          <cell r="BH2843">
            <v>0</v>
          </cell>
          <cell r="BI2843">
            <v>0</v>
          </cell>
          <cell r="BJ2843">
            <v>0</v>
          </cell>
          <cell r="BK2843">
            <v>95</v>
          </cell>
          <cell r="BL2843">
            <v>2.5</v>
          </cell>
          <cell r="BM2843">
            <v>0</v>
          </cell>
          <cell r="BN2843">
            <v>0</v>
          </cell>
          <cell r="BO2843">
            <v>0</v>
          </cell>
          <cell r="BP2843">
            <v>0</v>
          </cell>
          <cell r="BQ2843">
            <v>0</v>
          </cell>
          <cell r="BR2843">
            <v>0</v>
          </cell>
          <cell r="BS2843">
            <v>682.5</v>
          </cell>
          <cell r="BT2843">
            <v>21</v>
          </cell>
          <cell r="BU2843">
            <v>0</v>
          </cell>
          <cell r="BV2843">
            <v>0</v>
          </cell>
          <cell r="BW2843">
            <v>0</v>
          </cell>
          <cell r="BX2843">
            <v>0</v>
          </cell>
          <cell r="BY2843">
            <v>0</v>
          </cell>
          <cell r="BZ2843">
            <v>0</v>
          </cell>
          <cell r="CA2843">
            <v>55.5</v>
          </cell>
          <cell r="CB2843">
            <v>1.5</v>
          </cell>
          <cell r="CC2843">
            <v>0</v>
          </cell>
          <cell r="CD2843">
            <v>0</v>
          </cell>
          <cell r="CE2843">
            <v>0</v>
          </cell>
          <cell r="CF2843">
            <v>0</v>
          </cell>
          <cell r="CG2843">
            <v>0</v>
          </cell>
          <cell r="CH2843">
            <v>0</v>
          </cell>
          <cell r="CI2843">
            <v>0</v>
          </cell>
          <cell r="CJ2843">
            <v>0</v>
          </cell>
          <cell r="CK2843">
            <v>0</v>
          </cell>
          <cell r="CL2843">
            <v>0</v>
          </cell>
          <cell r="CM2843">
            <v>0</v>
          </cell>
          <cell r="CN2843">
            <v>0</v>
          </cell>
          <cell r="CO2843">
            <v>0</v>
          </cell>
          <cell r="CP2843">
            <v>0</v>
          </cell>
          <cell r="CQ2843">
            <v>0</v>
          </cell>
          <cell r="CR2843">
            <v>0</v>
          </cell>
          <cell r="CS2843">
            <v>0</v>
          </cell>
          <cell r="CT2843">
            <v>0</v>
          </cell>
          <cell r="CU2843">
            <v>0</v>
          </cell>
          <cell r="CV2843">
            <v>0</v>
          </cell>
          <cell r="CW2843">
            <v>0</v>
          </cell>
          <cell r="CX2843">
            <v>0</v>
          </cell>
          <cell r="CY2843">
            <v>0</v>
          </cell>
          <cell r="CZ2843">
            <v>0</v>
          </cell>
          <cell r="DA2843">
            <v>0</v>
          </cell>
          <cell r="DB2843">
            <v>0</v>
          </cell>
          <cell r="DC2843">
            <v>0</v>
          </cell>
          <cell r="DD2843">
            <v>6337.079999999999</v>
          </cell>
          <cell r="DE2843">
            <v>0</v>
          </cell>
          <cell r="DG2843">
            <v>5324.079999999999</v>
          </cell>
          <cell r="DI2843">
            <v>0</v>
          </cell>
          <cell r="DJ2843">
            <v>0</v>
          </cell>
          <cell r="DK2843">
            <v>0</v>
          </cell>
          <cell r="DL2843">
            <v>0</v>
          </cell>
        </row>
        <row r="2844">
          <cell r="A2844" t="str">
            <v>QE-QUADRO-2ANT-SIE-H2000-MOVIMOT-SEP-MNM1</v>
          </cell>
          <cell r="B2844" t="str">
            <v>Q.E. - 2 ANTE - SIEMENS - 1690X2000 - MOVIMOT - SEP - M.NEMA1</v>
          </cell>
          <cell r="C2844" t="str">
            <v>E.E. - 2 DOORS - SIEMENS - 1690X2000 - MOVIMOT - SEP - M.NEMA1</v>
          </cell>
          <cell r="F2844">
            <v>14899.127659574466</v>
          </cell>
          <cell r="H2844">
            <v>7002.5899999999983</v>
          </cell>
          <cell r="I2844">
            <v>0.53</v>
          </cell>
          <cell r="J2844" t="str">
            <v>OK</v>
          </cell>
          <cell r="K2844" t="str">
            <v>NEWZD</v>
          </cell>
          <cell r="L2844">
            <v>0</v>
          </cell>
          <cell r="M2844">
            <v>0</v>
          </cell>
          <cell r="N2844">
            <v>0</v>
          </cell>
          <cell r="O2844">
            <v>0</v>
          </cell>
          <cell r="P2844">
            <v>0</v>
          </cell>
          <cell r="Q2844">
            <v>0</v>
          </cell>
          <cell r="R2844">
            <v>0</v>
          </cell>
          <cell r="S2844">
            <v>0</v>
          </cell>
          <cell r="T2844">
            <v>0</v>
          </cell>
          <cell r="U2844">
            <v>0</v>
          </cell>
          <cell r="V2844">
            <v>0</v>
          </cell>
          <cell r="W2844">
            <v>0</v>
          </cell>
          <cell r="X2844">
            <v>0</v>
          </cell>
          <cell r="Y2844">
            <v>0</v>
          </cell>
          <cell r="Z2844">
            <v>0</v>
          </cell>
          <cell r="AA2844">
            <v>0</v>
          </cell>
          <cell r="AB2844">
            <v>0</v>
          </cell>
          <cell r="AC2844">
            <v>0</v>
          </cell>
          <cell r="AD2844">
            <v>0</v>
          </cell>
          <cell r="AE2844">
            <v>0</v>
          </cell>
          <cell r="AF2844">
            <v>0</v>
          </cell>
          <cell r="AG2844">
            <v>0</v>
          </cell>
          <cell r="AH2844">
            <v>0</v>
          </cell>
          <cell r="AI2844">
            <v>0</v>
          </cell>
          <cell r="AJ2844">
            <v>0</v>
          </cell>
          <cell r="AK2844">
            <v>0</v>
          </cell>
          <cell r="AL2844">
            <v>0</v>
          </cell>
          <cell r="AM2844">
            <v>0</v>
          </cell>
          <cell r="AN2844">
            <v>0</v>
          </cell>
          <cell r="AO2844">
            <v>0</v>
          </cell>
          <cell r="AP2844">
            <v>0</v>
          </cell>
          <cell r="AQ2844">
            <v>0</v>
          </cell>
          <cell r="AR2844">
            <v>0</v>
          </cell>
          <cell r="AS2844">
            <v>0</v>
          </cell>
          <cell r="AT2844">
            <v>0</v>
          </cell>
          <cell r="AU2844">
            <v>0</v>
          </cell>
          <cell r="AV2844">
            <v>5869.5899999999983</v>
          </cell>
          <cell r="AW2844">
            <v>0</v>
          </cell>
          <cell r="AX2844">
            <v>0</v>
          </cell>
          <cell r="AY2844">
            <v>0</v>
          </cell>
          <cell r="AZ2844">
            <v>0</v>
          </cell>
          <cell r="BA2844">
            <v>0</v>
          </cell>
          <cell r="BB2844">
            <v>0</v>
          </cell>
          <cell r="BC2844">
            <v>0</v>
          </cell>
          <cell r="BD2844">
            <v>0</v>
          </cell>
          <cell r="BE2844">
            <v>216</v>
          </cell>
          <cell r="BF2844">
            <v>6</v>
          </cell>
          <cell r="BG2844">
            <v>0</v>
          </cell>
          <cell r="BH2844">
            <v>0</v>
          </cell>
          <cell r="BI2844">
            <v>0</v>
          </cell>
          <cell r="BJ2844">
            <v>0</v>
          </cell>
          <cell r="BK2844">
            <v>114</v>
          </cell>
          <cell r="BL2844">
            <v>3</v>
          </cell>
          <cell r="BM2844">
            <v>0</v>
          </cell>
          <cell r="BN2844">
            <v>0</v>
          </cell>
          <cell r="BO2844">
            <v>0</v>
          </cell>
          <cell r="BP2844">
            <v>0</v>
          </cell>
          <cell r="BQ2844">
            <v>0</v>
          </cell>
          <cell r="BR2844">
            <v>0</v>
          </cell>
          <cell r="BS2844">
            <v>747.5</v>
          </cell>
          <cell r="BT2844">
            <v>23</v>
          </cell>
          <cell r="BU2844">
            <v>0</v>
          </cell>
          <cell r="BV2844">
            <v>0</v>
          </cell>
          <cell r="BW2844">
            <v>0</v>
          </cell>
          <cell r="BX2844">
            <v>0</v>
          </cell>
          <cell r="BY2844">
            <v>0</v>
          </cell>
          <cell r="BZ2844">
            <v>0</v>
          </cell>
          <cell r="CA2844">
            <v>55.5</v>
          </cell>
          <cell r="CB2844">
            <v>1.5</v>
          </cell>
          <cell r="CC2844">
            <v>0</v>
          </cell>
          <cell r="CD2844">
            <v>0</v>
          </cell>
          <cell r="CE2844">
            <v>0</v>
          </cell>
          <cell r="CF2844">
            <v>0</v>
          </cell>
          <cell r="CG2844">
            <v>0</v>
          </cell>
          <cell r="CH2844">
            <v>0</v>
          </cell>
          <cell r="CI2844">
            <v>0</v>
          </cell>
          <cell r="CJ2844">
            <v>0</v>
          </cell>
          <cell r="CK2844">
            <v>0</v>
          </cell>
          <cell r="CL2844">
            <v>0</v>
          </cell>
          <cell r="CM2844">
            <v>0</v>
          </cell>
          <cell r="CN2844">
            <v>0</v>
          </cell>
          <cell r="CO2844">
            <v>0</v>
          </cell>
          <cell r="CP2844">
            <v>0</v>
          </cell>
          <cell r="CQ2844">
            <v>0</v>
          </cell>
          <cell r="CR2844">
            <v>0</v>
          </cell>
          <cell r="CS2844">
            <v>0</v>
          </cell>
          <cell r="CT2844">
            <v>0</v>
          </cell>
          <cell r="CU2844">
            <v>0</v>
          </cell>
          <cell r="CV2844">
            <v>0</v>
          </cell>
          <cell r="CW2844">
            <v>0</v>
          </cell>
          <cell r="CX2844">
            <v>0</v>
          </cell>
          <cell r="CY2844">
            <v>0</v>
          </cell>
          <cell r="CZ2844">
            <v>0</v>
          </cell>
          <cell r="DA2844">
            <v>0</v>
          </cell>
          <cell r="DB2844">
            <v>0</v>
          </cell>
          <cell r="DC2844">
            <v>0</v>
          </cell>
          <cell r="DD2844">
            <v>7002.5899999999983</v>
          </cell>
          <cell r="DE2844">
            <v>0</v>
          </cell>
          <cell r="DG2844">
            <v>5869.5899999999983</v>
          </cell>
          <cell r="DI2844">
            <v>0</v>
          </cell>
          <cell r="DJ2844">
            <v>0</v>
          </cell>
          <cell r="DK2844">
            <v>0</v>
          </cell>
          <cell r="DL2844">
            <v>0</v>
          </cell>
        </row>
        <row r="2845">
          <cell r="A2845" t="str">
            <v>QE-QUADRO-2ANT-UL</v>
          </cell>
          <cell r="B2845" t="str">
            <v>Q.E. - 2 ANTE - A&amp;B - 1600X2000 - 00≤MOT≤14</v>
          </cell>
          <cell r="C2845" t="str">
            <v>ELECTRICAL ENCLOSURE - 2 DOORS : 00≤MOT≤14 ALLEN BRADLEY</v>
          </cell>
          <cell r="F2845">
            <v>12235.931966508515</v>
          </cell>
          <cell r="H2845">
            <v>5750.8880242590021</v>
          </cell>
          <cell r="I2845">
            <v>0.53</v>
          </cell>
          <cell r="J2845" t="str">
            <v>OK</v>
          </cell>
          <cell r="K2845" t="str">
            <v>NEWZD</v>
          </cell>
          <cell r="L2845">
            <v>0</v>
          </cell>
          <cell r="M2845">
            <v>0</v>
          </cell>
          <cell r="N2845">
            <v>0</v>
          </cell>
          <cell r="O2845">
            <v>0</v>
          </cell>
          <cell r="P2845">
            <v>0</v>
          </cell>
          <cell r="Q2845">
            <v>0</v>
          </cell>
          <cell r="R2845">
            <v>0</v>
          </cell>
          <cell r="S2845">
            <v>0</v>
          </cell>
          <cell r="T2845">
            <v>0</v>
          </cell>
          <cell r="U2845">
            <v>0</v>
          </cell>
          <cell r="V2845">
            <v>0</v>
          </cell>
          <cell r="W2845">
            <v>0</v>
          </cell>
          <cell r="X2845">
            <v>0</v>
          </cell>
          <cell r="Y2845">
            <v>0</v>
          </cell>
          <cell r="Z2845">
            <v>0</v>
          </cell>
          <cell r="AA2845">
            <v>0</v>
          </cell>
          <cell r="AB2845">
            <v>0</v>
          </cell>
          <cell r="AC2845">
            <v>0</v>
          </cell>
          <cell r="AD2845">
            <v>0</v>
          </cell>
          <cell r="AE2845">
            <v>0</v>
          </cell>
          <cell r="AF2845">
            <v>0</v>
          </cell>
          <cell r="AG2845">
            <v>0</v>
          </cell>
          <cell r="AH2845">
            <v>0</v>
          </cell>
          <cell r="AI2845">
            <v>0</v>
          </cell>
          <cell r="AJ2845">
            <v>0</v>
          </cell>
          <cell r="AK2845">
            <v>0</v>
          </cell>
          <cell r="AL2845">
            <v>0</v>
          </cell>
          <cell r="AM2845">
            <v>0</v>
          </cell>
          <cell r="AN2845">
            <v>0</v>
          </cell>
          <cell r="AO2845">
            <v>0</v>
          </cell>
          <cell r="AP2845">
            <v>0</v>
          </cell>
          <cell r="AQ2845">
            <v>0</v>
          </cell>
          <cell r="AR2845">
            <v>0</v>
          </cell>
          <cell r="AS2845">
            <v>0</v>
          </cell>
          <cell r="AT2845">
            <v>0</v>
          </cell>
          <cell r="AU2845">
            <v>0</v>
          </cell>
          <cell r="AV2845">
            <v>4770.3880242590021</v>
          </cell>
          <cell r="AW2845">
            <v>0</v>
          </cell>
          <cell r="AX2845">
            <v>0</v>
          </cell>
          <cell r="AY2845">
            <v>0</v>
          </cell>
          <cell r="AZ2845">
            <v>0</v>
          </cell>
          <cell r="BA2845">
            <v>0</v>
          </cell>
          <cell r="BB2845">
            <v>0</v>
          </cell>
          <cell r="BC2845">
            <v>0</v>
          </cell>
          <cell r="BD2845">
            <v>0</v>
          </cell>
          <cell r="BE2845">
            <v>180</v>
          </cell>
          <cell r="BF2845">
            <v>5</v>
          </cell>
          <cell r="BG2845">
            <v>0</v>
          </cell>
          <cell r="BH2845">
            <v>0</v>
          </cell>
          <cell r="BI2845">
            <v>0</v>
          </cell>
          <cell r="BJ2845">
            <v>0</v>
          </cell>
          <cell r="BK2845">
            <v>95</v>
          </cell>
          <cell r="BL2845">
            <v>2.5</v>
          </cell>
          <cell r="BM2845">
            <v>0</v>
          </cell>
          <cell r="BN2845">
            <v>0</v>
          </cell>
          <cell r="BO2845">
            <v>0</v>
          </cell>
          <cell r="BP2845">
            <v>0</v>
          </cell>
          <cell r="BQ2845">
            <v>0</v>
          </cell>
          <cell r="BR2845">
            <v>0</v>
          </cell>
          <cell r="BS2845">
            <v>650</v>
          </cell>
          <cell r="BT2845">
            <v>20</v>
          </cell>
          <cell r="BU2845">
            <v>0</v>
          </cell>
          <cell r="BV2845">
            <v>0</v>
          </cell>
          <cell r="BW2845">
            <v>0</v>
          </cell>
          <cell r="BX2845">
            <v>0</v>
          </cell>
          <cell r="BY2845">
            <v>0</v>
          </cell>
          <cell r="BZ2845">
            <v>0</v>
          </cell>
          <cell r="CA2845">
            <v>55.5</v>
          </cell>
          <cell r="CB2845">
            <v>1.5</v>
          </cell>
          <cell r="CC2845">
            <v>0</v>
          </cell>
          <cell r="CD2845">
            <v>0</v>
          </cell>
          <cell r="CE2845">
            <v>0</v>
          </cell>
          <cell r="CF2845">
            <v>0</v>
          </cell>
          <cell r="CG2845">
            <v>0</v>
          </cell>
          <cell r="CH2845">
            <v>0</v>
          </cell>
          <cell r="CI2845">
            <v>0</v>
          </cell>
          <cell r="CJ2845">
            <v>0</v>
          </cell>
          <cell r="CK2845">
            <v>0</v>
          </cell>
          <cell r="CL2845">
            <v>0</v>
          </cell>
          <cell r="CM2845">
            <v>0</v>
          </cell>
          <cell r="CN2845">
            <v>0</v>
          </cell>
          <cell r="CO2845">
            <v>0</v>
          </cell>
          <cell r="CP2845">
            <v>0</v>
          </cell>
          <cell r="CQ2845">
            <v>0</v>
          </cell>
          <cell r="CR2845">
            <v>0</v>
          </cell>
          <cell r="CS2845">
            <v>0</v>
          </cell>
          <cell r="CT2845">
            <v>0</v>
          </cell>
          <cell r="CU2845">
            <v>0</v>
          </cell>
          <cell r="CV2845">
            <v>0</v>
          </cell>
          <cell r="CW2845">
            <v>0</v>
          </cell>
          <cell r="CX2845">
            <v>0</v>
          </cell>
          <cell r="CY2845">
            <v>0</v>
          </cell>
          <cell r="CZ2845">
            <v>0</v>
          </cell>
          <cell r="DA2845">
            <v>0</v>
          </cell>
          <cell r="DB2845">
            <v>0</v>
          </cell>
          <cell r="DC2845">
            <v>0</v>
          </cell>
          <cell r="DD2845">
            <v>5750.8880242590021</v>
          </cell>
          <cell r="DE2845">
            <v>0</v>
          </cell>
          <cell r="DG2845">
            <v>4631.4446837466039</v>
          </cell>
          <cell r="DI2845">
            <v>0.03</v>
          </cell>
          <cell r="DJ2845">
            <v>138.94334051239812</v>
          </cell>
          <cell r="DK2845">
            <v>2.4758501436196949E-2</v>
          </cell>
          <cell r="DL2845">
            <v>0</v>
          </cell>
        </row>
        <row r="2846">
          <cell r="A2846" t="str">
            <v>QE-QUADRO-3ANT-1494-UL</v>
          </cell>
          <cell r="B2846" t="str">
            <v>Q.E. - 3 ANTE - A&amp;B - 2490X2000 - 1494U - 13≤MOT≤36</v>
          </cell>
          <cell r="F2846">
            <v>16179.247417350494</v>
          </cell>
          <cell r="H2846">
            <v>7604.2462861547319</v>
          </cell>
          <cell r="I2846">
            <v>0.53</v>
          </cell>
          <cell r="J2846" t="str">
            <v>OK</v>
          </cell>
          <cell r="K2846" t="str">
            <v>NEWZD</v>
          </cell>
          <cell r="L2846">
            <v>0</v>
          </cell>
          <cell r="M2846">
            <v>0</v>
          </cell>
          <cell r="N2846">
            <v>0</v>
          </cell>
          <cell r="O2846">
            <v>0</v>
          </cell>
          <cell r="P2846">
            <v>0</v>
          </cell>
          <cell r="Q2846">
            <v>0</v>
          </cell>
          <cell r="R2846">
            <v>0</v>
          </cell>
          <cell r="S2846">
            <v>0</v>
          </cell>
          <cell r="T2846">
            <v>0</v>
          </cell>
          <cell r="U2846">
            <v>0</v>
          </cell>
          <cell r="V2846">
            <v>0</v>
          </cell>
          <cell r="W2846">
            <v>0</v>
          </cell>
          <cell r="X2846">
            <v>0</v>
          </cell>
          <cell r="Y2846">
            <v>0</v>
          </cell>
          <cell r="Z2846">
            <v>0</v>
          </cell>
          <cell r="AA2846">
            <v>0</v>
          </cell>
          <cell r="AB2846">
            <v>0</v>
          </cell>
          <cell r="AC2846">
            <v>0</v>
          </cell>
          <cell r="AD2846">
            <v>0</v>
          </cell>
          <cell r="AE2846">
            <v>0</v>
          </cell>
          <cell r="AF2846">
            <v>0</v>
          </cell>
          <cell r="AG2846">
            <v>0</v>
          </cell>
          <cell r="AH2846">
            <v>0</v>
          </cell>
          <cell r="AI2846">
            <v>0</v>
          </cell>
          <cell r="AJ2846">
            <v>0</v>
          </cell>
          <cell r="AK2846">
            <v>0</v>
          </cell>
          <cell r="AL2846">
            <v>0</v>
          </cell>
          <cell r="AM2846">
            <v>0</v>
          </cell>
          <cell r="AN2846">
            <v>0</v>
          </cell>
          <cell r="AO2846">
            <v>0</v>
          </cell>
          <cell r="AP2846">
            <v>0</v>
          </cell>
          <cell r="AQ2846">
            <v>0</v>
          </cell>
          <cell r="AR2846">
            <v>0</v>
          </cell>
          <cell r="AS2846">
            <v>0</v>
          </cell>
          <cell r="AT2846">
            <v>0</v>
          </cell>
          <cell r="AU2846">
            <v>0</v>
          </cell>
          <cell r="AV2846">
            <v>6244.5348047227308</v>
          </cell>
          <cell r="AW2846">
            <v>0</v>
          </cell>
          <cell r="AX2846">
            <v>0</v>
          </cell>
          <cell r="AY2846">
            <v>0</v>
          </cell>
          <cell r="AZ2846">
            <v>0</v>
          </cell>
          <cell r="BA2846">
            <v>0</v>
          </cell>
          <cell r="BB2846">
            <v>0</v>
          </cell>
          <cell r="BC2846">
            <v>0</v>
          </cell>
          <cell r="BD2846">
            <v>0</v>
          </cell>
          <cell r="BE2846">
            <v>252</v>
          </cell>
          <cell r="BF2846">
            <v>7</v>
          </cell>
          <cell r="BG2846">
            <v>0</v>
          </cell>
          <cell r="BH2846">
            <v>0</v>
          </cell>
          <cell r="BI2846">
            <v>0</v>
          </cell>
          <cell r="BJ2846">
            <v>0</v>
          </cell>
          <cell r="BK2846">
            <v>133</v>
          </cell>
          <cell r="BL2846">
            <v>3.5</v>
          </cell>
          <cell r="BM2846">
            <v>0</v>
          </cell>
          <cell r="BN2846">
            <v>0</v>
          </cell>
          <cell r="BO2846">
            <v>0</v>
          </cell>
          <cell r="BP2846">
            <v>0</v>
          </cell>
          <cell r="BQ2846">
            <v>0</v>
          </cell>
          <cell r="BR2846">
            <v>0</v>
          </cell>
          <cell r="BS2846">
            <v>909.96148143200082</v>
          </cell>
          <cell r="BT2846">
            <v>27.998814813292334</v>
          </cell>
          <cell r="BU2846">
            <v>0</v>
          </cell>
          <cell r="BV2846">
            <v>0</v>
          </cell>
          <cell r="BW2846">
            <v>0</v>
          </cell>
          <cell r="BX2846">
            <v>0</v>
          </cell>
          <cell r="BY2846">
            <v>0</v>
          </cell>
          <cell r="BZ2846">
            <v>0</v>
          </cell>
          <cell r="CA2846">
            <v>64.75</v>
          </cell>
          <cell r="CB2846">
            <v>1.75</v>
          </cell>
          <cell r="CC2846">
            <v>0</v>
          </cell>
          <cell r="CD2846">
            <v>0</v>
          </cell>
          <cell r="CE2846">
            <v>0</v>
          </cell>
          <cell r="CF2846">
            <v>0</v>
          </cell>
          <cell r="CG2846">
            <v>0</v>
          </cell>
          <cell r="CH2846">
            <v>0</v>
          </cell>
          <cell r="CI2846">
            <v>0</v>
          </cell>
          <cell r="CJ2846">
            <v>0</v>
          </cell>
          <cell r="CK2846">
            <v>0</v>
          </cell>
          <cell r="CL2846">
            <v>0</v>
          </cell>
          <cell r="CM2846">
            <v>0</v>
          </cell>
          <cell r="CN2846">
            <v>0</v>
          </cell>
          <cell r="CO2846">
            <v>0</v>
          </cell>
          <cell r="CP2846">
            <v>0</v>
          </cell>
          <cell r="CQ2846">
            <v>0</v>
          </cell>
          <cell r="CR2846">
            <v>0</v>
          </cell>
          <cell r="CS2846">
            <v>0</v>
          </cell>
          <cell r="CT2846">
            <v>0</v>
          </cell>
          <cell r="CU2846">
            <v>0</v>
          </cell>
          <cell r="CV2846">
            <v>0</v>
          </cell>
          <cell r="CW2846">
            <v>0</v>
          </cell>
          <cell r="CX2846">
            <v>0</v>
          </cell>
          <cell r="CY2846">
            <v>0</v>
          </cell>
          <cell r="CZ2846">
            <v>0</v>
          </cell>
          <cell r="DA2846">
            <v>0</v>
          </cell>
          <cell r="DB2846">
            <v>0</v>
          </cell>
          <cell r="DC2846">
            <v>0</v>
          </cell>
          <cell r="DD2846">
            <v>7604.2462861547319</v>
          </cell>
          <cell r="DE2846">
            <v>0</v>
          </cell>
          <cell r="DG2846">
            <v>6244.5348047227308</v>
          </cell>
          <cell r="DI2846">
            <v>0</v>
          </cell>
          <cell r="DJ2846">
            <v>0</v>
          </cell>
          <cell r="DK2846">
            <v>0</v>
          </cell>
          <cell r="DL2846">
            <v>0</v>
          </cell>
        </row>
        <row r="2847">
          <cell r="A2847" t="str">
            <v>QE-QUADRO-3ANT-UL</v>
          </cell>
          <cell r="B2847" t="str">
            <v>Q.E. - 3 ANTE - A&amp;B - 2400X2000 - 15≤MOT≤38</v>
          </cell>
          <cell r="C2847" t="str">
            <v>ELECTRICAL ENCLOSURE - 3 DOORS : 15≤MOT≤38 ALLEN BRADLEY</v>
          </cell>
          <cell r="F2847">
            <v>14475.997338009391</v>
          </cell>
          <cell r="H2847">
            <v>6803.7187488644131</v>
          </cell>
          <cell r="I2847">
            <v>0.53</v>
          </cell>
          <cell r="J2847" t="str">
            <v>OK</v>
          </cell>
          <cell r="K2847" t="str">
            <v>NEWZD</v>
          </cell>
          <cell r="L2847">
            <v>0</v>
          </cell>
          <cell r="M2847">
            <v>0</v>
          </cell>
          <cell r="N2847">
            <v>0</v>
          </cell>
          <cell r="O2847">
            <v>0</v>
          </cell>
          <cell r="P2847">
            <v>0</v>
          </cell>
          <cell r="Q2847">
            <v>0</v>
          </cell>
          <cell r="R2847">
            <v>0</v>
          </cell>
          <cell r="S2847">
            <v>0</v>
          </cell>
          <cell r="T2847">
            <v>0</v>
          </cell>
          <cell r="U2847">
            <v>0</v>
          </cell>
          <cell r="V2847">
            <v>0</v>
          </cell>
          <cell r="W2847">
            <v>0</v>
          </cell>
          <cell r="X2847">
            <v>0</v>
          </cell>
          <cell r="Y2847">
            <v>0</v>
          </cell>
          <cell r="Z2847">
            <v>0</v>
          </cell>
          <cell r="AA2847">
            <v>0</v>
          </cell>
          <cell r="AB2847">
            <v>0</v>
          </cell>
          <cell r="AC2847">
            <v>0</v>
          </cell>
          <cell r="AD2847">
            <v>0</v>
          </cell>
          <cell r="AE2847">
            <v>0</v>
          </cell>
          <cell r="AF2847">
            <v>0</v>
          </cell>
          <cell r="AG2847">
            <v>0</v>
          </cell>
          <cell r="AH2847">
            <v>0</v>
          </cell>
          <cell r="AI2847">
            <v>0</v>
          </cell>
          <cell r="AJ2847">
            <v>0</v>
          </cell>
          <cell r="AK2847">
            <v>0</v>
          </cell>
          <cell r="AL2847">
            <v>0</v>
          </cell>
          <cell r="AM2847">
            <v>0</v>
          </cell>
          <cell r="AN2847">
            <v>0</v>
          </cell>
          <cell r="AO2847">
            <v>0</v>
          </cell>
          <cell r="AP2847">
            <v>0</v>
          </cell>
          <cell r="AQ2847">
            <v>0</v>
          </cell>
          <cell r="AR2847">
            <v>0</v>
          </cell>
          <cell r="AS2847">
            <v>0</v>
          </cell>
          <cell r="AT2847">
            <v>0</v>
          </cell>
          <cell r="AU2847">
            <v>0</v>
          </cell>
          <cell r="AV2847">
            <v>5596.4687488644131</v>
          </cell>
          <cell r="AW2847">
            <v>0</v>
          </cell>
          <cell r="AX2847">
            <v>0</v>
          </cell>
          <cell r="AY2847">
            <v>0</v>
          </cell>
          <cell r="AZ2847">
            <v>0</v>
          </cell>
          <cell r="BA2847">
            <v>0</v>
          </cell>
          <cell r="BB2847">
            <v>0</v>
          </cell>
          <cell r="BC2847">
            <v>0</v>
          </cell>
          <cell r="BD2847">
            <v>0</v>
          </cell>
          <cell r="BE2847">
            <v>216</v>
          </cell>
          <cell r="BF2847">
            <v>6</v>
          </cell>
          <cell r="BG2847">
            <v>0</v>
          </cell>
          <cell r="BH2847">
            <v>0</v>
          </cell>
          <cell r="BI2847">
            <v>0</v>
          </cell>
          <cell r="BJ2847">
            <v>0</v>
          </cell>
          <cell r="BK2847">
            <v>114</v>
          </cell>
          <cell r="BL2847">
            <v>3</v>
          </cell>
          <cell r="BM2847">
            <v>0</v>
          </cell>
          <cell r="BN2847">
            <v>0</v>
          </cell>
          <cell r="BO2847">
            <v>0</v>
          </cell>
          <cell r="BP2847">
            <v>0</v>
          </cell>
          <cell r="BQ2847">
            <v>0</v>
          </cell>
          <cell r="BR2847">
            <v>0</v>
          </cell>
          <cell r="BS2847">
            <v>812.5</v>
          </cell>
          <cell r="BT2847">
            <v>25</v>
          </cell>
          <cell r="BU2847">
            <v>0</v>
          </cell>
          <cell r="BV2847">
            <v>0</v>
          </cell>
          <cell r="BW2847">
            <v>0</v>
          </cell>
          <cell r="BX2847">
            <v>0</v>
          </cell>
          <cell r="BY2847">
            <v>0</v>
          </cell>
          <cell r="BZ2847">
            <v>0</v>
          </cell>
          <cell r="CA2847">
            <v>64.75</v>
          </cell>
          <cell r="CB2847">
            <v>1.75</v>
          </cell>
          <cell r="CC2847">
            <v>0</v>
          </cell>
          <cell r="CD2847">
            <v>0</v>
          </cell>
          <cell r="CE2847">
            <v>0</v>
          </cell>
          <cell r="CF2847">
            <v>0</v>
          </cell>
          <cell r="CG2847">
            <v>0</v>
          </cell>
          <cell r="CH2847">
            <v>0</v>
          </cell>
          <cell r="CI2847">
            <v>0</v>
          </cell>
          <cell r="CJ2847">
            <v>0</v>
          </cell>
          <cell r="CK2847">
            <v>0</v>
          </cell>
          <cell r="CL2847">
            <v>0</v>
          </cell>
          <cell r="CM2847">
            <v>0</v>
          </cell>
          <cell r="CN2847">
            <v>0</v>
          </cell>
          <cell r="CO2847">
            <v>0</v>
          </cell>
          <cell r="CP2847">
            <v>0</v>
          </cell>
          <cell r="CQ2847">
            <v>0</v>
          </cell>
          <cell r="CR2847">
            <v>0</v>
          </cell>
          <cell r="CS2847">
            <v>0</v>
          </cell>
          <cell r="CT2847">
            <v>0</v>
          </cell>
          <cell r="CU2847">
            <v>0</v>
          </cell>
          <cell r="CV2847">
            <v>0</v>
          </cell>
          <cell r="CW2847">
            <v>0</v>
          </cell>
          <cell r="CX2847">
            <v>0</v>
          </cell>
          <cell r="CY2847">
            <v>0</v>
          </cell>
          <cell r="CZ2847">
            <v>0</v>
          </cell>
          <cell r="DA2847">
            <v>0</v>
          </cell>
          <cell r="DB2847">
            <v>0</v>
          </cell>
          <cell r="DC2847">
            <v>0</v>
          </cell>
          <cell r="DD2847">
            <v>6803.7187488644131</v>
          </cell>
          <cell r="DE2847">
            <v>0</v>
          </cell>
          <cell r="DG2847">
            <v>5433.4648047227311</v>
          </cell>
          <cell r="DI2847">
            <v>0.03</v>
          </cell>
          <cell r="DJ2847">
            <v>163.00394414168193</v>
          </cell>
          <cell r="DK2847">
            <v>2.4546144343641604E-2</v>
          </cell>
          <cell r="DL2847">
            <v>0</v>
          </cell>
        </row>
        <row r="2848">
          <cell r="A2848" t="str">
            <v>QE-QUADRO-4ANT-1494-UL</v>
          </cell>
          <cell r="B2848" t="str">
            <v>Q.E. - 4 ANTE - A&amp;B - 3290X2000 - 1494U - 37≤MOT≤60</v>
          </cell>
          <cell r="F2848">
            <v>18463.155645211078</v>
          </cell>
          <cell r="H2848">
            <v>8677.683153249207</v>
          </cell>
          <cell r="I2848">
            <v>0.53</v>
          </cell>
          <cell r="J2848" t="str">
            <v>OK</v>
          </cell>
          <cell r="K2848" t="str">
            <v>NEWZD</v>
          </cell>
          <cell r="L2848">
            <v>0</v>
          </cell>
          <cell r="M2848">
            <v>0</v>
          </cell>
          <cell r="N2848">
            <v>0</v>
          </cell>
          <cell r="O2848">
            <v>0</v>
          </cell>
          <cell r="P2848">
            <v>0</v>
          </cell>
          <cell r="Q2848">
            <v>0</v>
          </cell>
          <cell r="R2848">
            <v>0</v>
          </cell>
          <cell r="S2848">
            <v>0</v>
          </cell>
          <cell r="T2848">
            <v>0</v>
          </cell>
          <cell r="U2848">
            <v>0</v>
          </cell>
          <cell r="V2848">
            <v>0</v>
          </cell>
          <cell r="W2848">
            <v>0</v>
          </cell>
          <cell r="X2848">
            <v>0</v>
          </cell>
          <cell r="Y2848">
            <v>0</v>
          </cell>
          <cell r="Z2848">
            <v>0</v>
          </cell>
          <cell r="AA2848">
            <v>0</v>
          </cell>
          <cell r="AB2848">
            <v>0</v>
          </cell>
          <cell r="AC2848">
            <v>0</v>
          </cell>
          <cell r="AD2848">
            <v>0</v>
          </cell>
          <cell r="AE2848">
            <v>0</v>
          </cell>
          <cell r="AF2848">
            <v>0</v>
          </cell>
          <cell r="AG2848">
            <v>0</v>
          </cell>
          <cell r="AH2848">
            <v>0</v>
          </cell>
          <cell r="AI2848">
            <v>0</v>
          </cell>
          <cell r="AJ2848">
            <v>0</v>
          </cell>
          <cell r="AK2848">
            <v>0</v>
          </cell>
          <cell r="AL2848">
            <v>0</v>
          </cell>
          <cell r="AM2848">
            <v>0</v>
          </cell>
          <cell r="AN2848">
            <v>0</v>
          </cell>
          <cell r="AO2848">
            <v>0</v>
          </cell>
          <cell r="AP2848">
            <v>0</v>
          </cell>
          <cell r="AQ2848">
            <v>0</v>
          </cell>
          <cell r="AR2848">
            <v>0</v>
          </cell>
          <cell r="AS2848">
            <v>0</v>
          </cell>
          <cell r="AT2848">
            <v>0</v>
          </cell>
          <cell r="AU2848">
            <v>0</v>
          </cell>
          <cell r="AV2848">
            <v>7091.183153249206</v>
          </cell>
          <cell r="AW2848">
            <v>0</v>
          </cell>
          <cell r="AX2848">
            <v>0</v>
          </cell>
          <cell r="AY2848">
            <v>0</v>
          </cell>
          <cell r="AZ2848">
            <v>0</v>
          </cell>
          <cell r="BA2848">
            <v>0</v>
          </cell>
          <cell r="BB2848">
            <v>0</v>
          </cell>
          <cell r="BC2848">
            <v>0</v>
          </cell>
          <cell r="BD2848">
            <v>0</v>
          </cell>
          <cell r="BE2848">
            <v>288</v>
          </cell>
          <cell r="BF2848">
            <v>8</v>
          </cell>
          <cell r="BG2848">
            <v>0</v>
          </cell>
          <cell r="BH2848">
            <v>0</v>
          </cell>
          <cell r="BI2848">
            <v>0</v>
          </cell>
          <cell r="BJ2848">
            <v>0</v>
          </cell>
          <cell r="BK2848">
            <v>152</v>
          </cell>
          <cell r="BL2848">
            <v>4</v>
          </cell>
          <cell r="BM2848">
            <v>0</v>
          </cell>
          <cell r="BN2848">
            <v>0</v>
          </cell>
          <cell r="BO2848">
            <v>0</v>
          </cell>
          <cell r="BP2848">
            <v>0</v>
          </cell>
          <cell r="BQ2848">
            <v>0</v>
          </cell>
          <cell r="BR2848">
            <v>0</v>
          </cell>
          <cell r="BS2848">
            <v>1072.5</v>
          </cell>
          <cell r="BT2848">
            <v>33</v>
          </cell>
          <cell r="BU2848">
            <v>0</v>
          </cell>
          <cell r="BV2848">
            <v>0</v>
          </cell>
          <cell r="BW2848">
            <v>0</v>
          </cell>
          <cell r="BX2848">
            <v>0</v>
          </cell>
          <cell r="BY2848">
            <v>0</v>
          </cell>
          <cell r="BZ2848">
            <v>0</v>
          </cell>
          <cell r="CA2848">
            <v>74</v>
          </cell>
          <cell r="CB2848">
            <v>2</v>
          </cell>
          <cell r="CC2848">
            <v>0</v>
          </cell>
          <cell r="CD2848">
            <v>0</v>
          </cell>
          <cell r="CE2848">
            <v>0</v>
          </cell>
          <cell r="CF2848">
            <v>0</v>
          </cell>
          <cell r="CG2848">
            <v>0</v>
          </cell>
          <cell r="CH2848">
            <v>0</v>
          </cell>
          <cell r="CI2848">
            <v>0</v>
          </cell>
          <cell r="CJ2848">
            <v>0</v>
          </cell>
          <cell r="CK2848">
            <v>0</v>
          </cell>
          <cell r="CL2848">
            <v>0</v>
          </cell>
          <cell r="CM2848">
            <v>0</v>
          </cell>
          <cell r="CN2848">
            <v>0</v>
          </cell>
          <cell r="CO2848">
            <v>0</v>
          </cell>
          <cell r="CP2848">
            <v>0</v>
          </cell>
          <cell r="CQ2848">
            <v>0</v>
          </cell>
          <cell r="CR2848">
            <v>0</v>
          </cell>
          <cell r="CS2848">
            <v>0</v>
          </cell>
          <cell r="CT2848">
            <v>0</v>
          </cell>
          <cell r="CU2848">
            <v>0</v>
          </cell>
          <cell r="CV2848">
            <v>0</v>
          </cell>
          <cell r="CW2848">
            <v>0</v>
          </cell>
          <cell r="CX2848">
            <v>0</v>
          </cell>
          <cell r="CY2848">
            <v>0</v>
          </cell>
          <cell r="CZ2848">
            <v>0</v>
          </cell>
          <cell r="DA2848">
            <v>0</v>
          </cell>
          <cell r="DB2848">
            <v>0</v>
          </cell>
          <cell r="DC2848">
            <v>0</v>
          </cell>
          <cell r="DD2848">
            <v>8677.683153249207</v>
          </cell>
          <cell r="DE2848">
            <v>0</v>
          </cell>
          <cell r="DG2848">
            <v>7091.183153249206</v>
          </cell>
          <cell r="DI2848">
            <v>0</v>
          </cell>
          <cell r="DJ2848">
            <v>0</v>
          </cell>
          <cell r="DK2848">
            <v>0</v>
          </cell>
          <cell r="DL2848">
            <v>0</v>
          </cell>
        </row>
        <row r="2849">
          <cell r="A2849" t="str">
            <v>QE-QUADRO-4ANT-UL</v>
          </cell>
          <cell r="B2849" t="str">
            <v>Q.E. - 4 ANTE - A&amp;B - 3200X2000 - 39≤MOT≤62</v>
          </cell>
          <cell r="C2849" t="str">
            <v>ELECTRICAL ENCLOSURE - 4 DOORS : 39≤MOT≤62 ALLEN BRADLEY</v>
          </cell>
          <cell r="F2849">
            <v>16740.888399673793</v>
          </cell>
          <cell r="H2849">
            <v>7868.2175478466825</v>
          </cell>
          <cell r="I2849">
            <v>0.53</v>
          </cell>
          <cell r="J2849" t="str">
            <v>OK</v>
          </cell>
          <cell r="K2849" t="str">
            <v>NEWZD</v>
          </cell>
          <cell r="L2849">
            <v>0</v>
          </cell>
          <cell r="M2849">
            <v>0</v>
          </cell>
          <cell r="N2849">
            <v>0</v>
          </cell>
          <cell r="O2849">
            <v>0</v>
          </cell>
          <cell r="P2849">
            <v>0</v>
          </cell>
          <cell r="Q2849">
            <v>0</v>
          </cell>
          <cell r="R2849">
            <v>0</v>
          </cell>
          <cell r="S2849">
            <v>0</v>
          </cell>
          <cell r="T2849">
            <v>0</v>
          </cell>
          <cell r="U2849">
            <v>0</v>
          </cell>
          <cell r="V2849">
            <v>0</v>
          </cell>
          <cell r="W2849">
            <v>0</v>
          </cell>
          <cell r="X2849">
            <v>0</v>
          </cell>
          <cell r="Y2849">
            <v>0</v>
          </cell>
          <cell r="Z2849">
            <v>0</v>
          </cell>
          <cell r="AA2849">
            <v>0</v>
          </cell>
          <cell r="AB2849">
            <v>0</v>
          </cell>
          <cell r="AC2849">
            <v>0</v>
          </cell>
          <cell r="AD2849">
            <v>0</v>
          </cell>
          <cell r="AE2849">
            <v>0</v>
          </cell>
          <cell r="AF2849">
            <v>0</v>
          </cell>
          <cell r="AG2849">
            <v>0</v>
          </cell>
          <cell r="AH2849">
            <v>0</v>
          </cell>
          <cell r="AI2849">
            <v>0</v>
          </cell>
          <cell r="AJ2849">
            <v>0</v>
          </cell>
          <cell r="AK2849">
            <v>0</v>
          </cell>
          <cell r="AL2849">
            <v>0</v>
          </cell>
          <cell r="AM2849">
            <v>0</v>
          </cell>
          <cell r="AN2849">
            <v>0</v>
          </cell>
          <cell r="AO2849">
            <v>0</v>
          </cell>
          <cell r="AP2849">
            <v>0</v>
          </cell>
          <cell r="AQ2849">
            <v>0</v>
          </cell>
          <cell r="AR2849">
            <v>0</v>
          </cell>
          <cell r="AS2849">
            <v>0</v>
          </cell>
          <cell r="AT2849">
            <v>0</v>
          </cell>
          <cell r="AU2849">
            <v>0</v>
          </cell>
          <cell r="AV2849">
            <v>6434.2175478466825</v>
          </cell>
          <cell r="AW2849">
            <v>0</v>
          </cell>
          <cell r="AX2849">
            <v>0</v>
          </cell>
          <cell r="AY2849">
            <v>0</v>
          </cell>
          <cell r="AZ2849">
            <v>0</v>
          </cell>
          <cell r="BA2849">
            <v>0</v>
          </cell>
          <cell r="BB2849">
            <v>0</v>
          </cell>
          <cell r="BC2849">
            <v>0</v>
          </cell>
          <cell r="BD2849">
            <v>0</v>
          </cell>
          <cell r="BE2849">
            <v>252</v>
          </cell>
          <cell r="BF2849">
            <v>7</v>
          </cell>
          <cell r="BG2849">
            <v>0</v>
          </cell>
          <cell r="BH2849">
            <v>0</v>
          </cell>
          <cell r="BI2849">
            <v>0</v>
          </cell>
          <cell r="BJ2849">
            <v>0</v>
          </cell>
          <cell r="BK2849">
            <v>133</v>
          </cell>
          <cell r="BL2849">
            <v>3.5</v>
          </cell>
          <cell r="BM2849">
            <v>0</v>
          </cell>
          <cell r="BN2849">
            <v>0</v>
          </cell>
          <cell r="BO2849">
            <v>0</v>
          </cell>
          <cell r="BP2849">
            <v>0</v>
          </cell>
          <cell r="BQ2849">
            <v>0</v>
          </cell>
          <cell r="BR2849">
            <v>0</v>
          </cell>
          <cell r="BS2849">
            <v>975</v>
          </cell>
          <cell r="BT2849">
            <v>30</v>
          </cell>
          <cell r="BU2849">
            <v>0</v>
          </cell>
          <cell r="BV2849">
            <v>0</v>
          </cell>
          <cell r="BW2849">
            <v>0</v>
          </cell>
          <cell r="BX2849">
            <v>0</v>
          </cell>
          <cell r="BY2849">
            <v>0</v>
          </cell>
          <cell r="BZ2849">
            <v>0</v>
          </cell>
          <cell r="CA2849">
            <v>74</v>
          </cell>
          <cell r="CB2849">
            <v>2</v>
          </cell>
          <cell r="CC2849">
            <v>0</v>
          </cell>
          <cell r="CD2849">
            <v>0</v>
          </cell>
          <cell r="CE2849">
            <v>0</v>
          </cell>
          <cell r="CF2849">
            <v>0</v>
          </cell>
          <cell r="CG2849">
            <v>0</v>
          </cell>
          <cell r="CH2849">
            <v>0</v>
          </cell>
          <cell r="CI2849">
            <v>0</v>
          </cell>
          <cell r="CJ2849">
            <v>0</v>
          </cell>
          <cell r="CK2849">
            <v>0</v>
          </cell>
          <cell r="CL2849">
            <v>0</v>
          </cell>
          <cell r="CM2849">
            <v>0</v>
          </cell>
          <cell r="CN2849">
            <v>0</v>
          </cell>
          <cell r="CO2849">
            <v>0</v>
          </cell>
          <cell r="CP2849">
            <v>0</v>
          </cell>
          <cell r="CQ2849">
            <v>0</v>
          </cell>
          <cell r="CR2849">
            <v>0</v>
          </cell>
          <cell r="CS2849">
            <v>0</v>
          </cell>
          <cell r="CT2849">
            <v>0</v>
          </cell>
          <cell r="CU2849">
            <v>0</v>
          </cell>
          <cell r="CV2849">
            <v>0</v>
          </cell>
          <cell r="CW2849">
            <v>0</v>
          </cell>
          <cell r="CX2849">
            <v>0</v>
          </cell>
          <cell r="CY2849">
            <v>0</v>
          </cell>
          <cell r="CZ2849">
            <v>0</v>
          </cell>
          <cell r="DA2849">
            <v>0</v>
          </cell>
          <cell r="DB2849">
            <v>0</v>
          </cell>
          <cell r="DC2849">
            <v>0</v>
          </cell>
          <cell r="DD2849">
            <v>7868.2175478466825</v>
          </cell>
          <cell r="DE2849">
            <v>0</v>
          </cell>
          <cell r="DG2849">
            <v>6246.8131532492062</v>
          </cell>
          <cell r="DI2849">
            <v>0.03</v>
          </cell>
          <cell r="DJ2849">
            <v>187.40439459747617</v>
          </cell>
          <cell r="DK2849">
            <v>2.4399030526891373E-2</v>
          </cell>
          <cell r="DL2849">
            <v>0</v>
          </cell>
        </row>
        <row r="2850">
          <cell r="A2850" t="str">
            <v>QE-QUADRO-5ANT-1494-UL</v>
          </cell>
          <cell r="B2850" t="str">
            <v>Q.E. - 5 ANTE - A&amp;B - 4090X2000 - 1494U - 61≤MOT≤84</v>
          </cell>
          <cell r="F2850">
            <v>20783.016693342932</v>
          </cell>
          <cell r="H2850">
            <v>9768.017845871178</v>
          </cell>
          <cell r="I2850">
            <v>0.53</v>
          </cell>
          <cell r="J2850" t="str">
            <v>OK</v>
          </cell>
          <cell r="K2850" t="str">
            <v>NEWZD</v>
          </cell>
          <cell r="L2850">
            <v>0</v>
          </cell>
          <cell r="M2850">
            <v>0</v>
          </cell>
          <cell r="N2850">
            <v>0</v>
          </cell>
          <cell r="O2850">
            <v>0</v>
          </cell>
          <cell r="P2850">
            <v>0</v>
          </cell>
          <cell r="Q2850">
            <v>0</v>
          </cell>
          <cell r="R2850">
            <v>0</v>
          </cell>
          <cell r="S2850">
            <v>0</v>
          </cell>
          <cell r="T2850">
            <v>0</v>
          </cell>
          <cell r="U2850">
            <v>0</v>
          </cell>
          <cell r="V2850">
            <v>0</v>
          </cell>
          <cell r="W2850">
            <v>0</v>
          </cell>
          <cell r="X2850">
            <v>0</v>
          </cell>
          <cell r="Y2850">
            <v>0</v>
          </cell>
          <cell r="Z2850">
            <v>0</v>
          </cell>
          <cell r="AA2850">
            <v>0</v>
          </cell>
          <cell r="AB2850">
            <v>0</v>
          </cell>
          <cell r="AC2850">
            <v>0</v>
          </cell>
          <cell r="AD2850">
            <v>0</v>
          </cell>
          <cell r="AE2850">
            <v>0</v>
          </cell>
          <cell r="AF2850">
            <v>0</v>
          </cell>
          <cell r="AG2850">
            <v>0</v>
          </cell>
          <cell r="AH2850">
            <v>0</v>
          </cell>
          <cell r="AI2850">
            <v>0</v>
          </cell>
          <cell r="AJ2850">
            <v>0</v>
          </cell>
          <cell r="AK2850">
            <v>0</v>
          </cell>
          <cell r="AL2850">
            <v>0</v>
          </cell>
          <cell r="AM2850">
            <v>0</v>
          </cell>
          <cell r="AN2850">
            <v>0</v>
          </cell>
          <cell r="AO2850">
            <v>0</v>
          </cell>
          <cell r="AP2850">
            <v>0</v>
          </cell>
          <cell r="AQ2850">
            <v>0</v>
          </cell>
          <cell r="AR2850">
            <v>0</v>
          </cell>
          <cell r="AS2850">
            <v>0</v>
          </cell>
          <cell r="AT2850">
            <v>0</v>
          </cell>
          <cell r="AU2850">
            <v>0</v>
          </cell>
          <cell r="AV2850">
            <v>7945.517845871178</v>
          </cell>
          <cell r="AW2850">
            <v>0</v>
          </cell>
          <cell r="AX2850">
            <v>0</v>
          </cell>
          <cell r="AY2850">
            <v>0</v>
          </cell>
          <cell r="AZ2850">
            <v>0</v>
          </cell>
          <cell r="BA2850">
            <v>0</v>
          </cell>
          <cell r="BB2850">
            <v>0</v>
          </cell>
          <cell r="BC2850">
            <v>0</v>
          </cell>
          <cell r="BD2850">
            <v>0</v>
          </cell>
          <cell r="BE2850">
            <v>324</v>
          </cell>
          <cell r="BF2850">
            <v>9</v>
          </cell>
          <cell r="BG2850">
            <v>0</v>
          </cell>
          <cell r="BH2850">
            <v>0</v>
          </cell>
          <cell r="BI2850">
            <v>0</v>
          </cell>
          <cell r="BJ2850">
            <v>0</v>
          </cell>
          <cell r="BK2850">
            <v>171</v>
          </cell>
          <cell r="BL2850">
            <v>4.5</v>
          </cell>
          <cell r="BM2850">
            <v>0</v>
          </cell>
          <cell r="BN2850">
            <v>0</v>
          </cell>
          <cell r="BO2850">
            <v>0</v>
          </cell>
          <cell r="BP2850">
            <v>0</v>
          </cell>
          <cell r="BQ2850">
            <v>0</v>
          </cell>
          <cell r="BR2850">
            <v>0</v>
          </cell>
          <cell r="BS2850">
            <v>1235</v>
          </cell>
          <cell r="BT2850">
            <v>38</v>
          </cell>
          <cell r="BU2850">
            <v>0</v>
          </cell>
          <cell r="BV2850">
            <v>0</v>
          </cell>
          <cell r="BW2850">
            <v>0</v>
          </cell>
          <cell r="BX2850">
            <v>0</v>
          </cell>
          <cell r="BY2850">
            <v>0</v>
          </cell>
          <cell r="BZ2850">
            <v>0</v>
          </cell>
          <cell r="CA2850">
            <v>92.5</v>
          </cell>
          <cell r="CB2850">
            <v>2.5</v>
          </cell>
          <cell r="CC2850">
            <v>0</v>
          </cell>
          <cell r="CD2850">
            <v>0</v>
          </cell>
          <cell r="CE2850">
            <v>0</v>
          </cell>
          <cell r="CF2850">
            <v>0</v>
          </cell>
          <cell r="CG2850">
            <v>0</v>
          </cell>
          <cell r="CH2850">
            <v>0</v>
          </cell>
          <cell r="CI2850">
            <v>0</v>
          </cell>
          <cell r="CJ2850">
            <v>0</v>
          </cell>
          <cell r="CK2850">
            <v>0</v>
          </cell>
          <cell r="CL2850">
            <v>0</v>
          </cell>
          <cell r="CM2850">
            <v>0</v>
          </cell>
          <cell r="CN2850">
            <v>0</v>
          </cell>
          <cell r="CO2850">
            <v>0</v>
          </cell>
          <cell r="CP2850">
            <v>0</v>
          </cell>
          <cell r="CQ2850">
            <v>0</v>
          </cell>
          <cell r="CR2850">
            <v>0</v>
          </cell>
          <cell r="CS2850">
            <v>0</v>
          </cell>
          <cell r="CT2850">
            <v>0</v>
          </cell>
          <cell r="CU2850">
            <v>0</v>
          </cell>
          <cell r="CV2850">
            <v>0</v>
          </cell>
          <cell r="CW2850">
            <v>0</v>
          </cell>
          <cell r="CX2850">
            <v>0</v>
          </cell>
          <cell r="CY2850">
            <v>0</v>
          </cell>
          <cell r="CZ2850">
            <v>0</v>
          </cell>
          <cell r="DA2850">
            <v>0</v>
          </cell>
          <cell r="DB2850">
            <v>0</v>
          </cell>
          <cell r="DC2850">
            <v>0</v>
          </cell>
          <cell r="DD2850">
            <v>9768.017845871178</v>
          </cell>
          <cell r="DE2850">
            <v>0</v>
          </cell>
          <cell r="DG2850">
            <v>7945.517845871178</v>
          </cell>
          <cell r="DI2850">
            <v>0</v>
          </cell>
          <cell r="DJ2850">
            <v>0</v>
          </cell>
          <cell r="DK2850">
            <v>0</v>
          </cell>
          <cell r="DL2850">
            <v>0</v>
          </cell>
        </row>
        <row r="2851">
          <cell r="A2851" t="str">
            <v>QE-QUADRO-5ANT-UL</v>
          </cell>
          <cell r="B2851" t="str">
            <v>Q.E. - 5 ANTE - A&amp;B - 4000X2000 - 63≤MOT≤86</v>
          </cell>
          <cell r="C2851" t="str">
            <v>ELECTRICAL ENCLOSURE - 5 DOORS : 63≤MOT≤xx ALLEN BRADLEY</v>
          </cell>
          <cell r="F2851">
            <v>19042.304853717687</v>
          </cell>
          <cell r="H2851">
            <v>8949.883281247312</v>
          </cell>
          <cell r="I2851">
            <v>0.53</v>
          </cell>
          <cell r="J2851" t="str">
            <v>OK</v>
          </cell>
          <cell r="K2851" t="str">
            <v>NEWZD</v>
          </cell>
          <cell r="L2851">
            <v>0</v>
          </cell>
          <cell r="M2851">
            <v>0</v>
          </cell>
          <cell r="N2851">
            <v>0</v>
          </cell>
          <cell r="O2851">
            <v>0</v>
          </cell>
          <cell r="P2851">
            <v>0</v>
          </cell>
          <cell r="Q2851">
            <v>0</v>
          </cell>
          <cell r="R2851">
            <v>0</v>
          </cell>
          <cell r="S2851">
            <v>0</v>
          </cell>
          <cell r="T2851">
            <v>0</v>
          </cell>
          <cell r="U2851">
            <v>0</v>
          </cell>
          <cell r="V2851">
            <v>0</v>
          </cell>
          <cell r="W2851">
            <v>0</v>
          </cell>
          <cell r="X2851">
            <v>0</v>
          </cell>
          <cell r="Y2851">
            <v>0</v>
          </cell>
          <cell r="Z2851">
            <v>0</v>
          </cell>
          <cell r="AA2851">
            <v>0</v>
          </cell>
          <cell r="AB2851">
            <v>0</v>
          </cell>
          <cell r="AC2851">
            <v>0</v>
          </cell>
          <cell r="AD2851">
            <v>0</v>
          </cell>
          <cell r="AE2851">
            <v>0</v>
          </cell>
          <cell r="AF2851">
            <v>0</v>
          </cell>
          <cell r="AG2851">
            <v>0</v>
          </cell>
          <cell r="AH2851">
            <v>0</v>
          </cell>
          <cell r="AI2851">
            <v>0</v>
          </cell>
          <cell r="AJ2851">
            <v>0</v>
          </cell>
          <cell r="AK2851">
            <v>0</v>
          </cell>
          <cell r="AL2851">
            <v>0</v>
          </cell>
          <cell r="AM2851">
            <v>0</v>
          </cell>
          <cell r="AN2851">
            <v>0</v>
          </cell>
          <cell r="AO2851">
            <v>0</v>
          </cell>
          <cell r="AP2851">
            <v>0</v>
          </cell>
          <cell r="AQ2851">
            <v>0</v>
          </cell>
          <cell r="AR2851">
            <v>0</v>
          </cell>
          <cell r="AS2851">
            <v>0</v>
          </cell>
          <cell r="AT2851">
            <v>0</v>
          </cell>
          <cell r="AU2851">
            <v>0</v>
          </cell>
          <cell r="AV2851">
            <v>7279.8832812473129</v>
          </cell>
          <cell r="AW2851">
            <v>0</v>
          </cell>
          <cell r="AX2851">
            <v>0</v>
          </cell>
          <cell r="AY2851">
            <v>0</v>
          </cell>
          <cell r="AZ2851">
            <v>0</v>
          </cell>
          <cell r="BA2851">
            <v>0</v>
          </cell>
          <cell r="BB2851">
            <v>0</v>
          </cell>
          <cell r="BC2851">
            <v>0</v>
          </cell>
          <cell r="BD2851">
            <v>0</v>
          </cell>
          <cell r="BE2851">
            <v>288</v>
          </cell>
          <cell r="BF2851">
            <v>8</v>
          </cell>
          <cell r="BG2851">
            <v>0</v>
          </cell>
          <cell r="BH2851">
            <v>0</v>
          </cell>
          <cell r="BI2851">
            <v>0</v>
          </cell>
          <cell r="BJ2851">
            <v>0</v>
          </cell>
          <cell r="BK2851">
            <v>152</v>
          </cell>
          <cell r="BL2851">
            <v>4</v>
          </cell>
          <cell r="BM2851">
            <v>0</v>
          </cell>
          <cell r="BN2851">
            <v>0</v>
          </cell>
          <cell r="BO2851">
            <v>0</v>
          </cell>
          <cell r="BP2851">
            <v>0</v>
          </cell>
          <cell r="BQ2851">
            <v>0</v>
          </cell>
          <cell r="BR2851">
            <v>0</v>
          </cell>
          <cell r="BS2851">
            <v>1137.5</v>
          </cell>
          <cell r="BT2851">
            <v>35</v>
          </cell>
          <cell r="BU2851">
            <v>0</v>
          </cell>
          <cell r="BV2851">
            <v>0</v>
          </cell>
          <cell r="BW2851">
            <v>0</v>
          </cell>
          <cell r="BX2851">
            <v>0</v>
          </cell>
          <cell r="BY2851">
            <v>0</v>
          </cell>
          <cell r="BZ2851">
            <v>0</v>
          </cell>
          <cell r="CA2851">
            <v>92.5</v>
          </cell>
          <cell r="CB2851">
            <v>2.5</v>
          </cell>
          <cell r="CC2851">
            <v>0</v>
          </cell>
          <cell r="CD2851">
            <v>0</v>
          </cell>
          <cell r="CE2851">
            <v>0</v>
          </cell>
          <cell r="CF2851">
            <v>0</v>
          </cell>
          <cell r="CG2851">
            <v>0</v>
          </cell>
          <cell r="CH2851">
            <v>0</v>
          </cell>
          <cell r="CI2851">
            <v>0</v>
          </cell>
          <cell r="CJ2851">
            <v>0</v>
          </cell>
          <cell r="CK2851">
            <v>0</v>
          </cell>
          <cell r="CL2851">
            <v>0</v>
          </cell>
          <cell r="CM2851">
            <v>0</v>
          </cell>
          <cell r="CN2851">
            <v>0</v>
          </cell>
          <cell r="CO2851">
            <v>0</v>
          </cell>
          <cell r="CP2851">
            <v>0</v>
          </cell>
          <cell r="CQ2851">
            <v>0</v>
          </cell>
          <cell r="CR2851">
            <v>0</v>
          </cell>
          <cell r="CS2851">
            <v>0</v>
          </cell>
          <cell r="CT2851">
            <v>0</v>
          </cell>
          <cell r="CU2851">
            <v>0</v>
          </cell>
          <cell r="CV2851">
            <v>0</v>
          </cell>
          <cell r="CW2851">
            <v>0</v>
          </cell>
          <cell r="CX2851">
            <v>0</v>
          </cell>
          <cell r="CY2851">
            <v>0</v>
          </cell>
          <cell r="CZ2851">
            <v>0</v>
          </cell>
          <cell r="DA2851">
            <v>0</v>
          </cell>
          <cell r="DB2851">
            <v>0</v>
          </cell>
          <cell r="DC2851">
            <v>0</v>
          </cell>
          <cell r="DD2851">
            <v>8949.883281247312</v>
          </cell>
          <cell r="DE2851">
            <v>0</v>
          </cell>
          <cell r="DG2851">
            <v>7067.8478458711779</v>
          </cell>
          <cell r="DI2851">
            <v>0.03</v>
          </cell>
          <cell r="DJ2851">
            <v>212.03543537613533</v>
          </cell>
          <cell r="DK2851">
            <v>2.4266322682229665E-2</v>
          </cell>
          <cell r="DL2851">
            <v>0</v>
          </cell>
        </row>
        <row r="2852">
          <cell r="A2852" t="str">
            <v>QE-RE-2ANT-1200-S</v>
          </cell>
          <cell r="B2852" t="str">
            <v>Q.E. EAGLE - 2 ANTE: 00≤MOT≤14 - INV≤4 - SIEMENS</v>
          </cell>
          <cell r="C2852" t="str">
            <v>ELECTRICAL ENCLOSURE EAGLE - 2 DOORS: 00≤MOT≤14 - INV≤4 - SIEMENS</v>
          </cell>
          <cell r="F2852">
            <v>9148.5657681811517</v>
          </cell>
          <cell r="H2852">
            <v>4299.8259110451409</v>
          </cell>
          <cell r="I2852">
            <v>0.53</v>
          </cell>
          <cell r="J2852" t="str">
            <v>OK</v>
          </cell>
          <cell r="K2852" t="str">
            <v>NEWZD</v>
          </cell>
          <cell r="L2852">
            <v>0</v>
          </cell>
          <cell r="M2852">
            <v>0</v>
          </cell>
          <cell r="N2852">
            <v>0</v>
          </cell>
          <cell r="O2852">
            <v>0</v>
          </cell>
          <cell r="P2852">
            <v>0</v>
          </cell>
          <cell r="Q2852">
            <v>0</v>
          </cell>
          <cell r="R2852">
            <v>0</v>
          </cell>
          <cell r="S2852">
            <v>0</v>
          </cell>
          <cell r="T2852">
            <v>0</v>
          </cell>
          <cell r="U2852">
            <v>0</v>
          </cell>
          <cell r="V2852">
            <v>0</v>
          </cell>
          <cell r="W2852">
            <v>0</v>
          </cell>
          <cell r="X2852">
            <v>0</v>
          </cell>
          <cell r="Y2852">
            <v>0</v>
          </cell>
          <cell r="Z2852">
            <v>0</v>
          </cell>
          <cell r="AA2852">
            <v>0</v>
          </cell>
          <cell r="AB2852">
            <v>0</v>
          </cell>
          <cell r="AC2852">
            <v>0</v>
          </cell>
          <cell r="AD2852">
            <v>0</v>
          </cell>
          <cell r="AE2852">
            <v>0</v>
          </cell>
          <cell r="AF2852">
            <v>0</v>
          </cell>
          <cell r="AG2852">
            <v>0</v>
          </cell>
          <cell r="AH2852">
            <v>0</v>
          </cell>
          <cell r="AI2852">
            <v>0</v>
          </cell>
          <cell r="AJ2852">
            <v>0</v>
          </cell>
          <cell r="AK2852">
            <v>0</v>
          </cell>
          <cell r="AL2852">
            <v>0</v>
          </cell>
          <cell r="AM2852">
            <v>0</v>
          </cell>
          <cell r="AN2852">
            <v>0</v>
          </cell>
          <cell r="AO2852">
            <v>0</v>
          </cell>
          <cell r="AP2852">
            <v>0</v>
          </cell>
          <cell r="AQ2852">
            <v>0</v>
          </cell>
          <cell r="AR2852">
            <v>0</v>
          </cell>
          <cell r="AS2852">
            <v>0</v>
          </cell>
          <cell r="AT2852">
            <v>0</v>
          </cell>
          <cell r="AU2852">
            <v>0</v>
          </cell>
          <cell r="AV2852">
            <v>3319.3259110451409</v>
          </cell>
          <cell r="AW2852">
            <v>0</v>
          </cell>
          <cell r="AX2852">
            <v>0</v>
          </cell>
          <cell r="AY2852">
            <v>0</v>
          </cell>
          <cell r="AZ2852">
            <v>0</v>
          </cell>
          <cell r="BA2852">
            <v>0</v>
          </cell>
          <cell r="BB2852">
            <v>0</v>
          </cell>
          <cell r="BC2852">
            <v>0</v>
          </cell>
          <cell r="BD2852">
            <v>0</v>
          </cell>
          <cell r="BE2852">
            <v>180</v>
          </cell>
          <cell r="BF2852">
            <v>5</v>
          </cell>
          <cell r="BG2852">
            <v>0</v>
          </cell>
          <cell r="BH2852">
            <v>0</v>
          </cell>
          <cell r="BI2852">
            <v>0</v>
          </cell>
          <cell r="BJ2852">
            <v>0</v>
          </cell>
          <cell r="BK2852">
            <v>95</v>
          </cell>
          <cell r="BL2852">
            <v>2.5</v>
          </cell>
          <cell r="BM2852">
            <v>0</v>
          </cell>
          <cell r="BN2852">
            <v>0</v>
          </cell>
          <cell r="BO2852">
            <v>0</v>
          </cell>
          <cell r="BP2852">
            <v>0</v>
          </cell>
          <cell r="BQ2852">
            <v>0</v>
          </cell>
          <cell r="BR2852">
            <v>0</v>
          </cell>
          <cell r="BS2852">
            <v>650</v>
          </cell>
          <cell r="BT2852">
            <v>20</v>
          </cell>
          <cell r="BU2852">
            <v>0</v>
          </cell>
          <cell r="BV2852">
            <v>0</v>
          </cell>
          <cell r="BW2852">
            <v>0</v>
          </cell>
          <cell r="BX2852">
            <v>0</v>
          </cell>
          <cell r="BY2852">
            <v>0</v>
          </cell>
          <cell r="BZ2852">
            <v>0</v>
          </cell>
          <cell r="CA2852">
            <v>55.5</v>
          </cell>
          <cell r="CB2852">
            <v>1.5</v>
          </cell>
          <cell r="CC2852">
            <v>0</v>
          </cell>
          <cell r="CD2852">
            <v>0</v>
          </cell>
          <cell r="CE2852">
            <v>0</v>
          </cell>
          <cell r="CF2852">
            <v>0</v>
          </cell>
          <cell r="CG2852">
            <v>0</v>
          </cell>
          <cell r="CH2852">
            <v>0</v>
          </cell>
          <cell r="CI2852">
            <v>0</v>
          </cell>
          <cell r="CJ2852">
            <v>0</v>
          </cell>
          <cell r="CK2852">
            <v>0</v>
          </cell>
          <cell r="CL2852">
            <v>0</v>
          </cell>
          <cell r="CM2852">
            <v>0</v>
          </cell>
          <cell r="CN2852">
            <v>0</v>
          </cell>
          <cell r="CO2852">
            <v>0</v>
          </cell>
          <cell r="CP2852">
            <v>0</v>
          </cell>
          <cell r="CQ2852">
            <v>0</v>
          </cell>
          <cell r="CR2852">
            <v>0</v>
          </cell>
          <cell r="CS2852">
            <v>0</v>
          </cell>
          <cell r="CT2852">
            <v>0</v>
          </cell>
          <cell r="CU2852">
            <v>0</v>
          </cell>
          <cell r="CV2852">
            <v>0</v>
          </cell>
          <cell r="CW2852">
            <v>0</v>
          </cell>
          <cell r="CX2852">
            <v>0</v>
          </cell>
          <cell r="CY2852">
            <v>0</v>
          </cell>
          <cell r="CZ2852">
            <v>0</v>
          </cell>
          <cell r="DA2852">
            <v>0</v>
          </cell>
          <cell r="DB2852">
            <v>0</v>
          </cell>
          <cell r="DC2852">
            <v>0</v>
          </cell>
          <cell r="DD2852">
            <v>4299.8259110451409</v>
          </cell>
          <cell r="DE2852">
            <v>0</v>
          </cell>
          <cell r="DG2852">
            <v>3222.6465155778064</v>
          </cell>
          <cell r="DI2852">
            <v>0.03</v>
          </cell>
          <cell r="DJ2852">
            <v>96.679395467334189</v>
          </cell>
          <cell r="DK2852">
            <v>2.3001671511811112E-2</v>
          </cell>
          <cell r="DL2852">
            <v>0</v>
          </cell>
        </row>
        <row r="2853">
          <cell r="A2853" t="str">
            <v>QE-RE-EAGLE</v>
          </cell>
          <cell r="B2853" t="str">
            <v>Q.E. EAGLE - MATERIALI SPECIFICI</v>
          </cell>
          <cell r="C2853" t="str">
            <v>ELECTRICAL ENCLOSURE - EAGLE ROBOT SPECIFIC ITEMS</v>
          </cell>
          <cell r="F2853">
            <v>28702.334215924904</v>
          </cell>
          <cell r="H2853">
            <v>13490.097081484704</v>
          </cell>
          <cell r="I2853">
            <v>0.53</v>
          </cell>
          <cell r="J2853" t="str">
            <v>OK</v>
          </cell>
          <cell r="K2853" t="str">
            <v>GHZZD</v>
          </cell>
          <cell r="L2853">
            <v>0.81349889214018956</v>
          </cell>
          <cell r="M2853">
            <v>0</v>
          </cell>
          <cell r="N2853">
            <v>0</v>
          </cell>
          <cell r="O2853">
            <v>0</v>
          </cell>
          <cell r="P2853">
            <v>0</v>
          </cell>
          <cell r="Q2853">
            <v>3.3747931937092676E-2</v>
          </cell>
          <cell r="R2853">
            <v>0</v>
          </cell>
          <cell r="S2853">
            <v>0</v>
          </cell>
          <cell r="T2853">
            <v>1.9634213488092501E-2</v>
          </cell>
          <cell r="U2853">
            <v>0</v>
          </cell>
          <cell r="V2853">
            <v>0</v>
          </cell>
          <cell r="W2853">
            <v>0</v>
          </cell>
          <cell r="X2853">
            <v>0.12293262017155648</v>
          </cell>
          <cell r="Y2853">
            <v>0</v>
          </cell>
          <cell r="Z2853">
            <v>0</v>
          </cell>
          <cell r="AA2853">
            <v>0</v>
          </cell>
          <cell r="AB2853">
            <v>1.0186342263068842E-2</v>
          </cell>
          <cell r="AC2853">
            <v>0</v>
          </cell>
          <cell r="AD2853">
            <v>0</v>
          </cell>
          <cell r="AE2853">
            <v>0</v>
          </cell>
          <cell r="AF2853">
            <v>0</v>
          </cell>
          <cell r="AG2853">
            <v>0</v>
          </cell>
          <cell r="AH2853">
            <v>0</v>
          </cell>
          <cell r="AI2853">
            <v>0</v>
          </cell>
          <cell r="AJ2853">
            <v>0</v>
          </cell>
          <cell r="AK2853">
            <v>0</v>
          </cell>
          <cell r="AL2853">
            <v>0</v>
          </cell>
          <cell r="AM2853">
            <v>0</v>
          </cell>
          <cell r="AN2853">
            <v>0</v>
          </cell>
          <cell r="AO2853">
            <v>0</v>
          </cell>
          <cell r="AP2853">
            <v>0</v>
          </cell>
          <cell r="AQ2853">
            <v>0</v>
          </cell>
          <cell r="AR2853">
            <v>0</v>
          </cell>
          <cell r="AS2853">
            <v>0</v>
          </cell>
          <cell r="AT2853">
            <v>0</v>
          </cell>
          <cell r="AU2853">
            <v>0</v>
          </cell>
          <cell r="AV2853">
            <v>10974.179030651412</v>
          </cell>
          <cell r="AW2853">
            <v>0</v>
          </cell>
          <cell r="AX2853">
            <v>0</v>
          </cell>
          <cell r="AY2853">
            <v>0</v>
          </cell>
          <cell r="AZ2853">
            <v>0</v>
          </cell>
          <cell r="BA2853">
            <v>0</v>
          </cell>
          <cell r="BB2853">
            <v>0</v>
          </cell>
          <cell r="BC2853">
            <v>0</v>
          </cell>
          <cell r="BD2853">
            <v>0</v>
          </cell>
          <cell r="BE2853">
            <v>455.26287813071838</v>
          </cell>
          <cell r="BF2853">
            <v>12.646191059186622</v>
          </cell>
          <cell r="BG2853">
            <v>0</v>
          </cell>
          <cell r="BH2853">
            <v>0</v>
          </cell>
          <cell r="BI2853">
            <v>0</v>
          </cell>
          <cell r="BJ2853">
            <v>0</v>
          </cell>
          <cell r="BK2853">
            <v>264.86744607296424</v>
          </cell>
          <cell r="BL2853">
            <v>6.9701959492885326</v>
          </cell>
          <cell r="BM2853">
            <v>0</v>
          </cell>
          <cell r="BN2853">
            <v>0</v>
          </cell>
          <cell r="BO2853">
            <v>0</v>
          </cell>
          <cell r="BP2853">
            <v>0</v>
          </cell>
          <cell r="BQ2853">
            <v>0</v>
          </cell>
          <cell r="BR2853">
            <v>0</v>
          </cell>
          <cell r="BS2853">
            <v>1658.3729805955818</v>
          </cell>
          <cell r="BT2853">
            <v>51.026860941402518</v>
          </cell>
          <cell r="BU2853">
            <v>0</v>
          </cell>
          <cell r="BV2853">
            <v>0</v>
          </cell>
          <cell r="BW2853">
            <v>0</v>
          </cell>
          <cell r="BX2853">
            <v>0</v>
          </cell>
          <cell r="BY2853">
            <v>0</v>
          </cell>
          <cell r="BZ2853">
            <v>0</v>
          </cell>
          <cell r="CA2853">
            <v>137.41474603402929</v>
          </cell>
          <cell r="CB2853">
            <v>3.7139120549737648</v>
          </cell>
          <cell r="CC2853">
            <v>0</v>
          </cell>
          <cell r="CD2853">
            <v>0</v>
          </cell>
          <cell r="CE2853">
            <v>0</v>
          </cell>
          <cell r="CF2853">
            <v>0</v>
          </cell>
          <cell r="CG2853">
            <v>0</v>
          </cell>
          <cell r="CH2853">
            <v>0</v>
          </cell>
          <cell r="CI2853">
            <v>0</v>
          </cell>
          <cell r="CJ2853">
            <v>0</v>
          </cell>
          <cell r="CK2853">
            <v>0</v>
          </cell>
          <cell r="CL2853">
            <v>0</v>
          </cell>
          <cell r="CM2853">
            <v>0</v>
          </cell>
          <cell r="CN2853">
            <v>0</v>
          </cell>
          <cell r="CO2853">
            <v>0</v>
          </cell>
          <cell r="CP2853">
            <v>0</v>
          </cell>
          <cell r="CQ2853">
            <v>0</v>
          </cell>
          <cell r="CR2853">
            <v>0</v>
          </cell>
          <cell r="CS2853">
            <v>0</v>
          </cell>
          <cell r="CT2853">
            <v>0</v>
          </cell>
          <cell r="CU2853">
            <v>0</v>
          </cell>
          <cell r="CV2853">
            <v>0</v>
          </cell>
          <cell r="CW2853">
            <v>0</v>
          </cell>
          <cell r="CX2853">
            <v>0</v>
          </cell>
          <cell r="CY2853">
            <v>0</v>
          </cell>
          <cell r="CZ2853">
            <v>0</v>
          </cell>
          <cell r="DA2853">
            <v>0</v>
          </cell>
          <cell r="DB2853">
            <v>0</v>
          </cell>
          <cell r="DC2853">
            <v>0</v>
          </cell>
          <cell r="DD2853">
            <v>13490.097081484704</v>
          </cell>
          <cell r="DE2853">
            <v>0</v>
          </cell>
          <cell r="DG2853">
            <v>13170.460799038547</v>
          </cell>
          <cell r="DH2853">
            <v>0.80897266320272143</v>
          </cell>
          <cell r="DI2853">
            <v>0.03</v>
          </cell>
          <cell r="DJ2853">
            <v>319.63628244615768</v>
          </cell>
          <cell r="DK2853">
            <v>2.4269179896081645E-2</v>
          </cell>
          <cell r="DL2853">
            <v>0</v>
          </cell>
        </row>
        <row r="2854">
          <cell r="A2854" t="str">
            <v>QE-ROB-FANUC</v>
          </cell>
          <cell r="B2854" t="str">
            <v>QUADRO ELETTRICO ROBOT FANUC SIEMENS + TP1200</v>
          </cell>
          <cell r="F2854">
            <v>21389.549787234046</v>
          </cell>
          <cell r="H2854">
            <v>10053.088400000001</v>
          </cell>
          <cell r="I2854">
            <v>0.53</v>
          </cell>
          <cell r="J2854" t="str">
            <v>BEMA</v>
          </cell>
          <cell r="K2854" t="str">
            <v>NEWZD</v>
          </cell>
          <cell r="L2854">
            <v>0</v>
          </cell>
          <cell r="M2854">
            <v>0</v>
          </cell>
          <cell r="N2854">
            <v>0</v>
          </cell>
          <cell r="O2854">
            <v>0</v>
          </cell>
          <cell r="P2854">
            <v>0</v>
          </cell>
          <cell r="Q2854">
            <v>0</v>
          </cell>
          <cell r="R2854">
            <v>0</v>
          </cell>
          <cell r="S2854">
            <v>0</v>
          </cell>
          <cell r="T2854">
            <v>0</v>
          </cell>
          <cell r="U2854">
            <v>0</v>
          </cell>
          <cell r="V2854">
            <v>0</v>
          </cell>
          <cell r="W2854">
            <v>0</v>
          </cell>
          <cell r="X2854">
            <v>0</v>
          </cell>
          <cell r="Y2854">
            <v>0</v>
          </cell>
          <cell r="Z2854">
            <v>0</v>
          </cell>
          <cell r="AA2854">
            <v>0</v>
          </cell>
          <cell r="AB2854">
            <v>0</v>
          </cell>
          <cell r="AC2854">
            <v>0</v>
          </cell>
          <cell r="AD2854">
            <v>0</v>
          </cell>
          <cell r="AE2854">
            <v>0</v>
          </cell>
          <cell r="AF2854">
            <v>0</v>
          </cell>
          <cell r="AG2854">
            <v>0</v>
          </cell>
          <cell r="AH2854">
            <v>0</v>
          </cell>
          <cell r="AI2854">
            <v>0</v>
          </cell>
          <cell r="AJ2854">
            <v>0</v>
          </cell>
          <cell r="AK2854">
            <v>0</v>
          </cell>
          <cell r="AL2854">
            <v>0</v>
          </cell>
          <cell r="AM2854">
            <v>0</v>
          </cell>
          <cell r="AN2854">
            <v>0</v>
          </cell>
          <cell r="AO2854">
            <v>0</v>
          </cell>
          <cell r="AP2854">
            <v>0</v>
          </cell>
          <cell r="AQ2854">
            <v>0</v>
          </cell>
          <cell r="AR2854">
            <v>0</v>
          </cell>
          <cell r="AS2854">
            <v>0</v>
          </cell>
          <cell r="AT2854">
            <v>0</v>
          </cell>
          <cell r="AU2854">
            <v>0</v>
          </cell>
          <cell r="AV2854">
            <v>10053.088400000001</v>
          </cell>
          <cell r="AW2854">
            <v>0</v>
          </cell>
          <cell r="AX2854">
            <v>0</v>
          </cell>
          <cell r="AY2854">
            <v>0</v>
          </cell>
          <cell r="AZ2854">
            <v>0</v>
          </cell>
          <cell r="BA2854">
            <v>0</v>
          </cell>
          <cell r="BB2854">
            <v>0</v>
          </cell>
          <cell r="BC2854">
            <v>0</v>
          </cell>
          <cell r="BD2854">
            <v>0</v>
          </cell>
          <cell r="BE2854">
            <v>0</v>
          </cell>
          <cell r="BF2854">
            <v>0</v>
          </cell>
          <cell r="BG2854">
            <v>0</v>
          </cell>
          <cell r="BH2854">
            <v>0</v>
          </cell>
          <cell r="BI2854">
            <v>0</v>
          </cell>
          <cell r="BJ2854">
            <v>0</v>
          </cell>
          <cell r="BK2854">
            <v>0</v>
          </cell>
          <cell r="BL2854">
            <v>0</v>
          </cell>
          <cell r="BM2854">
            <v>0</v>
          </cell>
          <cell r="BN2854">
            <v>0</v>
          </cell>
          <cell r="BO2854">
            <v>0</v>
          </cell>
          <cell r="BP2854">
            <v>0</v>
          </cell>
          <cell r="BQ2854">
            <v>0</v>
          </cell>
          <cell r="BR2854">
            <v>0</v>
          </cell>
          <cell r="BS2854">
            <v>0</v>
          </cell>
          <cell r="BT2854">
            <v>0</v>
          </cell>
          <cell r="BU2854">
            <v>0</v>
          </cell>
          <cell r="BV2854">
            <v>0</v>
          </cell>
          <cell r="BW2854">
            <v>0</v>
          </cell>
          <cell r="BX2854">
            <v>0</v>
          </cell>
          <cell r="BY2854">
            <v>0</v>
          </cell>
          <cell r="BZ2854">
            <v>0</v>
          </cell>
          <cell r="CA2854">
            <v>0</v>
          </cell>
          <cell r="CB2854">
            <v>0</v>
          </cell>
          <cell r="CC2854">
            <v>0</v>
          </cell>
          <cell r="CD2854">
            <v>0</v>
          </cell>
          <cell r="CE2854">
            <v>0</v>
          </cell>
          <cell r="CF2854">
            <v>0</v>
          </cell>
          <cell r="CG2854">
            <v>0</v>
          </cell>
          <cell r="CH2854">
            <v>0</v>
          </cell>
          <cell r="CI2854">
            <v>0</v>
          </cell>
          <cell r="CJ2854">
            <v>0</v>
          </cell>
          <cell r="CK2854">
            <v>0</v>
          </cell>
          <cell r="CL2854">
            <v>0</v>
          </cell>
          <cell r="CM2854">
            <v>0</v>
          </cell>
          <cell r="CN2854">
            <v>0</v>
          </cell>
          <cell r="CO2854">
            <v>0</v>
          </cell>
          <cell r="CP2854">
            <v>0</v>
          </cell>
          <cell r="CQ2854">
            <v>0</v>
          </cell>
          <cell r="CR2854">
            <v>0</v>
          </cell>
          <cell r="CS2854">
            <v>0</v>
          </cell>
          <cell r="CT2854">
            <v>0</v>
          </cell>
          <cell r="CU2854">
            <v>0</v>
          </cell>
          <cell r="CV2854">
            <v>0</v>
          </cell>
          <cell r="CW2854">
            <v>0</v>
          </cell>
          <cell r="CX2854">
            <v>0</v>
          </cell>
          <cell r="CY2854">
            <v>0</v>
          </cell>
          <cell r="CZ2854">
            <v>0</v>
          </cell>
          <cell r="DA2854">
            <v>0</v>
          </cell>
          <cell r="DB2854">
            <v>0</v>
          </cell>
          <cell r="DC2854">
            <v>0</v>
          </cell>
          <cell r="DD2854">
            <v>10053.088400000001</v>
          </cell>
          <cell r="DE2854">
            <v>0</v>
          </cell>
          <cell r="DG2854">
            <v>9760.2800000000007</v>
          </cell>
          <cell r="DI2854">
            <v>0.03</v>
          </cell>
          <cell r="DJ2854">
            <v>292.80840000000001</v>
          </cell>
          <cell r="DK2854">
            <v>0.03</v>
          </cell>
          <cell r="DL2854">
            <v>0</v>
          </cell>
        </row>
        <row r="2855">
          <cell r="A2855" t="str">
            <v>QE-RP-GANTRY</v>
          </cell>
          <cell r="B2855" t="str">
            <v>Q.E. GANTRY - CONTROLLORE FANUC J30iB + MOTORI (rif.QAZN330)</v>
          </cell>
          <cell r="C2855" t="str">
            <v>ELECTRICAL ENCLOSURE - GANTRY ROBOT SPECIFIC ITEMS</v>
          </cell>
          <cell r="F2855">
            <v>35502.127659574471</v>
          </cell>
          <cell r="H2855">
            <v>16686</v>
          </cell>
          <cell r="I2855">
            <v>0.53</v>
          </cell>
          <cell r="J2855" t="str">
            <v>OK</v>
          </cell>
          <cell r="K2855" t="str">
            <v>NEWZD</v>
          </cell>
          <cell r="L2855">
            <v>0</v>
          </cell>
          <cell r="M2855">
            <v>0</v>
          </cell>
          <cell r="N2855">
            <v>0</v>
          </cell>
          <cell r="O2855">
            <v>0</v>
          </cell>
          <cell r="P2855">
            <v>0</v>
          </cell>
          <cell r="Q2855">
            <v>0</v>
          </cell>
          <cell r="R2855">
            <v>0</v>
          </cell>
          <cell r="S2855">
            <v>0</v>
          </cell>
          <cell r="T2855">
            <v>0</v>
          </cell>
          <cell r="U2855">
            <v>0</v>
          </cell>
          <cell r="V2855">
            <v>0</v>
          </cell>
          <cell r="W2855">
            <v>0</v>
          </cell>
          <cell r="X2855">
            <v>0</v>
          </cell>
          <cell r="Y2855">
            <v>0</v>
          </cell>
          <cell r="Z2855">
            <v>0</v>
          </cell>
          <cell r="AA2855">
            <v>0</v>
          </cell>
          <cell r="AB2855">
            <v>0</v>
          </cell>
          <cell r="AC2855">
            <v>0</v>
          </cell>
          <cell r="AD2855">
            <v>0</v>
          </cell>
          <cell r="AE2855">
            <v>0</v>
          </cell>
          <cell r="AF2855">
            <v>0</v>
          </cell>
          <cell r="AG2855">
            <v>0</v>
          </cell>
          <cell r="AH2855">
            <v>0</v>
          </cell>
          <cell r="AI2855">
            <v>0</v>
          </cell>
          <cell r="AJ2855">
            <v>0</v>
          </cell>
          <cell r="AK2855">
            <v>0</v>
          </cell>
          <cell r="AL2855">
            <v>0</v>
          </cell>
          <cell r="AM2855">
            <v>0</v>
          </cell>
          <cell r="AN2855">
            <v>0</v>
          </cell>
          <cell r="AO2855">
            <v>0</v>
          </cell>
          <cell r="AP2855">
            <v>0</v>
          </cell>
          <cell r="AQ2855">
            <v>0</v>
          </cell>
          <cell r="AR2855">
            <v>0</v>
          </cell>
          <cell r="AS2855">
            <v>0</v>
          </cell>
          <cell r="AT2855">
            <v>0</v>
          </cell>
          <cell r="AU2855">
            <v>0</v>
          </cell>
          <cell r="AV2855">
            <v>16686</v>
          </cell>
          <cell r="AW2855">
            <v>0</v>
          </cell>
          <cell r="AX2855">
            <v>0</v>
          </cell>
          <cell r="AY2855">
            <v>0</v>
          </cell>
          <cell r="AZ2855">
            <v>0</v>
          </cell>
          <cell r="BA2855">
            <v>0</v>
          </cell>
          <cell r="BB2855">
            <v>0</v>
          </cell>
          <cell r="BC2855">
            <v>0</v>
          </cell>
          <cell r="BD2855">
            <v>0</v>
          </cell>
          <cell r="BE2855">
            <v>0</v>
          </cell>
          <cell r="BF2855">
            <v>0</v>
          </cell>
          <cell r="BG2855">
            <v>0</v>
          </cell>
          <cell r="BH2855">
            <v>0</v>
          </cell>
          <cell r="BI2855">
            <v>0</v>
          </cell>
          <cell r="BJ2855">
            <v>0</v>
          </cell>
          <cell r="BK2855">
            <v>0</v>
          </cell>
          <cell r="BL2855">
            <v>0</v>
          </cell>
          <cell r="BM2855">
            <v>0</v>
          </cell>
          <cell r="BN2855">
            <v>0</v>
          </cell>
          <cell r="BO2855">
            <v>0</v>
          </cell>
          <cell r="BP2855">
            <v>0</v>
          </cell>
          <cell r="BQ2855">
            <v>0</v>
          </cell>
          <cell r="BR2855">
            <v>0</v>
          </cell>
          <cell r="BS2855">
            <v>0</v>
          </cell>
          <cell r="BT2855">
            <v>0</v>
          </cell>
          <cell r="BU2855">
            <v>0</v>
          </cell>
          <cell r="BV2855">
            <v>0</v>
          </cell>
          <cell r="BW2855">
            <v>0</v>
          </cell>
          <cell r="BX2855">
            <v>0</v>
          </cell>
          <cell r="BY2855">
            <v>0</v>
          </cell>
          <cell r="BZ2855">
            <v>0</v>
          </cell>
          <cell r="CA2855">
            <v>0</v>
          </cell>
          <cell r="CB2855">
            <v>0</v>
          </cell>
          <cell r="CC2855">
            <v>0</v>
          </cell>
          <cell r="CD2855">
            <v>0</v>
          </cell>
          <cell r="CE2855">
            <v>0</v>
          </cell>
          <cell r="CF2855">
            <v>0</v>
          </cell>
          <cell r="CG2855">
            <v>0</v>
          </cell>
          <cell r="CH2855">
            <v>0</v>
          </cell>
          <cell r="CI2855">
            <v>0</v>
          </cell>
          <cell r="CJ2855">
            <v>0</v>
          </cell>
          <cell r="CK2855">
            <v>0</v>
          </cell>
          <cell r="CL2855">
            <v>0</v>
          </cell>
          <cell r="CM2855">
            <v>0</v>
          </cell>
          <cell r="CN2855">
            <v>0</v>
          </cell>
          <cell r="CO2855">
            <v>0</v>
          </cell>
          <cell r="CP2855">
            <v>0</v>
          </cell>
          <cell r="CQ2855">
            <v>0</v>
          </cell>
          <cell r="CR2855">
            <v>0</v>
          </cell>
          <cell r="CS2855">
            <v>0</v>
          </cell>
          <cell r="CT2855">
            <v>0</v>
          </cell>
          <cell r="CU2855">
            <v>0</v>
          </cell>
          <cell r="CV2855">
            <v>0</v>
          </cell>
          <cell r="CW2855">
            <v>0</v>
          </cell>
          <cell r="CX2855">
            <v>0</v>
          </cell>
          <cell r="CY2855">
            <v>0</v>
          </cell>
          <cell r="CZ2855">
            <v>0</v>
          </cell>
          <cell r="DA2855">
            <v>0</v>
          </cell>
          <cell r="DB2855">
            <v>0</v>
          </cell>
          <cell r="DC2855">
            <v>0</v>
          </cell>
          <cell r="DD2855">
            <v>16686</v>
          </cell>
          <cell r="DE2855">
            <v>0</v>
          </cell>
          <cell r="DG2855">
            <v>16200</v>
          </cell>
          <cell r="DI2855">
            <v>0.03</v>
          </cell>
          <cell r="DJ2855">
            <v>486</v>
          </cell>
          <cell r="DK2855">
            <v>0.03</v>
          </cell>
          <cell r="DL2855">
            <v>0</v>
          </cell>
        </row>
        <row r="2856">
          <cell r="A2856" t="str">
            <v>QE-SUP-INV</v>
          </cell>
          <cell r="B2856" t="str">
            <v>GESTIONE SUPPLEMENTO MOTORE 1.1 KW CON INVERTER G120C</v>
          </cell>
          <cell r="F2856">
            <v>898.00754255319146</v>
          </cell>
          <cell r="H2856">
            <v>422.06354499999998</v>
          </cell>
          <cell r="I2856">
            <v>0.53</v>
          </cell>
          <cell r="J2856" t="str">
            <v>BEMA</v>
          </cell>
          <cell r="K2856" t="str">
            <v>NEWZD</v>
          </cell>
          <cell r="L2856">
            <v>0</v>
          </cell>
          <cell r="M2856">
            <v>0</v>
          </cell>
          <cell r="N2856">
            <v>0</v>
          </cell>
          <cell r="O2856">
            <v>0</v>
          </cell>
          <cell r="P2856">
            <v>0</v>
          </cell>
          <cell r="Q2856">
            <v>0</v>
          </cell>
          <cell r="R2856">
            <v>0</v>
          </cell>
          <cell r="S2856">
            <v>0</v>
          </cell>
          <cell r="T2856">
            <v>0</v>
          </cell>
          <cell r="U2856">
            <v>0</v>
          </cell>
          <cell r="V2856">
            <v>0</v>
          </cell>
          <cell r="W2856">
            <v>0</v>
          </cell>
          <cell r="X2856">
            <v>0</v>
          </cell>
          <cell r="Y2856">
            <v>0</v>
          </cell>
          <cell r="Z2856">
            <v>0</v>
          </cell>
          <cell r="AA2856">
            <v>0</v>
          </cell>
          <cell r="AB2856">
            <v>0</v>
          </cell>
          <cell r="AC2856">
            <v>0</v>
          </cell>
          <cell r="AD2856">
            <v>0</v>
          </cell>
          <cell r="AE2856">
            <v>0</v>
          </cell>
          <cell r="AF2856">
            <v>0</v>
          </cell>
          <cell r="AG2856">
            <v>0</v>
          </cell>
          <cell r="AH2856">
            <v>0</v>
          </cell>
          <cell r="AI2856">
            <v>0</v>
          </cell>
          <cell r="AJ2856">
            <v>0</v>
          </cell>
          <cell r="AK2856">
            <v>0</v>
          </cell>
          <cell r="AL2856">
            <v>0</v>
          </cell>
          <cell r="AM2856">
            <v>0</v>
          </cell>
          <cell r="AN2856">
            <v>0</v>
          </cell>
          <cell r="AO2856">
            <v>0</v>
          </cell>
          <cell r="AP2856">
            <v>0</v>
          </cell>
          <cell r="AQ2856">
            <v>0</v>
          </cell>
          <cell r="AR2856">
            <v>0</v>
          </cell>
          <cell r="AS2856">
            <v>0</v>
          </cell>
          <cell r="AT2856">
            <v>0</v>
          </cell>
          <cell r="AU2856">
            <v>0</v>
          </cell>
          <cell r="AV2856">
            <v>366.06354499999998</v>
          </cell>
          <cell r="AW2856">
            <v>0</v>
          </cell>
          <cell r="AX2856">
            <v>0</v>
          </cell>
          <cell r="AY2856">
            <v>0</v>
          </cell>
          <cell r="AZ2856">
            <v>0</v>
          </cell>
          <cell r="BA2856">
            <v>0</v>
          </cell>
          <cell r="BB2856">
            <v>0</v>
          </cell>
          <cell r="BC2856">
            <v>0</v>
          </cell>
          <cell r="BD2856">
            <v>0</v>
          </cell>
          <cell r="BE2856">
            <v>18</v>
          </cell>
          <cell r="BF2856">
            <v>0.5</v>
          </cell>
          <cell r="BG2856">
            <v>0</v>
          </cell>
          <cell r="BH2856">
            <v>0</v>
          </cell>
          <cell r="BI2856">
            <v>0</v>
          </cell>
          <cell r="BJ2856">
            <v>0</v>
          </cell>
          <cell r="BK2856">
            <v>38</v>
          </cell>
          <cell r="BL2856">
            <v>1</v>
          </cell>
          <cell r="BM2856">
            <v>0</v>
          </cell>
          <cell r="BN2856">
            <v>0</v>
          </cell>
          <cell r="BO2856">
            <v>0</v>
          </cell>
          <cell r="BP2856">
            <v>0</v>
          </cell>
          <cell r="BQ2856">
            <v>0</v>
          </cell>
          <cell r="BR2856">
            <v>0</v>
          </cell>
          <cell r="BS2856">
            <v>0</v>
          </cell>
          <cell r="BT2856">
            <v>0</v>
          </cell>
          <cell r="BU2856">
            <v>0</v>
          </cell>
          <cell r="BV2856">
            <v>0</v>
          </cell>
          <cell r="BW2856">
            <v>0</v>
          </cell>
          <cell r="BX2856">
            <v>0</v>
          </cell>
          <cell r="BY2856">
            <v>0</v>
          </cell>
          <cell r="BZ2856">
            <v>0</v>
          </cell>
          <cell r="CA2856">
            <v>0</v>
          </cell>
          <cell r="CB2856">
            <v>0</v>
          </cell>
          <cell r="CC2856">
            <v>0</v>
          </cell>
          <cell r="CD2856">
            <v>0</v>
          </cell>
          <cell r="CE2856">
            <v>0</v>
          </cell>
          <cell r="CF2856">
            <v>0</v>
          </cell>
          <cell r="CG2856">
            <v>0</v>
          </cell>
          <cell r="CH2856">
            <v>0</v>
          </cell>
          <cell r="CI2856">
            <v>0</v>
          </cell>
          <cell r="CJ2856">
            <v>0</v>
          </cell>
          <cell r="CK2856">
            <v>0</v>
          </cell>
          <cell r="CL2856">
            <v>0</v>
          </cell>
          <cell r="CM2856">
            <v>0</v>
          </cell>
          <cell r="CN2856">
            <v>0</v>
          </cell>
          <cell r="CO2856">
            <v>0</v>
          </cell>
          <cell r="CP2856">
            <v>0</v>
          </cell>
          <cell r="CQ2856">
            <v>0</v>
          </cell>
          <cell r="CR2856">
            <v>0</v>
          </cell>
          <cell r="CS2856">
            <v>0</v>
          </cell>
          <cell r="CT2856">
            <v>0</v>
          </cell>
          <cell r="CU2856">
            <v>0</v>
          </cell>
          <cell r="CV2856">
            <v>0</v>
          </cell>
          <cell r="CW2856">
            <v>0</v>
          </cell>
          <cell r="CX2856">
            <v>0</v>
          </cell>
          <cell r="CY2856">
            <v>0</v>
          </cell>
          <cell r="CZ2856">
            <v>0</v>
          </cell>
          <cell r="DA2856">
            <v>0</v>
          </cell>
          <cell r="DB2856">
            <v>0</v>
          </cell>
          <cell r="DC2856">
            <v>0</v>
          </cell>
          <cell r="DD2856">
            <v>422.06354499999998</v>
          </cell>
          <cell r="DE2856">
            <v>0</v>
          </cell>
          <cell r="DG2856">
            <v>355.4015</v>
          </cell>
          <cell r="DI2856">
            <v>0.03</v>
          </cell>
          <cell r="DJ2856">
            <v>10.662044999999999</v>
          </cell>
          <cell r="DK2856">
            <v>2.5916397971324848E-2</v>
          </cell>
          <cell r="DL2856">
            <v>0</v>
          </cell>
        </row>
        <row r="2857">
          <cell r="A2857" t="str">
            <v>QE-SUP-INV-DANFOSS</v>
          </cell>
          <cell r="B2857" t="str">
            <v>QE GEST.SUPPL.MOTORE  CON INVERTER DANFOSS FC302</v>
          </cell>
          <cell r="F2857">
            <v>1463.5436004255321</v>
          </cell>
          <cell r="H2857">
            <v>687.86549220000006</v>
          </cell>
          <cell r="I2857">
            <v>0.53</v>
          </cell>
          <cell r="J2857" t="str">
            <v>BEMA</v>
          </cell>
          <cell r="K2857" t="str">
            <v>NEWZD</v>
          </cell>
          <cell r="L2857">
            <v>0</v>
          </cell>
          <cell r="M2857">
            <v>0</v>
          </cell>
          <cell r="N2857">
            <v>0</v>
          </cell>
          <cell r="O2857">
            <v>0</v>
          </cell>
          <cell r="P2857">
            <v>0</v>
          </cell>
          <cell r="Q2857">
            <v>0</v>
          </cell>
          <cell r="R2857">
            <v>0</v>
          </cell>
          <cell r="S2857">
            <v>0</v>
          </cell>
          <cell r="T2857">
            <v>0</v>
          </cell>
          <cell r="U2857">
            <v>0</v>
          </cell>
          <cell r="V2857">
            <v>0</v>
          </cell>
          <cell r="W2857">
            <v>0</v>
          </cell>
          <cell r="X2857">
            <v>0</v>
          </cell>
          <cell r="Y2857">
            <v>0</v>
          </cell>
          <cell r="Z2857">
            <v>0</v>
          </cell>
          <cell r="AA2857">
            <v>0</v>
          </cell>
          <cell r="AB2857">
            <v>0</v>
          </cell>
          <cell r="AC2857">
            <v>0</v>
          </cell>
          <cell r="AD2857">
            <v>0</v>
          </cell>
          <cell r="AE2857">
            <v>0</v>
          </cell>
          <cell r="AF2857">
            <v>0</v>
          </cell>
          <cell r="AG2857">
            <v>0</v>
          </cell>
          <cell r="AH2857">
            <v>0</v>
          </cell>
          <cell r="AI2857">
            <v>0</v>
          </cell>
          <cell r="AJ2857">
            <v>0</v>
          </cell>
          <cell r="AK2857">
            <v>0</v>
          </cell>
          <cell r="AL2857">
            <v>0</v>
          </cell>
          <cell r="AM2857">
            <v>0</v>
          </cell>
          <cell r="AN2857">
            <v>0</v>
          </cell>
          <cell r="AO2857">
            <v>0</v>
          </cell>
          <cell r="AP2857">
            <v>0</v>
          </cell>
          <cell r="AQ2857">
            <v>0</v>
          </cell>
          <cell r="AR2857">
            <v>0</v>
          </cell>
          <cell r="AS2857">
            <v>0</v>
          </cell>
          <cell r="AT2857">
            <v>0</v>
          </cell>
          <cell r="AU2857">
            <v>0</v>
          </cell>
          <cell r="AV2857">
            <v>577.61549220000006</v>
          </cell>
          <cell r="AW2857">
            <v>0</v>
          </cell>
          <cell r="AX2857">
            <v>0</v>
          </cell>
          <cell r="AY2857">
            <v>0</v>
          </cell>
          <cell r="AZ2857">
            <v>0</v>
          </cell>
          <cell r="BA2857">
            <v>0</v>
          </cell>
          <cell r="BB2857">
            <v>0</v>
          </cell>
          <cell r="BC2857">
            <v>0</v>
          </cell>
          <cell r="BD2857">
            <v>0</v>
          </cell>
          <cell r="BE2857">
            <v>18</v>
          </cell>
          <cell r="BF2857">
            <v>0.5</v>
          </cell>
          <cell r="BG2857">
            <v>0</v>
          </cell>
          <cell r="BH2857">
            <v>0</v>
          </cell>
          <cell r="BI2857">
            <v>0</v>
          </cell>
          <cell r="BJ2857">
            <v>0</v>
          </cell>
          <cell r="BK2857">
            <v>76</v>
          </cell>
          <cell r="BL2857">
            <v>2</v>
          </cell>
          <cell r="BM2857">
            <v>0</v>
          </cell>
          <cell r="BN2857">
            <v>0</v>
          </cell>
          <cell r="BO2857">
            <v>0</v>
          </cell>
          <cell r="BP2857">
            <v>0</v>
          </cell>
          <cell r="BQ2857">
            <v>0</v>
          </cell>
          <cell r="BR2857">
            <v>0</v>
          </cell>
          <cell r="BS2857">
            <v>16.25</v>
          </cell>
          <cell r="BT2857">
            <v>0.5</v>
          </cell>
          <cell r="BU2857">
            <v>0</v>
          </cell>
          <cell r="BV2857">
            <v>0</v>
          </cell>
          <cell r="BW2857">
            <v>0</v>
          </cell>
          <cell r="BX2857">
            <v>0</v>
          </cell>
          <cell r="BY2857">
            <v>0</v>
          </cell>
          <cell r="BZ2857">
            <v>0</v>
          </cell>
          <cell r="CA2857">
            <v>0</v>
          </cell>
          <cell r="CB2857">
            <v>0</v>
          </cell>
          <cell r="CC2857">
            <v>0</v>
          </cell>
          <cell r="CD2857">
            <v>0</v>
          </cell>
          <cell r="CE2857">
            <v>0</v>
          </cell>
          <cell r="CF2857">
            <v>0</v>
          </cell>
          <cell r="CG2857">
            <v>0</v>
          </cell>
          <cell r="CH2857">
            <v>0</v>
          </cell>
          <cell r="CI2857">
            <v>0</v>
          </cell>
          <cell r="CJ2857">
            <v>0</v>
          </cell>
          <cell r="CK2857">
            <v>0</v>
          </cell>
          <cell r="CL2857">
            <v>0</v>
          </cell>
          <cell r="CM2857">
            <v>0</v>
          </cell>
          <cell r="CN2857">
            <v>0</v>
          </cell>
          <cell r="CO2857">
            <v>0</v>
          </cell>
          <cell r="CP2857">
            <v>0</v>
          </cell>
          <cell r="CQ2857">
            <v>0</v>
          </cell>
          <cell r="CR2857">
            <v>0</v>
          </cell>
          <cell r="CS2857">
            <v>0</v>
          </cell>
          <cell r="CT2857">
            <v>0</v>
          </cell>
          <cell r="CU2857">
            <v>0</v>
          </cell>
          <cell r="CV2857">
            <v>0</v>
          </cell>
          <cell r="CW2857">
            <v>0</v>
          </cell>
          <cell r="CX2857">
            <v>0</v>
          </cell>
          <cell r="CY2857">
            <v>0</v>
          </cell>
          <cell r="CZ2857">
            <v>0</v>
          </cell>
          <cell r="DA2857">
            <v>0</v>
          </cell>
          <cell r="DB2857">
            <v>0</v>
          </cell>
          <cell r="DC2857">
            <v>0</v>
          </cell>
          <cell r="DD2857">
            <v>687.86549220000006</v>
          </cell>
          <cell r="DE2857">
            <v>0</v>
          </cell>
          <cell r="DG2857">
            <v>560.79174</v>
          </cell>
          <cell r="DI2857">
            <v>0.03</v>
          </cell>
          <cell r="DJ2857">
            <v>16.823752200000001</v>
          </cell>
          <cell r="DK2857">
            <v>2.5071096471584613E-2</v>
          </cell>
          <cell r="DL2857">
            <v>0</v>
          </cell>
        </row>
        <row r="2858">
          <cell r="A2858" t="str">
            <v>QE-SUP-INV-DANFOSS-FIELD</v>
          </cell>
          <cell r="B2858" t="str">
            <v>GESTIONE MOTORE CON INVERTER DA CAMPO DANFOSS FCD302</v>
          </cell>
          <cell r="F2858">
            <v>2875.2411702127656</v>
          </cell>
          <cell r="H2858">
            <v>1351.3633499999999</v>
          </cell>
          <cell r="I2858">
            <v>0.53</v>
          </cell>
          <cell r="J2858" t="str">
            <v>BEMA</v>
          </cell>
          <cell r="K2858" t="str">
            <v>NEWZD</v>
          </cell>
          <cell r="L2858">
            <v>0</v>
          </cell>
          <cell r="M2858">
            <v>0</v>
          </cell>
          <cell r="N2858">
            <v>0</v>
          </cell>
          <cell r="O2858">
            <v>0</v>
          </cell>
          <cell r="P2858">
            <v>0</v>
          </cell>
          <cell r="Q2858">
            <v>0</v>
          </cell>
          <cell r="R2858">
            <v>0</v>
          </cell>
          <cell r="S2858">
            <v>0</v>
          </cell>
          <cell r="T2858">
            <v>0</v>
          </cell>
          <cell r="U2858">
            <v>0</v>
          </cell>
          <cell r="V2858">
            <v>0</v>
          </cell>
          <cell r="W2858">
            <v>0</v>
          </cell>
          <cell r="X2858">
            <v>0</v>
          </cell>
          <cell r="Y2858">
            <v>0</v>
          </cell>
          <cell r="Z2858">
            <v>0</v>
          </cell>
          <cell r="AA2858">
            <v>0</v>
          </cell>
          <cell r="AB2858">
            <v>0</v>
          </cell>
          <cell r="AC2858">
            <v>0</v>
          </cell>
          <cell r="AD2858">
            <v>0</v>
          </cell>
          <cell r="AE2858">
            <v>0</v>
          </cell>
          <cell r="AF2858">
            <v>0</v>
          </cell>
          <cell r="AG2858">
            <v>0</v>
          </cell>
          <cell r="AH2858">
            <v>0</v>
          </cell>
          <cell r="AI2858">
            <v>0</v>
          </cell>
          <cell r="AJ2858">
            <v>0</v>
          </cell>
          <cell r="AK2858">
            <v>0</v>
          </cell>
          <cell r="AL2858">
            <v>0</v>
          </cell>
          <cell r="AM2858">
            <v>0</v>
          </cell>
          <cell r="AN2858">
            <v>0</v>
          </cell>
          <cell r="AO2858">
            <v>0</v>
          </cell>
          <cell r="AP2858">
            <v>0</v>
          </cell>
          <cell r="AQ2858">
            <v>0</v>
          </cell>
          <cell r="AR2858">
            <v>0</v>
          </cell>
          <cell r="AS2858">
            <v>0</v>
          </cell>
          <cell r="AT2858">
            <v>0</v>
          </cell>
          <cell r="AU2858">
            <v>0</v>
          </cell>
          <cell r="AV2858">
            <v>1147.3633499999999</v>
          </cell>
          <cell r="AW2858">
            <v>18</v>
          </cell>
          <cell r="AX2858">
            <v>0.5</v>
          </cell>
          <cell r="AY2858">
            <v>0</v>
          </cell>
          <cell r="AZ2858">
            <v>0</v>
          </cell>
          <cell r="BA2858">
            <v>0</v>
          </cell>
          <cell r="BB2858">
            <v>0</v>
          </cell>
          <cell r="BC2858">
            <v>0</v>
          </cell>
          <cell r="BD2858">
            <v>0</v>
          </cell>
          <cell r="BE2858">
            <v>18</v>
          </cell>
          <cell r="BF2858">
            <v>0.5</v>
          </cell>
          <cell r="BG2858">
            <v>0</v>
          </cell>
          <cell r="BH2858">
            <v>0</v>
          </cell>
          <cell r="BI2858">
            <v>0</v>
          </cell>
          <cell r="BJ2858">
            <v>0</v>
          </cell>
          <cell r="BK2858">
            <v>38</v>
          </cell>
          <cell r="BL2858">
            <v>1</v>
          </cell>
          <cell r="BM2858">
            <v>0</v>
          </cell>
          <cell r="BN2858">
            <v>0</v>
          </cell>
          <cell r="BO2858">
            <v>0</v>
          </cell>
          <cell r="BP2858">
            <v>0</v>
          </cell>
          <cell r="BQ2858">
            <v>0</v>
          </cell>
          <cell r="BR2858">
            <v>0</v>
          </cell>
          <cell r="BS2858">
            <v>130</v>
          </cell>
          <cell r="BT2858">
            <v>4</v>
          </cell>
          <cell r="BU2858">
            <v>0</v>
          </cell>
          <cell r="BV2858">
            <v>0</v>
          </cell>
          <cell r="BW2858">
            <v>0</v>
          </cell>
          <cell r="BX2858">
            <v>0</v>
          </cell>
          <cell r="BY2858">
            <v>0</v>
          </cell>
          <cell r="BZ2858">
            <v>0</v>
          </cell>
          <cell r="CA2858">
            <v>0</v>
          </cell>
          <cell r="CB2858">
            <v>0</v>
          </cell>
          <cell r="CC2858">
            <v>0</v>
          </cell>
          <cell r="CD2858">
            <v>0</v>
          </cell>
          <cell r="CE2858">
            <v>0</v>
          </cell>
          <cell r="CF2858">
            <v>0</v>
          </cell>
          <cell r="CG2858">
            <v>0</v>
          </cell>
          <cell r="CH2858">
            <v>0</v>
          </cell>
          <cell r="CI2858">
            <v>0</v>
          </cell>
          <cell r="CJ2858">
            <v>0</v>
          </cell>
          <cell r="CK2858">
            <v>0</v>
          </cell>
          <cell r="CL2858">
            <v>0</v>
          </cell>
          <cell r="CM2858">
            <v>0</v>
          </cell>
          <cell r="CN2858">
            <v>0</v>
          </cell>
          <cell r="CO2858">
            <v>0</v>
          </cell>
          <cell r="CP2858">
            <v>0</v>
          </cell>
          <cell r="CQ2858">
            <v>0</v>
          </cell>
          <cell r="CR2858">
            <v>0</v>
          </cell>
          <cell r="CS2858">
            <v>0</v>
          </cell>
          <cell r="CT2858">
            <v>0</v>
          </cell>
          <cell r="CU2858">
            <v>0</v>
          </cell>
          <cell r="CV2858">
            <v>0</v>
          </cell>
          <cell r="CW2858">
            <v>0</v>
          </cell>
          <cell r="CX2858">
            <v>0</v>
          </cell>
          <cell r="CY2858">
            <v>0</v>
          </cell>
          <cell r="CZ2858">
            <v>0</v>
          </cell>
          <cell r="DA2858">
            <v>0</v>
          </cell>
          <cell r="DB2858">
            <v>0</v>
          </cell>
          <cell r="DC2858">
            <v>0</v>
          </cell>
          <cell r="DD2858">
            <v>1351.3633499999999</v>
          </cell>
          <cell r="DE2858">
            <v>0</v>
          </cell>
          <cell r="DG2858">
            <v>1113.9449999999999</v>
          </cell>
          <cell r="DI2858">
            <v>0.03</v>
          </cell>
          <cell r="DJ2858">
            <v>33.418349999999997</v>
          </cell>
          <cell r="DK2858">
            <v>2.5356407133833352E-2</v>
          </cell>
          <cell r="DL2858">
            <v>0</v>
          </cell>
        </row>
        <row r="2859">
          <cell r="A2859" t="str">
            <v>QE-SUP-INV-P525-AB-1,5KW</v>
          </cell>
          <cell r="B2859" t="str">
            <v>QE GESTIONE SUPPL.MOTORE CON INVERTER PF525 NEW COMPLETE AB 1,5KW COMPLETO SAFE-OFF + ETH-IP</v>
          </cell>
          <cell r="F2859">
            <v>1075.5026808510638</v>
          </cell>
          <cell r="H2859">
            <v>505.48626000000002</v>
          </cell>
          <cell r="I2859">
            <v>0.53</v>
          </cell>
          <cell r="J2859" t="str">
            <v>BEMA</v>
          </cell>
          <cell r="K2859" t="str">
            <v>NEWZD</v>
          </cell>
          <cell r="L2859">
            <v>0</v>
          </cell>
          <cell r="M2859">
            <v>0</v>
          </cell>
          <cell r="N2859">
            <v>0</v>
          </cell>
          <cell r="O2859">
            <v>0</v>
          </cell>
          <cell r="P2859">
            <v>0</v>
          </cell>
          <cell r="Q2859">
            <v>0</v>
          </cell>
          <cell r="R2859">
            <v>0</v>
          </cell>
          <cell r="S2859">
            <v>0</v>
          </cell>
          <cell r="T2859">
            <v>0</v>
          </cell>
          <cell r="U2859">
            <v>0</v>
          </cell>
          <cell r="V2859">
            <v>0</v>
          </cell>
          <cell r="W2859">
            <v>0</v>
          </cell>
          <cell r="X2859">
            <v>0</v>
          </cell>
          <cell r="Y2859">
            <v>0</v>
          </cell>
          <cell r="Z2859">
            <v>0</v>
          </cell>
          <cell r="AA2859">
            <v>0</v>
          </cell>
          <cell r="AB2859">
            <v>0</v>
          </cell>
          <cell r="AC2859">
            <v>0</v>
          </cell>
          <cell r="AD2859">
            <v>0</v>
          </cell>
          <cell r="AE2859">
            <v>0</v>
          </cell>
          <cell r="AF2859">
            <v>0</v>
          </cell>
          <cell r="AG2859">
            <v>0</v>
          </cell>
          <cell r="AH2859">
            <v>0</v>
          </cell>
          <cell r="AI2859">
            <v>0</v>
          </cell>
          <cell r="AJ2859">
            <v>0</v>
          </cell>
          <cell r="AK2859">
            <v>0</v>
          </cell>
          <cell r="AL2859">
            <v>0</v>
          </cell>
          <cell r="AM2859">
            <v>0</v>
          </cell>
          <cell r="AN2859">
            <v>0</v>
          </cell>
          <cell r="AO2859">
            <v>0</v>
          </cell>
          <cell r="AP2859">
            <v>0</v>
          </cell>
          <cell r="AQ2859">
            <v>0</v>
          </cell>
          <cell r="AR2859">
            <v>0</v>
          </cell>
          <cell r="AS2859">
            <v>0</v>
          </cell>
          <cell r="AT2859">
            <v>0</v>
          </cell>
          <cell r="AU2859">
            <v>0</v>
          </cell>
          <cell r="AV2859">
            <v>415.23626000000002</v>
          </cell>
          <cell r="AW2859">
            <v>0</v>
          </cell>
          <cell r="AX2859">
            <v>0</v>
          </cell>
          <cell r="AY2859">
            <v>0</v>
          </cell>
          <cell r="AZ2859">
            <v>0</v>
          </cell>
          <cell r="BA2859">
            <v>0</v>
          </cell>
          <cell r="BB2859">
            <v>0</v>
          </cell>
          <cell r="BC2859">
            <v>0</v>
          </cell>
          <cell r="BD2859">
            <v>0</v>
          </cell>
          <cell r="BE2859">
            <v>36</v>
          </cell>
          <cell r="BF2859">
            <v>1</v>
          </cell>
          <cell r="BG2859">
            <v>0</v>
          </cell>
          <cell r="BH2859">
            <v>0</v>
          </cell>
          <cell r="BI2859">
            <v>0</v>
          </cell>
          <cell r="BJ2859">
            <v>0</v>
          </cell>
          <cell r="BK2859">
            <v>38</v>
          </cell>
          <cell r="BL2859">
            <v>1</v>
          </cell>
          <cell r="BM2859">
            <v>0</v>
          </cell>
          <cell r="BN2859">
            <v>0</v>
          </cell>
          <cell r="BO2859">
            <v>0</v>
          </cell>
          <cell r="BP2859">
            <v>0</v>
          </cell>
          <cell r="BQ2859">
            <v>0</v>
          </cell>
          <cell r="BR2859">
            <v>0</v>
          </cell>
          <cell r="BS2859">
            <v>16.25</v>
          </cell>
          <cell r="BT2859">
            <v>0.5</v>
          </cell>
          <cell r="BU2859">
            <v>0</v>
          </cell>
          <cell r="BV2859">
            <v>0</v>
          </cell>
          <cell r="BW2859">
            <v>0</v>
          </cell>
          <cell r="BX2859">
            <v>0</v>
          </cell>
          <cell r="BY2859">
            <v>0</v>
          </cell>
          <cell r="BZ2859">
            <v>0</v>
          </cell>
          <cell r="CA2859">
            <v>0</v>
          </cell>
          <cell r="CB2859">
            <v>0</v>
          </cell>
          <cell r="CC2859">
            <v>0</v>
          </cell>
          <cell r="CD2859">
            <v>0</v>
          </cell>
          <cell r="CE2859">
            <v>0</v>
          </cell>
          <cell r="CF2859">
            <v>0</v>
          </cell>
          <cell r="CG2859">
            <v>0</v>
          </cell>
          <cell r="CH2859">
            <v>0</v>
          </cell>
          <cell r="CI2859">
            <v>0</v>
          </cell>
          <cell r="CJ2859">
            <v>0</v>
          </cell>
          <cell r="CK2859">
            <v>0</v>
          </cell>
          <cell r="CL2859">
            <v>0</v>
          </cell>
          <cell r="CM2859">
            <v>0</v>
          </cell>
          <cell r="CN2859">
            <v>0</v>
          </cell>
          <cell r="CO2859">
            <v>0</v>
          </cell>
          <cell r="CP2859">
            <v>0</v>
          </cell>
          <cell r="CQ2859">
            <v>0</v>
          </cell>
          <cell r="CR2859">
            <v>0</v>
          </cell>
          <cell r="CS2859">
            <v>0</v>
          </cell>
          <cell r="CT2859">
            <v>0</v>
          </cell>
          <cell r="CU2859">
            <v>0</v>
          </cell>
          <cell r="CV2859">
            <v>0</v>
          </cell>
          <cell r="CW2859">
            <v>0</v>
          </cell>
          <cell r="CX2859">
            <v>0</v>
          </cell>
          <cell r="CY2859">
            <v>0</v>
          </cell>
          <cell r="CZ2859">
            <v>0</v>
          </cell>
          <cell r="DA2859">
            <v>0</v>
          </cell>
          <cell r="DB2859">
            <v>0</v>
          </cell>
          <cell r="DC2859">
            <v>0</v>
          </cell>
          <cell r="DD2859">
            <v>505.48626000000002</v>
          </cell>
          <cell r="DE2859">
            <v>0</v>
          </cell>
          <cell r="DG2859">
            <v>403.142</v>
          </cell>
          <cell r="DI2859">
            <v>0.03</v>
          </cell>
          <cell r="DJ2859">
            <v>12.09426</v>
          </cell>
          <cell r="DK2859">
            <v>2.4512476894639559E-2</v>
          </cell>
          <cell r="DL2859">
            <v>0</v>
          </cell>
        </row>
        <row r="2860">
          <cell r="A2860" t="str">
            <v>QE-SUP-INV-P70-AB-2,2KW</v>
          </cell>
          <cell r="B2860" t="str">
            <v>QE GESTIONE SUPPL.MOTORE CON INVERTER PF70 AB 2,2KW + SCHEDA ENCODER</v>
          </cell>
          <cell r="F2860">
            <v>1307.9977872340426</v>
          </cell>
          <cell r="H2860">
            <v>614.75896</v>
          </cell>
          <cell r="I2860">
            <v>0.53</v>
          </cell>
          <cell r="J2860" t="str">
            <v>BEMA</v>
          </cell>
          <cell r="K2860" t="str">
            <v>NEWZD</v>
          </cell>
          <cell r="L2860">
            <v>0</v>
          </cell>
          <cell r="M2860">
            <v>0</v>
          </cell>
          <cell r="N2860">
            <v>0</v>
          </cell>
          <cell r="O2860">
            <v>0</v>
          </cell>
          <cell r="P2860">
            <v>0</v>
          </cell>
          <cell r="Q2860">
            <v>0</v>
          </cell>
          <cell r="R2860">
            <v>0</v>
          </cell>
          <cell r="S2860">
            <v>0</v>
          </cell>
          <cell r="T2860">
            <v>0</v>
          </cell>
          <cell r="U2860">
            <v>0</v>
          </cell>
          <cell r="V2860">
            <v>0</v>
          </cell>
          <cell r="W2860">
            <v>0</v>
          </cell>
          <cell r="X2860">
            <v>0</v>
          </cell>
          <cell r="Y2860">
            <v>0</v>
          </cell>
          <cell r="Z2860">
            <v>0</v>
          </cell>
          <cell r="AA2860">
            <v>0</v>
          </cell>
          <cell r="AB2860">
            <v>0</v>
          </cell>
          <cell r="AC2860">
            <v>0</v>
          </cell>
          <cell r="AD2860">
            <v>0</v>
          </cell>
          <cell r="AE2860">
            <v>0</v>
          </cell>
          <cell r="AF2860">
            <v>0</v>
          </cell>
          <cell r="AG2860">
            <v>0</v>
          </cell>
          <cell r="AH2860">
            <v>0</v>
          </cell>
          <cell r="AI2860">
            <v>0</v>
          </cell>
          <cell r="AJ2860">
            <v>0</v>
          </cell>
          <cell r="AK2860">
            <v>0</v>
          </cell>
          <cell r="AL2860">
            <v>0</v>
          </cell>
          <cell r="AM2860">
            <v>0</v>
          </cell>
          <cell r="AN2860">
            <v>0</v>
          </cell>
          <cell r="AO2860">
            <v>0</v>
          </cell>
          <cell r="AP2860">
            <v>0</v>
          </cell>
          <cell r="AQ2860">
            <v>0</v>
          </cell>
          <cell r="AR2860">
            <v>0</v>
          </cell>
          <cell r="AS2860">
            <v>0</v>
          </cell>
          <cell r="AT2860">
            <v>0</v>
          </cell>
          <cell r="AU2860">
            <v>0</v>
          </cell>
          <cell r="AV2860">
            <v>524.50896</v>
          </cell>
          <cell r="AW2860">
            <v>0</v>
          </cell>
          <cell r="AX2860">
            <v>0</v>
          </cell>
          <cell r="AY2860">
            <v>0</v>
          </cell>
          <cell r="AZ2860">
            <v>0</v>
          </cell>
          <cell r="BA2860">
            <v>0</v>
          </cell>
          <cell r="BB2860">
            <v>0</v>
          </cell>
          <cell r="BC2860">
            <v>0</v>
          </cell>
          <cell r="BD2860">
            <v>0</v>
          </cell>
          <cell r="BE2860">
            <v>36</v>
          </cell>
          <cell r="BF2860">
            <v>1</v>
          </cell>
          <cell r="BG2860">
            <v>0</v>
          </cell>
          <cell r="BH2860">
            <v>0</v>
          </cell>
          <cell r="BI2860">
            <v>0</v>
          </cell>
          <cell r="BJ2860">
            <v>0</v>
          </cell>
          <cell r="BK2860">
            <v>38</v>
          </cell>
          <cell r="BL2860">
            <v>1</v>
          </cell>
          <cell r="BM2860">
            <v>0</v>
          </cell>
          <cell r="BN2860">
            <v>0</v>
          </cell>
          <cell r="BO2860">
            <v>0</v>
          </cell>
          <cell r="BP2860">
            <v>0</v>
          </cell>
          <cell r="BQ2860">
            <v>0</v>
          </cell>
          <cell r="BR2860">
            <v>0</v>
          </cell>
          <cell r="BS2860">
            <v>16.25</v>
          </cell>
          <cell r="BT2860">
            <v>0.5</v>
          </cell>
          <cell r="BU2860">
            <v>0</v>
          </cell>
          <cell r="BV2860">
            <v>0</v>
          </cell>
          <cell r="BW2860">
            <v>0</v>
          </cell>
          <cell r="BX2860">
            <v>0</v>
          </cell>
          <cell r="BY2860">
            <v>0</v>
          </cell>
          <cell r="BZ2860">
            <v>0</v>
          </cell>
          <cell r="CA2860">
            <v>0</v>
          </cell>
          <cell r="CB2860">
            <v>0</v>
          </cell>
          <cell r="CC2860">
            <v>0</v>
          </cell>
          <cell r="CD2860">
            <v>0</v>
          </cell>
          <cell r="CE2860">
            <v>0</v>
          </cell>
          <cell r="CF2860">
            <v>0</v>
          </cell>
          <cell r="CG2860">
            <v>0</v>
          </cell>
          <cell r="CH2860">
            <v>0</v>
          </cell>
          <cell r="CI2860">
            <v>0</v>
          </cell>
          <cell r="CJ2860">
            <v>0</v>
          </cell>
          <cell r="CK2860">
            <v>0</v>
          </cell>
          <cell r="CL2860">
            <v>0</v>
          </cell>
          <cell r="CM2860">
            <v>0</v>
          </cell>
          <cell r="CN2860">
            <v>0</v>
          </cell>
          <cell r="CO2860">
            <v>0</v>
          </cell>
          <cell r="CP2860">
            <v>0</v>
          </cell>
          <cell r="CQ2860">
            <v>0</v>
          </cell>
          <cell r="CR2860">
            <v>0</v>
          </cell>
          <cell r="CS2860">
            <v>0</v>
          </cell>
          <cell r="CT2860">
            <v>0</v>
          </cell>
          <cell r="CU2860">
            <v>0</v>
          </cell>
          <cell r="CV2860">
            <v>0</v>
          </cell>
          <cell r="CW2860">
            <v>0</v>
          </cell>
          <cell r="CX2860">
            <v>0</v>
          </cell>
          <cell r="CY2860">
            <v>0</v>
          </cell>
          <cell r="CZ2860">
            <v>0</v>
          </cell>
          <cell r="DA2860">
            <v>0</v>
          </cell>
          <cell r="DB2860">
            <v>0</v>
          </cell>
          <cell r="DC2860">
            <v>0</v>
          </cell>
          <cell r="DD2860">
            <v>614.75896</v>
          </cell>
          <cell r="DE2860">
            <v>0</v>
          </cell>
          <cell r="DG2860">
            <v>509.23199999999997</v>
          </cell>
          <cell r="DI2860">
            <v>0.03</v>
          </cell>
          <cell r="DJ2860">
            <v>15.276959999999999</v>
          </cell>
          <cell r="DK2860">
            <v>2.5483600842060312E-2</v>
          </cell>
          <cell r="DL2860">
            <v>0</v>
          </cell>
        </row>
        <row r="2861">
          <cell r="A2861" t="str">
            <v>QE-SUP-INV-SIEMENS-FIELD</v>
          </cell>
          <cell r="B2861" t="str">
            <v>GESTIONE MOTORE CON INVERTER DA CAMPO SIEMENS G120D</v>
          </cell>
          <cell r="F2861">
            <v>2332.3012765957446</v>
          </cell>
          <cell r="H2861">
            <v>1096.1815999999999</v>
          </cell>
          <cell r="I2861">
            <v>0.53</v>
          </cell>
          <cell r="J2861" t="str">
            <v>BEMA</v>
          </cell>
          <cell r="K2861" t="str">
            <v>NEWZD</v>
          </cell>
          <cell r="L2861">
            <v>0</v>
          </cell>
          <cell r="M2861">
            <v>0</v>
          </cell>
          <cell r="N2861">
            <v>0</v>
          </cell>
          <cell r="O2861">
            <v>0</v>
          </cell>
          <cell r="P2861">
            <v>0</v>
          </cell>
          <cell r="Q2861">
            <v>0</v>
          </cell>
          <cell r="R2861">
            <v>0</v>
          </cell>
          <cell r="S2861">
            <v>0</v>
          </cell>
          <cell r="T2861">
            <v>0</v>
          </cell>
          <cell r="U2861">
            <v>0</v>
          </cell>
          <cell r="V2861">
            <v>0</v>
          </cell>
          <cell r="W2861">
            <v>0</v>
          </cell>
          <cell r="X2861">
            <v>0</v>
          </cell>
          <cell r="Y2861">
            <v>0</v>
          </cell>
          <cell r="Z2861">
            <v>0</v>
          </cell>
          <cell r="AA2861">
            <v>0</v>
          </cell>
          <cell r="AB2861">
            <v>0</v>
          </cell>
          <cell r="AC2861">
            <v>0</v>
          </cell>
          <cell r="AD2861">
            <v>0</v>
          </cell>
          <cell r="AE2861">
            <v>0</v>
          </cell>
          <cell r="AF2861">
            <v>0</v>
          </cell>
          <cell r="AG2861">
            <v>0</v>
          </cell>
          <cell r="AH2861">
            <v>0</v>
          </cell>
          <cell r="AI2861">
            <v>0</v>
          </cell>
          <cell r="AJ2861">
            <v>0</v>
          </cell>
          <cell r="AK2861">
            <v>0</v>
          </cell>
          <cell r="AL2861">
            <v>0</v>
          </cell>
          <cell r="AM2861">
            <v>0</v>
          </cell>
          <cell r="AN2861">
            <v>0</v>
          </cell>
          <cell r="AO2861">
            <v>0</v>
          </cell>
          <cell r="AP2861">
            <v>0</v>
          </cell>
          <cell r="AQ2861">
            <v>0</v>
          </cell>
          <cell r="AR2861">
            <v>0</v>
          </cell>
          <cell r="AS2861">
            <v>0</v>
          </cell>
          <cell r="AT2861">
            <v>0</v>
          </cell>
          <cell r="AU2861">
            <v>0</v>
          </cell>
          <cell r="AV2861">
            <v>874.1816</v>
          </cell>
          <cell r="AW2861">
            <v>36</v>
          </cell>
          <cell r="AX2861">
            <v>1</v>
          </cell>
          <cell r="AY2861">
            <v>0</v>
          </cell>
          <cell r="AZ2861">
            <v>0</v>
          </cell>
          <cell r="BA2861">
            <v>0</v>
          </cell>
          <cell r="BB2861">
            <v>0</v>
          </cell>
          <cell r="BC2861">
            <v>0</v>
          </cell>
          <cell r="BD2861">
            <v>0</v>
          </cell>
          <cell r="BE2861">
            <v>18</v>
          </cell>
          <cell r="BF2861">
            <v>0.5</v>
          </cell>
          <cell r="BG2861">
            <v>0</v>
          </cell>
          <cell r="BH2861">
            <v>0</v>
          </cell>
          <cell r="BI2861">
            <v>0</v>
          </cell>
          <cell r="BJ2861">
            <v>0</v>
          </cell>
          <cell r="BK2861">
            <v>38</v>
          </cell>
          <cell r="BL2861">
            <v>1</v>
          </cell>
          <cell r="BM2861">
            <v>0</v>
          </cell>
          <cell r="BN2861">
            <v>0</v>
          </cell>
          <cell r="BO2861">
            <v>0</v>
          </cell>
          <cell r="BP2861">
            <v>0</v>
          </cell>
          <cell r="BQ2861">
            <v>0</v>
          </cell>
          <cell r="BR2861">
            <v>0</v>
          </cell>
          <cell r="BS2861">
            <v>130</v>
          </cell>
          <cell r="BT2861">
            <v>4</v>
          </cell>
          <cell r="BU2861">
            <v>0</v>
          </cell>
          <cell r="BV2861">
            <v>0</v>
          </cell>
          <cell r="BW2861">
            <v>0</v>
          </cell>
          <cell r="BX2861">
            <v>0</v>
          </cell>
          <cell r="BY2861">
            <v>0</v>
          </cell>
          <cell r="BZ2861">
            <v>0</v>
          </cell>
          <cell r="CA2861">
            <v>0</v>
          </cell>
          <cell r="CB2861">
            <v>0</v>
          </cell>
          <cell r="CC2861">
            <v>0</v>
          </cell>
          <cell r="CD2861">
            <v>0</v>
          </cell>
          <cell r="CE2861">
            <v>0</v>
          </cell>
          <cell r="CF2861">
            <v>0</v>
          </cell>
          <cell r="CG2861">
            <v>0</v>
          </cell>
          <cell r="CH2861">
            <v>0</v>
          </cell>
          <cell r="CI2861">
            <v>0</v>
          </cell>
          <cell r="CJ2861">
            <v>0</v>
          </cell>
          <cell r="CK2861">
            <v>0</v>
          </cell>
          <cell r="CL2861">
            <v>0</v>
          </cell>
          <cell r="CM2861">
            <v>0</v>
          </cell>
          <cell r="CN2861">
            <v>0</v>
          </cell>
          <cell r="CO2861">
            <v>0</v>
          </cell>
          <cell r="CP2861">
            <v>0</v>
          </cell>
          <cell r="CQ2861">
            <v>0</v>
          </cell>
          <cell r="CR2861">
            <v>0</v>
          </cell>
          <cell r="CS2861">
            <v>0</v>
          </cell>
          <cell r="CT2861">
            <v>0</v>
          </cell>
          <cell r="CU2861">
            <v>0</v>
          </cell>
          <cell r="CV2861">
            <v>0</v>
          </cell>
          <cell r="CW2861">
            <v>0</v>
          </cell>
          <cell r="CX2861">
            <v>0</v>
          </cell>
          <cell r="CY2861">
            <v>0</v>
          </cell>
          <cell r="CZ2861">
            <v>0</v>
          </cell>
          <cell r="DA2861">
            <v>0</v>
          </cell>
          <cell r="DB2861">
            <v>0</v>
          </cell>
          <cell r="DC2861">
            <v>0</v>
          </cell>
          <cell r="DD2861">
            <v>1096.1815999999999</v>
          </cell>
          <cell r="DE2861">
            <v>0</v>
          </cell>
          <cell r="DG2861">
            <v>848.72</v>
          </cell>
          <cell r="DI2861">
            <v>0.03</v>
          </cell>
          <cell r="DJ2861">
            <v>25.461600000000001</v>
          </cell>
          <cell r="DK2861">
            <v>2.3779886431560076E-2</v>
          </cell>
          <cell r="DL2861">
            <v>0</v>
          </cell>
        </row>
        <row r="2862">
          <cell r="A2862" t="str">
            <v>QE-TEAGLE-SUPPINOX</v>
          </cell>
          <cell r="B2862" t="str">
            <v>SUPPORTO INOX QUADRO ELETTRICO TURBOEAGLE</v>
          </cell>
          <cell r="F2862">
            <v>161.18674610459081</v>
          </cell>
          <cell r="H2862">
            <v>89.036495999999985</v>
          </cell>
          <cell r="I2862">
            <v>0.44761899999999999</v>
          </cell>
          <cell r="J2862" t="str">
            <v>OK</v>
          </cell>
          <cell r="K2862" t="str">
            <v>MATTD</v>
          </cell>
          <cell r="L2862">
            <v>1</v>
          </cell>
          <cell r="M2862">
            <v>0</v>
          </cell>
          <cell r="N2862">
            <v>0</v>
          </cell>
          <cell r="O2862">
            <v>0</v>
          </cell>
          <cell r="P2862">
            <v>0</v>
          </cell>
          <cell r="Q2862">
            <v>0</v>
          </cell>
          <cell r="R2862">
            <v>0</v>
          </cell>
          <cell r="S2862">
            <v>0</v>
          </cell>
          <cell r="T2862">
            <v>0</v>
          </cell>
          <cell r="U2862">
            <v>0</v>
          </cell>
          <cell r="V2862">
            <v>0</v>
          </cell>
          <cell r="W2862">
            <v>0</v>
          </cell>
          <cell r="X2862">
            <v>0</v>
          </cell>
          <cell r="Y2862">
            <v>0</v>
          </cell>
          <cell r="Z2862">
            <v>0</v>
          </cell>
          <cell r="AA2862">
            <v>0</v>
          </cell>
          <cell r="AB2862">
            <v>0</v>
          </cell>
          <cell r="AC2862">
            <v>0</v>
          </cell>
          <cell r="AD2862">
            <v>0</v>
          </cell>
          <cell r="AE2862">
            <v>0</v>
          </cell>
          <cell r="AF2862">
            <v>0</v>
          </cell>
          <cell r="AG2862">
            <v>0</v>
          </cell>
          <cell r="AH2862">
            <v>0</v>
          </cell>
          <cell r="AI2862">
            <v>0</v>
          </cell>
          <cell r="AJ2862">
            <v>0</v>
          </cell>
          <cell r="AK2862">
            <v>0</v>
          </cell>
          <cell r="AL2862">
            <v>0</v>
          </cell>
          <cell r="AM2862">
            <v>0</v>
          </cell>
          <cell r="AN2862">
            <v>0</v>
          </cell>
          <cell r="AO2862">
            <v>0</v>
          </cell>
          <cell r="AP2862">
            <v>0</v>
          </cell>
          <cell r="AQ2862">
            <v>0</v>
          </cell>
          <cell r="AR2862">
            <v>0</v>
          </cell>
          <cell r="AS2862">
            <v>0</v>
          </cell>
          <cell r="AT2862">
            <v>0</v>
          </cell>
          <cell r="AU2862">
            <v>0</v>
          </cell>
          <cell r="AV2862">
            <v>89.036495999999985</v>
          </cell>
          <cell r="AW2862">
            <v>0</v>
          </cell>
          <cell r="AX2862">
            <v>0</v>
          </cell>
          <cell r="AY2862">
            <v>0</v>
          </cell>
          <cell r="AZ2862">
            <v>0</v>
          </cell>
          <cell r="BA2862">
            <v>0</v>
          </cell>
          <cell r="BB2862">
            <v>0</v>
          </cell>
          <cell r="BC2862">
            <v>0</v>
          </cell>
          <cell r="BD2862">
            <v>0</v>
          </cell>
          <cell r="BE2862">
            <v>0</v>
          </cell>
          <cell r="BF2862">
            <v>0</v>
          </cell>
          <cell r="BG2862">
            <v>0</v>
          </cell>
          <cell r="BH2862">
            <v>0</v>
          </cell>
          <cell r="BI2862">
            <v>0</v>
          </cell>
          <cell r="BJ2862">
            <v>0</v>
          </cell>
          <cell r="BK2862">
            <v>0</v>
          </cell>
          <cell r="BL2862">
            <v>0</v>
          </cell>
          <cell r="BM2862">
            <v>0</v>
          </cell>
          <cell r="BN2862">
            <v>0</v>
          </cell>
          <cell r="BO2862">
            <v>0</v>
          </cell>
          <cell r="BP2862">
            <v>0</v>
          </cell>
          <cell r="BQ2862">
            <v>0</v>
          </cell>
          <cell r="BR2862">
            <v>0</v>
          </cell>
          <cell r="BS2862">
            <v>0</v>
          </cell>
          <cell r="BT2862">
            <v>0</v>
          </cell>
          <cell r="BU2862">
            <v>0</v>
          </cell>
          <cell r="BV2862">
            <v>0</v>
          </cell>
          <cell r="BW2862">
            <v>0</v>
          </cell>
          <cell r="BX2862">
            <v>0</v>
          </cell>
          <cell r="BY2862">
            <v>0</v>
          </cell>
          <cell r="BZ2862">
            <v>0</v>
          </cell>
          <cell r="CA2862">
            <v>0</v>
          </cell>
          <cell r="CB2862">
            <v>0</v>
          </cell>
          <cell r="CC2862">
            <v>0</v>
          </cell>
          <cell r="CD2862">
            <v>0</v>
          </cell>
          <cell r="CE2862">
            <v>0</v>
          </cell>
          <cell r="CF2862">
            <v>0</v>
          </cell>
          <cell r="CG2862">
            <v>0</v>
          </cell>
          <cell r="CH2862">
            <v>0</v>
          </cell>
          <cell r="CI2862">
            <v>0</v>
          </cell>
          <cell r="CJ2862">
            <v>0</v>
          </cell>
          <cell r="CK2862">
            <v>0</v>
          </cell>
          <cell r="CL2862">
            <v>0</v>
          </cell>
          <cell r="CM2862">
            <v>0</v>
          </cell>
          <cell r="CN2862">
            <v>0</v>
          </cell>
          <cell r="CO2862">
            <v>0</v>
          </cell>
          <cell r="CP2862">
            <v>0</v>
          </cell>
          <cell r="CQ2862">
            <v>0</v>
          </cell>
          <cell r="CR2862">
            <v>0</v>
          </cell>
          <cell r="CS2862">
            <v>0</v>
          </cell>
          <cell r="CT2862">
            <v>0</v>
          </cell>
          <cell r="CU2862">
            <v>0</v>
          </cell>
          <cell r="CV2862">
            <v>0</v>
          </cell>
          <cell r="CW2862">
            <v>0</v>
          </cell>
          <cell r="CX2862">
            <v>0</v>
          </cell>
          <cell r="CY2862">
            <v>0</v>
          </cell>
          <cell r="CZ2862">
            <v>0</v>
          </cell>
          <cell r="DA2862">
            <v>0</v>
          </cell>
          <cell r="DB2862">
            <v>0</v>
          </cell>
          <cell r="DC2862">
            <v>0</v>
          </cell>
          <cell r="DD2862">
            <v>89.036495999999985</v>
          </cell>
          <cell r="DE2862">
            <v>0</v>
          </cell>
          <cell r="DG2862">
            <v>86.44319999999999</v>
          </cell>
          <cell r="DH2862">
            <v>1</v>
          </cell>
          <cell r="DI2862">
            <v>0.03</v>
          </cell>
          <cell r="DJ2862">
            <v>2.5932959999999996</v>
          </cell>
          <cell r="DK2862">
            <v>0.03</v>
          </cell>
          <cell r="DL2862">
            <v>0</v>
          </cell>
        </row>
        <row r="2863">
          <cell r="A2863" t="str">
            <v>QE-TURBOEAGLE-SIE</v>
          </cell>
          <cell r="B2863" t="str">
            <v>Q.E. - TURBOEAGLE - SIEMEMS</v>
          </cell>
          <cell r="F2863">
            <v>9708.2510601810973</v>
          </cell>
          <cell r="H2863">
            <v>4562.8779982851156</v>
          </cell>
          <cell r="I2863">
            <v>0.53</v>
          </cell>
          <cell r="J2863" t="str">
            <v>OK</v>
          </cell>
          <cell r="K2863" t="str">
            <v>GHZZD</v>
          </cell>
          <cell r="L2863">
            <v>0.81349889214018956</v>
          </cell>
          <cell r="M2863">
            <v>0</v>
          </cell>
          <cell r="N2863">
            <v>0</v>
          </cell>
          <cell r="O2863">
            <v>0</v>
          </cell>
          <cell r="P2863">
            <v>0</v>
          </cell>
          <cell r="Q2863">
            <v>3.3747931937092676E-2</v>
          </cell>
          <cell r="R2863">
            <v>0</v>
          </cell>
          <cell r="S2863">
            <v>0</v>
          </cell>
          <cell r="T2863">
            <v>1.9634213488092501E-2</v>
          </cell>
          <cell r="U2863">
            <v>0</v>
          </cell>
          <cell r="V2863">
            <v>0</v>
          </cell>
          <cell r="W2863">
            <v>0</v>
          </cell>
          <cell r="X2863">
            <v>0.12293262017155648</v>
          </cell>
          <cell r="Y2863">
            <v>0</v>
          </cell>
          <cell r="Z2863">
            <v>0</v>
          </cell>
          <cell r="AA2863">
            <v>0</v>
          </cell>
          <cell r="AB2863">
            <v>1.0186342263068842E-2</v>
          </cell>
          <cell r="AC2863">
            <v>0</v>
          </cell>
          <cell r="AD2863">
            <v>0</v>
          </cell>
          <cell r="AE2863">
            <v>0</v>
          </cell>
          <cell r="AF2863">
            <v>0</v>
          </cell>
          <cell r="AG2863">
            <v>0</v>
          </cell>
          <cell r="AH2863">
            <v>0</v>
          </cell>
          <cell r="AI2863">
            <v>0</v>
          </cell>
          <cell r="AJ2863">
            <v>0</v>
          </cell>
          <cell r="AK2863">
            <v>0</v>
          </cell>
          <cell r="AL2863">
            <v>0</v>
          </cell>
          <cell r="AM2863">
            <v>0</v>
          </cell>
          <cell r="AN2863">
            <v>0</v>
          </cell>
          <cell r="AO2863">
            <v>0</v>
          </cell>
          <cell r="AP2863">
            <v>0</v>
          </cell>
          <cell r="AQ2863">
            <v>0</v>
          </cell>
          <cell r="AR2863">
            <v>0</v>
          </cell>
          <cell r="AS2863">
            <v>0</v>
          </cell>
          <cell r="AT2863">
            <v>0</v>
          </cell>
          <cell r="AU2863">
            <v>0</v>
          </cell>
          <cell r="AV2863">
            <v>3711.8961965757871</v>
          </cell>
          <cell r="AW2863">
            <v>0</v>
          </cell>
          <cell r="AX2863">
            <v>0</v>
          </cell>
          <cell r="AY2863">
            <v>0</v>
          </cell>
          <cell r="AZ2863">
            <v>0</v>
          </cell>
          <cell r="BA2863">
            <v>0</v>
          </cell>
          <cell r="BB2863">
            <v>0</v>
          </cell>
          <cell r="BC2863">
            <v>0</v>
          </cell>
          <cell r="BD2863">
            <v>0</v>
          </cell>
          <cell r="BE2863">
            <v>153.98769612338376</v>
          </cell>
          <cell r="BF2863">
            <v>4.2774360034273267</v>
          </cell>
          <cell r="BG2863">
            <v>0</v>
          </cell>
          <cell r="BH2863">
            <v>0</v>
          </cell>
          <cell r="BI2863">
            <v>0</v>
          </cell>
          <cell r="BJ2863">
            <v>0</v>
          </cell>
          <cell r="BK2863">
            <v>89.588520738450129</v>
          </cell>
          <cell r="BL2863">
            <v>2.3575926510118457</v>
          </cell>
          <cell r="BM2863">
            <v>0</v>
          </cell>
          <cell r="BN2863">
            <v>0</v>
          </cell>
          <cell r="BO2863">
            <v>0</v>
          </cell>
          <cell r="BP2863">
            <v>0</v>
          </cell>
          <cell r="BQ2863">
            <v>0</v>
          </cell>
          <cell r="BR2863">
            <v>0</v>
          </cell>
          <cell r="BS2863">
            <v>560.92654785233606</v>
          </cell>
          <cell r="BT2863">
            <v>17.259278395456494</v>
          </cell>
          <cell r="BU2863">
            <v>0</v>
          </cell>
          <cell r="BV2863">
            <v>0</v>
          </cell>
          <cell r="BW2863">
            <v>0</v>
          </cell>
          <cell r="BX2863">
            <v>0</v>
          </cell>
          <cell r="BY2863">
            <v>0</v>
          </cell>
          <cell r="BZ2863">
            <v>0</v>
          </cell>
          <cell r="CA2863">
            <v>46.47903699515863</v>
          </cell>
          <cell r="CB2863">
            <v>1.2561901890583413</v>
          </cell>
          <cell r="CC2863">
            <v>0</v>
          </cell>
          <cell r="CD2863">
            <v>0</v>
          </cell>
          <cell r="CE2863">
            <v>0</v>
          </cell>
          <cell r="CF2863">
            <v>0</v>
          </cell>
          <cell r="CG2863">
            <v>0</v>
          </cell>
          <cell r="CH2863">
            <v>0</v>
          </cell>
          <cell r="CI2863">
            <v>0</v>
          </cell>
          <cell r="CJ2863">
            <v>0</v>
          </cell>
          <cell r="CK2863">
            <v>0</v>
          </cell>
          <cell r="CL2863">
            <v>0</v>
          </cell>
          <cell r="CM2863">
            <v>0</v>
          </cell>
          <cell r="CN2863">
            <v>0</v>
          </cell>
          <cell r="CO2863">
            <v>0</v>
          </cell>
          <cell r="CP2863">
            <v>0</v>
          </cell>
          <cell r="CQ2863">
            <v>0</v>
          </cell>
          <cell r="CR2863">
            <v>0</v>
          </cell>
          <cell r="CS2863">
            <v>0</v>
          </cell>
          <cell r="CT2863">
            <v>0</v>
          </cell>
          <cell r="CU2863">
            <v>0</v>
          </cell>
          <cell r="CV2863">
            <v>0</v>
          </cell>
          <cell r="CW2863">
            <v>0</v>
          </cell>
          <cell r="CX2863">
            <v>0</v>
          </cell>
          <cell r="CY2863">
            <v>0</v>
          </cell>
          <cell r="CZ2863">
            <v>0</v>
          </cell>
          <cell r="DA2863">
            <v>0</v>
          </cell>
          <cell r="DB2863">
            <v>0</v>
          </cell>
          <cell r="DC2863">
            <v>0</v>
          </cell>
          <cell r="DD2863">
            <v>4562.8779982851156</v>
          </cell>
          <cell r="DE2863">
            <v>0</v>
          </cell>
          <cell r="DG2863">
            <v>4454.7645168314521</v>
          </cell>
          <cell r="DH2863">
            <v>0.80897266320272143</v>
          </cell>
          <cell r="DI2863">
            <v>0.03</v>
          </cell>
          <cell r="DJ2863">
            <v>108.11348145366374</v>
          </cell>
          <cell r="DK2863">
            <v>2.4269179896081645E-2</v>
          </cell>
          <cell r="DL2863">
            <v>0</v>
          </cell>
        </row>
        <row r="2864">
          <cell r="A2864" t="str">
            <v>QE-UBIQUITY</v>
          </cell>
          <cell r="B2864" t="str">
            <v>QUADRO ELETTRICO UBIQUITY (RIF.QGL900_R002)</v>
          </cell>
          <cell r="F2864">
            <v>1283.6111470740002</v>
          </cell>
          <cell r="H2864">
            <v>1283.6111470740002</v>
          </cell>
          <cell r="I2864">
            <v>0</v>
          </cell>
          <cell r="J2864" t="str">
            <v>OK</v>
          </cell>
          <cell r="K2864" t="str">
            <v>NEWZD</v>
          </cell>
          <cell r="L2864">
            <v>0</v>
          </cell>
          <cell r="M2864">
            <v>0</v>
          </cell>
          <cell r="N2864">
            <v>0</v>
          </cell>
          <cell r="O2864">
            <v>0</v>
          </cell>
          <cell r="P2864">
            <v>0</v>
          </cell>
          <cell r="Q2864">
            <v>0</v>
          </cell>
          <cell r="R2864">
            <v>0</v>
          </cell>
          <cell r="S2864">
            <v>0</v>
          </cell>
          <cell r="T2864">
            <v>0</v>
          </cell>
          <cell r="U2864">
            <v>0</v>
          </cell>
          <cell r="V2864">
            <v>0</v>
          </cell>
          <cell r="W2864">
            <v>0</v>
          </cell>
          <cell r="X2864">
            <v>0</v>
          </cell>
          <cell r="Y2864">
            <v>0</v>
          </cell>
          <cell r="Z2864">
            <v>0</v>
          </cell>
          <cell r="AA2864">
            <v>0</v>
          </cell>
          <cell r="AB2864">
            <v>0</v>
          </cell>
          <cell r="AC2864">
            <v>0</v>
          </cell>
          <cell r="AD2864">
            <v>0</v>
          </cell>
          <cell r="AE2864">
            <v>0</v>
          </cell>
          <cell r="AF2864">
            <v>0</v>
          </cell>
          <cell r="AG2864">
            <v>0</v>
          </cell>
          <cell r="AH2864">
            <v>0</v>
          </cell>
          <cell r="AI2864">
            <v>0</v>
          </cell>
          <cell r="AJ2864">
            <v>0</v>
          </cell>
          <cell r="AK2864">
            <v>0</v>
          </cell>
          <cell r="AL2864">
            <v>0</v>
          </cell>
          <cell r="AM2864">
            <v>0</v>
          </cell>
          <cell r="AN2864">
            <v>0</v>
          </cell>
          <cell r="AO2864">
            <v>0</v>
          </cell>
          <cell r="AP2864">
            <v>0</v>
          </cell>
          <cell r="AQ2864">
            <v>0</v>
          </cell>
          <cell r="AR2864">
            <v>0</v>
          </cell>
          <cell r="AS2864">
            <v>0</v>
          </cell>
          <cell r="AT2864">
            <v>0</v>
          </cell>
          <cell r="AU2864">
            <v>0</v>
          </cell>
          <cell r="AV2864">
            <v>955.1111470740002</v>
          </cell>
          <cell r="AW2864">
            <v>0</v>
          </cell>
          <cell r="AX2864">
            <v>0</v>
          </cell>
          <cell r="AY2864">
            <v>0</v>
          </cell>
          <cell r="AZ2864">
            <v>0</v>
          </cell>
          <cell r="BA2864">
            <v>0</v>
          </cell>
          <cell r="BB2864">
            <v>0</v>
          </cell>
          <cell r="BC2864">
            <v>0</v>
          </cell>
          <cell r="BD2864">
            <v>0</v>
          </cell>
          <cell r="BE2864">
            <v>36</v>
          </cell>
          <cell r="BF2864">
            <v>1</v>
          </cell>
          <cell r="BG2864">
            <v>0</v>
          </cell>
          <cell r="BH2864">
            <v>0</v>
          </cell>
          <cell r="BI2864">
            <v>0</v>
          </cell>
          <cell r="BJ2864">
            <v>0</v>
          </cell>
          <cell r="BK2864">
            <v>0</v>
          </cell>
          <cell r="BL2864">
            <v>0</v>
          </cell>
          <cell r="BM2864">
            <v>0</v>
          </cell>
          <cell r="BN2864">
            <v>0</v>
          </cell>
          <cell r="BO2864">
            <v>0</v>
          </cell>
          <cell r="BP2864">
            <v>0</v>
          </cell>
          <cell r="BQ2864">
            <v>0</v>
          </cell>
          <cell r="BR2864">
            <v>0</v>
          </cell>
          <cell r="BS2864">
            <v>292.5</v>
          </cell>
          <cell r="BT2864">
            <v>9</v>
          </cell>
          <cell r="BU2864">
            <v>0</v>
          </cell>
          <cell r="BV2864">
            <v>0</v>
          </cell>
          <cell r="BW2864">
            <v>0</v>
          </cell>
          <cell r="BX2864">
            <v>0</v>
          </cell>
          <cell r="BY2864">
            <v>0</v>
          </cell>
          <cell r="BZ2864">
            <v>0</v>
          </cell>
          <cell r="CA2864">
            <v>0</v>
          </cell>
          <cell r="CB2864">
            <v>0</v>
          </cell>
          <cell r="CC2864">
            <v>0</v>
          </cell>
          <cell r="CD2864">
            <v>0</v>
          </cell>
          <cell r="CE2864">
            <v>0</v>
          </cell>
          <cell r="CF2864">
            <v>0</v>
          </cell>
          <cell r="CG2864">
            <v>0</v>
          </cell>
          <cell r="CH2864">
            <v>0</v>
          </cell>
          <cell r="CI2864">
            <v>0</v>
          </cell>
          <cell r="CJ2864">
            <v>0</v>
          </cell>
          <cell r="CK2864">
            <v>0</v>
          </cell>
          <cell r="CL2864">
            <v>0</v>
          </cell>
          <cell r="CM2864">
            <v>0</v>
          </cell>
          <cell r="CN2864">
            <v>0</v>
          </cell>
          <cell r="CO2864">
            <v>0</v>
          </cell>
          <cell r="CP2864">
            <v>0</v>
          </cell>
          <cell r="CQ2864">
            <v>0</v>
          </cell>
          <cell r="CR2864">
            <v>0</v>
          </cell>
          <cell r="CS2864">
            <v>0</v>
          </cell>
          <cell r="CT2864">
            <v>0</v>
          </cell>
          <cell r="CU2864">
            <v>0</v>
          </cell>
          <cell r="CV2864">
            <v>0</v>
          </cell>
          <cell r="CW2864">
            <v>0</v>
          </cell>
          <cell r="CX2864">
            <v>0</v>
          </cell>
          <cell r="CY2864">
            <v>0</v>
          </cell>
          <cell r="CZ2864">
            <v>0</v>
          </cell>
          <cell r="DA2864">
            <v>0</v>
          </cell>
          <cell r="DB2864">
            <v>0</v>
          </cell>
          <cell r="DC2864">
            <v>0</v>
          </cell>
          <cell r="DD2864">
            <v>1283.6111470740002</v>
          </cell>
          <cell r="DE2864">
            <v>0</v>
          </cell>
          <cell r="DG2864">
            <v>927.29237580000017</v>
          </cell>
          <cell r="DI2864">
            <v>0.03</v>
          </cell>
          <cell r="DJ2864">
            <v>27.818771274000003</v>
          </cell>
          <cell r="DK2864">
            <v>2.2152365160107067E-2</v>
          </cell>
          <cell r="DL2864">
            <v>0</v>
          </cell>
        </row>
        <row r="2865">
          <cell r="A2865" t="str">
            <v>QE-UPA</v>
          </cell>
          <cell r="B2865" t="str">
            <v>UNIVERSAL POWER ALERT - GRACE VOLTAGE INDICATOR - VERISAFE ABSENCE OF VOLT</v>
          </cell>
          <cell r="F2865">
            <v>625.60446506382993</v>
          </cell>
          <cell r="H2865">
            <v>294.03409858000003</v>
          </cell>
          <cell r="I2865">
            <v>0.53</v>
          </cell>
          <cell r="J2865" t="str">
            <v>OK</v>
          </cell>
          <cell r="K2865" t="str">
            <v>NEWZD</v>
          </cell>
          <cell r="L2865">
            <v>0</v>
          </cell>
          <cell r="M2865">
            <v>0</v>
          </cell>
          <cell r="N2865">
            <v>0</v>
          </cell>
          <cell r="O2865">
            <v>0</v>
          </cell>
          <cell r="P2865">
            <v>0</v>
          </cell>
          <cell r="Q2865">
            <v>0</v>
          </cell>
          <cell r="R2865">
            <v>0</v>
          </cell>
          <cell r="S2865">
            <v>0</v>
          </cell>
          <cell r="T2865">
            <v>0</v>
          </cell>
          <cell r="U2865">
            <v>0</v>
          </cell>
          <cell r="V2865">
            <v>0</v>
          </cell>
          <cell r="W2865">
            <v>0</v>
          </cell>
          <cell r="X2865">
            <v>0</v>
          </cell>
          <cell r="Y2865">
            <v>0</v>
          </cell>
          <cell r="Z2865">
            <v>0</v>
          </cell>
          <cell r="AA2865">
            <v>0</v>
          </cell>
          <cell r="AB2865">
            <v>0</v>
          </cell>
          <cell r="AC2865">
            <v>0</v>
          </cell>
          <cell r="AD2865">
            <v>0</v>
          </cell>
          <cell r="AE2865">
            <v>0</v>
          </cell>
          <cell r="AF2865">
            <v>0</v>
          </cell>
          <cell r="AG2865">
            <v>0</v>
          </cell>
          <cell r="AH2865">
            <v>0</v>
          </cell>
          <cell r="AI2865">
            <v>0</v>
          </cell>
          <cell r="AJ2865">
            <v>0</v>
          </cell>
          <cell r="AK2865">
            <v>0</v>
          </cell>
          <cell r="AL2865">
            <v>0</v>
          </cell>
          <cell r="AM2865">
            <v>0</v>
          </cell>
          <cell r="AN2865">
            <v>0</v>
          </cell>
          <cell r="AO2865">
            <v>0</v>
          </cell>
          <cell r="AP2865">
            <v>0</v>
          </cell>
          <cell r="AQ2865">
            <v>0</v>
          </cell>
          <cell r="AR2865">
            <v>0</v>
          </cell>
          <cell r="AS2865">
            <v>0</v>
          </cell>
          <cell r="AT2865">
            <v>0</v>
          </cell>
          <cell r="AU2865">
            <v>0</v>
          </cell>
          <cell r="AV2865">
            <v>260.65909858000003</v>
          </cell>
          <cell r="AW2865">
            <v>0</v>
          </cell>
          <cell r="AX2865">
            <v>0</v>
          </cell>
          <cell r="AY2865">
            <v>0</v>
          </cell>
          <cell r="AZ2865">
            <v>0</v>
          </cell>
          <cell r="BA2865">
            <v>0</v>
          </cell>
          <cell r="BB2865">
            <v>0</v>
          </cell>
          <cell r="BC2865">
            <v>0</v>
          </cell>
          <cell r="BD2865">
            <v>0</v>
          </cell>
          <cell r="BE2865">
            <v>9</v>
          </cell>
          <cell r="BF2865">
            <v>0.25</v>
          </cell>
          <cell r="BG2865">
            <v>0</v>
          </cell>
          <cell r="BH2865">
            <v>0</v>
          </cell>
          <cell r="BI2865">
            <v>0</v>
          </cell>
          <cell r="BJ2865">
            <v>0</v>
          </cell>
          <cell r="BK2865">
            <v>0</v>
          </cell>
          <cell r="BL2865">
            <v>0</v>
          </cell>
          <cell r="BM2865">
            <v>0</v>
          </cell>
          <cell r="BN2865">
            <v>0</v>
          </cell>
          <cell r="BO2865">
            <v>0</v>
          </cell>
          <cell r="BP2865">
            <v>0</v>
          </cell>
          <cell r="BQ2865">
            <v>0</v>
          </cell>
          <cell r="BR2865">
            <v>0</v>
          </cell>
          <cell r="BS2865">
            <v>24.375</v>
          </cell>
          <cell r="BT2865">
            <v>0.75</v>
          </cell>
          <cell r="BU2865">
            <v>0</v>
          </cell>
          <cell r="BV2865">
            <v>0</v>
          </cell>
          <cell r="BW2865">
            <v>0</v>
          </cell>
          <cell r="BX2865">
            <v>0</v>
          </cell>
          <cell r="BY2865">
            <v>0</v>
          </cell>
          <cell r="BZ2865">
            <v>0</v>
          </cell>
          <cell r="CA2865">
            <v>0</v>
          </cell>
          <cell r="CB2865">
            <v>0</v>
          </cell>
          <cell r="CC2865">
            <v>0</v>
          </cell>
          <cell r="CD2865">
            <v>0</v>
          </cell>
          <cell r="CE2865">
            <v>0</v>
          </cell>
          <cell r="CF2865">
            <v>0</v>
          </cell>
          <cell r="CG2865">
            <v>0</v>
          </cell>
          <cell r="CH2865">
            <v>0</v>
          </cell>
          <cell r="CI2865">
            <v>0</v>
          </cell>
          <cell r="CJ2865">
            <v>0</v>
          </cell>
          <cell r="CK2865">
            <v>0</v>
          </cell>
          <cell r="CL2865">
            <v>0</v>
          </cell>
          <cell r="CM2865">
            <v>0</v>
          </cell>
          <cell r="CN2865">
            <v>0</v>
          </cell>
          <cell r="CO2865">
            <v>0</v>
          </cell>
          <cell r="CP2865">
            <v>0</v>
          </cell>
          <cell r="CQ2865">
            <v>0</v>
          </cell>
          <cell r="CR2865">
            <v>0</v>
          </cell>
          <cell r="CS2865">
            <v>0</v>
          </cell>
          <cell r="CT2865">
            <v>0</v>
          </cell>
          <cell r="CU2865">
            <v>0</v>
          </cell>
          <cell r="CV2865">
            <v>0</v>
          </cell>
          <cell r="CW2865">
            <v>0</v>
          </cell>
          <cell r="CX2865">
            <v>0</v>
          </cell>
          <cell r="CY2865">
            <v>0</v>
          </cell>
          <cell r="CZ2865">
            <v>0</v>
          </cell>
          <cell r="DA2865">
            <v>0</v>
          </cell>
          <cell r="DB2865">
            <v>0</v>
          </cell>
          <cell r="DC2865">
            <v>0</v>
          </cell>
          <cell r="DD2865">
            <v>294.03409858000003</v>
          </cell>
          <cell r="DE2865">
            <v>0</v>
          </cell>
          <cell r="DG2865">
            <v>253.06708600000002</v>
          </cell>
          <cell r="DI2865">
            <v>0.03</v>
          </cell>
          <cell r="DJ2865">
            <v>7.5920125800000005</v>
          </cell>
          <cell r="DK2865">
            <v>2.650452901673115E-2</v>
          </cell>
          <cell r="DL2865">
            <v>0</v>
          </cell>
        </row>
        <row r="2866">
          <cell r="A2866" t="str">
            <v>QGUN-FIT-106</v>
          </cell>
          <cell r="B2866" t="str">
            <v>PISTOLA SCANNER USB/BLUETOOTH "ZEBRA DS3608-ER" (SOLO MATERIALE)</v>
          </cell>
          <cell r="C2866" t="str">
            <v>SCANNER GUN USB/BLUETOOTH  "ZEBRA DS3608-ER" (MATERIAL ONLY)</v>
          </cell>
          <cell r="F2866">
            <v>1788.204156189297</v>
          </cell>
          <cell r="H2866">
            <v>987.7700000000001</v>
          </cell>
          <cell r="I2866">
            <v>0.44761899999999999</v>
          </cell>
          <cell r="J2866" t="str">
            <v>OK</v>
          </cell>
          <cell r="K2866" t="str">
            <v>NEWZD</v>
          </cell>
          <cell r="L2866">
            <v>0</v>
          </cell>
          <cell r="M2866">
            <v>0</v>
          </cell>
          <cell r="N2866">
            <v>0</v>
          </cell>
          <cell r="O2866">
            <v>0</v>
          </cell>
          <cell r="P2866">
            <v>0</v>
          </cell>
          <cell r="Q2866">
            <v>0</v>
          </cell>
          <cell r="R2866">
            <v>0</v>
          </cell>
          <cell r="S2866">
            <v>0</v>
          </cell>
          <cell r="T2866">
            <v>0</v>
          </cell>
          <cell r="U2866">
            <v>0</v>
          </cell>
          <cell r="V2866">
            <v>0</v>
          </cell>
          <cell r="W2866">
            <v>0</v>
          </cell>
          <cell r="X2866">
            <v>0</v>
          </cell>
          <cell r="Y2866">
            <v>0</v>
          </cell>
          <cell r="Z2866">
            <v>0</v>
          </cell>
          <cell r="AA2866">
            <v>0</v>
          </cell>
          <cell r="AB2866">
            <v>0</v>
          </cell>
          <cell r="AC2866">
            <v>0</v>
          </cell>
          <cell r="AD2866">
            <v>0</v>
          </cell>
          <cell r="AE2866">
            <v>0</v>
          </cell>
          <cell r="AF2866">
            <v>0</v>
          </cell>
          <cell r="AG2866">
            <v>0</v>
          </cell>
          <cell r="AH2866">
            <v>0</v>
          </cell>
          <cell r="AI2866">
            <v>0</v>
          </cell>
          <cell r="AJ2866">
            <v>0</v>
          </cell>
          <cell r="AK2866">
            <v>0</v>
          </cell>
          <cell r="AL2866">
            <v>0</v>
          </cell>
          <cell r="AM2866">
            <v>0</v>
          </cell>
          <cell r="AN2866">
            <v>0</v>
          </cell>
          <cell r="AO2866">
            <v>0</v>
          </cell>
          <cell r="AP2866">
            <v>0</v>
          </cell>
          <cell r="AQ2866">
            <v>0</v>
          </cell>
          <cell r="AR2866">
            <v>0</v>
          </cell>
          <cell r="AS2866">
            <v>0</v>
          </cell>
          <cell r="AT2866">
            <v>0</v>
          </cell>
          <cell r="AU2866">
            <v>0</v>
          </cell>
          <cell r="AV2866">
            <v>987.7700000000001</v>
          </cell>
          <cell r="AW2866">
            <v>0</v>
          </cell>
          <cell r="AX2866">
            <v>0</v>
          </cell>
          <cell r="AY2866">
            <v>0</v>
          </cell>
          <cell r="AZ2866">
            <v>0</v>
          </cell>
          <cell r="BA2866">
            <v>0</v>
          </cell>
          <cell r="BB2866">
            <v>0</v>
          </cell>
          <cell r="BC2866">
            <v>0</v>
          </cell>
          <cell r="BD2866">
            <v>0</v>
          </cell>
          <cell r="BE2866">
            <v>0</v>
          </cell>
          <cell r="BF2866">
            <v>0</v>
          </cell>
          <cell r="BG2866">
            <v>0</v>
          </cell>
          <cell r="BH2866">
            <v>0</v>
          </cell>
          <cell r="BI2866">
            <v>0</v>
          </cell>
          <cell r="BJ2866">
            <v>0</v>
          </cell>
          <cell r="BK2866">
            <v>0</v>
          </cell>
          <cell r="BL2866">
            <v>0</v>
          </cell>
          <cell r="BM2866">
            <v>0</v>
          </cell>
          <cell r="BN2866">
            <v>0</v>
          </cell>
          <cell r="BO2866">
            <v>0</v>
          </cell>
          <cell r="BP2866">
            <v>0</v>
          </cell>
          <cell r="BQ2866">
            <v>0</v>
          </cell>
          <cell r="BR2866">
            <v>0</v>
          </cell>
          <cell r="BS2866">
            <v>0</v>
          </cell>
          <cell r="BT2866">
            <v>0</v>
          </cell>
          <cell r="BU2866">
            <v>0</v>
          </cell>
          <cell r="BV2866">
            <v>0</v>
          </cell>
          <cell r="BW2866">
            <v>0</v>
          </cell>
          <cell r="BX2866">
            <v>0</v>
          </cell>
          <cell r="BY2866">
            <v>0</v>
          </cell>
          <cell r="BZ2866">
            <v>0</v>
          </cell>
          <cell r="CA2866">
            <v>0</v>
          </cell>
          <cell r="CB2866">
            <v>0</v>
          </cell>
          <cell r="CC2866">
            <v>0</v>
          </cell>
          <cell r="CD2866">
            <v>0</v>
          </cell>
          <cell r="CE2866">
            <v>0</v>
          </cell>
          <cell r="CF2866">
            <v>0</v>
          </cell>
          <cell r="CG2866">
            <v>0</v>
          </cell>
          <cell r="CH2866">
            <v>0</v>
          </cell>
          <cell r="CI2866">
            <v>0</v>
          </cell>
          <cell r="CJ2866">
            <v>0</v>
          </cell>
          <cell r="CK2866">
            <v>0</v>
          </cell>
          <cell r="CL2866">
            <v>0</v>
          </cell>
          <cell r="CM2866">
            <v>0</v>
          </cell>
          <cell r="CN2866">
            <v>0</v>
          </cell>
          <cell r="CO2866">
            <v>0</v>
          </cell>
          <cell r="CP2866">
            <v>0</v>
          </cell>
          <cell r="CQ2866">
            <v>0</v>
          </cell>
          <cell r="CR2866">
            <v>0</v>
          </cell>
          <cell r="CS2866">
            <v>0</v>
          </cell>
          <cell r="CT2866">
            <v>0</v>
          </cell>
          <cell r="CU2866">
            <v>0</v>
          </cell>
          <cell r="CV2866">
            <v>0</v>
          </cell>
          <cell r="CW2866">
            <v>0</v>
          </cell>
          <cell r="CX2866">
            <v>0</v>
          </cell>
          <cell r="CY2866">
            <v>0</v>
          </cell>
          <cell r="CZ2866">
            <v>0</v>
          </cell>
          <cell r="DA2866">
            <v>0</v>
          </cell>
          <cell r="DB2866">
            <v>0</v>
          </cell>
          <cell r="DC2866">
            <v>0</v>
          </cell>
          <cell r="DD2866">
            <v>987.7700000000001</v>
          </cell>
          <cell r="DE2866">
            <v>0</v>
          </cell>
          <cell r="DG2866">
            <v>959.00000000000011</v>
          </cell>
          <cell r="DI2866">
            <v>0.03</v>
          </cell>
          <cell r="DJ2866">
            <v>28.770000000000003</v>
          </cell>
          <cell r="DK2866">
            <v>0.03</v>
          </cell>
          <cell r="DL2866">
            <v>0</v>
          </cell>
        </row>
        <row r="2867">
          <cell r="A2867" t="str">
            <v>QGUN-FIT-107</v>
          </cell>
          <cell r="B2867" t="str">
            <v>PISTOLA SCANNER 2D "ZEBRA MCC330L" DISPLAY 4" (SOLO MATERIALE)</v>
          </cell>
          <cell r="C2867" t="str">
            <v>SCANNER GUN 2D "ZEBRA MCC330L 4" DISPLAY" (MATERIAL ONLY)</v>
          </cell>
          <cell r="F2867">
            <v>3000.4362689279083</v>
          </cell>
          <cell r="H2867">
            <v>1657.3839866666669</v>
          </cell>
          <cell r="I2867">
            <v>0.44761899999999999</v>
          </cell>
          <cell r="J2867" t="str">
            <v>OK</v>
          </cell>
          <cell r="K2867" t="str">
            <v>NEWZD</v>
          </cell>
          <cell r="L2867">
            <v>0</v>
          </cell>
          <cell r="M2867">
            <v>0</v>
          </cell>
          <cell r="N2867">
            <v>0</v>
          </cell>
          <cell r="O2867">
            <v>0</v>
          </cell>
          <cell r="P2867">
            <v>0</v>
          </cell>
          <cell r="Q2867">
            <v>0</v>
          </cell>
          <cell r="R2867">
            <v>0</v>
          </cell>
          <cell r="S2867">
            <v>0</v>
          </cell>
          <cell r="T2867">
            <v>0</v>
          </cell>
          <cell r="U2867">
            <v>0</v>
          </cell>
          <cell r="V2867">
            <v>0</v>
          </cell>
          <cell r="W2867">
            <v>0</v>
          </cell>
          <cell r="X2867">
            <v>0</v>
          </cell>
          <cell r="Y2867">
            <v>0</v>
          </cell>
          <cell r="Z2867">
            <v>0</v>
          </cell>
          <cell r="AA2867">
            <v>0</v>
          </cell>
          <cell r="AB2867">
            <v>0</v>
          </cell>
          <cell r="AC2867">
            <v>0</v>
          </cell>
          <cell r="AD2867">
            <v>0</v>
          </cell>
          <cell r="AE2867">
            <v>0</v>
          </cell>
          <cell r="AF2867">
            <v>0</v>
          </cell>
          <cell r="AG2867">
            <v>0</v>
          </cell>
          <cell r="AH2867">
            <v>0</v>
          </cell>
          <cell r="AI2867">
            <v>0</v>
          </cell>
          <cell r="AJ2867">
            <v>0</v>
          </cell>
          <cell r="AK2867">
            <v>0</v>
          </cell>
          <cell r="AL2867">
            <v>0</v>
          </cell>
          <cell r="AM2867">
            <v>0</v>
          </cell>
          <cell r="AN2867">
            <v>0</v>
          </cell>
          <cell r="AO2867">
            <v>0</v>
          </cell>
          <cell r="AP2867">
            <v>0</v>
          </cell>
          <cell r="AQ2867">
            <v>0</v>
          </cell>
          <cell r="AR2867">
            <v>0</v>
          </cell>
          <cell r="AS2867">
            <v>0</v>
          </cell>
          <cell r="AT2867">
            <v>0</v>
          </cell>
          <cell r="AU2867">
            <v>0</v>
          </cell>
          <cell r="AV2867">
            <v>1657.3839866666669</v>
          </cell>
          <cell r="AW2867">
            <v>0</v>
          </cell>
          <cell r="AX2867">
            <v>0</v>
          </cell>
          <cell r="AY2867">
            <v>0</v>
          </cell>
          <cell r="AZ2867">
            <v>0</v>
          </cell>
          <cell r="BA2867">
            <v>0</v>
          </cell>
          <cell r="BB2867">
            <v>0</v>
          </cell>
          <cell r="BC2867">
            <v>0</v>
          </cell>
          <cell r="BD2867">
            <v>0</v>
          </cell>
          <cell r="BE2867">
            <v>0</v>
          </cell>
          <cell r="BF2867">
            <v>0</v>
          </cell>
          <cell r="BG2867">
            <v>0</v>
          </cell>
          <cell r="BH2867">
            <v>0</v>
          </cell>
          <cell r="BI2867">
            <v>0</v>
          </cell>
          <cell r="BJ2867">
            <v>0</v>
          </cell>
          <cell r="BK2867">
            <v>0</v>
          </cell>
          <cell r="BL2867">
            <v>0</v>
          </cell>
          <cell r="BM2867">
            <v>0</v>
          </cell>
          <cell r="BN2867">
            <v>0</v>
          </cell>
          <cell r="BO2867">
            <v>0</v>
          </cell>
          <cell r="BP2867">
            <v>0</v>
          </cell>
          <cell r="BQ2867">
            <v>0</v>
          </cell>
          <cell r="BR2867">
            <v>0</v>
          </cell>
          <cell r="BS2867">
            <v>0</v>
          </cell>
          <cell r="BT2867">
            <v>0</v>
          </cell>
          <cell r="BU2867">
            <v>0</v>
          </cell>
          <cell r="BV2867">
            <v>0</v>
          </cell>
          <cell r="BW2867">
            <v>0</v>
          </cell>
          <cell r="BX2867">
            <v>0</v>
          </cell>
          <cell r="BY2867">
            <v>0</v>
          </cell>
          <cell r="BZ2867">
            <v>0</v>
          </cell>
          <cell r="CA2867">
            <v>0</v>
          </cell>
          <cell r="CB2867">
            <v>0</v>
          </cell>
          <cell r="CC2867">
            <v>0</v>
          </cell>
          <cell r="CD2867">
            <v>0</v>
          </cell>
          <cell r="CE2867">
            <v>0</v>
          </cell>
          <cell r="CF2867">
            <v>0</v>
          </cell>
          <cell r="CG2867">
            <v>0</v>
          </cell>
          <cell r="CH2867">
            <v>0</v>
          </cell>
          <cell r="CI2867">
            <v>0</v>
          </cell>
          <cell r="CJ2867">
            <v>0</v>
          </cell>
          <cell r="CK2867">
            <v>0</v>
          </cell>
          <cell r="CL2867">
            <v>0</v>
          </cell>
          <cell r="CM2867">
            <v>0</v>
          </cell>
          <cell r="CN2867">
            <v>0</v>
          </cell>
          <cell r="CO2867">
            <v>0</v>
          </cell>
          <cell r="CP2867">
            <v>0</v>
          </cell>
          <cell r="CQ2867">
            <v>0</v>
          </cell>
          <cell r="CR2867">
            <v>0</v>
          </cell>
          <cell r="CS2867">
            <v>0</v>
          </cell>
          <cell r="CT2867">
            <v>0</v>
          </cell>
          <cell r="CU2867">
            <v>0</v>
          </cell>
          <cell r="CV2867">
            <v>0</v>
          </cell>
          <cell r="CW2867">
            <v>0</v>
          </cell>
          <cell r="CX2867">
            <v>0</v>
          </cell>
          <cell r="CY2867">
            <v>0</v>
          </cell>
          <cell r="CZ2867">
            <v>0</v>
          </cell>
          <cell r="DA2867">
            <v>0</v>
          </cell>
          <cell r="DB2867">
            <v>0</v>
          </cell>
          <cell r="DC2867">
            <v>0</v>
          </cell>
          <cell r="DD2867">
            <v>1657.3839866666669</v>
          </cell>
          <cell r="DE2867">
            <v>0</v>
          </cell>
          <cell r="DG2867">
            <v>1609.1106666666669</v>
          </cell>
          <cell r="DI2867">
            <v>0.03</v>
          </cell>
          <cell r="DJ2867">
            <v>48.273320000000005</v>
          </cell>
          <cell r="DK2867">
            <v>0.03</v>
          </cell>
          <cell r="DL2867">
            <v>0</v>
          </cell>
        </row>
        <row r="2868">
          <cell r="A2868" t="str">
            <v>QHMI00-FIT-301</v>
          </cell>
          <cell r="B2868" t="str">
            <v>TABLET PC + DOCK STATION UFFICIO</v>
          </cell>
          <cell r="C2868" t="str">
            <v>TABLET PC + OFFICE DOCK STATION</v>
          </cell>
          <cell r="F2868">
            <v>6028.8025837239156</v>
          </cell>
          <cell r="H2868">
            <v>3330.1960000000004</v>
          </cell>
          <cell r="I2868">
            <v>0.44761899999999999</v>
          </cell>
          <cell r="J2868" t="str">
            <v>OK</v>
          </cell>
          <cell r="K2868" t="str">
            <v>NEWZD</v>
          </cell>
          <cell r="L2868">
            <v>0</v>
          </cell>
          <cell r="M2868">
            <v>0</v>
          </cell>
          <cell r="N2868">
            <v>0</v>
          </cell>
          <cell r="O2868">
            <v>0</v>
          </cell>
          <cell r="P2868">
            <v>0</v>
          </cell>
          <cell r="Q2868">
            <v>0</v>
          </cell>
          <cell r="R2868">
            <v>0</v>
          </cell>
          <cell r="S2868">
            <v>0</v>
          </cell>
          <cell r="T2868">
            <v>0</v>
          </cell>
          <cell r="U2868">
            <v>0</v>
          </cell>
          <cell r="V2868">
            <v>0</v>
          </cell>
          <cell r="W2868">
            <v>0</v>
          </cell>
          <cell r="X2868">
            <v>0</v>
          </cell>
          <cell r="Y2868">
            <v>0</v>
          </cell>
          <cell r="Z2868">
            <v>0</v>
          </cell>
          <cell r="AA2868">
            <v>0</v>
          </cell>
          <cell r="AB2868">
            <v>0</v>
          </cell>
          <cell r="AC2868">
            <v>0</v>
          </cell>
          <cell r="AD2868">
            <v>0</v>
          </cell>
          <cell r="AE2868">
            <v>0</v>
          </cell>
          <cell r="AF2868">
            <v>0</v>
          </cell>
          <cell r="AG2868">
            <v>0</v>
          </cell>
          <cell r="AH2868">
            <v>0</v>
          </cell>
          <cell r="AI2868">
            <v>0</v>
          </cell>
          <cell r="AJ2868">
            <v>0</v>
          </cell>
          <cell r="AK2868">
            <v>0</v>
          </cell>
          <cell r="AL2868">
            <v>0</v>
          </cell>
          <cell r="AM2868">
            <v>0</v>
          </cell>
          <cell r="AN2868">
            <v>0</v>
          </cell>
          <cell r="AO2868">
            <v>0</v>
          </cell>
          <cell r="AP2868">
            <v>0</v>
          </cell>
          <cell r="AQ2868">
            <v>0</v>
          </cell>
          <cell r="AR2868">
            <v>0</v>
          </cell>
          <cell r="AS2868">
            <v>0</v>
          </cell>
          <cell r="AT2868">
            <v>0</v>
          </cell>
          <cell r="AU2868">
            <v>0</v>
          </cell>
          <cell r="AV2868">
            <v>3330.1960000000004</v>
          </cell>
          <cell r="AW2868">
            <v>0</v>
          </cell>
          <cell r="AX2868">
            <v>0</v>
          </cell>
          <cell r="AY2868">
            <v>0</v>
          </cell>
          <cell r="AZ2868">
            <v>0</v>
          </cell>
          <cell r="BA2868">
            <v>0</v>
          </cell>
          <cell r="BB2868">
            <v>0</v>
          </cell>
          <cell r="BC2868">
            <v>0</v>
          </cell>
          <cell r="BD2868">
            <v>0</v>
          </cell>
          <cell r="BE2868">
            <v>0</v>
          </cell>
          <cell r="BF2868">
            <v>0</v>
          </cell>
          <cell r="BG2868">
            <v>0</v>
          </cell>
          <cell r="BH2868">
            <v>0</v>
          </cell>
          <cell r="BI2868">
            <v>0</v>
          </cell>
          <cell r="BJ2868">
            <v>0</v>
          </cell>
          <cell r="BK2868">
            <v>0</v>
          </cell>
          <cell r="BL2868">
            <v>0</v>
          </cell>
          <cell r="BM2868">
            <v>0</v>
          </cell>
          <cell r="BN2868">
            <v>0</v>
          </cell>
          <cell r="BO2868">
            <v>0</v>
          </cell>
          <cell r="BP2868">
            <v>0</v>
          </cell>
          <cell r="BQ2868">
            <v>0</v>
          </cell>
          <cell r="BR2868">
            <v>0</v>
          </cell>
          <cell r="BS2868">
            <v>0</v>
          </cell>
          <cell r="BT2868">
            <v>0</v>
          </cell>
          <cell r="BU2868">
            <v>0</v>
          </cell>
          <cell r="BV2868">
            <v>0</v>
          </cell>
          <cell r="BW2868">
            <v>0</v>
          </cell>
          <cell r="BX2868">
            <v>0</v>
          </cell>
          <cell r="BY2868">
            <v>0</v>
          </cell>
          <cell r="BZ2868">
            <v>0</v>
          </cell>
          <cell r="CA2868">
            <v>0</v>
          </cell>
          <cell r="CB2868">
            <v>0</v>
          </cell>
          <cell r="CC2868">
            <v>0</v>
          </cell>
          <cell r="CD2868">
            <v>0</v>
          </cell>
          <cell r="CE2868">
            <v>0</v>
          </cell>
          <cell r="CF2868">
            <v>0</v>
          </cell>
          <cell r="CG2868">
            <v>0</v>
          </cell>
          <cell r="CH2868">
            <v>0</v>
          </cell>
          <cell r="CI2868">
            <v>0</v>
          </cell>
          <cell r="CJ2868">
            <v>0</v>
          </cell>
          <cell r="CK2868">
            <v>0</v>
          </cell>
          <cell r="CL2868">
            <v>0</v>
          </cell>
          <cell r="CM2868">
            <v>0</v>
          </cell>
          <cell r="CN2868">
            <v>0</v>
          </cell>
          <cell r="CO2868">
            <v>0</v>
          </cell>
          <cell r="CP2868">
            <v>0</v>
          </cell>
          <cell r="CQ2868">
            <v>0</v>
          </cell>
          <cell r="CR2868">
            <v>0</v>
          </cell>
          <cell r="CS2868">
            <v>0</v>
          </cell>
          <cell r="CT2868">
            <v>0</v>
          </cell>
          <cell r="CU2868">
            <v>0</v>
          </cell>
          <cell r="CV2868">
            <v>0</v>
          </cell>
          <cell r="CW2868">
            <v>0</v>
          </cell>
          <cell r="CX2868">
            <v>0</v>
          </cell>
          <cell r="CY2868">
            <v>0</v>
          </cell>
          <cell r="CZ2868">
            <v>0</v>
          </cell>
          <cell r="DA2868">
            <v>0</v>
          </cell>
          <cell r="DB2868">
            <v>0</v>
          </cell>
          <cell r="DC2868">
            <v>0</v>
          </cell>
          <cell r="DD2868">
            <v>3330.1960000000004</v>
          </cell>
          <cell r="DE2868">
            <v>0</v>
          </cell>
          <cell r="DG2868">
            <v>3233.2000000000003</v>
          </cell>
          <cell r="DI2868">
            <v>0.03</v>
          </cell>
          <cell r="DJ2868">
            <v>96.996000000000009</v>
          </cell>
          <cell r="DK2868">
            <v>0.03</v>
          </cell>
          <cell r="DL2868">
            <v>0</v>
          </cell>
        </row>
        <row r="2869">
          <cell r="A2869" t="str">
            <v>QHMI00-FIT-302</v>
          </cell>
          <cell r="B2869" t="str">
            <v>TABLET PC + DOCK STATION VEICOLARE</v>
          </cell>
          <cell r="C2869" t="str">
            <v>TABLET PC + VEHICLE DOCK STATION</v>
          </cell>
          <cell r="F2869">
            <v>5650.7251335581786</v>
          </cell>
          <cell r="H2869">
            <v>3121.3532000000005</v>
          </cell>
          <cell r="I2869">
            <v>0.44761899999999999</v>
          </cell>
          <cell r="J2869" t="str">
            <v>OK</v>
          </cell>
          <cell r="K2869" t="str">
            <v>NEWZD</v>
          </cell>
          <cell r="L2869">
            <v>0</v>
          </cell>
          <cell r="M2869">
            <v>0</v>
          </cell>
          <cell r="N2869">
            <v>0</v>
          </cell>
          <cell r="O2869">
            <v>0</v>
          </cell>
          <cell r="P2869">
            <v>0</v>
          </cell>
          <cell r="Q2869">
            <v>0</v>
          </cell>
          <cell r="R2869">
            <v>0</v>
          </cell>
          <cell r="S2869">
            <v>0</v>
          </cell>
          <cell r="T2869">
            <v>0</v>
          </cell>
          <cell r="U2869">
            <v>0</v>
          </cell>
          <cell r="V2869">
            <v>0</v>
          </cell>
          <cell r="W2869">
            <v>0</v>
          </cell>
          <cell r="X2869">
            <v>0</v>
          </cell>
          <cell r="Y2869">
            <v>0</v>
          </cell>
          <cell r="Z2869">
            <v>0</v>
          </cell>
          <cell r="AA2869">
            <v>0</v>
          </cell>
          <cell r="AB2869">
            <v>0</v>
          </cell>
          <cell r="AC2869">
            <v>0</v>
          </cell>
          <cell r="AD2869">
            <v>0</v>
          </cell>
          <cell r="AE2869">
            <v>0</v>
          </cell>
          <cell r="AF2869">
            <v>0</v>
          </cell>
          <cell r="AG2869">
            <v>0</v>
          </cell>
          <cell r="AH2869">
            <v>0</v>
          </cell>
          <cell r="AI2869">
            <v>0</v>
          </cell>
          <cell r="AJ2869">
            <v>0</v>
          </cell>
          <cell r="AK2869">
            <v>0</v>
          </cell>
          <cell r="AL2869">
            <v>0</v>
          </cell>
          <cell r="AM2869">
            <v>0</v>
          </cell>
          <cell r="AN2869">
            <v>0</v>
          </cell>
          <cell r="AO2869">
            <v>0</v>
          </cell>
          <cell r="AP2869">
            <v>0</v>
          </cell>
          <cell r="AQ2869">
            <v>0</v>
          </cell>
          <cell r="AR2869">
            <v>0</v>
          </cell>
          <cell r="AS2869">
            <v>0</v>
          </cell>
          <cell r="AT2869">
            <v>0</v>
          </cell>
          <cell r="AU2869">
            <v>0</v>
          </cell>
          <cell r="AV2869">
            <v>3121.3532000000005</v>
          </cell>
          <cell r="AW2869">
            <v>0</v>
          </cell>
          <cell r="AX2869">
            <v>0</v>
          </cell>
          <cell r="AY2869">
            <v>0</v>
          </cell>
          <cell r="AZ2869">
            <v>0</v>
          </cell>
          <cell r="BA2869">
            <v>0</v>
          </cell>
          <cell r="BB2869">
            <v>0</v>
          </cell>
          <cell r="BC2869">
            <v>0</v>
          </cell>
          <cell r="BD2869">
            <v>0</v>
          </cell>
          <cell r="BE2869">
            <v>0</v>
          </cell>
          <cell r="BF2869">
            <v>0</v>
          </cell>
          <cell r="BG2869">
            <v>0</v>
          </cell>
          <cell r="BH2869">
            <v>0</v>
          </cell>
          <cell r="BI2869">
            <v>0</v>
          </cell>
          <cell r="BJ2869">
            <v>0</v>
          </cell>
          <cell r="BK2869">
            <v>0</v>
          </cell>
          <cell r="BL2869">
            <v>0</v>
          </cell>
          <cell r="BM2869">
            <v>0</v>
          </cell>
          <cell r="BN2869">
            <v>0</v>
          </cell>
          <cell r="BO2869">
            <v>0</v>
          </cell>
          <cell r="BP2869">
            <v>0</v>
          </cell>
          <cell r="BQ2869">
            <v>0</v>
          </cell>
          <cell r="BR2869">
            <v>0</v>
          </cell>
          <cell r="BS2869">
            <v>0</v>
          </cell>
          <cell r="BT2869">
            <v>0</v>
          </cell>
          <cell r="BU2869">
            <v>0</v>
          </cell>
          <cell r="BV2869">
            <v>0</v>
          </cell>
          <cell r="BW2869">
            <v>0</v>
          </cell>
          <cell r="BX2869">
            <v>0</v>
          </cell>
          <cell r="BY2869">
            <v>0</v>
          </cell>
          <cell r="BZ2869">
            <v>0</v>
          </cell>
          <cell r="CA2869">
            <v>0</v>
          </cell>
          <cell r="CB2869">
            <v>0</v>
          </cell>
          <cell r="CC2869">
            <v>0</v>
          </cell>
          <cell r="CD2869">
            <v>0</v>
          </cell>
          <cell r="CE2869">
            <v>0</v>
          </cell>
          <cell r="CF2869">
            <v>0</v>
          </cell>
          <cell r="CG2869">
            <v>0</v>
          </cell>
          <cell r="CH2869">
            <v>0</v>
          </cell>
          <cell r="CI2869">
            <v>0</v>
          </cell>
          <cell r="CJ2869">
            <v>0</v>
          </cell>
          <cell r="CK2869">
            <v>0</v>
          </cell>
          <cell r="CL2869">
            <v>0</v>
          </cell>
          <cell r="CM2869">
            <v>0</v>
          </cell>
          <cell r="CN2869">
            <v>0</v>
          </cell>
          <cell r="CO2869">
            <v>0</v>
          </cell>
          <cell r="CP2869">
            <v>0</v>
          </cell>
          <cell r="CQ2869">
            <v>0</v>
          </cell>
          <cell r="CR2869">
            <v>0</v>
          </cell>
          <cell r="CS2869">
            <v>0</v>
          </cell>
          <cell r="CT2869">
            <v>0</v>
          </cell>
          <cell r="CU2869">
            <v>0</v>
          </cell>
          <cell r="CV2869">
            <v>0</v>
          </cell>
          <cell r="CW2869">
            <v>0</v>
          </cell>
          <cell r="CX2869">
            <v>0</v>
          </cell>
          <cell r="CY2869">
            <v>0</v>
          </cell>
          <cell r="CZ2869">
            <v>0</v>
          </cell>
          <cell r="DA2869">
            <v>0</v>
          </cell>
          <cell r="DB2869">
            <v>0</v>
          </cell>
          <cell r="DC2869">
            <v>0</v>
          </cell>
          <cell r="DD2869">
            <v>3121.3532000000005</v>
          </cell>
          <cell r="DE2869">
            <v>0</v>
          </cell>
          <cell r="DG2869">
            <v>3030.4400000000005</v>
          </cell>
          <cell r="DI2869">
            <v>0.03</v>
          </cell>
          <cell r="DJ2869">
            <v>90.913200000000018</v>
          </cell>
          <cell r="DK2869">
            <v>3.0000000000000002E-2</v>
          </cell>
          <cell r="DL2869">
            <v>0</v>
          </cell>
        </row>
        <row r="2870">
          <cell r="A2870" t="str">
            <v>QHMI00-FIT-303</v>
          </cell>
          <cell r="B2870" t="str">
            <v>TABLET PC CON SCANNER + DOCK STATION UFFICIO</v>
          </cell>
          <cell r="C2870" t="str">
            <v>TABLET PC WITH SCANNER + OFFICE DOCK STATION</v>
          </cell>
          <cell r="F2870">
            <v>6417.0983433535912</v>
          </cell>
          <cell r="H2870">
            <v>3544.6831999999999</v>
          </cell>
          <cell r="I2870">
            <v>0.44761899999999999</v>
          </cell>
          <cell r="J2870" t="str">
            <v>OK</v>
          </cell>
          <cell r="K2870" t="str">
            <v>NEWZD</v>
          </cell>
          <cell r="L2870">
            <v>0</v>
          </cell>
          <cell r="M2870">
            <v>0</v>
          </cell>
          <cell r="N2870">
            <v>0</v>
          </cell>
          <cell r="O2870">
            <v>0</v>
          </cell>
          <cell r="P2870">
            <v>0</v>
          </cell>
          <cell r="Q2870">
            <v>0</v>
          </cell>
          <cell r="R2870">
            <v>0</v>
          </cell>
          <cell r="S2870">
            <v>0</v>
          </cell>
          <cell r="T2870">
            <v>0</v>
          </cell>
          <cell r="U2870">
            <v>0</v>
          </cell>
          <cell r="V2870">
            <v>0</v>
          </cell>
          <cell r="W2870">
            <v>0</v>
          </cell>
          <cell r="X2870">
            <v>0</v>
          </cell>
          <cell r="Y2870">
            <v>0</v>
          </cell>
          <cell r="Z2870">
            <v>0</v>
          </cell>
          <cell r="AA2870">
            <v>0</v>
          </cell>
          <cell r="AB2870">
            <v>0</v>
          </cell>
          <cell r="AC2870">
            <v>0</v>
          </cell>
          <cell r="AD2870">
            <v>0</v>
          </cell>
          <cell r="AE2870">
            <v>0</v>
          </cell>
          <cell r="AF2870">
            <v>0</v>
          </cell>
          <cell r="AG2870">
            <v>0</v>
          </cell>
          <cell r="AH2870">
            <v>0</v>
          </cell>
          <cell r="AI2870">
            <v>0</v>
          </cell>
          <cell r="AJ2870">
            <v>0</v>
          </cell>
          <cell r="AK2870">
            <v>0</v>
          </cell>
          <cell r="AL2870">
            <v>0</v>
          </cell>
          <cell r="AM2870">
            <v>0</v>
          </cell>
          <cell r="AN2870">
            <v>0</v>
          </cell>
          <cell r="AO2870">
            <v>0</v>
          </cell>
          <cell r="AP2870">
            <v>0</v>
          </cell>
          <cell r="AQ2870">
            <v>0</v>
          </cell>
          <cell r="AR2870">
            <v>0</v>
          </cell>
          <cell r="AS2870">
            <v>0</v>
          </cell>
          <cell r="AT2870">
            <v>0</v>
          </cell>
          <cell r="AU2870">
            <v>0</v>
          </cell>
          <cell r="AV2870">
            <v>3544.6831999999999</v>
          </cell>
          <cell r="AW2870">
            <v>0</v>
          </cell>
          <cell r="AX2870">
            <v>0</v>
          </cell>
          <cell r="AY2870">
            <v>0</v>
          </cell>
          <cell r="AZ2870">
            <v>0</v>
          </cell>
          <cell r="BA2870">
            <v>0</v>
          </cell>
          <cell r="BB2870">
            <v>0</v>
          </cell>
          <cell r="BC2870">
            <v>0</v>
          </cell>
          <cell r="BD2870">
            <v>0</v>
          </cell>
          <cell r="BE2870">
            <v>0</v>
          </cell>
          <cell r="BF2870">
            <v>0</v>
          </cell>
          <cell r="BG2870">
            <v>0</v>
          </cell>
          <cell r="BH2870">
            <v>0</v>
          </cell>
          <cell r="BI2870">
            <v>0</v>
          </cell>
          <cell r="BJ2870">
            <v>0</v>
          </cell>
          <cell r="BK2870">
            <v>0</v>
          </cell>
          <cell r="BL2870">
            <v>0</v>
          </cell>
          <cell r="BM2870">
            <v>0</v>
          </cell>
          <cell r="BN2870">
            <v>0</v>
          </cell>
          <cell r="BO2870">
            <v>0</v>
          </cell>
          <cell r="BP2870">
            <v>0</v>
          </cell>
          <cell r="BQ2870">
            <v>0</v>
          </cell>
          <cell r="BR2870">
            <v>0</v>
          </cell>
          <cell r="BS2870">
            <v>0</v>
          </cell>
          <cell r="BT2870">
            <v>0</v>
          </cell>
          <cell r="BU2870">
            <v>0</v>
          </cell>
          <cell r="BV2870">
            <v>0</v>
          </cell>
          <cell r="BW2870">
            <v>0</v>
          </cell>
          <cell r="BX2870">
            <v>0</v>
          </cell>
          <cell r="BY2870">
            <v>0</v>
          </cell>
          <cell r="BZ2870">
            <v>0</v>
          </cell>
          <cell r="CA2870">
            <v>0</v>
          </cell>
          <cell r="CB2870">
            <v>0</v>
          </cell>
          <cell r="CC2870">
            <v>0</v>
          </cell>
          <cell r="CD2870">
            <v>0</v>
          </cell>
          <cell r="CE2870">
            <v>0</v>
          </cell>
          <cell r="CF2870">
            <v>0</v>
          </cell>
          <cell r="CG2870">
            <v>0</v>
          </cell>
          <cell r="CH2870">
            <v>0</v>
          </cell>
          <cell r="CI2870">
            <v>0</v>
          </cell>
          <cell r="CJ2870">
            <v>0</v>
          </cell>
          <cell r="CK2870">
            <v>0</v>
          </cell>
          <cell r="CL2870">
            <v>0</v>
          </cell>
          <cell r="CM2870">
            <v>0</v>
          </cell>
          <cell r="CN2870">
            <v>0</v>
          </cell>
          <cell r="CO2870">
            <v>0</v>
          </cell>
          <cell r="CP2870">
            <v>0</v>
          </cell>
          <cell r="CQ2870">
            <v>0</v>
          </cell>
          <cell r="CR2870">
            <v>0</v>
          </cell>
          <cell r="CS2870">
            <v>0</v>
          </cell>
          <cell r="CT2870">
            <v>0</v>
          </cell>
          <cell r="CU2870">
            <v>0</v>
          </cell>
          <cell r="CV2870">
            <v>0</v>
          </cell>
          <cell r="CW2870">
            <v>0</v>
          </cell>
          <cell r="CX2870">
            <v>0</v>
          </cell>
          <cell r="CY2870">
            <v>0</v>
          </cell>
          <cell r="CZ2870">
            <v>0</v>
          </cell>
          <cell r="DA2870">
            <v>0</v>
          </cell>
          <cell r="DB2870">
            <v>0</v>
          </cell>
          <cell r="DC2870">
            <v>0</v>
          </cell>
          <cell r="DD2870">
            <v>3544.6831999999999</v>
          </cell>
          <cell r="DE2870">
            <v>0</v>
          </cell>
          <cell r="DG2870">
            <v>3441.44</v>
          </cell>
          <cell r="DI2870">
            <v>0.03</v>
          </cell>
          <cell r="DJ2870">
            <v>103.2432</v>
          </cell>
          <cell r="DK2870">
            <v>0.03</v>
          </cell>
          <cell r="DL2870">
            <v>0</v>
          </cell>
        </row>
        <row r="2871">
          <cell r="A2871" t="str">
            <v>QHMI00-FIT-304</v>
          </cell>
          <cell r="B2871" t="str">
            <v>TABLET PC CON SCANNER + DOCK STATION VEICOLARE</v>
          </cell>
          <cell r="C2871" t="str">
            <v>TABLET PC WITH SCANNER + VEHICLE DOCK STATION</v>
          </cell>
          <cell r="F2871">
            <v>6039.0208931878551</v>
          </cell>
          <cell r="H2871">
            <v>3335.8404000000005</v>
          </cell>
          <cell r="I2871">
            <v>0.44761899999999999</v>
          </cell>
          <cell r="J2871" t="str">
            <v>OK</v>
          </cell>
          <cell r="K2871" t="str">
            <v>NEWZD</v>
          </cell>
          <cell r="L2871">
            <v>0</v>
          </cell>
          <cell r="M2871">
            <v>0</v>
          </cell>
          <cell r="N2871">
            <v>0</v>
          </cell>
          <cell r="O2871">
            <v>0</v>
          </cell>
          <cell r="P2871">
            <v>0</v>
          </cell>
          <cell r="Q2871">
            <v>0</v>
          </cell>
          <cell r="R2871">
            <v>0</v>
          </cell>
          <cell r="S2871">
            <v>0</v>
          </cell>
          <cell r="T2871">
            <v>0</v>
          </cell>
          <cell r="U2871">
            <v>0</v>
          </cell>
          <cell r="V2871">
            <v>0</v>
          </cell>
          <cell r="W2871">
            <v>0</v>
          </cell>
          <cell r="X2871">
            <v>0</v>
          </cell>
          <cell r="Y2871">
            <v>0</v>
          </cell>
          <cell r="Z2871">
            <v>0</v>
          </cell>
          <cell r="AA2871">
            <v>0</v>
          </cell>
          <cell r="AB2871">
            <v>0</v>
          </cell>
          <cell r="AC2871">
            <v>0</v>
          </cell>
          <cell r="AD2871">
            <v>0</v>
          </cell>
          <cell r="AE2871">
            <v>0</v>
          </cell>
          <cell r="AF2871">
            <v>0</v>
          </cell>
          <cell r="AG2871">
            <v>0</v>
          </cell>
          <cell r="AH2871">
            <v>0</v>
          </cell>
          <cell r="AI2871">
            <v>0</v>
          </cell>
          <cell r="AJ2871">
            <v>0</v>
          </cell>
          <cell r="AK2871">
            <v>0</v>
          </cell>
          <cell r="AL2871">
            <v>0</v>
          </cell>
          <cell r="AM2871">
            <v>0</v>
          </cell>
          <cell r="AN2871">
            <v>0</v>
          </cell>
          <cell r="AO2871">
            <v>0</v>
          </cell>
          <cell r="AP2871">
            <v>0</v>
          </cell>
          <cell r="AQ2871">
            <v>0</v>
          </cell>
          <cell r="AR2871">
            <v>0</v>
          </cell>
          <cell r="AS2871">
            <v>0</v>
          </cell>
          <cell r="AT2871">
            <v>0</v>
          </cell>
          <cell r="AU2871">
            <v>0</v>
          </cell>
          <cell r="AV2871">
            <v>3335.8404000000005</v>
          </cell>
          <cell r="AW2871">
            <v>0</v>
          </cell>
          <cell r="AX2871">
            <v>0</v>
          </cell>
          <cell r="AY2871">
            <v>0</v>
          </cell>
          <cell r="AZ2871">
            <v>0</v>
          </cell>
          <cell r="BA2871">
            <v>0</v>
          </cell>
          <cell r="BB2871">
            <v>0</v>
          </cell>
          <cell r="BC2871">
            <v>0</v>
          </cell>
          <cell r="BD2871">
            <v>0</v>
          </cell>
          <cell r="BE2871">
            <v>0</v>
          </cell>
          <cell r="BF2871">
            <v>0</v>
          </cell>
          <cell r="BG2871">
            <v>0</v>
          </cell>
          <cell r="BH2871">
            <v>0</v>
          </cell>
          <cell r="BI2871">
            <v>0</v>
          </cell>
          <cell r="BJ2871">
            <v>0</v>
          </cell>
          <cell r="BK2871">
            <v>0</v>
          </cell>
          <cell r="BL2871">
            <v>0</v>
          </cell>
          <cell r="BM2871">
            <v>0</v>
          </cell>
          <cell r="BN2871">
            <v>0</v>
          </cell>
          <cell r="BO2871">
            <v>0</v>
          </cell>
          <cell r="BP2871">
            <v>0</v>
          </cell>
          <cell r="BQ2871">
            <v>0</v>
          </cell>
          <cell r="BR2871">
            <v>0</v>
          </cell>
          <cell r="BS2871">
            <v>0</v>
          </cell>
          <cell r="BT2871">
            <v>0</v>
          </cell>
          <cell r="BU2871">
            <v>0</v>
          </cell>
          <cell r="BV2871">
            <v>0</v>
          </cell>
          <cell r="BW2871">
            <v>0</v>
          </cell>
          <cell r="BX2871">
            <v>0</v>
          </cell>
          <cell r="BY2871">
            <v>0</v>
          </cell>
          <cell r="BZ2871">
            <v>0</v>
          </cell>
          <cell r="CA2871">
            <v>0</v>
          </cell>
          <cell r="CB2871">
            <v>0</v>
          </cell>
          <cell r="CC2871">
            <v>0</v>
          </cell>
          <cell r="CD2871">
            <v>0</v>
          </cell>
          <cell r="CE2871">
            <v>0</v>
          </cell>
          <cell r="CF2871">
            <v>0</v>
          </cell>
          <cell r="CG2871">
            <v>0</v>
          </cell>
          <cell r="CH2871">
            <v>0</v>
          </cell>
          <cell r="CI2871">
            <v>0</v>
          </cell>
          <cell r="CJ2871">
            <v>0</v>
          </cell>
          <cell r="CK2871">
            <v>0</v>
          </cell>
          <cell r="CL2871">
            <v>0</v>
          </cell>
          <cell r="CM2871">
            <v>0</v>
          </cell>
          <cell r="CN2871">
            <v>0</v>
          </cell>
          <cell r="CO2871">
            <v>0</v>
          </cell>
          <cell r="CP2871">
            <v>0</v>
          </cell>
          <cell r="CQ2871">
            <v>0</v>
          </cell>
          <cell r="CR2871">
            <v>0</v>
          </cell>
          <cell r="CS2871">
            <v>0</v>
          </cell>
          <cell r="CT2871">
            <v>0</v>
          </cell>
          <cell r="CU2871">
            <v>0</v>
          </cell>
          <cell r="CV2871">
            <v>0</v>
          </cell>
          <cell r="CW2871">
            <v>0</v>
          </cell>
          <cell r="CX2871">
            <v>0</v>
          </cell>
          <cell r="CY2871">
            <v>0</v>
          </cell>
          <cell r="CZ2871">
            <v>0</v>
          </cell>
          <cell r="DA2871">
            <v>0</v>
          </cell>
          <cell r="DB2871">
            <v>0</v>
          </cell>
          <cell r="DC2871">
            <v>0</v>
          </cell>
          <cell r="DD2871">
            <v>3335.8404000000005</v>
          </cell>
          <cell r="DE2871">
            <v>0</v>
          </cell>
          <cell r="DG2871">
            <v>3238.6800000000003</v>
          </cell>
          <cell r="DI2871">
            <v>0.03</v>
          </cell>
          <cell r="DJ2871">
            <v>97.16040000000001</v>
          </cell>
          <cell r="DK2871">
            <v>0.03</v>
          </cell>
          <cell r="DL2871">
            <v>0</v>
          </cell>
        </row>
        <row r="2872">
          <cell r="A2872" t="str">
            <v>QHMIAB-FIT-103</v>
          </cell>
          <cell r="B2872" t="str">
            <v>HMI A&amp;B PV7PERF (SOLO MATERIALE)</v>
          </cell>
          <cell r="C2872" t="str">
            <v>HMI A&amp;B PV7PERF (MATERIAL ONLY)</v>
          </cell>
          <cell r="F2872">
            <v>2092.8701385456779</v>
          </cell>
          <cell r="H2872">
            <v>1156.0617000000002</v>
          </cell>
          <cell r="I2872">
            <v>0.44761899999999999</v>
          </cell>
          <cell r="J2872" t="str">
            <v>OK</v>
          </cell>
          <cell r="K2872" t="str">
            <v>NEWZD</v>
          </cell>
          <cell r="L2872">
            <v>0</v>
          </cell>
          <cell r="M2872">
            <v>0</v>
          </cell>
          <cell r="N2872">
            <v>0</v>
          </cell>
          <cell r="O2872">
            <v>0</v>
          </cell>
          <cell r="P2872">
            <v>0</v>
          </cell>
          <cell r="Q2872">
            <v>0</v>
          </cell>
          <cell r="R2872">
            <v>0</v>
          </cell>
          <cell r="S2872">
            <v>0</v>
          </cell>
          <cell r="T2872">
            <v>0</v>
          </cell>
          <cell r="U2872">
            <v>0</v>
          </cell>
          <cell r="V2872">
            <v>0</v>
          </cell>
          <cell r="W2872">
            <v>0</v>
          </cell>
          <cell r="X2872">
            <v>0</v>
          </cell>
          <cell r="Y2872">
            <v>0</v>
          </cell>
          <cell r="Z2872">
            <v>0</v>
          </cell>
          <cell r="AA2872">
            <v>0</v>
          </cell>
          <cell r="AB2872">
            <v>0</v>
          </cell>
          <cell r="AC2872">
            <v>0</v>
          </cell>
          <cell r="AD2872">
            <v>0</v>
          </cell>
          <cell r="AE2872">
            <v>0</v>
          </cell>
          <cell r="AF2872">
            <v>0</v>
          </cell>
          <cell r="AG2872">
            <v>0</v>
          </cell>
          <cell r="AH2872">
            <v>0</v>
          </cell>
          <cell r="AI2872">
            <v>0</v>
          </cell>
          <cell r="AJ2872">
            <v>0</v>
          </cell>
          <cell r="AK2872">
            <v>0</v>
          </cell>
          <cell r="AL2872">
            <v>0</v>
          </cell>
          <cell r="AM2872">
            <v>0</v>
          </cell>
          <cell r="AN2872">
            <v>0</v>
          </cell>
          <cell r="AO2872">
            <v>0</v>
          </cell>
          <cell r="AP2872">
            <v>0</v>
          </cell>
          <cell r="AQ2872">
            <v>0</v>
          </cell>
          <cell r="AR2872">
            <v>0</v>
          </cell>
          <cell r="AS2872">
            <v>0</v>
          </cell>
          <cell r="AT2872">
            <v>0</v>
          </cell>
          <cell r="AU2872">
            <v>0</v>
          </cell>
          <cell r="AV2872">
            <v>1156.0617000000002</v>
          </cell>
          <cell r="AW2872">
            <v>0</v>
          </cell>
          <cell r="AX2872">
            <v>0</v>
          </cell>
          <cell r="AY2872">
            <v>0</v>
          </cell>
          <cell r="AZ2872">
            <v>0</v>
          </cell>
          <cell r="BA2872">
            <v>0</v>
          </cell>
          <cell r="BB2872">
            <v>0</v>
          </cell>
          <cell r="BC2872">
            <v>0</v>
          </cell>
          <cell r="BD2872">
            <v>0</v>
          </cell>
          <cell r="BE2872">
            <v>0</v>
          </cell>
          <cell r="BF2872">
            <v>0</v>
          </cell>
          <cell r="BG2872">
            <v>0</v>
          </cell>
          <cell r="BH2872">
            <v>0</v>
          </cell>
          <cell r="BI2872">
            <v>0</v>
          </cell>
          <cell r="BJ2872">
            <v>0</v>
          </cell>
          <cell r="BK2872">
            <v>0</v>
          </cell>
          <cell r="BL2872">
            <v>0</v>
          </cell>
          <cell r="BM2872">
            <v>0</v>
          </cell>
          <cell r="BN2872">
            <v>0</v>
          </cell>
          <cell r="BO2872">
            <v>0</v>
          </cell>
          <cell r="BP2872">
            <v>0</v>
          </cell>
          <cell r="BQ2872">
            <v>0</v>
          </cell>
          <cell r="BR2872">
            <v>0</v>
          </cell>
          <cell r="BS2872">
            <v>0</v>
          </cell>
          <cell r="BT2872">
            <v>0</v>
          </cell>
          <cell r="BU2872">
            <v>0</v>
          </cell>
          <cell r="BV2872">
            <v>0</v>
          </cell>
          <cell r="BW2872">
            <v>0</v>
          </cell>
          <cell r="BX2872">
            <v>0</v>
          </cell>
          <cell r="BY2872">
            <v>0</v>
          </cell>
          <cell r="BZ2872">
            <v>0</v>
          </cell>
          <cell r="CA2872">
            <v>0</v>
          </cell>
          <cell r="CB2872">
            <v>0</v>
          </cell>
          <cell r="CC2872">
            <v>0</v>
          </cell>
          <cell r="CD2872">
            <v>0</v>
          </cell>
          <cell r="CE2872">
            <v>0</v>
          </cell>
          <cell r="CF2872">
            <v>0</v>
          </cell>
          <cell r="CG2872">
            <v>0</v>
          </cell>
          <cell r="CH2872">
            <v>0</v>
          </cell>
          <cell r="CI2872">
            <v>0</v>
          </cell>
          <cell r="CJ2872">
            <v>0</v>
          </cell>
          <cell r="CK2872">
            <v>0</v>
          </cell>
          <cell r="CL2872">
            <v>0</v>
          </cell>
          <cell r="CM2872">
            <v>0</v>
          </cell>
          <cell r="CN2872">
            <v>0</v>
          </cell>
          <cell r="CO2872">
            <v>0</v>
          </cell>
          <cell r="CP2872">
            <v>0</v>
          </cell>
          <cell r="CQ2872">
            <v>0</v>
          </cell>
          <cell r="CR2872">
            <v>0</v>
          </cell>
          <cell r="CS2872">
            <v>0</v>
          </cell>
          <cell r="CT2872">
            <v>0</v>
          </cell>
          <cell r="CU2872">
            <v>0</v>
          </cell>
          <cell r="CV2872">
            <v>0</v>
          </cell>
          <cell r="CW2872">
            <v>0</v>
          </cell>
          <cell r="CX2872">
            <v>0</v>
          </cell>
          <cell r="CY2872">
            <v>0</v>
          </cell>
          <cell r="CZ2872">
            <v>0</v>
          </cell>
          <cell r="DA2872">
            <v>0</v>
          </cell>
          <cell r="DB2872">
            <v>0</v>
          </cell>
          <cell r="DC2872">
            <v>0</v>
          </cell>
          <cell r="DD2872">
            <v>1156.0617000000002</v>
          </cell>
          <cell r="DE2872">
            <v>0</v>
          </cell>
          <cell r="DG2872">
            <v>1122.3900000000001</v>
          </cell>
          <cell r="DI2872">
            <v>0.03</v>
          </cell>
          <cell r="DJ2872">
            <v>33.671700000000001</v>
          </cell>
          <cell r="DK2872">
            <v>0.03</v>
          </cell>
          <cell r="DL2872">
            <v>0</v>
          </cell>
        </row>
        <row r="2873">
          <cell r="A2873" t="str">
            <v>QHMIAB-FIT-104</v>
          </cell>
          <cell r="B2873" t="str">
            <v>HMI A&amp;B PV7PERF10 (SOLO MATERIALE)</v>
          </cell>
          <cell r="C2873" t="str">
            <v>HMI A&amp;B PV7PERF10 (MATERIAL ONLY)</v>
          </cell>
          <cell r="F2873">
            <v>3893.6420695136148</v>
          </cell>
          <cell r="H2873">
            <v>2150.7739000000001</v>
          </cell>
          <cell r="I2873">
            <v>0.44761899999999999</v>
          </cell>
          <cell r="J2873" t="str">
            <v>OK</v>
          </cell>
          <cell r="K2873" t="str">
            <v>NEWZD</v>
          </cell>
          <cell r="L2873">
            <v>0</v>
          </cell>
          <cell r="M2873">
            <v>0</v>
          </cell>
          <cell r="N2873">
            <v>0</v>
          </cell>
          <cell r="O2873">
            <v>0</v>
          </cell>
          <cell r="P2873">
            <v>0</v>
          </cell>
          <cell r="Q2873">
            <v>0</v>
          </cell>
          <cell r="R2873">
            <v>0</v>
          </cell>
          <cell r="S2873">
            <v>0</v>
          </cell>
          <cell r="T2873">
            <v>0</v>
          </cell>
          <cell r="U2873">
            <v>0</v>
          </cell>
          <cell r="V2873">
            <v>0</v>
          </cell>
          <cell r="W2873">
            <v>0</v>
          </cell>
          <cell r="X2873">
            <v>0</v>
          </cell>
          <cell r="Y2873">
            <v>0</v>
          </cell>
          <cell r="Z2873">
            <v>0</v>
          </cell>
          <cell r="AA2873">
            <v>0</v>
          </cell>
          <cell r="AB2873">
            <v>0</v>
          </cell>
          <cell r="AC2873">
            <v>0</v>
          </cell>
          <cell r="AD2873">
            <v>0</v>
          </cell>
          <cell r="AE2873">
            <v>0</v>
          </cell>
          <cell r="AF2873">
            <v>0</v>
          </cell>
          <cell r="AG2873">
            <v>0</v>
          </cell>
          <cell r="AH2873">
            <v>0</v>
          </cell>
          <cell r="AI2873">
            <v>0</v>
          </cell>
          <cell r="AJ2873">
            <v>0</v>
          </cell>
          <cell r="AK2873">
            <v>0</v>
          </cell>
          <cell r="AL2873">
            <v>0</v>
          </cell>
          <cell r="AM2873">
            <v>0</v>
          </cell>
          <cell r="AN2873">
            <v>0</v>
          </cell>
          <cell r="AO2873">
            <v>0</v>
          </cell>
          <cell r="AP2873">
            <v>0</v>
          </cell>
          <cell r="AQ2873">
            <v>0</v>
          </cell>
          <cell r="AR2873">
            <v>0</v>
          </cell>
          <cell r="AS2873">
            <v>0</v>
          </cell>
          <cell r="AT2873">
            <v>0</v>
          </cell>
          <cell r="AU2873">
            <v>0</v>
          </cell>
          <cell r="AV2873">
            <v>2150.7739000000001</v>
          </cell>
          <cell r="AW2873">
            <v>0</v>
          </cell>
          <cell r="AX2873">
            <v>0</v>
          </cell>
          <cell r="AY2873">
            <v>0</v>
          </cell>
          <cell r="AZ2873">
            <v>0</v>
          </cell>
          <cell r="BA2873">
            <v>0</v>
          </cell>
          <cell r="BB2873">
            <v>0</v>
          </cell>
          <cell r="BC2873">
            <v>0</v>
          </cell>
          <cell r="BD2873">
            <v>0</v>
          </cell>
          <cell r="BE2873">
            <v>0</v>
          </cell>
          <cell r="BF2873">
            <v>0</v>
          </cell>
          <cell r="BG2873">
            <v>0</v>
          </cell>
          <cell r="BH2873">
            <v>0</v>
          </cell>
          <cell r="BI2873">
            <v>0</v>
          </cell>
          <cell r="BJ2873">
            <v>0</v>
          </cell>
          <cell r="BK2873">
            <v>0</v>
          </cell>
          <cell r="BL2873">
            <v>0</v>
          </cell>
          <cell r="BM2873">
            <v>0</v>
          </cell>
          <cell r="BN2873">
            <v>0</v>
          </cell>
          <cell r="BO2873">
            <v>0</v>
          </cell>
          <cell r="BP2873">
            <v>0</v>
          </cell>
          <cell r="BQ2873">
            <v>0</v>
          </cell>
          <cell r="BR2873">
            <v>0</v>
          </cell>
          <cell r="BS2873">
            <v>0</v>
          </cell>
          <cell r="BT2873">
            <v>0</v>
          </cell>
          <cell r="BU2873">
            <v>0</v>
          </cell>
          <cell r="BV2873">
            <v>0</v>
          </cell>
          <cell r="BW2873">
            <v>0</v>
          </cell>
          <cell r="BX2873">
            <v>0</v>
          </cell>
          <cell r="BY2873">
            <v>0</v>
          </cell>
          <cell r="BZ2873">
            <v>0</v>
          </cell>
          <cell r="CA2873">
            <v>0</v>
          </cell>
          <cell r="CB2873">
            <v>0</v>
          </cell>
          <cell r="CC2873">
            <v>0</v>
          </cell>
          <cell r="CD2873">
            <v>0</v>
          </cell>
          <cell r="CE2873">
            <v>0</v>
          </cell>
          <cell r="CF2873">
            <v>0</v>
          </cell>
          <cell r="CG2873">
            <v>0</v>
          </cell>
          <cell r="CH2873">
            <v>0</v>
          </cell>
          <cell r="CI2873">
            <v>0</v>
          </cell>
          <cell r="CJ2873">
            <v>0</v>
          </cell>
          <cell r="CK2873">
            <v>0</v>
          </cell>
          <cell r="CL2873">
            <v>0</v>
          </cell>
          <cell r="CM2873">
            <v>0</v>
          </cell>
          <cell r="CN2873">
            <v>0</v>
          </cell>
          <cell r="CO2873">
            <v>0</v>
          </cell>
          <cell r="CP2873">
            <v>0</v>
          </cell>
          <cell r="CQ2873">
            <v>0</v>
          </cell>
          <cell r="CR2873">
            <v>0</v>
          </cell>
          <cell r="CS2873">
            <v>0</v>
          </cell>
          <cell r="CT2873">
            <v>0</v>
          </cell>
          <cell r="CU2873">
            <v>0</v>
          </cell>
          <cell r="CV2873">
            <v>0</v>
          </cell>
          <cell r="CW2873">
            <v>0</v>
          </cell>
          <cell r="CX2873">
            <v>0</v>
          </cell>
          <cell r="CY2873">
            <v>0</v>
          </cell>
          <cell r="CZ2873">
            <v>0</v>
          </cell>
          <cell r="DA2873">
            <v>0</v>
          </cell>
          <cell r="DB2873">
            <v>0</v>
          </cell>
          <cell r="DC2873">
            <v>0</v>
          </cell>
          <cell r="DD2873">
            <v>2150.7739000000001</v>
          </cell>
          <cell r="DE2873">
            <v>0</v>
          </cell>
          <cell r="DG2873">
            <v>2088.13</v>
          </cell>
          <cell r="DI2873">
            <v>0.03</v>
          </cell>
          <cell r="DJ2873">
            <v>62.643900000000002</v>
          </cell>
          <cell r="DK2873">
            <v>0.03</v>
          </cell>
          <cell r="DL2873">
            <v>0</v>
          </cell>
        </row>
        <row r="2874">
          <cell r="A2874" t="str">
            <v>QHMIAB-FIT-105</v>
          </cell>
          <cell r="B2874" t="str">
            <v>HMI A&amp;B MOBILE VIEW 10 (SOLO MATERIALE)</v>
          </cell>
          <cell r="C2874" t="str">
            <v>HMI A&amp;B MOBILE VIEW 10 (MATERIAL ONLY)</v>
          </cell>
          <cell r="F2874">
            <v>5928.0179803432775</v>
          </cell>
          <cell r="H2874">
            <v>3274.5245</v>
          </cell>
          <cell r="I2874">
            <v>0.44761899999999999</v>
          </cell>
          <cell r="J2874" t="str">
            <v>OK</v>
          </cell>
          <cell r="K2874" t="str">
            <v>NEWZD</v>
          </cell>
          <cell r="L2874">
            <v>0</v>
          </cell>
          <cell r="M2874">
            <v>0</v>
          </cell>
          <cell r="N2874">
            <v>0</v>
          </cell>
          <cell r="O2874">
            <v>0</v>
          </cell>
          <cell r="P2874">
            <v>0</v>
          </cell>
          <cell r="Q2874">
            <v>0</v>
          </cell>
          <cell r="R2874">
            <v>0</v>
          </cell>
          <cell r="S2874">
            <v>0</v>
          </cell>
          <cell r="T2874">
            <v>0</v>
          </cell>
          <cell r="U2874">
            <v>0</v>
          </cell>
          <cell r="V2874">
            <v>0</v>
          </cell>
          <cell r="W2874">
            <v>0</v>
          </cell>
          <cell r="X2874">
            <v>0</v>
          </cell>
          <cell r="Y2874">
            <v>0</v>
          </cell>
          <cell r="Z2874">
            <v>0</v>
          </cell>
          <cell r="AA2874">
            <v>0</v>
          </cell>
          <cell r="AB2874">
            <v>0</v>
          </cell>
          <cell r="AC2874">
            <v>0</v>
          </cell>
          <cell r="AD2874">
            <v>0</v>
          </cell>
          <cell r="AE2874">
            <v>0</v>
          </cell>
          <cell r="AF2874">
            <v>0</v>
          </cell>
          <cell r="AG2874">
            <v>0</v>
          </cell>
          <cell r="AH2874">
            <v>0</v>
          </cell>
          <cell r="AI2874">
            <v>0</v>
          </cell>
          <cell r="AJ2874">
            <v>0</v>
          </cell>
          <cell r="AK2874">
            <v>0</v>
          </cell>
          <cell r="AL2874">
            <v>0</v>
          </cell>
          <cell r="AM2874">
            <v>0</v>
          </cell>
          <cell r="AN2874">
            <v>0</v>
          </cell>
          <cell r="AO2874">
            <v>0</v>
          </cell>
          <cell r="AP2874">
            <v>0</v>
          </cell>
          <cell r="AQ2874">
            <v>0</v>
          </cell>
          <cell r="AR2874">
            <v>0</v>
          </cell>
          <cell r="AS2874">
            <v>0</v>
          </cell>
          <cell r="AT2874">
            <v>0</v>
          </cell>
          <cell r="AU2874">
            <v>0</v>
          </cell>
          <cell r="AV2874">
            <v>3274.5245</v>
          </cell>
          <cell r="AW2874">
            <v>0</v>
          </cell>
          <cell r="AX2874">
            <v>0</v>
          </cell>
          <cell r="AY2874">
            <v>0</v>
          </cell>
          <cell r="AZ2874">
            <v>0</v>
          </cell>
          <cell r="BA2874">
            <v>0</v>
          </cell>
          <cell r="BB2874">
            <v>0</v>
          </cell>
          <cell r="BC2874">
            <v>0</v>
          </cell>
          <cell r="BD2874">
            <v>0</v>
          </cell>
          <cell r="BE2874">
            <v>0</v>
          </cell>
          <cell r="BF2874">
            <v>0</v>
          </cell>
          <cell r="BG2874">
            <v>0</v>
          </cell>
          <cell r="BH2874">
            <v>0</v>
          </cell>
          <cell r="BI2874">
            <v>0</v>
          </cell>
          <cell r="BJ2874">
            <v>0</v>
          </cell>
          <cell r="BK2874">
            <v>0</v>
          </cell>
          <cell r="BL2874">
            <v>0</v>
          </cell>
          <cell r="BM2874">
            <v>0</v>
          </cell>
          <cell r="BN2874">
            <v>0</v>
          </cell>
          <cell r="BO2874">
            <v>0</v>
          </cell>
          <cell r="BP2874">
            <v>0</v>
          </cell>
          <cell r="BQ2874">
            <v>0</v>
          </cell>
          <cell r="BR2874">
            <v>0</v>
          </cell>
          <cell r="BS2874">
            <v>0</v>
          </cell>
          <cell r="BT2874">
            <v>0</v>
          </cell>
          <cell r="BU2874">
            <v>0</v>
          </cell>
          <cell r="BV2874">
            <v>0</v>
          </cell>
          <cell r="BW2874">
            <v>0</v>
          </cell>
          <cell r="BX2874">
            <v>0</v>
          </cell>
          <cell r="BY2874">
            <v>0</v>
          </cell>
          <cell r="BZ2874">
            <v>0</v>
          </cell>
          <cell r="CA2874">
            <v>0</v>
          </cell>
          <cell r="CB2874">
            <v>0</v>
          </cell>
          <cell r="CC2874">
            <v>0</v>
          </cell>
          <cell r="CD2874">
            <v>0</v>
          </cell>
          <cell r="CE2874">
            <v>0</v>
          </cell>
          <cell r="CF2874">
            <v>0</v>
          </cell>
          <cell r="CG2874">
            <v>0</v>
          </cell>
          <cell r="CH2874">
            <v>0</v>
          </cell>
          <cell r="CI2874">
            <v>0</v>
          </cell>
          <cell r="CJ2874">
            <v>0</v>
          </cell>
          <cell r="CK2874">
            <v>0</v>
          </cell>
          <cell r="CL2874">
            <v>0</v>
          </cell>
          <cell r="CM2874">
            <v>0</v>
          </cell>
          <cell r="CN2874">
            <v>0</v>
          </cell>
          <cell r="CO2874">
            <v>0</v>
          </cell>
          <cell r="CP2874">
            <v>0</v>
          </cell>
          <cell r="CQ2874">
            <v>0</v>
          </cell>
          <cell r="CR2874">
            <v>0</v>
          </cell>
          <cell r="CS2874">
            <v>0</v>
          </cell>
          <cell r="CT2874">
            <v>0</v>
          </cell>
          <cell r="CU2874">
            <v>0</v>
          </cell>
          <cell r="CV2874">
            <v>0</v>
          </cell>
          <cell r="CW2874">
            <v>0</v>
          </cell>
          <cell r="CX2874">
            <v>0</v>
          </cell>
          <cell r="CY2874">
            <v>0</v>
          </cell>
          <cell r="CZ2874">
            <v>0</v>
          </cell>
          <cell r="DA2874">
            <v>0</v>
          </cell>
          <cell r="DB2874">
            <v>0</v>
          </cell>
          <cell r="DC2874">
            <v>0</v>
          </cell>
          <cell r="DD2874">
            <v>3274.5245</v>
          </cell>
          <cell r="DE2874">
            <v>0</v>
          </cell>
          <cell r="DG2874">
            <v>3179.15</v>
          </cell>
          <cell r="DI2874">
            <v>0.03</v>
          </cell>
          <cell r="DJ2874">
            <v>95.374499999999998</v>
          </cell>
          <cell r="DK2874">
            <v>0.03</v>
          </cell>
          <cell r="DL2874">
            <v>0</v>
          </cell>
        </row>
        <row r="2875">
          <cell r="A2875" t="str">
            <v>QHMITP-FIT-104</v>
          </cell>
          <cell r="B2875" t="str">
            <v>HMI SIEMENS KTP700F (SOLO MATERIALE)</v>
          </cell>
          <cell r="F2875">
            <v>2575.8157865676048</v>
          </cell>
          <cell r="H2875">
            <v>1422.8317000000002</v>
          </cell>
          <cell r="I2875">
            <v>0.44761899999999999</v>
          </cell>
          <cell r="J2875" t="str">
            <v>OK</v>
          </cell>
          <cell r="K2875" t="str">
            <v>NEWZD</v>
          </cell>
          <cell r="L2875">
            <v>0</v>
          </cell>
          <cell r="M2875">
            <v>0</v>
          </cell>
          <cell r="N2875">
            <v>0</v>
          </cell>
          <cell r="O2875">
            <v>0</v>
          </cell>
          <cell r="P2875">
            <v>0</v>
          </cell>
          <cell r="Q2875">
            <v>0</v>
          </cell>
          <cell r="R2875">
            <v>0</v>
          </cell>
          <cell r="S2875">
            <v>0</v>
          </cell>
          <cell r="T2875">
            <v>0</v>
          </cell>
          <cell r="U2875">
            <v>0</v>
          </cell>
          <cell r="V2875">
            <v>0</v>
          </cell>
          <cell r="W2875">
            <v>0</v>
          </cell>
          <cell r="X2875">
            <v>0</v>
          </cell>
          <cell r="Y2875">
            <v>0</v>
          </cell>
          <cell r="Z2875">
            <v>0</v>
          </cell>
          <cell r="AA2875">
            <v>0</v>
          </cell>
          <cell r="AB2875">
            <v>0</v>
          </cell>
          <cell r="AC2875">
            <v>0</v>
          </cell>
          <cell r="AD2875">
            <v>0</v>
          </cell>
          <cell r="AE2875">
            <v>0</v>
          </cell>
          <cell r="AF2875">
            <v>0</v>
          </cell>
          <cell r="AG2875">
            <v>0</v>
          </cell>
          <cell r="AH2875">
            <v>0</v>
          </cell>
          <cell r="AI2875">
            <v>0</v>
          </cell>
          <cell r="AJ2875">
            <v>0</v>
          </cell>
          <cell r="AK2875">
            <v>0</v>
          </cell>
          <cell r="AL2875">
            <v>0</v>
          </cell>
          <cell r="AM2875">
            <v>0</v>
          </cell>
          <cell r="AN2875">
            <v>0</v>
          </cell>
          <cell r="AO2875">
            <v>0</v>
          </cell>
          <cell r="AP2875">
            <v>0</v>
          </cell>
          <cell r="AQ2875">
            <v>0</v>
          </cell>
          <cell r="AR2875">
            <v>0</v>
          </cell>
          <cell r="AS2875">
            <v>0</v>
          </cell>
          <cell r="AT2875">
            <v>0</v>
          </cell>
          <cell r="AU2875">
            <v>0</v>
          </cell>
          <cell r="AV2875">
            <v>1422.8317000000002</v>
          </cell>
          <cell r="AW2875">
            <v>0</v>
          </cell>
          <cell r="AX2875">
            <v>0</v>
          </cell>
          <cell r="AY2875">
            <v>0</v>
          </cell>
          <cell r="AZ2875">
            <v>0</v>
          </cell>
          <cell r="BA2875">
            <v>0</v>
          </cell>
          <cell r="BB2875">
            <v>0</v>
          </cell>
          <cell r="BC2875">
            <v>0</v>
          </cell>
          <cell r="BD2875">
            <v>0</v>
          </cell>
          <cell r="BE2875">
            <v>0</v>
          </cell>
          <cell r="BF2875">
            <v>0</v>
          </cell>
          <cell r="BG2875">
            <v>0</v>
          </cell>
          <cell r="BH2875">
            <v>0</v>
          </cell>
          <cell r="BI2875">
            <v>0</v>
          </cell>
          <cell r="BJ2875">
            <v>0</v>
          </cell>
          <cell r="BK2875">
            <v>0</v>
          </cell>
          <cell r="BL2875">
            <v>0</v>
          </cell>
          <cell r="BM2875">
            <v>0</v>
          </cell>
          <cell r="BN2875">
            <v>0</v>
          </cell>
          <cell r="BO2875">
            <v>0</v>
          </cell>
          <cell r="BP2875">
            <v>0</v>
          </cell>
          <cell r="BQ2875">
            <v>0</v>
          </cell>
          <cell r="BR2875">
            <v>0</v>
          </cell>
          <cell r="BS2875">
            <v>0</v>
          </cell>
          <cell r="BT2875">
            <v>0</v>
          </cell>
          <cell r="BU2875">
            <v>0</v>
          </cell>
          <cell r="BV2875">
            <v>0</v>
          </cell>
          <cell r="BW2875">
            <v>0</v>
          </cell>
          <cell r="BX2875">
            <v>0</v>
          </cell>
          <cell r="BY2875">
            <v>0</v>
          </cell>
          <cell r="BZ2875">
            <v>0</v>
          </cell>
          <cell r="CA2875">
            <v>0</v>
          </cell>
          <cell r="CB2875">
            <v>0</v>
          </cell>
          <cell r="CC2875">
            <v>0</v>
          </cell>
          <cell r="CD2875">
            <v>0</v>
          </cell>
          <cell r="CE2875">
            <v>0</v>
          </cell>
          <cell r="CF2875">
            <v>0</v>
          </cell>
          <cell r="CG2875">
            <v>0</v>
          </cell>
          <cell r="CH2875">
            <v>0</v>
          </cell>
          <cell r="CI2875">
            <v>0</v>
          </cell>
          <cell r="CJ2875">
            <v>0</v>
          </cell>
          <cell r="CK2875">
            <v>0</v>
          </cell>
          <cell r="CL2875">
            <v>0</v>
          </cell>
          <cell r="CM2875">
            <v>0</v>
          </cell>
          <cell r="CN2875">
            <v>0</v>
          </cell>
          <cell r="CO2875">
            <v>0</v>
          </cell>
          <cell r="CP2875">
            <v>0</v>
          </cell>
          <cell r="CQ2875">
            <v>0</v>
          </cell>
          <cell r="CR2875">
            <v>0</v>
          </cell>
          <cell r="CS2875">
            <v>0</v>
          </cell>
          <cell r="CT2875">
            <v>0</v>
          </cell>
          <cell r="CU2875">
            <v>0</v>
          </cell>
          <cell r="CV2875">
            <v>0</v>
          </cell>
          <cell r="CW2875">
            <v>0</v>
          </cell>
          <cell r="CX2875">
            <v>0</v>
          </cell>
          <cell r="CY2875">
            <v>0</v>
          </cell>
          <cell r="CZ2875">
            <v>0</v>
          </cell>
          <cell r="DA2875">
            <v>0</v>
          </cell>
          <cell r="DB2875">
            <v>0</v>
          </cell>
          <cell r="DC2875">
            <v>0</v>
          </cell>
          <cell r="DD2875">
            <v>1422.8317000000002</v>
          </cell>
          <cell r="DE2875">
            <v>0</v>
          </cell>
          <cell r="DG2875">
            <v>1381.39</v>
          </cell>
          <cell r="DI2875">
            <v>0.03</v>
          </cell>
          <cell r="DJ2875">
            <v>41.441700000000004</v>
          </cell>
          <cell r="DK2875">
            <v>3.0000000000000002E-2</v>
          </cell>
          <cell r="DL2875">
            <v>0</v>
          </cell>
        </row>
        <row r="2876">
          <cell r="A2876" t="str">
            <v>QHMITP-FIT-105</v>
          </cell>
          <cell r="B2876" t="str">
            <v>HMI SIEMENS KTP900F (SOLO MATERIALE)</v>
          </cell>
          <cell r="F2876">
            <v>5189.0179061191457</v>
          </cell>
          <cell r="H2876">
            <v>2866.3148999999999</v>
          </cell>
          <cell r="I2876">
            <v>0.44761899999999999</v>
          </cell>
          <cell r="J2876" t="str">
            <v>OK</v>
          </cell>
          <cell r="K2876" t="str">
            <v>NEWZD</v>
          </cell>
          <cell r="L2876">
            <v>0</v>
          </cell>
          <cell r="M2876">
            <v>0</v>
          </cell>
          <cell r="N2876">
            <v>0</v>
          </cell>
          <cell r="O2876">
            <v>0</v>
          </cell>
          <cell r="P2876">
            <v>0</v>
          </cell>
          <cell r="Q2876">
            <v>0</v>
          </cell>
          <cell r="R2876">
            <v>0</v>
          </cell>
          <cell r="S2876">
            <v>0</v>
          </cell>
          <cell r="T2876">
            <v>0</v>
          </cell>
          <cell r="U2876">
            <v>0</v>
          </cell>
          <cell r="V2876">
            <v>0</v>
          </cell>
          <cell r="W2876">
            <v>0</v>
          </cell>
          <cell r="X2876">
            <v>0</v>
          </cell>
          <cell r="Y2876">
            <v>0</v>
          </cell>
          <cell r="Z2876">
            <v>0</v>
          </cell>
          <cell r="AA2876">
            <v>0</v>
          </cell>
          <cell r="AB2876">
            <v>0</v>
          </cell>
          <cell r="AC2876">
            <v>0</v>
          </cell>
          <cell r="AD2876">
            <v>0</v>
          </cell>
          <cell r="AE2876">
            <v>0</v>
          </cell>
          <cell r="AF2876">
            <v>0</v>
          </cell>
          <cell r="AG2876">
            <v>0</v>
          </cell>
          <cell r="AH2876">
            <v>0</v>
          </cell>
          <cell r="AI2876">
            <v>0</v>
          </cell>
          <cell r="AJ2876">
            <v>0</v>
          </cell>
          <cell r="AK2876">
            <v>0</v>
          </cell>
          <cell r="AL2876">
            <v>0</v>
          </cell>
          <cell r="AM2876">
            <v>0</v>
          </cell>
          <cell r="AN2876">
            <v>0</v>
          </cell>
          <cell r="AO2876">
            <v>0</v>
          </cell>
          <cell r="AP2876">
            <v>0</v>
          </cell>
          <cell r="AQ2876">
            <v>0</v>
          </cell>
          <cell r="AR2876">
            <v>0</v>
          </cell>
          <cell r="AS2876">
            <v>0</v>
          </cell>
          <cell r="AT2876">
            <v>0</v>
          </cell>
          <cell r="AU2876">
            <v>0</v>
          </cell>
          <cell r="AV2876">
            <v>2866.3148999999999</v>
          </cell>
          <cell r="AW2876">
            <v>0</v>
          </cell>
          <cell r="AX2876">
            <v>0</v>
          </cell>
          <cell r="AY2876">
            <v>0</v>
          </cell>
          <cell r="AZ2876">
            <v>0</v>
          </cell>
          <cell r="BA2876">
            <v>0</v>
          </cell>
          <cell r="BB2876">
            <v>0</v>
          </cell>
          <cell r="BC2876">
            <v>0</v>
          </cell>
          <cell r="BD2876">
            <v>0</v>
          </cell>
          <cell r="BE2876">
            <v>0</v>
          </cell>
          <cell r="BF2876">
            <v>0</v>
          </cell>
          <cell r="BG2876">
            <v>0</v>
          </cell>
          <cell r="BH2876">
            <v>0</v>
          </cell>
          <cell r="BI2876">
            <v>0</v>
          </cell>
          <cell r="BJ2876">
            <v>0</v>
          </cell>
          <cell r="BK2876">
            <v>0</v>
          </cell>
          <cell r="BL2876">
            <v>0</v>
          </cell>
          <cell r="BM2876">
            <v>0</v>
          </cell>
          <cell r="BN2876">
            <v>0</v>
          </cell>
          <cell r="BO2876">
            <v>0</v>
          </cell>
          <cell r="BP2876">
            <v>0</v>
          </cell>
          <cell r="BQ2876">
            <v>0</v>
          </cell>
          <cell r="BR2876">
            <v>0</v>
          </cell>
          <cell r="BS2876">
            <v>0</v>
          </cell>
          <cell r="BT2876">
            <v>0</v>
          </cell>
          <cell r="BU2876">
            <v>0</v>
          </cell>
          <cell r="BV2876">
            <v>0</v>
          </cell>
          <cell r="BW2876">
            <v>0</v>
          </cell>
          <cell r="BX2876">
            <v>0</v>
          </cell>
          <cell r="BY2876">
            <v>0</v>
          </cell>
          <cell r="BZ2876">
            <v>0</v>
          </cell>
          <cell r="CA2876">
            <v>0</v>
          </cell>
          <cell r="CB2876">
            <v>0</v>
          </cell>
          <cell r="CC2876">
            <v>0</v>
          </cell>
          <cell r="CD2876">
            <v>0</v>
          </cell>
          <cell r="CE2876">
            <v>0</v>
          </cell>
          <cell r="CF2876">
            <v>0</v>
          </cell>
          <cell r="CG2876">
            <v>0</v>
          </cell>
          <cell r="CH2876">
            <v>0</v>
          </cell>
          <cell r="CI2876">
            <v>0</v>
          </cell>
          <cell r="CJ2876">
            <v>0</v>
          </cell>
          <cell r="CK2876">
            <v>0</v>
          </cell>
          <cell r="CL2876">
            <v>0</v>
          </cell>
          <cell r="CM2876">
            <v>0</v>
          </cell>
          <cell r="CN2876">
            <v>0</v>
          </cell>
          <cell r="CO2876">
            <v>0</v>
          </cell>
          <cell r="CP2876">
            <v>0</v>
          </cell>
          <cell r="CQ2876">
            <v>0</v>
          </cell>
          <cell r="CR2876">
            <v>0</v>
          </cell>
          <cell r="CS2876">
            <v>0</v>
          </cell>
          <cell r="CT2876">
            <v>0</v>
          </cell>
          <cell r="CU2876">
            <v>0</v>
          </cell>
          <cell r="CV2876">
            <v>0</v>
          </cell>
          <cell r="CW2876">
            <v>0</v>
          </cell>
          <cell r="CX2876">
            <v>0</v>
          </cell>
          <cell r="CY2876">
            <v>0</v>
          </cell>
          <cell r="CZ2876">
            <v>0</v>
          </cell>
          <cell r="DA2876">
            <v>0</v>
          </cell>
          <cell r="DB2876">
            <v>0</v>
          </cell>
          <cell r="DC2876">
            <v>0</v>
          </cell>
          <cell r="DD2876">
            <v>2866.3148999999999</v>
          </cell>
          <cell r="DE2876">
            <v>0</v>
          </cell>
          <cell r="DG2876">
            <v>2782.83</v>
          </cell>
          <cell r="DI2876">
            <v>0.03</v>
          </cell>
          <cell r="DJ2876">
            <v>83.484899999999996</v>
          </cell>
          <cell r="DK2876">
            <v>0.03</v>
          </cell>
          <cell r="DL2876">
            <v>0</v>
          </cell>
        </row>
        <row r="2877">
          <cell r="A2877" t="str">
            <v>QHMITP-FIT-108</v>
          </cell>
          <cell r="B2877" t="str">
            <v>HMI SIEMENS MTP1000 (SOLO MATERIALE) [E0000001091+101011129]</v>
          </cell>
          <cell r="F2877">
            <v>2372.4005713447782</v>
          </cell>
          <cell r="H2877">
            <v>1310.4690000000001</v>
          </cell>
          <cell r="I2877">
            <v>0.44761899999999999</v>
          </cell>
          <cell r="J2877" t="str">
            <v>OK</v>
          </cell>
          <cell r="K2877" t="str">
            <v>NEWZD</v>
          </cell>
          <cell r="L2877">
            <v>0</v>
          </cell>
          <cell r="M2877">
            <v>0</v>
          </cell>
          <cell r="N2877">
            <v>0</v>
          </cell>
          <cell r="O2877">
            <v>0</v>
          </cell>
          <cell r="P2877">
            <v>0</v>
          </cell>
          <cell r="Q2877">
            <v>0</v>
          </cell>
          <cell r="R2877">
            <v>0</v>
          </cell>
          <cell r="S2877">
            <v>0</v>
          </cell>
          <cell r="T2877">
            <v>0</v>
          </cell>
          <cell r="U2877">
            <v>0</v>
          </cell>
          <cell r="V2877">
            <v>0</v>
          </cell>
          <cell r="W2877">
            <v>0</v>
          </cell>
          <cell r="X2877">
            <v>0</v>
          </cell>
          <cell r="Y2877">
            <v>0</v>
          </cell>
          <cell r="Z2877">
            <v>0</v>
          </cell>
          <cell r="AA2877">
            <v>0</v>
          </cell>
          <cell r="AB2877">
            <v>0</v>
          </cell>
          <cell r="AC2877">
            <v>0</v>
          </cell>
          <cell r="AD2877">
            <v>0</v>
          </cell>
          <cell r="AE2877">
            <v>0</v>
          </cell>
          <cell r="AF2877">
            <v>0</v>
          </cell>
          <cell r="AG2877">
            <v>0</v>
          </cell>
          <cell r="AH2877">
            <v>0</v>
          </cell>
          <cell r="AI2877">
            <v>0</v>
          </cell>
          <cell r="AJ2877">
            <v>0</v>
          </cell>
          <cell r="AK2877">
            <v>0</v>
          </cell>
          <cell r="AL2877">
            <v>0</v>
          </cell>
          <cell r="AM2877">
            <v>0</v>
          </cell>
          <cell r="AN2877">
            <v>0</v>
          </cell>
          <cell r="AO2877">
            <v>0</v>
          </cell>
          <cell r="AP2877">
            <v>0</v>
          </cell>
          <cell r="AQ2877">
            <v>0</v>
          </cell>
          <cell r="AR2877">
            <v>0</v>
          </cell>
          <cell r="AS2877">
            <v>0</v>
          </cell>
          <cell r="AT2877">
            <v>0</v>
          </cell>
          <cell r="AU2877">
            <v>0</v>
          </cell>
          <cell r="AV2877">
            <v>1310.4690000000001</v>
          </cell>
          <cell r="AW2877">
            <v>0</v>
          </cell>
          <cell r="AX2877">
            <v>0</v>
          </cell>
          <cell r="AY2877">
            <v>0</v>
          </cell>
          <cell r="AZ2877">
            <v>0</v>
          </cell>
          <cell r="BA2877">
            <v>0</v>
          </cell>
          <cell r="BB2877">
            <v>0</v>
          </cell>
          <cell r="BC2877">
            <v>0</v>
          </cell>
          <cell r="BD2877">
            <v>0</v>
          </cell>
          <cell r="BE2877">
            <v>0</v>
          </cell>
          <cell r="BF2877">
            <v>0</v>
          </cell>
          <cell r="BG2877">
            <v>0</v>
          </cell>
          <cell r="BH2877">
            <v>0</v>
          </cell>
          <cell r="BI2877">
            <v>0</v>
          </cell>
          <cell r="BJ2877">
            <v>0</v>
          </cell>
          <cell r="BK2877">
            <v>0</v>
          </cell>
          <cell r="BL2877">
            <v>0</v>
          </cell>
          <cell r="BM2877">
            <v>0</v>
          </cell>
          <cell r="BN2877">
            <v>0</v>
          </cell>
          <cell r="BO2877">
            <v>0</v>
          </cell>
          <cell r="BP2877">
            <v>0</v>
          </cell>
          <cell r="BQ2877">
            <v>0</v>
          </cell>
          <cell r="BR2877">
            <v>0</v>
          </cell>
          <cell r="BS2877">
            <v>0</v>
          </cell>
          <cell r="BT2877">
            <v>0</v>
          </cell>
          <cell r="BU2877">
            <v>0</v>
          </cell>
          <cell r="BV2877">
            <v>0</v>
          </cell>
          <cell r="BW2877">
            <v>0</v>
          </cell>
          <cell r="BX2877">
            <v>0</v>
          </cell>
          <cell r="BY2877">
            <v>0</v>
          </cell>
          <cell r="BZ2877">
            <v>0</v>
          </cell>
          <cell r="CA2877">
            <v>0</v>
          </cell>
          <cell r="CB2877">
            <v>0</v>
          </cell>
          <cell r="CC2877">
            <v>0</v>
          </cell>
          <cell r="CD2877">
            <v>0</v>
          </cell>
          <cell r="CE2877">
            <v>0</v>
          </cell>
          <cell r="CF2877">
            <v>0</v>
          </cell>
          <cell r="CG2877">
            <v>0</v>
          </cell>
          <cell r="CH2877">
            <v>0</v>
          </cell>
          <cell r="CI2877">
            <v>0</v>
          </cell>
          <cell r="CJ2877">
            <v>0</v>
          </cell>
          <cell r="CK2877">
            <v>0</v>
          </cell>
          <cell r="CL2877">
            <v>0</v>
          </cell>
          <cell r="CM2877">
            <v>0</v>
          </cell>
          <cell r="CN2877">
            <v>0</v>
          </cell>
          <cell r="CO2877">
            <v>0</v>
          </cell>
          <cell r="CP2877">
            <v>0</v>
          </cell>
          <cell r="CQ2877">
            <v>0</v>
          </cell>
          <cell r="CR2877">
            <v>0</v>
          </cell>
          <cell r="CS2877">
            <v>0</v>
          </cell>
          <cell r="CT2877">
            <v>0</v>
          </cell>
          <cell r="CU2877">
            <v>0</v>
          </cell>
          <cell r="CV2877">
            <v>0</v>
          </cell>
          <cell r="CW2877">
            <v>0</v>
          </cell>
          <cell r="CX2877">
            <v>0</v>
          </cell>
          <cell r="CY2877">
            <v>0</v>
          </cell>
          <cell r="CZ2877">
            <v>0</v>
          </cell>
          <cell r="DA2877">
            <v>0</v>
          </cell>
          <cell r="DB2877">
            <v>0</v>
          </cell>
          <cell r="DC2877">
            <v>0</v>
          </cell>
          <cell r="DD2877">
            <v>1310.4690000000001</v>
          </cell>
          <cell r="DE2877">
            <v>0</v>
          </cell>
          <cell r="DG2877">
            <v>1272.3</v>
          </cell>
          <cell r="DI2877">
            <v>0.03</v>
          </cell>
          <cell r="DJ2877">
            <v>38.168999999999997</v>
          </cell>
          <cell r="DK2877">
            <v>0.03</v>
          </cell>
          <cell r="DL2877">
            <v>0</v>
          </cell>
        </row>
        <row r="2878">
          <cell r="A2878" t="str">
            <v>QHMITP-FIT-109</v>
          </cell>
          <cell r="B2878" t="str">
            <v>HMI SIEMENS MTP1200 (SOLO MATERIALE) [E0000001159+101011129]</v>
          </cell>
          <cell r="F2878">
            <v>3880.011441378324</v>
          </cell>
          <cell r="H2878">
            <v>2143.2446</v>
          </cell>
          <cell r="I2878">
            <v>0.44761899999999999</v>
          </cell>
          <cell r="J2878" t="str">
            <v>OK</v>
          </cell>
          <cell r="K2878" t="str">
            <v>NEWZD</v>
          </cell>
          <cell r="L2878">
            <v>0</v>
          </cell>
          <cell r="M2878">
            <v>0</v>
          </cell>
          <cell r="N2878">
            <v>0</v>
          </cell>
          <cell r="O2878">
            <v>0</v>
          </cell>
          <cell r="P2878">
            <v>0</v>
          </cell>
          <cell r="Q2878">
            <v>0</v>
          </cell>
          <cell r="R2878">
            <v>0</v>
          </cell>
          <cell r="S2878">
            <v>0</v>
          </cell>
          <cell r="T2878">
            <v>0</v>
          </cell>
          <cell r="U2878">
            <v>0</v>
          </cell>
          <cell r="V2878">
            <v>0</v>
          </cell>
          <cell r="W2878">
            <v>0</v>
          </cell>
          <cell r="X2878">
            <v>0</v>
          </cell>
          <cell r="Y2878">
            <v>0</v>
          </cell>
          <cell r="Z2878">
            <v>0</v>
          </cell>
          <cell r="AA2878">
            <v>0</v>
          </cell>
          <cell r="AB2878">
            <v>0</v>
          </cell>
          <cell r="AC2878">
            <v>0</v>
          </cell>
          <cell r="AD2878">
            <v>0</v>
          </cell>
          <cell r="AE2878">
            <v>0</v>
          </cell>
          <cell r="AF2878">
            <v>0</v>
          </cell>
          <cell r="AG2878">
            <v>0</v>
          </cell>
          <cell r="AH2878">
            <v>0</v>
          </cell>
          <cell r="AI2878">
            <v>0</v>
          </cell>
          <cell r="AJ2878">
            <v>0</v>
          </cell>
          <cell r="AK2878">
            <v>0</v>
          </cell>
          <cell r="AL2878">
            <v>0</v>
          </cell>
          <cell r="AM2878">
            <v>0</v>
          </cell>
          <cell r="AN2878">
            <v>0</v>
          </cell>
          <cell r="AO2878">
            <v>0</v>
          </cell>
          <cell r="AP2878">
            <v>0</v>
          </cell>
          <cell r="AQ2878">
            <v>0</v>
          </cell>
          <cell r="AR2878">
            <v>0</v>
          </cell>
          <cell r="AS2878">
            <v>0</v>
          </cell>
          <cell r="AT2878">
            <v>0</v>
          </cell>
          <cell r="AU2878">
            <v>0</v>
          </cell>
          <cell r="AV2878">
            <v>2143.2446</v>
          </cell>
          <cell r="AW2878">
            <v>0</v>
          </cell>
          <cell r="AX2878">
            <v>0</v>
          </cell>
          <cell r="AY2878">
            <v>0</v>
          </cell>
          <cell r="AZ2878">
            <v>0</v>
          </cell>
          <cell r="BA2878">
            <v>0</v>
          </cell>
          <cell r="BB2878">
            <v>0</v>
          </cell>
          <cell r="BC2878">
            <v>0</v>
          </cell>
          <cell r="BD2878">
            <v>0</v>
          </cell>
          <cell r="BE2878">
            <v>0</v>
          </cell>
          <cell r="BF2878">
            <v>0</v>
          </cell>
          <cell r="BG2878">
            <v>0</v>
          </cell>
          <cell r="BH2878">
            <v>0</v>
          </cell>
          <cell r="BI2878">
            <v>0</v>
          </cell>
          <cell r="BJ2878">
            <v>0</v>
          </cell>
          <cell r="BK2878">
            <v>0</v>
          </cell>
          <cell r="BL2878">
            <v>0</v>
          </cell>
          <cell r="BM2878">
            <v>0</v>
          </cell>
          <cell r="BN2878">
            <v>0</v>
          </cell>
          <cell r="BO2878">
            <v>0</v>
          </cell>
          <cell r="BP2878">
            <v>0</v>
          </cell>
          <cell r="BQ2878">
            <v>0</v>
          </cell>
          <cell r="BR2878">
            <v>0</v>
          </cell>
          <cell r="BS2878">
            <v>0</v>
          </cell>
          <cell r="BT2878">
            <v>0</v>
          </cell>
          <cell r="BU2878">
            <v>0</v>
          </cell>
          <cell r="BV2878">
            <v>0</v>
          </cell>
          <cell r="BW2878">
            <v>0</v>
          </cell>
          <cell r="BX2878">
            <v>0</v>
          </cell>
          <cell r="BY2878">
            <v>0</v>
          </cell>
          <cell r="BZ2878">
            <v>0</v>
          </cell>
          <cell r="CA2878">
            <v>0</v>
          </cell>
          <cell r="CB2878">
            <v>0</v>
          </cell>
          <cell r="CC2878">
            <v>0</v>
          </cell>
          <cell r="CD2878">
            <v>0</v>
          </cell>
          <cell r="CE2878">
            <v>0</v>
          </cell>
          <cell r="CF2878">
            <v>0</v>
          </cell>
          <cell r="CG2878">
            <v>0</v>
          </cell>
          <cell r="CH2878">
            <v>0</v>
          </cell>
          <cell r="CI2878">
            <v>0</v>
          </cell>
          <cell r="CJ2878">
            <v>0</v>
          </cell>
          <cell r="CK2878">
            <v>0</v>
          </cell>
          <cell r="CL2878">
            <v>0</v>
          </cell>
          <cell r="CM2878">
            <v>0</v>
          </cell>
          <cell r="CN2878">
            <v>0</v>
          </cell>
          <cell r="CO2878">
            <v>0</v>
          </cell>
          <cell r="CP2878">
            <v>0</v>
          </cell>
          <cell r="CQ2878">
            <v>0</v>
          </cell>
          <cell r="CR2878">
            <v>0</v>
          </cell>
          <cell r="CS2878">
            <v>0</v>
          </cell>
          <cell r="CT2878">
            <v>0</v>
          </cell>
          <cell r="CU2878">
            <v>0</v>
          </cell>
          <cell r="CV2878">
            <v>0</v>
          </cell>
          <cell r="CW2878">
            <v>0</v>
          </cell>
          <cell r="CX2878">
            <v>0</v>
          </cell>
          <cell r="CY2878">
            <v>0</v>
          </cell>
          <cell r="CZ2878">
            <v>0</v>
          </cell>
          <cell r="DA2878">
            <v>0</v>
          </cell>
          <cell r="DB2878">
            <v>0</v>
          </cell>
          <cell r="DC2878">
            <v>0</v>
          </cell>
          <cell r="DD2878">
            <v>2143.2446</v>
          </cell>
          <cell r="DE2878">
            <v>0</v>
          </cell>
          <cell r="DG2878">
            <v>2080.8200000000002</v>
          </cell>
          <cell r="DI2878">
            <v>0.03</v>
          </cell>
          <cell r="DJ2878">
            <v>62.424600000000005</v>
          </cell>
          <cell r="DK2878">
            <v>0.03</v>
          </cell>
          <cell r="DL2878">
            <v>0</v>
          </cell>
        </row>
        <row r="2879">
          <cell r="A2879" t="str">
            <v>QHMITP-FIT-110</v>
          </cell>
          <cell r="B2879" t="str">
            <v>HMI SIEMENS MTP1500 (SOLO MATERIALE) [E0000001092+101011129]</v>
          </cell>
          <cell r="F2879">
            <v>4732.3079541113839</v>
          </cell>
          <cell r="H2879">
            <v>2614.0370000000003</v>
          </cell>
          <cell r="I2879">
            <v>0.44761899999999999</v>
          </cell>
          <cell r="J2879" t="str">
            <v>OK</v>
          </cell>
          <cell r="K2879" t="str">
            <v>NEWZD</v>
          </cell>
          <cell r="L2879">
            <v>0</v>
          </cell>
          <cell r="M2879">
            <v>0</v>
          </cell>
          <cell r="N2879">
            <v>0</v>
          </cell>
          <cell r="O2879">
            <v>0</v>
          </cell>
          <cell r="P2879">
            <v>0</v>
          </cell>
          <cell r="Q2879">
            <v>0</v>
          </cell>
          <cell r="R2879">
            <v>0</v>
          </cell>
          <cell r="S2879">
            <v>0</v>
          </cell>
          <cell r="T2879">
            <v>0</v>
          </cell>
          <cell r="U2879">
            <v>0</v>
          </cell>
          <cell r="V2879">
            <v>0</v>
          </cell>
          <cell r="W2879">
            <v>0</v>
          </cell>
          <cell r="X2879">
            <v>0</v>
          </cell>
          <cell r="Y2879">
            <v>0</v>
          </cell>
          <cell r="Z2879">
            <v>0</v>
          </cell>
          <cell r="AA2879">
            <v>0</v>
          </cell>
          <cell r="AB2879">
            <v>0</v>
          </cell>
          <cell r="AC2879">
            <v>0</v>
          </cell>
          <cell r="AD2879">
            <v>0</v>
          </cell>
          <cell r="AE2879">
            <v>0</v>
          </cell>
          <cell r="AF2879">
            <v>0</v>
          </cell>
          <cell r="AG2879">
            <v>0</v>
          </cell>
          <cell r="AH2879">
            <v>0</v>
          </cell>
          <cell r="AI2879">
            <v>0</v>
          </cell>
          <cell r="AJ2879">
            <v>0</v>
          </cell>
          <cell r="AK2879">
            <v>0</v>
          </cell>
          <cell r="AL2879">
            <v>0</v>
          </cell>
          <cell r="AM2879">
            <v>0</v>
          </cell>
          <cell r="AN2879">
            <v>0</v>
          </cell>
          <cell r="AO2879">
            <v>0</v>
          </cell>
          <cell r="AP2879">
            <v>0</v>
          </cell>
          <cell r="AQ2879">
            <v>0</v>
          </cell>
          <cell r="AR2879">
            <v>0</v>
          </cell>
          <cell r="AS2879">
            <v>0</v>
          </cell>
          <cell r="AT2879">
            <v>0</v>
          </cell>
          <cell r="AU2879">
            <v>0</v>
          </cell>
          <cell r="AV2879">
            <v>2614.0370000000003</v>
          </cell>
          <cell r="AW2879">
            <v>0</v>
          </cell>
          <cell r="AX2879">
            <v>0</v>
          </cell>
          <cell r="AY2879">
            <v>0</v>
          </cell>
          <cell r="AZ2879">
            <v>0</v>
          </cell>
          <cell r="BA2879">
            <v>0</v>
          </cell>
          <cell r="BB2879">
            <v>0</v>
          </cell>
          <cell r="BC2879">
            <v>0</v>
          </cell>
          <cell r="BD2879">
            <v>0</v>
          </cell>
          <cell r="BE2879">
            <v>0</v>
          </cell>
          <cell r="BF2879">
            <v>0</v>
          </cell>
          <cell r="BG2879">
            <v>0</v>
          </cell>
          <cell r="BH2879">
            <v>0</v>
          </cell>
          <cell r="BI2879">
            <v>0</v>
          </cell>
          <cell r="BJ2879">
            <v>0</v>
          </cell>
          <cell r="BK2879">
            <v>0</v>
          </cell>
          <cell r="BL2879">
            <v>0</v>
          </cell>
          <cell r="BM2879">
            <v>0</v>
          </cell>
          <cell r="BN2879">
            <v>0</v>
          </cell>
          <cell r="BO2879">
            <v>0</v>
          </cell>
          <cell r="BP2879">
            <v>0</v>
          </cell>
          <cell r="BQ2879">
            <v>0</v>
          </cell>
          <cell r="BR2879">
            <v>0</v>
          </cell>
          <cell r="BS2879">
            <v>0</v>
          </cell>
          <cell r="BT2879">
            <v>0</v>
          </cell>
          <cell r="BU2879">
            <v>0</v>
          </cell>
          <cell r="BV2879">
            <v>0</v>
          </cell>
          <cell r="BW2879">
            <v>0</v>
          </cell>
          <cell r="BX2879">
            <v>0</v>
          </cell>
          <cell r="BY2879">
            <v>0</v>
          </cell>
          <cell r="BZ2879">
            <v>0</v>
          </cell>
          <cell r="CA2879">
            <v>0</v>
          </cell>
          <cell r="CB2879">
            <v>0</v>
          </cell>
          <cell r="CC2879">
            <v>0</v>
          </cell>
          <cell r="CD2879">
            <v>0</v>
          </cell>
          <cell r="CE2879">
            <v>0</v>
          </cell>
          <cell r="CF2879">
            <v>0</v>
          </cell>
          <cell r="CG2879">
            <v>0</v>
          </cell>
          <cell r="CH2879">
            <v>0</v>
          </cell>
          <cell r="CI2879">
            <v>0</v>
          </cell>
          <cell r="CJ2879">
            <v>0</v>
          </cell>
          <cell r="CK2879">
            <v>0</v>
          </cell>
          <cell r="CL2879">
            <v>0</v>
          </cell>
          <cell r="CM2879">
            <v>0</v>
          </cell>
          <cell r="CN2879">
            <v>0</v>
          </cell>
          <cell r="CO2879">
            <v>0</v>
          </cell>
          <cell r="CP2879">
            <v>0</v>
          </cell>
          <cell r="CQ2879">
            <v>0</v>
          </cell>
          <cell r="CR2879">
            <v>0</v>
          </cell>
          <cell r="CS2879">
            <v>0</v>
          </cell>
          <cell r="CT2879">
            <v>0</v>
          </cell>
          <cell r="CU2879">
            <v>0</v>
          </cell>
          <cell r="CV2879">
            <v>0</v>
          </cell>
          <cell r="CW2879">
            <v>0</v>
          </cell>
          <cell r="CX2879">
            <v>0</v>
          </cell>
          <cell r="CY2879">
            <v>0</v>
          </cell>
          <cell r="CZ2879">
            <v>0</v>
          </cell>
          <cell r="DA2879">
            <v>0</v>
          </cell>
          <cell r="DB2879">
            <v>0</v>
          </cell>
          <cell r="DC2879">
            <v>0</v>
          </cell>
          <cell r="DD2879">
            <v>2614.0370000000003</v>
          </cell>
          <cell r="DE2879">
            <v>0</v>
          </cell>
          <cell r="DG2879">
            <v>2537.9</v>
          </cell>
          <cell r="DI2879">
            <v>0.03</v>
          </cell>
          <cell r="DJ2879">
            <v>76.137</v>
          </cell>
          <cell r="DK2879">
            <v>0.03</v>
          </cell>
          <cell r="DL2879">
            <v>0</v>
          </cell>
        </row>
        <row r="2880">
          <cell r="A2880" t="str">
            <v>QHMITP-FIT-111</v>
          </cell>
          <cell r="B2880" t="str">
            <v>HMI SIEMENS MTP1900 (SOLO MATERIALE) [E0000001170+101011129]</v>
          </cell>
          <cell r="F2880">
            <v>9244.4001513448129</v>
          </cell>
          <cell r="H2880">
            <v>5106.4309999999996</v>
          </cell>
          <cell r="I2880">
            <v>0.44761899999999999</v>
          </cell>
          <cell r="J2880" t="str">
            <v>OK</v>
          </cell>
          <cell r="K2880" t="str">
            <v>NEWZD</v>
          </cell>
          <cell r="L2880">
            <v>0</v>
          </cell>
          <cell r="M2880">
            <v>0</v>
          </cell>
          <cell r="N2880">
            <v>0</v>
          </cell>
          <cell r="O2880">
            <v>0</v>
          </cell>
          <cell r="P2880">
            <v>0</v>
          </cell>
          <cell r="Q2880">
            <v>0</v>
          </cell>
          <cell r="R2880">
            <v>0</v>
          </cell>
          <cell r="S2880">
            <v>0</v>
          </cell>
          <cell r="T2880">
            <v>0</v>
          </cell>
          <cell r="U2880">
            <v>0</v>
          </cell>
          <cell r="V2880">
            <v>0</v>
          </cell>
          <cell r="W2880">
            <v>0</v>
          </cell>
          <cell r="X2880">
            <v>0</v>
          </cell>
          <cell r="Y2880">
            <v>0</v>
          </cell>
          <cell r="Z2880">
            <v>0</v>
          </cell>
          <cell r="AA2880">
            <v>0</v>
          </cell>
          <cell r="AB2880">
            <v>0</v>
          </cell>
          <cell r="AC2880">
            <v>0</v>
          </cell>
          <cell r="AD2880">
            <v>0</v>
          </cell>
          <cell r="AE2880">
            <v>0</v>
          </cell>
          <cell r="AF2880">
            <v>0</v>
          </cell>
          <cell r="AG2880">
            <v>0</v>
          </cell>
          <cell r="AH2880">
            <v>0</v>
          </cell>
          <cell r="AI2880">
            <v>0</v>
          </cell>
          <cell r="AJ2880">
            <v>0</v>
          </cell>
          <cell r="AK2880">
            <v>0</v>
          </cell>
          <cell r="AL2880">
            <v>0</v>
          </cell>
          <cell r="AM2880">
            <v>0</v>
          </cell>
          <cell r="AN2880">
            <v>0</v>
          </cell>
          <cell r="AO2880">
            <v>0</v>
          </cell>
          <cell r="AP2880">
            <v>0</v>
          </cell>
          <cell r="AQ2880">
            <v>0</v>
          </cell>
          <cell r="AR2880">
            <v>0</v>
          </cell>
          <cell r="AS2880">
            <v>0</v>
          </cell>
          <cell r="AT2880">
            <v>0</v>
          </cell>
          <cell r="AU2880">
            <v>0</v>
          </cell>
          <cell r="AV2880">
            <v>5106.4309999999996</v>
          </cell>
          <cell r="AW2880">
            <v>0</v>
          </cell>
          <cell r="AX2880">
            <v>0</v>
          </cell>
          <cell r="AY2880">
            <v>0</v>
          </cell>
          <cell r="AZ2880">
            <v>0</v>
          </cell>
          <cell r="BA2880">
            <v>0</v>
          </cell>
          <cell r="BB2880">
            <v>0</v>
          </cell>
          <cell r="BC2880">
            <v>0</v>
          </cell>
          <cell r="BD2880">
            <v>0</v>
          </cell>
          <cell r="BE2880">
            <v>0</v>
          </cell>
          <cell r="BF2880">
            <v>0</v>
          </cell>
          <cell r="BG2880">
            <v>0</v>
          </cell>
          <cell r="BH2880">
            <v>0</v>
          </cell>
          <cell r="BI2880">
            <v>0</v>
          </cell>
          <cell r="BJ2880">
            <v>0</v>
          </cell>
          <cell r="BK2880">
            <v>0</v>
          </cell>
          <cell r="BL2880">
            <v>0</v>
          </cell>
          <cell r="BM2880">
            <v>0</v>
          </cell>
          <cell r="BN2880">
            <v>0</v>
          </cell>
          <cell r="BO2880">
            <v>0</v>
          </cell>
          <cell r="BP2880">
            <v>0</v>
          </cell>
          <cell r="BQ2880">
            <v>0</v>
          </cell>
          <cell r="BR2880">
            <v>0</v>
          </cell>
          <cell r="BS2880">
            <v>0</v>
          </cell>
          <cell r="BT2880">
            <v>0</v>
          </cell>
          <cell r="BU2880">
            <v>0</v>
          </cell>
          <cell r="BV2880">
            <v>0</v>
          </cell>
          <cell r="BW2880">
            <v>0</v>
          </cell>
          <cell r="BX2880">
            <v>0</v>
          </cell>
          <cell r="BY2880">
            <v>0</v>
          </cell>
          <cell r="BZ2880">
            <v>0</v>
          </cell>
          <cell r="CA2880">
            <v>0</v>
          </cell>
          <cell r="CB2880">
            <v>0</v>
          </cell>
          <cell r="CC2880">
            <v>0</v>
          </cell>
          <cell r="CD2880">
            <v>0</v>
          </cell>
          <cell r="CE2880">
            <v>0</v>
          </cell>
          <cell r="CF2880">
            <v>0</v>
          </cell>
          <cell r="CG2880">
            <v>0</v>
          </cell>
          <cell r="CH2880">
            <v>0</v>
          </cell>
          <cell r="CI2880">
            <v>0</v>
          </cell>
          <cell r="CJ2880">
            <v>0</v>
          </cell>
          <cell r="CK2880">
            <v>0</v>
          </cell>
          <cell r="CL2880">
            <v>0</v>
          </cell>
          <cell r="CM2880">
            <v>0</v>
          </cell>
          <cell r="CN2880">
            <v>0</v>
          </cell>
          <cell r="CO2880">
            <v>0</v>
          </cell>
          <cell r="CP2880">
            <v>0</v>
          </cell>
          <cell r="CQ2880">
            <v>0</v>
          </cell>
          <cell r="CR2880">
            <v>0</v>
          </cell>
          <cell r="CS2880">
            <v>0</v>
          </cell>
          <cell r="CT2880">
            <v>0</v>
          </cell>
          <cell r="CU2880">
            <v>0</v>
          </cell>
          <cell r="CV2880">
            <v>0</v>
          </cell>
          <cell r="CW2880">
            <v>0</v>
          </cell>
          <cell r="CX2880">
            <v>0</v>
          </cell>
          <cell r="CY2880">
            <v>0</v>
          </cell>
          <cell r="CZ2880">
            <v>0</v>
          </cell>
          <cell r="DA2880">
            <v>0</v>
          </cell>
          <cell r="DB2880">
            <v>0</v>
          </cell>
          <cell r="DC2880">
            <v>0</v>
          </cell>
          <cell r="DD2880">
            <v>5106.4309999999996</v>
          </cell>
          <cell r="DE2880">
            <v>0</v>
          </cell>
          <cell r="DG2880">
            <v>4957.7</v>
          </cell>
          <cell r="DI2880">
            <v>0.03</v>
          </cell>
          <cell r="DJ2880">
            <v>148.73099999999999</v>
          </cell>
          <cell r="DK2880">
            <v>0.03</v>
          </cell>
          <cell r="DL2880">
            <v>0</v>
          </cell>
        </row>
        <row r="2881">
          <cell r="A2881" t="str">
            <v>QLIGHTS-FIT-002</v>
          </cell>
          <cell r="B2881" t="str">
            <v>SEMAFORO A 2 LUCI</v>
          </cell>
          <cell r="C2881" t="str">
            <v>2 LIGHTS TRAFFIC LIGHT WITH 100M CABLE</v>
          </cell>
          <cell r="F2881">
            <v>787.33352127879141</v>
          </cell>
          <cell r="H2881">
            <v>434.9080778175001</v>
          </cell>
          <cell r="I2881">
            <v>0.44761899999999999</v>
          </cell>
          <cell r="J2881" t="str">
            <v>OK</v>
          </cell>
          <cell r="K2881" t="str">
            <v>MATTD</v>
          </cell>
          <cell r="L2881">
            <v>1</v>
          </cell>
          <cell r="M2881">
            <v>0</v>
          </cell>
          <cell r="N2881">
            <v>0</v>
          </cell>
          <cell r="O2881">
            <v>0</v>
          </cell>
          <cell r="P2881">
            <v>0</v>
          </cell>
          <cell r="Q2881">
            <v>0</v>
          </cell>
          <cell r="R2881">
            <v>0</v>
          </cell>
          <cell r="S2881">
            <v>0</v>
          </cell>
          <cell r="T2881">
            <v>0</v>
          </cell>
          <cell r="U2881">
            <v>0</v>
          </cell>
          <cell r="V2881">
            <v>0</v>
          </cell>
          <cell r="W2881">
            <v>0</v>
          </cell>
          <cell r="X2881">
            <v>0</v>
          </cell>
          <cell r="Y2881">
            <v>0</v>
          </cell>
          <cell r="Z2881">
            <v>0</v>
          </cell>
          <cell r="AA2881">
            <v>0</v>
          </cell>
          <cell r="AB2881">
            <v>0</v>
          </cell>
          <cell r="AC2881">
            <v>0</v>
          </cell>
          <cell r="AD2881">
            <v>0</v>
          </cell>
          <cell r="AE2881">
            <v>0</v>
          </cell>
          <cell r="AF2881">
            <v>0</v>
          </cell>
          <cell r="AG2881">
            <v>0</v>
          </cell>
          <cell r="AH2881">
            <v>0</v>
          </cell>
          <cell r="AI2881">
            <v>0</v>
          </cell>
          <cell r="AJ2881">
            <v>0</v>
          </cell>
          <cell r="AK2881">
            <v>0</v>
          </cell>
          <cell r="AL2881">
            <v>0</v>
          </cell>
          <cell r="AM2881">
            <v>0</v>
          </cell>
          <cell r="AN2881">
            <v>0</v>
          </cell>
          <cell r="AO2881">
            <v>0</v>
          </cell>
          <cell r="AP2881">
            <v>0</v>
          </cell>
          <cell r="AQ2881">
            <v>0</v>
          </cell>
          <cell r="AR2881">
            <v>0</v>
          </cell>
          <cell r="AS2881">
            <v>0</v>
          </cell>
          <cell r="AT2881">
            <v>0</v>
          </cell>
          <cell r="AU2881">
            <v>0</v>
          </cell>
          <cell r="AV2881">
            <v>434.9080778175001</v>
          </cell>
          <cell r="AW2881">
            <v>0</v>
          </cell>
          <cell r="AX2881">
            <v>0</v>
          </cell>
          <cell r="AY2881">
            <v>0</v>
          </cell>
          <cell r="AZ2881">
            <v>0</v>
          </cell>
          <cell r="BA2881">
            <v>0</v>
          </cell>
          <cell r="BB2881">
            <v>0</v>
          </cell>
          <cell r="BC2881">
            <v>0</v>
          </cell>
          <cell r="BD2881">
            <v>0</v>
          </cell>
          <cell r="BE2881">
            <v>0</v>
          </cell>
          <cell r="BF2881">
            <v>0</v>
          </cell>
          <cell r="BG2881">
            <v>0</v>
          </cell>
          <cell r="BH2881">
            <v>0</v>
          </cell>
          <cell r="BI2881">
            <v>0</v>
          </cell>
          <cell r="BJ2881">
            <v>0</v>
          </cell>
          <cell r="BK2881">
            <v>0</v>
          </cell>
          <cell r="BL2881">
            <v>0</v>
          </cell>
          <cell r="BM2881">
            <v>0</v>
          </cell>
          <cell r="BN2881">
            <v>0</v>
          </cell>
          <cell r="BO2881">
            <v>0</v>
          </cell>
          <cell r="BP2881">
            <v>0</v>
          </cell>
          <cell r="BQ2881">
            <v>0</v>
          </cell>
          <cell r="BR2881">
            <v>0</v>
          </cell>
          <cell r="BS2881">
            <v>0</v>
          </cell>
          <cell r="BT2881">
            <v>0</v>
          </cell>
          <cell r="BU2881">
            <v>0</v>
          </cell>
          <cell r="BV2881">
            <v>0</v>
          </cell>
          <cell r="BW2881">
            <v>0</v>
          </cell>
          <cell r="BX2881">
            <v>0</v>
          </cell>
          <cell r="BY2881">
            <v>0</v>
          </cell>
          <cell r="BZ2881">
            <v>0</v>
          </cell>
          <cell r="CA2881">
            <v>0</v>
          </cell>
          <cell r="CB2881">
            <v>0</v>
          </cell>
          <cell r="CC2881">
            <v>0</v>
          </cell>
          <cell r="CD2881">
            <v>0</v>
          </cell>
          <cell r="CE2881">
            <v>0</v>
          </cell>
          <cell r="CF2881">
            <v>0</v>
          </cell>
          <cell r="CG2881">
            <v>0</v>
          </cell>
          <cell r="CH2881">
            <v>0</v>
          </cell>
          <cell r="CI2881">
            <v>0</v>
          </cell>
          <cell r="CJ2881">
            <v>0</v>
          </cell>
          <cell r="CK2881">
            <v>0</v>
          </cell>
          <cell r="CL2881">
            <v>0</v>
          </cell>
          <cell r="CM2881">
            <v>0</v>
          </cell>
          <cell r="CN2881">
            <v>0</v>
          </cell>
          <cell r="CO2881">
            <v>0</v>
          </cell>
          <cell r="CP2881">
            <v>0</v>
          </cell>
          <cell r="CQ2881">
            <v>0</v>
          </cell>
          <cell r="CR2881">
            <v>0</v>
          </cell>
          <cell r="CS2881">
            <v>0</v>
          </cell>
          <cell r="CT2881">
            <v>0</v>
          </cell>
          <cell r="CU2881">
            <v>0</v>
          </cell>
          <cell r="CV2881">
            <v>0</v>
          </cell>
          <cell r="CW2881">
            <v>0</v>
          </cell>
          <cell r="CX2881">
            <v>0</v>
          </cell>
          <cell r="CY2881">
            <v>0</v>
          </cell>
          <cell r="CZ2881">
            <v>0</v>
          </cell>
          <cell r="DA2881">
            <v>0</v>
          </cell>
          <cell r="DB2881">
            <v>0</v>
          </cell>
          <cell r="DC2881">
            <v>0</v>
          </cell>
          <cell r="DD2881">
            <v>434.9080778175001</v>
          </cell>
          <cell r="DE2881">
            <v>0</v>
          </cell>
          <cell r="DG2881">
            <v>422.2408522500001</v>
          </cell>
          <cell r="DH2881">
            <v>1</v>
          </cell>
          <cell r="DI2881">
            <v>0.03</v>
          </cell>
          <cell r="DJ2881">
            <v>12.667225567500003</v>
          </cell>
          <cell r="DK2881">
            <v>0.03</v>
          </cell>
          <cell r="DL2881">
            <v>0</v>
          </cell>
        </row>
        <row r="2882">
          <cell r="A2882" t="str">
            <v>QPCA&amp;B-FIT-001</v>
          </cell>
          <cell r="B2882" t="str">
            <v>PC BACKUP A&amp;B [6200P + FACTORY TALK VIEW 75] (SOLO MATERIALE)</v>
          </cell>
          <cell r="C2882" t="str">
            <v>ALLEN &amp; BRADLEY BACKUP PC</v>
          </cell>
          <cell r="F2882">
            <v>5649.1914548110808</v>
          </cell>
          <cell r="H2882">
            <v>3120.5060249999997</v>
          </cell>
          <cell r="I2882">
            <v>0.44761899999999999</v>
          </cell>
          <cell r="J2882" t="str">
            <v>OK</v>
          </cell>
          <cell r="K2882" t="str">
            <v>NEWZD</v>
          </cell>
          <cell r="L2882">
            <v>0</v>
          </cell>
          <cell r="M2882">
            <v>0</v>
          </cell>
          <cell r="N2882">
            <v>0</v>
          </cell>
          <cell r="O2882">
            <v>0</v>
          </cell>
          <cell r="P2882">
            <v>0</v>
          </cell>
          <cell r="Q2882">
            <v>0</v>
          </cell>
          <cell r="R2882">
            <v>0</v>
          </cell>
          <cell r="S2882">
            <v>0</v>
          </cell>
          <cell r="T2882">
            <v>0</v>
          </cell>
          <cell r="U2882">
            <v>0</v>
          </cell>
          <cell r="V2882">
            <v>0</v>
          </cell>
          <cell r="W2882">
            <v>0</v>
          </cell>
          <cell r="X2882">
            <v>0</v>
          </cell>
          <cell r="Y2882">
            <v>0</v>
          </cell>
          <cell r="Z2882">
            <v>0</v>
          </cell>
          <cell r="AA2882">
            <v>0</v>
          </cell>
          <cell r="AB2882">
            <v>0</v>
          </cell>
          <cell r="AC2882">
            <v>0</v>
          </cell>
          <cell r="AD2882">
            <v>0</v>
          </cell>
          <cell r="AE2882">
            <v>0</v>
          </cell>
          <cell r="AF2882">
            <v>0</v>
          </cell>
          <cell r="AG2882">
            <v>0</v>
          </cell>
          <cell r="AH2882">
            <v>0</v>
          </cell>
          <cell r="AI2882">
            <v>0</v>
          </cell>
          <cell r="AJ2882">
            <v>0</v>
          </cell>
          <cell r="AK2882">
            <v>0</v>
          </cell>
          <cell r="AL2882">
            <v>0</v>
          </cell>
          <cell r="AM2882">
            <v>0</v>
          </cell>
          <cell r="AN2882">
            <v>0</v>
          </cell>
          <cell r="AO2882">
            <v>0</v>
          </cell>
          <cell r="AP2882">
            <v>0</v>
          </cell>
          <cell r="AQ2882">
            <v>0</v>
          </cell>
          <cell r="AR2882">
            <v>0</v>
          </cell>
          <cell r="AS2882">
            <v>0</v>
          </cell>
          <cell r="AT2882">
            <v>0</v>
          </cell>
          <cell r="AU2882">
            <v>0</v>
          </cell>
          <cell r="AV2882">
            <v>3120.5060249999997</v>
          </cell>
          <cell r="AW2882">
            <v>0</v>
          </cell>
          <cell r="AX2882">
            <v>0</v>
          </cell>
          <cell r="AY2882">
            <v>0</v>
          </cell>
          <cell r="AZ2882">
            <v>0</v>
          </cell>
          <cell r="BA2882">
            <v>0</v>
          </cell>
          <cell r="BB2882">
            <v>0</v>
          </cell>
          <cell r="BC2882">
            <v>0</v>
          </cell>
          <cell r="BD2882">
            <v>0</v>
          </cell>
          <cell r="BE2882">
            <v>0</v>
          </cell>
          <cell r="BF2882">
            <v>0</v>
          </cell>
          <cell r="BG2882">
            <v>0</v>
          </cell>
          <cell r="BH2882">
            <v>0</v>
          </cell>
          <cell r="BI2882">
            <v>0</v>
          </cell>
          <cell r="BJ2882">
            <v>0</v>
          </cell>
          <cell r="BK2882">
            <v>0</v>
          </cell>
          <cell r="BL2882">
            <v>0</v>
          </cell>
          <cell r="BM2882">
            <v>0</v>
          </cell>
          <cell r="BN2882">
            <v>0</v>
          </cell>
          <cell r="BO2882">
            <v>0</v>
          </cell>
          <cell r="BP2882">
            <v>0</v>
          </cell>
          <cell r="BQ2882">
            <v>0</v>
          </cell>
          <cell r="BR2882">
            <v>0</v>
          </cell>
          <cell r="BS2882">
            <v>0</v>
          </cell>
          <cell r="BT2882">
            <v>0</v>
          </cell>
          <cell r="BU2882">
            <v>0</v>
          </cell>
          <cell r="BV2882">
            <v>0</v>
          </cell>
          <cell r="BW2882">
            <v>0</v>
          </cell>
          <cell r="BX2882">
            <v>0</v>
          </cell>
          <cell r="BY2882">
            <v>0</v>
          </cell>
          <cell r="BZ2882">
            <v>0</v>
          </cell>
          <cell r="CA2882">
            <v>0</v>
          </cell>
          <cell r="CB2882">
            <v>0</v>
          </cell>
          <cell r="CC2882">
            <v>0</v>
          </cell>
          <cell r="CD2882">
            <v>0</v>
          </cell>
          <cell r="CE2882">
            <v>0</v>
          </cell>
          <cell r="CF2882">
            <v>0</v>
          </cell>
          <cell r="CG2882">
            <v>0</v>
          </cell>
          <cell r="CH2882">
            <v>0</v>
          </cell>
          <cell r="CI2882">
            <v>0</v>
          </cell>
          <cell r="CJ2882">
            <v>0</v>
          </cell>
          <cell r="CK2882">
            <v>0</v>
          </cell>
          <cell r="CL2882">
            <v>0</v>
          </cell>
          <cell r="CM2882">
            <v>0</v>
          </cell>
          <cell r="CN2882">
            <v>0</v>
          </cell>
          <cell r="CO2882">
            <v>0</v>
          </cell>
          <cell r="CP2882">
            <v>0</v>
          </cell>
          <cell r="CQ2882">
            <v>0</v>
          </cell>
          <cell r="CR2882">
            <v>0</v>
          </cell>
          <cell r="CS2882">
            <v>0</v>
          </cell>
          <cell r="CT2882">
            <v>0</v>
          </cell>
          <cell r="CU2882">
            <v>0</v>
          </cell>
          <cell r="CV2882">
            <v>0</v>
          </cell>
          <cell r="CW2882">
            <v>0</v>
          </cell>
          <cell r="CX2882">
            <v>0</v>
          </cell>
          <cell r="CY2882">
            <v>0</v>
          </cell>
          <cell r="CZ2882">
            <v>0</v>
          </cell>
          <cell r="DA2882">
            <v>0</v>
          </cell>
          <cell r="DB2882">
            <v>0</v>
          </cell>
          <cell r="DC2882">
            <v>0</v>
          </cell>
          <cell r="DD2882">
            <v>3120.5060249999997</v>
          </cell>
          <cell r="DE2882">
            <v>0</v>
          </cell>
          <cell r="DG2882">
            <v>3029.6174999999998</v>
          </cell>
          <cell r="DI2882">
            <v>0.03</v>
          </cell>
          <cell r="DJ2882">
            <v>90.888524999999987</v>
          </cell>
          <cell r="DK2882">
            <v>0.03</v>
          </cell>
          <cell r="DL2882">
            <v>0</v>
          </cell>
        </row>
        <row r="2883">
          <cell r="A2883" t="str">
            <v>QPCSIE-FIT-001</v>
          </cell>
          <cell r="B2883" t="str">
            <v>PC BACKUP SIEMENS [PC477D HMI/RTX F] (SOLO MATERIALE)</v>
          </cell>
          <cell r="C2883" t="str">
            <v>SIEMENS BACKUP PC</v>
          </cell>
          <cell r="F2883">
            <v>8950.3440560048221</v>
          </cell>
          <cell r="H2883">
            <v>4944</v>
          </cell>
          <cell r="I2883">
            <v>0.44761899999999999</v>
          </cell>
          <cell r="J2883" t="str">
            <v>OK</v>
          </cell>
          <cell r="K2883" t="str">
            <v>NEWZD</v>
          </cell>
          <cell r="L2883">
            <v>0</v>
          </cell>
          <cell r="M2883">
            <v>0</v>
          </cell>
          <cell r="N2883">
            <v>0</v>
          </cell>
          <cell r="O2883">
            <v>0</v>
          </cell>
          <cell r="P2883">
            <v>0</v>
          </cell>
          <cell r="Q2883">
            <v>0</v>
          </cell>
          <cell r="R2883">
            <v>0</v>
          </cell>
          <cell r="S2883">
            <v>0</v>
          </cell>
          <cell r="T2883">
            <v>0</v>
          </cell>
          <cell r="U2883">
            <v>0</v>
          </cell>
          <cell r="V2883">
            <v>0</v>
          </cell>
          <cell r="W2883">
            <v>0</v>
          </cell>
          <cell r="X2883">
            <v>0</v>
          </cell>
          <cell r="Y2883">
            <v>0</v>
          </cell>
          <cell r="Z2883">
            <v>0</v>
          </cell>
          <cell r="AA2883">
            <v>0</v>
          </cell>
          <cell r="AB2883">
            <v>0</v>
          </cell>
          <cell r="AC2883">
            <v>0</v>
          </cell>
          <cell r="AD2883">
            <v>0</v>
          </cell>
          <cell r="AE2883">
            <v>0</v>
          </cell>
          <cell r="AF2883">
            <v>0</v>
          </cell>
          <cell r="AG2883">
            <v>0</v>
          </cell>
          <cell r="AH2883">
            <v>0</v>
          </cell>
          <cell r="AI2883">
            <v>0</v>
          </cell>
          <cell r="AJ2883">
            <v>0</v>
          </cell>
          <cell r="AK2883">
            <v>0</v>
          </cell>
          <cell r="AL2883">
            <v>0</v>
          </cell>
          <cell r="AM2883">
            <v>0</v>
          </cell>
          <cell r="AN2883">
            <v>0</v>
          </cell>
          <cell r="AO2883">
            <v>0</v>
          </cell>
          <cell r="AP2883">
            <v>0</v>
          </cell>
          <cell r="AQ2883">
            <v>0</v>
          </cell>
          <cell r="AR2883">
            <v>0</v>
          </cell>
          <cell r="AS2883">
            <v>0</v>
          </cell>
          <cell r="AT2883">
            <v>0</v>
          </cell>
          <cell r="AU2883">
            <v>0</v>
          </cell>
          <cell r="AV2883">
            <v>4944</v>
          </cell>
          <cell r="AW2883">
            <v>0</v>
          </cell>
          <cell r="AX2883">
            <v>0</v>
          </cell>
          <cell r="AY2883">
            <v>0</v>
          </cell>
          <cell r="AZ2883">
            <v>0</v>
          </cell>
          <cell r="BA2883">
            <v>0</v>
          </cell>
          <cell r="BB2883">
            <v>0</v>
          </cell>
          <cell r="BC2883">
            <v>0</v>
          </cell>
          <cell r="BD2883">
            <v>0</v>
          </cell>
          <cell r="BE2883">
            <v>0</v>
          </cell>
          <cell r="BF2883">
            <v>0</v>
          </cell>
          <cell r="BG2883">
            <v>0</v>
          </cell>
          <cell r="BH2883">
            <v>0</v>
          </cell>
          <cell r="BI2883">
            <v>0</v>
          </cell>
          <cell r="BJ2883">
            <v>0</v>
          </cell>
          <cell r="BK2883">
            <v>0</v>
          </cell>
          <cell r="BL2883">
            <v>0</v>
          </cell>
          <cell r="BM2883">
            <v>0</v>
          </cell>
          <cell r="BN2883">
            <v>0</v>
          </cell>
          <cell r="BO2883">
            <v>0</v>
          </cell>
          <cell r="BP2883">
            <v>0</v>
          </cell>
          <cell r="BQ2883">
            <v>0</v>
          </cell>
          <cell r="BR2883">
            <v>0</v>
          </cell>
          <cell r="BS2883">
            <v>0</v>
          </cell>
          <cell r="BT2883">
            <v>0</v>
          </cell>
          <cell r="BU2883">
            <v>0</v>
          </cell>
          <cell r="BV2883">
            <v>0</v>
          </cell>
          <cell r="BW2883">
            <v>0</v>
          </cell>
          <cell r="BX2883">
            <v>0</v>
          </cell>
          <cell r="BY2883">
            <v>0</v>
          </cell>
          <cell r="BZ2883">
            <v>0</v>
          </cell>
          <cell r="CA2883">
            <v>0</v>
          </cell>
          <cell r="CB2883">
            <v>0</v>
          </cell>
          <cell r="CC2883">
            <v>0</v>
          </cell>
          <cell r="CD2883">
            <v>0</v>
          </cell>
          <cell r="CE2883">
            <v>0</v>
          </cell>
          <cell r="CF2883">
            <v>0</v>
          </cell>
          <cell r="CG2883">
            <v>0</v>
          </cell>
          <cell r="CH2883">
            <v>0</v>
          </cell>
          <cell r="CI2883">
            <v>0</v>
          </cell>
          <cell r="CJ2883">
            <v>0</v>
          </cell>
          <cell r="CK2883">
            <v>0</v>
          </cell>
          <cell r="CL2883">
            <v>0</v>
          </cell>
          <cell r="CM2883">
            <v>0</v>
          </cell>
          <cell r="CN2883">
            <v>0</v>
          </cell>
          <cell r="CO2883">
            <v>0</v>
          </cell>
          <cell r="CP2883">
            <v>0</v>
          </cell>
          <cell r="CQ2883">
            <v>0</v>
          </cell>
          <cell r="CR2883">
            <v>0</v>
          </cell>
          <cell r="CS2883">
            <v>0</v>
          </cell>
          <cell r="CT2883">
            <v>0</v>
          </cell>
          <cell r="CU2883">
            <v>0</v>
          </cell>
          <cell r="CV2883">
            <v>0</v>
          </cell>
          <cell r="CW2883">
            <v>0</v>
          </cell>
          <cell r="CX2883">
            <v>0</v>
          </cell>
          <cell r="CY2883">
            <v>0</v>
          </cell>
          <cell r="CZ2883">
            <v>0</v>
          </cell>
          <cell r="DA2883">
            <v>0</v>
          </cell>
          <cell r="DB2883">
            <v>0</v>
          </cell>
          <cell r="DC2883">
            <v>0</v>
          </cell>
          <cell r="DD2883">
            <v>4944</v>
          </cell>
          <cell r="DE2883">
            <v>0</v>
          </cell>
          <cell r="DG2883">
            <v>4800</v>
          </cell>
          <cell r="DI2883">
            <v>0.03</v>
          </cell>
          <cell r="DJ2883">
            <v>144</v>
          </cell>
          <cell r="DK2883">
            <v>0.03</v>
          </cell>
          <cell r="DL2883">
            <v>0</v>
          </cell>
        </row>
        <row r="2884">
          <cell r="A2884" t="str">
            <v>QPCSIE-FIT-002</v>
          </cell>
          <cell r="B2884" t="str">
            <v>PC BACKUP SIEMENS [PC477E] (SOLO MATERIALE)</v>
          </cell>
          <cell r="C2884" t="str">
            <v>SIEMENS BACKUP PC [PC477E] (MATERIAL ONLY)</v>
          </cell>
          <cell r="F2884">
            <v>5126.6265494287454</v>
          </cell>
          <cell r="H2884">
            <v>2831.8510999999999</v>
          </cell>
          <cell r="I2884">
            <v>0.44761899999999999</v>
          </cell>
          <cell r="J2884" t="str">
            <v>OK</v>
          </cell>
          <cell r="K2884" t="str">
            <v>NEWZD</v>
          </cell>
          <cell r="L2884">
            <v>0</v>
          </cell>
          <cell r="M2884">
            <v>0</v>
          </cell>
          <cell r="N2884">
            <v>0</v>
          </cell>
          <cell r="O2884">
            <v>0</v>
          </cell>
          <cell r="P2884">
            <v>0</v>
          </cell>
          <cell r="Q2884">
            <v>0</v>
          </cell>
          <cell r="R2884">
            <v>0</v>
          </cell>
          <cell r="S2884">
            <v>0</v>
          </cell>
          <cell r="T2884">
            <v>0</v>
          </cell>
          <cell r="U2884">
            <v>0</v>
          </cell>
          <cell r="V2884">
            <v>0</v>
          </cell>
          <cell r="W2884">
            <v>0</v>
          </cell>
          <cell r="X2884">
            <v>0</v>
          </cell>
          <cell r="Y2884">
            <v>0</v>
          </cell>
          <cell r="Z2884">
            <v>0</v>
          </cell>
          <cell r="AA2884">
            <v>0</v>
          </cell>
          <cell r="AB2884">
            <v>0</v>
          </cell>
          <cell r="AC2884">
            <v>0</v>
          </cell>
          <cell r="AD2884">
            <v>0</v>
          </cell>
          <cell r="AE2884">
            <v>0</v>
          </cell>
          <cell r="AF2884">
            <v>0</v>
          </cell>
          <cell r="AG2884">
            <v>0</v>
          </cell>
          <cell r="AH2884">
            <v>0</v>
          </cell>
          <cell r="AI2884">
            <v>0</v>
          </cell>
          <cell r="AJ2884">
            <v>0</v>
          </cell>
          <cell r="AK2884">
            <v>0</v>
          </cell>
          <cell r="AL2884">
            <v>0</v>
          </cell>
          <cell r="AM2884">
            <v>0</v>
          </cell>
          <cell r="AN2884">
            <v>0</v>
          </cell>
          <cell r="AO2884">
            <v>0</v>
          </cell>
          <cell r="AP2884">
            <v>0</v>
          </cell>
          <cell r="AQ2884">
            <v>0</v>
          </cell>
          <cell r="AR2884">
            <v>0</v>
          </cell>
          <cell r="AS2884">
            <v>0</v>
          </cell>
          <cell r="AT2884">
            <v>0</v>
          </cell>
          <cell r="AU2884">
            <v>0</v>
          </cell>
          <cell r="AV2884">
            <v>2831.8510999999999</v>
          </cell>
          <cell r="AW2884">
            <v>0</v>
          </cell>
          <cell r="AX2884">
            <v>0</v>
          </cell>
          <cell r="AY2884">
            <v>0</v>
          </cell>
          <cell r="AZ2884">
            <v>0</v>
          </cell>
          <cell r="BA2884">
            <v>0</v>
          </cell>
          <cell r="BB2884">
            <v>0</v>
          </cell>
          <cell r="BC2884">
            <v>0</v>
          </cell>
          <cell r="BD2884">
            <v>0</v>
          </cell>
          <cell r="BE2884">
            <v>0</v>
          </cell>
          <cell r="BF2884">
            <v>0</v>
          </cell>
          <cell r="BG2884">
            <v>0</v>
          </cell>
          <cell r="BH2884">
            <v>0</v>
          </cell>
          <cell r="BI2884">
            <v>0</v>
          </cell>
          <cell r="BJ2884">
            <v>0</v>
          </cell>
          <cell r="BK2884">
            <v>0</v>
          </cell>
          <cell r="BL2884">
            <v>0</v>
          </cell>
          <cell r="BM2884">
            <v>0</v>
          </cell>
          <cell r="BN2884">
            <v>0</v>
          </cell>
          <cell r="BO2884">
            <v>0</v>
          </cell>
          <cell r="BP2884">
            <v>0</v>
          </cell>
          <cell r="BQ2884">
            <v>0</v>
          </cell>
          <cell r="BR2884">
            <v>0</v>
          </cell>
          <cell r="BS2884">
            <v>0</v>
          </cell>
          <cell r="BT2884">
            <v>0</v>
          </cell>
          <cell r="BU2884">
            <v>0</v>
          </cell>
          <cell r="BV2884">
            <v>0</v>
          </cell>
          <cell r="BW2884">
            <v>0</v>
          </cell>
          <cell r="BX2884">
            <v>0</v>
          </cell>
          <cell r="BY2884">
            <v>0</v>
          </cell>
          <cell r="BZ2884">
            <v>0</v>
          </cell>
          <cell r="CA2884">
            <v>0</v>
          </cell>
          <cell r="CB2884">
            <v>0</v>
          </cell>
          <cell r="CC2884">
            <v>0</v>
          </cell>
          <cell r="CD2884">
            <v>0</v>
          </cell>
          <cell r="CE2884">
            <v>0</v>
          </cell>
          <cell r="CF2884">
            <v>0</v>
          </cell>
          <cell r="CG2884">
            <v>0</v>
          </cell>
          <cell r="CH2884">
            <v>0</v>
          </cell>
          <cell r="CI2884">
            <v>0</v>
          </cell>
          <cell r="CJ2884">
            <v>0</v>
          </cell>
          <cell r="CK2884">
            <v>0</v>
          </cell>
          <cell r="CL2884">
            <v>0</v>
          </cell>
          <cell r="CM2884">
            <v>0</v>
          </cell>
          <cell r="CN2884">
            <v>0</v>
          </cell>
          <cell r="CO2884">
            <v>0</v>
          </cell>
          <cell r="CP2884">
            <v>0</v>
          </cell>
          <cell r="CQ2884">
            <v>0</v>
          </cell>
          <cell r="CR2884">
            <v>0</v>
          </cell>
          <cell r="CS2884">
            <v>0</v>
          </cell>
          <cell r="CT2884">
            <v>0</v>
          </cell>
          <cell r="CU2884">
            <v>0</v>
          </cell>
          <cell r="CV2884">
            <v>0</v>
          </cell>
          <cell r="CW2884">
            <v>0</v>
          </cell>
          <cell r="CX2884">
            <v>0</v>
          </cell>
          <cell r="CY2884">
            <v>0</v>
          </cell>
          <cell r="CZ2884">
            <v>0</v>
          </cell>
          <cell r="DA2884">
            <v>0</v>
          </cell>
          <cell r="DB2884">
            <v>0</v>
          </cell>
          <cell r="DC2884">
            <v>0</v>
          </cell>
          <cell r="DD2884">
            <v>2831.8510999999999</v>
          </cell>
          <cell r="DE2884">
            <v>0</v>
          </cell>
          <cell r="DG2884">
            <v>2749.37</v>
          </cell>
          <cell r="DI2884">
            <v>0.03</v>
          </cell>
          <cell r="DJ2884">
            <v>82.481099999999998</v>
          </cell>
          <cell r="DK2884">
            <v>0.03</v>
          </cell>
          <cell r="DL2884">
            <v>0</v>
          </cell>
        </row>
        <row r="2885">
          <cell r="A2885" t="str">
            <v>QPLCAB-ETH-001</v>
          </cell>
          <cell r="B2885" t="str">
            <v>SCHEDA ETHERNET EN2T (105222110) AGGIUNTIVA</v>
          </cell>
          <cell r="F2885">
            <v>1876.775269243511</v>
          </cell>
          <cell r="H2885">
            <v>1036.6949999999999</v>
          </cell>
          <cell r="I2885">
            <v>0.44761899999999999</v>
          </cell>
          <cell r="J2885" t="str">
            <v>OK</v>
          </cell>
          <cell r="K2885" t="str">
            <v>NEWZD</v>
          </cell>
          <cell r="L2885">
            <v>0</v>
          </cell>
          <cell r="M2885">
            <v>0</v>
          </cell>
          <cell r="N2885">
            <v>0</v>
          </cell>
          <cell r="O2885">
            <v>0</v>
          </cell>
          <cell r="P2885">
            <v>0</v>
          </cell>
          <cell r="Q2885">
            <v>0</v>
          </cell>
          <cell r="R2885">
            <v>0</v>
          </cell>
          <cell r="S2885">
            <v>0</v>
          </cell>
          <cell r="T2885">
            <v>0</v>
          </cell>
          <cell r="U2885">
            <v>0</v>
          </cell>
          <cell r="V2885">
            <v>0</v>
          </cell>
          <cell r="W2885">
            <v>0</v>
          </cell>
          <cell r="X2885">
            <v>0</v>
          </cell>
          <cell r="Y2885">
            <v>0</v>
          </cell>
          <cell r="Z2885">
            <v>0</v>
          </cell>
          <cell r="AA2885">
            <v>0</v>
          </cell>
          <cell r="AB2885">
            <v>0</v>
          </cell>
          <cell r="AC2885">
            <v>0</v>
          </cell>
          <cell r="AD2885">
            <v>0</v>
          </cell>
          <cell r="AE2885">
            <v>0</v>
          </cell>
          <cell r="AF2885">
            <v>0</v>
          </cell>
          <cell r="AG2885">
            <v>0</v>
          </cell>
          <cell r="AH2885">
            <v>0</v>
          </cell>
          <cell r="AI2885">
            <v>0</v>
          </cell>
          <cell r="AJ2885">
            <v>0</v>
          </cell>
          <cell r="AK2885">
            <v>0</v>
          </cell>
          <cell r="AL2885">
            <v>0</v>
          </cell>
          <cell r="AM2885">
            <v>0</v>
          </cell>
          <cell r="AN2885">
            <v>0</v>
          </cell>
          <cell r="AO2885">
            <v>0</v>
          </cell>
          <cell r="AP2885">
            <v>0</v>
          </cell>
          <cell r="AQ2885">
            <v>0</v>
          </cell>
          <cell r="AR2885">
            <v>0</v>
          </cell>
          <cell r="AS2885">
            <v>0</v>
          </cell>
          <cell r="AT2885">
            <v>0</v>
          </cell>
          <cell r="AU2885">
            <v>0</v>
          </cell>
          <cell r="AV2885">
            <v>1036.6949999999999</v>
          </cell>
          <cell r="AW2885">
            <v>0</v>
          </cell>
          <cell r="AX2885">
            <v>0</v>
          </cell>
          <cell r="AY2885">
            <v>0</v>
          </cell>
          <cell r="AZ2885">
            <v>0</v>
          </cell>
          <cell r="BA2885">
            <v>0</v>
          </cell>
          <cell r="BB2885">
            <v>0</v>
          </cell>
          <cell r="BC2885">
            <v>0</v>
          </cell>
          <cell r="BD2885">
            <v>0</v>
          </cell>
          <cell r="BE2885">
            <v>0</v>
          </cell>
          <cell r="BF2885">
            <v>0</v>
          </cell>
          <cell r="BG2885">
            <v>0</v>
          </cell>
          <cell r="BH2885">
            <v>0</v>
          </cell>
          <cell r="BI2885">
            <v>0</v>
          </cell>
          <cell r="BJ2885">
            <v>0</v>
          </cell>
          <cell r="BK2885">
            <v>0</v>
          </cell>
          <cell r="BL2885">
            <v>0</v>
          </cell>
          <cell r="BM2885">
            <v>0</v>
          </cell>
          <cell r="BN2885">
            <v>0</v>
          </cell>
          <cell r="BO2885">
            <v>0</v>
          </cell>
          <cell r="BP2885">
            <v>0</v>
          </cell>
          <cell r="BQ2885">
            <v>0</v>
          </cell>
          <cell r="BR2885">
            <v>0</v>
          </cell>
          <cell r="BS2885">
            <v>0</v>
          </cell>
          <cell r="BT2885">
            <v>0</v>
          </cell>
          <cell r="BU2885">
            <v>0</v>
          </cell>
          <cell r="BV2885">
            <v>0</v>
          </cell>
          <cell r="BW2885">
            <v>0</v>
          </cell>
          <cell r="BX2885">
            <v>0</v>
          </cell>
          <cell r="BY2885">
            <v>0</v>
          </cell>
          <cell r="BZ2885">
            <v>0</v>
          </cell>
          <cell r="CA2885">
            <v>0</v>
          </cell>
          <cell r="CB2885">
            <v>0</v>
          </cell>
          <cell r="CC2885">
            <v>0</v>
          </cell>
          <cell r="CD2885">
            <v>0</v>
          </cell>
          <cell r="CE2885">
            <v>0</v>
          </cell>
          <cell r="CF2885">
            <v>0</v>
          </cell>
          <cell r="CG2885">
            <v>0</v>
          </cell>
          <cell r="CH2885">
            <v>0</v>
          </cell>
          <cell r="CI2885">
            <v>0</v>
          </cell>
          <cell r="CJ2885">
            <v>0</v>
          </cell>
          <cell r="CK2885">
            <v>0</v>
          </cell>
          <cell r="CL2885">
            <v>0</v>
          </cell>
          <cell r="CM2885">
            <v>0</v>
          </cell>
          <cell r="CN2885">
            <v>0</v>
          </cell>
          <cell r="CO2885">
            <v>0</v>
          </cell>
          <cell r="CP2885">
            <v>0</v>
          </cell>
          <cell r="CQ2885">
            <v>0</v>
          </cell>
          <cell r="CR2885">
            <v>0</v>
          </cell>
          <cell r="CS2885">
            <v>0</v>
          </cell>
          <cell r="CT2885">
            <v>0</v>
          </cell>
          <cell r="CU2885">
            <v>0</v>
          </cell>
          <cell r="CV2885">
            <v>0</v>
          </cell>
          <cell r="CW2885">
            <v>0</v>
          </cell>
          <cell r="CX2885">
            <v>0</v>
          </cell>
          <cell r="CY2885">
            <v>0</v>
          </cell>
          <cell r="CZ2885">
            <v>0</v>
          </cell>
          <cell r="DA2885">
            <v>0</v>
          </cell>
          <cell r="DB2885">
            <v>0</v>
          </cell>
          <cell r="DC2885">
            <v>0</v>
          </cell>
          <cell r="DD2885">
            <v>1036.6949999999999</v>
          </cell>
          <cell r="DE2885">
            <v>0</v>
          </cell>
          <cell r="DG2885">
            <v>1006.5</v>
          </cell>
          <cell r="DI2885">
            <v>0.03</v>
          </cell>
          <cell r="DJ2885">
            <v>30.195</v>
          </cell>
          <cell r="DK2885">
            <v>3.0000000000000002E-2</v>
          </cell>
          <cell r="DL2885">
            <v>0</v>
          </cell>
        </row>
        <row r="2886">
          <cell r="A2886" t="str">
            <v>QPLCAB-FIT-203</v>
          </cell>
          <cell r="B2886" t="str">
            <v>PLC ALLEN &amp; BRADLEY COMPACT GUARDLOGIX L320ERMS (SOLO MATERIALE)</v>
          </cell>
          <cell r="C2886" t="str">
            <v>PLC ALLEN &amp; BRADLEY COMPACT GUARDLOGIX L320ERMS (MATERIAL ONLY)</v>
          </cell>
          <cell r="F2886">
            <v>5500.5458189184637</v>
          </cell>
          <cell r="H2886">
            <v>3038.3969999999999</v>
          </cell>
          <cell r="I2886">
            <v>0.44761899999999999</v>
          </cell>
          <cell r="J2886" t="str">
            <v>OK</v>
          </cell>
          <cell r="K2886" t="str">
            <v>NEWZD</v>
          </cell>
          <cell r="L2886">
            <v>0</v>
          </cell>
          <cell r="M2886">
            <v>0</v>
          </cell>
          <cell r="N2886">
            <v>0</v>
          </cell>
          <cell r="O2886">
            <v>0</v>
          </cell>
          <cell r="P2886">
            <v>0</v>
          </cell>
          <cell r="Q2886">
            <v>0</v>
          </cell>
          <cell r="R2886">
            <v>0</v>
          </cell>
          <cell r="S2886">
            <v>0</v>
          </cell>
          <cell r="T2886">
            <v>0</v>
          </cell>
          <cell r="U2886">
            <v>0</v>
          </cell>
          <cell r="V2886">
            <v>0</v>
          </cell>
          <cell r="W2886">
            <v>0</v>
          </cell>
          <cell r="X2886">
            <v>0</v>
          </cell>
          <cell r="Y2886">
            <v>0</v>
          </cell>
          <cell r="Z2886">
            <v>0</v>
          </cell>
          <cell r="AA2886">
            <v>0</v>
          </cell>
          <cell r="AB2886">
            <v>0</v>
          </cell>
          <cell r="AC2886">
            <v>0</v>
          </cell>
          <cell r="AD2886">
            <v>0</v>
          </cell>
          <cell r="AE2886">
            <v>0</v>
          </cell>
          <cell r="AF2886">
            <v>0</v>
          </cell>
          <cell r="AG2886">
            <v>0</v>
          </cell>
          <cell r="AH2886">
            <v>0</v>
          </cell>
          <cell r="AI2886">
            <v>0</v>
          </cell>
          <cell r="AJ2886">
            <v>0</v>
          </cell>
          <cell r="AK2886">
            <v>0</v>
          </cell>
          <cell r="AL2886">
            <v>0</v>
          </cell>
          <cell r="AM2886">
            <v>0</v>
          </cell>
          <cell r="AN2886">
            <v>0</v>
          </cell>
          <cell r="AO2886">
            <v>0</v>
          </cell>
          <cell r="AP2886">
            <v>0</v>
          </cell>
          <cell r="AQ2886">
            <v>0</v>
          </cell>
          <cell r="AR2886">
            <v>0</v>
          </cell>
          <cell r="AS2886">
            <v>0</v>
          </cell>
          <cell r="AT2886">
            <v>0</v>
          </cell>
          <cell r="AU2886">
            <v>0</v>
          </cell>
          <cell r="AV2886">
            <v>3038.3969999999999</v>
          </cell>
          <cell r="AW2886">
            <v>0</v>
          </cell>
          <cell r="AX2886">
            <v>0</v>
          </cell>
          <cell r="AY2886">
            <v>0</v>
          </cell>
          <cell r="AZ2886">
            <v>0</v>
          </cell>
          <cell r="BA2886">
            <v>0</v>
          </cell>
          <cell r="BB2886">
            <v>0</v>
          </cell>
          <cell r="BC2886">
            <v>0</v>
          </cell>
          <cell r="BD2886">
            <v>0</v>
          </cell>
          <cell r="BE2886">
            <v>0</v>
          </cell>
          <cell r="BF2886">
            <v>0</v>
          </cell>
          <cell r="BG2886">
            <v>0</v>
          </cell>
          <cell r="BH2886">
            <v>0</v>
          </cell>
          <cell r="BI2886">
            <v>0</v>
          </cell>
          <cell r="BJ2886">
            <v>0</v>
          </cell>
          <cell r="BK2886">
            <v>0</v>
          </cell>
          <cell r="BL2886">
            <v>0</v>
          </cell>
          <cell r="BM2886">
            <v>0</v>
          </cell>
          <cell r="BN2886">
            <v>0</v>
          </cell>
          <cell r="BO2886">
            <v>0</v>
          </cell>
          <cell r="BP2886">
            <v>0</v>
          </cell>
          <cell r="BQ2886">
            <v>0</v>
          </cell>
          <cell r="BR2886">
            <v>0</v>
          </cell>
          <cell r="BS2886">
            <v>0</v>
          </cell>
          <cell r="BT2886">
            <v>0</v>
          </cell>
          <cell r="BU2886">
            <v>0</v>
          </cell>
          <cell r="BV2886">
            <v>0</v>
          </cell>
          <cell r="BW2886">
            <v>0</v>
          </cell>
          <cell r="BX2886">
            <v>0</v>
          </cell>
          <cell r="BY2886">
            <v>0</v>
          </cell>
          <cell r="BZ2886">
            <v>0</v>
          </cell>
          <cell r="CA2886">
            <v>0</v>
          </cell>
          <cell r="CB2886">
            <v>0</v>
          </cell>
          <cell r="CC2886">
            <v>0</v>
          </cell>
          <cell r="CD2886">
            <v>0</v>
          </cell>
          <cell r="CE2886">
            <v>0</v>
          </cell>
          <cell r="CF2886">
            <v>0</v>
          </cell>
          <cell r="CG2886">
            <v>0</v>
          </cell>
          <cell r="CH2886">
            <v>0</v>
          </cell>
          <cell r="CI2886">
            <v>0</v>
          </cell>
          <cell r="CJ2886">
            <v>0</v>
          </cell>
          <cell r="CK2886">
            <v>0</v>
          </cell>
          <cell r="CL2886">
            <v>0</v>
          </cell>
          <cell r="CM2886">
            <v>0</v>
          </cell>
          <cell r="CN2886">
            <v>0</v>
          </cell>
          <cell r="CO2886">
            <v>0</v>
          </cell>
          <cell r="CP2886">
            <v>0</v>
          </cell>
          <cell r="CQ2886">
            <v>0</v>
          </cell>
          <cell r="CR2886">
            <v>0</v>
          </cell>
          <cell r="CS2886">
            <v>0</v>
          </cell>
          <cell r="CT2886">
            <v>0</v>
          </cell>
          <cell r="CU2886">
            <v>0</v>
          </cell>
          <cell r="CV2886">
            <v>0</v>
          </cell>
          <cell r="CW2886">
            <v>0</v>
          </cell>
          <cell r="CX2886">
            <v>0</v>
          </cell>
          <cell r="CY2886">
            <v>0</v>
          </cell>
          <cell r="CZ2886">
            <v>0</v>
          </cell>
          <cell r="DA2886">
            <v>0</v>
          </cell>
          <cell r="DB2886">
            <v>0</v>
          </cell>
          <cell r="DC2886">
            <v>0</v>
          </cell>
          <cell r="DD2886">
            <v>3038.3969999999999</v>
          </cell>
          <cell r="DE2886">
            <v>0</v>
          </cell>
          <cell r="DG2886">
            <v>2949.9</v>
          </cell>
          <cell r="DI2886">
            <v>0.03</v>
          </cell>
          <cell r="DJ2886">
            <v>88.497</v>
          </cell>
          <cell r="DK2886">
            <v>0.03</v>
          </cell>
          <cell r="DL2886">
            <v>0</v>
          </cell>
        </row>
        <row r="2887">
          <cell r="A2887" t="str">
            <v>QPLCAB-FIT-381</v>
          </cell>
          <cell r="B2887" t="str">
            <v>PLC ALLEN &amp; BRADLEY CONTROL GUARDLOGIX L81ES (SOLO MATERIALE)</v>
          </cell>
          <cell r="C2887" t="str">
            <v>PLC ALLEN &amp; BRADLEY CONTROL GUARDLOGIX L81ES (MATERIAL ONLY)</v>
          </cell>
          <cell r="F2887">
            <v>8096.2761210106801</v>
          </cell>
          <cell r="H2887">
            <v>4472.2291000000005</v>
          </cell>
          <cell r="I2887">
            <v>0.44761899999999999</v>
          </cell>
          <cell r="J2887" t="str">
            <v>OK</v>
          </cell>
          <cell r="K2887" t="str">
            <v>NEWZD</v>
          </cell>
          <cell r="L2887">
            <v>0</v>
          </cell>
          <cell r="M2887">
            <v>0</v>
          </cell>
          <cell r="N2887">
            <v>0</v>
          </cell>
          <cell r="O2887">
            <v>0</v>
          </cell>
          <cell r="P2887">
            <v>0</v>
          </cell>
          <cell r="Q2887">
            <v>0</v>
          </cell>
          <cell r="R2887">
            <v>0</v>
          </cell>
          <cell r="S2887">
            <v>0</v>
          </cell>
          <cell r="T2887">
            <v>0</v>
          </cell>
          <cell r="U2887">
            <v>0</v>
          </cell>
          <cell r="V2887">
            <v>0</v>
          </cell>
          <cell r="W2887">
            <v>0</v>
          </cell>
          <cell r="X2887">
            <v>0</v>
          </cell>
          <cell r="Y2887">
            <v>0</v>
          </cell>
          <cell r="Z2887">
            <v>0</v>
          </cell>
          <cell r="AA2887">
            <v>0</v>
          </cell>
          <cell r="AB2887">
            <v>0</v>
          </cell>
          <cell r="AC2887">
            <v>0</v>
          </cell>
          <cell r="AD2887">
            <v>0</v>
          </cell>
          <cell r="AE2887">
            <v>0</v>
          </cell>
          <cell r="AF2887">
            <v>0</v>
          </cell>
          <cell r="AG2887">
            <v>0</v>
          </cell>
          <cell r="AH2887">
            <v>0</v>
          </cell>
          <cell r="AI2887">
            <v>0</v>
          </cell>
          <cell r="AJ2887">
            <v>0</v>
          </cell>
          <cell r="AK2887">
            <v>0</v>
          </cell>
          <cell r="AL2887">
            <v>0</v>
          </cell>
          <cell r="AM2887">
            <v>0</v>
          </cell>
          <cell r="AN2887">
            <v>0</v>
          </cell>
          <cell r="AO2887">
            <v>0</v>
          </cell>
          <cell r="AP2887">
            <v>0</v>
          </cell>
          <cell r="AQ2887">
            <v>0</v>
          </cell>
          <cell r="AR2887">
            <v>0</v>
          </cell>
          <cell r="AS2887">
            <v>0</v>
          </cell>
          <cell r="AT2887">
            <v>0</v>
          </cell>
          <cell r="AU2887">
            <v>0</v>
          </cell>
          <cell r="AV2887">
            <v>4472.2291000000005</v>
          </cell>
          <cell r="AW2887">
            <v>0</v>
          </cell>
          <cell r="AX2887">
            <v>0</v>
          </cell>
          <cell r="AY2887">
            <v>0</v>
          </cell>
          <cell r="AZ2887">
            <v>0</v>
          </cell>
          <cell r="BA2887">
            <v>0</v>
          </cell>
          <cell r="BB2887">
            <v>0</v>
          </cell>
          <cell r="BC2887">
            <v>0</v>
          </cell>
          <cell r="BD2887">
            <v>0</v>
          </cell>
          <cell r="BE2887">
            <v>0</v>
          </cell>
          <cell r="BF2887">
            <v>0</v>
          </cell>
          <cell r="BG2887">
            <v>0</v>
          </cell>
          <cell r="BH2887">
            <v>0</v>
          </cell>
          <cell r="BI2887">
            <v>0</v>
          </cell>
          <cell r="BJ2887">
            <v>0</v>
          </cell>
          <cell r="BK2887">
            <v>0</v>
          </cell>
          <cell r="BL2887">
            <v>0</v>
          </cell>
          <cell r="BM2887">
            <v>0</v>
          </cell>
          <cell r="BN2887">
            <v>0</v>
          </cell>
          <cell r="BO2887">
            <v>0</v>
          </cell>
          <cell r="BP2887">
            <v>0</v>
          </cell>
          <cell r="BQ2887">
            <v>0</v>
          </cell>
          <cell r="BR2887">
            <v>0</v>
          </cell>
          <cell r="BS2887">
            <v>0</v>
          </cell>
          <cell r="BT2887">
            <v>0</v>
          </cell>
          <cell r="BU2887">
            <v>0</v>
          </cell>
          <cell r="BV2887">
            <v>0</v>
          </cell>
          <cell r="BW2887">
            <v>0</v>
          </cell>
          <cell r="BX2887">
            <v>0</v>
          </cell>
          <cell r="BY2887">
            <v>0</v>
          </cell>
          <cell r="BZ2887">
            <v>0</v>
          </cell>
          <cell r="CA2887">
            <v>0</v>
          </cell>
          <cell r="CB2887">
            <v>0</v>
          </cell>
          <cell r="CC2887">
            <v>0</v>
          </cell>
          <cell r="CD2887">
            <v>0</v>
          </cell>
          <cell r="CE2887">
            <v>0</v>
          </cell>
          <cell r="CF2887">
            <v>0</v>
          </cell>
          <cell r="CG2887">
            <v>0</v>
          </cell>
          <cell r="CH2887">
            <v>0</v>
          </cell>
          <cell r="CI2887">
            <v>0</v>
          </cell>
          <cell r="CJ2887">
            <v>0</v>
          </cell>
          <cell r="CK2887">
            <v>0</v>
          </cell>
          <cell r="CL2887">
            <v>0</v>
          </cell>
          <cell r="CM2887">
            <v>0</v>
          </cell>
          <cell r="CN2887">
            <v>0</v>
          </cell>
          <cell r="CO2887">
            <v>0</v>
          </cell>
          <cell r="CP2887">
            <v>0</v>
          </cell>
          <cell r="CQ2887">
            <v>0</v>
          </cell>
          <cell r="CR2887">
            <v>0</v>
          </cell>
          <cell r="CS2887">
            <v>0</v>
          </cell>
          <cell r="CT2887">
            <v>0</v>
          </cell>
          <cell r="CU2887">
            <v>0</v>
          </cell>
          <cell r="CV2887">
            <v>0</v>
          </cell>
          <cell r="CW2887">
            <v>0</v>
          </cell>
          <cell r="CX2887">
            <v>0</v>
          </cell>
          <cell r="CY2887">
            <v>0</v>
          </cell>
          <cell r="CZ2887">
            <v>0</v>
          </cell>
          <cell r="DA2887">
            <v>0</v>
          </cell>
          <cell r="DB2887">
            <v>0</v>
          </cell>
          <cell r="DC2887">
            <v>0</v>
          </cell>
          <cell r="DD2887">
            <v>4472.2291000000005</v>
          </cell>
          <cell r="DE2887">
            <v>0</v>
          </cell>
          <cell r="DG2887">
            <v>4341.97</v>
          </cell>
          <cell r="DI2887">
            <v>0.03</v>
          </cell>
          <cell r="DJ2887">
            <v>130.25909999999999</v>
          </cell>
          <cell r="DK2887">
            <v>2.9999999999999995E-2</v>
          </cell>
          <cell r="DL2887">
            <v>0</v>
          </cell>
        </row>
        <row r="2888">
          <cell r="A2888" t="str">
            <v>QPLCAB-FIT-382</v>
          </cell>
          <cell r="B2888" t="str">
            <v>PLC ALLEN &amp; BRADLEY CONTROL GUARDLOGIX L82ES (SOLO MATERIALE)</v>
          </cell>
          <cell r="C2888" t="str">
            <v>PLC ALLEN &amp; BRADLEY CONTROL GUARDLOGIX L82ES (MATERIAL ONLY)</v>
          </cell>
          <cell r="F2888">
            <v>10960.386218932223</v>
          </cell>
          <cell r="H2888">
            <v>6054.3091000000004</v>
          </cell>
          <cell r="I2888">
            <v>0.44761899999999999</v>
          </cell>
          <cell r="J2888" t="str">
            <v>OK</v>
          </cell>
          <cell r="K2888" t="str">
            <v>NEWZD</v>
          </cell>
          <cell r="L2888">
            <v>0</v>
          </cell>
          <cell r="M2888">
            <v>0</v>
          </cell>
          <cell r="N2888">
            <v>0</v>
          </cell>
          <cell r="O2888">
            <v>0</v>
          </cell>
          <cell r="P2888">
            <v>0</v>
          </cell>
          <cell r="Q2888">
            <v>0</v>
          </cell>
          <cell r="R2888">
            <v>0</v>
          </cell>
          <cell r="S2888">
            <v>0</v>
          </cell>
          <cell r="T2888">
            <v>0</v>
          </cell>
          <cell r="U2888">
            <v>0</v>
          </cell>
          <cell r="V2888">
            <v>0</v>
          </cell>
          <cell r="W2888">
            <v>0</v>
          </cell>
          <cell r="X2888">
            <v>0</v>
          </cell>
          <cell r="Y2888">
            <v>0</v>
          </cell>
          <cell r="Z2888">
            <v>0</v>
          </cell>
          <cell r="AA2888">
            <v>0</v>
          </cell>
          <cell r="AB2888">
            <v>0</v>
          </cell>
          <cell r="AC2888">
            <v>0</v>
          </cell>
          <cell r="AD2888">
            <v>0</v>
          </cell>
          <cell r="AE2888">
            <v>0</v>
          </cell>
          <cell r="AF2888">
            <v>0</v>
          </cell>
          <cell r="AG2888">
            <v>0</v>
          </cell>
          <cell r="AH2888">
            <v>0</v>
          </cell>
          <cell r="AI2888">
            <v>0</v>
          </cell>
          <cell r="AJ2888">
            <v>0</v>
          </cell>
          <cell r="AK2888">
            <v>0</v>
          </cell>
          <cell r="AL2888">
            <v>0</v>
          </cell>
          <cell r="AM2888">
            <v>0</v>
          </cell>
          <cell r="AN2888">
            <v>0</v>
          </cell>
          <cell r="AO2888">
            <v>0</v>
          </cell>
          <cell r="AP2888">
            <v>0</v>
          </cell>
          <cell r="AQ2888">
            <v>0</v>
          </cell>
          <cell r="AR2888">
            <v>0</v>
          </cell>
          <cell r="AS2888">
            <v>0</v>
          </cell>
          <cell r="AT2888">
            <v>0</v>
          </cell>
          <cell r="AU2888">
            <v>0</v>
          </cell>
          <cell r="AV2888">
            <v>6054.3091000000004</v>
          </cell>
          <cell r="AW2888">
            <v>0</v>
          </cell>
          <cell r="AX2888">
            <v>0</v>
          </cell>
          <cell r="AY2888">
            <v>0</v>
          </cell>
          <cell r="AZ2888">
            <v>0</v>
          </cell>
          <cell r="BA2888">
            <v>0</v>
          </cell>
          <cell r="BB2888">
            <v>0</v>
          </cell>
          <cell r="BC2888">
            <v>0</v>
          </cell>
          <cell r="BD2888">
            <v>0</v>
          </cell>
          <cell r="BE2888">
            <v>0</v>
          </cell>
          <cell r="BF2888">
            <v>0</v>
          </cell>
          <cell r="BG2888">
            <v>0</v>
          </cell>
          <cell r="BH2888">
            <v>0</v>
          </cell>
          <cell r="BI2888">
            <v>0</v>
          </cell>
          <cell r="BJ2888">
            <v>0</v>
          </cell>
          <cell r="BK2888">
            <v>0</v>
          </cell>
          <cell r="BL2888">
            <v>0</v>
          </cell>
          <cell r="BM2888">
            <v>0</v>
          </cell>
          <cell r="BN2888">
            <v>0</v>
          </cell>
          <cell r="BO2888">
            <v>0</v>
          </cell>
          <cell r="BP2888">
            <v>0</v>
          </cell>
          <cell r="BQ2888">
            <v>0</v>
          </cell>
          <cell r="BR2888">
            <v>0</v>
          </cell>
          <cell r="BS2888">
            <v>0</v>
          </cell>
          <cell r="BT2888">
            <v>0</v>
          </cell>
          <cell r="BU2888">
            <v>0</v>
          </cell>
          <cell r="BV2888">
            <v>0</v>
          </cell>
          <cell r="BW2888">
            <v>0</v>
          </cell>
          <cell r="BX2888">
            <v>0</v>
          </cell>
          <cell r="BY2888">
            <v>0</v>
          </cell>
          <cell r="BZ2888">
            <v>0</v>
          </cell>
          <cell r="CA2888">
            <v>0</v>
          </cell>
          <cell r="CB2888">
            <v>0</v>
          </cell>
          <cell r="CC2888">
            <v>0</v>
          </cell>
          <cell r="CD2888">
            <v>0</v>
          </cell>
          <cell r="CE2888">
            <v>0</v>
          </cell>
          <cell r="CF2888">
            <v>0</v>
          </cell>
          <cell r="CG2888">
            <v>0</v>
          </cell>
          <cell r="CH2888">
            <v>0</v>
          </cell>
          <cell r="CI2888">
            <v>0</v>
          </cell>
          <cell r="CJ2888">
            <v>0</v>
          </cell>
          <cell r="CK2888">
            <v>0</v>
          </cell>
          <cell r="CL2888">
            <v>0</v>
          </cell>
          <cell r="CM2888">
            <v>0</v>
          </cell>
          <cell r="CN2888">
            <v>0</v>
          </cell>
          <cell r="CO2888">
            <v>0</v>
          </cell>
          <cell r="CP2888">
            <v>0</v>
          </cell>
          <cell r="CQ2888">
            <v>0</v>
          </cell>
          <cell r="CR2888">
            <v>0</v>
          </cell>
          <cell r="CS2888">
            <v>0</v>
          </cell>
          <cell r="CT2888">
            <v>0</v>
          </cell>
          <cell r="CU2888">
            <v>0</v>
          </cell>
          <cell r="CV2888">
            <v>0</v>
          </cell>
          <cell r="CW2888">
            <v>0</v>
          </cell>
          <cell r="CX2888">
            <v>0</v>
          </cell>
          <cell r="CY2888">
            <v>0</v>
          </cell>
          <cell r="CZ2888">
            <v>0</v>
          </cell>
          <cell r="DA2888">
            <v>0</v>
          </cell>
          <cell r="DB2888">
            <v>0</v>
          </cell>
          <cell r="DC2888">
            <v>0</v>
          </cell>
          <cell r="DD2888">
            <v>6054.3091000000004</v>
          </cell>
          <cell r="DE2888">
            <v>0</v>
          </cell>
          <cell r="DG2888">
            <v>5877.97</v>
          </cell>
          <cell r="DI2888">
            <v>0.03</v>
          </cell>
          <cell r="DJ2888">
            <v>176.3391</v>
          </cell>
          <cell r="DK2888">
            <v>0.03</v>
          </cell>
          <cell r="DL2888">
            <v>0</v>
          </cell>
        </row>
        <row r="2889">
          <cell r="A2889" t="str">
            <v>QPLCAB-FIT-383</v>
          </cell>
          <cell r="B2889" t="str">
            <v>PLC ALLEN &amp; BRADLEY CONTROL GUARDLOGIX L83ES (SOLO MATERIALE)</v>
          </cell>
          <cell r="C2889" t="str">
            <v>PLC ALLEN &amp; BRADLEY CONTROL GUARDLOGIX L83ES (MATERIAL ONLY)</v>
          </cell>
          <cell r="F2889">
            <v>14928.372083761027</v>
          </cell>
          <cell r="H2889">
            <v>8246.1491000000005</v>
          </cell>
          <cell r="I2889">
            <v>0.44761899999999999</v>
          </cell>
          <cell r="J2889" t="str">
            <v>OK</v>
          </cell>
          <cell r="K2889" t="str">
            <v>NEWZD</v>
          </cell>
          <cell r="L2889">
            <v>0</v>
          </cell>
          <cell r="M2889">
            <v>0</v>
          </cell>
          <cell r="N2889">
            <v>0</v>
          </cell>
          <cell r="O2889">
            <v>0</v>
          </cell>
          <cell r="P2889">
            <v>0</v>
          </cell>
          <cell r="Q2889">
            <v>0</v>
          </cell>
          <cell r="R2889">
            <v>0</v>
          </cell>
          <cell r="S2889">
            <v>0</v>
          </cell>
          <cell r="T2889">
            <v>0</v>
          </cell>
          <cell r="U2889">
            <v>0</v>
          </cell>
          <cell r="V2889">
            <v>0</v>
          </cell>
          <cell r="W2889">
            <v>0</v>
          </cell>
          <cell r="X2889">
            <v>0</v>
          </cell>
          <cell r="Y2889">
            <v>0</v>
          </cell>
          <cell r="Z2889">
            <v>0</v>
          </cell>
          <cell r="AA2889">
            <v>0</v>
          </cell>
          <cell r="AB2889">
            <v>0</v>
          </cell>
          <cell r="AC2889">
            <v>0</v>
          </cell>
          <cell r="AD2889">
            <v>0</v>
          </cell>
          <cell r="AE2889">
            <v>0</v>
          </cell>
          <cell r="AF2889">
            <v>0</v>
          </cell>
          <cell r="AG2889">
            <v>0</v>
          </cell>
          <cell r="AH2889">
            <v>0</v>
          </cell>
          <cell r="AI2889">
            <v>0</v>
          </cell>
          <cell r="AJ2889">
            <v>0</v>
          </cell>
          <cell r="AK2889">
            <v>0</v>
          </cell>
          <cell r="AL2889">
            <v>0</v>
          </cell>
          <cell r="AM2889">
            <v>0</v>
          </cell>
          <cell r="AN2889">
            <v>0</v>
          </cell>
          <cell r="AO2889">
            <v>0</v>
          </cell>
          <cell r="AP2889">
            <v>0</v>
          </cell>
          <cell r="AQ2889">
            <v>0</v>
          </cell>
          <cell r="AR2889">
            <v>0</v>
          </cell>
          <cell r="AS2889">
            <v>0</v>
          </cell>
          <cell r="AT2889">
            <v>0</v>
          </cell>
          <cell r="AU2889">
            <v>0</v>
          </cell>
          <cell r="AV2889">
            <v>8246.1491000000005</v>
          </cell>
          <cell r="AW2889">
            <v>0</v>
          </cell>
          <cell r="AX2889">
            <v>0</v>
          </cell>
          <cell r="AY2889">
            <v>0</v>
          </cell>
          <cell r="AZ2889">
            <v>0</v>
          </cell>
          <cell r="BA2889">
            <v>0</v>
          </cell>
          <cell r="BB2889">
            <v>0</v>
          </cell>
          <cell r="BC2889">
            <v>0</v>
          </cell>
          <cell r="BD2889">
            <v>0</v>
          </cell>
          <cell r="BE2889">
            <v>0</v>
          </cell>
          <cell r="BF2889">
            <v>0</v>
          </cell>
          <cell r="BG2889">
            <v>0</v>
          </cell>
          <cell r="BH2889">
            <v>0</v>
          </cell>
          <cell r="BI2889">
            <v>0</v>
          </cell>
          <cell r="BJ2889">
            <v>0</v>
          </cell>
          <cell r="BK2889">
            <v>0</v>
          </cell>
          <cell r="BL2889">
            <v>0</v>
          </cell>
          <cell r="BM2889">
            <v>0</v>
          </cell>
          <cell r="BN2889">
            <v>0</v>
          </cell>
          <cell r="BO2889">
            <v>0</v>
          </cell>
          <cell r="BP2889">
            <v>0</v>
          </cell>
          <cell r="BQ2889">
            <v>0</v>
          </cell>
          <cell r="BR2889">
            <v>0</v>
          </cell>
          <cell r="BS2889">
            <v>0</v>
          </cell>
          <cell r="BT2889">
            <v>0</v>
          </cell>
          <cell r="BU2889">
            <v>0</v>
          </cell>
          <cell r="BV2889">
            <v>0</v>
          </cell>
          <cell r="BW2889">
            <v>0</v>
          </cell>
          <cell r="BX2889">
            <v>0</v>
          </cell>
          <cell r="BY2889">
            <v>0</v>
          </cell>
          <cell r="BZ2889">
            <v>0</v>
          </cell>
          <cell r="CA2889">
            <v>0</v>
          </cell>
          <cell r="CB2889">
            <v>0</v>
          </cell>
          <cell r="CC2889">
            <v>0</v>
          </cell>
          <cell r="CD2889">
            <v>0</v>
          </cell>
          <cell r="CE2889">
            <v>0</v>
          </cell>
          <cell r="CF2889">
            <v>0</v>
          </cell>
          <cell r="CG2889">
            <v>0</v>
          </cell>
          <cell r="CH2889">
            <v>0</v>
          </cell>
          <cell r="CI2889">
            <v>0</v>
          </cell>
          <cell r="CJ2889">
            <v>0</v>
          </cell>
          <cell r="CK2889">
            <v>0</v>
          </cell>
          <cell r="CL2889">
            <v>0</v>
          </cell>
          <cell r="CM2889">
            <v>0</v>
          </cell>
          <cell r="CN2889">
            <v>0</v>
          </cell>
          <cell r="CO2889">
            <v>0</v>
          </cell>
          <cell r="CP2889">
            <v>0</v>
          </cell>
          <cell r="CQ2889">
            <v>0</v>
          </cell>
          <cell r="CR2889">
            <v>0</v>
          </cell>
          <cell r="CS2889">
            <v>0</v>
          </cell>
          <cell r="CT2889">
            <v>0</v>
          </cell>
          <cell r="CU2889">
            <v>0</v>
          </cell>
          <cell r="CV2889">
            <v>0</v>
          </cell>
          <cell r="CW2889">
            <v>0</v>
          </cell>
          <cell r="CX2889">
            <v>0</v>
          </cell>
          <cell r="CY2889">
            <v>0</v>
          </cell>
          <cell r="CZ2889">
            <v>0</v>
          </cell>
          <cell r="DA2889">
            <v>0</v>
          </cell>
          <cell r="DB2889">
            <v>0</v>
          </cell>
          <cell r="DC2889">
            <v>0</v>
          </cell>
          <cell r="DD2889">
            <v>8246.1491000000005</v>
          </cell>
          <cell r="DE2889">
            <v>0</v>
          </cell>
          <cell r="DG2889">
            <v>8005.97</v>
          </cell>
          <cell r="DI2889">
            <v>0.03</v>
          </cell>
          <cell r="DJ2889">
            <v>240.17910000000001</v>
          </cell>
          <cell r="DK2889">
            <v>0.03</v>
          </cell>
          <cell r="DL2889">
            <v>0</v>
          </cell>
        </row>
        <row r="2890">
          <cell r="A2890" t="str">
            <v>QPLCAB-FIT-384</v>
          </cell>
          <cell r="B2890" t="str">
            <v>PLC ALLEN &amp; BRADLEY CONTROL GUARDLOGIX L84ES (SOLO MATERIALE)</v>
          </cell>
          <cell r="C2890" t="str">
            <v>PLC ALLEN &amp; BRADLEY CONTROL GUARDLOGIX L84ES (MATERIAL ONLY)</v>
          </cell>
          <cell r="F2890">
            <v>18060.992503362715</v>
          </cell>
          <cell r="H2890">
            <v>9976.5491000000002</v>
          </cell>
          <cell r="I2890">
            <v>0.44761899999999999</v>
          </cell>
          <cell r="J2890" t="str">
            <v>OK</v>
          </cell>
          <cell r="K2890" t="str">
            <v>NEWZD</v>
          </cell>
          <cell r="L2890">
            <v>0</v>
          </cell>
          <cell r="M2890">
            <v>0</v>
          </cell>
          <cell r="N2890">
            <v>0</v>
          </cell>
          <cell r="O2890">
            <v>0</v>
          </cell>
          <cell r="P2890">
            <v>0</v>
          </cell>
          <cell r="Q2890">
            <v>0</v>
          </cell>
          <cell r="R2890">
            <v>0</v>
          </cell>
          <cell r="S2890">
            <v>0</v>
          </cell>
          <cell r="T2890">
            <v>0</v>
          </cell>
          <cell r="U2890">
            <v>0</v>
          </cell>
          <cell r="V2890">
            <v>0</v>
          </cell>
          <cell r="W2890">
            <v>0</v>
          </cell>
          <cell r="X2890">
            <v>0</v>
          </cell>
          <cell r="Y2890">
            <v>0</v>
          </cell>
          <cell r="Z2890">
            <v>0</v>
          </cell>
          <cell r="AA2890">
            <v>0</v>
          </cell>
          <cell r="AB2890">
            <v>0</v>
          </cell>
          <cell r="AC2890">
            <v>0</v>
          </cell>
          <cell r="AD2890">
            <v>0</v>
          </cell>
          <cell r="AE2890">
            <v>0</v>
          </cell>
          <cell r="AF2890">
            <v>0</v>
          </cell>
          <cell r="AG2890">
            <v>0</v>
          </cell>
          <cell r="AH2890">
            <v>0</v>
          </cell>
          <cell r="AI2890">
            <v>0</v>
          </cell>
          <cell r="AJ2890">
            <v>0</v>
          </cell>
          <cell r="AK2890">
            <v>0</v>
          </cell>
          <cell r="AL2890">
            <v>0</v>
          </cell>
          <cell r="AM2890">
            <v>0</v>
          </cell>
          <cell r="AN2890">
            <v>0</v>
          </cell>
          <cell r="AO2890">
            <v>0</v>
          </cell>
          <cell r="AP2890">
            <v>0</v>
          </cell>
          <cell r="AQ2890">
            <v>0</v>
          </cell>
          <cell r="AR2890">
            <v>0</v>
          </cell>
          <cell r="AS2890">
            <v>0</v>
          </cell>
          <cell r="AT2890">
            <v>0</v>
          </cell>
          <cell r="AU2890">
            <v>0</v>
          </cell>
          <cell r="AV2890">
            <v>9976.5491000000002</v>
          </cell>
          <cell r="AW2890">
            <v>0</v>
          </cell>
          <cell r="AX2890">
            <v>0</v>
          </cell>
          <cell r="AY2890">
            <v>0</v>
          </cell>
          <cell r="AZ2890">
            <v>0</v>
          </cell>
          <cell r="BA2890">
            <v>0</v>
          </cell>
          <cell r="BB2890">
            <v>0</v>
          </cell>
          <cell r="BC2890">
            <v>0</v>
          </cell>
          <cell r="BD2890">
            <v>0</v>
          </cell>
          <cell r="BE2890">
            <v>0</v>
          </cell>
          <cell r="BF2890">
            <v>0</v>
          </cell>
          <cell r="BG2890">
            <v>0</v>
          </cell>
          <cell r="BH2890">
            <v>0</v>
          </cell>
          <cell r="BI2890">
            <v>0</v>
          </cell>
          <cell r="BJ2890">
            <v>0</v>
          </cell>
          <cell r="BK2890">
            <v>0</v>
          </cell>
          <cell r="BL2890">
            <v>0</v>
          </cell>
          <cell r="BM2890">
            <v>0</v>
          </cell>
          <cell r="BN2890">
            <v>0</v>
          </cell>
          <cell r="BO2890">
            <v>0</v>
          </cell>
          <cell r="BP2890">
            <v>0</v>
          </cell>
          <cell r="BQ2890">
            <v>0</v>
          </cell>
          <cell r="BR2890">
            <v>0</v>
          </cell>
          <cell r="BS2890">
            <v>0</v>
          </cell>
          <cell r="BT2890">
            <v>0</v>
          </cell>
          <cell r="BU2890">
            <v>0</v>
          </cell>
          <cell r="BV2890">
            <v>0</v>
          </cell>
          <cell r="BW2890">
            <v>0</v>
          </cell>
          <cell r="BX2890">
            <v>0</v>
          </cell>
          <cell r="BY2890">
            <v>0</v>
          </cell>
          <cell r="BZ2890">
            <v>0</v>
          </cell>
          <cell r="CA2890">
            <v>0</v>
          </cell>
          <cell r="CB2890">
            <v>0</v>
          </cell>
          <cell r="CC2890">
            <v>0</v>
          </cell>
          <cell r="CD2890">
            <v>0</v>
          </cell>
          <cell r="CE2890">
            <v>0</v>
          </cell>
          <cell r="CF2890">
            <v>0</v>
          </cell>
          <cell r="CG2890">
            <v>0</v>
          </cell>
          <cell r="CH2890">
            <v>0</v>
          </cell>
          <cell r="CI2890">
            <v>0</v>
          </cell>
          <cell r="CJ2890">
            <v>0</v>
          </cell>
          <cell r="CK2890">
            <v>0</v>
          </cell>
          <cell r="CL2890">
            <v>0</v>
          </cell>
          <cell r="CM2890">
            <v>0</v>
          </cell>
          <cell r="CN2890">
            <v>0</v>
          </cell>
          <cell r="CO2890">
            <v>0</v>
          </cell>
          <cell r="CP2890">
            <v>0</v>
          </cell>
          <cell r="CQ2890">
            <v>0</v>
          </cell>
          <cell r="CR2890">
            <v>0</v>
          </cell>
          <cell r="CS2890">
            <v>0</v>
          </cell>
          <cell r="CT2890">
            <v>0</v>
          </cell>
          <cell r="CU2890">
            <v>0</v>
          </cell>
          <cell r="CV2890">
            <v>0</v>
          </cell>
          <cell r="CW2890">
            <v>0</v>
          </cell>
          <cell r="CX2890">
            <v>0</v>
          </cell>
          <cell r="CY2890">
            <v>0</v>
          </cell>
          <cell r="CZ2890">
            <v>0</v>
          </cell>
          <cell r="DA2890">
            <v>0</v>
          </cell>
          <cell r="DB2890">
            <v>0</v>
          </cell>
          <cell r="DC2890">
            <v>0</v>
          </cell>
          <cell r="DD2890">
            <v>9976.5491000000002</v>
          </cell>
          <cell r="DE2890">
            <v>0</v>
          </cell>
          <cell r="DG2890">
            <v>9685.9699999999993</v>
          </cell>
          <cell r="DI2890">
            <v>0.03</v>
          </cell>
          <cell r="DJ2890">
            <v>290.57909999999998</v>
          </cell>
          <cell r="DK2890">
            <v>0.03</v>
          </cell>
          <cell r="DL2890">
            <v>0</v>
          </cell>
        </row>
        <row r="2891">
          <cell r="A2891" t="str">
            <v>QPLCS7-FIT-1512F</v>
          </cell>
          <cell r="B2891" t="str">
            <v>PLC SIEMENS 6ES7512 CPU 1512F (SOLO MATERIALE)</v>
          </cell>
          <cell r="C2891" t="str">
            <v>PLC SIEMENS 6ES7512 CPU 1512F</v>
          </cell>
          <cell r="F2891">
            <v>1646.2293236009205</v>
          </cell>
          <cell r="H2891">
            <v>909.34580000000005</v>
          </cell>
          <cell r="I2891">
            <v>0.44761899999999999</v>
          </cell>
          <cell r="J2891" t="str">
            <v>OK</v>
          </cell>
          <cell r="K2891" t="str">
            <v>NEWZD</v>
          </cell>
          <cell r="L2891">
            <v>0</v>
          </cell>
          <cell r="M2891">
            <v>0</v>
          </cell>
          <cell r="N2891">
            <v>0</v>
          </cell>
          <cell r="O2891">
            <v>0</v>
          </cell>
          <cell r="P2891">
            <v>0</v>
          </cell>
          <cell r="Q2891">
            <v>0</v>
          </cell>
          <cell r="R2891">
            <v>0</v>
          </cell>
          <cell r="S2891">
            <v>0</v>
          </cell>
          <cell r="T2891">
            <v>0</v>
          </cell>
          <cell r="U2891">
            <v>0</v>
          </cell>
          <cell r="V2891">
            <v>0</v>
          </cell>
          <cell r="W2891">
            <v>0</v>
          </cell>
          <cell r="X2891">
            <v>0</v>
          </cell>
          <cell r="Y2891">
            <v>0</v>
          </cell>
          <cell r="Z2891">
            <v>0</v>
          </cell>
          <cell r="AA2891">
            <v>0</v>
          </cell>
          <cell r="AB2891">
            <v>0</v>
          </cell>
          <cell r="AC2891">
            <v>0</v>
          </cell>
          <cell r="AD2891">
            <v>0</v>
          </cell>
          <cell r="AE2891">
            <v>0</v>
          </cell>
          <cell r="AF2891">
            <v>0</v>
          </cell>
          <cell r="AG2891">
            <v>0</v>
          </cell>
          <cell r="AH2891">
            <v>0</v>
          </cell>
          <cell r="AI2891">
            <v>0</v>
          </cell>
          <cell r="AJ2891">
            <v>0</v>
          </cell>
          <cell r="AK2891">
            <v>0</v>
          </cell>
          <cell r="AL2891">
            <v>0</v>
          </cell>
          <cell r="AM2891">
            <v>0</v>
          </cell>
          <cell r="AN2891">
            <v>0</v>
          </cell>
          <cell r="AO2891">
            <v>0</v>
          </cell>
          <cell r="AP2891">
            <v>0</v>
          </cell>
          <cell r="AQ2891">
            <v>0</v>
          </cell>
          <cell r="AR2891">
            <v>0</v>
          </cell>
          <cell r="AS2891">
            <v>0</v>
          </cell>
          <cell r="AT2891">
            <v>0</v>
          </cell>
          <cell r="AU2891">
            <v>0</v>
          </cell>
          <cell r="AV2891">
            <v>909.34580000000005</v>
          </cell>
          <cell r="AW2891">
            <v>0</v>
          </cell>
          <cell r="AX2891">
            <v>0</v>
          </cell>
          <cell r="AY2891">
            <v>0</v>
          </cell>
          <cell r="AZ2891">
            <v>0</v>
          </cell>
          <cell r="BA2891">
            <v>0</v>
          </cell>
          <cell r="BB2891">
            <v>0</v>
          </cell>
          <cell r="BC2891">
            <v>0</v>
          </cell>
          <cell r="BD2891">
            <v>0</v>
          </cell>
          <cell r="BE2891">
            <v>0</v>
          </cell>
          <cell r="BF2891">
            <v>0</v>
          </cell>
          <cell r="BG2891">
            <v>0</v>
          </cell>
          <cell r="BH2891">
            <v>0</v>
          </cell>
          <cell r="BI2891">
            <v>0</v>
          </cell>
          <cell r="BJ2891">
            <v>0</v>
          </cell>
          <cell r="BK2891">
            <v>0</v>
          </cell>
          <cell r="BL2891">
            <v>0</v>
          </cell>
          <cell r="BM2891">
            <v>0</v>
          </cell>
          <cell r="BN2891">
            <v>0</v>
          </cell>
          <cell r="BO2891">
            <v>0</v>
          </cell>
          <cell r="BP2891">
            <v>0</v>
          </cell>
          <cell r="BQ2891">
            <v>0</v>
          </cell>
          <cell r="BR2891">
            <v>0</v>
          </cell>
          <cell r="BS2891">
            <v>0</v>
          </cell>
          <cell r="BT2891">
            <v>0</v>
          </cell>
          <cell r="BU2891">
            <v>0</v>
          </cell>
          <cell r="BV2891">
            <v>0</v>
          </cell>
          <cell r="BW2891">
            <v>0</v>
          </cell>
          <cell r="BX2891">
            <v>0</v>
          </cell>
          <cell r="BY2891">
            <v>0</v>
          </cell>
          <cell r="BZ2891">
            <v>0</v>
          </cell>
          <cell r="CA2891">
            <v>0</v>
          </cell>
          <cell r="CB2891">
            <v>0</v>
          </cell>
          <cell r="CC2891">
            <v>0</v>
          </cell>
          <cell r="CD2891">
            <v>0</v>
          </cell>
          <cell r="CE2891">
            <v>0</v>
          </cell>
          <cell r="CF2891">
            <v>0</v>
          </cell>
          <cell r="CG2891">
            <v>0</v>
          </cell>
          <cell r="CH2891">
            <v>0</v>
          </cell>
          <cell r="CI2891">
            <v>0</v>
          </cell>
          <cell r="CJ2891">
            <v>0</v>
          </cell>
          <cell r="CK2891">
            <v>0</v>
          </cell>
          <cell r="CL2891">
            <v>0</v>
          </cell>
          <cell r="CM2891">
            <v>0</v>
          </cell>
          <cell r="CN2891">
            <v>0</v>
          </cell>
          <cell r="CO2891">
            <v>0</v>
          </cell>
          <cell r="CP2891">
            <v>0</v>
          </cell>
          <cell r="CQ2891">
            <v>0</v>
          </cell>
          <cell r="CR2891">
            <v>0</v>
          </cell>
          <cell r="CS2891">
            <v>0</v>
          </cell>
          <cell r="CT2891">
            <v>0</v>
          </cell>
          <cell r="CU2891">
            <v>0</v>
          </cell>
          <cell r="CV2891">
            <v>0</v>
          </cell>
          <cell r="CW2891">
            <v>0</v>
          </cell>
          <cell r="CX2891">
            <v>0</v>
          </cell>
          <cell r="CY2891">
            <v>0</v>
          </cell>
          <cell r="CZ2891">
            <v>0</v>
          </cell>
          <cell r="DA2891">
            <v>0</v>
          </cell>
          <cell r="DB2891">
            <v>0</v>
          </cell>
          <cell r="DC2891">
            <v>0</v>
          </cell>
          <cell r="DD2891">
            <v>909.34580000000005</v>
          </cell>
          <cell r="DE2891">
            <v>0</v>
          </cell>
          <cell r="DG2891">
            <v>882.86</v>
          </cell>
          <cell r="DI2891">
            <v>0.03</v>
          </cell>
          <cell r="DJ2891">
            <v>26.485800000000001</v>
          </cell>
          <cell r="DK2891">
            <v>3.0000000000000002E-2</v>
          </cell>
          <cell r="DL2891">
            <v>0</v>
          </cell>
        </row>
        <row r="2892">
          <cell r="A2892" t="str">
            <v>QPLCS7-FIT-1515F</v>
          </cell>
          <cell r="B2892" t="str">
            <v>PLC SIEMENS 6ES7515 CPU 1515F (SOLO MATERIALE)</v>
          </cell>
          <cell r="C2892" t="str">
            <v>PLC SIEMENS 6ES7515 CPU 1515F</v>
          </cell>
          <cell r="F2892">
            <v>4447.7615993308973</v>
          </cell>
          <cell r="H2892">
            <v>2456.8590000000004</v>
          </cell>
          <cell r="I2892">
            <v>0.44761899999999999</v>
          </cell>
          <cell r="J2892" t="str">
            <v>OK</v>
          </cell>
          <cell r="K2892" t="str">
            <v>NEWZD</v>
          </cell>
          <cell r="L2892">
            <v>0</v>
          </cell>
          <cell r="M2892">
            <v>0</v>
          </cell>
          <cell r="N2892">
            <v>0</v>
          </cell>
          <cell r="O2892">
            <v>0</v>
          </cell>
          <cell r="P2892">
            <v>0</v>
          </cell>
          <cell r="Q2892">
            <v>0</v>
          </cell>
          <cell r="R2892">
            <v>0</v>
          </cell>
          <cell r="S2892">
            <v>0</v>
          </cell>
          <cell r="T2892">
            <v>0</v>
          </cell>
          <cell r="U2892">
            <v>0</v>
          </cell>
          <cell r="V2892">
            <v>0</v>
          </cell>
          <cell r="W2892">
            <v>0</v>
          </cell>
          <cell r="X2892">
            <v>0</v>
          </cell>
          <cell r="Y2892">
            <v>0</v>
          </cell>
          <cell r="Z2892">
            <v>0</v>
          </cell>
          <cell r="AA2892">
            <v>0</v>
          </cell>
          <cell r="AB2892">
            <v>0</v>
          </cell>
          <cell r="AC2892">
            <v>0</v>
          </cell>
          <cell r="AD2892">
            <v>0</v>
          </cell>
          <cell r="AE2892">
            <v>0</v>
          </cell>
          <cell r="AF2892">
            <v>0</v>
          </cell>
          <cell r="AG2892">
            <v>0</v>
          </cell>
          <cell r="AH2892">
            <v>0</v>
          </cell>
          <cell r="AI2892">
            <v>0</v>
          </cell>
          <cell r="AJ2892">
            <v>0</v>
          </cell>
          <cell r="AK2892">
            <v>0</v>
          </cell>
          <cell r="AL2892">
            <v>0</v>
          </cell>
          <cell r="AM2892">
            <v>0</v>
          </cell>
          <cell r="AN2892">
            <v>0</v>
          </cell>
          <cell r="AO2892">
            <v>0</v>
          </cell>
          <cell r="AP2892">
            <v>0</v>
          </cell>
          <cell r="AQ2892">
            <v>0</v>
          </cell>
          <cell r="AR2892">
            <v>0</v>
          </cell>
          <cell r="AS2892">
            <v>0</v>
          </cell>
          <cell r="AT2892">
            <v>0</v>
          </cell>
          <cell r="AU2892">
            <v>0</v>
          </cell>
          <cell r="AV2892">
            <v>2456.8590000000004</v>
          </cell>
          <cell r="AW2892">
            <v>0</v>
          </cell>
          <cell r="AX2892">
            <v>0</v>
          </cell>
          <cell r="AY2892">
            <v>0</v>
          </cell>
          <cell r="AZ2892">
            <v>0</v>
          </cell>
          <cell r="BA2892">
            <v>0</v>
          </cell>
          <cell r="BB2892">
            <v>0</v>
          </cell>
          <cell r="BC2892">
            <v>0</v>
          </cell>
          <cell r="BD2892">
            <v>0</v>
          </cell>
          <cell r="BE2892">
            <v>0</v>
          </cell>
          <cell r="BF2892">
            <v>0</v>
          </cell>
          <cell r="BG2892">
            <v>0</v>
          </cell>
          <cell r="BH2892">
            <v>0</v>
          </cell>
          <cell r="BI2892">
            <v>0</v>
          </cell>
          <cell r="BJ2892">
            <v>0</v>
          </cell>
          <cell r="BK2892">
            <v>0</v>
          </cell>
          <cell r="BL2892">
            <v>0</v>
          </cell>
          <cell r="BM2892">
            <v>0</v>
          </cell>
          <cell r="BN2892">
            <v>0</v>
          </cell>
          <cell r="BO2892">
            <v>0</v>
          </cell>
          <cell r="BP2892">
            <v>0</v>
          </cell>
          <cell r="BQ2892">
            <v>0</v>
          </cell>
          <cell r="BR2892">
            <v>0</v>
          </cell>
          <cell r="BS2892">
            <v>0</v>
          </cell>
          <cell r="BT2892">
            <v>0</v>
          </cell>
          <cell r="BU2892">
            <v>0</v>
          </cell>
          <cell r="BV2892">
            <v>0</v>
          </cell>
          <cell r="BW2892">
            <v>0</v>
          </cell>
          <cell r="BX2892">
            <v>0</v>
          </cell>
          <cell r="BY2892">
            <v>0</v>
          </cell>
          <cell r="BZ2892">
            <v>0</v>
          </cell>
          <cell r="CA2892">
            <v>0</v>
          </cell>
          <cell r="CB2892">
            <v>0</v>
          </cell>
          <cell r="CC2892">
            <v>0</v>
          </cell>
          <cell r="CD2892">
            <v>0</v>
          </cell>
          <cell r="CE2892">
            <v>0</v>
          </cell>
          <cell r="CF2892">
            <v>0</v>
          </cell>
          <cell r="CG2892">
            <v>0</v>
          </cell>
          <cell r="CH2892">
            <v>0</v>
          </cell>
          <cell r="CI2892">
            <v>0</v>
          </cell>
          <cell r="CJ2892">
            <v>0</v>
          </cell>
          <cell r="CK2892">
            <v>0</v>
          </cell>
          <cell r="CL2892">
            <v>0</v>
          </cell>
          <cell r="CM2892">
            <v>0</v>
          </cell>
          <cell r="CN2892">
            <v>0</v>
          </cell>
          <cell r="CO2892">
            <v>0</v>
          </cell>
          <cell r="CP2892">
            <v>0</v>
          </cell>
          <cell r="CQ2892">
            <v>0</v>
          </cell>
          <cell r="CR2892">
            <v>0</v>
          </cell>
          <cell r="CS2892">
            <v>0</v>
          </cell>
          <cell r="CT2892">
            <v>0</v>
          </cell>
          <cell r="CU2892">
            <v>0</v>
          </cell>
          <cell r="CV2892">
            <v>0</v>
          </cell>
          <cell r="CW2892">
            <v>0</v>
          </cell>
          <cell r="CX2892">
            <v>0</v>
          </cell>
          <cell r="CY2892">
            <v>0</v>
          </cell>
          <cell r="CZ2892">
            <v>0</v>
          </cell>
          <cell r="DA2892">
            <v>0</v>
          </cell>
          <cell r="DB2892">
            <v>0</v>
          </cell>
          <cell r="DC2892">
            <v>0</v>
          </cell>
          <cell r="DD2892">
            <v>2456.8590000000004</v>
          </cell>
          <cell r="DE2892">
            <v>0</v>
          </cell>
          <cell r="DG2892">
            <v>2385.3000000000002</v>
          </cell>
          <cell r="DI2892">
            <v>0.03</v>
          </cell>
          <cell r="DJ2892">
            <v>71.558999999999997</v>
          </cell>
          <cell r="DK2892">
            <v>2.9999999999999995E-2</v>
          </cell>
          <cell r="DL2892">
            <v>0</v>
          </cell>
        </row>
        <row r="2893">
          <cell r="A2893" t="str">
            <v>QPLCS7-FIT-1516F</v>
          </cell>
          <cell r="B2893" t="str">
            <v>PLC SIEMENS 6ES7517 CPU 1516F (SOLO MATERIALE)</v>
          </cell>
          <cell r="C2893" t="str">
            <v>PLC SIEMENS 6ES7517 CPU 1516F (MATERIAL ONLY)</v>
          </cell>
          <cell r="F2893">
            <v>5989.1973112760934</v>
          </cell>
          <cell r="H2893">
            <v>3308.3188</v>
          </cell>
          <cell r="I2893">
            <v>0.44761899999999999</v>
          </cell>
          <cell r="J2893" t="str">
            <v>OK</v>
          </cell>
          <cell r="K2893" t="str">
            <v>NEWZD</v>
          </cell>
          <cell r="L2893">
            <v>0</v>
          </cell>
          <cell r="M2893">
            <v>0</v>
          </cell>
          <cell r="N2893">
            <v>0</v>
          </cell>
          <cell r="O2893">
            <v>0</v>
          </cell>
          <cell r="P2893">
            <v>0</v>
          </cell>
          <cell r="Q2893">
            <v>0</v>
          </cell>
          <cell r="R2893">
            <v>0</v>
          </cell>
          <cell r="S2893">
            <v>0</v>
          </cell>
          <cell r="T2893">
            <v>0</v>
          </cell>
          <cell r="U2893">
            <v>0</v>
          </cell>
          <cell r="V2893">
            <v>0</v>
          </cell>
          <cell r="W2893">
            <v>0</v>
          </cell>
          <cell r="X2893">
            <v>0</v>
          </cell>
          <cell r="Y2893">
            <v>0</v>
          </cell>
          <cell r="Z2893">
            <v>0</v>
          </cell>
          <cell r="AA2893">
            <v>0</v>
          </cell>
          <cell r="AB2893">
            <v>0</v>
          </cell>
          <cell r="AC2893">
            <v>0</v>
          </cell>
          <cell r="AD2893">
            <v>0</v>
          </cell>
          <cell r="AE2893">
            <v>0</v>
          </cell>
          <cell r="AF2893">
            <v>0</v>
          </cell>
          <cell r="AG2893">
            <v>0</v>
          </cell>
          <cell r="AH2893">
            <v>0</v>
          </cell>
          <cell r="AI2893">
            <v>0</v>
          </cell>
          <cell r="AJ2893">
            <v>0</v>
          </cell>
          <cell r="AK2893">
            <v>0</v>
          </cell>
          <cell r="AL2893">
            <v>0</v>
          </cell>
          <cell r="AM2893">
            <v>0</v>
          </cell>
          <cell r="AN2893">
            <v>0</v>
          </cell>
          <cell r="AO2893">
            <v>0</v>
          </cell>
          <cell r="AP2893">
            <v>0</v>
          </cell>
          <cell r="AQ2893">
            <v>0</v>
          </cell>
          <cell r="AR2893">
            <v>0</v>
          </cell>
          <cell r="AS2893">
            <v>0</v>
          </cell>
          <cell r="AT2893">
            <v>0</v>
          </cell>
          <cell r="AU2893">
            <v>0</v>
          </cell>
          <cell r="AV2893">
            <v>3308.3188</v>
          </cell>
          <cell r="AW2893">
            <v>0</v>
          </cell>
          <cell r="AX2893">
            <v>0</v>
          </cell>
          <cell r="AY2893">
            <v>0</v>
          </cell>
          <cell r="AZ2893">
            <v>0</v>
          </cell>
          <cell r="BA2893">
            <v>0</v>
          </cell>
          <cell r="BB2893">
            <v>0</v>
          </cell>
          <cell r="BC2893">
            <v>0</v>
          </cell>
          <cell r="BD2893">
            <v>0</v>
          </cell>
          <cell r="BE2893">
            <v>0</v>
          </cell>
          <cell r="BF2893">
            <v>0</v>
          </cell>
          <cell r="BG2893">
            <v>0</v>
          </cell>
          <cell r="BH2893">
            <v>0</v>
          </cell>
          <cell r="BI2893">
            <v>0</v>
          </cell>
          <cell r="BJ2893">
            <v>0</v>
          </cell>
          <cell r="BK2893">
            <v>0</v>
          </cell>
          <cell r="BL2893">
            <v>0</v>
          </cell>
          <cell r="BM2893">
            <v>0</v>
          </cell>
          <cell r="BN2893">
            <v>0</v>
          </cell>
          <cell r="BO2893">
            <v>0</v>
          </cell>
          <cell r="BP2893">
            <v>0</v>
          </cell>
          <cell r="BQ2893">
            <v>0</v>
          </cell>
          <cell r="BR2893">
            <v>0</v>
          </cell>
          <cell r="BS2893">
            <v>0</v>
          </cell>
          <cell r="BT2893">
            <v>0</v>
          </cell>
          <cell r="BU2893">
            <v>0</v>
          </cell>
          <cell r="BV2893">
            <v>0</v>
          </cell>
          <cell r="BW2893">
            <v>0</v>
          </cell>
          <cell r="BX2893">
            <v>0</v>
          </cell>
          <cell r="BY2893">
            <v>0</v>
          </cell>
          <cell r="BZ2893">
            <v>0</v>
          </cell>
          <cell r="CA2893">
            <v>0</v>
          </cell>
          <cell r="CB2893">
            <v>0</v>
          </cell>
          <cell r="CC2893">
            <v>0</v>
          </cell>
          <cell r="CD2893">
            <v>0</v>
          </cell>
          <cell r="CE2893">
            <v>0</v>
          </cell>
          <cell r="CF2893">
            <v>0</v>
          </cell>
          <cell r="CG2893">
            <v>0</v>
          </cell>
          <cell r="CH2893">
            <v>0</v>
          </cell>
          <cell r="CI2893">
            <v>0</v>
          </cell>
          <cell r="CJ2893">
            <v>0</v>
          </cell>
          <cell r="CK2893">
            <v>0</v>
          </cell>
          <cell r="CL2893">
            <v>0</v>
          </cell>
          <cell r="CM2893">
            <v>0</v>
          </cell>
          <cell r="CN2893">
            <v>0</v>
          </cell>
          <cell r="CO2893">
            <v>0</v>
          </cell>
          <cell r="CP2893">
            <v>0</v>
          </cell>
          <cell r="CQ2893">
            <v>0</v>
          </cell>
          <cell r="CR2893">
            <v>0</v>
          </cell>
          <cell r="CS2893">
            <v>0</v>
          </cell>
          <cell r="CT2893">
            <v>0</v>
          </cell>
          <cell r="CU2893">
            <v>0</v>
          </cell>
          <cell r="CV2893">
            <v>0</v>
          </cell>
          <cell r="CW2893">
            <v>0</v>
          </cell>
          <cell r="CX2893">
            <v>0</v>
          </cell>
          <cell r="CY2893">
            <v>0</v>
          </cell>
          <cell r="CZ2893">
            <v>0</v>
          </cell>
          <cell r="DA2893">
            <v>0</v>
          </cell>
          <cell r="DB2893">
            <v>0</v>
          </cell>
          <cell r="DC2893">
            <v>0</v>
          </cell>
          <cell r="DD2893">
            <v>3308.3188</v>
          </cell>
          <cell r="DE2893">
            <v>0</v>
          </cell>
          <cell r="DG2893">
            <v>3211.96</v>
          </cell>
          <cell r="DI2893">
            <v>0.03</v>
          </cell>
          <cell r="DJ2893">
            <v>96.358800000000002</v>
          </cell>
          <cell r="DK2893">
            <v>0.03</v>
          </cell>
          <cell r="DL2893">
            <v>0</v>
          </cell>
        </row>
        <row r="2894">
          <cell r="A2894" t="str">
            <v>QPLCS7-FIT-1517F</v>
          </cell>
          <cell r="B2894" t="str">
            <v>PLC SIEMENS 6ES7517 CPU 1517F (SOLO MATERIALE)</v>
          </cell>
          <cell r="C2894" t="str">
            <v>PLC SIEMENS 6ES7517 CPU 1517F</v>
          </cell>
          <cell r="F2894">
            <v>7459.9439517289702</v>
          </cell>
          <cell r="H2894">
            <v>4120.7313000000004</v>
          </cell>
          <cell r="I2894">
            <v>0.44761899999999999</v>
          </cell>
          <cell r="J2894" t="str">
            <v>OK</v>
          </cell>
          <cell r="K2894" t="str">
            <v>NEWZD</v>
          </cell>
          <cell r="L2894">
            <v>0</v>
          </cell>
          <cell r="M2894">
            <v>0</v>
          </cell>
          <cell r="N2894">
            <v>0</v>
          </cell>
          <cell r="O2894">
            <v>0</v>
          </cell>
          <cell r="P2894">
            <v>0</v>
          </cell>
          <cell r="Q2894">
            <v>0</v>
          </cell>
          <cell r="R2894">
            <v>0</v>
          </cell>
          <cell r="S2894">
            <v>0</v>
          </cell>
          <cell r="T2894">
            <v>0</v>
          </cell>
          <cell r="U2894">
            <v>0</v>
          </cell>
          <cell r="V2894">
            <v>0</v>
          </cell>
          <cell r="W2894">
            <v>0</v>
          </cell>
          <cell r="X2894">
            <v>0</v>
          </cell>
          <cell r="Y2894">
            <v>0</v>
          </cell>
          <cell r="Z2894">
            <v>0</v>
          </cell>
          <cell r="AA2894">
            <v>0</v>
          </cell>
          <cell r="AB2894">
            <v>0</v>
          </cell>
          <cell r="AC2894">
            <v>0</v>
          </cell>
          <cell r="AD2894">
            <v>0</v>
          </cell>
          <cell r="AE2894">
            <v>0</v>
          </cell>
          <cell r="AF2894">
            <v>0</v>
          </cell>
          <cell r="AG2894">
            <v>0</v>
          </cell>
          <cell r="AH2894">
            <v>0</v>
          </cell>
          <cell r="AI2894">
            <v>0</v>
          </cell>
          <cell r="AJ2894">
            <v>0</v>
          </cell>
          <cell r="AK2894">
            <v>0</v>
          </cell>
          <cell r="AL2894">
            <v>0</v>
          </cell>
          <cell r="AM2894">
            <v>0</v>
          </cell>
          <cell r="AN2894">
            <v>0</v>
          </cell>
          <cell r="AO2894">
            <v>0</v>
          </cell>
          <cell r="AP2894">
            <v>0</v>
          </cell>
          <cell r="AQ2894">
            <v>0</v>
          </cell>
          <cell r="AR2894">
            <v>0</v>
          </cell>
          <cell r="AS2894">
            <v>0</v>
          </cell>
          <cell r="AT2894">
            <v>0</v>
          </cell>
          <cell r="AU2894">
            <v>0</v>
          </cell>
          <cell r="AV2894">
            <v>4120.7313000000004</v>
          </cell>
          <cell r="AW2894">
            <v>0</v>
          </cell>
          <cell r="AX2894">
            <v>0</v>
          </cell>
          <cell r="AY2894">
            <v>0</v>
          </cell>
          <cell r="AZ2894">
            <v>0</v>
          </cell>
          <cell r="BA2894">
            <v>0</v>
          </cell>
          <cell r="BB2894">
            <v>0</v>
          </cell>
          <cell r="BC2894">
            <v>0</v>
          </cell>
          <cell r="BD2894">
            <v>0</v>
          </cell>
          <cell r="BE2894">
            <v>0</v>
          </cell>
          <cell r="BF2894">
            <v>0</v>
          </cell>
          <cell r="BG2894">
            <v>0</v>
          </cell>
          <cell r="BH2894">
            <v>0</v>
          </cell>
          <cell r="BI2894">
            <v>0</v>
          </cell>
          <cell r="BJ2894">
            <v>0</v>
          </cell>
          <cell r="BK2894">
            <v>0</v>
          </cell>
          <cell r="BL2894">
            <v>0</v>
          </cell>
          <cell r="BM2894">
            <v>0</v>
          </cell>
          <cell r="BN2894">
            <v>0</v>
          </cell>
          <cell r="BO2894">
            <v>0</v>
          </cell>
          <cell r="BP2894">
            <v>0</v>
          </cell>
          <cell r="BQ2894">
            <v>0</v>
          </cell>
          <cell r="BR2894">
            <v>0</v>
          </cell>
          <cell r="BS2894">
            <v>0</v>
          </cell>
          <cell r="BT2894">
            <v>0</v>
          </cell>
          <cell r="BU2894">
            <v>0</v>
          </cell>
          <cell r="BV2894">
            <v>0</v>
          </cell>
          <cell r="BW2894">
            <v>0</v>
          </cell>
          <cell r="BX2894">
            <v>0</v>
          </cell>
          <cell r="BY2894">
            <v>0</v>
          </cell>
          <cell r="BZ2894">
            <v>0</v>
          </cell>
          <cell r="CA2894">
            <v>0</v>
          </cell>
          <cell r="CB2894">
            <v>0</v>
          </cell>
          <cell r="CC2894">
            <v>0</v>
          </cell>
          <cell r="CD2894">
            <v>0</v>
          </cell>
          <cell r="CE2894">
            <v>0</v>
          </cell>
          <cell r="CF2894">
            <v>0</v>
          </cell>
          <cell r="CG2894">
            <v>0</v>
          </cell>
          <cell r="CH2894">
            <v>0</v>
          </cell>
          <cell r="CI2894">
            <v>0</v>
          </cell>
          <cell r="CJ2894">
            <v>0</v>
          </cell>
          <cell r="CK2894">
            <v>0</v>
          </cell>
          <cell r="CL2894">
            <v>0</v>
          </cell>
          <cell r="CM2894">
            <v>0</v>
          </cell>
          <cell r="CN2894">
            <v>0</v>
          </cell>
          <cell r="CO2894">
            <v>0</v>
          </cell>
          <cell r="CP2894">
            <v>0</v>
          </cell>
          <cell r="CQ2894">
            <v>0</v>
          </cell>
          <cell r="CR2894">
            <v>0</v>
          </cell>
          <cell r="CS2894">
            <v>0</v>
          </cell>
          <cell r="CT2894">
            <v>0</v>
          </cell>
          <cell r="CU2894">
            <v>0</v>
          </cell>
          <cell r="CV2894">
            <v>0</v>
          </cell>
          <cell r="CW2894">
            <v>0</v>
          </cell>
          <cell r="CX2894">
            <v>0</v>
          </cell>
          <cell r="CY2894">
            <v>0</v>
          </cell>
          <cell r="CZ2894">
            <v>0</v>
          </cell>
          <cell r="DA2894">
            <v>0</v>
          </cell>
          <cell r="DB2894">
            <v>0</v>
          </cell>
          <cell r="DC2894">
            <v>0</v>
          </cell>
          <cell r="DD2894">
            <v>4120.7313000000004</v>
          </cell>
          <cell r="DE2894">
            <v>0</v>
          </cell>
          <cell r="DG2894">
            <v>4000.71</v>
          </cell>
          <cell r="DI2894">
            <v>0.03</v>
          </cell>
          <cell r="DJ2894">
            <v>120.0213</v>
          </cell>
          <cell r="DK2894">
            <v>2.9999999999999995E-2</v>
          </cell>
          <cell r="DL2894">
            <v>0</v>
          </cell>
        </row>
        <row r="2895">
          <cell r="A2895" t="str">
            <v>QPLCSIE-ETH-001</v>
          </cell>
          <cell r="B2895" t="str">
            <v>SCHEDA ETHERNET CP1543-1 (U728000149) AGGIUNTIVA</v>
          </cell>
          <cell r="F2895">
            <v>2525.5819148936171</v>
          </cell>
          <cell r="H2895">
            <v>1187.0235</v>
          </cell>
          <cell r="I2895">
            <v>0.53</v>
          </cell>
          <cell r="J2895" t="str">
            <v>OK</v>
          </cell>
          <cell r="K2895" t="str">
            <v>NEWZD</v>
          </cell>
          <cell r="L2895">
            <v>0</v>
          </cell>
          <cell r="M2895">
            <v>0</v>
          </cell>
          <cell r="N2895">
            <v>0</v>
          </cell>
          <cell r="O2895">
            <v>0</v>
          </cell>
          <cell r="P2895">
            <v>0</v>
          </cell>
          <cell r="Q2895">
            <v>0</v>
          </cell>
          <cell r="R2895">
            <v>0</v>
          </cell>
          <cell r="S2895">
            <v>0</v>
          </cell>
          <cell r="T2895">
            <v>0</v>
          </cell>
          <cell r="U2895">
            <v>0</v>
          </cell>
          <cell r="V2895">
            <v>0</v>
          </cell>
          <cell r="W2895">
            <v>0</v>
          </cell>
          <cell r="X2895">
            <v>0</v>
          </cell>
          <cell r="Y2895">
            <v>0</v>
          </cell>
          <cell r="Z2895">
            <v>0</v>
          </cell>
          <cell r="AA2895">
            <v>0</v>
          </cell>
          <cell r="AB2895">
            <v>0</v>
          </cell>
          <cell r="AC2895">
            <v>0</v>
          </cell>
          <cell r="AD2895">
            <v>0</v>
          </cell>
          <cell r="AE2895">
            <v>0</v>
          </cell>
          <cell r="AF2895">
            <v>0</v>
          </cell>
          <cell r="AG2895">
            <v>0</v>
          </cell>
          <cell r="AH2895">
            <v>0</v>
          </cell>
          <cell r="AI2895">
            <v>0</v>
          </cell>
          <cell r="AJ2895">
            <v>0</v>
          </cell>
          <cell r="AK2895">
            <v>0</v>
          </cell>
          <cell r="AL2895">
            <v>0</v>
          </cell>
          <cell r="AM2895">
            <v>0</v>
          </cell>
          <cell r="AN2895">
            <v>0</v>
          </cell>
          <cell r="AO2895">
            <v>0</v>
          </cell>
          <cell r="AP2895">
            <v>0</v>
          </cell>
          <cell r="AQ2895">
            <v>0</v>
          </cell>
          <cell r="AR2895">
            <v>0</v>
          </cell>
          <cell r="AS2895">
            <v>0</v>
          </cell>
          <cell r="AT2895">
            <v>0</v>
          </cell>
          <cell r="AU2895">
            <v>0</v>
          </cell>
          <cell r="AV2895">
            <v>1187.0235</v>
          </cell>
          <cell r="AW2895">
            <v>0</v>
          </cell>
          <cell r="AX2895">
            <v>0</v>
          </cell>
          <cell r="AY2895">
            <v>0</v>
          </cell>
          <cell r="AZ2895">
            <v>0</v>
          </cell>
          <cell r="BA2895">
            <v>0</v>
          </cell>
          <cell r="BB2895">
            <v>0</v>
          </cell>
          <cell r="BC2895">
            <v>0</v>
          </cell>
          <cell r="BD2895">
            <v>0</v>
          </cell>
          <cell r="BE2895">
            <v>0</v>
          </cell>
          <cell r="BF2895">
            <v>0</v>
          </cell>
          <cell r="BG2895">
            <v>0</v>
          </cell>
          <cell r="BH2895">
            <v>0</v>
          </cell>
          <cell r="BI2895">
            <v>0</v>
          </cell>
          <cell r="BJ2895">
            <v>0</v>
          </cell>
          <cell r="BK2895">
            <v>0</v>
          </cell>
          <cell r="BL2895">
            <v>0</v>
          </cell>
          <cell r="BM2895">
            <v>0</v>
          </cell>
          <cell r="BN2895">
            <v>0</v>
          </cell>
          <cell r="BO2895">
            <v>0</v>
          </cell>
          <cell r="BP2895">
            <v>0</v>
          </cell>
          <cell r="BQ2895">
            <v>0</v>
          </cell>
          <cell r="BR2895">
            <v>0</v>
          </cell>
          <cell r="BS2895">
            <v>0</v>
          </cell>
          <cell r="BT2895">
            <v>0</v>
          </cell>
          <cell r="BU2895">
            <v>0</v>
          </cell>
          <cell r="BV2895">
            <v>0</v>
          </cell>
          <cell r="BW2895">
            <v>0</v>
          </cell>
          <cell r="BX2895">
            <v>0</v>
          </cell>
          <cell r="BY2895">
            <v>0</v>
          </cell>
          <cell r="BZ2895">
            <v>0</v>
          </cell>
          <cell r="CA2895">
            <v>0</v>
          </cell>
          <cell r="CB2895">
            <v>0</v>
          </cell>
          <cell r="CC2895">
            <v>0</v>
          </cell>
          <cell r="CD2895">
            <v>0</v>
          </cell>
          <cell r="CE2895">
            <v>0</v>
          </cell>
          <cell r="CF2895">
            <v>0</v>
          </cell>
          <cell r="CG2895">
            <v>0</v>
          </cell>
          <cell r="CH2895">
            <v>0</v>
          </cell>
          <cell r="CI2895">
            <v>0</v>
          </cell>
          <cell r="CJ2895">
            <v>0</v>
          </cell>
          <cell r="CK2895">
            <v>0</v>
          </cell>
          <cell r="CL2895">
            <v>0</v>
          </cell>
          <cell r="CM2895">
            <v>0</v>
          </cell>
          <cell r="CN2895">
            <v>0</v>
          </cell>
          <cell r="CO2895">
            <v>0</v>
          </cell>
          <cell r="CP2895">
            <v>0</v>
          </cell>
          <cell r="CQ2895">
            <v>0</v>
          </cell>
          <cell r="CR2895">
            <v>0</v>
          </cell>
          <cell r="CS2895">
            <v>0</v>
          </cell>
          <cell r="CT2895">
            <v>0</v>
          </cell>
          <cell r="CU2895">
            <v>0</v>
          </cell>
          <cell r="CV2895">
            <v>0</v>
          </cell>
          <cell r="CW2895">
            <v>0</v>
          </cell>
          <cell r="CX2895">
            <v>0</v>
          </cell>
          <cell r="CY2895">
            <v>0</v>
          </cell>
          <cell r="CZ2895">
            <v>0</v>
          </cell>
          <cell r="DA2895">
            <v>0</v>
          </cell>
          <cell r="DB2895">
            <v>0</v>
          </cell>
          <cell r="DC2895">
            <v>0</v>
          </cell>
          <cell r="DD2895">
            <v>1187.0235</v>
          </cell>
          <cell r="DE2895">
            <v>0</v>
          </cell>
          <cell r="DG2895">
            <v>1152.45</v>
          </cell>
          <cell r="DI2895">
            <v>0.03</v>
          </cell>
          <cell r="DJ2895">
            <v>34.573500000000003</v>
          </cell>
          <cell r="DK2895">
            <v>3.0000000000000002E-2</v>
          </cell>
          <cell r="DL2895">
            <v>0</v>
          </cell>
        </row>
        <row r="2896">
          <cell r="A2896" t="str">
            <v>QPULS-FIT-003</v>
          </cell>
          <cell r="B2896" t="str">
            <v>PULSANTIERA A 3 PULSANTI</v>
          </cell>
          <cell r="C2896" t="str">
            <v>HMI 3 PUSH BUTTONS</v>
          </cell>
          <cell r="F2896">
            <v>442.78739910043976</v>
          </cell>
          <cell r="H2896">
            <v>244.58734630250001</v>
          </cell>
          <cell r="I2896">
            <v>0.44761899999999999</v>
          </cell>
          <cell r="J2896" t="str">
            <v>OK</v>
          </cell>
          <cell r="K2896" t="str">
            <v>NEWZD</v>
          </cell>
          <cell r="L2896">
            <v>0</v>
          </cell>
          <cell r="M2896">
            <v>0</v>
          </cell>
          <cell r="N2896">
            <v>0</v>
          </cell>
          <cell r="O2896">
            <v>0</v>
          </cell>
          <cell r="P2896">
            <v>0</v>
          </cell>
          <cell r="Q2896">
            <v>0</v>
          </cell>
          <cell r="R2896">
            <v>0</v>
          </cell>
          <cell r="S2896">
            <v>0</v>
          </cell>
          <cell r="T2896">
            <v>0</v>
          </cell>
          <cell r="U2896">
            <v>0</v>
          </cell>
          <cell r="V2896">
            <v>0</v>
          </cell>
          <cell r="W2896">
            <v>0</v>
          </cell>
          <cell r="X2896">
            <v>0</v>
          </cell>
          <cell r="Y2896">
            <v>0</v>
          </cell>
          <cell r="Z2896">
            <v>0</v>
          </cell>
          <cell r="AA2896">
            <v>0</v>
          </cell>
          <cell r="AB2896">
            <v>0</v>
          </cell>
          <cell r="AC2896">
            <v>0</v>
          </cell>
          <cell r="AD2896">
            <v>0</v>
          </cell>
          <cell r="AE2896">
            <v>0</v>
          </cell>
          <cell r="AF2896">
            <v>0</v>
          </cell>
          <cell r="AG2896">
            <v>0</v>
          </cell>
          <cell r="AH2896">
            <v>0</v>
          </cell>
          <cell r="AI2896">
            <v>0</v>
          </cell>
          <cell r="AJ2896">
            <v>0</v>
          </cell>
          <cell r="AK2896">
            <v>0</v>
          </cell>
          <cell r="AL2896">
            <v>0</v>
          </cell>
          <cell r="AM2896">
            <v>0</v>
          </cell>
          <cell r="AN2896">
            <v>0</v>
          </cell>
          <cell r="AO2896">
            <v>0</v>
          </cell>
          <cell r="AP2896">
            <v>0</v>
          </cell>
          <cell r="AQ2896">
            <v>0</v>
          </cell>
          <cell r="AR2896">
            <v>0</v>
          </cell>
          <cell r="AS2896">
            <v>0</v>
          </cell>
          <cell r="AT2896">
            <v>0</v>
          </cell>
          <cell r="AU2896">
            <v>0</v>
          </cell>
          <cell r="AV2896">
            <v>124.08734630250001</v>
          </cell>
          <cell r="AW2896">
            <v>0</v>
          </cell>
          <cell r="AX2896">
            <v>0</v>
          </cell>
          <cell r="AY2896">
            <v>0</v>
          </cell>
          <cell r="AZ2896">
            <v>0</v>
          </cell>
          <cell r="BA2896">
            <v>0</v>
          </cell>
          <cell r="BB2896">
            <v>0</v>
          </cell>
          <cell r="BC2896">
            <v>0</v>
          </cell>
          <cell r="BD2896">
            <v>0</v>
          </cell>
          <cell r="BE2896">
            <v>18</v>
          </cell>
          <cell r="BF2896">
            <v>0.5</v>
          </cell>
          <cell r="BG2896">
            <v>0</v>
          </cell>
          <cell r="BH2896">
            <v>0</v>
          </cell>
          <cell r="BI2896">
            <v>0</v>
          </cell>
          <cell r="BJ2896">
            <v>0</v>
          </cell>
          <cell r="BK2896">
            <v>19</v>
          </cell>
          <cell r="BL2896">
            <v>0.5</v>
          </cell>
          <cell r="BM2896">
            <v>0</v>
          </cell>
          <cell r="BN2896">
            <v>0</v>
          </cell>
          <cell r="BO2896">
            <v>0</v>
          </cell>
          <cell r="BP2896">
            <v>0</v>
          </cell>
          <cell r="BQ2896">
            <v>0</v>
          </cell>
          <cell r="BR2896">
            <v>0</v>
          </cell>
          <cell r="BS2896">
            <v>65</v>
          </cell>
          <cell r="BT2896">
            <v>2</v>
          </cell>
          <cell r="BU2896">
            <v>0</v>
          </cell>
          <cell r="BV2896">
            <v>0</v>
          </cell>
          <cell r="BW2896">
            <v>0</v>
          </cell>
          <cell r="BX2896">
            <v>0</v>
          </cell>
          <cell r="BY2896">
            <v>0</v>
          </cell>
          <cell r="BZ2896">
            <v>0</v>
          </cell>
          <cell r="CA2896">
            <v>18.5</v>
          </cell>
          <cell r="CB2896">
            <v>0.5</v>
          </cell>
          <cell r="CC2896">
            <v>0</v>
          </cell>
          <cell r="CD2896">
            <v>0</v>
          </cell>
          <cell r="CE2896">
            <v>0</v>
          </cell>
          <cell r="CF2896">
            <v>0</v>
          </cell>
          <cell r="CG2896">
            <v>0</v>
          </cell>
          <cell r="CH2896">
            <v>0</v>
          </cell>
          <cell r="CI2896">
            <v>0</v>
          </cell>
          <cell r="CJ2896">
            <v>0</v>
          </cell>
          <cell r="CK2896">
            <v>0</v>
          </cell>
          <cell r="CL2896">
            <v>0</v>
          </cell>
          <cell r="CM2896">
            <v>0</v>
          </cell>
          <cell r="CN2896">
            <v>0</v>
          </cell>
          <cell r="CO2896">
            <v>0</v>
          </cell>
          <cell r="CP2896">
            <v>0</v>
          </cell>
          <cell r="CQ2896">
            <v>0</v>
          </cell>
          <cell r="CR2896">
            <v>0</v>
          </cell>
          <cell r="CS2896">
            <v>0</v>
          </cell>
          <cell r="CT2896">
            <v>0</v>
          </cell>
          <cell r="CU2896">
            <v>0</v>
          </cell>
          <cell r="CV2896">
            <v>0</v>
          </cell>
          <cell r="CW2896">
            <v>0</v>
          </cell>
          <cell r="CX2896">
            <v>0</v>
          </cell>
          <cell r="CY2896">
            <v>0</v>
          </cell>
          <cell r="CZ2896">
            <v>0</v>
          </cell>
          <cell r="DA2896">
            <v>0</v>
          </cell>
          <cell r="DB2896">
            <v>0</v>
          </cell>
          <cell r="DC2896">
            <v>0</v>
          </cell>
          <cell r="DD2896">
            <v>244.58734630250001</v>
          </cell>
          <cell r="DE2896">
            <v>0</v>
          </cell>
          <cell r="DG2896">
            <v>120.47315175000001</v>
          </cell>
          <cell r="DI2896">
            <v>0.03</v>
          </cell>
          <cell r="DJ2896">
            <v>3.6141945525000003</v>
          </cell>
          <cell r="DK2896">
            <v>1.4998328760913508E-2</v>
          </cell>
          <cell r="DL2896">
            <v>0</v>
          </cell>
        </row>
        <row r="2897">
          <cell r="A2897" t="str">
            <v>QPULS-FIT-006</v>
          </cell>
          <cell r="B2897" t="str">
            <v>PULSANTIERA A 6 PULSANTI</v>
          </cell>
          <cell r="C2897" t="str">
            <v>HMI 6 PUSH BUTTONS</v>
          </cell>
          <cell r="F2897">
            <v>669.60924456579789</v>
          </cell>
          <cell r="H2897">
            <v>369.87942412250004</v>
          </cell>
          <cell r="I2897">
            <v>0.44761899999999999</v>
          </cell>
          <cell r="J2897" t="str">
            <v>OK</v>
          </cell>
          <cell r="K2897" t="str">
            <v>NEWZD</v>
          </cell>
          <cell r="L2897">
            <v>0</v>
          </cell>
          <cell r="M2897">
            <v>0</v>
          </cell>
          <cell r="N2897">
            <v>0</v>
          </cell>
          <cell r="O2897">
            <v>0</v>
          </cell>
          <cell r="P2897">
            <v>0</v>
          </cell>
          <cell r="Q2897">
            <v>0</v>
          </cell>
          <cell r="R2897">
            <v>0</v>
          </cell>
          <cell r="S2897">
            <v>0</v>
          </cell>
          <cell r="T2897">
            <v>0</v>
          </cell>
          <cell r="U2897">
            <v>0</v>
          </cell>
          <cell r="V2897">
            <v>0</v>
          </cell>
          <cell r="W2897">
            <v>0</v>
          </cell>
          <cell r="X2897">
            <v>0</v>
          </cell>
          <cell r="Y2897">
            <v>0</v>
          </cell>
          <cell r="Z2897">
            <v>0</v>
          </cell>
          <cell r="AA2897">
            <v>0</v>
          </cell>
          <cell r="AB2897">
            <v>0</v>
          </cell>
          <cell r="AC2897">
            <v>0</v>
          </cell>
          <cell r="AD2897">
            <v>0</v>
          </cell>
          <cell r="AE2897">
            <v>0</v>
          </cell>
          <cell r="AF2897">
            <v>0</v>
          </cell>
          <cell r="AG2897">
            <v>0</v>
          </cell>
          <cell r="AH2897">
            <v>0</v>
          </cell>
          <cell r="AI2897">
            <v>0</v>
          </cell>
          <cell r="AJ2897">
            <v>0</v>
          </cell>
          <cell r="AK2897">
            <v>0</v>
          </cell>
          <cell r="AL2897">
            <v>0</v>
          </cell>
          <cell r="AM2897">
            <v>0</v>
          </cell>
          <cell r="AN2897">
            <v>0</v>
          </cell>
          <cell r="AO2897">
            <v>0</v>
          </cell>
          <cell r="AP2897">
            <v>0</v>
          </cell>
          <cell r="AQ2897">
            <v>0</v>
          </cell>
          <cell r="AR2897">
            <v>0</v>
          </cell>
          <cell r="AS2897">
            <v>0</v>
          </cell>
          <cell r="AT2897">
            <v>0</v>
          </cell>
          <cell r="AU2897">
            <v>0</v>
          </cell>
          <cell r="AV2897">
            <v>249.37942412250004</v>
          </cell>
          <cell r="AW2897">
            <v>0</v>
          </cell>
          <cell r="AX2897">
            <v>0</v>
          </cell>
          <cell r="AY2897">
            <v>0</v>
          </cell>
          <cell r="AZ2897">
            <v>0</v>
          </cell>
          <cell r="BA2897">
            <v>0</v>
          </cell>
          <cell r="BB2897">
            <v>0</v>
          </cell>
          <cell r="BC2897">
            <v>0</v>
          </cell>
          <cell r="BD2897">
            <v>0</v>
          </cell>
          <cell r="BE2897">
            <v>18</v>
          </cell>
          <cell r="BF2897">
            <v>0.5</v>
          </cell>
          <cell r="BG2897">
            <v>0</v>
          </cell>
          <cell r="BH2897">
            <v>0</v>
          </cell>
          <cell r="BI2897">
            <v>0</v>
          </cell>
          <cell r="BJ2897">
            <v>0</v>
          </cell>
          <cell r="BK2897">
            <v>19</v>
          </cell>
          <cell r="BL2897">
            <v>0.5</v>
          </cell>
          <cell r="BM2897">
            <v>0</v>
          </cell>
          <cell r="BN2897">
            <v>0</v>
          </cell>
          <cell r="BO2897">
            <v>0</v>
          </cell>
          <cell r="BP2897">
            <v>0</v>
          </cell>
          <cell r="BQ2897">
            <v>0</v>
          </cell>
          <cell r="BR2897">
            <v>0</v>
          </cell>
          <cell r="BS2897">
            <v>65</v>
          </cell>
          <cell r="BT2897">
            <v>2</v>
          </cell>
          <cell r="BU2897">
            <v>0</v>
          </cell>
          <cell r="BV2897">
            <v>0</v>
          </cell>
          <cell r="BW2897">
            <v>0</v>
          </cell>
          <cell r="BX2897">
            <v>0</v>
          </cell>
          <cell r="BY2897">
            <v>0</v>
          </cell>
          <cell r="BZ2897">
            <v>0</v>
          </cell>
          <cell r="CA2897">
            <v>18.5</v>
          </cell>
          <cell r="CB2897">
            <v>0.5</v>
          </cell>
          <cell r="CC2897">
            <v>0</v>
          </cell>
          <cell r="CD2897">
            <v>0</v>
          </cell>
          <cell r="CE2897">
            <v>0</v>
          </cell>
          <cell r="CF2897">
            <v>0</v>
          </cell>
          <cell r="CG2897">
            <v>0</v>
          </cell>
          <cell r="CH2897">
            <v>0</v>
          </cell>
          <cell r="CI2897">
            <v>0</v>
          </cell>
          <cell r="CJ2897">
            <v>0</v>
          </cell>
          <cell r="CK2897">
            <v>0</v>
          </cell>
          <cell r="CL2897">
            <v>0</v>
          </cell>
          <cell r="CM2897">
            <v>0</v>
          </cell>
          <cell r="CN2897">
            <v>0</v>
          </cell>
          <cell r="CO2897">
            <v>0</v>
          </cell>
          <cell r="CP2897">
            <v>0</v>
          </cell>
          <cell r="CQ2897">
            <v>0</v>
          </cell>
          <cell r="CR2897">
            <v>0</v>
          </cell>
          <cell r="CS2897">
            <v>0</v>
          </cell>
          <cell r="CT2897">
            <v>0</v>
          </cell>
          <cell r="CU2897">
            <v>0</v>
          </cell>
          <cell r="CV2897">
            <v>0</v>
          </cell>
          <cell r="CW2897">
            <v>0</v>
          </cell>
          <cell r="CX2897">
            <v>0</v>
          </cell>
          <cell r="CY2897">
            <v>0</v>
          </cell>
          <cell r="CZ2897">
            <v>0</v>
          </cell>
          <cell r="DA2897">
            <v>0</v>
          </cell>
          <cell r="DB2897">
            <v>0</v>
          </cell>
          <cell r="DC2897">
            <v>0</v>
          </cell>
          <cell r="DD2897">
            <v>369.87942412250004</v>
          </cell>
          <cell r="DE2897">
            <v>0</v>
          </cell>
          <cell r="DG2897">
            <v>242.11594575000004</v>
          </cell>
          <cell r="DI2897">
            <v>0.03</v>
          </cell>
          <cell r="DJ2897">
            <v>7.2634783725000007</v>
          </cell>
          <cell r="DK2897">
            <v>2.0030774866993006E-2</v>
          </cell>
          <cell r="DL2897">
            <v>0</v>
          </cell>
        </row>
        <row r="2898">
          <cell r="A2898" t="str">
            <v>QPULS-FIT-REMOTE-MTP1000</v>
          </cell>
          <cell r="B2898" t="str">
            <v>PULSANTIERA REMOTA CON MTP1000 (ZPB1_F2ZZ0219 + B2210100018-TP700+MTP1000)</v>
          </cell>
          <cell r="F2898">
            <v>6705.9170638297874</v>
          </cell>
          <cell r="H2898">
            <v>3151.7810199999999</v>
          </cell>
          <cell r="I2898">
            <v>0.53</v>
          </cell>
          <cell r="J2898" t="str">
            <v>OK</v>
          </cell>
          <cell r="K2898" t="str">
            <v>NEWZD</v>
          </cell>
          <cell r="L2898">
            <v>0</v>
          </cell>
          <cell r="M2898">
            <v>0</v>
          </cell>
          <cell r="N2898">
            <v>0</v>
          </cell>
          <cell r="O2898">
            <v>0</v>
          </cell>
          <cell r="P2898">
            <v>0</v>
          </cell>
          <cell r="Q2898">
            <v>0</v>
          </cell>
          <cell r="R2898">
            <v>0</v>
          </cell>
          <cell r="S2898">
            <v>0</v>
          </cell>
          <cell r="T2898">
            <v>0</v>
          </cell>
          <cell r="U2898">
            <v>0</v>
          </cell>
          <cell r="V2898">
            <v>0</v>
          </cell>
          <cell r="W2898">
            <v>0</v>
          </cell>
          <cell r="X2898">
            <v>0</v>
          </cell>
          <cell r="Y2898">
            <v>0</v>
          </cell>
          <cell r="Z2898">
            <v>0</v>
          </cell>
          <cell r="AA2898">
            <v>0</v>
          </cell>
          <cell r="AB2898">
            <v>0</v>
          </cell>
          <cell r="AC2898">
            <v>0</v>
          </cell>
          <cell r="AD2898">
            <v>0</v>
          </cell>
          <cell r="AE2898">
            <v>0</v>
          </cell>
          <cell r="AF2898">
            <v>0</v>
          </cell>
          <cell r="AG2898">
            <v>0</v>
          </cell>
          <cell r="AH2898">
            <v>0</v>
          </cell>
          <cell r="AI2898">
            <v>0</v>
          </cell>
          <cell r="AJ2898">
            <v>0</v>
          </cell>
          <cell r="AK2898">
            <v>0</v>
          </cell>
          <cell r="AL2898">
            <v>0</v>
          </cell>
          <cell r="AM2898">
            <v>0</v>
          </cell>
          <cell r="AN2898">
            <v>0</v>
          </cell>
          <cell r="AO2898">
            <v>0</v>
          </cell>
          <cell r="AP2898">
            <v>0</v>
          </cell>
          <cell r="AQ2898">
            <v>0</v>
          </cell>
          <cell r="AR2898">
            <v>0</v>
          </cell>
          <cell r="AS2898">
            <v>0</v>
          </cell>
          <cell r="AT2898">
            <v>0</v>
          </cell>
          <cell r="AU2898">
            <v>0</v>
          </cell>
          <cell r="AV2898">
            <v>2490.7810199999999</v>
          </cell>
          <cell r="AW2898">
            <v>0</v>
          </cell>
          <cell r="AX2898">
            <v>0</v>
          </cell>
          <cell r="AY2898">
            <v>0</v>
          </cell>
          <cell r="AZ2898">
            <v>0</v>
          </cell>
          <cell r="BA2898">
            <v>0</v>
          </cell>
          <cell r="BB2898">
            <v>0</v>
          </cell>
          <cell r="BC2898">
            <v>0</v>
          </cell>
          <cell r="BD2898">
            <v>0</v>
          </cell>
          <cell r="BE2898">
            <v>72</v>
          </cell>
          <cell r="BF2898">
            <v>2</v>
          </cell>
          <cell r="BG2898">
            <v>0</v>
          </cell>
          <cell r="BH2898">
            <v>0</v>
          </cell>
          <cell r="BI2898">
            <v>0</v>
          </cell>
          <cell r="BJ2898">
            <v>0</v>
          </cell>
          <cell r="BK2898">
            <v>190</v>
          </cell>
          <cell r="BL2898">
            <v>5</v>
          </cell>
          <cell r="BM2898">
            <v>0</v>
          </cell>
          <cell r="BN2898">
            <v>0</v>
          </cell>
          <cell r="BO2898">
            <v>0</v>
          </cell>
          <cell r="BP2898">
            <v>0</v>
          </cell>
          <cell r="BQ2898">
            <v>0</v>
          </cell>
          <cell r="BR2898">
            <v>0</v>
          </cell>
          <cell r="BS2898">
            <v>325</v>
          </cell>
          <cell r="BT2898">
            <v>10</v>
          </cell>
          <cell r="BU2898">
            <v>0</v>
          </cell>
          <cell r="BV2898">
            <v>0</v>
          </cell>
          <cell r="BW2898">
            <v>0</v>
          </cell>
          <cell r="BX2898">
            <v>0</v>
          </cell>
          <cell r="BY2898">
            <v>0</v>
          </cell>
          <cell r="BZ2898">
            <v>0</v>
          </cell>
          <cell r="CA2898">
            <v>74</v>
          </cell>
          <cell r="CB2898">
            <v>2</v>
          </cell>
          <cell r="CC2898">
            <v>0</v>
          </cell>
          <cell r="CD2898">
            <v>0</v>
          </cell>
          <cell r="CE2898">
            <v>0</v>
          </cell>
          <cell r="CF2898">
            <v>0</v>
          </cell>
          <cell r="CG2898">
            <v>0</v>
          </cell>
          <cell r="CH2898">
            <v>0</v>
          </cell>
          <cell r="CI2898">
            <v>0</v>
          </cell>
          <cell r="CJ2898">
            <v>0</v>
          </cell>
          <cell r="CK2898">
            <v>0</v>
          </cell>
          <cell r="CL2898">
            <v>0</v>
          </cell>
          <cell r="CM2898">
            <v>0</v>
          </cell>
          <cell r="CN2898">
            <v>0</v>
          </cell>
          <cell r="CO2898">
            <v>0</v>
          </cell>
          <cell r="CP2898">
            <v>0</v>
          </cell>
          <cell r="CQ2898">
            <v>0</v>
          </cell>
          <cell r="CR2898">
            <v>0</v>
          </cell>
          <cell r="CS2898">
            <v>0</v>
          </cell>
          <cell r="CT2898">
            <v>0</v>
          </cell>
          <cell r="CU2898">
            <v>0</v>
          </cell>
          <cell r="CV2898">
            <v>0</v>
          </cell>
          <cell r="CW2898">
            <v>0</v>
          </cell>
          <cell r="CX2898">
            <v>0</v>
          </cell>
          <cell r="CY2898">
            <v>0</v>
          </cell>
          <cell r="CZ2898">
            <v>0</v>
          </cell>
          <cell r="DA2898">
            <v>0</v>
          </cell>
          <cell r="DB2898">
            <v>0</v>
          </cell>
          <cell r="DC2898">
            <v>0</v>
          </cell>
          <cell r="DD2898">
            <v>3151.7810199999999</v>
          </cell>
          <cell r="DE2898">
            <v>0</v>
          </cell>
          <cell r="DG2898">
            <v>2418.2339999999999</v>
          </cell>
          <cell r="DI2898">
            <v>0.03</v>
          </cell>
          <cell r="DJ2898">
            <v>72.547019999999989</v>
          </cell>
          <cell r="DK2898">
            <v>2.35600866968863E-2</v>
          </cell>
          <cell r="DL2898">
            <v>0</v>
          </cell>
        </row>
        <row r="2899">
          <cell r="A2899" t="str">
            <v>QPULS-FIT-REMOTE-MTP1200</v>
          </cell>
          <cell r="B2899" t="str">
            <v>PULSANTIERA REMOTA CON MTP1200 (ZPB1_F2ZZ0219 + B2210100018-TP700+MTP1200)</v>
          </cell>
          <cell r="F2899">
            <v>8566.3731914893615</v>
          </cell>
          <cell r="H2899">
            <v>4026.1953999999996</v>
          </cell>
          <cell r="I2899">
            <v>0.53</v>
          </cell>
          <cell r="J2899" t="str">
            <v>OK</v>
          </cell>
          <cell r="K2899" t="str">
            <v>NEWZD</v>
          </cell>
          <cell r="L2899">
            <v>0</v>
          </cell>
          <cell r="M2899">
            <v>0</v>
          </cell>
          <cell r="N2899">
            <v>0</v>
          </cell>
          <cell r="O2899">
            <v>0</v>
          </cell>
          <cell r="P2899">
            <v>0</v>
          </cell>
          <cell r="Q2899">
            <v>0</v>
          </cell>
          <cell r="R2899">
            <v>0</v>
          </cell>
          <cell r="S2899">
            <v>0</v>
          </cell>
          <cell r="T2899">
            <v>0</v>
          </cell>
          <cell r="U2899">
            <v>0</v>
          </cell>
          <cell r="V2899">
            <v>0</v>
          </cell>
          <cell r="W2899">
            <v>0</v>
          </cell>
          <cell r="X2899">
            <v>0</v>
          </cell>
          <cell r="Y2899">
            <v>0</v>
          </cell>
          <cell r="Z2899">
            <v>0</v>
          </cell>
          <cell r="AA2899">
            <v>0</v>
          </cell>
          <cell r="AB2899">
            <v>0</v>
          </cell>
          <cell r="AC2899">
            <v>0</v>
          </cell>
          <cell r="AD2899">
            <v>0</v>
          </cell>
          <cell r="AE2899">
            <v>0</v>
          </cell>
          <cell r="AF2899">
            <v>0</v>
          </cell>
          <cell r="AG2899">
            <v>0</v>
          </cell>
          <cell r="AH2899">
            <v>0</v>
          </cell>
          <cell r="AI2899">
            <v>0</v>
          </cell>
          <cell r="AJ2899">
            <v>0</v>
          </cell>
          <cell r="AK2899">
            <v>0</v>
          </cell>
          <cell r="AL2899">
            <v>0</v>
          </cell>
          <cell r="AM2899">
            <v>0</v>
          </cell>
          <cell r="AN2899">
            <v>0</v>
          </cell>
          <cell r="AO2899">
            <v>0</v>
          </cell>
          <cell r="AP2899">
            <v>0</v>
          </cell>
          <cell r="AQ2899">
            <v>0</v>
          </cell>
          <cell r="AR2899">
            <v>0</v>
          </cell>
          <cell r="AS2899">
            <v>0</v>
          </cell>
          <cell r="AT2899">
            <v>0</v>
          </cell>
          <cell r="AU2899">
            <v>0</v>
          </cell>
          <cell r="AV2899">
            <v>3365.1953999999996</v>
          </cell>
          <cell r="AW2899">
            <v>0</v>
          </cell>
          <cell r="AX2899">
            <v>0</v>
          </cell>
          <cell r="AY2899">
            <v>0</v>
          </cell>
          <cell r="AZ2899">
            <v>0</v>
          </cell>
          <cell r="BA2899">
            <v>0</v>
          </cell>
          <cell r="BB2899">
            <v>0</v>
          </cell>
          <cell r="BC2899">
            <v>0</v>
          </cell>
          <cell r="BD2899">
            <v>0</v>
          </cell>
          <cell r="BE2899">
            <v>72</v>
          </cell>
          <cell r="BF2899">
            <v>2</v>
          </cell>
          <cell r="BG2899">
            <v>0</v>
          </cell>
          <cell r="BH2899">
            <v>0</v>
          </cell>
          <cell r="BI2899">
            <v>0</v>
          </cell>
          <cell r="BJ2899">
            <v>0</v>
          </cell>
          <cell r="BK2899">
            <v>190</v>
          </cell>
          <cell r="BL2899">
            <v>5</v>
          </cell>
          <cell r="BM2899">
            <v>0</v>
          </cell>
          <cell r="BN2899">
            <v>0</v>
          </cell>
          <cell r="BO2899">
            <v>0</v>
          </cell>
          <cell r="BP2899">
            <v>0</v>
          </cell>
          <cell r="BQ2899">
            <v>0</v>
          </cell>
          <cell r="BR2899">
            <v>0</v>
          </cell>
          <cell r="BS2899">
            <v>325</v>
          </cell>
          <cell r="BT2899">
            <v>10</v>
          </cell>
          <cell r="BU2899">
            <v>0</v>
          </cell>
          <cell r="BV2899">
            <v>0</v>
          </cell>
          <cell r="BW2899">
            <v>0</v>
          </cell>
          <cell r="BX2899">
            <v>0</v>
          </cell>
          <cell r="BY2899">
            <v>0</v>
          </cell>
          <cell r="BZ2899">
            <v>0</v>
          </cell>
          <cell r="CA2899">
            <v>74</v>
          </cell>
          <cell r="CB2899">
            <v>2</v>
          </cell>
          <cell r="CC2899">
            <v>0</v>
          </cell>
          <cell r="CD2899">
            <v>0</v>
          </cell>
          <cell r="CE2899">
            <v>0</v>
          </cell>
          <cell r="CF2899">
            <v>0</v>
          </cell>
          <cell r="CG2899">
            <v>0</v>
          </cell>
          <cell r="CH2899">
            <v>0</v>
          </cell>
          <cell r="CI2899">
            <v>0</v>
          </cell>
          <cell r="CJ2899">
            <v>0</v>
          </cell>
          <cell r="CK2899">
            <v>0</v>
          </cell>
          <cell r="CL2899">
            <v>0</v>
          </cell>
          <cell r="CM2899">
            <v>0</v>
          </cell>
          <cell r="CN2899">
            <v>0</v>
          </cell>
          <cell r="CO2899">
            <v>0</v>
          </cell>
          <cell r="CP2899">
            <v>0</v>
          </cell>
          <cell r="CQ2899">
            <v>0</v>
          </cell>
          <cell r="CR2899">
            <v>0</v>
          </cell>
          <cell r="CS2899">
            <v>0</v>
          </cell>
          <cell r="CT2899">
            <v>0</v>
          </cell>
          <cell r="CU2899">
            <v>0</v>
          </cell>
          <cell r="CV2899">
            <v>0</v>
          </cell>
          <cell r="CW2899">
            <v>0</v>
          </cell>
          <cell r="CX2899">
            <v>0</v>
          </cell>
          <cell r="CY2899">
            <v>0</v>
          </cell>
          <cell r="CZ2899">
            <v>0</v>
          </cell>
          <cell r="DA2899">
            <v>0</v>
          </cell>
          <cell r="DB2899">
            <v>0</v>
          </cell>
          <cell r="DC2899">
            <v>0</v>
          </cell>
          <cell r="DD2899">
            <v>4026.1953999999996</v>
          </cell>
          <cell r="DE2899">
            <v>0</v>
          </cell>
          <cell r="DG2899">
            <v>3267.18</v>
          </cell>
          <cell r="DI2899">
            <v>0.03</v>
          </cell>
          <cell r="DJ2899">
            <v>98.015399999999985</v>
          </cell>
          <cell r="DK2899">
            <v>2.4951860658116477E-2</v>
          </cell>
          <cell r="DL2899">
            <v>0</v>
          </cell>
        </row>
        <row r="2900">
          <cell r="A2900" t="str">
            <v>QPULS-FIT-REMOTE-MTP1500</v>
          </cell>
          <cell r="B2900" t="str">
            <v>PULSANTIERA REMOTA CON MTP1500 (ZPB1_F2ZZ0219 + B2210100018-TP700+MTP1500)</v>
          </cell>
          <cell r="F2900">
            <v>9527.803680851066</v>
          </cell>
          <cell r="H2900">
            <v>4478.0677300000007</v>
          </cell>
          <cell r="I2900">
            <v>0.53</v>
          </cell>
          <cell r="J2900" t="str">
            <v>OK</v>
          </cell>
          <cell r="K2900" t="str">
            <v>NEWZD</v>
          </cell>
          <cell r="L2900">
            <v>0</v>
          </cell>
          <cell r="M2900">
            <v>0</v>
          </cell>
          <cell r="N2900">
            <v>0</v>
          </cell>
          <cell r="O2900">
            <v>0</v>
          </cell>
          <cell r="P2900">
            <v>0</v>
          </cell>
          <cell r="Q2900">
            <v>0</v>
          </cell>
          <cell r="R2900">
            <v>0</v>
          </cell>
          <cell r="S2900">
            <v>0</v>
          </cell>
          <cell r="T2900">
            <v>0</v>
          </cell>
          <cell r="U2900">
            <v>0</v>
          </cell>
          <cell r="V2900">
            <v>0</v>
          </cell>
          <cell r="W2900">
            <v>0</v>
          </cell>
          <cell r="X2900">
            <v>0</v>
          </cell>
          <cell r="Y2900">
            <v>0</v>
          </cell>
          <cell r="Z2900">
            <v>0</v>
          </cell>
          <cell r="AA2900">
            <v>0</v>
          </cell>
          <cell r="AB2900">
            <v>0</v>
          </cell>
          <cell r="AC2900">
            <v>0</v>
          </cell>
          <cell r="AD2900">
            <v>0</v>
          </cell>
          <cell r="AE2900">
            <v>0</v>
          </cell>
          <cell r="AF2900">
            <v>0</v>
          </cell>
          <cell r="AG2900">
            <v>0</v>
          </cell>
          <cell r="AH2900">
            <v>0</v>
          </cell>
          <cell r="AI2900">
            <v>0</v>
          </cell>
          <cell r="AJ2900">
            <v>0</v>
          </cell>
          <cell r="AK2900">
            <v>0</v>
          </cell>
          <cell r="AL2900">
            <v>0</v>
          </cell>
          <cell r="AM2900">
            <v>0</v>
          </cell>
          <cell r="AN2900">
            <v>0</v>
          </cell>
          <cell r="AO2900">
            <v>0</v>
          </cell>
          <cell r="AP2900">
            <v>0</v>
          </cell>
          <cell r="AQ2900">
            <v>0</v>
          </cell>
          <cell r="AR2900">
            <v>0</v>
          </cell>
          <cell r="AS2900">
            <v>0</v>
          </cell>
          <cell r="AT2900">
            <v>0</v>
          </cell>
          <cell r="AU2900">
            <v>0</v>
          </cell>
          <cell r="AV2900">
            <v>3817.0677300000002</v>
          </cell>
          <cell r="AW2900">
            <v>0</v>
          </cell>
          <cell r="AX2900">
            <v>0</v>
          </cell>
          <cell r="AY2900">
            <v>0</v>
          </cell>
          <cell r="AZ2900">
            <v>0</v>
          </cell>
          <cell r="BA2900">
            <v>0</v>
          </cell>
          <cell r="BB2900">
            <v>0</v>
          </cell>
          <cell r="BC2900">
            <v>0</v>
          </cell>
          <cell r="BD2900">
            <v>0</v>
          </cell>
          <cell r="BE2900">
            <v>72</v>
          </cell>
          <cell r="BF2900">
            <v>2</v>
          </cell>
          <cell r="BG2900">
            <v>0</v>
          </cell>
          <cell r="BH2900">
            <v>0</v>
          </cell>
          <cell r="BI2900">
            <v>0</v>
          </cell>
          <cell r="BJ2900">
            <v>0</v>
          </cell>
          <cell r="BK2900">
            <v>190</v>
          </cell>
          <cell r="BL2900">
            <v>5</v>
          </cell>
          <cell r="BM2900">
            <v>0</v>
          </cell>
          <cell r="BN2900">
            <v>0</v>
          </cell>
          <cell r="BO2900">
            <v>0</v>
          </cell>
          <cell r="BP2900">
            <v>0</v>
          </cell>
          <cell r="BQ2900">
            <v>0</v>
          </cell>
          <cell r="BR2900">
            <v>0</v>
          </cell>
          <cell r="BS2900">
            <v>325</v>
          </cell>
          <cell r="BT2900">
            <v>10</v>
          </cell>
          <cell r="BU2900">
            <v>0</v>
          </cell>
          <cell r="BV2900">
            <v>0</v>
          </cell>
          <cell r="BW2900">
            <v>0</v>
          </cell>
          <cell r="BX2900">
            <v>0</v>
          </cell>
          <cell r="BY2900">
            <v>0</v>
          </cell>
          <cell r="BZ2900">
            <v>0</v>
          </cell>
          <cell r="CA2900">
            <v>74</v>
          </cell>
          <cell r="CB2900">
            <v>2</v>
          </cell>
          <cell r="CC2900">
            <v>0</v>
          </cell>
          <cell r="CD2900">
            <v>0</v>
          </cell>
          <cell r="CE2900">
            <v>0</v>
          </cell>
          <cell r="CF2900">
            <v>0</v>
          </cell>
          <cell r="CG2900">
            <v>0</v>
          </cell>
          <cell r="CH2900">
            <v>0</v>
          </cell>
          <cell r="CI2900">
            <v>0</v>
          </cell>
          <cell r="CJ2900">
            <v>0</v>
          </cell>
          <cell r="CK2900">
            <v>0</v>
          </cell>
          <cell r="CL2900">
            <v>0</v>
          </cell>
          <cell r="CM2900">
            <v>0</v>
          </cell>
          <cell r="CN2900">
            <v>0</v>
          </cell>
          <cell r="CO2900">
            <v>0</v>
          </cell>
          <cell r="CP2900">
            <v>0</v>
          </cell>
          <cell r="CQ2900">
            <v>0</v>
          </cell>
          <cell r="CR2900">
            <v>0</v>
          </cell>
          <cell r="CS2900">
            <v>0</v>
          </cell>
          <cell r="CT2900">
            <v>0</v>
          </cell>
          <cell r="CU2900">
            <v>0</v>
          </cell>
          <cell r="CV2900">
            <v>0</v>
          </cell>
          <cell r="CW2900">
            <v>0</v>
          </cell>
          <cell r="CX2900">
            <v>0</v>
          </cell>
          <cell r="CY2900">
            <v>0</v>
          </cell>
          <cell r="CZ2900">
            <v>0</v>
          </cell>
          <cell r="DA2900">
            <v>0</v>
          </cell>
          <cell r="DB2900">
            <v>0</v>
          </cell>
          <cell r="DC2900">
            <v>0</v>
          </cell>
          <cell r="DD2900">
            <v>4478.0677300000007</v>
          </cell>
          <cell r="DE2900">
            <v>0</v>
          </cell>
          <cell r="DG2900">
            <v>3705.8910000000001</v>
          </cell>
          <cell r="DI2900">
            <v>0.03</v>
          </cell>
          <cell r="DJ2900">
            <v>111.17672999999999</v>
          </cell>
          <cell r="DK2900">
            <v>2.5459011914884061E-2</v>
          </cell>
          <cell r="DL2900">
            <v>0</v>
          </cell>
        </row>
        <row r="2901">
          <cell r="A2901" t="str">
            <v>QPULS-FIT-REMOTE-PV</v>
          </cell>
          <cell r="B2901" t="str">
            <v>PULSANTIERA REMOTA CON PV7PERF (ZPB1_F2ZZ0220 - LETTORE BADGE + B221010003)</v>
          </cell>
          <cell r="F2901">
            <v>5928.1574893617026</v>
          </cell>
          <cell r="H2901">
            <v>2786.2340199999999</v>
          </cell>
          <cell r="I2901">
            <v>0.53</v>
          </cell>
          <cell r="J2901" t="str">
            <v>OK</v>
          </cell>
          <cell r="K2901" t="str">
            <v>NEWZD</v>
          </cell>
          <cell r="L2901">
            <v>0</v>
          </cell>
          <cell r="M2901">
            <v>0</v>
          </cell>
          <cell r="N2901">
            <v>0</v>
          </cell>
          <cell r="O2901">
            <v>0</v>
          </cell>
          <cell r="P2901">
            <v>0</v>
          </cell>
          <cell r="Q2901">
            <v>0</v>
          </cell>
          <cell r="R2901">
            <v>0</v>
          </cell>
          <cell r="S2901">
            <v>0</v>
          </cell>
          <cell r="T2901">
            <v>0</v>
          </cell>
          <cell r="U2901">
            <v>0</v>
          </cell>
          <cell r="V2901">
            <v>0</v>
          </cell>
          <cell r="W2901">
            <v>0</v>
          </cell>
          <cell r="X2901">
            <v>0</v>
          </cell>
          <cell r="Y2901">
            <v>0</v>
          </cell>
          <cell r="Z2901">
            <v>0</v>
          </cell>
          <cell r="AA2901">
            <v>0</v>
          </cell>
          <cell r="AB2901">
            <v>0</v>
          </cell>
          <cell r="AC2901">
            <v>0</v>
          </cell>
          <cell r="AD2901">
            <v>0</v>
          </cell>
          <cell r="AE2901">
            <v>0</v>
          </cell>
          <cell r="AF2901">
            <v>0</v>
          </cell>
          <cell r="AG2901">
            <v>0</v>
          </cell>
          <cell r="AH2901">
            <v>0</v>
          </cell>
          <cell r="AI2901">
            <v>0</v>
          </cell>
          <cell r="AJ2901">
            <v>0</v>
          </cell>
          <cell r="AK2901">
            <v>0</v>
          </cell>
          <cell r="AL2901">
            <v>0</v>
          </cell>
          <cell r="AM2901">
            <v>0</v>
          </cell>
          <cell r="AN2901">
            <v>0</v>
          </cell>
          <cell r="AO2901">
            <v>0</v>
          </cell>
          <cell r="AP2901">
            <v>0</v>
          </cell>
          <cell r="AQ2901">
            <v>0</v>
          </cell>
          <cell r="AR2901">
            <v>0</v>
          </cell>
          <cell r="AS2901">
            <v>0</v>
          </cell>
          <cell r="AT2901">
            <v>0</v>
          </cell>
          <cell r="AU2901">
            <v>0</v>
          </cell>
          <cell r="AV2901">
            <v>2125.2340199999999</v>
          </cell>
          <cell r="AW2901">
            <v>0</v>
          </cell>
          <cell r="AX2901">
            <v>0</v>
          </cell>
          <cell r="AY2901">
            <v>0</v>
          </cell>
          <cell r="AZ2901">
            <v>0</v>
          </cell>
          <cell r="BA2901">
            <v>0</v>
          </cell>
          <cell r="BB2901">
            <v>0</v>
          </cell>
          <cell r="BC2901">
            <v>0</v>
          </cell>
          <cell r="BD2901">
            <v>0</v>
          </cell>
          <cell r="BE2901">
            <v>72</v>
          </cell>
          <cell r="BF2901">
            <v>2</v>
          </cell>
          <cell r="BG2901">
            <v>0</v>
          </cell>
          <cell r="BH2901">
            <v>0</v>
          </cell>
          <cell r="BI2901">
            <v>0</v>
          </cell>
          <cell r="BJ2901">
            <v>0</v>
          </cell>
          <cell r="BK2901">
            <v>190</v>
          </cell>
          <cell r="BL2901">
            <v>5</v>
          </cell>
          <cell r="BM2901">
            <v>0</v>
          </cell>
          <cell r="BN2901">
            <v>0</v>
          </cell>
          <cell r="BO2901">
            <v>0</v>
          </cell>
          <cell r="BP2901">
            <v>0</v>
          </cell>
          <cell r="BQ2901">
            <v>0</v>
          </cell>
          <cell r="BR2901">
            <v>0</v>
          </cell>
          <cell r="BS2901">
            <v>325</v>
          </cell>
          <cell r="BT2901">
            <v>10</v>
          </cell>
          <cell r="BU2901">
            <v>0</v>
          </cell>
          <cell r="BV2901">
            <v>0</v>
          </cell>
          <cell r="BW2901">
            <v>0</v>
          </cell>
          <cell r="BX2901">
            <v>0</v>
          </cell>
          <cell r="BY2901">
            <v>0</v>
          </cell>
          <cell r="BZ2901">
            <v>0</v>
          </cell>
          <cell r="CA2901">
            <v>74</v>
          </cell>
          <cell r="CB2901">
            <v>2</v>
          </cell>
          <cell r="CC2901">
            <v>0</v>
          </cell>
          <cell r="CD2901">
            <v>0</v>
          </cell>
          <cell r="CE2901">
            <v>0</v>
          </cell>
          <cell r="CF2901">
            <v>0</v>
          </cell>
          <cell r="CG2901">
            <v>0</v>
          </cell>
          <cell r="CH2901">
            <v>0</v>
          </cell>
          <cell r="CI2901">
            <v>0</v>
          </cell>
          <cell r="CJ2901">
            <v>0</v>
          </cell>
          <cell r="CK2901">
            <v>0</v>
          </cell>
          <cell r="CL2901">
            <v>0</v>
          </cell>
          <cell r="CM2901">
            <v>0</v>
          </cell>
          <cell r="CN2901">
            <v>0</v>
          </cell>
          <cell r="CO2901">
            <v>0</v>
          </cell>
          <cell r="CP2901">
            <v>0</v>
          </cell>
          <cell r="CQ2901">
            <v>0</v>
          </cell>
          <cell r="CR2901">
            <v>0</v>
          </cell>
          <cell r="CS2901">
            <v>0</v>
          </cell>
          <cell r="CT2901">
            <v>0</v>
          </cell>
          <cell r="CU2901">
            <v>0</v>
          </cell>
          <cell r="CV2901">
            <v>0</v>
          </cell>
          <cell r="CW2901">
            <v>0</v>
          </cell>
          <cell r="CX2901">
            <v>0</v>
          </cell>
          <cell r="CY2901">
            <v>0</v>
          </cell>
          <cell r="CZ2901">
            <v>0</v>
          </cell>
          <cell r="DA2901">
            <v>0</v>
          </cell>
          <cell r="DB2901">
            <v>0</v>
          </cell>
          <cell r="DC2901">
            <v>0</v>
          </cell>
          <cell r="DD2901">
            <v>2786.2340199999999</v>
          </cell>
          <cell r="DE2901">
            <v>0</v>
          </cell>
          <cell r="DG2901">
            <v>2063.3339999999998</v>
          </cell>
          <cell r="DI2901">
            <v>0.03</v>
          </cell>
          <cell r="DJ2901">
            <v>61.900019999999991</v>
          </cell>
          <cell r="DK2901">
            <v>2.2721156803828017E-2</v>
          </cell>
          <cell r="DL2901">
            <v>0</v>
          </cell>
        </row>
        <row r="2902">
          <cell r="A2902" t="str">
            <v>QPULS-FIT-REMOTE-PV7PERF10</v>
          </cell>
          <cell r="B2902" t="str">
            <v>PULSANTIERA REMOTA CON PV7PERF10"</v>
          </cell>
          <cell r="F2902">
            <v>8128.1816063829792</v>
          </cell>
          <cell r="H2902">
            <v>3820.245355</v>
          </cell>
          <cell r="I2902">
            <v>0.53</v>
          </cell>
          <cell r="J2902" t="str">
            <v>OK</v>
          </cell>
          <cell r="K2902" t="str">
            <v>NEWZD</v>
          </cell>
          <cell r="L2902">
            <v>0</v>
          </cell>
          <cell r="M2902">
            <v>0</v>
          </cell>
          <cell r="N2902">
            <v>0</v>
          </cell>
          <cell r="O2902">
            <v>0</v>
          </cell>
          <cell r="P2902">
            <v>0</v>
          </cell>
          <cell r="Q2902">
            <v>0</v>
          </cell>
          <cell r="R2902">
            <v>0</v>
          </cell>
          <cell r="S2902">
            <v>0</v>
          </cell>
          <cell r="T2902">
            <v>0</v>
          </cell>
          <cell r="U2902">
            <v>0</v>
          </cell>
          <cell r="V2902">
            <v>0</v>
          </cell>
          <cell r="W2902">
            <v>0</v>
          </cell>
          <cell r="X2902">
            <v>0</v>
          </cell>
          <cell r="Y2902">
            <v>0</v>
          </cell>
          <cell r="Z2902">
            <v>0</v>
          </cell>
          <cell r="AA2902">
            <v>0</v>
          </cell>
          <cell r="AB2902">
            <v>0</v>
          </cell>
          <cell r="AC2902">
            <v>0</v>
          </cell>
          <cell r="AD2902">
            <v>0</v>
          </cell>
          <cell r="AE2902">
            <v>0</v>
          </cell>
          <cell r="AF2902">
            <v>0</v>
          </cell>
          <cell r="AG2902">
            <v>0</v>
          </cell>
          <cell r="AH2902">
            <v>0</v>
          </cell>
          <cell r="AI2902">
            <v>0</v>
          </cell>
          <cell r="AJ2902">
            <v>0</v>
          </cell>
          <cell r="AK2902">
            <v>0</v>
          </cell>
          <cell r="AL2902">
            <v>0</v>
          </cell>
          <cell r="AM2902">
            <v>0</v>
          </cell>
          <cell r="AN2902">
            <v>0</v>
          </cell>
          <cell r="AO2902">
            <v>0</v>
          </cell>
          <cell r="AP2902">
            <v>0</v>
          </cell>
          <cell r="AQ2902">
            <v>0</v>
          </cell>
          <cell r="AR2902">
            <v>0</v>
          </cell>
          <cell r="AS2902">
            <v>0</v>
          </cell>
          <cell r="AT2902">
            <v>0</v>
          </cell>
          <cell r="AU2902">
            <v>0</v>
          </cell>
          <cell r="AV2902">
            <v>3159.245355</v>
          </cell>
          <cell r="AW2902">
            <v>0</v>
          </cell>
          <cell r="AX2902">
            <v>0</v>
          </cell>
          <cell r="AY2902">
            <v>0</v>
          </cell>
          <cell r="AZ2902">
            <v>0</v>
          </cell>
          <cell r="BA2902">
            <v>0</v>
          </cell>
          <cell r="BB2902">
            <v>0</v>
          </cell>
          <cell r="BC2902">
            <v>0</v>
          </cell>
          <cell r="BD2902">
            <v>0</v>
          </cell>
          <cell r="BE2902">
            <v>72</v>
          </cell>
          <cell r="BF2902">
            <v>2</v>
          </cell>
          <cell r="BG2902">
            <v>0</v>
          </cell>
          <cell r="BH2902">
            <v>0</v>
          </cell>
          <cell r="BI2902">
            <v>0</v>
          </cell>
          <cell r="BJ2902">
            <v>0</v>
          </cell>
          <cell r="BK2902">
            <v>190</v>
          </cell>
          <cell r="BL2902">
            <v>5</v>
          </cell>
          <cell r="BM2902">
            <v>0</v>
          </cell>
          <cell r="BN2902">
            <v>0</v>
          </cell>
          <cell r="BO2902">
            <v>0</v>
          </cell>
          <cell r="BP2902">
            <v>0</v>
          </cell>
          <cell r="BQ2902">
            <v>0</v>
          </cell>
          <cell r="BR2902">
            <v>0</v>
          </cell>
          <cell r="BS2902">
            <v>325</v>
          </cell>
          <cell r="BT2902">
            <v>10</v>
          </cell>
          <cell r="BU2902">
            <v>0</v>
          </cell>
          <cell r="BV2902">
            <v>0</v>
          </cell>
          <cell r="BW2902">
            <v>0</v>
          </cell>
          <cell r="BX2902">
            <v>0</v>
          </cell>
          <cell r="BY2902">
            <v>0</v>
          </cell>
          <cell r="BZ2902">
            <v>0</v>
          </cell>
          <cell r="CA2902">
            <v>74</v>
          </cell>
          <cell r="CB2902">
            <v>2</v>
          </cell>
          <cell r="CC2902">
            <v>0</v>
          </cell>
          <cell r="CD2902">
            <v>0</v>
          </cell>
          <cell r="CE2902">
            <v>0</v>
          </cell>
          <cell r="CF2902">
            <v>0</v>
          </cell>
          <cell r="CG2902">
            <v>0</v>
          </cell>
          <cell r="CH2902">
            <v>0</v>
          </cell>
          <cell r="CI2902">
            <v>0</v>
          </cell>
          <cell r="CJ2902">
            <v>0</v>
          </cell>
          <cell r="CK2902">
            <v>0</v>
          </cell>
          <cell r="CL2902">
            <v>0</v>
          </cell>
          <cell r="CM2902">
            <v>0</v>
          </cell>
          <cell r="CN2902">
            <v>0</v>
          </cell>
          <cell r="CO2902">
            <v>0</v>
          </cell>
          <cell r="CP2902">
            <v>0</v>
          </cell>
          <cell r="CQ2902">
            <v>0</v>
          </cell>
          <cell r="CR2902">
            <v>0</v>
          </cell>
          <cell r="CS2902">
            <v>0</v>
          </cell>
          <cell r="CT2902">
            <v>0</v>
          </cell>
          <cell r="CU2902">
            <v>0</v>
          </cell>
          <cell r="CV2902">
            <v>0</v>
          </cell>
          <cell r="CW2902">
            <v>0</v>
          </cell>
          <cell r="CX2902">
            <v>0</v>
          </cell>
          <cell r="CY2902">
            <v>0</v>
          </cell>
          <cell r="CZ2902">
            <v>0</v>
          </cell>
          <cell r="DA2902">
            <v>0</v>
          </cell>
          <cell r="DB2902">
            <v>0</v>
          </cell>
          <cell r="DC2902">
            <v>0</v>
          </cell>
          <cell r="DD2902">
            <v>3820.245355</v>
          </cell>
          <cell r="DE2902">
            <v>0</v>
          </cell>
          <cell r="DG2902">
            <v>3067.2285000000002</v>
          </cell>
          <cell r="DI2902">
            <v>0.03</v>
          </cell>
          <cell r="DJ2902">
            <v>92.016855000000007</v>
          </cell>
          <cell r="DK2902">
            <v>2.4681120001094355E-2</v>
          </cell>
          <cell r="DL2902">
            <v>0</v>
          </cell>
        </row>
        <row r="2903">
          <cell r="A2903" t="str">
            <v>QPULS-FIT-REMOTE-X-KTP</v>
          </cell>
          <cell r="B2903" t="str">
            <v>PULSANTIERA REMOTA PER KTP</v>
          </cell>
          <cell r="F2903">
            <v>4236.9819148936176</v>
          </cell>
          <cell r="H2903">
            <v>1991.3815</v>
          </cell>
          <cell r="I2903">
            <v>0.53</v>
          </cell>
          <cell r="J2903" t="str">
            <v>OK</v>
          </cell>
          <cell r="K2903" t="str">
            <v>NEWZD</v>
          </cell>
          <cell r="L2903">
            <v>0</v>
          </cell>
          <cell r="M2903">
            <v>0</v>
          </cell>
          <cell r="N2903">
            <v>0</v>
          </cell>
          <cell r="O2903">
            <v>0</v>
          </cell>
          <cell r="P2903">
            <v>0</v>
          </cell>
          <cell r="Q2903">
            <v>0</v>
          </cell>
          <cell r="R2903">
            <v>0</v>
          </cell>
          <cell r="S2903">
            <v>0</v>
          </cell>
          <cell r="T2903">
            <v>0</v>
          </cell>
          <cell r="U2903">
            <v>0</v>
          </cell>
          <cell r="V2903">
            <v>0</v>
          </cell>
          <cell r="W2903">
            <v>0</v>
          </cell>
          <cell r="X2903">
            <v>0</v>
          </cell>
          <cell r="Y2903">
            <v>0</v>
          </cell>
          <cell r="Z2903">
            <v>0</v>
          </cell>
          <cell r="AA2903">
            <v>0</v>
          </cell>
          <cell r="AB2903">
            <v>0</v>
          </cell>
          <cell r="AC2903">
            <v>0</v>
          </cell>
          <cell r="AD2903">
            <v>0</v>
          </cell>
          <cell r="AE2903">
            <v>0</v>
          </cell>
          <cell r="AF2903">
            <v>0</v>
          </cell>
          <cell r="AG2903">
            <v>0</v>
          </cell>
          <cell r="AH2903">
            <v>0</v>
          </cell>
          <cell r="AI2903">
            <v>0</v>
          </cell>
          <cell r="AJ2903">
            <v>0</v>
          </cell>
          <cell r="AK2903">
            <v>0</v>
          </cell>
          <cell r="AL2903">
            <v>0</v>
          </cell>
          <cell r="AM2903">
            <v>0</v>
          </cell>
          <cell r="AN2903">
            <v>0</v>
          </cell>
          <cell r="AO2903">
            <v>0</v>
          </cell>
          <cell r="AP2903">
            <v>0</v>
          </cell>
          <cell r="AQ2903">
            <v>0</v>
          </cell>
          <cell r="AR2903">
            <v>0</v>
          </cell>
          <cell r="AS2903">
            <v>0</v>
          </cell>
          <cell r="AT2903">
            <v>0</v>
          </cell>
          <cell r="AU2903">
            <v>0</v>
          </cell>
          <cell r="AV2903">
            <v>1330.3815</v>
          </cell>
          <cell r="AW2903">
            <v>0</v>
          </cell>
          <cell r="AX2903">
            <v>0</v>
          </cell>
          <cell r="AY2903">
            <v>0</v>
          </cell>
          <cell r="AZ2903">
            <v>0</v>
          </cell>
          <cell r="BA2903">
            <v>0</v>
          </cell>
          <cell r="BB2903">
            <v>0</v>
          </cell>
          <cell r="BC2903">
            <v>0</v>
          </cell>
          <cell r="BD2903">
            <v>0</v>
          </cell>
          <cell r="BE2903">
            <v>72</v>
          </cell>
          <cell r="BF2903">
            <v>2</v>
          </cell>
          <cell r="BG2903">
            <v>0</v>
          </cell>
          <cell r="BH2903">
            <v>0</v>
          </cell>
          <cell r="BI2903">
            <v>0</v>
          </cell>
          <cell r="BJ2903">
            <v>0</v>
          </cell>
          <cell r="BK2903">
            <v>190</v>
          </cell>
          <cell r="BL2903">
            <v>5</v>
          </cell>
          <cell r="BM2903">
            <v>0</v>
          </cell>
          <cell r="BN2903">
            <v>0</v>
          </cell>
          <cell r="BO2903">
            <v>0</v>
          </cell>
          <cell r="BP2903">
            <v>0</v>
          </cell>
          <cell r="BQ2903">
            <v>0</v>
          </cell>
          <cell r="BR2903">
            <v>0</v>
          </cell>
          <cell r="BS2903">
            <v>325</v>
          </cell>
          <cell r="BT2903">
            <v>10</v>
          </cell>
          <cell r="BU2903">
            <v>0</v>
          </cell>
          <cell r="BV2903">
            <v>0</v>
          </cell>
          <cell r="BW2903">
            <v>0</v>
          </cell>
          <cell r="BX2903">
            <v>0</v>
          </cell>
          <cell r="BY2903">
            <v>0</v>
          </cell>
          <cell r="BZ2903">
            <v>0</v>
          </cell>
          <cell r="CA2903">
            <v>74</v>
          </cell>
          <cell r="CB2903">
            <v>2</v>
          </cell>
          <cell r="CC2903">
            <v>0</v>
          </cell>
          <cell r="CD2903">
            <v>0</v>
          </cell>
          <cell r="CE2903">
            <v>0</v>
          </cell>
          <cell r="CF2903">
            <v>0</v>
          </cell>
          <cell r="CG2903">
            <v>0</v>
          </cell>
          <cell r="CH2903">
            <v>0</v>
          </cell>
          <cell r="CI2903">
            <v>0</v>
          </cell>
          <cell r="CJ2903">
            <v>0</v>
          </cell>
          <cell r="CK2903">
            <v>0</v>
          </cell>
          <cell r="CL2903">
            <v>0</v>
          </cell>
          <cell r="CM2903">
            <v>0</v>
          </cell>
          <cell r="CN2903">
            <v>0</v>
          </cell>
          <cell r="CO2903">
            <v>0</v>
          </cell>
          <cell r="CP2903">
            <v>0</v>
          </cell>
          <cell r="CQ2903">
            <v>0</v>
          </cell>
          <cell r="CR2903">
            <v>0</v>
          </cell>
          <cell r="CS2903">
            <v>0</v>
          </cell>
          <cell r="CT2903">
            <v>0</v>
          </cell>
          <cell r="CU2903">
            <v>0</v>
          </cell>
          <cell r="CV2903">
            <v>0</v>
          </cell>
          <cell r="CW2903">
            <v>0</v>
          </cell>
          <cell r="CX2903">
            <v>0</v>
          </cell>
          <cell r="CY2903">
            <v>0</v>
          </cell>
          <cell r="CZ2903">
            <v>0</v>
          </cell>
          <cell r="DA2903">
            <v>0</v>
          </cell>
          <cell r="DB2903">
            <v>0</v>
          </cell>
          <cell r="DC2903">
            <v>0</v>
          </cell>
          <cell r="DD2903">
            <v>1991.3815</v>
          </cell>
          <cell r="DE2903">
            <v>0</v>
          </cell>
          <cell r="DG2903">
            <v>1330.3815</v>
          </cell>
          <cell r="DI2903">
            <v>0</v>
          </cell>
          <cell r="DJ2903">
            <v>0</v>
          </cell>
          <cell r="DK2903">
            <v>0</v>
          </cell>
          <cell r="DL2903">
            <v>0</v>
          </cell>
        </row>
        <row r="2904">
          <cell r="A2904" t="str">
            <v>QSCAN-FIT-620</v>
          </cell>
          <cell r="B2904" t="str">
            <v>SCANNER 2D LECTOR 620 PROFESSIONAL</v>
          </cell>
          <cell r="F2904">
            <v>4652.7558044176039</v>
          </cell>
          <cell r="H2904">
            <v>2570.0939040000003</v>
          </cell>
          <cell r="I2904">
            <v>0.44761899999999999</v>
          </cell>
          <cell r="J2904" t="str">
            <v>OK</v>
          </cell>
          <cell r="K2904" t="str">
            <v>MATTD</v>
          </cell>
          <cell r="L2904">
            <v>1</v>
          </cell>
          <cell r="M2904">
            <v>0</v>
          </cell>
          <cell r="N2904">
            <v>0</v>
          </cell>
          <cell r="O2904">
            <v>0</v>
          </cell>
          <cell r="P2904">
            <v>0</v>
          </cell>
          <cell r="Q2904">
            <v>0</v>
          </cell>
          <cell r="R2904">
            <v>0</v>
          </cell>
          <cell r="S2904">
            <v>0</v>
          </cell>
          <cell r="T2904">
            <v>0</v>
          </cell>
          <cell r="U2904">
            <v>0</v>
          </cell>
          <cell r="V2904">
            <v>0</v>
          </cell>
          <cell r="W2904">
            <v>0</v>
          </cell>
          <cell r="X2904">
            <v>0</v>
          </cell>
          <cell r="Y2904">
            <v>0</v>
          </cell>
          <cell r="Z2904">
            <v>0</v>
          </cell>
          <cell r="AA2904">
            <v>0</v>
          </cell>
          <cell r="AB2904">
            <v>0</v>
          </cell>
          <cell r="AC2904">
            <v>0</v>
          </cell>
          <cell r="AD2904">
            <v>0</v>
          </cell>
          <cell r="AE2904">
            <v>0</v>
          </cell>
          <cell r="AF2904">
            <v>0</v>
          </cell>
          <cell r="AG2904">
            <v>0</v>
          </cell>
          <cell r="AH2904">
            <v>0</v>
          </cell>
          <cell r="AI2904">
            <v>0</v>
          </cell>
          <cell r="AJ2904">
            <v>0</v>
          </cell>
          <cell r="AK2904">
            <v>0</v>
          </cell>
          <cell r="AL2904">
            <v>0</v>
          </cell>
          <cell r="AM2904">
            <v>0</v>
          </cell>
          <cell r="AN2904">
            <v>0</v>
          </cell>
          <cell r="AO2904">
            <v>0</v>
          </cell>
          <cell r="AP2904">
            <v>0</v>
          </cell>
          <cell r="AQ2904">
            <v>0</v>
          </cell>
          <cell r="AR2904">
            <v>0</v>
          </cell>
          <cell r="AS2904">
            <v>0</v>
          </cell>
          <cell r="AT2904">
            <v>0</v>
          </cell>
          <cell r="AU2904">
            <v>0</v>
          </cell>
          <cell r="AV2904">
            <v>2570.0939040000003</v>
          </cell>
          <cell r="AW2904">
            <v>0</v>
          </cell>
          <cell r="AX2904">
            <v>0</v>
          </cell>
          <cell r="AY2904">
            <v>0</v>
          </cell>
          <cell r="AZ2904">
            <v>0</v>
          </cell>
          <cell r="BA2904">
            <v>0</v>
          </cell>
          <cell r="BB2904">
            <v>0</v>
          </cell>
          <cell r="BC2904">
            <v>0</v>
          </cell>
          <cell r="BD2904">
            <v>0</v>
          </cell>
          <cell r="BE2904">
            <v>0</v>
          </cell>
          <cell r="BF2904">
            <v>0</v>
          </cell>
          <cell r="BG2904">
            <v>0</v>
          </cell>
          <cell r="BH2904">
            <v>0</v>
          </cell>
          <cell r="BI2904">
            <v>0</v>
          </cell>
          <cell r="BJ2904">
            <v>0</v>
          </cell>
          <cell r="BK2904">
            <v>0</v>
          </cell>
          <cell r="BL2904">
            <v>0</v>
          </cell>
          <cell r="BM2904">
            <v>0</v>
          </cell>
          <cell r="BN2904">
            <v>0</v>
          </cell>
          <cell r="BO2904">
            <v>0</v>
          </cell>
          <cell r="BP2904">
            <v>0</v>
          </cell>
          <cell r="BQ2904">
            <v>0</v>
          </cell>
          <cell r="BR2904">
            <v>0</v>
          </cell>
          <cell r="BS2904">
            <v>0</v>
          </cell>
          <cell r="BT2904">
            <v>0</v>
          </cell>
          <cell r="BU2904">
            <v>0</v>
          </cell>
          <cell r="BV2904">
            <v>0</v>
          </cell>
          <cell r="BW2904">
            <v>0</v>
          </cell>
          <cell r="BX2904">
            <v>0</v>
          </cell>
          <cell r="BY2904">
            <v>0</v>
          </cell>
          <cell r="BZ2904">
            <v>0</v>
          </cell>
          <cell r="CA2904">
            <v>0</v>
          </cell>
          <cell r="CB2904">
            <v>0</v>
          </cell>
          <cell r="CC2904">
            <v>0</v>
          </cell>
          <cell r="CD2904">
            <v>0</v>
          </cell>
          <cell r="CE2904">
            <v>0</v>
          </cell>
          <cell r="CF2904">
            <v>0</v>
          </cell>
          <cell r="CG2904">
            <v>0</v>
          </cell>
          <cell r="CH2904">
            <v>0</v>
          </cell>
          <cell r="CI2904">
            <v>0</v>
          </cell>
          <cell r="CJ2904">
            <v>0</v>
          </cell>
          <cell r="CK2904">
            <v>0</v>
          </cell>
          <cell r="CL2904">
            <v>0</v>
          </cell>
          <cell r="CM2904">
            <v>0</v>
          </cell>
          <cell r="CN2904">
            <v>0</v>
          </cell>
          <cell r="CO2904">
            <v>0</v>
          </cell>
          <cell r="CP2904">
            <v>0</v>
          </cell>
          <cell r="CQ2904">
            <v>0</v>
          </cell>
          <cell r="CR2904">
            <v>0</v>
          </cell>
          <cell r="CS2904">
            <v>0</v>
          </cell>
          <cell r="CT2904">
            <v>0</v>
          </cell>
          <cell r="CU2904">
            <v>0</v>
          </cell>
          <cell r="CV2904">
            <v>0</v>
          </cell>
          <cell r="CW2904">
            <v>0</v>
          </cell>
          <cell r="CX2904">
            <v>0</v>
          </cell>
          <cell r="CY2904">
            <v>0</v>
          </cell>
          <cell r="CZ2904">
            <v>0</v>
          </cell>
          <cell r="DA2904">
            <v>0</v>
          </cell>
          <cell r="DB2904">
            <v>0</v>
          </cell>
          <cell r="DC2904">
            <v>0</v>
          </cell>
          <cell r="DD2904">
            <v>2570.0939040000003</v>
          </cell>
          <cell r="DE2904">
            <v>0</v>
          </cell>
          <cell r="DG2904">
            <v>2495.2368000000001</v>
          </cell>
          <cell r="DH2904">
            <v>1</v>
          </cell>
          <cell r="DI2904">
            <v>0.03</v>
          </cell>
          <cell r="DJ2904">
            <v>74.857104000000007</v>
          </cell>
          <cell r="DK2904">
            <v>3.0000000000000002E-2</v>
          </cell>
          <cell r="DL2904">
            <v>0</v>
          </cell>
        </row>
        <row r="2905">
          <cell r="A2905" t="str">
            <v>QSCAN-FIT-630</v>
          </cell>
          <cell r="B2905" t="str">
            <v>SCANNER ETICHETTE COLLI SICK CLV631-6120 (MSC002_R001)</v>
          </cell>
          <cell r="F2905">
            <v>3816.5942544680852</v>
          </cell>
          <cell r="H2905">
            <v>1793.7992996</v>
          </cell>
          <cell r="I2905">
            <v>0.53</v>
          </cell>
          <cell r="J2905" t="str">
            <v>OK</v>
          </cell>
          <cell r="K2905" t="str">
            <v>NEWZD</v>
          </cell>
          <cell r="L2905">
            <v>0</v>
          </cell>
          <cell r="M2905">
            <v>0</v>
          </cell>
          <cell r="N2905">
            <v>0</v>
          </cell>
          <cell r="O2905">
            <v>0</v>
          </cell>
          <cell r="P2905">
            <v>0</v>
          </cell>
          <cell r="Q2905">
            <v>0</v>
          </cell>
          <cell r="R2905">
            <v>0</v>
          </cell>
          <cell r="S2905">
            <v>0</v>
          </cell>
          <cell r="T2905">
            <v>0</v>
          </cell>
          <cell r="U2905">
            <v>0</v>
          </cell>
          <cell r="V2905">
            <v>0</v>
          </cell>
          <cell r="W2905">
            <v>0</v>
          </cell>
          <cell r="X2905">
            <v>0</v>
          </cell>
          <cell r="Y2905">
            <v>0</v>
          </cell>
          <cell r="Z2905">
            <v>0</v>
          </cell>
          <cell r="AA2905">
            <v>0</v>
          </cell>
          <cell r="AB2905">
            <v>0</v>
          </cell>
          <cell r="AC2905">
            <v>0</v>
          </cell>
          <cell r="AD2905">
            <v>0</v>
          </cell>
          <cell r="AE2905">
            <v>0</v>
          </cell>
          <cell r="AF2905">
            <v>0</v>
          </cell>
          <cell r="AG2905">
            <v>0</v>
          </cell>
          <cell r="AH2905">
            <v>0</v>
          </cell>
          <cell r="AI2905">
            <v>0</v>
          </cell>
          <cell r="AJ2905">
            <v>0</v>
          </cell>
          <cell r="AK2905">
            <v>0</v>
          </cell>
          <cell r="AL2905">
            <v>0</v>
          </cell>
          <cell r="AM2905">
            <v>0</v>
          </cell>
          <cell r="AN2905">
            <v>0</v>
          </cell>
          <cell r="AO2905">
            <v>0</v>
          </cell>
          <cell r="AP2905">
            <v>0</v>
          </cell>
          <cell r="AQ2905">
            <v>0</v>
          </cell>
          <cell r="AR2905">
            <v>0</v>
          </cell>
          <cell r="AS2905">
            <v>0</v>
          </cell>
          <cell r="AT2905">
            <v>0</v>
          </cell>
          <cell r="AU2905">
            <v>0</v>
          </cell>
          <cell r="AV2905">
            <v>1349.2992996</v>
          </cell>
          <cell r="AW2905">
            <v>0</v>
          </cell>
          <cell r="AX2905">
            <v>0</v>
          </cell>
          <cell r="AY2905">
            <v>0</v>
          </cell>
          <cell r="AZ2905">
            <v>0</v>
          </cell>
          <cell r="BA2905">
            <v>0</v>
          </cell>
          <cell r="BB2905">
            <v>0</v>
          </cell>
          <cell r="BC2905">
            <v>0</v>
          </cell>
          <cell r="BD2905">
            <v>0</v>
          </cell>
          <cell r="BE2905">
            <v>108</v>
          </cell>
          <cell r="BF2905">
            <v>3</v>
          </cell>
          <cell r="BG2905">
            <v>0</v>
          </cell>
          <cell r="BH2905">
            <v>0</v>
          </cell>
          <cell r="BI2905">
            <v>166</v>
          </cell>
          <cell r="BJ2905">
            <v>4</v>
          </cell>
          <cell r="BK2905">
            <v>0</v>
          </cell>
          <cell r="BL2905">
            <v>0</v>
          </cell>
          <cell r="BM2905">
            <v>0</v>
          </cell>
          <cell r="BN2905">
            <v>0</v>
          </cell>
          <cell r="BO2905">
            <v>0</v>
          </cell>
          <cell r="BP2905">
            <v>0</v>
          </cell>
          <cell r="BQ2905">
            <v>0</v>
          </cell>
          <cell r="BR2905">
            <v>0</v>
          </cell>
          <cell r="BS2905">
            <v>97.5</v>
          </cell>
          <cell r="BT2905">
            <v>3</v>
          </cell>
          <cell r="BU2905">
            <v>0</v>
          </cell>
          <cell r="BV2905">
            <v>0</v>
          </cell>
          <cell r="BW2905">
            <v>0</v>
          </cell>
          <cell r="BX2905">
            <v>0</v>
          </cell>
          <cell r="BY2905">
            <v>73</v>
          </cell>
          <cell r="BZ2905">
            <v>2</v>
          </cell>
          <cell r="CA2905">
            <v>0</v>
          </cell>
          <cell r="CB2905">
            <v>0</v>
          </cell>
          <cell r="CC2905">
            <v>0</v>
          </cell>
          <cell r="CD2905">
            <v>0</v>
          </cell>
          <cell r="CE2905">
            <v>0</v>
          </cell>
          <cell r="CF2905">
            <v>0</v>
          </cell>
          <cell r="CG2905">
            <v>0</v>
          </cell>
          <cell r="CH2905">
            <v>0</v>
          </cell>
          <cell r="CI2905">
            <v>0</v>
          </cell>
          <cell r="CJ2905">
            <v>0</v>
          </cell>
          <cell r="CK2905">
            <v>0</v>
          </cell>
          <cell r="CL2905">
            <v>0</v>
          </cell>
          <cell r="CM2905">
            <v>0</v>
          </cell>
          <cell r="CN2905">
            <v>0</v>
          </cell>
          <cell r="CO2905">
            <v>0</v>
          </cell>
          <cell r="CP2905">
            <v>0</v>
          </cell>
          <cell r="CQ2905">
            <v>0</v>
          </cell>
          <cell r="CR2905">
            <v>0</v>
          </cell>
          <cell r="CS2905">
            <v>0</v>
          </cell>
          <cell r="CT2905">
            <v>0</v>
          </cell>
          <cell r="CU2905">
            <v>0</v>
          </cell>
          <cell r="CV2905">
            <v>0</v>
          </cell>
          <cell r="CW2905">
            <v>0</v>
          </cell>
          <cell r="CX2905">
            <v>0</v>
          </cell>
          <cell r="CY2905">
            <v>0</v>
          </cell>
          <cell r="CZ2905">
            <v>0</v>
          </cell>
          <cell r="DA2905">
            <v>0</v>
          </cell>
          <cell r="DB2905">
            <v>0</v>
          </cell>
          <cell r="DC2905">
            <v>0</v>
          </cell>
          <cell r="DD2905">
            <v>1793.7992996</v>
          </cell>
          <cell r="DE2905">
            <v>0</v>
          </cell>
          <cell r="DG2905">
            <v>1309.9993200000001</v>
          </cell>
          <cell r="DI2905">
            <v>0.03</v>
          </cell>
          <cell r="DJ2905">
            <v>39.2999796</v>
          </cell>
          <cell r="DK2905">
            <v>2.239954108389167E-2</v>
          </cell>
          <cell r="DL2905">
            <v>0</v>
          </cell>
        </row>
        <row r="2906">
          <cell r="A2906" t="str">
            <v>QSCAN-FIT-650</v>
          </cell>
          <cell r="B2906" t="str">
            <v>SCANNER ETICHETTE PALLET SICK CLV650-6120 (MSC004_R001)</v>
          </cell>
          <cell r="F2906">
            <v>5708.5231826595755</v>
          </cell>
          <cell r="H2906">
            <v>2683.0058958500003</v>
          </cell>
          <cell r="I2906">
            <v>0.53</v>
          </cell>
          <cell r="J2906" t="str">
            <v>OK</v>
          </cell>
          <cell r="K2906" t="str">
            <v>NEWZD</v>
          </cell>
          <cell r="L2906">
            <v>0</v>
          </cell>
          <cell r="M2906">
            <v>0</v>
          </cell>
          <cell r="N2906">
            <v>0</v>
          </cell>
          <cell r="O2906">
            <v>0</v>
          </cell>
          <cell r="P2906">
            <v>0</v>
          </cell>
          <cell r="Q2906">
            <v>0</v>
          </cell>
          <cell r="R2906">
            <v>0</v>
          </cell>
          <cell r="S2906">
            <v>0</v>
          </cell>
          <cell r="T2906">
            <v>0</v>
          </cell>
          <cell r="U2906">
            <v>0</v>
          </cell>
          <cell r="V2906">
            <v>0</v>
          </cell>
          <cell r="W2906">
            <v>0</v>
          </cell>
          <cell r="X2906">
            <v>0</v>
          </cell>
          <cell r="Y2906">
            <v>0</v>
          </cell>
          <cell r="Z2906">
            <v>0</v>
          </cell>
          <cell r="AA2906">
            <v>0</v>
          </cell>
          <cell r="AB2906">
            <v>0</v>
          </cell>
          <cell r="AC2906">
            <v>0</v>
          </cell>
          <cell r="AD2906">
            <v>0</v>
          </cell>
          <cell r="AE2906">
            <v>0</v>
          </cell>
          <cell r="AF2906">
            <v>0</v>
          </cell>
          <cell r="AG2906">
            <v>0</v>
          </cell>
          <cell r="AH2906">
            <v>0</v>
          </cell>
          <cell r="AI2906">
            <v>0</v>
          </cell>
          <cell r="AJ2906">
            <v>0</v>
          </cell>
          <cell r="AK2906">
            <v>0</v>
          </cell>
          <cell r="AL2906">
            <v>0</v>
          </cell>
          <cell r="AM2906">
            <v>0</v>
          </cell>
          <cell r="AN2906">
            <v>0</v>
          </cell>
          <cell r="AO2906">
            <v>0</v>
          </cell>
          <cell r="AP2906">
            <v>0</v>
          </cell>
          <cell r="AQ2906">
            <v>0</v>
          </cell>
          <cell r="AR2906">
            <v>0</v>
          </cell>
          <cell r="AS2906">
            <v>0</v>
          </cell>
          <cell r="AT2906">
            <v>0</v>
          </cell>
          <cell r="AU2906">
            <v>0</v>
          </cell>
          <cell r="AV2906">
            <v>2238.5058958500003</v>
          </cell>
          <cell r="AW2906">
            <v>0</v>
          </cell>
          <cell r="AX2906">
            <v>0</v>
          </cell>
          <cell r="AY2906">
            <v>0</v>
          </cell>
          <cell r="AZ2906">
            <v>0</v>
          </cell>
          <cell r="BA2906">
            <v>0</v>
          </cell>
          <cell r="BB2906">
            <v>0</v>
          </cell>
          <cell r="BC2906">
            <v>0</v>
          </cell>
          <cell r="BD2906">
            <v>0</v>
          </cell>
          <cell r="BE2906">
            <v>108</v>
          </cell>
          <cell r="BF2906">
            <v>3</v>
          </cell>
          <cell r="BG2906">
            <v>0</v>
          </cell>
          <cell r="BH2906">
            <v>0</v>
          </cell>
          <cell r="BI2906">
            <v>166</v>
          </cell>
          <cell r="BJ2906">
            <v>4</v>
          </cell>
          <cell r="BK2906">
            <v>0</v>
          </cell>
          <cell r="BL2906">
            <v>0</v>
          </cell>
          <cell r="BM2906">
            <v>0</v>
          </cell>
          <cell r="BN2906">
            <v>0</v>
          </cell>
          <cell r="BO2906">
            <v>0</v>
          </cell>
          <cell r="BP2906">
            <v>0</v>
          </cell>
          <cell r="BQ2906">
            <v>0</v>
          </cell>
          <cell r="BR2906">
            <v>0</v>
          </cell>
          <cell r="BS2906">
            <v>97.5</v>
          </cell>
          <cell r="BT2906">
            <v>3</v>
          </cell>
          <cell r="BU2906">
            <v>0</v>
          </cell>
          <cell r="BV2906">
            <v>0</v>
          </cell>
          <cell r="BW2906">
            <v>0</v>
          </cell>
          <cell r="BX2906">
            <v>0</v>
          </cell>
          <cell r="BY2906">
            <v>73</v>
          </cell>
          <cell r="BZ2906">
            <v>2</v>
          </cell>
          <cell r="CA2906">
            <v>0</v>
          </cell>
          <cell r="CB2906">
            <v>0</v>
          </cell>
          <cell r="CC2906">
            <v>0</v>
          </cell>
          <cell r="CD2906">
            <v>0</v>
          </cell>
          <cell r="CE2906">
            <v>0</v>
          </cell>
          <cell r="CF2906">
            <v>0</v>
          </cell>
          <cell r="CG2906">
            <v>0</v>
          </cell>
          <cell r="CH2906">
            <v>0</v>
          </cell>
          <cell r="CI2906">
            <v>0</v>
          </cell>
          <cell r="CJ2906">
            <v>0</v>
          </cell>
          <cell r="CK2906">
            <v>0</v>
          </cell>
          <cell r="CL2906">
            <v>0</v>
          </cell>
          <cell r="CM2906">
            <v>0</v>
          </cell>
          <cell r="CN2906">
            <v>0</v>
          </cell>
          <cell r="CO2906">
            <v>0</v>
          </cell>
          <cell r="CP2906">
            <v>0</v>
          </cell>
          <cell r="CQ2906">
            <v>0</v>
          </cell>
          <cell r="CR2906">
            <v>0</v>
          </cell>
          <cell r="CS2906">
            <v>0</v>
          </cell>
          <cell r="CT2906">
            <v>0</v>
          </cell>
          <cell r="CU2906">
            <v>0</v>
          </cell>
          <cell r="CV2906">
            <v>0</v>
          </cell>
          <cell r="CW2906">
            <v>0</v>
          </cell>
          <cell r="CX2906">
            <v>0</v>
          </cell>
          <cell r="CY2906">
            <v>0</v>
          </cell>
          <cell r="CZ2906">
            <v>0</v>
          </cell>
          <cell r="DA2906">
            <v>0</v>
          </cell>
          <cell r="DB2906">
            <v>0</v>
          </cell>
          <cell r="DC2906">
            <v>0</v>
          </cell>
          <cell r="DD2906">
            <v>2683.0058958500003</v>
          </cell>
          <cell r="DE2906">
            <v>0</v>
          </cell>
          <cell r="DG2906">
            <v>2173.3066950000002</v>
          </cell>
          <cell r="DI2906">
            <v>0.03</v>
          </cell>
          <cell r="DJ2906">
            <v>65.199200850000011</v>
          </cell>
          <cell r="DK2906">
            <v>2.4906040990165627E-2</v>
          </cell>
          <cell r="DL2906">
            <v>0</v>
          </cell>
        </row>
        <row r="2907">
          <cell r="A2907" t="str">
            <v>QSCAN-FIT-690</v>
          </cell>
          <cell r="B2907" t="str">
            <v>SCANNER ETICHETTE PALLET SICK CLV690-1000 (MCC932)</v>
          </cell>
          <cell r="F2907">
            <v>10740.810011787236</v>
          </cell>
          <cell r="H2907">
            <v>5048.1807055400004</v>
          </cell>
          <cell r="I2907">
            <v>0.53</v>
          </cell>
          <cell r="J2907" t="str">
            <v>OK</v>
          </cell>
          <cell r="K2907" t="str">
            <v>NEWZD</v>
          </cell>
          <cell r="L2907">
            <v>0</v>
          </cell>
          <cell r="M2907">
            <v>0</v>
          </cell>
          <cell r="N2907">
            <v>0</v>
          </cell>
          <cell r="O2907">
            <v>0</v>
          </cell>
          <cell r="P2907">
            <v>0</v>
          </cell>
          <cell r="Q2907">
            <v>0</v>
          </cell>
          <cell r="R2907">
            <v>0</v>
          </cell>
          <cell r="S2907">
            <v>0</v>
          </cell>
          <cell r="T2907">
            <v>0</v>
          </cell>
          <cell r="U2907">
            <v>0</v>
          </cell>
          <cell r="V2907">
            <v>0</v>
          </cell>
          <cell r="W2907">
            <v>0</v>
          </cell>
          <cell r="X2907">
            <v>0</v>
          </cell>
          <cell r="Y2907">
            <v>0</v>
          </cell>
          <cell r="Z2907">
            <v>0</v>
          </cell>
          <cell r="AA2907">
            <v>0</v>
          </cell>
          <cell r="AB2907">
            <v>0</v>
          </cell>
          <cell r="AC2907">
            <v>0</v>
          </cell>
          <cell r="AD2907">
            <v>0</v>
          </cell>
          <cell r="AE2907">
            <v>0</v>
          </cell>
          <cell r="AF2907">
            <v>0</v>
          </cell>
          <cell r="AG2907">
            <v>0</v>
          </cell>
          <cell r="AH2907">
            <v>0</v>
          </cell>
          <cell r="AI2907">
            <v>0</v>
          </cell>
          <cell r="AJ2907">
            <v>0</v>
          </cell>
          <cell r="AK2907">
            <v>0</v>
          </cell>
          <cell r="AL2907">
            <v>0</v>
          </cell>
          <cell r="AM2907">
            <v>0</v>
          </cell>
          <cell r="AN2907">
            <v>0</v>
          </cell>
          <cell r="AO2907">
            <v>0</v>
          </cell>
          <cell r="AP2907">
            <v>0</v>
          </cell>
          <cell r="AQ2907">
            <v>0</v>
          </cell>
          <cell r="AR2907">
            <v>0</v>
          </cell>
          <cell r="AS2907">
            <v>0</v>
          </cell>
          <cell r="AT2907">
            <v>0</v>
          </cell>
          <cell r="AU2907">
            <v>0</v>
          </cell>
          <cell r="AV2907">
            <v>4603.6807055400004</v>
          </cell>
          <cell r="AW2907">
            <v>0</v>
          </cell>
          <cell r="AX2907">
            <v>0</v>
          </cell>
          <cell r="AY2907">
            <v>0</v>
          </cell>
          <cell r="AZ2907">
            <v>0</v>
          </cell>
          <cell r="BA2907">
            <v>0</v>
          </cell>
          <cell r="BB2907">
            <v>0</v>
          </cell>
          <cell r="BC2907">
            <v>0</v>
          </cell>
          <cell r="BD2907">
            <v>0</v>
          </cell>
          <cell r="BE2907">
            <v>108</v>
          </cell>
          <cell r="BF2907">
            <v>3</v>
          </cell>
          <cell r="BG2907">
            <v>0</v>
          </cell>
          <cell r="BH2907">
            <v>0</v>
          </cell>
          <cell r="BI2907">
            <v>166</v>
          </cell>
          <cell r="BJ2907">
            <v>4</v>
          </cell>
          <cell r="BK2907">
            <v>0</v>
          </cell>
          <cell r="BL2907">
            <v>0</v>
          </cell>
          <cell r="BM2907">
            <v>0</v>
          </cell>
          <cell r="BN2907">
            <v>0</v>
          </cell>
          <cell r="BO2907">
            <v>0</v>
          </cell>
          <cell r="BP2907">
            <v>0</v>
          </cell>
          <cell r="BQ2907">
            <v>0</v>
          </cell>
          <cell r="BR2907">
            <v>0</v>
          </cell>
          <cell r="BS2907">
            <v>97.5</v>
          </cell>
          <cell r="BT2907">
            <v>3</v>
          </cell>
          <cell r="BU2907">
            <v>0</v>
          </cell>
          <cell r="BV2907">
            <v>0</v>
          </cell>
          <cell r="BW2907">
            <v>0</v>
          </cell>
          <cell r="BX2907">
            <v>0</v>
          </cell>
          <cell r="BY2907">
            <v>73</v>
          </cell>
          <cell r="BZ2907">
            <v>2</v>
          </cell>
          <cell r="CA2907">
            <v>0</v>
          </cell>
          <cell r="CB2907">
            <v>0</v>
          </cell>
          <cell r="CC2907">
            <v>0</v>
          </cell>
          <cell r="CD2907">
            <v>0</v>
          </cell>
          <cell r="CE2907">
            <v>0</v>
          </cell>
          <cell r="CF2907">
            <v>0</v>
          </cell>
          <cell r="CG2907">
            <v>0</v>
          </cell>
          <cell r="CH2907">
            <v>0</v>
          </cell>
          <cell r="CI2907">
            <v>0</v>
          </cell>
          <cell r="CJ2907">
            <v>0</v>
          </cell>
          <cell r="CK2907">
            <v>0</v>
          </cell>
          <cell r="CL2907">
            <v>0</v>
          </cell>
          <cell r="CM2907">
            <v>0</v>
          </cell>
          <cell r="CN2907">
            <v>0</v>
          </cell>
          <cell r="CO2907">
            <v>0</v>
          </cell>
          <cell r="CP2907">
            <v>0</v>
          </cell>
          <cell r="CQ2907">
            <v>0</v>
          </cell>
          <cell r="CR2907">
            <v>0</v>
          </cell>
          <cell r="CS2907">
            <v>0</v>
          </cell>
          <cell r="CT2907">
            <v>0</v>
          </cell>
          <cell r="CU2907">
            <v>0</v>
          </cell>
          <cell r="CV2907">
            <v>0</v>
          </cell>
          <cell r="CW2907">
            <v>0</v>
          </cell>
          <cell r="CX2907">
            <v>0</v>
          </cell>
          <cell r="CY2907">
            <v>0</v>
          </cell>
          <cell r="CZ2907">
            <v>0</v>
          </cell>
          <cell r="DA2907">
            <v>0</v>
          </cell>
          <cell r="DB2907">
            <v>0</v>
          </cell>
          <cell r="DC2907">
            <v>0</v>
          </cell>
          <cell r="DD2907">
            <v>5048.1807055400004</v>
          </cell>
          <cell r="DE2907">
            <v>0</v>
          </cell>
          <cell r="DG2907">
            <v>4469.5929180000003</v>
          </cell>
          <cell r="DI2907">
            <v>0.03</v>
          </cell>
          <cell r="DJ2907">
            <v>134.08778753999999</v>
          </cell>
          <cell r="DK2907">
            <v>2.7286376097783015E-2</v>
          </cell>
          <cell r="DL2907">
            <v>0</v>
          </cell>
        </row>
        <row r="2908">
          <cell r="A2908" t="str">
            <v>RFANUC-020-CLIENTE</v>
          </cell>
          <cell r="B2908" t="str">
            <v>ROBOT-FANUC-020-CLIENTE</v>
          </cell>
          <cell r="F2908">
            <v>-45425.531914893618</v>
          </cell>
          <cell r="H2908">
            <v>-21350</v>
          </cell>
          <cell r="I2908">
            <v>0.53</v>
          </cell>
          <cell r="J2908" t="str">
            <v>OK</v>
          </cell>
          <cell r="K2908" t="str">
            <v>NEWZD</v>
          </cell>
          <cell r="L2908">
            <v>0</v>
          </cell>
          <cell r="M2908">
            <v>0</v>
          </cell>
          <cell r="N2908">
            <v>0</v>
          </cell>
          <cell r="O2908">
            <v>0</v>
          </cell>
          <cell r="P2908">
            <v>0</v>
          </cell>
          <cell r="Q2908">
            <v>0</v>
          </cell>
          <cell r="R2908">
            <v>0</v>
          </cell>
          <cell r="S2908">
            <v>0</v>
          </cell>
          <cell r="T2908">
            <v>0</v>
          </cell>
          <cell r="U2908">
            <v>0</v>
          </cell>
          <cell r="V2908">
            <v>0</v>
          </cell>
          <cell r="W2908">
            <v>0</v>
          </cell>
          <cell r="X2908">
            <v>0</v>
          </cell>
          <cell r="Y2908">
            <v>0</v>
          </cell>
          <cell r="Z2908">
            <v>0</v>
          </cell>
          <cell r="AA2908">
            <v>0</v>
          </cell>
          <cell r="AB2908">
            <v>0</v>
          </cell>
          <cell r="AC2908">
            <v>0</v>
          </cell>
          <cell r="AD2908">
            <v>0</v>
          </cell>
          <cell r="AE2908">
            <v>0</v>
          </cell>
          <cell r="AF2908">
            <v>0</v>
          </cell>
          <cell r="AG2908">
            <v>0</v>
          </cell>
          <cell r="AH2908">
            <v>0</v>
          </cell>
          <cell r="AI2908">
            <v>0</v>
          </cell>
          <cell r="AJ2908">
            <v>0</v>
          </cell>
          <cell r="AK2908">
            <v>0</v>
          </cell>
          <cell r="AL2908">
            <v>0</v>
          </cell>
          <cell r="AM2908">
            <v>0</v>
          </cell>
          <cell r="AN2908">
            <v>0</v>
          </cell>
          <cell r="AO2908">
            <v>0</v>
          </cell>
          <cell r="AP2908">
            <v>0</v>
          </cell>
          <cell r="AQ2908">
            <v>0</v>
          </cell>
          <cell r="AR2908">
            <v>0</v>
          </cell>
          <cell r="AS2908">
            <v>0</v>
          </cell>
          <cell r="AT2908">
            <v>0</v>
          </cell>
          <cell r="AU2908">
            <v>0</v>
          </cell>
          <cell r="AV2908">
            <v>-21350</v>
          </cell>
          <cell r="AW2908">
            <v>0</v>
          </cell>
          <cell r="AX2908">
            <v>0</v>
          </cell>
          <cell r="AY2908">
            <v>0</v>
          </cell>
          <cell r="AZ2908">
            <v>0</v>
          </cell>
          <cell r="BA2908">
            <v>0</v>
          </cell>
          <cell r="BB2908">
            <v>0</v>
          </cell>
          <cell r="BC2908">
            <v>0</v>
          </cell>
          <cell r="BD2908">
            <v>0</v>
          </cell>
          <cell r="BE2908">
            <v>0</v>
          </cell>
          <cell r="BF2908">
            <v>0</v>
          </cell>
          <cell r="BG2908">
            <v>0</v>
          </cell>
          <cell r="BH2908">
            <v>0</v>
          </cell>
          <cell r="BI2908">
            <v>0</v>
          </cell>
          <cell r="BJ2908">
            <v>0</v>
          </cell>
          <cell r="BK2908">
            <v>0</v>
          </cell>
          <cell r="BL2908">
            <v>0</v>
          </cell>
          <cell r="BM2908">
            <v>0</v>
          </cell>
          <cell r="BN2908">
            <v>0</v>
          </cell>
          <cell r="BO2908">
            <v>0</v>
          </cell>
          <cell r="BP2908">
            <v>0</v>
          </cell>
          <cell r="BQ2908">
            <v>0</v>
          </cell>
          <cell r="BR2908">
            <v>0</v>
          </cell>
          <cell r="BS2908">
            <v>0</v>
          </cell>
          <cell r="BT2908">
            <v>0</v>
          </cell>
          <cell r="BU2908">
            <v>0</v>
          </cell>
          <cell r="BV2908">
            <v>0</v>
          </cell>
          <cell r="BW2908">
            <v>0</v>
          </cell>
          <cell r="BX2908">
            <v>0</v>
          </cell>
          <cell r="BY2908">
            <v>0</v>
          </cell>
          <cell r="BZ2908">
            <v>0</v>
          </cell>
          <cell r="CA2908">
            <v>0</v>
          </cell>
          <cell r="CB2908">
            <v>0</v>
          </cell>
          <cell r="CC2908">
            <v>0</v>
          </cell>
          <cell r="CD2908">
            <v>0</v>
          </cell>
          <cell r="CE2908">
            <v>0</v>
          </cell>
          <cell r="CF2908">
            <v>0</v>
          </cell>
          <cell r="CG2908">
            <v>0</v>
          </cell>
          <cell r="CH2908">
            <v>0</v>
          </cell>
          <cell r="CI2908">
            <v>0</v>
          </cell>
          <cell r="CJ2908">
            <v>0</v>
          </cell>
          <cell r="CK2908">
            <v>0</v>
          </cell>
          <cell r="CL2908">
            <v>0</v>
          </cell>
          <cell r="CM2908">
            <v>0</v>
          </cell>
          <cell r="CN2908">
            <v>0</v>
          </cell>
          <cell r="CO2908">
            <v>0</v>
          </cell>
          <cell r="CP2908">
            <v>0</v>
          </cell>
          <cell r="CQ2908">
            <v>0</v>
          </cell>
          <cell r="CR2908">
            <v>0</v>
          </cell>
          <cell r="CS2908">
            <v>0</v>
          </cell>
          <cell r="CT2908">
            <v>0</v>
          </cell>
          <cell r="CU2908">
            <v>0</v>
          </cell>
          <cell r="CV2908">
            <v>0</v>
          </cell>
          <cell r="CW2908">
            <v>0</v>
          </cell>
          <cell r="CX2908">
            <v>0</v>
          </cell>
          <cell r="CY2908">
            <v>0</v>
          </cell>
          <cell r="CZ2908">
            <v>0</v>
          </cell>
          <cell r="DA2908">
            <v>0</v>
          </cell>
          <cell r="DB2908">
            <v>0</v>
          </cell>
          <cell r="DC2908">
            <v>0</v>
          </cell>
          <cell r="DD2908">
            <v>-21350</v>
          </cell>
          <cell r="DE2908">
            <v>0</v>
          </cell>
          <cell r="DG2908">
            <v>-21350</v>
          </cell>
          <cell r="DI2908">
            <v>0</v>
          </cell>
          <cell r="DJ2908">
            <v>0</v>
          </cell>
          <cell r="DK2908">
            <v>0</v>
          </cell>
          <cell r="DL2908">
            <v>0</v>
          </cell>
        </row>
        <row r="2909">
          <cell r="A2909" t="str">
            <v>RFANUC-020-PREF</v>
          </cell>
          <cell r="B2909" t="str">
            <v>ROBOT-FANUC-020-PREFORMATORE</v>
          </cell>
          <cell r="F2909">
            <v>16749.363499999999</v>
          </cell>
          <cell r="H2909">
            <v>7872.2008449999994</v>
          </cell>
          <cell r="I2909">
            <v>0.53</v>
          </cell>
          <cell r="J2909" t="str">
            <v>OK</v>
          </cell>
          <cell r="K2909" t="str">
            <v>NEWZD</v>
          </cell>
          <cell r="L2909">
            <v>0</v>
          </cell>
          <cell r="M2909">
            <v>0</v>
          </cell>
          <cell r="N2909">
            <v>0</v>
          </cell>
          <cell r="O2909">
            <v>0</v>
          </cell>
          <cell r="P2909">
            <v>0</v>
          </cell>
          <cell r="Q2909">
            <v>0</v>
          </cell>
          <cell r="R2909">
            <v>0</v>
          </cell>
          <cell r="S2909">
            <v>0</v>
          </cell>
          <cell r="T2909">
            <v>0</v>
          </cell>
          <cell r="U2909">
            <v>0</v>
          </cell>
          <cell r="V2909">
            <v>0</v>
          </cell>
          <cell r="W2909">
            <v>0</v>
          </cell>
          <cell r="X2909">
            <v>0</v>
          </cell>
          <cell r="Y2909">
            <v>0</v>
          </cell>
          <cell r="Z2909">
            <v>0</v>
          </cell>
          <cell r="AA2909">
            <v>0</v>
          </cell>
          <cell r="AB2909">
            <v>0</v>
          </cell>
          <cell r="AC2909">
            <v>0</v>
          </cell>
          <cell r="AD2909">
            <v>0</v>
          </cell>
          <cell r="AE2909">
            <v>0</v>
          </cell>
          <cell r="AF2909">
            <v>0</v>
          </cell>
          <cell r="AG2909">
            <v>0</v>
          </cell>
          <cell r="AH2909">
            <v>0</v>
          </cell>
          <cell r="AI2909">
            <v>0</v>
          </cell>
          <cell r="AJ2909">
            <v>0</v>
          </cell>
          <cell r="AK2909">
            <v>0</v>
          </cell>
          <cell r="AL2909">
            <v>0</v>
          </cell>
          <cell r="AM2909">
            <v>0</v>
          </cell>
          <cell r="AN2909">
            <v>0</v>
          </cell>
          <cell r="AO2909">
            <v>0</v>
          </cell>
          <cell r="AP2909">
            <v>0</v>
          </cell>
          <cell r="AQ2909">
            <v>0</v>
          </cell>
          <cell r="AR2909">
            <v>0</v>
          </cell>
          <cell r="AS2909">
            <v>0</v>
          </cell>
          <cell r="AT2909">
            <v>0</v>
          </cell>
          <cell r="AU2909">
            <v>0</v>
          </cell>
          <cell r="AV2909">
            <v>1603.000845</v>
          </cell>
          <cell r="AW2909">
            <v>1008</v>
          </cell>
          <cell r="AX2909">
            <v>28</v>
          </cell>
          <cell r="AY2909">
            <v>0</v>
          </cell>
          <cell r="AZ2909">
            <v>0</v>
          </cell>
          <cell r="BA2909">
            <v>0</v>
          </cell>
          <cell r="BB2909">
            <v>0</v>
          </cell>
          <cell r="BC2909">
            <v>0</v>
          </cell>
          <cell r="BD2909">
            <v>0</v>
          </cell>
          <cell r="BE2909">
            <v>691.19999999999993</v>
          </cell>
          <cell r="BF2909">
            <v>19.2</v>
          </cell>
          <cell r="BG2909">
            <v>0</v>
          </cell>
          <cell r="BH2909">
            <v>0</v>
          </cell>
          <cell r="BI2909">
            <v>0</v>
          </cell>
          <cell r="BJ2909">
            <v>0</v>
          </cell>
          <cell r="BK2909">
            <v>1064</v>
          </cell>
          <cell r="BL2909">
            <v>28</v>
          </cell>
          <cell r="BM2909">
            <v>0</v>
          </cell>
          <cell r="BN2909">
            <v>0</v>
          </cell>
          <cell r="BO2909">
            <v>520</v>
          </cell>
          <cell r="BP2909">
            <v>16</v>
          </cell>
          <cell r="BQ2909">
            <v>0</v>
          </cell>
          <cell r="BR2909">
            <v>0</v>
          </cell>
          <cell r="BS2909">
            <v>1950</v>
          </cell>
          <cell r="BT2909">
            <v>60</v>
          </cell>
          <cell r="BU2909">
            <v>0</v>
          </cell>
          <cell r="BV2909">
            <v>0</v>
          </cell>
          <cell r="BW2909">
            <v>0</v>
          </cell>
          <cell r="BX2909">
            <v>0</v>
          </cell>
          <cell r="BY2909">
            <v>0</v>
          </cell>
          <cell r="BZ2909">
            <v>0</v>
          </cell>
          <cell r="CA2909">
            <v>1036</v>
          </cell>
          <cell r="CB2909">
            <v>28</v>
          </cell>
          <cell r="CC2909">
            <v>0</v>
          </cell>
          <cell r="CD2909">
            <v>0</v>
          </cell>
          <cell r="CE2909">
            <v>0</v>
          </cell>
          <cell r="CF2909">
            <v>0</v>
          </cell>
          <cell r="CG2909">
            <v>0</v>
          </cell>
          <cell r="CH2909">
            <v>0</v>
          </cell>
          <cell r="CI2909">
            <v>0</v>
          </cell>
          <cell r="CJ2909">
            <v>0</v>
          </cell>
          <cell r="CK2909">
            <v>0</v>
          </cell>
          <cell r="CL2909">
            <v>0</v>
          </cell>
          <cell r="CM2909">
            <v>0</v>
          </cell>
          <cell r="CN2909">
            <v>0</v>
          </cell>
          <cell r="CO2909">
            <v>0</v>
          </cell>
          <cell r="CP2909">
            <v>0</v>
          </cell>
          <cell r="CQ2909">
            <v>0</v>
          </cell>
          <cell r="CR2909">
            <v>0</v>
          </cell>
          <cell r="CS2909">
            <v>0</v>
          </cell>
          <cell r="CT2909">
            <v>0</v>
          </cell>
          <cell r="CU2909">
            <v>0</v>
          </cell>
          <cell r="CV2909">
            <v>0</v>
          </cell>
          <cell r="CW2909">
            <v>0</v>
          </cell>
          <cell r="CX2909">
            <v>0</v>
          </cell>
          <cell r="CY2909">
            <v>0</v>
          </cell>
          <cell r="CZ2909">
            <v>0</v>
          </cell>
          <cell r="DA2909">
            <v>0</v>
          </cell>
          <cell r="DB2909">
            <v>0</v>
          </cell>
          <cell r="DC2909">
            <v>0</v>
          </cell>
          <cell r="DD2909">
            <v>7872.2008449999994</v>
          </cell>
          <cell r="DE2909">
            <v>0</v>
          </cell>
          <cell r="DG2909">
            <v>1556.3115</v>
          </cell>
          <cell r="DI2909">
            <v>0.03</v>
          </cell>
          <cell r="DJ2909">
            <v>46.689344999999996</v>
          </cell>
          <cell r="DK2909">
            <v>5.9662994553135599E-3</v>
          </cell>
          <cell r="DL2909">
            <v>0</v>
          </cell>
        </row>
        <row r="2910">
          <cell r="A2910" t="str">
            <v>RFANUC-020-PRIM</v>
          </cell>
          <cell r="B2910" t="str">
            <v>ROBOT-FANUC-020-PRIMARIO + GRUPPO FILTRI</v>
          </cell>
          <cell r="F2910">
            <v>25526.495563829787</v>
          </cell>
          <cell r="H2910">
            <v>11997.452915</v>
          </cell>
          <cell r="I2910">
            <v>0.53</v>
          </cell>
          <cell r="J2910" t="str">
            <v>OK</v>
          </cell>
          <cell r="K2910" t="str">
            <v>NEWZD</v>
          </cell>
          <cell r="L2910">
            <v>0</v>
          </cell>
          <cell r="M2910">
            <v>0</v>
          </cell>
          <cell r="N2910">
            <v>0</v>
          </cell>
          <cell r="O2910">
            <v>0</v>
          </cell>
          <cell r="P2910">
            <v>0</v>
          </cell>
          <cell r="Q2910">
            <v>0</v>
          </cell>
          <cell r="R2910">
            <v>0</v>
          </cell>
          <cell r="S2910">
            <v>0</v>
          </cell>
          <cell r="T2910">
            <v>0</v>
          </cell>
          <cell r="U2910">
            <v>0</v>
          </cell>
          <cell r="V2910">
            <v>0</v>
          </cell>
          <cell r="W2910">
            <v>0</v>
          </cell>
          <cell r="X2910">
            <v>0</v>
          </cell>
          <cell r="Y2910">
            <v>0</v>
          </cell>
          <cell r="Z2910">
            <v>0</v>
          </cell>
          <cell r="AA2910">
            <v>0</v>
          </cell>
          <cell r="AB2910">
            <v>0</v>
          </cell>
          <cell r="AC2910">
            <v>0</v>
          </cell>
          <cell r="AD2910">
            <v>0</v>
          </cell>
          <cell r="AE2910">
            <v>0</v>
          </cell>
          <cell r="AF2910">
            <v>0</v>
          </cell>
          <cell r="AG2910">
            <v>0</v>
          </cell>
          <cell r="AH2910">
            <v>0</v>
          </cell>
          <cell r="AI2910">
            <v>0</v>
          </cell>
          <cell r="AJ2910">
            <v>0</v>
          </cell>
          <cell r="AK2910">
            <v>0</v>
          </cell>
          <cell r="AL2910">
            <v>0</v>
          </cell>
          <cell r="AM2910">
            <v>0</v>
          </cell>
          <cell r="AN2910">
            <v>0</v>
          </cell>
          <cell r="AO2910">
            <v>0</v>
          </cell>
          <cell r="AP2910">
            <v>0</v>
          </cell>
          <cell r="AQ2910">
            <v>0</v>
          </cell>
          <cell r="AR2910">
            <v>0</v>
          </cell>
          <cell r="AS2910">
            <v>0</v>
          </cell>
          <cell r="AT2910">
            <v>0</v>
          </cell>
          <cell r="AU2910">
            <v>0</v>
          </cell>
          <cell r="AV2910">
            <v>2939.7029149999998</v>
          </cell>
          <cell r="AW2910">
            <v>2178</v>
          </cell>
          <cell r="AX2910">
            <v>60.5</v>
          </cell>
          <cell r="AY2910">
            <v>0</v>
          </cell>
          <cell r="AZ2910">
            <v>0</v>
          </cell>
          <cell r="BA2910">
            <v>0</v>
          </cell>
          <cell r="BB2910">
            <v>0</v>
          </cell>
          <cell r="BC2910">
            <v>0</v>
          </cell>
          <cell r="BD2910">
            <v>0</v>
          </cell>
          <cell r="BE2910">
            <v>1161</v>
          </cell>
          <cell r="BF2910">
            <v>32.25</v>
          </cell>
          <cell r="BG2910">
            <v>0</v>
          </cell>
          <cell r="BH2910">
            <v>0</v>
          </cell>
          <cell r="BI2910">
            <v>0</v>
          </cell>
          <cell r="BJ2910">
            <v>0</v>
          </cell>
          <cell r="BK2910">
            <v>1539</v>
          </cell>
          <cell r="BL2910">
            <v>40.5</v>
          </cell>
          <cell r="BM2910">
            <v>0</v>
          </cell>
          <cell r="BN2910">
            <v>0</v>
          </cell>
          <cell r="BO2910">
            <v>601.25</v>
          </cell>
          <cell r="BP2910">
            <v>18.5</v>
          </cell>
          <cell r="BQ2910">
            <v>0</v>
          </cell>
          <cell r="BR2910">
            <v>0</v>
          </cell>
          <cell r="BS2910">
            <v>2080</v>
          </cell>
          <cell r="BT2910">
            <v>64</v>
          </cell>
          <cell r="BU2910">
            <v>0</v>
          </cell>
          <cell r="BV2910">
            <v>0</v>
          </cell>
          <cell r="BW2910">
            <v>0</v>
          </cell>
          <cell r="BX2910">
            <v>0</v>
          </cell>
          <cell r="BY2910">
            <v>0</v>
          </cell>
          <cell r="BZ2910">
            <v>0</v>
          </cell>
          <cell r="CA2910">
            <v>1498.5</v>
          </cell>
          <cell r="CB2910">
            <v>40.5</v>
          </cell>
          <cell r="CC2910">
            <v>0</v>
          </cell>
          <cell r="CD2910">
            <v>0</v>
          </cell>
          <cell r="CE2910">
            <v>0</v>
          </cell>
          <cell r="CF2910">
            <v>0</v>
          </cell>
          <cell r="CG2910">
            <v>0</v>
          </cell>
          <cell r="CH2910">
            <v>0</v>
          </cell>
          <cell r="CI2910">
            <v>0</v>
          </cell>
          <cell r="CJ2910">
            <v>0</v>
          </cell>
          <cell r="CK2910">
            <v>0</v>
          </cell>
          <cell r="CL2910">
            <v>0</v>
          </cell>
          <cell r="CM2910">
            <v>0</v>
          </cell>
          <cell r="CN2910">
            <v>0</v>
          </cell>
          <cell r="CO2910">
            <v>0</v>
          </cell>
          <cell r="CP2910">
            <v>0</v>
          </cell>
          <cell r="CQ2910">
            <v>0</v>
          </cell>
          <cell r="CR2910">
            <v>0</v>
          </cell>
          <cell r="CS2910">
            <v>0</v>
          </cell>
          <cell r="CT2910">
            <v>0</v>
          </cell>
          <cell r="CU2910">
            <v>0</v>
          </cell>
          <cell r="CV2910">
            <v>0</v>
          </cell>
          <cell r="CW2910">
            <v>0</v>
          </cell>
          <cell r="CX2910">
            <v>0</v>
          </cell>
          <cell r="CY2910">
            <v>0</v>
          </cell>
          <cell r="CZ2910">
            <v>0</v>
          </cell>
          <cell r="DA2910">
            <v>0</v>
          </cell>
          <cell r="DB2910">
            <v>0</v>
          </cell>
          <cell r="DC2910">
            <v>0</v>
          </cell>
          <cell r="DD2910">
            <v>11997.452915</v>
          </cell>
          <cell r="DE2910">
            <v>0</v>
          </cell>
          <cell r="DG2910">
            <v>2854.0805</v>
          </cell>
          <cell r="DI2910">
            <v>0.03</v>
          </cell>
          <cell r="DJ2910">
            <v>85.622415000000004</v>
          </cell>
          <cell r="DK2910">
            <v>7.1880148899029416E-3</v>
          </cell>
          <cell r="DL2910">
            <v>0</v>
          </cell>
        </row>
        <row r="2911">
          <cell r="A2911" t="str">
            <v>RFANUC-020-SEC</v>
          </cell>
          <cell r="B2911" t="str">
            <v>ROBOT-FANUC-020-SECONDARIO</v>
          </cell>
          <cell r="F2911">
            <v>14586.384776595745</v>
          </cell>
          <cell r="H2911">
            <v>6855.6008449999999</v>
          </cell>
          <cell r="I2911">
            <v>0.53</v>
          </cell>
          <cell r="J2911" t="str">
            <v>OK</v>
          </cell>
          <cell r="K2911" t="str">
            <v>NEWZD</v>
          </cell>
          <cell r="L2911">
            <v>0</v>
          </cell>
          <cell r="M2911">
            <v>0</v>
          </cell>
          <cell r="N2911">
            <v>0</v>
          </cell>
          <cell r="O2911">
            <v>0</v>
          </cell>
          <cell r="P2911">
            <v>0</v>
          </cell>
          <cell r="Q2911">
            <v>0</v>
          </cell>
          <cell r="R2911">
            <v>0</v>
          </cell>
          <cell r="S2911">
            <v>0</v>
          </cell>
          <cell r="T2911">
            <v>0</v>
          </cell>
          <cell r="U2911">
            <v>0</v>
          </cell>
          <cell r="V2911">
            <v>0</v>
          </cell>
          <cell r="W2911">
            <v>0</v>
          </cell>
          <cell r="X2911">
            <v>0</v>
          </cell>
          <cell r="Y2911">
            <v>0</v>
          </cell>
          <cell r="Z2911">
            <v>0</v>
          </cell>
          <cell r="AA2911">
            <v>0</v>
          </cell>
          <cell r="AB2911">
            <v>0</v>
          </cell>
          <cell r="AC2911">
            <v>0</v>
          </cell>
          <cell r="AD2911">
            <v>0</v>
          </cell>
          <cell r="AE2911">
            <v>0</v>
          </cell>
          <cell r="AF2911">
            <v>0</v>
          </cell>
          <cell r="AG2911">
            <v>0</v>
          </cell>
          <cell r="AH2911">
            <v>0</v>
          </cell>
          <cell r="AI2911">
            <v>0</v>
          </cell>
          <cell r="AJ2911">
            <v>0</v>
          </cell>
          <cell r="AK2911">
            <v>0</v>
          </cell>
          <cell r="AL2911">
            <v>0</v>
          </cell>
          <cell r="AM2911">
            <v>0</v>
          </cell>
          <cell r="AN2911">
            <v>0</v>
          </cell>
          <cell r="AO2911">
            <v>0</v>
          </cell>
          <cell r="AP2911">
            <v>0</v>
          </cell>
          <cell r="AQ2911">
            <v>0</v>
          </cell>
          <cell r="AR2911">
            <v>0</v>
          </cell>
          <cell r="AS2911">
            <v>0</v>
          </cell>
          <cell r="AT2911">
            <v>0</v>
          </cell>
          <cell r="AU2911">
            <v>0</v>
          </cell>
          <cell r="AV2911">
            <v>1088.000845</v>
          </cell>
          <cell r="AW2911">
            <v>864</v>
          </cell>
          <cell r="AX2911">
            <v>24</v>
          </cell>
          <cell r="AY2911">
            <v>0</v>
          </cell>
          <cell r="AZ2911">
            <v>0</v>
          </cell>
          <cell r="BA2911">
            <v>0</v>
          </cell>
          <cell r="BB2911">
            <v>0</v>
          </cell>
          <cell r="BC2911">
            <v>0</v>
          </cell>
          <cell r="BD2911">
            <v>0</v>
          </cell>
          <cell r="BE2911">
            <v>633.6</v>
          </cell>
          <cell r="BF2911">
            <v>17.600000000000001</v>
          </cell>
          <cell r="BG2911">
            <v>0</v>
          </cell>
          <cell r="BH2911">
            <v>0</v>
          </cell>
          <cell r="BI2911">
            <v>0</v>
          </cell>
          <cell r="BJ2911">
            <v>0</v>
          </cell>
          <cell r="BK2911">
            <v>912</v>
          </cell>
          <cell r="BL2911">
            <v>24</v>
          </cell>
          <cell r="BM2911">
            <v>0</v>
          </cell>
          <cell r="BN2911">
            <v>0</v>
          </cell>
          <cell r="BO2911">
            <v>520</v>
          </cell>
          <cell r="BP2911">
            <v>16</v>
          </cell>
          <cell r="BQ2911">
            <v>0</v>
          </cell>
          <cell r="BR2911">
            <v>0</v>
          </cell>
          <cell r="BS2911">
            <v>1950</v>
          </cell>
          <cell r="BT2911">
            <v>60</v>
          </cell>
          <cell r="BU2911">
            <v>0</v>
          </cell>
          <cell r="BV2911">
            <v>0</v>
          </cell>
          <cell r="BW2911">
            <v>0</v>
          </cell>
          <cell r="BX2911">
            <v>0</v>
          </cell>
          <cell r="BY2911">
            <v>0</v>
          </cell>
          <cell r="BZ2911">
            <v>0</v>
          </cell>
          <cell r="CA2911">
            <v>888</v>
          </cell>
          <cell r="CB2911">
            <v>24</v>
          </cell>
          <cell r="CC2911">
            <v>0</v>
          </cell>
          <cell r="CD2911">
            <v>0</v>
          </cell>
          <cell r="CE2911">
            <v>0</v>
          </cell>
          <cell r="CF2911">
            <v>0</v>
          </cell>
          <cell r="CG2911">
            <v>0</v>
          </cell>
          <cell r="CH2911">
            <v>0</v>
          </cell>
          <cell r="CI2911">
            <v>0</v>
          </cell>
          <cell r="CJ2911">
            <v>0</v>
          </cell>
          <cell r="CK2911">
            <v>0</v>
          </cell>
          <cell r="CL2911">
            <v>0</v>
          </cell>
          <cell r="CM2911">
            <v>0</v>
          </cell>
          <cell r="CN2911">
            <v>0</v>
          </cell>
          <cell r="CO2911">
            <v>0</v>
          </cell>
          <cell r="CP2911">
            <v>0</v>
          </cell>
          <cell r="CQ2911">
            <v>0</v>
          </cell>
          <cell r="CR2911">
            <v>0</v>
          </cell>
          <cell r="CS2911">
            <v>0</v>
          </cell>
          <cell r="CT2911">
            <v>0</v>
          </cell>
          <cell r="CU2911">
            <v>0</v>
          </cell>
          <cell r="CV2911">
            <v>0</v>
          </cell>
          <cell r="CW2911">
            <v>0</v>
          </cell>
          <cell r="CX2911">
            <v>0</v>
          </cell>
          <cell r="CY2911">
            <v>0</v>
          </cell>
          <cell r="CZ2911">
            <v>0</v>
          </cell>
          <cell r="DA2911">
            <v>0</v>
          </cell>
          <cell r="DB2911">
            <v>0</v>
          </cell>
          <cell r="DC2911">
            <v>0</v>
          </cell>
          <cell r="DD2911">
            <v>6855.6008449999999</v>
          </cell>
          <cell r="DE2911">
            <v>0</v>
          </cell>
          <cell r="DG2911">
            <v>1056.3115</v>
          </cell>
          <cell r="DI2911">
            <v>0.03</v>
          </cell>
          <cell r="DJ2911">
            <v>31.689344999999999</v>
          </cell>
          <cell r="DK2911">
            <v>4.6438681099542391E-3</v>
          </cell>
          <cell r="DL2911">
            <v>0</v>
          </cell>
        </row>
        <row r="2912">
          <cell r="A2912" t="str">
            <v>RFANUC-025-CLIENTE</v>
          </cell>
          <cell r="B2912" t="str">
            <v>ROBOT-FANUC-025-CLIENTE</v>
          </cell>
          <cell r="C2912" t="str">
            <v>ROBOT-FANUC-025-CUSTOMER SUPPLIED</v>
          </cell>
          <cell r="F2912">
            <v>-62446.808510638301</v>
          </cell>
          <cell r="H2912">
            <v>-29350</v>
          </cell>
          <cell r="I2912">
            <v>0.53</v>
          </cell>
          <cell r="J2912" t="str">
            <v>OK</v>
          </cell>
          <cell r="K2912" t="str">
            <v>NEWZD</v>
          </cell>
          <cell r="L2912">
            <v>0</v>
          </cell>
          <cell r="M2912">
            <v>0</v>
          </cell>
          <cell r="N2912">
            <v>0</v>
          </cell>
          <cell r="O2912">
            <v>0</v>
          </cell>
          <cell r="P2912">
            <v>0</v>
          </cell>
          <cell r="Q2912">
            <v>0</v>
          </cell>
          <cell r="R2912">
            <v>0</v>
          </cell>
          <cell r="S2912">
            <v>0</v>
          </cell>
          <cell r="T2912">
            <v>0</v>
          </cell>
          <cell r="U2912">
            <v>0</v>
          </cell>
          <cell r="V2912">
            <v>0</v>
          </cell>
          <cell r="W2912">
            <v>0</v>
          </cell>
          <cell r="X2912">
            <v>0</v>
          </cell>
          <cell r="Y2912">
            <v>0</v>
          </cell>
          <cell r="Z2912">
            <v>0</v>
          </cell>
          <cell r="AA2912">
            <v>0</v>
          </cell>
          <cell r="AB2912">
            <v>0</v>
          </cell>
          <cell r="AC2912">
            <v>0</v>
          </cell>
          <cell r="AD2912">
            <v>0</v>
          </cell>
          <cell r="AE2912">
            <v>0</v>
          </cell>
          <cell r="AF2912">
            <v>0</v>
          </cell>
          <cell r="AG2912">
            <v>0</v>
          </cell>
          <cell r="AH2912">
            <v>0</v>
          </cell>
          <cell r="AI2912">
            <v>0</v>
          </cell>
          <cell r="AJ2912">
            <v>0</v>
          </cell>
          <cell r="AK2912">
            <v>0</v>
          </cell>
          <cell r="AL2912">
            <v>0</v>
          </cell>
          <cell r="AM2912">
            <v>0</v>
          </cell>
          <cell r="AN2912">
            <v>0</v>
          </cell>
          <cell r="AO2912">
            <v>0</v>
          </cell>
          <cell r="AP2912">
            <v>0</v>
          </cell>
          <cell r="AQ2912">
            <v>0</v>
          </cell>
          <cell r="AR2912">
            <v>0</v>
          </cell>
          <cell r="AS2912">
            <v>0</v>
          </cell>
          <cell r="AT2912">
            <v>0</v>
          </cell>
          <cell r="AU2912">
            <v>0</v>
          </cell>
          <cell r="AV2912">
            <v>-29350</v>
          </cell>
          <cell r="AW2912">
            <v>0</v>
          </cell>
          <cell r="AX2912">
            <v>0</v>
          </cell>
          <cell r="AY2912">
            <v>0</v>
          </cell>
          <cell r="AZ2912">
            <v>0</v>
          </cell>
          <cell r="BA2912">
            <v>0</v>
          </cell>
          <cell r="BB2912">
            <v>0</v>
          </cell>
          <cell r="BC2912">
            <v>0</v>
          </cell>
          <cell r="BD2912">
            <v>0</v>
          </cell>
          <cell r="BE2912">
            <v>0</v>
          </cell>
          <cell r="BF2912">
            <v>0</v>
          </cell>
          <cell r="BG2912">
            <v>0</v>
          </cell>
          <cell r="BH2912">
            <v>0</v>
          </cell>
          <cell r="BI2912">
            <v>0</v>
          </cell>
          <cell r="BJ2912">
            <v>0</v>
          </cell>
          <cell r="BK2912">
            <v>0</v>
          </cell>
          <cell r="BL2912">
            <v>0</v>
          </cell>
          <cell r="BM2912">
            <v>0</v>
          </cell>
          <cell r="BN2912">
            <v>0</v>
          </cell>
          <cell r="BO2912">
            <v>0</v>
          </cell>
          <cell r="BP2912">
            <v>0</v>
          </cell>
          <cell r="BQ2912">
            <v>0</v>
          </cell>
          <cell r="BR2912">
            <v>0</v>
          </cell>
          <cell r="BS2912">
            <v>0</v>
          </cell>
          <cell r="BT2912">
            <v>0</v>
          </cell>
          <cell r="BU2912">
            <v>0</v>
          </cell>
          <cell r="BV2912">
            <v>0</v>
          </cell>
          <cell r="BW2912">
            <v>0</v>
          </cell>
          <cell r="BX2912">
            <v>0</v>
          </cell>
          <cell r="BY2912">
            <v>0</v>
          </cell>
          <cell r="BZ2912">
            <v>0</v>
          </cell>
          <cell r="CA2912">
            <v>0</v>
          </cell>
          <cell r="CB2912">
            <v>0</v>
          </cell>
          <cell r="CC2912">
            <v>0</v>
          </cell>
          <cell r="CD2912">
            <v>0</v>
          </cell>
          <cell r="CE2912">
            <v>0</v>
          </cell>
          <cell r="CF2912">
            <v>0</v>
          </cell>
          <cell r="CG2912">
            <v>0</v>
          </cell>
          <cell r="CH2912">
            <v>0</v>
          </cell>
          <cell r="CI2912">
            <v>0</v>
          </cell>
          <cell r="CJ2912">
            <v>0</v>
          </cell>
          <cell r="CK2912">
            <v>0</v>
          </cell>
          <cell r="CL2912">
            <v>0</v>
          </cell>
          <cell r="CM2912">
            <v>0</v>
          </cell>
          <cell r="CN2912">
            <v>0</v>
          </cell>
          <cell r="CO2912">
            <v>0</v>
          </cell>
          <cell r="CP2912">
            <v>0</v>
          </cell>
          <cell r="CQ2912">
            <v>0</v>
          </cell>
          <cell r="CR2912">
            <v>0</v>
          </cell>
          <cell r="CS2912">
            <v>0</v>
          </cell>
          <cell r="CT2912">
            <v>0</v>
          </cell>
          <cell r="CU2912">
            <v>0</v>
          </cell>
          <cell r="CV2912">
            <v>0</v>
          </cell>
          <cell r="CW2912">
            <v>0</v>
          </cell>
          <cell r="CX2912">
            <v>0</v>
          </cell>
          <cell r="CY2912">
            <v>0</v>
          </cell>
          <cell r="CZ2912">
            <v>0</v>
          </cell>
          <cell r="DA2912">
            <v>0</v>
          </cell>
          <cell r="DB2912">
            <v>0</v>
          </cell>
          <cell r="DC2912">
            <v>0</v>
          </cell>
          <cell r="DD2912">
            <v>-29350</v>
          </cell>
          <cell r="DE2912">
            <v>0</v>
          </cell>
          <cell r="DG2912">
            <v>-29350</v>
          </cell>
          <cell r="DI2912">
            <v>0</v>
          </cell>
          <cell r="DJ2912">
            <v>0</v>
          </cell>
          <cell r="DK2912">
            <v>0</v>
          </cell>
          <cell r="DL2912">
            <v>0</v>
          </cell>
        </row>
        <row r="2913">
          <cell r="A2913" t="str">
            <v>RFANUC-045-CLIENTE</v>
          </cell>
          <cell r="B2913" t="str">
            <v>ROBOT-FANUC-045-CLIENTE</v>
          </cell>
          <cell r="C2913" t="str">
            <v>ROBOT-FANUC-045-CUSTOMER SUPPLIED</v>
          </cell>
          <cell r="F2913">
            <v>-49468.085106382983</v>
          </cell>
          <cell r="H2913">
            <v>-23250</v>
          </cell>
          <cell r="I2913">
            <v>0.53</v>
          </cell>
          <cell r="J2913" t="str">
            <v>OK</v>
          </cell>
          <cell r="K2913" t="str">
            <v>NEWZD</v>
          </cell>
          <cell r="L2913">
            <v>0</v>
          </cell>
          <cell r="M2913">
            <v>0</v>
          </cell>
          <cell r="N2913">
            <v>0</v>
          </cell>
          <cell r="O2913">
            <v>0</v>
          </cell>
          <cell r="P2913">
            <v>0</v>
          </cell>
          <cell r="Q2913">
            <v>0</v>
          </cell>
          <cell r="R2913">
            <v>0</v>
          </cell>
          <cell r="S2913">
            <v>0</v>
          </cell>
          <cell r="T2913">
            <v>0</v>
          </cell>
          <cell r="U2913">
            <v>0</v>
          </cell>
          <cell r="V2913">
            <v>0</v>
          </cell>
          <cell r="W2913">
            <v>0</v>
          </cell>
          <cell r="X2913">
            <v>0</v>
          </cell>
          <cell r="Y2913">
            <v>0</v>
          </cell>
          <cell r="Z2913">
            <v>0</v>
          </cell>
          <cell r="AA2913">
            <v>0</v>
          </cell>
          <cell r="AB2913">
            <v>0</v>
          </cell>
          <cell r="AC2913">
            <v>0</v>
          </cell>
          <cell r="AD2913">
            <v>0</v>
          </cell>
          <cell r="AE2913">
            <v>0</v>
          </cell>
          <cell r="AF2913">
            <v>0</v>
          </cell>
          <cell r="AG2913">
            <v>0</v>
          </cell>
          <cell r="AH2913">
            <v>0</v>
          </cell>
          <cell r="AI2913">
            <v>0</v>
          </cell>
          <cell r="AJ2913">
            <v>0</v>
          </cell>
          <cell r="AK2913">
            <v>0</v>
          </cell>
          <cell r="AL2913">
            <v>0</v>
          </cell>
          <cell r="AM2913">
            <v>0</v>
          </cell>
          <cell r="AN2913">
            <v>0</v>
          </cell>
          <cell r="AO2913">
            <v>0</v>
          </cell>
          <cell r="AP2913">
            <v>0</v>
          </cell>
          <cell r="AQ2913">
            <v>0</v>
          </cell>
          <cell r="AR2913">
            <v>0</v>
          </cell>
          <cell r="AS2913">
            <v>0</v>
          </cell>
          <cell r="AT2913">
            <v>0</v>
          </cell>
          <cell r="AU2913">
            <v>0</v>
          </cell>
          <cell r="AV2913">
            <v>-23250</v>
          </cell>
          <cell r="AW2913">
            <v>0</v>
          </cell>
          <cell r="AX2913">
            <v>0</v>
          </cell>
          <cell r="AY2913">
            <v>0</v>
          </cell>
          <cell r="AZ2913">
            <v>0</v>
          </cell>
          <cell r="BA2913">
            <v>0</v>
          </cell>
          <cell r="BB2913">
            <v>0</v>
          </cell>
          <cell r="BC2913">
            <v>0</v>
          </cell>
          <cell r="BD2913">
            <v>0</v>
          </cell>
          <cell r="BE2913">
            <v>0</v>
          </cell>
          <cell r="BF2913">
            <v>0</v>
          </cell>
          <cell r="BG2913">
            <v>0</v>
          </cell>
          <cell r="BH2913">
            <v>0</v>
          </cell>
          <cell r="BI2913">
            <v>0</v>
          </cell>
          <cell r="BJ2913">
            <v>0</v>
          </cell>
          <cell r="BK2913">
            <v>0</v>
          </cell>
          <cell r="BL2913">
            <v>0</v>
          </cell>
          <cell r="BM2913">
            <v>0</v>
          </cell>
          <cell r="BN2913">
            <v>0</v>
          </cell>
          <cell r="BO2913">
            <v>0</v>
          </cell>
          <cell r="BP2913">
            <v>0</v>
          </cell>
          <cell r="BQ2913">
            <v>0</v>
          </cell>
          <cell r="BR2913">
            <v>0</v>
          </cell>
          <cell r="BS2913">
            <v>0</v>
          </cell>
          <cell r="BT2913">
            <v>0</v>
          </cell>
          <cell r="BU2913">
            <v>0</v>
          </cell>
          <cell r="BV2913">
            <v>0</v>
          </cell>
          <cell r="BW2913">
            <v>0</v>
          </cell>
          <cell r="BX2913">
            <v>0</v>
          </cell>
          <cell r="BY2913">
            <v>0</v>
          </cell>
          <cell r="BZ2913">
            <v>0</v>
          </cell>
          <cell r="CA2913">
            <v>0</v>
          </cell>
          <cell r="CB2913">
            <v>0</v>
          </cell>
          <cell r="CC2913">
            <v>0</v>
          </cell>
          <cell r="CD2913">
            <v>0</v>
          </cell>
          <cell r="CE2913">
            <v>0</v>
          </cell>
          <cell r="CF2913">
            <v>0</v>
          </cell>
          <cell r="CG2913">
            <v>0</v>
          </cell>
          <cell r="CH2913">
            <v>0</v>
          </cell>
          <cell r="CI2913">
            <v>0</v>
          </cell>
          <cell r="CJ2913">
            <v>0</v>
          </cell>
          <cell r="CK2913">
            <v>0</v>
          </cell>
          <cell r="CL2913">
            <v>0</v>
          </cell>
          <cell r="CM2913">
            <v>0</v>
          </cell>
          <cell r="CN2913">
            <v>0</v>
          </cell>
          <cell r="CO2913">
            <v>0</v>
          </cell>
          <cell r="CP2913">
            <v>0</v>
          </cell>
          <cell r="CQ2913">
            <v>0</v>
          </cell>
          <cell r="CR2913">
            <v>0</v>
          </cell>
          <cell r="CS2913">
            <v>0</v>
          </cell>
          <cell r="CT2913">
            <v>0</v>
          </cell>
          <cell r="CU2913">
            <v>0</v>
          </cell>
          <cell r="CV2913">
            <v>0</v>
          </cell>
          <cell r="CW2913">
            <v>0</v>
          </cell>
          <cell r="CX2913">
            <v>0</v>
          </cell>
          <cell r="CY2913">
            <v>0</v>
          </cell>
          <cell r="CZ2913">
            <v>0</v>
          </cell>
          <cell r="DA2913">
            <v>0</v>
          </cell>
          <cell r="DB2913">
            <v>0</v>
          </cell>
          <cell r="DC2913">
            <v>0</v>
          </cell>
          <cell r="DD2913">
            <v>-23250</v>
          </cell>
          <cell r="DE2913">
            <v>0</v>
          </cell>
          <cell r="DG2913">
            <v>-23250</v>
          </cell>
          <cell r="DI2913">
            <v>0</v>
          </cell>
          <cell r="DJ2913">
            <v>0</v>
          </cell>
          <cell r="DK2913">
            <v>0</v>
          </cell>
          <cell r="DL2913">
            <v>0</v>
          </cell>
        </row>
        <row r="2914">
          <cell r="A2914" t="str">
            <v>RFANUC-045-PREF</v>
          </cell>
          <cell r="B2914" t="str">
            <v>ROBOT-FANUC-045-PREFORMATORE</v>
          </cell>
          <cell r="F2914">
            <v>16749.363499999999</v>
          </cell>
          <cell r="H2914">
            <v>7872.2008449999994</v>
          </cell>
          <cell r="I2914">
            <v>0.53</v>
          </cell>
          <cell r="J2914" t="str">
            <v>OK</v>
          </cell>
          <cell r="K2914" t="str">
            <v>NEWZD</v>
          </cell>
          <cell r="L2914">
            <v>0</v>
          </cell>
          <cell r="M2914">
            <v>0</v>
          </cell>
          <cell r="N2914">
            <v>0</v>
          </cell>
          <cell r="O2914">
            <v>0</v>
          </cell>
          <cell r="P2914">
            <v>0</v>
          </cell>
          <cell r="Q2914">
            <v>0</v>
          </cell>
          <cell r="R2914">
            <v>0</v>
          </cell>
          <cell r="S2914">
            <v>0</v>
          </cell>
          <cell r="T2914">
            <v>0</v>
          </cell>
          <cell r="U2914">
            <v>0</v>
          </cell>
          <cell r="V2914">
            <v>0</v>
          </cell>
          <cell r="W2914">
            <v>0</v>
          </cell>
          <cell r="X2914">
            <v>0</v>
          </cell>
          <cell r="Y2914">
            <v>0</v>
          </cell>
          <cell r="Z2914">
            <v>0</v>
          </cell>
          <cell r="AA2914">
            <v>0</v>
          </cell>
          <cell r="AB2914">
            <v>0</v>
          </cell>
          <cell r="AC2914">
            <v>0</v>
          </cell>
          <cell r="AD2914">
            <v>0</v>
          </cell>
          <cell r="AE2914">
            <v>0</v>
          </cell>
          <cell r="AF2914">
            <v>0</v>
          </cell>
          <cell r="AG2914">
            <v>0</v>
          </cell>
          <cell r="AH2914">
            <v>0</v>
          </cell>
          <cell r="AI2914">
            <v>0</v>
          </cell>
          <cell r="AJ2914">
            <v>0</v>
          </cell>
          <cell r="AK2914">
            <v>0</v>
          </cell>
          <cell r="AL2914">
            <v>0</v>
          </cell>
          <cell r="AM2914">
            <v>0</v>
          </cell>
          <cell r="AN2914">
            <v>0</v>
          </cell>
          <cell r="AO2914">
            <v>0</v>
          </cell>
          <cell r="AP2914">
            <v>0</v>
          </cell>
          <cell r="AQ2914">
            <v>0</v>
          </cell>
          <cell r="AR2914">
            <v>0</v>
          </cell>
          <cell r="AS2914">
            <v>0</v>
          </cell>
          <cell r="AT2914">
            <v>0</v>
          </cell>
          <cell r="AU2914">
            <v>0</v>
          </cell>
          <cell r="AV2914">
            <v>1603.000845</v>
          </cell>
          <cell r="AW2914">
            <v>1008</v>
          </cell>
          <cell r="AX2914">
            <v>28</v>
          </cell>
          <cell r="AY2914">
            <v>0</v>
          </cell>
          <cell r="AZ2914">
            <v>0</v>
          </cell>
          <cell r="BA2914">
            <v>0</v>
          </cell>
          <cell r="BB2914">
            <v>0</v>
          </cell>
          <cell r="BC2914">
            <v>0</v>
          </cell>
          <cell r="BD2914">
            <v>0</v>
          </cell>
          <cell r="BE2914">
            <v>691.19999999999993</v>
          </cell>
          <cell r="BF2914">
            <v>19.2</v>
          </cell>
          <cell r="BG2914">
            <v>0</v>
          </cell>
          <cell r="BH2914">
            <v>0</v>
          </cell>
          <cell r="BI2914">
            <v>0</v>
          </cell>
          <cell r="BJ2914">
            <v>0</v>
          </cell>
          <cell r="BK2914">
            <v>1064</v>
          </cell>
          <cell r="BL2914">
            <v>28</v>
          </cell>
          <cell r="BM2914">
            <v>0</v>
          </cell>
          <cell r="BN2914">
            <v>0</v>
          </cell>
          <cell r="BO2914">
            <v>520</v>
          </cell>
          <cell r="BP2914">
            <v>16</v>
          </cell>
          <cell r="BQ2914">
            <v>0</v>
          </cell>
          <cell r="BR2914">
            <v>0</v>
          </cell>
          <cell r="BS2914">
            <v>1950</v>
          </cell>
          <cell r="BT2914">
            <v>60</v>
          </cell>
          <cell r="BU2914">
            <v>0</v>
          </cell>
          <cell r="BV2914">
            <v>0</v>
          </cell>
          <cell r="BW2914">
            <v>0</v>
          </cell>
          <cell r="BX2914">
            <v>0</v>
          </cell>
          <cell r="BY2914">
            <v>0</v>
          </cell>
          <cell r="BZ2914">
            <v>0</v>
          </cell>
          <cell r="CA2914">
            <v>1036</v>
          </cell>
          <cell r="CB2914">
            <v>28</v>
          </cell>
          <cell r="CC2914">
            <v>0</v>
          </cell>
          <cell r="CD2914">
            <v>0</v>
          </cell>
          <cell r="CE2914">
            <v>0</v>
          </cell>
          <cell r="CF2914">
            <v>0</v>
          </cell>
          <cell r="CG2914">
            <v>0</v>
          </cell>
          <cell r="CH2914">
            <v>0</v>
          </cell>
          <cell r="CI2914">
            <v>0</v>
          </cell>
          <cell r="CJ2914">
            <v>0</v>
          </cell>
          <cell r="CK2914">
            <v>0</v>
          </cell>
          <cell r="CL2914">
            <v>0</v>
          </cell>
          <cell r="CM2914">
            <v>0</v>
          </cell>
          <cell r="CN2914">
            <v>0</v>
          </cell>
          <cell r="CO2914">
            <v>0</v>
          </cell>
          <cell r="CP2914">
            <v>0</v>
          </cell>
          <cell r="CQ2914">
            <v>0</v>
          </cell>
          <cell r="CR2914">
            <v>0</v>
          </cell>
          <cell r="CS2914">
            <v>0</v>
          </cell>
          <cell r="CT2914">
            <v>0</v>
          </cell>
          <cell r="CU2914">
            <v>0</v>
          </cell>
          <cell r="CV2914">
            <v>0</v>
          </cell>
          <cell r="CW2914">
            <v>0</v>
          </cell>
          <cell r="CX2914">
            <v>0</v>
          </cell>
          <cell r="CY2914">
            <v>0</v>
          </cell>
          <cell r="CZ2914">
            <v>0</v>
          </cell>
          <cell r="DA2914">
            <v>0</v>
          </cell>
          <cell r="DB2914">
            <v>0</v>
          </cell>
          <cell r="DC2914">
            <v>0</v>
          </cell>
          <cell r="DD2914">
            <v>7872.2008449999994</v>
          </cell>
          <cell r="DE2914">
            <v>0</v>
          </cell>
          <cell r="DG2914">
            <v>1556.3115</v>
          </cell>
          <cell r="DI2914">
            <v>0.03</v>
          </cell>
          <cell r="DJ2914">
            <v>46.689344999999996</v>
          </cell>
          <cell r="DK2914">
            <v>5.9662994553135599E-3</v>
          </cell>
          <cell r="DL2914">
            <v>0</v>
          </cell>
        </row>
        <row r="2915">
          <cell r="A2915" t="str">
            <v>RFANUC-045-PRIM</v>
          </cell>
          <cell r="B2915" t="str">
            <v>ROBOT-FANUC-045-PRIMARIO + GRUPPO FILTRI</v>
          </cell>
          <cell r="F2915">
            <v>25526.495563829787</v>
          </cell>
          <cell r="H2915">
            <v>11997.452915</v>
          </cell>
          <cell r="I2915">
            <v>0.53</v>
          </cell>
          <cell r="J2915" t="str">
            <v>OK</v>
          </cell>
          <cell r="K2915" t="str">
            <v>NEWZD</v>
          </cell>
          <cell r="L2915">
            <v>0</v>
          </cell>
          <cell r="M2915">
            <v>0</v>
          </cell>
          <cell r="N2915">
            <v>0</v>
          </cell>
          <cell r="O2915">
            <v>0</v>
          </cell>
          <cell r="P2915">
            <v>0</v>
          </cell>
          <cell r="Q2915">
            <v>0</v>
          </cell>
          <cell r="R2915">
            <v>0</v>
          </cell>
          <cell r="S2915">
            <v>0</v>
          </cell>
          <cell r="T2915">
            <v>0</v>
          </cell>
          <cell r="U2915">
            <v>0</v>
          </cell>
          <cell r="V2915">
            <v>0</v>
          </cell>
          <cell r="W2915">
            <v>0</v>
          </cell>
          <cell r="X2915">
            <v>0</v>
          </cell>
          <cell r="Y2915">
            <v>0</v>
          </cell>
          <cell r="Z2915">
            <v>0</v>
          </cell>
          <cell r="AA2915">
            <v>0</v>
          </cell>
          <cell r="AB2915">
            <v>0</v>
          </cell>
          <cell r="AC2915">
            <v>0</v>
          </cell>
          <cell r="AD2915">
            <v>0</v>
          </cell>
          <cell r="AE2915">
            <v>0</v>
          </cell>
          <cell r="AF2915">
            <v>0</v>
          </cell>
          <cell r="AG2915">
            <v>0</v>
          </cell>
          <cell r="AH2915">
            <v>0</v>
          </cell>
          <cell r="AI2915">
            <v>0</v>
          </cell>
          <cell r="AJ2915">
            <v>0</v>
          </cell>
          <cell r="AK2915">
            <v>0</v>
          </cell>
          <cell r="AL2915">
            <v>0</v>
          </cell>
          <cell r="AM2915">
            <v>0</v>
          </cell>
          <cell r="AN2915">
            <v>0</v>
          </cell>
          <cell r="AO2915">
            <v>0</v>
          </cell>
          <cell r="AP2915">
            <v>0</v>
          </cell>
          <cell r="AQ2915">
            <v>0</v>
          </cell>
          <cell r="AR2915">
            <v>0</v>
          </cell>
          <cell r="AS2915">
            <v>0</v>
          </cell>
          <cell r="AT2915">
            <v>0</v>
          </cell>
          <cell r="AU2915">
            <v>0</v>
          </cell>
          <cell r="AV2915">
            <v>2939.7029149999998</v>
          </cell>
          <cell r="AW2915">
            <v>2178</v>
          </cell>
          <cell r="AX2915">
            <v>60.5</v>
          </cell>
          <cell r="AY2915">
            <v>0</v>
          </cell>
          <cell r="AZ2915">
            <v>0</v>
          </cell>
          <cell r="BA2915">
            <v>0</v>
          </cell>
          <cell r="BB2915">
            <v>0</v>
          </cell>
          <cell r="BC2915">
            <v>0</v>
          </cell>
          <cell r="BD2915">
            <v>0</v>
          </cell>
          <cell r="BE2915">
            <v>1161</v>
          </cell>
          <cell r="BF2915">
            <v>32.25</v>
          </cell>
          <cell r="BG2915">
            <v>0</v>
          </cell>
          <cell r="BH2915">
            <v>0</v>
          </cell>
          <cell r="BI2915">
            <v>0</v>
          </cell>
          <cell r="BJ2915">
            <v>0</v>
          </cell>
          <cell r="BK2915">
            <v>1539</v>
          </cell>
          <cell r="BL2915">
            <v>40.5</v>
          </cell>
          <cell r="BM2915">
            <v>0</v>
          </cell>
          <cell r="BN2915">
            <v>0</v>
          </cell>
          <cell r="BO2915">
            <v>601.25</v>
          </cell>
          <cell r="BP2915">
            <v>18.5</v>
          </cell>
          <cell r="BQ2915">
            <v>0</v>
          </cell>
          <cell r="BR2915">
            <v>0</v>
          </cell>
          <cell r="BS2915">
            <v>2080</v>
          </cell>
          <cell r="BT2915">
            <v>64</v>
          </cell>
          <cell r="BU2915">
            <v>0</v>
          </cell>
          <cell r="BV2915">
            <v>0</v>
          </cell>
          <cell r="BW2915">
            <v>0</v>
          </cell>
          <cell r="BX2915">
            <v>0</v>
          </cell>
          <cell r="BY2915">
            <v>0</v>
          </cell>
          <cell r="BZ2915">
            <v>0</v>
          </cell>
          <cell r="CA2915">
            <v>1498.5</v>
          </cell>
          <cell r="CB2915">
            <v>40.5</v>
          </cell>
          <cell r="CC2915">
            <v>0</v>
          </cell>
          <cell r="CD2915">
            <v>0</v>
          </cell>
          <cell r="CE2915">
            <v>0</v>
          </cell>
          <cell r="CF2915">
            <v>0</v>
          </cell>
          <cell r="CG2915">
            <v>0</v>
          </cell>
          <cell r="CH2915">
            <v>0</v>
          </cell>
          <cell r="CI2915">
            <v>0</v>
          </cell>
          <cell r="CJ2915">
            <v>0</v>
          </cell>
          <cell r="CK2915">
            <v>0</v>
          </cell>
          <cell r="CL2915">
            <v>0</v>
          </cell>
          <cell r="CM2915">
            <v>0</v>
          </cell>
          <cell r="CN2915">
            <v>0</v>
          </cell>
          <cell r="CO2915">
            <v>0</v>
          </cell>
          <cell r="CP2915">
            <v>0</v>
          </cell>
          <cell r="CQ2915">
            <v>0</v>
          </cell>
          <cell r="CR2915">
            <v>0</v>
          </cell>
          <cell r="CS2915">
            <v>0</v>
          </cell>
          <cell r="CT2915">
            <v>0</v>
          </cell>
          <cell r="CU2915">
            <v>0</v>
          </cell>
          <cell r="CV2915">
            <v>0</v>
          </cell>
          <cell r="CW2915">
            <v>0</v>
          </cell>
          <cell r="CX2915">
            <v>0</v>
          </cell>
          <cell r="CY2915">
            <v>0</v>
          </cell>
          <cell r="CZ2915">
            <v>0</v>
          </cell>
          <cell r="DA2915">
            <v>0</v>
          </cell>
          <cell r="DB2915">
            <v>0</v>
          </cell>
          <cell r="DC2915">
            <v>0</v>
          </cell>
          <cell r="DD2915">
            <v>11997.452915</v>
          </cell>
          <cell r="DE2915">
            <v>0</v>
          </cell>
          <cell r="DG2915">
            <v>2854.0805</v>
          </cell>
          <cell r="DI2915">
            <v>0.03</v>
          </cell>
          <cell r="DJ2915">
            <v>85.622415000000004</v>
          </cell>
          <cell r="DK2915">
            <v>7.1880148899029416E-3</v>
          </cell>
          <cell r="DL2915">
            <v>0</v>
          </cell>
        </row>
        <row r="2916">
          <cell r="A2916" t="str">
            <v>RFANUC-045-SEC</v>
          </cell>
          <cell r="B2916" t="str">
            <v>ROBOT-FANUC-045-SECONDARIO</v>
          </cell>
          <cell r="F2916">
            <v>14586.384776595745</v>
          </cell>
          <cell r="H2916">
            <v>6855.6008449999999</v>
          </cell>
          <cell r="I2916">
            <v>0.53</v>
          </cell>
          <cell r="J2916" t="str">
            <v>OK</v>
          </cell>
          <cell r="K2916" t="str">
            <v>NEWZD</v>
          </cell>
          <cell r="L2916">
            <v>0</v>
          </cell>
          <cell r="M2916">
            <v>0</v>
          </cell>
          <cell r="N2916">
            <v>0</v>
          </cell>
          <cell r="O2916">
            <v>0</v>
          </cell>
          <cell r="P2916">
            <v>0</v>
          </cell>
          <cell r="Q2916">
            <v>0</v>
          </cell>
          <cell r="R2916">
            <v>0</v>
          </cell>
          <cell r="S2916">
            <v>0</v>
          </cell>
          <cell r="T2916">
            <v>0</v>
          </cell>
          <cell r="U2916">
            <v>0</v>
          </cell>
          <cell r="V2916">
            <v>0</v>
          </cell>
          <cell r="W2916">
            <v>0</v>
          </cell>
          <cell r="X2916">
            <v>0</v>
          </cell>
          <cell r="Y2916">
            <v>0</v>
          </cell>
          <cell r="Z2916">
            <v>0</v>
          </cell>
          <cell r="AA2916">
            <v>0</v>
          </cell>
          <cell r="AB2916">
            <v>0</v>
          </cell>
          <cell r="AC2916">
            <v>0</v>
          </cell>
          <cell r="AD2916">
            <v>0</v>
          </cell>
          <cell r="AE2916">
            <v>0</v>
          </cell>
          <cell r="AF2916">
            <v>0</v>
          </cell>
          <cell r="AG2916">
            <v>0</v>
          </cell>
          <cell r="AH2916">
            <v>0</v>
          </cell>
          <cell r="AI2916">
            <v>0</v>
          </cell>
          <cell r="AJ2916">
            <v>0</v>
          </cell>
          <cell r="AK2916">
            <v>0</v>
          </cell>
          <cell r="AL2916">
            <v>0</v>
          </cell>
          <cell r="AM2916">
            <v>0</v>
          </cell>
          <cell r="AN2916">
            <v>0</v>
          </cell>
          <cell r="AO2916">
            <v>0</v>
          </cell>
          <cell r="AP2916">
            <v>0</v>
          </cell>
          <cell r="AQ2916">
            <v>0</v>
          </cell>
          <cell r="AR2916">
            <v>0</v>
          </cell>
          <cell r="AS2916">
            <v>0</v>
          </cell>
          <cell r="AT2916">
            <v>0</v>
          </cell>
          <cell r="AU2916">
            <v>0</v>
          </cell>
          <cell r="AV2916">
            <v>1088.000845</v>
          </cell>
          <cell r="AW2916">
            <v>864</v>
          </cell>
          <cell r="AX2916">
            <v>24</v>
          </cell>
          <cell r="AY2916">
            <v>0</v>
          </cell>
          <cell r="AZ2916">
            <v>0</v>
          </cell>
          <cell r="BA2916">
            <v>0</v>
          </cell>
          <cell r="BB2916">
            <v>0</v>
          </cell>
          <cell r="BC2916">
            <v>0</v>
          </cell>
          <cell r="BD2916">
            <v>0</v>
          </cell>
          <cell r="BE2916">
            <v>633.6</v>
          </cell>
          <cell r="BF2916">
            <v>17.600000000000001</v>
          </cell>
          <cell r="BG2916">
            <v>0</v>
          </cell>
          <cell r="BH2916">
            <v>0</v>
          </cell>
          <cell r="BI2916">
            <v>0</v>
          </cell>
          <cell r="BJ2916">
            <v>0</v>
          </cell>
          <cell r="BK2916">
            <v>912</v>
          </cell>
          <cell r="BL2916">
            <v>24</v>
          </cell>
          <cell r="BM2916">
            <v>0</v>
          </cell>
          <cell r="BN2916">
            <v>0</v>
          </cell>
          <cell r="BO2916">
            <v>520</v>
          </cell>
          <cell r="BP2916">
            <v>16</v>
          </cell>
          <cell r="BQ2916">
            <v>0</v>
          </cell>
          <cell r="BR2916">
            <v>0</v>
          </cell>
          <cell r="BS2916">
            <v>1950</v>
          </cell>
          <cell r="BT2916">
            <v>60</v>
          </cell>
          <cell r="BU2916">
            <v>0</v>
          </cell>
          <cell r="BV2916">
            <v>0</v>
          </cell>
          <cell r="BW2916">
            <v>0</v>
          </cell>
          <cell r="BX2916">
            <v>0</v>
          </cell>
          <cell r="BY2916">
            <v>0</v>
          </cell>
          <cell r="BZ2916">
            <v>0</v>
          </cell>
          <cell r="CA2916">
            <v>888</v>
          </cell>
          <cell r="CB2916">
            <v>24</v>
          </cell>
          <cell r="CC2916">
            <v>0</v>
          </cell>
          <cell r="CD2916">
            <v>0</v>
          </cell>
          <cell r="CE2916">
            <v>0</v>
          </cell>
          <cell r="CF2916">
            <v>0</v>
          </cell>
          <cell r="CG2916">
            <v>0</v>
          </cell>
          <cell r="CH2916">
            <v>0</v>
          </cell>
          <cell r="CI2916">
            <v>0</v>
          </cell>
          <cell r="CJ2916">
            <v>0</v>
          </cell>
          <cell r="CK2916">
            <v>0</v>
          </cell>
          <cell r="CL2916">
            <v>0</v>
          </cell>
          <cell r="CM2916">
            <v>0</v>
          </cell>
          <cell r="CN2916">
            <v>0</v>
          </cell>
          <cell r="CO2916">
            <v>0</v>
          </cell>
          <cell r="CP2916">
            <v>0</v>
          </cell>
          <cell r="CQ2916">
            <v>0</v>
          </cell>
          <cell r="CR2916">
            <v>0</v>
          </cell>
          <cell r="CS2916">
            <v>0</v>
          </cell>
          <cell r="CT2916">
            <v>0</v>
          </cell>
          <cell r="CU2916">
            <v>0</v>
          </cell>
          <cell r="CV2916">
            <v>0</v>
          </cell>
          <cell r="CW2916">
            <v>0</v>
          </cell>
          <cell r="CX2916">
            <v>0</v>
          </cell>
          <cell r="CY2916">
            <v>0</v>
          </cell>
          <cell r="CZ2916">
            <v>0</v>
          </cell>
          <cell r="DA2916">
            <v>0</v>
          </cell>
          <cell r="DB2916">
            <v>0</v>
          </cell>
          <cell r="DC2916">
            <v>0</v>
          </cell>
          <cell r="DD2916">
            <v>6855.6008449999999</v>
          </cell>
          <cell r="DE2916">
            <v>0</v>
          </cell>
          <cell r="DG2916">
            <v>1056.3115</v>
          </cell>
          <cell r="DI2916">
            <v>0.03</v>
          </cell>
          <cell r="DJ2916">
            <v>31.689344999999999</v>
          </cell>
          <cell r="DK2916">
            <v>4.6438681099542391E-3</v>
          </cell>
          <cell r="DL2916">
            <v>0</v>
          </cell>
        </row>
        <row r="2917">
          <cell r="A2917" t="str">
            <v>RFANUC-050-CLIENTE</v>
          </cell>
          <cell r="B2917" t="str">
            <v>ROBOT-FANUC-050-CLIENTE</v>
          </cell>
          <cell r="F2917">
            <v>-63404.255319148942</v>
          </cell>
          <cell r="H2917">
            <v>-29800</v>
          </cell>
          <cell r="I2917">
            <v>0.53</v>
          </cell>
          <cell r="J2917" t="str">
            <v>OK</v>
          </cell>
          <cell r="K2917" t="str">
            <v>NEWZD</v>
          </cell>
          <cell r="L2917">
            <v>0</v>
          </cell>
          <cell r="M2917">
            <v>0</v>
          </cell>
          <cell r="N2917">
            <v>0</v>
          </cell>
          <cell r="O2917">
            <v>0</v>
          </cell>
          <cell r="P2917">
            <v>0</v>
          </cell>
          <cell r="Q2917">
            <v>0</v>
          </cell>
          <cell r="R2917">
            <v>0</v>
          </cell>
          <cell r="S2917">
            <v>0</v>
          </cell>
          <cell r="T2917">
            <v>0</v>
          </cell>
          <cell r="U2917">
            <v>0</v>
          </cell>
          <cell r="V2917">
            <v>0</v>
          </cell>
          <cell r="W2917">
            <v>0</v>
          </cell>
          <cell r="X2917">
            <v>0</v>
          </cell>
          <cell r="Y2917">
            <v>0</v>
          </cell>
          <cell r="Z2917">
            <v>0</v>
          </cell>
          <cell r="AA2917">
            <v>0</v>
          </cell>
          <cell r="AB2917">
            <v>0</v>
          </cell>
          <cell r="AC2917">
            <v>0</v>
          </cell>
          <cell r="AD2917">
            <v>0</v>
          </cell>
          <cell r="AE2917">
            <v>0</v>
          </cell>
          <cell r="AF2917">
            <v>0</v>
          </cell>
          <cell r="AG2917">
            <v>0</v>
          </cell>
          <cell r="AH2917">
            <v>0</v>
          </cell>
          <cell r="AI2917">
            <v>0</v>
          </cell>
          <cell r="AJ2917">
            <v>0</v>
          </cell>
          <cell r="AK2917">
            <v>0</v>
          </cell>
          <cell r="AL2917">
            <v>0</v>
          </cell>
          <cell r="AM2917">
            <v>0</v>
          </cell>
          <cell r="AN2917">
            <v>0</v>
          </cell>
          <cell r="AO2917">
            <v>0</v>
          </cell>
          <cell r="AP2917">
            <v>0</v>
          </cell>
          <cell r="AQ2917">
            <v>0</v>
          </cell>
          <cell r="AR2917">
            <v>0</v>
          </cell>
          <cell r="AS2917">
            <v>0</v>
          </cell>
          <cell r="AT2917">
            <v>0</v>
          </cell>
          <cell r="AU2917">
            <v>0</v>
          </cell>
          <cell r="AV2917">
            <v>-29800</v>
          </cell>
          <cell r="AW2917">
            <v>0</v>
          </cell>
          <cell r="AX2917">
            <v>0</v>
          </cell>
          <cell r="AY2917">
            <v>0</v>
          </cell>
          <cell r="AZ2917">
            <v>0</v>
          </cell>
          <cell r="BA2917">
            <v>0</v>
          </cell>
          <cell r="BB2917">
            <v>0</v>
          </cell>
          <cell r="BC2917">
            <v>0</v>
          </cell>
          <cell r="BD2917">
            <v>0</v>
          </cell>
          <cell r="BE2917">
            <v>0</v>
          </cell>
          <cell r="BF2917">
            <v>0</v>
          </cell>
          <cell r="BG2917">
            <v>0</v>
          </cell>
          <cell r="BH2917">
            <v>0</v>
          </cell>
          <cell r="BI2917">
            <v>0</v>
          </cell>
          <cell r="BJ2917">
            <v>0</v>
          </cell>
          <cell r="BK2917">
            <v>0</v>
          </cell>
          <cell r="BL2917">
            <v>0</v>
          </cell>
          <cell r="BM2917">
            <v>0</v>
          </cell>
          <cell r="BN2917">
            <v>0</v>
          </cell>
          <cell r="BO2917">
            <v>0</v>
          </cell>
          <cell r="BP2917">
            <v>0</v>
          </cell>
          <cell r="BQ2917">
            <v>0</v>
          </cell>
          <cell r="BR2917">
            <v>0</v>
          </cell>
          <cell r="BS2917">
            <v>0</v>
          </cell>
          <cell r="BT2917">
            <v>0</v>
          </cell>
          <cell r="BU2917">
            <v>0</v>
          </cell>
          <cell r="BV2917">
            <v>0</v>
          </cell>
          <cell r="BW2917">
            <v>0</v>
          </cell>
          <cell r="BX2917">
            <v>0</v>
          </cell>
          <cell r="BY2917">
            <v>0</v>
          </cell>
          <cell r="BZ2917">
            <v>0</v>
          </cell>
          <cell r="CA2917">
            <v>0</v>
          </cell>
          <cell r="CB2917">
            <v>0</v>
          </cell>
          <cell r="CC2917">
            <v>0</v>
          </cell>
          <cell r="CD2917">
            <v>0</v>
          </cell>
          <cell r="CE2917">
            <v>0</v>
          </cell>
          <cell r="CF2917">
            <v>0</v>
          </cell>
          <cell r="CG2917">
            <v>0</v>
          </cell>
          <cell r="CH2917">
            <v>0</v>
          </cell>
          <cell r="CI2917">
            <v>0</v>
          </cell>
          <cell r="CJ2917">
            <v>0</v>
          </cell>
          <cell r="CK2917">
            <v>0</v>
          </cell>
          <cell r="CL2917">
            <v>0</v>
          </cell>
          <cell r="CM2917">
            <v>0</v>
          </cell>
          <cell r="CN2917">
            <v>0</v>
          </cell>
          <cell r="CO2917">
            <v>0</v>
          </cell>
          <cell r="CP2917">
            <v>0</v>
          </cell>
          <cell r="CQ2917">
            <v>0</v>
          </cell>
          <cell r="CR2917">
            <v>0</v>
          </cell>
          <cell r="CS2917">
            <v>0</v>
          </cell>
          <cell r="CT2917">
            <v>0</v>
          </cell>
          <cell r="CU2917">
            <v>0</v>
          </cell>
          <cell r="CV2917">
            <v>0</v>
          </cell>
          <cell r="CW2917">
            <v>0</v>
          </cell>
          <cell r="CX2917">
            <v>0</v>
          </cell>
          <cell r="CY2917">
            <v>0</v>
          </cell>
          <cell r="CZ2917">
            <v>0</v>
          </cell>
          <cell r="DA2917">
            <v>0</v>
          </cell>
          <cell r="DB2917">
            <v>0</v>
          </cell>
          <cell r="DC2917">
            <v>0</v>
          </cell>
          <cell r="DD2917">
            <v>-29800</v>
          </cell>
          <cell r="DE2917">
            <v>0</v>
          </cell>
          <cell r="DG2917">
            <v>-29800</v>
          </cell>
          <cell r="DI2917">
            <v>0</v>
          </cell>
          <cell r="DJ2917">
            <v>0</v>
          </cell>
          <cell r="DK2917">
            <v>0</v>
          </cell>
          <cell r="DL2917">
            <v>0</v>
          </cell>
        </row>
        <row r="2918">
          <cell r="A2918" t="str">
            <v>RFANUC-050-PREF</v>
          </cell>
          <cell r="B2918" t="str">
            <v>ROBOT-FANUC-050-PREFORMATORE</v>
          </cell>
          <cell r="F2918">
            <v>16749.363499999999</v>
          </cell>
          <cell r="H2918">
            <v>7872.2008449999994</v>
          </cell>
          <cell r="I2918">
            <v>0.53</v>
          </cell>
          <cell r="J2918" t="str">
            <v>OK</v>
          </cell>
          <cell r="K2918" t="str">
            <v>NEWZD</v>
          </cell>
          <cell r="L2918">
            <v>0</v>
          </cell>
          <cell r="M2918">
            <v>0</v>
          </cell>
          <cell r="N2918">
            <v>0</v>
          </cell>
          <cell r="O2918">
            <v>0</v>
          </cell>
          <cell r="P2918">
            <v>0</v>
          </cell>
          <cell r="Q2918">
            <v>0</v>
          </cell>
          <cell r="R2918">
            <v>0</v>
          </cell>
          <cell r="S2918">
            <v>0</v>
          </cell>
          <cell r="T2918">
            <v>0</v>
          </cell>
          <cell r="U2918">
            <v>0</v>
          </cell>
          <cell r="V2918">
            <v>0</v>
          </cell>
          <cell r="W2918">
            <v>0</v>
          </cell>
          <cell r="X2918">
            <v>0</v>
          </cell>
          <cell r="Y2918">
            <v>0</v>
          </cell>
          <cell r="Z2918">
            <v>0</v>
          </cell>
          <cell r="AA2918">
            <v>0</v>
          </cell>
          <cell r="AB2918">
            <v>0</v>
          </cell>
          <cell r="AC2918">
            <v>0</v>
          </cell>
          <cell r="AD2918">
            <v>0</v>
          </cell>
          <cell r="AE2918">
            <v>0</v>
          </cell>
          <cell r="AF2918">
            <v>0</v>
          </cell>
          <cell r="AG2918">
            <v>0</v>
          </cell>
          <cell r="AH2918">
            <v>0</v>
          </cell>
          <cell r="AI2918">
            <v>0</v>
          </cell>
          <cell r="AJ2918">
            <v>0</v>
          </cell>
          <cell r="AK2918">
            <v>0</v>
          </cell>
          <cell r="AL2918">
            <v>0</v>
          </cell>
          <cell r="AM2918">
            <v>0</v>
          </cell>
          <cell r="AN2918">
            <v>0</v>
          </cell>
          <cell r="AO2918">
            <v>0</v>
          </cell>
          <cell r="AP2918">
            <v>0</v>
          </cell>
          <cell r="AQ2918">
            <v>0</v>
          </cell>
          <cell r="AR2918">
            <v>0</v>
          </cell>
          <cell r="AS2918">
            <v>0</v>
          </cell>
          <cell r="AT2918">
            <v>0</v>
          </cell>
          <cell r="AU2918">
            <v>0</v>
          </cell>
          <cell r="AV2918">
            <v>1603.000845</v>
          </cell>
          <cell r="AW2918">
            <v>1008</v>
          </cell>
          <cell r="AX2918">
            <v>28</v>
          </cell>
          <cell r="AY2918">
            <v>0</v>
          </cell>
          <cell r="AZ2918">
            <v>0</v>
          </cell>
          <cell r="BA2918">
            <v>0</v>
          </cell>
          <cell r="BB2918">
            <v>0</v>
          </cell>
          <cell r="BC2918">
            <v>0</v>
          </cell>
          <cell r="BD2918">
            <v>0</v>
          </cell>
          <cell r="BE2918">
            <v>691.19999999999993</v>
          </cell>
          <cell r="BF2918">
            <v>19.2</v>
          </cell>
          <cell r="BG2918">
            <v>0</v>
          </cell>
          <cell r="BH2918">
            <v>0</v>
          </cell>
          <cell r="BI2918">
            <v>0</v>
          </cell>
          <cell r="BJ2918">
            <v>0</v>
          </cell>
          <cell r="BK2918">
            <v>1064</v>
          </cell>
          <cell r="BL2918">
            <v>28</v>
          </cell>
          <cell r="BM2918">
            <v>0</v>
          </cell>
          <cell r="BN2918">
            <v>0</v>
          </cell>
          <cell r="BO2918">
            <v>520</v>
          </cell>
          <cell r="BP2918">
            <v>16</v>
          </cell>
          <cell r="BQ2918">
            <v>0</v>
          </cell>
          <cell r="BR2918">
            <v>0</v>
          </cell>
          <cell r="BS2918">
            <v>1950</v>
          </cell>
          <cell r="BT2918">
            <v>60</v>
          </cell>
          <cell r="BU2918">
            <v>0</v>
          </cell>
          <cell r="BV2918">
            <v>0</v>
          </cell>
          <cell r="BW2918">
            <v>0</v>
          </cell>
          <cell r="BX2918">
            <v>0</v>
          </cell>
          <cell r="BY2918">
            <v>0</v>
          </cell>
          <cell r="BZ2918">
            <v>0</v>
          </cell>
          <cell r="CA2918">
            <v>1036</v>
          </cell>
          <cell r="CB2918">
            <v>28</v>
          </cell>
          <cell r="CC2918">
            <v>0</v>
          </cell>
          <cell r="CD2918">
            <v>0</v>
          </cell>
          <cell r="CE2918">
            <v>0</v>
          </cell>
          <cell r="CF2918">
            <v>0</v>
          </cell>
          <cell r="CG2918">
            <v>0</v>
          </cell>
          <cell r="CH2918">
            <v>0</v>
          </cell>
          <cell r="CI2918">
            <v>0</v>
          </cell>
          <cell r="CJ2918">
            <v>0</v>
          </cell>
          <cell r="CK2918">
            <v>0</v>
          </cell>
          <cell r="CL2918">
            <v>0</v>
          </cell>
          <cell r="CM2918">
            <v>0</v>
          </cell>
          <cell r="CN2918">
            <v>0</v>
          </cell>
          <cell r="CO2918">
            <v>0</v>
          </cell>
          <cell r="CP2918">
            <v>0</v>
          </cell>
          <cell r="CQ2918">
            <v>0</v>
          </cell>
          <cell r="CR2918">
            <v>0</v>
          </cell>
          <cell r="CS2918">
            <v>0</v>
          </cell>
          <cell r="CT2918">
            <v>0</v>
          </cell>
          <cell r="CU2918">
            <v>0</v>
          </cell>
          <cell r="CV2918">
            <v>0</v>
          </cell>
          <cell r="CW2918">
            <v>0</v>
          </cell>
          <cell r="CX2918">
            <v>0</v>
          </cell>
          <cell r="CY2918">
            <v>0</v>
          </cell>
          <cell r="CZ2918">
            <v>0</v>
          </cell>
          <cell r="DA2918">
            <v>0</v>
          </cell>
          <cell r="DB2918">
            <v>0</v>
          </cell>
          <cell r="DC2918">
            <v>0</v>
          </cell>
          <cell r="DD2918">
            <v>7872.2008449999994</v>
          </cell>
          <cell r="DE2918">
            <v>0</v>
          </cell>
          <cell r="DG2918">
            <v>1556.3115</v>
          </cell>
          <cell r="DI2918">
            <v>0.03</v>
          </cell>
          <cell r="DJ2918">
            <v>46.689344999999996</v>
          </cell>
          <cell r="DK2918">
            <v>5.9662994553135599E-3</v>
          </cell>
          <cell r="DL2918">
            <v>0</v>
          </cell>
        </row>
        <row r="2919">
          <cell r="A2919" t="str">
            <v>RFANUC-050-PRIM</v>
          </cell>
          <cell r="B2919" t="str">
            <v>ROBOT-FANUC-050-PRIMARIO + GRUPPO FILTRI</v>
          </cell>
          <cell r="F2919">
            <v>25526.495563829787</v>
          </cell>
          <cell r="H2919">
            <v>11997.452915</v>
          </cell>
          <cell r="I2919">
            <v>0.53</v>
          </cell>
          <cell r="J2919" t="str">
            <v>OK</v>
          </cell>
          <cell r="K2919" t="str">
            <v>NEWZD</v>
          </cell>
          <cell r="L2919">
            <v>0</v>
          </cell>
          <cell r="M2919">
            <v>0</v>
          </cell>
          <cell r="N2919">
            <v>0</v>
          </cell>
          <cell r="O2919">
            <v>0</v>
          </cell>
          <cell r="P2919">
            <v>0</v>
          </cell>
          <cell r="Q2919">
            <v>0</v>
          </cell>
          <cell r="R2919">
            <v>0</v>
          </cell>
          <cell r="S2919">
            <v>0</v>
          </cell>
          <cell r="T2919">
            <v>0</v>
          </cell>
          <cell r="U2919">
            <v>0</v>
          </cell>
          <cell r="V2919">
            <v>0</v>
          </cell>
          <cell r="W2919">
            <v>0</v>
          </cell>
          <cell r="X2919">
            <v>0</v>
          </cell>
          <cell r="Y2919">
            <v>0</v>
          </cell>
          <cell r="Z2919">
            <v>0</v>
          </cell>
          <cell r="AA2919">
            <v>0</v>
          </cell>
          <cell r="AB2919">
            <v>0</v>
          </cell>
          <cell r="AC2919">
            <v>0</v>
          </cell>
          <cell r="AD2919">
            <v>0</v>
          </cell>
          <cell r="AE2919">
            <v>0</v>
          </cell>
          <cell r="AF2919">
            <v>0</v>
          </cell>
          <cell r="AG2919">
            <v>0</v>
          </cell>
          <cell r="AH2919">
            <v>0</v>
          </cell>
          <cell r="AI2919">
            <v>0</v>
          </cell>
          <cell r="AJ2919">
            <v>0</v>
          </cell>
          <cell r="AK2919">
            <v>0</v>
          </cell>
          <cell r="AL2919">
            <v>0</v>
          </cell>
          <cell r="AM2919">
            <v>0</v>
          </cell>
          <cell r="AN2919">
            <v>0</v>
          </cell>
          <cell r="AO2919">
            <v>0</v>
          </cell>
          <cell r="AP2919">
            <v>0</v>
          </cell>
          <cell r="AQ2919">
            <v>0</v>
          </cell>
          <cell r="AR2919">
            <v>0</v>
          </cell>
          <cell r="AS2919">
            <v>0</v>
          </cell>
          <cell r="AT2919">
            <v>0</v>
          </cell>
          <cell r="AU2919">
            <v>0</v>
          </cell>
          <cell r="AV2919">
            <v>2939.7029149999998</v>
          </cell>
          <cell r="AW2919">
            <v>2178</v>
          </cell>
          <cell r="AX2919">
            <v>60.5</v>
          </cell>
          <cell r="AY2919">
            <v>0</v>
          </cell>
          <cell r="AZ2919">
            <v>0</v>
          </cell>
          <cell r="BA2919">
            <v>0</v>
          </cell>
          <cell r="BB2919">
            <v>0</v>
          </cell>
          <cell r="BC2919">
            <v>0</v>
          </cell>
          <cell r="BD2919">
            <v>0</v>
          </cell>
          <cell r="BE2919">
            <v>1161</v>
          </cell>
          <cell r="BF2919">
            <v>32.25</v>
          </cell>
          <cell r="BG2919">
            <v>0</v>
          </cell>
          <cell r="BH2919">
            <v>0</v>
          </cell>
          <cell r="BI2919">
            <v>0</v>
          </cell>
          <cell r="BJ2919">
            <v>0</v>
          </cell>
          <cell r="BK2919">
            <v>1539</v>
          </cell>
          <cell r="BL2919">
            <v>40.5</v>
          </cell>
          <cell r="BM2919">
            <v>0</v>
          </cell>
          <cell r="BN2919">
            <v>0</v>
          </cell>
          <cell r="BO2919">
            <v>601.25</v>
          </cell>
          <cell r="BP2919">
            <v>18.5</v>
          </cell>
          <cell r="BQ2919">
            <v>0</v>
          </cell>
          <cell r="BR2919">
            <v>0</v>
          </cell>
          <cell r="BS2919">
            <v>2080</v>
          </cell>
          <cell r="BT2919">
            <v>64</v>
          </cell>
          <cell r="BU2919">
            <v>0</v>
          </cell>
          <cell r="BV2919">
            <v>0</v>
          </cell>
          <cell r="BW2919">
            <v>0</v>
          </cell>
          <cell r="BX2919">
            <v>0</v>
          </cell>
          <cell r="BY2919">
            <v>0</v>
          </cell>
          <cell r="BZ2919">
            <v>0</v>
          </cell>
          <cell r="CA2919">
            <v>1498.5</v>
          </cell>
          <cell r="CB2919">
            <v>40.5</v>
          </cell>
          <cell r="CC2919">
            <v>0</v>
          </cell>
          <cell r="CD2919">
            <v>0</v>
          </cell>
          <cell r="CE2919">
            <v>0</v>
          </cell>
          <cell r="CF2919">
            <v>0</v>
          </cell>
          <cell r="CG2919">
            <v>0</v>
          </cell>
          <cell r="CH2919">
            <v>0</v>
          </cell>
          <cell r="CI2919">
            <v>0</v>
          </cell>
          <cell r="CJ2919">
            <v>0</v>
          </cell>
          <cell r="CK2919">
            <v>0</v>
          </cell>
          <cell r="CL2919">
            <v>0</v>
          </cell>
          <cell r="CM2919">
            <v>0</v>
          </cell>
          <cell r="CN2919">
            <v>0</v>
          </cell>
          <cell r="CO2919">
            <v>0</v>
          </cell>
          <cell r="CP2919">
            <v>0</v>
          </cell>
          <cell r="CQ2919">
            <v>0</v>
          </cell>
          <cell r="CR2919">
            <v>0</v>
          </cell>
          <cell r="CS2919">
            <v>0</v>
          </cell>
          <cell r="CT2919">
            <v>0</v>
          </cell>
          <cell r="CU2919">
            <v>0</v>
          </cell>
          <cell r="CV2919">
            <v>0</v>
          </cell>
          <cell r="CW2919">
            <v>0</v>
          </cell>
          <cell r="CX2919">
            <v>0</v>
          </cell>
          <cell r="CY2919">
            <v>0</v>
          </cell>
          <cell r="CZ2919">
            <v>0</v>
          </cell>
          <cell r="DA2919">
            <v>0</v>
          </cell>
          <cell r="DB2919">
            <v>0</v>
          </cell>
          <cell r="DC2919">
            <v>0</v>
          </cell>
          <cell r="DD2919">
            <v>11997.452915</v>
          </cell>
          <cell r="DE2919">
            <v>0</v>
          </cell>
          <cell r="DG2919">
            <v>2854.0805</v>
          </cell>
          <cell r="DI2919">
            <v>0.03</v>
          </cell>
          <cell r="DJ2919">
            <v>85.622415000000004</v>
          </cell>
          <cell r="DK2919">
            <v>7.1880148899029416E-3</v>
          </cell>
          <cell r="DL2919">
            <v>0</v>
          </cell>
        </row>
        <row r="2920">
          <cell r="A2920" t="str">
            <v>RFANUC-050-SEC</v>
          </cell>
          <cell r="B2920" t="str">
            <v>ROBOT-FANUC-050-SECONDARIO</v>
          </cell>
          <cell r="F2920">
            <v>14586.384776595745</v>
          </cell>
          <cell r="H2920">
            <v>6855.6008449999999</v>
          </cell>
          <cell r="I2920">
            <v>0.53</v>
          </cell>
          <cell r="J2920" t="str">
            <v>OK</v>
          </cell>
          <cell r="K2920" t="str">
            <v>NEWZD</v>
          </cell>
          <cell r="L2920">
            <v>0</v>
          </cell>
          <cell r="M2920">
            <v>0</v>
          </cell>
          <cell r="N2920">
            <v>0</v>
          </cell>
          <cell r="O2920">
            <v>0</v>
          </cell>
          <cell r="P2920">
            <v>0</v>
          </cell>
          <cell r="Q2920">
            <v>0</v>
          </cell>
          <cell r="R2920">
            <v>0</v>
          </cell>
          <cell r="S2920">
            <v>0</v>
          </cell>
          <cell r="T2920">
            <v>0</v>
          </cell>
          <cell r="U2920">
            <v>0</v>
          </cell>
          <cell r="V2920">
            <v>0</v>
          </cell>
          <cell r="W2920">
            <v>0</v>
          </cell>
          <cell r="X2920">
            <v>0</v>
          </cell>
          <cell r="Y2920">
            <v>0</v>
          </cell>
          <cell r="Z2920">
            <v>0</v>
          </cell>
          <cell r="AA2920">
            <v>0</v>
          </cell>
          <cell r="AB2920">
            <v>0</v>
          </cell>
          <cell r="AC2920">
            <v>0</v>
          </cell>
          <cell r="AD2920">
            <v>0</v>
          </cell>
          <cell r="AE2920">
            <v>0</v>
          </cell>
          <cell r="AF2920">
            <v>0</v>
          </cell>
          <cell r="AG2920">
            <v>0</v>
          </cell>
          <cell r="AH2920">
            <v>0</v>
          </cell>
          <cell r="AI2920">
            <v>0</v>
          </cell>
          <cell r="AJ2920">
            <v>0</v>
          </cell>
          <cell r="AK2920">
            <v>0</v>
          </cell>
          <cell r="AL2920">
            <v>0</v>
          </cell>
          <cell r="AM2920">
            <v>0</v>
          </cell>
          <cell r="AN2920">
            <v>0</v>
          </cell>
          <cell r="AO2920">
            <v>0</v>
          </cell>
          <cell r="AP2920">
            <v>0</v>
          </cell>
          <cell r="AQ2920">
            <v>0</v>
          </cell>
          <cell r="AR2920">
            <v>0</v>
          </cell>
          <cell r="AS2920">
            <v>0</v>
          </cell>
          <cell r="AT2920">
            <v>0</v>
          </cell>
          <cell r="AU2920">
            <v>0</v>
          </cell>
          <cell r="AV2920">
            <v>1088.000845</v>
          </cell>
          <cell r="AW2920">
            <v>864</v>
          </cell>
          <cell r="AX2920">
            <v>24</v>
          </cell>
          <cell r="AY2920">
            <v>0</v>
          </cell>
          <cell r="AZ2920">
            <v>0</v>
          </cell>
          <cell r="BA2920">
            <v>0</v>
          </cell>
          <cell r="BB2920">
            <v>0</v>
          </cell>
          <cell r="BC2920">
            <v>0</v>
          </cell>
          <cell r="BD2920">
            <v>0</v>
          </cell>
          <cell r="BE2920">
            <v>633.6</v>
          </cell>
          <cell r="BF2920">
            <v>17.600000000000001</v>
          </cell>
          <cell r="BG2920">
            <v>0</v>
          </cell>
          <cell r="BH2920">
            <v>0</v>
          </cell>
          <cell r="BI2920">
            <v>0</v>
          </cell>
          <cell r="BJ2920">
            <v>0</v>
          </cell>
          <cell r="BK2920">
            <v>912</v>
          </cell>
          <cell r="BL2920">
            <v>24</v>
          </cell>
          <cell r="BM2920">
            <v>0</v>
          </cell>
          <cell r="BN2920">
            <v>0</v>
          </cell>
          <cell r="BO2920">
            <v>520</v>
          </cell>
          <cell r="BP2920">
            <v>16</v>
          </cell>
          <cell r="BQ2920">
            <v>0</v>
          </cell>
          <cell r="BR2920">
            <v>0</v>
          </cell>
          <cell r="BS2920">
            <v>1950</v>
          </cell>
          <cell r="BT2920">
            <v>60</v>
          </cell>
          <cell r="BU2920">
            <v>0</v>
          </cell>
          <cell r="BV2920">
            <v>0</v>
          </cell>
          <cell r="BW2920">
            <v>0</v>
          </cell>
          <cell r="BX2920">
            <v>0</v>
          </cell>
          <cell r="BY2920">
            <v>0</v>
          </cell>
          <cell r="BZ2920">
            <v>0</v>
          </cell>
          <cell r="CA2920">
            <v>888</v>
          </cell>
          <cell r="CB2920">
            <v>24</v>
          </cell>
          <cell r="CC2920">
            <v>0</v>
          </cell>
          <cell r="CD2920">
            <v>0</v>
          </cell>
          <cell r="CE2920">
            <v>0</v>
          </cell>
          <cell r="CF2920">
            <v>0</v>
          </cell>
          <cell r="CG2920">
            <v>0</v>
          </cell>
          <cell r="CH2920">
            <v>0</v>
          </cell>
          <cell r="CI2920">
            <v>0</v>
          </cell>
          <cell r="CJ2920">
            <v>0</v>
          </cell>
          <cell r="CK2920">
            <v>0</v>
          </cell>
          <cell r="CL2920">
            <v>0</v>
          </cell>
          <cell r="CM2920">
            <v>0</v>
          </cell>
          <cell r="CN2920">
            <v>0</v>
          </cell>
          <cell r="CO2920">
            <v>0</v>
          </cell>
          <cell r="CP2920">
            <v>0</v>
          </cell>
          <cell r="CQ2920">
            <v>0</v>
          </cell>
          <cell r="CR2920">
            <v>0</v>
          </cell>
          <cell r="CS2920">
            <v>0</v>
          </cell>
          <cell r="CT2920">
            <v>0</v>
          </cell>
          <cell r="CU2920">
            <v>0</v>
          </cell>
          <cell r="CV2920">
            <v>0</v>
          </cell>
          <cell r="CW2920">
            <v>0</v>
          </cell>
          <cell r="CX2920">
            <v>0</v>
          </cell>
          <cell r="CY2920">
            <v>0</v>
          </cell>
          <cell r="CZ2920">
            <v>0</v>
          </cell>
          <cell r="DA2920">
            <v>0</v>
          </cell>
          <cell r="DB2920">
            <v>0</v>
          </cell>
          <cell r="DC2920">
            <v>0</v>
          </cell>
          <cell r="DD2920">
            <v>6855.6008449999999</v>
          </cell>
          <cell r="DE2920">
            <v>0</v>
          </cell>
          <cell r="DG2920">
            <v>1056.3115</v>
          </cell>
          <cell r="DI2920">
            <v>0.03</v>
          </cell>
          <cell r="DJ2920">
            <v>31.689344999999999</v>
          </cell>
          <cell r="DK2920">
            <v>4.6438681099542391E-3</v>
          </cell>
          <cell r="DL2920">
            <v>0</v>
          </cell>
        </row>
        <row r="2921">
          <cell r="A2921" t="str">
            <v>RFANUC-080-CLIENTE</v>
          </cell>
          <cell r="B2921" t="str">
            <v>ROBOT-FANUC-080-CLIENTE</v>
          </cell>
          <cell r="F2921">
            <v>-51382.97872340426</v>
          </cell>
          <cell r="H2921">
            <v>-24150</v>
          </cell>
          <cell r="I2921">
            <v>0.53</v>
          </cell>
          <cell r="J2921" t="str">
            <v>OK</v>
          </cell>
          <cell r="K2921" t="str">
            <v>NEWZD</v>
          </cell>
          <cell r="L2921">
            <v>0</v>
          </cell>
          <cell r="M2921">
            <v>0</v>
          </cell>
          <cell r="N2921">
            <v>0</v>
          </cell>
          <cell r="O2921">
            <v>0</v>
          </cell>
          <cell r="P2921">
            <v>0</v>
          </cell>
          <cell r="Q2921">
            <v>0</v>
          </cell>
          <cell r="R2921">
            <v>0</v>
          </cell>
          <cell r="S2921">
            <v>0</v>
          </cell>
          <cell r="T2921">
            <v>0</v>
          </cell>
          <cell r="U2921">
            <v>0</v>
          </cell>
          <cell r="V2921">
            <v>0</v>
          </cell>
          <cell r="W2921">
            <v>0</v>
          </cell>
          <cell r="X2921">
            <v>0</v>
          </cell>
          <cell r="Y2921">
            <v>0</v>
          </cell>
          <cell r="Z2921">
            <v>0</v>
          </cell>
          <cell r="AA2921">
            <v>0</v>
          </cell>
          <cell r="AB2921">
            <v>0</v>
          </cell>
          <cell r="AC2921">
            <v>0</v>
          </cell>
          <cell r="AD2921">
            <v>0</v>
          </cell>
          <cell r="AE2921">
            <v>0</v>
          </cell>
          <cell r="AF2921">
            <v>0</v>
          </cell>
          <cell r="AG2921">
            <v>0</v>
          </cell>
          <cell r="AH2921">
            <v>0</v>
          </cell>
          <cell r="AI2921">
            <v>0</v>
          </cell>
          <cell r="AJ2921">
            <v>0</v>
          </cell>
          <cell r="AK2921">
            <v>0</v>
          </cell>
          <cell r="AL2921">
            <v>0</v>
          </cell>
          <cell r="AM2921">
            <v>0</v>
          </cell>
          <cell r="AN2921">
            <v>0</v>
          </cell>
          <cell r="AO2921">
            <v>0</v>
          </cell>
          <cell r="AP2921">
            <v>0</v>
          </cell>
          <cell r="AQ2921">
            <v>0</v>
          </cell>
          <cell r="AR2921">
            <v>0</v>
          </cell>
          <cell r="AS2921">
            <v>0</v>
          </cell>
          <cell r="AT2921">
            <v>0</v>
          </cell>
          <cell r="AU2921">
            <v>0</v>
          </cell>
          <cell r="AV2921">
            <v>-24150</v>
          </cell>
          <cell r="AW2921">
            <v>0</v>
          </cell>
          <cell r="AX2921">
            <v>0</v>
          </cell>
          <cell r="AY2921">
            <v>0</v>
          </cell>
          <cell r="AZ2921">
            <v>0</v>
          </cell>
          <cell r="BA2921">
            <v>0</v>
          </cell>
          <cell r="BB2921">
            <v>0</v>
          </cell>
          <cell r="BC2921">
            <v>0</v>
          </cell>
          <cell r="BD2921">
            <v>0</v>
          </cell>
          <cell r="BE2921">
            <v>0</v>
          </cell>
          <cell r="BF2921">
            <v>0</v>
          </cell>
          <cell r="BG2921">
            <v>0</v>
          </cell>
          <cell r="BH2921">
            <v>0</v>
          </cell>
          <cell r="BI2921">
            <v>0</v>
          </cell>
          <cell r="BJ2921">
            <v>0</v>
          </cell>
          <cell r="BK2921">
            <v>0</v>
          </cell>
          <cell r="BL2921">
            <v>0</v>
          </cell>
          <cell r="BM2921">
            <v>0</v>
          </cell>
          <cell r="BN2921">
            <v>0</v>
          </cell>
          <cell r="BO2921">
            <v>0</v>
          </cell>
          <cell r="BP2921">
            <v>0</v>
          </cell>
          <cell r="BQ2921">
            <v>0</v>
          </cell>
          <cell r="BR2921">
            <v>0</v>
          </cell>
          <cell r="BS2921">
            <v>0</v>
          </cell>
          <cell r="BT2921">
            <v>0</v>
          </cell>
          <cell r="BU2921">
            <v>0</v>
          </cell>
          <cell r="BV2921">
            <v>0</v>
          </cell>
          <cell r="BW2921">
            <v>0</v>
          </cell>
          <cell r="BX2921">
            <v>0</v>
          </cell>
          <cell r="BY2921">
            <v>0</v>
          </cell>
          <cell r="BZ2921">
            <v>0</v>
          </cell>
          <cell r="CA2921">
            <v>0</v>
          </cell>
          <cell r="CB2921">
            <v>0</v>
          </cell>
          <cell r="CC2921">
            <v>0</v>
          </cell>
          <cell r="CD2921">
            <v>0</v>
          </cell>
          <cell r="CE2921">
            <v>0</v>
          </cell>
          <cell r="CF2921">
            <v>0</v>
          </cell>
          <cell r="CG2921">
            <v>0</v>
          </cell>
          <cell r="CH2921">
            <v>0</v>
          </cell>
          <cell r="CI2921">
            <v>0</v>
          </cell>
          <cell r="CJ2921">
            <v>0</v>
          </cell>
          <cell r="CK2921">
            <v>0</v>
          </cell>
          <cell r="CL2921">
            <v>0</v>
          </cell>
          <cell r="CM2921">
            <v>0</v>
          </cell>
          <cell r="CN2921">
            <v>0</v>
          </cell>
          <cell r="CO2921">
            <v>0</v>
          </cell>
          <cell r="CP2921">
            <v>0</v>
          </cell>
          <cell r="CQ2921">
            <v>0</v>
          </cell>
          <cell r="CR2921">
            <v>0</v>
          </cell>
          <cell r="CS2921">
            <v>0</v>
          </cell>
          <cell r="CT2921">
            <v>0</v>
          </cell>
          <cell r="CU2921">
            <v>0</v>
          </cell>
          <cell r="CV2921">
            <v>0</v>
          </cell>
          <cell r="CW2921">
            <v>0</v>
          </cell>
          <cell r="CX2921">
            <v>0</v>
          </cell>
          <cell r="CY2921">
            <v>0</v>
          </cell>
          <cell r="CZ2921">
            <v>0</v>
          </cell>
          <cell r="DA2921">
            <v>0</v>
          </cell>
          <cell r="DB2921">
            <v>0</v>
          </cell>
          <cell r="DC2921">
            <v>0</v>
          </cell>
          <cell r="DD2921">
            <v>-24150</v>
          </cell>
          <cell r="DE2921">
            <v>0</v>
          </cell>
          <cell r="DG2921">
            <v>-24150</v>
          </cell>
          <cell r="DI2921">
            <v>0</v>
          </cell>
          <cell r="DJ2921">
            <v>0</v>
          </cell>
          <cell r="DK2921">
            <v>0</v>
          </cell>
          <cell r="DL2921">
            <v>0</v>
          </cell>
        </row>
        <row r="2922">
          <cell r="A2922" t="str">
            <v>RFANUC-080-PREF</v>
          </cell>
          <cell r="B2922" t="str">
            <v>ROBOT-FANUC-080-PREFORMATORE</v>
          </cell>
          <cell r="F2922">
            <v>16749.363499999999</v>
          </cell>
          <cell r="H2922">
            <v>7872.2008449999994</v>
          </cell>
          <cell r="I2922">
            <v>0.53</v>
          </cell>
          <cell r="J2922" t="str">
            <v>OK</v>
          </cell>
          <cell r="K2922" t="str">
            <v>NEWZD</v>
          </cell>
          <cell r="L2922">
            <v>0</v>
          </cell>
          <cell r="M2922">
            <v>0</v>
          </cell>
          <cell r="N2922">
            <v>0</v>
          </cell>
          <cell r="O2922">
            <v>0</v>
          </cell>
          <cell r="P2922">
            <v>0</v>
          </cell>
          <cell r="Q2922">
            <v>0</v>
          </cell>
          <cell r="R2922">
            <v>0</v>
          </cell>
          <cell r="S2922">
            <v>0</v>
          </cell>
          <cell r="T2922">
            <v>0</v>
          </cell>
          <cell r="U2922">
            <v>0</v>
          </cell>
          <cell r="V2922">
            <v>0</v>
          </cell>
          <cell r="W2922">
            <v>0</v>
          </cell>
          <cell r="X2922">
            <v>0</v>
          </cell>
          <cell r="Y2922">
            <v>0</v>
          </cell>
          <cell r="Z2922">
            <v>0</v>
          </cell>
          <cell r="AA2922">
            <v>0</v>
          </cell>
          <cell r="AB2922">
            <v>0</v>
          </cell>
          <cell r="AC2922">
            <v>0</v>
          </cell>
          <cell r="AD2922">
            <v>0</v>
          </cell>
          <cell r="AE2922">
            <v>0</v>
          </cell>
          <cell r="AF2922">
            <v>0</v>
          </cell>
          <cell r="AG2922">
            <v>0</v>
          </cell>
          <cell r="AH2922">
            <v>0</v>
          </cell>
          <cell r="AI2922">
            <v>0</v>
          </cell>
          <cell r="AJ2922">
            <v>0</v>
          </cell>
          <cell r="AK2922">
            <v>0</v>
          </cell>
          <cell r="AL2922">
            <v>0</v>
          </cell>
          <cell r="AM2922">
            <v>0</v>
          </cell>
          <cell r="AN2922">
            <v>0</v>
          </cell>
          <cell r="AO2922">
            <v>0</v>
          </cell>
          <cell r="AP2922">
            <v>0</v>
          </cell>
          <cell r="AQ2922">
            <v>0</v>
          </cell>
          <cell r="AR2922">
            <v>0</v>
          </cell>
          <cell r="AS2922">
            <v>0</v>
          </cell>
          <cell r="AT2922">
            <v>0</v>
          </cell>
          <cell r="AU2922">
            <v>0</v>
          </cell>
          <cell r="AV2922">
            <v>1603.000845</v>
          </cell>
          <cell r="AW2922">
            <v>1008</v>
          </cell>
          <cell r="AX2922">
            <v>28</v>
          </cell>
          <cell r="AY2922">
            <v>0</v>
          </cell>
          <cell r="AZ2922">
            <v>0</v>
          </cell>
          <cell r="BA2922">
            <v>0</v>
          </cell>
          <cell r="BB2922">
            <v>0</v>
          </cell>
          <cell r="BC2922">
            <v>0</v>
          </cell>
          <cell r="BD2922">
            <v>0</v>
          </cell>
          <cell r="BE2922">
            <v>691.19999999999993</v>
          </cell>
          <cell r="BF2922">
            <v>19.2</v>
          </cell>
          <cell r="BG2922">
            <v>0</v>
          </cell>
          <cell r="BH2922">
            <v>0</v>
          </cell>
          <cell r="BI2922">
            <v>0</v>
          </cell>
          <cell r="BJ2922">
            <v>0</v>
          </cell>
          <cell r="BK2922">
            <v>1064</v>
          </cell>
          <cell r="BL2922">
            <v>28</v>
          </cell>
          <cell r="BM2922">
            <v>0</v>
          </cell>
          <cell r="BN2922">
            <v>0</v>
          </cell>
          <cell r="BO2922">
            <v>520</v>
          </cell>
          <cell r="BP2922">
            <v>16</v>
          </cell>
          <cell r="BQ2922">
            <v>0</v>
          </cell>
          <cell r="BR2922">
            <v>0</v>
          </cell>
          <cell r="BS2922">
            <v>1950</v>
          </cell>
          <cell r="BT2922">
            <v>60</v>
          </cell>
          <cell r="BU2922">
            <v>0</v>
          </cell>
          <cell r="BV2922">
            <v>0</v>
          </cell>
          <cell r="BW2922">
            <v>0</v>
          </cell>
          <cell r="BX2922">
            <v>0</v>
          </cell>
          <cell r="BY2922">
            <v>0</v>
          </cell>
          <cell r="BZ2922">
            <v>0</v>
          </cell>
          <cell r="CA2922">
            <v>1036</v>
          </cell>
          <cell r="CB2922">
            <v>28</v>
          </cell>
          <cell r="CC2922">
            <v>0</v>
          </cell>
          <cell r="CD2922">
            <v>0</v>
          </cell>
          <cell r="CE2922">
            <v>0</v>
          </cell>
          <cell r="CF2922">
            <v>0</v>
          </cell>
          <cell r="CG2922">
            <v>0</v>
          </cell>
          <cell r="CH2922">
            <v>0</v>
          </cell>
          <cell r="CI2922">
            <v>0</v>
          </cell>
          <cell r="CJ2922">
            <v>0</v>
          </cell>
          <cell r="CK2922">
            <v>0</v>
          </cell>
          <cell r="CL2922">
            <v>0</v>
          </cell>
          <cell r="CM2922">
            <v>0</v>
          </cell>
          <cell r="CN2922">
            <v>0</v>
          </cell>
          <cell r="CO2922">
            <v>0</v>
          </cell>
          <cell r="CP2922">
            <v>0</v>
          </cell>
          <cell r="CQ2922">
            <v>0</v>
          </cell>
          <cell r="CR2922">
            <v>0</v>
          </cell>
          <cell r="CS2922">
            <v>0</v>
          </cell>
          <cell r="CT2922">
            <v>0</v>
          </cell>
          <cell r="CU2922">
            <v>0</v>
          </cell>
          <cell r="CV2922">
            <v>0</v>
          </cell>
          <cell r="CW2922">
            <v>0</v>
          </cell>
          <cell r="CX2922">
            <v>0</v>
          </cell>
          <cell r="CY2922">
            <v>0</v>
          </cell>
          <cell r="CZ2922">
            <v>0</v>
          </cell>
          <cell r="DA2922">
            <v>0</v>
          </cell>
          <cell r="DB2922">
            <v>0</v>
          </cell>
          <cell r="DC2922">
            <v>0</v>
          </cell>
          <cell r="DD2922">
            <v>7872.2008449999994</v>
          </cell>
          <cell r="DE2922">
            <v>0</v>
          </cell>
          <cell r="DG2922">
            <v>1556.3115</v>
          </cell>
          <cell r="DI2922">
            <v>0.03</v>
          </cell>
          <cell r="DJ2922">
            <v>46.689344999999996</v>
          </cell>
          <cell r="DK2922">
            <v>5.9662994553135599E-3</v>
          </cell>
          <cell r="DL2922">
            <v>0</v>
          </cell>
        </row>
        <row r="2923">
          <cell r="A2923" t="str">
            <v>RFANUC-080-PRIM</v>
          </cell>
          <cell r="B2923" t="str">
            <v>ROBOT-FANUC-080-PRIMARIO + GRUPPO FILTRI</v>
          </cell>
          <cell r="F2923">
            <v>25526.495563829787</v>
          </cell>
          <cell r="H2923">
            <v>11997.452915</v>
          </cell>
          <cell r="I2923">
            <v>0.53</v>
          </cell>
          <cell r="J2923" t="str">
            <v>OK</v>
          </cell>
          <cell r="K2923" t="str">
            <v>NEWZD</v>
          </cell>
          <cell r="L2923">
            <v>0</v>
          </cell>
          <cell r="M2923">
            <v>0</v>
          </cell>
          <cell r="N2923">
            <v>0</v>
          </cell>
          <cell r="O2923">
            <v>0</v>
          </cell>
          <cell r="P2923">
            <v>0</v>
          </cell>
          <cell r="Q2923">
            <v>0</v>
          </cell>
          <cell r="R2923">
            <v>0</v>
          </cell>
          <cell r="S2923">
            <v>0</v>
          </cell>
          <cell r="T2923">
            <v>0</v>
          </cell>
          <cell r="U2923">
            <v>0</v>
          </cell>
          <cell r="V2923">
            <v>0</v>
          </cell>
          <cell r="W2923">
            <v>0</v>
          </cell>
          <cell r="X2923">
            <v>0</v>
          </cell>
          <cell r="Y2923">
            <v>0</v>
          </cell>
          <cell r="Z2923">
            <v>0</v>
          </cell>
          <cell r="AA2923">
            <v>0</v>
          </cell>
          <cell r="AB2923">
            <v>0</v>
          </cell>
          <cell r="AC2923">
            <v>0</v>
          </cell>
          <cell r="AD2923">
            <v>0</v>
          </cell>
          <cell r="AE2923">
            <v>0</v>
          </cell>
          <cell r="AF2923">
            <v>0</v>
          </cell>
          <cell r="AG2923">
            <v>0</v>
          </cell>
          <cell r="AH2923">
            <v>0</v>
          </cell>
          <cell r="AI2923">
            <v>0</v>
          </cell>
          <cell r="AJ2923">
            <v>0</v>
          </cell>
          <cell r="AK2923">
            <v>0</v>
          </cell>
          <cell r="AL2923">
            <v>0</v>
          </cell>
          <cell r="AM2923">
            <v>0</v>
          </cell>
          <cell r="AN2923">
            <v>0</v>
          </cell>
          <cell r="AO2923">
            <v>0</v>
          </cell>
          <cell r="AP2923">
            <v>0</v>
          </cell>
          <cell r="AQ2923">
            <v>0</v>
          </cell>
          <cell r="AR2923">
            <v>0</v>
          </cell>
          <cell r="AS2923">
            <v>0</v>
          </cell>
          <cell r="AT2923">
            <v>0</v>
          </cell>
          <cell r="AU2923">
            <v>0</v>
          </cell>
          <cell r="AV2923">
            <v>2939.7029149999998</v>
          </cell>
          <cell r="AW2923">
            <v>2178</v>
          </cell>
          <cell r="AX2923">
            <v>60.5</v>
          </cell>
          <cell r="AY2923">
            <v>0</v>
          </cell>
          <cell r="AZ2923">
            <v>0</v>
          </cell>
          <cell r="BA2923">
            <v>0</v>
          </cell>
          <cell r="BB2923">
            <v>0</v>
          </cell>
          <cell r="BC2923">
            <v>0</v>
          </cell>
          <cell r="BD2923">
            <v>0</v>
          </cell>
          <cell r="BE2923">
            <v>1161</v>
          </cell>
          <cell r="BF2923">
            <v>32.25</v>
          </cell>
          <cell r="BG2923">
            <v>0</v>
          </cell>
          <cell r="BH2923">
            <v>0</v>
          </cell>
          <cell r="BI2923">
            <v>0</v>
          </cell>
          <cell r="BJ2923">
            <v>0</v>
          </cell>
          <cell r="BK2923">
            <v>1539</v>
          </cell>
          <cell r="BL2923">
            <v>40.5</v>
          </cell>
          <cell r="BM2923">
            <v>0</v>
          </cell>
          <cell r="BN2923">
            <v>0</v>
          </cell>
          <cell r="BO2923">
            <v>601.25</v>
          </cell>
          <cell r="BP2923">
            <v>18.5</v>
          </cell>
          <cell r="BQ2923">
            <v>0</v>
          </cell>
          <cell r="BR2923">
            <v>0</v>
          </cell>
          <cell r="BS2923">
            <v>2080</v>
          </cell>
          <cell r="BT2923">
            <v>64</v>
          </cell>
          <cell r="BU2923">
            <v>0</v>
          </cell>
          <cell r="BV2923">
            <v>0</v>
          </cell>
          <cell r="BW2923">
            <v>0</v>
          </cell>
          <cell r="BX2923">
            <v>0</v>
          </cell>
          <cell r="BY2923">
            <v>0</v>
          </cell>
          <cell r="BZ2923">
            <v>0</v>
          </cell>
          <cell r="CA2923">
            <v>1498.5</v>
          </cell>
          <cell r="CB2923">
            <v>40.5</v>
          </cell>
          <cell r="CC2923">
            <v>0</v>
          </cell>
          <cell r="CD2923">
            <v>0</v>
          </cell>
          <cell r="CE2923">
            <v>0</v>
          </cell>
          <cell r="CF2923">
            <v>0</v>
          </cell>
          <cell r="CG2923">
            <v>0</v>
          </cell>
          <cell r="CH2923">
            <v>0</v>
          </cell>
          <cell r="CI2923">
            <v>0</v>
          </cell>
          <cell r="CJ2923">
            <v>0</v>
          </cell>
          <cell r="CK2923">
            <v>0</v>
          </cell>
          <cell r="CL2923">
            <v>0</v>
          </cell>
          <cell r="CM2923">
            <v>0</v>
          </cell>
          <cell r="CN2923">
            <v>0</v>
          </cell>
          <cell r="CO2923">
            <v>0</v>
          </cell>
          <cell r="CP2923">
            <v>0</v>
          </cell>
          <cell r="CQ2923">
            <v>0</v>
          </cell>
          <cell r="CR2923">
            <v>0</v>
          </cell>
          <cell r="CS2923">
            <v>0</v>
          </cell>
          <cell r="CT2923">
            <v>0</v>
          </cell>
          <cell r="CU2923">
            <v>0</v>
          </cell>
          <cell r="CV2923">
            <v>0</v>
          </cell>
          <cell r="CW2923">
            <v>0</v>
          </cell>
          <cell r="CX2923">
            <v>0</v>
          </cell>
          <cell r="CY2923">
            <v>0</v>
          </cell>
          <cell r="CZ2923">
            <v>0</v>
          </cell>
          <cell r="DA2923">
            <v>0</v>
          </cell>
          <cell r="DB2923">
            <v>0</v>
          </cell>
          <cell r="DC2923">
            <v>0</v>
          </cell>
          <cell r="DD2923">
            <v>11997.452915</v>
          </cell>
          <cell r="DE2923">
            <v>0</v>
          </cell>
          <cell r="DG2923">
            <v>2854.0805</v>
          </cell>
          <cell r="DI2923">
            <v>0.03</v>
          </cell>
          <cell r="DJ2923">
            <v>85.622415000000004</v>
          </cell>
          <cell r="DK2923">
            <v>7.1880148899029416E-3</v>
          </cell>
          <cell r="DL2923">
            <v>0</v>
          </cell>
        </row>
        <row r="2924">
          <cell r="A2924" t="str">
            <v>RFANUC-080-SEC</v>
          </cell>
          <cell r="B2924" t="str">
            <v>ROBOT-FANUC-080-SECONDARIO</v>
          </cell>
          <cell r="F2924">
            <v>14586.384776595745</v>
          </cell>
          <cell r="H2924">
            <v>6855.6008449999999</v>
          </cell>
          <cell r="I2924">
            <v>0.53</v>
          </cell>
          <cell r="J2924" t="str">
            <v>OK</v>
          </cell>
          <cell r="K2924" t="str">
            <v>NEWZD</v>
          </cell>
          <cell r="L2924">
            <v>0</v>
          </cell>
          <cell r="M2924">
            <v>0</v>
          </cell>
          <cell r="N2924">
            <v>0</v>
          </cell>
          <cell r="O2924">
            <v>0</v>
          </cell>
          <cell r="P2924">
            <v>0</v>
          </cell>
          <cell r="Q2924">
            <v>0</v>
          </cell>
          <cell r="R2924">
            <v>0</v>
          </cell>
          <cell r="S2924">
            <v>0</v>
          </cell>
          <cell r="T2924">
            <v>0</v>
          </cell>
          <cell r="U2924">
            <v>0</v>
          </cell>
          <cell r="V2924">
            <v>0</v>
          </cell>
          <cell r="W2924">
            <v>0</v>
          </cell>
          <cell r="X2924">
            <v>0</v>
          </cell>
          <cell r="Y2924">
            <v>0</v>
          </cell>
          <cell r="Z2924">
            <v>0</v>
          </cell>
          <cell r="AA2924">
            <v>0</v>
          </cell>
          <cell r="AB2924">
            <v>0</v>
          </cell>
          <cell r="AC2924">
            <v>0</v>
          </cell>
          <cell r="AD2924">
            <v>0</v>
          </cell>
          <cell r="AE2924">
            <v>0</v>
          </cell>
          <cell r="AF2924">
            <v>0</v>
          </cell>
          <cell r="AG2924">
            <v>0</v>
          </cell>
          <cell r="AH2924">
            <v>0</v>
          </cell>
          <cell r="AI2924">
            <v>0</v>
          </cell>
          <cell r="AJ2924">
            <v>0</v>
          </cell>
          <cell r="AK2924">
            <v>0</v>
          </cell>
          <cell r="AL2924">
            <v>0</v>
          </cell>
          <cell r="AM2924">
            <v>0</v>
          </cell>
          <cell r="AN2924">
            <v>0</v>
          </cell>
          <cell r="AO2924">
            <v>0</v>
          </cell>
          <cell r="AP2924">
            <v>0</v>
          </cell>
          <cell r="AQ2924">
            <v>0</v>
          </cell>
          <cell r="AR2924">
            <v>0</v>
          </cell>
          <cell r="AS2924">
            <v>0</v>
          </cell>
          <cell r="AT2924">
            <v>0</v>
          </cell>
          <cell r="AU2924">
            <v>0</v>
          </cell>
          <cell r="AV2924">
            <v>1088.000845</v>
          </cell>
          <cell r="AW2924">
            <v>864</v>
          </cell>
          <cell r="AX2924">
            <v>24</v>
          </cell>
          <cell r="AY2924">
            <v>0</v>
          </cell>
          <cell r="AZ2924">
            <v>0</v>
          </cell>
          <cell r="BA2924">
            <v>0</v>
          </cell>
          <cell r="BB2924">
            <v>0</v>
          </cell>
          <cell r="BC2924">
            <v>0</v>
          </cell>
          <cell r="BD2924">
            <v>0</v>
          </cell>
          <cell r="BE2924">
            <v>633.6</v>
          </cell>
          <cell r="BF2924">
            <v>17.600000000000001</v>
          </cell>
          <cell r="BG2924">
            <v>0</v>
          </cell>
          <cell r="BH2924">
            <v>0</v>
          </cell>
          <cell r="BI2924">
            <v>0</v>
          </cell>
          <cell r="BJ2924">
            <v>0</v>
          </cell>
          <cell r="BK2924">
            <v>912</v>
          </cell>
          <cell r="BL2924">
            <v>24</v>
          </cell>
          <cell r="BM2924">
            <v>0</v>
          </cell>
          <cell r="BN2924">
            <v>0</v>
          </cell>
          <cell r="BO2924">
            <v>520</v>
          </cell>
          <cell r="BP2924">
            <v>16</v>
          </cell>
          <cell r="BQ2924">
            <v>0</v>
          </cell>
          <cell r="BR2924">
            <v>0</v>
          </cell>
          <cell r="BS2924">
            <v>1950</v>
          </cell>
          <cell r="BT2924">
            <v>60</v>
          </cell>
          <cell r="BU2924">
            <v>0</v>
          </cell>
          <cell r="BV2924">
            <v>0</v>
          </cell>
          <cell r="BW2924">
            <v>0</v>
          </cell>
          <cell r="BX2924">
            <v>0</v>
          </cell>
          <cell r="BY2924">
            <v>0</v>
          </cell>
          <cell r="BZ2924">
            <v>0</v>
          </cell>
          <cell r="CA2924">
            <v>888</v>
          </cell>
          <cell r="CB2924">
            <v>24</v>
          </cell>
          <cell r="CC2924">
            <v>0</v>
          </cell>
          <cell r="CD2924">
            <v>0</v>
          </cell>
          <cell r="CE2924">
            <v>0</v>
          </cell>
          <cell r="CF2924">
            <v>0</v>
          </cell>
          <cell r="CG2924">
            <v>0</v>
          </cell>
          <cell r="CH2924">
            <v>0</v>
          </cell>
          <cell r="CI2924">
            <v>0</v>
          </cell>
          <cell r="CJ2924">
            <v>0</v>
          </cell>
          <cell r="CK2924">
            <v>0</v>
          </cell>
          <cell r="CL2924">
            <v>0</v>
          </cell>
          <cell r="CM2924">
            <v>0</v>
          </cell>
          <cell r="CN2924">
            <v>0</v>
          </cell>
          <cell r="CO2924">
            <v>0</v>
          </cell>
          <cell r="CP2924">
            <v>0</v>
          </cell>
          <cell r="CQ2924">
            <v>0</v>
          </cell>
          <cell r="CR2924">
            <v>0</v>
          </cell>
          <cell r="CS2924">
            <v>0</v>
          </cell>
          <cell r="CT2924">
            <v>0</v>
          </cell>
          <cell r="CU2924">
            <v>0</v>
          </cell>
          <cell r="CV2924">
            <v>0</v>
          </cell>
          <cell r="CW2924">
            <v>0</v>
          </cell>
          <cell r="CX2924">
            <v>0</v>
          </cell>
          <cell r="CY2924">
            <v>0</v>
          </cell>
          <cell r="CZ2924">
            <v>0</v>
          </cell>
          <cell r="DA2924">
            <v>0</v>
          </cell>
          <cell r="DB2924">
            <v>0</v>
          </cell>
          <cell r="DC2924">
            <v>0</v>
          </cell>
          <cell r="DD2924">
            <v>6855.6008449999999</v>
          </cell>
          <cell r="DE2924">
            <v>0</v>
          </cell>
          <cell r="DG2924">
            <v>1056.3115</v>
          </cell>
          <cell r="DI2924">
            <v>0.03</v>
          </cell>
          <cell r="DJ2924">
            <v>31.689344999999999</v>
          </cell>
          <cell r="DK2924">
            <v>4.6438681099542391E-3</v>
          </cell>
          <cell r="DL2924">
            <v>0</v>
          </cell>
        </row>
        <row r="2925">
          <cell r="A2925" t="str">
            <v>RFANUC-110-CLIENTE</v>
          </cell>
          <cell r="B2925" t="str">
            <v>ROBOT-FANUC-110-CLIENTE</v>
          </cell>
          <cell r="F2925">
            <v>-54468.085106382983</v>
          </cell>
          <cell r="H2925">
            <v>-25600</v>
          </cell>
          <cell r="I2925">
            <v>0.53</v>
          </cell>
          <cell r="J2925" t="str">
            <v>OK</v>
          </cell>
          <cell r="K2925" t="str">
            <v>NEWZD</v>
          </cell>
          <cell r="L2925">
            <v>0</v>
          </cell>
          <cell r="M2925">
            <v>0</v>
          </cell>
          <cell r="N2925">
            <v>0</v>
          </cell>
          <cell r="O2925">
            <v>0</v>
          </cell>
          <cell r="P2925">
            <v>0</v>
          </cell>
          <cell r="Q2925">
            <v>0</v>
          </cell>
          <cell r="R2925">
            <v>0</v>
          </cell>
          <cell r="S2925">
            <v>0</v>
          </cell>
          <cell r="T2925">
            <v>0</v>
          </cell>
          <cell r="U2925">
            <v>0</v>
          </cell>
          <cell r="V2925">
            <v>0</v>
          </cell>
          <cell r="W2925">
            <v>0</v>
          </cell>
          <cell r="X2925">
            <v>0</v>
          </cell>
          <cell r="Y2925">
            <v>0</v>
          </cell>
          <cell r="Z2925">
            <v>0</v>
          </cell>
          <cell r="AA2925">
            <v>0</v>
          </cell>
          <cell r="AB2925">
            <v>0</v>
          </cell>
          <cell r="AC2925">
            <v>0</v>
          </cell>
          <cell r="AD2925">
            <v>0</v>
          </cell>
          <cell r="AE2925">
            <v>0</v>
          </cell>
          <cell r="AF2925">
            <v>0</v>
          </cell>
          <cell r="AG2925">
            <v>0</v>
          </cell>
          <cell r="AH2925">
            <v>0</v>
          </cell>
          <cell r="AI2925">
            <v>0</v>
          </cell>
          <cell r="AJ2925">
            <v>0</v>
          </cell>
          <cell r="AK2925">
            <v>0</v>
          </cell>
          <cell r="AL2925">
            <v>0</v>
          </cell>
          <cell r="AM2925">
            <v>0</v>
          </cell>
          <cell r="AN2925">
            <v>0</v>
          </cell>
          <cell r="AO2925">
            <v>0</v>
          </cell>
          <cell r="AP2925">
            <v>0</v>
          </cell>
          <cell r="AQ2925">
            <v>0</v>
          </cell>
          <cell r="AR2925">
            <v>0</v>
          </cell>
          <cell r="AS2925">
            <v>0</v>
          </cell>
          <cell r="AT2925">
            <v>0</v>
          </cell>
          <cell r="AU2925">
            <v>0</v>
          </cell>
          <cell r="AV2925">
            <v>-25600</v>
          </cell>
          <cell r="AW2925">
            <v>0</v>
          </cell>
          <cell r="AX2925">
            <v>0</v>
          </cell>
          <cell r="AY2925">
            <v>0</v>
          </cell>
          <cell r="AZ2925">
            <v>0</v>
          </cell>
          <cell r="BA2925">
            <v>0</v>
          </cell>
          <cell r="BB2925">
            <v>0</v>
          </cell>
          <cell r="BC2925">
            <v>0</v>
          </cell>
          <cell r="BD2925">
            <v>0</v>
          </cell>
          <cell r="BE2925">
            <v>0</v>
          </cell>
          <cell r="BF2925">
            <v>0</v>
          </cell>
          <cell r="BG2925">
            <v>0</v>
          </cell>
          <cell r="BH2925">
            <v>0</v>
          </cell>
          <cell r="BI2925">
            <v>0</v>
          </cell>
          <cell r="BJ2925">
            <v>0</v>
          </cell>
          <cell r="BK2925">
            <v>0</v>
          </cell>
          <cell r="BL2925">
            <v>0</v>
          </cell>
          <cell r="BM2925">
            <v>0</v>
          </cell>
          <cell r="BN2925">
            <v>0</v>
          </cell>
          <cell r="BO2925">
            <v>0</v>
          </cell>
          <cell r="BP2925">
            <v>0</v>
          </cell>
          <cell r="BQ2925">
            <v>0</v>
          </cell>
          <cell r="BR2925">
            <v>0</v>
          </cell>
          <cell r="BS2925">
            <v>0</v>
          </cell>
          <cell r="BT2925">
            <v>0</v>
          </cell>
          <cell r="BU2925">
            <v>0</v>
          </cell>
          <cell r="BV2925">
            <v>0</v>
          </cell>
          <cell r="BW2925">
            <v>0</v>
          </cell>
          <cell r="BX2925">
            <v>0</v>
          </cell>
          <cell r="BY2925">
            <v>0</v>
          </cell>
          <cell r="BZ2925">
            <v>0</v>
          </cell>
          <cell r="CA2925">
            <v>0</v>
          </cell>
          <cell r="CB2925">
            <v>0</v>
          </cell>
          <cell r="CC2925">
            <v>0</v>
          </cell>
          <cell r="CD2925">
            <v>0</v>
          </cell>
          <cell r="CE2925">
            <v>0</v>
          </cell>
          <cell r="CF2925">
            <v>0</v>
          </cell>
          <cell r="CG2925">
            <v>0</v>
          </cell>
          <cell r="CH2925">
            <v>0</v>
          </cell>
          <cell r="CI2925">
            <v>0</v>
          </cell>
          <cell r="CJ2925">
            <v>0</v>
          </cell>
          <cell r="CK2925">
            <v>0</v>
          </cell>
          <cell r="CL2925">
            <v>0</v>
          </cell>
          <cell r="CM2925">
            <v>0</v>
          </cell>
          <cell r="CN2925">
            <v>0</v>
          </cell>
          <cell r="CO2925">
            <v>0</v>
          </cell>
          <cell r="CP2925">
            <v>0</v>
          </cell>
          <cell r="CQ2925">
            <v>0</v>
          </cell>
          <cell r="CR2925">
            <v>0</v>
          </cell>
          <cell r="CS2925">
            <v>0</v>
          </cell>
          <cell r="CT2925">
            <v>0</v>
          </cell>
          <cell r="CU2925">
            <v>0</v>
          </cell>
          <cell r="CV2925">
            <v>0</v>
          </cell>
          <cell r="CW2925">
            <v>0</v>
          </cell>
          <cell r="CX2925">
            <v>0</v>
          </cell>
          <cell r="CY2925">
            <v>0</v>
          </cell>
          <cell r="CZ2925">
            <v>0</v>
          </cell>
          <cell r="DA2925">
            <v>0</v>
          </cell>
          <cell r="DB2925">
            <v>0</v>
          </cell>
          <cell r="DC2925">
            <v>0</v>
          </cell>
          <cell r="DD2925">
            <v>-25600</v>
          </cell>
          <cell r="DE2925">
            <v>0</v>
          </cell>
          <cell r="DG2925">
            <v>-25600</v>
          </cell>
          <cell r="DI2925">
            <v>0</v>
          </cell>
          <cell r="DJ2925">
            <v>0</v>
          </cell>
          <cell r="DK2925">
            <v>0</v>
          </cell>
          <cell r="DL2925">
            <v>0</v>
          </cell>
        </row>
        <row r="2926">
          <cell r="A2926" t="str">
            <v>RFANUC-110-PREF</v>
          </cell>
          <cell r="B2926" t="str">
            <v>ROBOT-FANUC-110-PREFORMATORE</v>
          </cell>
          <cell r="F2926">
            <v>16749.363499999999</v>
          </cell>
          <cell r="H2926">
            <v>7872.2008449999994</v>
          </cell>
          <cell r="I2926">
            <v>0.53</v>
          </cell>
          <cell r="J2926" t="str">
            <v>OK</v>
          </cell>
          <cell r="K2926" t="str">
            <v>NEWZD</v>
          </cell>
          <cell r="L2926">
            <v>0</v>
          </cell>
          <cell r="M2926">
            <v>0</v>
          </cell>
          <cell r="N2926">
            <v>0</v>
          </cell>
          <cell r="O2926">
            <v>0</v>
          </cell>
          <cell r="P2926">
            <v>0</v>
          </cell>
          <cell r="Q2926">
            <v>0</v>
          </cell>
          <cell r="R2926">
            <v>0</v>
          </cell>
          <cell r="S2926">
            <v>0</v>
          </cell>
          <cell r="T2926">
            <v>0</v>
          </cell>
          <cell r="U2926">
            <v>0</v>
          </cell>
          <cell r="V2926">
            <v>0</v>
          </cell>
          <cell r="W2926">
            <v>0</v>
          </cell>
          <cell r="X2926">
            <v>0</v>
          </cell>
          <cell r="Y2926">
            <v>0</v>
          </cell>
          <cell r="Z2926">
            <v>0</v>
          </cell>
          <cell r="AA2926">
            <v>0</v>
          </cell>
          <cell r="AB2926">
            <v>0</v>
          </cell>
          <cell r="AC2926">
            <v>0</v>
          </cell>
          <cell r="AD2926">
            <v>0</v>
          </cell>
          <cell r="AE2926">
            <v>0</v>
          </cell>
          <cell r="AF2926">
            <v>0</v>
          </cell>
          <cell r="AG2926">
            <v>0</v>
          </cell>
          <cell r="AH2926">
            <v>0</v>
          </cell>
          <cell r="AI2926">
            <v>0</v>
          </cell>
          <cell r="AJ2926">
            <v>0</v>
          </cell>
          <cell r="AK2926">
            <v>0</v>
          </cell>
          <cell r="AL2926">
            <v>0</v>
          </cell>
          <cell r="AM2926">
            <v>0</v>
          </cell>
          <cell r="AN2926">
            <v>0</v>
          </cell>
          <cell r="AO2926">
            <v>0</v>
          </cell>
          <cell r="AP2926">
            <v>0</v>
          </cell>
          <cell r="AQ2926">
            <v>0</v>
          </cell>
          <cell r="AR2926">
            <v>0</v>
          </cell>
          <cell r="AS2926">
            <v>0</v>
          </cell>
          <cell r="AT2926">
            <v>0</v>
          </cell>
          <cell r="AU2926">
            <v>0</v>
          </cell>
          <cell r="AV2926">
            <v>1603.000845</v>
          </cell>
          <cell r="AW2926">
            <v>1008</v>
          </cell>
          <cell r="AX2926">
            <v>28</v>
          </cell>
          <cell r="AY2926">
            <v>0</v>
          </cell>
          <cell r="AZ2926">
            <v>0</v>
          </cell>
          <cell r="BA2926">
            <v>0</v>
          </cell>
          <cell r="BB2926">
            <v>0</v>
          </cell>
          <cell r="BC2926">
            <v>0</v>
          </cell>
          <cell r="BD2926">
            <v>0</v>
          </cell>
          <cell r="BE2926">
            <v>691.19999999999993</v>
          </cell>
          <cell r="BF2926">
            <v>19.2</v>
          </cell>
          <cell r="BG2926">
            <v>0</v>
          </cell>
          <cell r="BH2926">
            <v>0</v>
          </cell>
          <cell r="BI2926">
            <v>0</v>
          </cell>
          <cell r="BJ2926">
            <v>0</v>
          </cell>
          <cell r="BK2926">
            <v>1064</v>
          </cell>
          <cell r="BL2926">
            <v>28</v>
          </cell>
          <cell r="BM2926">
            <v>0</v>
          </cell>
          <cell r="BN2926">
            <v>0</v>
          </cell>
          <cell r="BO2926">
            <v>520</v>
          </cell>
          <cell r="BP2926">
            <v>16</v>
          </cell>
          <cell r="BQ2926">
            <v>0</v>
          </cell>
          <cell r="BR2926">
            <v>0</v>
          </cell>
          <cell r="BS2926">
            <v>1950</v>
          </cell>
          <cell r="BT2926">
            <v>60</v>
          </cell>
          <cell r="BU2926">
            <v>0</v>
          </cell>
          <cell r="BV2926">
            <v>0</v>
          </cell>
          <cell r="BW2926">
            <v>0</v>
          </cell>
          <cell r="BX2926">
            <v>0</v>
          </cell>
          <cell r="BY2926">
            <v>0</v>
          </cell>
          <cell r="BZ2926">
            <v>0</v>
          </cell>
          <cell r="CA2926">
            <v>1036</v>
          </cell>
          <cell r="CB2926">
            <v>28</v>
          </cell>
          <cell r="CC2926">
            <v>0</v>
          </cell>
          <cell r="CD2926">
            <v>0</v>
          </cell>
          <cell r="CE2926">
            <v>0</v>
          </cell>
          <cell r="CF2926">
            <v>0</v>
          </cell>
          <cell r="CG2926">
            <v>0</v>
          </cell>
          <cell r="CH2926">
            <v>0</v>
          </cell>
          <cell r="CI2926">
            <v>0</v>
          </cell>
          <cell r="CJ2926">
            <v>0</v>
          </cell>
          <cell r="CK2926">
            <v>0</v>
          </cell>
          <cell r="CL2926">
            <v>0</v>
          </cell>
          <cell r="CM2926">
            <v>0</v>
          </cell>
          <cell r="CN2926">
            <v>0</v>
          </cell>
          <cell r="CO2926">
            <v>0</v>
          </cell>
          <cell r="CP2926">
            <v>0</v>
          </cell>
          <cell r="CQ2926">
            <v>0</v>
          </cell>
          <cell r="CR2926">
            <v>0</v>
          </cell>
          <cell r="CS2926">
            <v>0</v>
          </cell>
          <cell r="CT2926">
            <v>0</v>
          </cell>
          <cell r="CU2926">
            <v>0</v>
          </cell>
          <cell r="CV2926">
            <v>0</v>
          </cell>
          <cell r="CW2926">
            <v>0</v>
          </cell>
          <cell r="CX2926">
            <v>0</v>
          </cell>
          <cell r="CY2926">
            <v>0</v>
          </cell>
          <cell r="CZ2926">
            <v>0</v>
          </cell>
          <cell r="DA2926">
            <v>0</v>
          </cell>
          <cell r="DB2926">
            <v>0</v>
          </cell>
          <cell r="DC2926">
            <v>0</v>
          </cell>
          <cell r="DD2926">
            <v>7872.2008449999994</v>
          </cell>
          <cell r="DE2926">
            <v>0</v>
          </cell>
          <cell r="DG2926">
            <v>1556.3115</v>
          </cell>
          <cell r="DI2926">
            <v>0.03</v>
          </cell>
          <cell r="DJ2926">
            <v>46.689344999999996</v>
          </cell>
          <cell r="DK2926">
            <v>5.9662994553135599E-3</v>
          </cell>
          <cell r="DL2926">
            <v>0</v>
          </cell>
        </row>
        <row r="2927">
          <cell r="A2927" t="str">
            <v>RFANUC-110-PRIM</v>
          </cell>
          <cell r="B2927" t="str">
            <v>ROBOT-FANUC-110-PRIMARIO + GRUPPO FILTRI</v>
          </cell>
          <cell r="F2927">
            <v>25526.495563829787</v>
          </cell>
          <cell r="H2927">
            <v>11997.452915</v>
          </cell>
          <cell r="I2927">
            <v>0.53</v>
          </cell>
          <cell r="J2927" t="str">
            <v>OK</v>
          </cell>
          <cell r="K2927" t="str">
            <v>NEWZD</v>
          </cell>
          <cell r="L2927">
            <v>0</v>
          </cell>
          <cell r="M2927">
            <v>0</v>
          </cell>
          <cell r="N2927">
            <v>0</v>
          </cell>
          <cell r="O2927">
            <v>0</v>
          </cell>
          <cell r="P2927">
            <v>0</v>
          </cell>
          <cell r="Q2927">
            <v>0</v>
          </cell>
          <cell r="R2927">
            <v>0</v>
          </cell>
          <cell r="S2927">
            <v>0</v>
          </cell>
          <cell r="T2927">
            <v>0</v>
          </cell>
          <cell r="U2927">
            <v>0</v>
          </cell>
          <cell r="V2927">
            <v>0</v>
          </cell>
          <cell r="W2927">
            <v>0</v>
          </cell>
          <cell r="X2927">
            <v>0</v>
          </cell>
          <cell r="Y2927">
            <v>0</v>
          </cell>
          <cell r="Z2927">
            <v>0</v>
          </cell>
          <cell r="AA2927">
            <v>0</v>
          </cell>
          <cell r="AB2927">
            <v>0</v>
          </cell>
          <cell r="AC2927">
            <v>0</v>
          </cell>
          <cell r="AD2927">
            <v>0</v>
          </cell>
          <cell r="AE2927">
            <v>0</v>
          </cell>
          <cell r="AF2927">
            <v>0</v>
          </cell>
          <cell r="AG2927">
            <v>0</v>
          </cell>
          <cell r="AH2927">
            <v>0</v>
          </cell>
          <cell r="AI2927">
            <v>0</v>
          </cell>
          <cell r="AJ2927">
            <v>0</v>
          </cell>
          <cell r="AK2927">
            <v>0</v>
          </cell>
          <cell r="AL2927">
            <v>0</v>
          </cell>
          <cell r="AM2927">
            <v>0</v>
          </cell>
          <cell r="AN2927">
            <v>0</v>
          </cell>
          <cell r="AO2927">
            <v>0</v>
          </cell>
          <cell r="AP2927">
            <v>0</v>
          </cell>
          <cell r="AQ2927">
            <v>0</v>
          </cell>
          <cell r="AR2927">
            <v>0</v>
          </cell>
          <cell r="AS2927">
            <v>0</v>
          </cell>
          <cell r="AT2927">
            <v>0</v>
          </cell>
          <cell r="AU2927">
            <v>0</v>
          </cell>
          <cell r="AV2927">
            <v>2939.7029149999998</v>
          </cell>
          <cell r="AW2927">
            <v>2178</v>
          </cell>
          <cell r="AX2927">
            <v>60.5</v>
          </cell>
          <cell r="AY2927">
            <v>0</v>
          </cell>
          <cell r="AZ2927">
            <v>0</v>
          </cell>
          <cell r="BA2927">
            <v>0</v>
          </cell>
          <cell r="BB2927">
            <v>0</v>
          </cell>
          <cell r="BC2927">
            <v>0</v>
          </cell>
          <cell r="BD2927">
            <v>0</v>
          </cell>
          <cell r="BE2927">
            <v>1161</v>
          </cell>
          <cell r="BF2927">
            <v>32.25</v>
          </cell>
          <cell r="BG2927">
            <v>0</v>
          </cell>
          <cell r="BH2927">
            <v>0</v>
          </cell>
          <cell r="BI2927">
            <v>0</v>
          </cell>
          <cell r="BJ2927">
            <v>0</v>
          </cell>
          <cell r="BK2927">
            <v>1539</v>
          </cell>
          <cell r="BL2927">
            <v>40.5</v>
          </cell>
          <cell r="BM2927">
            <v>0</v>
          </cell>
          <cell r="BN2927">
            <v>0</v>
          </cell>
          <cell r="BO2927">
            <v>601.25</v>
          </cell>
          <cell r="BP2927">
            <v>18.5</v>
          </cell>
          <cell r="BQ2927">
            <v>0</v>
          </cell>
          <cell r="BR2927">
            <v>0</v>
          </cell>
          <cell r="BS2927">
            <v>2080</v>
          </cell>
          <cell r="BT2927">
            <v>64</v>
          </cell>
          <cell r="BU2927">
            <v>0</v>
          </cell>
          <cell r="BV2927">
            <v>0</v>
          </cell>
          <cell r="BW2927">
            <v>0</v>
          </cell>
          <cell r="BX2927">
            <v>0</v>
          </cell>
          <cell r="BY2927">
            <v>0</v>
          </cell>
          <cell r="BZ2927">
            <v>0</v>
          </cell>
          <cell r="CA2927">
            <v>1498.5</v>
          </cell>
          <cell r="CB2927">
            <v>40.5</v>
          </cell>
          <cell r="CC2927">
            <v>0</v>
          </cell>
          <cell r="CD2927">
            <v>0</v>
          </cell>
          <cell r="CE2927">
            <v>0</v>
          </cell>
          <cell r="CF2927">
            <v>0</v>
          </cell>
          <cell r="CG2927">
            <v>0</v>
          </cell>
          <cell r="CH2927">
            <v>0</v>
          </cell>
          <cell r="CI2927">
            <v>0</v>
          </cell>
          <cell r="CJ2927">
            <v>0</v>
          </cell>
          <cell r="CK2927">
            <v>0</v>
          </cell>
          <cell r="CL2927">
            <v>0</v>
          </cell>
          <cell r="CM2927">
            <v>0</v>
          </cell>
          <cell r="CN2927">
            <v>0</v>
          </cell>
          <cell r="CO2927">
            <v>0</v>
          </cell>
          <cell r="CP2927">
            <v>0</v>
          </cell>
          <cell r="CQ2927">
            <v>0</v>
          </cell>
          <cell r="CR2927">
            <v>0</v>
          </cell>
          <cell r="CS2927">
            <v>0</v>
          </cell>
          <cell r="CT2927">
            <v>0</v>
          </cell>
          <cell r="CU2927">
            <v>0</v>
          </cell>
          <cell r="CV2927">
            <v>0</v>
          </cell>
          <cell r="CW2927">
            <v>0</v>
          </cell>
          <cell r="CX2927">
            <v>0</v>
          </cell>
          <cell r="CY2927">
            <v>0</v>
          </cell>
          <cell r="CZ2927">
            <v>0</v>
          </cell>
          <cell r="DA2927">
            <v>0</v>
          </cell>
          <cell r="DB2927">
            <v>0</v>
          </cell>
          <cell r="DC2927">
            <v>0</v>
          </cell>
          <cell r="DD2927">
            <v>11997.452915</v>
          </cell>
          <cell r="DE2927">
            <v>0</v>
          </cell>
          <cell r="DG2927">
            <v>2854.0805</v>
          </cell>
          <cell r="DI2927">
            <v>0.03</v>
          </cell>
          <cell r="DJ2927">
            <v>85.622415000000004</v>
          </cell>
          <cell r="DK2927">
            <v>7.1880148899029416E-3</v>
          </cell>
          <cell r="DL2927">
            <v>0</v>
          </cell>
        </row>
        <row r="2928">
          <cell r="A2928" t="str">
            <v>RFANUC-110-SEC</v>
          </cell>
          <cell r="B2928" t="str">
            <v>ROBOT-FANUC-110-SECONDARIO</v>
          </cell>
          <cell r="F2928">
            <v>14586.384776595745</v>
          </cell>
          <cell r="H2928">
            <v>6855.6008449999999</v>
          </cell>
          <cell r="I2928">
            <v>0.53</v>
          </cell>
          <cell r="J2928" t="str">
            <v>OK</v>
          </cell>
          <cell r="K2928" t="str">
            <v>NEWZD</v>
          </cell>
          <cell r="L2928">
            <v>0</v>
          </cell>
          <cell r="M2928">
            <v>0</v>
          </cell>
          <cell r="N2928">
            <v>0</v>
          </cell>
          <cell r="O2928">
            <v>0</v>
          </cell>
          <cell r="P2928">
            <v>0</v>
          </cell>
          <cell r="Q2928">
            <v>0</v>
          </cell>
          <cell r="R2928">
            <v>0</v>
          </cell>
          <cell r="S2928">
            <v>0</v>
          </cell>
          <cell r="T2928">
            <v>0</v>
          </cell>
          <cell r="U2928">
            <v>0</v>
          </cell>
          <cell r="V2928">
            <v>0</v>
          </cell>
          <cell r="W2928">
            <v>0</v>
          </cell>
          <cell r="X2928">
            <v>0</v>
          </cell>
          <cell r="Y2928">
            <v>0</v>
          </cell>
          <cell r="Z2928">
            <v>0</v>
          </cell>
          <cell r="AA2928">
            <v>0</v>
          </cell>
          <cell r="AB2928">
            <v>0</v>
          </cell>
          <cell r="AC2928">
            <v>0</v>
          </cell>
          <cell r="AD2928">
            <v>0</v>
          </cell>
          <cell r="AE2928">
            <v>0</v>
          </cell>
          <cell r="AF2928">
            <v>0</v>
          </cell>
          <cell r="AG2928">
            <v>0</v>
          </cell>
          <cell r="AH2928">
            <v>0</v>
          </cell>
          <cell r="AI2928">
            <v>0</v>
          </cell>
          <cell r="AJ2928">
            <v>0</v>
          </cell>
          <cell r="AK2928">
            <v>0</v>
          </cell>
          <cell r="AL2928">
            <v>0</v>
          </cell>
          <cell r="AM2928">
            <v>0</v>
          </cell>
          <cell r="AN2928">
            <v>0</v>
          </cell>
          <cell r="AO2928">
            <v>0</v>
          </cell>
          <cell r="AP2928">
            <v>0</v>
          </cell>
          <cell r="AQ2928">
            <v>0</v>
          </cell>
          <cell r="AR2928">
            <v>0</v>
          </cell>
          <cell r="AS2928">
            <v>0</v>
          </cell>
          <cell r="AT2928">
            <v>0</v>
          </cell>
          <cell r="AU2928">
            <v>0</v>
          </cell>
          <cell r="AV2928">
            <v>1088.000845</v>
          </cell>
          <cell r="AW2928">
            <v>864</v>
          </cell>
          <cell r="AX2928">
            <v>24</v>
          </cell>
          <cell r="AY2928">
            <v>0</v>
          </cell>
          <cell r="AZ2928">
            <v>0</v>
          </cell>
          <cell r="BA2928">
            <v>0</v>
          </cell>
          <cell r="BB2928">
            <v>0</v>
          </cell>
          <cell r="BC2928">
            <v>0</v>
          </cell>
          <cell r="BD2928">
            <v>0</v>
          </cell>
          <cell r="BE2928">
            <v>633.6</v>
          </cell>
          <cell r="BF2928">
            <v>17.600000000000001</v>
          </cell>
          <cell r="BG2928">
            <v>0</v>
          </cell>
          <cell r="BH2928">
            <v>0</v>
          </cell>
          <cell r="BI2928">
            <v>0</v>
          </cell>
          <cell r="BJ2928">
            <v>0</v>
          </cell>
          <cell r="BK2928">
            <v>912</v>
          </cell>
          <cell r="BL2928">
            <v>24</v>
          </cell>
          <cell r="BM2928">
            <v>0</v>
          </cell>
          <cell r="BN2928">
            <v>0</v>
          </cell>
          <cell r="BO2928">
            <v>520</v>
          </cell>
          <cell r="BP2928">
            <v>16</v>
          </cell>
          <cell r="BQ2928">
            <v>0</v>
          </cell>
          <cell r="BR2928">
            <v>0</v>
          </cell>
          <cell r="BS2928">
            <v>1950</v>
          </cell>
          <cell r="BT2928">
            <v>60</v>
          </cell>
          <cell r="BU2928">
            <v>0</v>
          </cell>
          <cell r="BV2928">
            <v>0</v>
          </cell>
          <cell r="BW2928">
            <v>0</v>
          </cell>
          <cell r="BX2928">
            <v>0</v>
          </cell>
          <cell r="BY2928">
            <v>0</v>
          </cell>
          <cell r="BZ2928">
            <v>0</v>
          </cell>
          <cell r="CA2928">
            <v>888</v>
          </cell>
          <cell r="CB2928">
            <v>24</v>
          </cell>
          <cell r="CC2928">
            <v>0</v>
          </cell>
          <cell r="CD2928">
            <v>0</v>
          </cell>
          <cell r="CE2928">
            <v>0</v>
          </cell>
          <cell r="CF2928">
            <v>0</v>
          </cell>
          <cell r="CG2928">
            <v>0</v>
          </cell>
          <cell r="CH2928">
            <v>0</v>
          </cell>
          <cell r="CI2928">
            <v>0</v>
          </cell>
          <cell r="CJ2928">
            <v>0</v>
          </cell>
          <cell r="CK2928">
            <v>0</v>
          </cell>
          <cell r="CL2928">
            <v>0</v>
          </cell>
          <cell r="CM2928">
            <v>0</v>
          </cell>
          <cell r="CN2928">
            <v>0</v>
          </cell>
          <cell r="CO2928">
            <v>0</v>
          </cell>
          <cell r="CP2928">
            <v>0</v>
          </cell>
          <cell r="CQ2928">
            <v>0</v>
          </cell>
          <cell r="CR2928">
            <v>0</v>
          </cell>
          <cell r="CS2928">
            <v>0</v>
          </cell>
          <cell r="CT2928">
            <v>0</v>
          </cell>
          <cell r="CU2928">
            <v>0</v>
          </cell>
          <cell r="CV2928">
            <v>0</v>
          </cell>
          <cell r="CW2928">
            <v>0</v>
          </cell>
          <cell r="CX2928">
            <v>0</v>
          </cell>
          <cell r="CY2928">
            <v>0</v>
          </cell>
          <cell r="CZ2928">
            <v>0</v>
          </cell>
          <cell r="DA2928">
            <v>0</v>
          </cell>
          <cell r="DB2928">
            <v>0</v>
          </cell>
          <cell r="DC2928">
            <v>0</v>
          </cell>
          <cell r="DD2928">
            <v>6855.6008449999999</v>
          </cell>
          <cell r="DE2928">
            <v>0</v>
          </cell>
          <cell r="DG2928">
            <v>1056.3115</v>
          </cell>
          <cell r="DI2928">
            <v>0.03</v>
          </cell>
          <cell r="DJ2928">
            <v>31.689344999999999</v>
          </cell>
          <cell r="DK2928">
            <v>4.6438681099542391E-3</v>
          </cell>
          <cell r="DL2928">
            <v>0</v>
          </cell>
        </row>
        <row r="2929">
          <cell r="A2929" t="str">
            <v>RFANUC-140-CLIENTE</v>
          </cell>
          <cell r="B2929" t="str">
            <v>ROBOT-FANUC-140-CLIENTE</v>
          </cell>
          <cell r="F2929">
            <v>-64893.617021276601</v>
          </cell>
          <cell r="H2929">
            <v>-30500</v>
          </cell>
          <cell r="I2929">
            <v>0.53</v>
          </cell>
          <cell r="J2929" t="str">
            <v>OK</v>
          </cell>
          <cell r="K2929" t="str">
            <v>NEWZD</v>
          </cell>
          <cell r="L2929">
            <v>0</v>
          </cell>
          <cell r="M2929">
            <v>0</v>
          </cell>
          <cell r="N2929">
            <v>0</v>
          </cell>
          <cell r="O2929">
            <v>0</v>
          </cell>
          <cell r="P2929">
            <v>0</v>
          </cell>
          <cell r="Q2929">
            <v>0</v>
          </cell>
          <cell r="R2929">
            <v>0</v>
          </cell>
          <cell r="S2929">
            <v>0</v>
          </cell>
          <cell r="T2929">
            <v>0</v>
          </cell>
          <cell r="U2929">
            <v>0</v>
          </cell>
          <cell r="V2929">
            <v>0</v>
          </cell>
          <cell r="W2929">
            <v>0</v>
          </cell>
          <cell r="X2929">
            <v>0</v>
          </cell>
          <cell r="Y2929">
            <v>0</v>
          </cell>
          <cell r="Z2929">
            <v>0</v>
          </cell>
          <cell r="AA2929">
            <v>0</v>
          </cell>
          <cell r="AB2929">
            <v>0</v>
          </cell>
          <cell r="AC2929">
            <v>0</v>
          </cell>
          <cell r="AD2929">
            <v>0</v>
          </cell>
          <cell r="AE2929">
            <v>0</v>
          </cell>
          <cell r="AF2929">
            <v>0</v>
          </cell>
          <cell r="AG2929">
            <v>0</v>
          </cell>
          <cell r="AH2929">
            <v>0</v>
          </cell>
          <cell r="AI2929">
            <v>0</v>
          </cell>
          <cell r="AJ2929">
            <v>0</v>
          </cell>
          <cell r="AK2929">
            <v>0</v>
          </cell>
          <cell r="AL2929">
            <v>0</v>
          </cell>
          <cell r="AM2929">
            <v>0</v>
          </cell>
          <cell r="AN2929">
            <v>0</v>
          </cell>
          <cell r="AO2929">
            <v>0</v>
          </cell>
          <cell r="AP2929">
            <v>0</v>
          </cell>
          <cell r="AQ2929">
            <v>0</v>
          </cell>
          <cell r="AR2929">
            <v>0</v>
          </cell>
          <cell r="AS2929">
            <v>0</v>
          </cell>
          <cell r="AT2929">
            <v>0</v>
          </cell>
          <cell r="AU2929">
            <v>0</v>
          </cell>
          <cell r="AV2929">
            <v>-30500</v>
          </cell>
          <cell r="AW2929">
            <v>0</v>
          </cell>
          <cell r="AX2929">
            <v>0</v>
          </cell>
          <cell r="AY2929">
            <v>0</v>
          </cell>
          <cell r="AZ2929">
            <v>0</v>
          </cell>
          <cell r="BA2929">
            <v>0</v>
          </cell>
          <cell r="BB2929">
            <v>0</v>
          </cell>
          <cell r="BC2929">
            <v>0</v>
          </cell>
          <cell r="BD2929">
            <v>0</v>
          </cell>
          <cell r="BE2929">
            <v>0</v>
          </cell>
          <cell r="BF2929">
            <v>0</v>
          </cell>
          <cell r="BG2929">
            <v>0</v>
          </cell>
          <cell r="BH2929">
            <v>0</v>
          </cell>
          <cell r="BI2929">
            <v>0</v>
          </cell>
          <cell r="BJ2929">
            <v>0</v>
          </cell>
          <cell r="BK2929">
            <v>0</v>
          </cell>
          <cell r="BL2929">
            <v>0</v>
          </cell>
          <cell r="BM2929">
            <v>0</v>
          </cell>
          <cell r="BN2929">
            <v>0</v>
          </cell>
          <cell r="BO2929">
            <v>0</v>
          </cell>
          <cell r="BP2929">
            <v>0</v>
          </cell>
          <cell r="BQ2929">
            <v>0</v>
          </cell>
          <cell r="BR2929">
            <v>0</v>
          </cell>
          <cell r="BS2929">
            <v>0</v>
          </cell>
          <cell r="BT2929">
            <v>0</v>
          </cell>
          <cell r="BU2929">
            <v>0</v>
          </cell>
          <cell r="BV2929">
            <v>0</v>
          </cell>
          <cell r="BW2929">
            <v>0</v>
          </cell>
          <cell r="BX2929">
            <v>0</v>
          </cell>
          <cell r="BY2929">
            <v>0</v>
          </cell>
          <cell r="BZ2929">
            <v>0</v>
          </cell>
          <cell r="CA2929">
            <v>0</v>
          </cell>
          <cell r="CB2929">
            <v>0</v>
          </cell>
          <cell r="CC2929">
            <v>0</v>
          </cell>
          <cell r="CD2929">
            <v>0</v>
          </cell>
          <cell r="CE2929">
            <v>0</v>
          </cell>
          <cell r="CF2929">
            <v>0</v>
          </cell>
          <cell r="CG2929">
            <v>0</v>
          </cell>
          <cell r="CH2929">
            <v>0</v>
          </cell>
          <cell r="CI2929">
            <v>0</v>
          </cell>
          <cell r="CJ2929">
            <v>0</v>
          </cell>
          <cell r="CK2929">
            <v>0</v>
          </cell>
          <cell r="CL2929">
            <v>0</v>
          </cell>
          <cell r="CM2929">
            <v>0</v>
          </cell>
          <cell r="CN2929">
            <v>0</v>
          </cell>
          <cell r="CO2929">
            <v>0</v>
          </cell>
          <cell r="CP2929">
            <v>0</v>
          </cell>
          <cell r="CQ2929">
            <v>0</v>
          </cell>
          <cell r="CR2929">
            <v>0</v>
          </cell>
          <cell r="CS2929">
            <v>0</v>
          </cell>
          <cell r="CT2929">
            <v>0</v>
          </cell>
          <cell r="CU2929">
            <v>0</v>
          </cell>
          <cell r="CV2929">
            <v>0</v>
          </cell>
          <cell r="CW2929">
            <v>0</v>
          </cell>
          <cell r="CX2929">
            <v>0</v>
          </cell>
          <cell r="CY2929">
            <v>0</v>
          </cell>
          <cell r="CZ2929">
            <v>0</v>
          </cell>
          <cell r="DA2929">
            <v>0</v>
          </cell>
          <cell r="DB2929">
            <v>0</v>
          </cell>
          <cell r="DC2929">
            <v>0</v>
          </cell>
          <cell r="DD2929">
            <v>-30500</v>
          </cell>
          <cell r="DE2929">
            <v>0</v>
          </cell>
          <cell r="DG2929">
            <v>-30500</v>
          </cell>
          <cell r="DI2929">
            <v>0</v>
          </cell>
          <cell r="DJ2929">
            <v>0</v>
          </cell>
          <cell r="DK2929">
            <v>0</v>
          </cell>
          <cell r="DL2929">
            <v>0</v>
          </cell>
        </row>
        <row r="2930">
          <cell r="A2930" t="str">
            <v>RFANUC-140-PREF</v>
          </cell>
          <cell r="B2930" t="str">
            <v>ROBOT-FANUC-140-PREFORMATORE</v>
          </cell>
          <cell r="F2930">
            <v>16749.363499999999</v>
          </cell>
          <cell r="H2930">
            <v>7872.2008449999994</v>
          </cell>
          <cell r="I2930">
            <v>0.53</v>
          </cell>
          <cell r="J2930" t="str">
            <v>OK</v>
          </cell>
          <cell r="K2930" t="str">
            <v>NEWZD</v>
          </cell>
          <cell r="L2930">
            <v>0</v>
          </cell>
          <cell r="M2930">
            <v>0</v>
          </cell>
          <cell r="N2930">
            <v>0</v>
          </cell>
          <cell r="O2930">
            <v>0</v>
          </cell>
          <cell r="P2930">
            <v>0</v>
          </cell>
          <cell r="Q2930">
            <v>0</v>
          </cell>
          <cell r="R2930">
            <v>0</v>
          </cell>
          <cell r="S2930">
            <v>0</v>
          </cell>
          <cell r="T2930">
            <v>0</v>
          </cell>
          <cell r="U2930">
            <v>0</v>
          </cell>
          <cell r="V2930">
            <v>0</v>
          </cell>
          <cell r="W2930">
            <v>0</v>
          </cell>
          <cell r="X2930">
            <v>0</v>
          </cell>
          <cell r="Y2930">
            <v>0</v>
          </cell>
          <cell r="Z2930">
            <v>0</v>
          </cell>
          <cell r="AA2930">
            <v>0</v>
          </cell>
          <cell r="AB2930">
            <v>0</v>
          </cell>
          <cell r="AC2930">
            <v>0</v>
          </cell>
          <cell r="AD2930">
            <v>0</v>
          </cell>
          <cell r="AE2930">
            <v>0</v>
          </cell>
          <cell r="AF2930">
            <v>0</v>
          </cell>
          <cell r="AG2930">
            <v>0</v>
          </cell>
          <cell r="AH2930">
            <v>0</v>
          </cell>
          <cell r="AI2930">
            <v>0</v>
          </cell>
          <cell r="AJ2930">
            <v>0</v>
          </cell>
          <cell r="AK2930">
            <v>0</v>
          </cell>
          <cell r="AL2930">
            <v>0</v>
          </cell>
          <cell r="AM2930">
            <v>0</v>
          </cell>
          <cell r="AN2930">
            <v>0</v>
          </cell>
          <cell r="AO2930">
            <v>0</v>
          </cell>
          <cell r="AP2930">
            <v>0</v>
          </cell>
          <cell r="AQ2930">
            <v>0</v>
          </cell>
          <cell r="AR2930">
            <v>0</v>
          </cell>
          <cell r="AS2930">
            <v>0</v>
          </cell>
          <cell r="AT2930">
            <v>0</v>
          </cell>
          <cell r="AU2930">
            <v>0</v>
          </cell>
          <cell r="AV2930">
            <v>1603.000845</v>
          </cell>
          <cell r="AW2930">
            <v>1008</v>
          </cell>
          <cell r="AX2930">
            <v>28</v>
          </cell>
          <cell r="AY2930">
            <v>0</v>
          </cell>
          <cell r="AZ2930">
            <v>0</v>
          </cell>
          <cell r="BA2930">
            <v>0</v>
          </cell>
          <cell r="BB2930">
            <v>0</v>
          </cell>
          <cell r="BC2930">
            <v>0</v>
          </cell>
          <cell r="BD2930">
            <v>0</v>
          </cell>
          <cell r="BE2930">
            <v>691.19999999999993</v>
          </cell>
          <cell r="BF2930">
            <v>19.2</v>
          </cell>
          <cell r="BG2930">
            <v>0</v>
          </cell>
          <cell r="BH2930">
            <v>0</v>
          </cell>
          <cell r="BI2930">
            <v>0</v>
          </cell>
          <cell r="BJ2930">
            <v>0</v>
          </cell>
          <cell r="BK2930">
            <v>1064</v>
          </cell>
          <cell r="BL2930">
            <v>28</v>
          </cell>
          <cell r="BM2930">
            <v>0</v>
          </cell>
          <cell r="BN2930">
            <v>0</v>
          </cell>
          <cell r="BO2930">
            <v>520</v>
          </cell>
          <cell r="BP2930">
            <v>16</v>
          </cell>
          <cell r="BQ2930">
            <v>0</v>
          </cell>
          <cell r="BR2930">
            <v>0</v>
          </cell>
          <cell r="BS2930">
            <v>1950</v>
          </cell>
          <cell r="BT2930">
            <v>60</v>
          </cell>
          <cell r="BU2930">
            <v>0</v>
          </cell>
          <cell r="BV2930">
            <v>0</v>
          </cell>
          <cell r="BW2930">
            <v>0</v>
          </cell>
          <cell r="BX2930">
            <v>0</v>
          </cell>
          <cell r="BY2930">
            <v>0</v>
          </cell>
          <cell r="BZ2930">
            <v>0</v>
          </cell>
          <cell r="CA2930">
            <v>1036</v>
          </cell>
          <cell r="CB2930">
            <v>28</v>
          </cell>
          <cell r="CC2930">
            <v>0</v>
          </cell>
          <cell r="CD2930">
            <v>0</v>
          </cell>
          <cell r="CE2930">
            <v>0</v>
          </cell>
          <cell r="CF2930">
            <v>0</v>
          </cell>
          <cell r="CG2930">
            <v>0</v>
          </cell>
          <cell r="CH2930">
            <v>0</v>
          </cell>
          <cell r="CI2930">
            <v>0</v>
          </cell>
          <cell r="CJ2930">
            <v>0</v>
          </cell>
          <cell r="CK2930">
            <v>0</v>
          </cell>
          <cell r="CL2930">
            <v>0</v>
          </cell>
          <cell r="CM2930">
            <v>0</v>
          </cell>
          <cell r="CN2930">
            <v>0</v>
          </cell>
          <cell r="CO2930">
            <v>0</v>
          </cell>
          <cell r="CP2930">
            <v>0</v>
          </cell>
          <cell r="CQ2930">
            <v>0</v>
          </cell>
          <cell r="CR2930">
            <v>0</v>
          </cell>
          <cell r="CS2930">
            <v>0</v>
          </cell>
          <cell r="CT2930">
            <v>0</v>
          </cell>
          <cell r="CU2930">
            <v>0</v>
          </cell>
          <cell r="CV2930">
            <v>0</v>
          </cell>
          <cell r="CW2930">
            <v>0</v>
          </cell>
          <cell r="CX2930">
            <v>0</v>
          </cell>
          <cell r="CY2930">
            <v>0</v>
          </cell>
          <cell r="CZ2930">
            <v>0</v>
          </cell>
          <cell r="DA2930">
            <v>0</v>
          </cell>
          <cell r="DB2930">
            <v>0</v>
          </cell>
          <cell r="DC2930">
            <v>0</v>
          </cell>
          <cell r="DD2930">
            <v>7872.2008449999994</v>
          </cell>
          <cell r="DE2930">
            <v>0</v>
          </cell>
          <cell r="DG2930">
            <v>1556.3115</v>
          </cell>
          <cell r="DI2930">
            <v>0.03</v>
          </cell>
          <cell r="DJ2930">
            <v>46.689344999999996</v>
          </cell>
          <cell r="DK2930">
            <v>5.9662994553135599E-3</v>
          </cell>
          <cell r="DL2930">
            <v>0</v>
          </cell>
        </row>
        <row r="2931">
          <cell r="A2931" t="str">
            <v>RFANUC-140-PRIM</v>
          </cell>
          <cell r="B2931" t="str">
            <v>ROBOT-FANUC-140-PRIMARIO + GRUPPO FILTRI</v>
          </cell>
          <cell r="F2931">
            <v>25526.495563829787</v>
          </cell>
          <cell r="H2931">
            <v>11997.452915</v>
          </cell>
          <cell r="I2931">
            <v>0.53</v>
          </cell>
          <cell r="J2931" t="str">
            <v>OK</v>
          </cell>
          <cell r="K2931" t="str">
            <v>NEWZD</v>
          </cell>
          <cell r="L2931">
            <v>0</v>
          </cell>
          <cell r="M2931">
            <v>0</v>
          </cell>
          <cell r="N2931">
            <v>0</v>
          </cell>
          <cell r="O2931">
            <v>0</v>
          </cell>
          <cell r="P2931">
            <v>0</v>
          </cell>
          <cell r="Q2931">
            <v>0</v>
          </cell>
          <cell r="R2931">
            <v>0</v>
          </cell>
          <cell r="S2931">
            <v>0</v>
          </cell>
          <cell r="T2931">
            <v>0</v>
          </cell>
          <cell r="U2931">
            <v>0</v>
          </cell>
          <cell r="V2931">
            <v>0</v>
          </cell>
          <cell r="W2931">
            <v>0</v>
          </cell>
          <cell r="X2931">
            <v>0</v>
          </cell>
          <cell r="Y2931">
            <v>0</v>
          </cell>
          <cell r="Z2931">
            <v>0</v>
          </cell>
          <cell r="AA2931">
            <v>0</v>
          </cell>
          <cell r="AB2931">
            <v>0</v>
          </cell>
          <cell r="AC2931">
            <v>0</v>
          </cell>
          <cell r="AD2931">
            <v>0</v>
          </cell>
          <cell r="AE2931">
            <v>0</v>
          </cell>
          <cell r="AF2931">
            <v>0</v>
          </cell>
          <cell r="AG2931">
            <v>0</v>
          </cell>
          <cell r="AH2931">
            <v>0</v>
          </cell>
          <cell r="AI2931">
            <v>0</v>
          </cell>
          <cell r="AJ2931">
            <v>0</v>
          </cell>
          <cell r="AK2931">
            <v>0</v>
          </cell>
          <cell r="AL2931">
            <v>0</v>
          </cell>
          <cell r="AM2931">
            <v>0</v>
          </cell>
          <cell r="AN2931">
            <v>0</v>
          </cell>
          <cell r="AO2931">
            <v>0</v>
          </cell>
          <cell r="AP2931">
            <v>0</v>
          </cell>
          <cell r="AQ2931">
            <v>0</v>
          </cell>
          <cell r="AR2931">
            <v>0</v>
          </cell>
          <cell r="AS2931">
            <v>0</v>
          </cell>
          <cell r="AT2931">
            <v>0</v>
          </cell>
          <cell r="AU2931">
            <v>0</v>
          </cell>
          <cell r="AV2931">
            <v>2939.7029149999998</v>
          </cell>
          <cell r="AW2931">
            <v>2178</v>
          </cell>
          <cell r="AX2931">
            <v>60.5</v>
          </cell>
          <cell r="AY2931">
            <v>0</v>
          </cell>
          <cell r="AZ2931">
            <v>0</v>
          </cell>
          <cell r="BA2931">
            <v>0</v>
          </cell>
          <cell r="BB2931">
            <v>0</v>
          </cell>
          <cell r="BC2931">
            <v>0</v>
          </cell>
          <cell r="BD2931">
            <v>0</v>
          </cell>
          <cell r="BE2931">
            <v>1161</v>
          </cell>
          <cell r="BF2931">
            <v>32.25</v>
          </cell>
          <cell r="BG2931">
            <v>0</v>
          </cell>
          <cell r="BH2931">
            <v>0</v>
          </cell>
          <cell r="BI2931">
            <v>0</v>
          </cell>
          <cell r="BJ2931">
            <v>0</v>
          </cell>
          <cell r="BK2931">
            <v>1539</v>
          </cell>
          <cell r="BL2931">
            <v>40.5</v>
          </cell>
          <cell r="BM2931">
            <v>0</v>
          </cell>
          <cell r="BN2931">
            <v>0</v>
          </cell>
          <cell r="BO2931">
            <v>601.25</v>
          </cell>
          <cell r="BP2931">
            <v>18.5</v>
          </cell>
          <cell r="BQ2931">
            <v>0</v>
          </cell>
          <cell r="BR2931">
            <v>0</v>
          </cell>
          <cell r="BS2931">
            <v>2080</v>
          </cell>
          <cell r="BT2931">
            <v>64</v>
          </cell>
          <cell r="BU2931">
            <v>0</v>
          </cell>
          <cell r="BV2931">
            <v>0</v>
          </cell>
          <cell r="BW2931">
            <v>0</v>
          </cell>
          <cell r="BX2931">
            <v>0</v>
          </cell>
          <cell r="BY2931">
            <v>0</v>
          </cell>
          <cell r="BZ2931">
            <v>0</v>
          </cell>
          <cell r="CA2931">
            <v>1498.5</v>
          </cell>
          <cell r="CB2931">
            <v>40.5</v>
          </cell>
          <cell r="CC2931">
            <v>0</v>
          </cell>
          <cell r="CD2931">
            <v>0</v>
          </cell>
          <cell r="CE2931">
            <v>0</v>
          </cell>
          <cell r="CF2931">
            <v>0</v>
          </cell>
          <cell r="CG2931">
            <v>0</v>
          </cell>
          <cell r="CH2931">
            <v>0</v>
          </cell>
          <cell r="CI2931">
            <v>0</v>
          </cell>
          <cell r="CJ2931">
            <v>0</v>
          </cell>
          <cell r="CK2931">
            <v>0</v>
          </cell>
          <cell r="CL2931">
            <v>0</v>
          </cell>
          <cell r="CM2931">
            <v>0</v>
          </cell>
          <cell r="CN2931">
            <v>0</v>
          </cell>
          <cell r="CO2931">
            <v>0</v>
          </cell>
          <cell r="CP2931">
            <v>0</v>
          </cell>
          <cell r="CQ2931">
            <v>0</v>
          </cell>
          <cell r="CR2931">
            <v>0</v>
          </cell>
          <cell r="CS2931">
            <v>0</v>
          </cell>
          <cell r="CT2931">
            <v>0</v>
          </cell>
          <cell r="CU2931">
            <v>0</v>
          </cell>
          <cell r="CV2931">
            <v>0</v>
          </cell>
          <cell r="CW2931">
            <v>0</v>
          </cell>
          <cell r="CX2931">
            <v>0</v>
          </cell>
          <cell r="CY2931">
            <v>0</v>
          </cell>
          <cell r="CZ2931">
            <v>0</v>
          </cell>
          <cell r="DA2931">
            <v>0</v>
          </cell>
          <cell r="DB2931">
            <v>0</v>
          </cell>
          <cell r="DC2931">
            <v>0</v>
          </cell>
          <cell r="DD2931">
            <v>11997.452915</v>
          </cell>
          <cell r="DE2931">
            <v>0</v>
          </cell>
          <cell r="DG2931">
            <v>2854.0805</v>
          </cell>
          <cell r="DI2931">
            <v>0.03</v>
          </cell>
          <cell r="DJ2931">
            <v>85.622415000000004</v>
          </cell>
          <cell r="DK2931">
            <v>7.1880148899029416E-3</v>
          </cell>
          <cell r="DL2931">
            <v>0</v>
          </cell>
        </row>
        <row r="2932">
          <cell r="A2932" t="str">
            <v>RFANUC-140-SEC</v>
          </cell>
          <cell r="B2932" t="str">
            <v>ROBOT-FANUC-140-SECONDARIO</v>
          </cell>
          <cell r="F2932">
            <v>14586.384776595745</v>
          </cell>
          <cell r="H2932">
            <v>6855.6008449999999</v>
          </cell>
          <cell r="I2932">
            <v>0.53</v>
          </cell>
          <cell r="J2932" t="str">
            <v>OK</v>
          </cell>
          <cell r="K2932" t="str">
            <v>NEWZD</v>
          </cell>
          <cell r="L2932">
            <v>0</v>
          </cell>
          <cell r="M2932">
            <v>0</v>
          </cell>
          <cell r="N2932">
            <v>0</v>
          </cell>
          <cell r="O2932">
            <v>0</v>
          </cell>
          <cell r="P2932">
            <v>0</v>
          </cell>
          <cell r="Q2932">
            <v>0</v>
          </cell>
          <cell r="R2932">
            <v>0</v>
          </cell>
          <cell r="S2932">
            <v>0</v>
          </cell>
          <cell r="T2932">
            <v>0</v>
          </cell>
          <cell r="U2932">
            <v>0</v>
          </cell>
          <cell r="V2932">
            <v>0</v>
          </cell>
          <cell r="W2932">
            <v>0</v>
          </cell>
          <cell r="X2932">
            <v>0</v>
          </cell>
          <cell r="Y2932">
            <v>0</v>
          </cell>
          <cell r="Z2932">
            <v>0</v>
          </cell>
          <cell r="AA2932">
            <v>0</v>
          </cell>
          <cell r="AB2932">
            <v>0</v>
          </cell>
          <cell r="AC2932">
            <v>0</v>
          </cell>
          <cell r="AD2932">
            <v>0</v>
          </cell>
          <cell r="AE2932">
            <v>0</v>
          </cell>
          <cell r="AF2932">
            <v>0</v>
          </cell>
          <cell r="AG2932">
            <v>0</v>
          </cell>
          <cell r="AH2932">
            <v>0</v>
          </cell>
          <cell r="AI2932">
            <v>0</v>
          </cell>
          <cell r="AJ2932">
            <v>0</v>
          </cell>
          <cell r="AK2932">
            <v>0</v>
          </cell>
          <cell r="AL2932">
            <v>0</v>
          </cell>
          <cell r="AM2932">
            <v>0</v>
          </cell>
          <cell r="AN2932">
            <v>0</v>
          </cell>
          <cell r="AO2932">
            <v>0</v>
          </cell>
          <cell r="AP2932">
            <v>0</v>
          </cell>
          <cell r="AQ2932">
            <v>0</v>
          </cell>
          <cell r="AR2932">
            <v>0</v>
          </cell>
          <cell r="AS2932">
            <v>0</v>
          </cell>
          <cell r="AT2932">
            <v>0</v>
          </cell>
          <cell r="AU2932">
            <v>0</v>
          </cell>
          <cell r="AV2932">
            <v>1088.000845</v>
          </cell>
          <cell r="AW2932">
            <v>864</v>
          </cell>
          <cell r="AX2932">
            <v>24</v>
          </cell>
          <cell r="AY2932">
            <v>0</v>
          </cell>
          <cell r="AZ2932">
            <v>0</v>
          </cell>
          <cell r="BA2932">
            <v>0</v>
          </cell>
          <cell r="BB2932">
            <v>0</v>
          </cell>
          <cell r="BC2932">
            <v>0</v>
          </cell>
          <cell r="BD2932">
            <v>0</v>
          </cell>
          <cell r="BE2932">
            <v>633.6</v>
          </cell>
          <cell r="BF2932">
            <v>17.600000000000001</v>
          </cell>
          <cell r="BG2932">
            <v>0</v>
          </cell>
          <cell r="BH2932">
            <v>0</v>
          </cell>
          <cell r="BI2932">
            <v>0</v>
          </cell>
          <cell r="BJ2932">
            <v>0</v>
          </cell>
          <cell r="BK2932">
            <v>912</v>
          </cell>
          <cell r="BL2932">
            <v>24</v>
          </cell>
          <cell r="BM2932">
            <v>0</v>
          </cell>
          <cell r="BN2932">
            <v>0</v>
          </cell>
          <cell r="BO2932">
            <v>520</v>
          </cell>
          <cell r="BP2932">
            <v>16</v>
          </cell>
          <cell r="BQ2932">
            <v>0</v>
          </cell>
          <cell r="BR2932">
            <v>0</v>
          </cell>
          <cell r="BS2932">
            <v>1950</v>
          </cell>
          <cell r="BT2932">
            <v>60</v>
          </cell>
          <cell r="BU2932">
            <v>0</v>
          </cell>
          <cell r="BV2932">
            <v>0</v>
          </cell>
          <cell r="BW2932">
            <v>0</v>
          </cell>
          <cell r="BX2932">
            <v>0</v>
          </cell>
          <cell r="BY2932">
            <v>0</v>
          </cell>
          <cell r="BZ2932">
            <v>0</v>
          </cell>
          <cell r="CA2932">
            <v>888</v>
          </cell>
          <cell r="CB2932">
            <v>24</v>
          </cell>
          <cell r="CC2932">
            <v>0</v>
          </cell>
          <cell r="CD2932">
            <v>0</v>
          </cell>
          <cell r="CE2932">
            <v>0</v>
          </cell>
          <cell r="CF2932">
            <v>0</v>
          </cell>
          <cell r="CG2932">
            <v>0</v>
          </cell>
          <cell r="CH2932">
            <v>0</v>
          </cell>
          <cell r="CI2932">
            <v>0</v>
          </cell>
          <cell r="CJ2932">
            <v>0</v>
          </cell>
          <cell r="CK2932">
            <v>0</v>
          </cell>
          <cell r="CL2932">
            <v>0</v>
          </cell>
          <cell r="CM2932">
            <v>0</v>
          </cell>
          <cell r="CN2932">
            <v>0</v>
          </cell>
          <cell r="CO2932">
            <v>0</v>
          </cell>
          <cell r="CP2932">
            <v>0</v>
          </cell>
          <cell r="CQ2932">
            <v>0</v>
          </cell>
          <cell r="CR2932">
            <v>0</v>
          </cell>
          <cell r="CS2932">
            <v>0</v>
          </cell>
          <cell r="CT2932">
            <v>0</v>
          </cell>
          <cell r="CU2932">
            <v>0</v>
          </cell>
          <cell r="CV2932">
            <v>0</v>
          </cell>
          <cell r="CW2932">
            <v>0</v>
          </cell>
          <cell r="CX2932">
            <v>0</v>
          </cell>
          <cell r="CY2932">
            <v>0</v>
          </cell>
          <cell r="CZ2932">
            <v>0</v>
          </cell>
          <cell r="DA2932">
            <v>0</v>
          </cell>
          <cell r="DB2932">
            <v>0</v>
          </cell>
          <cell r="DC2932">
            <v>0</v>
          </cell>
          <cell r="DD2932">
            <v>6855.6008449999999</v>
          </cell>
          <cell r="DE2932">
            <v>0</v>
          </cell>
          <cell r="DG2932">
            <v>1056.3115</v>
          </cell>
          <cell r="DI2932">
            <v>0.03</v>
          </cell>
          <cell r="DJ2932">
            <v>31.689344999999999</v>
          </cell>
          <cell r="DK2932">
            <v>4.6438681099542391E-3</v>
          </cell>
          <cell r="DL2932">
            <v>0</v>
          </cell>
        </row>
        <row r="2933">
          <cell r="A2933" t="str">
            <v>RFANUC-165-CLIENTE</v>
          </cell>
          <cell r="B2933" t="str">
            <v>ROBOT-FANUC-165-CLIENTE</v>
          </cell>
          <cell r="F2933">
            <v>-59957.446808510642</v>
          </cell>
          <cell r="H2933">
            <v>-28180</v>
          </cell>
          <cell r="I2933">
            <v>0.53</v>
          </cell>
          <cell r="J2933" t="str">
            <v>OK</v>
          </cell>
          <cell r="K2933" t="str">
            <v>NEWZD</v>
          </cell>
          <cell r="L2933">
            <v>0</v>
          </cell>
          <cell r="M2933">
            <v>0</v>
          </cell>
          <cell r="N2933">
            <v>0</v>
          </cell>
          <cell r="O2933">
            <v>0</v>
          </cell>
          <cell r="P2933">
            <v>0</v>
          </cell>
          <cell r="Q2933">
            <v>0</v>
          </cell>
          <cell r="R2933">
            <v>0</v>
          </cell>
          <cell r="S2933">
            <v>0</v>
          </cell>
          <cell r="T2933">
            <v>0</v>
          </cell>
          <cell r="U2933">
            <v>0</v>
          </cell>
          <cell r="V2933">
            <v>0</v>
          </cell>
          <cell r="W2933">
            <v>0</v>
          </cell>
          <cell r="X2933">
            <v>0</v>
          </cell>
          <cell r="Y2933">
            <v>0</v>
          </cell>
          <cell r="Z2933">
            <v>0</v>
          </cell>
          <cell r="AA2933">
            <v>0</v>
          </cell>
          <cell r="AB2933">
            <v>0</v>
          </cell>
          <cell r="AC2933">
            <v>0</v>
          </cell>
          <cell r="AD2933">
            <v>0</v>
          </cell>
          <cell r="AE2933">
            <v>0</v>
          </cell>
          <cell r="AF2933">
            <v>0</v>
          </cell>
          <cell r="AG2933">
            <v>0</v>
          </cell>
          <cell r="AH2933">
            <v>0</v>
          </cell>
          <cell r="AI2933">
            <v>0</v>
          </cell>
          <cell r="AJ2933">
            <v>0</v>
          </cell>
          <cell r="AK2933">
            <v>0</v>
          </cell>
          <cell r="AL2933">
            <v>0</v>
          </cell>
          <cell r="AM2933">
            <v>0</v>
          </cell>
          <cell r="AN2933">
            <v>0</v>
          </cell>
          <cell r="AO2933">
            <v>0</v>
          </cell>
          <cell r="AP2933">
            <v>0</v>
          </cell>
          <cell r="AQ2933">
            <v>0</v>
          </cell>
          <cell r="AR2933">
            <v>0</v>
          </cell>
          <cell r="AS2933">
            <v>0</v>
          </cell>
          <cell r="AT2933">
            <v>0</v>
          </cell>
          <cell r="AU2933">
            <v>0</v>
          </cell>
          <cell r="AV2933">
            <v>-28180</v>
          </cell>
          <cell r="AW2933">
            <v>0</v>
          </cell>
          <cell r="AX2933">
            <v>0</v>
          </cell>
          <cell r="AY2933">
            <v>0</v>
          </cell>
          <cell r="AZ2933">
            <v>0</v>
          </cell>
          <cell r="BA2933">
            <v>0</v>
          </cell>
          <cell r="BB2933">
            <v>0</v>
          </cell>
          <cell r="BC2933">
            <v>0</v>
          </cell>
          <cell r="BD2933">
            <v>0</v>
          </cell>
          <cell r="BE2933">
            <v>0</v>
          </cell>
          <cell r="BF2933">
            <v>0</v>
          </cell>
          <cell r="BG2933">
            <v>0</v>
          </cell>
          <cell r="BH2933">
            <v>0</v>
          </cell>
          <cell r="BI2933">
            <v>0</v>
          </cell>
          <cell r="BJ2933">
            <v>0</v>
          </cell>
          <cell r="BK2933">
            <v>0</v>
          </cell>
          <cell r="BL2933">
            <v>0</v>
          </cell>
          <cell r="BM2933">
            <v>0</v>
          </cell>
          <cell r="BN2933">
            <v>0</v>
          </cell>
          <cell r="BO2933">
            <v>0</v>
          </cell>
          <cell r="BP2933">
            <v>0</v>
          </cell>
          <cell r="BQ2933">
            <v>0</v>
          </cell>
          <cell r="BR2933">
            <v>0</v>
          </cell>
          <cell r="BS2933">
            <v>0</v>
          </cell>
          <cell r="BT2933">
            <v>0</v>
          </cell>
          <cell r="BU2933">
            <v>0</v>
          </cell>
          <cell r="BV2933">
            <v>0</v>
          </cell>
          <cell r="BW2933">
            <v>0</v>
          </cell>
          <cell r="BX2933">
            <v>0</v>
          </cell>
          <cell r="BY2933">
            <v>0</v>
          </cell>
          <cell r="BZ2933">
            <v>0</v>
          </cell>
          <cell r="CA2933">
            <v>0</v>
          </cell>
          <cell r="CB2933">
            <v>0</v>
          </cell>
          <cell r="CC2933">
            <v>0</v>
          </cell>
          <cell r="CD2933">
            <v>0</v>
          </cell>
          <cell r="CE2933">
            <v>0</v>
          </cell>
          <cell r="CF2933">
            <v>0</v>
          </cell>
          <cell r="CG2933">
            <v>0</v>
          </cell>
          <cell r="CH2933">
            <v>0</v>
          </cell>
          <cell r="CI2933">
            <v>0</v>
          </cell>
          <cell r="CJ2933">
            <v>0</v>
          </cell>
          <cell r="CK2933">
            <v>0</v>
          </cell>
          <cell r="CL2933">
            <v>0</v>
          </cell>
          <cell r="CM2933">
            <v>0</v>
          </cell>
          <cell r="CN2933">
            <v>0</v>
          </cell>
          <cell r="CO2933">
            <v>0</v>
          </cell>
          <cell r="CP2933">
            <v>0</v>
          </cell>
          <cell r="CQ2933">
            <v>0</v>
          </cell>
          <cell r="CR2933">
            <v>0</v>
          </cell>
          <cell r="CS2933">
            <v>0</v>
          </cell>
          <cell r="CT2933">
            <v>0</v>
          </cell>
          <cell r="CU2933">
            <v>0</v>
          </cell>
          <cell r="CV2933">
            <v>0</v>
          </cell>
          <cell r="CW2933">
            <v>0</v>
          </cell>
          <cell r="CX2933">
            <v>0</v>
          </cell>
          <cell r="CY2933">
            <v>0</v>
          </cell>
          <cell r="CZ2933">
            <v>0</v>
          </cell>
          <cell r="DA2933">
            <v>0</v>
          </cell>
          <cell r="DB2933">
            <v>0</v>
          </cell>
          <cell r="DC2933">
            <v>0</v>
          </cell>
          <cell r="DD2933">
            <v>-28180</v>
          </cell>
          <cell r="DE2933">
            <v>0</v>
          </cell>
          <cell r="DG2933">
            <v>-28180</v>
          </cell>
          <cell r="DI2933">
            <v>0</v>
          </cell>
          <cell r="DJ2933">
            <v>0</v>
          </cell>
          <cell r="DK2933">
            <v>0</v>
          </cell>
          <cell r="DL2933">
            <v>0</v>
          </cell>
        </row>
        <row r="2934">
          <cell r="A2934" t="str">
            <v>RFANUC-165-PREF</v>
          </cell>
          <cell r="B2934" t="str">
            <v>ROBOT-FANUC-165-PREFORMATORE</v>
          </cell>
          <cell r="F2934">
            <v>19107.953925531914</v>
          </cell>
          <cell r="H2934">
            <v>8980.7383449999998</v>
          </cell>
          <cell r="I2934">
            <v>0.53</v>
          </cell>
          <cell r="J2934" t="str">
            <v>OK</v>
          </cell>
          <cell r="K2934" t="str">
            <v>NEWZD</v>
          </cell>
          <cell r="L2934">
            <v>0</v>
          </cell>
          <cell r="M2934">
            <v>0</v>
          </cell>
          <cell r="N2934">
            <v>0</v>
          </cell>
          <cell r="O2934">
            <v>0</v>
          </cell>
          <cell r="P2934">
            <v>0</v>
          </cell>
          <cell r="Q2934">
            <v>0</v>
          </cell>
          <cell r="R2934">
            <v>0</v>
          </cell>
          <cell r="S2934">
            <v>0</v>
          </cell>
          <cell r="T2934">
            <v>0</v>
          </cell>
          <cell r="U2934">
            <v>0</v>
          </cell>
          <cell r="V2934">
            <v>0</v>
          </cell>
          <cell r="W2934">
            <v>0</v>
          </cell>
          <cell r="X2934">
            <v>0</v>
          </cell>
          <cell r="Y2934">
            <v>0</v>
          </cell>
          <cell r="Z2934">
            <v>0</v>
          </cell>
          <cell r="AA2934">
            <v>0</v>
          </cell>
          <cell r="AB2934">
            <v>0</v>
          </cell>
          <cell r="AC2934">
            <v>0</v>
          </cell>
          <cell r="AD2934">
            <v>0</v>
          </cell>
          <cell r="AE2934">
            <v>0</v>
          </cell>
          <cell r="AF2934">
            <v>0</v>
          </cell>
          <cell r="AG2934">
            <v>0</v>
          </cell>
          <cell r="AH2934">
            <v>0</v>
          </cell>
          <cell r="AI2934">
            <v>0</v>
          </cell>
          <cell r="AJ2934">
            <v>0</v>
          </cell>
          <cell r="AK2934">
            <v>0</v>
          </cell>
          <cell r="AL2934">
            <v>0</v>
          </cell>
          <cell r="AM2934">
            <v>0</v>
          </cell>
          <cell r="AN2934">
            <v>0</v>
          </cell>
          <cell r="AO2934">
            <v>0</v>
          </cell>
          <cell r="AP2934">
            <v>0</v>
          </cell>
          <cell r="AQ2934">
            <v>0</v>
          </cell>
          <cell r="AR2934">
            <v>0</v>
          </cell>
          <cell r="AS2934">
            <v>0</v>
          </cell>
          <cell r="AT2934">
            <v>0</v>
          </cell>
          <cell r="AU2934">
            <v>0</v>
          </cell>
          <cell r="AV2934">
            <v>2711.5383449999999</v>
          </cell>
          <cell r="AW2934">
            <v>1008</v>
          </cell>
          <cell r="AX2934">
            <v>28</v>
          </cell>
          <cell r="AY2934">
            <v>0</v>
          </cell>
          <cell r="AZ2934">
            <v>0</v>
          </cell>
          <cell r="BA2934">
            <v>0</v>
          </cell>
          <cell r="BB2934">
            <v>0</v>
          </cell>
          <cell r="BC2934">
            <v>0</v>
          </cell>
          <cell r="BD2934">
            <v>0</v>
          </cell>
          <cell r="BE2934">
            <v>691.19999999999993</v>
          </cell>
          <cell r="BF2934">
            <v>19.2</v>
          </cell>
          <cell r="BG2934">
            <v>0</v>
          </cell>
          <cell r="BH2934">
            <v>0</v>
          </cell>
          <cell r="BI2934">
            <v>0</v>
          </cell>
          <cell r="BJ2934">
            <v>0</v>
          </cell>
          <cell r="BK2934">
            <v>1064</v>
          </cell>
          <cell r="BL2934">
            <v>28</v>
          </cell>
          <cell r="BM2934">
            <v>0</v>
          </cell>
          <cell r="BN2934">
            <v>0</v>
          </cell>
          <cell r="BO2934">
            <v>520</v>
          </cell>
          <cell r="BP2934">
            <v>16</v>
          </cell>
          <cell r="BQ2934">
            <v>0</v>
          </cell>
          <cell r="BR2934">
            <v>0</v>
          </cell>
          <cell r="BS2934">
            <v>1950</v>
          </cell>
          <cell r="BT2934">
            <v>60</v>
          </cell>
          <cell r="BU2934">
            <v>0</v>
          </cell>
          <cell r="BV2934">
            <v>0</v>
          </cell>
          <cell r="BW2934">
            <v>0</v>
          </cell>
          <cell r="BX2934">
            <v>0</v>
          </cell>
          <cell r="BY2934">
            <v>0</v>
          </cell>
          <cell r="BZ2934">
            <v>0</v>
          </cell>
          <cell r="CA2934">
            <v>1036</v>
          </cell>
          <cell r="CB2934">
            <v>28</v>
          </cell>
          <cell r="CC2934">
            <v>0</v>
          </cell>
          <cell r="CD2934">
            <v>0</v>
          </cell>
          <cell r="CE2934">
            <v>0</v>
          </cell>
          <cell r="CF2934">
            <v>0</v>
          </cell>
          <cell r="CG2934">
            <v>0</v>
          </cell>
          <cell r="CH2934">
            <v>0</v>
          </cell>
          <cell r="CI2934">
            <v>0</v>
          </cell>
          <cell r="CJ2934">
            <v>0</v>
          </cell>
          <cell r="CK2934">
            <v>0</v>
          </cell>
          <cell r="CL2934">
            <v>0</v>
          </cell>
          <cell r="CM2934">
            <v>0</v>
          </cell>
          <cell r="CN2934">
            <v>0</v>
          </cell>
          <cell r="CO2934">
            <v>0</v>
          </cell>
          <cell r="CP2934">
            <v>0</v>
          </cell>
          <cell r="CQ2934">
            <v>0</v>
          </cell>
          <cell r="CR2934">
            <v>0</v>
          </cell>
          <cell r="CS2934">
            <v>0</v>
          </cell>
          <cell r="CT2934">
            <v>0</v>
          </cell>
          <cell r="CU2934">
            <v>0</v>
          </cell>
          <cell r="CV2934">
            <v>0</v>
          </cell>
          <cell r="CW2934">
            <v>0</v>
          </cell>
          <cell r="CX2934">
            <v>0</v>
          </cell>
          <cell r="CY2934">
            <v>0</v>
          </cell>
          <cell r="CZ2934">
            <v>0</v>
          </cell>
          <cell r="DA2934">
            <v>0</v>
          </cell>
          <cell r="DB2934">
            <v>0</v>
          </cell>
          <cell r="DC2934">
            <v>0</v>
          </cell>
          <cell r="DD2934">
            <v>8980.7383449999998</v>
          </cell>
          <cell r="DE2934">
            <v>0</v>
          </cell>
          <cell r="DG2934">
            <v>2632.5614999999998</v>
          </cell>
          <cell r="DI2934">
            <v>0.03</v>
          </cell>
          <cell r="DJ2934">
            <v>78.976844999999997</v>
          </cell>
          <cell r="DK2934">
            <v>8.8720468415155809E-3</v>
          </cell>
          <cell r="DL2934">
            <v>0</v>
          </cell>
        </row>
        <row r="2935">
          <cell r="A2935" t="str">
            <v>RFANUC-165-PRIM</v>
          </cell>
          <cell r="B2935" t="str">
            <v>ROBOT-FANUC-165-PRIMARIO + GRUPPO FILTRI</v>
          </cell>
          <cell r="F2935">
            <v>25526.495563829787</v>
          </cell>
          <cell r="H2935">
            <v>11997.452915</v>
          </cell>
          <cell r="I2935">
            <v>0.53</v>
          </cell>
          <cell r="J2935" t="str">
            <v>OK</v>
          </cell>
          <cell r="K2935" t="str">
            <v>NEWZD</v>
          </cell>
          <cell r="L2935">
            <v>0</v>
          </cell>
          <cell r="M2935">
            <v>0</v>
          </cell>
          <cell r="N2935">
            <v>0</v>
          </cell>
          <cell r="O2935">
            <v>0</v>
          </cell>
          <cell r="P2935">
            <v>0</v>
          </cell>
          <cell r="Q2935">
            <v>0</v>
          </cell>
          <cell r="R2935">
            <v>0</v>
          </cell>
          <cell r="S2935">
            <v>0</v>
          </cell>
          <cell r="T2935">
            <v>0</v>
          </cell>
          <cell r="U2935">
            <v>0</v>
          </cell>
          <cell r="V2935">
            <v>0</v>
          </cell>
          <cell r="W2935">
            <v>0</v>
          </cell>
          <cell r="X2935">
            <v>0</v>
          </cell>
          <cell r="Y2935">
            <v>0</v>
          </cell>
          <cell r="Z2935">
            <v>0</v>
          </cell>
          <cell r="AA2935">
            <v>0</v>
          </cell>
          <cell r="AB2935">
            <v>0</v>
          </cell>
          <cell r="AC2935">
            <v>0</v>
          </cell>
          <cell r="AD2935">
            <v>0</v>
          </cell>
          <cell r="AE2935">
            <v>0</v>
          </cell>
          <cell r="AF2935">
            <v>0</v>
          </cell>
          <cell r="AG2935">
            <v>0</v>
          </cell>
          <cell r="AH2935">
            <v>0</v>
          </cell>
          <cell r="AI2935">
            <v>0</v>
          </cell>
          <cell r="AJ2935">
            <v>0</v>
          </cell>
          <cell r="AK2935">
            <v>0</v>
          </cell>
          <cell r="AL2935">
            <v>0</v>
          </cell>
          <cell r="AM2935">
            <v>0</v>
          </cell>
          <cell r="AN2935">
            <v>0</v>
          </cell>
          <cell r="AO2935">
            <v>0</v>
          </cell>
          <cell r="AP2935">
            <v>0</v>
          </cell>
          <cell r="AQ2935">
            <v>0</v>
          </cell>
          <cell r="AR2935">
            <v>0</v>
          </cell>
          <cell r="AS2935">
            <v>0</v>
          </cell>
          <cell r="AT2935">
            <v>0</v>
          </cell>
          <cell r="AU2935">
            <v>0</v>
          </cell>
          <cell r="AV2935">
            <v>2939.7029149999998</v>
          </cell>
          <cell r="AW2935">
            <v>2178</v>
          </cell>
          <cell r="AX2935">
            <v>60.5</v>
          </cell>
          <cell r="AY2935">
            <v>0</v>
          </cell>
          <cell r="AZ2935">
            <v>0</v>
          </cell>
          <cell r="BA2935">
            <v>0</v>
          </cell>
          <cell r="BB2935">
            <v>0</v>
          </cell>
          <cell r="BC2935">
            <v>0</v>
          </cell>
          <cell r="BD2935">
            <v>0</v>
          </cell>
          <cell r="BE2935">
            <v>1161</v>
          </cell>
          <cell r="BF2935">
            <v>32.25</v>
          </cell>
          <cell r="BG2935">
            <v>0</v>
          </cell>
          <cell r="BH2935">
            <v>0</v>
          </cell>
          <cell r="BI2935">
            <v>0</v>
          </cell>
          <cell r="BJ2935">
            <v>0</v>
          </cell>
          <cell r="BK2935">
            <v>1539</v>
          </cell>
          <cell r="BL2935">
            <v>40.5</v>
          </cell>
          <cell r="BM2935">
            <v>0</v>
          </cell>
          <cell r="BN2935">
            <v>0</v>
          </cell>
          <cell r="BO2935">
            <v>601.25</v>
          </cell>
          <cell r="BP2935">
            <v>18.5</v>
          </cell>
          <cell r="BQ2935">
            <v>0</v>
          </cell>
          <cell r="BR2935">
            <v>0</v>
          </cell>
          <cell r="BS2935">
            <v>2080</v>
          </cell>
          <cell r="BT2935">
            <v>64</v>
          </cell>
          <cell r="BU2935">
            <v>0</v>
          </cell>
          <cell r="BV2935">
            <v>0</v>
          </cell>
          <cell r="BW2935">
            <v>0</v>
          </cell>
          <cell r="BX2935">
            <v>0</v>
          </cell>
          <cell r="BY2935">
            <v>0</v>
          </cell>
          <cell r="BZ2935">
            <v>0</v>
          </cell>
          <cell r="CA2935">
            <v>1498.5</v>
          </cell>
          <cell r="CB2935">
            <v>40.5</v>
          </cell>
          <cell r="CC2935">
            <v>0</v>
          </cell>
          <cell r="CD2935">
            <v>0</v>
          </cell>
          <cell r="CE2935">
            <v>0</v>
          </cell>
          <cell r="CF2935">
            <v>0</v>
          </cell>
          <cell r="CG2935">
            <v>0</v>
          </cell>
          <cell r="CH2935">
            <v>0</v>
          </cell>
          <cell r="CI2935">
            <v>0</v>
          </cell>
          <cell r="CJ2935">
            <v>0</v>
          </cell>
          <cell r="CK2935">
            <v>0</v>
          </cell>
          <cell r="CL2935">
            <v>0</v>
          </cell>
          <cell r="CM2935">
            <v>0</v>
          </cell>
          <cell r="CN2935">
            <v>0</v>
          </cell>
          <cell r="CO2935">
            <v>0</v>
          </cell>
          <cell r="CP2935">
            <v>0</v>
          </cell>
          <cell r="CQ2935">
            <v>0</v>
          </cell>
          <cell r="CR2935">
            <v>0</v>
          </cell>
          <cell r="CS2935">
            <v>0</v>
          </cell>
          <cell r="CT2935">
            <v>0</v>
          </cell>
          <cell r="CU2935">
            <v>0</v>
          </cell>
          <cell r="CV2935">
            <v>0</v>
          </cell>
          <cell r="CW2935">
            <v>0</v>
          </cell>
          <cell r="CX2935">
            <v>0</v>
          </cell>
          <cell r="CY2935">
            <v>0</v>
          </cell>
          <cell r="CZ2935">
            <v>0</v>
          </cell>
          <cell r="DA2935">
            <v>0</v>
          </cell>
          <cell r="DB2935">
            <v>0</v>
          </cell>
          <cell r="DC2935">
            <v>0</v>
          </cell>
          <cell r="DD2935">
            <v>11997.452915</v>
          </cell>
          <cell r="DE2935">
            <v>0</v>
          </cell>
          <cell r="DG2935">
            <v>2854.0805</v>
          </cell>
          <cell r="DI2935">
            <v>0.03</v>
          </cell>
          <cell r="DJ2935">
            <v>85.622415000000004</v>
          </cell>
          <cell r="DK2935">
            <v>7.1880148899029416E-3</v>
          </cell>
          <cell r="DL2935">
            <v>0</v>
          </cell>
        </row>
        <row r="2936">
          <cell r="A2936" t="str">
            <v>RFANUC-165-SEC</v>
          </cell>
          <cell r="B2936" t="str">
            <v>ROBOT-FANUC-165-SECONDARIO</v>
          </cell>
          <cell r="F2936">
            <v>14586.384776595745</v>
          </cell>
          <cell r="H2936">
            <v>6855.6008449999999</v>
          </cell>
          <cell r="I2936">
            <v>0.53</v>
          </cell>
          <cell r="J2936" t="str">
            <v>OK</v>
          </cell>
          <cell r="K2936" t="str">
            <v>NEWZD</v>
          </cell>
          <cell r="L2936">
            <v>0</v>
          </cell>
          <cell r="M2936">
            <v>0</v>
          </cell>
          <cell r="N2936">
            <v>0</v>
          </cell>
          <cell r="O2936">
            <v>0</v>
          </cell>
          <cell r="P2936">
            <v>0</v>
          </cell>
          <cell r="Q2936">
            <v>0</v>
          </cell>
          <cell r="R2936">
            <v>0</v>
          </cell>
          <cell r="S2936">
            <v>0</v>
          </cell>
          <cell r="T2936">
            <v>0</v>
          </cell>
          <cell r="U2936">
            <v>0</v>
          </cell>
          <cell r="V2936">
            <v>0</v>
          </cell>
          <cell r="W2936">
            <v>0</v>
          </cell>
          <cell r="X2936">
            <v>0</v>
          </cell>
          <cell r="Y2936">
            <v>0</v>
          </cell>
          <cell r="Z2936">
            <v>0</v>
          </cell>
          <cell r="AA2936">
            <v>0</v>
          </cell>
          <cell r="AB2936">
            <v>0</v>
          </cell>
          <cell r="AC2936">
            <v>0</v>
          </cell>
          <cell r="AD2936">
            <v>0</v>
          </cell>
          <cell r="AE2936">
            <v>0</v>
          </cell>
          <cell r="AF2936">
            <v>0</v>
          </cell>
          <cell r="AG2936">
            <v>0</v>
          </cell>
          <cell r="AH2936">
            <v>0</v>
          </cell>
          <cell r="AI2936">
            <v>0</v>
          </cell>
          <cell r="AJ2936">
            <v>0</v>
          </cell>
          <cell r="AK2936">
            <v>0</v>
          </cell>
          <cell r="AL2936">
            <v>0</v>
          </cell>
          <cell r="AM2936">
            <v>0</v>
          </cell>
          <cell r="AN2936">
            <v>0</v>
          </cell>
          <cell r="AO2936">
            <v>0</v>
          </cell>
          <cell r="AP2936">
            <v>0</v>
          </cell>
          <cell r="AQ2936">
            <v>0</v>
          </cell>
          <cell r="AR2936">
            <v>0</v>
          </cell>
          <cell r="AS2936">
            <v>0</v>
          </cell>
          <cell r="AT2936">
            <v>0</v>
          </cell>
          <cell r="AU2936">
            <v>0</v>
          </cell>
          <cell r="AV2936">
            <v>1088.000845</v>
          </cell>
          <cell r="AW2936">
            <v>864</v>
          </cell>
          <cell r="AX2936">
            <v>24</v>
          </cell>
          <cell r="AY2936">
            <v>0</v>
          </cell>
          <cell r="AZ2936">
            <v>0</v>
          </cell>
          <cell r="BA2936">
            <v>0</v>
          </cell>
          <cell r="BB2936">
            <v>0</v>
          </cell>
          <cell r="BC2936">
            <v>0</v>
          </cell>
          <cell r="BD2936">
            <v>0</v>
          </cell>
          <cell r="BE2936">
            <v>633.6</v>
          </cell>
          <cell r="BF2936">
            <v>17.600000000000001</v>
          </cell>
          <cell r="BG2936">
            <v>0</v>
          </cell>
          <cell r="BH2936">
            <v>0</v>
          </cell>
          <cell r="BI2936">
            <v>0</v>
          </cell>
          <cell r="BJ2936">
            <v>0</v>
          </cell>
          <cell r="BK2936">
            <v>912</v>
          </cell>
          <cell r="BL2936">
            <v>24</v>
          </cell>
          <cell r="BM2936">
            <v>0</v>
          </cell>
          <cell r="BN2936">
            <v>0</v>
          </cell>
          <cell r="BO2936">
            <v>520</v>
          </cell>
          <cell r="BP2936">
            <v>16</v>
          </cell>
          <cell r="BQ2936">
            <v>0</v>
          </cell>
          <cell r="BR2936">
            <v>0</v>
          </cell>
          <cell r="BS2936">
            <v>1950</v>
          </cell>
          <cell r="BT2936">
            <v>60</v>
          </cell>
          <cell r="BU2936">
            <v>0</v>
          </cell>
          <cell r="BV2936">
            <v>0</v>
          </cell>
          <cell r="BW2936">
            <v>0</v>
          </cell>
          <cell r="BX2936">
            <v>0</v>
          </cell>
          <cell r="BY2936">
            <v>0</v>
          </cell>
          <cell r="BZ2936">
            <v>0</v>
          </cell>
          <cell r="CA2936">
            <v>888</v>
          </cell>
          <cell r="CB2936">
            <v>24</v>
          </cell>
          <cell r="CC2936">
            <v>0</v>
          </cell>
          <cell r="CD2936">
            <v>0</v>
          </cell>
          <cell r="CE2936">
            <v>0</v>
          </cell>
          <cell r="CF2936">
            <v>0</v>
          </cell>
          <cell r="CG2936">
            <v>0</v>
          </cell>
          <cell r="CH2936">
            <v>0</v>
          </cell>
          <cell r="CI2936">
            <v>0</v>
          </cell>
          <cell r="CJ2936">
            <v>0</v>
          </cell>
          <cell r="CK2936">
            <v>0</v>
          </cell>
          <cell r="CL2936">
            <v>0</v>
          </cell>
          <cell r="CM2936">
            <v>0</v>
          </cell>
          <cell r="CN2936">
            <v>0</v>
          </cell>
          <cell r="CO2936">
            <v>0</v>
          </cell>
          <cell r="CP2936">
            <v>0</v>
          </cell>
          <cell r="CQ2936">
            <v>0</v>
          </cell>
          <cell r="CR2936">
            <v>0</v>
          </cell>
          <cell r="CS2936">
            <v>0</v>
          </cell>
          <cell r="CT2936">
            <v>0</v>
          </cell>
          <cell r="CU2936">
            <v>0</v>
          </cell>
          <cell r="CV2936">
            <v>0</v>
          </cell>
          <cell r="CW2936">
            <v>0</v>
          </cell>
          <cell r="CX2936">
            <v>0</v>
          </cell>
          <cell r="CY2936">
            <v>0</v>
          </cell>
          <cell r="CZ2936">
            <v>0</v>
          </cell>
          <cell r="DA2936">
            <v>0</v>
          </cell>
          <cell r="DB2936">
            <v>0</v>
          </cell>
          <cell r="DC2936">
            <v>0</v>
          </cell>
          <cell r="DD2936">
            <v>6855.6008449999999</v>
          </cell>
          <cell r="DE2936">
            <v>0</v>
          </cell>
          <cell r="DG2936">
            <v>1056.3115</v>
          </cell>
          <cell r="DI2936">
            <v>0.03</v>
          </cell>
          <cell r="DJ2936">
            <v>31.689344999999999</v>
          </cell>
          <cell r="DK2936">
            <v>4.6438681099542391E-3</v>
          </cell>
          <cell r="DL2936">
            <v>0</v>
          </cell>
        </row>
        <row r="2937">
          <cell r="A2937" t="str">
            <v>RFANUC-185-CLIENTE</v>
          </cell>
          <cell r="B2937" t="str">
            <v>ROBOT-FANUC-185-CLIENTE</v>
          </cell>
          <cell r="F2937">
            <v>-65212.765957446813</v>
          </cell>
          <cell r="H2937">
            <v>-30650</v>
          </cell>
          <cell r="I2937">
            <v>0.53</v>
          </cell>
          <cell r="J2937" t="str">
            <v>OK</v>
          </cell>
          <cell r="K2937" t="str">
            <v>NEWZD</v>
          </cell>
          <cell r="L2937">
            <v>0</v>
          </cell>
          <cell r="M2937">
            <v>0</v>
          </cell>
          <cell r="N2937">
            <v>0</v>
          </cell>
          <cell r="O2937">
            <v>0</v>
          </cell>
          <cell r="P2937">
            <v>0</v>
          </cell>
          <cell r="Q2937">
            <v>0</v>
          </cell>
          <cell r="R2937">
            <v>0</v>
          </cell>
          <cell r="S2937">
            <v>0</v>
          </cell>
          <cell r="T2937">
            <v>0</v>
          </cell>
          <cell r="U2937">
            <v>0</v>
          </cell>
          <cell r="V2937">
            <v>0</v>
          </cell>
          <cell r="W2937">
            <v>0</v>
          </cell>
          <cell r="X2937">
            <v>0</v>
          </cell>
          <cell r="Y2937">
            <v>0</v>
          </cell>
          <cell r="Z2937">
            <v>0</v>
          </cell>
          <cell r="AA2937">
            <v>0</v>
          </cell>
          <cell r="AB2937">
            <v>0</v>
          </cell>
          <cell r="AC2937">
            <v>0</v>
          </cell>
          <cell r="AD2937">
            <v>0</v>
          </cell>
          <cell r="AE2937">
            <v>0</v>
          </cell>
          <cell r="AF2937">
            <v>0</v>
          </cell>
          <cell r="AG2937">
            <v>0</v>
          </cell>
          <cell r="AH2937">
            <v>0</v>
          </cell>
          <cell r="AI2937">
            <v>0</v>
          </cell>
          <cell r="AJ2937">
            <v>0</v>
          </cell>
          <cell r="AK2937">
            <v>0</v>
          </cell>
          <cell r="AL2937">
            <v>0</v>
          </cell>
          <cell r="AM2937">
            <v>0</v>
          </cell>
          <cell r="AN2937">
            <v>0</v>
          </cell>
          <cell r="AO2937">
            <v>0</v>
          </cell>
          <cell r="AP2937">
            <v>0</v>
          </cell>
          <cell r="AQ2937">
            <v>0</v>
          </cell>
          <cell r="AR2937">
            <v>0</v>
          </cell>
          <cell r="AS2937">
            <v>0</v>
          </cell>
          <cell r="AT2937">
            <v>0</v>
          </cell>
          <cell r="AU2937">
            <v>0</v>
          </cell>
          <cell r="AV2937">
            <v>-30650</v>
          </cell>
          <cell r="AW2937">
            <v>0</v>
          </cell>
          <cell r="AX2937">
            <v>0</v>
          </cell>
          <cell r="AY2937">
            <v>0</v>
          </cell>
          <cell r="AZ2937">
            <v>0</v>
          </cell>
          <cell r="BA2937">
            <v>0</v>
          </cell>
          <cell r="BB2937">
            <v>0</v>
          </cell>
          <cell r="BC2937">
            <v>0</v>
          </cell>
          <cell r="BD2937">
            <v>0</v>
          </cell>
          <cell r="BE2937">
            <v>0</v>
          </cell>
          <cell r="BF2937">
            <v>0</v>
          </cell>
          <cell r="BG2937">
            <v>0</v>
          </cell>
          <cell r="BH2937">
            <v>0</v>
          </cell>
          <cell r="BI2937">
            <v>0</v>
          </cell>
          <cell r="BJ2937">
            <v>0</v>
          </cell>
          <cell r="BK2937">
            <v>0</v>
          </cell>
          <cell r="BL2937">
            <v>0</v>
          </cell>
          <cell r="BM2937">
            <v>0</v>
          </cell>
          <cell r="BN2937">
            <v>0</v>
          </cell>
          <cell r="BO2937">
            <v>0</v>
          </cell>
          <cell r="BP2937">
            <v>0</v>
          </cell>
          <cell r="BQ2937">
            <v>0</v>
          </cell>
          <cell r="BR2937">
            <v>0</v>
          </cell>
          <cell r="BS2937">
            <v>0</v>
          </cell>
          <cell r="BT2937">
            <v>0</v>
          </cell>
          <cell r="BU2937">
            <v>0</v>
          </cell>
          <cell r="BV2937">
            <v>0</v>
          </cell>
          <cell r="BW2937">
            <v>0</v>
          </cell>
          <cell r="BX2937">
            <v>0</v>
          </cell>
          <cell r="BY2937">
            <v>0</v>
          </cell>
          <cell r="BZ2937">
            <v>0</v>
          </cell>
          <cell r="CA2937">
            <v>0</v>
          </cell>
          <cell r="CB2937">
            <v>0</v>
          </cell>
          <cell r="CC2937">
            <v>0</v>
          </cell>
          <cell r="CD2937">
            <v>0</v>
          </cell>
          <cell r="CE2937">
            <v>0</v>
          </cell>
          <cell r="CF2937">
            <v>0</v>
          </cell>
          <cell r="CG2937">
            <v>0</v>
          </cell>
          <cell r="CH2937">
            <v>0</v>
          </cell>
          <cell r="CI2937">
            <v>0</v>
          </cell>
          <cell r="CJ2937">
            <v>0</v>
          </cell>
          <cell r="CK2937">
            <v>0</v>
          </cell>
          <cell r="CL2937">
            <v>0</v>
          </cell>
          <cell r="CM2937">
            <v>0</v>
          </cell>
          <cell r="CN2937">
            <v>0</v>
          </cell>
          <cell r="CO2937">
            <v>0</v>
          </cell>
          <cell r="CP2937">
            <v>0</v>
          </cell>
          <cell r="CQ2937">
            <v>0</v>
          </cell>
          <cell r="CR2937">
            <v>0</v>
          </cell>
          <cell r="CS2937">
            <v>0</v>
          </cell>
          <cell r="CT2937">
            <v>0</v>
          </cell>
          <cell r="CU2937">
            <v>0</v>
          </cell>
          <cell r="CV2937">
            <v>0</v>
          </cell>
          <cell r="CW2937">
            <v>0</v>
          </cell>
          <cell r="CX2937">
            <v>0</v>
          </cell>
          <cell r="CY2937">
            <v>0</v>
          </cell>
          <cell r="CZ2937">
            <v>0</v>
          </cell>
          <cell r="DA2937">
            <v>0</v>
          </cell>
          <cell r="DB2937">
            <v>0</v>
          </cell>
          <cell r="DC2937">
            <v>0</v>
          </cell>
          <cell r="DD2937">
            <v>-30650</v>
          </cell>
          <cell r="DE2937">
            <v>0</v>
          </cell>
          <cell r="DG2937">
            <v>-30650</v>
          </cell>
          <cell r="DI2937">
            <v>0</v>
          </cell>
          <cell r="DJ2937">
            <v>0</v>
          </cell>
          <cell r="DK2937">
            <v>0</v>
          </cell>
          <cell r="DL2937">
            <v>0</v>
          </cell>
        </row>
        <row r="2938">
          <cell r="A2938" t="str">
            <v>RFANUC-185-PREF</v>
          </cell>
          <cell r="B2938" t="str">
            <v>ROBOT-FANUC-185-PREFORMATORE</v>
          </cell>
          <cell r="F2938">
            <v>16749.363499999999</v>
          </cell>
          <cell r="H2938">
            <v>7872.2008449999994</v>
          </cell>
          <cell r="I2938">
            <v>0.53</v>
          </cell>
          <cell r="J2938" t="str">
            <v>OK</v>
          </cell>
          <cell r="K2938" t="str">
            <v>NEWZD</v>
          </cell>
          <cell r="L2938">
            <v>0</v>
          </cell>
          <cell r="M2938">
            <v>0</v>
          </cell>
          <cell r="N2938">
            <v>0</v>
          </cell>
          <cell r="O2938">
            <v>0</v>
          </cell>
          <cell r="P2938">
            <v>0</v>
          </cell>
          <cell r="Q2938">
            <v>0</v>
          </cell>
          <cell r="R2938">
            <v>0</v>
          </cell>
          <cell r="S2938">
            <v>0</v>
          </cell>
          <cell r="T2938">
            <v>0</v>
          </cell>
          <cell r="U2938">
            <v>0</v>
          </cell>
          <cell r="V2938">
            <v>0</v>
          </cell>
          <cell r="W2938">
            <v>0</v>
          </cell>
          <cell r="X2938">
            <v>0</v>
          </cell>
          <cell r="Y2938">
            <v>0</v>
          </cell>
          <cell r="Z2938">
            <v>0</v>
          </cell>
          <cell r="AA2938">
            <v>0</v>
          </cell>
          <cell r="AB2938">
            <v>0</v>
          </cell>
          <cell r="AC2938">
            <v>0</v>
          </cell>
          <cell r="AD2938">
            <v>0</v>
          </cell>
          <cell r="AE2938">
            <v>0</v>
          </cell>
          <cell r="AF2938">
            <v>0</v>
          </cell>
          <cell r="AG2938">
            <v>0</v>
          </cell>
          <cell r="AH2938">
            <v>0</v>
          </cell>
          <cell r="AI2938">
            <v>0</v>
          </cell>
          <cell r="AJ2938">
            <v>0</v>
          </cell>
          <cell r="AK2938">
            <v>0</v>
          </cell>
          <cell r="AL2938">
            <v>0</v>
          </cell>
          <cell r="AM2938">
            <v>0</v>
          </cell>
          <cell r="AN2938">
            <v>0</v>
          </cell>
          <cell r="AO2938">
            <v>0</v>
          </cell>
          <cell r="AP2938">
            <v>0</v>
          </cell>
          <cell r="AQ2938">
            <v>0</v>
          </cell>
          <cell r="AR2938">
            <v>0</v>
          </cell>
          <cell r="AS2938">
            <v>0</v>
          </cell>
          <cell r="AT2938">
            <v>0</v>
          </cell>
          <cell r="AU2938">
            <v>0</v>
          </cell>
          <cell r="AV2938">
            <v>1603.000845</v>
          </cell>
          <cell r="AW2938">
            <v>1008</v>
          </cell>
          <cell r="AX2938">
            <v>28</v>
          </cell>
          <cell r="AY2938">
            <v>0</v>
          </cell>
          <cell r="AZ2938">
            <v>0</v>
          </cell>
          <cell r="BA2938">
            <v>0</v>
          </cell>
          <cell r="BB2938">
            <v>0</v>
          </cell>
          <cell r="BC2938">
            <v>0</v>
          </cell>
          <cell r="BD2938">
            <v>0</v>
          </cell>
          <cell r="BE2938">
            <v>691.19999999999993</v>
          </cell>
          <cell r="BF2938">
            <v>19.2</v>
          </cell>
          <cell r="BG2938">
            <v>0</v>
          </cell>
          <cell r="BH2938">
            <v>0</v>
          </cell>
          <cell r="BI2938">
            <v>0</v>
          </cell>
          <cell r="BJ2938">
            <v>0</v>
          </cell>
          <cell r="BK2938">
            <v>1064</v>
          </cell>
          <cell r="BL2938">
            <v>28</v>
          </cell>
          <cell r="BM2938">
            <v>0</v>
          </cell>
          <cell r="BN2938">
            <v>0</v>
          </cell>
          <cell r="BO2938">
            <v>520</v>
          </cell>
          <cell r="BP2938">
            <v>16</v>
          </cell>
          <cell r="BQ2938">
            <v>0</v>
          </cell>
          <cell r="BR2938">
            <v>0</v>
          </cell>
          <cell r="BS2938">
            <v>1950</v>
          </cell>
          <cell r="BT2938">
            <v>60</v>
          </cell>
          <cell r="BU2938">
            <v>0</v>
          </cell>
          <cell r="BV2938">
            <v>0</v>
          </cell>
          <cell r="BW2938">
            <v>0</v>
          </cell>
          <cell r="BX2938">
            <v>0</v>
          </cell>
          <cell r="BY2938">
            <v>0</v>
          </cell>
          <cell r="BZ2938">
            <v>0</v>
          </cell>
          <cell r="CA2938">
            <v>1036</v>
          </cell>
          <cell r="CB2938">
            <v>28</v>
          </cell>
          <cell r="CC2938">
            <v>0</v>
          </cell>
          <cell r="CD2938">
            <v>0</v>
          </cell>
          <cell r="CE2938">
            <v>0</v>
          </cell>
          <cell r="CF2938">
            <v>0</v>
          </cell>
          <cell r="CG2938">
            <v>0</v>
          </cell>
          <cell r="CH2938">
            <v>0</v>
          </cell>
          <cell r="CI2938">
            <v>0</v>
          </cell>
          <cell r="CJ2938">
            <v>0</v>
          </cell>
          <cell r="CK2938">
            <v>0</v>
          </cell>
          <cell r="CL2938">
            <v>0</v>
          </cell>
          <cell r="CM2938">
            <v>0</v>
          </cell>
          <cell r="CN2938">
            <v>0</v>
          </cell>
          <cell r="CO2938">
            <v>0</v>
          </cell>
          <cell r="CP2938">
            <v>0</v>
          </cell>
          <cell r="CQ2938">
            <v>0</v>
          </cell>
          <cell r="CR2938">
            <v>0</v>
          </cell>
          <cell r="CS2938">
            <v>0</v>
          </cell>
          <cell r="CT2938">
            <v>0</v>
          </cell>
          <cell r="CU2938">
            <v>0</v>
          </cell>
          <cell r="CV2938">
            <v>0</v>
          </cell>
          <cell r="CW2938">
            <v>0</v>
          </cell>
          <cell r="CX2938">
            <v>0</v>
          </cell>
          <cell r="CY2938">
            <v>0</v>
          </cell>
          <cell r="CZ2938">
            <v>0</v>
          </cell>
          <cell r="DA2938">
            <v>0</v>
          </cell>
          <cell r="DB2938">
            <v>0</v>
          </cell>
          <cell r="DC2938">
            <v>0</v>
          </cell>
          <cell r="DD2938">
            <v>7872.2008449999994</v>
          </cell>
          <cell r="DE2938">
            <v>0</v>
          </cell>
          <cell r="DG2938">
            <v>1556.3115</v>
          </cell>
          <cell r="DI2938">
            <v>0.03</v>
          </cell>
          <cell r="DJ2938">
            <v>46.689344999999996</v>
          </cell>
          <cell r="DK2938">
            <v>5.9662994553135599E-3</v>
          </cell>
          <cell r="DL2938">
            <v>0</v>
          </cell>
        </row>
        <row r="2939">
          <cell r="A2939" t="str">
            <v>RFANUC-185-PRIM</v>
          </cell>
          <cell r="B2939" t="str">
            <v>ROBOT-FANUC-185-PRIMARIO + GRUPPO FILTRI</v>
          </cell>
          <cell r="F2939">
            <v>25526.495563829787</v>
          </cell>
          <cell r="H2939">
            <v>11997.452915</v>
          </cell>
          <cell r="I2939">
            <v>0.53</v>
          </cell>
          <cell r="J2939" t="str">
            <v>OK</v>
          </cell>
          <cell r="K2939" t="str">
            <v>NEWZD</v>
          </cell>
          <cell r="L2939">
            <v>0</v>
          </cell>
          <cell r="M2939">
            <v>0</v>
          </cell>
          <cell r="N2939">
            <v>0</v>
          </cell>
          <cell r="O2939">
            <v>0</v>
          </cell>
          <cell r="P2939">
            <v>0</v>
          </cell>
          <cell r="Q2939">
            <v>0</v>
          </cell>
          <cell r="R2939">
            <v>0</v>
          </cell>
          <cell r="S2939">
            <v>0</v>
          </cell>
          <cell r="T2939">
            <v>0</v>
          </cell>
          <cell r="U2939">
            <v>0</v>
          </cell>
          <cell r="V2939">
            <v>0</v>
          </cell>
          <cell r="W2939">
            <v>0</v>
          </cell>
          <cell r="X2939">
            <v>0</v>
          </cell>
          <cell r="Y2939">
            <v>0</v>
          </cell>
          <cell r="Z2939">
            <v>0</v>
          </cell>
          <cell r="AA2939">
            <v>0</v>
          </cell>
          <cell r="AB2939">
            <v>0</v>
          </cell>
          <cell r="AC2939">
            <v>0</v>
          </cell>
          <cell r="AD2939">
            <v>0</v>
          </cell>
          <cell r="AE2939">
            <v>0</v>
          </cell>
          <cell r="AF2939">
            <v>0</v>
          </cell>
          <cell r="AG2939">
            <v>0</v>
          </cell>
          <cell r="AH2939">
            <v>0</v>
          </cell>
          <cell r="AI2939">
            <v>0</v>
          </cell>
          <cell r="AJ2939">
            <v>0</v>
          </cell>
          <cell r="AK2939">
            <v>0</v>
          </cell>
          <cell r="AL2939">
            <v>0</v>
          </cell>
          <cell r="AM2939">
            <v>0</v>
          </cell>
          <cell r="AN2939">
            <v>0</v>
          </cell>
          <cell r="AO2939">
            <v>0</v>
          </cell>
          <cell r="AP2939">
            <v>0</v>
          </cell>
          <cell r="AQ2939">
            <v>0</v>
          </cell>
          <cell r="AR2939">
            <v>0</v>
          </cell>
          <cell r="AS2939">
            <v>0</v>
          </cell>
          <cell r="AT2939">
            <v>0</v>
          </cell>
          <cell r="AU2939">
            <v>0</v>
          </cell>
          <cell r="AV2939">
            <v>2939.7029149999998</v>
          </cell>
          <cell r="AW2939">
            <v>2178</v>
          </cell>
          <cell r="AX2939">
            <v>60.5</v>
          </cell>
          <cell r="AY2939">
            <v>0</v>
          </cell>
          <cell r="AZ2939">
            <v>0</v>
          </cell>
          <cell r="BA2939">
            <v>0</v>
          </cell>
          <cell r="BB2939">
            <v>0</v>
          </cell>
          <cell r="BC2939">
            <v>0</v>
          </cell>
          <cell r="BD2939">
            <v>0</v>
          </cell>
          <cell r="BE2939">
            <v>1161</v>
          </cell>
          <cell r="BF2939">
            <v>32.25</v>
          </cell>
          <cell r="BG2939">
            <v>0</v>
          </cell>
          <cell r="BH2939">
            <v>0</v>
          </cell>
          <cell r="BI2939">
            <v>0</v>
          </cell>
          <cell r="BJ2939">
            <v>0</v>
          </cell>
          <cell r="BK2939">
            <v>1539</v>
          </cell>
          <cell r="BL2939">
            <v>40.5</v>
          </cell>
          <cell r="BM2939">
            <v>0</v>
          </cell>
          <cell r="BN2939">
            <v>0</v>
          </cell>
          <cell r="BO2939">
            <v>601.25</v>
          </cell>
          <cell r="BP2939">
            <v>18.5</v>
          </cell>
          <cell r="BQ2939">
            <v>0</v>
          </cell>
          <cell r="BR2939">
            <v>0</v>
          </cell>
          <cell r="BS2939">
            <v>2080</v>
          </cell>
          <cell r="BT2939">
            <v>64</v>
          </cell>
          <cell r="BU2939">
            <v>0</v>
          </cell>
          <cell r="BV2939">
            <v>0</v>
          </cell>
          <cell r="BW2939">
            <v>0</v>
          </cell>
          <cell r="BX2939">
            <v>0</v>
          </cell>
          <cell r="BY2939">
            <v>0</v>
          </cell>
          <cell r="BZ2939">
            <v>0</v>
          </cell>
          <cell r="CA2939">
            <v>1498.5</v>
          </cell>
          <cell r="CB2939">
            <v>40.5</v>
          </cell>
          <cell r="CC2939">
            <v>0</v>
          </cell>
          <cell r="CD2939">
            <v>0</v>
          </cell>
          <cell r="CE2939">
            <v>0</v>
          </cell>
          <cell r="CF2939">
            <v>0</v>
          </cell>
          <cell r="CG2939">
            <v>0</v>
          </cell>
          <cell r="CH2939">
            <v>0</v>
          </cell>
          <cell r="CI2939">
            <v>0</v>
          </cell>
          <cell r="CJ2939">
            <v>0</v>
          </cell>
          <cell r="CK2939">
            <v>0</v>
          </cell>
          <cell r="CL2939">
            <v>0</v>
          </cell>
          <cell r="CM2939">
            <v>0</v>
          </cell>
          <cell r="CN2939">
            <v>0</v>
          </cell>
          <cell r="CO2939">
            <v>0</v>
          </cell>
          <cell r="CP2939">
            <v>0</v>
          </cell>
          <cell r="CQ2939">
            <v>0</v>
          </cell>
          <cell r="CR2939">
            <v>0</v>
          </cell>
          <cell r="CS2939">
            <v>0</v>
          </cell>
          <cell r="CT2939">
            <v>0</v>
          </cell>
          <cell r="CU2939">
            <v>0</v>
          </cell>
          <cell r="CV2939">
            <v>0</v>
          </cell>
          <cell r="CW2939">
            <v>0</v>
          </cell>
          <cell r="CX2939">
            <v>0</v>
          </cell>
          <cell r="CY2939">
            <v>0</v>
          </cell>
          <cell r="CZ2939">
            <v>0</v>
          </cell>
          <cell r="DA2939">
            <v>0</v>
          </cell>
          <cell r="DB2939">
            <v>0</v>
          </cell>
          <cell r="DC2939">
            <v>0</v>
          </cell>
          <cell r="DD2939">
            <v>11997.452915</v>
          </cell>
          <cell r="DE2939">
            <v>0</v>
          </cell>
          <cell r="DG2939">
            <v>2854.0805</v>
          </cell>
          <cell r="DI2939">
            <v>0.03</v>
          </cell>
          <cell r="DJ2939">
            <v>85.622415000000004</v>
          </cell>
          <cell r="DK2939">
            <v>7.1880148899029416E-3</v>
          </cell>
          <cell r="DL2939">
            <v>0</v>
          </cell>
        </row>
        <row r="2940">
          <cell r="A2940" t="str">
            <v>RFANUC-185-SEC</v>
          </cell>
          <cell r="B2940" t="str">
            <v>ROBOT-FANUC-185-SECONDARIO</v>
          </cell>
          <cell r="F2940">
            <v>14586.384776595745</v>
          </cell>
          <cell r="H2940">
            <v>6855.6008449999999</v>
          </cell>
          <cell r="I2940">
            <v>0.53</v>
          </cell>
          <cell r="J2940" t="str">
            <v>OK</v>
          </cell>
          <cell r="K2940" t="str">
            <v>NEWZD</v>
          </cell>
          <cell r="L2940">
            <v>0</v>
          </cell>
          <cell r="M2940">
            <v>0</v>
          </cell>
          <cell r="N2940">
            <v>0</v>
          </cell>
          <cell r="O2940">
            <v>0</v>
          </cell>
          <cell r="P2940">
            <v>0</v>
          </cell>
          <cell r="Q2940">
            <v>0</v>
          </cell>
          <cell r="R2940">
            <v>0</v>
          </cell>
          <cell r="S2940">
            <v>0</v>
          </cell>
          <cell r="T2940">
            <v>0</v>
          </cell>
          <cell r="U2940">
            <v>0</v>
          </cell>
          <cell r="V2940">
            <v>0</v>
          </cell>
          <cell r="W2940">
            <v>0</v>
          </cell>
          <cell r="X2940">
            <v>0</v>
          </cell>
          <cell r="Y2940">
            <v>0</v>
          </cell>
          <cell r="Z2940">
            <v>0</v>
          </cell>
          <cell r="AA2940">
            <v>0</v>
          </cell>
          <cell r="AB2940">
            <v>0</v>
          </cell>
          <cell r="AC2940">
            <v>0</v>
          </cell>
          <cell r="AD2940">
            <v>0</v>
          </cell>
          <cell r="AE2940">
            <v>0</v>
          </cell>
          <cell r="AF2940">
            <v>0</v>
          </cell>
          <cell r="AG2940">
            <v>0</v>
          </cell>
          <cell r="AH2940">
            <v>0</v>
          </cell>
          <cell r="AI2940">
            <v>0</v>
          </cell>
          <cell r="AJ2940">
            <v>0</v>
          </cell>
          <cell r="AK2940">
            <v>0</v>
          </cell>
          <cell r="AL2940">
            <v>0</v>
          </cell>
          <cell r="AM2940">
            <v>0</v>
          </cell>
          <cell r="AN2940">
            <v>0</v>
          </cell>
          <cell r="AO2940">
            <v>0</v>
          </cell>
          <cell r="AP2940">
            <v>0</v>
          </cell>
          <cell r="AQ2940">
            <v>0</v>
          </cell>
          <cell r="AR2940">
            <v>0</v>
          </cell>
          <cell r="AS2940">
            <v>0</v>
          </cell>
          <cell r="AT2940">
            <v>0</v>
          </cell>
          <cell r="AU2940">
            <v>0</v>
          </cell>
          <cell r="AV2940">
            <v>1088.000845</v>
          </cell>
          <cell r="AW2940">
            <v>864</v>
          </cell>
          <cell r="AX2940">
            <v>24</v>
          </cell>
          <cell r="AY2940">
            <v>0</v>
          </cell>
          <cell r="AZ2940">
            <v>0</v>
          </cell>
          <cell r="BA2940">
            <v>0</v>
          </cell>
          <cell r="BB2940">
            <v>0</v>
          </cell>
          <cell r="BC2940">
            <v>0</v>
          </cell>
          <cell r="BD2940">
            <v>0</v>
          </cell>
          <cell r="BE2940">
            <v>633.6</v>
          </cell>
          <cell r="BF2940">
            <v>17.600000000000001</v>
          </cell>
          <cell r="BG2940">
            <v>0</v>
          </cell>
          <cell r="BH2940">
            <v>0</v>
          </cell>
          <cell r="BI2940">
            <v>0</v>
          </cell>
          <cell r="BJ2940">
            <v>0</v>
          </cell>
          <cell r="BK2940">
            <v>912</v>
          </cell>
          <cell r="BL2940">
            <v>24</v>
          </cell>
          <cell r="BM2940">
            <v>0</v>
          </cell>
          <cell r="BN2940">
            <v>0</v>
          </cell>
          <cell r="BO2940">
            <v>520</v>
          </cell>
          <cell r="BP2940">
            <v>16</v>
          </cell>
          <cell r="BQ2940">
            <v>0</v>
          </cell>
          <cell r="BR2940">
            <v>0</v>
          </cell>
          <cell r="BS2940">
            <v>1950</v>
          </cell>
          <cell r="BT2940">
            <v>60</v>
          </cell>
          <cell r="BU2940">
            <v>0</v>
          </cell>
          <cell r="BV2940">
            <v>0</v>
          </cell>
          <cell r="BW2940">
            <v>0</v>
          </cell>
          <cell r="BX2940">
            <v>0</v>
          </cell>
          <cell r="BY2940">
            <v>0</v>
          </cell>
          <cell r="BZ2940">
            <v>0</v>
          </cell>
          <cell r="CA2940">
            <v>888</v>
          </cell>
          <cell r="CB2940">
            <v>24</v>
          </cell>
          <cell r="CC2940">
            <v>0</v>
          </cell>
          <cell r="CD2940">
            <v>0</v>
          </cell>
          <cell r="CE2940">
            <v>0</v>
          </cell>
          <cell r="CF2940">
            <v>0</v>
          </cell>
          <cell r="CG2940">
            <v>0</v>
          </cell>
          <cell r="CH2940">
            <v>0</v>
          </cell>
          <cell r="CI2940">
            <v>0</v>
          </cell>
          <cell r="CJ2940">
            <v>0</v>
          </cell>
          <cell r="CK2940">
            <v>0</v>
          </cell>
          <cell r="CL2940">
            <v>0</v>
          </cell>
          <cell r="CM2940">
            <v>0</v>
          </cell>
          <cell r="CN2940">
            <v>0</v>
          </cell>
          <cell r="CO2940">
            <v>0</v>
          </cell>
          <cell r="CP2940">
            <v>0</v>
          </cell>
          <cell r="CQ2940">
            <v>0</v>
          </cell>
          <cell r="CR2940">
            <v>0</v>
          </cell>
          <cell r="CS2940">
            <v>0</v>
          </cell>
          <cell r="CT2940">
            <v>0</v>
          </cell>
          <cell r="CU2940">
            <v>0</v>
          </cell>
          <cell r="CV2940">
            <v>0</v>
          </cell>
          <cell r="CW2940">
            <v>0</v>
          </cell>
          <cell r="CX2940">
            <v>0</v>
          </cell>
          <cell r="CY2940">
            <v>0</v>
          </cell>
          <cell r="CZ2940">
            <v>0</v>
          </cell>
          <cell r="DA2940">
            <v>0</v>
          </cell>
          <cell r="DB2940">
            <v>0</v>
          </cell>
          <cell r="DC2940">
            <v>0</v>
          </cell>
          <cell r="DD2940">
            <v>6855.6008449999999</v>
          </cell>
          <cell r="DE2940">
            <v>0</v>
          </cell>
          <cell r="DG2940">
            <v>1056.3115</v>
          </cell>
          <cell r="DI2940">
            <v>0.03</v>
          </cell>
          <cell r="DJ2940">
            <v>31.689344999999999</v>
          </cell>
          <cell r="DK2940">
            <v>4.6438681099542391E-3</v>
          </cell>
          <cell r="DL2940">
            <v>0</v>
          </cell>
        </row>
        <row r="2941">
          <cell r="A2941" t="str">
            <v>RFANUC-315-CLIENTE</v>
          </cell>
          <cell r="B2941" t="str">
            <v>ROBOT-FANUC-315-CLIENTE</v>
          </cell>
          <cell r="F2941">
            <v>-65425.531914893618</v>
          </cell>
          <cell r="H2941">
            <v>-30750</v>
          </cell>
          <cell r="I2941">
            <v>0.53</v>
          </cell>
          <cell r="J2941" t="str">
            <v>OK</v>
          </cell>
          <cell r="K2941" t="str">
            <v>NEWZD</v>
          </cell>
          <cell r="L2941">
            <v>0</v>
          </cell>
          <cell r="M2941">
            <v>0</v>
          </cell>
          <cell r="N2941">
            <v>0</v>
          </cell>
          <cell r="O2941">
            <v>0</v>
          </cell>
          <cell r="P2941">
            <v>0</v>
          </cell>
          <cell r="Q2941">
            <v>0</v>
          </cell>
          <cell r="R2941">
            <v>0</v>
          </cell>
          <cell r="S2941">
            <v>0</v>
          </cell>
          <cell r="T2941">
            <v>0</v>
          </cell>
          <cell r="U2941">
            <v>0</v>
          </cell>
          <cell r="V2941">
            <v>0</v>
          </cell>
          <cell r="W2941">
            <v>0</v>
          </cell>
          <cell r="X2941">
            <v>0</v>
          </cell>
          <cell r="Y2941">
            <v>0</v>
          </cell>
          <cell r="Z2941">
            <v>0</v>
          </cell>
          <cell r="AA2941">
            <v>0</v>
          </cell>
          <cell r="AB2941">
            <v>0</v>
          </cell>
          <cell r="AC2941">
            <v>0</v>
          </cell>
          <cell r="AD2941">
            <v>0</v>
          </cell>
          <cell r="AE2941">
            <v>0</v>
          </cell>
          <cell r="AF2941">
            <v>0</v>
          </cell>
          <cell r="AG2941">
            <v>0</v>
          </cell>
          <cell r="AH2941">
            <v>0</v>
          </cell>
          <cell r="AI2941">
            <v>0</v>
          </cell>
          <cell r="AJ2941">
            <v>0</v>
          </cell>
          <cell r="AK2941">
            <v>0</v>
          </cell>
          <cell r="AL2941">
            <v>0</v>
          </cell>
          <cell r="AM2941">
            <v>0</v>
          </cell>
          <cell r="AN2941">
            <v>0</v>
          </cell>
          <cell r="AO2941">
            <v>0</v>
          </cell>
          <cell r="AP2941">
            <v>0</v>
          </cell>
          <cell r="AQ2941">
            <v>0</v>
          </cell>
          <cell r="AR2941">
            <v>0</v>
          </cell>
          <cell r="AS2941">
            <v>0</v>
          </cell>
          <cell r="AT2941">
            <v>0</v>
          </cell>
          <cell r="AU2941">
            <v>0</v>
          </cell>
          <cell r="AV2941">
            <v>-30750</v>
          </cell>
          <cell r="AW2941">
            <v>0</v>
          </cell>
          <cell r="AX2941">
            <v>0</v>
          </cell>
          <cell r="AY2941">
            <v>0</v>
          </cell>
          <cell r="AZ2941">
            <v>0</v>
          </cell>
          <cell r="BA2941">
            <v>0</v>
          </cell>
          <cell r="BB2941">
            <v>0</v>
          </cell>
          <cell r="BC2941">
            <v>0</v>
          </cell>
          <cell r="BD2941">
            <v>0</v>
          </cell>
          <cell r="BE2941">
            <v>0</v>
          </cell>
          <cell r="BF2941">
            <v>0</v>
          </cell>
          <cell r="BG2941">
            <v>0</v>
          </cell>
          <cell r="BH2941">
            <v>0</v>
          </cell>
          <cell r="BI2941">
            <v>0</v>
          </cell>
          <cell r="BJ2941">
            <v>0</v>
          </cell>
          <cell r="BK2941">
            <v>0</v>
          </cell>
          <cell r="BL2941">
            <v>0</v>
          </cell>
          <cell r="BM2941">
            <v>0</v>
          </cell>
          <cell r="BN2941">
            <v>0</v>
          </cell>
          <cell r="BO2941">
            <v>0</v>
          </cell>
          <cell r="BP2941">
            <v>0</v>
          </cell>
          <cell r="BQ2941">
            <v>0</v>
          </cell>
          <cell r="BR2941">
            <v>0</v>
          </cell>
          <cell r="BS2941">
            <v>0</v>
          </cell>
          <cell r="BT2941">
            <v>0</v>
          </cell>
          <cell r="BU2941">
            <v>0</v>
          </cell>
          <cell r="BV2941">
            <v>0</v>
          </cell>
          <cell r="BW2941">
            <v>0</v>
          </cell>
          <cell r="BX2941">
            <v>0</v>
          </cell>
          <cell r="BY2941">
            <v>0</v>
          </cell>
          <cell r="BZ2941">
            <v>0</v>
          </cell>
          <cell r="CA2941">
            <v>0</v>
          </cell>
          <cell r="CB2941">
            <v>0</v>
          </cell>
          <cell r="CC2941">
            <v>0</v>
          </cell>
          <cell r="CD2941">
            <v>0</v>
          </cell>
          <cell r="CE2941">
            <v>0</v>
          </cell>
          <cell r="CF2941">
            <v>0</v>
          </cell>
          <cell r="CG2941">
            <v>0</v>
          </cell>
          <cell r="CH2941">
            <v>0</v>
          </cell>
          <cell r="CI2941">
            <v>0</v>
          </cell>
          <cell r="CJ2941">
            <v>0</v>
          </cell>
          <cell r="CK2941">
            <v>0</v>
          </cell>
          <cell r="CL2941">
            <v>0</v>
          </cell>
          <cell r="CM2941">
            <v>0</v>
          </cell>
          <cell r="CN2941">
            <v>0</v>
          </cell>
          <cell r="CO2941">
            <v>0</v>
          </cell>
          <cell r="CP2941">
            <v>0</v>
          </cell>
          <cell r="CQ2941">
            <v>0</v>
          </cell>
          <cell r="CR2941">
            <v>0</v>
          </cell>
          <cell r="CS2941">
            <v>0</v>
          </cell>
          <cell r="CT2941">
            <v>0</v>
          </cell>
          <cell r="CU2941">
            <v>0</v>
          </cell>
          <cell r="CV2941">
            <v>0</v>
          </cell>
          <cell r="CW2941">
            <v>0</v>
          </cell>
          <cell r="CX2941">
            <v>0</v>
          </cell>
          <cell r="CY2941">
            <v>0</v>
          </cell>
          <cell r="CZ2941">
            <v>0</v>
          </cell>
          <cell r="DA2941">
            <v>0</v>
          </cell>
          <cell r="DB2941">
            <v>0</v>
          </cell>
          <cell r="DC2941">
            <v>0</v>
          </cell>
          <cell r="DD2941">
            <v>-30750</v>
          </cell>
          <cell r="DE2941">
            <v>0</v>
          </cell>
          <cell r="DG2941">
            <v>-30750</v>
          </cell>
          <cell r="DI2941">
            <v>0</v>
          </cell>
          <cell r="DJ2941">
            <v>0</v>
          </cell>
          <cell r="DK2941">
            <v>0</v>
          </cell>
          <cell r="DL2941">
            <v>0</v>
          </cell>
        </row>
        <row r="2942">
          <cell r="A2942" t="str">
            <v>RFANUC-315-PREF</v>
          </cell>
          <cell r="B2942" t="str">
            <v>ROBOT-FANUC-315-PREFORMATORE</v>
          </cell>
          <cell r="F2942">
            <v>16749.363499999999</v>
          </cell>
          <cell r="H2942">
            <v>7872.2008449999994</v>
          </cell>
          <cell r="I2942">
            <v>0.53</v>
          </cell>
          <cell r="J2942" t="str">
            <v>OK</v>
          </cell>
          <cell r="K2942" t="str">
            <v>NEWZD</v>
          </cell>
          <cell r="L2942">
            <v>0</v>
          </cell>
          <cell r="M2942">
            <v>0</v>
          </cell>
          <cell r="N2942">
            <v>0</v>
          </cell>
          <cell r="O2942">
            <v>0</v>
          </cell>
          <cell r="P2942">
            <v>0</v>
          </cell>
          <cell r="Q2942">
            <v>0</v>
          </cell>
          <cell r="R2942">
            <v>0</v>
          </cell>
          <cell r="S2942">
            <v>0</v>
          </cell>
          <cell r="T2942">
            <v>0</v>
          </cell>
          <cell r="U2942">
            <v>0</v>
          </cell>
          <cell r="V2942">
            <v>0</v>
          </cell>
          <cell r="W2942">
            <v>0</v>
          </cell>
          <cell r="X2942">
            <v>0</v>
          </cell>
          <cell r="Y2942">
            <v>0</v>
          </cell>
          <cell r="Z2942">
            <v>0</v>
          </cell>
          <cell r="AA2942">
            <v>0</v>
          </cell>
          <cell r="AB2942">
            <v>0</v>
          </cell>
          <cell r="AC2942">
            <v>0</v>
          </cell>
          <cell r="AD2942">
            <v>0</v>
          </cell>
          <cell r="AE2942">
            <v>0</v>
          </cell>
          <cell r="AF2942">
            <v>0</v>
          </cell>
          <cell r="AG2942">
            <v>0</v>
          </cell>
          <cell r="AH2942">
            <v>0</v>
          </cell>
          <cell r="AI2942">
            <v>0</v>
          </cell>
          <cell r="AJ2942">
            <v>0</v>
          </cell>
          <cell r="AK2942">
            <v>0</v>
          </cell>
          <cell r="AL2942">
            <v>0</v>
          </cell>
          <cell r="AM2942">
            <v>0</v>
          </cell>
          <cell r="AN2942">
            <v>0</v>
          </cell>
          <cell r="AO2942">
            <v>0</v>
          </cell>
          <cell r="AP2942">
            <v>0</v>
          </cell>
          <cell r="AQ2942">
            <v>0</v>
          </cell>
          <cell r="AR2942">
            <v>0</v>
          </cell>
          <cell r="AS2942">
            <v>0</v>
          </cell>
          <cell r="AT2942">
            <v>0</v>
          </cell>
          <cell r="AU2942">
            <v>0</v>
          </cell>
          <cell r="AV2942">
            <v>1603.000845</v>
          </cell>
          <cell r="AW2942">
            <v>1008</v>
          </cell>
          <cell r="AX2942">
            <v>28</v>
          </cell>
          <cell r="AY2942">
            <v>0</v>
          </cell>
          <cell r="AZ2942">
            <v>0</v>
          </cell>
          <cell r="BA2942">
            <v>0</v>
          </cell>
          <cell r="BB2942">
            <v>0</v>
          </cell>
          <cell r="BC2942">
            <v>0</v>
          </cell>
          <cell r="BD2942">
            <v>0</v>
          </cell>
          <cell r="BE2942">
            <v>691.19999999999993</v>
          </cell>
          <cell r="BF2942">
            <v>19.2</v>
          </cell>
          <cell r="BG2942">
            <v>0</v>
          </cell>
          <cell r="BH2942">
            <v>0</v>
          </cell>
          <cell r="BI2942">
            <v>0</v>
          </cell>
          <cell r="BJ2942">
            <v>0</v>
          </cell>
          <cell r="BK2942">
            <v>1064</v>
          </cell>
          <cell r="BL2942">
            <v>28</v>
          </cell>
          <cell r="BM2942">
            <v>0</v>
          </cell>
          <cell r="BN2942">
            <v>0</v>
          </cell>
          <cell r="BO2942">
            <v>520</v>
          </cell>
          <cell r="BP2942">
            <v>16</v>
          </cell>
          <cell r="BQ2942">
            <v>0</v>
          </cell>
          <cell r="BR2942">
            <v>0</v>
          </cell>
          <cell r="BS2942">
            <v>1950</v>
          </cell>
          <cell r="BT2942">
            <v>60</v>
          </cell>
          <cell r="BU2942">
            <v>0</v>
          </cell>
          <cell r="BV2942">
            <v>0</v>
          </cell>
          <cell r="BW2942">
            <v>0</v>
          </cell>
          <cell r="BX2942">
            <v>0</v>
          </cell>
          <cell r="BY2942">
            <v>0</v>
          </cell>
          <cell r="BZ2942">
            <v>0</v>
          </cell>
          <cell r="CA2942">
            <v>1036</v>
          </cell>
          <cell r="CB2942">
            <v>28</v>
          </cell>
          <cell r="CC2942">
            <v>0</v>
          </cell>
          <cell r="CD2942">
            <v>0</v>
          </cell>
          <cell r="CE2942">
            <v>0</v>
          </cell>
          <cell r="CF2942">
            <v>0</v>
          </cell>
          <cell r="CG2942">
            <v>0</v>
          </cell>
          <cell r="CH2942">
            <v>0</v>
          </cell>
          <cell r="CI2942">
            <v>0</v>
          </cell>
          <cell r="CJ2942">
            <v>0</v>
          </cell>
          <cell r="CK2942">
            <v>0</v>
          </cell>
          <cell r="CL2942">
            <v>0</v>
          </cell>
          <cell r="CM2942">
            <v>0</v>
          </cell>
          <cell r="CN2942">
            <v>0</v>
          </cell>
          <cell r="CO2942">
            <v>0</v>
          </cell>
          <cell r="CP2942">
            <v>0</v>
          </cell>
          <cell r="CQ2942">
            <v>0</v>
          </cell>
          <cell r="CR2942">
            <v>0</v>
          </cell>
          <cell r="CS2942">
            <v>0</v>
          </cell>
          <cell r="CT2942">
            <v>0</v>
          </cell>
          <cell r="CU2942">
            <v>0</v>
          </cell>
          <cell r="CV2942">
            <v>0</v>
          </cell>
          <cell r="CW2942">
            <v>0</v>
          </cell>
          <cell r="CX2942">
            <v>0</v>
          </cell>
          <cell r="CY2942">
            <v>0</v>
          </cell>
          <cell r="CZ2942">
            <v>0</v>
          </cell>
          <cell r="DA2942">
            <v>0</v>
          </cell>
          <cell r="DB2942">
            <v>0</v>
          </cell>
          <cell r="DC2942">
            <v>0</v>
          </cell>
          <cell r="DD2942">
            <v>7872.2008449999994</v>
          </cell>
          <cell r="DE2942">
            <v>0</v>
          </cell>
          <cell r="DG2942">
            <v>1556.3115</v>
          </cell>
          <cell r="DI2942">
            <v>0.03</v>
          </cell>
          <cell r="DJ2942">
            <v>46.689344999999996</v>
          </cell>
          <cell r="DK2942">
            <v>5.9662994553135599E-3</v>
          </cell>
          <cell r="DL2942">
            <v>0</v>
          </cell>
        </row>
        <row r="2943">
          <cell r="A2943" t="str">
            <v>RFANUC-315-PRIM</v>
          </cell>
          <cell r="B2943" t="str">
            <v>ROBOT-FANUC-315-PRIMARIO + GRUPPO FILTRI</v>
          </cell>
          <cell r="F2943">
            <v>25526.495563829787</v>
          </cell>
          <cell r="H2943">
            <v>11997.452915</v>
          </cell>
          <cell r="I2943">
            <v>0.53</v>
          </cell>
          <cell r="J2943" t="str">
            <v>OK</v>
          </cell>
          <cell r="K2943" t="str">
            <v>NEWZD</v>
          </cell>
          <cell r="L2943">
            <v>0</v>
          </cell>
          <cell r="M2943">
            <v>0</v>
          </cell>
          <cell r="N2943">
            <v>0</v>
          </cell>
          <cell r="O2943">
            <v>0</v>
          </cell>
          <cell r="P2943">
            <v>0</v>
          </cell>
          <cell r="Q2943">
            <v>0</v>
          </cell>
          <cell r="R2943">
            <v>0</v>
          </cell>
          <cell r="S2943">
            <v>0</v>
          </cell>
          <cell r="T2943">
            <v>0</v>
          </cell>
          <cell r="U2943">
            <v>0</v>
          </cell>
          <cell r="V2943">
            <v>0</v>
          </cell>
          <cell r="W2943">
            <v>0</v>
          </cell>
          <cell r="X2943">
            <v>0</v>
          </cell>
          <cell r="Y2943">
            <v>0</v>
          </cell>
          <cell r="Z2943">
            <v>0</v>
          </cell>
          <cell r="AA2943">
            <v>0</v>
          </cell>
          <cell r="AB2943">
            <v>0</v>
          </cell>
          <cell r="AC2943">
            <v>0</v>
          </cell>
          <cell r="AD2943">
            <v>0</v>
          </cell>
          <cell r="AE2943">
            <v>0</v>
          </cell>
          <cell r="AF2943">
            <v>0</v>
          </cell>
          <cell r="AG2943">
            <v>0</v>
          </cell>
          <cell r="AH2943">
            <v>0</v>
          </cell>
          <cell r="AI2943">
            <v>0</v>
          </cell>
          <cell r="AJ2943">
            <v>0</v>
          </cell>
          <cell r="AK2943">
            <v>0</v>
          </cell>
          <cell r="AL2943">
            <v>0</v>
          </cell>
          <cell r="AM2943">
            <v>0</v>
          </cell>
          <cell r="AN2943">
            <v>0</v>
          </cell>
          <cell r="AO2943">
            <v>0</v>
          </cell>
          <cell r="AP2943">
            <v>0</v>
          </cell>
          <cell r="AQ2943">
            <v>0</v>
          </cell>
          <cell r="AR2943">
            <v>0</v>
          </cell>
          <cell r="AS2943">
            <v>0</v>
          </cell>
          <cell r="AT2943">
            <v>0</v>
          </cell>
          <cell r="AU2943">
            <v>0</v>
          </cell>
          <cell r="AV2943">
            <v>2939.7029149999998</v>
          </cell>
          <cell r="AW2943">
            <v>2178</v>
          </cell>
          <cell r="AX2943">
            <v>60.5</v>
          </cell>
          <cell r="AY2943">
            <v>0</v>
          </cell>
          <cell r="AZ2943">
            <v>0</v>
          </cell>
          <cell r="BA2943">
            <v>0</v>
          </cell>
          <cell r="BB2943">
            <v>0</v>
          </cell>
          <cell r="BC2943">
            <v>0</v>
          </cell>
          <cell r="BD2943">
            <v>0</v>
          </cell>
          <cell r="BE2943">
            <v>1161</v>
          </cell>
          <cell r="BF2943">
            <v>32.25</v>
          </cell>
          <cell r="BG2943">
            <v>0</v>
          </cell>
          <cell r="BH2943">
            <v>0</v>
          </cell>
          <cell r="BI2943">
            <v>0</v>
          </cell>
          <cell r="BJ2943">
            <v>0</v>
          </cell>
          <cell r="BK2943">
            <v>1539</v>
          </cell>
          <cell r="BL2943">
            <v>40.5</v>
          </cell>
          <cell r="BM2943">
            <v>0</v>
          </cell>
          <cell r="BN2943">
            <v>0</v>
          </cell>
          <cell r="BO2943">
            <v>601.25</v>
          </cell>
          <cell r="BP2943">
            <v>18.5</v>
          </cell>
          <cell r="BQ2943">
            <v>0</v>
          </cell>
          <cell r="BR2943">
            <v>0</v>
          </cell>
          <cell r="BS2943">
            <v>2080</v>
          </cell>
          <cell r="BT2943">
            <v>64</v>
          </cell>
          <cell r="BU2943">
            <v>0</v>
          </cell>
          <cell r="BV2943">
            <v>0</v>
          </cell>
          <cell r="BW2943">
            <v>0</v>
          </cell>
          <cell r="BX2943">
            <v>0</v>
          </cell>
          <cell r="BY2943">
            <v>0</v>
          </cell>
          <cell r="BZ2943">
            <v>0</v>
          </cell>
          <cell r="CA2943">
            <v>1498.5</v>
          </cell>
          <cell r="CB2943">
            <v>40.5</v>
          </cell>
          <cell r="CC2943">
            <v>0</v>
          </cell>
          <cell r="CD2943">
            <v>0</v>
          </cell>
          <cell r="CE2943">
            <v>0</v>
          </cell>
          <cell r="CF2943">
            <v>0</v>
          </cell>
          <cell r="CG2943">
            <v>0</v>
          </cell>
          <cell r="CH2943">
            <v>0</v>
          </cell>
          <cell r="CI2943">
            <v>0</v>
          </cell>
          <cell r="CJ2943">
            <v>0</v>
          </cell>
          <cell r="CK2943">
            <v>0</v>
          </cell>
          <cell r="CL2943">
            <v>0</v>
          </cell>
          <cell r="CM2943">
            <v>0</v>
          </cell>
          <cell r="CN2943">
            <v>0</v>
          </cell>
          <cell r="CO2943">
            <v>0</v>
          </cell>
          <cell r="CP2943">
            <v>0</v>
          </cell>
          <cell r="CQ2943">
            <v>0</v>
          </cell>
          <cell r="CR2943">
            <v>0</v>
          </cell>
          <cell r="CS2943">
            <v>0</v>
          </cell>
          <cell r="CT2943">
            <v>0</v>
          </cell>
          <cell r="CU2943">
            <v>0</v>
          </cell>
          <cell r="CV2943">
            <v>0</v>
          </cell>
          <cell r="CW2943">
            <v>0</v>
          </cell>
          <cell r="CX2943">
            <v>0</v>
          </cell>
          <cell r="CY2943">
            <v>0</v>
          </cell>
          <cell r="CZ2943">
            <v>0</v>
          </cell>
          <cell r="DA2943">
            <v>0</v>
          </cell>
          <cell r="DB2943">
            <v>0</v>
          </cell>
          <cell r="DC2943">
            <v>0</v>
          </cell>
          <cell r="DD2943">
            <v>11997.452915</v>
          </cell>
          <cell r="DE2943">
            <v>0</v>
          </cell>
          <cell r="DG2943">
            <v>2854.0805</v>
          </cell>
          <cell r="DI2943">
            <v>0.03</v>
          </cell>
          <cell r="DJ2943">
            <v>85.622415000000004</v>
          </cell>
          <cell r="DK2943">
            <v>7.1880148899029416E-3</v>
          </cell>
          <cell r="DL2943">
            <v>0</v>
          </cell>
        </row>
        <row r="2944">
          <cell r="A2944" t="str">
            <v>RFANUC-315-SEC</v>
          </cell>
          <cell r="B2944" t="str">
            <v>ROBOT-FANUC-315-SECONDARIO</v>
          </cell>
          <cell r="F2944">
            <v>14586.384776595745</v>
          </cell>
          <cell r="H2944">
            <v>6855.6008449999999</v>
          </cell>
          <cell r="I2944">
            <v>0.53</v>
          </cell>
          <cell r="J2944" t="str">
            <v>OK</v>
          </cell>
          <cell r="K2944" t="str">
            <v>NEWZD</v>
          </cell>
          <cell r="L2944">
            <v>0</v>
          </cell>
          <cell r="M2944">
            <v>0</v>
          </cell>
          <cell r="N2944">
            <v>0</v>
          </cell>
          <cell r="O2944">
            <v>0</v>
          </cell>
          <cell r="P2944">
            <v>0</v>
          </cell>
          <cell r="Q2944">
            <v>0</v>
          </cell>
          <cell r="R2944">
            <v>0</v>
          </cell>
          <cell r="S2944">
            <v>0</v>
          </cell>
          <cell r="T2944">
            <v>0</v>
          </cell>
          <cell r="U2944">
            <v>0</v>
          </cell>
          <cell r="V2944">
            <v>0</v>
          </cell>
          <cell r="W2944">
            <v>0</v>
          </cell>
          <cell r="X2944">
            <v>0</v>
          </cell>
          <cell r="Y2944">
            <v>0</v>
          </cell>
          <cell r="Z2944">
            <v>0</v>
          </cell>
          <cell r="AA2944">
            <v>0</v>
          </cell>
          <cell r="AB2944">
            <v>0</v>
          </cell>
          <cell r="AC2944">
            <v>0</v>
          </cell>
          <cell r="AD2944">
            <v>0</v>
          </cell>
          <cell r="AE2944">
            <v>0</v>
          </cell>
          <cell r="AF2944">
            <v>0</v>
          </cell>
          <cell r="AG2944">
            <v>0</v>
          </cell>
          <cell r="AH2944">
            <v>0</v>
          </cell>
          <cell r="AI2944">
            <v>0</v>
          </cell>
          <cell r="AJ2944">
            <v>0</v>
          </cell>
          <cell r="AK2944">
            <v>0</v>
          </cell>
          <cell r="AL2944">
            <v>0</v>
          </cell>
          <cell r="AM2944">
            <v>0</v>
          </cell>
          <cell r="AN2944">
            <v>0</v>
          </cell>
          <cell r="AO2944">
            <v>0</v>
          </cell>
          <cell r="AP2944">
            <v>0</v>
          </cell>
          <cell r="AQ2944">
            <v>0</v>
          </cell>
          <cell r="AR2944">
            <v>0</v>
          </cell>
          <cell r="AS2944">
            <v>0</v>
          </cell>
          <cell r="AT2944">
            <v>0</v>
          </cell>
          <cell r="AU2944">
            <v>0</v>
          </cell>
          <cell r="AV2944">
            <v>1088.000845</v>
          </cell>
          <cell r="AW2944">
            <v>864</v>
          </cell>
          <cell r="AX2944">
            <v>24</v>
          </cell>
          <cell r="AY2944">
            <v>0</v>
          </cell>
          <cell r="AZ2944">
            <v>0</v>
          </cell>
          <cell r="BA2944">
            <v>0</v>
          </cell>
          <cell r="BB2944">
            <v>0</v>
          </cell>
          <cell r="BC2944">
            <v>0</v>
          </cell>
          <cell r="BD2944">
            <v>0</v>
          </cell>
          <cell r="BE2944">
            <v>633.6</v>
          </cell>
          <cell r="BF2944">
            <v>17.600000000000001</v>
          </cell>
          <cell r="BG2944">
            <v>0</v>
          </cell>
          <cell r="BH2944">
            <v>0</v>
          </cell>
          <cell r="BI2944">
            <v>0</v>
          </cell>
          <cell r="BJ2944">
            <v>0</v>
          </cell>
          <cell r="BK2944">
            <v>912</v>
          </cell>
          <cell r="BL2944">
            <v>24</v>
          </cell>
          <cell r="BM2944">
            <v>0</v>
          </cell>
          <cell r="BN2944">
            <v>0</v>
          </cell>
          <cell r="BO2944">
            <v>520</v>
          </cell>
          <cell r="BP2944">
            <v>16</v>
          </cell>
          <cell r="BQ2944">
            <v>0</v>
          </cell>
          <cell r="BR2944">
            <v>0</v>
          </cell>
          <cell r="BS2944">
            <v>1950</v>
          </cell>
          <cell r="BT2944">
            <v>60</v>
          </cell>
          <cell r="BU2944">
            <v>0</v>
          </cell>
          <cell r="BV2944">
            <v>0</v>
          </cell>
          <cell r="BW2944">
            <v>0</v>
          </cell>
          <cell r="BX2944">
            <v>0</v>
          </cell>
          <cell r="BY2944">
            <v>0</v>
          </cell>
          <cell r="BZ2944">
            <v>0</v>
          </cell>
          <cell r="CA2944">
            <v>888</v>
          </cell>
          <cell r="CB2944">
            <v>24</v>
          </cell>
          <cell r="CC2944">
            <v>0</v>
          </cell>
          <cell r="CD2944">
            <v>0</v>
          </cell>
          <cell r="CE2944">
            <v>0</v>
          </cell>
          <cell r="CF2944">
            <v>0</v>
          </cell>
          <cell r="CG2944">
            <v>0</v>
          </cell>
          <cell r="CH2944">
            <v>0</v>
          </cell>
          <cell r="CI2944">
            <v>0</v>
          </cell>
          <cell r="CJ2944">
            <v>0</v>
          </cell>
          <cell r="CK2944">
            <v>0</v>
          </cell>
          <cell r="CL2944">
            <v>0</v>
          </cell>
          <cell r="CM2944">
            <v>0</v>
          </cell>
          <cell r="CN2944">
            <v>0</v>
          </cell>
          <cell r="CO2944">
            <v>0</v>
          </cell>
          <cell r="CP2944">
            <v>0</v>
          </cell>
          <cell r="CQ2944">
            <v>0</v>
          </cell>
          <cell r="CR2944">
            <v>0</v>
          </cell>
          <cell r="CS2944">
            <v>0</v>
          </cell>
          <cell r="CT2944">
            <v>0</v>
          </cell>
          <cell r="CU2944">
            <v>0</v>
          </cell>
          <cell r="CV2944">
            <v>0</v>
          </cell>
          <cell r="CW2944">
            <v>0</v>
          </cell>
          <cell r="CX2944">
            <v>0</v>
          </cell>
          <cell r="CY2944">
            <v>0</v>
          </cell>
          <cell r="CZ2944">
            <v>0</v>
          </cell>
          <cell r="DA2944">
            <v>0</v>
          </cell>
          <cell r="DB2944">
            <v>0</v>
          </cell>
          <cell r="DC2944">
            <v>0</v>
          </cell>
          <cell r="DD2944">
            <v>6855.6008449999999</v>
          </cell>
          <cell r="DE2944">
            <v>0</v>
          </cell>
          <cell r="DG2944">
            <v>1056.3115</v>
          </cell>
          <cell r="DI2944">
            <v>0.03</v>
          </cell>
          <cell r="DJ2944">
            <v>31.689344999999999</v>
          </cell>
          <cell r="DK2944">
            <v>4.6438681099542391E-3</v>
          </cell>
          <cell r="DL2944">
            <v>0</v>
          </cell>
        </row>
        <row r="2945">
          <cell r="A2945" t="str">
            <v>RFANUC-500-CLIENTE</v>
          </cell>
          <cell r="B2945" t="str">
            <v>ROBOT-FANUC-500-CLIENTE</v>
          </cell>
          <cell r="F2945">
            <v>-93297.872340425543</v>
          </cell>
          <cell r="H2945">
            <v>-43850</v>
          </cell>
          <cell r="I2945">
            <v>0.53</v>
          </cell>
          <cell r="J2945" t="str">
            <v>OK</v>
          </cell>
          <cell r="K2945" t="str">
            <v>NEWZD</v>
          </cell>
          <cell r="L2945">
            <v>0</v>
          </cell>
          <cell r="M2945">
            <v>0</v>
          </cell>
          <cell r="N2945">
            <v>0</v>
          </cell>
          <cell r="O2945">
            <v>0</v>
          </cell>
          <cell r="P2945">
            <v>0</v>
          </cell>
          <cell r="Q2945">
            <v>0</v>
          </cell>
          <cell r="R2945">
            <v>0</v>
          </cell>
          <cell r="S2945">
            <v>0</v>
          </cell>
          <cell r="T2945">
            <v>0</v>
          </cell>
          <cell r="U2945">
            <v>0</v>
          </cell>
          <cell r="V2945">
            <v>0</v>
          </cell>
          <cell r="W2945">
            <v>0</v>
          </cell>
          <cell r="X2945">
            <v>0</v>
          </cell>
          <cell r="Y2945">
            <v>0</v>
          </cell>
          <cell r="Z2945">
            <v>0</v>
          </cell>
          <cell r="AA2945">
            <v>0</v>
          </cell>
          <cell r="AB2945">
            <v>0</v>
          </cell>
          <cell r="AC2945">
            <v>0</v>
          </cell>
          <cell r="AD2945">
            <v>0</v>
          </cell>
          <cell r="AE2945">
            <v>0</v>
          </cell>
          <cell r="AF2945">
            <v>0</v>
          </cell>
          <cell r="AG2945">
            <v>0</v>
          </cell>
          <cell r="AH2945">
            <v>0</v>
          </cell>
          <cell r="AI2945">
            <v>0</v>
          </cell>
          <cell r="AJ2945">
            <v>0</v>
          </cell>
          <cell r="AK2945">
            <v>0</v>
          </cell>
          <cell r="AL2945">
            <v>0</v>
          </cell>
          <cell r="AM2945">
            <v>0</v>
          </cell>
          <cell r="AN2945">
            <v>0</v>
          </cell>
          <cell r="AO2945">
            <v>0</v>
          </cell>
          <cell r="AP2945">
            <v>0</v>
          </cell>
          <cell r="AQ2945">
            <v>0</v>
          </cell>
          <cell r="AR2945">
            <v>0</v>
          </cell>
          <cell r="AS2945">
            <v>0</v>
          </cell>
          <cell r="AT2945">
            <v>0</v>
          </cell>
          <cell r="AU2945">
            <v>0</v>
          </cell>
          <cell r="AV2945">
            <v>-43850</v>
          </cell>
          <cell r="AW2945">
            <v>0</v>
          </cell>
          <cell r="AX2945">
            <v>0</v>
          </cell>
          <cell r="AY2945">
            <v>0</v>
          </cell>
          <cell r="AZ2945">
            <v>0</v>
          </cell>
          <cell r="BA2945">
            <v>0</v>
          </cell>
          <cell r="BB2945">
            <v>0</v>
          </cell>
          <cell r="BC2945">
            <v>0</v>
          </cell>
          <cell r="BD2945">
            <v>0</v>
          </cell>
          <cell r="BE2945">
            <v>0</v>
          </cell>
          <cell r="BF2945">
            <v>0</v>
          </cell>
          <cell r="BG2945">
            <v>0</v>
          </cell>
          <cell r="BH2945">
            <v>0</v>
          </cell>
          <cell r="BI2945">
            <v>0</v>
          </cell>
          <cell r="BJ2945">
            <v>0</v>
          </cell>
          <cell r="BK2945">
            <v>0</v>
          </cell>
          <cell r="BL2945">
            <v>0</v>
          </cell>
          <cell r="BM2945">
            <v>0</v>
          </cell>
          <cell r="BN2945">
            <v>0</v>
          </cell>
          <cell r="BO2945">
            <v>0</v>
          </cell>
          <cell r="BP2945">
            <v>0</v>
          </cell>
          <cell r="BQ2945">
            <v>0</v>
          </cell>
          <cell r="BR2945">
            <v>0</v>
          </cell>
          <cell r="BS2945">
            <v>0</v>
          </cell>
          <cell r="BT2945">
            <v>0</v>
          </cell>
          <cell r="BU2945">
            <v>0</v>
          </cell>
          <cell r="BV2945">
            <v>0</v>
          </cell>
          <cell r="BW2945">
            <v>0</v>
          </cell>
          <cell r="BX2945">
            <v>0</v>
          </cell>
          <cell r="BY2945">
            <v>0</v>
          </cell>
          <cell r="BZ2945">
            <v>0</v>
          </cell>
          <cell r="CA2945">
            <v>0</v>
          </cell>
          <cell r="CB2945">
            <v>0</v>
          </cell>
          <cell r="CC2945">
            <v>0</v>
          </cell>
          <cell r="CD2945">
            <v>0</v>
          </cell>
          <cell r="CE2945">
            <v>0</v>
          </cell>
          <cell r="CF2945">
            <v>0</v>
          </cell>
          <cell r="CG2945">
            <v>0</v>
          </cell>
          <cell r="CH2945">
            <v>0</v>
          </cell>
          <cell r="CI2945">
            <v>0</v>
          </cell>
          <cell r="CJ2945">
            <v>0</v>
          </cell>
          <cell r="CK2945">
            <v>0</v>
          </cell>
          <cell r="CL2945">
            <v>0</v>
          </cell>
          <cell r="CM2945">
            <v>0</v>
          </cell>
          <cell r="CN2945">
            <v>0</v>
          </cell>
          <cell r="CO2945">
            <v>0</v>
          </cell>
          <cell r="CP2945">
            <v>0</v>
          </cell>
          <cell r="CQ2945">
            <v>0</v>
          </cell>
          <cell r="CR2945">
            <v>0</v>
          </cell>
          <cell r="CS2945">
            <v>0</v>
          </cell>
          <cell r="CT2945">
            <v>0</v>
          </cell>
          <cell r="CU2945">
            <v>0</v>
          </cell>
          <cell r="CV2945">
            <v>0</v>
          </cell>
          <cell r="CW2945">
            <v>0</v>
          </cell>
          <cell r="CX2945">
            <v>0</v>
          </cell>
          <cell r="CY2945">
            <v>0</v>
          </cell>
          <cell r="CZ2945">
            <v>0</v>
          </cell>
          <cell r="DA2945">
            <v>0</v>
          </cell>
          <cell r="DB2945">
            <v>0</v>
          </cell>
          <cell r="DC2945">
            <v>0</v>
          </cell>
          <cell r="DD2945">
            <v>-43850</v>
          </cell>
          <cell r="DE2945">
            <v>0</v>
          </cell>
          <cell r="DG2945">
            <v>-43850</v>
          </cell>
          <cell r="DI2945">
            <v>0</v>
          </cell>
          <cell r="DJ2945">
            <v>0</v>
          </cell>
          <cell r="DK2945">
            <v>0</v>
          </cell>
          <cell r="DL2945">
            <v>0</v>
          </cell>
        </row>
        <row r="2946">
          <cell r="A2946" t="str">
            <v>RFANUC-500-PREF</v>
          </cell>
          <cell r="B2946" t="str">
            <v>ROBOT-FANUC-500-PREFORMATORE</v>
          </cell>
          <cell r="F2946">
            <v>16749.363499999999</v>
          </cell>
          <cell r="H2946">
            <v>7872.2008449999994</v>
          </cell>
          <cell r="I2946">
            <v>0.53</v>
          </cell>
          <cell r="J2946" t="str">
            <v>OK</v>
          </cell>
          <cell r="K2946" t="str">
            <v>NEWZD</v>
          </cell>
          <cell r="L2946">
            <v>0</v>
          </cell>
          <cell r="M2946">
            <v>0</v>
          </cell>
          <cell r="N2946">
            <v>0</v>
          </cell>
          <cell r="O2946">
            <v>0</v>
          </cell>
          <cell r="P2946">
            <v>0</v>
          </cell>
          <cell r="Q2946">
            <v>0</v>
          </cell>
          <cell r="R2946">
            <v>0</v>
          </cell>
          <cell r="S2946">
            <v>0</v>
          </cell>
          <cell r="T2946">
            <v>0</v>
          </cell>
          <cell r="U2946">
            <v>0</v>
          </cell>
          <cell r="V2946">
            <v>0</v>
          </cell>
          <cell r="W2946">
            <v>0</v>
          </cell>
          <cell r="X2946">
            <v>0</v>
          </cell>
          <cell r="Y2946">
            <v>0</v>
          </cell>
          <cell r="Z2946">
            <v>0</v>
          </cell>
          <cell r="AA2946">
            <v>0</v>
          </cell>
          <cell r="AB2946">
            <v>0</v>
          </cell>
          <cell r="AC2946">
            <v>0</v>
          </cell>
          <cell r="AD2946">
            <v>0</v>
          </cell>
          <cell r="AE2946">
            <v>0</v>
          </cell>
          <cell r="AF2946">
            <v>0</v>
          </cell>
          <cell r="AG2946">
            <v>0</v>
          </cell>
          <cell r="AH2946">
            <v>0</v>
          </cell>
          <cell r="AI2946">
            <v>0</v>
          </cell>
          <cell r="AJ2946">
            <v>0</v>
          </cell>
          <cell r="AK2946">
            <v>0</v>
          </cell>
          <cell r="AL2946">
            <v>0</v>
          </cell>
          <cell r="AM2946">
            <v>0</v>
          </cell>
          <cell r="AN2946">
            <v>0</v>
          </cell>
          <cell r="AO2946">
            <v>0</v>
          </cell>
          <cell r="AP2946">
            <v>0</v>
          </cell>
          <cell r="AQ2946">
            <v>0</v>
          </cell>
          <cell r="AR2946">
            <v>0</v>
          </cell>
          <cell r="AS2946">
            <v>0</v>
          </cell>
          <cell r="AT2946">
            <v>0</v>
          </cell>
          <cell r="AU2946">
            <v>0</v>
          </cell>
          <cell r="AV2946">
            <v>1603.000845</v>
          </cell>
          <cell r="AW2946">
            <v>1008</v>
          </cell>
          <cell r="AX2946">
            <v>28</v>
          </cell>
          <cell r="AY2946">
            <v>0</v>
          </cell>
          <cell r="AZ2946">
            <v>0</v>
          </cell>
          <cell r="BA2946">
            <v>0</v>
          </cell>
          <cell r="BB2946">
            <v>0</v>
          </cell>
          <cell r="BC2946">
            <v>0</v>
          </cell>
          <cell r="BD2946">
            <v>0</v>
          </cell>
          <cell r="BE2946">
            <v>691.19999999999993</v>
          </cell>
          <cell r="BF2946">
            <v>19.2</v>
          </cell>
          <cell r="BG2946">
            <v>0</v>
          </cell>
          <cell r="BH2946">
            <v>0</v>
          </cell>
          <cell r="BI2946">
            <v>0</v>
          </cell>
          <cell r="BJ2946">
            <v>0</v>
          </cell>
          <cell r="BK2946">
            <v>1064</v>
          </cell>
          <cell r="BL2946">
            <v>28</v>
          </cell>
          <cell r="BM2946">
            <v>0</v>
          </cell>
          <cell r="BN2946">
            <v>0</v>
          </cell>
          <cell r="BO2946">
            <v>520</v>
          </cell>
          <cell r="BP2946">
            <v>16</v>
          </cell>
          <cell r="BQ2946">
            <v>0</v>
          </cell>
          <cell r="BR2946">
            <v>0</v>
          </cell>
          <cell r="BS2946">
            <v>1950</v>
          </cell>
          <cell r="BT2946">
            <v>60</v>
          </cell>
          <cell r="BU2946">
            <v>0</v>
          </cell>
          <cell r="BV2946">
            <v>0</v>
          </cell>
          <cell r="BW2946">
            <v>0</v>
          </cell>
          <cell r="BX2946">
            <v>0</v>
          </cell>
          <cell r="BY2946">
            <v>0</v>
          </cell>
          <cell r="BZ2946">
            <v>0</v>
          </cell>
          <cell r="CA2946">
            <v>1036</v>
          </cell>
          <cell r="CB2946">
            <v>28</v>
          </cell>
          <cell r="CC2946">
            <v>0</v>
          </cell>
          <cell r="CD2946">
            <v>0</v>
          </cell>
          <cell r="CE2946">
            <v>0</v>
          </cell>
          <cell r="CF2946">
            <v>0</v>
          </cell>
          <cell r="CG2946">
            <v>0</v>
          </cell>
          <cell r="CH2946">
            <v>0</v>
          </cell>
          <cell r="CI2946">
            <v>0</v>
          </cell>
          <cell r="CJ2946">
            <v>0</v>
          </cell>
          <cell r="CK2946">
            <v>0</v>
          </cell>
          <cell r="CL2946">
            <v>0</v>
          </cell>
          <cell r="CM2946">
            <v>0</v>
          </cell>
          <cell r="CN2946">
            <v>0</v>
          </cell>
          <cell r="CO2946">
            <v>0</v>
          </cell>
          <cell r="CP2946">
            <v>0</v>
          </cell>
          <cell r="CQ2946">
            <v>0</v>
          </cell>
          <cell r="CR2946">
            <v>0</v>
          </cell>
          <cell r="CS2946">
            <v>0</v>
          </cell>
          <cell r="CT2946">
            <v>0</v>
          </cell>
          <cell r="CU2946">
            <v>0</v>
          </cell>
          <cell r="CV2946">
            <v>0</v>
          </cell>
          <cell r="CW2946">
            <v>0</v>
          </cell>
          <cell r="CX2946">
            <v>0</v>
          </cell>
          <cell r="CY2946">
            <v>0</v>
          </cell>
          <cell r="CZ2946">
            <v>0</v>
          </cell>
          <cell r="DA2946">
            <v>0</v>
          </cell>
          <cell r="DB2946">
            <v>0</v>
          </cell>
          <cell r="DC2946">
            <v>0</v>
          </cell>
          <cell r="DD2946">
            <v>7872.2008449999994</v>
          </cell>
          <cell r="DE2946">
            <v>0</v>
          </cell>
          <cell r="DG2946">
            <v>1556.3115</v>
          </cell>
          <cell r="DI2946">
            <v>0.03</v>
          </cell>
          <cell r="DJ2946">
            <v>46.689344999999996</v>
          </cell>
          <cell r="DK2946">
            <v>5.9662994553135599E-3</v>
          </cell>
          <cell r="DL2946">
            <v>0</v>
          </cell>
        </row>
        <row r="2947">
          <cell r="A2947" t="str">
            <v>RFANUC-500-PRIM</v>
          </cell>
          <cell r="B2947" t="str">
            <v>ROBOT-FANUC-500-PRIMARIO + GRUPPO FILTRI</v>
          </cell>
          <cell r="F2947">
            <v>25526.495563829787</v>
          </cell>
          <cell r="H2947">
            <v>11997.452915</v>
          </cell>
          <cell r="I2947">
            <v>0.53</v>
          </cell>
          <cell r="J2947" t="str">
            <v>OK</v>
          </cell>
          <cell r="K2947" t="str">
            <v>NEWZD</v>
          </cell>
          <cell r="L2947">
            <v>0</v>
          </cell>
          <cell r="M2947">
            <v>0</v>
          </cell>
          <cell r="N2947">
            <v>0</v>
          </cell>
          <cell r="O2947">
            <v>0</v>
          </cell>
          <cell r="P2947">
            <v>0</v>
          </cell>
          <cell r="Q2947">
            <v>0</v>
          </cell>
          <cell r="R2947">
            <v>0</v>
          </cell>
          <cell r="S2947">
            <v>0</v>
          </cell>
          <cell r="T2947">
            <v>0</v>
          </cell>
          <cell r="U2947">
            <v>0</v>
          </cell>
          <cell r="V2947">
            <v>0</v>
          </cell>
          <cell r="W2947">
            <v>0</v>
          </cell>
          <cell r="X2947">
            <v>0</v>
          </cell>
          <cell r="Y2947">
            <v>0</v>
          </cell>
          <cell r="Z2947">
            <v>0</v>
          </cell>
          <cell r="AA2947">
            <v>0</v>
          </cell>
          <cell r="AB2947">
            <v>0</v>
          </cell>
          <cell r="AC2947">
            <v>0</v>
          </cell>
          <cell r="AD2947">
            <v>0</v>
          </cell>
          <cell r="AE2947">
            <v>0</v>
          </cell>
          <cell r="AF2947">
            <v>0</v>
          </cell>
          <cell r="AG2947">
            <v>0</v>
          </cell>
          <cell r="AH2947">
            <v>0</v>
          </cell>
          <cell r="AI2947">
            <v>0</v>
          </cell>
          <cell r="AJ2947">
            <v>0</v>
          </cell>
          <cell r="AK2947">
            <v>0</v>
          </cell>
          <cell r="AL2947">
            <v>0</v>
          </cell>
          <cell r="AM2947">
            <v>0</v>
          </cell>
          <cell r="AN2947">
            <v>0</v>
          </cell>
          <cell r="AO2947">
            <v>0</v>
          </cell>
          <cell r="AP2947">
            <v>0</v>
          </cell>
          <cell r="AQ2947">
            <v>0</v>
          </cell>
          <cell r="AR2947">
            <v>0</v>
          </cell>
          <cell r="AS2947">
            <v>0</v>
          </cell>
          <cell r="AT2947">
            <v>0</v>
          </cell>
          <cell r="AU2947">
            <v>0</v>
          </cell>
          <cell r="AV2947">
            <v>2939.7029149999998</v>
          </cell>
          <cell r="AW2947">
            <v>2178</v>
          </cell>
          <cell r="AX2947">
            <v>60.5</v>
          </cell>
          <cell r="AY2947">
            <v>0</v>
          </cell>
          <cell r="AZ2947">
            <v>0</v>
          </cell>
          <cell r="BA2947">
            <v>0</v>
          </cell>
          <cell r="BB2947">
            <v>0</v>
          </cell>
          <cell r="BC2947">
            <v>0</v>
          </cell>
          <cell r="BD2947">
            <v>0</v>
          </cell>
          <cell r="BE2947">
            <v>1161</v>
          </cell>
          <cell r="BF2947">
            <v>32.25</v>
          </cell>
          <cell r="BG2947">
            <v>0</v>
          </cell>
          <cell r="BH2947">
            <v>0</v>
          </cell>
          <cell r="BI2947">
            <v>0</v>
          </cell>
          <cell r="BJ2947">
            <v>0</v>
          </cell>
          <cell r="BK2947">
            <v>1539</v>
          </cell>
          <cell r="BL2947">
            <v>40.5</v>
          </cell>
          <cell r="BM2947">
            <v>0</v>
          </cell>
          <cell r="BN2947">
            <v>0</v>
          </cell>
          <cell r="BO2947">
            <v>601.25</v>
          </cell>
          <cell r="BP2947">
            <v>18.5</v>
          </cell>
          <cell r="BQ2947">
            <v>0</v>
          </cell>
          <cell r="BR2947">
            <v>0</v>
          </cell>
          <cell r="BS2947">
            <v>2080</v>
          </cell>
          <cell r="BT2947">
            <v>64</v>
          </cell>
          <cell r="BU2947">
            <v>0</v>
          </cell>
          <cell r="BV2947">
            <v>0</v>
          </cell>
          <cell r="BW2947">
            <v>0</v>
          </cell>
          <cell r="BX2947">
            <v>0</v>
          </cell>
          <cell r="BY2947">
            <v>0</v>
          </cell>
          <cell r="BZ2947">
            <v>0</v>
          </cell>
          <cell r="CA2947">
            <v>1498.5</v>
          </cell>
          <cell r="CB2947">
            <v>40.5</v>
          </cell>
          <cell r="CC2947">
            <v>0</v>
          </cell>
          <cell r="CD2947">
            <v>0</v>
          </cell>
          <cell r="CE2947">
            <v>0</v>
          </cell>
          <cell r="CF2947">
            <v>0</v>
          </cell>
          <cell r="CG2947">
            <v>0</v>
          </cell>
          <cell r="CH2947">
            <v>0</v>
          </cell>
          <cell r="CI2947">
            <v>0</v>
          </cell>
          <cell r="CJ2947">
            <v>0</v>
          </cell>
          <cell r="CK2947">
            <v>0</v>
          </cell>
          <cell r="CL2947">
            <v>0</v>
          </cell>
          <cell r="CM2947">
            <v>0</v>
          </cell>
          <cell r="CN2947">
            <v>0</v>
          </cell>
          <cell r="CO2947">
            <v>0</v>
          </cell>
          <cell r="CP2947">
            <v>0</v>
          </cell>
          <cell r="CQ2947">
            <v>0</v>
          </cell>
          <cell r="CR2947">
            <v>0</v>
          </cell>
          <cell r="CS2947">
            <v>0</v>
          </cell>
          <cell r="CT2947">
            <v>0</v>
          </cell>
          <cell r="CU2947">
            <v>0</v>
          </cell>
          <cell r="CV2947">
            <v>0</v>
          </cell>
          <cell r="CW2947">
            <v>0</v>
          </cell>
          <cell r="CX2947">
            <v>0</v>
          </cell>
          <cell r="CY2947">
            <v>0</v>
          </cell>
          <cell r="CZ2947">
            <v>0</v>
          </cell>
          <cell r="DA2947">
            <v>0</v>
          </cell>
          <cell r="DB2947">
            <v>0</v>
          </cell>
          <cell r="DC2947">
            <v>0</v>
          </cell>
          <cell r="DD2947">
            <v>11997.452915</v>
          </cell>
          <cell r="DE2947">
            <v>0</v>
          </cell>
          <cell r="DG2947">
            <v>2854.0805</v>
          </cell>
          <cell r="DI2947">
            <v>0.03</v>
          </cell>
          <cell r="DJ2947">
            <v>85.622415000000004</v>
          </cell>
          <cell r="DK2947">
            <v>7.1880148899029416E-3</v>
          </cell>
          <cell r="DL2947">
            <v>0</v>
          </cell>
        </row>
        <row r="2948">
          <cell r="A2948" t="str">
            <v>RFANUC-500-SEC</v>
          </cell>
          <cell r="B2948" t="str">
            <v>ROBOT-FANUC-500-SECONDARIO</v>
          </cell>
          <cell r="F2948">
            <v>14586.384776595745</v>
          </cell>
          <cell r="H2948">
            <v>6855.6008449999999</v>
          </cell>
          <cell r="I2948">
            <v>0.53</v>
          </cell>
          <cell r="J2948" t="str">
            <v>OK</v>
          </cell>
          <cell r="K2948" t="str">
            <v>NEWZD</v>
          </cell>
          <cell r="L2948">
            <v>0</v>
          </cell>
          <cell r="M2948">
            <v>0</v>
          </cell>
          <cell r="N2948">
            <v>0</v>
          </cell>
          <cell r="O2948">
            <v>0</v>
          </cell>
          <cell r="P2948">
            <v>0</v>
          </cell>
          <cell r="Q2948">
            <v>0</v>
          </cell>
          <cell r="R2948">
            <v>0</v>
          </cell>
          <cell r="S2948">
            <v>0</v>
          </cell>
          <cell r="T2948">
            <v>0</v>
          </cell>
          <cell r="U2948">
            <v>0</v>
          </cell>
          <cell r="V2948">
            <v>0</v>
          </cell>
          <cell r="W2948">
            <v>0</v>
          </cell>
          <cell r="X2948">
            <v>0</v>
          </cell>
          <cell r="Y2948">
            <v>0</v>
          </cell>
          <cell r="Z2948">
            <v>0</v>
          </cell>
          <cell r="AA2948">
            <v>0</v>
          </cell>
          <cell r="AB2948">
            <v>0</v>
          </cell>
          <cell r="AC2948">
            <v>0</v>
          </cell>
          <cell r="AD2948">
            <v>0</v>
          </cell>
          <cell r="AE2948">
            <v>0</v>
          </cell>
          <cell r="AF2948">
            <v>0</v>
          </cell>
          <cell r="AG2948">
            <v>0</v>
          </cell>
          <cell r="AH2948">
            <v>0</v>
          </cell>
          <cell r="AI2948">
            <v>0</v>
          </cell>
          <cell r="AJ2948">
            <v>0</v>
          </cell>
          <cell r="AK2948">
            <v>0</v>
          </cell>
          <cell r="AL2948">
            <v>0</v>
          </cell>
          <cell r="AM2948">
            <v>0</v>
          </cell>
          <cell r="AN2948">
            <v>0</v>
          </cell>
          <cell r="AO2948">
            <v>0</v>
          </cell>
          <cell r="AP2948">
            <v>0</v>
          </cell>
          <cell r="AQ2948">
            <v>0</v>
          </cell>
          <cell r="AR2948">
            <v>0</v>
          </cell>
          <cell r="AS2948">
            <v>0</v>
          </cell>
          <cell r="AT2948">
            <v>0</v>
          </cell>
          <cell r="AU2948">
            <v>0</v>
          </cell>
          <cell r="AV2948">
            <v>1088.000845</v>
          </cell>
          <cell r="AW2948">
            <v>864</v>
          </cell>
          <cell r="AX2948">
            <v>24</v>
          </cell>
          <cell r="AY2948">
            <v>0</v>
          </cell>
          <cell r="AZ2948">
            <v>0</v>
          </cell>
          <cell r="BA2948">
            <v>0</v>
          </cell>
          <cell r="BB2948">
            <v>0</v>
          </cell>
          <cell r="BC2948">
            <v>0</v>
          </cell>
          <cell r="BD2948">
            <v>0</v>
          </cell>
          <cell r="BE2948">
            <v>633.6</v>
          </cell>
          <cell r="BF2948">
            <v>17.600000000000001</v>
          </cell>
          <cell r="BG2948">
            <v>0</v>
          </cell>
          <cell r="BH2948">
            <v>0</v>
          </cell>
          <cell r="BI2948">
            <v>0</v>
          </cell>
          <cell r="BJ2948">
            <v>0</v>
          </cell>
          <cell r="BK2948">
            <v>912</v>
          </cell>
          <cell r="BL2948">
            <v>24</v>
          </cell>
          <cell r="BM2948">
            <v>0</v>
          </cell>
          <cell r="BN2948">
            <v>0</v>
          </cell>
          <cell r="BO2948">
            <v>520</v>
          </cell>
          <cell r="BP2948">
            <v>16</v>
          </cell>
          <cell r="BQ2948">
            <v>0</v>
          </cell>
          <cell r="BR2948">
            <v>0</v>
          </cell>
          <cell r="BS2948">
            <v>1950</v>
          </cell>
          <cell r="BT2948">
            <v>60</v>
          </cell>
          <cell r="BU2948">
            <v>0</v>
          </cell>
          <cell r="BV2948">
            <v>0</v>
          </cell>
          <cell r="BW2948">
            <v>0</v>
          </cell>
          <cell r="BX2948">
            <v>0</v>
          </cell>
          <cell r="BY2948">
            <v>0</v>
          </cell>
          <cell r="BZ2948">
            <v>0</v>
          </cell>
          <cell r="CA2948">
            <v>888</v>
          </cell>
          <cell r="CB2948">
            <v>24</v>
          </cell>
          <cell r="CC2948">
            <v>0</v>
          </cell>
          <cell r="CD2948">
            <v>0</v>
          </cell>
          <cell r="CE2948">
            <v>0</v>
          </cell>
          <cell r="CF2948">
            <v>0</v>
          </cell>
          <cell r="CG2948">
            <v>0</v>
          </cell>
          <cell r="CH2948">
            <v>0</v>
          </cell>
          <cell r="CI2948">
            <v>0</v>
          </cell>
          <cell r="CJ2948">
            <v>0</v>
          </cell>
          <cell r="CK2948">
            <v>0</v>
          </cell>
          <cell r="CL2948">
            <v>0</v>
          </cell>
          <cell r="CM2948">
            <v>0</v>
          </cell>
          <cell r="CN2948">
            <v>0</v>
          </cell>
          <cell r="CO2948">
            <v>0</v>
          </cell>
          <cell r="CP2948">
            <v>0</v>
          </cell>
          <cell r="CQ2948">
            <v>0</v>
          </cell>
          <cell r="CR2948">
            <v>0</v>
          </cell>
          <cell r="CS2948">
            <v>0</v>
          </cell>
          <cell r="CT2948">
            <v>0</v>
          </cell>
          <cell r="CU2948">
            <v>0</v>
          </cell>
          <cell r="CV2948">
            <v>0</v>
          </cell>
          <cell r="CW2948">
            <v>0</v>
          </cell>
          <cell r="CX2948">
            <v>0</v>
          </cell>
          <cell r="CY2948">
            <v>0</v>
          </cell>
          <cell r="CZ2948">
            <v>0</v>
          </cell>
          <cell r="DA2948">
            <v>0</v>
          </cell>
          <cell r="DB2948">
            <v>0</v>
          </cell>
          <cell r="DC2948">
            <v>0</v>
          </cell>
          <cell r="DD2948">
            <v>6855.6008449999999</v>
          </cell>
          <cell r="DE2948">
            <v>0</v>
          </cell>
          <cell r="DG2948">
            <v>1056.3115</v>
          </cell>
          <cell r="DI2948">
            <v>0.03</v>
          </cell>
          <cell r="DJ2948">
            <v>31.689344999999999</v>
          </cell>
          <cell r="DK2948">
            <v>4.6438681099542391E-3</v>
          </cell>
          <cell r="DL2948">
            <v>0</v>
          </cell>
        </row>
        <row r="2949">
          <cell r="A2949" t="str">
            <v>RFANUC-700-CLIENTE</v>
          </cell>
          <cell r="B2949" t="str">
            <v>ROBOT-FANUC-700-CLIENTE</v>
          </cell>
          <cell r="F2949">
            <v>-100000</v>
          </cell>
          <cell r="H2949">
            <v>-47000</v>
          </cell>
          <cell r="I2949">
            <v>0.53</v>
          </cell>
          <cell r="J2949" t="str">
            <v>OK</v>
          </cell>
          <cell r="K2949" t="str">
            <v>NEWZD</v>
          </cell>
          <cell r="L2949">
            <v>0</v>
          </cell>
          <cell r="M2949">
            <v>0</v>
          </cell>
          <cell r="N2949">
            <v>0</v>
          </cell>
          <cell r="O2949">
            <v>0</v>
          </cell>
          <cell r="P2949">
            <v>0</v>
          </cell>
          <cell r="Q2949">
            <v>0</v>
          </cell>
          <cell r="R2949">
            <v>0</v>
          </cell>
          <cell r="S2949">
            <v>0</v>
          </cell>
          <cell r="T2949">
            <v>0</v>
          </cell>
          <cell r="U2949">
            <v>0</v>
          </cell>
          <cell r="V2949">
            <v>0</v>
          </cell>
          <cell r="W2949">
            <v>0</v>
          </cell>
          <cell r="X2949">
            <v>0</v>
          </cell>
          <cell r="Y2949">
            <v>0</v>
          </cell>
          <cell r="Z2949">
            <v>0</v>
          </cell>
          <cell r="AA2949">
            <v>0</v>
          </cell>
          <cell r="AB2949">
            <v>0</v>
          </cell>
          <cell r="AC2949">
            <v>0</v>
          </cell>
          <cell r="AD2949">
            <v>0</v>
          </cell>
          <cell r="AE2949">
            <v>0</v>
          </cell>
          <cell r="AF2949">
            <v>0</v>
          </cell>
          <cell r="AG2949">
            <v>0</v>
          </cell>
          <cell r="AH2949">
            <v>0</v>
          </cell>
          <cell r="AI2949">
            <v>0</v>
          </cell>
          <cell r="AJ2949">
            <v>0</v>
          </cell>
          <cell r="AK2949">
            <v>0</v>
          </cell>
          <cell r="AL2949">
            <v>0</v>
          </cell>
          <cell r="AM2949">
            <v>0</v>
          </cell>
          <cell r="AN2949">
            <v>0</v>
          </cell>
          <cell r="AO2949">
            <v>0</v>
          </cell>
          <cell r="AP2949">
            <v>0</v>
          </cell>
          <cell r="AQ2949">
            <v>0</v>
          </cell>
          <cell r="AR2949">
            <v>0</v>
          </cell>
          <cell r="AS2949">
            <v>0</v>
          </cell>
          <cell r="AT2949">
            <v>0</v>
          </cell>
          <cell r="AU2949">
            <v>0</v>
          </cell>
          <cell r="AV2949">
            <v>-47000</v>
          </cell>
          <cell r="AW2949">
            <v>0</v>
          </cell>
          <cell r="AX2949">
            <v>0</v>
          </cell>
          <cell r="AY2949">
            <v>0</v>
          </cell>
          <cell r="AZ2949">
            <v>0</v>
          </cell>
          <cell r="BA2949">
            <v>0</v>
          </cell>
          <cell r="BB2949">
            <v>0</v>
          </cell>
          <cell r="BC2949">
            <v>0</v>
          </cell>
          <cell r="BD2949">
            <v>0</v>
          </cell>
          <cell r="BE2949">
            <v>0</v>
          </cell>
          <cell r="BF2949">
            <v>0</v>
          </cell>
          <cell r="BG2949">
            <v>0</v>
          </cell>
          <cell r="BH2949">
            <v>0</v>
          </cell>
          <cell r="BI2949">
            <v>0</v>
          </cell>
          <cell r="BJ2949">
            <v>0</v>
          </cell>
          <cell r="BK2949">
            <v>0</v>
          </cell>
          <cell r="BL2949">
            <v>0</v>
          </cell>
          <cell r="BM2949">
            <v>0</v>
          </cell>
          <cell r="BN2949">
            <v>0</v>
          </cell>
          <cell r="BO2949">
            <v>0</v>
          </cell>
          <cell r="BP2949">
            <v>0</v>
          </cell>
          <cell r="BQ2949">
            <v>0</v>
          </cell>
          <cell r="BR2949">
            <v>0</v>
          </cell>
          <cell r="BS2949">
            <v>0</v>
          </cell>
          <cell r="BT2949">
            <v>0</v>
          </cell>
          <cell r="BU2949">
            <v>0</v>
          </cell>
          <cell r="BV2949">
            <v>0</v>
          </cell>
          <cell r="BW2949">
            <v>0</v>
          </cell>
          <cell r="BX2949">
            <v>0</v>
          </cell>
          <cell r="BY2949">
            <v>0</v>
          </cell>
          <cell r="BZ2949">
            <v>0</v>
          </cell>
          <cell r="CA2949">
            <v>0</v>
          </cell>
          <cell r="CB2949">
            <v>0</v>
          </cell>
          <cell r="CC2949">
            <v>0</v>
          </cell>
          <cell r="CD2949">
            <v>0</v>
          </cell>
          <cell r="CE2949">
            <v>0</v>
          </cell>
          <cell r="CF2949">
            <v>0</v>
          </cell>
          <cell r="CG2949">
            <v>0</v>
          </cell>
          <cell r="CH2949">
            <v>0</v>
          </cell>
          <cell r="CI2949">
            <v>0</v>
          </cell>
          <cell r="CJ2949">
            <v>0</v>
          </cell>
          <cell r="CK2949">
            <v>0</v>
          </cell>
          <cell r="CL2949">
            <v>0</v>
          </cell>
          <cell r="CM2949">
            <v>0</v>
          </cell>
          <cell r="CN2949">
            <v>0</v>
          </cell>
          <cell r="CO2949">
            <v>0</v>
          </cell>
          <cell r="CP2949">
            <v>0</v>
          </cell>
          <cell r="CQ2949">
            <v>0</v>
          </cell>
          <cell r="CR2949">
            <v>0</v>
          </cell>
          <cell r="CS2949">
            <v>0</v>
          </cell>
          <cell r="CT2949">
            <v>0</v>
          </cell>
          <cell r="CU2949">
            <v>0</v>
          </cell>
          <cell r="CV2949">
            <v>0</v>
          </cell>
          <cell r="CW2949">
            <v>0</v>
          </cell>
          <cell r="CX2949">
            <v>0</v>
          </cell>
          <cell r="CY2949">
            <v>0</v>
          </cell>
          <cell r="CZ2949">
            <v>0</v>
          </cell>
          <cell r="DA2949">
            <v>0</v>
          </cell>
          <cell r="DB2949">
            <v>0</v>
          </cell>
          <cell r="DC2949">
            <v>0</v>
          </cell>
          <cell r="DD2949">
            <v>-47000</v>
          </cell>
          <cell r="DE2949">
            <v>0</v>
          </cell>
          <cell r="DG2949">
            <v>-47000</v>
          </cell>
          <cell r="DI2949">
            <v>0</v>
          </cell>
          <cell r="DJ2949">
            <v>0</v>
          </cell>
          <cell r="DK2949">
            <v>0</v>
          </cell>
          <cell r="DL2949">
            <v>0</v>
          </cell>
        </row>
        <row r="2950">
          <cell r="A2950" t="str">
            <v>RFANUC-700-PREF</v>
          </cell>
          <cell r="B2950" t="str">
            <v>ROBOT-FANUC-700-PREFORMATORE</v>
          </cell>
          <cell r="F2950">
            <v>16749.363499999999</v>
          </cell>
          <cell r="H2950">
            <v>7872.2008449999994</v>
          </cell>
          <cell r="I2950">
            <v>0.53</v>
          </cell>
          <cell r="J2950" t="str">
            <v>OK</v>
          </cell>
          <cell r="K2950" t="str">
            <v>NEWZD</v>
          </cell>
          <cell r="L2950">
            <v>0</v>
          </cell>
          <cell r="M2950">
            <v>0</v>
          </cell>
          <cell r="N2950">
            <v>0</v>
          </cell>
          <cell r="O2950">
            <v>0</v>
          </cell>
          <cell r="P2950">
            <v>0</v>
          </cell>
          <cell r="Q2950">
            <v>0</v>
          </cell>
          <cell r="R2950">
            <v>0</v>
          </cell>
          <cell r="S2950">
            <v>0</v>
          </cell>
          <cell r="T2950">
            <v>0</v>
          </cell>
          <cell r="U2950">
            <v>0</v>
          </cell>
          <cell r="V2950">
            <v>0</v>
          </cell>
          <cell r="W2950">
            <v>0</v>
          </cell>
          <cell r="X2950">
            <v>0</v>
          </cell>
          <cell r="Y2950">
            <v>0</v>
          </cell>
          <cell r="Z2950">
            <v>0</v>
          </cell>
          <cell r="AA2950">
            <v>0</v>
          </cell>
          <cell r="AB2950">
            <v>0</v>
          </cell>
          <cell r="AC2950">
            <v>0</v>
          </cell>
          <cell r="AD2950">
            <v>0</v>
          </cell>
          <cell r="AE2950">
            <v>0</v>
          </cell>
          <cell r="AF2950">
            <v>0</v>
          </cell>
          <cell r="AG2950">
            <v>0</v>
          </cell>
          <cell r="AH2950">
            <v>0</v>
          </cell>
          <cell r="AI2950">
            <v>0</v>
          </cell>
          <cell r="AJ2950">
            <v>0</v>
          </cell>
          <cell r="AK2950">
            <v>0</v>
          </cell>
          <cell r="AL2950">
            <v>0</v>
          </cell>
          <cell r="AM2950">
            <v>0</v>
          </cell>
          <cell r="AN2950">
            <v>0</v>
          </cell>
          <cell r="AO2950">
            <v>0</v>
          </cell>
          <cell r="AP2950">
            <v>0</v>
          </cell>
          <cell r="AQ2950">
            <v>0</v>
          </cell>
          <cell r="AR2950">
            <v>0</v>
          </cell>
          <cell r="AS2950">
            <v>0</v>
          </cell>
          <cell r="AT2950">
            <v>0</v>
          </cell>
          <cell r="AU2950">
            <v>0</v>
          </cell>
          <cell r="AV2950">
            <v>1603.000845</v>
          </cell>
          <cell r="AW2950">
            <v>1008</v>
          </cell>
          <cell r="AX2950">
            <v>28</v>
          </cell>
          <cell r="AY2950">
            <v>0</v>
          </cell>
          <cell r="AZ2950">
            <v>0</v>
          </cell>
          <cell r="BA2950">
            <v>0</v>
          </cell>
          <cell r="BB2950">
            <v>0</v>
          </cell>
          <cell r="BC2950">
            <v>0</v>
          </cell>
          <cell r="BD2950">
            <v>0</v>
          </cell>
          <cell r="BE2950">
            <v>691.19999999999993</v>
          </cell>
          <cell r="BF2950">
            <v>19.2</v>
          </cell>
          <cell r="BG2950">
            <v>0</v>
          </cell>
          <cell r="BH2950">
            <v>0</v>
          </cell>
          <cell r="BI2950">
            <v>0</v>
          </cell>
          <cell r="BJ2950">
            <v>0</v>
          </cell>
          <cell r="BK2950">
            <v>1064</v>
          </cell>
          <cell r="BL2950">
            <v>28</v>
          </cell>
          <cell r="BM2950">
            <v>0</v>
          </cell>
          <cell r="BN2950">
            <v>0</v>
          </cell>
          <cell r="BO2950">
            <v>520</v>
          </cell>
          <cell r="BP2950">
            <v>16</v>
          </cell>
          <cell r="BQ2950">
            <v>0</v>
          </cell>
          <cell r="BR2950">
            <v>0</v>
          </cell>
          <cell r="BS2950">
            <v>1950</v>
          </cell>
          <cell r="BT2950">
            <v>60</v>
          </cell>
          <cell r="BU2950">
            <v>0</v>
          </cell>
          <cell r="BV2950">
            <v>0</v>
          </cell>
          <cell r="BW2950">
            <v>0</v>
          </cell>
          <cell r="BX2950">
            <v>0</v>
          </cell>
          <cell r="BY2950">
            <v>0</v>
          </cell>
          <cell r="BZ2950">
            <v>0</v>
          </cell>
          <cell r="CA2950">
            <v>1036</v>
          </cell>
          <cell r="CB2950">
            <v>28</v>
          </cell>
          <cell r="CC2950">
            <v>0</v>
          </cell>
          <cell r="CD2950">
            <v>0</v>
          </cell>
          <cell r="CE2950">
            <v>0</v>
          </cell>
          <cell r="CF2950">
            <v>0</v>
          </cell>
          <cell r="CG2950">
            <v>0</v>
          </cell>
          <cell r="CH2950">
            <v>0</v>
          </cell>
          <cell r="CI2950">
            <v>0</v>
          </cell>
          <cell r="CJ2950">
            <v>0</v>
          </cell>
          <cell r="CK2950">
            <v>0</v>
          </cell>
          <cell r="CL2950">
            <v>0</v>
          </cell>
          <cell r="CM2950">
            <v>0</v>
          </cell>
          <cell r="CN2950">
            <v>0</v>
          </cell>
          <cell r="CO2950">
            <v>0</v>
          </cell>
          <cell r="CP2950">
            <v>0</v>
          </cell>
          <cell r="CQ2950">
            <v>0</v>
          </cell>
          <cell r="CR2950">
            <v>0</v>
          </cell>
          <cell r="CS2950">
            <v>0</v>
          </cell>
          <cell r="CT2950">
            <v>0</v>
          </cell>
          <cell r="CU2950">
            <v>0</v>
          </cell>
          <cell r="CV2950">
            <v>0</v>
          </cell>
          <cell r="CW2950">
            <v>0</v>
          </cell>
          <cell r="CX2950">
            <v>0</v>
          </cell>
          <cell r="CY2950">
            <v>0</v>
          </cell>
          <cell r="CZ2950">
            <v>0</v>
          </cell>
          <cell r="DA2950">
            <v>0</v>
          </cell>
          <cell r="DB2950">
            <v>0</v>
          </cell>
          <cell r="DC2950">
            <v>0</v>
          </cell>
          <cell r="DD2950">
            <v>7872.2008449999994</v>
          </cell>
          <cell r="DE2950">
            <v>0</v>
          </cell>
          <cell r="DG2950">
            <v>1556.3115</v>
          </cell>
          <cell r="DI2950">
            <v>0.03</v>
          </cell>
          <cell r="DJ2950">
            <v>46.689344999999996</v>
          </cell>
          <cell r="DK2950">
            <v>5.9662994553135599E-3</v>
          </cell>
          <cell r="DL2950">
            <v>0</v>
          </cell>
        </row>
        <row r="2951">
          <cell r="A2951" t="str">
            <v>RFANUC-700-PRIM</v>
          </cell>
          <cell r="B2951" t="str">
            <v>ROBOT-FANUC-700-PRIMARIO + GRUPPO FILTRI</v>
          </cell>
          <cell r="F2951">
            <v>25526.495563829787</v>
          </cell>
          <cell r="H2951">
            <v>11997.452915</v>
          </cell>
          <cell r="I2951">
            <v>0.53</v>
          </cell>
          <cell r="J2951" t="str">
            <v>OK</v>
          </cell>
          <cell r="K2951" t="str">
            <v>NEWZD</v>
          </cell>
          <cell r="L2951">
            <v>0</v>
          </cell>
          <cell r="M2951">
            <v>0</v>
          </cell>
          <cell r="N2951">
            <v>0</v>
          </cell>
          <cell r="O2951">
            <v>0</v>
          </cell>
          <cell r="P2951">
            <v>0</v>
          </cell>
          <cell r="Q2951">
            <v>0</v>
          </cell>
          <cell r="R2951">
            <v>0</v>
          </cell>
          <cell r="S2951">
            <v>0</v>
          </cell>
          <cell r="T2951">
            <v>0</v>
          </cell>
          <cell r="U2951">
            <v>0</v>
          </cell>
          <cell r="V2951">
            <v>0</v>
          </cell>
          <cell r="W2951">
            <v>0</v>
          </cell>
          <cell r="X2951">
            <v>0</v>
          </cell>
          <cell r="Y2951">
            <v>0</v>
          </cell>
          <cell r="Z2951">
            <v>0</v>
          </cell>
          <cell r="AA2951">
            <v>0</v>
          </cell>
          <cell r="AB2951">
            <v>0</v>
          </cell>
          <cell r="AC2951">
            <v>0</v>
          </cell>
          <cell r="AD2951">
            <v>0</v>
          </cell>
          <cell r="AE2951">
            <v>0</v>
          </cell>
          <cell r="AF2951">
            <v>0</v>
          </cell>
          <cell r="AG2951">
            <v>0</v>
          </cell>
          <cell r="AH2951">
            <v>0</v>
          </cell>
          <cell r="AI2951">
            <v>0</v>
          </cell>
          <cell r="AJ2951">
            <v>0</v>
          </cell>
          <cell r="AK2951">
            <v>0</v>
          </cell>
          <cell r="AL2951">
            <v>0</v>
          </cell>
          <cell r="AM2951">
            <v>0</v>
          </cell>
          <cell r="AN2951">
            <v>0</v>
          </cell>
          <cell r="AO2951">
            <v>0</v>
          </cell>
          <cell r="AP2951">
            <v>0</v>
          </cell>
          <cell r="AQ2951">
            <v>0</v>
          </cell>
          <cell r="AR2951">
            <v>0</v>
          </cell>
          <cell r="AS2951">
            <v>0</v>
          </cell>
          <cell r="AT2951">
            <v>0</v>
          </cell>
          <cell r="AU2951">
            <v>0</v>
          </cell>
          <cell r="AV2951">
            <v>2939.7029149999998</v>
          </cell>
          <cell r="AW2951">
            <v>2178</v>
          </cell>
          <cell r="AX2951">
            <v>60.5</v>
          </cell>
          <cell r="AY2951">
            <v>0</v>
          </cell>
          <cell r="AZ2951">
            <v>0</v>
          </cell>
          <cell r="BA2951">
            <v>0</v>
          </cell>
          <cell r="BB2951">
            <v>0</v>
          </cell>
          <cell r="BC2951">
            <v>0</v>
          </cell>
          <cell r="BD2951">
            <v>0</v>
          </cell>
          <cell r="BE2951">
            <v>1161</v>
          </cell>
          <cell r="BF2951">
            <v>32.25</v>
          </cell>
          <cell r="BG2951">
            <v>0</v>
          </cell>
          <cell r="BH2951">
            <v>0</v>
          </cell>
          <cell r="BI2951">
            <v>0</v>
          </cell>
          <cell r="BJ2951">
            <v>0</v>
          </cell>
          <cell r="BK2951">
            <v>1539</v>
          </cell>
          <cell r="BL2951">
            <v>40.5</v>
          </cell>
          <cell r="BM2951">
            <v>0</v>
          </cell>
          <cell r="BN2951">
            <v>0</v>
          </cell>
          <cell r="BO2951">
            <v>601.25</v>
          </cell>
          <cell r="BP2951">
            <v>18.5</v>
          </cell>
          <cell r="BQ2951">
            <v>0</v>
          </cell>
          <cell r="BR2951">
            <v>0</v>
          </cell>
          <cell r="BS2951">
            <v>2080</v>
          </cell>
          <cell r="BT2951">
            <v>64</v>
          </cell>
          <cell r="BU2951">
            <v>0</v>
          </cell>
          <cell r="BV2951">
            <v>0</v>
          </cell>
          <cell r="BW2951">
            <v>0</v>
          </cell>
          <cell r="BX2951">
            <v>0</v>
          </cell>
          <cell r="BY2951">
            <v>0</v>
          </cell>
          <cell r="BZ2951">
            <v>0</v>
          </cell>
          <cell r="CA2951">
            <v>1498.5</v>
          </cell>
          <cell r="CB2951">
            <v>40.5</v>
          </cell>
          <cell r="CC2951">
            <v>0</v>
          </cell>
          <cell r="CD2951">
            <v>0</v>
          </cell>
          <cell r="CE2951">
            <v>0</v>
          </cell>
          <cell r="CF2951">
            <v>0</v>
          </cell>
          <cell r="CG2951">
            <v>0</v>
          </cell>
          <cell r="CH2951">
            <v>0</v>
          </cell>
          <cell r="CI2951">
            <v>0</v>
          </cell>
          <cell r="CJ2951">
            <v>0</v>
          </cell>
          <cell r="CK2951">
            <v>0</v>
          </cell>
          <cell r="CL2951">
            <v>0</v>
          </cell>
          <cell r="CM2951">
            <v>0</v>
          </cell>
          <cell r="CN2951">
            <v>0</v>
          </cell>
          <cell r="CO2951">
            <v>0</v>
          </cell>
          <cell r="CP2951">
            <v>0</v>
          </cell>
          <cell r="CQ2951">
            <v>0</v>
          </cell>
          <cell r="CR2951">
            <v>0</v>
          </cell>
          <cell r="CS2951">
            <v>0</v>
          </cell>
          <cell r="CT2951">
            <v>0</v>
          </cell>
          <cell r="CU2951">
            <v>0</v>
          </cell>
          <cell r="CV2951">
            <v>0</v>
          </cell>
          <cell r="CW2951">
            <v>0</v>
          </cell>
          <cell r="CX2951">
            <v>0</v>
          </cell>
          <cell r="CY2951">
            <v>0</v>
          </cell>
          <cell r="CZ2951">
            <v>0</v>
          </cell>
          <cell r="DA2951">
            <v>0</v>
          </cell>
          <cell r="DB2951">
            <v>0</v>
          </cell>
          <cell r="DC2951">
            <v>0</v>
          </cell>
          <cell r="DD2951">
            <v>11997.452915</v>
          </cell>
          <cell r="DE2951">
            <v>0</v>
          </cell>
          <cell r="DG2951">
            <v>2854.0805</v>
          </cell>
          <cell r="DI2951">
            <v>0.03</v>
          </cell>
          <cell r="DJ2951">
            <v>85.622415000000004</v>
          </cell>
          <cell r="DK2951">
            <v>7.1880148899029416E-3</v>
          </cell>
          <cell r="DL2951">
            <v>0</v>
          </cell>
        </row>
        <row r="2952">
          <cell r="A2952" t="str">
            <v>RFANUC-700-SEC</v>
          </cell>
          <cell r="B2952" t="str">
            <v>ROBOT-FANUC-700-SECONDARIO</v>
          </cell>
          <cell r="F2952">
            <v>14586.384776595745</v>
          </cell>
          <cell r="H2952">
            <v>6855.6008449999999</v>
          </cell>
          <cell r="I2952">
            <v>0.53</v>
          </cell>
          <cell r="J2952" t="str">
            <v>OK</v>
          </cell>
          <cell r="K2952" t="str">
            <v>NEWZD</v>
          </cell>
          <cell r="L2952">
            <v>0</v>
          </cell>
          <cell r="M2952">
            <v>0</v>
          </cell>
          <cell r="N2952">
            <v>0</v>
          </cell>
          <cell r="O2952">
            <v>0</v>
          </cell>
          <cell r="P2952">
            <v>0</v>
          </cell>
          <cell r="Q2952">
            <v>0</v>
          </cell>
          <cell r="R2952">
            <v>0</v>
          </cell>
          <cell r="S2952">
            <v>0</v>
          </cell>
          <cell r="T2952">
            <v>0</v>
          </cell>
          <cell r="U2952">
            <v>0</v>
          </cell>
          <cell r="V2952">
            <v>0</v>
          </cell>
          <cell r="W2952">
            <v>0</v>
          </cell>
          <cell r="X2952">
            <v>0</v>
          </cell>
          <cell r="Y2952">
            <v>0</v>
          </cell>
          <cell r="Z2952">
            <v>0</v>
          </cell>
          <cell r="AA2952">
            <v>0</v>
          </cell>
          <cell r="AB2952">
            <v>0</v>
          </cell>
          <cell r="AC2952">
            <v>0</v>
          </cell>
          <cell r="AD2952">
            <v>0</v>
          </cell>
          <cell r="AE2952">
            <v>0</v>
          </cell>
          <cell r="AF2952">
            <v>0</v>
          </cell>
          <cell r="AG2952">
            <v>0</v>
          </cell>
          <cell r="AH2952">
            <v>0</v>
          </cell>
          <cell r="AI2952">
            <v>0</v>
          </cell>
          <cell r="AJ2952">
            <v>0</v>
          </cell>
          <cell r="AK2952">
            <v>0</v>
          </cell>
          <cell r="AL2952">
            <v>0</v>
          </cell>
          <cell r="AM2952">
            <v>0</v>
          </cell>
          <cell r="AN2952">
            <v>0</v>
          </cell>
          <cell r="AO2952">
            <v>0</v>
          </cell>
          <cell r="AP2952">
            <v>0</v>
          </cell>
          <cell r="AQ2952">
            <v>0</v>
          </cell>
          <cell r="AR2952">
            <v>0</v>
          </cell>
          <cell r="AS2952">
            <v>0</v>
          </cell>
          <cell r="AT2952">
            <v>0</v>
          </cell>
          <cell r="AU2952">
            <v>0</v>
          </cell>
          <cell r="AV2952">
            <v>1088.000845</v>
          </cell>
          <cell r="AW2952">
            <v>864</v>
          </cell>
          <cell r="AX2952">
            <v>24</v>
          </cell>
          <cell r="AY2952">
            <v>0</v>
          </cell>
          <cell r="AZ2952">
            <v>0</v>
          </cell>
          <cell r="BA2952">
            <v>0</v>
          </cell>
          <cell r="BB2952">
            <v>0</v>
          </cell>
          <cell r="BC2952">
            <v>0</v>
          </cell>
          <cell r="BD2952">
            <v>0</v>
          </cell>
          <cell r="BE2952">
            <v>633.6</v>
          </cell>
          <cell r="BF2952">
            <v>17.600000000000001</v>
          </cell>
          <cell r="BG2952">
            <v>0</v>
          </cell>
          <cell r="BH2952">
            <v>0</v>
          </cell>
          <cell r="BI2952">
            <v>0</v>
          </cell>
          <cell r="BJ2952">
            <v>0</v>
          </cell>
          <cell r="BK2952">
            <v>912</v>
          </cell>
          <cell r="BL2952">
            <v>24</v>
          </cell>
          <cell r="BM2952">
            <v>0</v>
          </cell>
          <cell r="BN2952">
            <v>0</v>
          </cell>
          <cell r="BO2952">
            <v>520</v>
          </cell>
          <cell r="BP2952">
            <v>16</v>
          </cell>
          <cell r="BQ2952">
            <v>0</v>
          </cell>
          <cell r="BR2952">
            <v>0</v>
          </cell>
          <cell r="BS2952">
            <v>1950</v>
          </cell>
          <cell r="BT2952">
            <v>60</v>
          </cell>
          <cell r="BU2952">
            <v>0</v>
          </cell>
          <cell r="BV2952">
            <v>0</v>
          </cell>
          <cell r="BW2952">
            <v>0</v>
          </cell>
          <cell r="BX2952">
            <v>0</v>
          </cell>
          <cell r="BY2952">
            <v>0</v>
          </cell>
          <cell r="BZ2952">
            <v>0</v>
          </cell>
          <cell r="CA2952">
            <v>888</v>
          </cell>
          <cell r="CB2952">
            <v>24</v>
          </cell>
          <cell r="CC2952">
            <v>0</v>
          </cell>
          <cell r="CD2952">
            <v>0</v>
          </cell>
          <cell r="CE2952">
            <v>0</v>
          </cell>
          <cell r="CF2952">
            <v>0</v>
          </cell>
          <cell r="CG2952">
            <v>0</v>
          </cell>
          <cell r="CH2952">
            <v>0</v>
          </cell>
          <cell r="CI2952">
            <v>0</v>
          </cell>
          <cell r="CJ2952">
            <v>0</v>
          </cell>
          <cell r="CK2952">
            <v>0</v>
          </cell>
          <cell r="CL2952">
            <v>0</v>
          </cell>
          <cell r="CM2952">
            <v>0</v>
          </cell>
          <cell r="CN2952">
            <v>0</v>
          </cell>
          <cell r="CO2952">
            <v>0</v>
          </cell>
          <cell r="CP2952">
            <v>0</v>
          </cell>
          <cell r="CQ2952">
            <v>0</v>
          </cell>
          <cell r="CR2952">
            <v>0</v>
          </cell>
          <cell r="CS2952">
            <v>0</v>
          </cell>
          <cell r="CT2952">
            <v>0</v>
          </cell>
          <cell r="CU2952">
            <v>0</v>
          </cell>
          <cell r="CV2952">
            <v>0</v>
          </cell>
          <cell r="CW2952">
            <v>0</v>
          </cell>
          <cell r="CX2952">
            <v>0</v>
          </cell>
          <cell r="CY2952">
            <v>0</v>
          </cell>
          <cell r="CZ2952">
            <v>0</v>
          </cell>
          <cell r="DA2952">
            <v>0</v>
          </cell>
          <cell r="DB2952">
            <v>0</v>
          </cell>
          <cell r="DC2952">
            <v>0</v>
          </cell>
          <cell r="DD2952">
            <v>6855.6008449999999</v>
          </cell>
          <cell r="DE2952">
            <v>0</v>
          </cell>
          <cell r="DG2952">
            <v>1056.3115</v>
          </cell>
          <cell r="DI2952">
            <v>0.03</v>
          </cell>
          <cell r="DJ2952">
            <v>31.689344999999999</v>
          </cell>
          <cell r="DK2952">
            <v>4.6438681099542391E-3</v>
          </cell>
          <cell r="DL2952">
            <v>0</v>
          </cell>
        </row>
        <row r="2953">
          <cell r="A2953" t="str">
            <v>RFANUC-BPK-ETHEIPS</v>
          </cell>
          <cell r="B2953" t="str">
            <v>EXTRA ROBOT ETHERNET IP SAFE (A&amp;B)</v>
          </cell>
          <cell r="F2953">
            <v>3191.489361702128</v>
          </cell>
          <cell r="H2953">
            <v>1500</v>
          </cell>
          <cell r="I2953">
            <v>0.53</v>
          </cell>
          <cell r="J2953" t="str">
            <v>OK</v>
          </cell>
          <cell r="K2953" t="str">
            <v>NEWZD</v>
          </cell>
          <cell r="L2953">
            <v>0</v>
          </cell>
          <cell r="M2953">
            <v>0</v>
          </cell>
          <cell r="N2953">
            <v>0</v>
          </cell>
          <cell r="O2953">
            <v>0</v>
          </cell>
          <cell r="P2953">
            <v>0</v>
          </cell>
          <cell r="Q2953">
            <v>0</v>
          </cell>
          <cell r="R2953">
            <v>0</v>
          </cell>
          <cell r="S2953">
            <v>0</v>
          </cell>
          <cell r="T2953">
            <v>0</v>
          </cell>
          <cell r="U2953">
            <v>0</v>
          </cell>
          <cell r="V2953">
            <v>0</v>
          </cell>
          <cell r="W2953">
            <v>0</v>
          </cell>
          <cell r="X2953">
            <v>0</v>
          </cell>
          <cell r="Y2953">
            <v>0</v>
          </cell>
          <cell r="Z2953">
            <v>0</v>
          </cell>
          <cell r="AA2953">
            <v>0</v>
          </cell>
          <cell r="AB2953">
            <v>0</v>
          </cell>
          <cell r="AC2953">
            <v>0</v>
          </cell>
          <cell r="AD2953">
            <v>0</v>
          </cell>
          <cell r="AE2953">
            <v>0</v>
          </cell>
          <cell r="AF2953">
            <v>0</v>
          </cell>
          <cell r="AG2953">
            <v>0</v>
          </cell>
          <cell r="AH2953">
            <v>0</v>
          </cell>
          <cell r="AI2953">
            <v>0</v>
          </cell>
          <cell r="AJ2953">
            <v>0</v>
          </cell>
          <cell r="AK2953">
            <v>0</v>
          </cell>
          <cell r="AL2953">
            <v>0</v>
          </cell>
          <cell r="AM2953">
            <v>0</v>
          </cell>
          <cell r="AN2953">
            <v>0</v>
          </cell>
          <cell r="AO2953">
            <v>0</v>
          </cell>
          <cell r="AP2953">
            <v>0</v>
          </cell>
          <cell r="AQ2953">
            <v>0</v>
          </cell>
          <cell r="AR2953">
            <v>0</v>
          </cell>
          <cell r="AS2953">
            <v>0</v>
          </cell>
          <cell r="AT2953">
            <v>0</v>
          </cell>
          <cell r="AU2953">
            <v>0</v>
          </cell>
          <cell r="AV2953">
            <v>1500</v>
          </cell>
          <cell r="AW2953">
            <v>0</v>
          </cell>
          <cell r="AX2953">
            <v>0</v>
          </cell>
          <cell r="AY2953">
            <v>0</v>
          </cell>
          <cell r="AZ2953">
            <v>0</v>
          </cell>
          <cell r="BA2953">
            <v>0</v>
          </cell>
          <cell r="BB2953">
            <v>0</v>
          </cell>
          <cell r="BC2953">
            <v>0</v>
          </cell>
          <cell r="BD2953">
            <v>0</v>
          </cell>
          <cell r="BE2953">
            <v>0</v>
          </cell>
          <cell r="BF2953">
            <v>0</v>
          </cell>
          <cell r="BG2953">
            <v>0</v>
          </cell>
          <cell r="BH2953">
            <v>0</v>
          </cell>
          <cell r="BI2953">
            <v>0</v>
          </cell>
          <cell r="BJ2953">
            <v>0</v>
          </cell>
          <cell r="BK2953">
            <v>0</v>
          </cell>
          <cell r="BL2953">
            <v>0</v>
          </cell>
          <cell r="BM2953">
            <v>0</v>
          </cell>
          <cell r="BN2953">
            <v>0</v>
          </cell>
          <cell r="BO2953">
            <v>0</v>
          </cell>
          <cell r="BP2953">
            <v>0</v>
          </cell>
          <cell r="BQ2953">
            <v>0</v>
          </cell>
          <cell r="BR2953">
            <v>0</v>
          </cell>
          <cell r="BS2953">
            <v>0</v>
          </cell>
          <cell r="BT2953">
            <v>0</v>
          </cell>
          <cell r="BU2953">
            <v>0</v>
          </cell>
          <cell r="BV2953">
            <v>0</v>
          </cell>
          <cell r="BW2953">
            <v>0</v>
          </cell>
          <cell r="BX2953">
            <v>0</v>
          </cell>
          <cell r="BY2953">
            <v>0</v>
          </cell>
          <cell r="BZ2953">
            <v>0</v>
          </cell>
          <cell r="CA2953">
            <v>0</v>
          </cell>
          <cell r="CB2953">
            <v>0</v>
          </cell>
          <cell r="CC2953">
            <v>0</v>
          </cell>
          <cell r="CD2953">
            <v>0</v>
          </cell>
          <cell r="CE2953">
            <v>0</v>
          </cell>
          <cell r="CF2953">
            <v>0</v>
          </cell>
          <cell r="CG2953">
            <v>0</v>
          </cell>
          <cell r="CH2953">
            <v>0</v>
          </cell>
          <cell r="CI2953">
            <v>0</v>
          </cell>
          <cell r="CJ2953">
            <v>0</v>
          </cell>
          <cell r="CK2953">
            <v>0</v>
          </cell>
          <cell r="CL2953">
            <v>0</v>
          </cell>
          <cell r="CM2953">
            <v>0</v>
          </cell>
          <cell r="CN2953">
            <v>0</v>
          </cell>
          <cell r="CO2953">
            <v>0</v>
          </cell>
          <cell r="CP2953">
            <v>0</v>
          </cell>
          <cell r="CQ2953">
            <v>0</v>
          </cell>
          <cell r="CR2953">
            <v>0</v>
          </cell>
          <cell r="CS2953">
            <v>0</v>
          </cell>
          <cell r="CT2953">
            <v>0</v>
          </cell>
          <cell r="CU2953">
            <v>0</v>
          </cell>
          <cell r="CV2953">
            <v>0</v>
          </cell>
          <cell r="CW2953">
            <v>0</v>
          </cell>
          <cell r="CX2953">
            <v>0</v>
          </cell>
          <cell r="CY2953">
            <v>0</v>
          </cell>
          <cell r="CZ2953">
            <v>0</v>
          </cell>
          <cell r="DA2953">
            <v>0</v>
          </cell>
          <cell r="DB2953">
            <v>0</v>
          </cell>
          <cell r="DC2953">
            <v>0</v>
          </cell>
          <cell r="DD2953">
            <v>1500</v>
          </cell>
          <cell r="DE2953">
            <v>0</v>
          </cell>
          <cell r="DG2953">
            <v>1500</v>
          </cell>
          <cell r="DI2953">
            <v>0</v>
          </cell>
          <cell r="DJ2953">
            <v>0</v>
          </cell>
          <cell r="DK2953">
            <v>0</v>
          </cell>
          <cell r="DL2953">
            <v>0</v>
          </cell>
        </row>
        <row r="2954">
          <cell r="A2954" t="str">
            <v>RFANUC-BPK-ETHIP</v>
          </cell>
          <cell r="B2954" t="str">
            <v>EXTRA ROBOT ETHERNET IP (A&amp;B)</v>
          </cell>
          <cell r="F2954">
            <v>2127.6595744680853</v>
          </cell>
          <cell r="H2954">
            <v>1000</v>
          </cell>
          <cell r="I2954">
            <v>0.53</v>
          </cell>
          <cell r="J2954" t="str">
            <v>OK</v>
          </cell>
          <cell r="K2954" t="str">
            <v>NEWZD</v>
          </cell>
          <cell r="L2954">
            <v>0</v>
          </cell>
          <cell r="M2954">
            <v>0</v>
          </cell>
          <cell r="N2954">
            <v>0</v>
          </cell>
          <cell r="O2954">
            <v>0</v>
          </cell>
          <cell r="P2954">
            <v>0</v>
          </cell>
          <cell r="Q2954">
            <v>0</v>
          </cell>
          <cell r="R2954">
            <v>0</v>
          </cell>
          <cell r="S2954">
            <v>0</v>
          </cell>
          <cell r="T2954">
            <v>0</v>
          </cell>
          <cell r="U2954">
            <v>0</v>
          </cell>
          <cell r="V2954">
            <v>0</v>
          </cell>
          <cell r="W2954">
            <v>0</v>
          </cell>
          <cell r="X2954">
            <v>0</v>
          </cell>
          <cell r="Y2954">
            <v>0</v>
          </cell>
          <cell r="Z2954">
            <v>0</v>
          </cell>
          <cell r="AA2954">
            <v>0</v>
          </cell>
          <cell r="AB2954">
            <v>0</v>
          </cell>
          <cell r="AC2954">
            <v>0</v>
          </cell>
          <cell r="AD2954">
            <v>0</v>
          </cell>
          <cell r="AE2954">
            <v>0</v>
          </cell>
          <cell r="AF2954">
            <v>0</v>
          </cell>
          <cell r="AG2954">
            <v>0</v>
          </cell>
          <cell r="AH2954">
            <v>0</v>
          </cell>
          <cell r="AI2954">
            <v>0</v>
          </cell>
          <cell r="AJ2954">
            <v>0</v>
          </cell>
          <cell r="AK2954">
            <v>0</v>
          </cell>
          <cell r="AL2954">
            <v>0</v>
          </cell>
          <cell r="AM2954">
            <v>0</v>
          </cell>
          <cell r="AN2954">
            <v>0</v>
          </cell>
          <cell r="AO2954">
            <v>0</v>
          </cell>
          <cell r="AP2954">
            <v>0</v>
          </cell>
          <cell r="AQ2954">
            <v>0</v>
          </cell>
          <cell r="AR2954">
            <v>0</v>
          </cell>
          <cell r="AS2954">
            <v>0</v>
          </cell>
          <cell r="AT2954">
            <v>0</v>
          </cell>
          <cell r="AU2954">
            <v>0</v>
          </cell>
          <cell r="AV2954">
            <v>1000</v>
          </cell>
          <cell r="AW2954">
            <v>0</v>
          </cell>
          <cell r="AX2954">
            <v>0</v>
          </cell>
          <cell r="AY2954">
            <v>0</v>
          </cell>
          <cell r="AZ2954">
            <v>0</v>
          </cell>
          <cell r="BA2954">
            <v>0</v>
          </cell>
          <cell r="BB2954">
            <v>0</v>
          </cell>
          <cell r="BC2954">
            <v>0</v>
          </cell>
          <cell r="BD2954">
            <v>0</v>
          </cell>
          <cell r="BE2954">
            <v>0</v>
          </cell>
          <cell r="BF2954">
            <v>0</v>
          </cell>
          <cell r="BG2954">
            <v>0</v>
          </cell>
          <cell r="BH2954">
            <v>0</v>
          </cell>
          <cell r="BI2954">
            <v>0</v>
          </cell>
          <cell r="BJ2954">
            <v>0</v>
          </cell>
          <cell r="BK2954">
            <v>0</v>
          </cell>
          <cell r="BL2954">
            <v>0</v>
          </cell>
          <cell r="BM2954">
            <v>0</v>
          </cell>
          <cell r="BN2954">
            <v>0</v>
          </cell>
          <cell r="BO2954">
            <v>0</v>
          </cell>
          <cell r="BP2954">
            <v>0</v>
          </cell>
          <cell r="BQ2954">
            <v>0</v>
          </cell>
          <cell r="BR2954">
            <v>0</v>
          </cell>
          <cell r="BS2954">
            <v>0</v>
          </cell>
          <cell r="BT2954">
            <v>0</v>
          </cell>
          <cell r="BU2954">
            <v>0</v>
          </cell>
          <cell r="BV2954">
            <v>0</v>
          </cell>
          <cell r="BW2954">
            <v>0</v>
          </cell>
          <cell r="BX2954">
            <v>0</v>
          </cell>
          <cell r="BY2954">
            <v>0</v>
          </cell>
          <cell r="BZ2954">
            <v>0</v>
          </cell>
          <cell r="CA2954">
            <v>0</v>
          </cell>
          <cell r="CB2954">
            <v>0</v>
          </cell>
          <cell r="CC2954">
            <v>0</v>
          </cell>
          <cell r="CD2954">
            <v>0</v>
          </cell>
          <cell r="CE2954">
            <v>0</v>
          </cell>
          <cell r="CF2954">
            <v>0</v>
          </cell>
          <cell r="CG2954">
            <v>0</v>
          </cell>
          <cell r="CH2954">
            <v>0</v>
          </cell>
          <cell r="CI2954">
            <v>0</v>
          </cell>
          <cell r="CJ2954">
            <v>0</v>
          </cell>
          <cell r="CK2954">
            <v>0</v>
          </cell>
          <cell r="CL2954">
            <v>0</v>
          </cell>
          <cell r="CM2954">
            <v>0</v>
          </cell>
          <cell r="CN2954">
            <v>0</v>
          </cell>
          <cell r="CO2954">
            <v>0</v>
          </cell>
          <cell r="CP2954">
            <v>0</v>
          </cell>
          <cell r="CQ2954">
            <v>0</v>
          </cell>
          <cell r="CR2954">
            <v>0</v>
          </cell>
          <cell r="CS2954">
            <v>0</v>
          </cell>
          <cell r="CT2954">
            <v>0</v>
          </cell>
          <cell r="CU2954">
            <v>0</v>
          </cell>
          <cell r="CV2954">
            <v>0</v>
          </cell>
          <cell r="CW2954">
            <v>0</v>
          </cell>
          <cell r="CX2954">
            <v>0</v>
          </cell>
          <cell r="CY2954">
            <v>0</v>
          </cell>
          <cell r="CZ2954">
            <v>0</v>
          </cell>
          <cell r="DA2954">
            <v>0</v>
          </cell>
          <cell r="DB2954">
            <v>0</v>
          </cell>
          <cell r="DC2954">
            <v>0</v>
          </cell>
          <cell r="DD2954">
            <v>1000</v>
          </cell>
          <cell r="DE2954">
            <v>0</v>
          </cell>
          <cell r="DG2954">
            <v>1000</v>
          </cell>
          <cell r="DI2954">
            <v>0</v>
          </cell>
          <cell r="DJ2954">
            <v>0</v>
          </cell>
          <cell r="DK2954">
            <v>0</v>
          </cell>
          <cell r="DL2954">
            <v>0</v>
          </cell>
        </row>
        <row r="2955">
          <cell r="A2955" t="str">
            <v>RFANUC-BPK-PROF</v>
          </cell>
          <cell r="B2955" t="str">
            <v>EXTRA ROBOT PROFINET (SIEMENS)</v>
          </cell>
          <cell r="F2955">
            <v>2127.6595744680853</v>
          </cell>
          <cell r="H2955">
            <v>1000</v>
          </cell>
          <cell r="I2955">
            <v>0.53</v>
          </cell>
          <cell r="J2955" t="str">
            <v>OK</v>
          </cell>
          <cell r="K2955" t="str">
            <v>NEWZD</v>
          </cell>
          <cell r="L2955">
            <v>0</v>
          </cell>
          <cell r="M2955">
            <v>0</v>
          </cell>
          <cell r="N2955">
            <v>0</v>
          </cell>
          <cell r="O2955">
            <v>0</v>
          </cell>
          <cell r="P2955">
            <v>0</v>
          </cell>
          <cell r="Q2955">
            <v>0</v>
          </cell>
          <cell r="R2955">
            <v>0</v>
          </cell>
          <cell r="S2955">
            <v>0</v>
          </cell>
          <cell r="T2955">
            <v>0</v>
          </cell>
          <cell r="U2955">
            <v>0</v>
          </cell>
          <cell r="V2955">
            <v>0</v>
          </cell>
          <cell r="W2955">
            <v>0</v>
          </cell>
          <cell r="X2955">
            <v>0</v>
          </cell>
          <cell r="Y2955">
            <v>0</v>
          </cell>
          <cell r="Z2955">
            <v>0</v>
          </cell>
          <cell r="AA2955">
            <v>0</v>
          </cell>
          <cell r="AB2955">
            <v>0</v>
          </cell>
          <cell r="AC2955">
            <v>0</v>
          </cell>
          <cell r="AD2955">
            <v>0</v>
          </cell>
          <cell r="AE2955">
            <v>0</v>
          </cell>
          <cell r="AF2955">
            <v>0</v>
          </cell>
          <cell r="AG2955">
            <v>0</v>
          </cell>
          <cell r="AH2955">
            <v>0</v>
          </cell>
          <cell r="AI2955">
            <v>0</v>
          </cell>
          <cell r="AJ2955">
            <v>0</v>
          </cell>
          <cell r="AK2955">
            <v>0</v>
          </cell>
          <cell r="AL2955">
            <v>0</v>
          </cell>
          <cell r="AM2955">
            <v>0</v>
          </cell>
          <cell r="AN2955">
            <v>0</v>
          </cell>
          <cell r="AO2955">
            <v>0</v>
          </cell>
          <cell r="AP2955">
            <v>0</v>
          </cell>
          <cell r="AQ2955">
            <v>0</v>
          </cell>
          <cell r="AR2955">
            <v>0</v>
          </cell>
          <cell r="AS2955">
            <v>0</v>
          </cell>
          <cell r="AT2955">
            <v>0</v>
          </cell>
          <cell r="AU2955">
            <v>0</v>
          </cell>
          <cell r="AV2955">
            <v>1000</v>
          </cell>
          <cell r="AW2955">
            <v>0</v>
          </cell>
          <cell r="AX2955">
            <v>0</v>
          </cell>
          <cell r="AY2955">
            <v>0</v>
          </cell>
          <cell r="AZ2955">
            <v>0</v>
          </cell>
          <cell r="BA2955">
            <v>0</v>
          </cell>
          <cell r="BB2955">
            <v>0</v>
          </cell>
          <cell r="BC2955">
            <v>0</v>
          </cell>
          <cell r="BD2955">
            <v>0</v>
          </cell>
          <cell r="BE2955">
            <v>0</v>
          </cell>
          <cell r="BF2955">
            <v>0</v>
          </cell>
          <cell r="BG2955">
            <v>0</v>
          </cell>
          <cell r="BH2955">
            <v>0</v>
          </cell>
          <cell r="BI2955">
            <v>0</v>
          </cell>
          <cell r="BJ2955">
            <v>0</v>
          </cell>
          <cell r="BK2955">
            <v>0</v>
          </cell>
          <cell r="BL2955">
            <v>0</v>
          </cell>
          <cell r="BM2955">
            <v>0</v>
          </cell>
          <cell r="BN2955">
            <v>0</v>
          </cell>
          <cell r="BO2955">
            <v>0</v>
          </cell>
          <cell r="BP2955">
            <v>0</v>
          </cell>
          <cell r="BQ2955">
            <v>0</v>
          </cell>
          <cell r="BR2955">
            <v>0</v>
          </cell>
          <cell r="BS2955">
            <v>0</v>
          </cell>
          <cell r="BT2955">
            <v>0</v>
          </cell>
          <cell r="BU2955">
            <v>0</v>
          </cell>
          <cell r="BV2955">
            <v>0</v>
          </cell>
          <cell r="BW2955">
            <v>0</v>
          </cell>
          <cell r="BX2955">
            <v>0</v>
          </cell>
          <cell r="BY2955">
            <v>0</v>
          </cell>
          <cell r="BZ2955">
            <v>0</v>
          </cell>
          <cell r="CA2955">
            <v>0</v>
          </cell>
          <cell r="CB2955">
            <v>0</v>
          </cell>
          <cell r="CC2955">
            <v>0</v>
          </cell>
          <cell r="CD2955">
            <v>0</v>
          </cell>
          <cell r="CE2955">
            <v>0</v>
          </cell>
          <cell r="CF2955">
            <v>0</v>
          </cell>
          <cell r="CG2955">
            <v>0</v>
          </cell>
          <cell r="CH2955">
            <v>0</v>
          </cell>
          <cell r="CI2955">
            <v>0</v>
          </cell>
          <cell r="CJ2955">
            <v>0</v>
          </cell>
          <cell r="CK2955">
            <v>0</v>
          </cell>
          <cell r="CL2955">
            <v>0</v>
          </cell>
          <cell r="CM2955">
            <v>0</v>
          </cell>
          <cell r="CN2955">
            <v>0</v>
          </cell>
          <cell r="CO2955">
            <v>0</v>
          </cell>
          <cell r="CP2955">
            <v>0</v>
          </cell>
          <cell r="CQ2955">
            <v>0</v>
          </cell>
          <cell r="CR2955">
            <v>0</v>
          </cell>
          <cell r="CS2955">
            <v>0</v>
          </cell>
          <cell r="CT2955">
            <v>0</v>
          </cell>
          <cell r="CU2955">
            <v>0</v>
          </cell>
          <cell r="CV2955">
            <v>0</v>
          </cell>
          <cell r="CW2955">
            <v>0</v>
          </cell>
          <cell r="CX2955">
            <v>0</v>
          </cell>
          <cell r="CY2955">
            <v>0</v>
          </cell>
          <cell r="CZ2955">
            <v>0</v>
          </cell>
          <cell r="DA2955">
            <v>0</v>
          </cell>
          <cell r="DB2955">
            <v>0</v>
          </cell>
          <cell r="DC2955">
            <v>0</v>
          </cell>
          <cell r="DD2955">
            <v>1000</v>
          </cell>
          <cell r="DE2955">
            <v>0</v>
          </cell>
          <cell r="DG2955">
            <v>1000</v>
          </cell>
          <cell r="DI2955">
            <v>0</v>
          </cell>
          <cell r="DJ2955">
            <v>0</v>
          </cell>
          <cell r="DK2955">
            <v>0</v>
          </cell>
          <cell r="DL2955">
            <v>0</v>
          </cell>
        </row>
        <row r="2956">
          <cell r="A2956" t="str">
            <v>RFANUC-BPK-PROFMOLS</v>
          </cell>
          <cell r="B2956" t="str">
            <v>EXTRA ROBOT PROFINET SAFE MOLEX (SIEMENS)</v>
          </cell>
          <cell r="F2956">
            <v>4468.0851063829787</v>
          </cell>
          <cell r="H2956">
            <v>2100</v>
          </cell>
          <cell r="I2956">
            <v>0.53</v>
          </cell>
          <cell r="J2956" t="str">
            <v>OK</v>
          </cell>
          <cell r="K2956" t="str">
            <v>NEWZD</v>
          </cell>
          <cell r="L2956">
            <v>0</v>
          </cell>
          <cell r="M2956">
            <v>0</v>
          </cell>
          <cell r="N2956">
            <v>0</v>
          </cell>
          <cell r="O2956">
            <v>0</v>
          </cell>
          <cell r="P2956">
            <v>0</v>
          </cell>
          <cell r="Q2956">
            <v>0</v>
          </cell>
          <cell r="R2956">
            <v>0</v>
          </cell>
          <cell r="S2956">
            <v>0</v>
          </cell>
          <cell r="T2956">
            <v>0</v>
          </cell>
          <cell r="U2956">
            <v>0</v>
          </cell>
          <cell r="V2956">
            <v>0</v>
          </cell>
          <cell r="W2956">
            <v>0</v>
          </cell>
          <cell r="X2956">
            <v>0</v>
          </cell>
          <cell r="Y2956">
            <v>0</v>
          </cell>
          <cell r="Z2956">
            <v>0</v>
          </cell>
          <cell r="AA2956">
            <v>0</v>
          </cell>
          <cell r="AB2956">
            <v>0</v>
          </cell>
          <cell r="AC2956">
            <v>0</v>
          </cell>
          <cell r="AD2956">
            <v>0</v>
          </cell>
          <cell r="AE2956">
            <v>0</v>
          </cell>
          <cell r="AF2956">
            <v>0</v>
          </cell>
          <cell r="AG2956">
            <v>0</v>
          </cell>
          <cell r="AH2956">
            <v>0</v>
          </cell>
          <cell r="AI2956">
            <v>0</v>
          </cell>
          <cell r="AJ2956">
            <v>0</v>
          </cell>
          <cell r="AK2956">
            <v>0</v>
          </cell>
          <cell r="AL2956">
            <v>0</v>
          </cell>
          <cell r="AM2956">
            <v>0</v>
          </cell>
          <cell r="AN2956">
            <v>0</v>
          </cell>
          <cell r="AO2956">
            <v>0</v>
          </cell>
          <cell r="AP2956">
            <v>0</v>
          </cell>
          <cell r="AQ2956">
            <v>0</v>
          </cell>
          <cell r="AR2956">
            <v>0</v>
          </cell>
          <cell r="AS2956">
            <v>0</v>
          </cell>
          <cell r="AT2956">
            <v>0</v>
          </cell>
          <cell r="AU2956">
            <v>0</v>
          </cell>
          <cell r="AV2956">
            <v>2100</v>
          </cell>
          <cell r="AW2956">
            <v>0</v>
          </cell>
          <cell r="AX2956">
            <v>0</v>
          </cell>
          <cell r="AY2956">
            <v>0</v>
          </cell>
          <cell r="AZ2956">
            <v>0</v>
          </cell>
          <cell r="BA2956">
            <v>0</v>
          </cell>
          <cell r="BB2956">
            <v>0</v>
          </cell>
          <cell r="BC2956">
            <v>0</v>
          </cell>
          <cell r="BD2956">
            <v>0</v>
          </cell>
          <cell r="BE2956">
            <v>0</v>
          </cell>
          <cell r="BF2956">
            <v>0</v>
          </cell>
          <cell r="BG2956">
            <v>0</v>
          </cell>
          <cell r="BH2956">
            <v>0</v>
          </cell>
          <cell r="BI2956">
            <v>0</v>
          </cell>
          <cell r="BJ2956">
            <v>0</v>
          </cell>
          <cell r="BK2956">
            <v>0</v>
          </cell>
          <cell r="BL2956">
            <v>0</v>
          </cell>
          <cell r="BM2956">
            <v>0</v>
          </cell>
          <cell r="BN2956">
            <v>0</v>
          </cell>
          <cell r="BO2956">
            <v>0</v>
          </cell>
          <cell r="BP2956">
            <v>0</v>
          </cell>
          <cell r="BQ2956">
            <v>0</v>
          </cell>
          <cell r="BR2956">
            <v>0</v>
          </cell>
          <cell r="BS2956">
            <v>0</v>
          </cell>
          <cell r="BT2956">
            <v>0</v>
          </cell>
          <cell r="BU2956">
            <v>0</v>
          </cell>
          <cell r="BV2956">
            <v>0</v>
          </cell>
          <cell r="BW2956">
            <v>0</v>
          </cell>
          <cell r="BX2956">
            <v>0</v>
          </cell>
          <cell r="BY2956">
            <v>0</v>
          </cell>
          <cell r="BZ2956">
            <v>0</v>
          </cell>
          <cell r="CA2956">
            <v>0</v>
          </cell>
          <cell r="CB2956">
            <v>0</v>
          </cell>
          <cell r="CC2956">
            <v>0</v>
          </cell>
          <cell r="CD2956">
            <v>0</v>
          </cell>
          <cell r="CE2956">
            <v>0</v>
          </cell>
          <cell r="CF2956">
            <v>0</v>
          </cell>
          <cell r="CG2956">
            <v>0</v>
          </cell>
          <cell r="CH2956">
            <v>0</v>
          </cell>
          <cell r="CI2956">
            <v>0</v>
          </cell>
          <cell r="CJ2956">
            <v>0</v>
          </cell>
          <cell r="CK2956">
            <v>0</v>
          </cell>
          <cell r="CL2956">
            <v>0</v>
          </cell>
          <cell r="CM2956">
            <v>0</v>
          </cell>
          <cell r="CN2956">
            <v>0</v>
          </cell>
          <cell r="CO2956">
            <v>0</v>
          </cell>
          <cell r="CP2956">
            <v>0</v>
          </cell>
          <cell r="CQ2956">
            <v>0</v>
          </cell>
          <cell r="CR2956">
            <v>0</v>
          </cell>
          <cell r="CS2956">
            <v>0</v>
          </cell>
          <cell r="CT2956">
            <v>0</v>
          </cell>
          <cell r="CU2956">
            <v>0</v>
          </cell>
          <cell r="CV2956">
            <v>0</v>
          </cell>
          <cell r="CW2956">
            <v>0</v>
          </cell>
          <cell r="CX2956">
            <v>0</v>
          </cell>
          <cell r="CY2956">
            <v>0</v>
          </cell>
          <cell r="CZ2956">
            <v>0</v>
          </cell>
          <cell r="DA2956">
            <v>0</v>
          </cell>
          <cell r="DB2956">
            <v>0</v>
          </cell>
          <cell r="DC2956">
            <v>0</v>
          </cell>
          <cell r="DD2956">
            <v>2100</v>
          </cell>
          <cell r="DE2956">
            <v>0</v>
          </cell>
          <cell r="DG2956">
            <v>2100</v>
          </cell>
          <cell r="DI2956">
            <v>0</v>
          </cell>
          <cell r="DJ2956">
            <v>0</v>
          </cell>
          <cell r="DK2956">
            <v>0</v>
          </cell>
          <cell r="DL2956">
            <v>0</v>
          </cell>
        </row>
        <row r="2957">
          <cell r="A2957" t="str">
            <v>RFANUC-KIT-NRTL</v>
          </cell>
          <cell r="B2957" t="str">
            <v>CERTIFICAZIONE NRTL [UL/CSA] - ROBOT &lt; 185 Kg - [LEAD-TIME 120gg]</v>
          </cell>
          <cell r="C2957" t="str">
            <v>CERTIFICATION NRTL [UL/CSA] - ROBOT &lt; 185 Kg - [LEAD-TIME 120DD]</v>
          </cell>
          <cell r="F2957">
            <v>2638.2978723404267</v>
          </cell>
          <cell r="H2957">
            <v>1240.0000000000005</v>
          </cell>
          <cell r="I2957">
            <v>0.53</v>
          </cell>
          <cell r="J2957" t="str">
            <v>OK</v>
          </cell>
          <cell r="K2957" t="str">
            <v>NEWZD</v>
          </cell>
          <cell r="L2957">
            <v>0</v>
          </cell>
          <cell r="M2957">
            <v>0</v>
          </cell>
          <cell r="N2957">
            <v>0</v>
          </cell>
          <cell r="O2957">
            <v>0</v>
          </cell>
          <cell r="P2957">
            <v>0</v>
          </cell>
          <cell r="Q2957">
            <v>0</v>
          </cell>
          <cell r="R2957">
            <v>0</v>
          </cell>
          <cell r="S2957">
            <v>0</v>
          </cell>
          <cell r="T2957">
            <v>0</v>
          </cell>
          <cell r="U2957">
            <v>0</v>
          </cell>
          <cell r="V2957">
            <v>0</v>
          </cell>
          <cell r="W2957">
            <v>0</v>
          </cell>
          <cell r="X2957">
            <v>0</v>
          </cell>
          <cell r="Y2957">
            <v>0</v>
          </cell>
          <cell r="Z2957">
            <v>0</v>
          </cell>
          <cell r="AA2957">
            <v>0</v>
          </cell>
          <cell r="AB2957">
            <v>0</v>
          </cell>
          <cell r="AC2957">
            <v>0</v>
          </cell>
          <cell r="AD2957">
            <v>0</v>
          </cell>
          <cell r="AE2957">
            <v>0</v>
          </cell>
          <cell r="AF2957">
            <v>0</v>
          </cell>
          <cell r="AG2957">
            <v>0</v>
          </cell>
          <cell r="AH2957">
            <v>0</v>
          </cell>
          <cell r="AI2957">
            <v>0</v>
          </cell>
          <cell r="AJ2957">
            <v>0</v>
          </cell>
          <cell r="AK2957">
            <v>0</v>
          </cell>
          <cell r="AL2957">
            <v>0</v>
          </cell>
          <cell r="AM2957">
            <v>0</v>
          </cell>
          <cell r="AN2957">
            <v>0</v>
          </cell>
          <cell r="AO2957">
            <v>0</v>
          </cell>
          <cell r="AP2957">
            <v>0</v>
          </cell>
          <cell r="AQ2957">
            <v>0</v>
          </cell>
          <cell r="AR2957">
            <v>0</v>
          </cell>
          <cell r="AS2957">
            <v>0</v>
          </cell>
          <cell r="AT2957">
            <v>0</v>
          </cell>
          <cell r="AU2957">
            <v>0</v>
          </cell>
          <cell r="AV2957">
            <v>1240.0000000000005</v>
          </cell>
          <cell r="AW2957">
            <v>0</v>
          </cell>
          <cell r="AX2957">
            <v>0</v>
          </cell>
          <cell r="AY2957">
            <v>0</v>
          </cell>
          <cell r="AZ2957">
            <v>0</v>
          </cell>
          <cell r="BA2957">
            <v>0</v>
          </cell>
          <cell r="BB2957">
            <v>0</v>
          </cell>
          <cell r="BC2957">
            <v>0</v>
          </cell>
          <cell r="BD2957">
            <v>0</v>
          </cell>
          <cell r="BE2957">
            <v>0</v>
          </cell>
          <cell r="BF2957">
            <v>0</v>
          </cell>
          <cell r="BG2957">
            <v>0</v>
          </cell>
          <cell r="BH2957">
            <v>0</v>
          </cell>
          <cell r="BI2957">
            <v>0</v>
          </cell>
          <cell r="BJ2957">
            <v>0</v>
          </cell>
          <cell r="BK2957">
            <v>0</v>
          </cell>
          <cell r="BL2957">
            <v>0</v>
          </cell>
          <cell r="BM2957">
            <v>0</v>
          </cell>
          <cell r="BN2957">
            <v>0</v>
          </cell>
          <cell r="BO2957">
            <v>0</v>
          </cell>
          <cell r="BP2957">
            <v>0</v>
          </cell>
          <cell r="BQ2957">
            <v>0</v>
          </cell>
          <cell r="BR2957">
            <v>0</v>
          </cell>
          <cell r="BS2957">
            <v>0</v>
          </cell>
          <cell r="BT2957">
            <v>0</v>
          </cell>
          <cell r="BU2957">
            <v>0</v>
          </cell>
          <cell r="BV2957">
            <v>0</v>
          </cell>
          <cell r="BW2957">
            <v>0</v>
          </cell>
          <cell r="BX2957">
            <v>0</v>
          </cell>
          <cell r="BY2957">
            <v>0</v>
          </cell>
          <cell r="BZ2957">
            <v>0</v>
          </cell>
          <cell r="CA2957">
            <v>0</v>
          </cell>
          <cell r="CB2957">
            <v>0</v>
          </cell>
          <cell r="CC2957">
            <v>0</v>
          </cell>
          <cell r="CD2957">
            <v>0</v>
          </cell>
          <cell r="CE2957">
            <v>0</v>
          </cell>
          <cell r="CF2957">
            <v>0</v>
          </cell>
          <cell r="CG2957">
            <v>0</v>
          </cell>
          <cell r="CH2957">
            <v>0</v>
          </cell>
          <cell r="CI2957">
            <v>0</v>
          </cell>
          <cell r="CJ2957">
            <v>0</v>
          </cell>
          <cell r="CK2957">
            <v>0</v>
          </cell>
          <cell r="CL2957">
            <v>0</v>
          </cell>
          <cell r="CM2957">
            <v>0</v>
          </cell>
          <cell r="CN2957">
            <v>0</v>
          </cell>
          <cell r="CO2957">
            <v>0</v>
          </cell>
          <cell r="CP2957">
            <v>0</v>
          </cell>
          <cell r="CQ2957">
            <v>0</v>
          </cell>
          <cell r="CR2957">
            <v>0</v>
          </cell>
          <cell r="CS2957">
            <v>0</v>
          </cell>
          <cell r="CT2957">
            <v>0</v>
          </cell>
          <cell r="CU2957">
            <v>0</v>
          </cell>
          <cell r="CV2957">
            <v>0</v>
          </cell>
          <cell r="CW2957">
            <v>0</v>
          </cell>
          <cell r="CX2957">
            <v>0</v>
          </cell>
          <cell r="CY2957">
            <v>0</v>
          </cell>
          <cell r="CZ2957">
            <v>0</v>
          </cell>
          <cell r="DA2957">
            <v>0</v>
          </cell>
          <cell r="DB2957">
            <v>0</v>
          </cell>
          <cell r="DC2957">
            <v>0</v>
          </cell>
          <cell r="DD2957">
            <v>1240.0000000000005</v>
          </cell>
          <cell r="DE2957">
            <v>0</v>
          </cell>
          <cell r="DG2957">
            <v>1240.0000000000005</v>
          </cell>
          <cell r="DI2957">
            <v>0</v>
          </cell>
          <cell r="DJ2957">
            <v>0</v>
          </cell>
          <cell r="DK2957">
            <v>0</v>
          </cell>
          <cell r="DL2957">
            <v>0</v>
          </cell>
        </row>
        <row r="2958">
          <cell r="A2958" t="str">
            <v>RFANUC-KIT-NRTL-185</v>
          </cell>
          <cell r="B2958" t="str">
            <v>CERTIFICAZIONE NRTL [UL/CSA] - ROBOT ≥ 185 Kg - [LEAD-TIME 120gg]</v>
          </cell>
          <cell r="C2958" t="str">
            <v>CERTIFICATION NRTL [UL/CSA] - ROBOT ≥ 185 Kg - [LEAD-TIME 120DD]</v>
          </cell>
          <cell r="F2958">
            <v>5829.7872340425529</v>
          </cell>
          <cell r="H2958">
            <v>2739.9999999999995</v>
          </cell>
          <cell r="I2958">
            <v>0.53</v>
          </cell>
          <cell r="J2958" t="str">
            <v>OK</v>
          </cell>
          <cell r="K2958" t="str">
            <v>NEWZD</v>
          </cell>
          <cell r="L2958">
            <v>0</v>
          </cell>
          <cell r="M2958">
            <v>0</v>
          </cell>
          <cell r="N2958">
            <v>0</v>
          </cell>
          <cell r="O2958">
            <v>0</v>
          </cell>
          <cell r="P2958">
            <v>0</v>
          </cell>
          <cell r="Q2958">
            <v>0</v>
          </cell>
          <cell r="R2958">
            <v>0</v>
          </cell>
          <cell r="S2958">
            <v>0</v>
          </cell>
          <cell r="T2958">
            <v>0</v>
          </cell>
          <cell r="U2958">
            <v>0</v>
          </cell>
          <cell r="V2958">
            <v>0</v>
          </cell>
          <cell r="W2958">
            <v>0</v>
          </cell>
          <cell r="X2958">
            <v>0</v>
          </cell>
          <cell r="Y2958">
            <v>0</v>
          </cell>
          <cell r="Z2958">
            <v>0</v>
          </cell>
          <cell r="AA2958">
            <v>0</v>
          </cell>
          <cell r="AB2958">
            <v>0</v>
          </cell>
          <cell r="AC2958">
            <v>0</v>
          </cell>
          <cell r="AD2958">
            <v>0</v>
          </cell>
          <cell r="AE2958">
            <v>0</v>
          </cell>
          <cell r="AF2958">
            <v>0</v>
          </cell>
          <cell r="AG2958">
            <v>0</v>
          </cell>
          <cell r="AH2958">
            <v>0</v>
          </cell>
          <cell r="AI2958">
            <v>0</v>
          </cell>
          <cell r="AJ2958">
            <v>0</v>
          </cell>
          <cell r="AK2958">
            <v>0</v>
          </cell>
          <cell r="AL2958">
            <v>0</v>
          </cell>
          <cell r="AM2958">
            <v>0</v>
          </cell>
          <cell r="AN2958">
            <v>0</v>
          </cell>
          <cell r="AO2958">
            <v>0</v>
          </cell>
          <cell r="AP2958">
            <v>0</v>
          </cell>
          <cell r="AQ2958">
            <v>0</v>
          </cell>
          <cell r="AR2958">
            <v>0</v>
          </cell>
          <cell r="AS2958">
            <v>0</v>
          </cell>
          <cell r="AT2958">
            <v>0</v>
          </cell>
          <cell r="AU2958">
            <v>0</v>
          </cell>
          <cell r="AV2958">
            <v>2739.9999999999995</v>
          </cell>
          <cell r="AW2958">
            <v>0</v>
          </cell>
          <cell r="AX2958">
            <v>0</v>
          </cell>
          <cell r="AY2958">
            <v>0</v>
          </cell>
          <cell r="AZ2958">
            <v>0</v>
          </cell>
          <cell r="BA2958">
            <v>0</v>
          </cell>
          <cell r="BB2958">
            <v>0</v>
          </cell>
          <cell r="BC2958">
            <v>0</v>
          </cell>
          <cell r="BD2958">
            <v>0</v>
          </cell>
          <cell r="BE2958">
            <v>0</v>
          </cell>
          <cell r="BF2958">
            <v>0</v>
          </cell>
          <cell r="BG2958">
            <v>0</v>
          </cell>
          <cell r="BH2958">
            <v>0</v>
          </cell>
          <cell r="BI2958">
            <v>0</v>
          </cell>
          <cell r="BJ2958">
            <v>0</v>
          </cell>
          <cell r="BK2958">
            <v>0</v>
          </cell>
          <cell r="BL2958">
            <v>0</v>
          </cell>
          <cell r="BM2958">
            <v>0</v>
          </cell>
          <cell r="BN2958">
            <v>0</v>
          </cell>
          <cell r="BO2958">
            <v>0</v>
          </cell>
          <cell r="BP2958">
            <v>0</v>
          </cell>
          <cell r="BQ2958">
            <v>0</v>
          </cell>
          <cell r="BR2958">
            <v>0</v>
          </cell>
          <cell r="BS2958">
            <v>0</v>
          </cell>
          <cell r="BT2958">
            <v>0</v>
          </cell>
          <cell r="BU2958">
            <v>0</v>
          </cell>
          <cell r="BV2958">
            <v>0</v>
          </cell>
          <cell r="BW2958">
            <v>0</v>
          </cell>
          <cell r="BX2958">
            <v>0</v>
          </cell>
          <cell r="BY2958">
            <v>0</v>
          </cell>
          <cell r="BZ2958">
            <v>0</v>
          </cell>
          <cell r="CA2958">
            <v>0</v>
          </cell>
          <cell r="CB2958">
            <v>0</v>
          </cell>
          <cell r="CC2958">
            <v>0</v>
          </cell>
          <cell r="CD2958">
            <v>0</v>
          </cell>
          <cell r="CE2958">
            <v>0</v>
          </cell>
          <cell r="CF2958">
            <v>0</v>
          </cell>
          <cell r="CG2958">
            <v>0</v>
          </cell>
          <cell r="CH2958">
            <v>0</v>
          </cell>
          <cell r="CI2958">
            <v>0</v>
          </cell>
          <cell r="CJ2958">
            <v>0</v>
          </cell>
          <cell r="CK2958">
            <v>0</v>
          </cell>
          <cell r="CL2958">
            <v>0</v>
          </cell>
          <cell r="CM2958">
            <v>0</v>
          </cell>
          <cell r="CN2958">
            <v>0</v>
          </cell>
          <cell r="CO2958">
            <v>0</v>
          </cell>
          <cell r="CP2958">
            <v>0</v>
          </cell>
          <cell r="CQ2958">
            <v>0</v>
          </cell>
          <cell r="CR2958">
            <v>0</v>
          </cell>
          <cell r="CS2958">
            <v>0</v>
          </cell>
          <cell r="CT2958">
            <v>0</v>
          </cell>
          <cell r="CU2958">
            <v>0</v>
          </cell>
          <cell r="CV2958">
            <v>0</v>
          </cell>
          <cell r="CW2958">
            <v>0</v>
          </cell>
          <cell r="CX2958">
            <v>0</v>
          </cell>
          <cell r="CY2958">
            <v>0</v>
          </cell>
          <cell r="CZ2958">
            <v>0</v>
          </cell>
          <cell r="DA2958">
            <v>0</v>
          </cell>
          <cell r="DB2958">
            <v>0</v>
          </cell>
          <cell r="DC2958">
            <v>0</v>
          </cell>
          <cell r="DD2958">
            <v>2739.9999999999995</v>
          </cell>
          <cell r="DE2958">
            <v>0</v>
          </cell>
          <cell r="DG2958">
            <v>2739.9999999999995</v>
          </cell>
          <cell r="DI2958">
            <v>0</v>
          </cell>
          <cell r="DJ2958">
            <v>0</v>
          </cell>
          <cell r="DK2958">
            <v>0</v>
          </cell>
          <cell r="DL2958">
            <v>0</v>
          </cell>
        </row>
        <row r="2959">
          <cell r="A2959" t="str">
            <v>RFANUC-KIT-QEST</v>
          </cell>
          <cell r="B2959" t="str">
            <v>EXTRA QUADRO ESTERNO ROBOT ≥ 185 Kg - [LEAD-TIME 120gg]</v>
          </cell>
          <cell r="C2959" t="str">
            <v>EXTRA EXTERNAL ELECTRIC ENCLOSURE ROBOT ≥ 185 Kg - [LEAD-TIME 120DD]</v>
          </cell>
          <cell r="F2959">
            <v>5829.787234042552</v>
          </cell>
          <cell r="H2959">
            <v>2739.9999999999991</v>
          </cell>
          <cell r="I2959">
            <v>0.53</v>
          </cell>
          <cell r="J2959" t="str">
            <v>OK</v>
          </cell>
          <cell r="K2959" t="str">
            <v>NEWZD</v>
          </cell>
          <cell r="L2959">
            <v>0</v>
          </cell>
          <cell r="M2959">
            <v>0</v>
          </cell>
          <cell r="N2959">
            <v>0</v>
          </cell>
          <cell r="O2959">
            <v>0</v>
          </cell>
          <cell r="P2959">
            <v>0</v>
          </cell>
          <cell r="Q2959">
            <v>0</v>
          </cell>
          <cell r="R2959">
            <v>0</v>
          </cell>
          <cell r="S2959">
            <v>0</v>
          </cell>
          <cell r="T2959">
            <v>0</v>
          </cell>
          <cell r="U2959">
            <v>0</v>
          </cell>
          <cell r="V2959">
            <v>0</v>
          </cell>
          <cell r="W2959">
            <v>0</v>
          </cell>
          <cell r="X2959">
            <v>0</v>
          </cell>
          <cell r="Y2959">
            <v>0</v>
          </cell>
          <cell r="Z2959">
            <v>0</v>
          </cell>
          <cell r="AA2959">
            <v>0</v>
          </cell>
          <cell r="AB2959">
            <v>0</v>
          </cell>
          <cell r="AC2959">
            <v>0</v>
          </cell>
          <cell r="AD2959">
            <v>0</v>
          </cell>
          <cell r="AE2959">
            <v>0</v>
          </cell>
          <cell r="AF2959">
            <v>0</v>
          </cell>
          <cell r="AG2959">
            <v>0</v>
          </cell>
          <cell r="AH2959">
            <v>0</v>
          </cell>
          <cell r="AI2959">
            <v>0</v>
          </cell>
          <cell r="AJ2959">
            <v>0</v>
          </cell>
          <cell r="AK2959">
            <v>0</v>
          </cell>
          <cell r="AL2959">
            <v>0</v>
          </cell>
          <cell r="AM2959">
            <v>0</v>
          </cell>
          <cell r="AN2959">
            <v>0</v>
          </cell>
          <cell r="AO2959">
            <v>0</v>
          </cell>
          <cell r="AP2959">
            <v>0</v>
          </cell>
          <cell r="AQ2959">
            <v>0</v>
          </cell>
          <cell r="AR2959">
            <v>0</v>
          </cell>
          <cell r="AS2959">
            <v>0</v>
          </cell>
          <cell r="AT2959">
            <v>0</v>
          </cell>
          <cell r="AU2959">
            <v>0</v>
          </cell>
          <cell r="AV2959">
            <v>2739.9999999999991</v>
          </cell>
          <cell r="AW2959">
            <v>0</v>
          </cell>
          <cell r="AX2959">
            <v>0</v>
          </cell>
          <cell r="AY2959">
            <v>0</v>
          </cell>
          <cell r="AZ2959">
            <v>0</v>
          </cell>
          <cell r="BA2959">
            <v>0</v>
          </cell>
          <cell r="BB2959">
            <v>0</v>
          </cell>
          <cell r="BC2959">
            <v>0</v>
          </cell>
          <cell r="BD2959">
            <v>0</v>
          </cell>
          <cell r="BE2959">
            <v>0</v>
          </cell>
          <cell r="BF2959">
            <v>0</v>
          </cell>
          <cell r="BG2959">
            <v>0</v>
          </cell>
          <cell r="BH2959">
            <v>0</v>
          </cell>
          <cell r="BI2959">
            <v>0</v>
          </cell>
          <cell r="BJ2959">
            <v>0</v>
          </cell>
          <cell r="BK2959">
            <v>0</v>
          </cell>
          <cell r="BL2959">
            <v>0</v>
          </cell>
          <cell r="BM2959">
            <v>0</v>
          </cell>
          <cell r="BN2959">
            <v>0</v>
          </cell>
          <cell r="BO2959">
            <v>0</v>
          </cell>
          <cell r="BP2959">
            <v>0</v>
          </cell>
          <cell r="BQ2959">
            <v>0</v>
          </cell>
          <cell r="BR2959">
            <v>0</v>
          </cell>
          <cell r="BS2959">
            <v>0</v>
          </cell>
          <cell r="BT2959">
            <v>0</v>
          </cell>
          <cell r="BU2959">
            <v>0</v>
          </cell>
          <cell r="BV2959">
            <v>0</v>
          </cell>
          <cell r="BW2959">
            <v>0</v>
          </cell>
          <cell r="BX2959">
            <v>0</v>
          </cell>
          <cell r="BY2959">
            <v>0</v>
          </cell>
          <cell r="BZ2959">
            <v>0</v>
          </cell>
          <cell r="CA2959">
            <v>0</v>
          </cell>
          <cell r="CB2959">
            <v>0</v>
          </cell>
          <cell r="CC2959">
            <v>0</v>
          </cell>
          <cell r="CD2959">
            <v>0</v>
          </cell>
          <cell r="CE2959">
            <v>0</v>
          </cell>
          <cell r="CF2959">
            <v>0</v>
          </cell>
          <cell r="CG2959">
            <v>0</v>
          </cell>
          <cell r="CH2959">
            <v>0</v>
          </cell>
          <cell r="CI2959">
            <v>0</v>
          </cell>
          <cell r="CJ2959">
            <v>0</v>
          </cell>
          <cell r="CK2959">
            <v>0</v>
          </cell>
          <cell r="CL2959">
            <v>0</v>
          </cell>
          <cell r="CM2959">
            <v>0</v>
          </cell>
          <cell r="CN2959">
            <v>0</v>
          </cell>
          <cell r="CO2959">
            <v>0</v>
          </cell>
          <cell r="CP2959">
            <v>0</v>
          </cell>
          <cell r="CQ2959">
            <v>0</v>
          </cell>
          <cell r="CR2959">
            <v>0</v>
          </cell>
          <cell r="CS2959">
            <v>0</v>
          </cell>
          <cell r="CT2959">
            <v>0</v>
          </cell>
          <cell r="CU2959">
            <v>0</v>
          </cell>
          <cell r="CV2959">
            <v>0</v>
          </cell>
          <cell r="CW2959">
            <v>0</v>
          </cell>
          <cell r="CX2959">
            <v>0</v>
          </cell>
          <cell r="CY2959">
            <v>0</v>
          </cell>
          <cell r="CZ2959">
            <v>0</v>
          </cell>
          <cell r="DA2959">
            <v>0</v>
          </cell>
          <cell r="DB2959">
            <v>0</v>
          </cell>
          <cell r="DC2959">
            <v>0</v>
          </cell>
          <cell r="DD2959">
            <v>2739.9999999999991</v>
          </cell>
          <cell r="DE2959">
            <v>0</v>
          </cell>
          <cell r="DG2959">
            <v>2739.9999999999991</v>
          </cell>
          <cell r="DI2959">
            <v>0</v>
          </cell>
          <cell r="DJ2959">
            <v>0</v>
          </cell>
          <cell r="DK2959">
            <v>0</v>
          </cell>
          <cell r="DL2959">
            <v>0</v>
          </cell>
        </row>
        <row r="2960">
          <cell r="A2960" t="str">
            <v>RFANUC-LRM200-CLIENTE</v>
          </cell>
          <cell r="B2960" t="str">
            <v>ROBOT-FANUC-LRM200-CLIENTE</v>
          </cell>
          <cell r="F2960">
            <v>-33297.872340425536</v>
          </cell>
          <cell r="H2960">
            <v>-15650</v>
          </cell>
          <cell r="I2960">
            <v>0.53</v>
          </cell>
          <cell r="J2960" t="str">
            <v>OK</v>
          </cell>
          <cell r="K2960" t="str">
            <v>NEWZD</v>
          </cell>
          <cell r="L2960">
            <v>0</v>
          </cell>
          <cell r="M2960">
            <v>0</v>
          </cell>
          <cell r="N2960">
            <v>0</v>
          </cell>
          <cell r="O2960">
            <v>0</v>
          </cell>
          <cell r="P2960">
            <v>0</v>
          </cell>
          <cell r="Q2960">
            <v>0</v>
          </cell>
          <cell r="R2960">
            <v>0</v>
          </cell>
          <cell r="S2960">
            <v>0</v>
          </cell>
          <cell r="T2960">
            <v>0</v>
          </cell>
          <cell r="U2960">
            <v>0</v>
          </cell>
          <cell r="V2960">
            <v>0</v>
          </cell>
          <cell r="W2960">
            <v>0</v>
          </cell>
          <cell r="X2960">
            <v>0</v>
          </cell>
          <cell r="Y2960">
            <v>0</v>
          </cell>
          <cell r="Z2960">
            <v>0</v>
          </cell>
          <cell r="AA2960">
            <v>0</v>
          </cell>
          <cell r="AB2960">
            <v>0</v>
          </cell>
          <cell r="AC2960">
            <v>0</v>
          </cell>
          <cell r="AD2960">
            <v>0</v>
          </cell>
          <cell r="AE2960">
            <v>0</v>
          </cell>
          <cell r="AF2960">
            <v>0</v>
          </cell>
          <cell r="AG2960">
            <v>0</v>
          </cell>
          <cell r="AH2960">
            <v>0</v>
          </cell>
          <cell r="AI2960">
            <v>0</v>
          </cell>
          <cell r="AJ2960">
            <v>0</v>
          </cell>
          <cell r="AK2960">
            <v>0</v>
          </cell>
          <cell r="AL2960">
            <v>0</v>
          </cell>
          <cell r="AM2960">
            <v>0</v>
          </cell>
          <cell r="AN2960">
            <v>0</v>
          </cell>
          <cell r="AO2960">
            <v>0</v>
          </cell>
          <cell r="AP2960">
            <v>0</v>
          </cell>
          <cell r="AQ2960">
            <v>0</v>
          </cell>
          <cell r="AR2960">
            <v>0</v>
          </cell>
          <cell r="AS2960">
            <v>0</v>
          </cell>
          <cell r="AT2960">
            <v>0</v>
          </cell>
          <cell r="AU2960">
            <v>0</v>
          </cell>
          <cell r="AV2960">
            <v>-15650</v>
          </cell>
          <cell r="AW2960">
            <v>0</v>
          </cell>
          <cell r="AX2960">
            <v>0</v>
          </cell>
          <cell r="AY2960">
            <v>0</v>
          </cell>
          <cell r="AZ2960">
            <v>0</v>
          </cell>
          <cell r="BA2960">
            <v>0</v>
          </cell>
          <cell r="BB2960">
            <v>0</v>
          </cell>
          <cell r="BC2960">
            <v>0</v>
          </cell>
          <cell r="BD2960">
            <v>0</v>
          </cell>
          <cell r="BE2960">
            <v>0</v>
          </cell>
          <cell r="BF2960">
            <v>0</v>
          </cell>
          <cell r="BG2960">
            <v>0</v>
          </cell>
          <cell r="BH2960">
            <v>0</v>
          </cell>
          <cell r="BI2960">
            <v>0</v>
          </cell>
          <cell r="BJ2960">
            <v>0</v>
          </cell>
          <cell r="BK2960">
            <v>0</v>
          </cell>
          <cell r="BL2960">
            <v>0</v>
          </cell>
          <cell r="BM2960">
            <v>0</v>
          </cell>
          <cell r="BN2960">
            <v>0</v>
          </cell>
          <cell r="BO2960">
            <v>0</v>
          </cell>
          <cell r="BP2960">
            <v>0</v>
          </cell>
          <cell r="BQ2960">
            <v>0</v>
          </cell>
          <cell r="BR2960">
            <v>0</v>
          </cell>
          <cell r="BS2960">
            <v>0</v>
          </cell>
          <cell r="BT2960">
            <v>0</v>
          </cell>
          <cell r="BU2960">
            <v>0</v>
          </cell>
          <cell r="BV2960">
            <v>0</v>
          </cell>
          <cell r="BW2960">
            <v>0</v>
          </cell>
          <cell r="BX2960">
            <v>0</v>
          </cell>
          <cell r="BY2960">
            <v>0</v>
          </cell>
          <cell r="BZ2960">
            <v>0</v>
          </cell>
          <cell r="CA2960">
            <v>0</v>
          </cell>
          <cell r="CB2960">
            <v>0</v>
          </cell>
          <cell r="CC2960">
            <v>0</v>
          </cell>
          <cell r="CD2960">
            <v>0</v>
          </cell>
          <cell r="CE2960">
            <v>0</v>
          </cell>
          <cell r="CF2960">
            <v>0</v>
          </cell>
          <cell r="CG2960">
            <v>0</v>
          </cell>
          <cell r="CH2960">
            <v>0</v>
          </cell>
          <cell r="CI2960">
            <v>0</v>
          </cell>
          <cell r="CJ2960">
            <v>0</v>
          </cell>
          <cell r="CK2960">
            <v>0</v>
          </cell>
          <cell r="CL2960">
            <v>0</v>
          </cell>
          <cell r="CM2960">
            <v>0</v>
          </cell>
          <cell r="CN2960">
            <v>0</v>
          </cell>
          <cell r="CO2960">
            <v>0</v>
          </cell>
          <cell r="CP2960">
            <v>0</v>
          </cell>
          <cell r="CQ2960">
            <v>0</v>
          </cell>
          <cell r="CR2960">
            <v>0</v>
          </cell>
          <cell r="CS2960">
            <v>0</v>
          </cell>
          <cell r="CT2960">
            <v>0</v>
          </cell>
          <cell r="CU2960">
            <v>0</v>
          </cell>
          <cell r="CV2960">
            <v>0</v>
          </cell>
          <cell r="CW2960">
            <v>0</v>
          </cell>
          <cell r="CX2960">
            <v>0</v>
          </cell>
          <cell r="CY2960">
            <v>0</v>
          </cell>
          <cell r="CZ2960">
            <v>0</v>
          </cell>
          <cell r="DA2960">
            <v>0</v>
          </cell>
          <cell r="DB2960">
            <v>0</v>
          </cell>
          <cell r="DC2960">
            <v>0</v>
          </cell>
          <cell r="DD2960">
            <v>-15650</v>
          </cell>
          <cell r="DE2960">
            <v>0</v>
          </cell>
          <cell r="DG2960">
            <v>-15650</v>
          </cell>
          <cell r="DI2960">
            <v>0</v>
          </cell>
          <cell r="DJ2960">
            <v>0</v>
          </cell>
          <cell r="DK2960">
            <v>0</v>
          </cell>
          <cell r="DL2960">
            <v>0</v>
          </cell>
        </row>
        <row r="2961">
          <cell r="A2961" t="str">
            <v>RFANUC-LRM200iD-COLOUR</v>
          </cell>
          <cell r="B2961" t="str">
            <v>EXTRA COLORE FUORI STANDARD</v>
          </cell>
          <cell r="C2961" t="str">
            <v>EXTRA COLOUR OUT OF STANDARD</v>
          </cell>
          <cell r="F2961">
            <v>1914.8936170212767</v>
          </cell>
          <cell r="H2961">
            <v>900</v>
          </cell>
          <cell r="I2961">
            <v>0.53</v>
          </cell>
          <cell r="J2961" t="str">
            <v>OK</v>
          </cell>
          <cell r="K2961" t="str">
            <v>NEWZD</v>
          </cell>
          <cell r="L2961">
            <v>0</v>
          </cell>
          <cell r="M2961">
            <v>0</v>
          </cell>
          <cell r="N2961">
            <v>0</v>
          </cell>
          <cell r="O2961">
            <v>0</v>
          </cell>
          <cell r="P2961">
            <v>0</v>
          </cell>
          <cell r="Q2961">
            <v>0</v>
          </cell>
          <cell r="R2961">
            <v>0</v>
          </cell>
          <cell r="S2961">
            <v>0</v>
          </cell>
          <cell r="T2961">
            <v>0</v>
          </cell>
          <cell r="U2961">
            <v>0</v>
          </cell>
          <cell r="V2961">
            <v>0</v>
          </cell>
          <cell r="W2961">
            <v>0</v>
          </cell>
          <cell r="X2961">
            <v>0</v>
          </cell>
          <cell r="Y2961">
            <v>0</v>
          </cell>
          <cell r="Z2961">
            <v>0</v>
          </cell>
          <cell r="AA2961">
            <v>0</v>
          </cell>
          <cell r="AB2961">
            <v>0</v>
          </cell>
          <cell r="AC2961">
            <v>0</v>
          </cell>
          <cell r="AD2961">
            <v>0</v>
          </cell>
          <cell r="AE2961">
            <v>0</v>
          </cell>
          <cell r="AF2961">
            <v>0</v>
          </cell>
          <cell r="AG2961">
            <v>0</v>
          </cell>
          <cell r="AH2961">
            <v>0</v>
          </cell>
          <cell r="AI2961">
            <v>0</v>
          </cell>
          <cell r="AJ2961">
            <v>0</v>
          </cell>
          <cell r="AK2961">
            <v>0</v>
          </cell>
          <cell r="AL2961">
            <v>0</v>
          </cell>
          <cell r="AM2961">
            <v>0</v>
          </cell>
          <cell r="AN2961">
            <v>0</v>
          </cell>
          <cell r="AO2961">
            <v>0</v>
          </cell>
          <cell r="AP2961">
            <v>0</v>
          </cell>
          <cell r="AQ2961">
            <v>0</v>
          </cell>
          <cell r="AR2961">
            <v>0</v>
          </cell>
          <cell r="AS2961">
            <v>0</v>
          </cell>
          <cell r="AT2961">
            <v>0</v>
          </cell>
          <cell r="AU2961">
            <v>0</v>
          </cell>
          <cell r="AV2961">
            <v>900</v>
          </cell>
          <cell r="AW2961">
            <v>0</v>
          </cell>
          <cell r="AX2961">
            <v>0</v>
          </cell>
          <cell r="AY2961">
            <v>0</v>
          </cell>
          <cell r="AZ2961">
            <v>0</v>
          </cell>
          <cell r="BA2961">
            <v>0</v>
          </cell>
          <cell r="BB2961">
            <v>0</v>
          </cell>
          <cell r="BC2961">
            <v>0</v>
          </cell>
          <cell r="BD2961">
            <v>0</v>
          </cell>
          <cell r="BE2961">
            <v>0</v>
          </cell>
          <cell r="BF2961">
            <v>0</v>
          </cell>
          <cell r="BG2961">
            <v>0</v>
          </cell>
          <cell r="BH2961">
            <v>0</v>
          </cell>
          <cell r="BI2961">
            <v>0</v>
          </cell>
          <cell r="BJ2961">
            <v>0</v>
          </cell>
          <cell r="BK2961">
            <v>0</v>
          </cell>
          <cell r="BL2961">
            <v>0</v>
          </cell>
          <cell r="BM2961">
            <v>0</v>
          </cell>
          <cell r="BN2961">
            <v>0</v>
          </cell>
          <cell r="BO2961">
            <v>0</v>
          </cell>
          <cell r="BP2961">
            <v>0</v>
          </cell>
          <cell r="BQ2961">
            <v>0</v>
          </cell>
          <cell r="BR2961">
            <v>0</v>
          </cell>
          <cell r="BS2961">
            <v>0</v>
          </cell>
          <cell r="BT2961">
            <v>0</v>
          </cell>
          <cell r="BU2961">
            <v>0</v>
          </cell>
          <cell r="BV2961">
            <v>0</v>
          </cell>
          <cell r="BW2961">
            <v>0</v>
          </cell>
          <cell r="BX2961">
            <v>0</v>
          </cell>
          <cell r="BY2961">
            <v>0</v>
          </cell>
          <cell r="BZ2961">
            <v>0</v>
          </cell>
          <cell r="CA2961">
            <v>0</v>
          </cell>
          <cell r="CB2961">
            <v>0</v>
          </cell>
          <cell r="CC2961">
            <v>0</v>
          </cell>
          <cell r="CD2961">
            <v>0</v>
          </cell>
          <cell r="CE2961">
            <v>0</v>
          </cell>
          <cell r="CF2961">
            <v>0</v>
          </cell>
          <cell r="CG2961">
            <v>0</v>
          </cell>
          <cell r="CH2961">
            <v>0</v>
          </cell>
          <cell r="CI2961">
            <v>0</v>
          </cell>
          <cell r="CJ2961">
            <v>0</v>
          </cell>
          <cell r="CK2961">
            <v>0</v>
          </cell>
          <cell r="CL2961">
            <v>0</v>
          </cell>
          <cell r="CM2961">
            <v>0</v>
          </cell>
          <cell r="CN2961">
            <v>0</v>
          </cell>
          <cell r="CO2961">
            <v>0</v>
          </cell>
          <cell r="CP2961">
            <v>0</v>
          </cell>
          <cell r="CQ2961">
            <v>0</v>
          </cell>
          <cell r="CR2961">
            <v>0</v>
          </cell>
          <cell r="CS2961">
            <v>0</v>
          </cell>
          <cell r="CT2961">
            <v>0</v>
          </cell>
          <cell r="CU2961">
            <v>0</v>
          </cell>
          <cell r="CV2961">
            <v>0</v>
          </cell>
          <cell r="CW2961">
            <v>0</v>
          </cell>
          <cell r="CX2961">
            <v>0</v>
          </cell>
          <cell r="CY2961">
            <v>0</v>
          </cell>
          <cell r="CZ2961">
            <v>0</v>
          </cell>
          <cell r="DA2961">
            <v>0</v>
          </cell>
          <cell r="DB2961">
            <v>0</v>
          </cell>
          <cell r="DC2961">
            <v>0</v>
          </cell>
          <cell r="DD2961">
            <v>900</v>
          </cell>
          <cell r="DE2961">
            <v>0</v>
          </cell>
          <cell r="DG2961">
            <v>900</v>
          </cell>
          <cell r="DI2961">
            <v>0</v>
          </cell>
          <cell r="DJ2961">
            <v>0</v>
          </cell>
          <cell r="DK2961">
            <v>0</v>
          </cell>
          <cell r="DL2961">
            <v>0</v>
          </cell>
        </row>
        <row r="2962">
          <cell r="A2962" t="str">
            <v>RFANUC-M410i-COLOUR</v>
          </cell>
          <cell r="B2962" t="str">
            <v>EXTRA COLORE FUORI STANDARD</v>
          </cell>
          <cell r="C2962" t="str">
            <v>EXTRA COLOUR OUT OF STANDARD</v>
          </cell>
          <cell r="F2962">
            <v>4021.2765957446809</v>
          </cell>
          <cell r="H2962">
            <v>1890</v>
          </cell>
          <cell r="I2962">
            <v>0.53</v>
          </cell>
          <cell r="J2962" t="str">
            <v>OK</v>
          </cell>
          <cell r="K2962" t="str">
            <v>NEWZD</v>
          </cell>
          <cell r="L2962">
            <v>0</v>
          </cell>
          <cell r="M2962">
            <v>0</v>
          </cell>
          <cell r="N2962">
            <v>0</v>
          </cell>
          <cell r="O2962">
            <v>0</v>
          </cell>
          <cell r="P2962">
            <v>0</v>
          </cell>
          <cell r="Q2962">
            <v>0</v>
          </cell>
          <cell r="R2962">
            <v>0</v>
          </cell>
          <cell r="S2962">
            <v>0</v>
          </cell>
          <cell r="T2962">
            <v>0</v>
          </cell>
          <cell r="U2962">
            <v>0</v>
          </cell>
          <cell r="V2962">
            <v>0</v>
          </cell>
          <cell r="W2962">
            <v>0</v>
          </cell>
          <cell r="X2962">
            <v>0</v>
          </cell>
          <cell r="Y2962">
            <v>0</v>
          </cell>
          <cell r="Z2962">
            <v>0</v>
          </cell>
          <cell r="AA2962">
            <v>0</v>
          </cell>
          <cell r="AB2962">
            <v>0</v>
          </cell>
          <cell r="AC2962">
            <v>0</v>
          </cell>
          <cell r="AD2962">
            <v>0</v>
          </cell>
          <cell r="AE2962">
            <v>0</v>
          </cell>
          <cell r="AF2962">
            <v>0</v>
          </cell>
          <cell r="AG2962">
            <v>0</v>
          </cell>
          <cell r="AH2962">
            <v>0</v>
          </cell>
          <cell r="AI2962">
            <v>0</v>
          </cell>
          <cell r="AJ2962">
            <v>0</v>
          </cell>
          <cell r="AK2962">
            <v>0</v>
          </cell>
          <cell r="AL2962">
            <v>0</v>
          </cell>
          <cell r="AM2962">
            <v>0</v>
          </cell>
          <cell r="AN2962">
            <v>0</v>
          </cell>
          <cell r="AO2962">
            <v>0</v>
          </cell>
          <cell r="AP2962">
            <v>0</v>
          </cell>
          <cell r="AQ2962">
            <v>0</v>
          </cell>
          <cell r="AR2962">
            <v>0</v>
          </cell>
          <cell r="AS2962">
            <v>0</v>
          </cell>
          <cell r="AT2962">
            <v>0</v>
          </cell>
          <cell r="AU2962">
            <v>0</v>
          </cell>
          <cell r="AV2962">
            <v>1890</v>
          </cell>
          <cell r="AW2962">
            <v>0</v>
          </cell>
          <cell r="AX2962">
            <v>0</v>
          </cell>
          <cell r="AY2962">
            <v>0</v>
          </cell>
          <cell r="AZ2962">
            <v>0</v>
          </cell>
          <cell r="BA2962">
            <v>0</v>
          </cell>
          <cell r="BB2962">
            <v>0</v>
          </cell>
          <cell r="BC2962">
            <v>0</v>
          </cell>
          <cell r="BD2962">
            <v>0</v>
          </cell>
          <cell r="BE2962">
            <v>0</v>
          </cell>
          <cell r="BF2962">
            <v>0</v>
          </cell>
          <cell r="BG2962">
            <v>0</v>
          </cell>
          <cell r="BH2962">
            <v>0</v>
          </cell>
          <cell r="BI2962">
            <v>0</v>
          </cell>
          <cell r="BJ2962">
            <v>0</v>
          </cell>
          <cell r="BK2962">
            <v>0</v>
          </cell>
          <cell r="BL2962">
            <v>0</v>
          </cell>
          <cell r="BM2962">
            <v>0</v>
          </cell>
          <cell r="BN2962">
            <v>0</v>
          </cell>
          <cell r="BO2962">
            <v>0</v>
          </cell>
          <cell r="BP2962">
            <v>0</v>
          </cell>
          <cell r="BQ2962">
            <v>0</v>
          </cell>
          <cell r="BR2962">
            <v>0</v>
          </cell>
          <cell r="BS2962">
            <v>0</v>
          </cell>
          <cell r="BT2962">
            <v>0</v>
          </cell>
          <cell r="BU2962">
            <v>0</v>
          </cell>
          <cell r="BV2962">
            <v>0</v>
          </cell>
          <cell r="BW2962">
            <v>0</v>
          </cell>
          <cell r="BX2962">
            <v>0</v>
          </cell>
          <cell r="BY2962">
            <v>0</v>
          </cell>
          <cell r="BZ2962">
            <v>0</v>
          </cell>
          <cell r="CA2962">
            <v>0</v>
          </cell>
          <cell r="CB2962">
            <v>0</v>
          </cell>
          <cell r="CC2962">
            <v>0</v>
          </cell>
          <cell r="CD2962">
            <v>0</v>
          </cell>
          <cell r="CE2962">
            <v>0</v>
          </cell>
          <cell r="CF2962">
            <v>0</v>
          </cell>
          <cell r="CG2962">
            <v>0</v>
          </cell>
          <cell r="CH2962">
            <v>0</v>
          </cell>
          <cell r="CI2962">
            <v>0</v>
          </cell>
          <cell r="CJ2962">
            <v>0</v>
          </cell>
          <cell r="CK2962">
            <v>0</v>
          </cell>
          <cell r="CL2962">
            <v>0</v>
          </cell>
          <cell r="CM2962">
            <v>0</v>
          </cell>
          <cell r="CN2962">
            <v>0</v>
          </cell>
          <cell r="CO2962">
            <v>0</v>
          </cell>
          <cell r="CP2962">
            <v>0</v>
          </cell>
          <cell r="CQ2962">
            <v>0</v>
          </cell>
          <cell r="CR2962">
            <v>0</v>
          </cell>
          <cell r="CS2962">
            <v>0</v>
          </cell>
          <cell r="CT2962">
            <v>0</v>
          </cell>
          <cell r="CU2962">
            <v>0</v>
          </cell>
          <cell r="CV2962">
            <v>0</v>
          </cell>
          <cell r="CW2962">
            <v>0</v>
          </cell>
          <cell r="CX2962">
            <v>0</v>
          </cell>
          <cell r="CY2962">
            <v>0</v>
          </cell>
          <cell r="CZ2962">
            <v>0</v>
          </cell>
          <cell r="DA2962">
            <v>0</v>
          </cell>
          <cell r="DB2962">
            <v>0</v>
          </cell>
          <cell r="DC2962">
            <v>0</v>
          </cell>
          <cell r="DD2962">
            <v>1890</v>
          </cell>
          <cell r="DE2962">
            <v>0</v>
          </cell>
          <cell r="DG2962">
            <v>1890</v>
          </cell>
          <cell r="DI2962">
            <v>0</v>
          </cell>
          <cell r="DJ2962">
            <v>0</v>
          </cell>
          <cell r="DK2962">
            <v>0</v>
          </cell>
          <cell r="DL2962">
            <v>0</v>
          </cell>
        </row>
        <row r="2963">
          <cell r="A2963" t="str">
            <v>RFANUC-M710i-COLOUR</v>
          </cell>
          <cell r="B2963" t="str">
            <v>EXTRA COLORE FUORI STANDARD</v>
          </cell>
          <cell r="C2963" t="str">
            <v>EXTRA COLOUR OUT OF STANDARD</v>
          </cell>
          <cell r="F2963">
            <v>3351.0638297872342</v>
          </cell>
          <cell r="H2963">
            <v>1575</v>
          </cell>
          <cell r="I2963">
            <v>0.53</v>
          </cell>
          <cell r="J2963" t="str">
            <v>OK</v>
          </cell>
          <cell r="K2963" t="str">
            <v>NEWZD</v>
          </cell>
          <cell r="L2963">
            <v>0</v>
          </cell>
          <cell r="M2963">
            <v>0</v>
          </cell>
          <cell r="N2963">
            <v>0</v>
          </cell>
          <cell r="O2963">
            <v>0</v>
          </cell>
          <cell r="P2963">
            <v>0</v>
          </cell>
          <cell r="Q2963">
            <v>0</v>
          </cell>
          <cell r="R2963">
            <v>0</v>
          </cell>
          <cell r="S2963">
            <v>0</v>
          </cell>
          <cell r="T2963">
            <v>0</v>
          </cell>
          <cell r="U2963">
            <v>0</v>
          </cell>
          <cell r="V2963">
            <v>0</v>
          </cell>
          <cell r="W2963">
            <v>0</v>
          </cell>
          <cell r="X2963">
            <v>0</v>
          </cell>
          <cell r="Y2963">
            <v>0</v>
          </cell>
          <cell r="Z2963">
            <v>0</v>
          </cell>
          <cell r="AA2963">
            <v>0</v>
          </cell>
          <cell r="AB2963">
            <v>0</v>
          </cell>
          <cell r="AC2963">
            <v>0</v>
          </cell>
          <cell r="AD2963">
            <v>0</v>
          </cell>
          <cell r="AE2963">
            <v>0</v>
          </cell>
          <cell r="AF2963">
            <v>0</v>
          </cell>
          <cell r="AG2963">
            <v>0</v>
          </cell>
          <cell r="AH2963">
            <v>0</v>
          </cell>
          <cell r="AI2963">
            <v>0</v>
          </cell>
          <cell r="AJ2963">
            <v>0</v>
          </cell>
          <cell r="AK2963">
            <v>0</v>
          </cell>
          <cell r="AL2963">
            <v>0</v>
          </cell>
          <cell r="AM2963">
            <v>0</v>
          </cell>
          <cell r="AN2963">
            <v>0</v>
          </cell>
          <cell r="AO2963">
            <v>0</v>
          </cell>
          <cell r="AP2963">
            <v>0</v>
          </cell>
          <cell r="AQ2963">
            <v>0</v>
          </cell>
          <cell r="AR2963">
            <v>0</v>
          </cell>
          <cell r="AS2963">
            <v>0</v>
          </cell>
          <cell r="AT2963">
            <v>0</v>
          </cell>
          <cell r="AU2963">
            <v>0</v>
          </cell>
          <cell r="AV2963">
            <v>1575</v>
          </cell>
          <cell r="AW2963">
            <v>0</v>
          </cell>
          <cell r="AX2963">
            <v>0</v>
          </cell>
          <cell r="AY2963">
            <v>0</v>
          </cell>
          <cell r="AZ2963">
            <v>0</v>
          </cell>
          <cell r="BA2963">
            <v>0</v>
          </cell>
          <cell r="BB2963">
            <v>0</v>
          </cell>
          <cell r="BC2963">
            <v>0</v>
          </cell>
          <cell r="BD2963">
            <v>0</v>
          </cell>
          <cell r="BE2963">
            <v>0</v>
          </cell>
          <cell r="BF2963">
            <v>0</v>
          </cell>
          <cell r="BG2963">
            <v>0</v>
          </cell>
          <cell r="BH2963">
            <v>0</v>
          </cell>
          <cell r="BI2963">
            <v>0</v>
          </cell>
          <cell r="BJ2963">
            <v>0</v>
          </cell>
          <cell r="BK2963">
            <v>0</v>
          </cell>
          <cell r="BL2963">
            <v>0</v>
          </cell>
          <cell r="BM2963">
            <v>0</v>
          </cell>
          <cell r="BN2963">
            <v>0</v>
          </cell>
          <cell r="BO2963">
            <v>0</v>
          </cell>
          <cell r="BP2963">
            <v>0</v>
          </cell>
          <cell r="BQ2963">
            <v>0</v>
          </cell>
          <cell r="BR2963">
            <v>0</v>
          </cell>
          <cell r="BS2963">
            <v>0</v>
          </cell>
          <cell r="BT2963">
            <v>0</v>
          </cell>
          <cell r="BU2963">
            <v>0</v>
          </cell>
          <cell r="BV2963">
            <v>0</v>
          </cell>
          <cell r="BW2963">
            <v>0</v>
          </cell>
          <cell r="BX2963">
            <v>0</v>
          </cell>
          <cell r="BY2963">
            <v>0</v>
          </cell>
          <cell r="BZ2963">
            <v>0</v>
          </cell>
          <cell r="CA2963">
            <v>0</v>
          </cell>
          <cell r="CB2963">
            <v>0</v>
          </cell>
          <cell r="CC2963">
            <v>0</v>
          </cell>
          <cell r="CD2963">
            <v>0</v>
          </cell>
          <cell r="CE2963">
            <v>0</v>
          </cell>
          <cell r="CF2963">
            <v>0</v>
          </cell>
          <cell r="CG2963">
            <v>0</v>
          </cell>
          <cell r="CH2963">
            <v>0</v>
          </cell>
          <cell r="CI2963">
            <v>0</v>
          </cell>
          <cell r="CJ2963">
            <v>0</v>
          </cell>
          <cell r="CK2963">
            <v>0</v>
          </cell>
          <cell r="CL2963">
            <v>0</v>
          </cell>
          <cell r="CM2963">
            <v>0</v>
          </cell>
          <cell r="CN2963">
            <v>0</v>
          </cell>
          <cell r="CO2963">
            <v>0</v>
          </cell>
          <cell r="CP2963">
            <v>0</v>
          </cell>
          <cell r="CQ2963">
            <v>0</v>
          </cell>
          <cell r="CR2963">
            <v>0</v>
          </cell>
          <cell r="CS2963">
            <v>0</v>
          </cell>
          <cell r="CT2963">
            <v>0</v>
          </cell>
          <cell r="CU2963">
            <v>0</v>
          </cell>
          <cell r="CV2963">
            <v>0</v>
          </cell>
          <cell r="CW2963">
            <v>0</v>
          </cell>
          <cell r="CX2963">
            <v>0</v>
          </cell>
          <cell r="CY2963">
            <v>0</v>
          </cell>
          <cell r="CZ2963">
            <v>0</v>
          </cell>
          <cell r="DA2963">
            <v>0</v>
          </cell>
          <cell r="DB2963">
            <v>0</v>
          </cell>
          <cell r="DC2963">
            <v>0</v>
          </cell>
          <cell r="DD2963">
            <v>1575</v>
          </cell>
          <cell r="DE2963">
            <v>0</v>
          </cell>
          <cell r="DG2963">
            <v>1575</v>
          </cell>
          <cell r="DI2963">
            <v>0</v>
          </cell>
          <cell r="DJ2963">
            <v>0</v>
          </cell>
          <cell r="DK2963">
            <v>0</v>
          </cell>
          <cell r="DL2963">
            <v>0</v>
          </cell>
        </row>
        <row r="2964">
          <cell r="A2964" t="str">
            <v>RFANUC-R1000-R2000-COLOUR</v>
          </cell>
          <cell r="B2964" t="str">
            <v>EXTRA COLORE FUORI STANDARD</v>
          </cell>
          <cell r="C2964" t="str">
            <v>EXTRA COLOUR OUT OF STANDARD</v>
          </cell>
          <cell r="F2964">
            <v>3574.4680851063831</v>
          </cell>
          <cell r="H2964">
            <v>1680</v>
          </cell>
          <cell r="I2964">
            <v>0.53</v>
          </cell>
          <cell r="J2964" t="str">
            <v>OK</v>
          </cell>
          <cell r="K2964" t="str">
            <v>NEWZD</v>
          </cell>
          <cell r="L2964">
            <v>0</v>
          </cell>
          <cell r="M2964">
            <v>0</v>
          </cell>
          <cell r="N2964">
            <v>0</v>
          </cell>
          <cell r="O2964">
            <v>0</v>
          </cell>
          <cell r="P2964">
            <v>0</v>
          </cell>
          <cell r="Q2964">
            <v>0</v>
          </cell>
          <cell r="R2964">
            <v>0</v>
          </cell>
          <cell r="S2964">
            <v>0</v>
          </cell>
          <cell r="T2964">
            <v>0</v>
          </cell>
          <cell r="U2964">
            <v>0</v>
          </cell>
          <cell r="V2964">
            <v>0</v>
          </cell>
          <cell r="W2964">
            <v>0</v>
          </cell>
          <cell r="X2964">
            <v>0</v>
          </cell>
          <cell r="Y2964">
            <v>0</v>
          </cell>
          <cell r="Z2964">
            <v>0</v>
          </cell>
          <cell r="AA2964">
            <v>0</v>
          </cell>
          <cell r="AB2964">
            <v>0</v>
          </cell>
          <cell r="AC2964">
            <v>0</v>
          </cell>
          <cell r="AD2964">
            <v>0</v>
          </cell>
          <cell r="AE2964">
            <v>0</v>
          </cell>
          <cell r="AF2964">
            <v>0</v>
          </cell>
          <cell r="AG2964">
            <v>0</v>
          </cell>
          <cell r="AH2964">
            <v>0</v>
          </cell>
          <cell r="AI2964">
            <v>0</v>
          </cell>
          <cell r="AJ2964">
            <v>0</v>
          </cell>
          <cell r="AK2964">
            <v>0</v>
          </cell>
          <cell r="AL2964">
            <v>0</v>
          </cell>
          <cell r="AM2964">
            <v>0</v>
          </cell>
          <cell r="AN2964">
            <v>0</v>
          </cell>
          <cell r="AO2964">
            <v>0</v>
          </cell>
          <cell r="AP2964">
            <v>0</v>
          </cell>
          <cell r="AQ2964">
            <v>0</v>
          </cell>
          <cell r="AR2964">
            <v>0</v>
          </cell>
          <cell r="AS2964">
            <v>0</v>
          </cell>
          <cell r="AT2964">
            <v>0</v>
          </cell>
          <cell r="AU2964">
            <v>0</v>
          </cell>
          <cell r="AV2964">
            <v>1680</v>
          </cell>
          <cell r="AW2964">
            <v>0</v>
          </cell>
          <cell r="AX2964">
            <v>0</v>
          </cell>
          <cell r="AY2964">
            <v>0</v>
          </cell>
          <cell r="AZ2964">
            <v>0</v>
          </cell>
          <cell r="BA2964">
            <v>0</v>
          </cell>
          <cell r="BB2964">
            <v>0</v>
          </cell>
          <cell r="BC2964">
            <v>0</v>
          </cell>
          <cell r="BD2964">
            <v>0</v>
          </cell>
          <cell r="BE2964">
            <v>0</v>
          </cell>
          <cell r="BF2964">
            <v>0</v>
          </cell>
          <cell r="BG2964">
            <v>0</v>
          </cell>
          <cell r="BH2964">
            <v>0</v>
          </cell>
          <cell r="BI2964">
            <v>0</v>
          </cell>
          <cell r="BJ2964">
            <v>0</v>
          </cell>
          <cell r="BK2964">
            <v>0</v>
          </cell>
          <cell r="BL2964">
            <v>0</v>
          </cell>
          <cell r="BM2964">
            <v>0</v>
          </cell>
          <cell r="BN2964">
            <v>0</v>
          </cell>
          <cell r="BO2964">
            <v>0</v>
          </cell>
          <cell r="BP2964">
            <v>0</v>
          </cell>
          <cell r="BQ2964">
            <v>0</v>
          </cell>
          <cell r="BR2964">
            <v>0</v>
          </cell>
          <cell r="BS2964">
            <v>0</v>
          </cell>
          <cell r="BT2964">
            <v>0</v>
          </cell>
          <cell r="BU2964">
            <v>0</v>
          </cell>
          <cell r="BV2964">
            <v>0</v>
          </cell>
          <cell r="BW2964">
            <v>0</v>
          </cell>
          <cell r="BX2964">
            <v>0</v>
          </cell>
          <cell r="BY2964">
            <v>0</v>
          </cell>
          <cell r="BZ2964">
            <v>0</v>
          </cell>
          <cell r="CA2964">
            <v>0</v>
          </cell>
          <cell r="CB2964">
            <v>0</v>
          </cell>
          <cell r="CC2964">
            <v>0</v>
          </cell>
          <cell r="CD2964">
            <v>0</v>
          </cell>
          <cell r="CE2964">
            <v>0</v>
          </cell>
          <cell r="CF2964">
            <v>0</v>
          </cell>
          <cell r="CG2964">
            <v>0</v>
          </cell>
          <cell r="CH2964">
            <v>0</v>
          </cell>
          <cell r="CI2964">
            <v>0</v>
          </cell>
          <cell r="CJ2964">
            <v>0</v>
          </cell>
          <cell r="CK2964">
            <v>0</v>
          </cell>
          <cell r="CL2964">
            <v>0</v>
          </cell>
          <cell r="CM2964">
            <v>0</v>
          </cell>
          <cell r="CN2964">
            <v>0</v>
          </cell>
          <cell r="CO2964">
            <v>0</v>
          </cell>
          <cell r="CP2964">
            <v>0</v>
          </cell>
          <cell r="CQ2964">
            <v>0</v>
          </cell>
          <cell r="CR2964">
            <v>0</v>
          </cell>
          <cell r="CS2964">
            <v>0</v>
          </cell>
          <cell r="CT2964">
            <v>0</v>
          </cell>
          <cell r="CU2964">
            <v>0</v>
          </cell>
          <cell r="CV2964">
            <v>0</v>
          </cell>
          <cell r="CW2964">
            <v>0</v>
          </cell>
          <cell r="CX2964">
            <v>0</v>
          </cell>
          <cell r="CY2964">
            <v>0</v>
          </cell>
          <cell r="CZ2964">
            <v>0</v>
          </cell>
          <cell r="DA2964">
            <v>0</v>
          </cell>
          <cell r="DB2964">
            <v>0</v>
          </cell>
          <cell r="DC2964">
            <v>0</v>
          </cell>
          <cell r="DD2964">
            <v>1680</v>
          </cell>
          <cell r="DE2964">
            <v>0</v>
          </cell>
          <cell r="DG2964">
            <v>1680</v>
          </cell>
          <cell r="DI2964">
            <v>0</v>
          </cell>
          <cell r="DJ2964">
            <v>0</v>
          </cell>
          <cell r="DK2964">
            <v>0</v>
          </cell>
          <cell r="DL2964">
            <v>0</v>
          </cell>
        </row>
        <row r="2965">
          <cell r="A2965" t="str">
            <v>RK-BATTERIA</v>
          </cell>
          <cell r="B2965" t="str">
            <v>BATTERIA PER SATELLITE SCAFFALATURA 25A/H [rif. 798022947]</v>
          </cell>
          <cell r="C2965" t="str">
            <v>LITHIUM BATTERY FOR RACK' SATELLITE</v>
          </cell>
          <cell r="F2965">
            <v>3800.0000000000005</v>
          </cell>
          <cell r="H2965">
            <v>2660</v>
          </cell>
          <cell r="I2965">
            <v>0.30000000000000004</v>
          </cell>
          <cell r="J2965" t="str">
            <v>OK</v>
          </cell>
          <cell r="K2965" t="str">
            <v>NEWZD</v>
          </cell>
          <cell r="L2965">
            <v>0</v>
          </cell>
          <cell r="M2965">
            <v>0</v>
          </cell>
          <cell r="N2965">
            <v>0</v>
          </cell>
          <cell r="O2965">
            <v>0</v>
          </cell>
          <cell r="P2965">
            <v>0</v>
          </cell>
          <cell r="Q2965">
            <v>0</v>
          </cell>
          <cell r="R2965">
            <v>0</v>
          </cell>
          <cell r="S2965">
            <v>0</v>
          </cell>
          <cell r="T2965">
            <v>0</v>
          </cell>
          <cell r="U2965">
            <v>0</v>
          </cell>
          <cell r="V2965">
            <v>0</v>
          </cell>
          <cell r="W2965">
            <v>0</v>
          </cell>
          <cell r="X2965">
            <v>0</v>
          </cell>
          <cell r="Y2965">
            <v>0</v>
          </cell>
          <cell r="Z2965">
            <v>0</v>
          </cell>
          <cell r="AA2965">
            <v>0</v>
          </cell>
          <cell r="AB2965">
            <v>0</v>
          </cell>
          <cell r="AC2965">
            <v>0</v>
          </cell>
          <cell r="AD2965">
            <v>0</v>
          </cell>
          <cell r="AE2965">
            <v>0</v>
          </cell>
          <cell r="AF2965">
            <v>0</v>
          </cell>
          <cell r="AG2965">
            <v>0</v>
          </cell>
          <cell r="AH2965">
            <v>0</v>
          </cell>
          <cell r="AI2965">
            <v>0</v>
          </cell>
          <cell r="AJ2965">
            <v>0</v>
          </cell>
          <cell r="AK2965">
            <v>0</v>
          </cell>
          <cell r="AL2965">
            <v>0</v>
          </cell>
          <cell r="AM2965">
            <v>0</v>
          </cell>
          <cell r="AN2965">
            <v>0</v>
          </cell>
          <cell r="AO2965">
            <v>0</v>
          </cell>
          <cell r="AP2965">
            <v>0</v>
          </cell>
          <cell r="AQ2965">
            <v>0</v>
          </cell>
          <cell r="AR2965">
            <v>0</v>
          </cell>
          <cell r="AS2965">
            <v>0</v>
          </cell>
          <cell r="AT2965">
            <v>0</v>
          </cell>
          <cell r="AU2965">
            <v>0</v>
          </cell>
          <cell r="AV2965">
            <v>2660</v>
          </cell>
          <cell r="AW2965">
            <v>0</v>
          </cell>
          <cell r="AX2965">
            <v>0</v>
          </cell>
          <cell r="AY2965">
            <v>0</v>
          </cell>
          <cell r="AZ2965">
            <v>0</v>
          </cell>
          <cell r="BA2965">
            <v>0</v>
          </cell>
          <cell r="BB2965">
            <v>0</v>
          </cell>
          <cell r="BC2965">
            <v>0</v>
          </cell>
          <cell r="BD2965">
            <v>0</v>
          </cell>
          <cell r="BE2965">
            <v>0</v>
          </cell>
          <cell r="BF2965">
            <v>0</v>
          </cell>
          <cell r="BG2965">
            <v>0</v>
          </cell>
          <cell r="BH2965">
            <v>0</v>
          </cell>
          <cell r="BI2965">
            <v>0</v>
          </cell>
          <cell r="BJ2965">
            <v>0</v>
          </cell>
          <cell r="BK2965">
            <v>0</v>
          </cell>
          <cell r="BL2965">
            <v>0</v>
          </cell>
          <cell r="BM2965">
            <v>0</v>
          </cell>
          <cell r="BN2965">
            <v>0</v>
          </cell>
          <cell r="BO2965">
            <v>0</v>
          </cell>
          <cell r="BP2965">
            <v>0</v>
          </cell>
          <cell r="BQ2965">
            <v>0</v>
          </cell>
          <cell r="BR2965">
            <v>0</v>
          </cell>
          <cell r="BS2965">
            <v>0</v>
          </cell>
          <cell r="BT2965">
            <v>0</v>
          </cell>
          <cell r="BU2965">
            <v>0</v>
          </cell>
          <cell r="BV2965">
            <v>0</v>
          </cell>
          <cell r="BW2965">
            <v>0</v>
          </cell>
          <cell r="BX2965">
            <v>0</v>
          </cell>
          <cell r="BY2965">
            <v>0</v>
          </cell>
          <cell r="BZ2965">
            <v>0</v>
          </cell>
          <cell r="CA2965">
            <v>0</v>
          </cell>
          <cell r="CB2965">
            <v>0</v>
          </cell>
          <cell r="CC2965">
            <v>0</v>
          </cell>
          <cell r="CD2965">
            <v>0</v>
          </cell>
          <cell r="CE2965">
            <v>0</v>
          </cell>
          <cell r="CF2965">
            <v>0</v>
          </cell>
          <cell r="CG2965">
            <v>0</v>
          </cell>
          <cell r="CH2965">
            <v>0</v>
          </cell>
          <cell r="CI2965">
            <v>0</v>
          </cell>
          <cell r="CJ2965">
            <v>0</v>
          </cell>
          <cell r="CK2965">
            <v>0</v>
          </cell>
          <cell r="CL2965">
            <v>0</v>
          </cell>
          <cell r="CM2965">
            <v>0</v>
          </cell>
          <cell r="CN2965">
            <v>0</v>
          </cell>
          <cell r="CO2965">
            <v>0</v>
          </cell>
          <cell r="CP2965">
            <v>0</v>
          </cell>
          <cell r="CQ2965">
            <v>0</v>
          </cell>
          <cell r="CR2965">
            <v>0</v>
          </cell>
          <cell r="CS2965">
            <v>0</v>
          </cell>
          <cell r="CT2965">
            <v>0</v>
          </cell>
          <cell r="CU2965">
            <v>0</v>
          </cell>
          <cell r="CV2965">
            <v>0</v>
          </cell>
          <cell r="CW2965">
            <v>0</v>
          </cell>
          <cell r="CX2965">
            <v>0</v>
          </cell>
          <cell r="CY2965">
            <v>0</v>
          </cell>
          <cell r="CZ2965">
            <v>0</v>
          </cell>
          <cell r="DA2965">
            <v>0</v>
          </cell>
          <cell r="DB2965">
            <v>0</v>
          </cell>
          <cell r="DC2965">
            <v>0</v>
          </cell>
          <cell r="DD2965">
            <v>2660</v>
          </cell>
          <cell r="DE2965">
            <v>0</v>
          </cell>
          <cell r="DG2965">
            <v>2660</v>
          </cell>
          <cell r="DI2965">
            <v>0</v>
          </cell>
          <cell r="DJ2965">
            <v>0</v>
          </cell>
          <cell r="DK2965">
            <v>0</v>
          </cell>
          <cell r="DL2965">
            <v>0</v>
          </cell>
        </row>
        <row r="2966">
          <cell r="A2966" t="str">
            <v>RK-HMI-MAIN</v>
          </cell>
          <cell r="B2966" t="str">
            <v>HMI OPERATORE PER MANUTENZIONE [rif. 596001110+596001116+596001117+5960011118]</v>
          </cell>
          <cell r="C2966" t="str">
            <v>MAINTENANCE OPERATOR HMI</v>
          </cell>
          <cell r="F2966">
            <v>1822.7052171055848</v>
          </cell>
          <cell r="H2966">
            <v>1006.8277305300001</v>
          </cell>
          <cell r="I2966">
            <v>0.44761899999999999</v>
          </cell>
          <cell r="J2966" t="str">
            <v>OK</v>
          </cell>
          <cell r="K2966" t="str">
            <v>NEWZD</v>
          </cell>
          <cell r="L2966">
            <v>0</v>
          </cell>
          <cell r="M2966">
            <v>0</v>
          </cell>
          <cell r="N2966">
            <v>0</v>
          </cell>
          <cell r="O2966">
            <v>0</v>
          </cell>
          <cell r="P2966">
            <v>0</v>
          </cell>
          <cell r="Q2966">
            <v>0</v>
          </cell>
          <cell r="R2966">
            <v>0</v>
          </cell>
          <cell r="S2966">
            <v>0</v>
          </cell>
          <cell r="T2966">
            <v>0</v>
          </cell>
          <cell r="U2966">
            <v>0</v>
          </cell>
          <cell r="V2966">
            <v>0</v>
          </cell>
          <cell r="W2966">
            <v>0</v>
          </cell>
          <cell r="X2966">
            <v>0</v>
          </cell>
          <cell r="Y2966">
            <v>0</v>
          </cell>
          <cell r="Z2966">
            <v>0</v>
          </cell>
          <cell r="AA2966">
            <v>0</v>
          </cell>
          <cell r="AB2966">
            <v>0</v>
          </cell>
          <cell r="AC2966">
            <v>0</v>
          </cell>
          <cell r="AD2966">
            <v>0</v>
          </cell>
          <cell r="AE2966">
            <v>0</v>
          </cell>
          <cell r="AF2966">
            <v>0</v>
          </cell>
          <cell r="AG2966">
            <v>0</v>
          </cell>
          <cell r="AH2966">
            <v>0</v>
          </cell>
          <cell r="AI2966">
            <v>0</v>
          </cell>
          <cell r="AJ2966">
            <v>0</v>
          </cell>
          <cell r="AK2966">
            <v>0</v>
          </cell>
          <cell r="AL2966">
            <v>0</v>
          </cell>
          <cell r="AM2966">
            <v>0</v>
          </cell>
          <cell r="AN2966">
            <v>0</v>
          </cell>
          <cell r="AO2966">
            <v>0</v>
          </cell>
          <cell r="AP2966">
            <v>0</v>
          </cell>
          <cell r="AQ2966">
            <v>0</v>
          </cell>
          <cell r="AR2966">
            <v>0</v>
          </cell>
          <cell r="AS2966">
            <v>0</v>
          </cell>
          <cell r="AT2966">
            <v>0</v>
          </cell>
          <cell r="AU2966">
            <v>0</v>
          </cell>
          <cell r="AV2966">
            <v>1006.8277305300001</v>
          </cell>
          <cell r="AW2966">
            <v>0</v>
          </cell>
          <cell r="AX2966">
            <v>0</v>
          </cell>
          <cell r="AY2966">
            <v>0</v>
          </cell>
          <cell r="AZ2966">
            <v>0</v>
          </cell>
          <cell r="BA2966">
            <v>0</v>
          </cell>
          <cell r="BB2966">
            <v>0</v>
          </cell>
          <cell r="BC2966">
            <v>0</v>
          </cell>
          <cell r="BD2966">
            <v>0</v>
          </cell>
          <cell r="BE2966">
            <v>0</v>
          </cell>
          <cell r="BF2966">
            <v>0</v>
          </cell>
          <cell r="BG2966">
            <v>0</v>
          </cell>
          <cell r="BH2966">
            <v>0</v>
          </cell>
          <cell r="BI2966">
            <v>0</v>
          </cell>
          <cell r="BJ2966">
            <v>0</v>
          </cell>
          <cell r="BK2966">
            <v>0</v>
          </cell>
          <cell r="BL2966">
            <v>0</v>
          </cell>
          <cell r="BM2966">
            <v>0</v>
          </cell>
          <cell r="BN2966">
            <v>0</v>
          </cell>
          <cell r="BO2966">
            <v>0</v>
          </cell>
          <cell r="BP2966">
            <v>0</v>
          </cell>
          <cell r="BQ2966">
            <v>0</v>
          </cell>
          <cell r="BR2966">
            <v>0</v>
          </cell>
          <cell r="BS2966">
            <v>0</v>
          </cell>
          <cell r="BT2966">
            <v>0</v>
          </cell>
          <cell r="BU2966">
            <v>0</v>
          </cell>
          <cell r="BV2966">
            <v>0</v>
          </cell>
          <cell r="BW2966">
            <v>0</v>
          </cell>
          <cell r="BX2966">
            <v>0</v>
          </cell>
          <cell r="BY2966">
            <v>0</v>
          </cell>
          <cell r="BZ2966">
            <v>0</v>
          </cell>
          <cell r="CA2966">
            <v>0</v>
          </cell>
          <cell r="CB2966">
            <v>0</v>
          </cell>
          <cell r="CC2966">
            <v>0</v>
          </cell>
          <cell r="CD2966">
            <v>0</v>
          </cell>
          <cell r="CE2966">
            <v>0</v>
          </cell>
          <cell r="CF2966">
            <v>0</v>
          </cell>
          <cell r="CG2966">
            <v>0</v>
          </cell>
          <cell r="CH2966">
            <v>0</v>
          </cell>
          <cell r="CI2966">
            <v>0</v>
          </cell>
          <cell r="CJ2966">
            <v>0</v>
          </cell>
          <cell r="CK2966">
            <v>0</v>
          </cell>
          <cell r="CL2966">
            <v>0</v>
          </cell>
          <cell r="CM2966">
            <v>0</v>
          </cell>
          <cell r="CN2966">
            <v>0</v>
          </cell>
          <cell r="CO2966">
            <v>0</v>
          </cell>
          <cell r="CP2966">
            <v>0</v>
          </cell>
          <cell r="CQ2966">
            <v>0</v>
          </cell>
          <cell r="CR2966">
            <v>0</v>
          </cell>
          <cell r="CS2966">
            <v>0</v>
          </cell>
          <cell r="CT2966">
            <v>0</v>
          </cell>
          <cell r="CU2966">
            <v>0</v>
          </cell>
          <cell r="CV2966">
            <v>0</v>
          </cell>
          <cell r="CW2966">
            <v>0</v>
          </cell>
          <cell r="CX2966">
            <v>0</v>
          </cell>
          <cell r="CY2966">
            <v>0</v>
          </cell>
          <cell r="CZ2966">
            <v>0</v>
          </cell>
          <cell r="DA2966">
            <v>0</v>
          </cell>
          <cell r="DB2966">
            <v>0</v>
          </cell>
          <cell r="DC2966">
            <v>0</v>
          </cell>
          <cell r="DD2966">
            <v>1006.8277305300001</v>
          </cell>
          <cell r="DE2966">
            <v>0</v>
          </cell>
          <cell r="DG2966">
            <v>977.50265100000001</v>
          </cell>
          <cell r="DI2966">
            <v>0.03</v>
          </cell>
          <cell r="DJ2966">
            <v>29.32507953</v>
          </cell>
          <cell r="DK2966">
            <v>0.03</v>
          </cell>
          <cell r="DL2966">
            <v>0</v>
          </cell>
        </row>
        <row r="2967">
          <cell r="A2967" t="str">
            <v>RK-SATELLITE</v>
          </cell>
          <cell r="B2967" t="str">
            <v>SATELLITE PER SCAFFALATURA - RIF. B10325123</v>
          </cell>
          <cell r="C2967" t="str">
            <v>SATTELITE FOR RACK</v>
          </cell>
          <cell r="F2967">
            <v>70229.673737875608</v>
          </cell>
          <cell r="H2967">
            <v>33007.946656801534</v>
          </cell>
          <cell r="I2967">
            <v>0.53</v>
          </cell>
          <cell r="J2967" t="str">
            <v>OK</v>
          </cell>
          <cell r="K2967" t="str">
            <v>NEWZD</v>
          </cell>
          <cell r="L2967">
            <v>0</v>
          </cell>
          <cell r="M2967">
            <v>0</v>
          </cell>
          <cell r="N2967">
            <v>0</v>
          </cell>
          <cell r="O2967">
            <v>0</v>
          </cell>
          <cell r="P2967">
            <v>0</v>
          </cell>
          <cell r="Q2967">
            <v>0</v>
          </cell>
          <cell r="R2967">
            <v>0</v>
          </cell>
          <cell r="S2967">
            <v>0</v>
          </cell>
          <cell r="T2967">
            <v>0</v>
          </cell>
          <cell r="U2967">
            <v>0</v>
          </cell>
          <cell r="V2967">
            <v>0</v>
          </cell>
          <cell r="W2967">
            <v>0</v>
          </cell>
          <cell r="X2967">
            <v>0</v>
          </cell>
          <cell r="Y2967">
            <v>0</v>
          </cell>
          <cell r="Z2967">
            <v>0</v>
          </cell>
          <cell r="AA2967">
            <v>0</v>
          </cell>
          <cell r="AB2967">
            <v>0</v>
          </cell>
          <cell r="AC2967">
            <v>0</v>
          </cell>
          <cell r="AD2967">
            <v>0</v>
          </cell>
          <cell r="AE2967">
            <v>0</v>
          </cell>
          <cell r="AF2967">
            <v>0</v>
          </cell>
          <cell r="AG2967">
            <v>0</v>
          </cell>
          <cell r="AH2967">
            <v>0</v>
          </cell>
          <cell r="AI2967">
            <v>0</v>
          </cell>
          <cell r="AJ2967">
            <v>0</v>
          </cell>
          <cell r="AK2967">
            <v>0</v>
          </cell>
          <cell r="AL2967">
            <v>0</v>
          </cell>
          <cell r="AM2967">
            <v>0</v>
          </cell>
          <cell r="AN2967">
            <v>0</v>
          </cell>
          <cell r="AO2967">
            <v>0</v>
          </cell>
          <cell r="AP2967">
            <v>0</v>
          </cell>
          <cell r="AQ2967">
            <v>0</v>
          </cell>
          <cell r="AR2967">
            <v>0</v>
          </cell>
          <cell r="AS2967">
            <v>0</v>
          </cell>
          <cell r="AT2967">
            <v>0</v>
          </cell>
          <cell r="AU2967">
            <v>0</v>
          </cell>
          <cell r="AV2967">
            <v>30007.946656801534</v>
          </cell>
          <cell r="AW2967">
            <v>0</v>
          </cell>
          <cell r="AX2967">
            <v>0</v>
          </cell>
          <cell r="AY2967">
            <v>0</v>
          </cell>
          <cell r="AZ2967">
            <v>0</v>
          </cell>
          <cell r="BA2967">
            <v>920</v>
          </cell>
          <cell r="BB2967">
            <v>20</v>
          </cell>
          <cell r="BC2967">
            <v>0</v>
          </cell>
          <cell r="BD2967">
            <v>0</v>
          </cell>
          <cell r="BE2967">
            <v>144</v>
          </cell>
          <cell r="BF2967">
            <v>4</v>
          </cell>
          <cell r="BG2967">
            <v>0</v>
          </cell>
          <cell r="BH2967">
            <v>0</v>
          </cell>
          <cell r="BI2967">
            <v>0</v>
          </cell>
          <cell r="BJ2967">
            <v>0</v>
          </cell>
          <cell r="BK2967">
            <v>0</v>
          </cell>
          <cell r="BL2967">
            <v>0</v>
          </cell>
          <cell r="BM2967">
            <v>480</v>
          </cell>
          <cell r="BN2967">
            <v>15</v>
          </cell>
          <cell r="BO2967">
            <v>0</v>
          </cell>
          <cell r="BP2967">
            <v>0</v>
          </cell>
          <cell r="BQ2967">
            <v>637.5</v>
          </cell>
          <cell r="BR2967">
            <v>25</v>
          </cell>
          <cell r="BS2967">
            <v>0</v>
          </cell>
          <cell r="BT2967">
            <v>0</v>
          </cell>
          <cell r="BU2967">
            <v>178.5</v>
          </cell>
          <cell r="BV2967">
            <v>7</v>
          </cell>
          <cell r="BW2967">
            <v>0</v>
          </cell>
          <cell r="BX2967">
            <v>0</v>
          </cell>
          <cell r="BY2967">
            <v>0</v>
          </cell>
          <cell r="BZ2967">
            <v>0</v>
          </cell>
          <cell r="CA2967">
            <v>0</v>
          </cell>
          <cell r="CB2967">
            <v>0</v>
          </cell>
          <cell r="CC2967">
            <v>640</v>
          </cell>
          <cell r="CD2967">
            <v>20</v>
          </cell>
          <cell r="CE2967">
            <v>0</v>
          </cell>
          <cell r="CF2967">
            <v>0</v>
          </cell>
          <cell r="CG2967">
            <v>0</v>
          </cell>
          <cell r="CH2967">
            <v>0</v>
          </cell>
          <cell r="CI2967">
            <v>0</v>
          </cell>
          <cell r="CJ2967">
            <v>0</v>
          </cell>
          <cell r="CK2967">
            <v>0</v>
          </cell>
          <cell r="CL2967">
            <v>0</v>
          </cell>
          <cell r="CM2967">
            <v>0</v>
          </cell>
          <cell r="CN2967">
            <v>0</v>
          </cell>
          <cell r="CO2967">
            <v>0</v>
          </cell>
          <cell r="CP2967">
            <v>0</v>
          </cell>
          <cell r="CQ2967">
            <v>0</v>
          </cell>
          <cell r="CR2967">
            <v>0</v>
          </cell>
          <cell r="CS2967">
            <v>0</v>
          </cell>
          <cell r="CT2967">
            <v>0</v>
          </cell>
          <cell r="CU2967">
            <v>0</v>
          </cell>
          <cell r="CV2967">
            <v>0</v>
          </cell>
          <cell r="CW2967">
            <v>0</v>
          </cell>
          <cell r="CX2967">
            <v>0</v>
          </cell>
          <cell r="CY2967">
            <v>0</v>
          </cell>
          <cell r="CZ2967">
            <v>0</v>
          </cell>
          <cell r="DA2967">
            <v>0</v>
          </cell>
          <cell r="DB2967">
            <v>0</v>
          </cell>
          <cell r="DC2967">
            <v>0</v>
          </cell>
          <cell r="DD2967">
            <v>33007.946656801534</v>
          </cell>
          <cell r="DE2967">
            <v>0</v>
          </cell>
          <cell r="DG2967">
            <v>29133.928793011197</v>
          </cell>
          <cell r="DI2967">
            <v>0.03</v>
          </cell>
          <cell r="DJ2967">
            <v>874.01786379033592</v>
          </cell>
          <cell r="DK2967">
            <v>2.7199222025425848E-2</v>
          </cell>
          <cell r="DL2967">
            <v>0</v>
          </cell>
        </row>
        <row r="2968">
          <cell r="A2968" t="str">
            <v>ROB-GANTRY-2-120-B</v>
          </cell>
          <cell r="B2968" t="str">
            <v>ISOLA ROBOTIZZATA con PORTALE 2ASSI 120KG - Y6500 - Z1860</v>
          </cell>
          <cell r="F2968">
            <v>46245.591489361701</v>
          </cell>
          <cell r="H2968">
            <v>21735.428</v>
          </cell>
          <cell r="I2968">
            <v>0.53</v>
          </cell>
          <cell r="J2968" t="str">
            <v>BEMA</v>
          </cell>
          <cell r="K2968" t="str">
            <v>NEWZD</v>
          </cell>
          <cell r="L2968">
            <v>0</v>
          </cell>
          <cell r="M2968">
            <v>0</v>
          </cell>
          <cell r="N2968">
            <v>0</v>
          </cell>
          <cell r="O2968">
            <v>0</v>
          </cell>
          <cell r="P2968">
            <v>0</v>
          </cell>
          <cell r="Q2968">
            <v>0</v>
          </cell>
          <cell r="R2968">
            <v>0</v>
          </cell>
          <cell r="S2968">
            <v>0</v>
          </cell>
          <cell r="T2968">
            <v>0</v>
          </cell>
          <cell r="U2968">
            <v>0</v>
          </cell>
          <cell r="V2968">
            <v>0</v>
          </cell>
          <cell r="W2968">
            <v>0</v>
          </cell>
          <cell r="X2968">
            <v>0</v>
          </cell>
          <cell r="Y2968">
            <v>0</v>
          </cell>
          <cell r="Z2968">
            <v>0</v>
          </cell>
          <cell r="AA2968">
            <v>0</v>
          </cell>
          <cell r="AB2968">
            <v>0</v>
          </cell>
          <cell r="AC2968">
            <v>0</v>
          </cell>
          <cell r="AD2968">
            <v>0</v>
          </cell>
          <cell r="AE2968">
            <v>0</v>
          </cell>
          <cell r="AF2968">
            <v>0</v>
          </cell>
          <cell r="AG2968">
            <v>0</v>
          </cell>
          <cell r="AH2968">
            <v>0</v>
          </cell>
          <cell r="AI2968">
            <v>0</v>
          </cell>
          <cell r="AJ2968">
            <v>0</v>
          </cell>
          <cell r="AK2968">
            <v>0</v>
          </cell>
          <cell r="AL2968">
            <v>0</v>
          </cell>
          <cell r="AM2968">
            <v>0</v>
          </cell>
          <cell r="AN2968">
            <v>0</v>
          </cell>
          <cell r="AO2968">
            <v>0</v>
          </cell>
          <cell r="AP2968">
            <v>0</v>
          </cell>
          <cell r="AQ2968">
            <v>0</v>
          </cell>
          <cell r="AR2968">
            <v>0</v>
          </cell>
          <cell r="AS2968">
            <v>0</v>
          </cell>
          <cell r="AT2968">
            <v>0</v>
          </cell>
          <cell r="AU2968">
            <v>0</v>
          </cell>
          <cell r="AV2968">
            <v>13315.428</v>
          </cell>
          <cell r="AW2968">
            <v>1080</v>
          </cell>
          <cell r="AX2968">
            <v>30</v>
          </cell>
          <cell r="AY2968">
            <v>0</v>
          </cell>
          <cell r="AZ2968">
            <v>0</v>
          </cell>
          <cell r="BA2968">
            <v>0</v>
          </cell>
          <cell r="BB2968">
            <v>0</v>
          </cell>
          <cell r="BC2968">
            <v>0</v>
          </cell>
          <cell r="BD2968">
            <v>0</v>
          </cell>
          <cell r="BE2968">
            <v>1620</v>
          </cell>
          <cell r="BF2968">
            <v>45</v>
          </cell>
          <cell r="BG2968">
            <v>0</v>
          </cell>
          <cell r="BH2968">
            <v>0</v>
          </cell>
          <cell r="BI2968">
            <v>0</v>
          </cell>
          <cell r="BJ2968">
            <v>0</v>
          </cell>
          <cell r="BK2968">
            <v>2470</v>
          </cell>
          <cell r="BL2968">
            <v>65</v>
          </cell>
          <cell r="BM2968">
            <v>0</v>
          </cell>
          <cell r="BN2968">
            <v>0</v>
          </cell>
          <cell r="BO2968">
            <v>1950</v>
          </cell>
          <cell r="BP2968">
            <v>60</v>
          </cell>
          <cell r="BQ2968">
            <v>0</v>
          </cell>
          <cell r="BR2968">
            <v>0</v>
          </cell>
          <cell r="BS2968">
            <v>1300</v>
          </cell>
          <cell r="BT2968">
            <v>40</v>
          </cell>
          <cell r="BU2968">
            <v>0</v>
          </cell>
          <cell r="BV2968">
            <v>0</v>
          </cell>
          <cell r="BW2968">
            <v>0</v>
          </cell>
          <cell r="BX2968">
            <v>0</v>
          </cell>
          <cell r="BY2968">
            <v>0</v>
          </cell>
          <cell r="BZ2968">
            <v>0</v>
          </cell>
          <cell r="CA2968">
            <v>0</v>
          </cell>
          <cell r="CB2968">
            <v>0</v>
          </cell>
          <cell r="CC2968">
            <v>0</v>
          </cell>
          <cell r="CD2968">
            <v>0</v>
          </cell>
          <cell r="CE2968">
            <v>0</v>
          </cell>
          <cell r="CF2968">
            <v>0</v>
          </cell>
          <cell r="CG2968">
            <v>0</v>
          </cell>
          <cell r="CH2968">
            <v>0</v>
          </cell>
          <cell r="CI2968">
            <v>0</v>
          </cell>
          <cell r="CJ2968">
            <v>0</v>
          </cell>
          <cell r="CK2968">
            <v>0</v>
          </cell>
          <cell r="CL2968">
            <v>0</v>
          </cell>
          <cell r="CM2968">
            <v>0</v>
          </cell>
          <cell r="CN2968">
            <v>0</v>
          </cell>
          <cell r="CO2968">
            <v>0</v>
          </cell>
          <cell r="CP2968">
            <v>0</v>
          </cell>
          <cell r="CQ2968">
            <v>0</v>
          </cell>
          <cell r="CR2968">
            <v>0</v>
          </cell>
          <cell r="CS2968">
            <v>0</v>
          </cell>
          <cell r="CT2968">
            <v>0</v>
          </cell>
          <cell r="CU2968">
            <v>0</v>
          </cell>
          <cell r="CV2968">
            <v>0</v>
          </cell>
          <cell r="CW2968">
            <v>0</v>
          </cell>
          <cell r="CX2968">
            <v>0</v>
          </cell>
          <cell r="CY2968">
            <v>0</v>
          </cell>
          <cell r="CZ2968">
            <v>0</v>
          </cell>
          <cell r="DA2968">
            <v>0</v>
          </cell>
          <cell r="DB2968">
            <v>0</v>
          </cell>
          <cell r="DC2968">
            <v>0</v>
          </cell>
          <cell r="DD2968">
            <v>21735.428</v>
          </cell>
          <cell r="DE2968">
            <v>0</v>
          </cell>
          <cell r="DG2968">
            <v>12927.6</v>
          </cell>
          <cell r="DI2968">
            <v>0.03</v>
          </cell>
          <cell r="DJ2968">
            <v>387.82799999999997</v>
          </cell>
          <cell r="DK2968">
            <v>1.8167288126065693E-2</v>
          </cell>
          <cell r="DL2968">
            <v>0</v>
          </cell>
        </row>
        <row r="2969">
          <cell r="A2969" t="str">
            <v>ROB-GANTRY-2-140-R</v>
          </cell>
          <cell r="B2969" t="str">
            <v>ISOLA ROBOTIZZATA con PORTALE a SBALZO 2ASSI 140KG - X13000 - Z2200</v>
          </cell>
          <cell r="F2969">
            <v>89270.149293617025</v>
          </cell>
          <cell r="H2969">
            <v>41956.970168</v>
          </cell>
          <cell r="I2969">
            <v>0.53</v>
          </cell>
          <cell r="J2969" t="str">
            <v>BEMA</v>
          </cell>
          <cell r="K2969" t="str">
            <v>NEWZD</v>
          </cell>
          <cell r="L2969">
            <v>0</v>
          </cell>
          <cell r="M2969">
            <v>0</v>
          </cell>
          <cell r="N2969">
            <v>0</v>
          </cell>
          <cell r="O2969">
            <v>0</v>
          </cell>
          <cell r="P2969">
            <v>0</v>
          </cell>
          <cell r="Q2969">
            <v>0</v>
          </cell>
          <cell r="R2969">
            <v>0</v>
          </cell>
          <cell r="S2969">
            <v>0</v>
          </cell>
          <cell r="T2969">
            <v>0</v>
          </cell>
          <cell r="U2969">
            <v>0</v>
          </cell>
          <cell r="V2969">
            <v>0</v>
          </cell>
          <cell r="W2969">
            <v>0</v>
          </cell>
          <cell r="X2969">
            <v>0</v>
          </cell>
          <cell r="Y2969">
            <v>0</v>
          </cell>
          <cell r="Z2969">
            <v>0</v>
          </cell>
          <cell r="AA2969">
            <v>0</v>
          </cell>
          <cell r="AB2969">
            <v>0</v>
          </cell>
          <cell r="AC2969">
            <v>0</v>
          </cell>
          <cell r="AD2969">
            <v>0</v>
          </cell>
          <cell r="AE2969">
            <v>0</v>
          </cell>
          <cell r="AF2969">
            <v>0</v>
          </cell>
          <cell r="AG2969">
            <v>0</v>
          </cell>
          <cell r="AH2969">
            <v>0</v>
          </cell>
          <cell r="AI2969">
            <v>0</v>
          </cell>
          <cell r="AJ2969">
            <v>0</v>
          </cell>
          <cell r="AK2969">
            <v>0</v>
          </cell>
          <cell r="AL2969">
            <v>0</v>
          </cell>
          <cell r="AM2969">
            <v>0</v>
          </cell>
          <cell r="AN2969">
            <v>0</v>
          </cell>
          <cell r="AO2969">
            <v>0</v>
          </cell>
          <cell r="AP2969">
            <v>0</v>
          </cell>
          <cell r="AQ2969">
            <v>0</v>
          </cell>
          <cell r="AR2969">
            <v>0</v>
          </cell>
          <cell r="AS2969">
            <v>0</v>
          </cell>
          <cell r="AT2969">
            <v>0</v>
          </cell>
          <cell r="AU2969">
            <v>0</v>
          </cell>
          <cell r="AV2969">
            <v>30641.970168</v>
          </cell>
          <cell r="AW2969">
            <v>1980</v>
          </cell>
          <cell r="AX2969">
            <v>55</v>
          </cell>
          <cell r="AY2969">
            <v>0</v>
          </cell>
          <cell r="AZ2969">
            <v>0</v>
          </cell>
          <cell r="BA2969">
            <v>0</v>
          </cell>
          <cell r="BB2969">
            <v>0</v>
          </cell>
          <cell r="BC2969">
            <v>0</v>
          </cell>
          <cell r="BD2969">
            <v>0</v>
          </cell>
          <cell r="BE2969">
            <v>2340</v>
          </cell>
          <cell r="BF2969">
            <v>65</v>
          </cell>
          <cell r="BG2969">
            <v>0</v>
          </cell>
          <cell r="BH2969">
            <v>0</v>
          </cell>
          <cell r="BI2969">
            <v>0</v>
          </cell>
          <cell r="BJ2969">
            <v>0</v>
          </cell>
          <cell r="BK2969">
            <v>3420</v>
          </cell>
          <cell r="BL2969">
            <v>90</v>
          </cell>
          <cell r="BM2969">
            <v>0</v>
          </cell>
          <cell r="BN2969">
            <v>0</v>
          </cell>
          <cell r="BO2969">
            <v>2275</v>
          </cell>
          <cell r="BP2969">
            <v>70</v>
          </cell>
          <cell r="BQ2969">
            <v>0</v>
          </cell>
          <cell r="BR2969">
            <v>0</v>
          </cell>
          <cell r="BS2969">
            <v>1300</v>
          </cell>
          <cell r="BT2969">
            <v>40</v>
          </cell>
          <cell r="BU2969">
            <v>0</v>
          </cell>
          <cell r="BV2969">
            <v>0</v>
          </cell>
          <cell r="BW2969">
            <v>0</v>
          </cell>
          <cell r="BX2969">
            <v>0</v>
          </cell>
          <cell r="BY2969">
            <v>0</v>
          </cell>
          <cell r="BZ2969">
            <v>0</v>
          </cell>
          <cell r="CA2969">
            <v>0</v>
          </cell>
          <cell r="CB2969">
            <v>0</v>
          </cell>
          <cell r="CC2969">
            <v>0</v>
          </cell>
          <cell r="CD2969">
            <v>0</v>
          </cell>
          <cell r="CE2969">
            <v>0</v>
          </cell>
          <cell r="CF2969">
            <v>0</v>
          </cell>
          <cell r="CG2969">
            <v>0</v>
          </cell>
          <cell r="CH2969">
            <v>0</v>
          </cell>
          <cell r="CI2969">
            <v>0</v>
          </cell>
          <cell r="CJ2969">
            <v>0</v>
          </cell>
          <cell r="CK2969">
            <v>0</v>
          </cell>
          <cell r="CL2969">
            <v>0</v>
          </cell>
          <cell r="CM2969">
            <v>0</v>
          </cell>
          <cell r="CN2969">
            <v>0</v>
          </cell>
          <cell r="CO2969">
            <v>0</v>
          </cell>
          <cell r="CP2969">
            <v>0</v>
          </cell>
          <cell r="CQ2969">
            <v>0</v>
          </cell>
          <cell r="CR2969">
            <v>0</v>
          </cell>
          <cell r="CS2969">
            <v>0</v>
          </cell>
          <cell r="CT2969">
            <v>0</v>
          </cell>
          <cell r="CU2969">
            <v>0</v>
          </cell>
          <cell r="CV2969">
            <v>0</v>
          </cell>
          <cell r="CW2969">
            <v>0</v>
          </cell>
          <cell r="CX2969">
            <v>0</v>
          </cell>
          <cell r="CY2969">
            <v>0</v>
          </cell>
          <cell r="CZ2969">
            <v>0</v>
          </cell>
          <cell r="DA2969">
            <v>0</v>
          </cell>
          <cell r="DB2969">
            <v>0</v>
          </cell>
          <cell r="DC2969">
            <v>0</v>
          </cell>
          <cell r="DD2969">
            <v>41956.970168</v>
          </cell>
          <cell r="DE2969">
            <v>0</v>
          </cell>
          <cell r="DG2969">
            <v>29749.4856</v>
          </cell>
          <cell r="DI2969">
            <v>0.03</v>
          </cell>
          <cell r="DJ2969">
            <v>892.48456799999997</v>
          </cell>
          <cell r="DK2969">
            <v>2.1733733053263912E-2</v>
          </cell>
          <cell r="DL2969">
            <v>0</v>
          </cell>
        </row>
        <row r="2970">
          <cell r="A2970" t="str">
            <v>ROB-TOGLIFALDA-COMPLETO</v>
          </cell>
          <cell r="B2970" t="str">
            <v>ROBOT TOGLIFALDA  2 ASSI CORSE Z3000 R320° COMPLETO QE-BM-PROG</v>
          </cell>
          <cell r="F2970">
            <v>34661.331914893621</v>
          </cell>
          <cell r="H2970">
            <v>16290.826000000001</v>
          </cell>
          <cell r="I2970">
            <v>0.53</v>
          </cell>
          <cell r="J2970" t="str">
            <v>BEMA</v>
          </cell>
          <cell r="K2970" t="str">
            <v>NEWZD</v>
          </cell>
          <cell r="L2970">
            <v>0</v>
          </cell>
          <cell r="M2970">
            <v>0</v>
          </cell>
          <cell r="N2970">
            <v>0</v>
          </cell>
          <cell r="O2970">
            <v>0</v>
          </cell>
          <cell r="P2970">
            <v>0</v>
          </cell>
          <cell r="Q2970">
            <v>0</v>
          </cell>
          <cell r="R2970">
            <v>0</v>
          </cell>
          <cell r="S2970">
            <v>0</v>
          </cell>
          <cell r="T2970">
            <v>0</v>
          </cell>
          <cell r="U2970">
            <v>0</v>
          </cell>
          <cell r="V2970">
            <v>0</v>
          </cell>
          <cell r="W2970">
            <v>0</v>
          </cell>
          <cell r="X2970">
            <v>0</v>
          </cell>
          <cell r="Y2970">
            <v>0</v>
          </cell>
          <cell r="Z2970">
            <v>0</v>
          </cell>
          <cell r="AA2970">
            <v>0</v>
          </cell>
          <cell r="AB2970">
            <v>0</v>
          </cell>
          <cell r="AC2970">
            <v>0</v>
          </cell>
          <cell r="AD2970">
            <v>0</v>
          </cell>
          <cell r="AE2970">
            <v>0</v>
          </cell>
          <cell r="AF2970">
            <v>0</v>
          </cell>
          <cell r="AG2970">
            <v>0</v>
          </cell>
          <cell r="AH2970">
            <v>0</v>
          </cell>
          <cell r="AI2970">
            <v>0</v>
          </cell>
          <cell r="AJ2970">
            <v>0</v>
          </cell>
          <cell r="AK2970">
            <v>0</v>
          </cell>
          <cell r="AL2970">
            <v>0</v>
          </cell>
          <cell r="AM2970">
            <v>0</v>
          </cell>
          <cell r="AN2970">
            <v>0</v>
          </cell>
          <cell r="AO2970">
            <v>0</v>
          </cell>
          <cell r="AP2970">
            <v>0</v>
          </cell>
          <cell r="AQ2970">
            <v>0</v>
          </cell>
          <cell r="AR2970">
            <v>0</v>
          </cell>
          <cell r="AS2970">
            <v>0</v>
          </cell>
          <cell r="AT2970">
            <v>0</v>
          </cell>
          <cell r="AU2970">
            <v>0</v>
          </cell>
          <cell r="AV2970">
            <v>12364.326000000001</v>
          </cell>
          <cell r="AW2970">
            <v>432</v>
          </cell>
          <cell r="AX2970">
            <v>12</v>
          </cell>
          <cell r="AY2970">
            <v>0</v>
          </cell>
          <cell r="AZ2970">
            <v>0</v>
          </cell>
          <cell r="BA2970">
            <v>0</v>
          </cell>
          <cell r="BB2970">
            <v>0</v>
          </cell>
          <cell r="BC2970">
            <v>0</v>
          </cell>
          <cell r="BD2970">
            <v>0</v>
          </cell>
          <cell r="BE2970">
            <v>432</v>
          </cell>
          <cell r="BF2970">
            <v>12</v>
          </cell>
          <cell r="BG2970">
            <v>0</v>
          </cell>
          <cell r="BH2970">
            <v>0</v>
          </cell>
          <cell r="BI2970">
            <v>0</v>
          </cell>
          <cell r="BJ2970">
            <v>0</v>
          </cell>
          <cell r="BK2970">
            <v>950</v>
          </cell>
          <cell r="BL2970">
            <v>25</v>
          </cell>
          <cell r="BM2970">
            <v>0</v>
          </cell>
          <cell r="BN2970">
            <v>0</v>
          </cell>
          <cell r="BO2970">
            <v>1137.5</v>
          </cell>
          <cell r="BP2970">
            <v>35</v>
          </cell>
          <cell r="BQ2970">
            <v>0</v>
          </cell>
          <cell r="BR2970">
            <v>0</v>
          </cell>
          <cell r="BS2970">
            <v>975</v>
          </cell>
          <cell r="BT2970">
            <v>30</v>
          </cell>
          <cell r="BU2970">
            <v>0</v>
          </cell>
          <cell r="BV2970">
            <v>0</v>
          </cell>
          <cell r="BW2970">
            <v>0</v>
          </cell>
          <cell r="BX2970">
            <v>0</v>
          </cell>
          <cell r="BY2970">
            <v>0</v>
          </cell>
          <cell r="BZ2970">
            <v>0</v>
          </cell>
          <cell r="CA2970">
            <v>0</v>
          </cell>
          <cell r="CB2970">
            <v>0</v>
          </cell>
          <cell r="CC2970">
            <v>0</v>
          </cell>
          <cell r="CD2970">
            <v>0</v>
          </cell>
          <cell r="CE2970">
            <v>0</v>
          </cell>
          <cell r="CF2970">
            <v>0</v>
          </cell>
          <cell r="CG2970">
            <v>0</v>
          </cell>
          <cell r="CH2970">
            <v>0</v>
          </cell>
          <cell r="CI2970">
            <v>0</v>
          </cell>
          <cell r="CJ2970">
            <v>0</v>
          </cell>
          <cell r="CK2970">
            <v>0</v>
          </cell>
          <cell r="CL2970">
            <v>0</v>
          </cell>
          <cell r="CM2970">
            <v>0</v>
          </cell>
          <cell r="CN2970">
            <v>0</v>
          </cell>
          <cell r="CO2970">
            <v>0</v>
          </cell>
          <cell r="CP2970">
            <v>0</v>
          </cell>
          <cell r="CQ2970">
            <v>0</v>
          </cell>
          <cell r="CR2970">
            <v>0</v>
          </cell>
          <cell r="CS2970">
            <v>0</v>
          </cell>
          <cell r="CT2970">
            <v>0</v>
          </cell>
          <cell r="CU2970">
            <v>0</v>
          </cell>
          <cell r="CV2970">
            <v>0</v>
          </cell>
          <cell r="CW2970">
            <v>0</v>
          </cell>
          <cell r="CX2970">
            <v>0</v>
          </cell>
          <cell r="CY2970">
            <v>0</v>
          </cell>
          <cell r="CZ2970">
            <v>0</v>
          </cell>
          <cell r="DA2970">
            <v>0</v>
          </cell>
          <cell r="DB2970">
            <v>0</v>
          </cell>
          <cell r="DC2970">
            <v>0</v>
          </cell>
          <cell r="DD2970">
            <v>16290.826000000001</v>
          </cell>
          <cell r="DE2970">
            <v>0</v>
          </cell>
          <cell r="DG2970">
            <v>12004.2</v>
          </cell>
          <cell r="DI2970">
            <v>0.03</v>
          </cell>
          <cell r="DJ2970">
            <v>360.12600000000003</v>
          </cell>
          <cell r="DK2970">
            <v>2.2605786311963694E-2</v>
          </cell>
          <cell r="DL2970">
            <v>0</v>
          </cell>
        </row>
        <row r="2971">
          <cell r="A2971" t="str">
            <v>S0G001-FIT-001</v>
          </cell>
          <cell r="B2971" t="str">
            <v>SVILUPPO SW DI GESTIONE ETICHETTATURA EIDOS [80HR]</v>
          </cell>
          <cell r="F2971">
            <v>9909.0909090909081</v>
          </cell>
          <cell r="H2971">
            <v>3270</v>
          </cell>
          <cell r="I2971">
            <v>0.66999999999999993</v>
          </cell>
          <cell r="J2971" t="str">
            <v>OK</v>
          </cell>
          <cell r="K2971" t="str">
            <v>NEWZD</v>
          </cell>
          <cell r="L2971">
            <v>0</v>
          </cell>
          <cell r="M2971">
            <v>0</v>
          </cell>
          <cell r="N2971">
            <v>0</v>
          </cell>
          <cell r="O2971">
            <v>0</v>
          </cell>
          <cell r="P2971">
            <v>0</v>
          </cell>
          <cell r="Q2971">
            <v>0</v>
          </cell>
          <cell r="R2971">
            <v>0</v>
          </cell>
          <cell r="S2971">
            <v>0</v>
          </cell>
          <cell r="T2971">
            <v>0</v>
          </cell>
          <cell r="U2971">
            <v>0</v>
          </cell>
          <cell r="V2971">
            <v>0</v>
          </cell>
          <cell r="W2971">
            <v>0</v>
          </cell>
          <cell r="X2971">
            <v>0</v>
          </cell>
          <cell r="Y2971">
            <v>0</v>
          </cell>
          <cell r="Z2971">
            <v>0</v>
          </cell>
          <cell r="AA2971">
            <v>0</v>
          </cell>
          <cell r="AB2971">
            <v>0</v>
          </cell>
          <cell r="AC2971">
            <v>0</v>
          </cell>
          <cell r="AD2971">
            <v>0</v>
          </cell>
          <cell r="AE2971">
            <v>0</v>
          </cell>
          <cell r="AF2971">
            <v>0</v>
          </cell>
          <cell r="AG2971">
            <v>0</v>
          </cell>
          <cell r="AH2971">
            <v>0</v>
          </cell>
          <cell r="AI2971">
            <v>0</v>
          </cell>
          <cell r="AJ2971">
            <v>0</v>
          </cell>
          <cell r="AK2971">
            <v>0</v>
          </cell>
          <cell r="AL2971">
            <v>0</v>
          </cell>
          <cell r="AM2971">
            <v>0</v>
          </cell>
          <cell r="AN2971">
            <v>0</v>
          </cell>
          <cell r="AO2971">
            <v>0</v>
          </cell>
          <cell r="AP2971">
            <v>0</v>
          </cell>
          <cell r="AQ2971">
            <v>0</v>
          </cell>
          <cell r="AR2971">
            <v>0</v>
          </cell>
          <cell r="AS2971">
            <v>0</v>
          </cell>
          <cell r="AT2971">
            <v>0</v>
          </cell>
          <cell r="AU2971">
            <v>0</v>
          </cell>
          <cell r="AV2971">
            <v>0</v>
          </cell>
          <cell r="AW2971">
            <v>0</v>
          </cell>
          <cell r="AX2971">
            <v>0</v>
          </cell>
          <cell r="AY2971">
            <v>0</v>
          </cell>
          <cell r="AZ2971">
            <v>0</v>
          </cell>
          <cell r="BA2971">
            <v>0</v>
          </cell>
          <cell r="BB2971">
            <v>0</v>
          </cell>
          <cell r="BC2971">
            <v>0</v>
          </cell>
          <cell r="BD2971">
            <v>0</v>
          </cell>
          <cell r="BE2971">
            <v>0</v>
          </cell>
          <cell r="BF2971">
            <v>0</v>
          </cell>
          <cell r="BG2971">
            <v>0</v>
          </cell>
          <cell r="BH2971">
            <v>0</v>
          </cell>
          <cell r="BI2971">
            <v>2905</v>
          </cell>
          <cell r="BJ2971">
            <v>70</v>
          </cell>
          <cell r="BK2971">
            <v>0</v>
          </cell>
          <cell r="BL2971">
            <v>0</v>
          </cell>
          <cell r="BM2971">
            <v>0</v>
          </cell>
          <cell r="BN2971">
            <v>0</v>
          </cell>
          <cell r="BO2971">
            <v>0</v>
          </cell>
          <cell r="BP2971">
            <v>0</v>
          </cell>
          <cell r="BQ2971">
            <v>0</v>
          </cell>
          <cell r="BR2971">
            <v>0</v>
          </cell>
          <cell r="BS2971">
            <v>0</v>
          </cell>
          <cell r="BT2971">
            <v>0</v>
          </cell>
          <cell r="BU2971">
            <v>0</v>
          </cell>
          <cell r="BV2971">
            <v>0</v>
          </cell>
          <cell r="BW2971">
            <v>0</v>
          </cell>
          <cell r="BX2971">
            <v>0</v>
          </cell>
          <cell r="BY2971">
            <v>365</v>
          </cell>
          <cell r="BZ2971">
            <v>10</v>
          </cell>
          <cell r="CA2971">
            <v>0</v>
          </cell>
          <cell r="CB2971">
            <v>0</v>
          </cell>
          <cell r="CC2971">
            <v>0</v>
          </cell>
          <cell r="CD2971">
            <v>0</v>
          </cell>
          <cell r="CE2971">
            <v>0</v>
          </cell>
          <cell r="CF2971">
            <v>0</v>
          </cell>
          <cell r="CG2971">
            <v>0</v>
          </cell>
          <cell r="CH2971">
            <v>0</v>
          </cell>
          <cell r="CI2971">
            <v>0</v>
          </cell>
          <cell r="CJ2971">
            <v>0</v>
          </cell>
          <cell r="CK2971">
            <v>0</v>
          </cell>
          <cell r="CL2971">
            <v>0</v>
          </cell>
          <cell r="CM2971">
            <v>0</v>
          </cell>
          <cell r="CN2971">
            <v>0</v>
          </cell>
          <cell r="CO2971">
            <v>0</v>
          </cell>
          <cell r="CP2971">
            <v>0</v>
          </cell>
          <cell r="CQ2971">
            <v>0</v>
          </cell>
          <cell r="CR2971">
            <v>0</v>
          </cell>
          <cell r="CS2971">
            <v>0</v>
          </cell>
          <cell r="CT2971">
            <v>0</v>
          </cell>
          <cell r="CU2971">
            <v>0</v>
          </cell>
          <cell r="CV2971">
            <v>0</v>
          </cell>
          <cell r="CW2971">
            <v>0</v>
          </cell>
          <cell r="CX2971">
            <v>0</v>
          </cell>
          <cell r="CY2971">
            <v>0</v>
          </cell>
          <cell r="CZ2971">
            <v>0</v>
          </cell>
          <cell r="DA2971">
            <v>0</v>
          </cell>
          <cell r="DB2971">
            <v>0</v>
          </cell>
          <cell r="DC2971">
            <v>0</v>
          </cell>
          <cell r="DD2971">
            <v>3270</v>
          </cell>
          <cell r="DE2971">
            <v>0</v>
          </cell>
        </row>
        <row r="2972">
          <cell r="A2972" t="str">
            <v>S0G001-FIT-002</v>
          </cell>
          <cell r="B2972" t="str">
            <v>SVILUPPO SW DI GESTIONE ETICHETTATURA MARKEM [100HR]</v>
          </cell>
          <cell r="F2972">
            <v>12424.242424242424</v>
          </cell>
          <cell r="H2972">
            <v>4100</v>
          </cell>
          <cell r="I2972">
            <v>0.66999999999999993</v>
          </cell>
          <cell r="J2972" t="str">
            <v>OK</v>
          </cell>
          <cell r="K2972" t="str">
            <v>NEWZD</v>
          </cell>
          <cell r="L2972">
            <v>0</v>
          </cell>
          <cell r="M2972">
            <v>0</v>
          </cell>
          <cell r="N2972">
            <v>0</v>
          </cell>
          <cell r="O2972">
            <v>0</v>
          </cell>
          <cell r="P2972">
            <v>0</v>
          </cell>
          <cell r="Q2972">
            <v>0</v>
          </cell>
          <cell r="R2972">
            <v>0</v>
          </cell>
          <cell r="S2972">
            <v>0</v>
          </cell>
          <cell r="T2972">
            <v>0</v>
          </cell>
          <cell r="U2972">
            <v>0</v>
          </cell>
          <cell r="V2972">
            <v>0</v>
          </cell>
          <cell r="W2972">
            <v>0</v>
          </cell>
          <cell r="X2972">
            <v>0</v>
          </cell>
          <cell r="Y2972">
            <v>0</v>
          </cell>
          <cell r="Z2972">
            <v>0</v>
          </cell>
          <cell r="AA2972">
            <v>0</v>
          </cell>
          <cell r="AB2972">
            <v>0</v>
          </cell>
          <cell r="AC2972">
            <v>0</v>
          </cell>
          <cell r="AD2972">
            <v>0</v>
          </cell>
          <cell r="AE2972">
            <v>0</v>
          </cell>
          <cell r="AF2972">
            <v>0</v>
          </cell>
          <cell r="AG2972">
            <v>0</v>
          </cell>
          <cell r="AH2972">
            <v>0</v>
          </cell>
          <cell r="AI2972">
            <v>0</v>
          </cell>
          <cell r="AJ2972">
            <v>0</v>
          </cell>
          <cell r="AK2972">
            <v>0</v>
          </cell>
          <cell r="AL2972">
            <v>0</v>
          </cell>
          <cell r="AM2972">
            <v>0</v>
          </cell>
          <cell r="AN2972">
            <v>0</v>
          </cell>
          <cell r="AO2972">
            <v>0</v>
          </cell>
          <cell r="AP2972">
            <v>0</v>
          </cell>
          <cell r="AQ2972">
            <v>0</v>
          </cell>
          <cell r="AR2972">
            <v>0</v>
          </cell>
          <cell r="AS2972">
            <v>0</v>
          </cell>
          <cell r="AT2972">
            <v>0</v>
          </cell>
          <cell r="AU2972">
            <v>0</v>
          </cell>
          <cell r="AV2972">
            <v>0</v>
          </cell>
          <cell r="AW2972">
            <v>0</v>
          </cell>
          <cell r="AX2972">
            <v>0</v>
          </cell>
          <cell r="AY2972">
            <v>0</v>
          </cell>
          <cell r="AZ2972">
            <v>0</v>
          </cell>
          <cell r="BA2972">
            <v>0</v>
          </cell>
          <cell r="BB2972">
            <v>0</v>
          </cell>
          <cell r="BC2972">
            <v>0</v>
          </cell>
          <cell r="BD2972">
            <v>0</v>
          </cell>
          <cell r="BE2972">
            <v>0</v>
          </cell>
          <cell r="BF2972">
            <v>0</v>
          </cell>
          <cell r="BG2972">
            <v>0</v>
          </cell>
          <cell r="BH2972">
            <v>0</v>
          </cell>
          <cell r="BI2972">
            <v>3735</v>
          </cell>
          <cell r="BJ2972">
            <v>90</v>
          </cell>
          <cell r="BK2972">
            <v>0</v>
          </cell>
          <cell r="BL2972">
            <v>0</v>
          </cell>
          <cell r="BM2972">
            <v>0</v>
          </cell>
          <cell r="BN2972">
            <v>0</v>
          </cell>
          <cell r="BO2972">
            <v>0</v>
          </cell>
          <cell r="BP2972">
            <v>0</v>
          </cell>
          <cell r="BQ2972">
            <v>0</v>
          </cell>
          <cell r="BR2972">
            <v>0</v>
          </cell>
          <cell r="BS2972">
            <v>0</v>
          </cell>
          <cell r="BT2972">
            <v>0</v>
          </cell>
          <cell r="BU2972">
            <v>0</v>
          </cell>
          <cell r="BV2972">
            <v>0</v>
          </cell>
          <cell r="BW2972">
            <v>0</v>
          </cell>
          <cell r="BX2972">
            <v>0</v>
          </cell>
          <cell r="BY2972">
            <v>365</v>
          </cell>
          <cell r="BZ2972">
            <v>10</v>
          </cell>
          <cell r="CA2972">
            <v>0</v>
          </cell>
          <cell r="CB2972">
            <v>0</v>
          </cell>
          <cell r="CC2972">
            <v>0</v>
          </cell>
          <cell r="CD2972">
            <v>0</v>
          </cell>
          <cell r="CE2972">
            <v>0</v>
          </cell>
          <cell r="CF2972">
            <v>0</v>
          </cell>
          <cell r="CG2972">
            <v>0</v>
          </cell>
          <cell r="CH2972">
            <v>0</v>
          </cell>
          <cell r="CI2972">
            <v>0</v>
          </cell>
          <cell r="CJ2972">
            <v>0</v>
          </cell>
          <cell r="CK2972">
            <v>0</v>
          </cell>
          <cell r="CL2972">
            <v>0</v>
          </cell>
          <cell r="CM2972">
            <v>0</v>
          </cell>
          <cell r="CN2972">
            <v>0</v>
          </cell>
          <cell r="CO2972">
            <v>0</v>
          </cell>
          <cell r="CP2972">
            <v>0</v>
          </cell>
          <cell r="CQ2972">
            <v>0</v>
          </cell>
          <cell r="CR2972">
            <v>0</v>
          </cell>
          <cell r="CS2972">
            <v>0</v>
          </cell>
          <cell r="CT2972">
            <v>0</v>
          </cell>
          <cell r="CU2972">
            <v>0</v>
          </cell>
          <cell r="CV2972">
            <v>0</v>
          </cell>
          <cell r="CW2972">
            <v>0</v>
          </cell>
          <cell r="CX2972">
            <v>0</v>
          </cell>
          <cell r="CY2972">
            <v>0</v>
          </cell>
          <cell r="CZ2972">
            <v>0</v>
          </cell>
          <cell r="DA2972">
            <v>0</v>
          </cell>
          <cell r="DB2972">
            <v>0</v>
          </cell>
          <cell r="DC2972">
            <v>0</v>
          </cell>
          <cell r="DD2972">
            <v>4100</v>
          </cell>
          <cell r="DE2972">
            <v>0</v>
          </cell>
        </row>
        <row r="2973">
          <cell r="A2973" t="str">
            <v>SCALA45LR0700H0500</v>
          </cell>
          <cell r="B2973" t="str">
            <v>SCALA A 45° LR=0700 H=0500 PIANTA</v>
          </cell>
          <cell r="F2973">
            <v>2051.1130136986303</v>
          </cell>
          <cell r="H2973">
            <v>1497.3125</v>
          </cell>
          <cell r="I2973">
            <v>0.27</v>
          </cell>
          <cell r="J2973" t="str">
            <v>OK</v>
          </cell>
          <cell r="K2973" t="str">
            <v>NEWZD</v>
          </cell>
          <cell r="L2973">
            <v>0</v>
          </cell>
          <cell r="M2973">
            <v>0</v>
          </cell>
          <cell r="N2973">
            <v>0</v>
          </cell>
          <cell r="O2973">
            <v>0</v>
          </cell>
          <cell r="P2973">
            <v>0</v>
          </cell>
          <cell r="Q2973">
            <v>0</v>
          </cell>
          <cell r="R2973">
            <v>0</v>
          </cell>
          <cell r="S2973">
            <v>0</v>
          </cell>
          <cell r="T2973">
            <v>0</v>
          </cell>
          <cell r="U2973">
            <v>0</v>
          </cell>
          <cell r="V2973">
            <v>0</v>
          </cell>
          <cell r="W2973">
            <v>0</v>
          </cell>
          <cell r="X2973">
            <v>0</v>
          </cell>
          <cell r="Y2973">
            <v>0</v>
          </cell>
          <cell r="Z2973">
            <v>0</v>
          </cell>
          <cell r="AA2973">
            <v>0</v>
          </cell>
          <cell r="AB2973">
            <v>0</v>
          </cell>
          <cell r="AC2973">
            <v>0</v>
          </cell>
          <cell r="AD2973">
            <v>0</v>
          </cell>
          <cell r="AE2973">
            <v>0</v>
          </cell>
          <cell r="AF2973">
            <v>0</v>
          </cell>
          <cell r="AG2973">
            <v>0</v>
          </cell>
          <cell r="AH2973">
            <v>0</v>
          </cell>
          <cell r="AI2973">
            <v>0</v>
          </cell>
          <cell r="AJ2973">
            <v>0</v>
          </cell>
          <cell r="AK2973">
            <v>0</v>
          </cell>
          <cell r="AL2973">
            <v>0</v>
          </cell>
          <cell r="AM2973">
            <v>0</v>
          </cell>
          <cell r="AN2973">
            <v>0</v>
          </cell>
          <cell r="AO2973">
            <v>0</v>
          </cell>
          <cell r="AP2973">
            <v>0</v>
          </cell>
          <cell r="AQ2973">
            <v>0</v>
          </cell>
          <cell r="AR2973">
            <v>0</v>
          </cell>
          <cell r="AS2973">
            <v>0</v>
          </cell>
          <cell r="AT2973">
            <v>0</v>
          </cell>
          <cell r="AU2973">
            <v>0</v>
          </cell>
          <cell r="AV2973">
            <v>1461.3125</v>
          </cell>
          <cell r="AW2973">
            <v>36</v>
          </cell>
          <cell r="AX2973">
            <v>1</v>
          </cell>
          <cell r="AY2973">
            <v>0</v>
          </cell>
          <cell r="AZ2973">
            <v>0</v>
          </cell>
          <cell r="BA2973">
            <v>0</v>
          </cell>
          <cell r="BB2973">
            <v>0</v>
          </cell>
          <cell r="BC2973">
            <v>0</v>
          </cell>
          <cell r="BD2973">
            <v>0</v>
          </cell>
          <cell r="BE2973">
            <v>0</v>
          </cell>
          <cell r="BF2973">
            <v>0</v>
          </cell>
          <cell r="BG2973">
            <v>0</v>
          </cell>
          <cell r="BH2973">
            <v>0</v>
          </cell>
          <cell r="BI2973">
            <v>0</v>
          </cell>
          <cell r="BJ2973">
            <v>0</v>
          </cell>
          <cell r="BK2973">
            <v>0</v>
          </cell>
          <cell r="BL2973">
            <v>0</v>
          </cell>
          <cell r="BM2973">
            <v>0</v>
          </cell>
          <cell r="BN2973">
            <v>0</v>
          </cell>
          <cell r="BO2973">
            <v>0</v>
          </cell>
          <cell r="BP2973">
            <v>0</v>
          </cell>
          <cell r="BQ2973">
            <v>0</v>
          </cell>
          <cell r="BR2973">
            <v>0</v>
          </cell>
          <cell r="BS2973">
            <v>0</v>
          </cell>
          <cell r="BT2973">
            <v>0</v>
          </cell>
          <cell r="BU2973">
            <v>0</v>
          </cell>
          <cell r="BV2973">
            <v>0</v>
          </cell>
          <cell r="BW2973">
            <v>0</v>
          </cell>
          <cell r="BX2973">
            <v>0</v>
          </cell>
          <cell r="BY2973">
            <v>0</v>
          </cell>
          <cell r="BZ2973">
            <v>0</v>
          </cell>
          <cell r="CA2973">
            <v>0</v>
          </cell>
          <cell r="CB2973">
            <v>0</v>
          </cell>
          <cell r="CC2973">
            <v>0</v>
          </cell>
          <cell r="CD2973">
            <v>0</v>
          </cell>
          <cell r="CE2973">
            <v>0</v>
          </cell>
          <cell r="CF2973">
            <v>0</v>
          </cell>
          <cell r="CG2973">
            <v>0</v>
          </cell>
          <cell r="CH2973">
            <v>0</v>
          </cell>
          <cell r="CI2973">
            <v>0</v>
          </cell>
          <cell r="CJ2973">
            <v>0</v>
          </cell>
          <cell r="CK2973">
            <v>0</v>
          </cell>
          <cell r="CL2973">
            <v>0</v>
          </cell>
          <cell r="CM2973">
            <v>0</v>
          </cell>
          <cell r="CN2973">
            <v>0</v>
          </cell>
          <cell r="CO2973">
            <v>0</v>
          </cell>
          <cell r="CP2973">
            <v>0</v>
          </cell>
          <cell r="CQ2973">
            <v>0</v>
          </cell>
          <cell r="CR2973">
            <v>0</v>
          </cell>
          <cell r="CS2973">
            <v>0</v>
          </cell>
          <cell r="CT2973">
            <v>0</v>
          </cell>
          <cell r="CU2973">
            <v>0</v>
          </cell>
          <cell r="CV2973">
            <v>0</v>
          </cell>
          <cell r="CW2973">
            <v>0</v>
          </cell>
          <cell r="CX2973">
            <v>0</v>
          </cell>
          <cell r="CY2973">
            <v>0</v>
          </cell>
          <cell r="CZ2973">
            <v>0</v>
          </cell>
          <cell r="DA2973">
            <v>0</v>
          </cell>
          <cell r="DB2973">
            <v>0</v>
          </cell>
          <cell r="DC2973">
            <v>0</v>
          </cell>
          <cell r="DD2973">
            <v>1497.3125</v>
          </cell>
          <cell r="DE2973">
            <v>0</v>
          </cell>
          <cell r="DG2973">
            <v>1418.75</v>
          </cell>
          <cell r="DI2973">
            <v>0.03</v>
          </cell>
          <cell r="DJ2973">
            <v>42.5625</v>
          </cell>
          <cell r="DK2973">
            <v>2.9257604399381337E-2</v>
          </cell>
          <cell r="DL2973">
            <v>0</v>
          </cell>
        </row>
        <row r="2974">
          <cell r="A2974" t="str">
            <v>SCALA45LR0700H1000</v>
          </cell>
          <cell r="B2974" t="str">
            <v>SCALA A 45° LR=0700 H=1000 PIANTA</v>
          </cell>
          <cell r="F2974">
            <v>3052.0119863013701</v>
          </cell>
          <cell r="H2974">
            <v>2227.96875</v>
          </cell>
          <cell r="I2974">
            <v>0.27</v>
          </cell>
          <cell r="J2974" t="str">
            <v>OK</v>
          </cell>
          <cell r="K2974" t="str">
            <v>NEWZD</v>
          </cell>
          <cell r="L2974">
            <v>0</v>
          </cell>
          <cell r="M2974">
            <v>0</v>
          </cell>
          <cell r="N2974">
            <v>0</v>
          </cell>
          <cell r="O2974">
            <v>0</v>
          </cell>
          <cell r="P2974">
            <v>0</v>
          </cell>
          <cell r="Q2974">
            <v>0</v>
          </cell>
          <cell r="R2974">
            <v>0</v>
          </cell>
          <cell r="S2974">
            <v>0</v>
          </cell>
          <cell r="T2974">
            <v>0</v>
          </cell>
          <cell r="U2974">
            <v>0</v>
          </cell>
          <cell r="V2974">
            <v>0</v>
          </cell>
          <cell r="W2974">
            <v>0</v>
          </cell>
          <cell r="X2974">
            <v>0</v>
          </cell>
          <cell r="Y2974">
            <v>0</v>
          </cell>
          <cell r="Z2974">
            <v>0</v>
          </cell>
          <cell r="AA2974">
            <v>0</v>
          </cell>
          <cell r="AB2974">
            <v>0</v>
          </cell>
          <cell r="AC2974">
            <v>0</v>
          </cell>
          <cell r="AD2974">
            <v>0</v>
          </cell>
          <cell r="AE2974">
            <v>0</v>
          </cell>
          <cell r="AF2974">
            <v>0</v>
          </cell>
          <cell r="AG2974">
            <v>0</v>
          </cell>
          <cell r="AH2974">
            <v>0</v>
          </cell>
          <cell r="AI2974">
            <v>0</v>
          </cell>
          <cell r="AJ2974">
            <v>0</v>
          </cell>
          <cell r="AK2974">
            <v>0</v>
          </cell>
          <cell r="AL2974">
            <v>0</v>
          </cell>
          <cell r="AM2974">
            <v>0</v>
          </cell>
          <cell r="AN2974">
            <v>0</v>
          </cell>
          <cell r="AO2974">
            <v>0</v>
          </cell>
          <cell r="AP2974">
            <v>0</v>
          </cell>
          <cell r="AQ2974">
            <v>0</v>
          </cell>
          <cell r="AR2974">
            <v>0</v>
          </cell>
          <cell r="AS2974">
            <v>0</v>
          </cell>
          <cell r="AT2974">
            <v>0</v>
          </cell>
          <cell r="AU2974">
            <v>0</v>
          </cell>
          <cell r="AV2974">
            <v>2191.96875</v>
          </cell>
          <cell r="AW2974">
            <v>36</v>
          </cell>
          <cell r="AX2974">
            <v>1</v>
          </cell>
          <cell r="AY2974">
            <v>0</v>
          </cell>
          <cell r="AZ2974">
            <v>0</v>
          </cell>
          <cell r="BA2974">
            <v>0</v>
          </cell>
          <cell r="BB2974">
            <v>0</v>
          </cell>
          <cell r="BC2974">
            <v>0</v>
          </cell>
          <cell r="BD2974">
            <v>0</v>
          </cell>
          <cell r="BE2974">
            <v>0</v>
          </cell>
          <cell r="BF2974">
            <v>0</v>
          </cell>
          <cell r="BG2974">
            <v>0</v>
          </cell>
          <cell r="BH2974">
            <v>0</v>
          </cell>
          <cell r="BI2974">
            <v>0</v>
          </cell>
          <cell r="BJ2974">
            <v>0</v>
          </cell>
          <cell r="BK2974">
            <v>0</v>
          </cell>
          <cell r="BL2974">
            <v>0</v>
          </cell>
          <cell r="BM2974">
            <v>0</v>
          </cell>
          <cell r="BN2974">
            <v>0</v>
          </cell>
          <cell r="BO2974">
            <v>0</v>
          </cell>
          <cell r="BP2974">
            <v>0</v>
          </cell>
          <cell r="BQ2974">
            <v>0</v>
          </cell>
          <cell r="BR2974">
            <v>0</v>
          </cell>
          <cell r="BS2974">
            <v>0</v>
          </cell>
          <cell r="BT2974">
            <v>0</v>
          </cell>
          <cell r="BU2974">
            <v>0</v>
          </cell>
          <cell r="BV2974">
            <v>0</v>
          </cell>
          <cell r="BW2974">
            <v>0</v>
          </cell>
          <cell r="BX2974">
            <v>0</v>
          </cell>
          <cell r="BY2974">
            <v>0</v>
          </cell>
          <cell r="BZ2974">
            <v>0</v>
          </cell>
          <cell r="CA2974">
            <v>0</v>
          </cell>
          <cell r="CB2974">
            <v>0</v>
          </cell>
          <cell r="CC2974">
            <v>0</v>
          </cell>
          <cell r="CD2974">
            <v>0</v>
          </cell>
          <cell r="CE2974">
            <v>0</v>
          </cell>
          <cell r="CF2974">
            <v>0</v>
          </cell>
          <cell r="CG2974">
            <v>0</v>
          </cell>
          <cell r="CH2974">
            <v>0</v>
          </cell>
          <cell r="CI2974">
            <v>0</v>
          </cell>
          <cell r="CJ2974">
            <v>0</v>
          </cell>
          <cell r="CK2974">
            <v>0</v>
          </cell>
          <cell r="CL2974">
            <v>0</v>
          </cell>
          <cell r="CM2974">
            <v>0</v>
          </cell>
          <cell r="CN2974">
            <v>0</v>
          </cell>
          <cell r="CO2974">
            <v>0</v>
          </cell>
          <cell r="CP2974">
            <v>0</v>
          </cell>
          <cell r="CQ2974">
            <v>0</v>
          </cell>
          <cell r="CR2974">
            <v>0</v>
          </cell>
          <cell r="CS2974">
            <v>0</v>
          </cell>
          <cell r="CT2974">
            <v>0</v>
          </cell>
          <cell r="CU2974">
            <v>0</v>
          </cell>
          <cell r="CV2974">
            <v>0</v>
          </cell>
          <cell r="CW2974">
            <v>0</v>
          </cell>
          <cell r="CX2974">
            <v>0</v>
          </cell>
          <cell r="CY2974">
            <v>0</v>
          </cell>
          <cell r="CZ2974">
            <v>0</v>
          </cell>
          <cell r="DA2974">
            <v>0</v>
          </cell>
          <cell r="DB2974">
            <v>0</v>
          </cell>
          <cell r="DC2974">
            <v>0</v>
          </cell>
          <cell r="DD2974">
            <v>2227.96875</v>
          </cell>
          <cell r="DE2974">
            <v>0</v>
          </cell>
          <cell r="DG2974">
            <v>2128.125</v>
          </cell>
          <cell r="DI2974">
            <v>0.03</v>
          </cell>
          <cell r="DJ2974">
            <v>63.84375</v>
          </cell>
          <cell r="DK2974">
            <v>2.9500953041067406E-2</v>
          </cell>
          <cell r="DL2974">
            <v>0</v>
          </cell>
        </row>
        <row r="2975">
          <cell r="A2975" t="str">
            <v>SCALA45LR0700H1500</v>
          </cell>
          <cell r="B2975" t="str">
            <v>SCALA A 45° LR=0700 H=1500 PIANTA</v>
          </cell>
          <cell r="F2975">
            <v>4052.9109589041095</v>
          </cell>
          <cell r="H2975">
            <v>2958.625</v>
          </cell>
          <cell r="I2975">
            <v>0.27</v>
          </cell>
          <cell r="J2975" t="str">
            <v>OK</v>
          </cell>
          <cell r="K2975" t="str">
            <v>NEWZD</v>
          </cell>
          <cell r="L2975">
            <v>0</v>
          </cell>
          <cell r="M2975">
            <v>0</v>
          </cell>
          <cell r="N2975">
            <v>0</v>
          </cell>
          <cell r="O2975">
            <v>0</v>
          </cell>
          <cell r="P2975">
            <v>0</v>
          </cell>
          <cell r="Q2975">
            <v>0</v>
          </cell>
          <cell r="R2975">
            <v>0</v>
          </cell>
          <cell r="S2975">
            <v>0</v>
          </cell>
          <cell r="T2975">
            <v>0</v>
          </cell>
          <cell r="U2975">
            <v>0</v>
          </cell>
          <cell r="V2975">
            <v>0</v>
          </cell>
          <cell r="W2975">
            <v>0</v>
          </cell>
          <cell r="X2975">
            <v>0</v>
          </cell>
          <cell r="Y2975">
            <v>0</v>
          </cell>
          <cell r="Z2975">
            <v>0</v>
          </cell>
          <cell r="AA2975">
            <v>0</v>
          </cell>
          <cell r="AB2975">
            <v>0</v>
          </cell>
          <cell r="AC2975">
            <v>0</v>
          </cell>
          <cell r="AD2975">
            <v>0</v>
          </cell>
          <cell r="AE2975">
            <v>0</v>
          </cell>
          <cell r="AF2975">
            <v>0</v>
          </cell>
          <cell r="AG2975">
            <v>0</v>
          </cell>
          <cell r="AH2975">
            <v>0</v>
          </cell>
          <cell r="AI2975">
            <v>0</v>
          </cell>
          <cell r="AJ2975">
            <v>0</v>
          </cell>
          <cell r="AK2975">
            <v>0</v>
          </cell>
          <cell r="AL2975">
            <v>0</v>
          </cell>
          <cell r="AM2975">
            <v>0</v>
          </cell>
          <cell r="AN2975">
            <v>0</v>
          </cell>
          <cell r="AO2975">
            <v>0</v>
          </cell>
          <cell r="AP2975">
            <v>0</v>
          </cell>
          <cell r="AQ2975">
            <v>0</v>
          </cell>
          <cell r="AR2975">
            <v>0</v>
          </cell>
          <cell r="AS2975">
            <v>0</v>
          </cell>
          <cell r="AT2975">
            <v>0</v>
          </cell>
          <cell r="AU2975">
            <v>0</v>
          </cell>
          <cell r="AV2975">
            <v>2922.625</v>
          </cell>
          <cell r="AW2975">
            <v>36</v>
          </cell>
          <cell r="AX2975">
            <v>1</v>
          </cell>
          <cell r="AY2975">
            <v>0</v>
          </cell>
          <cell r="AZ2975">
            <v>0</v>
          </cell>
          <cell r="BA2975">
            <v>0</v>
          </cell>
          <cell r="BB2975">
            <v>0</v>
          </cell>
          <cell r="BC2975">
            <v>0</v>
          </cell>
          <cell r="BD2975">
            <v>0</v>
          </cell>
          <cell r="BE2975">
            <v>0</v>
          </cell>
          <cell r="BF2975">
            <v>0</v>
          </cell>
          <cell r="BG2975">
            <v>0</v>
          </cell>
          <cell r="BH2975">
            <v>0</v>
          </cell>
          <cell r="BI2975">
            <v>0</v>
          </cell>
          <cell r="BJ2975">
            <v>0</v>
          </cell>
          <cell r="BK2975">
            <v>0</v>
          </cell>
          <cell r="BL2975">
            <v>0</v>
          </cell>
          <cell r="BM2975">
            <v>0</v>
          </cell>
          <cell r="BN2975">
            <v>0</v>
          </cell>
          <cell r="BO2975">
            <v>0</v>
          </cell>
          <cell r="BP2975">
            <v>0</v>
          </cell>
          <cell r="BQ2975">
            <v>0</v>
          </cell>
          <cell r="BR2975">
            <v>0</v>
          </cell>
          <cell r="BS2975">
            <v>0</v>
          </cell>
          <cell r="BT2975">
            <v>0</v>
          </cell>
          <cell r="BU2975">
            <v>0</v>
          </cell>
          <cell r="BV2975">
            <v>0</v>
          </cell>
          <cell r="BW2975">
            <v>0</v>
          </cell>
          <cell r="BX2975">
            <v>0</v>
          </cell>
          <cell r="BY2975">
            <v>0</v>
          </cell>
          <cell r="BZ2975">
            <v>0</v>
          </cell>
          <cell r="CA2975">
            <v>0</v>
          </cell>
          <cell r="CB2975">
            <v>0</v>
          </cell>
          <cell r="CC2975">
            <v>0</v>
          </cell>
          <cell r="CD2975">
            <v>0</v>
          </cell>
          <cell r="CE2975">
            <v>0</v>
          </cell>
          <cell r="CF2975">
            <v>0</v>
          </cell>
          <cell r="CG2975">
            <v>0</v>
          </cell>
          <cell r="CH2975">
            <v>0</v>
          </cell>
          <cell r="CI2975">
            <v>0</v>
          </cell>
          <cell r="CJ2975">
            <v>0</v>
          </cell>
          <cell r="CK2975">
            <v>0</v>
          </cell>
          <cell r="CL2975">
            <v>0</v>
          </cell>
          <cell r="CM2975">
            <v>0</v>
          </cell>
          <cell r="CN2975">
            <v>0</v>
          </cell>
          <cell r="CO2975">
            <v>0</v>
          </cell>
          <cell r="CP2975">
            <v>0</v>
          </cell>
          <cell r="CQ2975">
            <v>0</v>
          </cell>
          <cell r="CR2975">
            <v>0</v>
          </cell>
          <cell r="CS2975">
            <v>0</v>
          </cell>
          <cell r="CT2975">
            <v>0</v>
          </cell>
          <cell r="CU2975">
            <v>0</v>
          </cell>
          <cell r="CV2975">
            <v>0</v>
          </cell>
          <cell r="CW2975">
            <v>0</v>
          </cell>
          <cell r="CX2975">
            <v>0</v>
          </cell>
          <cell r="CY2975">
            <v>0</v>
          </cell>
          <cell r="CZ2975">
            <v>0</v>
          </cell>
          <cell r="DA2975">
            <v>0</v>
          </cell>
          <cell r="DB2975">
            <v>0</v>
          </cell>
          <cell r="DC2975">
            <v>0</v>
          </cell>
          <cell r="DD2975">
            <v>2958.625</v>
          </cell>
          <cell r="DE2975">
            <v>0</v>
          </cell>
          <cell r="DG2975">
            <v>2837.5</v>
          </cell>
          <cell r="DI2975">
            <v>0.03</v>
          </cell>
          <cell r="DJ2975">
            <v>85.125</v>
          </cell>
          <cell r="DK2975">
            <v>2.9624151731338089E-2</v>
          </cell>
          <cell r="DL2975">
            <v>0</v>
          </cell>
        </row>
        <row r="2976">
          <cell r="A2976" t="str">
            <v>SCALA45LR0700H2000</v>
          </cell>
          <cell r="B2976" t="str">
            <v>SCALA A 45° LR=0700 H=2000 PIANTA</v>
          </cell>
          <cell r="F2976">
            <v>5053.8099315068494</v>
          </cell>
          <cell r="H2976">
            <v>3689.28125</v>
          </cell>
          <cell r="I2976">
            <v>0.27</v>
          </cell>
          <cell r="J2976" t="str">
            <v>OK</v>
          </cell>
          <cell r="K2976" t="str">
            <v>NEWZD</v>
          </cell>
          <cell r="L2976">
            <v>0</v>
          </cell>
          <cell r="M2976">
            <v>0</v>
          </cell>
          <cell r="N2976">
            <v>0</v>
          </cell>
          <cell r="O2976">
            <v>0</v>
          </cell>
          <cell r="P2976">
            <v>0</v>
          </cell>
          <cell r="Q2976">
            <v>0</v>
          </cell>
          <cell r="R2976">
            <v>0</v>
          </cell>
          <cell r="S2976">
            <v>0</v>
          </cell>
          <cell r="T2976">
            <v>0</v>
          </cell>
          <cell r="U2976">
            <v>0</v>
          </cell>
          <cell r="V2976">
            <v>0</v>
          </cell>
          <cell r="W2976">
            <v>0</v>
          </cell>
          <cell r="X2976">
            <v>0</v>
          </cell>
          <cell r="Y2976">
            <v>0</v>
          </cell>
          <cell r="Z2976">
            <v>0</v>
          </cell>
          <cell r="AA2976">
            <v>0</v>
          </cell>
          <cell r="AB2976">
            <v>0</v>
          </cell>
          <cell r="AC2976">
            <v>0</v>
          </cell>
          <cell r="AD2976">
            <v>0</v>
          </cell>
          <cell r="AE2976">
            <v>0</v>
          </cell>
          <cell r="AF2976">
            <v>0</v>
          </cell>
          <cell r="AG2976">
            <v>0</v>
          </cell>
          <cell r="AH2976">
            <v>0</v>
          </cell>
          <cell r="AI2976">
            <v>0</v>
          </cell>
          <cell r="AJ2976">
            <v>0</v>
          </cell>
          <cell r="AK2976">
            <v>0</v>
          </cell>
          <cell r="AL2976">
            <v>0</v>
          </cell>
          <cell r="AM2976">
            <v>0</v>
          </cell>
          <cell r="AN2976">
            <v>0</v>
          </cell>
          <cell r="AO2976">
            <v>0</v>
          </cell>
          <cell r="AP2976">
            <v>0</v>
          </cell>
          <cell r="AQ2976">
            <v>0</v>
          </cell>
          <cell r="AR2976">
            <v>0</v>
          </cell>
          <cell r="AS2976">
            <v>0</v>
          </cell>
          <cell r="AT2976">
            <v>0</v>
          </cell>
          <cell r="AU2976">
            <v>0</v>
          </cell>
          <cell r="AV2976">
            <v>3653.28125</v>
          </cell>
          <cell r="AW2976">
            <v>36</v>
          </cell>
          <cell r="AX2976">
            <v>1</v>
          </cell>
          <cell r="AY2976">
            <v>0</v>
          </cell>
          <cell r="AZ2976">
            <v>0</v>
          </cell>
          <cell r="BA2976">
            <v>0</v>
          </cell>
          <cell r="BB2976">
            <v>0</v>
          </cell>
          <cell r="BC2976">
            <v>0</v>
          </cell>
          <cell r="BD2976">
            <v>0</v>
          </cell>
          <cell r="BE2976">
            <v>0</v>
          </cell>
          <cell r="BF2976">
            <v>0</v>
          </cell>
          <cell r="BG2976">
            <v>0</v>
          </cell>
          <cell r="BH2976">
            <v>0</v>
          </cell>
          <cell r="BI2976">
            <v>0</v>
          </cell>
          <cell r="BJ2976">
            <v>0</v>
          </cell>
          <cell r="BK2976">
            <v>0</v>
          </cell>
          <cell r="BL2976">
            <v>0</v>
          </cell>
          <cell r="BM2976">
            <v>0</v>
          </cell>
          <cell r="BN2976">
            <v>0</v>
          </cell>
          <cell r="BO2976">
            <v>0</v>
          </cell>
          <cell r="BP2976">
            <v>0</v>
          </cell>
          <cell r="BQ2976">
            <v>0</v>
          </cell>
          <cell r="BR2976">
            <v>0</v>
          </cell>
          <cell r="BS2976">
            <v>0</v>
          </cell>
          <cell r="BT2976">
            <v>0</v>
          </cell>
          <cell r="BU2976">
            <v>0</v>
          </cell>
          <cell r="BV2976">
            <v>0</v>
          </cell>
          <cell r="BW2976">
            <v>0</v>
          </cell>
          <cell r="BX2976">
            <v>0</v>
          </cell>
          <cell r="BY2976">
            <v>0</v>
          </cell>
          <cell r="BZ2976">
            <v>0</v>
          </cell>
          <cell r="CA2976">
            <v>0</v>
          </cell>
          <cell r="CB2976">
            <v>0</v>
          </cell>
          <cell r="CC2976">
            <v>0</v>
          </cell>
          <cell r="CD2976">
            <v>0</v>
          </cell>
          <cell r="CE2976">
            <v>0</v>
          </cell>
          <cell r="CF2976">
            <v>0</v>
          </cell>
          <cell r="CG2976">
            <v>0</v>
          </cell>
          <cell r="CH2976">
            <v>0</v>
          </cell>
          <cell r="CI2976">
            <v>0</v>
          </cell>
          <cell r="CJ2976">
            <v>0</v>
          </cell>
          <cell r="CK2976">
            <v>0</v>
          </cell>
          <cell r="CL2976">
            <v>0</v>
          </cell>
          <cell r="CM2976">
            <v>0</v>
          </cell>
          <cell r="CN2976">
            <v>0</v>
          </cell>
          <cell r="CO2976">
            <v>0</v>
          </cell>
          <cell r="CP2976">
            <v>0</v>
          </cell>
          <cell r="CQ2976">
            <v>0</v>
          </cell>
          <cell r="CR2976">
            <v>0</v>
          </cell>
          <cell r="CS2976">
            <v>0</v>
          </cell>
          <cell r="CT2976">
            <v>0</v>
          </cell>
          <cell r="CU2976">
            <v>0</v>
          </cell>
          <cell r="CV2976">
            <v>0</v>
          </cell>
          <cell r="CW2976">
            <v>0</v>
          </cell>
          <cell r="CX2976">
            <v>0</v>
          </cell>
          <cell r="CY2976">
            <v>0</v>
          </cell>
          <cell r="CZ2976">
            <v>0</v>
          </cell>
          <cell r="DA2976">
            <v>0</v>
          </cell>
          <cell r="DB2976">
            <v>0</v>
          </cell>
          <cell r="DC2976">
            <v>0</v>
          </cell>
          <cell r="DD2976">
            <v>3689.28125</v>
          </cell>
          <cell r="DE2976">
            <v>0</v>
          </cell>
          <cell r="DG2976">
            <v>3546.875</v>
          </cell>
          <cell r="DI2976">
            <v>0.03</v>
          </cell>
          <cell r="DJ2976">
            <v>106.40625</v>
          </cell>
          <cell r="DK2976">
            <v>2.96985660956634E-2</v>
          </cell>
          <cell r="DL2976">
            <v>0</v>
          </cell>
        </row>
        <row r="2977">
          <cell r="A2977" t="str">
            <v>SCALA45LR0700H2500</v>
          </cell>
          <cell r="B2977" t="str">
            <v>SCALA A 45° LR=0700 H=2500 PIANTA</v>
          </cell>
          <cell r="F2977">
            <v>6054.7089041095896</v>
          </cell>
          <cell r="H2977">
            <v>4419.9375</v>
          </cell>
          <cell r="I2977">
            <v>0.27</v>
          </cell>
          <cell r="J2977" t="str">
            <v>OK</v>
          </cell>
          <cell r="K2977" t="str">
            <v>NEWZD</v>
          </cell>
          <cell r="L2977">
            <v>0</v>
          </cell>
          <cell r="M2977">
            <v>0</v>
          </cell>
          <cell r="N2977">
            <v>0</v>
          </cell>
          <cell r="O2977">
            <v>0</v>
          </cell>
          <cell r="P2977">
            <v>0</v>
          </cell>
          <cell r="Q2977">
            <v>0</v>
          </cell>
          <cell r="R2977">
            <v>0</v>
          </cell>
          <cell r="S2977">
            <v>0</v>
          </cell>
          <cell r="T2977">
            <v>0</v>
          </cell>
          <cell r="U2977">
            <v>0</v>
          </cell>
          <cell r="V2977">
            <v>0</v>
          </cell>
          <cell r="W2977">
            <v>0</v>
          </cell>
          <cell r="X2977">
            <v>0</v>
          </cell>
          <cell r="Y2977">
            <v>0</v>
          </cell>
          <cell r="Z2977">
            <v>0</v>
          </cell>
          <cell r="AA2977">
            <v>0</v>
          </cell>
          <cell r="AB2977">
            <v>0</v>
          </cell>
          <cell r="AC2977">
            <v>0</v>
          </cell>
          <cell r="AD2977">
            <v>0</v>
          </cell>
          <cell r="AE2977">
            <v>0</v>
          </cell>
          <cell r="AF2977">
            <v>0</v>
          </cell>
          <cell r="AG2977">
            <v>0</v>
          </cell>
          <cell r="AH2977">
            <v>0</v>
          </cell>
          <cell r="AI2977">
            <v>0</v>
          </cell>
          <cell r="AJ2977">
            <v>0</v>
          </cell>
          <cell r="AK2977">
            <v>0</v>
          </cell>
          <cell r="AL2977">
            <v>0</v>
          </cell>
          <cell r="AM2977">
            <v>0</v>
          </cell>
          <cell r="AN2977">
            <v>0</v>
          </cell>
          <cell r="AO2977">
            <v>0</v>
          </cell>
          <cell r="AP2977">
            <v>0</v>
          </cell>
          <cell r="AQ2977">
            <v>0</v>
          </cell>
          <cell r="AR2977">
            <v>0</v>
          </cell>
          <cell r="AS2977">
            <v>0</v>
          </cell>
          <cell r="AT2977">
            <v>0</v>
          </cell>
          <cell r="AU2977">
            <v>0</v>
          </cell>
          <cell r="AV2977">
            <v>4383.9375</v>
          </cell>
          <cell r="AW2977">
            <v>36</v>
          </cell>
          <cell r="AX2977">
            <v>1</v>
          </cell>
          <cell r="AY2977">
            <v>0</v>
          </cell>
          <cell r="AZ2977">
            <v>0</v>
          </cell>
          <cell r="BA2977">
            <v>0</v>
          </cell>
          <cell r="BB2977">
            <v>0</v>
          </cell>
          <cell r="BC2977">
            <v>0</v>
          </cell>
          <cell r="BD2977">
            <v>0</v>
          </cell>
          <cell r="BE2977">
            <v>0</v>
          </cell>
          <cell r="BF2977">
            <v>0</v>
          </cell>
          <cell r="BG2977">
            <v>0</v>
          </cell>
          <cell r="BH2977">
            <v>0</v>
          </cell>
          <cell r="BI2977">
            <v>0</v>
          </cell>
          <cell r="BJ2977">
            <v>0</v>
          </cell>
          <cell r="BK2977">
            <v>0</v>
          </cell>
          <cell r="BL2977">
            <v>0</v>
          </cell>
          <cell r="BM2977">
            <v>0</v>
          </cell>
          <cell r="BN2977">
            <v>0</v>
          </cell>
          <cell r="BO2977">
            <v>0</v>
          </cell>
          <cell r="BP2977">
            <v>0</v>
          </cell>
          <cell r="BQ2977">
            <v>0</v>
          </cell>
          <cell r="BR2977">
            <v>0</v>
          </cell>
          <cell r="BS2977">
            <v>0</v>
          </cell>
          <cell r="BT2977">
            <v>0</v>
          </cell>
          <cell r="BU2977">
            <v>0</v>
          </cell>
          <cell r="BV2977">
            <v>0</v>
          </cell>
          <cell r="BW2977">
            <v>0</v>
          </cell>
          <cell r="BX2977">
            <v>0</v>
          </cell>
          <cell r="BY2977">
            <v>0</v>
          </cell>
          <cell r="BZ2977">
            <v>0</v>
          </cell>
          <cell r="CA2977">
            <v>0</v>
          </cell>
          <cell r="CB2977">
            <v>0</v>
          </cell>
          <cell r="CC2977">
            <v>0</v>
          </cell>
          <cell r="CD2977">
            <v>0</v>
          </cell>
          <cell r="CE2977">
            <v>0</v>
          </cell>
          <cell r="CF2977">
            <v>0</v>
          </cell>
          <cell r="CG2977">
            <v>0</v>
          </cell>
          <cell r="CH2977">
            <v>0</v>
          </cell>
          <cell r="CI2977">
            <v>0</v>
          </cell>
          <cell r="CJ2977">
            <v>0</v>
          </cell>
          <cell r="CK2977">
            <v>0</v>
          </cell>
          <cell r="CL2977">
            <v>0</v>
          </cell>
          <cell r="CM2977">
            <v>0</v>
          </cell>
          <cell r="CN2977">
            <v>0</v>
          </cell>
          <cell r="CO2977">
            <v>0</v>
          </cell>
          <cell r="CP2977">
            <v>0</v>
          </cell>
          <cell r="CQ2977">
            <v>0</v>
          </cell>
          <cell r="CR2977">
            <v>0</v>
          </cell>
          <cell r="CS2977">
            <v>0</v>
          </cell>
          <cell r="CT2977">
            <v>0</v>
          </cell>
          <cell r="CU2977">
            <v>0</v>
          </cell>
          <cell r="CV2977">
            <v>0</v>
          </cell>
          <cell r="CW2977">
            <v>0</v>
          </cell>
          <cell r="CX2977">
            <v>0</v>
          </cell>
          <cell r="CY2977">
            <v>0</v>
          </cell>
          <cell r="CZ2977">
            <v>0</v>
          </cell>
          <cell r="DA2977">
            <v>0</v>
          </cell>
          <cell r="DB2977">
            <v>0</v>
          </cell>
          <cell r="DC2977">
            <v>0</v>
          </cell>
          <cell r="DD2977">
            <v>4419.9375</v>
          </cell>
          <cell r="DE2977">
            <v>0</v>
          </cell>
          <cell r="DG2977">
            <v>4256.25</v>
          </cell>
          <cell r="DI2977">
            <v>0.03</v>
          </cell>
          <cell r="DJ2977">
            <v>127.6875</v>
          </cell>
          <cell r="DK2977">
            <v>2.9748383714834875E-2</v>
          </cell>
          <cell r="DL2977">
            <v>0</v>
          </cell>
        </row>
        <row r="2978">
          <cell r="A2978" t="str">
            <v>SCALA45LR0700H3000</v>
          </cell>
          <cell r="B2978" t="str">
            <v>SCALA A 45° LR=0700 H=3000 PIANTA</v>
          </cell>
          <cell r="F2978">
            <v>7055.607876712329</v>
          </cell>
          <cell r="H2978">
            <v>5150.59375</v>
          </cell>
          <cell r="I2978">
            <v>0.27</v>
          </cell>
          <cell r="J2978" t="str">
            <v>OK</v>
          </cell>
          <cell r="K2978" t="str">
            <v>NEWZD</v>
          </cell>
          <cell r="L2978">
            <v>0</v>
          </cell>
          <cell r="M2978">
            <v>0</v>
          </cell>
          <cell r="N2978">
            <v>0</v>
          </cell>
          <cell r="O2978">
            <v>0</v>
          </cell>
          <cell r="P2978">
            <v>0</v>
          </cell>
          <cell r="Q2978">
            <v>0</v>
          </cell>
          <cell r="R2978">
            <v>0</v>
          </cell>
          <cell r="S2978">
            <v>0</v>
          </cell>
          <cell r="T2978">
            <v>0</v>
          </cell>
          <cell r="U2978">
            <v>0</v>
          </cell>
          <cell r="V2978">
            <v>0</v>
          </cell>
          <cell r="W2978">
            <v>0</v>
          </cell>
          <cell r="X2978">
            <v>0</v>
          </cell>
          <cell r="Y2978">
            <v>0</v>
          </cell>
          <cell r="Z2978">
            <v>0</v>
          </cell>
          <cell r="AA2978">
            <v>0</v>
          </cell>
          <cell r="AB2978">
            <v>0</v>
          </cell>
          <cell r="AC2978">
            <v>0</v>
          </cell>
          <cell r="AD2978">
            <v>0</v>
          </cell>
          <cell r="AE2978">
            <v>0</v>
          </cell>
          <cell r="AF2978">
            <v>0</v>
          </cell>
          <cell r="AG2978">
            <v>0</v>
          </cell>
          <cell r="AH2978">
            <v>0</v>
          </cell>
          <cell r="AI2978">
            <v>0</v>
          </cell>
          <cell r="AJ2978">
            <v>0</v>
          </cell>
          <cell r="AK2978">
            <v>0</v>
          </cell>
          <cell r="AL2978">
            <v>0</v>
          </cell>
          <cell r="AM2978">
            <v>0</v>
          </cell>
          <cell r="AN2978">
            <v>0</v>
          </cell>
          <cell r="AO2978">
            <v>0</v>
          </cell>
          <cell r="AP2978">
            <v>0</v>
          </cell>
          <cell r="AQ2978">
            <v>0</v>
          </cell>
          <cell r="AR2978">
            <v>0</v>
          </cell>
          <cell r="AS2978">
            <v>0</v>
          </cell>
          <cell r="AT2978">
            <v>0</v>
          </cell>
          <cell r="AU2978">
            <v>0</v>
          </cell>
          <cell r="AV2978">
            <v>5114.59375</v>
          </cell>
          <cell r="AW2978">
            <v>36</v>
          </cell>
          <cell r="AX2978">
            <v>1</v>
          </cell>
          <cell r="AY2978">
            <v>0</v>
          </cell>
          <cell r="AZ2978">
            <v>0</v>
          </cell>
          <cell r="BA2978">
            <v>0</v>
          </cell>
          <cell r="BB2978">
            <v>0</v>
          </cell>
          <cell r="BC2978">
            <v>0</v>
          </cell>
          <cell r="BD2978">
            <v>0</v>
          </cell>
          <cell r="BE2978">
            <v>0</v>
          </cell>
          <cell r="BF2978">
            <v>0</v>
          </cell>
          <cell r="BG2978">
            <v>0</v>
          </cell>
          <cell r="BH2978">
            <v>0</v>
          </cell>
          <cell r="BI2978">
            <v>0</v>
          </cell>
          <cell r="BJ2978">
            <v>0</v>
          </cell>
          <cell r="BK2978">
            <v>0</v>
          </cell>
          <cell r="BL2978">
            <v>0</v>
          </cell>
          <cell r="BM2978">
            <v>0</v>
          </cell>
          <cell r="BN2978">
            <v>0</v>
          </cell>
          <cell r="BO2978">
            <v>0</v>
          </cell>
          <cell r="BP2978">
            <v>0</v>
          </cell>
          <cell r="BQ2978">
            <v>0</v>
          </cell>
          <cell r="BR2978">
            <v>0</v>
          </cell>
          <cell r="BS2978">
            <v>0</v>
          </cell>
          <cell r="BT2978">
            <v>0</v>
          </cell>
          <cell r="BU2978">
            <v>0</v>
          </cell>
          <cell r="BV2978">
            <v>0</v>
          </cell>
          <cell r="BW2978">
            <v>0</v>
          </cell>
          <cell r="BX2978">
            <v>0</v>
          </cell>
          <cell r="BY2978">
            <v>0</v>
          </cell>
          <cell r="BZ2978">
            <v>0</v>
          </cell>
          <cell r="CA2978">
            <v>0</v>
          </cell>
          <cell r="CB2978">
            <v>0</v>
          </cell>
          <cell r="CC2978">
            <v>0</v>
          </cell>
          <cell r="CD2978">
            <v>0</v>
          </cell>
          <cell r="CE2978">
            <v>0</v>
          </cell>
          <cell r="CF2978">
            <v>0</v>
          </cell>
          <cell r="CG2978">
            <v>0</v>
          </cell>
          <cell r="CH2978">
            <v>0</v>
          </cell>
          <cell r="CI2978">
            <v>0</v>
          </cell>
          <cell r="CJ2978">
            <v>0</v>
          </cell>
          <cell r="CK2978">
            <v>0</v>
          </cell>
          <cell r="CL2978">
            <v>0</v>
          </cell>
          <cell r="CM2978">
            <v>0</v>
          </cell>
          <cell r="CN2978">
            <v>0</v>
          </cell>
          <cell r="CO2978">
            <v>0</v>
          </cell>
          <cell r="CP2978">
            <v>0</v>
          </cell>
          <cell r="CQ2978">
            <v>0</v>
          </cell>
          <cell r="CR2978">
            <v>0</v>
          </cell>
          <cell r="CS2978">
            <v>0</v>
          </cell>
          <cell r="CT2978">
            <v>0</v>
          </cell>
          <cell r="CU2978">
            <v>0</v>
          </cell>
          <cell r="CV2978">
            <v>0</v>
          </cell>
          <cell r="CW2978">
            <v>0</v>
          </cell>
          <cell r="CX2978">
            <v>0</v>
          </cell>
          <cell r="CY2978">
            <v>0</v>
          </cell>
          <cell r="CZ2978">
            <v>0</v>
          </cell>
          <cell r="DA2978">
            <v>0</v>
          </cell>
          <cell r="DB2978">
            <v>0</v>
          </cell>
          <cell r="DC2978">
            <v>0</v>
          </cell>
          <cell r="DD2978">
            <v>5150.59375</v>
          </cell>
          <cell r="DE2978">
            <v>0</v>
          </cell>
          <cell r="DG2978">
            <v>4965.625</v>
          </cell>
          <cell r="DI2978">
            <v>0.03</v>
          </cell>
          <cell r="DJ2978">
            <v>148.96875</v>
          </cell>
          <cell r="DK2978">
            <v>2.9784070177192413E-2</v>
          </cell>
          <cell r="DL2978">
            <v>0</v>
          </cell>
        </row>
        <row r="2979">
          <cell r="A2979" t="str">
            <v>SCAN-SICK-CLV650-6120</v>
          </cell>
          <cell r="B2979" t="str">
            <v>CLV650-6120 CDF KOMBIKIT SCANNER AUTOFOCUS FINO A 1,6 MT SCATOLE SU PALLET</v>
          </cell>
          <cell r="F2979">
            <v>10752.995744680853</v>
          </cell>
          <cell r="H2979">
            <v>5053.9080000000004</v>
          </cell>
          <cell r="I2979">
            <v>0.53</v>
          </cell>
          <cell r="J2979" t="str">
            <v>BEMA</v>
          </cell>
          <cell r="K2979" t="str">
            <v>NEWZD</v>
          </cell>
          <cell r="L2979">
            <v>0</v>
          </cell>
          <cell r="M2979">
            <v>0</v>
          </cell>
          <cell r="N2979">
            <v>0</v>
          </cell>
          <cell r="O2979">
            <v>0</v>
          </cell>
          <cell r="P2979">
            <v>0</v>
          </cell>
          <cell r="Q2979">
            <v>0</v>
          </cell>
          <cell r="R2979">
            <v>0</v>
          </cell>
          <cell r="S2979">
            <v>0</v>
          </cell>
          <cell r="T2979">
            <v>0</v>
          </cell>
          <cell r="U2979">
            <v>0</v>
          </cell>
          <cell r="V2979">
            <v>0</v>
          </cell>
          <cell r="W2979">
            <v>0</v>
          </cell>
          <cell r="X2979">
            <v>0</v>
          </cell>
          <cell r="Y2979">
            <v>0</v>
          </cell>
          <cell r="Z2979">
            <v>0</v>
          </cell>
          <cell r="AA2979">
            <v>0</v>
          </cell>
          <cell r="AB2979">
            <v>0</v>
          </cell>
          <cell r="AC2979">
            <v>0</v>
          </cell>
          <cell r="AD2979">
            <v>0</v>
          </cell>
          <cell r="AE2979">
            <v>0</v>
          </cell>
          <cell r="AF2979">
            <v>0</v>
          </cell>
          <cell r="AG2979">
            <v>0</v>
          </cell>
          <cell r="AH2979">
            <v>0</v>
          </cell>
          <cell r="AI2979">
            <v>0</v>
          </cell>
          <cell r="AJ2979">
            <v>0</v>
          </cell>
          <cell r="AK2979">
            <v>0</v>
          </cell>
          <cell r="AL2979">
            <v>0</v>
          </cell>
          <cell r="AM2979">
            <v>0</v>
          </cell>
          <cell r="AN2979">
            <v>0</v>
          </cell>
          <cell r="AO2979">
            <v>0</v>
          </cell>
          <cell r="AP2979">
            <v>0</v>
          </cell>
          <cell r="AQ2979">
            <v>0</v>
          </cell>
          <cell r="AR2979">
            <v>0</v>
          </cell>
          <cell r="AS2979">
            <v>0</v>
          </cell>
          <cell r="AT2979">
            <v>0</v>
          </cell>
          <cell r="AU2979">
            <v>0</v>
          </cell>
          <cell r="AV2979">
            <v>4370.9080000000004</v>
          </cell>
          <cell r="AW2979">
            <v>36</v>
          </cell>
          <cell r="AX2979">
            <v>1</v>
          </cell>
          <cell r="AY2979">
            <v>0</v>
          </cell>
          <cell r="AZ2979">
            <v>0</v>
          </cell>
          <cell r="BA2979">
            <v>0</v>
          </cell>
          <cell r="BB2979">
            <v>0</v>
          </cell>
          <cell r="BC2979">
            <v>0</v>
          </cell>
          <cell r="BD2979">
            <v>0</v>
          </cell>
          <cell r="BE2979">
            <v>72</v>
          </cell>
          <cell r="BF2979">
            <v>2</v>
          </cell>
          <cell r="BG2979">
            <v>0</v>
          </cell>
          <cell r="BH2979">
            <v>0</v>
          </cell>
          <cell r="BI2979">
            <v>0</v>
          </cell>
          <cell r="BJ2979">
            <v>0</v>
          </cell>
          <cell r="BK2979">
            <v>380</v>
          </cell>
          <cell r="BL2979">
            <v>10</v>
          </cell>
          <cell r="BM2979">
            <v>0</v>
          </cell>
          <cell r="BN2979">
            <v>0</v>
          </cell>
          <cell r="BO2979">
            <v>65</v>
          </cell>
          <cell r="BP2979">
            <v>2</v>
          </cell>
          <cell r="BQ2979">
            <v>0</v>
          </cell>
          <cell r="BR2979">
            <v>0</v>
          </cell>
          <cell r="BS2979">
            <v>130</v>
          </cell>
          <cell r="BT2979">
            <v>4</v>
          </cell>
          <cell r="BU2979">
            <v>0</v>
          </cell>
          <cell r="BV2979">
            <v>0</v>
          </cell>
          <cell r="BW2979">
            <v>0</v>
          </cell>
          <cell r="BX2979">
            <v>0</v>
          </cell>
          <cell r="BY2979">
            <v>0</v>
          </cell>
          <cell r="BZ2979">
            <v>0</v>
          </cell>
          <cell r="CA2979">
            <v>0</v>
          </cell>
          <cell r="CB2979">
            <v>0</v>
          </cell>
          <cell r="CC2979">
            <v>0</v>
          </cell>
          <cell r="CD2979">
            <v>0</v>
          </cell>
          <cell r="CE2979">
            <v>0</v>
          </cell>
          <cell r="CF2979">
            <v>0</v>
          </cell>
          <cell r="CG2979">
            <v>0</v>
          </cell>
          <cell r="CH2979">
            <v>0</v>
          </cell>
          <cell r="CI2979">
            <v>0</v>
          </cell>
          <cell r="CJ2979">
            <v>0</v>
          </cell>
          <cell r="CK2979">
            <v>0</v>
          </cell>
          <cell r="CL2979">
            <v>0</v>
          </cell>
          <cell r="CM2979">
            <v>0</v>
          </cell>
          <cell r="CN2979">
            <v>0</v>
          </cell>
          <cell r="CO2979">
            <v>0</v>
          </cell>
          <cell r="CP2979">
            <v>0</v>
          </cell>
          <cell r="CQ2979">
            <v>0</v>
          </cell>
          <cell r="CR2979">
            <v>0</v>
          </cell>
          <cell r="CS2979">
            <v>0</v>
          </cell>
          <cell r="CT2979">
            <v>0</v>
          </cell>
          <cell r="CU2979">
            <v>0</v>
          </cell>
          <cell r="CV2979">
            <v>0</v>
          </cell>
          <cell r="CW2979">
            <v>0</v>
          </cell>
          <cell r="CX2979">
            <v>0</v>
          </cell>
          <cell r="CY2979">
            <v>0</v>
          </cell>
          <cell r="CZ2979">
            <v>0</v>
          </cell>
          <cell r="DA2979">
            <v>0</v>
          </cell>
          <cell r="DB2979">
            <v>0</v>
          </cell>
          <cell r="DC2979">
            <v>0</v>
          </cell>
          <cell r="DD2979">
            <v>5053.9080000000004</v>
          </cell>
          <cell r="DE2979">
            <v>0</v>
          </cell>
          <cell r="DG2979">
            <v>4243.6000000000004</v>
          </cell>
          <cell r="DI2979">
            <v>0.03</v>
          </cell>
          <cell r="DJ2979">
            <v>127.30800000000001</v>
          </cell>
          <cell r="DK2979">
            <v>2.5840945073681645E-2</v>
          </cell>
          <cell r="DL2979">
            <v>0</v>
          </cell>
        </row>
        <row r="2980">
          <cell r="A2980" t="str">
            <v>SDM-FIT-001</v>
          </cell>
          <cell r="B2980" t="str">
            <v>SDM - BASE - (BA &amp; SW-PC)</v>
          </cell>
          <cell r="F2980">
            <v>294212.12121212122</v>
          </cell>
          <cell r="H2980">
            <v>97090</v>
          </cell>
          <cell r="I2980">
            <v>0.66999999999999993</v>
          </cell>
          <cell r="J2980" t="str">
            <v>OLD</v>
          </cell>
          <cell r="K2980" t="str">
            <v>NEWZD</v>
          </cell>
          <cell r="L2980">
            <v>0</v>
          </cell>
          <cell r="M2980">
            <v>0</v>
          </cell>
          <cell r="N2980">
            <v>0</v>
          </cell>
          <cell r="O2980">
            <v>0</v>
          </cell>
          <cell r="P2980">
            <v>0</v>
          </cell>
          <cell r="Q2980">
            <v>0</v>
          </cell>
          <cell r="R2980">
            <v>0</v>
          </cell>
          <cell r="S2980">
            <v>0</v>
          </cell>
          <cell r="T2980">
            <v>0</v>
          </cell>
          <cell r="U2980">
            <v>0</v>
          </cell>
          <cell r="V2980">
            <v>0</v>
          </cell>
          <cell r="W2980">
            <v>0</v>
          </cell>
          <cell r="X2980">
            <v>0</v>
          </cell>
          <cell r="Y2980">
            <v>0</v>
          </cell>
          <cell r="Z2980">
            <v>0</v>
          </cell>
          <cell r="AA2980">
            <v>0</v>
          </cell>
          <cell r="AB2980">
            <v>0</v>
          </cell>
          <cell r="AC2980">
            <v>0</v>
          </cell>
          <cell r="AD2980">
            <v>0</v>
          </cell>
          <cell r="AE2980">
            <v>0</v>
          </cell>
          <cell r="AF2980">
            <v>0</v>
          </cell>
          <cell r="AG2980">
            <v>0</v>
          </cell>
          <cell r="AH2980">
            <v>0</v>
          </cell>
          <cell r="AI2980">
            <v>0</v>
          </cell>
          <cell r="AJ2980">
            <v>0</v>
          </cell>
          <cell r="AK2980">
            <v>0</v>
          </cell>
          <cell r="AL2980">
            <v>0</v>
          </cell>
          <cell r="AM2980">
            <v>0</v>
          </cell>
          <cell r="AN2980">
            <v>0</v>
          </cell>
          <cell r="AO2980">
            <v>0</v>
          </cell>
          <cell r="AP2980">
            <v>0</v>
          </cell>
          <cell r="AQ2980">
            <v>0</v>
          </cell>
          <cell r="AR2980">
            <v>0</v>
          </cell>
          <cell r="AS2980">
            <v>0</v>
          </cell>
          <cell r="AT2980">
            <v>0</v>
          </cell>
          <cell r="AU2980">
            <v>0</v>
          </cell>
          <cell r="AV2980">
            <v>0</v>
          </cell>
          <cell r="AW2980">
            <v>0</v>
          </cell>
          <cell r="AX2980">
            <v>0</v>
          </cell>
          <cell r="AY2980">
            <v>0</v>
          </cell>
          <cell r="AZ2980">
            <v>0</v>
          </cell>
          <cell r="BA2980">
            <v>0</v>
          </cell>
          <cell r="BB2980">
            <v>0</v>
          </cell>
          <cell r="BC2980">
            <v>0</v>
          </cell>
          <cell r="BD2980">
            <v>0</v>
          </cell>
          <cell r="BE2980">
            <v>0</v>
          </cell>
          <cell r="BF2980">
            <v>0</v>
          </cell>
          <cell r="BG2980">
            <v>20800</v>
          </cell>
          <cell r="BH2980">
            <v>400</v>
          </cell>
          <cell r="BI2980">
            <v>49800</v>
          </cell>
          <cell r="BJ2980">
            <v>1200</v>
          </cell>
          <cell r="BK2980">
            <v>0</v>
          </cell>
          <cell r="BL2980">
            <v>0</v>
          </cell>
          <cell r="BM2980">
            <v>0</v>
          </cell>
          <cell r="BN2980">
            <v>0</v>
          </cell>
          <cell r="BO2980">
            <v>0</v>
          </cell>
          <cell r="BP2980">
            <v>0</v>
          </cell>
          <cell r="BQ2980">
            <v>0</v>
          </cell>
          <cell r="BR2980">
            <v>0</v>
          </cell>
          <cell r="BS2980">
            <v>0</v>
          </cell>
          <cell r="BT2980">
            <v>0</v>
          </cell>
          <cell r="BU2980">
            <v>0</v>
          </cell>
          <cell r="BV2980">
            <v>0</v>
          </cell>
          <cell r="BW2980">
            <v>8240</v>
          </cell>
          <cell r="BX2980">
            <v>160</v>
          </cell>
          <cell r="BY2980">
            <v>18250</v>
          </cell>
          <cell r="BZ2980">
            <v>500</v>
          </cell>
          <cell r="CA2980">
            <v>0</v>
          </cell>
          <cell r="CB2980">
            <v>0</v>
          </cell>
          <cell r="CC2980">
            <v>0</v>
          </cell>
          <cell r="CD2980">
            <v>0</v>
          </cell>
          <cell r="CE2980">
            <v>0</v>
          </cell>
          <cell r="CF2980">
            <v>0</v>
          </cell>
          <cell r="CG2980">
            <v>0</v>
          </cell>
          <cell r="CH2980">
            <v>0</v>
          </cell>
          <cell r="CI2980">
            <v>0</v>
          </cell>
          <cell r="CJ2980">
            <v>0</v>
          </cell>
          <cell r="CK2980">
            <v>0</v>
          </cell>
          <cell r="CL2980">
            <v>0</v>
          </cell>
          <cell r="CM2980">
            <v>0</v>
          </cell>
          <cell r="CN2980">
            <v>0</v>
          </cell>
          <cell r="CO2980">
            <v>0</v>
          </cell>
          <cell r="CP2980">
            <v>0</v>
          </cell>
          <cell r="CQ2980">
            <v>0</v>
          </cell>
          <cell r="CR2980">
            <v>0</v>
          </cell>
          <cell r="CS2980">
            <v>0</v>
          </cell>
          <cell r="CT2980">
            <v>0</v>
          </cell>
          <cell r="CU2980">
            <v>0</v>
          </cell>
          <cell r="CV2980">
            <v>0</v>
          </cell>
          <cell r="CW2980">
            <v>0</v>
          </cell>
          <cell r="CX2980">
            <v>0</v>
          </cell>
          <cell r="CY2980">
            <v>0</v>
          </cell>
          <cell r="CZ2980">
            <v>0</v>
          </cell>
          <cell r="DA2980">
            <v>0</v>
          </cell>
          <cell r="DB2980">
            <v>0</v>
          </cell>
          <cell r="DC2980">
            <v>0</v>
          </cell>
          <cell r="DD2980">
            <v>97090</v>
          </cell>
          <cell r="DE2980">
            <v>0</v>
          </cell>
        </row>
        <row r="2981">
          <cell r="A2981" t="str">
            <v>SDM-FIT-002</v>
          </cell>
          <cell r="B2981" t="str">
            <v>SDM - Extra Definizione per Sistemi Complessi/Cliente Difficile (PM &amp; BA)</v>
          </cell>
          <cell r="F2981">
            <v>91666.666666666657</v>
          </cell>
          <cell r="H2981">
            <v>30250</v>
          </cell>
          <cell r="I2981">
            <v>0.66999999999999993</v>
          </cell>
          <cell r="J2981" t="str">
            <v>OLD</v>
          </cell>
          <cell r="K2981" t="str">
            <v>NEWZD</v>
          </cell>
          <cell r="L2981">
            <v>0</v>
          </cell>
          <cell r="M2981">
            <v>0</v>
          </cell>
          <cell r="N2981">
            <v>0</v>
          </cell>
          <cell r="O2981">
            <v>0</v>
          </cell>
          <cell r="P2981">
            <v>0</v>
          </cell>
          <cell r="Q2981">
            <v>0</v>
          </cell>
          <cell r="R2981">
            <v>0</v>
          </cell>
          <cell r="S2981">
            <v>0</v>
          </cell>
          <cell r="T2981">
            <v>0</v>
          </cell>
          <cell r="U2981">
            <v>0</v>
          </cell>
          <cell r="V2981">
            <v>0</v>
          </cell>
          <cell r="W2981">
            <v>0</v>
          </cell>
          <cell r="X2981">
            <v>0</v>
          </cell>
          <cell r="Y2981">
            <v>0</v>
          </cell>
          <cell r="Z2981">
            <v>0</v>
          </cell>
          <cell r="AA2981">
            <v>0</v>
          </cell>
          <cell r="AB2981">
            <v>0</v>
          </cell>
          <cell r="AC2981">
            <v>0</v>
          </cell>
          <cell r="AD2981">
            <v>0</v>
          </cell>
          <cell r="AE2981">
            <v>0</v>
          </cell>
          <cell r="AF2981">
            <v>0</v>
          </cell>
          <cell r="AG2981">
            <v>0</v>
          </cell>
          <cell r="AH2981">
            <v>0</v>
          </cell>
          <cell r="AI2981">
            <v>0</v>
          </cell>
          <cell r="AJ2981">
            <v>0</v>
          </cell>
          <cell r="AK2981">
            <v>0</v>
          </cell>
          <cell r="AL2981">
            <v>0</v>
          </cell>
          <cell r="AM2981">
            <v>0</v>
          </cell>
          <cell r="AN2981">
            <v>0</v>
          </cell>
          <cell r="AO2981">
            <v>0</v>
          </cell>
          <cell r="AP2981">
            <v>0</v>
          </cell>
          <cell r="AQ2981">
            <v>0</v>
          </cell>
          <cell r="AR2981">
            <v>0</v>
          </cell>
          <cell r="AS2981">
            <v>0</v>
          </cell>
          <cell r="AT2981">
            <v>0</v>
          </cell>
          <cell r="AU2981">
            <v>0</v>
          </cell>
          <cell r="AV2981">
            <v>0</v>
          </cell>
          <cell r="AW2981">
            <v>0</v>
          </cell>
          <cell r="AX2981">
            <v>0</v>
          </cell>
          <cell r="AY2981">
            <v>0</v>
          </cell>
          <cell r="AZ2981">
            <v>0</v>
          </cell>
          <cell r="BA2981">
            <v>0</v>
          </cell>
          <cell r="BB2981">
            <v>0</v>
          </cell>
          <cell r="BC2981">
            <v>0</v>
          </cell>
          <cell r="BD2981">
            <v>0</v>
          </cell>
          <cell r="BE2981">
            <v>0</v>
          </cell>
          <cell r="BF2981">
            <v>0</v>
          </cell>
          <cell r="BG2981">
            <v>20800</v>
          </cell>
          <cell r="BH2981">
            <v>400</v>
          </cell>
          <cell r="BI2981">
            <v>0</v>
          </cell>
          <cell r="BJ2981">
            <v>0</v>
          </cell>
          <cell r="BK2981">
            <v>0</v>
          </cell>
          <cell r="BL2981">
            <v>0</v>
          </cell>
          <cell r="BM2981">
            <v>0</v>
          </cell>
          <cell r="BN2981">
            <v>0</v>
          </cell>
          <cell r="BO2981">
            <v>0</v>
          </cell>
          <cell r="BP2981">
            <v>0</v>
          </cell>
          <cell r="BQ2981">
            <v>0</v>
          </cell>
          <cell r="BR2981">
            <v>0</v>
          </cell>
          <cell r="BS2981">
            <v>0</v>
          </cell>
          <cell r="BT2981">
            <v>0</v>
          </cell>
          <cell r="BU2981">
            <v>0</v>
          </cell>
          <cell r="BV2981">
            <v>0</v>
          </cell>
          <cell r="BW2981">
            <v>0</v>
          </cell>
          <cell r="BX2981">
            <v>0</v>
          </cell>
          <cell r="BY2981">
            <v>0</v>
          </cell>
          <cell r="BZ2981">
            <v>0</v>
          </cell>
          <cell r="CA2981">
            <v>0</v>
          </cell>
          <cell r="CB2981">
            <v>0</v>
          </cell>
          <cell r="CC2981">
            <v>0</v>
          </cell>
          <cell r="CD2981">
            <v>0</v>
          </cell>
          <cell r="CE2981">
            <v>7650</v>
          </cell>
          <cell r="CF2981">
            <v>100</v>
          </cell>
          <cell r="CG2981">
            <v>1800</v>
          </cell>
          <cell r="CH2981">
            <v>0</v>
          </cell>
          <cell r="CI2981">
            <v>0</v>
          </cell>
          <cell r="CJ2981">
            <v>0</v>
          </cell>
          <cell r="CK2981">
            <v>0</v>
          </cell>
          <cell r="CL2981">
            <v>0</v>
          </cell>
          <cell r="CM2981">
            <v>0</v>
          </cell>
          <cell r="CN2981">
            <v>0</v>
          </cell>
          <cell r="CO2981">
            <v>0</v>
          </cell>
          <cell r="CP2981">
            <v>0</v>
          </cell>
          <cell r="CQ2981">
            <v>0</v>
          </cell>
          <cell r="CR2981">
            <v>0</v>
          </cell>
          <cell r="CS2981">
            <v>0</v>
          </cell>
          <cell r="CT2981">
            <v>0</v>
          </cell>
          <cell r="CU2981">
            <v>0</v>
          </cell>
          <cell r="CV2981">
            <v>0</v>
          </cell>
          <cell r="CW2981">
            <v>0</v>
          </cell>
          <cell r="CX2981">
            <v>0</v>
          </cell>
          <cell r="CY2981">
            <v>0</v>
          </cell>
          <cell r="CZ2981">
            <v>0</v>
          </cell>
          <cell r="DA2981">
            <v>0</v>
          </cell>
          <cell r="DB2981">
            <v>0</v>
          </cell>
          <cell r="DC2981">
            <v>0</v>
          </cell>
          <cell r="DD2981">
            <v>30250</v>
          </cell>
          <cell r="DE2981">
            <v>0</v>
          </cell>
        </row>
        <row r="2982">
          <cell r="A2982" t="str">
            <v>SDM-FIT-101</v>
          </cell>
          <cell r="B2982" t="str">
            <v>SDM - Prezzo per LGV (SW-PC)</v>
          </cell>
          <cell r="F2982">
            <v>2887.5</v>
          </cell>
          <cell r="H2982">
            <v>0</v>
          </cell>
          <cell r="I2982">
            <v>1</v>
          </cell>
          <cell r="J2982" t="str">
            <v>OLD</v>
          </cell>
          <cell r="K2982" t="str">
            <v>NEWZD</v>
          </cell>
          <cell r="L2982">
            <v>0</v>
          </cell>
          <cell r="M2982">
            <v>0</v>
          </cell>
          <cell r="N2982">
            <v>0</v>
          </cell>
          <cell r="O2982">
            <v>0</v>
          </cell>
          <cell r="P2982">
            <v>0</v>
          </cell>
          <cell r="Q2982">
            <v>0</v>
          </cell>
          <cell r="R2982">
            <v>0</v>
          </cell>
          <cell r="S2982">
            <v>0</v>
          </cell>
          <cell r="T2982">
            <v>0</v>
          </cell>
          <cell r="U2982">
            <v>0</v>
          </cell>
          <cell r="V2982">
            <v>0</v>
          </cell>
          <cell r="W2982">
            <v>0</v>
          </cell>
          <cell r="X2982">
            <v>0</v>
          </cell>
          <cell r="Y2982">
            <v>0</v>
          </cell>
          <cell r="Z2982">
            <v>0</v>
          </cell>
          <cell r="AA2982">
            <v>0</v>
          </cell>
          <cell r="AB2982">
            <v>0</v>
          </cell>
          <cell r="AC2982">
            <v>0</v>
          </cell>
          <cell r="AD2982">
            <v>0</v>
          </cell>
          <cell r="AE2982">
            <v>0</v>
          </cell>
          <cell r="AF2982">
            <v>0</v>
          </cell>
          <cell r="AG2982">
            <v>0</v>
          </cell>
          <cell r="AH2982">
            <v>0</v>
          </cell>
          <cell r="AI2982">
            <v>0</v>
          </cell>
          <cell r="AJ2982">
            <v>0</v>
          </cell>
          <cell r="AK2982">
            <v>0</v>
          </cell>
          <cell r="AL2982">
            <v>0</v>
          </cell>
          <cell r="AM2982">
            <v>0</v>
          </cell>
          <cell r="AN2982">
            <v>0</v>
          </cell>
          <cell r="AO2982">
            <v>0</v>
          </cell>
          <cell r="AP2982">
            <v>0</v>
          </cell>
          <cell r="AQ2982">
            <v>0</v>
          </cell>
          <cell r="AR2982">
            <v>0</v>
          </cell>
          <cell r="AS2982">
            <v>0</v>
          </cell>
          <cell r="AT2982">
            <v>0</v>
          </cell>
          <cell r="AU2982">
            <v>0</v>
          </cell>
          <cell r="AV2982">
            <v>0</v>
          </cell>
          <cell r="AW2982">
            <v>0</v>
          </cell>
          <cell r="AX2982">
            <v>0</v>
          </cell>
          <cell r="AY2982">
            <v>0</v>
          </cell>
          <cell r="AZ2982">
            <v>0</v>
          </cell>
          <cell r="BA2982">
            <v>0</v>
          </cell>
          <cell r="BB2982">
            <v>0</v>
          </cell>
          <cell r="BC2982">
            <v>0</v>
          </cell>
          <cell r="BD2982">
            <v>0</v>
          </cell>
          <cell r="BE2982">
            <v>0</v>
          </cell>
          <cell r="BF2982">
            <v>0</v>
          </cell>
          <cell r="BG2982">
            <v>0</v>
          </cell>
          <cell r="BH2982">
            <v>0</v>
          </cell>
          <cell r="BI2982">
            <v>0</v>
          </cell>
          <cell r="BJ2982">
            <v>0</v>
          </cell>
          <cell r="BK2982">
            <v>0</v>
          </cell>
          <cell r="BL2982">
            <v>0</v>
          </cell>
          <cell r="BM2982">
            <v>0</v>
          </cell>
          <cell r="BN2982">
            <v>0</v>
          </cell>
          <cell r="BO2982">
            <v>0</v>
          </cell>
          <cell r="BP2982">
            <v>0</v>
          </cell>
          <cell r="BQ2982">
            <v>0</v>
          </cell>
          <cell r="BR2982">
            <v>0</v>
          </cell>
          <cell r="BS2982">
            <v>0</v>
          </cell>
          <cell r="BT2982">
            <v>0</v>
          </cell>
          <cell r="BU2982">
            <v>0</v>
          </cell>
          <cell r="BV2982">
            <v>0</v>
          </cell>
          <cell r="BW2982">
            <v>0</v>
          </cell>
          <cell r="BX2982">
            <v>0</v>
          </cell>
          <cell r="BY2982">
            <v>0</v>
          </cell>
          <cell r="BZ2982">
            <v>0</v>
          </cell>
          <cell r="CA2982">
            <v>0</v>
          </cell>
          <cell r="CB2982">
            <v>0</v>
          </cell>
          <cell r="CC2982">
            <v>0</v>
          </cell>
          <cell r="CD2982">
            <v>0</v>
          </cell>
          <cell r="CE2982">
            <v>0</v>
          </cell>
          <cell r="CF2982">
            <v>0</v>
          </cell>
          <cell r="CG2982">
            <v>0</v>
          </cell>
          <cell r="CH2982">
            <v>0</v>
          </cell>
          <cell r="CI2982">
            <v>0</v>
          </cell>
          <cell r="CJ2982">
            <v>0</v>
          </cell>
          <cell r="CK2982">
            <v>0</v>
          </cell>
          <cell r="CL2982">
            <v>0</v>
          </cell>
          <cell r="CM2982">
            <v>0</v>
          </cell>
          <cell r="CN2982">
            <v>0</v>
          </cell>
          <cell r="CO2982">
            <v>0</v>
          </cell>
          <cell r="CP2982">
            <v>0</v>
          </cell>
          <cell r="CQ2982">
            <v>0</v>
          </cell>
          <cell r="CR2982">
            <v>0</v>
          </cell>
          <cell r="CS2982">
            <v>0</v>
          </cell>
          <cell r="CT2982">
            <v>0</v>
          </cell>
          <cell r="CU2982">
            <v>0</v>
          </cell>
          <cell r="CV2982">
            <v>0</v>
          </cell>
          <cell r="CW2982">
            <v>0</v>
          </cell>
          <cell r="CX2982">
            <v>0</v>
          </cell>
          <cell r="CY2982">
            <v>0</v>
          </cell>
          <cell r="CZ2982">
            <v>0</v>
          </cell>
          <cell r="DA2982">
            <v>0</v>
          </cell>
          <cell r="DB2982">
            <v>0</v>
          </cell>
          <cell r="DC2982">
            <v>0</v>
          </cell>
          <cell r="DD2982">
            <v>0</v>
          </cell>
          <cell r="DE2982">
            <v>0</v>
          </cell>
        </row>
        <row r="2983">
          <cell r="A2983" t="str">
            <v>SDM-FIT-103</v>
          </cell>
          <cell r="B2983" t="str">
            <v>SDM - Prezzo per Posizione Pallet in Magazzino (SW-PC)</v>
          </cell>
          <cell r="F2983">
            <v>1.05</v>
          </cell>
          <cell r="G2983" t="str">
            <v>X</v>
          </cell>
          <cell r="H2983">
            <v>0</v>
          </cell>
          <cell r="I2983">
            <v>1</v>
          </cell>
          <cell r="J2983" t="str">
            <v>OLD</v>
          </cell>
          <cell r="K2983" t="str">
            <v>NEWZD</v>
          </cell>
          <cell r="L2983">
            <v>0</v>
          </cell>
          <cell r="M2983">
            <v>0</v>
          </cell>
          <cell r="N2983">
            <v>0</v>
          </cell>
          <cell r="O2983">
            <v>0</v>
          </cell>
          <cell r="P2983">
            <v>0</v>
          </cell>
          <cell r="Q2983">
            <v>0</v>
          </cell>
          <cell r="R2983">
            <v>0</v>
          </cell>
          <cell r="S2983">
            <v>0</v>
          </cell>
          <cell r="T2983">
            <v>0</v>
          </cell>
          <cell r="U2983">
            <v>0</v>
          </cell>
          <cell r="V2983">
            <v>0</v>
          </cell>
          <cell r="W2983">
            <v>0</v>
          </cell>
          <cell r="X2983">
            <v>0</v>
          </cell>
          <cell r="Y2983">
            <v>0</v>
          </cell>
          <cell r="Z2983">
            <v>0</v>
          </cell>
          <cell r="AA2983">
            <v>0</v>
          </cell>
          <cell r="AB2983">
            <v>0</v>
          </cell>
          <cell r="AC2983">
            <v>0</v>
          </cell>
          <cell r="AD2983">
            <v>0</v>
          </cell>
          <cell r="AE2983">
            <v>0</v>
          </cell>
          <cell r="AF2983">
            <v>0</v>
          </cell>
          <cell r="AG2983">
            <v>0</v>
          </cell>
          <cell r="AH2983">
            <v>0</v>
          </cell>
          <cell r="AI2983">
            <v>0</v>
          </cell>
          <cell r="AJ2983">
            <v>0</v>
          </cell>
          <cell r="AK2983">
            <v>0</v>
          </cell>
          <cell r="AL2983">
            <v>0</v>
          </cell>
          <cell r="AM2983">
            <v>0</v>
          </cell>
          <cell r="AN2983">
            <v>0</v>
          </cell>
          <cell r="AO2983">
            <v>0</v>
          </cell>
          <cell r="AP2983">
            <v>0</v>
          </cell>
          <cell r="AQ2983">
            <v>0</v>
          </cell>
          <cell r="AR2983">
            <v>0</v>
          </cell>
          <cell r="AS2983">
            <v>0</v>
          </cell>
          <cell r="AT2983">
            <v>0</v>
          </cell>
          <cell r="AU2983">
            <v>0</v>
          </cell>
          <cell r="AV2983">
            <v>0</v>
          </cell>
          <cell r="AW2983">
            <v>0</v>
          </cell>
          <cell r="AX2983">
            <v>0</v>
          </cell>
          <cell r="AY2983">
            <v>0</v>
          </cell>
          <cell r="AZ2983">
            <v>0</v>
          </cell>
          <cell r="BA2983">
            <v>0</v>
          </cell>
          <cell r="BB2983">
            <v>0</v>
          </cell>
          <cell r="BC2983">
            <v>0</v>
          </cell>
          <cell r="BD2983">
            <v>0</v>
          </cell>
          <cell r="BE2983">
            <v>0</v>
          </cell>
          <cell r="BF2983">
            <v>0</v>
          </cell>
          <cell r="BG2983">
            <v>0</v>
          </cell>
          <cell r="BH2983">
            <v>0</v>
          </cell>
          <cell r="BI2983">
            <v>0</v>
          </cell>
          <cell r="BJ2983">
            <v>0</v>
          </cell>
          <cell r="BK2983">
            <v>0</v>
          </cell>
          <cell r="BL2983">
            <v>0</v>
          </cell>
          <cell r="BM2983">
            <v>0</v>
          </cell>
          <cell r="BN2983">
            <v>0</v>
          </cell>
          <cell r="BO2983">
            <v>0</v>
          </cell>
          <cell r="BP2983">
            <v>0</v>
          </cell>
          <cell r="BQ2983">
            <v>0</v>
          </cell>
          <cell r="BR2983">
            <v>0</v>
          </cell>
          <cell r="BS2983">
            <v>0</v>
          </cell>
          <cell r="BT2983">
            <v>0</v>
          </cell>
          <cell r="BU2983">
            <v>0</v>
          </cell>
          <cell r="BV2983">
            <v>0</v>
          </cell>
          <cell r="BW2983">
            <v>0</v>
          </cell>
          <cell r="BX2983">
            <v>0</v>
          </cell>
          <cell r="BY2983">
            <v>0</v>
          </cell>
          <cell r="BZ2983">
            <v>0</v>
          </cell>
          <cell r="CA2983">
            <v>0</v>
          </cell>
          <cell r="CB2983">
            <v>0</v>
          </cell>
          <cell r="CC2983">
            <v>0</v>
          </cell>
          <cell r="CD2983">
            <v>0</v>
          </cell>
          <cell r="CE2983">
            <v>0</v>
          </cell>
          <cell r="CF2983">
            <v>0</v>
          </cell>
          <cell r="CG2983">
            <v>0</v>
          </cell>
          <cell r="CH2983">
            <v>0</v>
          </cell>
          <cell r="CI2983">
            <v>0</v>
          </cell>
          <cell r="CJ2983">
            <v>0</v>
          </cell>
          <cell r="CK2983">
            <v>0</v>
          </cell>
          <cell r="CL2983">
            <v>0</v>
          </cell>
          <cell r="CM2983">
            <v>0</v>
          </cell>
          <cell r="CN2983">
            <v>0</v>
          </cell>
          <cell r="CO2983">
            <v>0</v>
          </cell>
          <cell r="CP2983">
            <v>0</v>
          </cell>
          <cell r="CQ2983">
            <v>0</v>
          </cell>
          <cell r="CR2983">
            <v>0</v>
          </cell>
          <cell r="CS2983">
            <v>0</v>
          </cell>
          <cell r="CT2983">
            <v>0</v>
          </cell>
          <cell r="CU2983">
            <v>0</v>
          </cell>
          <cell r="CV2983">
            <v>0</v>
          </cell>
          <cell r="CW2983">
            <v>0</v>
          </cell>
          <cell r="CX2983">
            <v>0</v>
          </cell>
          <cell r="CY2983">
            <v>0</v>
          </cell>
          <cell r="CZ2983">
            <v>0</v>
          </cell>
          <cell r="DA2983">
            <v>0</v>
          </cell>
          <cell r="DB2983">
            <v>0</v>
          </cell>
          <cell r="DC2983">
            <v>0</v>
          </cell>
          <cell r="DD2983">
            <v>0</v>
          </cell>
          <cell r="DE2983">
            <v>0</v>
          </cell>
        </row>
        <row r="2984">
          <cell r="A2984" t="str">
            <v>SDM-LIGHT-FIT-001</v>
          </cell>
          <cell r="B2984" t="str">
            <v>SDM-Light - BASE - (BA &amp; SW-PC) - LGV=1</v>
          </cell>
          <cell r="F2984">
            <v>141590.90909090909</v>
          </cell>
          <cell r="H2984">
            <v>46725</v>
          </cell>
          <cell r="I2984">
            <v>0.66999999999999993</v>
          </cell>
          <cell r="J2984" t="str">
            <v>OLD</v>
          </cell>
          <cell r="K2984" t="str">
            <v>NEWZD</v>
          </cell>
          <cell r="L2984">
            <v>0</v>
          </cell>
          <cell r="M2984">
            <v>0</v>
          </cell>
          <cell r="N2984">
            <v>0</v>
          </cell>
          <cell r="O2984">
            <v>0</v>
          </cell>
          <cell r="P2984">
            <v>0</v>
          </cell>
          <cell r="Q2984">
            <v>0</v>
          </cell>
          <cell r="R2984">
            <v>0</v>
          </cell>
          <cell r="S2984">
            <v>0</v>
          </cell>
          <cell r="T2984">
            <v>0</v>
          </cell>
          <cell r="U2984">
            <v>0</v>
          </cell>
          <cell r="V2984">
            <v>0</v>
          </cell>
          <cell r="W2984">
            <v>0</v>
          </cell>
          <cell r="X2984">
            <v>0</v>
          </cell>
          <cell r="Y2984">
            <v>0</v>
          </cell>
          <cell r="Z2984">
            <v>0</v>
          </cell>
          <cell r="AA2984">
            <v>0</v>
          </cell>
          <cell r="AB2984">
            <v>0</v>
          </cell>
          <cell r="AC2984">
            <v>0</v>
          </cell>
          <cell r="AD2984">
            <v>0</v>
          </cell>
          <cell r="AE2984">
            <v>0</v>
          </cell>
          <cell r="AF2984">
            <v>0</v>
          </cell>
          <cell r="AG2984">
            <v>0</v>
          </cell>
          <cell r="AH2984">
            <v>0</v>
          </cell>
          <cell r="AI2984">
            <v>0</v>
          </cell>
          <cell r="AJ2984">
            <v>0</v>
          </cell>
          <cell r="AK2984">
            <v>0</v>
          </cell>
          <cell r="AL2984">
            <v>0</v>
          </cell>
          <cell r="AM2984">
            <v>0</v>
          </cell>
          <cell r="AN2984">
            <v>0</v>
          </cell>
          <cell r="AO2984">
            <v>0</v>
          </cell>
          <cell r="AP2984">
            <v>0</v>
          </cell>
          <cell r="AQ2984">
            <v>0</v>
          </cell>
          <cell r="AR2984">
            <v>0</v>
          </cell>
          <cell r="AS2984">
            <v>0</v>
          </cell>
          <cell r="AT2984">
            <v>0</v>
          </cell>
          <cell r="AU2984">
            <v>0</v>
          </cell>
          <cell r="AV2984">
            <v>0</v>
          </cell>
          <cell r="AW2984">
            <v>0</v>
          </cell>
          <cell r="AX2984">
            <v>0</v>
          </cell>
          <cell r="AY2984">
            <v>0</v>
          </cell>
          <cell r="AZ2984">
            <v>0</v>
          </cell>
          <cell r="BA2984">
            <v>0</v>
          </cell>
          <cell r="BB2984">
            <v>0</v>
          </cell>
          <cell r="BC2984">
            <v>0</v>
          </cell>
          <cell r="BD2984">
            <v>0</v>
          </cell>
          <cell r="BE2984">
            <v>0</v>
          </cell>
          <cell r="BF2984">
            <v>0</v>
          </cell>
          <cell r="BG2984">
            <v>7800</v>
          </cell>
          <cell r="BH2984">
            <v>150</v>
          </cell>
          <cell r="BI2984">
            <v>29050</v>
          </cell>
          <cell r="BJ2984">
            <v>700</v>
          </cell>
          <cell r="BK2984">
            <v>0</v>
          </cell>
          <cell r="BL2984">
            <v>0</v>
          </cell>
          <cell r="BM2984">
            <v>0</v>
          </cell>
          <cell r="BN2984">
            <v>0</v>
          </cell>
          <cell r="BO2984">
            <v>0</v>
          </cell>
          <cell r="BP2984">
            <v>0</v>
          </cell>
          <cell r="BQ2984">
            <v>0</v>
          </cell>
          <cell r="BR2984">
            <v>0</v>
          </cell>
          <cell r="BS2984">
            <v>0</v>
          </cell>
          <cell r="BT2984">
            <v>0</v>
          </cell>
          <cell r="BU2984">
            <v>0</v>
          </cell>
          <cell r="BV2984">
            <v>0</v>
          </cell>
          <cell r="BW2984">
            <v>2575</v>
          </cell>
          <cell r="BX2984">
            <v>50</v>
          </cell>
          <cell r="BY2984">
            <v>7300</v>
          </cell>
          <cell r="BZ2984">
            <v>200</v>
          </cell>
          <cell r="CA2984">
            <v>0</v>
          </cell>
          <cell r="CB2984">
            <v>0</v>
          </cell>
          <cell r="CC2984">
            <v>0</v>
          </cell>
          <cell r="CD2984">
            <v>0</v>
          </cell>
          <cell r="CE2984">
            <v>0</v>
          </cell>
          <cell r="CF2984">
            <v>0</v>
          </cell>
          <cell r="CG2984">
            <v>0</v>
          </cell>
          <cell r="CH2984">
            <v>0</v>
          </cell>
          <cell r="CI2984">
            <v>0</v>
          </cell>
          <cell r="CJ2984">
            <v>0</v>
          </cell>
          <cell r="CK2984">
            <v>0</v>
          </cell>
          <cell r="CL2984">
            <v>0</v>
          </cell>
          <cell r="CM2984">
            <v>0</v>
          </cell>
          <cell r="CN2984">
            <v>0</v>
          </cell>
          <cell r="CO2984">
            <v>0</v>
          </cell>
          <cell r="CP2984">
            <v>0</v>
          </cell>
          <cell r="CQ2984">
            <v>0</v>
          </cell>
          <cell r="CR2984">
            <v>0</v>
          </cell>
          <cell r="CS2984">
            <v>0</v>
          </cell>
          <cell r="CT2984">
            <v>0</v>
          </cell>
          <cell r="CU2984">
            <v>0</v>
          </cell>
          <cell r="CV2984">
            <v>0</v>
          </cell>
          <cell r="CW2984">
            <v>0</v>
          </cell>
          <cell r="CX2984">
            <v>0</v>
          </cell>
          <cell r="CY2984">
            <v>0</v>
          </cell>
          <cell r="CZ2984">
            <v>0</v>
          </cell>
          <cell r="DA2984">
            <v>0</v>
          </cell>
          <cell r="DB2984">
            <v>0</v>
          </cell>
          <cell r="DC2984">
            <v>0</v>
          </cell>
          <cell r="DD2984">
            <v>46725</v>
          </cell>
          <cell r="DE2984">
            <v>0</v>
          </cell>
        </row>
        <row r="2985">
          <cell r="A2985" t="str">
            <v>SDM-LIGHT-FIT-002</v>
          </cell>
          <cell r="B2985" t="str">
            <v>SDM-Light - BASE - (BA &amp; SW-PC) - LGV=2</v>
          </cell>
          <cell r="F2985">
            <v>141590.90909090909</v>
          </cell>
          <cell r="H2985">
            <v>46725</v>
          </cell>
          <cell r="I2985">
            <v>0.66999999999999993</v>
          </cell>
          <cell r="J2985" t="str">
            <v>OLD</v>
          </cell>
          <cell r="K2985" t="str">
            <v>NEWZD</v>
          </cell>
          <cell r="L2985">
            <v>0</v>
          </cell>
          <cell r="M2985">
            <v>0</v>
          </cell>
          <cell r="N2985">
            <v>0</v>
          </cell>
          <cell r="O2985">
            <v>0</v>
          </cell>
          <cell r="P2985">
            <v>0</v>
          </cell>
          <cell r="Q2985">
            <v>0</v>
          </cell>
          <cell r="R2985">
            <v>0</v>
          </cell>
          <cell r="S2985">
            <v>0</v>
          </cell>
          <cell r="T2985">
            <v>0</v>
          </cell>
          <cell r="U2985">
            <v>0</v>
          </cell>
          <cell r="V2985">
            <v>0</v>
          </cell>
          <cell r="W2985">
            <v>0</v>
          </cell>
          <cell r="X2985">
            <v>0</v>
          </cell>
          <cell r="Y2985">
            <v>0</v>
          </cell>
          <cell r="Z2985">
            <v>0</v>
          </cell>
          <cell r="AA2985">
            <v>0</v>
          </cell>
          <cell r="AB2985">
            <v>0</v>
          </cell>
          <cell r="AC2985">
            <v>0</v>
          </cell>
          <cell r="AD2985">
            <v>0</v>
          </cell>
          <cell r="AE2985">
            <v>0</v>
          </cell>
          <cell r="AF2985">
            <v>0</v>
          </cell>
          <cell r="AG2985">
            <v>0</v>
          </cell>
          <cell r="AH2985">
            <v>0</v>
          </cell>
          <cell r="AI2985">
            <v>0</v>
          </cell>
          <cell r="AJ2985">
            <v>0</v>
          </cell>
          <cell r="AK2985">
            <v>0</v>
          </cell>
          <cell r="AL2985">
            <v>0</v>
          </cell>
          <cell r="AM2985">
            <v>0</v>
          </cell>
          <cell r="AN2985">
            <v>0</v>
          </cell>
          <cell r="AO2985">
            <v>0</v>
          </cell>
          <cell r="AP2985">
            <v>0</v>
          </cell>
          <cell r="AQ2985">
            <v>0</v>
          </cell>
          <cell r="AR2985">
            <v>0</v>
          </cell>
          <cell r="AS2985">
            <v>0</v>
          </cell>
          <cell r="AT2985">
            <v>0</v>
          </cell>
          <cell r="AU2985">
            <v>0</v>
          </cell>
          <cell r="AV2985">
            <v>0</v>
          </cell>
          <cell r="AW2985">
            <v>0</v>
          </cell>
          <cell r="AX2985">
            <v>0</v>
          </cell>
          <cell r="AY2985">
            <v>0</v>
          </cell>
          <cell r="AZ2985">
            <v>0</v>
          </cell>
          <cell r="BA2985">
            <v>0</v>
          </cell>
          <cell r="BB2985">
            <v>0</v>
          </cell>
          <cell r="BC2985">
            <v>0</v>
          </cell>
          <cell r="BD2985">
            <v>0</v>
          </cell>
          <cell r="BE2985">
            <v>0</v>
          </cell>
          <cell r="BF2985">
            <v>0</v>
          </cell>
          <cell r="BG2985">
            <v>7800</v>
          </cell>
          <cell r="BH2985">
            <v>150</v>
          </cell>
          <cell r="BI2985">
            <v>29050</v>
          </cell>
          <cell r="BJ2985">
            <v>700</v>
          </cell>
          <cell r="BK2985">
            <v>0</v>
          </cell>
          <cell r="BL2985">
            <v>0</v>
          </cell>
          <cell r="BM2985">
            <v>0</v>
          </cell>
          <cell r="BN2985">
            <v>0</v>
          </cell>
          <cell r="BO2985">
            <v>0</v>
          </cell>
          <cell r="BP2985">
            <v>0</v>
          </cell>
          <cell r="BQ2985">
            <v>0</v>
          </cell>
          <cell r="BR2985">
            <v>0</v>
          </cell>
          <cell r="BS2985">
            <v>0</v>
          </cell>
          <cell r="BT2985">
            <v>0</v>
          </cell>
          <cell r="BU2985">
            <v>0</v>
          </cell>
          <cell r="BV2985">
            <v>0</v>
          </cell>
          <cell r="BW2985">
            <v>2575</v>
          </cell>
          <cell r="BX2985">
            <v>50</v>
          </cell>
          <cell r="BY2985">
            <v>7300</v>
          </cell>
          <cell r="BZ2985">
            <v>200</v>
          </cell>
          <cell r="CA2985">
            <v>0</v>
          </cell>
          <cell r="CB2985">
            <v>0</v>
          </cell>
          <cell r="CC2985">
            <v>0</v>
          </cell>
          <cell r="CD2985">
            <v>0</v>
          </cell>
          <cell r="CE2985">
            <v>0</v>
          </cell>
          <cell r="CF2985">
            <v>0</v>
          </cell>
          <cell r="CG2985">
            <v>0</v>
          </cell>
          <cell r="CH2985">
            <v>0</v>
          </cell>
          <cell r="CI2985">
            <v>0</v>
          </cell>
          <cell r="CJ2985">
            <v>0</v>
          </cell>
          <cell r="CK2985">
            <v>0</v>
          </cell>
          <cell r="CL2985">
            <v>0</v>
          </cell>
          <cell r="CM2985">
            <v>0</v>
          </cell>
          <cell r="CN2985">
            <v>0</v>
          </cell>
          <cell r="CO2985">
            <v>0</v>
          </cell>
          <cell r="CP2985">
            <v>0</v>
          </cell>
          <cell r="CQ2985">
            <v>0</v>
          </cell>
          <cell r="CR2985">
            <v>0</v>
          </cell>
          <cell r="CS2985">
            <v>0</v>
          </cell>
          <cell r="CT2985">
            <v>0</v>
          </cell>
          <cell r="CU2985">
            <v>0</v>
          </cell>
          <cell r="CV2985">
            <v>0</v>
          </cell>
          <cell r="CW2985">
            <v>0</v>
          </cell>
          <cell r="CX2985">
            <v>0</v>
          </cell>
          <cell r="CY2985">
            <v>0</v>
          </cell>
          <cell r="CZ2985">
            <v>0</v>
          </cell>
          <cell r="DA2985">
            <v>0</v>
          </cell>
          <cell r="DB2985">
            <v>0</v>
          </cell>
          <cell r="DC2985">
            <v>0</v>
          </cell>
          <cell r="DD2985">
            <v>46725</v>
          </cell>
          <cell r="DE2985">
            <v>0</v>
          </cell>
        </row>
        <row r="2986">
          <cell r="A2986" t="str">
            <v>SDM-LIGHT-FIT-003</v>
          </cell>
          <cell r="B2986" t="str">
            <v>SDM-Light - BASE - (BA &amp; SW-PC) - LGV=3</v>
          </cell>
          <cell r="F2986">
            <v>141590.90909090909</v>
          </cell>
          <cell r="H2986">
            <v>46725</v>
          </cell>
          <cell r="I2986">
            <v>0.66999999999999993</v>
          </cell>
          <cell r="J2986" t="str">
            <v>OLD</v>
          </cell>
          <cell r="K2986" t="str">
            <v>NEWZD</v>
          </cell>
          <cell r="L2986">
            <v>0</v>
          </cell>
          <cell r="M2986">
            <v>0</v>
          </cell>
          <cell r="N2986">
            <v>0</v>
          </cell>
          <cell r="O2986">
            <v>0</v>
          </cell>
          <cell r="P2986">
            <v>0</v>
          </cell>
          <cell r="Q2986">
            <v>0</v>
          </cell>
          <cell r="R2986">
            <v>0</v>
          </cell>
          <cell r="S2986">
            <v>0</v>
          </cell>
          <cell r="T2986">
            <v>0</v>
          </cell>
          <cell r="U2986">
            <v>0</v>
          </cell>
          <cell r="V2986">
            <v>0</v>
          </cell>
          <cell r="W2986">
            <v>0</v>
          </cell>
          <cell r="X2986">
            <v>0</v>
          </cell>
          <cell r="Y2986">
            <v>0</v>
          </cell>
          <cell r="Z2986">
            <v>0</v>
          </cell>
          <cell r="AA2986">
            <v>0</v>
          </cell>
          <cell r="AB2986">
            <v>0</v>
          </cell>
          <cell r="AC2986">
            <v>0</v>
          </cell>
          <cell r="AD2986">
            <v>0</v>
          </cell>
          <cell r="AE2986">
            <v>0</v>
          </cell>
          <cell r="AF2986">
            <v>0</v>
          </cell>
          <cell r="AG2986">
            <v>0</v>
          </cell>
          <cell r="AH2986">
            <v>0</v>
          </cell>
          <cell r="AI2986">
            <v>0</v>
          </cell>
          <cell r="AJ2986">
            <v>0</v>
          </cell>
          <cell r="AK2986">
            <v>0</v>
          </cell>
          <cell r="AL2986">
            <v>0</v>
          </cell>
          <cell r="AM2986">
            <v>0</v>
          </cell>
          <cell r="AN2986">
            <v>0</v>
          </cell>
          <cell r="AO2986">
            <v>0</v>
          </cell>
          <cell r="AP2986">
            <v>0</v>
          </cell>
          <cell r="AQ2986">
            <v>0</v>
          </cell>
          <cell r="AR2986">
            <v>0</v>
          </cell>
          <cell r="AS2986">
            <v>0</v>
          </cell>
          <cell r="AT2986">
            <v>0</v>
          </cell>
          <cell r="AU2986">
            <v>0</v>
          </cell>
          <cell r="AV2986">
            <v>0</v>
          </cell>
          <cell r="AW2986">
            <v>0</v>
          </cell>
          <cell r="AX2986">
            <v>0</v>
          </cell>
          <cell r="AY2986">
            <v>0</v>
          </cell>
          <cell r="AZ2986">
            <v>0</v>
          </cell>
          <cell r="BA2986">
            <v>0</v>
          </cell>
          <cell r="BB2986">
            <v>0</v>
          </cell>
          <cell r="BC2986">
            <v>0</v>
          </cell>
          <cell r="BD2986">
            <v>0</v>
          </cell>
          <cell r="BE2986">
            <v>0</v>
          </cell>
          <cell r="BF2986">
            <v>0</v>
          </cell>
          <cell r="BG2986">
            <v>7800</v>
          </cell>
          <cell r="BH2986">
            <v>150</v>
          </cell>
          <cell r="BI2986">
            <v>29050</v>
          </cell>
          <cell r="BJ2986">
            <v>700</v>
          </cell>
          <cell r="BK2986">
            <v>0</v>
          </cell>
          <cell r="BL2986">
            <v>0</v>
          </cell>
          <cell r="BM2986">
            <v>0</v>
          </cell>
          <cell r="BN2986">
            <v>0</v>
          </cell>
          <cell r="BO2986">
            <v>0</v>
          </cell>
          <cell r="BP2986">
            <v>0</v>
          </cell>
          <cell r="BQ2986">
            <v>0</v>
          </cell>
          <cell r="BR2986">
            <v>0</v>
          </cell>
          <cell r="BS2986">
            <v>0</v>
          </cell>
          <cell r="BT2986">
            <v>0</v>
          </cell>
          <cell r="BU2986">
            <v>0</v>
          </cell>
          <cell r="BV2986">
            <v>0</v>
          </cell>
          <cell r="BW2986">
            <v>2575</v>
          </cell>
          <cell r="BX2986">
            <v>50</v>
          </cell>
          <cell r="BY2986">
            <v>7300</v>
          </cell>
          <cell r="BZ2986">
            <v>200</v>
          </cell>
          <cell r="CA2986">
            <v>0</v>
          </cell>
          <cell r="CB2986">
            <v>0</v>
          </cell>
          <cell r="CC2986">
            <v>0</v>
          </cell>
          <cell r="CD2986">
            <v>0</v>
          </cell>
          <cell r="CE2986">
            <v>0</v>
          </cell>
          <cell r="CF2986">
            <v>0</v>
          </cell>
          <cell r="CG2986">
            <v>0</v>
          </cell>
          <cell r="CH2986">
            <v>0</v>
          </cell>
          <cell r="CI2986">
            <v>0</v>
          </cell>
          <cell r="CJ2986">
            <v>0</v>
          </cell>
          <cell r="CK2986">
            <v>0</v>
          </cell>
          <cell r="CL2986">
            <v>0</v>
          </cell>
          <cell r="CM2986">
            <v>0</v>
          </cell>
          <cell r="CN2986">
            <v>0</v>
          </cell>
          <cell r="CO2986">
            <v>0</v>
          </cell>
          <cell r="CP2986">
            <v>0</v>
          </cell>
          <cell r="CQ2986">
            <v>0</v>
          </cell>
          <cell r="CR2986">
            <v>0</v>
          </cell>
          <cell r="CS2986">
            <v>0</v>
          </cell>
          <cell r="CT2986">
            <v>0</v>
          </cell>
          <cell r="CU2986">
            <v>0</v>
          </cell>
          <cell r="CV2986">
            <v>0</v>
          </cell>
          <cell r="CW2986">
            <v>0</v>
          </cell>
          <cell r="CX2986">
            <v>0</v>
          </cell>
          <cell r="CY2986">
            <v>0</v>
          </cell>
          <cell r="CZ2986">
            <v>0</v>
          </cell>
          <cell r="DA2986">
            <v>0</v>
          </cell>
          <cell r="DB2986">
            <v>0</v>
          </cell>
          <cell r="DC2986">
            <v>0</v>
          </cell>
          <cell r="DD2986">
            <v>46725</v>
          </cell>
          <cell r="DE2986">
            <v>0</v>
          </cell>
        </row>
        <row r="2987">
          <cell r="A2987" t="str">
            <v>SDM-LIGHT-FIT-004</v>
          </cell>
          <cell r="B2987" t="str">
            <v>SDM-Light - BASE - (BA &amp; SW-PC) - LGV=4</v>
          </cell>
          <cell r="F2987">
            <v>141590.90909090909</v>
          </cell>
          <cell r="H2987">
            <v>46725</v>
          </cell>
          <cell r="I2987">
            <v>0.66999999999999993</v>
          </cell>
          <cell r="J2987" t="str">
            <v>OLD</v>
          </cell>
          <cell r="K2987" t="str">
            <v>NEWZD</v>
          </cell>
          <cell r="L2987">
            <v>0</v>
          </cell>
          <cell r="M2987">
            <v>0</v>
          </cell>
          <cell r="N2987">
            <v>0</v>
          </cell>
          <cell r="O2987">
            <v>0</v>
          </cell>
          <cell r="P2987">
            <v>0</v>
          </cell>
          <cell r="Q2987">
            <v>0</v>
          </cell>
          <cell r="R2987">
            <v>0</v>
          </cell>
          <cell r="S2987">
            <v>0</v>
          </cell>
          <cell r="T2987">
            <v>0</v>
          </cell>
          <cell r="U2987">
            <v>0</v>
          </cell>
          <cell r="V2987">
            <v>0</v>
          </cell>
          <cell r="W2987">
            <v>0</v>
          </cell>
          <cell r="X2987">
            <v>0</v>
          </cell>
          <cell r="Y2987">
            <v>0</v>
          </cell>
          <cell r="Z2987">
            <v>0</v>
          </cell>
          <cell r="AA2987">
            <v>0</v>
          </cell>
          <cell r="AB2987">
            <v>0</v>
          </cell>
          <cell r="AC2987">
            <v>0</v>
          </cell>
          <cell r="AD2987">
            <v>0</v>
          </cell>
          <cell r="AE2987">
            <v>0</v>
          </cell>
          <cell r="AF2987">
            <v>0</v>
          </cell>
          <cell r="AG2987">
            <v>0</v>
          </cell>
          <cell r="AH2987">
            <v>0</v>
          </cell>
          <cell r="AI2987">
            <v>0</v>
          </cell>
          <cell r="AJ2987">
            <v>0</v>
          </cell>
          <cell r="AK2987">
            <v>0</v>
          </cell>
          <cell r="AL2987">
            <v>0</v>
          </cell>
          <cell r="AM2987">
            <v>0</v>
          </cell>
          <cell r="AN2987">
            <v>0</v>
          </cell>
          <cell r="AO2987">
            <v>0</v>
          </cell>
          <cell r="AP2987">
            <v>0</v>
          </cell>
          <cell r="AQ2987">
            <v>0</v>
          </cell>
          <cell r="AR2987">
            <v>0</v>
          </cell>
          <cell r="AS2987">
            <v>0</v>
          </cell>
          <cell r="AT2987">
            <v>0</v>
          </cell>
          <cell r="AU2987">
            <v>0</v>
          </cell>
          <cell r="AV2987">
            <v>0</v>
          </cell>
          <cell r="AW2987">
            <v>0</v>
          </cell>
          <cell r="AX2987">
            <v>0</v>
          </cell>
          <cell r="AY2987">
            <v>0</v>
          </cell>
          <cell r="AZ2987">
            <v>0</v>
          </cell>
          <cell r="BA2987">
            <v>0</v>
          </cell>
          <cell r="BB2987">
            <v>0</v>
          </cell>
          <cell r="BC2987">
            <v>0</v>
          </cell>
          <cell r="BD2987">
            <v>0</v>
          </cell>
          <cell r="BE2987">
            <v>0</v>
          </cell>
          <cell r="BF2987">
            <v>0</v>
          </cell>
          <cell r="BG2987">
            <v>7800</v>
          </cell>
          <cell r="BH2987">
            <v>150</v>
          </cell>
          <cell r="BI2987">
            <v>29050</v>
          </cell>
          <cell r="BJ2987">
            <v>700</v>
          </cell>
          <cell r="BK2987">
            <v>0</v>
          </cell>
          <cell r="BL2987">
            <v>0</v>
          </cell>
          <cell r="BM2987">
            <v>0</v>
          </cell>
          <cell r="BN2987">
            <v>0</v>
          </cell>
          <cell r="BO2987">
            <v>0</v>
          </cell>
          <cell r="BP2987">
            <v>0</v>
          </cell>
          <cell r="BQ2987">
            <v>0</v>
          </cell>
          <cell r="BR2987">
            <v>0</v>
          </cell>
          <cell r="BS2987">
            <v>0</v>
          </cell>
          <cell r="BT2987">
            <v>0</v>
          </cell>
          <cell r="BU2987">
            <v>0</v>
          </cell>
          <cell r="BV2987">
            <v>0</v>
          </cell>
          <cell r="BW2987">
            <v>2575</v>
          </cell>
          <cell r="BX2987">
            <v>50</v>
          </cell>
          <cell r="BY2987">
            <v>7300</v>
          </cell>
          <cell r="BZ2987">
            <v>200</v>
          </cell>
          <cell r="CA2987">
            <v>0</v>
          </cell>
          <cell r="CB2987">
            <v>0</v>
          </cell>
          <cell r="CC2987">
            <v>0</v>
          </cell>
          <cell r="CD2987">
            <v>0</v>
          </cell>
          <cell r="CE2987">
            <v>0</v>
          </cell>
          <cell r="CF2987">
            <v>0</v>
          </cell>
          <cell r="CG2987">
            <v>0</v>
          </cell>
          <cell r="CH2987">
            <v>0</v>
          </cell>
          <cell r="CI2987">
            <v>0</v>
          </cell>
          <cell r="CJ2987">
            <v>0</v>
          </cell>
          <cell r="CK2987">
            <v>0</v>
          </cell>
          <cell r="CL2987">
            <v>0</v>
          </cell>
          <cell r="CM2987">
            <v>0</v>
          </cell>
          <cell r="CN2987">
            <v>0</v>
          </cell>
          <cell r="CO2987">
            <v>0</v>
          </cell>
          <cell r="CP2987">
            <v>0</v>
          </cell>
          <cell r="CQ2987">
            <v>0</v>
          </cell>
          <cell r="CR2987">
            <v>0</v>
          </cell>
          <cell r="CS2987">
            <v>0</v>
          </cell>
          <cell r="CT2987">
            <v>0</v>
          </cell>
          <cell r="CU2987">
            <v>0</v>
          </cell>
          <cell r="CV2987">
            <v>0</v>
          </cell>
          <cell r="CW2987">
            <v>0</v>
          </cell>
          <cell r="CX2987">
            <v>0</v>
          </cell>
          <cell r="CY2987">
            <v>0</v>
          </cell>
          <cell r="CZ2987">
            <v>0</v>
          </cell>
          <cell r="DA2987">
            <v>0</v>
          </cell>
          <cell r="DB2987">
            <v>0</v>
          </cell>
          <cell r="DC2987">
            <v>0</v>
          </cell>
          <cell r="DD2987">
            <v>46725</v>
          </cell>
          <cell r="DE2987">
            <v>0</v>
          </cell>
        </row>
        <row r="2988">
          <cell r="A2988" t="str">
            <v>SDM-LIGHT-FIT-005</v>
          </cell>
          <cell r="B2988" t="str">
            <v>SDM-Light - BASE - (BA &amp; SW-PC) - LGV=5-10</v>
          </cell>
          <cell r="F2988">
            <v>141590.90909090909</v>
          </cell>
          <cell r="H2988">
            <v>46725</v>
          </cell>
          <cell r="I2988">
            <v>0.66999999999999993</v>
          </cell>
          <cell r="J2988" t="str">
            <v>OLD</v>
          </cell>
          <cell r="K2988" t="str">
            <v>NEWZD</v>
          </cell>
          <cell r="L2988">
            <v>0</v>
          </cell>
          <cell r="M2988">
            <v>0</v>
          </cell>
          <cell r="N2988">
            <v>0</v>
          </cell>
          <cell r="O2988">
            <v>0</v>
          </cell>
          <cell r="P2988">
            <v>0</v>
          </cell>
          <cell r="Q2988">
            <v>0</v>
          </cell>
          <cell r="R2988">
            <v>0</v>
          </cell>
          <cell r="S2988">
            <v>0</v>
          </cell>
          <cell r="T2988">
            <v>0</v>
          </cell>
          <cell r="U2988">
            <v>0</v>
          </cell>
          <cell r="V2988">
            <v>0</v>
          </cell>
          <cell r="W2988">
            <v>0</v>
          </cell>
          <cell r="X2988">
            <v>0</v>
          </cell>
          <cell r="Y2988">
            <v>0</v>
          </cell>
          <cell r="Z2988">
            <v>0</v>
          </cell>
          <cell r="AA2988">
            <v>0</v>
          </cell>
          <cell r="AB2988">
            <v>0</v>
          </cell>
          <cell r="AC2988">
            <v>0</v>
          </cell>
          <cell r="AD2988">
            <v>0</v>
          </cell>
          <cell r="AE2988">
            <v>0</v>
          </cell>
          <cell r="AF2988">
            <v>0</v>
          </cell>
          <cell r="AG2988">
            <v>0</v>
          </cell>
          <cell r="AH2988">
            <v>0</v>
          </cell>
          <cell r="AI2988">
            <v>0</v>
          </cell>
          <cell r="AJ2988">
            <v>0</v>
          </cell>
          <cell r="AK2988">
            <v>0</v>
          </cell>
          <cell r="AL2988">
            <v>0</v>
          </cell>
          <cell r="AM2988">
            <v>0</v>
          </cell>
          <cell r="AN2988">
            <v>0</v>
          </cell>
          <cell r="AO2988">
            <v>0</v>
          </cell>
          <cell r="AP2988">
            <v>0</v>
          </cell>
          <cell r="AQ2988">
            <v>0</v>
          </cell>
          <cell r="AR2988">
            <v>0</v>
          </cell>
          <cell r="AS2988">
            <v>0</v>
          </cell>
          <cell r="AT2988">
            <v>0</v>
          </cell>
          <cell r="AU2988">
            <v>0</v>
          </cell>
          <cell r="AV2988">
            <v>0</v>
          </cell>
          <cell r="AW2988">
            <v>0</v>
          </cell>
          <cell r="AX2988">
            <v>0</v>
          </cell>
          <cell r="AY2988">
            <v>0</v>
          </cell>
          <cell r="AZ2988">
            <v>0</v>
          </cell>
          <cell r="BA2988">
            <v>0</v>
          </cell>
          <cell r="BB2988">
            <v>0</v>
          </cell>
          <cell r="BC2988">
            <v>0</v>
          </cell>
          <cell r="BD2988">
            <v>0</v>
          </cell>
          <cell r="BE2988">
            <v>0</v>
          </cell>
          <cell r="BF2988">
            <v>0</v>
          </cell>
          <cell r="BG2988">
            <v>7800</v>
          </cell>
          <cell r="BH2988">
            <v>150</v>
          </cell>
          <cell r="BI2988">
            <v>29050</v>
          </cell>
          <cell r="BJ2988">
            <v>700</v>
          </cell>
          <cell r="BK2988">
            <v>0</v>
          </cell>
          <cell r="BL2988">
            <v>0</v>
          </cell>
          <cell r="BM2988">
            <v>0</v>
          </cell>
          <cell r="BN2988">
            <v>0</v>
          </cell>
          <cell r="BO2988">
            <v>0</v>
          </cell>
          <cell r="BP2988">
            <v>0</v>
          </cell>
          <cell r="BQ2988">
            <v>0</v>
          </cell>
          <cell r="BR2988">
            <v>0</v>
          </cell>
          <cell r="BS2988">
            <v>0</v>
          </cell>
          <cell r="BT2988">
            <v>0</v>
          </cell>
          <cell r="BU2988">
            <v>0</v>
          </cell>
          <cell r="BV2988">
            <v>0</v>
          </cell>
          <cell r="BW2988">
            <v>2575</v>
          </cell>
          <cell r="BX2988">
            <v>50</v>
          </cell>
          <cell r="BY2988">
            <v>7300</v>
          </cell>
          <cell r="BZ2988">
            <v>200</v>
          </cell>
          <cell r="CA2988">
            <v>0</v>
          </cell>
          <cell r="CB2988">
            <v>0</v>
          </cell>
          <cell r="CC2988">
            <v>0</v>
          </cell>
          <cell r="CD2988">
            <v>0</v>
          </cell>
          <cell r="CE2988">
            <v>0</v>
          </cell>
          <cell r="CF2988">
            <v>0</v>
          </cell>
          <cell r="CG2988">
            <v>0</v>
          </cell>
          <cell r="CH2988">
            <v>0</v>
          </cell>
          <cell r="CI2988">
            <v>0</v>
          </cell>
          <cell r="CJ2988">
            <v>0</v>
          </cell>
          <cell r="CK2988">
            <v>0</v>
          </cell>
          <cell r="CL2988">
            <v>0</v>
          </cell>
          <cell r="CM2988">
            <v>0</v>
          </cell>
          <cell r="CN2988">
            <v>0</v>
          </cell>
          <cell r="CO2988">
            <v>0</v>
          </cell>
          <cell r="CP2988">
            <v>0</v>
          </cell>
          <cell r="CQ2988">
            <v>0</v>
          </cell>
          <cell r="CR2988">
            <v>0</v>
          </cell>
          <cell r="CS2988">
            <v>0</v>
          </cell>
          <cell r="CT2988">
            <v>0</v>
          </cell>
          <cell r="CU2988">
            <v>0</v>
          </cell>
          <cell r="CV2988">
            <v>0</v>
          </cell>
          <cell r="CW2988">
            <v>0</v>
          </cell>
          <cell r="CX2988">
            <v>0</v>
          </cell>
          <cell r="CY2988">
            <v>0</v>
          </cell>
          <cell r="CZ2988">
            <v>0</v>
          </cell>
          <cell r="DA2988">
            <v>0</v>
          </cell>
          <cell r="DB2988">
            <v>0</v>
          </cell>
          <cell r="DC2988">
            <v>0</v>
          </cell>
          <cell r="DD2988">
            <v>46725</v>
          </cell>
          <cell r="DE2988">
            <v>0</v>
          </cell>
        </row>
        <row r="2989">
          <cell r="A2989" t="str">
            <v>SDM-LIGHT-FIT-006</v>
          </cell>
          <cell r="B2989" t="str">
            <v>SDM-Light - BASE - (BA &amp; SW-PC) - LGV&gt;10</v>
          </cell>
          <cell r="F2989">
            <v>141590.90909090909</v>
          </cell>
          <cell r="H2989">
            <v>46725</v>
          </cell>
          <cell r="I2989">
            <v>0.66999999999999993</v>
          </cell>
          <cell r="J2989" t="str">
            <v>OLD</v>
          </cell>
          <cell r="K2989" t="str">
            <v>NEWZD</v>
          </cell>
          <cell r="L2989">
            <v>0</v>
          </cell>
          <cell r="M2989">
            <v>0</v>
          </cell>
          <cell r="N2989">
            <v>0</v>
          </cell>
          <cell r="O2989">
            <v>0</v>
          </cell>
          <cell r="P2989">
            <v>0</v>
          </cell>
          <cell r="Q2989">
            <v>0</v>
          </cell>
          <cell r="R2989">
            <v>0</v>
          </cell>
          <cell r="S2989">
            <v>0</v>
          </cell>
          <cell r="T2989">
            <v>0</v>
          </cell>
          <cell r="U2989">
            <v>0</v>
          </cell>
          <cell r="V2989">
            <v>0</v>
          </cell>
          <cell r="W2989">
            <v>0</v>
          </cell>
          <cell r="X2989">
            <v>0</v>
          </cell>
          <cell r="Y2989">
            <v>0</v>
          </cell>
          <cell r="Z2989">
            <v>0</v>
          </cell>
          <cell r="AA2989">
            <v>0</v>
          </cell>
          <cell r="AB2989">
            <v>0</v>
          </cell>
          <cell r="AC2989">
            <v>0</v>
          </cell>
          <cell r="AD2989">
            <v>0</v>
          </cell>
          <cell r="AE2989">
            <v>0</v>
          </cell>
          <cell r="AF2989">
            <v>0</v>
          </cell>
          <cell r="AG2989">
            <v>0</v>
          </cell>
          <cell r="AH2989">
            <v>0</v>
          </cell>
          <cell r="AI2989">
            <v>0</v>
          </cell>
          <cell r="AJ2989">
            <v>0</v>
          </cell>
          <cell r="AK2989">
            <v>0</v>
          </cell>
          <cell r="AL2989">
            <v>0</v>
          </cell>
          <cell r="AM2989">
            <v>0</v>
          </cell>
          <cell r="AN2989">
            <v>0</v>
          </cell>
          <cell r="AO2989">
            <v>0</v>
          </cell>
          <cell r="AP2989">
            <v>0</v>
          </cell>
          <cell r="AQ2989">
            <v>0</v>
          </cell>
          <cell r="AR2989">
            <v>0</v>
          </cell>
          <cell r="AS2989">
            <v>0</v>
          </cell>
          <cell r="AT2989">
            <v>0</v>
          </cell>
          <cell r="AU2989">
            <v>0</v>
          </cell>
          <cell r="AV2989">
            <v>0</v>
          </cell>
          <cell r="AW2989">
            <v>0</v>
          </cell>
          <cell r="AX2989">
            <v>0</v>
          </cell>
          <cell r="AY2989">
            <v>0</v>
          </cell>
          <cell r="AZ2989">
            <v>0</v>
          </cell>
          <cell r="BA2989">
            <v>0</v>
          </cell>
          <cell r="BB2989">
            <v>0</v>
          </cell>
          <cell r="BC2989">
            <v>0</v>
          </cell>
          <cell r="BD2989">
            <v>0</v>
          </cell>
          <cell r="BE2989">
            <v>0</v>
          </cell>
          <cell r="BF2989">
            <v>0</v>
          </cell>
          <cell r="BG2989">
            <v>7800</v>
          </cell>
          <cell r="BH2989">
            <v>150</v>
          </cell>
          <cell r="BI2989">
            <v>29050</v>
          </cell>
          <cell r="BJ2989">
            <v>700</v>
          </cell>
          <cell r="BK2989">
            <v>0</v>
          </cell>
          <cell r="BL2989">
            <v>0</v>
          </cell>
          <cell r="BM2989">
            <v>0</v>
          </cell>
          <cell r="BN2989">
            <v>0</v>
          </cell>
          <cell r="BO2989">
            <v>0</v>
          </cell>
          <cell r="BP2989">
            <v>0</v>
          </cell>
          <cell r="BQ2989">
            <v>0</v>
          </cell>
          <cell r="BR2989">
            <v>0</v>
          </cell>
          <cell r="BS2989">
            <v>0</v>
          </cell>
          <cell r="BT2989">
            <v>0</v>
          </cell>
          <cell r="BU2989">
            <v>0</v>
          </cell>
          <cell r="BV2989">
            <v>0</v>
          </cell>
          <cell r="BW2989">
            <v>2575</v>
          </cell>
          <cell r="BX2989">
            <v>50</v>
          </cell>
          <cell r="BY2989">
            <v>7300</v>
          </cell>
          <cell r="BZ2989">
            <v>200</v>
          </cell>
          <cell r="CA2989">
            <v>0</v>
          </cell>
          <cell r="CB2989">
            <v>0</v>
          </cell>
          <cell r="CC2989">
            <v>0</v>
          </cell>
          <cell r="CD2989">
            <v>0</v>
          </cell>
          <cell r="CE2989">
            <v>0</v>
          </cell>
          <cell r="CF2989">
            <v>0</v>
          </cell>
          <cell r="CG2989">
            <v>0</v>
          </cell>
          <cell r="CH2989">
            <v>0</v>
          </cell>
          <cell r="CI2989">
            <v>0</v>
          </cell>
          <cell r="CJ2989">
            <v>0</v>
          </cell>
          <cell r="CK2989">
            <v>0</v>
          </cell>
          <cell r="CL2989">
            <v>0</v>
          </cell>
          <cell r="CM2989">
            <v>0</v>
          </cell>
          <cell r="CN2989">
            <v>0</v>
          </cell>
          <cell r="CO2989">
            <v>0</v>
          </cell>
          <cell r="CP2989">
            <v>0</v>
          </cell>
          <cell r="CQ2989">
            <v>0</v>
          </cell>
          <cell r="CR2989">
            <v>0</v>
          </cell>
          <cell r="CS2989">
            <v>0</v>
          </cell>
          <cell r="CT2989">
            <v>0</v>
          </cell>
          <cell r="CU2989">
            <v>0</v>
          </cell>
          <cell r="CV2989">
            <v>0</v>
          </cell>
          <cell r="CW2989">
            <v>0</v>
          </cell>
          <cell r="CX2989">
            <v>0</v>
          </cell>
          <cell r="CY2989">
            <v>0</v>
          </cell>
          <cell r="CZ2989">
            <v>0</v>
          </cell>
          <cell r="DA2989">
            <v>0</v>
          </cell>
          <cell r="DB2989">
            <v>0</v>
          </cell>
          <cell r="DC2989">
            <v>0</v>
          </cell>
          <cell r="DD2989">
            <v>46725</v>
          </cell>
          <cell r="DE2989">
            <v>0</v>
          </cell>
        </row>
        <row r="2990">
          <cell r="A2990" t="str">
            <v>SDM-LIGHT-FIT-101</v>
          </cell>
          <cell r="B2990" t="str">
            <v>SDM-Light - Prezzo per LGV (SW-PC)</v>
          </cell>
          <cell r="F2990">
            <v>2100</v>
          </cell>
          <cell r="H2990">
            <v>0</v>
          </cell>
          <cell r="I2990">
            <v>1</v>
          </cell>
          <cell r="J2990" t="str">
            <v>OLD</v>
          </cell>
          <cell r="K2990" t="str">
            <v>NEWZD</v>
          </cell>
          <cell r="L2990">
            <v>0</v>
          </cell>
          <cell r="M2990">
            <v>0</v>
          </cell>
          <cell r="N2990">
            <v>0</v>
          </cell>
          <cell r="O2990">
            <v>0</v>
          </cell>
          <cell r="P2990">
            <v>0</v>
          </cell>
          <cell r="Q2990">
            <v>0</v>
          </cell>
          <cell r="R2990">
            <v>0</v>
          </cell>
          <cell r="S2990">
            <v>0</v>
          </cell>
          <cell r="T2990">
            <v>0</v>
          </cell>
          <cell r="U2990">
            <v>0</v>
          </cell>
          <cell r="V2990">
            <v>0</v>
          </cell>
          <cell r="W2990">
            <v>0</v>
          </cell>
          <cell r="X2990">
            <v>0</v>
          </cell>
          <cell r="Y2990">
            <v>0</v>
          </cell>
          <cell r="Z2990">
            <v>0</v>
          </cell>
          <cell r="AA2990">
            <v>0</v>
          </cell>
          <cell r="AB2990">
            <v>0</v>
          </cell>
          <cell r="AC2990">
            <v>0</v>
          </cell>
          <cell r="AD2990">
            <v>0</v>
          </cell>
          <cell r="AE2990">
            <v>0</v>
          </cell>
          <cell r="AF2990">
            <v>0</v>
          </cell>
          <cell r="AG2990">
            <v>0</v>
          </cell>
          <cell r="AH2990">
            <v>0</v>
          </cell>
          <cell r="AI2990">
            <v>0</v>
          </cell>
          <cell r="AJ2990">
            <v>0</v>
          </cell>
          <cell r="AK2990">
            <v>0</v>
          </cell>
          <cell r="AL2990">
            <v>0</v>
          </cell>
          <cell r="AM2990">
            <v>0</v>
          </cell>
          <cell r="AN2990">
            <v>0</v>
          </cell>
          <cell r="AO2990">
            <v>0</v>
          </cell>
          <cell r="AP2990">
            <v>0</v>
          </cell>
          <cell r="AQ2990">
            <v>0</v>
          </cell>
          <cell r="AR2990">
            <v>0</v>
          </cell>
          <cell r="AS2990">
            <v>0</v>
          </cell>
          <cell r="AT2990">
            <v>0</v>
          </cell>
          <cell r="AU2990">
            <v>0</v>
          </cell>
          <cell r="AV2990">
            <v>0</v>
          </cell>
          <cell r="AW2990">
            <v>0</v>
          </cell>
          <cell r="AX2990">
            <v>0</v>
          </cell>
          <cell r="AY2990">
            <v>0</v>
          </cell>
          <cell r="AZ2990">
            <v>0</v>
          </cell>
          <cell r="BA2990">
            <v>0</v>
          </cell>
          <cell r="BB2990">
            <v>0</v>
          </cell>
          <cell r="BC2990">
            <v>0</v>
          </cell>
          <cell r="BD2990">
            <v>0</v>
          </cell>
          <cell r="BE2990">
            <v>0</v>
          </cell>
          <cell r="BF2990">
            <v>0</v>
          </cell>
          <cell r="BG2990">
            <v>0</v>
          </cell>
          <cell r="BH2990">
            <v>0</v>
          </cell>
          <cell r="BI2990">
            <v>0</v>
          </cell>
          <cell r="BJ2990">
            <v>0</v>
          </cell>
          <cell r="BK2990">
            <v>0</v>
          </cell>
          <cell r="BL2990">
            <v>0</v>
          </cell>
          <cell r="BM2990">
            <v>0</v>
          </cell>
          <cell r="BN2990">
            <v>0</v>
          </cell>
          <cell r="BO2990">
            <v>0</v>
          </cell>
          <cell r="BP2990">
            <v>0</v>
          </cell>
          <cell r="BQ2990">
            <v>0</v>
          </cell>
          <cell r="BR2990">
            <v>0</v>
          </cell>
          <cell r="BS2990">
            <v>0</v>
          </cell>
          <cell r="BT2990">
            <v>0</v>
          </cell>
          <cell r="BU2990">
            <v>0</v>
          </cell>
          <cell r="BV2990">
            <v>0</v>
          </cell>
          <cell r="BW2990">
            <v>0</v>
          </cell>
          <cell r="BX2990">
            <v>0</v>
          </cell>
          <cell r="BY2990">
            <v>0</v>
          </cell>
          <cell r="BZ2990">
            <v>0</v>
          </cell>
          <cell r="CA2990">
            <v>0</v>
          </cell>
          <cell r="CB2990">
            <v>0</v>
          </cell>
          <cell r="CC2990">
            <v>0</v>
          </cell>
          <cell r="CD2990">
            <v>0</v>
          </cell>
          <cell r="CE2990">
            <v>0</v>
          </cell>
          <cell r="CF2990">
            <v>0</v>
          </cell>
          <cell r="CG2990">
            <v>0</v>
          </cell>
          <cell r="CH2990">
            <v>0</v>
          </cell>
          <cell r="CI2990">
            <v>0</v>
          </cell>
          <cell r="CJ2990">
            <v>0</v>
          </cell>
          <cell r="CK2990">
            <v>0</v>
          </cell>
          <cell r="CL2990">
            <v>0</v>
          </cell>
          <cell r="CM2990">
            <v>0</v>
          </cell>
          <cell r="CN2990">
            <v>0</v>
          </cell>
          <cell r="CO2990">
            <v>0</v>
          </cell>
          <cell r="CP2990">
            <v>0</v>
          </cell>
          <cell r="CQ2990">
            <v>0</v>
          </cell>
          <cell r="CR2990">
            <v>0</v>
          </cell>
          <cell r="CS2990">
            <v>0</v>
          </cell>
          <cell r="CT2990">
            <v>0</v>
          </cell>
          <cell r="CU2990">
            <v>0</v>
          </cell>
          <cell r="CV2990">
            <v>0</v>
          </cell>
          <cell r="CW2990">
            <v>0</v>
          </cell>
          <cell r="CX2990">
            <v>0</v>
          </cell>
          <cell r="CY2990">
            <v>0</v>
          </cell>
          <cell r="CZ2990">
            <v>0</v>
          </cell>
          <cell r="DA2990">
            <v>0</v>
          </cell>
          <cell r="DB2990">
            <v>0</v>
          </cell>
          <cell r="DC2990">
            <v>0</v>
          </cell>
          <cell r="DD2990">
            <v>0</v>
          </cell>
          <cell r="DE2990">
            <v>0</v>
          </cell>
        </row>
        <row r="2991">
          <cell r="A2991" t="str">
            <v>SDM-LIGHT-OPT-FIT-003</v>
          </cell>
          <cell r="B2991" t="str">
            <v>SDM-Light - OPTION - Raw Material Handling - BUDGET ONLY - (SW-PC)</v>
          </cell>
          <cell r="F2991">
            <v>66893.939393939392</v>
          </cell>
          <cell r="H2991">
            <v>22075</v>
          </cell>
          <cell r="I2991">
            <v>0.66999999999999993</v>
          </cell>
          <cell r="J2991" t="str">
            <v>OLD</v>
          </cell>
          <cell r="K2991" t="str">
            <v>NEWZD</v>
          </cell>
          <cell r="L2991">
            <v>0</v>
          </cell>
          <cell r="M2991">
            <v>0</v>
          </cell>
          <cell r="N2991">
            <v>0</v>
          </cell>
          <cell r="O2991">
            <v>0</v>
          </cell>
          <cell r="P2991">
            <v>0</v>
          </cell>
          <cell r="Q2991">
            <v>0</v>
          </cell>
          <cell r="R2991">
            <v>0</v>
          </cell>
          <cell r="S2991">
            <v>0</v>
          </cell>
          <cell r="T2991">
            <v>0</v>
          </cell>
          <cell r="U2991">
            <v>0</v>
          </cell>
          <cell r="V2991">
            <v>0</v>
          </cell>
          <cell r="W2991">
            <v>0</v>
          </cell>
          <cell r="X2991">
            <v>0</v>
          </cell>
          <cell r="Y2991">
            <v>0</v>
          </cell>
          <cell r="Z2991">
            <v>0</v>
          </cell>
          <cell r="AA2991">
            <v>0</v>
          </cell>
          <cell r="AB2991">
            <v>0</v>
          </cell>
          <cell r="AC2991">
            <v>0</v>
          </cell>
          <cell r="AD2991">
            <v>0</v>
          </cell>
          <cell r="AE2991">
            <v>0</v>
          </cell>
          <cell r="AF2991">
            <v>0</v>
          </cell>
          <cell r="AG2991">
            <v>0</v>
          </cell>
          <cell r="AH2991">
            <v>0</v>
          </cell>
          <cell r="AI2991">
            <v>0</v>
          </cell>
          <cell r="AJ2991">
            <v>0</v>
          </cell>
          <cell r="AK2991">
            <v>0</v>
          </cell>
          <cell r="AL2991">
            <v>0</v>
          </cell>
          <cell r="AM2991">
            <v>0</v>
          </cell>
          <cell r="AN2991">
            <v>0</v>
          </cell>
          <cell r="AO2991">
            <v>0</v>
          </cell>
          <cell r="AP2991">
            <v>0</v>
          </cell>
          <cell r="AQ2991">
            <v>0</v>
          </cell>
          <cell r="AR2991">
            <v>0</v>
          </cell>
          <cell r="AS2991">
            <v>0</v>
          </cell>
          <cell r="AT2991">
            <v>0</v>
          </cell>
          <cell r="AU2991">
            <v>0</v>
          </cell>
          <cell r="AV2991">
            <v>0</v>
          </cell>
          <cell r="AW2991">
            <v>0</v>
          </cell>
          <cell r="AX2991">
            <v>0</v>
          </cell>
          <cell r="AY2991">
            <v>0</v>
          </cell>
          <cell r="AZ2991">
            <v>0</v>
          </cell>
          <cell r="BA2991">
            <v>0</v>
          </cell>
          <cell r="BB2991">
            <v>0</v>
          </cell>
          <cell r="BC2991">
            <v>0</v>
          </cell>
          <cell r="BD2991">
            <v>0</v>
          </cell>
          <cell r="BE2991">
            <v>0</v>
          </cell>
          <cell r="BF2991">
            <v>0</v>
          </cell>
          <cell r="BG2991">
            <v>0</v>
          </cell>
          <cell r="BH2991">
            <v>0</v>
          </cell>
          <cell r="BI2991">
            <v>16600</v>
          </cell>
          <cell r="BJ2991">
            <v>400</v>
          </cell>
          <cell r="BK2991">
            <v>0</v>
          </cell>
          <cell r="BL2991">
            <v>0</v>
          </cell>
          <cell r="BM2991">
            <v>0</v>
          </cell>
          <cell r="BN2991">
            <v>0</v>
          </cell>
          <cell r="BO2991">
            <v>0</v>
          </cell>
          <cell r="BP2991">
            <v>0</v>
          </cell>
          <cell r="BQ2991">
            <v>0</v>
          </cell>
          <cell r="BR2991">
            <v>0</v>
          </cell>
          <cell r="BS2991">
            <v>0</v>
          </cell>
          <cell r="BT2991">
            <v>0</v>
          </cell>
          <cell r="BU2991">
            <v>0</v>
          </cell>
          <cell r="BV2991">
            <v>0</v>
          </cell>
          <cell r="BW2991">
            <v>0</v>
          </cell>
          <cell r="BX2991">
            <v>0</v>
          </cell>
          <cell r="BY2991">
            <v>5475</v>
          </cell>
          <cell r="BZ2991">
            <v>150</v>
          </cell>
          <cell r="CA2991">
            <v>0</v>
          </cell>
          <cell r="CB2991">
            <v>0</v>
          </cell>
          <cell r="CC2991">
            <v>0</v>
          </cell>
          <cell r="CD2991">
            <v>0</v>
          </cell>
          <cell r="CE2991">
            <v>0</v>
          </cell>
          <cell r="CF2991">
            <v>0</v>
          </cell>
          <cell r="CG2991">
            <v>0</v>
          </cell>
          <cell r="CH2991">
            <v>0</v>
          </cell>
          <cell r="CI2991">
            <v>0</v>
          </cell>
          <cell r="CJ2991">
            <v>0</v>
          </cell>
          <cell r="CK2991">
            <v>0</v>
          </cell>
          <cell r="CL2991">
            <v>0</v>
          </cell>
          <cell r="CM2991">
            <v>0</v>
          </cell>
          <cell r="CN2991">
            <v>0</v>
          </cell>
          <cell r="CO2991">
            <v>0</v>
          </cell>
          <cell r="CP2991">
            <v>0</v>
          </cell>
          <cell r="CQ2991">
            <v>0</v>
          </cell>
          <cell r="CR2991">
            <v>0</v>
          </cell>
          <cell r="CS2991">
            <v>0</v>
          </cell>
          <cell r="CT2991">
            <v>0</v>
          </cell>
          <cell r="CU2991">
            <v>0</v>
          </cell>
          <cell r="CV2991">
            <v>0</v>
          </cell>
          <cell r="CW2991">
            <v>0</v>
          </cell>
          <cell r="CX2991">
            <v>0</v>
          </cell>
          <cell r="CY2991">
            <v>0</v>
          </cell>
          <cell r="CZ2991">
            <v>0</v>
          </cell>
          <cell r="DA2991">
            <v>0</v>
          </cell>
          <cell r="DB2991">
            <v>0</v>
          </cell>
          <cell r="DC2991">
            <v>0</v>
          </cell>
          <cell r="DD2991">
            <v>22075</v>
          </cell>
          <cell r="DE2991">
            <v>0</v>
          </cell>
        </row>
        <row r="2992">
          <cell r="A2992" t="str">
            <v>SDM-OPT-FIT-001A</v>
          </cell>
          <cell r="B2992" t="str">
            <v>SDM - OPTION - Case Picking - Handheld - 3rd Party Solution - EL80 Replenishment ONLY - BUDGET ONLY - (SW-PC)</v>
          </cell>
          <cell r="F2992">
            <v>48787.878787878784</v>
          </cell>
          <cell r="H2992">
            <v>16100</v>
          </cell>
          <cell r="I2992">
            <v>0.66999999999999993</v>
          </cell>
          <cell r="J2992" t="str">
            <v>OLD</v>
          </cell>
          <cell r="K2992" t="str">
            <v>NEWZD</v>
          </cell>
          <cell r="L2992">
            <v>0</v>
          </cell>
          <cell r="M2992">
            <v>0</v>
          </cell>
          <cell r="N2992">
            <v>0</v>
          </cell>
          <cell r="O2992">
            <v>0</v>
          </cell>
          <cell r="P2992">
            <v>0</v>
          </cell>
          <cell r="Q2992">
            <v>0</v>
          </cell>
          <cell r="R2992">
            <v>0</v>
          </cell>
          <cell r="S2992">
            <v>0</v>
          </cell>
          <cell r="T2992">
            <v>0</v>
          </cell>
          <cell r="U2992">
            <v>0</v>
          </cell>
          <cell r="V2992">
            <v>0</v>
          </cell>
          <cell r="W2992">
            <v>0</v>
          </cell>
          <cell r="X2992">
            <v>0</v>
          </cell>
          <cell r="Y2992">
            <v>0</v>
          </cell>
          <cell r="Z2992">
            <v>0</v>
          </cell>
          <cell r="AA2992">
            <v>0</v>
          </cell>
          <cell r="AB2992">
            <v>0</v>
          </cell>
          <cell r="AC2992">
            <v>0</v>
          </cell>
          <cell r="AD2992">
            <v>0</v>
          </cell>
          <cell r="AE2992">
            <v>0</v>
          </cell>
          <cell r="AF2992">
            <v>0</v>
          </cell>
          <cell r="AG2992">
            <v>0</v>
          </cell>
          <cell r="AH2992">
            <v>0</v>
          </cell>
          <cell r="AI2992">
            <v>0</v>
          </cell>
          <cell r="AJ2992">
            <v>0</v>
          </cell>
          <cell r="AK2992">
            <v>0</v>
          </cell>
          <cell r="AL2992">
            <v>0</v>
          </cell>
          <cell r="AM2992">
            <v>0</v>
          </cell>
          <cell r="AN2992">
            <v>0</v>
          </cell>
          <cell r="AO2992">
            <v>0</v>
          </cell>
          <cell r="AP2992">
            <v>0</v>
          </cell>
          <cell r="AQ2992">
            <v>0</v>
          </cell>
          <cell r="AR2992">
            <v>0</v>
          </cell>
          <cell r="AS2992">
            <v>0</v>
          </cell>
          <cell r="AT2992">
            <v>0</v>
          </cell>
          <cell r="AU2992">
            <v>0</v>
          </cell>
          <cell r="AV2992">
            <v>0</v>
          </cell>
          <cell r="AW2992">
            <v>0</v>
          </cell>
          <cell r="AX2992">
            <v>0</v>
          </cell>
          <cell r="AY2992">
            <v>0</v>
          </cell>
          <cell r="AZ2992">
            <v>0</v>
          </cell>
          <cell r="BA2992">
            <v>0</v>
          </cell>
          <cell r="BB2992">
            <v>0</v>
          </cell>
          <cell r="BC2992">
            <v>0</v>
          </cell>
          <cell r="BD2992">
            <v>0</v>
          </cell>
          <cell r="BE2992">
            <v>0</v>
          </cell>
          <cell r="BF2992">
            <v>0</v>
          </cell>
          <cell r="BG2992">
            <v>0</v>
          </cell>
          <cell r="BH2992">
            <v>0</v>
          </cell>
          <cell r="BI2992">
            <v>12450</v>
          </cell>
          <cell r="BJ2992">
            <v>300</v>
          </cell>
          <cell r="BK2992">
            <v>0</v>
          </cell>
          <cell r="BL2992">
            <v>0</v>
          </cell>
          <cell r="BM2992">
            <v>0</v>
          </cell>
          <cell r="BN2992">
            <v>0</v>
          </cell>
          <cell r="BO2992">
            <v>0</v>
          </cell>
          <cell r="BP2992">
            <v>0</v>
          </cell>
          <cell r="BQ2992">
            <v>0</v>
          </cell>
          <cell r="BR2992">
            <v>0</v>
          </cell>
          <cell r="BS2992">
            <v>0</v>
          </cell>
          <cell r="BT2992">
            <v>0</v>
          </cell>
          <cell r="BU2992">
            <v>0</v>
          </cell>
          <cell r="BV2992">
            <v>0</v>
          </cell>
          <cell r="BW2992">
            <v>0</v>
          </cell>
          <cell r="BX2992">
            <v>0</v>
          </cell>
          <cell r="BY2992">
            <v>3650</v>
          </cell>
          <cell r="BZ2992">
            <v>100</v>
          </cell>
          <cell r="CA2992">
            <v>0</v>
          </cell>
          <cell r="CB2992">
            <v>0</v>
          </cell>
          <cell r="CC2992">
            <v>0</v>
          </cell>
          <cell r="CD2992">
            <v>0</v>
          </cell>
          <cell r="CE2992">
            <v>0</v>
          </cell>
          <cell r="CF2992">
            <v>0</v>
          </cell>
          <cell r="CG2992">
            <v>0</v>
          </cell>
          <cell r="CH2992">
            <v>0</v>
          </cell>
          <cell r="CI2992">
            <v>0</v>
          </cell>
          <cell r="CJ2992">
            <v>0</v>
          </cell>
          <cell r="CK2992">
            <v>0</v>
          </cell>
          <cell r="CL2992">
            <v>0</v>
          </cell>
          <cell r="CM2992">
            <v>0</v>
          </cell>
          <cell r="CN2992">
            <v>0</v>
          </cell>
          <cell r="CO2992">
            <v>0</v>
          </cell>
          <cell r="CP2992">
            <v>0</v>
          </cell>
          <cell r="CQ2992">
            <v>0</v>
          </cell>
          <cell r="CR2992">
            <v>0</v>
          </cell>
          <cell r="CS2992">
            <v>0</v>
          </cell>
          <cell r="CT2992">
            <v>0</v>
          </cell>
          <cell r="CU2992">
            <v>0</v>
          </cell>
          <cell r="CV2992">
            <v>0</v>
          </cell>
          <cell r="CW2992">
            <v>0</v>
          </cell>
          <cell r="CX2992">
            <v>0</v>
          </cell>
          <cell r="CY2992">
            <v>0</v>
          </cell>
          <cell r="CZ2992">
            <v>0</v>
          </cell>
          <cell r="DA2992">
            <v>0</v>
          </cell>
          <cell r="DB2992">
            <v>0</v>
          </cell>
          <cell r="DC2992">
            <v>0</v>
          </cell>
          <cell r="DD2992">
            <v>16100</v>
          </cell>
          <cell r="DE2992">
            <v>0</v>
          </cell>
        </row>
        <row r="2993">
          <cell r="A2993" t="str">
            <v>SDM-OPT-FIT-001B</v>
          </cell>
          <cell r="B2993" t="str">
            <v>SDM - OPTION - Case Picking - Handheld - EL80 Solution - BUDGET ONLY - (SW-PC)</v>
          </cell>
          <cell r="F2993">
            <v>79469.696969696961</v>
          </cell>
          <cell r="H2993">
            <v>26225</v>
          </cell>
          <cell r="I2993">
            <v>0.66999999999999993</v>
          </cell>
          <cell r="J2993" t="str">
            <v>OLD</v>
          </cell>
          <cell r="K2993" t="str">
            <v>NEWZD</v>
          </cell>
          <cell r="L2993">
            <v>0</v>
          </cell>
          <cell r="M2993">
            <v>0</v>
          </cell>
          <cell r="N2993">
            <v>0</v>
          </cell>
          <cell r="O2993">
            <v>0</v>
          </cell>
          <cell r="P2993">
            <v>0</v>
          </cell>
          <cell r="Q2993">
            <v>0</v>
          </cell>
          <cell r="R2993">
            <v>0</v>
          </cell>
          <cell r="S2993">
            <v>0</v>
          </cell>
          <cell r="T2993">
            <v>0</v>
          </cell>
          <cell r="U2993">
            <v>0</v>
          </cell>
          <cell r="V2993">
            <v>0</v>
          </cell>
          <cell r="W2993">
            <v>0</v>
          </cell>
          <cell r="X2993">
            <v>0</v>
          </cell>
          <cell r="Y2993">
            <v>0</v>
          </cell>
          <cell r="Z2993">
            <v>0</v>
          </cell>
          <cell r="AA2993">
            <v>0</v>
          </cell>
          <cell r="AB2993">
            <v>0</v>
          </cell>
          <cell r="AC2993">
            <v>0</v>
          </cell>
          <cell r="AD2993">
            <v>0</v>
          </cell>
          <cell r="AE2993">
            <v>0</v>
          </cell>
          <cell r="AF2993">
            <v>0</v>
          </cell>
          <cell r="AG2993">
            <v>0</v>
          </cell>
          <cell r="AH2993">
            <v>0</v>
          </cell>
          <cell r="AI2993">
            <v>0</v>
          </cell>
          <cell r="AJ2993">
            <v>0</v>
          </cell>
          <cell r="AK2993">
            <v>0</v>
          </cell>
          <cell r="AL2993">
            <v>0</v>
          </cell>
          <cell r="AM2993">
            <v>0</v>
          </cell>
          <cell r="AN2993">
            <v>0</v>
          </cell>
          <cell r="AO2993">
            <v>0</v>
          </cell>
          <cell r="AP2993">
            <v>0</v>
          </cell>
          <cell r="AQ2993">
            <v>0</v>
          </cell>
          <cell r="AR2993">
            <v>0</v>
          </cell>
          <cell r="AS2993">
            <v>0</v>
          </cell>
          <cell r="AT2993">
            <v>0</v>
          </cell>
          <cell r="AU2993">
            <v>0</v>
          </cell>
          <cell r="AV2993">
            <v>0</v>
          </cell>
          <cell r="AW2993">
            <v>0</v>
          </cell>
          <cell r="AX2993">
            <v>0</v>
          </cell>
          <cell r="AY2993">
            <v>0</v>
          </cell>
          <cell r="AZ2993">
            <v>0</v>
          </cell>
          <cell r="BA2993">
            <v>0</v>
          </cell>
          <cell r="BB2993">
            <v>0</v>
          </cell>
          <cell r="BC2993">
            <v>0</v>
          </cell>
          <cell r="BD2993">
            <v>0</v>
          </cell>
          <cell r="BE2993">
            <v>0</v>
          </cell>
          <cell r="BF2993">
            <v>0</v>
          </cell>
          <cell r="BG2993">
            <v>0</v>
          </cell>
          <cell r="BH2993">
            <v>0</v>
          </cell>
          <cell r="BI2993">
            <v>20750</v>
          </cell>
          <cell r="BJ2993">
            <v>500</v>
          </cell>
          <cell r="BK2993">
            <v>0</v>
          </cell>
          <cell r="BL2993">
            <v>0</v>
          </cell>
          <cell r="BM2993">
            <v>0</v>
          </cell>
          <cell r="BN2993">
            <v>0</v>
          </cell>
          <cell r="BO2993">
            <v>0</v>
          </cell>
          <cell r="BP2993">
            <v>0</v>
          </cell>
          <cell r="BQ2993">
            <v>0</v>
          </cell>
          <cell r="BR2993">
            <v>0</v>
          </cell>
          <cell r="BS2993">
            <v>0</v>
          </cell>
          <cell r="BT2993">
            <v>0</v>
          </cell>
          <cell r="BU2993">
            <v>0</v>
          </cell>
          <cell r="BV2993">
            <v>0</v>
          </cell>
          <cell r="BW2993">
            <v>0</v>
          </cell>
          <cell r="BX2993">
            <v>0</v>
          </cell>
          <cell r="BY2993">
            <v>5475</v>
          </cell>
          <cell r="BZ2993">
            <v>150</v>
          </cell>
          <cell r="CA2993">
            <v>0</v>
          </cell>
          <cell r="CB2993">
            <v>0</v>
          </cell>
          <cell r="CC2993">
            <v>0</v>
          </cell>
          <cell r="CD2993">
            <v>0</v>
          </cell>
          <cell r="CE2993">
            <v>0</v>
          </cell>
          <cell r="CF2993">
            <v>0</v>
          </cell>
          <cell r="CG2993">
            <v>0</v>
          </cell>
          <cell r="CH2993">
            <v>0</v>
          </cell>
          <cell r="CI2993">
            <v>0</v>
          </cell>
          <cell r="CJ2993">
            <v>0</v>
          </cell>
          <cell r="CK2993">
            <v>0</v>
          </cell>
          <cell r="CL2993">
            <v>0</v>
          </cell>
          <cell r="CM2993">
            <v>0</v>
          </cell>
          <cell r="CN2993">
            <v>0</v>
          </cell>
          <cell r="CO2993">
            <v>0</v>
          </cell>
          <cell r="CP2993">
            <v>0</v>
          </cell>
          <cell r="CQ2993">
            <v>0</v>
          </cell>
          <cell r="CR2993">
            <v>0</v>
          </cell>
          <cell r="CS2993">
            <v>0</v>
          </cell>
          <cell r="CT2993">
            <v>0</v>
          </cell>
          <cell r="CU2993">
            <v>0</v>
          </cell>
          <cell r="CV2993">
            <v>0</v>
          </cell>
          <cell r="CW2993">
            <v>0</v>
          </cell>
          <cell r="CX2993">
            <v>0</v>
          </cell>
          <cell r="CY2993">
            <v>0</v>
          </cell>
          <cell r="CZ2993">
            <v>0</v>
          </cell>
          <cell r="DA2993">
            <v>0</v>
          </cell>
          <cell r="DB2993">
            <v>0</v>
          </cell>
          <cell r="DC2993">
            <v>0</v>
          </cell>
          <cell r="DD2993">
            <v>26225</v>
          </cell>
          <cell r="DE2993">
            <v>0</v>
          </cell>
        </row>
        <row r="2994">
          <cell r="A2994" t="str">
            <v>SDM-OPT-FIT-001C</v>
          </cell>
          <cell r="B2994" t="str">
            <v>SDM - OPTION - Voice Picking - BUDGET ONLY - (SW-PC)</v>
          </cell>
          <cell r="F2994">
            <v>103863.63636363635</v>
          </cell>
          <cell r="H2994">
            <v>34275</v>
          </cell>
          <cell r="I2994">
            <v>0.66999999999999993</v>
          </cell>
          <cell r="J2994" t="str">
            <v>OLD</v>
          </cell>
          <cell r="K2994" t="str">
            <v>NEWZD</v>
          </cell>
          <cell r="L2994">
            <v>0</v>
          </cell>
          <cell r="M2994">
            <v>0</v>
          </cell>
          <cell r="N2994">
            <v>0</v>
          </cell>
          <cell r="O2994">
            <v>0</v>
          </cell>
          <cell r="P2994">
            <v>0</v>
          </cell>
          <cell r="Q2994">
            <v>0</v>
          </cell>
          <cell r="R2994">
            <v>0</v>
          </cell>
          <cell r="S2994">
            <v>0</v>
          </cell>
          <cell r="T2994">
            <v>0</v>
          </cell>
          <cell r="U2994">
            <v>0</v>
          </cell>
          <cell r="V2994">
            <v>0</v>
          </cell>
          <cell r="W2994">
            <v>0</v>
          </cell>
          <cell r="X2994">
            <v>0</v>
          </cell>
          <cell r="Y2994">
            <v>0</v>
          </cell>
          <cell r="Z2994">
            <v>0</v>
          </cell>
          <cell r="AA2994">
            <v>0</v>
          </cell>
          <cell r="AB2994">
            <v>0</v>
          </cell>
          <cell r="AC2994">
            <v>0</v>
          </cell>
          <cell r="AD2994">
            <v>0</v>
          </cell>
          <cell r="AE2994">
            <v>0</v>
          </cell>
          <cell r="AF2994">
            <v>0</v>
          </cell>
          <cell r="AG2994">
            <v>0</v>
          </cell>
          <cell r="AH2994">
            <v>0</v>
          </cell>
          <cell r="AI2994">
            <v>0</v>
          </cell>
          <cell r="AJ2994">
            <v>0</v>
          </cell>
          <cell r="AK2994">
            <v>0</v>
          </cell>
          <cell r="AL2994">
            <v>0</v>
          </cell>
          <cell r="AM2994">
            <v>0</v>
          </cell>
          <cell r="AN2994">
            <v>0</v>
          </cell>
          <cell r="AO2994">
            <v>0</v>
          </cell>
          <cell r="AP2994">
            <v>0</v>
          </cell>
          <cell r="AQ2994">
            <v>0</v>
          </cell>
          <cell r="AR2994">
            <v>0</v>
          </cell>
          <cell r="AS2994">
            <v>0</v>
          </cell>
          <cell r="AT2994">
            <v>0</v>
          </cell>
          <cell r="AU2994">
            <v>0</v>
          </cell>
          <cell r="AV2994">
            <v>0</v>
          </cell>
          <cell r="AW2994">
            <v>0</v>
          </cell>
          <cell r="AX2994">
            <v>0</v>
          </cell>
          <cell r="AY2994">
            <v>0</v>
          </cell>
          <cell r="AZ2994">
            <v>0</v>
          </cell>
          <cell r="BA2994">
            <v>0</v>
          </cell>
          <cell r="BB2994">
            <v>0</v>
          </cell>
          <cell r="BC2994">
            <v>0</v>
          </cell>
          <cell r="BD2994">
            <v>0</v>
          </cell>
          <cell r="BE2994">
            <v>0</v>
          </cell>
          <cell r="BF2994">
            <v>0</v>
          </cell>
          <cell r="BG2994">
            <v>0</v>
          </cell>
          <cell r="BH2994">
            <v>0</v>
          </cell>
          <cell r="BI2994">
            <v>26975</v>
          </cell>
          <cell r="BJ2994">
            <v>650</v>
          </cell>
          <cell r="BK2994">
            <v>0</v>
          </cell>
          <cell r="BL2994">
            <v>0</v>
          </cell>
          <cell r="BM2994">
            <v>0</v>
          </cell>
          <cell r="BN2994">
            <v>0</v>
          </cell>
          <cell r="BO2994">
            <v>0</v>
          </cell>
          <cell r="BP2994">
            <v>0</v>
          </cell>
          <cell r="BQ2994">
            <v>0</v>
          </cell>
          <cell r="BR2994">
            <v>0</v>
          </cell>
          <cell r="BS2994">
            <v>0</v>
          </cell>
          <cell r="BT2994">
            <v>0</v>
          </cell>
          <cell r="BU2994">
            <v>0</v>
          </cell>
          <cell r="BV2994">
            <v>0</v>
          </cell>
          <cell r="BW2994">
            <v>0</v>
          </cell>
          <cell r="BX2994">
            <v>0</v>
          </cell>
          <cell r="BY2994">
            <v>7300</v>
          </cell>
          <cell r="BZ2994">
            <v>200</v>
          </cell>
          <cell r="CA2994">
            <v>0</v>
          </cell>
          <cell r="CB2994">
            <v>0</v>
          </cell>
          <cell r="CC2994">
            <v>0</v>
          </cell>
          <cell r="CD2994">
            <v>0</v>
          </cell>
          <cell r="CE2994">
            <v>0</v>
          </cell>
          <cell r="CF2994">
            <v>0</v>
          </cell>
          <cell r="CG2994">
            <v>0</v>
          </cell>
          <cell r="CH2994">
            <v>0</v>
          </cell>
          <cell r="CI2994">
            <v>0</v>
          </cell>
          <cell r="CJ2994">
            <v>0</v>
          </cell>
          <cell r="CK2994">
            <v>0</v>
          </cell>
          <cell r="CL2994">
            <v>0</v>
          </cell>
          <cell r="CM2994">
            <v>0</v>
          </cell>
          <cell r="CN2994">
            <v>0</v>
          </cell>
          <cell r="CO2994">
            <v>0</v>
          </cell>
          <cell r="CP2994">
            <v>0</v>
          </cell>
          <cell r="CQ2994">
            <v>0</v>
          </cell>
          <cell r="CR2994">
            <v>0</v>
          </cell>
          <cell r="CS2994">
            <v>0</v>
          </cell>
          <cell r="CT2994">
            <v>0</v>
          </cell>
          <cell r="CU2994">
            <v>0</v>
          </cell>
          <cell r="CV2994">
            <v>0</v>
          </cell>
          <cell r="CW2994">
            <v>0</v>
          </cell>
          <cell r="CX2994">
            <v>0</v>
          </cell>
          <cell r="CY2994">
            <v>0</v>
          </cell>
          <cell r="CZ2994">
            <v>0</v>
          </cell>
          <cell r="DA2994">
            <v>0</v>
          </cell>
          <cell r="DB2994">
            <v>0</v>
          </cell>
          <cell r="DC2994">
            <v>0</v>
          </cell>
          <cell r="DD2994">
            <v>34275</v>
          </cell>
          <cell r="DE2994">
            <v>0</v>
          </cell>
        </row>
        <row r="2995">
          <cell r="A2995" t="str">
            <v>SDM-OPT-FIT-001C-SW1</v>
          </cell>
          <cell r="B2995" t="str">
            <v>VOICE PICKING LICENZA SERVER (596210210)</v>
          </cell>
          <cell r="F2995">
            <v>11287.671232876713</v>
          </cell>
          <cell r="H2995">
            <v>8240</v>
          </cell>
          <cell r="I2995">
            <v>0.27000000000000013</v>
          </cell>
          <cell r="J2995" t="str">
            <v>OLD</v>
          </cell>
          <cell r="K2995" t="str">
            <v>NEWZD</v>
          </cell>
          <cell r="L2995">
            <v>0</v>
          </cell>
          <cell r="M2995">
            <v>0</v>
          </cell>
          <cell r="N2995">
            <v>0</v>
          </cell>
          <cell r="O2995">
            <v>0</v>
          </cell>
          <cell r="P2995">
            <v>0</v>
          </cell>
          <cell r="Q2995">
            <v>0</v>
          </cell>
          <cell r="R2995">
            <v>0</v>
          </cell>
          <cell r="S2995">
            <v>0</v>
          </cell>
          <cell r="T2995">
            <v>0</v>
          </cell>
          <cell r="U2995">
            <v>0</v>
          </cell>
          <cell r="V2995">
            <v>0</v>
          </cell>
          <cell r="W2995">
            <v>0</v>
          </cell>
          <cell r="X2995">
            <v>0</v>
          </cell>
          <cell r="Y2995">
            <v>0</v>
          </cell>
          <cell r="Z2995">
            <v>0</v>
          </cell>
          <cell r="AA2995">
            <v>0</v>
          </cell>
          <cell r="AB2995">
            <v>0</v>
          </cell>
          <cell r="AC2995">
            <v>0</v>
          </cell>
          <cell r="AD2995">
            <v>0</v>
          </cell>
          <cell r="AE2995">
            <v>0</v>
          </cell>
          <cell r="AF2995">
            <v>0</v>
          </cell>
          <cell r="AG2995">
            <v>0</v>
          </cell>
          <cell r="AH2995">
            <v>0</v>
          </cell>
          <cell r="AI2995">
            <v>0</v>
          </cell>
          <cell r="AJ2995">
            <v>0</v>
          </cell>
          <cell r="AK2995">
            <v>0</v>
          </cell>
          <cell r="AL2995">
            <v>0</v>
          </cell>
          <cell r="AM2995">
            <v>0</v>
          </cell>
          <cell r="AN2995">
            <v>0</v>
          </cell>
          <cell r="AO2995">
            <v>0</v>
          </cell>
          <cell r="AP2995">
            <v>0</v>
          </cell>
          <cell r="AQ2995">
            <v>0</v>
          </cell>
          <cell r="AR2995">
            <v>0</v>
          </cell>
          <cell r="AS2995">
            <v>0</v>
          </cell>
          <cell r="AT2995">
            <v>0</v>
          </cell>
          <cell r="AU2995">
            <v>0</v>
          </cell>
          <cell r="AV2995">
            <v>8240</v>
          </cell>
          <cell r="AW2995">
            <v>0</v>
          </cell>
          <cell r="AX2995">
            <v>0</v>
          </cell>
          <cell r="AY2995">
            <v>0</v>
          </cell>
          <cell r="AZ2995">
            <v>0</v>
          </cell>
          <cell r="BA2995">
            <v>0</v>
          </cell>
          <cell r="BB2995">
            <v>0</v>
          </cell>
          <cell r="BC2995">
            <v>0</v>
          </cell>
          <cell r="BD2995">
            <v>0</v>
          </cell>
          <cell r="BE2995">
            <v>0</v>
          </cell>
          <cell r="BF2995">
            <v>0</v>
          </cell>
          <cell r="BG2995">
            <v>0</v>
          </cell>
          <cell r="BH2995">
            <v>0</v>
          </cell>
          <cell r="BI2995">
            <v>0</v>
          </cell>
          <cell r="BJ2995">
            <v>0</v>
          </cell>
          <cell r="BK2995">
            <v>0</v>
          </cell>
          <cell r="BL2995">
            <v>0</v>
          </cell>
          <cell r="BM2995">
            <v>0</v>
          </cell>
          <cell r="BN2995">
            <v>0</v>
          </cell>
          <cell r="BO2995">
            <v>0</v>
          </cell>
          <cell r="BP2995">
            <v>0</v>
          </cell>
          <cell r="BQ2995">
            <v>0</v>
          </cell>
          <cell r="BR2995">
            <v>0</v>
          </cell>
          <cell r="BS2995">
            <v>0</v>
          </cell>
          <cell r="BT2995">
            <v>0</v>
          </cell>
          <cell r="BU2995">
            <v>0</v>
          </cell>
          <cell r="BV2995">
            <v>0</v>
          </cell>
          <cell r="BW2995">
            <v>0</v>
          </cell>
          <cell r="BX2995">
            <v>0</v>
          </cell>
          <cell r="BY2995">
            <v>0</v>
          </cell>
          <cell r="BZ2995">
            <v>0</v>
          </cell>
          <cell r="CA2995">
            <v>0</v>
          </cell>
          <cell r="CB2995">
            <v>0</v>
          </cell>
          <cell r="CC2995">
            <v>0</v>
          </cell>
          <cell r="CD2995">
            <v>0</v>
          </cell>
          <cell r="CE2995">
            <v>0</v>
          </cell>
          <cell r="CF2995">
            <v>0</v>
          </cell>
          <cell r="CG2995">
            <v>0</v>
          </cell>
          <cell r="CH2995">
            <v>0</v>
          </cell>
          <cell r="CI2995">
            <v>0</v>
          </cell>
          <cell r="CJ2995">
            <v>0</v>
          </cell>
          <cell r="CK2995">
            <v>0</v>
          </cell>
          <cell r="CL2995">
            <v>0</v>
          </cell>
          <cell r="CM2995">
            <v>0</v>
          </cell>
          <cell r="CN2995">
            <v>0</v>
          </cell>
          <cell r="CO2995">
            <v>0</v>
          </cell>
          <cell r="CP2995">
            <v>0</v>
          </cell>
          <cell r="CQ2995">
            <v>0</v>
          </cell>
          <cell r="CR2995">
            <v>0</v>
          </cell>
          <cell r="CS2995">
            <v>0</v>
          </cell>
          <cell r="CT2995">
            <v>0</v>
          </cell>
          <cell r="CU2995">
            <v>0</v>
          </cell>
          <cell r="CV2995">
            <v>0</v>
          </cell>
          <cell r="CW2995">
            <v>0</v>
          </cell>
          <cell r="CX2995">
            <v>0</v>
          </cell>
          <cell r="CY2995">
            <v>0</v>
          </cell>
          <cell r="CZ2995">
            <v>0</v>
          </cell>
          <cell r="DA2995">
            <v>0</v>
          </cell>
          <cell r="DB2995">
            <v>0</v>
          </cell>
          <cell r="DC2995">
            <v>0</v>
          </cell>
          <cell r="DD2995">
            <v>8240</v>
          </cell>
          <cell r="DE2995">
            <v>0</v>
          </cell>
          <cell r="DG2995">
            <v>8000</v>
          </cell>
          <cell r="DI2995">
            <v>0.03</v>
          </cell>
          <cell r="DJ2995">
            <v>240</v>
          </cell>
          <cell r="DK2995">
            <v>0.03</v>
          </cell>
          <cell r="DL2995">
            <v>0</v>
          </cell>
        </row>
        <row r="2996">
          <cell r="A2996" t="str">
            <v>SDM-OPT-FIT-001C-SW2</v>
          </cell>
          <cell r="B2996" t="str">
            <v>VOICE PICKING LICENZA CLIENT (596210211)</v>
          </cell>
          <cell r="F2996">
            <v>564.38356164383561</v>
          </cell>
          <cell r="H2996">
            <v>412</v>
          </cell>
          <cell r="I2996">
            <v>0.27</v>
          </cell>
          <cell r="J2996" t="str">
            <v>OLD</v>
          </cell>
          <cell r="K2996" t="str">
            <v>NEWZD</v>
          </cell>
          <cell r="L2996">
            <v>0</v>
          </cell>
          <cell r="M2996">
            <v>0</v>
          </cell>
          <cell r="N2996">
            <v>0</v>
          </cell>
          <cell r="O2996">
            <v>0</v>
          </cell>
          <cell r="P2996">
            <v>0</v>
          </cell>
          <cell r="Q2996">
            <v>0</v>
          </cell>
          <cell r="R2996">
            <v>0</v>
          </cell>
          <cell r="S2996">
            <v>0</v>
          </cell>
          <cell r="T2996">
            <v>0</v>
          </cell>
          <cell r="U2996">
            <v>0</v>
          </cell>
          <cell r="V2996">
            <v>0</v>
          </cell>
          <cell r="W2996">
            <v>0</v>
          </cell>
          <cell r="X2996">
            <v>0</v>
          </cell>
          <cell r="Y2996">
            <v>0</v>
          </cell>
          <cell r="Z2996">
            <v>0</v>
          </cell>
          <cell r="AA2996">
            <v>0</v>
          </cell>
          <cell r="AB2996">
            <v>0</v>
          </cell>
          <cell r="AC2996">
            <v>0</v>
          </cell>
          <cell r="AD2996">
            <v>0</v>
          </cell>
          <cell r="AE2996">
            <v>0</v>
          </cell>
          <cell r="AF2996">
            <v>0</v>
          </cell>
          <cell r="AG2996">
            <v>0</v>
          </cell>
          <cell r="AH2996">
            <v>0</v>
          </cell>
          <cell r="AI2996">
            <v>0</v>
          </cell>
          <cell r="AJ2996">
            <v>0</v>
          </cell>
          <cell r="AK2996">
            <v>0</v>
          </cell>
          <cell r="AL2996">
            <v>0</v>
          </cell>
          <cell r="AM2996">
            <v>0</v>
          </cell>
          <cell r="AN2996">
            <v>0</v>
          </cell>
          <cell r="AO2996">
            <v>0</v>
          </cell>
          <cell r="AP2996">
            <v>0</v>
          </cell>
          <cell r="AQ2996">
            <v>0</v>
          </cell>
          <cell r="AR2996">
            <v>0</v>
          </cell>
          <cell r="AS2996">
            <v>0</v>
          </cell>
          <cell r="AT2996">
            <v>0</v>
          </cell>
          <cell r="AU2996">
            <v>0</v>
          </cell>
          <cell r="AV2996">
            <v>412</v>
          </cell>
          <cell r="AW2996">
            <v>0</v>
          </cell>
          <cell r="AX2996">
            <v>0</v>
          </cell>
          <cell r="AY2996">
            <v>0</v>
          </cell>
          <cell r="AZ2996">
            <v>0</v>
          </cell>
          <cell r="BA2996">
            <v>0</v>
          </cell>
          <cell r="BB2996">
            <v>0</v>
          </cell>
          <cell r="BC2996">
            <v>0</v>
          </cell>
          <cell r="BD2996">
            <v>0</v>
          </cell>
          <cell r="BE2996">
            <v>0</v>
          </cell>
          <cell r="BF2996">
            <v>0</v>
          </cell>
          <cell r="BG2996">
            <v>0</v>
          </cell>
          <cell r="BH2996">
            <v>0</v>
          </cell>
          <cell r="BI2996">
            <v>0</v>
          </cell>
          <cell r="BJ2996">
            <v>0</v>
          </cell>
          <cell r="BK2996">
            <v>0</v>
          </cell>
          <cell r="BL2996">
            <v>0</v>
          </cell>
          <cell r="BM2996">
            <v>0</v>
          </cell>
          <cell r="BN2996">
            <v>0</v>
          </cell>
          <cell r="BO2996">
            <v>0</v>
          </cell>
          <cell r="BP2996">
            <v>0</v>
          </cell>
          <cell r="BQ2996">
            <v>0</v>
          </cell>
          <cell r="BR2996">
            <v>0</v>
          </cell>
          <cell r="BS2996">
            <v>0</v>
          </cell>
          <cell r="BT2996">
            <v>0</v>
          </cell>
          <cell r="BU2996">
            <v>0</v>
          </cell>
          <cell r="BV2996">
            <v>0</v>
          </cell>
          <cell r="BW2996">
            <v>0</v>
          </cell>
          <cell r="BX2996">
            <v>0</v>
          </cell>
          <cell r="BY2996">
            <v>0</v>
          </cell>
          <cell r="BZ2996">
            <v>0</v>
          </cell>
          <cell r="CA2996">
            <v>0</v>
          </cell>
          <cell r="CB2996">
            <v>0</v>
          </cell>
          <cell r="CC2996">
            <v>0</v>
          </cell>
          <cell r="CD2996">
            <v>0</v>
          </cell>
          <cell r="CE2996">
            <v>0</v>
          </cell>
          <cell r="CF2996">
            <v>0</v>
          </cell>
          <cell r="CG2996">
            <v>0</v>
          </cell>
          <cell r="CH2996">
            <v>0</v>
          </cell>
          <cell r="CI2996">
            <v>0</v>
          </cell>
          <cell r="CJ2996">
            <v>0</v>
          </cell>
          <cell r="CK2996">
            <v>0</v>
          </cell>
          <cell r="CL2996">
            <v>0</v>
          </cell>
          <cell r="CM2996">
            <v>0</v>
          </cell>
          <cell r="CN2996">
            <v>0</v>
          </cell>
          <cell r="CO2996">
            <v>0</v>
          </cell>
          <cell r="CP2996">
            <v>0</v>
          </cell>
          <cell r="CQ2996">
            <v>0</v>
          </cell>
          <cell r="CR2996">
            <v>0</v>
          </cell>
          <cell r="CS2996">
            <v>0</v>
          </cell>
          <cell r="CT2996">
            <v>0</v>
          </cell>
          <cell r="CU2996">
            <v>0</v>
          </cell>
          <cell r="CV2996">
            <v>0</v>
          </cell>
          <cell r="CW2996">
            <v>0</v>
          </cell>
          <cell r="CX2996">
            <v>0</v>
          </cell>
          <cell r="CY2996">
            <v>0</v>
          </cell>
          <cell r="CZ2996">
            <v>0</v>
          </cell>
          <cell r="DA2996">
            <v>0</v>
          </cell>
          <cell r="DB2996">
            <v>0</v>
          </cell>
          <cell r="DC2996">
            <v>0</v>
          </cell>
          <cell r="DD2996">
            <v>412</v>
          </cell>
          <cell r="DE2996">
            <v>0</v>
          </cell>
          <cell r="DG2996">
            <v>400</v>
          </cell>
          <cell r="DI2996">
            <v>0.03</v>
          </cell>
          <cell r="DJ2996">
            <v>12</v>
          </cell>
          <cell r="DK2996">
            <v>0.03</v>
          </cell>
          <cell r="DL2996">
            <v>0</v>
          </cell>
        </row>
        <row r="2997">
          <cell r="A2997" t="str">
            <v>SDM-OPT-FIT-002</v>
          </cell>
          <cell r="B2997" t="str">
            <v>SDM - OPTION - Layer Picking - BUDGET ONLY - (SW-PC)</v>
          </cell>
          <cell r="F2997">
            <v>48787.878787878784</v>
          </cell>
          <cell r="H2997">
            <v>16100</v>
          </cell>
          <cell r="I2997">
            <v>0.66999999999999993</v>
          </cell>
          <cell r="J2997" t="str">
            <v>OLD</v>
          </cell>
          <cell r="K2997" t="str">
            <v>NEWZD</v>
          </cell>
          <cell r="L2997">
            <v>0</v>
          </cell>
          <cell r="M2997">
            <v>0</v>
          </cell>
          <cell r="N2997">
            <v>0</v>
          </cell>
          <cell r="O2997">
            <v>0</v>
          </cell>
          <cell r="P2997">
            <v>0</v>
          </cell>
          <cell r="Q2997">
            <v>0</v>
          </cell>
          <cell r="R2997">
            <v>0</v>
          </cell>
          <cell r="S2997">
            <v>0</v>
          </cell>
          <cell r="T2997">
            <v>0</v>
          </cell>
          <cell r="U2997">
            <v>0</v>
          </cell>
          <cell r="V2997">
            <v>0</v>
          </cell>
          <cell r="W2997">
            <v>0</v>
          </cell>
          <cell r="X2997">
            <v>0</v>
          </cell>
          <cell r="Y2997">
            <v>0</v>
          </cell>
          <cell r="Z2997">
            <v>0</v>
          </cell>
          <cell r="AA2997">
            <v>0</v>
          </cell>
          <cell r="AB2997">
            <v>0</v>
          </cell>
          <cell r="AC2997">
            <v>0</v>
          </cell>
          <cell r="AD2997">
            <v>0</v>
          </cell>
          <cell r="AE2997">
            <v>0</v>
          </cell>
          <cell r="AF2997">
            <v>0</v>
          </cell>
          <cell r="AG2997">
            <v>0</v>
          </cell>
          <cell r="AH2997">
            <v>0</v>
          </cell>
          <cell r="AI2997">
            <v>0</v>
          </cell>
          <cell r="AJ2997">
            <v>0</v>
          </cell>
          <cell r="AK2997">
            <v>0</v>
          </cell>
          <cell r="AL2997">
            <v>0</v>
          </cell>
          <cell r="AM2997">
            <v>0</v>
          </cell>
          <cell r="AN2997">
            <v>0</v>
          </cell>
          <cell r="AO2997">
            <v>0</v>
          </cell>
          <cell r="AP2997">
            <v>0</v>
          </cell>
          <cell r="AQ2997">
            <v>0</v>
          </cell>
          <cell r="AR2997">
            <v>0</v>
          </cell>
          <cell r="AS2997">
            <v>0</v>
          </cell>
          <cell r="AT2997">
            <v>0</v>
          </cell>
          <cell r="AU2997">
            <v>0</v>
          </cell>
          <cell r="AV2997">
            <v>0</v>
          </cell>
          <cell r="AW2997">
            <v>0</v>
          </cell>
          <cell r="AX2997">
            <v>0</v>
          </cell>
          <cell r="AY2997">
            <v>0</v>
          </cell>
          <cell r="AZ2997">
            <v>0</v>
          </cell>
          <cell r="BA2997">
            <v>0</v>
          </cell>
          <cell r="BB2997">
            <v>0</v>
          </cell>
          <cell r="BC2997">
            <v>0</v>
          </cell>
          <cell r="BD2997">
            <v>0</v>
          </cell>
          <cell r="BE2997">
            <v>0</v>
          </cell>
          <cell r="BF2997">
            <v>0</v>
          </cell>
          <cell r="BG2997">
            <v>0</v>
          </cell>
          <cell r="BH2997">
            <v>0</v>
          </cell>
          <cell r="BI2997">
            <v>12450</v>
          </cell>
          <cell r="BJ2997">
            <v>300</v>
          </cell>
          <cell r="BK2997">
            <v>0</v>
          </cell>
          <cell r="BL2997">
            <v>0</v>
          </cell>
          <cell r="BM2997">
            <v>0</v>
          </cell>
          <cell r="BN2997">
            <v>0</v>
          </cell>
          <cell r="BO2997">
            <v>0</v>
          </cell>
          <cell r="BP2997">
            <v>0</v>
          </cell>
          <cell r="BQ2997">
            <v>0</v>
          </cell>
          <cell r="BR2997">
            <v>0</v>
          </cell>
          <cell r="BS2997">
            <v>0</v>
          </cell>
          <cell r="BT2997">
            <v>0</v>
          </cell>
          <cell r="BU2997">
            <v>0</v>
          </cell>
          <cell r="BV2997">
            <v>0</v>
          </cell>
          <cell r="BW2997">
            <v>0</v>
          </cell>
          <cell r="BX2997">
            <v>0</v>
          </cell>
          <cell r="BY2997">
            <v>3650</v>
          </cell>
          <cell r="BZ2997">
            <v>100</v>
          </cell>
          <cell r="CA2997">
            <v>0</v>
          </cell>
          <cell r="CB2997">
            <v>0</v>
          </cell>
          <cell r="CC2997">
            <v>0</v>
          </cell>
          <cell r="CD2997">
            <v>0</v>
          </cell>
          <cell r="CE2997">
            <v>0</v>
          </cell>
          <cell r="CF2997">
            <v>0</v>
          </cell>
          <cell r="CG2997">
            <v>0</v>
          </cell>
          <cell r="CH2997">
            <v>0</v>
          </cell>
          <cell r="CI2997">
            <v>0</v>
          </cell>
          <cell r="CJ2997">
            <v>0</v>
          </cell>
          <cell r="CK2997">
            <v>0</v>
          </cell>
          <cell r="CL2997">
            <v>0</v>
          </cell>
          <cell r="CM2997">
            <v>0</v>
          </cell>
          <cell r="CN2997">
            <v>0</v>
          </cell>
          <cell r="CO2997">
            <v>0</v>
          </cell>
          <cell r="CP2997">
            <v>0</v>
          </cell>
          <cell r="CQ2997">
            <v>0</v>
          </cell>
          <cell r="CR2997">
            <v>0</v>
          </cell>
          <cell r="CS2997">
            <v>0</v>
          </cell>
          <cell r="CT2997">
            <v>0</v>
          </cell>
          <cell r="CU2997">
            <v>0</v>
          </cell>
          <cell r="CV2997">
            <v>0</v>
          </cell>
          <cell r="CW2997">
            <v>0</v>
          </cell>
          <cell r="CX2997">
            <v>0</v>
          </cell>
          <cell r="CY2997">
            <v>0</v>
          </cell>
          <cell r="CZ2997">
            <v>0</v>
          </cell>
          <cell r="DA2997">
            <v>0</v>
          </cell>
          <cell r="DB2997">
            <v>0</v>
          </cell>
          <cell r="DC2997">
            <v>0</v>
          </cell>
          <cell r="DD2997">
            <v>16100</v>
          </cell>
          <cell r="DE2997">
            <v>0</v>
          </cell>
        </row>
        <row r="2998">
          <cell r="A2998" t="str">
            <v>SDM-OPT-FIT-003</v>
          </cell>
          <cell r="B2998" t="str">
            <v>SDM - OPTION - Raw Material Handling - BUDGET ONLY - (SW-PC)</v>
          </cell>
          <cell r="F2998">
            <v>66893.939393939392</v>
          </cell>
          <cell r="H2998">
            <v>22075</v>
          </cell>
          <cell r="I2998">
            <v>0.66999999999999993</v>
          </cell>
          <cell r="J2998" t="str">
            <v>OLD</v>
          </cell>
          <cell r="K2998" t="str">
            <v>NEWZD</v>
          </cell>
          <cell r="L2998">
            <v>0</v>
          </cell>
          <cell r="M2998">
            <v>0</v>
          </cell>
          <cell r="N2998">
            <v>0</v>
          </cell>
          <cell r="O2998">
            <v>0</v>
          </cell>
          <cell r="P2998">
            <v>0</v>
          </cell>
          <cell r="Q2998">
            <v>0</v>
          </cell>
          <cell r="R2998">
            <v>0</v>
          </cell>
          <cell r="S2998">
            <v>0</v>
          </cell>
          <cell r="T2998">
            <v>0</v>
          </cell>
          <cell r="U2998">
            <v>0</v>
          </cell>
          <cell r="V2998">
            <v>0</v>
          </cell>
          <cell r="W2998">
            <v>0</v>
          </cell>
          <cell r="X2998">
            <v>0</v>
          </cell>
          <cell r="Y2998">
            <v>0</v>
          </cell>
          <cell r="Z2998">
            <v>0</v>
          </cell>
          <cell r="AA2998">
            <v>0</v>
          </cell>
          <cell r="AB2998">
            <v>0</v>
          </cell>
          <cell r="AC2998">
            <v>0</v>
          </cell>
          <cell r="AD2998">
            <v>0</v>
          </cell>
          <cell r="AE2998">
            <v>0</v>
          </cell>
          <cell r="AF2998">
            <v>0</v>
          </cell>
          <cell r="AG2998">
            <v>0</v>
          </cell>
          <cell r="AH2998">
            <v>0</v>
          </cell>
          <cell r="AI2998">
            <v>0</v>
          </cell>
          <cell r="AJ2998">
            <v>0</v>
          </cell>
          <cell r="AK2998">
            <v>0</v>
          </cell>
          <cell r="AL2998">
            <v>0</v>
          </cell>
          <cell r="AM2998">
            <v>0</v>
          </cell>
          <cell r="AN2998">
            <v>0</v>
          </cell>
          <cell r="AO2998">
            <v>0</v>
          </cell>
          <cell r="AP2998">
            <v>0</v>
          </cell>
          <cell r="AQ2998">
            <v>0</v>
          </cell>
          <cell r="AR2998">
            <v>0</v>
          </cell>
          <cell r="AS2998">
            <v>0</v>
          </cell>
          <cell r="AT2998">
            <v>0</v>
          </cell>
          <cell r="AU2998">
            <v>0</v>
          </cell>
          <cell r="AV2998">
            <v>0</v>
          </cell>
          <cell r="AW2998">
            <v>0</v>
          </cell>
          <cell r="AX2998">
            <v>0</v>
          </cell>
          <cell r="AY2998">
            <v>0</v>
          </cell>
          <cell r="AZ2998">
            <v>0</v>
          </cell>
          <cell r="BA2998">
            <v>0</v>
          </cell>
          <cell r="BB2998">
            <v>0</v>
          </cell>
          <cell r="BC2998">
            <v>0</v>
          </cell>
          <cell r="BD2998">
            <v>0</v>
          </cell>
          <cell r="BE2998">
            <v>0</v>
          </cell>
          <cell r="BF2998">
            <v>0</v>
          </cell>
          <cell r="BG2998">
            <v>0</v>
          </cell>
          <cell r="BH2998">
            <v>0</v>
          </cell>
          <cell r="BI2998">
            <v>16600</v>
          </cell>
          <cell r="BJ2998">
            <v>400</v>
          </cell>
          <cell r="BK2998">
            <v>0</v>
          </cell>
          <cell r="BL2998">
            <v>0</v>
          </cell>
          <cell r="BM2998">
            <v>0</v>
          </cell>
          <cell r="BN2998">
            <v>0</v>
          </cell>
          <cell r="BO2998">
            <v>0</v>
          </cell>
          <cell r="BP2998">
            <v>0</v>
          </cell>
          <cell r="BQ2998">
            <v>0</v>
          </cell>
          <cell r="BR2998">
            <v>0</v>
          </cell>
          <cell r="BS2998">
            <v>0</v>
          </cell>
          <cell r="BT2998">
            <v>0</v>
          </cell>
          <cell r="BU2998">
            <v>0</v>
          </cell>
          <cell r="BV2998">
            <v>0</v>
          </cell>
          <cell r="BW2998">
            <v>0</v>
          </cell>
          <cell r="BX2998">
            <v>0</v>
          </cell>
          <cell r="BY2998">
            <v>5475</v>
          </cell>
          <cell r="BZ2998">
            <v>150</v>
          </cell>
          <cell r="CA2998">
            <v>0</v>
          </cell>
          <cell r="CB2998">
            <v>0</v>
          </cell>
          <cell r="CC2998">
            <v>0</v>
          </cell>
          <cell r="CD2998">
            <v>0</v>
          </cell>
          <cell r="CE2998">
            <v>0</v>
          </cell>
          <cell r="CF2998">
            <v>0</v>
          </cell>
          <cell r="CG2998">
            <v>0</v>
          </cell>
          <cell r="CH2998">
            <v>0</v>
          </cell>
          <cell r="CI2998">
            <v>0</v>
          </cell>
          <cell r="CJ2998">
            <v>0</v>
          </cell>
          <cell r="CK2998">
            <v>0</v>
          </cell>
          <cell r="CL2998">
            <v>0</v>
          </cell>
          <cell r="CM2998">
            <v>0</v>
          </cell>
          <cell r="CN2998">
            <v>0</v>
          </cell>
          <cell r="CO2998">
            <v>0</v>
          </cell>
          <cell r="CP2998">
            <v>0</v>
          </cell>
          <cell r="CQ2998">
            <v>0</v>
          </cell>
          <cell r="CR2998">
            <v>0</v>
          </cell>
          <cell r="CS2998">
            <v>0</v>
          </cell>
          <cell r="CT2998">
            <v>0</v>
          </cell>
          <cell r="CU2998">
            <v>0</v>
          </cell>
          <cell r="CV2998">
            <v>0</v>
          </cell>
          <cell r="CW2998">
            <v>0</v>
          </cell>
          <cell r="CX2998">
            <v>0</v>
          </cell>
          <cell r="CY2998">
            <v>0</v>
          </cell>
          <cell r="CZ2998">
            <v>0</v>
          </cell>
          <cell r="DA2998">
            <v>0</v>
          </cell>
          <cell r="DB2998">
            <v>0</v>
          </cell>
          <cell r="DC2998">
            <v>0</v>
          </cell>
          <cell r="DD2998">
            <v>22075</v>
          </cell>
          <cell r="DE2998">
            <v>0</v>
          </cell>
        </row>
        <row r="2999">
          <cell r="A2999" t="str">
            <v>SDM-OPT-FIT-004</v>
          </cell>
          <cell r="B2999" t="str">
            <v>SDM - OPTION - Forklift Management - TO BE QUOTED BY ENGINEERING! - (SW-PC)</v>
          </cell>
          <cell r="F2999">
            <v>613636.36363636365</v>
          </cell>
          <cell r="H2999">
            <v>202500</v>
          </cell>
          <cell r="I2999">
            <v>0.66999999999999993</v>
          </cell>
          <cell r="J2999" t="str">
            <v>OLD</v>
          </cell>
          <cell r="K2999" t="str">
            <v>NEWZD</v>
          </cell>
          <cell r="L2999">
            <v>0</v>
          </cell>
          <cell r="M2999">
            <v>0</v>
          </cell>
          <cell r="N2999">
            <v>0</v>
          </cell>
          <cell r="O2999">
            <v>0</v>
          </cell>
          <cell r="P2999">
            <v>0</v>
          </cell>
          <cell r="Q2999">
            <v>0</v>
          </cell>
          <cell r="R2999">
            <v>0</v>
          </cell>
          <cell r="S2999">
            <v>0</v>
          </cell>
          <cell r="T2999">
            <v>0</v>
          </cell>
          <cell r="U2999">
            <v>0</v>
          </cell>
          <cell r="V2999">
            <v>0</v>
          </cell>
          <cell r="W2999">
            <v>0</v>
          </cell>
          <cell r="X2999">
            <v>0</v>
          </cell>
          <cell r="Y2999">
            <v>0</v>
          </cell>
          <cell r="Z2999">
            <v>0</v>
          </cell>
          <cell r="AA2999">
            <v>0</v>
          </cell>
          <cell r="AB2999">
            <v>0</v>
          </cell>
          <cell r="AC2999">
            <v>0</v>
          </cell>
          <cell r="AD2999">
            <v>0</v>
          </cell>
          <cell r="AE2999">
            <v>0</v>
          </cell>
          <cell r="AF2999">
            <v>0</v>
          </cell>
          <cell r="AG2999">
            <v>0</v>
          </cell>
          <cell r="AH2999">
            <v>0</v>
          </cell>
          <cell r="AI2999">
            <v>0</v>
          </cell>
          <cell r="AJ2999">
            <v>0</v>
          </cell>
          <cell r="AK2999">
            <v>0</v>
          </cell>
          <cell r="AL2999">
            <v>0</v>
          </cell>
          <cell r="AM2999">
            <v>0</v>
          </cell>
          <cell r="AN2999">
            <v>0</v>
          </cell>
          <cell r="AO2999">
            <v>0</v>
          </cell>
          <cell r="AP2999">
            <v>0</v>
          </cell>
          <cell r="AQ2999">
            <v>0</v>
          </cell>
          <cell r="AR2999">
            <v>0</v>
          </cell>
          <cell r="AS2999">
            <v>0</v>
          </cell>
          <cell r="AT2999">
            <v>0</v>
          </cell>
          <cell r="AU2999">
            <v>0</v>
          </cell>
          <cell r="AV2999">
            <v>0</v>
          </cell>
          <cell r="AW2999">
            <v>0</v>
          </cell>
          <cell r="AX2999">
            <v>0</v>
          </cell>
          <cell r="AY2999">
            <v>0</v>
          </cell>
          <cell r="AZ2999">
            <v>0</v>
          </cell>
          <cell r="BA2999">
            <v>0</v>
          </cell>
          <cell r="BB2999">
            <v>0</v>
          </cell>
          <cell r="BC2999">
            <v>0</v>
          </cell>
          <cell r="BD2999">
            <v>0</v>
          </cell>
          <cell r="BE2999">
            <v>0</v>
          </cell>
          <cell r="BF2999">
            <v>0</v>
          </cell>
          <cell r="BG2999">
            <v>0</v>
          </cell>
          <cell r="BH2999">
            <v>0</v>
          </cell>
          <cell r="BI2999">
            <v>166000</v>
          </cell>
          <cell r="BJ2999">
            <v>4000</v>
          </cell>
          <cell r="BK2999">
            <v>0</v>
          </cell>
          <cell r="BL2999">
            <v>0</v>
          </cell>
          <cell r="BM2999">
            <v>0</v>
          </cell>
          <cell r="BN2999">
            <v>0</v>
          </cell>
          <cell r="BO2999">
            <v>0</v>
          </cell>
          <cell r="BP2999">
            <v>0</v>
          </cell>
          <cell r="BQ2999">
            <v>0</v>
          </cell>
          <cell r="BR2999">
            <v>0</v>
          </cell>
          <cell r="BS2999">
            <v>0</v>
          </cell>
          <cell r="BT2999">
            <v>0</v>
          </cell>
          <cell r="BU2999">
            <v>0</v>
          </cell>
          <cell r="BV2999">
            <v>0</v>
          </cell>
          <cell r="BW2999">
            <v>0</v>
          </cell>
          <cell r="BX2999">
            <v>0</v>
          </cell>
          <cell r="BY2999">
            <v>36500</v>
          </cell>
          <cell r="BZ2999">
            <v>1000</v>
          </cell>
          <cell r="CA2999">
            <v>0</v>
          </cell>
          <cell r="CB2999">
            <v>0</v>
          </cell>
          <cell r="CC2999">
            <v>0</v>
          </cell>
          <cell r="CD2999">
            <v>0</v>
          </cell>
          <cell r="CE2999">
            <v>0</v>
          </cell>
          <cell r="CF2999">
            <v>0</v>
          </cell>
          <cell r="CG2999">
            <v>0</v>
          </cell>
          <cell r="CH2999">
            <v>0</v>
          </cell>
          <cell r="CI2999">
            <v>0</v>
          </cell>
          <cell r="CJ2999">
            <v>0</v>
          </cell>
          <cell r="CK2999">
            <v>0</v>
          </cell>
          <cell r="CL2999">
            <v>0</v>
          </cell>
          <cell r="CM2999">
            <v>0</v>
          </cell>
          <cell r="CN2999">
            <v>0</v>
          </cell>
          <cell r="CO2999">
            <v>0</v>
          </cell>
          <cell r="CP2999">
            <v>0</v>
          </cell>
          <cell r="CQ2999">
            <v>0</v>
          </cell>
          <cell r="CR2999">
            <v>0</v>
          </cell>
          <cell r="CS2999">
            <v>0</v>
          </cell>
          <cell r="CT2999">
            <v>0</v>
          </cell>
          <cell r="CU2999">
            <v>0</v>
          </cell>
          <cell r="CV2999">
            <v>0</v>
          </cell>
          <cell r="CW2999">
            <v>0</v>
          </cell>
          <cell r="CX2999">
            <v>0</v>
          </cell>
          <cell r="CY2999">
            <v>0</v>
          </cell>
          <cell r="CZ2999">
            <v>0</v>
          </cell>
          <cell r="DA2999">
            <v>0</v>
          </cell>
          <cell r="DB2999">
            <v>0</v>
          </cell>
          <cell r="DC2999">
            <v>0</v>
          </cell>
          <cell r="DD2999">
            <v>202500</v>
          </cell>
          <cell r="DE2999">
            <v>0</v>
          </cell>
        </row>
        <row r="3000">
          <cell r="A3000" t="str">
            <v>SDM-OPT-FIT-005</v>
          </cell>
          <cell r="B3000" t="str">
            <v>SDM - OPTION - Truck Loading - BASE - (SW-PC)</v>
          </cell>
          <cell r="F3000">
            <v>79469.696969696961</v>
          </cell>
          <cell r="H3000">
            <v>26225</v>
          </cell>
          <cell r="I3000">
            <v>0.66999999999999993</v>
          </cell>
          <cell r="J3000" t="str">
            <v>OLD</v>
          </cell>
          <cell r="K3000" t="str">
            <v>NEWZD</v>
          </cell>
          <cell r="L3000">
            <v>0</v>
          </cell>
          <cell r="M3000">
            <v>0</v>
          </cell>
          <cell r="N3000">
            <v>0</v>
          </cell>
          <cell r="O3000">
            <v>0</v>
          </cell>
          <cell r="P3000">
            <v>0</v>
          </cell>
          <cell r="Q3000">
            <v>0</v>
          </cell>
          <cell r="R3000">
            <v>0</v>
          </cell>
          <cell r="S3000">
            <v>0</v>
          </cell>
          <cell r="T3000">
            <v>0</v>
          </cell>
          <cell r="U3000">
            <v>0</v>
          </cell>
          <cell r="V3000">
            <v>0</v>
          </cell>
          <cell r="W3000">
            <v>0</v>
          </cell>
          <cell r="X3000">
            <v>0</v>
          </cell>
          <cell r="Y3000">
            <v>0</v>
          </cell>
          <cell r="Z3000">
            <v>0</v>
          </cell>
          <cell r="AA3000">
            <v>0</v>
          </cell>
          <cell r="AB3000">
            <v>0</v>
          </cell>
          <cell r="AC3000">
            <v>0</v>
          </cell>
          <cell r="AD3000">
            <v>0</v>
          </cell>
          <cell r="AE3000">
            <v>0</v>
          </cell>
          <cell r="AF3000">
            <v>0</v>
          </cell>
          <cell r="AG3000">
            <v>0</v>
          </cell>
          <cell r="AH3000">
            <v>0</v>
          </cell>
          <cell r="AI3000">
            <v>0</v>
          </cell>
          <cell r="AJ3000">
            <v>0</v>
          </cell>
          <cell r="AK3000">
            <v>0</v>
          </cell>
          <cell r="AL3000">
            <v>0</v>
          </cell>
          <cell r="AM3000">
            <v>0</v>
          </cell>
          <cell r="AN3000">
            <v>0</v>
          </cell>
          <cell r="AO3000">
            <v>0</v>
          </cell>
          <cell r="AP3000">
            <v>0</v>
          </cell>
          <cell r="AQ3000">
            <v>0</v>
          </cell>
          <cell r="AR3000">
            <v>0</v>
          </cell>
          <cell r="AS3000">
            <v>0</v>
          </cell>
          <cell r="AT3000">
            <v>0</v>
          </cell>
          <cell r="AU3000">
            <v>0</v>
          </cell>
          <cell r="AV3000">
            <v>0</v>
          </cell>
          <cell r="AW3000">
            <v>0</v>
          </cell>
          <cell r="AX3000">
            <v>0</v>
          </cell>
          <cell r="AY3000">
            <v>0</v>
          </cell>
          <cell r="AZ3000">
            <v>0</v>
          </cell>
          <cell r="BA3000">
            <v>0</v>
          </cell>
          <cell r="BB3000">
            <v>0</v>
          </cell>
          <cell r="BC3000">
            <v>0</v>
          </cell>
          <cell r="BD3000">
            <v>0</v>
          </cell>
          <cell r="BE3000">
            <v>0</v>
          </cell>
          <cell r="BF3000">
            <v>0</v>
          </cell>
          <cell r="BG3000">
            <v>0</v>
          </cell>
          <cell r="BH3000">
            <v>0</v>
          </cell>
          <cell r="BI3000">
            <v>20750</v>
          </cell>
          <cell r="BJ3000">
            <v>500</v>
          </cell>
          <cell r="BK3000">
            <v>0</v>
          </cell>
          <cell r="BL3000">
            <v>0</v>
          </cell>
          <cell r="BM3000">
            <v>0</v>
          </cell>
          <cell r="BN3000">
            <v>0</v>
          </cell>
          <cell r="BO3000">
            <v>0</v>
          </cell>
          <cell r="BP3000">
            <v>0</v>
          </cell>
          <cell r="BQ3000">
            <v>0</v>
          </cell>
          <cell r="BR3000">
            <v>0</v>
          </cell>
          <cell r="BS3000">
            <v>0</v>
          </cell>
          <cell r="BT3000">
            <v>0</v>
          </cell>
          <cell r="BU3000">
            <v>0</v>
          </cell>
          <cell r="BV3000">
            <v>0</v>
          </cell>
          <cell r="BW3000">
            <v>0</v>
          </cell>
          <cell r="BX3000">
            <v>0</v>
          </cell>
          <cell r="BY3000">
            <v>5475</v>
          </cell>
          <cell r="BZ3000">
            <v>150</v>
          </cell>
          <cell r="CA3000">
            <v>0</v>
          </cell>
          <cell r="CB3000">
            <v>0</v>
          </cell>
          <cell r="CC3000">
            <v>0</v>
          </cell>
          <cell r="CD3000">
            <v>0</v>
          </cell>
          <cell r="CE3000">
            <v>0</v>
          </cell>
          <cell r="CF3000">
            <v>0</v>
          </cell>
          <cell r="CG3000">
            <v>0</v>
          </cell>
          <cell r="CH3000">
            <v>0</v>
          </cell>
          <cell r="CI3000">
            <v>0</v>
          </cell>
          <cell r="CJ3000">
            <v>0</v>
          </cell>
          <cell r="CK3000">
            <v>0</v>
          </cell>
          <cell r="CL3000">
            <v>0</v>
          </cell>
          <cell r="CM3000">
            <v>0</v>
          </cell>
          <cell r="CN3000">
            <v>0</v>
          </cell>
          <cell r="CO3000">
            <v>0</v>
          </cell>
          <cell r="CP3000">
            <v>0</v>
          </cell>
          <cell r="CQ3000">
            <v>0</v>
          </cell>
          <cell r="CR3000">
            <v>0</v>
          </cell>
          <cell r="CS3000">
            <v>0</v>
          </cell>
          <cell r="CT3000">
            <v>0</v>
          </cell>
          <cell r="CU3000">
            <v>0</v>
          </cell>
          <cell r="CV3000">
            <v>0</v>
          </cell>
          <cell r="CW3000">
            <v>0</v>
          </cell>
          <cell r="CX3000">
            <v>0</v>
          </cell>
          <cell r="CY3000">
            <v>0</v>
          </cell>
          <cell r="CZ3000">
            <v>0</v>
          </cell>
          <cell r="DA3000">
            <v>0</v>
          </cell>
          <cell r="DB3000">
            <v>0</v>
          </cell>
          <cell r="DC3000">
            <v>0</v>
          </cell>
          <cell r="DD3000">
            <v>26225</v>
          </cell>
          <cell r="DE3000">
            <v>0</v>
          </cell>
        </row>
        <row r="3001">
          <cell r="A3001" t="str">
            <v>SDM-OPT-FIT-105</v>
          </cell>
          <cell r="B3001" t="str">
            <v>SDM - OPTION - Truck Loading - Prezzo per LGV (SW-PC)</v>
          </cell>
          <cell r="F3001">
            <v>1100</v>
          </cell>
          <cell r="H3001">
            <v>0</v>
          </cell>
          <cell r="I3001">
            <v>1</v>
          </cell>
          <cell r="J3001" t="str">
            <v>OLD</v>
          </cell>
          <cell r="K3001" t="str">
            <v>NEWZD</v>
          </cell>
          <cell r="L3001">
            <v>0</v>
          </cell>
          <cell r="M3001">
            <v>0</v>
          </cell>
          <cell r="N3001">
            <v>0</v>
          </cell>
          <cell r="O3001">
            <v>0</v>
          </cell>
          <cell r="P3001">
            <v>0</v>
          </cell>
          <cell r="Q3001">
            <v>0</v>
          </cell>
          <cell r="R3001">
            <v>0</v>
          </cell>
          <cell r="S3001">
            <v>0</v>
          </cell>
          <cell r="T3001">
            <v>0</v>
          </cell>
          <cell r="U3001">
            <v>0</v>
          </cell>
          <cell r="V3001">
            <v>0</v>
          </cell>
          <cell r="W3001">
            <v>0</v>
          </cell>
          <cell r="X3001">
            <v>0</v>
          </cell>
          <cell r="Y3001">
            <v>0</v>
          </cell>
          <cell r="Z3001">
            <v>0</v>
          </cell>
          <cell r="AA3001">
            <v>0</v>
          </cell>
          <cell r="AB3001">
            <v>0</v>
          </cell>
          <cell r="AC3001">
            <v>0</v>
          </cell>
          <cell r="AD3001">
            <v>0</v>
          </cell>
          <cell r="AE3001">
            <v>0</v>
          </cell>
          <cell r="AF3001">
            <v>0</v>
          </cell>
          <cell r="AG3001">
            <v>0</v>
          </cell>
          <cell r="AH3001">
            <v>0</v>
          </cell>
          <cell r="AI3001">
            <v>0</v>
          </cell>
          <cell r="AJ3001">
            <v>0</v>
          </cell>
          <cell r="AK3001">
            <v>0</v>
          </cell>
          <cell r="AL3001">
            <v>0</v>
          </cell>
          <cell r="AM3001">
            <v>0</v>
          </cell>
          <cell r="AN3001">
            <v>0</v>
          </cell>
          <cell r="AO3001">
            <v>0</v>
          </cell>
          <cell r="AP3001">
            <v>0</v>
          </cell>
          <cell r="AQ3001">
            <v>0</v>
          </cell>
          <cell r="AR3001">
            <v>0</v>
          </cell>
          <cell r="AS3001">
            <v>0</v>
          </cell>
          <cell r="AT3001">
            <v>0</v>
          </cell>
          <cell r="AU3001">
            <v>0</v>
          </cell>
          <cell r="AV3001">
            <v>0</v>
          </cell>
          <cell r="AW3001">
            <v>0</v>
          </cell>
          <cell r="AX3001">
            <v>0</v>
          </cell>
          <cell r="AY3001">
            <v>0</v>
          </cell>
          <cell r="AZ3001">
            <v>0</v>
          </cell>
          <cell r="BA3001">
            <v>0</v>
          </cell>
          <cell r="BB3001">
            <v>0</v>
          </cell>
          <cell r="BC3001">
            <v>0</v>
          </cell>
          <cell r="BD3001">
            <v>0</v>
          </cell>
          <cell r="BE3001">
            <v>0</v>
          </cell>
          <cell r="BF3001">
            <v>0</v>
          </cell>
          <cell r="BG3001">
            <v>0</v>
          </cell>
          <cell r="BH3001">
            <v>0</v>
          </cell>
          <cell r="BI3001">
            <v>0</v>
          </cell>
          <cell r="BJ3001">
            <v>0</v>
          </cell>
          <cell r="BK3001">
            <v>0</v>
          </cell>
          <cell r="BL3001">
            <v>0</v>
          </cell>
          <cell r="BM3001">
            <v>0</v>
          </cell>
          <cell r="BN3001">
            <v>0</v>
          </cell>
          <cell r="BO3001">
            <v>0</v>
          </cell>
          <cell r="BP3001">
            <v>0</v>
          </cell>
          <cell r="BQ3001">
            <v>0</v>
          </cell>
          <cell r="BR3001">
            <v>0</v>
          </cell>
          <cell r="BS3001">
            <v>0</v>
          </cell>
          <cell r="BT3001">
            <v>0</v>
          </cell>
          <cell r="BU3001">
            <v>0</v>
          </cell>
          <cell r="BV3001">
            <v>0</v>
          </cell>
          <cell r="BW3001">
            <v>0</v>
          </cell>
          <cell r="BX3001">
            <v>0</v>
          </cell>
          <cell r="BY3001">
            <v>0</v>
          </cell>
          <cell r="BZ3001">
            <v>0</v>
          </cell>
          <cell r="CA3001">
            <v>0</v>
          </cell>
          <cell r="CB3001">
            <v>0</v>
          </cell>
          <cell r="CC3001">
            <v>0</v>
          </cell>
          <cell r="CD3001">
            <v>0</v>
          </cell>
          <cell r="CE3001">
            <v>0</v>
          </cell>
          <cell r="CF3001">
            <v>0</v>
          </cell>
          <cell r="CG3001">
            <v>0</v>
          </cell>
          <cell r="CH3001">
            <v>0</v>
          </cell>
          <cell r="CI3001">
            <v>0</v>
          </cell>
          <cell r="CJ3001">
            <v>0</v>
          </cell>
          <cell r="CK3001">
            <v>0</v>
          </cell>
          <cell r="CL3001">
            <v>0</v>
          </cell>
          <cell r="CM3001">
            <v>0</v>
          </cell>
          <cell r="CN3001">
            <v>0</v>
          </cell>
          <cell r="CO3001">
            <v>0</v>
          </cell>
          <cell r="CP3001">
            <v>0</v>
          </cell>
          <cell r="CQ3001">
            <v>0</v>
          </cell>
          <cell r="CR3001">
            <v>0</v>
          </cell>
          <cell r="CS3001">
            <v>0</v>
          </cell>
          <cell r="CT3001">
            <v>0</v>
          </cell>
          <cell r="CU3001">
            <v>0</v>
          </cell>
          <cell r="CV3001">
            <v>0</v>
          </cell>
          <cell r="CW3001">
            <v>0</v>
          </cell>
          <cell r="CX3001">
            <v>0</v>
          </cell>
          <cell r="CY3001">
            <v>0</v>
          </cell>
          <cell r="CZ3001">
            <v>0</v>
          </cell>
          <cell r="DA3001">
            <v>0</v>
          </cell>
          <cell r="DB3001">
            <v>0</v>
          </cell>
          <cell r="DC3001">
            <v>0</v>
          </cell>
          <cell r="DD3001">
            <v>0</v>
          </cell>
          <cell r="DE3001">
            <v>0</v>
          </cell>
        </row>
        <row r="3002">
          <cell r="A3002" t="str">
            <v>SDM-SERVER-VIR-CLN</v>
          </cell>
          <cell r="B3002" t="str">
            <v>SDM-SERVER-VIRTUALE-CLIENTE</v>
          </cell>
          <cell r="F3002">
            <v>0</v>
          </cell>
          <cell r="H3002">
            <v>0</v>
          </cell>
          <cell r="I3002" t="str">
            <v>--</v>
          </cell>
          <cell r="J3002" t="str">
            <v>OK</v>
          </cell>
          <cell r="K3002" t="str">
            <v>NEWZD</v>
          </cell>
          <cell r="L3002">
            <v>0</v>
          </cell>
          <cell r="M3002">
            <v>0</v>
          </cell>
          <cell r="N3002">
            <v>0</v>
          </cell>
          <cell r="O3002">
            <v>0</v>
          </cell>
          <cell r="P3002">
            <v>0</v>
          </cell>
          <cell r="Q3002">
            <v>0</v>
          </cell>
          <cell r="R3002">
            <v>0</v>
          </cell>
          <cell r="S3002">
            <v>0</v>
          </cell>
          <cell r="T3002">
            <v>0</v>
          </cell>
          <cell r="U3002">
            <v>0</v>
          </cell>
          <cell r="V3002">
            <v>0</v>
          </cell>
          <cell r="W3002">
            <v>0</v>
          </cell>
          <cell r="X3002">
            <v>0</v>
          </cell>
          <cell r="Y3002">
            <v>0</v>
          </cell>
          <cell r="Z3002">
            <v>0</v>
          </cell>
          <cell r="AA3002">
            <v>0</v>
          </cell>
          <cell r="AB3002">
            <v>0</v>
          </cell>
          <cell r="AC3002">
            <v>0</v>
          </cell>
          <cell r="AD3002">
            <v>0</v>
          </cell>
          <cell r="AE3002">
            <v>0</v>
          </cell>
          <cell r="AF3002">
            <v>0</v>
          </cell>
          <cell r="AG3002">
            <v>0</v>
          </cell>
          <cell r="AH3002">
            <v>0</v>
          </cell>
          <cell r="AI3002">
            <v>0</v>
          </cell>
          <cell r="AJ3002">
            <v>0</v>
          </cell>
          <cell r="AK3002">
            <v>0</v>
          </cell>
          <cell r="AL3002">
            <v>0</v>
          </cell>
          <cell r="AM3002">
            <v>0</v>
          </cell>
          <cell r="AN3002">
            <v>0</v>
          </cell>
          <cell r="AO3002">
            <v>0</v>
          </cell>
          <cell r="AP3002">
            <v>0</v>
          </cell>
          <cell r="AQ3002">
            <v>0</v>
          </cell>
          <cell r="AR3002">
            <v>0</v>
          </cell>
          <cell r="AS3002">
            <v>0</v>
          </cell>
          <cell r="AT3002">
            <v>0</v>
          </cell>
          <cell r="AU3002">
            <v>0</v>
          </cell>
          <cell r="AV3002">
            <v>0</v>
          </cell>
          <cell r="AW3002">
            <v>0</v>
          </cell>
          <cell r="AX3002">
            <v>0</v>
          </cell>
          <cell r="AY3002">
            <v>0</v>
          </cell>
          <cell r="AZ3002">
            <v>0</v>
          </cell>
          <cell r="BA3002">
            <v>0</v>
          </cell>
          <cell r="BB3002">
            <v>0</v>
          </cell>
          <cell r="BC3002">
            <v>0</v>
          </cell>
          <cell r="BD3002">
            <v>0</v>
          </cell>
          <cell r="BE3002">
            <v>0</v>
          </cell>
          <cell r="BF3002">
            <v>0</v>
          </cell>
          <cell r="BG3002">
            <v>0</v>
          </cell>
          <cell r="BH3002">
            <v>0</v>
          </cell>
          <cell r="BI3002">
            <v>0</v>
          </cell>
          <cell r="BJ3002">
            <v>0</v>
          </cell>
          <cell r="BK3002">
            <v>0</v>
          </cell>
          <cell r="BL3002">
            <v>0</v>
          </cell>
          <cell r="BM3002">
            <v>0</v>
          </cell>
          <cell r="BN3002">
            <v>0</v>
          </cell>
          <cell r="BO3002">
            <v>0</v>
          </cell>
          <cell r="BP3002">
            <v>0</v>
          </cell>
          <cell r="BQ3002">
            <v>0</v>
          </cell>
          <cell r="BR3002">
            <v>0</v>
          </cell>
          <cell r="BS3002">
            <v>0</v>
          </cell>
          <cell r="BT3002">
            <v>0</v>
          </cell>
          <cell r="BU3002">
            <v>0</v>
          </cell>
          <cell r="BV3002">
            <v>0</v>
          </cell>
          <cell r="BW3002">
            <v>0</v>
          </cell>
          <cell r="BX3002">
            <v>0</v>
          </cell>
          <cell r="BY3002">
            <v>0</v>
          </cell>
          <cell r="BZ3002">
            <v>0</v>
          </cell>
          <cell r="CA3002">
            <v>0</v>
          </cell>
          <cell r="CB3002">
            <v>0</v>
          </cell>
          <cell r="CC3002">
            <v>0</v>
          </cell>
          <cell r="CD3002">
            <v>0</v>
          </cell>
          <cell r="CE3002">
            <v>0</v>
          </cell>
          <cell r="CF3002">
            <v>0</v>
          </cell>
          <cell r="CG3002">
            <v>0</v>
          </cell>
          <cell r="CH3002">
            <v>0</v>
          </cell>
          <cell r="CI3002">
            <v>0</v>
          </cell>
          <cell r="CJ3002">
            <v>0</v>
          </cell>
          <cell r="CK3002">
            <v>0</v>
          </cell>
          <cell r="CL3002">
            <v>0</v>
          </cell>
          <cell r="CM3002">
            <v>0</v>
          </cell>
          <cell r="CN3002">
            <v>0</v>
          </cell>
          <cell r="CO3002">
            <v>0</v>
          </cell>
          <cell r="CP3002">
            <v>0</v>
          </cell>
          <cell r="CQ3002">
            <v>0</v>
          </cell>
          <cell r="CR3002">
            <v>0</v>
          </cell>
          <cell r="CS3002">
            <v>0</v>
          </cell>
          <cell r="CT3002">
            <v>0</v>
          </cell>
          <cell r="CU3002">
            <v>0</v>
          </cell>
          <cell r="CV3002">
            <v>0</v>
          </cell>
          <cell r="CW3002">
            <v>0</v>
          </cell>
          <cell r="CX3002">
            <v>0</v>
          </cell>
          <cell r="CY3002">
            <v>0</v>
          </cell>
          <cell r="CZ3002">
            <v>0</v>
          </cell>
          <cell r="DA3002">
            <v>0</v>
          </cell>
          <cell r="DB3002">
            <v>0</v>
          </cell>
          <cell r="DC3002">
            <v>0</v>
          </cell>
          <cell r="DD3002">
            <v>0</v>
          </cell>
          <cell r="DE3002">
            <v>0</v>
          </cell>
        </row>
        <row r="3003">
          <cell r="A3003" t="str">
            <v>SLK-ACC-ACCOPP-DEMI</v>
          </cell>
          <cell r="B3003" t="str">
            <v>FUNZIONE DI DISACCOPP-ACCOPP. DEMI  + INS. PALETTA MADRE + SOVRAPPOSIZIONE</v>
          </cell>
          <cell r="F3003">
            <v>5917.0339999999997</v>
          </cell>
          <cell r="H3003">
            <v>2366.8136</v>
          </cell>
          <cell r="I3003">
            <v>0.6</v>
          </cell>
          <cell r="J3003" t="str">
            <v>BEMA</v>
          </cell>
          <cell r="K3003" t="str">
            <v>NEWZD</v>
          </cell>
          <cell r="L3003">
            <v>0</v>
          </cell>
          <cell r="M3003">
            <v>0</v>
          </cell>
          <cell r="N3003">
            <v>0</v>
          </cell>
          <cell r="O3003">
            <v>0</v>
          </cell>
          <cell r="P3003">
            <v>0</v>
          </cell>
          <cell r="Q3003">
            <v>0</v>
          </cell>
          <cell r="R3003">
            <v>0</v>
          </cell>
          <cell r="S3003">
            <v>0</v>
          </cell>
          <cell r="T3003">
            <v>0</v>
          </cell>
          <cell r="U3003">
            <v>0</v>
          </cell>
          <cell r="V3003">
            <v>0</v>
          </cell>
          <cell r="W3003">
            <v>0</v>
          </cell>
          <cell r="X3003">
            <v>0</v>
          </cell>
          <cell r="Y3003">
            <v>0</v>
          </cell>
          <cell r="Z3003">
            <v>0</v>
          </cell>
          <cell r="AA3003">
            <v>0</v>
          </cell>
          <cell r="AB3003">
            <v>0</v>
          </cell>
          <cell r="AC3003">
            <v>0</v>
          </cell>
          <cell r="AD3003">
            <v>0</v>
          </cell>
          <cell r="AE3003">
            <v>0</v>
          </cell>
          <cell r="AF3003">
            <v>0</v>
          </cell>
          <cell r="AG3003">
            <v>0</v>
          </cell>
          <cell r="AH3003">
            <v>0</v>
          </cell>
          <cell r="AI3003">
            <v>0</v>
          </cell>
          <cell r="AJ3003">
            <v>0</v>
          </cell>
          <cell r="AK3003">
            <v>0</v>
          </cell>
          <cell r="AL3003">
            <v>0</v>
          </cell>
          <cell r="AM3003">
            <v>0</v>
          </cell>
          <cell r="AN3003">
            <v>0</v>
          </cell>
          <cell r="AO3003">
            <v>0</v>
          </cell>
          <cell r="AP3003">
            <v>0</v>
          </cell>
          <cell r="AQ3003">
            <v>0</v>
          </cell>
          <cell r="AR3003">
            <v>0</v>
          </cell>
          <cell r="AS3003">
            <v>0</v>
          </cell>
          <cell r="AT3003">
            <v>0</v>
          </cell>
          <cell r="AU3003">
            <v>0</v>
          </cell>
          <cell r="AV3003">
            <v>126.81360000000001</v>
          </cell>
          <cell r="AW3003">
            <v>360</v>
          </cell>
          <cell r="AX3003">
            <v>10</v>
          </cell>
          <cell r="AY3003">
            <v>0</v>
          </cell>
          <cell r="AZ3003">
            <v>0</v>
          </cell>
          <cell r="BA3003">
            <v>0</v>
          </cell>
          <cell r="BB3003">
            <v>0</v>
          </cell>
          <cell r="BC3003">
            <v>0</v>
          </cell>
          <cell r="BD3003">
            <v>0</v>
          </cell>
          <cell r="BE3003">
            <v>360</v>
          </cell>
          <cell r="BF3003">
            <v>10</v>
          </cell>
          <cell r="BG3003">
            <v>0</v>
          </cell>
          <cell r="BH3003">
            <v>0</v>
          </cell>
          <cell r="BI3003">
            <v>0</v>
          </cell>
          <cell r="BJ3003">
            <v>0</v>
          </cell>
          <cell r="BK3003">
            <v>1520</v>
          </cell>
          <cell r="BL3003">
            <v>40</v>
          </cell>
          <cell r="BM3003">
            <v>0</v>
          </cell>
          <cell r="BN3003">
            <v>0</v>
          </cell>
          <cell r="BO3003">
            <v>0</v>
          </cell>
          <cell r="BP3003">
            <v>0</v>
          </cell>
          <cell r="BQ3003">
            <v>0</v>
          </cell>
          <cell r="BR3003">
            <v>0</v>
          </cell>
          <cell r="BS3003">
            <v>0</v>
          </cell>
          <cell r="BT3003">
            <v>0</v>
          </cell>
          <cell r="BU3003">
            <v>0</v>
          </cell>
          <cell r="BV3003">
            <v>0</v>
          </cell>
          <cell r="BW3003">
            <v>0</v>
          </cell>
          <cell r="BX3003">
            <v>0</v>
          </cell>
          <cell r="BY3003">
            <v>0</v>
          </cell>
          <cell r="BZ3003">
            <v>0</v>
          </cell>
          <cell r="CA3003">
            <v>0</v>
          </cell>
          <cell r="CB3003">
            <v>0</v>
          </cell>
          <cell r="CC3003">
            <v>0</v>
          </cell>
          <cell r="CD3003">
            <v>0</v>
          </cell>
          <cell r="CE3003">
            <v>0</v>
          </cell>
          <cell r="CF3003">
            <v>0</v>
          </cell>
          <cell r="CG3003">
            <v>0</v>
          </cell>
          <cell r="CH3003">
            <v>0</v>
          </cell>
          <cell r="CI3003">
            <v>0</v>
          </cell>
          <cell r="CJ3003">
            <v>0</v>
          </cell>
          <cell r="CK3003">
            <v>0</v>
          </cell>
          <cell r="CL3003">
            <v>0</v>
          </cell>
          <cell r="CM3003">
            <v>0</v>
          </cell>
          <cell r="CN3003">
            <v>0</v>
          </cell>
          <cell r="CO3003">
            <v>0</v>
          </cell>
          <cell r="CP3003">
            <v>0</v>
          </cell>
          <cell r="CQ3003">
            <v>0</v>
          </cell>
          <cell r="CR3003">
            <v>0</v>
          </cell>
          <cell r="CS3003">
            <v>0</v>
          </cell>
          <cell r="CT3003">
            <v>0</v>
          </cell>
          <cell r="CU3003">
            <v>0</v>
          </cell>
          <cell r="CV3003">
            <v>0</v>
          </cell>
          <cell r="CW3003">
            <v>0</v>
          </cell>
          <cell r="CX3003">
            <v>0</v>
          </cell>
          <cell r="CY3003">
            <v>0</v>
          </cell>
          <cell r="CZ3003">
            <v>0</v>
          </cell>
          <cell r="DA3003">
            <v>0</v>
          </cell>
          <cell r="DB3003">
            <v>0</v>
          </cell>
          <cell r="DC3003">
            <v>0</v>
          </cell>
          <cell r="DD3003">
            <v>2366.8136</v>
          </cell>
          <cell r="DE3003">
            <v>0</v>
          </cell>
          <cell r="DG3003">
            <v>123.12</v>
          </cell>
          <cell r="DI3003">
            <v>0.03</v>
          </cell>
          <cell r="DJ3003">
            <v>3.6936</v>
          </cell>
          <cell r="DK3003">
            <v>1.5630183824774028E-3</v>
          </cell>
          <cell r="DL3003">
            <v>0</v>
          </cell>
        </row>
        <row r="3004">
          <cell r="A3004" t="str">
            <v>SLK-ACC-ACCOPP-DEMI-BASE</v>
          </cell>
          <cell r="B3004" t="str">
            <v>SINGOLO PUNTO DI ACCOPP. O DISACCOPPIAMENTO DEMI PALLET</v>
          </cell>
          <cell r="F3004">
            <v>2577.0339999999997</v>
          </cell>
          <cell r="H3004">
            <v>1030.8136</v>
          </cell>
          <cell r="I3004">
            <v>0.6</v>
          </cell>
          <cell r="J3004" t="str">
            <v>BEMA</v>
          </cell>
          <cell r="K3004" t="str">
            <v>NEWZD</v>
          </cell>
          <cell r="L3004">
            <v>0</v>
          </cell>
          <cell r="M3004">
            <v>0</v>
          </cell>
          <cell r="N3004">
            <v>0</v>
          </cell>
          <cell r="O3004">
            <v>0</v>
          </cell>
          <cell r="P3004">
            <v>0</v>
          </cell>
          <cell r="Q3004">
            <v>0</v>
          </cell>
          <cell r="R3004">
            <v>0</v>
          </cell>
          <cell r="S3004">
            <v>0</v>
          </cell>
          <cell r="T3004">
            <v>0</v>
          </cell>
          <cell r="U3004">
            <v>0</v>
          </cell>
          <cell r="V3004">
            <v>0</v>
          </cell>
          <cell r="W3004">
            <v>0</v>
          </cell>
          <cell r="X3004">
            <v>0</v>
          </cell>
          <cell r="Y3004">
            <v>0</v>
          </cell>
          <cell r="Z3004">
            <v>0</v>
          </cell>
          <cell r="AA3004">
            <v>0</v>
          </cell>
          <cell r="AB3004">
            <v>0</v>
          </cell>
          <cell r="AC3004">
            <v>0</v>
          </cell>
          <cell r="AD3004">
            <v>0</v>
          </cell>
          <cell r="AE3004">
            <v>0</v>
          </cell>
          <cell r="AF3004">
            <v>0</v>
          </cell>
          <cell r="AG3004">
            <v>0</v>
          </cell>
          <cell r="AH3004">
            <v>0</v>
          </cell>
          <cell r="AI3004">
            <v>0</v>
          </cell>
          <cell r="AJ3004">
            <v>0</v>
          </cell>
          <cell r="AK3004">
            <v>0</v>
          </cell>
          <cell r="AL3004">
            <v>0</v>
          </cell>
          <cell r="AM3004">
            <v>0</v>
          </cell>
          <cell r="AN3004">
            <v>0</v>
          </cell>
          <cell r="AO3004">
            <v>0</v>
          </cell>
          <cell r="AP3004">
            <v>0</v>
          </cell>
          <cell r="AQ3004">
            <v>0</v>
          </cell>
          <cell r="AR3004">
            <v>0</v>
          </cell>
          <cell r="AS3004">
            <v>0</v>
          </cell>
          <cell r="AT3004">
            <v>0</v>
          </cell>
          <cell r="AU3004">
            <v>0</v>
          </cell>
          <cell r="AV3004">
            <v>126.81360000000001</v>
          </cell>
          <cell r="AW3004">
            <v>0</v>
          </cell>
          <cell r="AX3004">
            <v>0</v>
          </cell>
          <cell r="AY3004">
            <v>0</v>
          </cell>
          <cell r="AZ3004">
            <v>0</v>
          </cell>
          <cell r="BA3004">
            <v>0</v>
          </cell>
          <cell r="BB3004">
            <v>0</v>
          </cell>
          <cell r="BC3004">
            <v>0</v>
          </cell>
          <cell r="BD3004">
            <v>0</v>
          </cell>
          <cell r="BE3004">
            <v>144</v>
          </cell>
          <cell r="BF3004">
            <v>4</v>
          </cell>
          <cell r="BG3004">
            <v>0</v>
          </cell>
          <cell r="BH3004">
            <v>0</v>
          </cell>
          <cell r="BI3004">
            <v>0</v>
          </cell>
          <cell r="BJ3004">
            <v>0</v>
          </cell>
          <cell r="BK3004">
            <v>760</v>
          </cell>
          <cell r="BL3004">
            <v>20</v>
          </cell>
          <cell r="BM3004">
            <v>0</v>
          </cell>
          <cell r="BN3004">
            <v>0</v>
          </cell>
          <cell r="BO3004">
            <v>0</v>
          </cell>
          <cell r="BP3004">
            <v>0</v>
          </cell>
          <cell r="BQ3004">
            <v>0</v>
          </cell>
          <cell r="BR3004">
            <v>0</v>
          </cell>
          <cell r="BS3004">
            <v>0</v>
          </cell>
          <cell r="BT3004">
            <v>0</v>
          </cell>
          <cell r="BU3004">
            <v>0</v>
          </cell>
          <cell r="BV3004">
            <v>0</v>
          </cell>
          <cell r="BW3004">
            <v>0</v>
          </cell>
          <cell r="BX3004">
            <v>0</v>
          </cell>
          <cell r="BY3004">
            <v>0</v>
          </cell>
          <cell r="BZ3004">
            <v>0</v>
          </cell>
          <cell r="CA3004">
            <v>0</v>
          </cell>
          <cell r="CB3004">
            <v>0</v>
          </cell>
          <cell r="CC3004">
            <v>0</v>
          </cell>
          <cell r="CD3004">
            <v>0</v>
          </cell>
          <cell r="CE3004">
            <v>0</v>
          </cell>
          <cell r="CF3004">
            <v>0</v>
          </cell>
          <cell r="CG3004">
            <v>0</v>
          </cell>
          <cell r="CH3004">
            <v>0</v>
          </cell>
          <cell r="CI3004">
            <v>0</v>
          </cell>
          <cell r="CJ3004">
            <v>0</v>
          </cell>
          <cell r="CK3004">
            <v>0</v>
          </cell>
          <cell r="CL3004">
            <v>0</v>
          </cell>
          <cell r="CM3004">
            <v>0</v>
          </cell>
          <cell r="CN3004">
            <v>0</v>
          </cell>
          <cell r="CO3004">
            <v>0</v>
          </cell>
          <cell r="CP3004">
            <v>0</v>
          </cell>
          <cell r="CQ3004">
            <v>0</v>
          </cell>
          <cell r="CR3004">
            <v>0</v>
          </cell>
          <cell r="CS3004">
            <v>0</v>
          </cell>
          <cell r="CT3004">
            <v>0</v>
          </cell>
          <cell r="CU3004">
            <v>0</v>
          </cell>
          <cell r="CV3004">
            <v>0</v>
          </cell>
          <cell r="CW3004">
            <v>0</v>
          </cell>
          <cell r="CX3004">
            <v>0</v>
          </cell>
          <cell r="CY3004">
            <v>0</v>
          </cell>
          <cell r="CZ3004">
            <v>0</v>
          </cell>
          <cell r="DA3004">
            <v>0</v>
          </cell>
          <cell r="DB3004">
            <v>0</v>
          </cell>
          <cell r="DC3004">
            <v>0</v>
          </cell>
          <cell r="DD3004">
            <v>1030.8136</v>
          </cell>
          <cell r="DE3004">
            <v>0</v>
          </cell>
          <cell r="DG3004">
            <v>123.12</v>
          </cell>
          <cell r="DI3004">
            <v>0.03</v>
          </cell>
          <cell r="DJ3004">
            <v>3.6936</v>
          </cell>
          <cell r="DK3004">
            <v>3.596074460627775E-3</v>
          </cell>
          <cell r="DL3004">
            <v>0</v>
          </cell>
        </row>
        <row r="3005">
          <cell r="A3005" t="str">
            <v>SLK-ACC-AUTO-CORNER-POST</v>
          </cell>
          <cell r="B3005" t="str">
            <v>SISTEMA ROBOTIZZATO METTI ANGOLARI</v>
          </cell>
          <cell r="F3005">
            <v>131097.9309375</v>
          </cell>
          <cell r="H3005">
            <v>52439.172375000002</v>
          </cell>
          <cell r="I3005">
            <v>0.6</v>
          </cell>
          <cell r="J3005" t="str">
            <v>BEMA</v>
          </cell>
          <cell r="K3005" t="str">
            <v>NEWZD</v>
          </cell>
          <cell r="L3005">
            <v>0</v>
          </cell>
          <cell r="M3005">
            <v>0</v>
          </cell>
          <cell r="N3005">
            <v>0</v>
          </cell>
          <cell r="O3005">
            <v>0</v>
          </cell>
          <cell r="P3005">
            <v>0</v>
          </cell>
          <cell r="Q3005">
            <v>0</v>
          </cell>
          <cell r="R3005">
            <v>0</v>
          </cell>
          <cell r="S3005">
            <v>0</v>
          </cell>
          <cell r="T3005">
            <v>0</v>
          </cell>
          <cell r="U3005">
            <v>0</v>
          </cell>
          <cell r="V3005">
            <v>0</v>
          </cell>
          <cell r="W3005">
            <v>0</v>
          </cell>
          <cell r="X3005">
            <v>0</v>
          </cell>
          <cell r="Y3005">
            <v>0</v>
          </cell>
          <cell r="Z3005">
            <v>0</v>
          </cell>
          <cell r="AA3005">
            <v>0</v>
          </cell>
          <cell r="AB3005">
            <v>0</v>
          </cell>
          <cell r="AC3005">
            <v>0</v>
          </cell>
          <cell r="AD3005">
            <v>0</v>
          </cell>
          <cell r="AE3005">
            <v>0</v>
          </cell>
          <cell r="AF3005">
            <v>0</v>
          </cell>
          <cell r="AG3005">
            <v>0</v>
          </cell>
          <cell r="AH3005">
            <v>0</v>
          </cell>
          <cell r="AI3005">
            <v>0</v>
          </cell>
          <cell r="AJ3005">
            <v>0</v>
          </cell>
          <cell r="AK3005">
            <v>0</v>
          </cell>
          <cell r="AL3005">
            <v>0</v>
          </cell>
          <cell r="AM3005">
            <v>0</v>
          </cell>
          <cell r="AN3005">
            <v>0</v>
          </cell>
          <cell r="AO3005">
            <v>0</v>
          </cell>
          <cell r="AP3005">
            <v>0</v>
          </cell>
          <cell r="AQ3005">
            <v>0</v>
          </cell>
          <cell r="AR3005">
            <v>0</v>
          </cell>
          <cell r="AS3005">
            <v>0</v>
          </cell>
          <cell r="AT3005">
            <v>0</v>
          </cell>
          <cell r="AU3005">
            <v>0</v>
          </cell>
          <cell r="AV3005">
            <v>41646.672375000002</v>
          </cell>
          <cell r="AW3005">
            <v>1440</v>
          </cell>
          <cell r="AX3005">
            <v>40</v>
          </cell>
          <cell r="AY3005">
            <v>0</v>
          </cell>
          <cell r="AZ3005">
            <v>0</v>
          </cell>
          <cell r="BA3005">
            <v>0</v>
          </cell>
          <cell r="BB3005">
            <v>0</v>
          </cell>
          <cell r="BC3005">
            <v>0</v>
          </cell>
          <cell r="BD3005">
            <v>0</v>
          </cell>
          <cell r="BE3005">
            <v>2304</v>
          </cell>
          <cell r="BF3005">
            <v>64</v>
          </cell>
          <cell r="BG3005">
            <v>0</v>
          </cell>
          <cell r="BH3005">
            <v>0</v>
          </cell>
          <cell r="BI3005">
            <v>0</v>
          </cell>
          <cell r="BJ3005">
            <v>0</v>
          </cell>
          <cell r="BK3005">
            <v>3116</v>
          </cell>
          <cell r="BL3005">
            <v>82</v>
          </cell>
          <cell r="BM3005">
            <v>0</v>
          </cell>
          <cell r="BN3005">
            <v>0</v>
          </cell>
          <cell r="BO3005">
            <v>2210</v>
          </cell>
          <cell r="BP3005">
            <v>68</v>
          </cell>
          <cell r="BQ3005">
            <v>0</v>
          </cell>
          <cell r="BR3005">
            <v>0</v>
          </cell>
          <cell r="BS3005">
            <v>1722.5</v>
          </cell>
          <cell r="BT3005">
            <v>53</v>
          </cell>
          <cell r="BU3005">
            <v>0</v>
          </cell>
          <cell r="BV3005">
            <v>0</v>
          </cell>
          <cell r="BW3005">
            <v>0</v>
          </cell>
          <cell r="BX3005">
            <v>0</v>
          </cell>
          <cell r="BY3005">
            <v>0</v>
          </cell>
          <cell r="BZ3005">
            <v>0</v>
          </cell>
          <cell r="CA3005">
            <v>0</v>
          </cell>
          <cell r="CB3005">
            <v>0</v>
          </cell>
          <cell r="CC3005">
            <v>0</v>
          </cell>
          <cell r="CD3005">
            <v>0</v>
          </cell>
          <cell r="CE3005">
            <v>0</v>
          </cell>
          <cell r="CF3005">
            <v>0</v>
          </cell>
          <cell r="CG3005">
            <v>0</v>
          </cell>
          <cell r="CH3005">
            <v>0</v>
          </cell>
          <cell r="CI3005">
            <v>0</v>
          </cell>
          <cell r="CJ3005">
            <v>0</v>
          </cell>
          <cell r="CK3005">
            <v>0</v>
          </cell>
          <cell r="CL3005">
            <v>0</v>
          </cell>
          <cell r="CM3005">
            <v>0</v>
          </cell>
          <cell r="CN3005">
            <v>0</v>
          </cell>
          <cell r="CO3005">
            <v>0</v>
          </cell>
          <cell r="CP3005">
            <v>0</v>
          </cell>
          <cell r="CQ3005">
            <v>0</v>
          </cell>
          <cell r="CR3005">
            <v>0</v>
          </cell>
          <cell r="CS3005">
            <v>0</v>
          </cell>
          <cell r="CT3005">
            <v>0</v>
          </cell>
          <cell r="CU3005">
            <v>0</v>
          </cell>
          <cell r="CV3005">
            <v>0</v>
          </cell>
          <cell r="CW3005">
            <v>0</v>
          </cell>
          <cell r="CX3005">
            <v>0</v>
          </cell>
          <cell r="CY3005">
            <v>0</v>
          </cell>
          <cell r="CZ3005">
            <v>0</v>
          </cell>
          <cell r="DA3005">
            <v>0</v>
          </cell>
          <cell r="DB3005">
            <v>0</v>
          </cell>
          <cell r="DC3005">
            <v>0</v>
          </cell>
          <cell r="DD3005">
            <v>52439.172375000002</v>
          </cell>
          <cell r="DE3005">
            <v>0</v>
          </cell>
          <cell r="DG3005">
            <v>40433.662499999999</v>
          </cell>
          <cell r="DI3005">
            <v>0.03</v>
          </cell>
          <cell r="DJ3005">
            <v>1213.009875</v>
          </cell>
          <cell r="DK3005">
            <v>2.3679499220735107E-2</v>
          </cell>
          <cell r="DL3005">
            <v>0</v>
          </cell>
        </row>
        <row r="3006">
          <cell r="A3006" t="str">
            <v>SLK-ACC-AUTO-CORNER-POST-DOUBLE</v>
          </cell>
          <cell r="B3006" t="str">
            <v>SISTEMA ROBOTIZZATO METTIANGOLARE CON PINZA DOPPIA</v>
          </cell>
          <cell r="F3006">
            <v>142602.89531249998</v>
          </cell>
          <cell r="H3006">
            <v>57041.158125000002</v>
          </cell>
          <cell r="I3006">
            <v>0.59999999999999987</v>
          </cell>
          <cell r="J3006" t="str">
            <v>BEMA</v>
          </cell>
          <cell r="K3006" t="str">
            <v>NEWZD</v>
          </cell>
          <cell r="L3006">
            <v>0</v>
          </cell>
          <cell r="M3006">
            <v>0</v>
          </cell>
          <cell r="N3006">
            <v>0</v>
          </cell>
          <cell r="O3006">
            <v>0</v>
          </cell>
          <cell r="P3006">
            <v>0</v>
          </cell>
          <cell r="Q3006">
            <v>0</v>
          </cell>
          <cell r="R3006">
            <v>0</v>
          </cell>
          <cell r="S3006">
            <v>0</v>
          </cell>
          <cell r="T3006">
            <v>0</v>
          </cell>
          <cell r="U3006">
            <v>0</v>
          </cell>
          <cell r="V3006">
            <v>0</v>
          </cell>
          <cell r="W3006">
            <v>0</v>
          </cell>
          <cell r="X3006">
            <v>0</v>
          </cell>
          <cell r="Y3006">
            <v>0</v>
          </cell>
          <cell r="Z3006">
            <v>0</v>
          </cell>
          <cell r="AA3006">
            <v>0</v>
          </cell>
          <cell r="AB3006">
            <v>0</v>
          </cell>
          <cell r="AC3006">
            <v>0</v>
          </cell>
          <cell r="AD3006">
            <v>0</v>
          </cell>
          <cell r="AE3006">
            <v>0</v>
          </cell>
          <cell r="AF3006">
            <v>0</v>
          </cell>
          <cell r="AG3006">
            <v>0</v>
          </cell>
          <cell r="AH3006">
            <v>0</v>
          </cell>
          <cell r="AI3006">
            <v>0</v>
          </cell>
          <cell r="AJ3006">
            <v>0</v>
          </cell>
          <cell r="AK3006">
            <v>0</v>
          </cell>
          <cell r="AL3006">
            <v>0</v>
          </cell>
          <cell r="AM3006">
            <v>0</v>
          </cell>
          <cell r="AN3006">
            <v>0</v>
          </cell>
          <cell r="AO3006">
            <v>0</v>
          </cell>
          <cell r="AP3006">
            <v>0</v>
          </cell>
          <cell r="AQ3006">
            <v>0</v>
          </cell>
          <cell r="AR3006">
            <v>0</v>
          </cell>
          <cell r="AS3006">
            <v>0</v>
          </cell>
          <cell r="AT3006">
            <v>0</v>
          </cell>
          <cell r="AU3006">
            <v>0</v>
          </cell>
          <cell r="AV3006">
            <v>44924.158125000002</v>
          </cell>
          <cell r="AW3006">
            <v>1728</v>
          </cell>
          <cell r="AX3006">
            <v>48</v>
          </cell>
          <cell r="AY3006">
            <v>0</v>
          </cell>
          <cell r="AZ3006">
            <v>0</v>
          </cell>
          <cell r="BA3006">
            <v>0</v>
          </cell>
          <cell r="BB3006">
            <v>0</v>
          </cell>
          <cell r="BC3006">
            <v>0</v>
          </cell>
          <cell r="BD3006">
            <v>0</v>
          </cell>
          <cell r="BE3006">
            <v>2376</v>
          </cell>
          <cell r="BF3006">
            <v>66</v>
          </cell>
          <cell r="BG3006">
            <v>0</v>
          </cell>
          <cell r="BH3006">
            <v>0</v>
          </cell>
          <cell r="BI3006">
            <v>0</v>
          </cell>
          <cell r="BJ3006">
            <v>0</v>
          </cell>
          <cell r="BK3006">
            <v>3268</v>
          </cell>
          <cell r="BL3006">
            <v>86</v>
          </cell>
          <cell r="BM3006">
            <v>0</v>
          </cell>
          <cell r="BN3006">
            <v>0</v>
          </cell>
          <cell r="BO3006">
            <v>2535</v>
          </cell>
          <cell r="BP3006">
            <v>78</v>
          </cell>
          <cell r="BQ3006">
            <v>0</v>
          </cell>
          <cell r="BR3006">
            <v>0</v>
          </cell>
          <cell r="BS3006">
            <v>2210</v>
          </cell>
          <cell r="BT3006">
            <v>68</v>
          </cell>
          <cell r="BU3006">
            <v>0</v>
          </cell>
          <cell r="BV3006">
            <v>0</v>
          </cell>
          <cell r="BW3006">
            <v>0</v>
          </cell>
          <cell r="BX3006">
            <v>0</v>
          </cell>
          <cell r="BY3006">
            <v>0</v>
          </cell>
          <cell r="BZ3006">
            <v>0</v>
          </cell>
          <cell r="CA3006">
            <v>0</v>
          </cell>
          <cell r="CB3006">
            <v>0</v>
          </cell>
          <cell r="CC3006">
            <v>0</v>
          </cell>
          <cell r="CD3006">
            <v>0</v>
          </cell>
          <cell r="CE3006">
            <v>0</v>
          </cell>
          <cell r="CF3006">
            <v>0</v>
          </cell>
          <cell r="CG3006">
            <v>0</v>
          </cell>
          <cell r="CH3006">
            <v>0</v>
          </cell>
          <cell r="CI3006">
            <v>0</v>
          </cell>
          <cell r="CJ3006">
            <v>0</v>
          </cell>
          <cell r="CK3006">
            <v>0</v>
          </cell>
          <cell r="CL3006">
            <v>0</v>
          </cell>
          <cell r="CM3006">
            <v>0</v>
          </cell>
          <cell r="CN3006">
            <v>0</v>
          </cell>
          <cell r="CO3006">
            <v>0</v>
          </cell>
          <cell r="CP3006">
            <v>0</v>
          </cell>
          <cell r="CQ3006">
            <v>0</v>
          </cell>
          <cell r="CR3006">
            <v>0</v>
          </cell>
          <cell r="CS3006">
            <v>0</v>
          </cell>
          <cell r="CT3006">
            <v>0</v>
          </cell>
          <cell r="CU3006">
            <v>0</v>
          </cell>
          <cell r="CV3006">
            <v>0</v>
          </cell>
          <cell r="CW3006">
            <v>0</v>
          </cell>
          <cell r="CX3006">
            <v>0</v>
          </cell>
          <cell r="CY3006">
            <v>0</v>
          </cell>
          <cell r="CZ3006">
            <v>0</v>
          </cell>
          <cell r="DA3006">
            <v>0</v>
          </cell>
          <cell r="DB3006">
            <v>0</v>
          </cell>
          <cell r="DC3006">
            <v>0</v>
          </cell>
          <cell r="DD3006">
            <v>57041.158125000002</v>
          </cell>
          <cell r="DE3006">
            <v>0</v>
          </cell>
          <cell r="DG3006">
            <v>43615.6875</v>
          </cell>
          <cell r="DI3006">
            <v>0.03</v>
          </cell>
          <cell r="DJ3006">
            <v>1308.4706249999999</v>
          </cell>
          <cell r="DK3006">
            <v>2.3477615806702306E-2</v>
          </cell>
          <cell r="DL3006">
            <v>0</v>
          </cell>
        </row>
        <row r="3007">
          <cell r="A3007" t="str">
            <v>SLK-ACC-AUTO-CORNER-POST-DOUBLE-2ROBOT</v>
          </cell>
          <cell r="B3007" t="str">
            <v>SISTEMA ROBOTIZZATO METTIANGOLARE CON 2 ROBOT E PINZA DOPPIA</v>
          </cell>
          <cell r="F3007">
            <v>263087.22281249997</v>
          </cell>
          <cell r="H3007">
            <v>105234.889125</v>
          </cell>
          <cell r="I3007">
            <v>0.59999999999999987</v>
          </cell>
          <cell r="J3007" t="str">
            <v>BEMA</v>
          </cell>
          <cell r="K3007" t="str">
            <v>NEWZD</v>
          </cell>
          <cell r="L3007">
            <v>0</v>
          </cell>
          <cell r="M3007">
            <v>0</v>
          </cell>
          <cell r="N3007">
            <v>0</v>
          </cell>
          <cell r="O3007">
            <v>0</v>
          </cell>
          <cell r="P3007">
            <v>0</v>
          </cell>
          <cell r="Q3007">
            <v>0</v>
          </cell>
          <cell r="R3007">
            <v>0</v>
          </cell>
          <cell r="S3007">
            <v>0</v>
          </cell>
          <cell r="T3007">
            <v>0</v>
          </cell>
          <cell r="U3007">
            <v>0</v>
          </cell>
          <cell r="V3007">
            <v>0</v>
          </cell>
          <cell r="W3007">
            <v>0</v>
          </cell>
          <cell r="X3007">
            <v>0</v>
          </cell>
          <cell r="Y3007">
            <v>0</v>
          </cell>
          <cell r="Z3007">
            <v>0</v>
          </cell>
          <cell r="AA3007">
            <v>0</v>
          </cell>
          <cell r="AB3007">
            <v>0</v>
          </cell>
          <cell r="AC3007">
            <v>0</v>
          </cell>
          <cell r="AD3007">
            <v>0</v>
          </cell>
          <cell r="AE3007">
            <v>0</v>
          </cell>
          <cell r="AF3007">
            <v>0</v>
          </cell>
          <cell r="AG3007">
            <v>0</v>
          </cell>
          <cell r="AH3007">
            <v>0</v>
          </cell>
          <cell r="AI3007">
            <v>0</v>
          </cell>
          <cell r="AJ3007">
            <v>0</v>
          </cell>
          <cell r="AK3007">
            <v>0</v>
          </cell>
          <cell r="AL3007">
            <v>0</v>
          </cell>
          <cell r="AM3007">
            <v>0</v>
          </cell>
          <cell r="AN3007">
            <v>0</v>
          </cell>
          <cell r="AO3007">
            <v>0</v>
          </cell>
          <cell r="AP3007">
            <v>0</v>
          </cell>
          <cell r="AQ3007">
            <v>0</v>
          </cell>
          <cell r="AR3007">
            <v>0</v>
          </cell>
          <cell r="AS3007">
            <v>0</v>
          </cell>
          <cell r="AT3007">
            <v>0</v>
          </cell>
          <cell r="AU3007">
            <v>0</v>
          </cell>
          <cell r="AV3007">
            <v>86966.389125000002</v>
          </cell>
          <cell r="AW3007">
            <v>2232</v>
          </cell>
          <cell r="AX3007">
            <v>62</v>
          </cell>
          <cell r="AY3007">
            <v>0</v>
          </cell>
          <cell r="AZ3007">
            <v>0</v>
          </cell>
          <cell r="BA3007">
            <v>0</v>
          </cell>
          <cell r="BB3007">
            <v>0</v>
          </cell>
          <cell r="BC3007">
            <v>0</v>
          </cell>
          <cell r="BD3007">
            <v>0</v>
          </cell>
          <cell r="BE3007">
            <v>2592</v>
          </cell>
          <cell r="BF3007">
            <v>72</v>
          </cell>
          <cell r="BG3007">
            <v>0</v>
          </cell>
          <cell r="BH3007">
            <v>0</v>
          </cell>
          <cell r="BI3007">
            <v>0</v>
          </cell>
          <cell r="BJ3007">
            <v>0</v>
          </cell>
          <cell r="BK3007">
            <v>5092</v>
          </cell>
          <cell r="BL3007">
            <v>134</v>
          </cell>
          <cell r="BM3007">
            <v>0</v>
          </cell>
          <cell r="BN3007">
            <v>0</v>
          </cell>
          <cell r="BO3007">
            <v>4420</v>
          </cell>
          <cell r="BP3007">
            <v>136</v>
          </cell>
          <cell r="BQ3007">
            <v>0</v>
          </cell>
          <cell r="BR3007">
            <v>0</v>
          </cell>
          <cell r="BS3007">
            <v>3932.5</v>
          </cell>
          <cell r="BT3007">
            <v>121</v>
          </cell>
          <cell r="BU3007">
            <v>0</v>
          </cell>
          <cell r="BV3007">
            <v>0</v>
          </cell>
          <cell r="BW3007">
            <v>0</v>
          </cell>
          <cell r="BX3007">
            <v>0</v>
          </cell>
          <cell r="BY3007">
            <v>0</v>
          </cell>
          <cell r="BZ3007">
            <v>0</v>
          </cell>
          <cell r="CA3007">
            <v>0</v>
          </cell>
          <cell r="CB3007">
            <v>0</v>
          </cell>
          <cell r="CC3007">
            <v>0</v>
          </cell>
          <cell r="CD3007">
            <v>0</v>
          </cell>
          <cell r="CE3007">
            <v>0</v>
          </cell>
          <cell r="CF3007">
            <v>0</v>
          </cell>
          <cell r="CG3007">
            <v>0</v>
          </cell>
          <cell r="CH3007">
            <v>0</v>
          </cell>
          <cell r="CI3007">
            <v>0</v>
          </cell>
          <cell r="CJ3007">
            <v>0</v>
          </cell>
          <cell r="CK3007">
            <v>0</v>
          </cell>
          <cell r="CL3007">
            <v>0</v>
          </cell>
          <cell r="CM3007">
            <v>0</v>
          </cell>
          <cell r="CN3007">
            <v>0</v>
          </cell>
          <cell r="CO3007">
            <v>0</v>
          </cell>
          <cell r="CP3007">
            <v>0</v>
          </cell>
          <cell r="CQ3007">
            <v>0</v>
          </cell>
          <cell r="CR3007">
            <v>0</v>
          </cell>
          <cell r="CS3007">
            <v>0</v>
          </cell>
          <cell r="CT3007">
            <v>0</v>
          </cell>
          <cell r="CU3007">
            <v>0</v>
          </cell>
          <cell r="CV3007">
            <v>0</v>
          </cell>
          <cell r="CW3007">
            <v>0</v>
          </cell>
          <cell r="CX3007">
            <v>0</v>
          </cell>
          <cell r="CY3007">
            <v>0</v>
          </cell>
          <cell r="CZ3007">
            <v>0</v>
          </cell>
          <cell r="DA3007">
            <v>0</v>
          </cell>
          <cell r="DB3007">
            <v>0</v>
          </cell>
          <cell r="DC3007">
            <v>0</v>
          </cell>
          <cell r="DD3007">
            <v>105234.889125</v>
          </cell>
          <cell r="DE3007">
            <v>0</v>
          </cell>
          <cell r="DG3007">
            <v>84433.387499999997</v>
          </cell>
          <cell r="DI3007">
            <v>0.03</v>
          </cell>
          <cell r="DJ3007">
            <v>2533.0016249999999</v>
          </cell>
          <cell r="DK3007">
            <v>2.4663632642584098E-2</v>
          </cell>
          <cell r="DL3007">
            <v>0</v>
          </cell>
        </row>
        <row r="3008">
          <cell r="A3008" t="str">
            <v>SLK-ACC-AUTO-CORNER-POST-SA</v>
          </cell>
          <cell r="B3008" t="str">
            <v>SISTEMA ROBOTIZZATO METTIANGOLARE (STAND ALONE)</v>
          </cell>
          <cell r="F3008">
            <v>151654.40281249999</v>
          </cell>
          <cell r="H3008">
            <v>60661.761124999997</v>
          </cell>
          <cell r="I3008">
            <v>0.6</v>
          </cell>
          <cell r="J3008" t="str">
            <v>BEMA</v>
          </cell>
          <cell r="K3008" t="str">
            <v>NEWZD</v>
          </cell>
          <cell r="L3008">
            <v>0</v>
          </cell>
          <cell r="M3008">
            <v>0</v>
          </cell>
          <cell r="N3008">
            <v>0</v>
          </cell>
          <cell r="O3008">
            <v>0</v>
          </cell>
          <cell r="P3008">
            <v>0</v>
          </cell>
          <cell r="Q3008">
            <v>0</v>
          </cell>
          <cell r="R3008">
            <v>0</v>
          </cell>
          <cell r="S3008">
            <v>0</v>
          </cell>
          <cell r="T3008">
            <v>0</v>
          </cell>
          <cell r="U3008">
            <v>0</v>
          </cell>
          <cell r="V3008">
            <v>0</v>
          </cell>
          <cell r="W3008">
            <v>0</v>
          </cell>
          <cell r="X3008">
            <v>0</v>
          </cell>
          <cell r="Y3008">
            <v>0</v>
          </cell>
          <cell r="Z3008">
            <v>0</v>
          </cell>
          <cell r="AA3008">
            <v>0</v>
          </cell>
          <cell r="AB3008">
            <v>0</v>
          </cell>
          <cell r="AC3008">
            <v>0</v>
          </cell>
          <cell r="AD3008">
            <v>0</v>
          </cell>
          <cell r="AE3008">
            <v>0</v>
          </cell>
          <cell r="AF3008">
            <v>0</v>
          </cell>
          <cell r="AG3008">
            <v>0</v>
          </cell>
          <cell r="AH3008">
            <v>0</v>
          </cell>
          <cell r="AI3008">
            <v>0</v>
          </cell>
          <cell r="AJ3008">
            <v>0</v>
          </cell>
          <cell r="AK3008">
            <v>0</v>
          </cell>
          <cell r="AL3008">
            <v>0</v>
          </cell>
          <cell r="AM3008">
            <v>0</v>
          </cell>
          <cell r="AN3008">
            <v>0</v>
          </cell>
          <cell r="AO3008">
            <v>0</v>
          </cell>
          <cell r="AP3008">
            <v>0</v>
          </cell>
          <cell r="AQ3008">
            <v>0</v>
          </cell>
          <cell r="AR3008">
            <v>0</v>
          </cell>
          <cell r="AS3008">
            <v>0</v>
          </cell>
          <cell r="AT3008">
            <v>0</v>
          </cell>
          <cell r="AU3008">
            <v>0</v>
          </cell>
          <cell r="AV3008">
            <v>48992.761124999997</v>
          </cell>
          <cell r="AW3008">
            <v>2016</v>
          </cell>
          <cell r="AX3008">
            <v>56</v>
          </cell>
          <cell r="AY3008">
            <v>0</v>
          </cell>
          <cell r="AZ3008">
            <v>0</v>
          </cell>
          <cell r="BA3008">
            <v>0</v>
          </cell>
          <cell r="BB3008">
            <v>0</v>
          </cell>
          <cell r="BC3008">
            <v>0</v>
          </cell>
          <cell r="BD3008">
            <v>0</v>
          </cell>
          <cell r="BE3008">
            <v>2376</v>
          </cell>
          <cell r="BF3008">
            <v>66</v>
          </cell>
          <cell r="BG3008">
            <v>0</v>
          </cell>
          <cell r="BH3008">
            <v>0</v>
          </cell>
          <cell r="BI3008">
            <v>0</v>
          </cell>
          <cell r="BJ3008">
            <v>0</v>
          </cell>
          <cell r="BK3008">
            <v>3572</v>
          </cell>
          <cell r="BL3008">
            <v>94</v>
          </cell>
          <cell r="BM3008">
            <v>0</v>
          </cell>
          <cell r="BN3008">
            <v>0</v>
          </cell>
          <cell r="BO3008">
            <v>2080</v>
          </cell>
          <cell r="BP3008">
            <v>64</v>
          </cell>
          <cell r="BQ3008">
            <v>0</v>
          </cell>
          <cell r="BR3008">
            <v>0</v>
          </cell>
          <cell r="BS3008">
            <v>1625</v>
          </cell>
          <cell r="BT3008">
            <v>50</v>
          </cell>
          <cell r="BU3008">
            <v>0</v>
          </cell>
          <cell r="BV3008">
            <v>0</v>
          </cell>
          <cell r="BW3008">
            <v>0</v>
          </cell>
          <cell r="BX3008">
            <v>0</v>
          </cell>
          <cell r="BY3008">
            <v>0</v>
          </cell>
          <cell r="BZ3008">
            <v>0</v>
          </cell>
          <cell r="CA3008">
            <v>0</v>
          </cell>
          <cell r="CB3008">
            <v>0</v>
          </cell>
          <cell r="CC3008">
            <v>0</v>
          </cell>
          <cell r="CD3008">
            <v>0</v>
          </cell>
          <cell r="CE3008">
            <v>0</v>
          </cell>
          <cell r="CF3008">
            <v>0</v>
          </cell>
          <cell r="CG3008">
            <v>0</v>
          </cell>
          <cell r="CH3008">
            <v>0</v>
          </cell>
          <cell r="CI3008">
            <v>0</v>
          </cell>
          <cell r="CJ3008">
            <v>0</v>
          </cell>
          <cell r="CK3008">
            <v>0</v>
          </cell>
          <cell r="CL3008">
            <v>0</v>
          </cell>
          <cell r="CM3008">
            <v>0</v>
          </cell>
          <cell r="CN3008">
            <v>0</v>
          </cell>
          <cell r="CO3008">
            <v>0</v>
          </cell>
          <cell r="CP3008">
            <v>0</v>
          </cell>
          <cell r="CQ3008">
            <v>0</v>
          </cell>
          <cell r="CR3008">
            <v>0</v>
          </cell>
          <cell r="CS3008">
            <v>0</v>
          </cell>
          <cell r="CT3008">
            <v>0</v>
          </cell>
          <cell r="CU3008">
            <v>0</v>
          </cell>
          <cell r="CV3008">
            <v>0</v>
          </cell>
          <cell r="CW3008">
            <v>0</v>
          </cell>
          <cell r="CX3008">
            <v>0</v>
          </cell>
          <cell r="CY3008">
            <v>0</v>
          </cell>
          <cell r="CZ3008">
            <v>0</v>
          </cell>
          <cell r="DA3008">
            <v>0</v>
          </cell>
          <cell r="DB3008">
            <v>0</v>
          </cell>
          <cell r="DC3008">
            <v>0</v>
          </cell>
          <cell r="DD3008">
            <v>60661.761124999997</v>
          </cell>
          <cell r="DE3008">
            <v>0</v>
          </cell>
          <cell r="DG3008">
            <v>47565.787499999999</v>
          </cell>
          <cell r="DI3008">
            <v>0.03</v>
          </cell>
          <cell r="DJ3008">
            <v>1426.9736249999999</v>
          </cell>
          <cell r="DK3008">
            <v>2.4090128203802536E-2</v>
          </cell>
          <cell r="DL3008">
            <v>0</v>
          </cell>
        </row>
        <row r="3009">
          <cell r="A3009" t="str">
            <v>SLK-ACC-EROGATORE-FILM-SMARTCOVER</v>
          </cell>
          <cell r="B3009" t="str">
            <v>CARRELLO ESTRAZIONE EROGATORE SMARTCOVER</v>
          </cell>
          <cell r="F3009">
            <v>7188.2159999999994</v>
          </cell>
          <cell r="H3009">
            <v>2875.2864</v>
          </cell>
          <cell r="I3009">
            <v>0.6</v>
          </cell>
          <cell r="J3009" t="str">
            <v>BEMA</v>
          </cell>
          <cell r="K3009" t="str">
            <v>NEWZD</v>
          </cell>
          <cell r="L3009">
            <v>0</v>
          </cell>
          <cell r="M3009">
            <v>0</v>
          </cell>
          <cell r="N3009">
            <v>0</v>
          </cell>
          <cell r="O3009">
            <v>0</v>
          </cell>
          <cell r="P3009">
            <v>0</v>
          </cell>
          <cell r="Q3009">
            <v>0</v>
          </cell>
          <cell r="R3009">
            <v>0</v>
          </cell>
          <cell r="S3009">
            <v>0</v>
          </cell>
          <cell r="T3009">
            <v>0</v>
          </cell>
          <cell r="U3009">
            <v>0</v>
          </cell>
          <cell r="V3009">
            <v>0</v>
          </cell>
          <cell r="W3009">
            <v>0</v>
          </cell>
          <cell r="X3009">
            <v>0</v>
          </cell>
          <cell r="Y3009">
            <v>0</v>
          </cell>
          <cell r="Z3009">
            <v>0</v>
          </cell>
          <cell r="AA3009">
            <v>0</v>
          </cell>
          <cell r="AB3009">
            <v>0</v>
          </cell>
          <cell r="AC3009">
            <v>0</v>
          </cell>
          <cell r="AD3009">
            <v>0</v>
          </cell>
          <cell r="AE3009">
            <v>0</v>
          </cell>
          <cell r="AF3009">
            <v>0</v>
          </cell>
          <cell r="AG3009">
            <v>0</v>
          </cell>
          <cell r="AH3009">
            <v>0</v>
          </cell>
          <cell r="AI3009">
            <v>0</v>
          </cell>
          <cell r="AJ3009">
            <v>0</v>
          </cell>
          <cell r="AK3009">
            <v>0</v>
          </cell>
          <cell r="AL3009">
            <v>0</v>
          </cell>
          <cell r="AM3009">
            <v>0</v>
          </cell>
          <cell r="AN3009">
            <v>0</v>
          </cell>
          <cell r="AO3009">
            <v>0</v>
          </cell>
          <cell r="AP3009">
            <v>0</v>
          </cell>
          <cell r="AQ3009">
            <v>0</v>
          </cell>
          <cell r="AR3009">
            <v>0</v>
          </cell>
          <cell r="AS3009">
            <v>0</v>
          </cell>
          <cell r="AT3009">
            <v>0</v>
          </cell>
          <cell r="AU3009">
            <v>0</v>
          </cell>
          <cell r="AV3009">
            <v>2005.2864000000002</v>
          </cell>
          <cell r="AW3009">
            <v>72</v>
          </cell>
          <cell r="AX3009">
            <v>2</v>
          </cell>
          <cell r="AY3009">
            <v>0</v>
          </cell>
          <cell r="AZ3009">
            <v>0</v>
          </cell>
          <cell r="BA3009">
            <v>0</v>
          </cell>
          <cell r="BB3009">
            <v>0</v>
          </cell>
          <cell r="BC3009">
            <v>0</v>
          </cell>
          <cell r="BD3009">
            <v>0</v>
          </cell>
          <cell r="BE3009">
            <v>72</v>
          </cell>
          <cell r="BF3009">
            <v>2</v>
          </cell>
          <cell r="BG3009">
            <v>0</v>
          </cell>
          <cell r="BH3009">
            <v>0</v>
          </cell>
          <cell r="BI3009">
            <v>0</v>
          </cell>
          <cell r="BJ3009">
            <v>0</v>
          </cell>
          <cell r="BK3009">
            <v>76</v>
          </cell>
          <cell r="BL3009">
            <v>2</v>
          </cell>
          <cell r="BM3009">
            <v>0</v>
          </cell>
          <cell r="BN3009">
            <v>0</v>
          </cell>
          <cell r="BO3009">
            <v>390</v>
          </cell>
          <cell r="BP3009">
            <v>12</v>
          </cell>
          <cell r="BQ3009">
            <v>0</v>
          </cell>
          <cell r="BR3009">
            <v>0</v>
          </cell>
          <cell r="BS3009">
            <v>260</v>
          </cell>
          <cell r="BT3009">
            <v>8</v>
          </cell>
          <cell r="BU3009">
            <v>0</v>
          </cell>
          <cell r="BV3009">
            <v>0</v>
          </cell>
          <cell r="BW3009">
            <v>0</v>
          </cell>
          <cell r="BX3009">
            <v>0</v>
          </cell>
          <cell r="BY3009">
            <v>0</v>
          </cell>
          <cell r="BZ3009">
            <v>0</v>
          </cell>
          <cell r="CA3009">
            <v>0</v>
          </cell>
          <cell r="CB3009">
            <v>0</v>
          </cell>
          <cell r="CC3009">
            <v>0</v>
          </cell>
          <cell r="CD3009">
            <v>0</v>
          </cell>
          <cell r="CE3009">
            <v>0</v>
          </cell>
          <cell r="CF3009">
            <v>0</v>
          </cell>
          <cell r="CG3009">
            <v>0</v>
          </cell>
          <cell r="CH3009">
            <v>0</v>
          </cell>
          <cell r="CI3009">
            <v>0</v>
          </cell>
          <cell r="CJ3009">
            <v>0</v>
          </cell>
          <cell r="CK3009">
            <v>0</v>
          </cell>
          <cell r="CL3009">
            <v>0</v>
          </cell>
          <cell r="CM3009">
            <v>0</v>
          </cell>
          <cell r="CN3009">
            <v>0</v>
          </cell>
          <cell r="CO3009">
            <v>0</v>
          </cell>
          <cell r="CP3009">
            <v>0</v>
          </cell>
          <cell r="CQ3009">
            <v>0</v>
          </cell>
          <cell r="CR3009">
            <v>0</v>
          </cell>
          <cell r="CS3009">
            <v>0</v>
          </cell>
          <cell r="CT3009">
            <v>0</v>
          </cell>
          <cell r="CU3009">
            <v>0</v>
          </cell>
          <cell r="CV3009">
            <v>0</v>
          </cell>
          <cell r="CW3009">
            <v>0</v>
          </cell>
          <cell r="CX3009">
            <v>0</v>
          </cell>
          <cell r="CY3009">
            <v>0</v>
          </cell>
          <cell r="CZ3009">
            <v>0</v>
          </cell>
          <cell r="DA3009">
            <v>0</v>
          </cell>
          <cell r="DB3009">
            <v>0</v>
          </cell>
          <cell r="DC3009">
            <v>0</v>
          </cell>
          <cell r="DD3009">
            <v>2875.2864</v>
          </cell>
          <cell r="DE3009">
            <v>0</v>
          </cell>
          <cell r="DG3009">
            <v>1946.88</v>
          </cell>
          <cell r="DI3009">
            <v>0.03</v>
          </cell>
          <cell r="DJ3009">
            <v>58.406399999999998</v>
          </cell>
          <cell r="DK3009">
            <v>2.0734429581664819E-2</v>
          </cell>
          <cell r="DL3009">
            <v>0</v>
          </cell>
        </row>
        <row r="3010">
          <cell r="A3010" t="str">
            <v>SLK-ACC-ETHERNET-TRACK</v>
          </cell>
          <cell r="B3010" t="str">
            <v>ETHERNET + TRACKING DATI</v>
          </cell>
          <cell r="F3010">
            <v>3564.9996250000004</v>
          </cell>
          <cell r="H3010">
            <v>1425.9998500000002</v>
          </cell>
          <cell r="I3010">
            <v>0.6</v>
          </cell>
          <cell r="J3010" t="str">
            <v>BEMA</v>
          </cell>
          <cell r="K3010" t="str">
            <v>NEWZD</v>
          </cell>
          <cell r="L3010">
            <v>0</v>
          </cell>
          <cell r="M3010">
            <v>0</v>
          </cell>
          <cell r="N3010">
            <v>0</v>
          </cell>
          <cell r="O3010">
            <v>0</v>
          </cell>
          <cell r="P3010">
            <v>0</v>
          </cell>
          <cell r="Q3010">
            <v>0</v>
          </cell>
          <cell r="R3010">
            <v>0</v>
          </cell>
          <cell r="S3010">
            <v>0</v>
          </cell>
          <cell r="T3010">
            <v>0</v>
          </cell>
          <cell r="U3010">
            <v>0</v>
          </cell>
          <cell r="V3010">
            <v>0</v>
          </cell>
          <cell r="W3010">
            <v>0</v>
          </cell>
          <cell r="X3010">
            <v>0</v>
          </cell>
          <cell r="Y3010">
            <v>0</v>
          </cell>
          <cell r="Z3010">
            <v>0</v>
          </cell>
          <cell r="AA3010">
            <v>0</v>
          </cell>
          <cell r="AB3010">
            <v>0</v>
          </cell>
          <cell r="AC3010">
            <v>0</v>
          </cell>
          <cell r="AD3010">
            <v>0</v>
          </cell>
          <cell r="AE3010">
            <v>0</v>
          </cell>
          <cell r="AF3010">
            <v>0</v>
          </cell>
          <cell r="AG3010">
            <v>0</v>
          </cell>
          <cell r="AH3010">
            <v>0</v>
          </cell>
          <cell r="AI3010">
            <v>0</v>
          </cell>
          <cell r="AJ3010">
            <v>0</v>
          </cell>
          <cell r="AK3010">
            <v>0</v>
          </cell>
          <cell r="AL3010">
            <v>0</v>
          </cell>
          <cell r="AM3010">
            <v>0</v>
          </cell>
          <cell r="AN3010">
            <v>0</v>
          </cell>
          <cell r="AO3010">
            <v>0</v>
          </cell>
          <cell r="AP3010">
            <v>0</v>
          </cell>
          <cell r="AQ3010">
            <v>0</v>
          </cell>
          <cell r="AR3010">
            <v>0</v>
          </cell>
          <cell r="AS3010">
            <v>0</v>
          </cell>
          <cell r="AT3010">
            <v>0</v>
          </cell>
          <cell r="AU3010">
            <v>0</v>
          </cell>
          <cell r="AV3010">
            <v>600.99985000000004</v>
          </cell>
          <cell r="AW3010">
            <v>0</v>
          </cell>
          <cell r="AX3010">
            <v>0</v>
          </cell>
          <cell r="AY3010">
            <v>0</v>
          </cell>
          <cell r="AZ3010">
            <v>0</v>
          </cell>
          <cell r="BA3010">
            <v>0</v>
          </cell>
          <cell r="BB3010">
            <v>0</v>
          </cell>
          <cell r="BC3010">
            <v>0</v>
          </cell>
          <cell r="BD3010">
            <v>0</v>
          </cell>
          <cell r="BE3010">
            <v>0</v>
          </cell>
          <cell r="BF3010">
            <v>0</v>
          </cell>
          <cell r="BG3010">
            <v>0</v>
          </cell>
          <cell r="BH3010">
            <v>0</v>
          </cell>
          <cell r="BI3010">
            <v>0</v>
          </cell>
          <cell r="BJ3010">
            <v>0</v>
          </cell>
          <cell r="BK3010">
            <v>760</v>
          </cell>
          <cell r="BL3010">
            <v>20</v>
          </cell>
          <cell r="BM3010">
            <v>0</v>
          </cell>
          <cell r="BN3010">
            <v>0</v>
          </cell>
          <cell r="BO3010">
            <v>0</v>
          </cell>
          <cell r="BP3010">
            <v>0</v>
          </cell>
          <cell r="BQ3010">
            <v>0</v>
          </cell>
          <cell r="BR3010">
            <v>0</v>
          </cell>
          <cell r="BS3010">
            <v>65</v>
          </cell>
          <cell r="BT3010">
            <v>2</v>
          </cell>
          <cell r="BU3010">
            <v>0</v>
          </cell>
          <cell r="BV3010">
            <v>0</v>
          </cell>
          <cell r="BW3010">
            <v>0</v>
          </cell>
          <cell r="BX3010">
            <v>0</v>
          </cell>
          <cell r="BY3010">
            <v>0</v>
          </cell>
          <cell r="BZ3010">
            <v>0</v>
          </cell>
          <cell r="CA3010">
            <v>0</v>
          </cell>
          <cell r="CB3010">
            <v>0</v>
          </cell>
          <cell r="CC3010">
            <v>0</v>
          </cell>
          <cell r="CD3010">
            <v>0</v>
          </cell>
          <cell r="CE3010">
            <v>0</v>
          </cell>
          <cell r="CF3010">
            <v>0</v>
          </cell>
          <cell r="CG3010">
            <v>0</v>
          </cell>
          <cell r="CH3010">
            <v>0</v>
          </cell>
          <cell r="CI3010">
            <v>0</v>
          </cell>
          <cell r="CJ3010">
            <v>0</v>
          </cell>
          <cell r="CK3010">
            <v>0</v>
          </cell>
          <cell r="CL3010">
            <v>0</v>
          </cell>
          <cell r="CM3010">
            <v>0</v>
          </cell>
          <cell r="CN3010">
            <v>0</v>
          </cell>
          <cell r="CO3010">
            <v>0</v>
          </cell>
          <cell r="CP3010">
            <v>0</v>
          </cell>
          <cell r="CQ3010">
            <v>0</v>
          </cell>
          <cell r="CR3010">
            <v>0</v>
          </cell>
          <cell r="CS3010">
            <v>0</v>
          </cell>
          <cell r="CT3010">
            <v>0</v>
          </cell>
          <cell r="CU3010">
            <v>0</v>
          </cell>
          <cell r="CV3010">
            <v>0</v>
          </cell>
          <cell r="CW3010">
            <v>0</v>
          </cell>
          <cell r="CX3010">
            <v>0</v>
          </cell>
          <cell r="CY3010">
            <v>0</v>
          </cell>
          <cell r="CZ3010">
            <v>0</v>
          </cell>
          <cell r="DA3010">
            <v>0</v>
          </cell>
          <cell r="DB3010">
            <v>0</v>
          </cell>
          <cell r="DC3010">
            <v>0</v>
          </cell>
          <cell r="DD3010">
            <v>1425.9998500000002</v>
          </cell>
          <cell r="DE3010">
            <v>0</v>
          </cell>
          <cell r="DG3010">
            <v>583.495</v>
          </cell>
          <cell r="DI3010">
            <v>0.03</v>
          </cell>
          <cell r="DJ3010">
            <v>17.504850000000001</v>
          </cell>
          <cell r="DK3010">
            <v>1.2428052637744543E-2</v>
          </cell>
          <cell r="DL3010">
            <v>0</v>
          </cell>
        </row>
        <row r="3011">
          <cell r="A3011" t="str">
            <v>SLK-ACC-ETHERNET-TRACK-V20</v>
          </cell>
          <cell r="B3011" t="str">
            <v>ETHERNET + DATA TRACKING WP2.0</v>
          </cell>
          <cell r="F3011">
            <v>3564.9996250000004</v>
          </cell>
          <cell r="H3011">
            <v>1425.9998500000002</v>
          </cell>
          <cell r="I3011">
            <v>0.6</v>
          </cell>
          <cell r="J3011" t="str">
            <v>BEMA</v>
          </cell>
          <cell r="K3011" t="str">
            <v>NEWZD</v>
          </cell>
          <cell r="L3011">
            <v>0</v>
          </cell>
          <cell r="M3011">
            <v>0</v>
          </cell>
          <cell r="N3011">
            <v>0</v>
          </cell>
          <cell r="O3011">
            <v>0</v>
          </cell>
          <cell r="P3011">
            <v>0</v>
          </cell>
          <cell r="Q3011">
            <v>0</v>
          </cell>
          <cell r="R3011">
            <v>0</v>
          </cell>
          <cell r="S3011">
            <v>0</v>
          </cell>
          <cell r="T3011">
            <v>0</v>
          </cell>
          <cell r="U3011">
            <v>0</v>
          </cell>
          <cell r="V3011">
            <v>0</v>
          </cell>
          <cell r="W3011">
            <v>0</v>
          </cell>
          <cell r="X3011">
            <v>0</v>
          </cell>
          <cell r="Y3011">
            <v>0</v>
          </cell>
          <cell r="Z3011">
            <v>0</v>
          </cell>
          <cell r="AA3011">
            <v>0</v>
          </cell>
          <cell r="AB3011">
            <v>0</v>
          </cell>
          <cell r="AC3011">
            <v>0</v>
          </cell>
          <cell r="AD3011">
            <v>0</v>
          </cell>
          <cell r="AE3011">
            <v>0</v>
          </cell>
          <cell r="AF3011">
            <v>0</v>
          </cell>
          <cell r="AG3011">
            <v>0</v>
          </cell>
          <cell r="AH3011">
            <v>0</v>
          </cell>
          <cell r="AI3011">
            <v>0</v>
          </cell>
          <cell r="AJ3011">
            <v>0</v>
          </cell>
          <cell r="AK3011">
            <v>0</v>
          </cell>
          <cell r="AL3011">
            <v>0</v>
          </cell>
          <cell r="AM3011">
            <v>0</v>
          </cell>
          <cell r="AN3011">
            <v>0</v>
          </cell>
          <cell r="AO3011">
            <v>0</v>
          </cell>
          <cell r="AP3011">
            <v>0</v>
          </cell>
          <cell r="AQ3011">
            <v>0</v>
          </cell>
          <cell r="AR3011">
            <v>0</v>
          </cell>
          <cell r="AS3011">
            <v>0</v>
          </cell>
          <cell r="AT3011">
            <v>0</v>
          </cell>
          <cell r="AU3011">
            <v>0</v>
          </cell>
          <cell r="AV3011">
            <v>600.99985000000004</v>
          </cell>
          <cell r="AW3011">
            <v>0</v>
          </cell>
          <cell r="AX3011">
            <v>0</v>
          </cell>
          <cell r="AY3011">
            <v>0</v>
          </cell>
          <cell r="AZ3011">
            <v>0</v>
          </cell>
          <cell r="BA3011">
            <v>0</v>
          </cell>
          <cell r="BB3011">
            <v>0</v>
          </cell>
          <cell r="BC3011">
            <v>0</v>
          </cell>
          <cell r="BD3011">
            <v>0</v>
          </cell>
          <cell r="BE3011">
            <v>0</v>
          </cell>
          <cell r="BF3011">
            <v>0</v>
          </cell>
          <cell r="BG3011">
            <v>0</v>
          </cell>
          <cell r="BH3011">
            <v>0</v>
          </cell>
          <cell r="BI3011">
            <v>0</v>
          </cell>
          <cell r="BJ3011">
            <v>0</v>
          </cell>
          <cell r="BK3011">
            <v>760</v>
          </cell>
          <cell r="BL3011">
            <v>20</v>
          </cell>
          <cell r="BM3011">
            <v>0</v>
          </cell>
          <cell r="BN3011">
            <v>0</v>
          </cell>
          <cell r="BO3011">
            <v>0</v>
          </cell>
          <cell r="BP3011">
            <v>0</v>
          </cell>
          <cell r="BQ3011">
            <v>0</v>
          </cell>
          <cell r="BR3011">
            <v>0</v>
          </cell>
          <cell r="BS3011">
            <v>65</v>
          </cell>
          <cell r="BT3011">
            <v>2</v>
          </cell>
          <cell r="BU3011">
            <v>0</v>
          </cell>
          <cell r="BV3011">
            <v>0</v>
          </cell>
          <cell r="BW3011">
            <v>0</v>
          </cell>
          <cell r="BX3011">
            <v>0</v>
          </cell>
          <cell r="BY3011">
            <v>0</v>
          </cell>
          <cell r="BZ3011">
            <v>0</v>
          </cell>
          <cell r="CA3011">
            <v>0</v>
          </cell>
          <cell r="CB3011">
            <v>0</v>
          </cell>
          <cell r="CC3011">
            <v>0</v>
          </cell>
          <cell r="CD3011">
            <v>0</v>
          </cell>
          <cell r="CE3011">
            <v>0</v>
          </cell>
          <cell r="CF3011">
            <v>0</v>
          </cell>
          <cell r="CG3011">
            <v>0</v>
          </cell>
          <cell r="CH3011">
            <v>0</v>
          </cell>
          <cell r="CI3011">
            <v>0</v>
          </cell>
          <cell r="CJ3011">
            <v>0</v>
          </cell>
          <cell r="CK3011">
            <v>0</v>
          </cell>
          <cell r="CL3011">
            <v>0</v>
          </cell>
          <cell r="CM3011">
            <v>0</v>
          </cell>
          <cell r="CN3011">
            <v>0</v>
          </cell>
          <cell r="CO3011">
            <v>0</v>
          </cell>
          <cell r="CP3011">
            <v>0</v>
          </cell>
          <cell r="CQ3011">
            <v>0</v>
          </cell>
          <cell r="CR3011">
            <v>0</v>
          </cell>
          <cell r="CS3011">
            <v>0</v>
          </cell>
          <cell r="CT3011">
            <v>0</v>
          </cell>
          <cell r="CU3011">
            <v>0</v>
          </cell>
          <cell r="CV3011">
            <v>0</v>
          </cell>
          <cell r="CW3011">
            <v>0</v>
          </cell>
          <cell r="CX3011">
            <v>0</v>
          </cell>
          <cell r="CY3011">
            <v>0</v>
          </cell>
          <cell r="CZ3011">
            <v>0</v>
          </cell>
          <cell r="DA3011">
            <v>0</v>
          </cell>
          <cell r="DB3011">
            <v>0</v>
          </cell>
          <cell r="DC3011">
            <v>0</v>
          </cell>
          <cell r="DD3011">
            <v>1425.9998500000002</v>
          </cell>
          <cell r="DE3011">
            <v>0</v>
          </cell>
          <cell r="DG3011">
            <v>583.495</v>
          </cell>
          <cell r="DI3011">
            <v>0.03</v>
          </cell>
          <cell r="DJ3011">
            <v>17.504850000000001</v>
          </cell>
          <cell r="DK3011">
            <v>1.2428052637744543E-2</v>
          </cell>
          <cell r="DL3011">
            <v>0</v>
          </cell>
        </row>
        <row r="3012">
          <cell r="A3012" t="str">
            <v>SLK-ACC-GES-ETIC-EST</v>
          </cell>
          <cell r="B3012" t="str">
            <v>GESTIONE SISTEMA DI ETICHETTATURA (SOLO CONSENSI DIGITALI)</v>
          </cell>
          <cell r="F3012">
            <v>2537.7269999999999</v>
          </cell>
          <cell r="H3012">
            <v>1015.0907999999999</v>
          </cell>
          <cell r="I3012">
            <v>0.6</v>
          </cell>
          <cell r="J3012" t="str">
            <v>BEMA</v>
          </cell>
          <cell r="K3012" t="str">
            <v>NEWZD</v>
          </cell>
          <cell r="L3012">
            <v>0</v>
          </cell>
          <cell r="M3012">
            <v>0</v>
          </cell>
          <cell r="N3012">
            <v>0</v>
          </cell>
          <cell r="O3012">
            <v>0</v>
          </cell>
          <cell r="P3012">
            <v>0</v>
          </cell>
          <cell r="Q3012">
            <v>0</v>
          </cell>
          <cell r="R3012">
            <v>0</v>
          </cell>
          <cell r="S3012">
            <v>0</v>
          </cell>
          <cell r="T3012">
            <v>0</v>
          </cell>
          <cell r="U3012">
            <v>0</v>
          </cell>
          <cell r="V3012">
            <v>0</v>
          </cell>
          <cell r="W3012">
            <v>0</v>
          </cell>
          <cell r="X3012">
            <v>0</v>
          </cell>
          <cell r="Y3012">
            <v>0</v>
          </cell>
          <cell r="Z3012">
            <v>0</v>
          </cell>
          <cell r="AA3012">
            <v>0</v>
          </cell>
          <cell r="AB3012">
            <v>0</v>
          </cell>
          <cell r="AC3012">
            <v>0</v>
          </cell>
          <cell r="AD3012">
            <v>0</v>
          </cell>
          <cell r="AE3012">
            <v>0</v>
          </cell>
          <cell r="AF3012">
            <v>0</v>
          </cell>
          <cell r="AG3012">
            <v>0</v>
          </cell>
          <cell r="AH3012">
            <v>0</v>
          </cell>
          <cell r="AI3012">
            <v>0</v>
          </cell>
          <cell r="AJ3012">
            <v>0</v>
          </cell>
          <cell r="AK3012">
            <v>0</v>
          </cell>
          <cell r="AL3012">
            <v>0</v>
          </cell>
          <cell r="AM3012">
            <v>0</v>
          </cell>
          <cell r="AN3012">
            <v>0</v>
          </cell>
          <cell r="AO3012">
            <v>0</v>
          </cell>
          <cell r="AP3012">
            <v>0</v>
          </cell>
          <cell r="AQ3012">
            <v>0</v>
          </cell>
          <cell r="AR3012">
            <v>0</v>
          </cell>
          <cell r="AS3012">
            <v>0</v>
          </cell>
          <cell r="AT3012">
            <v>0</v>
          </cell>
          <cell r="AU3012">
            <v>0</v>
          </cell>
          <cell r="AV3012">
            <v>437.0908</v>
          </cell>
          <cell r="AW3012">
            <v>0</v>
          </cell>
          <cell r="AX3012">
            <v>0</v>
          </cell>
          <cell r="AY3012">
            <v>0</v>
          </cell>
          <cell r="AZ3012">
            <v>0</v>
          </cell>
          <cell r="BA3012">
            <v>0</v>
          </cell>
          <cell r="BB3012">
            <v>0</v>
          </cell>
          <cell r="BC3012">
            <v>0</v>
          </cell>
          <cell r="BD3012">
            <v>0</v>
          </cell>
          <cell r="BE3012">
            <v>144</v>
          </cell>
          <cell r="BF3012">
            <v>4</v>
          </cell>
          <cell r="BG3012">
            <v>0</v>
          </cell>
          <cell r="BH3012">
            <v>0</v>
          </cell>
          <cell r="BI3012">
            <v>0</v>
          </cell>
          <cell r="BJ3012">
            <v>0</v>
          </cell>
          <cell r="BK3012">
            <v>304</v>
          </cell>
          <cell r="BL3012">
            <v>8</v>
          </cell>
          <cell r="BM3012">
            <v>0</v>
          </cell>
          <cell r="BN3012">
            <v>0</v>
          </cell>
          <cell r="BO3012">
            <v>0</v>
          </cell>
          <cell r="BP3012">
            <v>0</v>
          </cell>
          <cell r="BQ3012">
            <v>0</v>
          </cell>
          <cell r="BR3012">
            <v>0</v>
          </cell>
          <cell r="BS3012">
            <v>130</v>
          </cell>
          <cell r="BT3012">
            <v>4</v>
          </cell>
          <cell r="BU3012">
            <v>0</v>
          </cell>
          <cell r="BV3012">
            <v>0</v>
          </cell>
          <cell r="BW3012">
            <v>0</v>
          </cell>
          <cell r="BX3012">
            <v>0</v>
          </cell>
          <cell r="BY3012">
            <v>0</v>
          </cell>
          <cell r="BZ3012">
            <v>0</v>
          </cell>
          <cell r="CA3012">
            <v>0</v>
          </cell>
          <cell r="CB3012">
            <v>0</v>
          </cell>
          <cell r="CC3012">
            <v>0</v>
          </cell>
          <cell r="CD3012">
            <v>0</v>
          </cell>
          <cell r="CE3012">
            <v>0</v>
          </cell>
          <cell r="CF3012">
            <v>0</v>
          </cell>
          <cell r="CG3012">
            <v>0</v>
          </cell>
          <cell r="CH3012">
            <v>0</v>
          </cell>
          <cell r="CI3012">
            <v>0</v>
          </cell>
          <cell r="CJ3012">
            <v>0</v>
          </cell>
          <cell r="CK3012">
            <v>0</v>
          </cell>
          <cell r="CL3012">
            <v>0</v>
          </cell>
          <cell r="CM3012">
            <v>0</v>
          </cell>
          <cell r="CN3012">
            <v>0</v>
          </cell>
          <cell r="CO3012">
            <v>0</v>
          </cell>
          <cell r="CP3012">
            <v>0</v>
          </cell>
          <cell r="CQ3012">
            <v>0</v>
          </cell>
          <cell r="CR3012">
            <v>0</v>
          </cell>
          <cell r="CS3012">
            <v>0</v>
          </cell>
          <cell r="CT3012">
            <v>0</v>
          </cell>
          <cell r="CU3012">
            <v>0</v>
          </cell>
          <cell r="CV3012">
            <v>0</v>
          </cell>
          <cell r="CW3012">
            <v>0</v>
          </cell>
          <cell r="CX3012">
            <v>0</v>
          </cell>
          <cell r="CY3012">
            <v>0</v>
          </cell>
          <cell r="CZ3012">
            <v>0</v>
          </cell>
          <cell r="DA3012">
            <v>0</v>
          </cell>
          <cell r="DB3012">
            <v>0</v>
          </cell>
          <cell r="DC3012">
            <v>0</v>
          </cell>
          <cell r="DD3012">
            <v>1015.0907999999999</v>
          </cell>
          <cell r="DE3012">
            <v>0</v>
          </cell>
          <cell r="DG3012">
            <v>424.36</v>
          </cell>
          <cell r="DI3012">
            <v>0.03</v>
          </cell>
          <cell r="DJ3012">
            <v>12.7308</v>
          </cell>
          <cell r="DK3012">
            <v>1.2700826050520772E-2</v>
          </cell>
          <cell r="DL3012">
            <v>0</v>
          </cell>
        </row>
        <row r="3013">
          <cell r="A3013" t="str">
            <v>SLK-ACC-INT-E80</v>
          </cell>
          <cell r="B3013" t="str">
            <v>INTEGRAZIONE ELETTRIC80</v>
          </cell>
          <cell r="F3013">
            <v>3800</v>
          </cell>
          <cell r="H3013">
            <v>1520</v>
          </cell>
          <cell r="I3013">
            <v>0.6</v>
          </cell>
          <cell r="J3013" t="str">
            <v>BEMA</v>
          </cell>
          <cell r="K3013" t="str">
            <v>NEWZD</v>
          </cell>
          <cell r="L3013">
            <v>0</v>
          </cell>
          <cell r="M3013">
            <v>0</v>
          </cell>
          <cell r="N3013">
            <v>0</v>
          </cell>
          <cell r="O3013">
            <v>0</v>
          </cell>
          <cell r="P3013">
            <v>0</v>
          </cell>
          <cell r="Q3013">
            <v>0</v>
          </cell>
          <cell r="R3013">
            <v>0</v>
          </cell>
          <cell r="S3013">
            <v>0</v>
          </cell>
          <cell r="T3013">
            <v>0</v>
          </cell>
          <cell r="U3013">
            <v>0</v>
          </cell>
          <cell r="V3013">
            <v>0</v>
          </cell>
          <cell r="W3013">
            <v>0</v>
          </cell>
          <cell r="X3013">
            <v>0</v>
          </cell>
          <cell r="Y3013">
            <v>0</v>
          </cell>
          <cell r="Z3013">
            <v>0</v>
          </cell>
          <cell r="AA3013">
            <v>0</v>
          </cell>
          <cell r="AB3013">
            <v>0</v>
          </cell>
          <cell r="AC3013">
            <v>0</v>
          </cell>
          <cell r="AD3013">
            <v>0</v>
          </cell>
          <cell r="AE3013">
            <v>0</v>
          </cell>
          <cell r="AF3013">
            <v>0</v>
          </cell>
          <cell r="AG3013">
            <v>0</v>
          </cell>
          <cell r="AH3013">
            <v>0</v>
          </cell>
          <cell r="AI3013">
            <v>0</v>
          </cell>
          <cell r="AJ3013">
            <v>0</v>
          </cell>
          <cell r="AK3013">
            <v>0</v>
          </cell>
          <cell r="AL3013">
            <v>0</v>
          </cell>
          <cell r="AM3013">
            <v>0</v>
          </cell>
          <cell r="AN3013">
            <v>0</v>
          </cell>
          <cell r="AO3013">
            <v>0</v>
          </cell>
          <cell r="AP3013">
            <v>0</v>
          </cell>
          <cell r="AQ3013">
            <v>0</v>
          </cell>
          <cell r="AR3013">
            <v>0</v>
          </cell>
          <cell r="AS3013">
            <v>0</v>
          </cell>
          <cell r="AT3013">
            <v>0</v>
          </cell>
          <cell r="AU3013">
            <v>0</v>
          </cell>
          <cell r="AV3013">
            <v>0</v>
          </cell>
          <cell r="AW3013">
            <v>0</v>
          </cell>
          <cell r="AX3013">
            <v>0</v>
          </cell>
          <cell r="AY3013">
            <v>0</v>
          </cell>
          <cell r="AZ3013">
            <v>0</v>
          </cell>
          <cell r="BA3013">
            <v>0</v>
          </cell>
          <cell r="BB3013">
            <v>0</v>
          </cell>
          <cell r="BC3013">
            <v>0</v>
          </cell>
          <cell r="BD3013">
            <v>0</v>
          </cell>
          <cell r="BE3013">
            <v>0</v>
          </cell>
          <cell r="BF3013">
            <v>0</v>
          </cell>
          <cell r="BG3013">
            <v>0</v>
          </cell>
          <cell r="BH3013">
            <v>0</v>
          </cell>
          <cell r="BI3013">
            <v>0</v>
          </cell>
          <cell r="BJ3013">
            <v>0</v>
          </cell>
          <cell r="BK3013">
            <v>1520</v>
          </cell>
          <cell r="BL3013">
            <v>40</v>
          </cell>
          <cell r="BM3013">
            <v>0</v>
          </cell>
          <cell r="BN3013">
            <v>0</v>
          </cell>
          <cell r="BO3013">
            <v>0</v>
          </cell>
          <cell r="BP3013">
            <v>0</v>
          </cell>
          <cell r="BQ3013">
            <v>0</v>
          </cell>
          <cell r="BR3013">
            <v>0</v>
          </cell>
          <cell r="BS3013">
            <v>0</v>
          </cell>
          <cell r="BT3013">
            <v>0</v>
          </cell>
          <cell r="BU3013">
            <v>0</v>
          </cell>
          <cell r="BV3013">
            <v>0</v>
          </cell>
          <cell r="BW3013">
            <v>0</v>
          </cell>
          <cell r="BX3013">
            <v>0</v>
          </cell>
          <cell r="BY3013">
            <v>0</v>
          </cell>
          <cell r="BZ3013">
            <v>0</v>
          </cell>
          <cell r="CA3013">
            <v>0</v>
          </cell>
          <cell r="CB3013">
            <v>0</v>
          </cell>
          <cell r="CC3013">
            <v>0</v>
          </cell>
          <cell r="CD3013">
            <v>0</v>
          </cell>
          <cell r="CE3013">
            <v>0</v>
          </cell>
          <cell r="CF3013">
            <v>0</v>
          </cell>
          <cell r="CG3013">
            <v>0</v>
          </cell>
          <cell r="CH3013">
            <v>0</v>
          </cell>
          <cell r="CI3013">
            <v>0</v>
          </cell>
          <cell r="CJ3013">
            <v>0</v>
          </cell>
          <cell r="CK3013">
            <v>0</v>
          </cell>
          <cell r="CL3013">
            <v>0</v>
          </cell>
          <cell r="CM3013">
            <v>0</v>
          </cell>
          <cell r="CN3013">
            <v>0</v>
          </cell>
          <cell r="CO3013">
            <v>0</v>
          </cell>
          <cell r="CP3013">
            <v>0</v>
          </cell>
          <cell r="CQ3013">
            <v>0</v>
          </cell>
          <cell r="CR3013">
            <v>0</v>
          </cell>
          <cell r="CS3013">
            <v>0</v>
          </cell>
          <cell r="CT3013">
            <v>0</v>
          </cell>
          <cell r="CU3013">
            <v>0</v>
          </cell>
          <cell r="CV3013">
            <v>0</v>
          </cell>
          <cell r="CW3013">
            <v>0</v>
          </cell>
          <cell r="CX3013">
            <v>0</v>
          </cell>
          <cell r="CY3013">
            <v>0</v>
          </cell>
          <cell r="CZ3013">
            <v>0</v>
          </cell>
          <cell r="DA3013">
            <v>0</v>
          </cell>
          <cell r="DB3013">
            <v>0</v>
          </cell>
          <cell r="DC3013">
            <v>0</v>
          </cell>
          <cell r="DD3013">
            <v>1520</v>
          </cell>
          <cell r="DE3013">
            <v>0</v>
          </cell>
        </row>
        <row r="3014">
          <cell r="A3014" t="str">
            <v>SLK-ACC-KIT-FOLLI-PASS</v>
          </cell>
          <cell r="B3014" t="str">
            <v>4 KIT RULLI FOLLI FISS.TERRA PASSAGGIO TAVOLE ROTANTI</v>
          </cell>
          <cell r="F3014">
            <v>2244.7040000000002</v>
          </cell>
          <cell r="H3014">
            <v>897.88160000000005</v>
          </cell>
          <cell r="I3014">
            <v>0.60000000000000009</v>
          </cell>
          <cell r="J3014" t="str">
            <v>BEMA</v>
          </cell>
          <cell r="K3014" t="str">
            <v>NEWZD</v>
          </cell>
          <cell r="L3014">
            <v>0</v>
          </cell>
          <cell r="M3014">
            <v>0</v>
          </cell>
          <cell r="N3014">
            <v>0</v>
          </cell>
          <cell r="O3014">
            <v>0</v>
          </cell>
          <cell r="P3014">
            <v>0</v>
          </cell>
          <cell r="Q3014">
            <v>0</v>
          </cell>
          <cell r="R3014">
            <v>0</v>
          </cell>
          <cell r="S3014">
            <v>0</v>
          </cell>
          <cell r="T3014">
            <v>0</v>
          </cell>
          <cell r="U3014">
            <v>0</v>
          </cell>
          <cell r="V3014">
            <v>0</v>
          </cell>
          <cell r="W3014">
            <v>0</v>
          </cell>
          <cell r="X3014">
            <v>0</v>
          </cell>
          <cell r="Y3014">
            <v>0</v>
          </cell>
          <cell r="Z3014">
            <v>0</v>
          </cell>
          <cell r="AA3014">
            <v>0</v>
          </cell>
          <cell r="AB3014">
            <v>0</v>
          </cell>
          <cell r="AC3014">
            <v>0</v>
          </cell>
          <cell r="AD3014">
            <v>0</v>
          </cell>
          <cell r="AE3014">
            <v>0</v>
          </cell>
          <cell r="AF3014">
            <v>0</v>
          </cell>
          <cell r="AG3014">
            <v>0</v>
          </cell>
          <cell r="AH3014">
            <v>0</v>
          </cell>
          <cell r="AI3014">
            <v>0</v>
          </cell>
          <cell r="AJ3014">
            <v>0</v>
          </cell>
          <cell r="AK3014">
            <v>0</v>
          </cell>
          <cell r="AL3014">
            <v>0</v>
          </cell>
          <cell r="AM3014">
            <v>0</v>
          </cell>
          <cell r="AN3014">
            <v>0</v>
          </cell>
          <cell r="AO3014">
            <v>0</v>
          </cell>
          <cell r="AP3014">
            <v>0</v>
          </cell>
          <cell r="AQ3014">
            <v>0</v>
          </cell>
          <cell r="AR3014">
            <v>0</v>
          </cell>
          <cell r="AS3014">
            <v>0</v>
          </cell>
          <cell r="AT3014">
            <v>0</v>
          </cell>
          <cell r="AU3014">
            <v>0</v>
          </cell>
          <cell r="AV3014">
            <v>760.88160000000005</v>
          </cell>
          <cell r="AW3014">
            <v>72</v>
          </cell>
          <cell r="AX3014">
            <v>2</v>
          </cell>
          <cell r="AY3014">
            <v>0</v>
          </cell>
          <cell r="AZ3014">
            <v>0</v>
          </cell>
          <cell r="BA3014">
            <v>0</v>
          </cell>
          <cell r="BB3014">
            <v>0</v>
          </cell>
          <cell r="BC3014">
            <v>0</v>
          </cell>
          <cell r="BD3014">
            <v>0</v>
          </cell>
          <cell r="BE3014">
            <v>0</v>
          </cell>
          <cell r="BF3014">
            <v>0</v>
          </cell>
          <cell r="BG3014">
            <v>0</v>
          </cell>
          <cell r="BH3014">
            <v>0</v>
          </cell>
          <cell r="BI3014">
            <v>0</v>
          </cell>
          <cell r="BJ3014">
            <v>0</v>
          </cell>
          <cell r="BK3014">
            <v>0</v>
          </cell>
          <cell r="BL3014">
            <v>0</v>
          </cell>
          <cell r="BM3014">
            <v>0</v>
          </cell>
          <cell r="BN3014">
            <v>0</v>
          </cell>
          <cell r="BO3014">
            <v>65</v>
          </cell>
          <cell r="BP3014">
            <v>2</v>
          </cell>
          <cell r="BQ3014">
            <v>0</v>
          </cell>
          <cell r="BR3014">
            <v>0</v>
          </cell>
          <cell r="BS3014">
            <v>0</v>
          </cell>
          <cell r="BT3014">
            <v>0</v>
          </cell>
          <cell r="BU3014">
            <v>0</v>
          </cell>
          <cell r="BV3014">
            <v>0</v>
          </cell>
          <cell r="BW3014">
            <v>0</v>
          </cell>
          <cell r="BX3014">
            <v>0</v>
          </cell>
          <cell r="BY3014">
            <v>0</v>
          </cell>
          <cell r="BZ3014">
            <v>0</v>
          </cell>
          <cell r="CA3014">
            <v>0</v>
          </cell>
          <cell r="CB3014">
            <v>0</v>
          </cell>
          <cell r="CC3014">
            <v>0</v>
          </cell>
          <cell r="CD3014">
            <v>0</v>
          </cell>
          <cell r="CE3014">
            <v>0</v>
          </cell>
          <cell r="CF3014">
            <v>0</v>
          </cell>
          <cell r="CG3014">
            <v>0</v>
          </cell>
          <cell r="CH3014">
            <v>0</v>
          </cell>
          <cell r="CI3014">
            <v>0</v>
          </cell>
          <cell r="CJ3014">
            <v>0</v>
          </cell>
          <cell r="CK3014">
            <v>0</v>
          </cell>
          <cell r="CL3014">
            <v>0</v>
          </cell>
          <cell r="CM3014">
            <v>0</v>
          </cell>
          <cell r="CN3014">
            <v>0</v>
          </cell>
          <cell r="CO3014">
            <v>0</v>
          </cell>
          <cell r="CP3014">
            <v>0</v>
          </cell>
          <cell r="CQ3014">
            <v>0</v>
          </cell>
          <cell r="CR3014">
            <v>0</v>
          </cell>
          <cell r="CS3014">
            <v>0</v>
          </cell>
          <cell r="CT3014">
            <v>0</v>
          </cell>
          <cell r="CU3014">
            <v>0</v>
          </cell>
          <cell r="CV3014">
            <v>0</v>
          </cell>
          <cell r="CW3014">
            <v>0</v>
          </cell>
          <cell r="CX3014">
            <v>0</v>
          </cell>
          <cell r="CY3014">
            <v>0</v>
          </cell>
          <cell r="CZ3014">
            <v>0</v>
          </cell>
          <cell r="DA3014">
            <v>0</v>
          </cell>
          <cell r="DB3014">
            <v>0</v>
          </cell>
          <cell r="DC3014">
            <v>0</v>
          </cell>
          <cell r="DD3014">
            <v>897.88160000000005</v>
          </cell>
          <cell r="DE3014">
            <v>0</v>
          </cell>
          <cell r="DG3014">
            <v>738.72</v>
          </cell>
          <cell r="DI3014">
            <v>0.03</v>
          </cell>
          <cell r="DJ3014">
            <v>22.1616</v>
          </cell>
          <cell r="DK3014">
            <v>2.530671904261636E-2</v>
          </cell>
          <cell r="DL3014">
            <v>0</v>
          </cell>
        </row>
        <row r="3015">
          <cell r="A3015" t="str">
            <v>SLK-ACC-PARANCO-SMARTCOVER</v>
          </cell>
          <cell r="B3015" t="str">
            <v>PARANCO PER SMARTCOVER</v>
          </cell>
          <cell r="F3015">
            <v>7117.0159999999996</v>
          </cell>
          <cell r="H3015">
            <v>2846.8063999999999</v>
          </cell>
          <cell r="I3015">
            <v>0.6</v>
          </cell>
          <cell r="J3015" t="str">
            <v>BEMA</v>
          </cell>
          <cell r="K3015" t="str">
            <v>NEWZD</v>
          </cell>
          <cell r="L3015">
            <v>0</v>
          </cell>
          <cell r="M3015">
            <v>0</v>
          </cell>
          <cell r="N3015">
            <v>0</v>
          </cell>
          <cell r="O3015">
            <v>0</v>
          </cell>
          <cell r="P3015">
            <v>0</v>
          </cell>
          <cell r="Q3015">
            <v>0</v>
          </cell>
          <cell r="R3015">
            <v>0</v>
          </cell>
          <cell r="S3015">
            <v>0</v>
          </cell>
          <cell r="T3015">
            <v>0</v>
          </cell>
          <cell r="U3015">
            <v>0</v>
          </cell>
          <cell r="V3015">
            <v>0</v>
          </cell>
          <cell r="W3015">
            <v>0</v>
          </cell>
          <cell r="X3015">
            <v>0</v>
          </cell>
          <cell r="Y3015">
            <v>0</v>
          </cell>
          <cell r="Z3015">
            <v>0</v>
          </cell>
          <cell r="AA3015">
            <v>0</v>
          </cell>
          <cell r="AB3015">
            <v>0</v>
          </cell>
          <cell r="AC3015">
            <v>0</v>
          </cell>
          <cell r="AD3015">
            <v>0</v>
          </cell>
          <cell r="AE3015">
            <v>0</v>
          </cell>
          <cell r="AF3015">
            <v>0</v>
          </cell>
          <cell r="AG3015">
            <v>0</v>
          </cell>
          <cell r="AH3015">
            <v>0</v>
          </cell>
          <cell r="AI3015">
            <v>0</v>
          </cell>
          <cell r="AJ3015">
            <v>0</v>
          </cell>
          <cell r="AK3015">
            <v>0</v>
          </cell>
          <cell r="AL3015">
            <v>0</v>
          </cell>
          <cell r="AM3015">
            <v>0</v>
          </cell>
          <cell r="AN3015">
            <v>0</v>
          </cell>
          <cell r="AO3015">
            <v>0</v>
          </cell>
          <cell r="AP3015">
            <v>0</v>
          </cell>
          <cell r="AQ3015">
            <v>0</v>
          </cell>
          <cell r="AR3015">
            <v>0</v>
          </cell>
          <cell r="AS3015">
            <v>0</v>
          </cell>
          <cell r="AT3015">
            <v>0</v>
          </cell>
          <cell r="AU3015">
            <v>0</v>
          </cell>
          <cell r="AV3015">
            <v>2709.8063999999999</v>
          </cell>
          <cell r="AW3015">
            <v>36</v>
          </cell>
          <cell r="AX3015">
            <v>1</v>
          </cell>
          <cell r="AY3015">
            <v>0</v>
          </cell>
          <cell r="AZ3015">
            <v>0</v>
          </cell>
          <cell r="BA3015">
            <v>0</v>
          </cell>
          <cell r="BB3015">
            <v>0</v>
          </cell>
          <cell r="BC3015">
            <v>0</v>
          </cell>
          <cell r="BD3015">
            <v>0</v>
          </cell>
          <cell r="BE3015">
            <v>36</v>
          </cell>
          <cell r="BF3015">
            <v>1</v>
          </cell>
          <cell r="BG3015">
            <v>0</v>
          </cell>
          <cell r="BH3015">
            <v>0</v>
          </cell>
          <cell r="BI3015">
            <v>0</v>
          </cell>
          <cell r="BJ3015">
            <v>0</v>
          </cell>
          <cell r="BK3015">
            <v>0</v>
          </cell>
          <cell r="BL3015">
            <v>0</v>
          </cell>
          <cell r="BM3015">
            <v>0</v>
          </cell>
          <cell r="BN3015">
            <v>0</v>
          </cell>
          <cell r="BO3015">
            <v>32.5</v>
          </cell>
          <cell r="BP3015">
            <v>1</v>
          </cell>
          <cell r="BQ3015">
            <v>0</v>
          </cell>
          <cell r="BR3015">
            <v>0</v>
          </cell>
          <cell r="BS3015">
            <v>32.5</v>
          </cell>
          <cell r="BT3015">
            <v>1</v>
          </cell>
          <cell r="BU3015">
            <v>0</v>
          </cell>
          <cell r="BV3015">
            <v>0</v>
          </cell>
          <cell r="BW3015">
            <v>0</v>
          </cell>
          <cell r="BX3015">
            <v>0</v>
          </cell>
          <cell r="BY3015">
            <v>0</v>
          </cell>
          <cell r="BZ3015">
            <v>0</v>
          </cell>
          <cell r="CA3015">
            <v>0</v>
          </cell>
          <cell r="CB3015">
            <v>0</v>
          </cell>
          <cell r="CC3015">
            <v>0</v>
          </cell>
          <cell r="CD3015">
            <v>0</v>
          </cell>
          <cell r="CE3015">
            <v>0</v>
          </cell>
          <cell r="CF3015">
            <v>0</v>
          </cell>
          <cell r="CG3015">
            <v>0</v>
          </cell>
          <cell r="CH3015">
            <v>0</v>
          </cell>
          <cell r="CI3015">
            <v>0</v>
          </cell>
          <cell r="CJ3015">
            <v>0</v>
          </cell>
          <cell r="CK3015">
            <v>0</v>
          </cell>
          <cell r="CL3015">
            <v>0</v>
          </cell>
          <cell r="CM3015">
            <v>0</v>
          </cell>
          <cell r="CN3015">
            <v>0</v>
          </cell>
          <cell r="CO3015">
            <v>0</v>
          </cell>
          <cell r="CP3015">
            <v>0</v>
          </cell>
          <cell r="CQ3015">
            <v>0</v>
          </cell>
          <cell r="CR3015">
            <v>0</v>
          </cell>
          <cell r="CS3015">
            <v>0</v>
          </cell>
          <cell r="CT3015">
            <v>0</v>
          </cell>
          <cell r="CU3015">
            <v>0</v>
          </cell>
          <cell r="CV3015">
            <v>0</v>
          </cell>
          <cell r="CW3015">
            <v>0</v>
          </cell>
          <cell r="CX3015">
            <v>0</v>
          </cell>
          <cell r="CY3015">
            <v>0</v>
          </cell>
          <cell r="CZ3015">
            <v>0</v>
          </cell>
          <cell r="DA3015">
            <v>0</v>
          </cell>
          <cell r="DB3015">
            <v>0</v>
          </cell>
          <cell r="DC3015">
            <v>0</v>
          </cell>
          <cell r="DD3015">
            <v>2846.8063999999999</v>
          </cell>
          <cell r="DE3015">
            <v>0</v>
          </cell>
          <cell r="DG3015">
            <v>2630.88</v>
          </cell>
          <cell r="DI3015">
            <v>0.03</v>
          </cell>
          <cell r="DJ3015">
            <v>78.926400000000001</v>
          </cell>
          <cell r="DK3015">
            <v>2.8515109036518924E-2</v>
          </cell>
          <cell r="DL3015">
            <v>0</v>
          </cell>
        </row>
        <row r="3016">
          <cell r="A3016" t="str">
            <v>SLK-ACC-VAR-ALT-LINEA</v>
          </cell>
          <cell r="B3016" t="str">
            <v>EXTRA LINEARE x TRASPORTATORI +700mm</v>
          </cell>
          <cell r="F3016">
            <v>918.26109374999999</v>
          </cell>
          <cell r="H3016">
            <v>367.30443750000001</v>
          </cell>
          <cell r="I3016">
            <v>0.6</v>
          </cell>
          <cell r="J3016" t="str">
            <v>BEMA</v>
          </cell>
          <cell r="K3016" t="str">
            <v>NEWZD</v>
          </cell>
          <cell r="L3016">
            <v>0</v>
          </cell>
          <cell r="M3016">
            <v>0</v>
          </cell>
          <cell r="N3016">
            <v>0</v>
          </cell>
          <cell r="O3016">
            <v>0</v>
          </cell>
          <cell r="P3016">
            <v>0</v>
          </cell>
          <cell r="Q3016">
            <v>0</v>
          </cell>
          <cell r="R3016">
            <v>0</v>
          </cell>
          <cell r="S3016">
            <v>0</v>
          </cell>
          <cell r="T3016">
            <v>0</v>
          </cell>
          <cell r="U3016">
            <v>0</v>
          </cell>
          <cell r="V3016">
            <v>0</v>
          </cell>
          <cell r="W3016">
            <v>0</v>
          </cell>
          <cell r="X3016">
            <v>0</v>
          </cell>
          <cell r="Y3016">
            <v>0</v>
          </cell>
          <cell r="Z3016">
            <v>0</v>
          </cell>
          <cell r="AA3016">
            <v>0</v>
          </cell>
          <cell r="AB3016">
            <v>0</v>
          </cell>
          <cell r="AC3016">
            <v>0</v>
          </cell>
          <cell r="AD3016">
            <v>0</v>
          </cell>
          <cell r="AE3016">
            <v>0</v>
          </cell>
          <cell r="AF3016">
            <v>0</v>
          </cell>
          <cell r="AG3016">
            <v>0</v>
          </cell>
          <cell r="AH3016">
            <v>0</v>
          </cell>
          <cell r="AI3016">
            <v>0</v>
          </cell>
          <cell r="AJ3016">
            <v>0</v>
          </cell>
          <cell r="AK3016">
            <v>0</v>
          </cell>
          <cell r="AL3016">
            <v>0</v>
          </cell>
          <cell r="AM3016">
            <v>0</v>
          </cell>
          <cell r="AN3016">
            <v>0</v>
          </cell>
          <cell r="AO3016">
            <v>0</v>
          </cell>
          <cell r="AP3016">
            <v>0</v>
          </cell>
          <cell r="AQ3016">
            <v>0</v>
          </cell>
          <cell r="AR3016">
            <v>0</v>
          </cell>
          <cell r="AS3016">
            <v>0</v>
          </cell>
          <cell r="AT3016">
            <v>0</v>
          </cell>
          <cell r="AU3016">
            <v>0</v>
          </cell>
          <cell r="AV3016">
            <v>367.30443750000001</v>
          </cell>
          <cell r="AW3016">
            <v>0</v>
          </cell>
          <cell r="AX3016">
            <v>0</v>
          </cell>
          <cell r="AY3016">
            <v>0</v>
          </cell>
          <cell r="AZ3016">
            <v>0</v>
          </cell>
          <cell r="BA3016">
            <v>0</v>
          </cell>
          <cell r="BB3016">
            <v>0</v>
          </cell>
          <cell r="BC3016">
            <v>0</v>
          </cell>
          <cell r="BD3016">
            <v>0</v>
          </cell>
          <cell r="BE3016">
            <v>0</v>
          </cell>
          <cell r="BF3016">
            <v>0</v>
          </cell>
          <cell r="BG3016">
            <v>0</v>
          </cell>
          <cell r="BH3016">
            <v>0</v>
          </cell>
          <cell r="BI3016">
            <v>0</v>
          </cell>
          <cell r="BJ3016">
            <v>0</v>
          </cell>
          <cell r="BK3016">
            <v>0</v>
          </cell>
          <cell r="BL3016">
            <v>0</v>
          </cell>
          <cell r="BM3016">
            <v>0</v>
          </cell>
          <cell r="BN3016">
            <v>0</v>
          </cell>
          <cell r="BO3016">
            <v>0</v>
          </cell>
          <cell r="BP3016">
            <v>0</v>
          </cell>
          <cell r="BQ3016">
            <v>0</v>
          </cell>
          <cell r="BR3016">
            <v>0</v>
          </cell>
          <cell r="BS3016">
            <v>0</v>
          </cell>
          <cell r="BT3016">
            <v>0</v>
          </cell>
          <cell r="BU3016">
            <v>0</v>
          </cell>
          <cell r="BV3016">
            <v>0</v>
          </cell>
          <cell r="BW3016">
            <v>0</v>
          </cell>
          <cell r="BX3016">
            <v>0</v>
          </cell>
          <cell r="BY3016">
            <v>0</v>
          </cell>
          <cell r="BZ3016">
            <v>0</v>
          </cell>
          <cell r="CA3016">
            <v>0</v>
          </cell>
          <cell r="CB3016">
            <v>0</v>
          </cell>
          <cell r="CC3016">
            <v>0</v>
          </cell>
          <cell r="CD3016">
            <v>0</v>
          </cell>
          <cell r="CE3016">
            <v>0</v>
          </cell>
          <cell r="CF3016">
            <v>0</v>
          </cell>
          <cell r="CG3016">
            <v>0</v>
          </cell>
          <cell r="CH3016">
            <v>0</v>
          </cell>
          <cell r="CI3016">
            <v>0</v>
          </cell>
          <cell r="CJ3016">
            <v>0</v>
          </cell>
          <cell r="CK3016">
            <v>0</v>
          </cell>
          <cell r="CL3016">
            <v>0</v>
          </cell>
          <cell r="CM3016">
            <v>0</v>
          </cell>
          <cell r="CN3016">
            <v>0</v>
          </cell>
          <cell r="CO3016">
            <v>0</v>
          </cell>
          <cell r="CP3016">
            <v>0</v>
          </cell>
          <cell r="CQ3016">
            <v>0</v>
          </cell>
          <cell r="CR3016">
            <v>0</v>
          </cell>
          <cell r="CS3016">
            <v>0</v>
          </cell>
          <cell r="CT3016">
            <v>0</v>
          </cell>
          <cell r="CU3016">
            <v>0</v>
          </cell>
          <cell r="CV3016">
            <v>0</v>
          </cell>
          <cell r="CW3016">
            <v>0</v>
          </cell>
          <cell r="CX3016">
            <v>0</v>
          </cell>
          <cell r="CY3016">
            <v>0</v>
          </cell>
          <cell r="CZ3016">
            <v>0</v>
          </cell>
          <cell r="DA3016">
            <v>0</v>
          </cell>
          <cell r="DB3016">
            <v>0</v>
          </cell>
          <cell r="DC3016">
            <v>0</v>
          </cell>
          <cell r="DD3016">
            <v>367.30443750000001</v>
          </cell>
          <cell r="DE3016">
            <v>0</v>
          </cell>
          <cell r="DG3016">
            <v>356.60624999999999</v>
          </cell>
          <cell r="DI3016">
            <v>0.03</v>
          </cell>
          <cell r="DJ3016">
            <v>10.6981875</v>
          </cell>
          <cell r="DK3016">
            <v>0.03</v>
          </cell>
          <cell r="DL3016">
            <v>0</v>
          </cell>
        </row>
        <row r="3017">
          <cell r="A3017" t="str">
            <v>SLK-SMARTCOVER</v>
          </cell>
          <cell r="B3017" t="str">
            <v>METTITOP MODELLO A ROBOT CON PINZA ROTANTE PER FORMATI STANDARD</v>
          </cell>
          <cell r="F3017">
            <v>92221.786506249991</v>
          </cell>
          <cell r="H3017">
            <v>36888.714602499997</v>
          </cell>
          <cell r="I3017">
            <v>0.6</v>
          </cell>
          <cell r="J3017" t="str">
            <v>BEMA</v>
          </cell>
          <cell r="K3017" t="str">
            <v>NEWZD</v>
          </cell>
          <cell r="L3017">
            <v>0</v>
          </cell>
          <cell r="M3017">
            <v>0</v>
          </cell>
          <cell r="N3017">
            <v>0</v>
          </cell>
          <cell r="O3017">
            <v>0</v>
          </cell>
          <cell r="P3017">
            <v>0</v>
          </cell>
          <cell r="Q3017">
            <v>0</v>
          </cell>
          <cell r="R3017">
            <v>0</v>
          </cell>
          <cell r="S3017">
            <v>0</v>
          </cell>
          <cell r="T3017">
            <v>0</v>
          </cell>
          <cell r="U3017">
            <v>0</v>
          </cell>
          <cell r="V3017">
            <v>0</v>
          </cell>
          <cell r="W3017">
            <v>0</v>
          </cell>
          <cell r="X3017">
            <v>0</v>
          </cell>
          <cell r="Y3017">
            <v>0</v>
          </cell>
          <cell r="Z3017">
            <v>0</v>
          </cell>
          <cell r="AA3017">
            <v>0</v>
          </cell>
          <cell r="AB3017">
            <v>0</v>
          </cell>
          <cell r="AC3017">
            <v>0</v>
          </cell>
          <cell r="AD3017">
            <v>0</v>
          </cell>
          <cell r="AE3017">
            <v>0</v>
          </cell>
          <cell r="AF3017">
            <v>0</v>
          </cell>
          <cell r="AG3017">
            <v>0</v>
          </cell>
          <cell r="AH3017">
            <v>0</v>
          </cell>
          <cell r="AI3017">
            <v>0</v>
          </cell>
          <cell r="AJ3017">
            <v>0</v>
          </cell>
          <cell r="AK3017">
            <v>0</v>
          </cell>
          <cell r="AL3017">
            <v>0</v>
          </cell>
          <cell r="AM3017">
            <v>0</v>
          </cell>
          <cell r="AN3017">
            <v>0</v>
          </cell>
          <cell r="AO3017">
            <v>0</v>
          </cell>
          <cell r="AP3017">
            <v>0</v>
          </cell>
          <cell r="AQ3017">
            <v>0</v>
          </cell>
          <cell r="AR3017">
            <v>0</v>
          </cell>
          <cell r="AS3017">
            <v>0</v>
          </cell>
          <cell r="AT3017">
            <v>0</v>
          </cell>
          <cell r="AU3017">
            <v>0</v>
          </cell>
          <cell r="AV3017">
            <v>31396.214602499997</v>
          </cell>
          <cell r="AW3017">
            <v>792</v>
          </cell>
          <cell r="AX3017">
            <v>22</v>
          </cell>
          <cell r="AY3017">
            <v>0</v>
          </cell>
          <cell r="AZ3017">
            <v>0</v>
          </cell>
          <cell r="BA3017">
            <v>0</v>
          </cell>
          <cell r="BB3017">
            <v>0</v>
          </cell>
          <cell r="BC3017">
            <v>0</v>
          </cell>
          <cell r="BD3017">
            <v>0</v>
          </cell>
          <cell r="BE3017">
            <v>792</v>
          </cell>
          <cell r="BF3017">
            <v>22</v>
          </cell>
          <cell r="BG3017">
            <v>0</v>
          </cell>
          <cell r="BH3017">
            <v>0</v>
          </cell>
          <cell r="BI3017">
            <v>0</v>
          </cell>
          <cell r="BJ3017">
            <v>0</v>
          </cell>
          <cell r="BK3017">
            <v>1406</v>
          </cell>
          <cell r="BL3017">
            <v>37</v>
          </cell>
          <cell r="BM3017">
            <v>0</v>
          </cell>
          <cell r="BN3017">
            <v>0</v>
          </cell>
          <cell r="BO3017">
            <v>1657.5</v>
          </cell>
          <cell r="BP3017">
            <v>51</v>
          </cell>
          <cell r="BQ3017">
            <v>0</v>
          </cell>
          <cell r="BR3017">
            <v>0</v>
          </cell>
          <cell r="BS3017">
            <v>845</v>
          </cell>
          <cell r="BT3017">
            <v>26</v>
          </cell>
          <cell r="BU3017">
            <v>0</v>
          </cell>
          <cell r="BV3017">
            <v>0</v>
          </cell>
          <cell r="BW3017">
            <v>0</v>
          </cell>
          <cell r="BX3017">
            <v>0</v>
          </cell>
          <cell r="BY3017">
            <v>0</v>
          </cell>
          <cell r="BZ3017">
            <v>0</v>
          </cell>
          <cell r="CA3017">
            <v>0</v>
          </cell>
          <cell r="CB3017">
            <v>0</v>
          </cell>
          <cell r="CC3017">
            <v>0</v>
          </cell>
          <cell r="CD3017">
            <v>0</v>
          </cell>
          <cell r="CE3017">
            <v>0</v>
          </cell>
          <cell r="CF3017">
            <v>0</v>
          </cell>
          <cell r="CG3017">
            <v>0</v>
          </cell>
          <cell r="CH3017">
            <v>0</v>
          </cell>
          <cell r="CI3017">
            <v>0</v>
          </cell>
          <cell r="CJ3017">
            <v>0</v>
          </cell>
          <cell r="CK3017">
            <v>0</v>
          </cell>
          <cell r="CL3017">
            <v>0</v>
          </cell>
          <cell r="CM3017">
            <v>0</v>
          </cell>
          <cell r="CN3017">
            <v>0</v>
          </cell>
          <cell r="CO3017">
            <v>0</v>
          </cell>
          <cell r="CP3017">
            <v>0</v>
          </cell>
          <cell r="CQ3017">
            <v>0</v>
          </cell>
          <cell r="CR3017">
            <v>0</v>
          </cell>
          <cell r="CS3017">
            <v>0</v>
          </cell>
          <cell r="CT3017">
            <v>0</v>
          </cell>
          <cell r="CU3017">
            <v>0</v>
          </cell>
          <cell r="CV3017">
            <v>0</v>
          </cell>
          <cell r="CW3017">
            <v>0</v>
          </cell>
          <cell r="CX3017">
            <v>0</v>
          </cell>
          <cell r="CY3017">
            <v>0</v>
          </cell>
          <cell r="CZ3017">
            <v>0</v>
          </cell>
          <cell r="DA3017">
            <v>0</v>
          </cell>
          <cell r="DB3017">
            <v>0</v>
          </cell>
          <cell r="DC3017">
            <v>0</v>
          </cell>
          <cell r="DD3017">
            <v>36888.714602499997</v>
          </cell>
          <cell r="DE3017">
            <v>0</v>
          </cell>
          <cell r="DG3017">
            <v>30481.761749999998</v>
          </cell>
          <cell r="DI3017">
            <v>0.03</v>
          </cell>
          <cell r="DJ3017">
            <v>914.45285249999995</v>
          </cell>
          <cell r="DK3017">
            <v>2.5419641933305277E-2</v>
          </cell>
          <cell r="DL3017">
            <v>0</v>
          </cell>
        </row>
        <row r="3018">
          <cell r="A3018" t="str">
            <v>SLK-SMARTCOVER-GF</v>
          </cell>
          <cell r="B3018" t="str">
            <v>METTITOP MODELLO A ROBOT CON PINZA ROTANTE PER GRANDI FORMATI</v>
          </cell>
          <cell r="F3018">
            <v>97108.713443749992</v>
          </cell>
          <cell r="H3018">
            <v>38843.485377500001</v>
          </cell>
          <cell r="I3018">
            <v>0.6</v>
          </cell>
          <cell r="J3018" t="str">
            <v>BEMA</v>
          </cell>
          <cell r="K3018" t="str">
            <v>NEWZD</v>
          </cell>
          <cell r="L3018">
            <v>0</v>
          </cell>
          <cell r="M3018">
            <v>0</v>
          </cell>
          <cell r="N3018">
            <v>0</v>
          </cell>
          <cell r="O3018">
            <v>0</v>
          </cell>
          <cell r="P3018">
            <v>0</v>
          </cell>
          <cell r="Q3018">
            <v>0</v>
          </cell>
          <cell r="R3018">
            <v>0</v>
          </cell>
          <cell r="S3018">
            <v>0</v>
          </cell>
          <cell r="T3018">
            <v>0</v>
          </cell>
          <cell r="U3018">
            <v>0</v>
          </cell>
          <cell r="V3018">
            <v>0</v>
          </cell>
          <cell r="W3018">
            <v>0</v>
          </cell>
          <cell r="X3018">
            <v>0</v>
          </cell>
          <cell r="Y3018">
            <v>0</v>
          </cell>
          <cell r="Z3018">
            <v>0</v>
          </cell>
          <cell r="AA3018">
            <v>0</v>
          </cell>
          <cell r="AB3018">
            <v>0</v>
          </cell>
          <cell r="AC3018">
            <v>0</v>
          </cell>
          <cell r="AD3018">
            <v>0</v>
          </cell>
          <cell r="AE3018">
            <v>0</v>
          </cell>
          <cell r="AF3018">
            <v>0</v>
          </cell>
          <cell r="AG3018">
            <v>0</v>
          </cell>
          <cell r="AH3018">
            <v>0</v>
          </cell>
          <cell r="AI3018">
            <v>0</v>
          </cell>
          <cell r="AJ3018">
            <v>0</v>
          </cell>
          <cell r="AK3018">
            <v>0</v>
          </cell>
          <cell r="AL3018">
            <v>0</v>
          </cell>
          <cell r="AM3018">
            <v>0</v>
          </cell>
          <cell r="AN3018">
            <v>0</v>
          </cell>
          <cell r="AO3018">
            <v>0</v>
          </cell>
          <cell r="AP3018">
            <v>0</v>
          </cell>
          <cell r="AQ3018">
            <v>0</v>
          </cell>
          <cell r="AR3018">
            <v>0</v>
          </cell>
          <cell r="AS3018">
            <v>0</v>
          </cell>
          <cell r="AT3018">
            <v>0</v>
          </cell>
          <cell r="AU3018">
            <v>0</v>
          </cell>
          <cell r="AV3018">
            <v>33415.985377500001</v>
          </cell>
          <cell r="AW3018">
            <v>792</v>
          </cell>
          <cell r="AX3018">
            <v>22</v>
          </cell>
          <cell r="AY3018">
            <v>0</v>
          </cell>
          <cell r="AZ3018">
            <v>0</v>
          </cell>
          <cell r="BA3018">
            <v>0</v>
          </cell>
          <cell r="BB3018">
            <v>0</v>
          </cell>
          <cell r="BC3018">
            <v>0</v>
          </cell>
          <cell r="BD3018">
            <v>0</v>
          </cell>
          <cell r="BE3018">
            <v>792</v>
          </cell>
          <cell r="BF3018">
            <v>22</v>
          </cell>
          <cell r="BG3018">
            <v>0</v>
          </cell>
          <cell r="BH3018">
            <v>0</v>
          </cell>
          <cell r="BI3018">
            <v>0</v>
          </cell>
          <cell r="BJ3018">
            <v>0</v>
          </cell>
          <cell r="BK3018">
            <v>1406</v>
          </cell>
          <cell r="BL3018">
            <v>37</v>
          </cell>
          <cell r="BM3018">
            <v>0</v>
          </cell>
          <cell r="BN3018">
            <v>0</v>
          </cell>
          <cell r="BO3018">
            <v>1592.5</v>
          </cell>
          <cell r="BP3018">
            <v>49</v>
          </cell>
          <cell r="BQ3018">
            <v>0</v>
          </cell>
          <cell r="BR3018">
            <v>0</v>
          </cell>
          <cell r="BS3018">
            <v>845</v>
          </cell>
          <cell r="BT3018">
            <v>26</v>
          </cell>
          <cell r="BU3018">
            <v>0</v>
          </cell>
          <cell r="BV3018">
            <v>0</v>
          </cell>
          <cell r="BW3018">
            <v>0</v>
          </cell>
          <cell r="BX3018">
            <v>0</v>
          </cell>
          <cell r="BY3018">
            <v>0</v>
          </cell>
          <cell r="BZ3018">
            <v>0</v>
          </cell>
          <cell r="CA3018">
            <v>0</v>
          </cell>
          <cell r="CB3018">
            <v>0</v>
          </cell>
          <cell r="CC3018">
            <v>0</v>
          </cell>
          <cell r="CD3018">
            <v>0</v>
          </cell>
          <cell r="CE3018">
            <v>0</v>
          </cell>
          <cell r="CF3018">
            <v>0</v>
          </cell>
          <cell r="CG3018">
            <v>0</v>
          </cell>
          <cell r="CH3018">
            <v>0</v>
          </cell>
          <cell r="CI3018">
            <v>0</v>
          </cell>
          <cell r="CJ3018">
            <v>0</v>
          </cell>
          <cell r="CK3018">
            <v>0</v>
          </cell>
          <cell r="CL3018">
            <v>0</v>
          </cell>
          <cell r="CM3018">
            <v>0</v>
          </cell>
          <cell r="CN3018">
            <v>0</v>
          </cell>
          <cell r="CO3018">
            <v>0</v>
          </cell>
          <cell r="CP3018">
            <v>0</v>
          </cell>
          <cell r="CQ3018">
            <v>0</v>
          </cell>
          <cell r="CR3018">
            <v>0</v>
          </cell>
          <cell r="CS3018">
            <v>0</v>
          </cell>
          <cell r="CT3018">
            <v>0</v>
          </cell>
          <cell r="CU3018">
            <v>0</v>
          </cell>
          <cell r="CV3018">
            <v>0</v>
          </cell>
          <cell r="CW3018">
            <v>0</v>
          </cell>
          <cell r="CX3018">
            <v>0</v>
          </cell>
          <cell r="CY3018">
            <v>0</v>
          </cell>
          <cell r="CZ3018">
            <v>0</v>
          </cell>
          <cell r="DA3018">
            <v>0</v>
          </cell>
          <cell r="DB3018">
            <v>0</v>
          </cell>
          <cell r="DC3018">
            <v>0</v>
          </cell>
          <cell r="DD3018">
            <v>38843.485377500001</v>
          </cell>
          <cell r="DE3018">
            <v>0</v>
          </cell>
          <cell r="DG3018">
            <v>32442.704249999999</v>
          </cell>
          <cell r="DI3018">
            <v>0.03</v>
          </cell>
          <cell r="DJ3018">
            <v>973.28112749999991</v>
          </cell>
          <cell r="DK3018">
            <v>2.570044568745625E-2</v>
          </cell>
          <cell r="DL3018">
            <v>0</v>
          </cell>
        </row>
        <row r="3019">
          <cell r="A3019" t="str">
            <v>SMILE80-BASIC</v>
          </cell>
          <cell r="B3019" t="str">
            <v>LICENZA SM.I.LE80 Basic Version</v>
          </cell>
          <cell r="F3019">
            <v>72594.752186588928</v>
          </cell>
          <cell r="H3019">
            <v>12450</v>
          </cell>
          <cell r="I3019">
            <v>0.82850000000000001</v>
          </cell>
          <cell r="J3019" t="str">
            <v>OK</v>
          </cell>
          <cell r="K3019" t="str">
            <v>NEWZD</v>
          </cell>
          <cell r="L3019">
            <v>0</v>
          </cell>
          <cell r="M3019">
            <v>0</v>
          </cell>
          <cell r="N3019">
            <v>0</v>
          </cell>
          <cell r="O3019">
            <v>0</v>
          </cell>
          <cell r="P3019">
            <v>0</v>
          </cell>
          <cell r="Q3019">
            <v>0</v>
          </cell>
          <cell r="R3019">
            <v>0</v>
          </cell>
          <cell r="S3019">
            <v>0</v>
          </cell>
          <cell r="T3019">
            <v>0</v>
          </cell>
          <cell r="U3019">
            <v>0</v>
          </cell>
          <cell r="V3019">
            <v>0</v>
          </cell>
          <cell r="W3019">
            <v>0</v>
          </cell>
          <cell r="X3019">
            <v>0</v>
          </cell>
          <cell r="Y3019">
            <v>0</v>
          </cell>
          <cell r="Z3019">
            <v>0</v>
          </cell>
          <cell r="AA3019">
            <v>0</v>
          </cell>
          <cell r="AB3019">
            <v>0</v>
          </cell>
          <cell r="AC3019">
            <v>0</v>
          </cell>
          <cell r="AD3019">
            <v>0</v>
          </cell>
          <cell r="AE3019">
            <v>0</v>
          </cell>
          <cell r="AF3019">
            <v>0</v>
          </cell>
          <cell r="AG3019">
            <v>0</v>
          </cell>
          <cell r="AH3019">
            <v>0</v>
          </cell>
          <cell r="AI3019">
            <v>0</v>
          </cell>
          <cell r="AJ3019">
            <v>0</v>
          </cell>
          <cell r="AK3019">
            <v>0</v>
          </cell>
          <cell r="AL3019">
            <v>0</v>
          </cell>
          <cell r="AM3019">
            <v>0</v>
          </cell>
          <cell r="AN3019">
            <v>0</v>
          </cell>
          <cell r="AO3019">
            <v>0</v>
          </cell>
          <cell r="AP3019">
            <v>0</v>
          </cell>
          <cell r="AQ3019">
            <v>0</v>
          </cell>
          <cell r="AR3019">
            <v>0</v>
          </cell>
          <cell r="AS3019">
            <v>0</v>
          </cell>
          <cell r="AT3019">
            <v>0</v>
          </cell>
          <cell r="AU3019">
            <v>0</v>
          </cell>
          <cell r="AV3019">
            <v>0</v>
          </cell>
          <cell r="AW3019">
            <v>0</v>
          </cell>
          <cell r="AX3019">
            <v>0</v>
          </cell>
          <cell r="AY3019">
            <v>0</v>
          </cell>
          <cell r="AZ3019">
            <v>0</v>
          </cell>
          <cell r="BA3019">
            <v>0</v>
          </cell>
          <cell r="BB3019">
            <v>0</v>
          </cell>
          <cell r="BC3019">
            <v>0</v>
          </cell>
          <cell r="BD3019">
            <v>0</v>
          </cell>
          <cell r="BE3019">
            <v>0</v>
          </cell>
          <cell r="BF3019">
            <v>0</v>
          </cell>
          <cell r="BG3019">
            <v>7800</v>
          </cell>
          <cell r="BH3019">
            <v>150</v>
          </cell>
          <cell r="BI3019">
            <v>2075</v>
          </cell>
          <cell r="BJ3019">
            <v>50</v>
          </cell>
          <cell r="BK3019">
            <v>0</v>
          </cell>
          <cell r="BL3019">
            <v>0</v>
          </cell>
          <cell r="BM3019">
            <v>0</v>
          </cell>
          <cell r="BN3019">
            <v>0</v>
          </cell>
          <cell r="BO3019">
            <v>0</v>
          </cell>
          <cell r="BP3019">
            <v>0</v>
          </cell>
          <cell r="BQ3019">
            <v>0</v>
          </cell>
          <cell r="BR3019">
            <v>0</v>
          </cell>
          <cell r="BS3019">
            <v>0</v>
          </cell>
          <cell r="BT3019">
            <v>0</v>
          </cell>
          <cell r="BU3019">
            <v>0</v>
          </cell>
          <cell r="BV3019">
            <v>0</v>
          </cell>
          <cell r="BW3019">
            <v>2575</v>
          </cell>
          <cell r="BX3019">
            <v>50</v>
          </cell>
          <cell r="BY3019">
            <v>0</v>
          </cell>
          <cell r="BZ3019">
            <v>0</v>
          </cell>
          <cell r="CA3019">
            <v>0</v>
          </cell>
          <cell r="CB3019">
            <v>0</v>
          </cell>
          <cell r="CC3019">
            <v>0</v>
          </cell>
          <cell r="CD3019">
            <v>0</v>
          </cell>
          <cell r="CE3019">
            <v>0</v>
          </cell>
          <cell r="CF3019">
            <v>0</v>
          </cell>
          <cell r="CG3019">
            <v>0</v>
          </cell>
          <cell r="CH3019">
            <v>0</v>
          </cell>
          <cell r="CI3019">
            <v>0</v>
          </cell>
          <cell r="CJ3019">
            <v>0</v>
          </cell>
          <cell r="CK3019">
            <v>0</v>
          </cell>
          <cell r="CL3019">
            <v>0</v>
          </cell>
          <cell r="CM3019">
            <v>0</v>
          </cell>
          <cell r="CN3019">
            <v>0</v>
          </cell>
          <cell r="CO3019">
            <v>0</v>
          </cell>
          <cell r="CP3019">
            <v>0</v>
          </cell>
          <cell r="CQ3019">
            <v>0</v>
          </cell>
          <cell r="CR3019">
            <v>0</v>
          </cell>
          <cell r="CS3019">
            <v>0</v>
          </cell>
          <cell r="CT3019">
            <v>0</v>
          </cell>
          <cell r="CU3019">
            <v>0</v>
          </cell>
          <cell r="CV3019">
            <v>0</v>
          </cell>
          <cell r="CW3019">
            <v>0</v>
          </cell>
          <cell r="CX3019">
            <v>0</v>
          </cell>
          <cell r="CY3019">
            <v>0</v>
          </cell>
          <cell r="CZ3019">
            <v>0</v>
          </cell>
          <cell r="DA3019">
            <v>0</v>
          </cell>
          <cell r="DB3019">
            <v>0</v>
          </cell>
          <cell r="DC3019">
            <v>0</v>
          </cell>
          <cell r="DD3019">
            <v>12450</v>
          </cell>
          <cell r="DE3019">
            <v>0</v>
          </cell>
        </row>
        <row r="3020">
          <cell r="A3020" t="str">
            <v>SMILE80-FULL</v>
          </cell>
          <cell r="B3020" t="str">
            <v>LICENZA SM.I.LE80 Full Version</v>
          </cell>
          <cell r="F3020">
            <v>926180.75801749283</v>
          </cell>
          <cell r="H3020">
            <v>158840</v>
          </cell>
          <cell r="I3020">
            <v>0.82850000000000001</v>
          </cell>
          <cell r="J3020" t="str">
            <v>OK</v>
          </cell>
          <cell r="K3020" t="str">
            <v>NEWZD</v>
          </cell>
          <cell r="L3020">
            <v>0</v>
          </cell>
          <cell r="M3020">
            <v>0</v>
          </cell>
          <cell r="N3020">
            <v>0</v>
          </cell>
          <cell r="O3020">
            <v>0</v>
          </cell>
          <cell r="P3020">
            <v>0</v>
          </cell>
          <cell r="Q3020">
            <v>0</v>
          </cell>
          <cell r="R3020">
            <v>0</v>
          </cell>
          <cell r="S3020">
            <v>0</v>
          </cell>
          <cell r="T3020">
            <v>0</v>
          </cell>
          <cell r="U3020">
            <v>0</v>
          </cell>
          <cell r="V3020">
            <v>0</v>
          </cell>
          <cell r="W3020">
            <v>0</v>
          </cell>
          <cell r="X3020">
            <v>0</v>
          </cell>
          <cell r="Y3020">
            <v>0</v>
          </cell>
          <cell r="Z3020">
            <v>0</v>
          </cell>
          <cell r="AA3020">
            <v>0</v>
          </cell>
          <cell r="AB3020">
            <v>0</v>
          </cell>
          <cell r="AC3020">
            <v>0</v>
          </cell>
          <cell r="AD3020">
            <v>0</v>
          </cell>
          <cell r="AE3020">
            <v>0</v>
          </cell>
          <cell r="AF3020">
            <v>0</v>
          </cell>
          <cell r="AG3020">
            <v>0</v>
          </cell>
          <cell r="AH3020">
            <v>0</v>
          </cell>
          <cell r="AI3020">
            <v>0</v>
          </cell>
          <cell r="AJ3020">
            <v>0</v>
          </cell>
          <cell r="AK3020">
            <v>0</v>
          </cell>
          <cell r="AL3020">
            <v>0</v>
          </cell>
          <cell r="AM3020">
            <v>0</v>
          </cell>
          <cell r="AN3020">
            <v>0</v>
          </cell>
          <cell r="AO3020">
            <v>0</v>
          </cell>
          <cell r="AP3020">
            <v>0</v>
          </cell>
          <cell r="AQ3020">
            <v>0</v>
          </cell>
          <cell r="AR3020">
            <v>0</v>
          </cell>
          <cell r="AS3020">
            <v>0</v>
          </cell>
          <cell r="AT3020">
            <v>0</v>
          </cell>
          <cell r="AU3020">
            <v>0</v>
          </cell>
          <cell r="AV3020">
            <v>0</v>
          </cell>
          <cell r="AW3020">
            <v>0</v>
          </cell>
          <cell r="AX3020">
            <v>0</v>
          </cell>
          <cell r="AY3020">
            <v>0</v>
          </cell>
          <cell r="AZ3020">
            <v>0</v>
          </cell>
          <cell r="BA3020">
            <v>0</v>
          </cell>
          <cell r="BB3020">
            <v>0</v>
          </cell>
          <cell r="BC3020">
            <v>0</v>
          </cell>
          <cell r="BD3020">
            <v>0</v>
          </cell>
          <cell r="BE3020">
            <v>0</v>
          </cell>
          <cell r="BF3020">
            <v>0</v>
          </cell>
          <cell r="BG3020">
            <v>29120</v>
          </cell>
          <cell r="BH3020">
            <v>560</v>
          </cell>
          <cell r="BI3020">
            <v>39840</v>
          </cell>
          <cell r="BJ3020">
            <v>960</v>
          </cell>
          <cell r="BK3020">
            <v>0</v>
          </cell>
          <cell r="BL3020">
            <v>0</v>
          </cell>
          <cell r="BM3020">
            <v>0</v>
          </cell>
          <cell r="BN3020">
            <v>0</v>
          </cell>
          <cell r="BO3020">
            <v>0</v>
          </cell>
          <cell r="BP3020">
            <v>0</v>
          </cell>
          <cell r="BQ3020">
            <v>0</v>
          </cell>
          <cell r="BR3020">
            <v>0</v>
          </cell>
          <cell r="BS3020">
            <v>0</v>
          </cell>
          <cell r="BT3020">
            <v>0</v>
          </cell>
          <cell r="BU3020">
            <v>0</v>
          </cell>
          <cell r="BV3020">
            <v>0</v>
          </cell>
          <cell r="BW3020">
            <v>12360</v>
          </cell>
          <cell r="BX3020">
            <v>240</v>
          </cell>
          <cell r="BY3020">
            <v>17520</v>
          </cell>
          <cell r="BZ3020">
            <v>480</v>
          </cell>
          <cell r="CA3020">
            <v>0</v>
          </cell>
          <cell r="CB3020">
            <v>0</v>
          </cell>
          <cell r="CC3020">
            <v>0</v>
          </cell>
          <cell r="CD3020">
            <v>0</v>
          </cell>
          <cell r="CE3020">
            <v>0</v>
          </cell>
          <cell r="CF3020">
            <v>0</v>
          </cell>
          <cell r="CG3020">
            <v>0</v>
          </cell>
          <cell r="CH3020">
            <v>0</v>
          </cell>
          <cell r="CI3020">
            <v>0</v>
          </cell>
          <cell r="CJ3020">
            <v>0</v>
          </cell>
          <cell r="CK3020">
            <v>0</v>
          </cell>
          <cell r="CL3020">
            <v>0</v>
          </cell>
          <cell r="CM3020">
            <v>0</v>
          </cell>
          <cell r="CN3020">
            <v>0</v>
          </cell>
          <cell r="CO3020">
            <v>0</v>
          </cell>
          <cell r="CP3020">
            <v>0</v>
          </cell>
          <cell r="CQ3020">
            <v>0</v>
          </cell>
          <cell r="CR3020">
            <v>0</v>
          </cell>
          <cell r="CS3020">
            <v>0</v>
          </cell>
          <cell r="CT3020">
            <v>0</v>
          </cell>
          <cell r="CU3020">
            <v>0</v>
          </cell>
          <cell r="CV3020">
            <v>0</v>
          </cell>
          <cell r="CW3020">
            <v>0</v>
          </cell>
          <cell r="CX3020">
            <v>0</v>
          </cell>
          <cell r="CY3020">
            <v>0</v>
          </cell>
          <cell r="CZ3020">
            <v>0</v>
          </cell>
          <cell r="DA3020">
            <v>0</v>
          </cell>
          <cell r="DB3020">
            <v>60000</v>
          </cell>
          <cell r="DC3020">
            <v>0</v>
          </cell>
          <cell r="DD3020">
            <v>158840</v>
          </cell>
          <cell r="DE3020">
            <v>0</v>
          </cell>
        </row>
        <row r="3021">
          <cell r="A3021" t="str">
            <v>SMILE80-FULL-WITH-VOICE-YMS-TMS</v>
          </cell>
          <cell r="B3021" t="str">
            <v>LICENZA SM.I.LE80 Full Version + V.P. + Y.M.S. + T.M.S.</v>
          </cell>
          <cell r="F3021">
            <v>1303469.3877551022</v>
          </cell>
          <cell r="H3021">
            <v>223545</v>
          </cell>
          <cell r="I3021">
            <v>0.82850000000000001</v>
          </cell>
          <cell r="J3021" t="str">
            <v>OK</v>
          </cell>
          <cell r="K3021" t="str">
            <v>NEWZD</v>
          </cell>
          <cell r="L3021">
            <v>0</v>
          </cell>
          <cell r="M3021">
            <v>0</v>
          </cell>
          <cell r="N3021">
            <v>0</v>
          </cell>
          <cell r="O3021">
            <v>0</v>
          </cell>
          <cell r="P3021">
            <v>0</v>
          </cell>
          <cell r="Q3021">
            <v>0</v>
          </cell>
          <cell r="R3021">
            <v>0</v>
          </cell>
          <cell r="S3021">
            <v>0</v>
          </cell>
          <cell r="T3021">
            <v>0</v>
          </cell>
          <cell r="U3021">
            <v>0</v>
          </cell>
          <cell r="V3021">
            <v>0</v>
          </cell>
          <cell r="W3021">
            <v>0</v>
          </cell>
          <cell r="X3021">
            <v>0</v>
          </cell>
          <cell r="Y3021">
            <v>0</v>
          </cell>
          <cell r="Z3021">
            <v>0</v>
          </cell>
          <cell r="AA3021">
            <v>0</v>
          </cell>
          <cell r="AB3021">
            <v>0</v>
          </cell>
          <cell r="AC3021">
            <v>0</v>
          </cell>
          <cell r="AD3021">
            <v>0</v>
          </cell>
          <cell r="AE3021">
            <v>0</v>
          </cell>
          <cell r="AF3021">
            <v>0</v>
          </cell>
          <cell r="AG3021">
            <v>0</v>
          </cell>
          <cell r="AH3021">
            <v>0</v>
          </cell>
          <cell r="AI3021">
            <v>0</v>
          </cell>
          <cell r="AJ3021">
            <v>0</v>
          </cell>
          <cell r="AK3021">
            <v>0</v>
          </cell>
          <cell r="AL3021">
            <v>0</v>
          </cell>
          <cell r="AM3021">
            <v>0</v>
          </cell>
          <cell r="AN3021">
            <v>0</v>
          </cell>
          <cell r="AO3021">
            <v>0</v>
          </cell>
          <cell r="AP3021">
            <v>0</v>
          </cell>
          <cell r="AQ3021">
            <v>0</v>
          </cell>
          <cell r="AR3021">
            <v>0</v>
          </cell>
          <cell r="AS3021">
            <v>0</v>
          </cell>
          <cell r="AT3021">
            <v>0</v>
          </cell>
          <cell r="AU3021">
            <v>0</v>
          </cell>
          <cell r="AV3021">
            <v>0</v>
          </cell>
          <cell r="AW3021">
            <v>0</v>
          </cell>
          <cell r="AX3021">
            <v>0</v>
          </cell>
          <cell r="AY3021">
            <v>0</v>
          </cell>
          <cell r="AZ3021">
            <v>0</v>
          </cell>
          <cell r="BA3021">
            <v>0</v>
          </cell>
          <cell r="BB3021">
            <v>0</v>
          </cell>
          <cell r="BC3021">
            <v>0</v>
          </cell>
          <cell r="BD3021">
            <v>0</v>
          </cell>
          <cell r="BE3021">
            <v>0</v>
          </cell>
          <cell r="BF3021">
            <v>0</v>
          </cell>
          <cell r="BG3021">
            <v>37440</v>
          </cell>
          <cell r="BH3021">
            <v>720</v>
          </cell>
          <cell r="BI3021">
            <v>47725</v>
          </cell>
          <cell r="BJ3021">
            <v>1150</v>
          </cell>
          <cell r="BK3021">
            <v>0</v>
          </cell>
          <cell r="BL3021">
            <v>0</v>
          </cell>
          <cell r="BM3021">
            <v>0</v>
          </cell>
          <cell r="BN3021">
            <v>0</v>
          </cell>
          <cell r="BO3021">
            <v>0</v>
          </cell>
          <cell r="BP3021">
            <v>0</v>
          </cell>
          <cell r="BQ3021">
            <v>0</v>
          </cell>
          <cell r="BR3021">
            <v>0</v>
          </cell>
          <cell r="BS3021">
            <v>0</v>
          </cell>
          <cell r="BT3021">
            <v>0</v>
          </cell>
          <cell r="BU3021">
            <v>0</v>
          </cell>
          <cell r="BV3021">
            <v>0</v>
          </cell>
          <cell r="BW3021">
            <v>16480</v>
          </cell>
          <cell r="BX3021">
            <v>320</v>
          </cell>
          <cell r="BY3021">
            <v>21900</v>
          </cell>
          <cell r="BZ3021">
            <v>600</v>
          </cell>
          <cell r="CA3021">
            <v>0</v>
          </cell>
          <cell r="CB3021">
            <v>0</v>
          </cell>
          <cell r="CC3021">
            <v>0</v>
          </cell>
          <cell r="CD3021">
            <v>0</v>
          </cell>
          <cell r="CE3021">
            <v>0</v>
          </cell>
          <cell r="CF3021">
            <v>0</v>
          </cell>
          <cell r="CG3021">
            <v>0</v>
          </cell>
          <cell r="CH3021">
            <v>0</v>
          </cell>
          <cell r="CI3021">
            <v>0</v>
          </cell>
          <cell r="CJ3021">
            <v>0</v>
          </cell>
          <cell r="CK3021">
            <v>0</v>
          </cell>
          <cell r="CL3021">
            <v>0</v>
          </cell>
          <cell r="CM3021">
            <v>0</v>
          </cell>
          <cell r="CN3021">
            <v>0</v>
          </cell>
          <cell r="CO3021">
            <v>0</v>
          </cell>
          <cell r="CP3021">
            <v>0</v>
          </cell>
          <cell r="CQ3021">
            <v>0</v>
          </cell>
          <cell r="CR3021">
            <v>0</v>
          </cell>
          <cell r="CS3021">
            <v>0</v>
          </cell>
          <cell r="CT3021">
            <v>0</v>
          </cell>
          <cell r="CU3021">
            <v>0</v>
          </cell>
          <cell r="CV3021">
            <v>0</v>
          </cell>
          <cell r="CW3021">
            <v>0</v>
          </cell>
          <cell r="CX3021">
            <v>0</v>
          </cell>
          <cell r="CY3021">
            <v>0</v>
          </cell>
          <cell r="CZ3021">
            <v>0</v>
          </cell>
          <cell r="DA3021">
            <v>0</v>
          </cell>
          <cell r="DB3021">
            <v>100000</v>
          </cell>
          <cell r="DC3021">
            <v>0</v>
          </cell>
          <cell r="DD3021">
            <v>223545</v>
          </cell>
          <cell r="DE3021">
            <v>0</v>
          </cell>
        </row>
        <row r="3022">
          <cell r="A3022" t="str">
            <v>SMILE80-LIGHT</v>
          </cell>
          <cell r="B3022" t="str">
            <v>LICENZA SM.I.LE80 Autom.Only (WCS)-Light</v>
          </cell>
          <cell r="F3022">
            <v>429504.37317784259</v>
          </cell>
          <cell r="H3022">
            <v>73660</v>
          </cell>
          <cell r="I3022">
            <v>0.82850000000000001</v>
          </cell>
          <cell r="J3022" t="str">
            <v>OK</v>
          </cell>
          <cell r="K3022" t="str">
            <v>NEWZD</v>
          </cell>
          <cell r="L3022">
            <v>0</v>
          </cell>
          <cell r="M3022">
            <v>0</v>
          </cell>
          <cell r="N3022">
            <v>0</v>
          </cell>
          <cell r="O3022">
            <v>0</v>
          </cell>
          <cell r="P3022">
            <v>0</v>
          </cell>
          <cell r="Q3022">
            <v>0</v>
          </cell>
          <cell r="R3022">
            <v>0</v>
          </cell>
          <cell r="S3022">
            <v>0</v>
          </cell>
          <cell r="T3022">
            <v>0</v>
          </cell>
          <cell r="U3022">
            <v>0</v>
          </cell>
          <cell r="V3022">
            <v>0</v>
          </cell>
          <cell r="W3022">
            <v>0</v>
          </cell>
          <cell r="X3022">
            <v>0</v>
          </cell>
          <cell r="Y3022">
            <v>0</v>
          </cell>
          <cell r="Z3022">
            <v>0</v>
          </cell>
          <cell r="AA3022">
            <v>0</v>
          </cell>
          <cell r="AB3022">
            <v>0</v>
          </cell>
          <cell r="AC3022">
            <v>0</v>
          </cell>
          <cell r="AD3022">
            <v>0</v>
          </cell>
          <cell r="AE3022">
            <v>0</v>
          </cell>
          <cell r="AF3022">
            <v>0</v>
          </cell>
          <cell r="AG3022">
            <v>0</v>
          </cell>
          <cell r="AH3022">
            <v>0</v>
          </cell>
          <cell r="AI3022">
            <v>0</v>
          </cell>
          <cell r="AJ3022">
            <v>0</v>
          </cell>
          <cell r="AK3022">
            <v>0</v>
          </cell>
          <cell r="AL3022">
            <v>0</v>
          </cell>
          <cell r="AM3022">
            <v>0</v>
          </cell>
          <cell r="AN3022">
            <v>0</v>
          </cell>
          <cell r="AO3022">
            <v>0</v>
          </cell>
          <cell r="AP3022">
            <v>0</v>
          </cell>
          <cell r="AQ3022">
            <v>0</v>
          </cell>
          <cell r="AR3022">
            <v>0</v>
          </cell>
          <cell r="AS3022">
            <v>0</v>
          </cell>
          <cell r="AT3022">
            <v>0</v>
          </cell>
          <cell r="AU3022">
            <v>0</v>
          </cell>
          <cell r="AV3022">
            <v>0</v>
          </cell>
          <cell r="AW3022">
            <v>0</v>
          </cell>
          <cell r="AX3022">
            <v>0</v>
          </cell>
          <cell r="AY3022">
            <v>0</v>
          </cell>
          <cell r="AZ3022">
            <v>0</v>
          </cell>
          <cell r="BA3022">
            <v>0</v>
          </cell>
          <cell r="BB3022">
            <v>0</v>
          </cell>
          <cell r="BC3022">
            <v>0</v>
          </cell>
          <cell r="BD3022">
            <v>0</v>
          </cell>
          <cell r="BE3022">
            <v>0</v>
          </cell>
          <cell r="BF3022">
            <v>0</v>
          </cell>
          <cell r="BG3022">
            <v>20800</v>
          </cell>
          <cell r="BH3022">
            <v>400</v>
          </cell>
          <cell r="BI3022">
            <v>19920</v>
          </cell>
          <cell r="BJ3022">
            <v>480</v>
          </cell>
          <cell r="BK3022">
            <v>0</v>
          </cell>
          <cell r="BL3022">
            <v>0</v>
          </cell>
          <cell r="BM3022">
            <v>0</v>
          </cell>
          <cell r="BN3022">
            <v>0</v>
          </cell>
          <cell r="BO3022">
            <v>0</v>
          </cell>
          <cell r="BP3022">
            <v>0</v>
          </cell>
          <cell r="BQ3022">
            <v>0</v>
          </cell>
          <cell r="BR3022">
            <v>0</v>
          </cell>
          <cell r="BS3022">
            <v>0</v>
          </cell>
          <cell r="BT3022">
            <v>0</v>
          </cell>
          <cell r="BU3022">
            <v>0</v>
          </cell>
          <cell r="BV3022">
            <v>0</v>
          </cell>
          <cell r="BW3022">
            <v>6180</v>
          </cell>
          <cell r="BX3022">
            <v>120</v>
          </cell>
          <cell r="BY3022">
            <v>8760</v>
          </cell>
          <cell r="BZ3022">
            <v>240</v>
          </cell>
          <cell r="CA3022">
            <v>0</v>
          </cell>
          <cell r="CB3022">
            <v>0</v>
          </cell>
          <cell r="CC3022">
            <v>0</v>
          </cell>
          <cell r="CD3022">
            <v>0</v>
          </cell>
          <cell r="CE3022">
            <v>0</v>
          </cell>
          <cell r="CF3022">
            <v>0</v>
          </cell>
          <cell r="CG3022">
            <v>0</v>
          </cell>
          <cell r="CH3022">
            <v>0</v>
          </cell>
          <cell r="CI3022">
            <v>0</v>
          </cell>
          <cell r="CJ3022">
            <v>0</v>
          </cell>
          <cell r="CK3022">
            <v>0</v>
          </cell>
          <cell r="CL3022">
            <v>0</v>
          </cell>
          <cell r="CM3022">
            <v>0</v>
          </cell>
          <cell r="CN3022">
            <v>0</v>
          </cell>
          <cell r="CO3022">
            <v>0</v>
          </cell>
          <cell r="CP3022">
            <v>0</v>
          </cell>
          <cell r="CQ3022">
            <v>0</v>
          </cell>
          <cell r="CR3022">
            <v>0</v>
          </cell>
          <cell r="CS3022">
            <v>0</v>
          </cell>
          <cell r="CT3022">
            <v>0</v>
          </cell>
          <cell r="CU3022">
            <v>0</v>
          </cell>
          <cell r="CV3022">
            <v>0</v>
          </cell>
          <cell r="CW3022">
            <v>0</v>
          </cell>
          <cell r="CX3022">
            <v>0</v>
          </cell>
          <cell r="CY3022">
            <v>0</v>
          </cell>
          <cell r="CZ3022">
            <v>0</v>
          </cell>
          <cell r="DA3022">
            <v>0</v>
          </cell>
          <cell r="DB3022">
            <v>18000</v>
          </cell>
          <cell r="DC3022">
            <v>0</v>
          </cell>
          <cell r="DD3022">
            <v>73660</v>
          </cell>
          <cell r="DE3022">
            <v>0</v>
          </cell>
        </row>
        <row r="3023">
          <cell r="A3023" t="str">
            <v>SMILE80-OPT-SWEEPER-SCRUBBER-HANDLING</v>
          </cell>
          <cell r="B3023" t="str">
            <v>LICENZA SM.I.LE80 Modulo Sweeper/Scrubber Handling</v>
          </cell>
          <cell r="C3023" t="str">
            <v>LICENSE SM.I.LE80 Sweeper/Scrubber Handling Module</v>
          </cell>
          <cell r="F3023">
            <v>100000</v>
          </cell>
          <cell r="H3023">
            <v>10895</v>
          </cell>
          <cell r="I3023">
            <v>0.89105000000000001</v>
          </cell>
          <cell r="J3023" t="str">
            <v>OK</v>
          </cell>
          <cell r="K3023" t="str">
            <v>NEWZD</v>
          </cell>
          <cell r="L3023">
            <v>0</v>
          </cell>
          <cell r="M3023">
            <v>0</v>
          </cell>
          <cell r="N3023">
            <v>0</v>
          </cell>
          <cell r="O3023">
            <v>0</v>
          </cell>
          <cell r="P3023">
            <v>0</v>
          </cell>
          <cell r="Q3023">
            <v>0</v>
          </cell>
          <cell r="R3023">
            <v>0</v>
          </cell>
          <cell r="S3023">
            <v>0</v>
          </cell>
          <cell r="T3023">
            <v>0</v>
          </cell>
          <cell r="U3023">
            <v>0</v>
          </cell>
          <cell r="V3023">
            <v>0</v>
          </cell>
          <cell r="W3023">
            <v>0</v>
          </cell>
          <cell r="X3023">
            <v>0</v>
          </cell>
          <cell r="Y3023">
            <v>0</v>
          </cell>
          <cell r="Z3023">
            <v>0</v>
          </cell>
          <cell r="AA3023">
            <v>0</v>
          </cell>
          <cell r="AB3023">
            <v>0</v>
          </cell>
          <cell r="AC3023">
            <v>0</v>
          </cell>
          <cell r="AD3023">
            <v>0</v>
          </cell>
          <cell r="AE3023">
            <v>0</v>
          </cell>
          <cell r="AF3023">
            <v>0</v>
          </cell>
          <cell r="AG3023">
            <v>0</v>
          </cell>
          <cell r="AH3023">
            <v>0</v>
          </cell>
          <cell r="AI3023">
            <v>0</v>
          </cell>
          <cell r="AJ3023">
            <v>0</v>
          </cell>
          <cell r="AK3023">
            <v>0</v>
          </cell>
          <cell r="AL3023">
            <v>0</v>
          </cell>
          <cell r="AM3023">
            <v>0</v>
          </cell>
          <cell r="AN3023">
            <v>0</v>
          </cell>
          <cell r="AO3023">
            <v>0</v>
          </cell>
          <cell r="AP3023">
            <v>0</v>
          </cell>
          <cell r="AQ3023">
            <v>0</v>
          </cell>
          <cell r="AR3023">
            <v>0</v>
          </cell>
          <cell r="AS3023">
            <v>0</v>
          </cell>
          <cell r="AT3023">
            <v>0</v>
          </cell>
          <cell r="AU3023">
            <v>0</v>
          </cell>
          <cell r="AV3023">
            <v>0</v>
          </cell>
          <cell r="AW3023">
            <v>0</v>
          </cell>
          <cell r="AX3023">
            <v>0</v>
          </cell>
          <cell r="AY3023">
            <v>0</v>
          </cell>
          <cell r="AZ3023">
            <v>0</v>
          </cell>
          <cell r="BA3023">
            <v>0</v>
          </cell>
          <cell r="BB3023">
            <v>0</v>
          </cell>
          <cell r="BC3023">
            <v>0</v>
          </cell>
          <cell r="BD3023">
            <v>0</v>
          </cell>
          <cell r="BE3023">
            <v>0</v>
          </cell>
          <cell r="BF3023">
            <v>0</v>
          </cell>
          <cell r="BG3023">
            <v>1300</v>
          </cell>
          <cell r="BH3023">
            <v>25</v>
          </cell>
          <cell r="BI3023">
            <v>1660</v>
          </cell>
          <cell r="BJ3023">
            <v>40</v>
          </cell>
          <cell r="BK3023">
            <v>0</v>
          </cell>
          <cell r="BL3023">
            <v>0</v>
          </cell>
          <cell r="BM3023">
            <v>0</v>
          </cell>
          <cell r="BN3023">
            <v>0</v>
          </cell>
          <cell r="BO3023">
            <v>0</v>
          </cell>
          <cell r="BP3023">
            <v>0</v>
          </cell>
          <cell r="BQ3023">
            <v>0</v>
          </cell>
          <cell r="BR3023">
            <v>0</v>
          </cell>
          <cell r="BS3023">
            <v>0</v>
          </cell>
          <cell r="BT3023">
            <v>0</v>
          </cell>
          <cell r="BU3023">
            <v>0</v>
          </cell>
          <cell r="BV3023">
            <v>0</v>
          </cell>
          <cell r="BW3023">
            <v>1030</v>
          </cell>
          <cell r="BX3023">
            <v>20</v>
          </cell>
          <cell r="BY3023">
            <v>730</v>
          </cell>
          <cell r="BZ3023">
            <v>20</v>
          </cell>
          <cell r="CA3023">
            <v>0</v>
          </cell>
          <cell r="CB3023">
            <v>0</v>
          </cell>
          <cell r="CC3023">
            <v>0</v>
          </cell>
          <cell r="CD3023">
            <v>0</v>
          </cell>
          <cell r="CE3023">
            <v>0</v>
          </cell>
          <cell r="CF3023">
            <v>0</v>
          </cell>
          <cell r="CG3023">
            <v>0</v>
          </cell>
          <cell r="CH3023">
            <v>0</v>
          </cell>
          <cell r="CI3023">
            <v>0</v>
          </cell>
          <cell r="CJ3023">
            <v>0</v>
          </cell>
          <cell r="CK3023">
            <v>0</v>
          </cell>
          <cell r="CL3023">
            <v>0</v>
          </cell>
          <cell r="CM3023">
            <v>0</v>
          </cell>
          <cell r="CN3023">
            <v>0</v>
          </cell>
          <cell r="CO3023">
            <v>0</v>
          </cell>
          <cell r="CP3023">
            <v>0</v>
          </cell>
          <cell r="CQ3023">
            <v>0</v>
          </cell>
          <cell r="CR3023">
            <v>0</v>
          </cell>
          <cell r="CS3023">
            <v>0</v>
          </cell>
          <cell r="CT3023">
            <v>0</v>
          </cell>
          <cell r="CU3023">
            <v>0</v>
          </cell>
          <cell r="CV3023">
            <v>0</v>
          </cell>
          <cell r="CW3023">
            <v>0</v>
          </cell>
          <cell r="CX3023">
            <v>0</v>
          </cell>
          <cell r="CY3023">
            <v>0</v>
          </cell>
          <cell r="CZ3023">
            <v>0</v>
          </cell>
          <cell r="DA3023">
            <v>0</v>
          </cell>
          <cell r="DB3023">
            <v>6175</v>
          </cell>
          <cell r="DC3023">
            <v>0</v>
          </cell>
          <cell r="DD3023">
            <v>10895</v>
          </cell>
          <cell r="DE3023">
            <v>0</v>
          </cell>
        </row>
        <row r="3024">
          <cell r="A3024" t="str">
            <v>SMILE80-OPT-TMS</v>
          </cell>
          <cell r="B3024" t="str">
            <v>LICENZA SM.I.LE80 T.M.S. - Option</v>
          </cell>
          <cell r="F3024">
            <v>281399.41690962104</v>
          </cell>
          <cell r="H3024">
            <v>48260</v>
          </cell>
          <cell r="I3024">
            <v>0.82850000000000001</v>
          </cell>
          <cell r="J3024" t="str">
            <v>OK</v>
          </cell>
          <cell r="K3024" t="str">
            <v>NEWZD</v>
          </cell>
          <cell r="L3024">
            <v>0</v>
          </cell>
          <cell r="M3024">
            <v>0</v>
          </cell>
          <cell r="N3024">
            <v>0</v>
          </cell>
          <cell r="O3024">
            <v>0</v>
          </cell>
          <cell r="P3024">
            <v>0</v>
          </cell>
          <cell r="Q3024">
            <v>0</v>
          </cell>
          <cell r="R3024">
            <v>0</v>
          </cell>
          <cell r="S3024">
            <v>0</v>
          </cell>
          <cell r="T3024">
            <v>0</v>
          </cell>
          <cell r="U3024">
            <v>0</v>
          </cell>
          <cell r="V3024">
            <v>0</v>
          </cell>
          <cell r="W3024">
            <v>0</v>
          </cell>
          <cell r="X3024">
            <v>0</v>
          </cell>
          <cell r="Y3024">
            <v>0</v>
          </cell>
          <cell r="Z3024">
            <v>0</v>
          </cell>
          <cell r="AA3024">
            <v>0</v>
          </cell>
          <cell r="AB3024">
            <v>0</v>
          </cell>
          <cell r="AC3024">
            <v>0</v>
          </cell>
          <cell r="AD3024">
            <v>0</v>
          </cell>
          <cell r="AE3024">
            <v>0</v>
          </cell>
          <cell r="AF3024">
            <v>0</v>
          </cell>
          <cell r="AG3024">
            <v>0</v>
          </cell>
          <cell r="AH3024">
            <v>0</v>
          </cell>
          <cell r="AI3024">
            <v>0</v>
          </cell>
          <cell r="AJ3024">
            <v>0</v>
          </cell>
          <cell r="AK3024">
            <v>0</v>
          </cell>
          <cell r="AL3024">
            <v>0</v>
          </cell>
          <cell r="AM3024">
            <v>0</v>
          </cell>
          <cell r="AN3024">
            <v>0</v>
          </cell>
          <cell r="AO3024">
            <v>0</v>
          </cell>
          <cell r="AP3024">
            <v>0</v>
          </cell>
          <cell r="AQ3024">
            <v>0</v>
          </cell>
          <cell r="AR3024">
            <v>0</v>
          </cell>
          <cell r="AS3024">
            <v>0</v>
          </cell>
          <cell r="AT3024">
            <v>0</v>
          </cell>
          <cell r="AU3024">
            <v>0</v>
          </cell>
          <cell r="AV3024">
            <v>0</v>
          </cell>
          <cell r="AW3024">
            <v>0</v>
          </cell>
          <cell r="AX3024">
            <v>0</v>
          </cell>
          <cell r="AY3024">
            <v>0</v>
          </cell>
          <cell r="AZ3024">
            <v>0</v>
          </cell>
          <cell r="BA3024">
            <v>0</v>
          </cell>
          <cell r="BB3024">
            <v>0</v>
          </cell>
          <cell r="BC3024">
            <v>0</v>
          </cell>
          <cell r="BD3024">
            <v>0</v>
          </cell>
          <cell r="BE3024">
            <v>0</v>
          </cell>
          <cell r="BF3024">
            <v>0</v>
          </cell>
          <cell r="BG3024">
            <v>6240</v>
          </cell>
          <cell r="BH3024">
            <v>120</v>
          </cell>
          <cell r="BI3024">
            <v>4980</v>
          </cell>
          <cell r="BJ3024">
            <v>120</v>
          </cell>
          <cell r="BK3024">
            <v>0</v>
          </cell>
          <cell r="BL3024">
            <v>0</v>
          </cell>
          <cell r="BM3024">
            <v>0</v>
          </cell>
          <cell r="BN3024">
            <v>0</v>
          </cell>
          <cell r="BO3024">
            <v>0</v>
          </cell>
          <cell r="BP3024">
            <v>0</v>
          </cell>
          <cell r="BQ3024">
            <v>0</v>
          </cell>
          <cell r="BR3024">
            <v>0</v>
          </cell>
          <cell r="BS3024">
            <v>0</v>
          </cell>
          <cell r="BT3024">
            <v>0</v>
          </cell>
          <cell r="BU3024">
            <v>0</v>
          </cell>
          <cell r="BV3024">
            <v>0</v>
          </cell>
          <cell r="BW3024">
            <v>4120</v>
          </cell>
          <cell r="BX3024">
            <v>80</v>
          </cell>
          <cell r="BY3024">
            <v>2920</v>
          </cell>
          <cell r="BZ3024">
            <v>80</v>
          </cell>
          <cell r="CA3024">
            <v>0</v>
          </cell>
          <cell r="CB3024">
            <v>0</v>
          </cell>
          <cell r="CC3024">
            <v>0</v>
          </cell>
          <cell r="CD3024">
            <v>0</v>
          </cell>
          <cell r="CE3024">
            <v>0</v>
          </cell>
          <cell r="CF3024">
            <v>0</v>
          </cell>
          <cell r="CG3024">
            <v>0</v>
          </cell>
          <cell r="CH3024">
            <v>0</v>
          </cell>
          <cell r="CI3024">
            <v>0</v>
          </cell>
          <cell r="CJ3024">
            <v>0</v>
          </cell>
          <cell r="CK3024">
            <v>0</v>
          </cell>
          <cell r="CL3024">
            <v>0</v>
          </cell>
          <cell r="CM3024">
            <v>0</v>
          </cell>
          <cell r="CN3024">
            <v>0</v>
          </cell>
          <cell r="CO3024">
            <v>0</v>
          </cell>
          <cell r="CP3024">
            <v>0</v>
          </cell>
          <cell r="CQ3024">
            <v>0</v>
          </cell>
          <cell r="CR3024">
            <v>0</v>
          </cell>
          <cell r="CS3024">
            <v>0</v>
          </cell>
          <cell r="CT3024">
            <v>0</v>
          </cell>
          <cell r="CU3024">
            <v>0</v>
          </cell>
          <cell r="CV3024">
            <v>0</v>
          </cell>
          <cell r="CW3024">
            <v>0</v>
          </cell>
          <cell r="CX3024">
            <v>0</v>
          </cell>
          <cell r="CY3024">
            <v>0</v>
          </cell>
          <cell r="CZ3024">
            <v>0</v>
          </cell>
          <cell r="DA3024">
            <v>0</v>
          </cell>
          <cell r="DB3024">
            <v>30000</v>
          </cell>
          <cell r="DC3024">
            <v>0</v>
          </cell>
          <cell r="DD3024">
            <v>48260</v>
          </cell>
          <cell r="DE3024">
            <v>0</v>
          </cell>
        </row>
        <row r="3025">
          <cell r="A3025" t="str">
            <v>SMILE80-OPT-TRUCK-LOADING</v>
          </cell>
          <cell r="B3025" t="str">
            <v>LICENZA SM.I.LE80 Modulo Truck Loading</v>
          </cell>
          <cell r="C3025" t="str">
            <v>LICENSE SM.I.LE80 Truck Loading Module</v>
          </cell>
          <cell r="F3025">
            <v>200000</v>
          </cell>
          <cell r="H3025">
            <v>32950</v>
          </cell>
          <cell r="I3025">
            <v>0.83525000000000005</v>
          </cell>
          <cell r="J3025" t="str">
            <v>OK</v>
          </cell>
          <cell r="K3025" t="str">
            <v>NEWZD</v>
          </cell>
          <cell r="L3025">
            <v>0</v>
          </cell>
          <cell r="M3025">
            <v>0</v>
          </cell>
          <cell r="N3025">
            <v>0</v>
          </cell>
          <cell r="O3025">
            <v>0</v>
          </cell>
          <cell r="P3025">
            <v>0</v>
          </cell>
          <cell r="Q3025">
            <v>0</v>
          </cell>
          <cell r="R3025">
            <v>0</v>
          </cell>
          <cell r="S3025">
            <v>0</v>
          </cell>
          <cell r="T3025">
            <v>0</v>
          </cell>
          <cell r="U3025">
            <v>0</v>
          </cell>
          <cell r="V3025">
            <v>0</v>
          </cell>
          <cell r="W3025">
            <v>0</v>
          </cell>
          <cell r="X3025">
            <v>0</v>
          </cell>
          <cell r="Y3025">
            <v>0</v>
          </cell>
          <cell r="Z3025">
            <v>0</v>
          </cell>
          <cell r="AA3025">
            <v>0</v>
          </cell>
          <cell r="AB3025">
            <v>0</v>
          </cell>
          <cell r="AC3025">
            <v>0</v>
          </cell>
          <cell r="AD3025">
            <v>0</v>
          </cell>
          <cell r="AE3025">
            <v>0</v>
          </cell>
          <cell r="AF3025">
            <v>0</v>
          </cell>
          <cell r="AG3025">
            <v>0</v>
          </cell>
          <cell r="AH3025">
            <v>0</v>
          </cell>
          <cell r="AI3025">
            <v>0</v>
          </cell>
          <cell r="AJ3025">
            <v>0</v>
          </cell>
          <cell r="AK3025">
            <v>0</v>
          </cell>
          <cell r="AL3025">
            <v>0</v>
          </cell>
          <cell r="AM3025">
            <v>0</v>
          </cell>
          <cell r="AN3025">
            <v>0</v>
          </cell>
          <cell r="AO3025">
            <v>0</v>
          </cell>
          <cell r="AP3025">
            <v>0</v>
          </cell>
          <cell r="AQ3025">
            <v>0</v>
          </cell>
          <cell r="AR3025">
            <v>0</v>
          </cell>
          <cell r="AS3025">
            <v>0</v>
          </cell>
          <cell r="AT3025">
            <v>0</v>
          </cell>
          <cell r="AU3025">
            <v>0</v>
          </cell>
          <cell r="AV3025">
            <v>0</v>
          </cell>
          <cell r="AW3025">
            <v>0</v>
          </cell>
          <cell r="AX3025">
            <v>0</v>
          </cell>
          <cell r="AY3025">
            <v>0</v>
          </cell>
          <cell r="AZ3025">
            <v>0</v>
          </cell>
          <cell r="BA3025">
            <v>0</v>
          </cell>
          <cell r="BB3025">
            <v>0</v>
          </cell>
          <cell r="BC3025">
            <v>0</v>
          </cell>
          <cell r="BD3025">
            <v>0</v>
          </cell>
          <cell r="BE3025">
            <v>0</v>
          </cell>
          <cell r="BF3025">
            <v>0</v>
          </cell>
          <cell r="BG3025">
            <v>5200</v>
          </cell>
          <cell r="BH3025">
            <v>100</v>
          </cell>
          <cell r="BI3025">
            <v>4150</v>
          </cell>
          <cell r="BJ3025">
            <v>100</v>
          </cell>
          <cell r="BK3025">
            <v>0</v>
          </cell>
          <cell r="BL3025">
            <v>0</v>
          </cell>
          <cell r="BM3025">
            <v>0</v>
          </cell>
          <cell r="BN3025">
            <v>0</v>
          </cell>
          <cell r="BO3025">
            <v>0</v>
          </cell>
          <cell r="BP3025">
            <v>0</v>
          </cell>
          <cell r="BQ3025">
            <v>0</v>
          </cell>
          <cell r="BR3025">
            <v>0</v>
          </cell>
          <cell r="BS3025">
            <v>0</v>
          </cell>
          <cell r="BT3025">
            <v>0</v>
          </cell>
          <cell r="BU3025">
            <v>0</v>
          </cell>
          <cell r="BV3025">
            <v>0</v>
          </cell>
          <cell r="BW3025">
            <v>3090</v>
          </cell>
          <cell r="BX3025">
            <v>60</v>
          </cell>
          <cell r="BY3025">
            <v>2190</v>
          </cell>
          <cell r="BZ3025">
            <v>60</v>
          </cell>
          <cell r="CA3025">
            <v>0</v>
          </cell>
          <cell r="CB3025">
            <v>0</v>
          </cell>
          <cell r="CC3025">
            <v>0</v>
          </cell>
          <cell r="CD3025">
            <v>0</v>
          </cell>
          <cell r="CE3025">
            <v>0</v>
          </cell>
          <cell r="CF3025">
            <v>0</v>
          </cell>
          <cell r="CG3025">
            <v>0</v>
          </cell>
          <cell r="CH3025">
            <v>0</v>
          </cell>
          <cell r="CI3025">
            <v>0</v>
          </cell>
          <cell r="CJ3025">
            <v>0</v>
          </cell>
          <cell r="CK3025">
            <v>0</v>
          </cell>
          <cell r="CL3025">
            <v>0</v>
          </cell>
          <cell r="CM3025">
            <v>0</v>
          </cell>
          <cell r="CN3025">
            <v>0</v>
          </cell>
          <cell r="CO3025">
            <v>0</v>
          </cell>
          <cell r="CP3025">
            <v>0</v>
          </cell>
          <cell r="CQ3025">
            <v>0</v>
          </cell>
          <cell r="CR3025">
            <v>0</v>
          </cell>
          <cell r="CS3025">
            <v>0</v>
          </cell>
          <cell r="CT3025">
            <v>0</v>
          </cell>
          <cell r="CU3025">
            <v>0</v>
          </cell>
          <cell r="CV3025">
            <v>0</v>
          </cell>
          <cell r="CW3025">
            <v>0</v>
          </cell>
          <cell r="CX3025">
            <v>0</v>
          </cell>
          <cell r="CY3025">
            <v>0</v>
          </cell>
          <cell r="CZ3025">
            <v>0</v>
          </cell>
          <cell r="DA3025">
            <v>0</v>
          </cell>
          <cell r="DB3025">
            <v>18320</v>
          </cell>
          <cell r="DC3025">
            <v>0</v>
          </cell>
          <cell r="DD3025">
            <v>32950</v>
          </cell>
          <cell r="DE3025">
            <v>0</v>
          </cell>
        </row>
        <row r="3026">
          <cell r="A3026" t="str">
            <v>SMILE80-OPT-VOICE</v>
          </cell>
          <cell r="B3026" t="str">
            <v>LICENZA SM.I.LE80 Voice Picking - Option</v>
          </cell>
          <cell r="F3026">
            <v>162448.97959183675</v>
          </cell>
          <cell r="H3026">
            <v>27860</v>
          </cell>
          <cell r="I3026">
            <v>0.82850000000000001</v>
          </cell>
          <cell r="J3026" t="str">
            <v>OK</v>
          </cell>
          <cell r="K3026" t="str">
            <v>NEWZD</v>
          </cell>
          <cell r="L3026">
            <v>0</v>
          </cell>
          <cell r="M3026">
            <v>0</v>
          </cell>
          <cell r="N3026">
            <v>0</v>
          </cell>
          <cell r="O3026">
            <v>0</v>
          </cell>
          <cell r="P3026">
            <v>0</v>
          </cell>
          <cell r="Q3026">
            <v>0</v>
          </cell>
          <cell r="R3026">
            <v>0</v>
          </cell>
          <cell r="S3026">
            <v>0</v>
          </cell>
          <cell r="T3026">
            <v>0</v>
          </cell>
          <cell r="U3026">
            <v>0</v>
          </cell>
          <cell r="V3026">
            <v>0</v>
          </cell>
          <cell r="W3026">
            <v>0</v>
          </cell>
          <cell r="X3026">
            <v>0</v>
          </cell>
          <cell r="Y3026">
            <v>0</v>
          </cell>
          <cell r="Z3026">
            <v>0</v>
          </cell>
          <cell r="AA3026">
            <v>0</v>
          </cell>
          <cell r="AB3026">
            <v>0</v>
          </cell>
          <cell r="AC3026">
            <v>0</v>
          </cell>
          <cell r="AD3026">
            <v>0</v>
          </cell>
          <cell r="AE3026">
            <v>0</v>
          </cell>
          <cell r="AF3026">
            <v>0</v>
          </cell>
          <cell r="AG3026">
            <v>0</v>
          </cell>
          <cell r="AH3026">
            <v>0</v>
          </cell>
          <cell r="AI3026">
            <v>0</v>
          </cell>
          <cell r="AJ3026">
            <v>0</v>
          </cell>
          <cell r="AK3026">
            <v>0</v>
          </cell>
          <cell r="AL3026">
            <v>0</v>
          </cell>
          <cell r="AM3026">
            <v>0</v>
          </cell>
          <cell r="AN3026">
            <v>0</v>
          </cell>
          <cell r="AO3026">
            <v>0</v>
          </cell>
          <cell r="AP3026">
            <v>0</v>
          </cell>
          <cell r="AQ3026">
            <v>0</v>
          </cell>
          <cell r="AR3026">
            <v>0</v>
          </cell>
          <cell r="AS3026">
            <v>0</v>
          </cell>
          <cell r="AT3026">
            <v>0</v>
          </cell>
          <cell r="AU3026">
            <v>0</v>
          </cell>
          <cell r="AV3026">
            <v>0</v>
          </cell>
          <cell r="AW3026">
            <v>0</v>
          </cell>
          <cell r="AX3026">
            <v>0</v>
          </cell>
          <cell r="AY3026">
            <v>0</v>
          </cell>
          <cell r="AZ3026">
            <v>0</v>
          </cell>
          <cell r="BA3026">
            <v>0</v>
          </cell>
          <cell r="BB3026">
            <v>0</v>
          </cell>
          <cell r="BC3026">
            <v>0</v>
          </cell>
          <cell r="BD3026">
            <v>0</v>
          </cell>
          <cell r="BE3026">
            <v>0</v>
          </cell>
          <cell r="BF3026">
            <v>0</v>
          </cell>
          <cell r="BG3026">
            <v>6240</v>
          </cell>
          <cell r="BH3026">
            <v>120</v>
          </cell>
          <cell r="BI3026">
            <v>6640</v>
          </cell>
          <cell r="BJ3026">
            <v>160</v>
          </cell>
          <cell r="BK3026">
            <v>0</v>
          </cell>
          <cell r="BL3026">
            <v>0</v>
          </cell>
          <cell r="BM3026">
            <v>0</v>
          </cell>
          <cell r="BN3026">
            <v>0</v>
          </cell>
          <cell r="BO3026">
            <v>0</v>
          </cell>
          <cell r="BP3026">
            <v>0</v>
          </cell>
          <cell r="BQ3026">
            <v>0</v>
          </cell>
          <cell r="BR3026">
            <v>0</v>
          </cell>
          <cell r="BS3026">
            <v>0</v>
          </cell>
          <cell r="BT3026">
            <v>0</v>
          </cell>
          <cell r="BU3026">
            <v>0</v>
          </cell>
          <cell r="BV3026">
            <v>0</v>
          </cell>
          <cell r="BW3026">
            <v>2060</v>
          </cell>
          <cell r="BX3026">
            <v>40</v>
          </cell>
          <cell r="BY3026">
            <v>2920</v>
          </cell>
          <cell r="BZ3026">
            <v>80</v>
          </cell>
          <cell r="CA3026">
            <v>0</v>
          </cell>
          <cell r="CB3026">
            <v>0</v>
          </cell>
          <cell r="CC3026">
            <v>0</v>
          </cell>
          <cell r="CD3026">
            <v>0</v>
          </cell>
          <cell r="CE3026">
            <v>0</v>
          </cell>
          <cell r="CF3026">
            <v>0</v>
          </cell>
          <cell r="CG3026">
            <v>0</v>
          </cell>
          <cell r="CH3026">
            <v>0</v>
          </cell>
          <cell r="CI3026">
            <v>0</v>
          </cell>
          <cell r="CJ3026">
            <v>0</v>
          </cell>
          <cell r="CK3026">
            <v>0</v>
          </cell>
          <cell r="CL3026">
            <v>0</v>
          </cell>
          <cell r="CM3026">
            <v>0</v>
          </cell>
          <cell r="CN3026">
            <v>0</v>
          </cell>
          <cell r="CO3026">
            <v>0</v>
          </cell>
          <cell r="CP3026">
            <v>0</v>
          </cell>
          <cell r="CQ3026">
            <v>0</v>
          </cell>
          <cell r="CR3026">
            <v>0</v>
          </cell>
          <cell r="CS3026">
            <v>0</v>
          </cell>
          <cell r="CT3026">
            <v>0</v>
          </cell>
          <cell r="CU3026">
            <v>0</v>
          </cell>
          <cell r="CV3026">
            <v>0</v>
          </cell>
          <cell r="CW3026">
            <v>0</v>
          </cell>
          <cell r="CX3026">
            <v>0</v>
          </cell>
          <cell r="CY3026">
            <v>0</v>
          </cell>
          <cell r="CZ3026">
            <v>0</v>
          </cell>
          <cell r="DA3026">
            <v>0</v>
          </cell>
          <cell r="DB3026">
            <v>10000</v>
          </cell>
          <cell r="DC3026">
            <v>0</v>
          </cell>
          <cell r="DD3026">
            <v>27860</v>
          </cell>
          <cell r="DE3026">
            <v>0</v>
          </cell>
        </row>
        <row r="3027">
          <cell r="A3027" t="str">
            <v>SMILE80-OPT-YMS</v>
          </cell>
          <cell r="B3027" t="str">
            <v>LICENZA SM.I.LE80 Y.M.S. - Option</v>
          </cell>
          <cell r="F3027">
            <v>172128.27988338194</v>
          </cell>
          <cell r="H3027">
            <v>29520</v>
          </cell>
          <cell r="I3027">
            <v>0.82850000000000001</v>
          </cell>
          <cell r="J3027" t="str">
            <v>OK</v>
          </cell>
          <cell r="K3027" t="str">
            <v>NEWZD</v>
          </cell>
          <cell r="L3027">
            <v>0</v>
          </cell>
          <cell r="M3027">
            <v>0</v>
          </cell>
          <cell r="N3027">
            <v>0</v>
          </cell>
          <cell r="O3027">
            <v>0</v>
          </cell>
          <cell r="P3027">
            <v>0</v>
          </cell>
          <cell r="Q3027">
            <v>0</v>
          </cell>
          <cell r="R3027">
            <v>0</v>
          </cell>
          <cell r="S3027">
            <v>0</v>
          </cell>
          <cell r="T3027">
            <v>0</v>
          </cell>
          <cell r="U3027">
            <v>0</v>
          </cell>
          <cell r="V3027">
            <v>0</v>
          </cell>
          <cell r="W3027">
            <v>0</v>
          </cell>
          <cell r="X3027">
            <v>0</v>
          </cell>
          <cell r="Y3027">
            <v>0</v>
          </cell>
          <cell r="Z3027">
            <v>0</v>
          </cell>
          <cell r="AA3027">
            <v>0</v>
          </cell>
          <cell r="AB3027">
            <v>0</v>
          </cell>
          <cell r="AC3027">
            <v>0</v>
          </cell>
          <cell r="AD3027">
            <v>0</v>
          </cell>
          <cell r="AE3027">
            <v>0</v>
          </cell>
          <cell r="AF3027">
            <v>0</v>
          </cell>
          <cell r="AG3027">
            <v>0</v>
          </cell>
          <cell r="AH3027">
            <v>0</v>
          </cell>
          <cell r="AI3027">
            <v>0</v>
          </cell>
          <cell r="AJ3027">
            <v>0</v>
          </cell>
          <cell r="AK3027">
            <v>0</v>
          </cell>
          <cell r="AL3027">
            <v>0</v>
          </cell>
          <cell r="AM3027">
            <v>0</v>
          </cell>
          <cell r="AN3027">
            <v>0</v>
          </cell>
          <cell r="AO3027">
            <v>0</v>
          </cell>
          <cell r="AP3027">
            <v>0</v>
          </cell>
          <cell r="AQ3027">
            <v>0</v>
          </cell>
          <cell r="AR3027">
            <v>0</v>
          </cell>
          <cell r="AS3027">
            <v>0</v>
          </cell>
          <cell r="AT3027">
            <v>0</v>
          </cell>
          <cell r="AU3027">
            <v>0</v>
          </cell>
          <cell r="AV3027">
            <v>0</v>
          </cell>
          <cell r="AW3027">
            <v>0</v>
          </cell>
          <cell r="AX3027">
            <v>0</v>
          </cell>
          <cell r="AY3027">
            <v>0</v>
          </cell>
          <cell r="AZ3027">
            <v>0</v>
          </cell>
          <cell r="BA3027">
            <v>0</v>
          </cell>
          <cell r="BB3027">
            <v>0</v>
          </cell>
          <cell r="BC3027">
            <v>0</v>
          </cell>
          <cell r="BD3027">
            <v>0</v>
          </cell>
          <cell r="BE3027">
            <v>0</v>
          </cell>
          <cell r="BF3027">
            <v>0</v>
          </cell>
          <cell r="BG3027">
            <v>4160</v>
          </cell>
          <cell r="BH3027">
            <v>80</v>
          </cell>
          <cell r="BI3027">
            <v>3320</v>
          </cell>
          <cell r="BJ3027">
            <v>80</v>
          </cell>
          <cell r="BK3027">
            <v>0</v>
          </cell>
          <cell r="BL3027">
            <v>0</v>
          </cell>
          <cell r="BM3027">
            <v>0</v>
          </cell>
          <cell r="BN3027">
            <v>0</v>
          </cell>
          <cell r="BO3027">
            <v>0</v>
          </cell>
          <cell r="BP3027">
            <v>0</v>
          </cell>
          <cell r="BQ3027">
            <v>0</v>
          </cell>
          <cell r="BR3027">
            <v>0</v>
          </cell>
          <cell r="BS3027">
            <v>0</v>
          </cell>
          <cell r="BT3027">
            <v>0</v>
          </cell>
          <cell r="BU3027">
            <v>0</v>
          </cell>
          <cell r="BV3027">
            <v>0</v>
          </cell>
          <cell r="BW3027">
            <v>4120</v>
          </cell>
          <cell r="BX3027">
            <v>80</v>
          </cell>
          <cell r="BY3027">
            <v>2920</v>
          </cell>
          <cell r="BZ3027">
            <v>80</v>
          </cell>
          <cell r="CA3027">
            <v>0</v>
          </cell>
          <cell r="CB3027">
            <v>0</v>
          </cell>
          <cell r="CC3027">
            <v>0</v>
          </cell>
          <cell r="CD3027">
            <v>0</v>
          </cell>
          <cell r="CE3027">
            <v>0</v>
          </cell>
          <cell r="CF3027">
            <v>0</v>
          </cell>
          <cell r="CG3027">
            <v>0</v>
          </cell>
          <cell r="CH3027">
            <v>0</v>
          </cell>
          <cell r="CI3027">
            <v>0</v>
          </cell>
          <cell r="CJ3027">
            <v>0</v>
          </cell>
          <cell r="CK3027">
            <v>0</v>
          </cell>
          <cell r="CL3027">
            <v>0</v>
          </cell>
          <cell r="CM3027">
            <v>0</v>
          </cell>
          <cell r="CN3027">
            <v>0</v>
          </cell>
          <cell r="CO3027">
            <v>0</v>
          </cell>
          <cell r="CP3027">
            <v>0</v>
          </cell>
          <cell r="CQ3027">
            <v>0</v>
          </cell>
          <cell r="CR3027">
            <v>0</v>
          </cell>
          <cell r="CS3027">
            <v>0</v>
          </cell>
          <cell r="CT3027">
            <v>0</v>
          </cell>
          <cell r="CU3027">
            <v>0</v>
          </cell>
          <cell r="CV3027">
            <v>0</v>
          </cell>
          <cell r="CW3027">
            <v>0</v>
          </cell>
          <cell r="CX3027">
            <v>0</v>
          </cell>
          <cell r="CY3027">
            <v>0</v>
          </cell>
          <cell r="CZ3027">
            <v>0</v>
          </cell>
          <cell r="DA3027">
            <v>0</v>
          </cell>
          <cell r="DB3027">
            <v>15000</v>
          </cell>
          <cell r="DC3027">
            <v>0</v>
          </cell>
          <cell r="DD3027">
            <v>29520</v>
          </cell>
          <cell r="DE3027">
            <v>0</v>
          </cell>
        </row>
        <row r="3028">
          <cell r="A3028" t="str">
            <v>SMILE80-TERMINAL-HANDHELD</v>
          </cell>
          <cell r="B3028" t="str">
            <v>LICENZA SM.I.LE80 Terminal Handheld</v>
          </cell>
          <cell r="F3028">
            <v>3265.3061224489797</v>
          </cell>
          <cell r="H3028">
            <v>560</v>
          </cell>
          <cell r="I3028">
            <v>0.82850000000000001</v>
          </cell>
          <cell r="J3028" t="str">
            <v>OK</v>
          </cell>
          <cell r="K3028" t="str">
            <v>NEWZD</v>
          </cell>
          <cell r="L3028">
            <v>0</v>
          </cell>
          <cell r="M3028">
            <v>0</v>
          </cell>
          <cell r="N3028">
            <v>0</v>
          </cell>
          <cell r="O3028">
            <v>0</v>
          </cell>
          <cell r="P3028">
            <v>0</v>
          </cell>
          <cell r="Q3028">
            <v>0</v>
          </cell>
          <cell r="R3028">
            <v>0</v>
          </cell>
          <cell r="S3028">
            <v>0</v>
          </cell>
          <cell r="T3028">
            <v>0</v>
          </cell>
          <cell r="U3028">
            <v>0</v>
          </cell>
          <cell r="V3028">
            <v>0</v>
          </cell>
          <cell r="W3028">
            <v>0</v>
          </cell>
          <cell r="X3028">
            <v>0</v>
          </cell>
          <cell r="Y3028">
            <v>0</v>
          </cell>
          <cell r="Z3028">
            <v>0</v>
          </cell>
          <cell r="AA3028">
            <v>0</v>
          </cell>
          <cell r="AB3028">
            <v>0</v>
          </cell>
          <cell r="AC3028">
            <v>0</v>
          </cell>
          <cell r="AD3028">
            <v>0</v>
          </cell>
          <cell r="AE3028">
            <v>0</v>
          </cell>
          <cell r="AF3028">
            <v>0</v>
          </cell>
          <cell r="AG3028">
            <v>0</v>
          </cell>
          <cell r="AH3028">
            <v>0</v>
          </cell>
          <cell r="AI3028">
            <v>0</v>
          </cell>
          <cell r="AJ3028">
            <v>0</v>
          </cell>
          <cell r="AK3028">
            <v>0</v>
          </cell>
          <cell r="AL3028">
            <v>0</v>
          </cell>
          <cell r="AM3028">
            <v>0</v>
          </cell>
          <cell r="AN3028">
            <v>0</v>
          </cell>
          <cell r="AO3028">
            <v>0</v>
          </cell>
          <cell r="AP3028">
            <v>0</v>
          </cell>
          <cell r="AQ3028">
            <v>0</v>
          </cell>
          <cell r="AR3028">
            <v>0</v>
          </cell>
          <cell r="AS3028">
            <v>0</v>
          </cell>
          <cell r="AT3028">
            <v>0</v>
          </cell>
          <cell r="AU3028">
            <v>0</v>
          </cell>
          <cell r="AV3028">
            <v>0</v>
          </cell>
          <cell r="AW3028">
            <v>0</v>
          </cell>
          <cell r="AX3028">
            <v>0</v>
          </cell>
          <cell r="AY3028">
            <v>0</v>
          </cell>
          <cell r="AZ3028">
            <v>0</v>
          </cell>
          <cell r="BA3028">
            <v>0</v>
          </cell>
          <cell r="BB3028">
            <v>0</v>
          </cell>
          <cell r="BC3028">
            <v>0</v>
          </cell>
          <cell r="BD3028">
            <v>0</v>
          </cell>
          <cell r="BE3028">
            <v>0</v>
          </cell>
          <cell r="BF3028">
            <v>0</v>
          </cell>
          <cell r="BG3028">
            <v>0</v>
          </cell>
          <cell r="BH3028">
            <v>0</v>
          </cell>
          <cell r="BI3028">
            <v>415</v>
          </cell>
          <cell r="BJ3028">
            <v>10</v>
          </cell>
          <cell r="BK3028">
            <v>0</v>
          </cell>
          <cell r="BL3028">
            <v>0</v>
          </cell>
          <cell r="BM3028">
            <v>0</v>
          </cell>
          <cell r="BN3028">
            <v>0</v>
          </cell>
          <cell r="BO3028">
            <v>0</v>
          </cell>
          <cell r="BP3028">
            <v>0</v>
          </cell>
          <cell r="BQ3028">
            <v>0</v>
          </cell>
          <cell r="BR3028">
            <v>0</v>
          </cell>
          <cell r="BS3028">
            <v>0</v>
          </cell>
          <cell r="BT3028">
            <v>0</v>
          </cell>
          <cell r="BU3028">
            <v>0</v>
          </cell>
          <cell r="BV3028">
            <v>0</v>
          </cell>
          <cell r="BW3028">
            <v>0</v>
          </cell>
          <cell r="BX3028">
            <v>0</v>
          </cell>
          <cell r="BY3028">
            <v>0</v>
          </cell>
          <cell r="BZ3028">
            <v>0</v>
          </cell>
          <cell r="CA3028">
            <v>0</v>
          </cell>
          <cell r="CB3028">
            <v>0</v>
          </cell>
          <cell r="CC3028">
            <v>0</v>
          </cell>
          <cell r="CD3028">
            <v>0</v>
          </cell>
          <cell r="CE3028">
            <v>0</v>
          </cell>
          <cell r="CF3028">
            <v>0</v>
          </cell>
          <cell r="CG3028">
            <v>0</v>
          </cell>
          <cell r="CH3028">
            <v>0</v>
          </cell>
          <cell r="CI3028">
            <v>0</v>
          </cell>
          <cell r="CJ3028">
            <v>0</v>
          </cell>
          <cell r="CK3028">
            <v>0</v>
          </cell>
          <cell r="CL3028">
            <v>0</v>
          </cell>
          <cell r="CM3028">
            <v>0</v>
          </cell>
          <cell r="CN3028">
            <v>0</v>
          </cell>
          <cell r="CO3028">
            <v>0</v>
          </cell>
          <cell r="CP3028">
            <v>0</v>
          </cell>
          <cell r="CQ3028">
            <v>0</v>
          </cell>
          <cell r="CR3028">
            <v>0</v>
          </cell>
          <cell r="CS3028">
            <v>0</v>
          </cell>
          <cell r="CT3028">
            <v>0</v>
          </cell>
          <cell r="CU3028">
            <v>0</v>
          </cell>
          <cell r="CV3028">
            <v>0</v>
          </cell>
          <cell r="CW3028">
            <v>0</v>
          </cell>
          <cell r="CX3028">
            <v>145</v>
          </cell>
          <cell r="CY3028">
            <v>0</v>
          </cell>
          <cell r="CZ3028">
            <v>0</v>
          </cell>
          <cell r="DA3028">
            <v>0</v>
          </cell>
          <cell r="DB3028">
            <v>0</v>
          </cell>
          <cell r="DC3028">
            <v>0</v>
          </cell>
          <cell r="DD3028">
            <v>560</v>
          </cell>
          <cell r="DE3028">
            <v>0</v>
          </cell>
        </row>
        <row r="3029">
          <cell r="A3029" t="str">
            <v>SMILE80-TERMINAL-VOICE</v>
          </cell>
          <cell r="B3029" t="str">
            <v>LICENZA SM.I.LE80 Terminal Voice</v>
          </cell>
          <cell r="F3029">
            <v>3265.3061224489797</v>
          </cell>
          <cell r="H3029">
            <v>560</v>
          </cell>
          <cell r="I3029">
            <v>0.82850000000000001</v>
          </cell>
          <cell r="J3029" t="str">
            <v>OK</v>
          </cell>
          <cell r="K3029" t="str">
            <v>NEWZD</v>
          </cell>
          <cell r="L3029">
            <v>0</v>
          </cell>
          <cell r="M3029">
            <v>0</v>
          </cell>
          <cell r="N3029">
            <v>0</v>
          </cell>
          <cell r="O3029">
            <v>0</v>
          </cell>
          <cell r="P3029">
            <v>0</v>
          </cell>
          <cell r="Q3029">
            <v>0</v>
          </cell>
          <cell r="R3029">
            <v>0</v>
          </cell>
          <cell r="S3029">
            <v>0</v>
          </cell>
          <cell r="T3029">
            <v>0</v>
          </cell>
          <cell r="U3029">
            <v>0</v>
          </cell>
          <cell r="V3029">
            <v>0</v>
          </cell>
          <cell r="W3029">
            <v>0</v>
          </cell>
          <cell r="X3029">
            <v>0</v>
          </cell>
          <cell r="Y3029">
            <v>0</v>
          </cell>
          <cell r="Z3029">
            <v>0</v>
          </cell>
          <cell r="AA3029">
            <v>0</v>
          </cell>
          <cell r="AB3029">
            <v>0</v>
          </cell>
          <cell r="AC3029">
            <v>0</v>
          </cell>
          <cell r="AD3029">
            <v>0</v>
          </cell>
          <cell r="AE3029">
            <v>0</v>
          </cell>
          <cell r="AF3029">
            <v>0</v>
          </cell>
          <cell r="AG3029">
            <v>0</v>
          </cell>
          <cell r="AH3029">
            <v>0</v>
          </cell>
          <cell r="AI3029">
            <v>0</v>
          </cell>
          <cell r="AJ3029">
            <v>0</v>
          </cell>
          <cell r="AK3029">
            <v>0</v>
          </cell>
          <cell r="AL3029">
            <v>0</v>
          </cell>
          <cell r="AM3029">
            <v>0</v>
          </cell>
          <cell r="AN3029">
            <v>0</v>
          </cell>
          <cell r="AO3029">
            <v>0</v>
          </cell>
          <cell r="AP3029">
            <v>0</v>
          </cell>
          <cell r="AQ3029">
            <v>0</v>
          </cell>
          <cell r="AR3029">
            <v>0</v>
          </cell>
          <cell r="AS3029">
            <v>0</v>
          </cell>
          <cell r="AT3029">
            <v>0</v>
          </cell>
          <cell r="AU3029">
            <v>0</v>
          </cell>
          <cell r="AV3029">
            <v>0</v>
          </cell>
          <cell r="AW3029">
            <v>0</v>
          </cell>
          <cell r="AX3029">
            <v>0</v>
          </cell>
          <cell r="AY3029">
            <v>0</v>
          </cell>
          <cell r="AZ3029">
            <v>0</v>
          </cell>
          <cell r="BA3029">
            <v>0</v>
          </cell>
          <cell r="BB3029">
            <v>0</v>
          </cell>
          <cell r="BC3029">
            <v>0</v>
          </cell>
          <cell r="BD3029">
            <v>0</v>
          </cell>
          <cell r="BE3029">
            <v>0</v>
          </cell>
          <cell r="BF3029">
            <v>0</v>
          </cell>
          <cell r="BG3029">
            <v>0</v>
          </cell>
          <cell r="BH3029">
            <v>0</v>
          </cell>
          <cell r="BI3029">
            <v>415</v>
          </cell>
          <cell r="BJ3029">
            <v>10</v>
          </cell>
          <cell r="BK3029">
            <v>0</v>
          </cell>
          <cell r="BL3029">
            <v>0</v>
          </cell>
          <cell r="BM3029">
            <v>0</v>
          </cell>
          <cell r="BN3029">
            <v>0</v>
          </cell>
          <cell r="BO3029">
            <v>0</v>
          </cell>
          <cell r="BP3029">
            <v>0</v>
          </cell>
          <cell r="BQ3029">
            <v>0</v>
          </cell>
          <cell r="BR3029">
            <v>0</v>
          </cell>
          <cell r="BS3029">
            <v>0</v>
          </cell>
          <cell r="BT3029">
            <v>0</v>
          </cell>
          <cell r="BU3029">
            <v>0</v>
          </cell>
          <cell r="BV3029">
            <v>0</v>
          </cell>
          <cell r="BW3029">
            <v>0</v>
          </cell>
          <cell r="BX3029">
            <v>0</v>
          </cell>
          <cell r="BY3029">
            <v>0</v>
          </cell>
          <cell r="BZ3029">
            <v>0</v>
          </cell>
          <cell r="CA3029">
            <v>0</v>
          </cell>
          <cell r="CB3029">
            <v>0</v>
          </cell>
          <cell r="CC3029">
            <v>0</v>
          </cell>
          <cell r="CD3029">
            <v>0</v>
          </cell>
          <cell r="CE3029">
            <v>0</v>
          </cell>
          <cell r="CF3029">
            <v>0</v>
          </cell>
          <cell r="CG3029">
            <v>0</v>
          </cell>
          <cell r="CH3029">
            <v>0</v>
          </cell>
          <cell r="CI3029">
            <v>0</v>
          </cell>
          <cell r="CJ3029">
            <v>0</v>
          </cell>
          <cell r="CK3029">
            <v>0</v>
          </cell>
          <cell r="CL3029">
            <v>0</v>
          </cell>
          <cell r="CM3029">
            <v>0</v>
          </cell>
          <cell r="CN3029">
            <v>0</v>
          </cell>
          <cell r="CO3029">
            <v>0</v>
          </cell>
          <cell r="CP3029">
            <v>0</v>
          </cell>
          <cell r="CQ3029">
            <v>0</v>
          </cell>
          <cell r="CR3029">
            <v>0</v>
          </cell>
          <cell r="CS3029">
            <v>0</v>
          </cell>
          <cell r="CT3029">
            <v>0</v>
          </cell>
          <cell r="CU3029">
            <v>0</v>
          </cell>
          <cell r="CV3029">
            <v>0</v>
          </cell>
          <cell r="CW3029">
            <v>0</v>
          </cell>
          <cell r="CX3029">
            <v>145</v>
          </cell>
          <cell r="CY3029">
            <v>0</v>
          </cell>
          <cell r="CZ3029">
            <v>0</v>
          </cell>
          <cell r="DA3029">
            <v>0</v>
          </cell>
          <cell r="DB3029">
            <v>0</v>
          </cell>
          <cell r="DC3029">
            <v>0</v>
          </cell>
          <cell r="DD3029">
            <v>560</v>
          </cell>
          <cell r="DE3029">
            <v>0</v>
          </cell>
        </row>
        <row r="3030">
          <cell r="A3030" t="str">
            <v>SMILE80-UPG-BASIC-FULL</v>
          </cell>
          <cell r="B3030" t="str">
            <v>LICENZA UPGRADE “Basic” --&gt; “Full”</v>
          </cell>
          <cell r="F3030">
            <v>853586.00583090389</v>
          </cell>
          <cell r="H3030">
            <v>146390</v>
          </cell>
          <cell r="I3030">
            <v>0.82850000000000001</v>
          </cell>
          <cell r="J3030" t="str">
            <v>OK</v>
          </cell>
          <cell r="K3030" t="str">
            <v>NEWZD</v>
          </cell>
          <cell r="L3030">
            <v>0</v>
          </cell>
          <cell r="M3030">
            <v>0</v>
          </cell>
          <cell r="N3030">
            <v>0</v>
          </cell>
          <cell r="O3030">
            <v>0</v>
          </cell>
          <cell r="P3030">
            <v>0</v>
          </cell>
          <cell r="Q3030">
            <v>0</v>
          </cell>
          <cell r="R3030">
            <v>0</v>
          </cell>
          <cell r="S3030">
            <v>0</v>
          </cell>
          <cell r="T3030">
            <v>0</v>
          </cell>
          <cell r="U3030">
            <v>0</v>
          </cell>
          <cell r="V3030">
            <v>0</v>
          </cell>
          <cell r="W3030">
            <v>0</v>
          </cell>
          <cell r="X3030">
            <v>0</v>
          </cell>
          <cell r="Y3030">
            <v>0</v>
          </cell>
          <cell r="Z3030">
            <v>0</v>
          </cell>
          <cell r="AA3030">
            <v>0</v>
          </cell>
          <cell r="AB3030">
            <v>0</v>
          </cell>
          <cell r="AC3030">
            <v>0</v>
          </cell>
          <cell r="AD3030">
            <v>0</v>
          </cell>
          <cell r="AE3030">
            <v>0</v>
          </cell>
          <cell r="AF3030">
            <v>0</v>
          </cell>
          <cell r="AG3030">
            <v>0</v>
          </cell>
          <cell r="AH3030">
            <v>0</v>
          </cell>
          <cell r="AI3030">
            <v>0</v>
          </cell>
          <cell r="AJ3030">
            <v>0</v>
          </cell>
          <cell r="AK3030">
            <v>0</v>
          </cell>
          <cell r="AL3030">
            <v>0</v>
          </cell>
          <cell r="AM3030">
            <v>0</v>
          </cell>
          <cell r="AN3030">
            <v>0</v>
          </cell>
          <cell r="AO3030">
            <v>0</v>
          </cell>
          <cell r="AP3030">
            <v>0</v>
          </cell>
          <cell r="AQ3030">
            <v>0</v>
          </cell>
          <cell r="AR3030">
            <v>0</v>
          </cell>
          <cell r="AS3030">
            <v>0</v>
          </cell>
          <cell r="AT3030">
            <v>0</v>
          </cell>
          <cell r="AU3030">
            <v>0</v>
          </cell>
          <cell r="AV3030">
            <v>0</v>
          </cell>
          <cell r="AW3030">
            <v>0</v>
          </cell>
          <cell r="AX3030">
            <v>0</v>
          </cell>
          <cell r="AY3030">
            <v>0</v>
          </cell>
          <cell r="AZ3030">
            <v>0</v>
          </cell>
          <cell r="BA3030">
            <v>0</v>
          </cell>
          <cell r="BB3030">
            <v>0</v>
          </cell>
          <cell r="BC3030">
            <v>0</v>
          </cell>
          <cell r="BD3030">
            <v>0</v>
          </cell>
          <cell r="BE3030">
            <v>0</v>
          </cell>
          <cell r="BF3030">
            <v>0</v>
          </cell>
          <cell r="BG3030">
            <v>21320</v>
          </cell>
          <cell r="BH3030">
            <v>410</v>
          </cell>
          <cell r="BI3030">
            <v>37765</v>
          </cell>
          <cell r="BJ3030">
            <v>910</v>
          </cell>
          <cell r="BK3030">
            <v>0</v>
          </cell>
          <cell r="BL3030">
            <v>0</v>
          </cell>
          <cell r="BM3030">
            <v>0</v>
          </cell>
          <cell r="BN3030">
            <v>0</v>
          </cell>
          <cell r="BO3030">
            <v>0</v>
          </cell>
          <cell r="BP3030">
            <v>0</v>
          </cell>
          <cell r="BQ3030">
            <v>0</v>
          </cell>
          <cell r="BR3030">
            <v>0</v>
          </cell>
          <cell r="BS3030">
            <v>0</v>
          </cell>
          <cell r="BT3030">
            <v>0</v>
          </cell>
          <cell r="BU3030">
            <v>0</v>
          </cell>
          <cell r="BV3030">
            <v>0</v>
          </cell>
          <cell r="BW3030">
            <v>9785</v>
          </cell>
          <cell r="BX3030">
            <v>190</v>
          </cell>
          <cell r="BY3030">
            <v>17520</v>
          </cell>
          <cell r="BZ3030">
            <v>480</v>
          </cell>
          <cell r="CA3030">
            <v>0</v>
          </cell>
          <cell r="CB3030">
            <v>0</v>
          </cell>
          <cell r="CC3030">
            <v>0</v>
          </cell>
          <cell r="CD3030">
            <v>0</v>
          </cell>
          <cell r="CE3030">
            <v>0</v>
          </cell>
          <cell r="CF3030">
            <v>0</v>
          </cell>
          <cell r="CG3030">
            <v>0</v>
          </cell>
          <cell r="CH3030">
            <v>0</v>
          </cell>
          <cell r="CI3030">
            <v>0</v>
          </cell>
          <cell r="CJ3030">
            <v>0</v>
          </cell>
          <cell r="CK3030">
            <v>0</v>
          </cell>
          <cell r="CL3030">
            <v>0</v>
          </cell>
          <cell r="CM3030">
            <v>0</v>
          </cell>
          <cell r="CN3030">
            <v>0</v>
          </cell>
          <cell r="CO3030">
            <v>0</v>
          </cell>
          <cell r="CP3030">
            <v>0</v>
          </cell>
          <cell r="CQ3030">
            <v>0</v>
          </cell>
          <cell r="CR3030">
            <v>0</v>
          </cell>
          <cell r="CS3030">
            <v>0</v>
          </cell>
          <cell r="CT3030">
            <v>0</v>
          </cell>
          <cell r="CU3030">
            <v>0</v>
          </cell>
          <cell r="CV3030">
            <v>0</v>
          </cell>
          <cell r="CW3030">
            <v>0</v>
          </cell>
          <cell r="CX3030">
            <v>0</v>
          </cell>
          <cell r="CY3030">
            <v>0</v>
          </cell>
          <cell r="CZ3030">
            <v>0</v>
          </cell>
          <cell r="DA3030">
            <v>0</v>
          </cell>
          <cell r="DB3030">
            <v>60000</v>
          </cell>
          <cell r="DC3030">
            <v>0</v>
          </cell>
          <cell r="DD3030">
            <v>146390</v>
          </cell>
          <cell r="DE3030">
            <v>0</v>
          </cell>
        </row>
        <row r="3031">
          <cell r="A3031" t="str">
            <v>SMILE80-UPG-BASIC-LIGHT</v>
          </cell>
          <cell r="B3031" t="str">
            <v>LICENZA UPGRADE “Basic” --&gt; “Light”</v>
          </cell>
          <cell r="F3031">
            <v>356909.6209912537</v>
          </cell>
          <cell r="H3031">
            <v>61210</v>
          </cell>
          <cell r="I3031">
            <v>0.82850000000000001</v>
          </cell>
          <cell r="J3031" t="str">
            <v>OK</v>
          </cell>
          <cell r="K3031" t="str">
            <v>NEWZD</v>
          </cell>
          <cell r="L3031">
            <v>0</v>
          </cell>
          <cell r="M3031">
            <v>0</v>
          </cell>
          <cell r="N3031">
            <v>0</v>
          </cell>
          <cell r="O3031">
            <v>0</v>
          </cell>
          <cell r="P3031">
            <v>0</v>
          </cell>
          <cell r="Q3031">
            <v>0</v>
          </cell>
          <cell r="R3031">
            <v>0</v>
          </cell>
          <cell r="S3031">
            <v>0</v>
          </cell>
          <cell r="T3031">
            <v>0</v>
          </cell>
          <cell r="U3031">
            <v>0</v>
          </cell>
          <cell r="V3031">
            <v>0</v>
          </cell>
          <cell r="W3031">
            <v>0</v>
          </cell>
          <cell r="X3031">
            <v>0</v>
          </cell>
          <cell r="Y3031">
            <v>0</v>
          </cell>
          <cell r="Z3031">
            <v>0</v>
          </cell>
          <cell r="AA3031">
            <v>0</v>
          </cell>
          <cell r="AB3031">
            <v>0</v>
          </cell>
          <cell r="AC3031">
            <v>0</v>
          </cell>
          <cell r="AD3031">
            <v>0</v>
          </cell>
          <cell r="AE3031">
            <v>0</v>
          </cell>
          <cell r="AF3031">
            <v>0</v>
          </cell>
          <cell r="AG3031">
            <v>0</v>
          </cell>
          <cell r="AH3031">
            <v>0</v>
          </cell>
          <cell r="AI3031">
            <v>0</v>
          </cell>
          <cell r="AJ3031">
            <v>0</v>
          </cell>
          <cell r="AK3031">
            <v>0</v>
          </cell>
          <cell r="AL3031">
            <v>0</v>
          </cell>
          <cell r="AM3031">
            <v>0</v>
          </cell>
          <cell r="AN3031">
            <v>0</v>
          </cell>
          <cell r="AO3031">
            <v>0</v>
          </cell>
          <cell r="AP3031">
            <v>0</v>
          </cell>
          <cell r="AQ3031">
            <v>0</v>
          </cell>
          <cell r="AR3031">
            <v>0</v>
          </cell>
          <cell r="AS3031">
            <v>0</v>
          </cell>
          <cell r="AT3031">
            <v>0</v>
          </cell>
          <cell r="AU3031">
            <v>0</v>
          </cell>
          <cell r="AV3031">
            <v>0</v>
          </cell>
          <cell r="AW3031">
            <v>0</v>
          </cell>
          <cell r="AX3031">
            <v>0</v>
          </cell>
          <cell r="AY3031">
            <v>0</v>
          </cell>
          <cell r="AZ3031">
            <v>0</v>
          </cell>
          <cell r="BA3031">
            <v>0</v>
          </cell>
          <cell r="BB3031">
            <v>0</v>
          </cell>
          <cell r="BC3031">
            <v>0</v>
          </cell>
          <cell r="BD3031">
            <v>0</v>
          </cell>
          <cell r="BE3031">
            <v>0</v>
          </cell>
          <cell r="BF3031">
            <v>0</v>
          </cell>
          <cell r="BG3031">
            <v>13000</v>
          </cell>
          <cell r="BH3031">
            <v>250</v>
          </cell>
          <cell r="BI3031">
            <v>17845</v>
          </cell>
          <cell r="BJ3031">
            <v>430</v>
          </cell>
          <cell r="BK3031">
            <v>0</v>
          </cell>
          <cell r="BL3031">
            <v>0</v>
          </cell>
          <cell r="BM3031">
            <v>0</v>
          </cell>
          <cell r="BN3031">
            <v>0</v>
          </cell>
          <cell r="BO3031">
            <v>0</v>
          </cell>
          <cell r="BP3031">
            <v>0</v>
          </cell>
          <cell r="BQ3031">
            <v>0</v>
          </cell>
          <cell r="BR3031">
            <v>0</v>
          </cell>
          <cell r="BS3031">
            <v>0</v>
          </cell>
          <cell r="BT3031">
            <v>0</v>
          </cell>
          <cell r="BU3031">
            <v>0</v>
          </cell>
          <cell r="BV3031">
            <v>0</v>
          </cell>
          <cell r="BW3031">
            <v>3605</v>
          </cell>
          <cell r="BX3031">
            <v>70</v>
          </cell>
          <cell r="BY3031">
            <v>8760</v>
          </cell>
          <cell r="BZ3031">
            <v>240</v>
          </cell>
          <cell r="CA3031">
            <v>0</v>
          </cell>
          <cell r="CB3031">
            <v>0</v>
          </cell>
          <cell r="CC3031">
            <v>0</v>
          </cell>
          <cell r="CD3031">
            <v>0</v>
          </cell>
          <cell r="CE3031">
            <v>0</v>
          </cell>
          <cell r="CF3031">
            <v>0</v>
          </cell>
          <cell r="CG3031">
            <v>0</v>
          </cell>
          <cell r="CH3031">
            <v>0</v>
          </cell>
          <cell r="CI3031">
            <v>0</v>
          </cell>
          <cell r="CJ3031">
            <v>0</v>
          </cell>
          <cell r="CK3031">
            <v>0</v>
          </cell>
          <cell r="CL3031">
            <v>0</v>
          </cell>
          <cell r="CM3031">
            <v>0</v>
          </cell>
          <cell r="CN3031">
            <v>0</v>
          </cell>
          <cell r="CO3031">
            <v>0</v>
          </cell>
          <cell r="CP3031">
            <v>0</v>
          </cell>
          <cell r="CQ3031">
            <v>0</v>
          </cell>
          <cell r="CR3031">
            <v>0</v>
          </cell>
          <cell r="CS3031">
            <v>0</v>
          </cell>
          <cell r="CT3031">
            <v>0</v>
          </cell>
          <cell r="CU3031">
            <v>0</v>
          </cell>
          <cell r="CV3031">
            <v>0</v>
          </cell>
          <cell r="CW3031">
            <v>0</v>
          </cell>
          <cell r="CX3031">
            <v>0</v>
          </cell>
          <cell r="CY3031">
            <v>0</v>
          </cell>
          <cell r="CZ3031">
            <v>0</v>
          </cell>
          <cell r="DA3031">
            <v>0</v>
          </cell>
          <cell r="DB3031">
            <v>18000</v>
          </cell>
          <cell r="DC3031">
            <v>0</v>
          </cell>
          <cell r="DD3031">
            <v>61210</v>
          </cell>
          <cell r="DE3031">
            <v>0</v>
          </cell>
        </row>
        <row r="3032">
          <cell r="A3032" t="str">
            <v>SMILE80-UPG-BASIC-WCS</v>
          </cell>
          <cell r="B3032" t="str">
            <v>LICENZA UPGRADE “Basic” --&gt; “WCS”</v>
          </cell>
          <cell r="F3032">
            <v>529620.99125364434</v>
          </cell>
          <cell r="H3032">
            <v>90830</v>
          </cell>
          <cell r="I3032">
            <v>0.82850000000000001</v>
          </cell>
          <cell r="J3032" t="str">
            <v>OK</v>
          </cell>
          <cell r="K3032" t="str">
            <v>NEWZD</v>
          </cell>
          <cell r="L3032">
            <v>0</v>
          </cell>
          <cell r="M3032">
            <v>0</v>
          </cell>
          <cell r="N3032">
            <v>0</v>
          </cell>
          <cell r="O3032">
            <v>0</v>
          </cell>
          <cell r="P3032">
            <v>0</v>
          </cell>
          <cell r="Q3032">
            <v>0</v>
          </cell>
          <cell r="R3032">
            <v>0</v>
          </cell>
          <cell r="S3032">
            <v>0</v>
          </cell>
          <cell r="T3032">
            <v>0</v>
          </cell>
          <cell r="U3032">
            <v>0</v>
          </cell>
          <cell r="V3032">
            <v>0</v>
          </cell>
          <cell r="W3032">
            <v>0</v>
          </cell>
          <cell r="X3032">
            <v>0</v>
          </cell>
          <cell r="Y3032">
            <v>0</v>
          </cell>
          <cell r="Z3032">
            <v>0</v>
          </cell>
          <cell r="AA3032">
            <v>0</v>
          </cell>
          <cell r="AB3032">
            <v>0</v>
          </cell>
          <cell r="AC3032">
            <v>0</v>
          </cell>
          <cell r="AD3032">
            <v>0</v>
          </cell>
          <cell r="AE3032">
            <v>0</v>
          </cell>
          <cell r="AF3032">
            <v>0</v>
          </cell>
          <cell r="AG3032">
            <v>0</v>
          </cell>
          <cell r="AH3032">
            <v>0</v>
          </cell>
          <cell r="AI3032">
            <v>0</v>
          </cell>
          <cell r="AJ3032">
            <v>0</v>
          </cell>
          <cell r="AK3032">
            <v>0</v>
          </cell>
          <cell r="AL3032">
            <v>0</v>
          </cell>
          <cell r="AM3032">
            <v>0</v>
          </cell>
          <cell r="AN3032">
            <v>0</v>
          </cell>
          <cell r="AO3032">
            <v>0</v>
          </cell>
          <cell r="AP3032">
            <v>0</v>
          </cell>
          <cell r="AQ3032">
            <v>0</v>
          </cell>
          <cell r="AR3032">
            <v>0</v>
          </cell>
          <cell r="AS3032">
            <v>0</v>
          </cell>
          <cell r="AT3032">
            <v>0</v>
          </cell>
          <cell r="AU3032">
            <v>0</v>
          </cell>
          <cell r="AV3032">
            <v>0</v>
          </cell>
          <cell r="AW3032">
            <v>0</v>
          </cell>
          <cell r="AX3032">
            <v>0</v>
          </cell>
          <cell r="AY3032">
            <v>0</v>
          </cell>
          <cell r="AZ3032">
            <v>0</v>
          </cell>
          <cell r="BA3032">
            <v>0</v>
          </cell>
          <cell r="BB3032">
            <v>0</v>
          </cell>
          <cell r="BC3032">
            <v>0</v>
          </cell>
          <cell r="BD3032">
            <v>0</v>
          </cell>
          <cell r="BE3032">
            <v>0</v>
          </cell>
          <cell r="BF3032">
            <v>0</v>
          </cell>
          <cell r="BG3032">
            <v>13000</v>
          </cell>
          <cell r="BH3032">
            <v>250</v>
          </cell>
          <cell r="BI3032">
            <v>24485</v>
          </cell>
          <cell r="BJ3032">
            <v>590</v>
          </cell>
          <cell r="BK3032">
            <v>0</v>
          </cell>
          <cell r="BL3032">
            <v>0</v>
          </cell>
          <cell r="BM3032">
            <v>0</v>
          </cell>
          <cell r="BN3032">
            <v>0</v>
          </cell>
          <cell r="BO3032">
            <v>0</v>
          </cell>
          <cell r="BP3032">
            <v>0</v>
          </cell>
          <cell r="BQ3032">
            <v>0</v>
          </cell>
          <cell r="BR3032">
            <v>0</v>
          </cell>
          <cell r="BS3032">
            <v>0</v>
          </cell>
          <cell r="BT3032">
            <v>0</v>
          </cell>
          <cell r="BU3032">
            <v>0</v>
          </cell>
          <cell r="BV3032">
            <v>0</v>
          </cell>
          <cell r="BW3032">
            <v>5665</v>
          </cell>
          <cell r="BX3032">
            <v>110</v>
          </cell>
          <cell r="BY3032">
            <v>11680</v>
          </cell>
          <cell r="BZ3032">
            <v>320</v>
          </cell>
          <cell r="CA3032">
            <v>0</v>
          </cell>
          <cell r="CB3032">
            <v>0</v>
          </cell>
          <cell r="CC3032">
            <v>0</v>
          </cell>
          <cell r="CD3032">
            <v>0</v>
          </cell>
          <cell r="CE3032">
            <v>0</v>
          </cell>
          <cell r="CF3032">
            <v>0</v>
          </cell>
          <cell r="CG3032">
            <v>0</v>
          </cell>
          <cell r="CH3032">
            <v>0</v>
          </cell>
          <cell r="CI3032">
            <v>0</v>
          </cell>
          <cell r="CJ3032">
            <v>0</v>
          </cell>
          <cell r="CK3032">
            <v>0</v>
          </cell>
          <cell r="CL3032">
            <v>0</v>
          </cell>
          <cell r="CM3032">
            <v>0</v>
          </cell>
          <cell r="CN3032">
            <v>0</v>
          </cell>
          <cell r="CO3032">
            <v>0</v>
          </cell>
          <cell r="CP3032">
            <v>0</v>
          </cell>
          <cell r="CQ3032">
            <v>0</v>
          </cell>
          <cell r="CR3032">
            <v>0</v>
          </cell>
          <cell r="CS3032">
            <v>0</v>
          </cell>
          <cell r="CT3032">
            <v>0</v>
          </cell>
          <cell r="CU3032">
            <v>0</v>
          </cell>
          <cell r="CV3032">
            <v>0</v>
          </cell>
          <cell r="CW3032">
            <v>0</v>
          </cell>
          <cell r="CX3032">
            <v>0</v>
          </cell>
          <cell r="CY3032">
            <v>0</v>
          </cell>
          <cell r="CZ3032">
            <v>0</v>
          </cell>
          <cell r="DA3032">
            <v>0</v>
          </cell>
          <cell r="DB3032">
            <v>36000</v>
          </cell>
          <cell r="DC3032">
            <v>0</v>
          </cell>
          <cell r="DD3032">
            <v>90830</v>
          </cell>
          <cell r="DE3032">
            <v>0</v>
          </cell>
        </row>
        <row r="3033">
          <cell r="A3033" t="str">
            <v>SMILE80-UPG-LIGHT-FULL</v>
          </cell>
          <cell r="B3033" t="str">
            <v>LICENZA UPGRADE “A.Light” --&gt; “Full”</v>
          </cell>
          <cell r="F3033">
            <v>592886.29737609334</v>
          </cell>
          <cell r="H3033">
            <v>101680</v>
          </cell>
          <cell r="I3033">
            <v>0.82850000000000001</v>
          </cell>
          <cell r="J3033" t="str">
            <v>OK</v>
          </cell>
          <cell r="K3033" t="str">
            <v>NEWZD</v>
          </cell>
          <cell r="L3033">
            <v>0</v>
          </cell>
          <cell r="M3033">
            <v>0</v>
          </cell>
          <cell r="N3033">
            <v>0</v>
          </cell>
          <cell r="O3033">
            <v>0</v>
          </cell>
          <cell r="P3033">
            <v>0</v>
          </cell>
          <cell r="Q3033">
            <v>0</v>
          </cell>
          <cell r="R3033">
            <v>0</v>
          </cell>
          <cell r="S3033">
            <v>0</v>
          </cell>
          <cell r="T3033">
            <v>0</v>
          </cell>
          <cell r="U3033">
            <v>0</v>
          </cell>
          <cell r="V3033">
            <v>0</v>
          </cell>
          <cell r="W3033">
            <v>0</v>
          </cell>
          <cell r="X3033">
            <v>0</v>
          </cell>
          <cell r="Y3033">
            <v>0</v>
          </cell>
          <cell r="Z3033">
            <v>0</v>
          </cell>
          <cell r="AA3033">
            <v>0</v>
          </cell>
          <cell r="AB3033">
            <v>0</v>
          </cell>
          <cell r="AC3033">
            <v>0</v>
          </cell>
          <cell r="AD3033">
            <v>0</v>
          </cell>
          <cell r="AE3033">
            <v>0</v>
          </cell>
          <cell r="AF3033">
            <v>0</v>
          </cell>
          <cell r="AG3033">
            <v>0</v>
          </cell>
          <cell r="AH3033">
            <v>0</v>
          </cell>
          <cell r="AI3033">
            <v>0</v>
          </cell>
          <cell r="AJ3033">
            <v>0</v>
          </cell>
          <cell r="AK3033">
            <v>0</v>
          </cell>
          <cell r="AL3033">
            <v>0</v>
          </cell>
          <cell r="AM3033">
            <v>0</v>
          </cell>
          <cell r="AN3033">
            <v>0</v>
          </cell>
          <cell r="AO3033">
            <v>0</v>
          </cell>
          <cell r="AP3033">
            <v>0</v>
          </cell>
          <cell r="AQ3033">
            <v>0</v>
          </cell>
          <cell r="AR3033">
            <v>0</v>
          </cell>
          <cell r="AS3033">
            <v>0</v>
          </cell>
          <cell r="AT3033">
            <v>0</v>
          </cell>
          <cell r="AU3033">
            <v>0</v>
          </cell>
          <cell r="AV3033">
            <v>0</v>
          </cell>
          <cell r="AW3033">
            <v>0</v>
          </cell>
          <cell r="AX3033">
            <v>0</v>
          </cell>
          <cell r="AY3033">
            <v>0</v>
          </cell>
          <cell r="AZ3033">
            <v>0</v>
          </cell>
          <cell r="BA3033">
            <v>0</v>
          </cell>
          <cell r="BB3033">
            <v>0</v>
          </cell>
          <cell r="BC3033">
            <v>0</v>
          </cell>
          <cell r="BD3033">
            <v>0</v>
          </cell>
          <cell r="BE3033">
            <v>0</v>
          </cell>
          <cell r="BF3033">
            <v>0</v>
          </cell>
          <cell r="BG3033">
            <v>12480</v>
          </cell>
          <cell r="BH3033">
            <v>240</v>
          </cell>
          <cell r="BI3033">
            <v>29880</v>
          </cell>
          <cell r="BJ3033">
            <v>720</v>
          </cell>
          <cell r="BK3033">
            <v>0</v>
          </cell>
          <cell r="BL3033">
            <v>0</v>
          </cell>
          <cell r="BM3033">
            <v>0</v>
          </cell>
          <cell r="BN3033">
            <v>0</v>
          </cell>
          <cell r="BO3033">
            <v>0</v>
          </cell>
          <cell r="BP3033">
            <v>0</v>
          </cell>
          <cell r="BQ3033">
            <v>0</v>
          </cell>
          <cell r="BR3033">
            <v>0</v>
          </cell>
          <cell r="BS3033">
            <v>0</v>
          </cell>
          <cell r="BT3033">
            <v>0</v>
          </cell>
          <cell r="BU3033">
            <v>0</v>
          </cell>
          <cell r="BV3033">
            <v>0</v>
          </cell>
          <cell r="BW3033">
            <v>6180</v>
          </cell>
          <cell r="BX3033">
            <v>120</v>
          </cell>
          <cell r="BY3033">
            <v>13140</v>
          </cell>
          <cell r="BZ3033">
            <v>360</v>
          </cell>
          <cell r="CA3033">
            <v>0</v>
          </cell>
          <cell r="CB3033">
            <v>0</v>
          </cell>
          <cell r="CC3033">
            <v>0</v>
          </cell>
          <cell r="CD3033">
            <v>0</v>
          </cell>
          <cell r="CE3033">
            <v>0</v>
          </cell>
          <cell r="CF3033">
            <v>0</v>
          </cell>
          <cell r="CG3033">
            <v>0</v>
          </cell>
          <cell r="CH3033">
            <v>0</v>
          </cell>
          <cell r="CI3033">
            <v>0</v>
          </cell>
          <cell r="CJ3033">
            <v>0</v>
          </cell>
          <cell r="CK3033">
            <v>0</v>
          </cell>
          <cell r="CL3033">
            <v>0</v>
          </cell>
          <cell r="CM3033">
            <v>0</v>
          </cell>
          <cell r="CN3033">
            <v>0</v>
          </cell>
          <cell r="CO3033">
            <v>0</v>
          </cell>
          <cell r="CP3033">
            <v>0</v>
          </cell>
          <cell r="CQ3033">
            <v>0</v>
          </cell>
          <cell r="CR3033">
            <v>0</v>
          </cell>
          <cell r="CS3033">
            <v>0</v>
          </cell>
          <cell r="CT3033">
            <v>0</v>
          </cell>
          <cell r="CU3033">
            <v>0</v>
          </cell>
          <cell r="CV3033">
            <v>0</v>
          </cell>
          <cell r="CW3033">
            <v>0</v>
          </cell>
          <cell r="CX3033">
            <v>0</v>
          </cell>
          <cell r="CY3033">
            <v>0</v>
          </cell>
          <cell r="CZ3033">
            <v>0</v>
          </cell>
          <cell r="DA3033">
            <v>0</v>
          </cell>
          <cell r="DB3033">
            <v>40000</v>
          </cell>
          <cell r="DC3033">
            <v>0</v>
          </cell>
          <cell r="DD3033">
            <v>101680</v>
          </cell>
          <cell r="DE3033">
            <v>0</v>
          </cell>
        </row>
        <row r="3034">
          <cell r="A3034" t="str">
            <v>SMILE80-UPG-LIGHT-WCS</v>
          </cell>
          <cell r="B3034" t="str">
            <v>LICENZA UPGRADE “A.Light” --&gt; “A.Only”</v>
          </cell>
          <cell r="F3034">
            <v>272769.67930029158</v>
          </cell>
          <cell r="H3034">
            <v>46780</v>
          </cell>
          <cell r="I3034">
            <v>0.82850000000000001</v>
          </cell>
          <cell r="J3034" t="str">
            <v>OK</v>
          </cell>
          <cell r="K3034" t="str">
            <v>NEWZD</v>
          </cell>
          <cell r="L3034">
            <v>0</v>
          </cell>
          <cell r="M3034">
            <v>0</v>
          </cell>
          <cell r="N3034">
            <v>0</v>
          </cell>
          <cell r="O3034">
            <v>0</v>
          </cell>
          <cell r="P3034">
            <v>0</v>
          </cell>
          <cell r="Q3034">
            <v>0</v>
          </cell>
          <cell r="R3034">
            <v>0</v>
          </cell>
          <cell r="S3034">
            <v>0</v>
          </cell>
          <cell r="T3034">
            <v>0</v>
          </cell>
          <cell r="U3034">
            <v>0</v>
          </cell>
          <cell r="V3034">
            <v>0</v>
          </cell>
          <cell r="W3034">
            <v>0</v>
          </cell>
          <cell r="X3034">
            <v>0</v>
          </cell>
          <cell r="Y3034">
            <v>0</v>
          </cell>
          <cell r="Z3034">
            <v>0</v>
          </cell>
          <cell r="AA3034">
            <v>0</v>
          </cell>
          <cell r="AB3034">
            <v>0</v>
          </cell>
          <cell r="AC3034">
            <v>0</v>
          </cell>
          <cell r="AD3034">
            <v>0</v>
          </cell>
          <cell r="AE3034">
            <v>0</v>
          </cell>
          <cell r="AF3034">
            <v>0</v>
          </cell>
          <cell r="AG3034">
            <v>0</v>
          </cell>
          <cell r="AH3034">
            <v>0</v>
          </cell>
          <cell r="AI3034">
            <v>0</v>
          </cell>
          <cell r="AJ3034">
            <v>0</v>
          </cell>
          <cell r="AK3034">
            <v>0</v>
          </cell>
          <cell r="AL3034">
            <v>0</v>
          </cell>
          <cell r="AM3034">
            <v>0</v>
          </cell>
          <cell r="AN3034">
            <v>0</v>
          </cell>
          <cell r="AO3034">
            <v>0</v>
          </cell>
          <cell r="AP3034">
            <v>0</v>
          </cell>
          <cell r="AQ3034">
            <v>0</v>
          </cell>
          <cell r="AR3034">
            <v>0</v>
          </cell>
          <cell r="AS3034">
            <v>0</v>
          </cell>
          <cell r="AT3034">
            <v>0</v>
          </cell>
          <cell r="AU3034">
            <v>0</v>
          </cell>
          <cell r="AV3034">
            <v>0</v>
          </cell>
          <cell r="AW3034">
            <v>0</v>
          </cell>
          <cell r="AX3034">
            <v>0</v>
          </cell>
          <cell r="AY3034">
            <v>0</v>
          </cell>
          <cell r="AZ3034">
            <v>0</v>
          </cell>
          <cell r="BA3034">
            <v>0</v>
          </cell>
          <cell r="BB3034">
            <v>0</v>
          </cell>
          <cell r="BC3034">
            <v>0</v>
          </cell>
          <cell r="BD3034">
            <v>0</v>
          </cell>
          <cell r="BE3034">
            <v>0</v>
          </cell>
          <cell r="BF3034">
            <v>0</v>
          </cell>
          <cell r="BG3034">
            <v>8320</v>
          </cell>
          <cell r="BH3034">
            <v>160</v>
          </cell>
          <cell r="BI3034">
            <v>9960</v>
          </cell>
          <cell r="BJ3034">
            <v>240</v>
          </cell>
          <cell r="BK3034">
            <v>0</v>
          </cell>
          <cell r="BL3034">
            <v>0</v>
          </cell>
          <cell r="BM3034">
            <v>0</v>
          </cell>
          <cell r="BN3034">
            <v>0</v>
          </cell>
          <cell r="BO3034">
            <v>0</v>
          </cell>
          <cell r="BP3034">
            <v>0</v>
          </cell>
          <cell r="BQ3034">
            <v>0</v>
          </cell>
          <cell r="BR3034">
            <v>0</v>
          </cell>
          <cell r="BS3034">
            <v>0</v>
          </cell>
          <cell r="BT3034">
            <v>0</v>
          </cell>
          <cell r="BU3034">
            <v>0</v>
          </cell>
          <cell r="BV3034">
            <v>0</v>
          </cell>
          <cell r="BW3034">
            <v>4120</v>
          </cell>
          <cell r="BX3034">
            <v>80</v>
          </cell>
          <cell r="BY3034">
            <v>4380</v>
          </cell>
          <cell r="BZ3034">
            <v>120</v>
          </cell>
          <cell r="CA3034">
            <v>0</v>
          </cell>
          <cell r="CB3034">
            <v>0</v>
          </cell>
          <cell r="CC3034">
            <v>0</v>
          </cell>
          <cell r="CD3034">
            <v>0</v>
          </cell>
          <cell r="CE3034">
            <v>0</v>
          </cell>
          <cell r="CF3034">
            <v>0</v>
          </cell>
          <cell r="CG3034">
            <v>0</v>
          </cell>
          <cell r="CH3034">
            <v>0</v>
          </cell>
          <cell r="CI3034">
            <v>0</v>
          </cell>
          <cell r="CJ3034">
            <v>0</v>
          </cell>
          <cell r="CK3034">
            <v>0</v>
          </cell>
          <cell r="CL3034">
            <v>0</v>
          </cell>
          <cell r="CM3034">
            <v>0</v>
          </cell>
          <cell r="CN3034">
            <v>0</v>
          </cell>
          <cell r="CO3034">
            <v>0</v>
          </cell>
          <cell r="CP3034">
            <v>0</v>
          </cell>
          <cell r="CQ3034">
            <v>0</v>
          </cell>
          <cell r="CR3034">
            <v>0</v>
          </cell>
          <cell r="CS3034">
            <v>0</v>
          </cell>
          <cell r="CT3034">
            <v>0</v>
          </cell>
          <cell r="CU3034">
            <v>0</v>
          </cell>
          <cell r="CV3034">
            <v>0</v>
          </cell>
          <cell r="CW3034">
            <v>0</v>
          </cell>
          <cell r="CX3034">
            <v>0</v>
          </cell>
          <cell r="CY3034">
            <v>0</v>
          </cell>
          <cell r="CZ3034">
            <v>0</v>
          </cell>
          <cell r="DA3034">
            <v>0</v>
          </cell>
          <cell r="DB3034">
            <v>20000</v>
          </cell>
          <cell r="DC3034">
            <v>0</v>
          </cell>
          <cell r="DD3034">
            <v>46780</v>
          </cell>
          <cell r="DE3034">
            <v>0</v>
          </cell>
        </row>
        <row r="3035">
          <cell r="A3035" t="str">
            <v>SMILE80-UPG-WCS-FULL</v>
          </cell>
          <cell r="B3035" t="str">
            <v>LICENZA UPGRADE “A.Only” --&gt; “Full”</v>
          </cell>
          <cell r="F3035">
            <v>385539.3586005831</v>
          </cell>
          <cell r="H3035">
            <v>66120</v>
          </cell>
          <cell r="I3035">
            <v>0.82850000000000001</v>
          </cell>
          <cell r="J3035" t="str">
            <v>OK</v>
          </cell>
          <cell r="K3035" t="str">
            <v>NEWZD</v>
          </cell>
          <cell r="L3035">
            <v>0</v>
          </cell>
          <cell r="M3035">
            <v>0</v>
          </cell>
          <cell r="N3035">
            <v>0</v>
          </cell>
          <cell r="O3035">
            <v>0</v>
          </cell>
          <cell r="P3035">
            <v>0</v>
          </cell>
          <cell r="Q3035">
            <v>0</v>
          </cell>
          <cell r="R3035">
            <v>0</v>
          </cell>
          <cell r="S3035">
            <v>0</v>
          </cell>
          <cell r="T3035">
            <v>0</v>
          </cell>
          <cell r="U3035">
            <v>0</v>
          </cell>
          <cell r="V3035">
            <v>0</v>
          </cell>
          <cell r="W3035">
            <v>0</v>
          </cell>
          <cell r="X3035">
            <v>0</v>
          </cell>
          <cell r="Y3035">
            <v>0</v>
          </cell>
          <cell r="Z3035">
            <v>0</v>
          </cell>
          <cell r="AA3035">
            <v>0</v>
          </cell>
          <cell r="AB3035">
            <v>0</v>
          </cell>
          <cell r="AC3035">
            <v>0</v>
          </cell>
          <cell r="AD3035">
            <v>0</v>
          </cell>
          <cell r="AE3035">
            <v>0</v>
          </cell>
          <cell r="AF3035">
            <v>0</v>
          </cell>
          <cell r="AG3035">
            <v>0</v>
          </cell>
          <cell r="AH3035">
            <v>0</v>
          </cell>
          <cell r="AI3035">
            <v>0</v>
          </cell>
          <cell r="AJ3035">
            <v>0</v>
          </cell>
          <cell r="AK3035">
            <v>0</v>
          </cell>
          <cell r="AL3035">
            <v>0</v>
          </cell>
          <cell r="AM3035">
            <v>0</v>
          </cell>
          <cell r="AN3035">
            <v>0</v>
          </cell>
          <cell r="AO3035">
            <v>0</v>
          </cell>
          <cell r="AP3035">
            <v>0</v>
          </cell>
          <cell r="AQ3035">
            <v>0</v>
          </cell>
          <cell r="AR3035">
            <v>0</v>
          </cell>
          <cell r="AS3035">
            <v>0</v>
          </cell>
          <cell r="AT3035">
            <v>0</v>
          </cell>
          <cell r="AU3035">
            <v>0</v>
          </cell>
          <cell r="AV3035">
            <v>0</v>
          </cell>
          <cell r="AW3035">
            <v>0</v>
          </cell>
          <cell r="AX3035">
            <v>0</v>
          </cell>
          <cell r="AY3035">
            <v>0</v>
          </cell>
          <cell r="AZ3035">
            <v>0</v>
          </cell>
          <cell r="BA3035">
            <v>0</v>
          </cell>
          <cell r="BB3035">
            <v>0</v>
          </cell>
          <cell r="BC3035">
            <v>0</v>
          </cell>
          <cell r="BD3035">
            <v>0</v>
          </cell>
          <cell r="BE3035">
            <v>0</v>
          </cell>
          <cell r="BF3035">
            <v>0</v>
          </cell>
          <cell r="BG3035">
            <v>8320</v>
          </cell>
          <cell r="BH3035">
            <v>160</v>
          </cell>
          <cell r="BI3035">
            <v>19920</v>
          </cell>
          <cell r="BJ3035">
            <v>480</v>
          </cell>
          <cell r="BK3035">
            <v>0</v>
          </cell>
          <cell r="BL3035">
            <v>0</v>
          </cell>
          <cell r="BM3035">
            <v>0</v>
          </cell>
          <cell r="BN3035">
            <v>0</v>
          </cell>
          <cell r="BO3035">
            <v>0</v>
          </cell>
          <cell r="BP3035">
            <v>0</v>
          </cell>
          <cell r="BQ3035">
            <v>0</v>
          </cell>
          <cell r="BR3035">
            <v>0</v>
          </cell>
          <cell r="BS3035">
            <v>0</v>
          </cell>
          <cell r="BT3035">
            <v>0</v>
          </cell>
          <cell r="BU3035">
            <v>0</v>
          </cell>
          <cell r="BV3035">
            <v>0</v>
          </cell>
          <cell r="BW3035">
            <v>4120</v>
          </cell>
          <cell r="BX3035">
            <v>80</v>
          </cell>
          <cell r="BY3035">
            <v>8760</v>
          </cell>
          <cell r="BZ3035">
            <v>240</v>
          </cell>
          <cell r="CA3035">
            <v>0</v>
          </cell>
          <cell r="CB3035">
            <v>0</v>
          </cell>
          <cell r="CC3035">
            <v>0</v>
          </cell>
          <cell r="CD3035">
            <v>0</v>
          </cell>
          <cell r="CE3035">
            <v>0</v>
          </cell>
          <cell r="CF3035">
            <v>0</v>
          </cell>
          <cell r="CG3035">
            <v>0</v>
          </cell>
          <cell r="CH3035">
            <v>0</v>
          </cell>
          <cell r="CI3035">
            <v>0</v>
          </cell>
          <cell r="CJ3035">
            <v>0</v>
          </cell>
          <cell r="CK3035">
            <v>0</v>
          </cell>
          <cell r="CL3035">
            <v>0</v>
          </cell>
          <cell r="CM3035">
            <v>0</v>
          </cell>
          <cell r="CN3035">
            <v>0</v>
          </cell>
          <cell r="CO3035">
            <v>0</v>
          </cell>
          <cell r="CP3035">
            <v>0</v>
          </cell>
          <cell r="CQ3035">
            <v>0</v>
          </cell>
          <cell r="CR3035">
            <v>0</v>
          </cell>
          <cell r="CS3035">
            <v>0</v>
          </cell>
          <cell r="CT3035">
            <v>0</v>
          </cell>
          <cell r="CU3035">
            <v>0</v>
          </cell>
          <cell r="CV3035">
            <v>0</v>
          </cell>
          <cell r="CW3035">
            <v>0</v>
          </cell>
          <cell r="CX3035">
            <v>0</v>
          </cell>
          <cell r="CY3035">
            <v>0</v>
          </cell>
          <cell r="CZ3035">
            <v>0</v>
          </cell>
          <cell r="DA3035">
            <v>0</v>
          </cell>
          <cell r="DB3035">
            <v>25000</v>
          </cell>
          <cell r="DC3035">
            <v>0</v>
          </cell>
          <cell r="DD3035">
            <v>66120</v>
          </cell>
          <cell r="DE3035">
            <v>0</v>
          </cell>
        </row>
        <row r="3036">
          <cell r="A3036" t="str">
            <v>SMILE80-WCS</v>
          </cell>
          <cell r="B3036" t="str">
            <v>LICENZA SM.I.LE80 Autom.Only (WCS)</v>
          </cell>
          <cell r="F3036">
            <v>602215.74344023329</v>
          </cell>
          <cell r="H3036">
            <v>103280</v>
          </cell>
          <cell r="I3036">
            <v>0.82850000000000001</v>
          </cell>
          <cell r="J3036" t="str">
            <v>OK</v>
          </cell>
          <cell r="K3036" t="str">
            <v>NEWZD</v>
          </cell>
          <cell r="L3036">
            <v>0</v>
          </cell>
          <cell r="M3036">
            <v>0</v>
          </cell>
          <cell r="N3036">
            <v>0</v>
          </cell>
          <cell r="O3036">
            <v>0</v>
          </cell>
          <cell r="P3036">
            <v>0</v>
          </cell>
          <cell r="Q3036">
            <v>0</v>
          </cell>
          <cell r="R3036">
            <v>0</v>
          </cell>
          <cell r="S3036">
            <v>0</v>
          </cell>
          <cell r="T3036">
            <v>0</v>
          </cell>
          <cell r="U3036">
            <v>0</v>
          </cell>
          <cell r="V3036">
            <v>0</v>
          </cell>
          <cell r="W3036">
            <v>0</v>
          </cell>
          <cell r="X3036">
            <v>0</v>
          </cell>
          <cell r="Y3036">
            <v>0</v>
          </cell>
          <cell r="Z3036">
            <v>0</v>
          </cell>
          <cell r="AA3036">
            <v>0</v>
          </cell>
          <cell r="AB3036">
            <v>0</v>
          </cell>
          <cell r="AC3036">
            <v>0</v>
          </cell>
          <cell r="AD3036">
            <v>0</v>
          </cell>
          <cell r="AE3036">
            <v>0</v>
          </cell>
          <cell r="AF3036">
            <v>0</v>
          </cell>
          <cell r="AG3036">
            <v>0</v>
          </cell>
          <cell r="AH3036">
            <v>0</v>
          </cell>
          <cell r="AI3036">
            <v>0</v>
          </cell>
          <cell r="AJ3036">
            <v>0</v>
          </cell>
          <cell r="AK3036">
            <v>0</v>
          </cell>
          <cell r="AL3036">
            <v>0</v>
          </cell>
          <cell r="AM3036">
            <v>0</v>
          </cell>
          <cell r="AN3036">
            <v>0</v>
          </cell>
          <cell r="AO3036">
            <v>0</v>
          </cell>
          <cell r="AP3036">
            <v>0</v>
          </cell>
          <cell r="AQ3036">
            <v>0</v>
          </cell>
          <cell r="AR3036">
            <v>0</v>
          </cell>
          <cell r="AS3036">
            <v>0</v>
          </cell>
          <cell r="AT3036">
            <v>0</v>
          </cell>
          <cell r="AU3036">
            <v>0</v>
          </cell>
          <cell r="AV3036">
            <v>0</v>
          </cell>
          <cell r="AW3036">
            <v>0</v>
          </cell>
          <cell r="AX3036">
            <v>0</v>
          </cell>
          <cell r="AY3036">
            <v>0</v>
          </cell>
          <cell r="AZ3036">
            <v>0</v>
          </cell>
          <cell r="BA3036">
            <v>0</v>
          </cell>
          <cell r="BB3036">
            <v>0</v>
          </cell>
          <cell r="BC3036">
            <v>0</v>
          </cell>
          <cell r="BD3036">
            <v>0</v>
          </cell>
          <cell r="BE3036">
            <v>0</v>
          </cell>
          <cell r="BF3036">
            <v>0</v>
          </cell>
          <cell r="BG3036">
            <v>20800</v>
          </cell>
          <cell r="BH3036">
            <v>400</v>
          </cell>
          <cell r="BI3036">
            <v>26560</v>
          </cell>
          <cell r="BJ3036">
            <v>640</v>
          </cell>
          <cell r="BK3036">
            <v>0</v>
          </cell>
          <cell r="BL3036">
            <v>0</v>
          </cell>
          <cell r="BM3036">
            <v>0</v>
          </cell>
          <cell r="BN3036">
            <v>0</v>
          </cell>
          <cell r="BO3036">
            <v>0</v>
          </cell>
          <cell r="BP3036">
            <v>0</v>
          </cell>
          <cell r="BQ3036">
            <v>0</v>
          </cell>
          <cell r="BR3036">
            <v>0</v>
          </cell>
          <cell r="BS3036">
            <v>0</v>
          </cell>
          <cell r="BT3036">
            <v>0</v>
          </cell>
          <cell r="BU3036">
            <v>0</v>
          </cell>
          <cell r="BV3036">
            <v>0</v>
          </cell>
          <cell r="BW3036">
            <v>8240</v>
          </cell>
          <cell r="BX3036">
            <v>160</v>
          </cell>
          <cell r="BY3036">
            <v>11680</v>
          </cell>
          <cell r="BZ3036">
            <v>320</v>
          </cell>
          <cell r="CA3036">
            <v>0</v>
          </cell>
          <cell r="CB3036">
            <v>0</v>
          </cell>
          <cell r="CC3036">
            <v>0</v>
          </cell>
          <cell r="CD3036">
            <v>0</v>
          </cell>
          <cell r="CE3036">
            <v>0</v>
          </cell>
          <cell r="CF3036">
            <v>0</v>
          </cell>
          <cell r="CG3036">
            <v>0</v>
          </cell>
          <cell r="CH3036">
            <v>0</v>
          </cell>
          <cell r="CI3036">
            <v>0</v>
          </cell>
          <cell r="CJ3036">
            <v>0</v>
          </cell>
          <cell r="CK3036">
            <v>0</v>
          </cell>
          <cell r="CL3036">
            <v>0</v>
          </cell>
          <cell r="CM3036">
            <v>0</v>
          </cell>
          <cell r="CN3036">
            <v>0</v>
          </cell>
          <cell r="CO3036">
            <v>0</v>
          </cell>
          <cell r="CP3036">
            <v>0</v>
          </cell>
          <cell r="CQ3036">
            <v>0</v>
          </cell>
          <cell r="CR3036">
            <v>0</v>
          </cell>
          <cell r="CS3036">
            <v>0</v>
          </cell>
          <cell r="CT3036">
            <v>0</v>
          </cell>
          <cell r="CU3036">
            <v>0</v>
          </cell>
          <cell r="CV3036">
            <v>0</v>
          </cell>
          <cell r="CW3036">
            <v>0</v>
          </cell>
          <cell r="CX3036">
            <v>0</v>
          </cell>
          <cell r="CY3036">
            <v>0</v>
          </cell>
          <cell r="CZ3036">
            <v>0</v>
          </cell>
          <cell r="DA3036">
            <v>0</v>
          </cell>
          <cell r="DB3036">
            <v>36000</v>
          </cell>
          <cell r="DC3036">
            <v>0</v>
          </cell>
          <cell r="DD3036">
            <v>103280</v>
          </cell>
          <cell r="DE3036">
            <v>0</v>
          </cell>
        </row>
        <row r="3037">
          <cell r="A3037" t="str">
            <v>SPESE-CS</v>
          </cell>
          <cell r="B3037" t="str">
            <v>SPESE CUSTOMER SERVICE</v>
          </cell>
          <cell r="F3037">
            <v>1E-4</v>
          </cell>
          <cell r="G3037" t="str">
            <v>X</v>
          </cell>
          <cell r="H3037">
            <v>1E-4</v>
          </cell>
          <cell r="I3037">
            <v>0</v>
          </cell>
          <cell r="J3037" t="str">
            <v>OK</v>
          </cell>
          <cell r="K3037" t="str">
            <v>CS</v>
          </cell>
        </row>
        <row r="3038">
          <cell r="A3038" t="str">
            <v>SPESE-CS-AEREO</v>
          </cell>
          <cell r="B3038" t="str">
            <v>SPESE CUSTOMER SERVICE - AEREO</v>
          </cell>
          <cell r="F3038">
            <v>500</v>
          </cell>
          <cell r="G3038" t="str">
            <v>X</v>
          </cell>
          <cell r="H3038">
            <v>500</v>
          </cell>
          <cell r="I3038">
            <v>0</v>
          </cell>
          <cell r="J3038" t="str">
            <v>OK</v>
          </cell>
          <cell r="K3038" t="str">
            <v>CS</v>
          </cell>
        </row>
        <row r="3039">
          <cell r="A3039" t="str">
            <v>SPESE-CS-AEREO-INC</v>
          </cell>
          <cell r="B3039" t="str">
            <v>SPESE CUSTOMER SERVICE - AEREO - INC</v>
          </cell>
          <cell r="F3039">
            <v>789.47368421052636</v>
          </cell>
          <cell r="G3039" t="str">
            <v>X</v>
          </cell>
          <cell r="H3039">
            <v>789.47368421052636</v>
          </cell>
          <cell r="I3039">
            <v>0</v>
          </cell>
          <cell r="J3039" t="str">
            <v>OK</v>
          </cell>
          <cell r="K3039" t="str">
            <v>CS</v>
          </cell>
        </row>
        <row r="3040">
          <cell r="A3040" t="str">
            <v>SPESE-CS-ALLOGGIO</v>
          </cell>
          <cell r="B3040" t="str">
            <v>SPESE CUSTOMER SERVICE - ALLOGGIO</v>
          </cell>
          <cell r="F3040">
            <v>100</v>
          </cell>
          <cell r="G3040" t="str">
            <v>X</v>
          </cell>
          <cell r="H3040">
            <v>100</v>
          </cell>
          <cell r="I3040">
            <v>0</v>
          </cell>
          <cell r="J3040" t="str">
            <v>OK</v>
          </cell>
          <cell r="K3040" t="str">
            <v>CS</v>
          </cell>
        </row>
        <row r="3041">
          <cell r="A3041" t="str">
            <v>SPESE-CS-ALLOGGIO-INC</v>
          </cell>
          <cell r="B3041" t="str">
            <v>SPESE CUSTOMER SERVICE - ALLOGGIO - INC</v>
          </cell>
          <cell r="F3041">
            <v>122.80701754385966</v>
          </cell>
          <cell r="G3041" t="str">
            <v>X</v>
          </cell>
          <cell r="H3041">
            <v>122.80701754385966</v>
          </cell>
          <cell r="I3041">
            <v>0</v>
          </cell>
          <cell r="J3041" t="str">
            <v>OK</v>
          </cell>
          <cell r="K3041" t="str">
            <v>CS</v>
          </cell>
        </row>
        <row r="3042">
          <cell r="A3042" t="str">
            <v>SPESE-CS-AUTO-KM-ITA</v>
          </cell>
          <cell r="B3042" t="str">
            <v>SPESE CUSTOMER SERVICE - AUTO-KM-ITALIA</v>
          </cell>
          <cell r="F3042">
            <v>0.6</v>
          </cell>
          <cell r="G3042" t="str">
            <v>X</v>
          </cell>
          <cell r="H3042">
            <v>0.6</v>
          </cell>
          <cell r="I3042">
            <v>0</v>
          </cell>
          <cell r="J3042" t="str">
            <v>OK</v>
          </cell>
          <cell r="K3042" t="str">
            <v>CS</v>
          </cell>
        </row>
        <row r="3043">
          <cell r="A3043" t="str">
            <v>SPESE-CS-AUTONOLEGGIO</v>
          </cell>
          <cell r="B3043" t="str">
            <v>SPESE CUSTOMER SERVICE - AUTONOLEGGIO</v>
          </cell>
          <cell r="F3043">
            <v>100</v>
          </cell>
          <cell r="G3043" t="str">
            <v>X</v>
          </cell>
          <cell r="H3043">
            <v>100</v>
          </cell>
          <cell r="I3043">
            <v>0</v>
          </cell>
          <cell r="J3043" t="str">
            <v>OK</v>
          </cell>
          <cell r="K3043" t="str">
            <v>CS</v>
          </cell>
        </row>
        <row r="3044">
          <cell r="A3044" t="str">
            <v>SPESE-CS-AUTONOLEGGIO-INC</v>
          </cell>
          <cell r="B3044" t="str">
            <v>SPESE CUSTOMER SERVICE - AUTONOLEGGIO - INC</v>
          </cell>
          <cell r="F3044">
            <v>87.719298245614041</v>
          </cell>
          <cell r="G3044" t="str">
            <v>X</v>
          </cell>
          <cell r="H3044">
            <v>87.719298245614041</v>
          </cell>
          <cell r="I3044">
            <v>0</v>
          </cell>
          <cell r="J3044" t="str">
            <v>OK</v>
          </cell>
          <cell r="K3044" t="str">
            <v>CS</v>
          </cell>
        </row>
        <row r="3045">
          <cell r="A3045" t="str">
            <v>SPESE-CS-VITTO</v>
          </cell>
          <cell r="B3045" t="str">
            <v>SPESE CUSTOMER SERVICE - VITTO</v>
          </cell>
          <cell r="F3045">
            <v>60</v>
          </cell>
          <cell r="G3045" t="str">
            <v>X</v>
          </cell>
          <cell r="H3045">
            <v>60</v>
          </cell>
          <cell r="I3045">
            <v>0</v>
          </cell>
          <cell r="J3045" t="str">
            <v>OK</v>
          </cell>
          <cell r="K3045" t="str">
            <v>CS</v>
          </cell>
        </row>
        <row r="3046">
          <cell r="A3046" t="str">
            <v>SPESE-CS-VITTO-INC</v>
          </cell>
          <cell r="B3046" t="str">
            <v>SPESE CUSTOMER SERVICE - VITTO - INC</v>
          </cell>
          <cell r="F3046">
            <v>65.789473684210535</v>
          </cell>
          <cell r="G3046" t="str">
            <v>X</v>
          </cell>
          <cell r="H3046">
            <v>65.789473684210535</v>
          </cell>
          <cell r="I3046">
            <v>0</v>
          </cell>
          <cell r="J3046" t="str">
            <v>OK</v>
          </cell>
          <cell r="K3046" t="str">
            <v>CS</v>
          </cell>
        </row>
        <row r="3047">
          <cell r="A3047" t="str">
            <v>SS-BARCODE-TAPE</v>
          </cell>
          <cell r="B3047" t="str">
            <v>SS - NASTRO BARCODE</v>
          </cell>
          <cell r="F3047">
            <v>1368.1317662989859</v>
          </cell>
          <cell r="H3047">
            <v>755.72999320000008</v>
          </cell>
          <cell r="I3047">
            <v>0.44761899999999999</v>
          </cell>
          <cell r="J3047" t="str">
            <v>OK</v>
          </cell>
          <cell r="K3047" t="str">
            <v>NEWZD</v>
          </cell>
          <cell r="L3047">
            <v>0</v>
          </cell>
          <cell r="M3047">
            <v>0</v>
          </cell>
          <cell r="N3047">
            <v>0</v>
          </cell>
          <cell r="O3047">
            <v>0</v>
          </cell>
          <cell r="P3047">
            <v>0</v>
          </cell>
          <cell r="Q3047">
            <v>0</v>
          </cell>
          <cell r="R3047">
            <v>0</v>
          </cell>
          <cell r="S3047">
            <v>0</v>
          </cell>
          <cell r="T3047">
            <v>0</v>
          </cell>
          <cell r="U3047">
            <v>0</v>
          </cell>
          <cell r="V3047">
            <v>0</v>
          </cell>
          <cell r="W3047">
            <v>0</v>
          </cell>
          <cell r="X3047">
            <v>0</v>
          </cell>
          <cell r="Y3047">
            <v>0</v>
          </cell>
          <cell r="Z3047">
            <v>0</v>
          </cell>
          <cell r="AA3047">
            <v>0</v>
          </cell>
          <cell r="AB3047">
            <v>0</v>
          </cell>
          <cell r="AC3047">
            <v>0</v>
          </cell>
          <cell r="AD3047">
            <v>0</v>
          </cell>
          <cell r="AE3047">
            <v>0</v>
          </cell>
          <cell r="AF3047">
            <v>0</v>
          </cell>
          <cell r="AG3047">
            <v>0</v>
          </cell>
          <cell r="AH3047">
            <v>0</v>
          </cell>
          <cell r="AI3047">
            <v>0</v>
          </cell>
          <cell r="AJ3047">
            <v>0</v>
          </cell>
          <cell r="AK3047">
            <v>0</v>
          </cell>
          <cell r="AL3047">
            <v>0</v>
          </cell>
          <cell r="AM3047">
            <v>0</v>
          </cell>
          <cell r="AN3047">
            <v>0</v>
          </cell>
          <cell r="AO3047">
            <v>0</v>
          </cell>
          <cell r="AP3047">
            <v>0</v>
          </cell>
          <cell r="AQ3047">
            <v>0</v>
          </cell>
          <cell r="AR3047">
            <v>0</v>
          </cell>
          <cell r="AS3047">
            <v>0</v>
          </cell>
          <cell r="AT3047">
            <v>0</v>
          </cell>
          <cell r="AU3047">
            <v>0</v>
          </cell>
          <cell r="AV3047">
            <v>755.72999320000008</v>
          </cell>
          <cell r="AW3047">
            <v>0</v>
          </cell>
          <cell r="AX3047">
            <v>0</v>
          </cell>
          <cell r="AY3047">
            <v>0</v>
          </cell>
          <cell r="AZ3047">
            <v>0</v>
          </cell>
          <cell r="BA3047">
            <v>0</v>
          </cell>
          <cell r="BB3047">
            <v>0</v>
          </cell>
          <cell r="BC3047">
            <v>0</v>
          </cell>
          <cell r="BD3047">
            <v>0</v>
          </cell>
          <cell r="BE3047">
            <v>0</v>
          </cell>
          <cell r="BF3047">
            <v>0</v>
          </cell>
          <cell r="BG3047">
            <v>0</v>
          </cell>
          <cell r="BH3047">
            <v>0</v>
          </cell>
          <cell r="BI3047">
            <v>0</v>
          </cell>
          <cell r="BJ3047">
            <v>0</v>
          </cell>
          <cell r="BK3047">
            <v>0</v>
          </cell>
          <cell r="BL3047">
            <v>0</v>
          </cell>
          <cell r="BM3047">
            <v>0</v>
          </cell>
          <cell r="BN3047">
            <v>0</v>
          </cell>
          <cell r="BO3047">
            <v>0</v>
          </cell>
          <cell r="BP3047">
            <v>0</v>
          </cell>
          <cell r="BQ3047">
            <v>0</v>
          </cell>
          <cell r="BR3047">
            <v>0</v>
          </cell>
          <cell r="BS3047">
            <v>0</v>
          </cell>
          <cell r="BT3047">
            <v>0</v>
          </cell>
          <cell r="BU3047">
            <v>0</v>
          </cell>
          <cell r="BV3047">
            <v>0</v>
          </cell>
          <cell r="BW3047">
            <v>0</v>
          </cell>
          <cell r="BX3047">
            <v>0</v>
          </cell>
          <cell r="BY3047">
            <v>0</v>
          </cell>
          <cell r="BZ3047">
            <v>0</v>
          </cell>
          <cell r="CA3047">
            <v>0</v>
          </cell>
          <cell r="CB3047">
            <v>0</v>
          </cell>
          <cell r="CC3047">
            <v>0</v>
          </cell>
          <cell r="CD3047">
            <v>0</v>
          </cell>
          <cell r="CE3047">
            <v>0</v>
          </cell>
          <cell r="CF3047">
            <v>0</v>
          </cell>
          <cell r="CG3047">
            <v>0</v>
          </cell>
          <cell r="CH3047">
            <v>0</v>
          </cell>
          <cell r="CI3047">
            <v>0</v>
          </cell>
          <cell r="CJ3047">
            <v>0</v>
          </cell>
          <cell r="CK3047">
            <v>0</v>
          </cell>
          <cell r="CL3047">
            <v>0</v>
          </cell>
          <cell r="CM3047">
            <v>0</v>
          </cell>
          <cell r="CN3047">
            <v>0</v>
          </cell>
          <cell r="CO3047">
            <v>0</v>
          </cell>
          <cell r="CP3047">
            <v>0</v>
          </cell>
          <cell r="CQ3047">
            <v>0</v>
          </cell>
          <cell r="CR3047">
            <v>0</v>
          </cell>
          <cell r="CS3047">
            <v>0</v>
          </cell>
          <cell r="CT3047">
            <v>0</v>
          </cell>
          <cell r="CU3047">
            <v>0</v>
          </cell>
          <cell r="CV3047">
            <v>0</v>
          </cell>
          <cell r="CW3047">
            <v>0</v>
          </cell>
          <cell r="CX3047">
            <v>0</v>
          </cell>
          <cell r="CY3047">
            <v>0</v>
          </cell>
          <cell r="CZ3047">
            <v>0</v>
          </cell>
          <cell r="DA3047">
            <v>0</v>
          </cell>
          <cell r="DB3047">
            <v>0</v>
          </cell>
          <cell r="DC3047">
            <v>0</v>
          </cell>
          <cell r="DD3047">
            <v>755.72999320000008</v>
          </cell>
          <cell r="DE3047">
            <v>0</v>
          </cell>
          <cell r="DG3047">
            <v>733.7184400000001</v>
          </cell>
          <cell r="DI3047">
            <v>0.03</v>
          </cell>
          <cell r="DJ3047">
            <v>22.011553200000002</v>
          </cell>
          <cell r="DK3047">
            <v>0.03</v>
          </cell>
          <cell r="DL3047">
            <v>0</v>
          </cell>
        </row>
        <row r="3048">
          <cell r="A3048" t="str">
            <v>SS-BLOCK-VARIE</v>
          </cell>
          <cell r="B3048" t="str">
            <v>SS - MATERIALI VARI PER BLOCCO SMART STORE</v>
          </cell>
          <cell r="F3048">
            <v>1755.5449026668184</v>
          </cell>
          <cell r="H3048">
            <v>969.7296488799999</v>
          </cell>
          <cell r="I3048">
            <v>0.44761899999999999</v>
          </cell>
          <cell r="J3048" t="str">
            <v>OK</v>
          </cell>
          <cell r="K3048" t="str">
            <v>NEWZD</v>
          </cell>
          <cell r="L3048">
            <v>0</v>
          </cell>
          <cell r="M3048">
            <v>0</v>
          </cell>
          <cell r="N3048">
            <v>0</v>
          </cell>
          <cell r="O3048">
            <v>0</v>
          </cell>
          <cell r="P3048">
            <v>0</v>
          </cell>
          <cell r="Q3048">
            <v>0</v>
          </cell>
          <cell r="R3048">
            <v>0</v>
          </cell>
          <cell r="S3048">
            <v>0</v>
          </cell>
          <cell r="T3048">
            <v>0</v>
          </cell>
          <cell r="U3048">
            <v>0</v>
          </cell>
          <cell r="V3048">
            <v>0</v>
          </cell>
          <cell r="W3048">
            <v>0</v>
          </cell>
          <cell r="X3048">
            <v>0</v>
          </cell>
          <cell r="Y3048">
            <v>0</v>
          </cell>
          <cell r="Z3048">
            <v>0</v>
          </cell>
          <cell r="AA3048">
            <v>0</v>
          </cell>
          <cell r="AB3048">
            <v>0</v>
          </cell>
          <cell r="AC3048">
            <v>0</v>
          </cell>
          <cell r="AD3048">
            <v>0</v>
          </cell>
          <cell r="AE3048">
            <v>0</v>
          </cell>
          <cell r="AF3048">
            <v>0</v>
          </cell>
          <cell r="AG3048">
            <v>0</v>
          </cell>
          <cell r="AH3048">
            <v>0</v>
          </cell>
          <cell r="AI3048">
            <v>0</v>
          </cell>
          <cell r="AJ3048">
            <v>0</v>
          </cell>
          <cell r="AK3048">
            <v>0</v>
          </cell>
          <cell r="AL3048">
            <v>0</v>
          </cell>
          <cell r="AM3048">
            <v>0</v>
          </cell>
          <cell r="AN3048">
            <v>0</v>
          </cell>
          <cell r="AO3048">
            <v>0</v>
          </cell>
          <cell r="AP3048">
            <v>0</v>
          </cell>
          <cell r="AQ3048">
            <v>0</v>
          </cell>
          <cell r="AR3048">
            <v>0</v>
          </cell>
          <cell r="AS3048">
            <v>0</v>
          </cell>
          <cell r="AT3048">
            <v>0</v>
          </cell>
          <cell r="AU3048">
            <v>0</v>
          </cell>
          <cell r="AV3048">
            <v>969.7296488799999</v>
          </cell>
          <cell r="AW3048">
            <v>0</v>
          </cell>
          <cell r="AX3048">
            <v>0</v>
          </cell>
          <cell r="AY3048">
            <v>0</v>
          </cell>
          <cell r="AZ3048">
            <v>0</v>
          </cell>
          <cell r="BA3048">
            <v>0</v>
          </cell>
          <cell r="BB3048">
            <v>0</v>
          </cell>
          <cell r="BC3048">
            <v>0</v>
          </cell>
          <cell r="BD3048">
            <v>0</v>
          </cell>
          <cell r="BE3048">
            <v>0</v>
          </cell>
          <cell r="BF3048">
            <v>0</v>
          </cell>
          <cell r="BG3048">
            <v>0</v>
          </cell>
          <cell r="BH3048">
            <v>0</v>
          </cell>
          <cell r="BI3048">
            <v>0</v>
          </cell>
          <cell r="BJ3048">
            <v>0</v>
          </cell>
          <cell r="BK3048">
            <v>0</v>
          </cell>
          <cell r="BL3048">
            <v>0</v>
          </cell>
          <cell r="BM3048">
            <v>0</v>
          </cell>
          <cell r="BN3048">
            <v>0</v>
          </cell>
          <cell r="BO3048">
            <v>0</v>
          </cell>
          <cell r="BP3048">
            <v>0</v>
          </cell>
          <cell r="BQ3048">
            <v>0</v>
          </cell>
          <cell r="BR3048">
            <v>0</v>
          </cell>
          <cell r="BS3048">
            <v>0</v>
          </cell>
          <cell r="BT3048">
            <v>0</v>
          </cell>
          <cell r="BU3048">
            <v>0</v>
          </cell>
          <cell r="BV3048">
            <v>0</v>
          </cell>
          <cell r="BW3048">
            <v>0</v>
          </cell>
          <cell r="BX3048">
            <v>0</v>
          </cell>
          <cell r="BY3048">
            <v>0</v>
          </cell>
          <cell r="BZ3048">
            <v>0</v>
          </cell>
          <cell r="CA3048">
            <v>0</v>
          </cell>
          <cell r="CB3048">
            <v>0</v>
          </cell>
          <cell r="CC3048">
            <v>0</v>
          </cell>
          <cell r="CD3048">
            <v>0</v>
          </cell>
          <cell r="CE3048">
            <v>0</v>
          </cell>
          <cell r="CF3048">
            <v>0</v>
          </cell>
          <cell r="CG3048">
            <v>0</v>
          </cell>
          <cell r="CH3048">
            <v>0</v>
          </cell>
          <cell r="CI3048">
            <v>0</v>
          </cell>
          <cell r="CJ3048">
            <v>0</v>
          </cell>
          <cell r="CK3048">
            <v>0</v>
          </cell>
          <cell r="CL3048">
            <v>0</v>
          </cell>
          <cell r="CM3048">
            <v>0</v>
          </cell>
          <cell r="CN3048">
            <v>0</v>
          </cell>
          <cell r="CO3048">
            <v>0</v>
          </cell>
          <cell r="CP3048">
            <v>0</v>
          </cell>
          <cell r="CQ3048">
            <v>0</v>
          </cell>
          <cell r="CR3048">
            <v>0</v>
          </cell>
          <cell r="CS3048">
            <v>0</v>
          </cell>
          <cell r="CT3048">
            <v>0</v>
          </cell>
          <cell r="CU3048">
            <v>0</v>
          </cell>
          <cell r="CV3048">
            <v>0</v>
          </cell>
          <cell r="CW3048">
            <v>0</v>
          </cell>
          <cell r="CX3048">
            <v>0</v>
          </cell>
          <cell r="CY3048">
            <v>0</v>
          </cell>
          <cell r="CZ3048">
            <v>0</v>
          </cell>
          <cell r="DA3048">
            <v>0</v>
          </cell>
          <cell r="DB3048">
            <v>0</v>
          </cell>
          <cell r="DC3048">
            <v>0</v>
          </cell>
          <cell r="DD3048">
            <v>969.7296488799999</v>
          </cell>
          <cell r="DE3048">
            <v>0</v>
          </cell>
          <cell r="DG3048">
            <v>941.48509599999988</v>
          </cell>
          <cell r="DI3048">
            <v>0.03</v>
          </cell>
          <cell r="DJ3048">
            <v>28.244552879999997</v>
          </cell>
          <cell r="DK3048">
            <v>0.03</v>
          </cell>
          <cell r="DL3048">
            <v>0</v>
          </cell>
        </row>
        <row r="3049">
          <cell r="A3049" t="str">
            <v>SS-BOX-PROFINET</v>
          </cell>
          <cell r="B3049" t="str">
            <v>SS - BOX PROFINET PIANO PER KTP700F</v>
          </cell>
          <cell r="F3049">
            <v>373.70024622497874</v>
          </cell>
          <cell r="H3049">
            <v>206.42491570999999</v>
          </cell>
          <cell r="I3049">
            <v>0.44761899999999999</v>
          </cell>
          <cell r="J3049" t="str">
            <v>OK</v>
          </cell>
          <cell r="K3049" t="str">
            <v>NEWZD</v>
          </cell>
          <cell r="L3049">
            <v>0</v>
          </cell>
          <cell r="M3049">
            <v>0</v>
          </cell>
          <cell r="N3049">
            <v>0</v>
          </cell>
          <cell r="O3049">
            <v>0</v>
          </cell>
          <cell r="P3049">
            <v>0</v>
          </cell>
          <cell r="Q3049">
            <v>0</v>
          </cell>
          <cell r="R3049">
            <v>0</v>
          </cell>
          <cell r="S3049">
            <v>0</v>
          </cell>
          <cell r="T3049">
            <v>0</v>
          </cell>
          <cell r="U3049">
            <v>0</v>
          </cell>
          <cell r="V3049">
            <v>0</v>
          </cell>
          <cell r="W3049">
            <v>0</v>
          </cell>
          <cell r="X3049">
            <v>0</v>
          </cell>
          <cell r="Y3049">
            <v>0</v>
          </cell>
          <cell r="Z3049">
            <v>0</v>
          </cell>
          <cell r="AA3049">
            <v>0</v>
          </cell>
          <cell r="AB3049">
            <v>0</v>
          </cell>
          <cell r="AC3049">
            <v>0</v>
          </cell>
          <cell r="AD3049">
            <v>0</v>
          </cell>
          <cell r="AE3049">
            <v>0</v>
          </cell>
          <cell r="AF3049">
            <v>0</v>
          </cell>
          <cell r="AG3049">
            <v>0</v>
          </cell>
          <cell r="AH3049">
            <v>0</v>
          </cell>
          <cell r="AI3049">
            <v>0</v>
          </cell>
          <cell r="AJ3049">
            <v>0</v>
          </cell>
          <cell r="AK3049">
            <v>0</v>
          </cell>
          <cell r="AL3049">
            <v>0</v>
          </cell>
          <cell r="AM3049">
            <v>0</v>
          </cell>
          <cell r="AN3049">
            <v>0</v>
          </cell>
          <cell r="AO3049">
            <v>0</v>
          </cell>
          <cell r="AP3049">
            <v>0</v>
          </cell>
          <cell r="AQ3049">
            <v>0</v>
          </cell>
          <cell r="AR3049">
            <v>0</v>
          </cell>
          <cell r="AS3049">
            <v>0</v>
          </cell>
          <cell r="AT3049">
            <v>0</v>
          </cell>
          <cell r="AU3049">
            <v>0</v>
          </cell>
          <cell r="AV3049">
            <v>192.02491570999999</v>
          </cell>
          <cell r="AW3049">
            <v>0</v>
          </cell>
          <cell r="AX3049">
            <v>0</v>
          </cell>
          <cell r="AY3049">
            <v>0</v>
          </cell>
          <cell r="AZ3049">
            <v>0</v>
          </cell>
          <cell r="BA3049">
            <v>0</v>
          </cell>
          <cell r="BB3049">
            <v>0</v>
          </cell>
          <cell r="BC3049">
            <v>0</v>
          </cell>
          <cell r="BD3049">
            <v>0</v>
          </cell>
          <cell r="BE3049">
            <v>14.4</v>
          </cell>
          <cell r="BF3049">
            <v>0.4</v>
          </cell>
          <cell r="BG3049">
            <v>0</v>
          </cell>
          <cell r="BH3049">
            <v>0</v>
          </cell>
          <cell r="BI3049">
            <v>0</v>
          </cell>
          <cell r="BJ3049">
            <v>0</v>
          </cell>
          <cell r="BK3049">
            <v>0</v>
          </cell>
          <cell r="BL3049">
            <v>0</v>
          </cell>
          <cell r="BM3049">
            <v>0</v>
          </cell>
          <cell r="BN3049">
            <v>0</v>
          </cell>
          <cell r="BO3049">
            <v>0</v>
          </cell>
          <cell r="BP3049">
            <v>0</v>
          </cell>
          <cell r="BQ3049">
            <v>0</v>
          </cell>
          <cell r="BR3049">
            <v>0</v>
          </cell>
          <cell r="BS3049">
            <v>0</v>
          </cell>
          <cell r="BT3049">
            <v>0</v>
          </cell>
          <cell r="BU3049">
            <v>0</v>
          </cell>
          <cell r="BV3049">
            <v>0</v>
          </cell>
          <cell r="BW3049">
            <v>0</v>
          </cell>
          <cell r="BX3049">
            <v>0</v>
          </cell>
          <cell r="BY3049">
            <v>0</v>
          </cell>
          <cell r="BZ3049">
            <v>0</v>
          </cell>
          <cell r="CA3049">
            <v>0</v>
          </cell>
          <cell r="CB3049">
            <v>0</v>
          </cell>
          <cell r="CC3049">
            <v>0</v>
          </cell>
          <cell r="CD3049">
            <v>0</v>
          </cell>
          <cell r="CE3049">
            <v>0</v>
          </cell>
          <cell r="CF3049">
            <v>0</v>
          </cell>
          <cell r="CG3049">
            <v>0</v>
          </cell>
          <cell r="CH3049">
            <v>0</v>
          </cell>
          <cell r="CI3049">
            <v>0</v>
          </cell>
          <cell r="CJ3049">
            <v>0</v>
          </cell>
          <cell r="CK3049">
            <v>0</v>
          </cell>
          <cell r="CL3049">
            <v>0</v>
          </cell>
          <cell r="CM3049">
            <v>0</v>
          </cell>
          <cell r="CN3049">
            <v>0</v>
          </cell>
          <cell r="CO3049">
            <v>0</v>
          </cell>
          <cell r="CP3049">
            <v>0</v>
          </cell>
          <cell r="CQ3049">
            <v>0</v>
          </cell>
          <cell r="CR3049">
            <v>0</v>
          </cell>
          <cell r="CS3049">
            <v>0</v>
          </cell>
          <cell r="CT3049">
            <v>0</v>
          </cell>
          <cell r="CU3049">
            <v>0</v>
          </cell>
          <cell r="CV3049">
            <v>0</v>
          </cell>
          <cell r="CW3049">
            <v>0</v>
          </cell>
          <cell r="CX3049">
            <v>0</v>
          </cell>
          <cell r="CY3049">
            <v>0</v>
          </cell>
          <cell r="CZ3049">
            <v>0</v>
          </cell>
          <cell r="DA3049">
            <v>0</v>
          </cell>
          <cell r="DB3049">
            <v>0</v>
          </cell>
          <cell r="DC3049">
            <v>0</v>
          </cell>
          <cell r="DD3049">
            <v>206.42491570999999</v>
          </cell>
          <cell r="DE3049">
            <v>0</v>
          </cell>
          <cell r="DG3049">
            <v>186.43195699999998</v>
          </cell>
          <cell r="DI3049">
            <v>0.03</v>
          </cell>
          <cell r="DJ3049">
            <v>5.5929587099999996</v>
          </cell>
          <cell r="DK3049">
            <v>2.7848947914200724E-2</v>
          </cell>
          <cell r="DL3049">
            <v>0</v>
          </cell>
        </row>
        <row r="3050">
          <cell r="A3050" t="str">
            <v>SS-CABLE-DUCT-SENS-MAGN</v>
          </cell>
          <cell r="B3050" t="str">
            <v>SS - CAVI - CANALE - SENSORE MAGNETICO PORTA (TOTALE PER LIVELLO)</v>
          </cell>
          <cell r="F3050">
            <v>2215.5980021036203</v>
          </cell>
          <cell r="H3050">
            <v>1223.8542399999999</v>
          </cell>
          <cell r="I3050">
            <v>0.44761899999999999</v>
          </cell>
          <cell r="J3050" t="str">
            <v>OK</v>
          </cell>
          <cell r="K3050" t="str">
            <v>NEWZD</v>
          </cell>
          <cell r="L3050">
            <v>0</v>
          </cell>
          <cell r="M3050">
            <v>0</v>
          </cell>
          <cell r="N3050">
            <v>0</v>
          </cell>
          <cell r="O3050">
            <v>0</v>
          </cell>
          <cell r="P3050">
            <v>0</v>
          </cell>
          <cell r="Q3050">
            <v>0</v>
          </cell>
          <cell r="R3050">
            <v>0</v>
          </cell>
          <cell r="S3050">
            <v>0</v>
          </cell>
          <cell r="T3050">
            <v>0</v>
          </cell>
          <cell r="U3050">
            <v>0</v>
          </cell>
          <cell r="V3050">
            <v>0</v>
          </cell>
          <cell r="W3050">
            <v>0</v>
          </cell>
          <cell r="X3050">
            <v>0</v>
          </cell>
          <cell r="Y3050">
            <v>0</v>
          </cell>
          <cell r="Z3050">
            <v>0</v>
          </cell>
          <cell r="AA3050">
            <v>0</v>
          </cell>
          <cell r="AB3050">
            <v>0</v>
          </cell>
          <cell r="AC3050">
            <v>0</v>
          </cell>
          <cell r="AD3050">
            <v>0</v>
          </cell>
          <cell r="AE3050">
            <v>0</v>
          </cell>
          <cell r="AF3050">
            <v>0</v>
          </cell>
          <cell r="AG3050">
            <v>0</v>
          </cell>
          <cell r="AH3050">
            <v>0</v>
          </cell>
          <cell r="AI3050">
            <v>0</v>
          </cell>
          <cell r="AJ3050">
            <v>0</v>
          </cell>
          <cell r="AK3050">
            <v>0</v>
          </cell>
          <cell r="AL3050">
            <v>0</v>
          </cell>
          <cell r="AM3050">
            <v>0</v>
          </cell>
          <cell r="AN3050">
            <v>0</v>
          </cell>
          <cell r="AO3050">
            <v>0</v>
          </cell>
          <cell r="AP3050">
            <v>0</v>
          </cell>
          <cell r="AQ3050">
            <v>0</v>
          </cell>
          <cell r="AR3050">
            <v>0</v>
          </cell>
          <cell r="AS3050">
            <v>0</v>
          </cell>
          <cell r="AT3050">
            <v>0</v>
          </cell>
          <cell r="AU3050">
            <v>0</v>
          </cell>
          <cell r="AV3050">
            <v>1223.8542399999999</v>
          </cell>
          <cell r="AW3050">
            <v>0</v>
          </cell>
          <cell r="AX3050">
            <v>0</v>
          </cell>
          <cell r="AY3050">
            <v>0</v>
          </cell>
          <cell r="AZ3050">
            <v>0</v>
          </cell>
          <cell r="BA3050">
            <v>0</v>
          </cell>
          <cell r="BB3050">
            <v>0</v>
          </cell>
          <cell r="BC3050">
            <v>0</v>
          </cell>
          <cell r="BD3050">
            <v>0</v>
          </cell>
          <cell r="BE3050">
            <v>0</v>
          </cell>
          <cell r="BF3050">
            <v>0</v>
          </cell>
          <cell r="BG3050">
            <v>0</v>
          </cell>
          <cell r="BH3050">
            <v>0</v>
          </cell>
          <cell r="BI3050">
            <v>0</v>
          </cell>
          <cell r="BJ3050">
            <v>0</v>
          </cell>
          <cell r="BK3050">
            <v>0</v>
          </cell>
          <cell r="BL3050">
            <v>0</v>
          </cell>
          <cell r="BM3050">
            <v>0</v>
          </cell>
          <cell r="BN3050">
            <v>0</v>
          </cell>
          <cell r="BO3050">
            <v>0</v>
          </cell>
          <cell r="BP3050">
            <v>0</v>
          </cell>
          <cell r="BQ3050">
            <v>0</v>
          </cell>
          <cell r="BR3050">
            <v>0</v>
          </cell>
          <cell r="BS3050">
            <v>0</v>
          </cell>
          <cell r="BT3050">
            <v>0</v>
          </cell>
          <cell r="BU3050">
            <v>0</v>
          </cell>
          <cell r="BV3050">
            <v>0</v>
          </cell>
          <cell r="BW3050">
            <v>0</v>
          </cell>
          <cell r="BX3050">
            <v>0</v>
          </cell>
          <cell r="BY3050">
            <v>0</v>
          </cell>
          <cell r="BZ3050">
            <v>0</v>
          </cell>
          <cell r="CA3050">
            <v>0</v>
          </cell>
          <cell r="CB3050">
            <v>0</v>
          </cell>
          <cell r="CC3050">
            <v>0</v>
          </cell>
          <cell r="CD3050">
            <v>0</v>
          </cell>
          <cell r="CE3050">
            <v>0</v>
          </cell>
          <cell r="CF3050">
            <v>0</v>
          </cell>
          <cell r="CG3050">
            <v>0</v>
          </cell>
          <cell r="CH3050">
            <v>0</v>
          </cell>
          <cell r="CI3050">
            <v>0</v>
          </cell>
          <cell r="CJ3050">
            <v>0</v>
          </cell>
          <cell r="CK3050">
            <v>0</v>
          </cell>
          <cell r="CL3050">
            <v>0</v>
          </cell>
          <cell r="CM3050">
            <v>0</v>
          </cell>
          <cell r="CN3050">
            <v>0</v>
          </cell>
          <cell r="CO3050">
            <v>0</v>
          </cell>
          <cell r="CP3050">
            <v>0</v>
          </cell>
          <cell r="CQ3050">
            <v>0</v>
          </cell>
          <cell r="CR3050">
            <v>0</v>
          </cell>
          <cell r="CS3050">
            <v>0</v>
          </cell>
          <cell r="CT3050">
            <v>0</v>
          </cell>
          <cell r="CU3050">
            <v>0</v>
          </cell>
          <cell r="CV3050">
            <v>0</v>
          </cell>
          <cell r="CW3050">
            <v>0</v>
          </cell>
          <cell r="CX3050">
            <v>0</v>
          </cell>
          <cell r="CY3050">
            <v>0</v>
          </cell>
          <cell r="CZ3050">
            <v>0</v>
          </cell>
          <cell r="DA3050">
            <v>0</v>
          </cell>
          <cell r="DB3050">
            <v>0</v>
          </cell>
          <cell r="DC3050">
            <v>0</v>
          </cell>
          <cell r="DD3050">
            <v>1223.8542399999999</v>
          </cell>
          <cell r="DE3050">
            <v>0</v>
          </cell>
          <cell r="DG3050">
            <v>1188.2079999999999</v>
          </cell>
          <cell r="DI3050">
            <v>0.03</v>
          </cell>
          <cell r="DJ3050">
            <v>35.646239999999992</v>
          </cell>
          <cell r="DK3050">
            <v>2.9999999999999995E-2</v>
          </cell>
          <cell r="DL3050">
            <v>0</v>
          </cell>
        </row>
        <row r="3051">
          <cell r="A3051" t="str">
            <v>SS-C-BAT-TC3</v>
          </cell>
          <cell r="B3051" t="str">
            <v>CARICABATTERIE TC3 PER SHUTTLE SMART STORE</v>
          </cell>
          <cell r="C3051" t="str">
            <v>BATTERY CHARGER TC3 FOR SHUTTLE SMART STORE</v>
          </cell>
          <cell r="F3051">
            <v>5613.4947028571432</v>
          </cell>
          <cell r="H3051">
            <v>3929.4462920000001</v>
          </cell>
          <cell r="I3051">
            <v>0.30000000000000004</v>
          </cell>
          <cell r="J3051" t="str">
            <v>OK</v>
          </cell>
          <cell r="K3051" t="str">
            <v>MATTD</v>
          </cell>
          <cell r="L3051">
            <v>1</v>
          </cell>
          <cell r="M3051">
            <v>0</v>
          </cell>
          <cell r="N3051">
            <v>0</v>
          </cell>
          <cell r="O3051">
            <v>0</v>
          </cell>
          <cell r="P3051">
            <v>0</v>
          </cell>
          <cell r="Q3051">
            <v>0</v>
          </cell>
          <cell r="R3051">
            <v>0</v>
          </cell>
          <cell r="S3051">
            <v>0</v>
          </cell>
          <cell r="T3051">
            <v>0</v>
          </cell>
          <cell r="U3051">
            <v>0</v>
          </cell>
          <cell r="V3051">
            <v>0</v>
          </cell>
          <cell r="W3051">
            <v>0</v>
          </cell>
          <cell r="X3051">
            <v>0</v>
          </cell>
          <cell r="Y3051">
            <v>0</v>
          </cell>
          <cell r="Z3051">
            <v>0</v>
          </cell>
          <cell r="AA3051">
            <v>0</v>
          </cell>
          <cell r="AB3051">
            <v>0</v>
          </cell>
          <cell r="AC3051">
            <v>0</v>
          </cell>
          <cell r="AD3051">
            <v>0</v>
          </cell>
          <cell r="AE3051">
            <v>0</v>
          </cell>
          <cell r="AF3051">
            <v>0</v>
          </cell>
          <cell r="AG3051">
            <v>0</v>
          </cell>
          <cell r="AH3051">
            <v>0</v>
          </cell>
          <cell r="AI3051">
            <v>0</v>
          </cell>
          <cell r="AJ3051">
            <v>0</v>
          </cell>
          <cell r="AK3051">
            <v>0</v>
          </cell>
          <cell r="AL3051">
            <v>0</v>
          </cell>
          <cell r="AM3051">
            <v>0</v>
          </cell>
          <cell r="AN3051">
            <v>0</v>
          </cell>
          <cell r="AO3051">
            <v>0</v>
          </cell>
          <cell r="AP3051">
            <v>0</v>
          </cell>
          <cell r="AQ3051">
            <v>0</v>
          </cell>
          <cell r="AR3051">
            <v>0</v>
          </cell>
          <cell r="AS3051">
            <v>0</v>
          </cell>
          <cell r="AT3051">
            <v>0</v>
          </cell>
          <cell r="AU3051">
            <v>0</v>
          </cell>
          <cell r="AV3051">
            <v>3929.4462920000001</v>
          </cell>
          <cell r="AW3051">
            <v>0</v>
          </cell>
          <cell r="AX3051">
            <v>0</v>
          </cell>
          <cell r="AY3051">
            <v>0</v>
          </cell>
          <cell r="AZ3051">
            <v>0</v>
          </cell>
          <cell r="BA3051">
            <v>0</v>
          </cell>
          <cell r="BB3051">
            <v>0</v>
          </cell>
          <cell r="BC3051">
            <v>0</v>
          </cell>
          <cell r="BD3051">
            <v>0</v>
          </cell>
          <cell r="BE3051">
            <v>0</v>
          </cell>
          <cell r="BF3051">
            <v>0</v>
          </cell>
          <cell r="BG3051">
            <v>0</v>
          </cell>
          <cell r="BH3051">
            <v>0</v>
          </cell>
          <cell r="BI3051">
            <v>0</v>
          </cell>
          <cell r="BJ3051">
            <v>0</v>
          </cell>
          <cell r="BK3051">
            <v>0</v>
          </cell>
          <cell r="BL3051">
            <v>0</v>
          </cell>
          <cell r="BM3051">
            <v>0</v>
          </cell>
          <cell r="BN3051">
            <v>0</v>
          </cell>
          <cell r="BO3051">
            <v>0</v>
          </cell>
          <cell r="BP3051">
            <v>0</v>
          </cell>
          <cell r="BQ3051">
            <v>0</v>
          </cell>
          <cell r="BR3051">
            <v>0</v>
          </cell>
          <cell r="BS3051">
            <v>0</v>
          </cell>
          <cell r="BT3051">
            <v>0</v>
          </cell>
          <cell r="BU3051">
            <v>0</v>
          </cell>
          <cell r="BV3051">
            <v>0</v>
          </cell>
          <cell r="BW3051">
            <v>0</v>
          </cell>
          <cell r="BX3051">
            <v>0</v>
          </cell>
          <cell r="BY3051">
            <v>0</v>
          </cell>
          <cell r="BZ3051">
            <v>0</v>
          </cell>
          <cell r="CA3051">
            <v>0</v>
          </cell>
          <cell r="CB3051">
            <v>0</v>
          </cell>
          <cell r="CC3051">
            <v>0</v>
          </cell>
          <cell r="CD3051">
            <v>0</v>
          </cell>
          <cell r="CE3051">
            <v>0</v>
          </cell>
          <cell r="CF3051">
            <v>0</v>
          </cell>
          <cell r="CG3051">
            <v>0</v>
          </cell>
          <cell r="CH3051">
            <v>0</v>
          </cell>
          <cell r="CI3051">
            <v>0</v>
          </cell>
          <cell r="CJ3051">
            <v>0</v>
          </cell>
          <cell r="CK3051">
            <v>0</v>
          </cell>
          <cell r="CL3051">
            <v>0</v>
          </cell>
          <cell r="CM3051">
            <v>0</v>
          </cell>
          <cell r="CN3051">
            <v>0</v>
          </cell>
          <cell r="CO3051">
            <v>0</v>
          </cell>
          <cell r="CP3051">
            <v>0</v>
          </cell>
          <cell r="CQ3051">
            <v>0</v>
          </cell>
          <cell r="CR3051">
            <v>0</v>
          </cell>
          <cell r="CS3051">
            <v>0</v>
          </cell>
          <cell r="CT3051">
            <v>0</v>
          </cell>
          <cell r="CU3051">
            <v>0</v>
          </cell>
          <cell r="CV3051">
            <v>0</v>
          </cell>
          <cell r="CW3051">
            <v>0</v>
          </cell>
          <cell r="CX3051">
            <v>0</v>
          </cell>
          <cell r="CY3051">
            <v>0</v>
          </cell>
          <cell r="CZ3051">
            <v>0</v>
          </cell>
          <cell r="DA3051">
            <v>0</v>
          </cell>
          <cell r="DB3051">
            <v>0</v>
          </cell>
          <cell r="DC3051">
            <v>0</v>
          </cell>
          <cell r="DD3051">
            <v>3929.4462920000001</v>
          </cell>
          <cell r="DE3051">
            <v>0</v>
          </cell>
          <cell r="DG3051">
            <v>3814.9964</v>
          </cell>
          <cell r="DH3051">
            <v>1</v>
          </cell>
          <cell r="DI3051">
            <v>0.03</v>
          </cell>
          <cell r="DJ3051">
            <v>114.44989199999999</v>
          </cell>
          <cell r="DK3051">
            <v>0.03</v>
          </cell>
          <cell r="DL3051">
            <v>0</v>
          </cell>
        </row>
        <row r="3052">
          <cell r="A3052" t="str">
            <v>SS-CHARGER-CE</v>
          </cell>
          <cell r="B3052" t="str">
            <v>SS - CARICABATTERIE SHUTTLE - CE [RIF.798022995]</v>
          </cell>
          <cell r="F3052">
            <v>2837.968122857143</v>
          </cell>
          <cell r="H3052">
            <v>1986.5776859999999</v>
          </cell>
          <cell r="I3052">
            <v>0.30000000000000004</v>
          </cell>
          <cell r="J3052" t="str">
            <v>OK</v>
          </cell>
          <cell r="K3052" t="str">
            <v>NEWZD</v>
          </cell>
          <cell r="L3052">
            <v>0</v>
          </cell>
          <cell r="M3052">
            <v>0</v>
          </cell>
          <cell r="N3052">
            <v>0</v>
          </cell>
          <cell r="O3052">
            <v>0</v>
          </cell>
          <cell r="P3052">
            <v>0</v>
          </cell>
          <cell r="Q3052">
            <v>0</v>
          </cell>
          <cell r="R3052">
            <v>0</v>
          </cell>
          <cell r="S3052">
            <v>0</v>
          </cell>
          <cell r="T3052">
            <v>0</v>
          </cell>
          <cell r="U3052">
            <v>0</v>
          </cell>
          <cell r="V3052">
            <v>0</v>
          </cell>
          <cell r="W3052">
            <v>0</v>
          </cell>
          <cell r="X3052">
            <v>0</v>
          </cell>
          <cell r="Y3052">
            <v>0</v>
          </cell>
          <cell r="Z3052">
            <v>0</v>
          </cell>
          <cell r="AA3052">
            <v>0</v>
          </cell>
          <cell r="AB3052">
            <v>0</v>
          </cell>
          <cell r="AC3052">
            <v>0</v>
          </cell>
          <cell r="AD3052">
            <v>0</v>
          </cell>
          <cell r="AE3052">
            <v>0</v>
          </cell>
          <cell r="AF3052">
            <v>0</v>
          </cell>
          <cell r="AG3052">
            <v>0</v>
          </cell>
          <cell r="AH3052">
            <v>0</v>
          </cell>
          <cell r="AI3052">
            <v>0</v>
          </cell>
          <cell r="AJ3052">
            <v>0</v>
          </cell>
          <cell r="AK3052">
            <v>0</v>
          </cell>
          <cell r="AL3052">
            <v>0</v>
          </cell>
          <cell r="AM3052">
            <v>0</v>
          </cell>
          <cell r="AN3052">
            <v>0</v>
          </cell>
          <cell r="AO3052">
            <v>0</v>
          </cell>
          <cell r="AP3052">
            <v>0</v>
          </cell>
          <cell r="AQ3052">
            <v>0</v>
          </cell>
          <cell r="AR3052">
            <v>0</v>
          </cell>
          <cell r="AS3052">
            <v>0</v>
          </cell>
          <cell r="AT3052">
            <v>0</v>
          </cell>
          <cell r="AU3052">
            <v>0</v>
          </cell>
          <cell r="AV3052">
            <v>1986.5776859999999</v>
          </cell>
          <cell r="AW3052">
            <v>0</v>
          </cell>
          <cell r="AX3052">
            <v>0</v>
          </cell>
          <cell r="AY3052">
            <v>0</v>
          </cell>
          <cell r="AZ3052">
            <v>0</v>
          </cell>
          <cell r="BA3052">
            <v>0</v>
          </cell>
          <cell r="BB3052">
            <v>0</v>
          </cell>
          <cell r="BC3052">
            <v>0</v>
          </cell>
          <cell r="BD3052">
            <v>0</v>
          </cell>
          <cell r="BE3052">
            <v>0</v>
          </cell>
          <cell r="BF3052">
            <v>0</v>
          </cell>
          <cell r="BG3052">
            <v>0</v>
          </cell>
          <cell r="BH3052">
            <v>0</v>
          </cell>
          <cell r="BI3052">
            <v>0</v>
          </cell>
          <cell r="BJ3052">
            <v>0</v>
          </cell>
          <cell r="BK3052">
            <v>0</v>
          </cell>
          <cell r="BL3052">
            <v>0</v>
          </cell>
          <cell r="BM3052">
            <v>0</v>
          </cell>
          <cell r="BN3052">
            <v>0</v>
          </cell>
          <cell r="BO3052">
            <v>0</v>
          </cell>
          <cell r="BP3052">
            <v>0</v>
          </cell>
          <cell r="BQ3052">
            <v>0</v>
          </cell>
          <cell r="BR3052">
            <v>0</v>
          </cell>
          <cell r="BS3052">
            <v>0</v>
          </cell>
          <cell r="BT3052">
            <v>0</v>
          </cell>
          <cell r="BU3052">
            <v>0</v>
          </cell>
          <cell r="BV3052">
            <v>0</v>
          </cell>
          <cell r="BW3052">
            <v>0</v>
          </cell>
          <cell r="BX3052">
            <v>0</v>
          </cell>
          <cell r="BY3052">
            <v>0</v>
          </cell>
          <cell r="BZ3052">
            <v>0</v>
          </cell>
          <cell r="CA3052">
            <v>0</v>
          </cell>
          <cell r="CB3052">
            <v>0</v>
          </cell>
          <cell r="CC3052">
            <v>0</v>
          </cell>
          <cell r="CD3052">
            <v>0</v>
          </cell>
          <cell r="CE3052">
            <v>0</v>
          </cell>
          <cell r="CF3052">
            <v>0</v>
          </cell>
          <cell r="CG3052">
            <v>0</v>
          </cell>
          <cell r="CH3052">
            <v>0</v>
          </cell>
          <cell r="CI3052">
            <v>0</v>
          </cell>
          <cell r="CJ3052">
            <v>0</v>
          </cell>
          <cell r="CK3052">
            <v>0</v>
          </cell>
          <cell r="CL3052">
            <v>0</v>
          </cell>
          <cell r="CM3052">
            <v>0</v>
          </cell>
          <cell r="CN3052">
            <v>0</v>
          </cell>
          <cell r="CO3052">
            <v>0</v>
          </cell>
          <cell r="CP3052">
            <v>0</v>
          </cell>
          <cell r="CQ3052">
            <v>0</v>
          </cell>
          <cell r="CR3052">
            <v>0</v>
          </cell>
          <cell r="CS3052">
            <v>0</v>
          </cell>
          <cell r="CT3052">
            <v>0</v>
          </cell>
          <cell r="CU3052">
            <v>0</v>
          </cell>
          <cell r="CV3052">
            <v>0</v>
          </cell>
          <cell r="CW3052">
            <v>0</v>
          </cell>
          <cell r="CX3052">
            <v>0</v>
          </cell>
          <cell r="CY3052">
            <v>0</v>
          </cell>
          <cell r="CZ3052">
            <v>0</v>
          </cell>
          <cell r="DA3052">
            <v>0</v>
          </cell>
          <cell r="DB3052">
            <v>0</v>
          </cell>
          <cell r="DC3052">
            <v>0</v>
          </cell>
          <cell r="DD3052">
            <v>1986.5776859999999</v>
          </cell>
          <cell r="DE3052">
            <v>0</v>
          </cell>
          <cell r="DG3052">
            <v>1928.7161999999998</v>
          </cell>
          <cell r="DI3052">
            <v>0.03</v>
          </cell>
          <cell r="DJ3052">
            <v>57.861485999999992</v>
          </cell>
          <cell r="DK3052">
            <v>0.03</v>
          </cell>
          <cell r="DL3052">
            <v>0</v>
          </cell>
        </row>
        <row r="3053">
          <cell r="A3053" t="str">
            <v>SS-CHARGER-CE-COLD</v>
          </cell>
          <cell r="B3053" t="str">
            <v>SS - EXTRA CARICABATTERIE SHUTTLE - CE - CELLA FRIGO -</v>
          </cell>
          <cell r="F3053">
            <v>1865.4410928571431</v>
          </cell>
          <cell r="H3053">
            <v>1305.808765</v>
          </cell>
          <cell r="I3053">
            <v>0.30000000000000004</v>
          </cell>
          <cell r="J3053" t="str">
            <v>OK</v>
          </cell>
          <cell r="K3053" t="str">
            <v>NEWZD</v>
          </cell>
          <cell r="L3053">
            <v>0</v>
          </cell>
          <cell r="M3053">
            <v>0</v>
          </cell>
          <cell r="N3053">
            <v>0</v>
          </cell>
          <cell r="O3053">
            <v>0</v>
          </cell>
          <cell r="P3053">
            <v>0</v>
          </cell>
          <cell r="Q3053">
            <v>0</v>
          </cell>
          <cell r="R3053">
            <v>0</v>
          </cell>
          <cell r="S3053">
            <v>0</v>
          </cell>
          <cell r="T3053">
            <v>0</v>
          </cell>
          <cell r="U3053">
            <v>0</v>
          </cell>
          <cell r="V3053">
            <v>0</v>
          </cell>
          <cell r="W3053">
            <v>0</v>
          </cell>
          <cell r="X3053">
            <v>0</v>
          </cell>
          <cell r="Y3053">
            <v>0</v>
          </cell>
          <cell r="Z3053">
            <v>0</v>
          </cell>
          <cell r="AA3053">
            <v>0</v>
          </cell>
          <cell r="AB3053">
            <v>0</v>
          </cell>
          <cell r="AC3053">
            <v>0</v>
          </cell>
          <cell r="AD3053">
            <v>0</v>
          </cell>
          <cell r="AE3053">
            <v>0</v>
          </cell>
          <cell r="AF3053">
            <v>0</v>
          </cell>
          <cell r="AG3053">
            <v>0</v>
          </cell>
          <cell r="AH3053">
            <v>0</v>
          </cell>
          <cell r="AI3053">
            <v>0</v>
          </cell>
          <cell r="AJ3053">
            <v>0</v>
          </cell>
          <cell r="AK3053">
            <v>0</v>
          </cell>
          <cell r="AL3053">
            <v>0</v>
          </cell>
          <cell r="AM3053">
            <v>0</v>
          </cell>
          <cell r="AN3053">
            <v>0</v>
          </cell>
          <cell r="AO3053">
            <v>0</v>
          </cell>
          <cell r="AP3053">
            <v>0</v>
          </cell>
          <cell r="AQ3053">
            <v>0</v>
          </cell>
          <cell r="AR3053">
            <v>0</v>
          </cell>
          <cell r="AS3053">
            <v>0</v>
          </cell>
          <cell r="AT3053">
            <v>0</v>
          </cell>
          <cell r="AU3053">
            <v>0</v>
          </cell>
          <cell r="AV3053">
            <v>1305.808765</v>
          </cell>
          <cell r="AW3053">
            <v>0</v>
          </cell>
          <cell r="AX3053">
            <v>0</v>
          </cell>
          <cell r="AY3053">
            <v>0</v>
          </cell>
          <cell r="AZ3053">
            <v>0</v>
          </cell>
          <cell r="BA3053">
            <v>0</v>
          </cell>
          <cell r="BB3053">
            <v>0</v>
          </cell>
          <cell r="BC3053">
            <v>0</v>
          </cell>
          <cell r="BD3053">
            <v>0</v>
          </cell>
          <cell r="BE3053">
            <v>0</v>
          </cell>
          <cell r="BF3053">
            <v>0</v>
          </cell>
          <cell r="BG3053">
            <v>0</v>
          </cell>
          <cell r="BH3053">
            <v>0</v>
          </cell>
          <cell r="BI3053">
            <v>0</v>
          </cell>
          <cell r="BJ3053">
            <v>0</v>
          </cell>
          <cell r="BK3053">
            <v>0</v>
          </cell>
          <cell r="BL3053">
            <v>0</v>
          </cell>
          <cell r="BM3053">
            <v>0</v>
          </cell>
          <cell r="BN3053">
            <v>0</v>
          </cell>
          <cell r="BO3053">
            <v>0</v>
          </cell>
          <cell r="BP3053">
            <v>0</v>
          </cell>
          <cell r="BQ3053">
            <v>0</v>
          </cell>
          <cell r="BR3053">
            <v>0</v>
          </cell>
          <cell r="BS3053">
            <v>0</v>
          </cell>
          <cell r="BT3053">
            <v>0</v>
          </cell>
          <cell r="BU3053">
            <v>0</v>
          </cell>
          <cell r="BV3053">
            <v>0</v>
          </cell>
          <cell r="BW3053">
            <v>0</v>
          </cell>
          <cell r="BX3053">
            <v>0</v>
          </cell>
          <cell r="BY3053">
            <v>0</v>
          </cell>
          <cell r="BZ3053">
            <v>0</v>
          </cell>
          <cell r="CA3053">
            <v>0</v>
          </cell>
          <cell r="CB3053">
            <v>0</v>
          </cell>
          <cell r="CC3053">
            <v>0</v>
          </cell>
          <cell r="CD3053">
            <v>0</v>
          </cell>
          <cell r="CE3053">
            <v>0</v>
          </cell>
          <cell r="CF3053">
            <v>0</v>
          </cell>
          <cell r="CG3053">
            <v>0</v>
          </cell>
          <cell r="CH3053">
            <v>0</v>
          </cell>
          <cell r="CI3053">
            <v>0</v>
          </cell>
          <cell r="CJ3053">
            <v>0</v>
          </cell>
          <cell r="CK3053">
            <v>0</v>
          </cell>
          <cell r="CL3053">
            <v>0</v>
          </cell>
          <cell r="CM3053">
            <v>0</v>
          </cell>
          <cell r="CN3053">
            <v>0</v>
          </cell>
          <cell r="CO3053">
            <v>0</v>
          </cell>
          <cell r="CP3053">
            <v>0</v>
          </cell>
          <cell r="CQ3053">
            <v>0</v>
          </cell>
          <cell r="CR3053">
            <v>0</v>
          </cell>
          <cell r="CS3053">
            <v>0</v>
          </cell>
          <cell r="CT3053">
            <v>0</v>
          </cell>
          <cell r="CU3053">
            <v>0</v>
          </cell>
          <cell r="CV3053">
            <v>0</v>
          </cell>
          <cell r="CW3053">
            <v>0</v>
          </cell>
          <cell r="CX3053">
            <v>0</v>
          </cell>
          <cell r="CY3053">
            <v>0</v>
          </cell>
          <cell r="CZ3053">
            <v>0</v>
          </cell>
          <cell r="DA3053">
            <v>0</v>
          </cell>
          <cell r="DB3053">
            <v>0</v>
          </cell>
          <cell r="DC3053">
            <v>0</v>
          </cell>
          <cell r="DD3053">
            <v>1305.808765</v>
          </cell>
          <cell r="DE3053">
            <v>0</v>
          </cell>
          <cell r="DG3053">
            <v>1267.7755</v>
          </cell>
          <cell r="DI3053">
            <v>0.03</v>
          </cell>
          <cell r="DJ3053">
            <v>38.033265</v>
          </cell>
          <cell r="DK3053">
            <v>3.0000000000000002E-2</v>
          </cell>
          <cell r="DL3053">
            <v>0</v>
          </cell>
        </row>
        <row r="3054">
          <cell r="A3054" t="str">
            <v>SS-CHARGER-UL</v>
          </cell>
          <cell r="B3054" t="str">
            <v>SS - CARICABATTERIE SHUTTLE - UL [RIF.798022991]</v>
          </cell>
          <cell r="F3054">
            <v>4247.5859528571436</v>
          </cell>
          <cell r="H3054">
            <v>2973.3101670000001</v>
          </cell>
          <cell r="I3054">
            <v>0.30000000000000016</v>
          </cell>
          <cell r="J3054" t="str">
            <v>OK</v>
          </cell>
          <cell r="K3054" t="str">
            <v>NEWZD</v>
          </cell>
          <cell r="L3054">
            <v>0</v>
          </cell>
          <cell r="M3054">
            <v>0</v>
          </cell>
          <cell r="N3054">
            <v>0</v>
          </cell>
          <cell r="O3054">
            <v>0</v>
          </cell>
          <cell r="P3054">
            <v>0</v>
          </cell>
          <cell r="Q3054">
            <v>0</v>
          </cell>
          <cell r="R3054">
            <v>0</v>
          </cell>
          <cell r="S3054">
            <v>0</v>
          </cell>
          <cell r="T3054">
            <v>0</v>
          </cell>
          <cell r="U3054">
            <v>0</v>
          </cell>
          <cell r="V3054">
            <v>0</v>
          </cell>
          <cell r="W3054">
            <v>0</v>
          </cell>
          <cell r="X3054">
            <v>0</v>
          </cell>
          <cell r="Y3054">
            <v>0</v>
          </cell>
          <cell r="Z3054">
            <v>0</v>
          </cell>
          <cell r="AA3054">
            <v>0</v>
          </cell>
          <cell r="AB3054">
            <v>0</v>
          </cell>
          <cell r="AC3054">
            <v>0</v>
          </cell>
          <cell r="AD3054">
            <v>0</v>
          </cell>
          <cell r="AE3054">
            <v>0</v>
          </cell>
          <cell r="AF3054">
            <v>0</v>
          </cell>
          <cell r="AG3054">
            <v>0</v>
          </cell>
          <cell r="AH3054">
            <v>0</v>
          </cell>
          <cell r="AI3054">
            <v>0</v>
          </cell>
          <cell r="AJ3054">
            <v>0</v>
          </cell>
          <cell r="AK3054">
            <v>0</v>
          </cell>
          <cell r="AL3054">
            <v>0</v>
          </cell>
          <cell r="AM3054">
            <v>0</v>
          </cell>
          <cell r="AN3054">
            <v>0</v>
          </cell>
          <cell r="AO3054">
            <v>0</v>
          </cell>
          <cell r="AP3054">
            <v>0</v>
          </cell>
          <cell r="AQ3054">
            <v>0</v>
          </cell>
          <cell r="AR3054">
            <v>0</v>
          </cell>
          <cell r="AS3054">
            <v>0</v>
          </cell>
          <cell r="AT3054">
            <v>0</v>
          </cell>
          <cell r="AU3054">
            <v>0</v>
          </cell>
          <cell r="AV3054">
            <v>2973.3101670000001</v>
          </cell>
          <cell r="AW3054">
            <v>0</v>
          </cell>
          <cell r="AX3054">
            <v>0</v>
          </cell>
          <cell r="AY3054">
            <v>0</v>
          </cell>
          <cell r="AZ3054">
            <v>0</v>
          </cell>
          <cell r="BA3054">
            <v>0</v>
          </cell>
          <cell r="BB3054">
            <v>0</v>
          </cell>
          <cell r="BC3054">
            <v>0</v>
          </cell>
          <cell r="BD3054">
            <v>0</v>
          </cell>
          <cell r="BE3054">
            <v>0</v>
          </cell>
          <cell r="BF3054">
            <v>0</v>
          </cell>
          <cell r="BG3054">
            <v>0</v>
          </cell>
          <cell r="BH3054">
            <v>0</v>
          </cell>
          <cell r="BI3054">
            <v>0</v>
          </cell>
          <cell r="BJ3054">
            <v>0</v>
          </cell>
          <cell r="BK3054">
            <v>0</v>
          </cell>
          <cell r="BL3054">
            <v>0</v>
          </cell>
          <cell r="BM3054">
            <v>0</v>
          </cell>
          <cell r="BN3054">
            <v>0</v>
          </cell>
          <cell r="BO3054">
            <v>0</v>
          </cell>
          <cell r="BP3054">
            <v>0</v>
          </cell>
          <cell r="BQ3054">
            <v>0</v>
          </cell>
          <cell r="BR3054">
            <v>0</v>
          </cell>
          <cell r="BS3054">
            <v>0</v>
          </cell>
          <cell r="BT3054">
            <v>0</v>
          </cell>
          <cell r="BU3054">
            <v>0</v>
          </cell>
          <cell r="BV3054">
            <v>0</v>
          </cell>
          <cell r="BW3054">
            <v>0</v>
          </cell>
          <cell r="BX3054">
            <v>0</v>
          </cell>
          <cell r="BY3054">
            <v>0</v>
          </cell>
          <cell r="BZ3054">
            <v>0</v>
          </cell>
          <cell r="CA3054">
            <v>0</v>
          </cell>
          <cell r="CB3054">
            <v>0</v>
          </cell>
          <cell r="CC3054">
            <v>0</v>
          </cell>
          <cell r="CD3054">
            <v>0</v>
          </cell>
          <cell r="CE3054">
            <v>0</v>
          </cell>
          <cell r="CF3054">
            <v>0</v>
          </cell>
          <cell r="CG3054">
            <v>0</v>
          </cell>
          <cell r="CH3054">
            <v>0</v>
          </cell>
          <cell r="CI3054">
            <v>0</v>
          </cell>
          <cell r="CJ3054">
            <v>0</v>
          </cell>
          <cell r="CK3054">
            <v>0</v>
          </cell>
          <cell r="CL3054">
            <v>0</v>
          </cell>
          <cell r="CM3054">
            <v>0</v>
          </cell>
          <cell r="CN3054">
            <v>0</v>
          </cell>
          <cell r="CO3054">
            <v>0</v>
          </cell>
          <cell r="CP3054">
            <v>0</v>
          </cell>
          <cell r="CQ3054">
            <v>0</v>
          </cell>
          <cell r="CR3054">
            <v>0</v>
          </cell>
          <cell r="CS3054">
            <v>0</v>
          </cell>
          <cell r="CT3054">
            <v>0</v>
          </cell>
          <cell r="CU3054">
            <v>0</v>
          </cell>
          <cell r="CV3054">
            <v>0</v>
          </cell>
          <cell r="CW3054">
            <v>0</v>
          </cell>
          <cell r="CX3054">
            <v>0</v>
          </cell>
          <cell r="CY3054">
            <v>0</v>
          </cell>
          <cell r="CZ3054">
            <v>0</v>
          </cell>
          <cell r="DA3054">
            <v>0</v>
          </cell>
          <cell r="DB3054">
            <v>0</v>
          </cell>
          <cell r="DC3054">
            <v>0</v>
          </cell>
          <cell r="DD3054">
            <v>2973.3101670000001</v>
          </cell>
          <cell r="DE3054">
            <v>0</v>
          </cell>
          <cell r="DG3054">
            <v>2886.7089000000001</v>
          </cell>
          <cell r="DI3054">
            <v>0.03</v>
          </cell>
          <cell r="DJ3054">
            <v>86.601266999999993</v>
          </cell>
          <cell r="DK3054">
            <v>2.9999999999999995E-2</v>
          </cell>
          <cell r="DL3054">
            <v>0</v>
          </cell>
        </row>
        <row r="3055">
          <cell r="A3055" t="str">
            <v>SS-CHARGER-UL-COLD</v>
          </cell>
          <cell r="B3055" t="str">
            <v>SS - EXTRA CARICABATTERIE SHUTTLE - UL - CELLA FRIGO -</v>
          </cell>
          <cell r="F3055">
            <v>1865.4410928571431</v>
          </cell>
          <cell r="H3055">
            <v>1305.808765</v>
          </cell>
          <cell r="I3055">
            <v>0.30000000000000004</v>
          </cell>
          <cell r="J3055" t="str">
            <v>OK</v>
          </cell>
          <cell r="K3055" t="str">
            <v>NEWZD</v>
          </cell>
          <cell r="L3055">
            <v>0</v>
          </cell>
          <cell r="M3055">
            <v>0</v>
          </cell>
          <cell r="N3055">
            <v>0</v>
          </cell>
          <cell r="O3055">
            <v>0</v>
          </cell>
          <cell r="P3055">
            <v>0</v>
          </cell>
          <cell r="Q3055">
            <v>0</v>
          </cell>
          <cell r="R3055">
            <v>0</v>
          </cell>
          <cell r="S3055">
            <v>0</v>
          </cell>
          <cell r="T3055">
            <v>0</v>
          </cell>
          <cell r="U3055">
            <v>0</v>
          </cell>
          <cell r="V3055">
            <v>0</v>
          </cell>
          <cell r="W3055">
            <v>0</v>
          </cell>
          <cell r="X3055">
            <v>0</v>
          </cell>
          <cell r="Y3055">
            <v>0</v>
          </cell>
          <cell r="Z3055">
            <v>0</v>
          </cell>
          <cell r="AA3055">
            <v>0</v>
          </cell>
          <cell r="AB3055">
            <v>0</v>
          </cell>
          <cell r="AC3055">
            <v>0</v>
          </cell>
          <cell r="AD3055">
            <v>0</v>
          </cell>
          <cell r="AE3055">
            <v>0</v>
          </cell>
          <cell r="AF3055">
            <v>0</v>
          </cell>
          <cell r="AG3055">
            <v>0</v>
          </cell>
          <cell r="AH3055">
            <v>0</v>
          </cell>
          <cell r="AI3055">
            <v>0</v>
          </cell>
          <cell r="AJ3055">
            <v>0</v>
          </cell>
          <cell r="AK3055">
            <v>0</v>
          </cell>
          <cell r="AL3055">
            <v>0</v>
          </cell>
          <cell r="AM3055">
            <v>0</v>
          </cell>
          <cell r="AN3055">
            <v>0</v>
          </cell>
          <cell r="AO3055">
            <v>0</v>
          </cell>
          <cell r="AP3055">
            <v>0</v>
          </cell>
          <cell r="AQ3055">
            <v>0</v>
          </cell>
          <cell r="AR3055">
            <v>0</v>
          </cell>
          <cell r="AS3055">
            <v>0</v>
          </cell>
          <cell r="AT3055">
            <v>0</v>
          </cell>
          <cell r="AU3055">
            <v>0</v>
          </cell>
          <cell r="AV3055">
            <v>1305.808765</v>
          </cell>
          <cell r="AW3055">
            <v>0</v>
          </cell>
          <cell r="AX3055">
            <v>0</v>
          </cell>
          <cell r="AY3055">
            <v>0</v>
          </cell>
          <cell r="AZ3055">
            <v>0</v>
          </cell>
          <cell r="BA3055">
            <v>0</v>
          </cell>
          <cell r="BB3055">
            <v>0</v>
          </cell>
          <cell r="BC3055">
            <v>0</v>
          </cell>
          <cell r="BD3055">
            <v>0</v>
          </cell>
          <cell r="BE3055">
            <v>0</v>
          </cell>
          <cell r="BF3055">
            <v>0</v>
          </cell>
          <cell r="BG3055">
            <v>0</v>
          </cell>
          <cell r="BH3055">
            <v>0</v>
          </cell>
          <cell r="BI3055">
            <v>0</v>
          </cell>
          <cell r="BJ3055">
            <v>0</v>
          </cell>
          <cell r="BK3055">
            <v>0</v>
          </cell>
          <cell r="BL3055">
            <v>0</v>
          </cell>
          <cell r="BM3055">
            <v>0</v>
          </cell>
          <cell r="BN3055">
            <v>0</v>
          </cell>
          <cell r="BO3055">
            <v>0</v>
          </cell>
          <cell r="BP3055">
            <v>0</v>
          </cell>
          <cell r="BQ3055">
            <v>0</v>
          </cell>
          <cell r="BR3055">
            <v>0</v>
          </cell>
          <cell r="BS3055">
            <v>0</v>
          </cell>
          <cell r="BT3055">
            <v>0</v>
          </cell>
          <cell r="BU3055">
            <v>0</v>
          </cell>
          <cell r="BV3055">
            <v>0</v>
          </cell>
          <cell r="BW3055">
            <v>0</v>
          </cell>
          <cell r="BX3055">
            <v>0</v>
          </cell>
          <cell r="BY3055">
            <v>0</v>
          </cell>
          <cell r="BZ3055">
            <v>0</v>
          </cell>
          <cell r="CA3055">
            <v>0</v>
          </cell>
          <cell r="CB3055">
            <v>0</v>
          </cell>
          <cell r="CC3055">
            <v>0</v>
          </cell>
          <cell r="CD3055">
            <v>0</v>
          </cell>
          <cell r="CE3055">
            <v>0</v>
          </cell>
          <cell r="CF3055">
            <v>0</v>
          </cell>
          <cell r="CG3055">
            <v>0</v>
          </cell>
          <cell r="CH3055">
            <v>0</v>
          </cell>
          <cell r="CI3055">
            <v>0</v>
          </cell>
          <cell r="CJ3055">
            <v>0</v>
          </cell>
          <cell r="CK3055">
            <v>0</v>
          </cell>
          <cell r="CL3055">
            <v>0</v>
          </cell>
          <cell r="CM3055">
            <v>0</v>
          </cell>
          <cell r="CN3055">
            <v>0</v>
          </cell>
          <cell r="CO3055">
            <v>0</v>
          </cell>
          <cell r="CP3055">
            <v>0</v>
          </cell>
          <cell r="CQ3055">
            <v>0</v>
          </cell>
          <cell r="CR3055">
            <v>0</v>
          </cell>
          <cell r="CS3055">
            <v>0</v>
          </cell>
          <cell r="CT3055">
            <v>0</v>
          </cell>
          <cell r="CU3055">
            <v>0</v>
          </cell>
          <cell r="CV3055">
            <v>0</v>
          </cell>
          <cell r="CW3055">
            <v>0</v>
          </cell>
          <cell r="CX3055">
            <v>0</v>
          </cell>
          <cell r="CY3055">
            <v>0</v>
          </cell>
          <cell r="CZ3055">
            <v>0</v>
          </cell>
          <cell r="DA3055">
            <v>0</v>
          </cell>
          <cell r="DB3055">
            <v>0</v>
          </cell>
          <cell r="DC3055">
            <v>0</v>
          </cell>
          <cell r="DD3055">
            <v>1305.808765</v>
          </cell>
          <cell r="DE3055">
            <v>0</v>
          </cell>
          <cell r="DG3055">
            <v>1267.7755</v>
          </cell>
          <cell r="DI3055">
            <v>0.03</v>
          </cell>
          <cell r="DJ3055">
            <v>38.033265</v>
          </cell>
          <cell r="DK3055">
            <v>3.0000000000000002E-2</v>
          </cell>
          <cell r="DL3055">
            <v>0</v>
          </cell>
        </row>
        <row r="3056">
          <cell r="A3056" t="str">
            <v>SS-HMI</v>
          </cell>
          <cell r="B3056" t="str">
            <v>SS - HMI-KTP700F</v>
          </cell>
          <cell r="F3056">
            <v>2202.2700684491315</v>
          </cell>
          <cell r="H3056">
            <v>1216.4921426799997</v>
          </cell>
          <cell r="I3056">
            <v>0.44761899999999999</v>
          </cell>
          <cell r="J3056" t="str">
            <v>OK</v>
          </cell>
          <cell r="K3056" t="str">
            <v>NEWZD</v>
          </cell>
          <cell r="L3056">
            <v>0</v>
          </cell>
          <cell r="M3056">
            <v>0</v>
          </cell>
          <cell r="N3056">
            <v>0</v>
          </cell>
          <cell r="O3056">
            <v>0</v>
          </cell>
          <cell r="P3056">
            <v>0</v>
          </cell>
          <cell r="Q3056">
            <v>0</v>
          </cell>
          <cell r="R3056">
            <v>0</v>
          </cell>
          <cell r="S3056">
            <v>0</v>
          </cell>
          <cell r="T3056">
            <v>0</v>
          </cell>
          <cell r="U3056">
            <v>0</v>
          </cell>
          <cell r="V3056">
            <v>0</v>
          </cell>
          <cell r="W3056">
            <v>0</v>
          </cell>
          <cell r="X3056">
            <v>0</v>
          </cell>
          <cell r="Y3056">
            <v>0</v>
          </cell>
          <cell r="Z3056">
            <v>0</v>
          </cell>
          <cell r="AA3056">
            <v>0</v>
          </cell>
          <cell r="AB3056">
            <v>0</v>
          </cell>
          <cell r="AC3056">
            <v>0</v>
          </cell>
          <cell r="AD3056">
            <v>0</v>
          </cell>
          <cell r="AE3056">
            <v>0</v>
          </cell>
          <cell r="AF3056">
            <v>0</v>
          </cell>
          <cell r="AG3056">
            <v>0</v>
          </cell>
          <cell r="AH3056">
            <v>0</v>
          </cell>
          <cell r="AI3056">
            <v>0</v>
          </cell>
          <cell r="AJ3056">
            <v>0</v>
          </cell>
          <cell r="AK3056">
            <v>0</v>
          </cell>
          <cell r="AL3056">
            <v>0</v>
          </cell>
          <cell r="AM3056">
            <v>0</v>
          </cell>
          <cell r="AN3056">
            <v>0</v>
          </cell>
          <cell r="AO3056">
            <v>0</v>
          </cell>
          <cell r="AP3056">
            <v>0</v>
          </cell>
          <cell r="AQ3056">
            <v>0</v>
          </cell>
          <cell r="AR3056">
            <v>0</v>
          </cell>
          <cell r="AS3056">
            <v>0</v>
          </cell>
          <cell r="AT3056">
            <v>0</v>
          </cell>
          <cell r="AU3056">
            <v>0</v>
          </cell>
          <cell r="AV3056">
            <v>1176.6921426799997</v>
          </cell>
          <cell r="AW3056">
            <v>0</v>
          </cell>
          <cell r="AX3056">
            <v>0</v>
          </cell>
          <cell r="AY3056">
            <v>0</v>
          </cell>
          <cell r="AZ3056">
            <v>0</v>
          </cell>
          <cell r="BA3056">
            <v>0</v>
          </cell>
          <cell r="BB3056">
            <v>0</v>
          </cell>
          <cell r="BC3056">
            <v>0</v>
          </cell>
          <cell r="BD3056">
            <v>0</v>
          </cell>
          <cell r="BE3056">
            <v>1.8</v>
          </cell>
          <cell r="BF3056">
            <v>0.05</v>
          </cell>
          <cell r="BG3056">
            <v>0</v>
          </cell>
          <cell r="BH3056">
            <v>0</v>
          </cell>
          <cell r="BI3056">
            <v>0</v>
          </cell>
          <cell r="BJ3056">
            <v>0</v>
          </cell>
          <cell r="BK3056">
            <v>38</v>
          </cell>
          <cell r="BL3056">
            <v>1</v>
          </cell>
          <cell r="BM3056">
            <v>0</v>
          </cell>
          <cell r="BN3056">
            <v>0</v>
          </cell>
          <cell r="BO3056">
            <v>0</v>
          </cell>
          <cell r="BP3056">
            <v>0</v>
          </cell>
          <cell r="BQ3056">
            <v>0</v>
          </cell>
          <cell r="BR3056">
            <v>0</v>
          </cell>
          <cell r="BS3056">
            <v>0</v>
          </cell>
          <cell r="BT3056">
            <v>0</v>
          </cell>
          <cell r="BU3056">
            <v>0</v>
          </cell>
          <cell r="BV3056">
            <v>0</v>
          </cell>
          <cell r="BW3056">
            <v>0</v>
          </cell>
          <cell r="BX3056">
            <v>0</v>
          </cell>
          <cell r="BY3056">
            <v>0</v>
          </cell>
          <cell r="BZ3056">
            <v>0</v>
          </cell>
          <cell r="CA3056">
            <v>0</v>
          </cell>
          <cell r="CB3056">
            <v>0</v>
          </cell>
          <cell r="CC3056">
            <v>0</v>
          </cell>
          <cell r="CD3056">
            <v>0</v>
          </cell>
          <cell r="CE3056">
            <v>0</v>
          </cell>
          <cell r="CF3056">
            <v>0</v>
          </cell>
          <cell r="CG3056">
            <v>0</v>
          </cell>
          <cell r="CH3056">
            <v>0</v>
          </cell>
          <cell r="CI3056">
            <v>0</v>
          </cell>
          <cell r="CJ3056">
            <v>0</v>
          </cell>
          <cell r="CK3056">
            <v>0</v>
          </cell>
          <cell r="CL3056">
            <v>0</v>
          </cell>
          <cell r="CM3056">
            <v>0</v>
          </cell>
          <cell r="CN3056">
            <v>0</v>
          </cell>
          <cell r="CO3056">
            <v>0</v>
          </cell>
          <cell r="CP3056">
            <v>0</v>
          </cell>
          <cell r="CQ3056">
            <v>0</v>
          </cell>
          <cell r="CR3056">
            <v>0</v>
          </cell>
          <cell r="CS3056">
            <v>0</v>
          </cell>
          <cell r="CT3056">
            <v>0</v>
          </cell>
          <cell r="CU3056">
            <v>0</v>
          </cell>
          <cell r="CV3056">
            <v>0</v>
          </cell>
          <cell r="CW3056">
            <v>0</v>
          </cell>
          <cell r="CX3056">
            <v>0</v>
          </cell>
          <cell r="CY3056">
            <v>0</v>
          </cell>
          <cell r="CZ3056">
            <v>0</v>
          </cell>
          <cell r="DA3056">
            <v>0</v>
          </cell>
          <cell r="DB3056">
            <v>0</v>
          </cell>
          <cell r="DC3056">
            <v>0</v>
          </cell>
          <cell r="DD3056">
            <v>1216.4921426799997</v>
          </cell>
          <cell r="DE3056">
            <v>0</v>
          </cell>
          <cell r="DG3056">
            <v>1142.4195559999998</v>
          </cell>
          <cell r="DI3056">
            <v>0.03</v>
          </cell>
          <cell r="DJ3056">
            <v>34.272586679999996</v>
          </cell>
          <cell r="DK3056">
            <v>2.8990035316248823E-2</v>
          </cell>
          <cell r="DL3056">
            <v>0</v>
          </cell>
        </row>
        <row r="3057">
          <cell r="A3057" t="str">
            <v>SS-HMI-AB</v>
          </cell>
          <cell r="B3057" t="str">
            <v>SS - HMI MOBILE VIEW</v>
          </cell>
          <cell r="F3057">
            <v>6289.5142649548052</v>
          </cell>
          <cell r="H3057">
            <v>3474.2081791900005</v>
          </cell>
          <cell r="I3057">
            <v>0.44761899999999999</v>
          </cell>
          <cell r="J3057" t="str">
            <v>OK</v>
          </cell>
          <cell r="K3057" t="str">
            <v>NEWZD</v>
          </cell>
          <cell r="L3057">
            <v>0</v>
          </cell>
          <cell r="M3057">
            <v>0</v>
          </cell>
          <cell r="N3057">
            <v>0</v>
          </cell>
          <cell r="O3057">
            <v>0</v>
          </cell>
          <cell r="P3057">
            <v>0</v>
          </cell>
          <cell r="Q3057">
            <v>0</v>
          </cell>
          <cell r="R3057">
            <v>0</v>
          </cell>
          <cell r="S3057">
            <v>0</v>
          </cell>
          <cell r="T3057">
            <v>0</v>
          </cell>
          <cell r="U3057">
            <v>0</v>
          </cell>
          <cell r="V3057">
            <v>0</v>
          </cell>
          <cell r="W3057">
            <v>0</v>
          </cell>
          <cell r="X3057">
            <v>0</v>
          </cell>
          <cell r="Y3057">
            <v>0</v>
          </cell>
          <cell r="Z3057">
            <v>0</v>
          </cell>
          <cell r="AA3057">
            <v>0</v>
          </cell>
          <cell r="AB3057">
            <v>0</v>
          </cell>
          <cell r="AC3057">
            <v>0</v>
          </cell>
          <cell r="AD3057">
            <v>0</v>
          </cell>
          <cell r="AE3057">
            <v>0</v>
          </cell>
          <cell r="AF3057">
            <v>0</v>
          </cell>
          <cell r="AG3057">
            <v>0</v>
          </cell>
          <cell r="AH3057">
            <v>0</v>
          </cell>
          <cell r="AI3057">
            <v>0</v>
          </cell>
          <cell r="AJ3057">
            <v>0</v>
          </cell>
          <cell r="AK3057">
            <v>0</v>
          </cell>
          <cell r="AL3057">
            <v>0</v>
          </cell>
          <cell r="AM3057">
            <v>0</v>
          </cell>
          <cell r="AN3057">
            <v>0</v>
          </cell>
          <cell r="AO3057">
            <v>0</v>
          </cell>
          <cell r="AP3057">
            <v>0</v>
          </cell>
          <cell r="AQ3057">
            <v>0</v>
          </cell>
          <cell r="AR3057">
            <v>0</v>
          </cell>
          <cell r="AS3057">
            <v>0</v>
          </cell>
          <cell r="AT3057">
            <v>0</v>
          </cell>
          <cell r="AU3057">
            <v>0</v>
          </cell>
          <cell r="AV3057">
            <v>3434.4081791900003</v>
          </cell>
          <cell r="AW3057">
            <v>0</v>
          </cell>
          <cell r="AX3057">
            <v>0</v>
          </cell>
          <cell r="AY3057">
            <v>0</v>
          </cell>
          <cell r="AZ3057">
            <v>0</v>
          </cell>
          <cell r="BA3057">
            <v>0</v>
          </cell>
          <cell r="BB3057">
            <v>0</v>
          </cell>
          <cell r="BC3057">
            <v>0</v>
          </cell>
          <cell r="BD3057">
            <v>0</v>
          </cell>
          <cell r="BE3057">
            <v>1.8</v>
          </cell>
          <cell r="BF3057">
            <v>0.05</v>
          </cell>
          <cell r="BG3057">
            <v>0</v>
          </cell>
          <cell r="BH3057">
            <v>0</v>
          </cell>
          <cell r="BI3057">
            <v>0</v>
          </cell>
          <cell r="BJ3057">
            <v>0</v>
          </cell>
          <cell r="BK3057">
            <v>38</v>
          </cell>
          <cell r="BL3057">
            <v>1</v>
          </cell>
          <cell r="BM3057">
            <v>0</v>
          </cell>
          <cell r="BN3057">
            <v>0</v>
          </cell>
          <cell r="BO3057">
            <v>0</v>
          </cell>
          <cell r="BP3057">
            <v>0</v>
          </cell>
          <cell r="BQ3057">
            <v>0</v>
          </cell>
          <cell r="BR3057">
            <v>0</v>
          </cell>
          <cell r="BS3057">
            <v>0</v>
          </cell>
          <cell r="BT3057">
            <v>0</v>
          </cell>
          <cell r="BU3057">
            <v>0</v>
          </cell>
          <cell r="BV3057">
            <v>0</v>
          </cell>
          <cell r="BW3057">
            <v>0</v>
          </cell>
          <cell r="BX3057">
            <v>0</v>
          </cell>
          <cell r="BY3057">
            <v>0</v>
          </cell>
          <cell r="BZ3057">
            <v>0</v>
          </cell>
          <cell r="CA3057">
            <v>0</v>
          </cell>
          <cell r="CB3057">
            <v>0</v>
          </cell>
          <cell r="CC3057">
            <v>0</v>
          </cell>
          <cell r="CD3057">
            <v>0</v>
          </cell>
          <cell r="CE3057">
            <v>0</v>
          </cell>
          <cell r="CF3057">
            <v>0</v>
          </cell>
          <cell r="CG3057">
            <v>0</v>
          </cell>
          <cell r="CH3057">
            <v>0</v>
          </cell>
          <cell r="CI3057">
            <v>0</v>
          </cell>
          <cell r="CJ3057">
            <v>0</v>
          </cell>
          <cell r="CK3057">
            <v>0</v>
          </cell>
          <cell r="CL3057">
            <v>0</v>
          </cell>
          <cell r="CM3057">
            <v>0</v>
          </cell>
          <cell r="CN3057">
            <v>0</v>
          </cell>
          <cell r="CO3057">
            <v>0</v>
          </cell>
          <cell r="CP3057">
            <v>0</v>
          </cell>
          <cell r="CQ3057">
            <v>0</v>
          </cell>
          <cell r="CR3057">
            <v>0</v>
          </cell>
          <cell r="CS3057">
            <v>0</v>
          </cell>
          <cell r="CT3057">
            <v>0</v>
          </cell>
          <cell r="CU3057">
            <v>0</v>
          </cell>
          <cell r="CV3057">
            <v>0</v>
          </cell>
          <cell r="CW3057">
            <v>0</v>
          </cell>
          <cell r="CX3057">
            <v>0</v>
          </cell>
          <cell r="CY3057">
            <v>0</v>
          </cell>
          <cell r="CZ3057">
            <v>0</v>
          </cell>
          <cell r="DA3057">
            <v>0</v>
          </cell>
          <cell r="DB3057">
            <v>0</v>
          </cell>
          <cell r="DC3057">
            <v>0</v>
          </cell>
          <cell r="DD3057">
            <v>3474.2081791900005</v>
          </cell>
          <cell r="DE3057">
            <v>0</v>
          </cell>
          <cell r="DG3057">
            <v>3334.3768730000002</v>
          </cell>
          <cell r="DI3057">
            <v>0.03</v>
          </cell>
          <cell r="DJ3057">
            <v>100.03130619</v>
          </cell>
          <cell r="DK3057">
            <v>2.9646135918494864E-2</v>
          </cell>
          <cell r="DL3057">
            <v>0</v>
          </cell>
        </row>
        <row r="3058">
          <cell r="A3058" t="str">
            <v>SS-HMI-SIE</v>
          </cell>
          <cell r="B3058" t="str">
            <v>SS - HMI KTP700F</v>
          </cell>
          <cell r="F3058">
            <v>2202.2700684491315</v>
          </cell>
          <cell r="H3058">
            <v>1216.4921426799997</v>
          </cell>
          <cell r="I3058">
            <v>0.44761899999999999</v>
          </cell>
          <cell r="J3058" t="str">
            <v>OK</v>
          </cell>
          <cell r="K3058" t="str">
            <v>NEWZD</v>
          </cell>
          <cell r="L3058">
            <v>0</v>
          </cell>
          <cell r="M3058">
            <v>0</v>
          </cell>
          <cell r="N3058">
            <v>0</v>
          </cell>
          <cell r="O3058">
            <v>0</v>
          </cell>
          <cell r="P3058">
            <v>0</v>
          </cell>
          <cell r="Q3058">
            <v>0</v>
          </cell>
          <cell r="R3058">
            <v>0</v>
          </cell>
          <cell r="S3058">
            <v>0</v>
          </cell>
          <cell r="T3058">
            <v>0</v>
          </cell>
          <cell r="U3058">
            <v>0</v>
          </cell>
          <cell r="V3058">
            <v>0</v>
          </cell>
          <cell r="W3058">
            <v>0</v>
          </cell>
          <cell r="X3058">
            <v>0</v>
          </cell>
          <cell r="Y3058">
            <v>0</v>
          </cell>
          <cell r="Z3058">
            <v>0</v>
          </cell>
          <cell r="AA3058">
            <v>0</v>
          </cell>
          <cell r="AB3058">
            <v>0</v>
          </cell>
          <cell r="AC3058">
            <v>0</v>
          </cell>
          <cell r="AD3058">
            <v>0</v>
          </cell>
          <cell r="AE3058">
            <v>0</v>
          </cell>
          <cell r="AF3058">
            <v>0</v>
          </cell>
          <cell r="AG3058">
            <v>0</v>
          </cell>
          <cell r="AH3058">
            <v>0</v>
          </cell>
          <cell r="AI3058">
            <v>0</v>
          </cell>
          <cell r="AJ3058">
            <v>0</v>
          </cell>
          <cell r="AK3058">
            <v>0</v>
          </cell>
          <cell r="AL3058">
            <v>0</v>
          </cell>
          <cell r="AM3058">
            <v>0</v>
          </cell>
          <cell r="AN3058">
            <v>0</v>
          </cell>
          <cell r="AO3058">
            <v>0</v>
          </cell>
          <cell r="AP3058">
            <v>0</v>
          </cell>
          <cell r="AQ3058">
            <v>0</v>
          </cell>
          <cell r="AR3058">
            <v>0</v>
          </cell>
          <cell r="AS3058">
            <v>0</v>
          </cell>
          <cell r="AT3058">
            <v>0</v>
          </cell>
          <cell r="AU3058">
            <v>0</v>
          </cell>
          <cell r="AV3058">
            <v>1176.6921426799997</v>
          </cell>
          <cell r="AW3058">
            <v>0</v>
          </cell>
          <cell r="AX3058">
            <v>0</v>
          </cell>
          <cell r="AY3058">
            <v>0</v>
          </cell>
          <cell r="AZ3058">
            <v>0</v>
          </cell>
          <cell r="BA3058">
            <v>0</v>
          </cell>
          <cell r="BB3058">
            <v>0</v>
          </cell>
          <cell r="BC3058">
            <v>0</v>
          </cell>
          <cell r="BD3058">
            <v>0</v>
          </cell>
          <cell r="BE3058">
            <v>1.8</v>
          </cell>
          <cell r="BF3058">
            <v>0.05</v>
          </cell>
          <cell r="BG3058">
            <v>0</v>
          </cell>
          <cell r="BH3058">
            <v>0</v>
          </cell>
          <cell r="BI3058">
            <v>0</v>
          </cell>
          <cell r="BJ3058">
            <v>0</v>
          </cell>
          <cell r="BK3058">
            <v>38</v>
          </cell>
          <cell r="BL3058">
            <v>1</v>
          </cell>
          <cell r="BM3058">
            <v>0</v>
          </cell>
          <cell r="BN3058">
            <v>0</v>
          </cell>
          <cell r="BO3058">
            <v>0</v>
          </cell>
          <cell r="BP3058">
            <v>0</v>
          </cell>
          <cell r="BQ3058">
            <v>0</v>
          </cell>
          <cell r="BR3058">
            <v>0</v>
          </cell>
          <cell r="BS3058">
            <v>0</v>
          </cell>
          <cell r="BT3058">
            <v>0</v>
          </cell>
          <cell r="BU3058">
            <v>0</v>
          </cell>
          <cell r="BV3058">
            <v>0</v>
          </cell>
          <cell r="BW3058">
            <v>0</v>
          </cell>
          <cell r="BX3058">
            <v>0</v>
          </cell>
          <cell r="BY3058">
            <v>0</v>
          </cell>
          <cell r="BZ3058">
            <v>0</v>
          </cell>
          <cell r="CA3058">
            <v>0</v>
          </cell>
          <cell r="CB3058">
            <v>0</v>
          </cell>
          <cell r="CC3058">
            <v>0</v>
          </cell>
          <cell r="CD3058">
            <v>0</v>
          </cell>
          <cell r="CE3058">
            <v>0</v>
          </cell>
          <cell r="CF3058">
            <v>0</v>
          </cell>
          <cell r="CG3058">
            <v>0</v>
          </cell>
          <cell r="CH3058">
            <v>0</v>
          </cell>
          <cell r="CI3058">
            <v>0</v>
          </cell>
          <cell r="CJ3058">
            <v>0</v>
          </cell>
          <cell r="CK3058">
            <v>0</v>
          </cell>
          <cell r="CL3058">
            <v>0</v>
          </cell>
          <cell r="CM3058">
            <v>0</v>
          </cell>
          <cell r="CN3058">
            <v>0</v>
          </cell>
          <cell r="CO3058">
            <v>0</v>
          </cell>
          <cell r="CP3058">
            <v>0</v>
          </cell>
          <cell r="CQ3058">
            <v>0</v>
          </cell>
          <cell r="CR3058">
            <v>0</v>
          </cell>
          <cell r="CS3058">
            <v>0</v>
          </cell>
          <cell r="CT3058">
            <v>0</v>
          </cell>
          <cell r="CU3058">
            <v>0</v>
          </cell>
          <cell r="CV3058">
            <v>0</v>
          </cell>
          <cell r="CW3058">
            <v>0</v>
          </cell>
          <cell r="CX3058">
            <v>0</v>
          </cell>
          <cell r="CY3058">
            <v>0</v>
          </cell>
          <cell r="CZ3058">
            <v>0</v>
          </cell>
          <cell r="DA3058">
            <v>0</v>
          </cell>
          <cell r="DB3058">
            <v>0</v>
          </cell>
          <cell r="DC3058">
            <v>0</v>
          </cell>
          <cell r="DD3058">
            <v>1216.4921426799997</v>
          </cell>
          <cell r="DE3058">
            <v>0</v>
          </cell>
          <cell r="DG3058">
            <v>1142.4195559999998</v>
          </cell>
          <cell r="DI3058">
            <v>0.03</v>
          </cell>
          <cell r="DJ3058">
            <v>34.272586679999996</v>
          </cell>
          <cell r="DK3058">
            <v>2.8990035316248823E-2</v>
          </cell>
          <cell r="DL3058">
            <v>0</v>
          </cell>
        </row>
        <row r="3059">
          <cell r="A3059" t="str">
            <v>SS-KIT-EMR</v>
          </cell>
          <cell r="B3059" t="str">
            <v>SS - KIT DI EMERGENZA ELETTRICO (SOCCORRITORE+CARICABATTERIA)</v>
          </cell>
          <cell r="F3059">
            <v>1107.6661391285716</v>
          </cell>
          <cell r="H3059">
            <v>775.36629739</v>
          </cell>
          <cell r="I3059">
            <v>0.30000000000000004</v>
          </cell>
          <cell r="J3059" t="str">
            <v>OK</v>
          </cell>
          <cell r="K3059" t="str">
            <v>NEWZD</v>
          </cell>
          <cell r="L3059">
            <v>0</v>
          </cell>
          <cell r="M3059">
            <v>0</v>
          </cell>
          <cell r="N3059">
            <v>0</v>
          </cell>
          <cell r="O3059">
            <v>0</v>
          </cell>
          <cell r="P3059">
            <v>0</v>
          </cell>
          <cell r="Q3059">
            <v>0</v>
          </cell>
          <cell r="R3059">
            <v>0</v>
          </cell>
          <cell r="S3059">
            <v>0</v>
          </cell>
          <cell r="T3059">
            <v>0</v>
          </cell>
          <cell r="U3059">
            <v>0</v>
          </cell>
          <cell r="V3059">
            <v>0</v>
          </cell>
          <cell r="W3059">
            <v>0</v>
          </cell>
          <cell r="X3059">
            <v>0</v>
          </cell>
          <cell r="Y3059">
            <v>0</v>
          </cell>
          <cell r="Z3059">
            <v>0</v>
          </cell>
          <cell r="AA3059">
            <v>0</v>
          </cell>
          <cell r="AB3059">
            <v>0</v>
          </cell>
          <cell r="AC3059">
            <v>0</v>
          </cell>
          <cell r="AD3059">
            <v>0</v>
          </cell>
          <cell r="AE3059">
            <v>0</v>
          </cell>
          <cell r="AF3059">
            <v>0</v>
          </cell>
          <cell r="AG3059">
            <v>0</v>
          </cell>
          <cell r="AH3059">
            <v>0</v>
          </cell>
          <cell r="AI3059">
            <v>0</v>
          </cell>
          <cell r="AJ3059">
            <v>0</v>
          </cell>
          <cell r="AK3059">
            <v>0</v>
          </cell>
          <cell r="AL3059">
            <v>0</v>
          </cell>
          <cell r="AM3059">
            <v>0</v>
          </cell>
          <cell r="AN3059">
            <v>0</v>
          </cell>
          <cell r="AO3059">
            <v>0</v>
          </cell>
          <cell r="AP3059">
            <v>0</v>
          </cell>
          <cell r="AQ3059">
            <v>0</v>
          </cell>
          <cell r="AR3059">
            <v>0</v>
          </cell>
          <cell r="AS3059">
            <v>0</v>
          </cell>
          <cell r="AT3059">
            <v>0</v>
          </cell>
          <cell r="AU3059">
            <v>0</v>
          </cell>
          <cell r="AV3059">
            <v>775.36629739</v>
          </cell>
          <cell r="AW3059">
            <v>0</v>
          </cell>
          <cell r="AX3059">
            <v>0</v>
          </cell>
          <cell r="AY3059">
            <v>0</v>
          </cell>
          <cell r="AZ3059">
            <v>0</v>
          </cell>
          <cell r="BA3059">
            <v>0</v>
          </cell>
          <cell r="BB3059">
            <v>0</v>
          </cell>
          <cell r="BC3059">
            <v>0</v>
          </cell>
          <cell r="BD3059">
            <v>0</v>
          </cell>
          <cell r="BE3059">
            <v>0</v>
          </cell>
          <cell r="BF3059">
            <v>0</v>
          </cell>
          <cell r="BG3059">
            <v>0</v>
          </cell>
          <cell r="BH3059">
            <v>0</v>
          </cell>
          <cell r="BI3059">
            <v>0</v>
          </cell>
          <cell r="BJ3059">
            <v>0</v>
          </cell>
          <cell r="BK3059">
            <v>0</v>
          </cell>
          <cell r="BL3059">
            <v>0</v>
          </cell>
          <cell r="BM3059">
            <v>0</v>
          </cell>
          <cell r="BN3059">
            <v>0</v>
          </cell>
          <cell r="BO3059">
            <v>0</v>
          </cell>
          <cell r="BP3059">
            <v>0</v>
          </cell>
          <cell r="BQ3059">
            <v>0</v>
          </cell>
          <cell r="BR3059">
            <v>0</v>
          </cell>
          <cell r="BS3059">
            <v>0</v>
          </cell>
          <cell r="BT3059">
            <v>0</v>
          </cell>
          <cell r="BU3059">
            <v>0</v>
          </cell>
          <cell r="BV3059">
            <v>0</v>
          </cell>
          <cell r="BW3059">
            <v>0</v>
          </cell>
          <cell r="BX3059">
            <v>0</v>
          </cell>
          <cell r="BY3059">
            <v>0</v>
          </cell>
          <cell r="BZ3059">
            <v>0</v>
          </cell>
          <cell r="CA3059">
            <v>0</v>
          </cell>
          <cell r="CB3059">
            <v>0</v>
          </cell>
          <cell r="CC3059">
            <v>0</v>
          </cell>
          <cell r="CD3059">
            <v>0</v>
          </cell>
          <cell r="CE3059">
            <v>0</v>
          </cell>
          <cell r="CF3059">
            <v>0</v>
          </cell>
          <cell r="CG3059">
            <v>0</v>
          </cell>
          <cell r="CH3059">
            <v>0</v>
          </cell>
          <cell r="CI3059">
            <v>0</v>
          </cell>
          <cell r="CJ3059">
            <v>0</v>
          </cell>
          <cell r="CK3059">
            <v>0</v>
          </cell>
          <cell r="CL3059">
            <v>0</v>
          </cell>
          <cell r="CM3059">
            <v>0</v>
          </cell>
          <cell r="CN3059">
            <v>0</v>
          </cell>
          <cell r="CO3059">
            <v>0</v>
          </cell>
          <cell r="CP3059">
            <v>0</v>
          </cell>
          <cell r="CQ3059">
            <v>0</v>
          </cell>
          <cell r="CR3059">
            <v>0</v>
          </cell>
          <cell r="CS3059">
            <v>0</v>
          </cell>
          <cell r="CT3059">
            <v>0</v>
          </cell>
          <cell r="CU3059">
            <v>0</v>
          </cell>
          <cell r="CV3059">
            <v>0</v>
          </cell>
          <cell r="CW3059">
            <v>0</v>
          </cell>
          <cell r="CX3059">
            <v>0</v>
          </cell>
          <cell r="CY3059">
            <v>0</v>
          </cell>
          <cell r="CZ3059">
            <v>0</v>
          </cell>
          <cell r="DA3059">
            <v>0</v>
          </cell>
          <cell r="DB3059">
            <v>0</v>
          </cell>
          <cell r="DC3059">
            <v>0</v>
          </cell>
          <cell r="DD3059">
            <v>775.36629739</v>
          </cell>
          <cell r="DE3059">
            <v>0</v>
          </cell>
          <cell r="DG3059">
            <v>752.78281300000003</v>
          </cell>
          <cell r="DI3059">
            <v>0.03</v>
          </cell>
          <cell r="DJ3059">
            <v>22.583484389999999</v>
          </cell>
          <cell r="DK3059">
            <v>0.03</v>
          </cell>
          <cell r="DL3059">
            <v>0</v>
          </cell>
        </row>
        <row r="3060">
          <cell r="A3060" t="str">
            <v>SSM-FIT-001</v>
          </cell>
          <cell r="B3060" t="str">
            <v>SMART STORE MANAGER - CRANE MANAGER - EASYSTORE MANAGER - BASE</v>
          </cell>
          <cell r="C3060" t="str">
            <v>SMART STORE MANAGER - BASE</v>
          </cell>
          <cell r="F3060">
            <v>34000</v>
          </cell>
          <cell r="H3060">
            <v>11220</v>
          </cell>
          <cell r="I3060">
            <v>0.66999999999999993</v>
          </cell>
          <cell r="J3060" t="str">
            <v>OK</v>
          </cell>
          <cell r="K3060" t="str">
            <v>NEWZD</v>
          </cell>
          <cell r="L3060">
            <v>0</v>
          </cell>
          <cell r="M3060">
            <v>0</v>
          </cell>
          <cell r="N3060">
            <v>0</v>
          </cell>
          <cell r="O3060">
            <v>0</v>
          </cell>
          <cell r="P3060">
            <v>0</v>
          </cell>
          <cell r="Q3060">
            <v>0</v>
          </cell>
          <cell r="R3060">
            <v>0</v>
          </cell>
          <cell r="S3060">
            <v>0</v>
          </cell>
          <cell r="T3060">
            <v>0</v>
          </cell>
          <cell r="U3060">
            <v>0</v>
          </cell>
          <cell r="V3060">
            <v>0</v>
          </cell>
          <cell r="W3060">
            <v>0</v>
          </cell>
          <cell r="X3060">
            <v>0</v>
          </cell>
          <cell r="Y3060">
            <v>0</v>
          </cell>
          <cell r="Z3060">
            <v>0</v>
          </cell>
          <cell r="AA3060">
            <v>0</v>
          </cell>
          <cell r="AB3060">
            <v>0</v>
          </cell>
          <cell r="AC3060">
            <v>0</v>
          </cell>
          <cell r="AD3060">
            <v>0</v>
          </cell>
          <cell r="AE3060">
            <v>0</v>
          </cell>
          <cell r="AF3060">
            <v>0</v>
          </cell>
          <cell r="AG3060">
            <v>0</v>
          </cell>
          <cell r="AH3060">
            <v>0</v>
          </cell>
          <cell r="AI3060">
            <v>0</v>
          </cell>
          <cell r="AJ3060">
            <v>0</v>
          </cell>
          <cell r="AK3060">
            <v>0</v>
          </cell>
          <cell r="AL3060">
            <v>0</v>
          </cell>
          <cell r="AM3060">
            <v>0</v>
          </cell>
          <cell r="AN3060">
            <v>0</v>
          </cell>
          <cell r="AO3060">
            <v>0</v>
          </cell>
          <cell r="AP3060">
            <v>0</v>
          </cell>
          <cell r="AQ3060">
            <v>0</v>
          </cell>
          <cell r="AR3060">
            <v>0</v>
          </cell>
          <cell r="AS3060">
            <v>0</v>
          </cell>
          <cell r="AT3060">
            <v>0</v>
          </cell>
          <cell r="AU3060">
            <v>0</v>
          </cell>
          <cell r="AV3060">
            <v>0</v>
          </cell>
          <cell r="AW3060">
            <v>0</v>
          </cell>
          <cell r="AX3060">
            <v>0</v>
          </cell>
          <cell r="AY3060">
            <v>0</v>
          </cell>
          <cell r="AZ3060">
            <v>0</v>
          </cell>
          <cell r="BA3060">
            <v>0</v>
          </cell>
          <cell r="BB3060">
            <v>0</v>
          </cell>
          <cell r="BC3060">
            <v>0</v>
          </cell>
          <cell r="BD3060">
            <v>0</v>
          </cell>
          <cell r="BE3060">
            <v>0</v>
          </cell>
          <cell r="BF3060">
            <v>0</v>
          </cell>
          <cell r="BG3060">
            <v>0</v>
          </cell>
          <cell r="BH3060">
            <v>0</v>
          </cell>
          <cell r="BI3060">
            <v>8300</v>
          </cell>
          <cell r="BJ3060">
            <v>200</v>
          </cell>
          <cell r="BK3060">
            <v>0</v>
          </cell>
          <cell r="BL3060">
            <v>0</v>
          </cell>
          <cell r="BM3060">
            <v>0</v>
          </cell>
          <cell r="BN3060">
            <v>0</v>
          </cell>
          <cell r="BO3060">
            <v>0</v>
          </cell>
          <cell r="BP3060">
            <v>0</v>
          </cell>
          <cell r="BQ3060">
            <v>0</v>
          </cell>
          <cell r="BR3060">
            <v>0</v>
          </cell>
          <cell r="BS3060">
            <v>0</v>
          </cell>
          <cell r="BT3060">
            <v>0</v>
          </cell>
          <cell r="BU3060">
            <v>0</v>
          </cell>
          <cell r="BV3060">
            <v>0</v>
          </cell>
          <cell r="BW3060">
            <v>0</v>
          </cell>
          <cell r="BX3060">
            <v>0</v>
          </cell>
          <cell r="BY3060">
            <v>2920</v>
          </cell>
          <cell r="BZ3060">
            <v>80</v>
          </cell>
          <cell r="CA3060">
            <v>0</v>
          </cell>
          <cell r="CB3060">
            <v>0</v>
          </cell>
          <cell r="CC3060">
            <v>0</v>
          </cell>
          <cell r="CD3060">
            <v>0</v>
          </cell>
          <cell r="CE3060">
            <v>0</v>
          </cell>
          <cell r="CF3060">
            <v>0</v>
          </cell>
          <cell r="CG3060">
            <v>0</v>
          </cell>
          <cell r="CH3060">
            <v>0</v>
          </cell>
          <cell r="CI3060">
            <v>0</v>
          </cell>
          <cell r="CJ3060">
            <v>0</v>
          </cell>
          <cell r="CK3060">
            <v>0</v>
          </cell>
          <cell r="CL3060">
            <v>0</v>
          </cell>
          <cell r="CM3060">
            <v>0</v>
          </cell>
          <cell r="CN3060">
            <v>0</v>
          </cell>
          <cell r="CO3060">
            <v>0</v>
          </cell>
          <cell r="CP3060">
            <v>0</v>
          </cell>
          <cell r="CQ3060">
            <v>0</v>
          </cell>
          <cell r="CR3060">
            <v>0</v>
          </cell>
          <cell r="CS3060">
            <v>0</v>
          </cell>
          <cell r="CT3060">
            <v>0</v>
          </cell>
          <cell r="CU3060">
            <v>0</v>
          </cell>
          <cell r="CV3060">
            <v>0</v>
          </cell>
          <cell r="CW3060">
            <v>0</v>
          </cell>
          <cell r="CX3060">
            <v>0</v>
          </cell>
          <cell r="CY3060">
            <v>0</v>
          </cell>
          <cell r="CZ3060">
            <v>0</v>
          </cell>
          <cell r="DA3060">
            <v>0</v>
          </cell>
          <cell r="DB3060">
            <v>0</v>
          </cell>
          <cell r="DC3060">
            <v>0</v>
          </cell>
          <cell r="DD3060">
            <v>11220</v>
          </cell>
          <cell r="DE3060">
            <v>0</v>
          </cell>
        </row>
        <row r="3061">
          <cell r="A3061" t="str">
            <v>SSM-FIT-002</v>
          </cell>
          <cell r="B3061" t="str">
            <v>SMART STORE MANAGER - CRANE MANAGER - EASYSTORE MANAGER - PREZZO PER SHUTTLE/CRANE/SATELLITE</v>
          </cell>
          <cell r="C3061" t="str">
            <v>SMART STORE MANAGER - PRICE FOR SHUTTLE</v>
          </cell>
          <cell r="F3061">
            <v>6300</v>
          </cell>
          <cell r="H3061">
            <v>0</v>
          </cell>
          <cell r="I3061">
            <v>1</v>
          </cell>
          <cell r="J3061" t="str">
            <v>OK</v>
          </cell>
          <cell r="K3061" t="str">
            <v>NEWZD</v>
          </cell>
          <cell r="L3061">
            <v>0</v>
          </cell>
          <cell r="M3061">
            <v>0</v>
          </cell>
          <cell r="N3061">
            <v>0</v>
          </cell>
          <cell r="O3061">
            <v>0</v>
          </cell>
          <cell r="P3061">
            <v>0</v>
          </cell>
          <cell r="Q3061">
            <v>0</v>
          </cell>
          <cell r="R3061">
            <v>0</v>
          </cell>
          <cell r="S3061">
            <v>0</v>
          </cell>
          <cell r="T3061">
            <v>0</v>
          </cell>
          <cell r="U3061">
            <v>0</v>
          </cell>
          <cell r="V3061">
            <v>0</v>
          </cell>
          <cell r="W3061">
            <v>0</v>
          </cell>
          <cell r="X3061">
            <v>0</v>
          </cell>
          <cell r="Y3061">
            <v>0</v>
          </cell>
          <cell r="Z3061">
            <v>0</v>
          </cell>
          <cell r="AA3061">
            <v>0</v>
          </cell>
          <cell r="AB3061">
            <v>0</v>
          </cell>
          <cell r="AC3061">
            <v>0</v>
          </cell>
          <cell r="AD3061">
            <v>0</v>
          </cell>
          <cell r="AE3061">
            <v>0</v>
          </cell>
          <cell r="AF3061">
            <v>0</v>
          </cell>
          <cell r="AG3061">
            <v>0</v>
          </cell>
          <cell r="AH3061">
            <v>0</v>
          </cell>
          <cell r="AI3061">
            <v>0</v>
          </cell>
          <cell r="AJ3061">
            <v>0</v>
          </cell>
          <cell r="AK3061">
            <v>0</v>
          </cell>
          <cell r="AL3061">
            <v>0</v>
          </cell>
          <cell r="AM3061">
            <v>0</v>
          </cell>
          <cell r="AN3061">
            <v>0</v>
          </cell>
          <cell r="AO3061">
            <v>0</v>
          </cell>
          <cell r="AP3061">
            <v>0</v>
          </cell>
          <cell r="AQ3061">
            <v>0</v>
          </cell>
          <cell r="AR3061">
            <v>0</v>
          </cell>
          <cell r="AS3061">
            <v>0</v>
          </cell>
          <cell r="AT3061">
            <v>0</v>
          </cell>
          <cell r="AU3061">
            <v>0</v>
          </cell>
          <cell r="AV3061">
            <v>0</v>
          </cell>
          <cell r="AW3061">
            <v>0</v>
          </cell>
          <cell r="AX3061">
            <v>0</v>
          </cell>
          <cell r="AY3061">
            <v>0</v>
          </cell>
          <cell r="AZ3061">
            <v>0</v>
          </cell>
          <cell r="BA3061">
            <v>0</v>
          </cell>
          <cell r="BB3061">
            <v>0</v>
          </cell>
          <cell r="BC3061">
            <v>0</v>
          </cell>
          <cell r="BD3061">
            <v>0</v>
          </cell>
          <cell r="BE3061">
            <v>0</v>
          </cell>
          <cell r="BF3061">
            <v>0</v>
          </cell>
          <cell r="BG3061">
            <v>0</v>
          </cell>
          <cell r="BH3061">
            <v>0</v>
          </cell>
          <cell r="BI3061">
            <v>0</v>
          </cell>
          <cell r="BJ3061">
            <v>0</v>
          </cell>
          <cell r="BK3061">
            <v>0</v>
          </cell>
          <cell r="BL3061">
            <v>0</v>
          </cell>
          <cell r="BM3061">
            <v>0</v>
          </cell>
          <cell r="BN3061">
            <v>0</v>
          </cell>
          <cell r="BO3061">
            <v>0</v>
          </cell>
          <cell r="BP3061">
            <v>0</v>
          </cell>
          <cell r="BQ3061">
            <v>0</v>
          </cell>
          <cell r="BR3061">
            <v>0</v>
          </cell>
          <cell r="BS3061">
            <v>0</v>
          </cell>
          <cell r="BT3061">
            <v>0</v>
          </cell>
          <cell r="BU3061">
            <v>0</v>
          </cell>
          <cell r="BV3061">
            <v>0</v>
          </cell>
          <cell r="BW3061">
            <v>0</v>
          </cell>
          <cell r="BX3061">
            <v>0</v>
          </cell>
          <cell r="BY3061">
            <v>0</v>
          </cell>
          <cell r="BZ3061">
            <v>0</v>
          </cell>
          <cell r="CA3061">
            <v>0</v>
          </cell>
          <cell r="CB3061">
            <v>0</v>
          </cell>
          <cell r="CC3061">
            <v>0</v>
          </cell>
          <cell r="CD3061">
            <v>0</v>
          </cell>
          <cell r="CE3061">
            <v>0</v>
          </cell>
          <cell r="CF3061">
            <v>0</v>
          </cell>
          <cell r="CG3061">
            <v>0</v>
          </cell>
          <cell r="CH3061">
            <v>0</v>
          </cell>
          <cell r="CI3061">
            <v>0</v>
          </cell>
          <cell r="CJ3061">
            <v>0</v>
          </cell>
          <cell r="CK3061">
            <v>0</v>
          </cell>
          <cell r="CL3061">
            <v>0</v>
          </cell>
          <cell r="CM3061">
            <v>0</v>
          </cell>
          <cell r="CN3061">
            <v>0</v>
          </cell>
          <cell r="CO3061">
            <v>0</v>
          </cell>
          <cell r="CP3061">
            <v>0</v>
          </cell>
          <cell r="CQ3061">
            <v>0</v>
          </cell>
          <cell r="CR3061">
            <v>0</v>
          </cell>
          <cell r="CS3061">
            <v>0</v>
          </cell>
          <cell r="CT3061">
            <v>0</v>
          </cell>
          <cell r="CU3061">
            <v>0</v>
          </cell>
          <cell r="CV3061">
            <v>0</v>
          </cell>
          <cell r="CW3061">
            <v>0</v>
          </cell>
          <cell r="CX3061">
            <v>0</v>
          </cell>
          <cell r="CY3061">
            <v>0</v>
          </cell>
          <cell r="CZ3061">
            <v>0</v>
          </cell>
          <cell r="DA3061">
            <v>0</v>
          </cell>
          <cell r="DB3061">
            <v>0</v>
          </cell>
          <cell r="DC3061">
            <v>0</v>
          </cell>
          <cell r="DD3061">
            <v>0</v>
          </cell>
          <cell r="DE3061">
            <v>0</v>
          </cell>
        </row>
        <row r="3062">
          <cell r="A3062" t="str">
            <v>SSM-FIT-003</v>
          </cell>
          <cell r="B3062" t="str">
            <v>SMART STORE MANAGER - CRANE MANAGER - EASYSTORE MANAGER - PREZZO CANALE</v>
          </cell>
          <cell r="C3062" t="str">
            <v>SMART STORE MANAGER - PRICE FOR SATELLITE'S CHANNEL</v>
          </cell>
          <cell r="F3062">
            <v>2.1</v>
          </cell>
          <cell r="G3062" t="str">
            <v>X</v>
          </cell>
          <cell r="H3062">
            <v>0</v>
          </cell>
          <cell r="I3062">
            <v>1</v>
          </cell>
          <cell r="J3062" t="str">
            <v>OK</v>
          </cell>
          <cell r="K3062" t="str">
            <v>NEWZD</v>
          </cell>
          <cell r="L3062">
            <v>0</v>
          </cell>
          <cell r="M3062">
            <v>0</v>
          </cell>
          <cell r="N3062">
            <v>0</v>
          </cell>
          <cell r="O3062">
            <v>0</v>
          </cell>
          <cell r="P3062">
            <v>0</v>
          </cell>
          <cell r="Q3062">
            <v>0</v>
          </cell>
          <cell r="R3062">
            <v>0</v>
          </cell>
          <cell r="S3062">
            <v>0</v>
          </cell>
          <cell r="T3062">
            <v>0</v>
          </cell>
          <cell r="U3062">
            <v>0</v>
          </cell>
          <cell r="V3062">
            <v>0</v>
          </cell>
          <cell r="W3062">
            <v>0</v>
          </cell>
          <cell r="X3062">
            <v>0</v>
          </cell>
          <cell r="Y3062">
            <v>0</v>
          </cell>
          <cell r="Z3062">
            <v>0</v>
          </cell>
          <cell r="AA3062">
            <v>0</v>
          </cell>
          <cell r="AB3062">
            <v>0</v>
          </cell>
          <cell r="AC3062">
            <v>0</v>
          </cell>
          <cell r="AD3062">
            <v>0</v>
          </cell>
          <cell r="AE3062">
            <v>0</v>
          </cell>
          <cell r="AF3062">
            <v>0</v>
          </cell>
          <cell r="AG3062">
            <v>0</v>
          </cell>
          <cell r="AH3062">
            <v>0</v>
          </cell>
          <cell r="AI3062">
            <v>0</v>
          </cell>
          <cell r="AJ3062">
            <v>0</v>
          </cell>
          <cell r="AK3062">
            <v>0</v>
          </cell>
          <cell r="AL3062">
            <v>0</v>
          </cell>
          <cell r="AM3062">
            <v>0</v>
          </cell>
          <cell r="AN3062">
            <v>0</v>
          </cell>
          <cell r="AO3062">
            <v>0</v>
          </cell>
          <cell r="AP3062">
            <v>0</v>
          </cell>
          <cell r="AQ3062">
            <v>0</v>
          </cell>
          <cell r="AR3062">
            <v>0</v>
          </cell>
          <cell r="AS3062">
            <v>0</v>
          </cell>
          <cell r="AT3062">
            <v>0</v>
          </cell>
          <cell r="AU3062">
            <v>0</v>
          </cell>
          <cell r="AV3062">
            <v>0</v>
          </cell>
          <cell r="AW3062">
            <v>0</v>
          </cell>
          <cell r="AX3062">
            <v>0</v>
          </cell>
          <cell r="AY3062">
            <v>0</v>
          </cell>
          <cell r="AZ3062">
            <v>0</v>
          </cell>
          <cell r="BA3062">
            <v>0</v>
          </cell>
          <cell r="BB3062">
            <v>0</v>
          </cell>
          <cell r="BC3062">
            <v>0</v>
          </cell>
          <cell r="BD3062">
            <v>0</v>
          </cell>
          <cell r="BE3062">
            <v>0</v>
          </cell>
          <cell r="BF3062">
            <v>0</v>
          </cell>
          <cell r="BG3062">
            <v>0</v>
          </cell>
          <cell r="BH3062">
            <v>0</v>
          </cell>
          <cell r="BI3062">
            <v>0</v>
          </cell>
          <cell r="BJ3062">
            <v>0</v>
          </cell>
          <cell r="BK3062">
            <v>0</v>
          </cell>
          <cell r="BL3062">
            <v>0</v>
          </cell>
          <cell r="BM3062">
            <v>0</v>
          </cell>
          <cell r="BN3062">
            <v>0</v>
          </cell>
          <cell r="BO3062">
            <v>0</v>
          </cell>
          <cell r="BP3062">
            <v>0</v>
          </cell>
          <cell r="BQ3062">
            <v>0</v>
          </cell>
          <cell r="BR3062">
            <v>0</v>
          </cell>
          <cell r="BS3062">
            <v>0</v>
          </cell>
          <cell r="BT3062">
            <v>0</v>
          </cell>
          <cell r="BU3062">
            <v>0</v>
          </cell>
          <cell r="BV3062">
            <v>0</v>
          </cell>
          <cell r="BW3062">
            <v>0</v>
          </cell>
          <cell r="BX3062">
            <v>0</v>
          </cell>
          <cell r="BY3062">
            <v>0</v>
          </cell>
          <cell r="BZ3062">
            <v>0</v>
          </cell>
          <cell r="CA3062">
            <v>0</v>
          </cell>
          <cell r="CB3062">
            <v>0</v>
          </cell>
          <cell r="CC3062">
            <v>0</v>
          </cell>
          <cell r="CD3062">
            <v>0</v>
          </cell>
          <cell r="CE3062">
            <v>0</v>
          </cell>
          <cell r="CF3062">
            <v>0</v>
          </cell>
          <cell r="CG3062">
            <v>0</v>
          </cell>
          <cell r="CH3062">
            <v>0</v>
          </cell>
          <cell r="CI3062">
            <v>0</v>
          </cell>
          <cell r="CJ3062">
            <v>0</v>
          </cell>
          <cell r="CK3062">
            <v>0</v>
          </cell>
          <cell r="CL3062">
            <v>0</v>
          </cell>
          <cell r="CM3062">
            <v>0</v>
          </cell>
          <cell r="CN3062">
            <v>0</v>
          </cell>
          <cell r="CO3062">
            <v>0</v>
          </cell>
          <cell r="CP3062">
            <v>0</v>
          </cell>
          <cell r="CQ3062">
            <v>0</v>
          </cell>
          <cell r="CR3062">
            <v>0</v>
          </cell>
          <cell r="CS3062">
            <v>0</v>
          </cell>
          <cell r="CT3062">
            <v>0</v>
          </cell>
          <cell r="CU3062">
            <v>0</v>
          </cell>
          <cell r="CV3062">
            <v>0</v>
          </cell>
          <cell r="CW3062">
            <v>0</v>
          </cell>
          <cell r="CX3062">
            <v>0</v>
          </cell>
          <cell r="CY3062">
            <v>0</v>
          </cell>
          <cell r="CZ3062">
            <v>0</v>
          </cell>
          <cell r="DA3062">
            <v>0</v>
          </cell>
          <cell r="DB3062">
            <v>0</v>
          </cell>
          <cell r="DC3062">
            <v>0</v>
          </cell>
          <cell r="DD3062">
            <v>0</v>
          </cell>
          <cell r="DE3062">
            <v>0</v>
          </cell>
        </row>
        <row r="3063">
          <cell r="A3063" t="str">
            <v>SS-MP177</v>
          </cell>
          <cell r="B3063" t="str">
            <v>SS - HMI-KTP700F</v>
          </cell>
          <cell r="F3063">
            <v>1987.3768443700999</v>
          </cell>
          <cell r="H3063">
            <v>1097.7892086700001</v>
          </cell>
          <cell r="I3063">
            <v>0.44761899999999999</v>
          </cell>
          <cell r="J3063" t="str">
            <v>OK</v>
          </cell>
          <cell r="K3063" t="str">
            <v>NEWZD</v>
          </cell>
          <cell r="L3063">
            <v>0</v>
          </cell>
          <cell r="M3063">
            <v>0</v>
          </cell>
          <cell r="N3063">
            <v>0</v>
          </cell>
          <cell r="O3063">
            <v>0</v>
          </cell>
          <cell r="P3063">
            <v>0</v>
          </cell>
          <cell r="Q3063">
            <v>0</v>
          </cell>
          <cell r="R3063">
            <v>0</v>
          </cell>
          <cell r="S3063">
            <v>0</v>
          </cell>
          <cell r="T3063">
            <v>0</v>
          </cell>
          <cell r="U3063">
            <v>0</v>
          </cell>
          <cell r="V3063">
            <v>0</v>
          </cell>
          <cell r="W3063">
            <v>0</v>
          </cell>
          <cell r="X3063">
            <v>0</v>
          </cell>
          <cell r="Y3063">
            <v>0</v>
          </cell>
          <cell r="Z3063">
            <v>0</v>
          </cell>
          <cell r="AA3063">
            <v>0</v>
          </cell>
          <cell r="AB3063">
            <v>0</v>
          </cell>
          <cell r="AC3063">
            <v>0</v>
          </cell>
          <cell r="AD3063">
            <v>0</v>
          </cell>
          <cell r="AE3063">
            <v>0</v>
          </cell>
          <cell r="AF3063">
            <v>0</v>
          </cell>
          <cell r="AG3063">
            <v>0</v>
          </cell>
          <cell r="AH3063">
            <v>0</v>
          </cell>
          <cell r="AI3063">
            <v>0</v>
          </cell>
          <cell r="AJ3063">
            <v>0</v>
          </cell>
          <cell r="AK3063">
            <v>0</v>
          </cell>
          <cell r="AL3063">
            <v>0</v>
          </cell>
          <cell r="AM3063">
            <v>0</v>
          </cell>
          <cell r="AN3063">
            <v>0</v>
          </cell>
          <cell r="AO3063">
            <v>0</v>
          </cell>
          <cell r="AP3063">
            <v>0</v>
          </cell>
          <cell r="AQ3063">
            <v>0</v>
          </cell>
          <cell r="AR3063">
            <v>0</v>
          </cell>
          <cell r="AS3063">
            <v>0</v>
          </cell>
          <cell r="AT3063">
            <v>0</v>
          </cell>
          <cell r="AU3063">
            <v>0</v>
          </cell>
          <cell r="AV3063">
            <v>1057.9892086700002</v>
          </cell>
          <cell r="AW3063">
            <v>0</v>
          </cell>
          <cell r="AX3063">
            <v>0</v>
          </cell>
          <cell r="AY3063">
            <v>0</v>
          </cell>
          <cell r="AZ3063">
            <v>0</v>
          </cell>
          <cell r="BA3063">
            <v>0</v>
          </cell>
          <cell r="BB3063">
            <v>0</v>
          </cell>
          <cell r="BC3063">
            <v>0</v>
          </cell>
          <cell r="BD3063">
            <v>0</v>
          </cell>
          <cell r="BE3063">
            <v>1.8</v>
          </cell>
          <cell r="BF3063">
            <v>0.05</v>
          </cell>
          <cell r="BG3063">
            <v>0</v>
          </cell>
          <cell r="BH3063">
            <v>0</v>
          </cell>
          <cell r="BI3063">
            <v>0</v>
          </cell>
          <cell r="BJ3063">
            <v>0</v>
          </cell>
          <cell r="BK3063">
            <v>38</v>
          </cell>
          <cell r="BL3063">
            <v>1</v>
          </cell>
          <cell r="BM3063">
            <v>0</v>
          </cell>
          <cell r="BN3063">
            <v>0</v>
          </cell>
          <cell r="BO3063">
            <v>0</v>
          </cell>
          <cell r="BP3063">
            <v>0</v>
          </cell>
          <cell r="BQ3063">
            <v>0</v>
          </cell>
          <cell r="BR3063">
            <v>0</v>
          </cell>
          <cell r="BS3063">
            <v>0</v>
          </cell>
          <cell r="BT3063">
            <v>0</v>
          </cell>
          <cell r="BU3063">
            <v>0</v>
          </cell>
          <cell r="BV3063">
            <v>0</v>
          </cell>
          <cell r="BW3063">
            <v>0</v>
          </cell>
          <cell r="BX3063">
            <v>0</v>
          </cell>
          <cell r="BY3063">
            <v>0</v>
          </cell>
          <cell r="BZ3063">
            <v>0</v>
          </cell>
          <cell r="CA3063">
            <v>0</v>
          </cell>
          <cell r="CB3063">
            <v>0</v>
          </cell>
          <cell r="CC3063">
            <v>0</v>
          </cell>
          <cell r="CD3063">
            <v>0</v>
          </cell>
          <cell r="CE3063">
            <v>0</v>
          </cell>
          <cell r="CF3063">
            <v>0</v>
          </cell>
          <cell r="CG3063">
            <v>0</v>
          </cell>
          <cell r="CH3063">
            <v>0</v>
          </cell>
          <cell r="CI3063">
            <v>0</v>
          </cell>
          <cell r="CJ3063">
            <v>0</v>
          </cell>
          <cell r="CK3063">
            <v>0</v>
          </cell>
          <cell r="CL3063">
            <v>0</v>
          </cell>
          <cell r="CM3063">
            <v>0</v>
          </cell>
          <cell r="CN3063">
            <v>0</v>
          </cell>
          <cell r="CO3063">
            <v>0</v>
          </cell>
          <cell r="CP3063">
            <v>0</v>
          </cell>
          <cell r="CQ3063">
            <v>0</v>
          </cell>
          <cell r="CR3063">
            <v>0</v>
          </cell>
          <cell r="CS3063">
            <v>0</v>
          </cell>
          <cell r="CT3063">
            <v>0</v>
          </cell>
          <cell r="CU3063">
            <v>0</v>
          </cell>
          <cell r="CV3063">
            <v>0</v>
          </cell>
          <cell r="CW3063">
            <v>0</v>
          </cell>
          <cell r="CX3063">
            <v>0</v>
          </cell>
          <cell r="CY3063">
            <v>0</v>
          </cell>
          <cell r="CZ3063">
            <v>0</v>
          </cell>
          <cell r="DA3063">
            <v>0</v>
          </cell>
          <cell r="DB3063">
            <v>0</v>
          </cell>
          <cell r="DC3063">
            <v>0</v>
          </cell>
          <cell r="DD3063">
            <v>1097.7892086700001</v>
          </cell>
          <cell r="DE3063">
            <v>0</v>
          </cell>
          <cell r="DG3063">
            <v>1027.1739890000001</v>
          </cell>
          <cell r="DI3063">
            <v>0.03</v>
          </cell>
          <cell r="DJ3063">
            <v>30.815219670000001</v>
          </cell>
          <cell r="DK3063">
            <v>2.8880947415485681E-2</v>
          </cell>
          <cell r="DL3063">
            <v>0</v>
          </cell>
        </row>
        <row r="3064">
          <cell r="A3064" t="str">
            <v>SS-ODT</v>
          </cell>
          <cell r="B3064" t="str">
            <v>SS - TRASMETTITORE OTTICO DATI</v>
          </cell>
          <cell r="F3064">
            <v>1048.2745868702941</v>
          </cell>
          <cell r="H3064">
            <v>579.04696457</v>
          </cell>
          <cell r="I3064">
            <v>0.44761899999999999</v>
          </cell>
          <cell r="J3064" t="str">
            <v>OK</v>
          </cell>
          <cell r="K3064" t="str">
            <v>NEWZD</v>
          </cell>
          <cell r="L3064">
            <v>0</v>
          </cell>
          <cell r="M3064">
            <v>0</v>
          </cell>
          <cell r="N3064">
            <v>0</v>
          </cell>
          <cell r="O3064">
            <v>0</v>
          </cell>
          <cell r="P3064">
            <v>0</v>
          </cell>
          <cell r="Q3064">
            <v>0</v>
          </cell>
          <cell r="R3064">
            <v>0</v>
          </cell>
          <cell r="S3064">
            <v>0</v>
          </cell>
          <cell r="T3064">
            <v>0</v>
          </cell>
          <cell r="U3064">
            <v>0</v>
          </cell>
          <cell r="V3064">
            <v>0</v>
          </cell>
          <cell r="W3064">
            <v>0</v>
          </cell>
          <cell r="X3064">
            <v>0</v>
          </cell>
          <cell r="Y3064">
            <v>0</v>
          </cell>
          <cell r="Z3064">
            <v>0</v>
          </cell>
          <cell r="AA3064">
            <v>0</v>
          </cell>
          <cell r="AB3064">
            <v>0</v>
          </cell>
          <cell r="AC3064">
            <v>0</v>
          </cell>
          <cell r="AD3064">
            <v>0</v>
          </cell>
          <cell r="AE3064">
            <v>0</v>
          </cell>
          <cell r="AF3064">
            <v>0</v>
          </cell>
          <cell r="AG3064">
            <v>0</v>
          </cell>
          <cell r="AH3064">
            <v>0</v>
          </cell>
          <cell r="AI3064">
            <v>0</v>
          </cell>
          <cell r="AJ3064">
            <v>0</v>
          </cell>
          <cell r="AK3064">
            <v>0</v>
          </cell>
          <cell r="AL3064">
            <v>0</v>
          </cell>
          <cell r="AM3064">
            <v>0</v>
          </cell>
          <cell r="AN3064">
            <v>0</v>
          </cell>
          <cell r="AO3064">
            <v>0</v>
          </cell>
          <cell r="AP3064">
            <v>0</v>
          </cell>
          <cell r="AQ3064">
            <v>0</v>
          </cell>
          <cell r="AR3064">
            <v>0</v>
          </cell>
          <cell r="AS3064">
            <v>0</v>
          </cell>
          <cell r="AT3064">
            <v>0</v>
          </cell>
          <cell r="AU3064">
            <v>0</v>
          </cell>
          <cell r="AV3064">
            <v>579.04696457</v>
          </cell>
          <cell r="AW3064">
            <v>0</v>
          </cell>
          <cell r="AX3064">
            <v>0</v>
          </cell>
          <cell r="AY3064">
            <v>0</v>
          </cell>
          <cell r="AZ3064">
            <v>0</v>
          </cell>
          <cell r="BA3064">
            <v>0</v>
          </cell>
          <cell r="BB3064">
            <v>0</v>
          </cell>
          <cell r="BC3064">
            <v>0</v>
          </cell>
          <cell r="BD3064">
            <v>0</v>
          </cell>
          <cell r="BE3064">
            <v>0</v>
          </cell>
          <cell r="BF3064">
            <v>0</v>
          </cell>
          <cell r="BG3064">
            <v>0</v>
          </cell>
          <cell r="BH3064">
            <v>0</v>
          </cell>
          <cell r="BI3064">
            <v>0</v>
          </cell>
          <cell r="BJ3064">
            <v>0</v>
          </cell>
          <cell r="BK3064">
            <v>0</v>
          </cell>
          <cell r="BL3064">
            <v>0</v>
          </cell>
          <cell r="BM3064">
            <v>0</v>
          </cell>
          <cell r="BN3064">
            <v>0</v>
          </cell>
          <cell r="BO3064">
            <v>0</v>
          </cell>
          <cell r="BP3064">
            <v>0</v>
          </cell>
          <cell r="BQ3064">
            <v>0</v>
          </cell>
          <cell r="BR3064">
            <v>0</v>
          </cell>
          <cell r="BS3064">
            <v>0</v>
          </cell>
          <cell r="BT3064">
            <v>0</v>
          </cell>
          <cell r="BU3064">
            <v>0</v>
          </cell>
          <cell r="BV3064">
            <v>0</v>
          </cell>
          <cell r="BW3064">
            <v>0</v>
          </cell>
          <cell r="BX3064">
            <v>0</v>
          </cell>
          <cell r="BY3064">
            <v>0</v>
          </cell>
          <cell r="BZ3064">
            <v>0</v>
          </cell>
          <cell r="CA3064">
            <v>0</v>
          </cell>
          <cell r="CB3064">
            <v>0</v>
          </cell>
          <cell r="CC3064">
            <v>0</v>
          </cell>
          <cell r="CD3064">
            <v>0</v>
          </cell>
          <cell r="CE3064">
            <v>0</v>
          </cell>
          <cell r="CF3064">
            <v>0</v>
          </cell>
          <cell r="CG3064">
            <v>0</v>
          </cell>
          <cell r="CH3064">
            <v>0</v>
          </cell>
          <cell r="CI3064">
            <v>0</v>
          </cell>
          <cell r="CJ3064">
            <v>0</v>
          </cell>
          <cell r="CK3064">
            <v>0</v>
          </cell>
          <cell r="CL3064">
            <v>0</v>
          </cell>
          <cell r="CM3064">
            <v>0</v>
          </cell>
          <cell r="CN3064">
            <v>0</v>
          </cell>
          <cell r="CO3064">
            <v>0</v>
          </cell>
          <cell r="CP3064">
            <v>0</v>
          </cell>
          <cell r="CQ3064">
            <v>0</v>
          </cell>
          <cell r="CR3064">
            <v>0</v>
          </cell>
          <cell r="CS3064">
            <v>0</v>
          </cell>
          <cell r="CT3064">
            <v>0</v>
          </cell>
          <cell r="CU3064">
            <v>0</v>
          </cell>
          <cell r="CV3064">
            <v>0</v>
          </cell>
          <cell r="CW3064">
            <v>0</v>
          </cell>
          <cell r="CX3064">
            <v>0</v>
          </cell>
          <cell r="CY3064">
            <v>0</v>
          </cell>
          <cell r="CZ3064">
            <v>0</v>
          </cell>
          <cell r="DA3064">
            <v>0</v>
          </cell>
          <cell r="DB3064">
            <v>0</v>
          </cell>
          <cell r="DC3064">
            <v>0</v>
          </cell>
          <cell r="DD3064">
            <v>579.04696457</v>
          </cell>
          <cell r="DE3064">
            <v>0</v>
          </cell>
          <cell r="DG3064">
            <v>562.18151899999998</v>
          </cell>
          <cell r="DI3064">
            <v>0.03</v>
          </cell>
          <cell r="DJ3064">
            <v>16.865445569999999</v>
          </cell>
          <cell r="DK3064">
            <v>0.03</v>
          </cell>
          <cell r="DL3064">
            <v>0</v>
          </cell>
        </row>
        <row r="3065">
          <cell r="A3065" t="str">
            <v>SS-PULS-FLOOR</v>
          </cell>
          <cell r="B3065" t="str">
            <v>SS - PULSANTIERA PIANO + SUPPORTO PER KTP700F</v>
          </cell>
          <cell r="F3065">
            <v>6435.7622431361706</v>
          </cell>
          <cell r="H3065">
            <v>3024.8082542739999</v>
          </cell>
          <cell r="I3065">
            <v>0.53</v>
          </cell>
          <cell r="J3065" t="str">
            <v>OK</v>
          </cell>
          <cell r="K3065" t="str">
            <v>NEWZD</v>
          </cell>
          <cell r="L3065">
            <v>0</v>
          </cell>
          <cell r="M3065">
            <v>0</v>
          </cell>
          <cell r="N3065">
            <v>0</v>
          </cell>
          <cell r="O3065">
            <v>0</v>
          </cell>
          <cell r="P3065">
            <v>0</v>
          </cell>
          <cell r="Q3065">
            <v>0</v>
          </cell>
          <cell r="R3065">
            <v>0</v>
          </cell>
          <cell r="S3065">
            <v>0</v>
          </cell>
          <cell r="T3065">
            <v>0</v>
          </cell>
          <cell r="U3065">
            <v>0</v>
          </cell>
          <cell r="V3065">
            <v>0</v>
          </cell>
          <cell r="W3065">
            <v>0</v>
          </cell>
          <cell r="X3065">
            <v>0</v>
          </cell>
          <cell r="Y3065">
            <v>0</v>
          </cell>
          <cell r="Z3065">
            <v>0</v>
          </cell>
          <cell r="AA3065">
            <v>0</v>
          </cell>
          <cell r="AB3065">
            <v>0</v>
          </cell>
          <cell r="AC3065">
            <v>0</v>
          </cell>
          <cell r="AD3065">
            <v>0</v>
          </cell>
          <cell r="AE3065">
            <v>0</v>
          </cell>
          <cell r="AF3065">
            <v>0</v>
          </cell>
          <cell r="AG3065">
            <v>0</v>
          </cell>
          <cell r="AH3065">
            <v>0</v>
          </cell>
          <cell r="AI3065">
            <v>0</v>
          </cell>
          <cell r="AJ3065">
            <v>0</v>
          </cell>
          <cell r="AK3065">
            <v>0</v>
          </cell>
          <cell r="AL3065">
            <v>0</v>
          </cell>
          <cell r="AM3065">
            <v>0</v>
          </cell>
          <cell r="AN3065">
            <v>0</v>
          </cell>
          <cell r="AO3065">
            <v>0</v>
          </cell>
          <cell r="AP3065">
            <v>0</v>
          </cell>
          <cell r="AQ3065">
            <v>0</v>
          </cell>
          <cell r="AR3065">
            <v>0</v>
          </cell>
          <cell r="AS3065">
            <v>0</v>
          </cell>
          <cell r="AT3065">
            <v>0</v>
          </cell>
          <cell r="AU3065">
            <v>0</v>
          </cell>
          <cell r="AV3065">
            <v>2346.8082542739999</v>
          </cell>
          <cell r="AW3065">
            <v>0</v>
          </cell>
          <cell r="AX3065">
            <v>0</v>
          </cell>
          <cell r="AY3065">
            <v>0</v>
          </cell>
          <cell r="AZ3065">
            <v>0</v>
          </cell>
          <cell r="BA3065">
            <v>0</v>
          </cell>
          <cell r="BB3065">
            <v>0</v>
          </cell>
          <cell r="BC3065">
            <v>0</v>
          </cell>
          <cell r="BD3065">
            <v>0</v>
          </cell>
          <cell r="BE3065">
            <v>36</v>
          </cell>
          <cell r="BF3065">
            <v>1</v>
          </cell>
          <cell r="BG3065">
            <v>0</v>
          </cell>
          <cell r="BH3065">
            <v>0</v>
          </cell>
          <cell r="BI3065">
            <v>0</v>
          </cell>
          <cell r="BJ3065">
            <v>0</v>
          </cell>
          <cell r="BK3065">
            <v>57</v>
          </cell>
          <cell r="BL3065">
            <v>1.5</v>
          </cell>
          <cell r="BM3065">
            <v>0</v>
          </cell>
          <cell r="BN3065">
            <v>0</v>
          </cell>
          <cell r="BO3065">
            <v>0</v>
          </cell>
          <cell r="BP3065">
            <v>0</v>
          </cell>
          <cell r="BQ3065">
            <v>0</v>
          </cell>
          <cell r="BR3065">
            <v>0</v>
          </cell>
          <cell r="BS3065">
            <v>585</v>
          </cell>
          <cell r="BT3065">
            <v>18</v>
          </cell>
          <cell r="BU3065">
            <v>0</v>
          </cell>
          <cell r="BV3065">
            <v>0</v>
          </cell>
          <cell r="BW3065">
            <v>0</v>
          </cell>
          <cell r="BX3065">
            <v>0</v>
          </cell>
          <cell r="BY3065">
            <v>0</v>
          </cell>
          <cell r="BZ3065">
            <v>0</v>
          </cell>
          <cell r="CA3065">
            <v>0</v>
          </cell>
          <cell r="CB3065">
            <v>0</v>
          </cell>
          <cell r="CC3065">
            <v>0</v>
          </cell>
          <cell r="CD3065">
            <v>0</v>
          </cell>
          <cell r="CE3065">
            <v>0</v>
          </cell>
          <cell r="CF3065">
            <v>0</v>
          </cell>
          <cell r="CG3065">
            <v>0</v>
          </cell>
          <cell r="CH3065">
            <v>0</v>
          </cell>
          <cell r="CI3065">
            <v>0</v>
          </cell>
          <cell r="CJ3065">
            <v>0</v>
          </cell>
          <cell r="CK3065">
            <v>0</v>
          </cell>
          <cell r="CL3065">
            <v>0</v>
          </cell>
          <cell r="CM3065">
            <v>0</v>
          </cell>
          <cell r="CN3065">
            <v>0</v>
          </cell>
          <cell r="CO3065">
            <v>0</v>
          </cell>
          <cell r="CP3065">
            <v>0</v>
          </cell>
          <cell r="CQ3065">
            <v>0</v>
          </cell>
          <cell r="CR3065">
            <v>0</v>
          </cell>
          <cell r="CS3065">
            <v>0</v>
          </cell>
          <cell r="CT3065">
            <v>0</v>
          </cell>
          <cell r="CU3065">
            <v>0</v>
          </cell>
          <cell r="CV3065">
            <v>0</v>
          </cell>
          <cell r="CW3065">
            <v>0</v>
          </cell>
          <cell r="CX3065">
            <v>0</v>
          </cell>
          <cell r="CY3065">
            <v>0</v>
          </cell>
          <cell r="CZ3065">
            <v>0</v>
          </cell>
          <cell r="DA3065">
            <v>0</v>
          </cell>
          <cell r="DB3065">
            <v>0</v>
          </cell>
          <cell r="DC3065">
            <v>0</v>
          </cell>
          <cell r="DD3065">
            <v>3024.8082542739999</v>
          </cell>
          <cell r="DE3065">
            <v>0</v>
          </cell>
          <cell r="DG3065">
            <v>2278.4546157999998</v>
          </cell>
          <cell r="DI3065">
            <v>0.03</v>
          </cell>
          <cell r="DJ3065">
            <v>68.353638473999993</v>
          </cell>
          <cell r="DK3065">
            <v>2.3120137920839987E-2</v>
          </cell>
          <cell r="DL3065">
            <v>0</v>
          </cell>
        </row>
        <row r="3066">
          <cell r="A3066" t="str">
            <v>SS-PULS-FLOOR-AB</v>
          </cell>
          <cell r="B3066" t="str">
            <v>SS - PULSANTIERA PIANO + SUPPORTO PERMOBILE VIEW</v>
          </cell>
          <cell r="F3066">
            <v>7811.6781637526601</v>
          </cell>
          <cell r="H3066">
            <v>3671.4887369637499</v>
          </cell>
          <cell r="I3066">
            <v>0.53</v>
          </cell>
          <cell r="J3066" t="str">
            <v>OK</v>
          </cell>
          <cell r="K3066" t="str">
            <v>NEWZD</v>
          </cell>
          <cell r="L3066">
            <v>0</v>
          </cell>
          <cell r="M3066">
            <v>0</v>
          </cell>
          <cell r="N3066">
            <v>0</v>
          </cell>
          <cell r="O3066">
            <v>0</v>
          </cell>
          <cell r="P3066">
            <v>0</v>
          </cell>
          <cell r="Q3066">
            <v>0</v>
          </cell>
          <cell r="R3066">
            <v>0</v>
          </cell>
          <cell r="S3066">
            <v>0</v>
          </cell>
          <cell r="T3066">
            <v>0</v>
          </cell>
          <cell r="U3066">
            <v>0</v>
          </cell>
          <cell r="V3066">
            <v>0</v>
          </cell>
          <cell r="W3066">
            <v>0</v>
          </cell>
          <cell r="X3066">
            <v>0</v>
          </cell>
          <cell r="Y3066">
            <v>0</v>
          </cell>
          <cell r="Z3066">
            <v>0</v>
          </cell>
          <cell r="AA3066">
            <v>0</v>
          </cell>
          <cell r="AB3066">
            <v>0</v>
          </cell>
          <cell r="AC3066">
            <v>0</v>
          </cell>
          <cell r="AD3066">
            <v>0</v>
          </cell>
          <cell r="AE3066">
            <v>0</v>
          </cell>
          <cell r="AF3066">
            <v>0</v>
          </cell>
          <cell r="AG3066">
            <v>0</v>
          </cell>
          <cell r="AH3066">
            <v>0</v>
          </cell>
          <cell r="AI3066">
            <v>0</v>
          </cell>
          <cell r="AJ3066">
            <v>0</v>
          </cell>
          <cell r="AK3066">
            <v>0</v>
          </cell>
          <cell r="AL3066">
            <v>0</v>
          </cell>
          <cell r="AM3066">
            <v>0</v>
          </cell>
          <cell r="AN3066">
            <v>0</v>
          </cell>
          <cell r="AO3066">
            <v>0</v>
          </cell>
          <cell r="AP3066">
            <v>0</v>
          </cell>
          <cell r="AQ3066">
            <v>0</v>
          </cell>
          <cell r="AR3066">
            <v>0</v>
          </cell>
          <cell r="AS3066">
            <v>0</v>
          </cell>
          <cell r="AT3066">
            <v>0</v>
          </cell>
          <cell r="AU3066">
            <v>0</v>
          </cell>
          <cell r="AV3066">
            <v>2993.4887369637499</v>
          </cell>
          <cell r="AW3066">
            <v>0</v>
          </cell>
          <cell r="AX3066">
            <v>0</v>
          </cell>
          <cell r="AY3066">
            <v>0</v>
          </cell>
          <cell r="AZ3066">
            <v>0</v>
          </cell>
          <cell r="BA3066">
            <v>0</v>
          </cell>
          <cell r="BB3066">
            <v>0</v>
          </cell>
          <cell r="BC3066">
            <v>0</v>
          </cell>
          <cell r="BD3066">
            <v>0</v>
          </cell>
          <cell r="BE3066">
            <v>36</v>
          </cell>
          <cell r="BF3066">
            <v>1</v>
          </cell>
          <cell r="BG3066">
            <v>0</v>
          </cell>
          <cell r="BH3066">
            <v>0</v>
          </cell>
          <cell r="BI3066">
            <v>0</v>
          </cell>
          <cell r="BJ3066">
            <v>0</v>
          </cell>
          <cell r="BK3066">
            <v>57</v>
          </cell>
          <cell r="BL3066">
            <v>1.5</v>
          </cell>
          <cell r="BM3066">
            <v>0</v>
          </cell>
          <cell r="BN3066">
            <v>0</v>
          </cell>
          <cell r="BO3066">
            <v>0</v>
          </cell>
          <cell r="BP3066">
            <v>0</v>
          </cell>
          <cell r="BQ3066">
            <v>0</v>
          </cell>
          <cell r="BR3066">
            <v>0</v>
          </cell>
          <cell r="BS3066">
            <v>585</v>
          </cell>
          <cell r="BT3066">
            <v>18</v>
          </cell>
          <cell r="BU3066">
            <v>0</v>
          </cell>
          <cell r="BV3066">
            <v>0</v>
          </cell>
          <cell r="BW3066">
            <v>0</v>
          </cell>
          <cell r="BX3066">
            <v>0</v>
          </cell>
          <cell r="BY3066">
            <v>0</v>
          </cell>
          <cell r="BZ3066">
            <v>0</v>
          </cell>
          <cell r="CA3066">
            <v>0</v>
          </cell>
          <cell r="CB3066">
            <v>0</v>
          </cell>
          <cell r="CC3066">
            <v>0</v>
          </cell>
          <cell r="CD3066">
            <v>0</v>
          </cell>
          <cell r="CE3066">
            <v>0</v>
          </cell>
          <cell r="CF3066">
            <v>0</v>
          </cell>
          <cell r="CG3066">
            <v>0</v>
          </cell>
          <cell r="CH3066">
            <v>0</v>
          </cell>
          <cell r="CI3066">
            <v>0</v>
          </cell>
          <cell r="CJ3066">
            <v>0</v>
          </cell>
          <cell r="CK3066">
            <v>0</v>
          </cell>
          <cell r="CL3066">
            <v>0</v>
          </cell>
          <cell r="CM3066">
            <v>0</v>
          </cell>
          <cell r="CN3066">
            <v>0</v>
          </cell>
          <cell r="CO3066">
            <v>0</v>
          </cell>
          <cell r="CP3066">
            <v>0</v>
          </cell>
          <cell r="CQ3066">
            <v>0</v>
          </cell>
          <cell r="CR3066">
            <v>0</v>
          </cell>
          <cell r="CS3066">
            <v>0</v>
          </cell>
          <cell r="CT3066">
            <v>0</v>
          </cell>
          <cell r="CU3066">
            <v>0</v>
          </cell>
          <cell r="CV3066">
            <v>0</v>
          </cell>
          <cell r="CW3066">
            <v>0</v>
          </cell>
          <cell r="CX3066">
            <v>0</v>
          </cell>
          <cell r="CY3066">
            <v>0</v>
          </cell>
          <cell r="CZ3066">
            <v>0</v>
          </cell>
          <cell r="DA3066">
            <v>0</v>
          </cell>
          <cell r="DB3066">
            <v>0</v>
          </cell>
          <cell r="DC3066">
            <v>0</v>
          </cell>
          <cell r="DD3066">
            <v>3671.4887369637499</v>
          </cell>
          <cell r="DE3066">
            <v>0</v>
          </cell>
          <cell r="DG3066">
            <v>2906.2997446250001</v>
          </cell>
          <cell r="DI3066">
            <v>0.03</v>
          </cell>
          <cell r="DJ3066">
            <v>87.188992338749998</v>
          </cell>
          <cell r="DK3066">
            <v>2.4325251388223938E-2</v>
          </cell>
          <cell r="DL3066">
            <v>0</v>
          </cell>
        </row>
        <row r="3067">
          <cell r="A3067" t="str">
            <v>SS-PULS-FLOOR-SIE</v>
          </cell>
          <cell r="B3067" t="str">
            <v>SS - PULSANTIERA PIANO + SUPPORTO PER KTP700F</v>
          </cell>
          <cell r="F3067">
            <v>6435.7622431361706</v>
          </cell>
          <cell r="H3067">
            <v>3024.8082542739999</v>
          </cell>
          <cell r="I3067">
            <v>0.53</v>
          </cell>
          <cell r="J3067" t="str">
            <v>OK</v>
          </cell>
          <cell r="K3067" t="str">
            <v>NEWZD</v>
          </cell>
          <cell r="L3067">
            <v>0</v>
          </cell>
          <cell r="M3067">
            <v>0</v>
          </cell>
          <cell r="N3067">
            <v>0</v>
          </cell>
          <cell r="O3067">
            <v>0</v>
          </cell>
          <cell r="P3067">
            <v>0</v>
          </cell>
          <cell r="Q3067">
            <v>0</v>
          </cell>
          <cell r="R3067">
            <v>0</v>
          </cell>
          <cell r="S3067">
            <v>0</v>
          </cell>
          <cell r="T3067">
            <v>0</v>
          </cell>
          <cell r="U3067">
            <v>0</v>
          </cell>
          <cell r="V3067">
            <v>0</v>
          </cell>
          <cell r="W3067">
            <v>0</v>
          </cell>
          <cell r="X3067">
            <v>0</v>
          </cell>
          <cell r="Y3067">
            <v>0</v>
          </cell>
          <cell r="Z3067">
            <v>0</v>
          </cell>
          <cell r="AA3067">
            <v>0</v>
          </cell>
          <cell r="AB3067">
            <v>0</v>
          </cell>
          <cell r="AC3067">
            <v>0</v>
          </cell>
          <cell r="AD3067">
            <v>0</v>
          </cell>
          <cell r="AE3067">
            <v>0</v>
          </cell>
          <cell r="AF3067">
            <v>0</v>
          </cell>
          <cell r="AG3067">
            <v>0</v>
          </cell>
          <cell r="AH3067">
            <v>0</v>
          </cell>
          <cell r="AI3067">
            <v>0</v>
          </cell>
          <cell r="AJ3067">
            <v>0</v>
          </cell>
          <cell r="AK3067">
            <v>0</v>
          </cell>
          <cell r="AL3067">
            <v>0</v>
          </cell>
          <cell r="AM3067">
            <v>0</v>
          </cell>
          <cell r="AN3067">
            <v>0</v>
          </cell>
          <cell r="AO3067">
            <v>0</v>
          </cell>
          <cell r="AP3067">
            <v>0</v>
          </cell>
          <cell r="AQ3067">
            <v>0</v>
          </cell>
          <cell r="AR3067">
            <v>0</v>
          </cell>
          <cell r="AS3067">
            <v>0</v>
          </cell>
          <cell r="AT3067">
            <v>0</v>
          </cell>
          <cell r="AU3067">
            <v>0</v>
          </cell>
          <cell r="AV3067">
            <v>2346.8082542739999</v>
          </cell>
          <cell r="AW3067">
            <v>0</v>
          </cell>
          <cell r="AX3067">
            <v>0</v>
          </cell>
          <cell r="AY3067">
            <v>0</v>
          </cell>
          <cell r="AZ3067">
            <v>0</v>
          </cell>
          <cell r="BA3067">
            <v>0</v>
          </cell>
          <cell r="BB3067">
            <v>0</v>
          </cell>
          <cell r="BC3067">
            <v>0</v>
          </cell>
          <cell r="BD3067">
            <v>0</v>
          </cell>
          <cell r="BE3067">
            <v>36</v>
          </cell>
          <cell r="BF3067">
            <v>1</v>
          </cell>
          <cell r="BG3067">
            <v>0</v>
          </cell>
          <cell r="BH3067">
            <v>0</v>
          </cell>
          <cell r="BI3067">
            <v>0</v>
          </cell>
          <cell r="BJ3067">
            <v>0</v>
          </cell>
          <cell r="BK3067">
            <v>57</v>
          </cell>
          <cell r="BL3067">
            <v>1.5</v>
          </cell>
          <cell r="BM3067">
            <v>0</v>
          </cell>
          <cell r="BN3067">
            <v>0</v>
          </cell>
          <cell r="BO3067">
            <v>0</v>
          </cell>
          <cell r="BP3067">
            <v>0</v>
          </cell>
          <cell r="BQ3067">
            <v>0</v>
          </cell>
          <cell r="BR3067">
            <v>0</v>
          </cell>
          <cell r="BS3067">
            <v>585</v>
          </cell>
          <cell r="BT3067">
            <v>18</v>
          </cell>
          <cell r="BU3067">
            <v>0</v>
          </cell>
          <cell r="BV3067">
            <v>0</v>
          </cell>
          <cell r="BW3067">
            <v>0</v>
          </cell>
          <cell r="BX3067">
            <v>0</v>
          </cell>
          <cell r="BY3067">
            <v>0</v>
          </cell>
          <cell r="BZ3067">
            <v>0</v>
          </cell>
          <cell r="CA3067">
            <v>0</v>
          </cell>
          <cell r="CB3067">
            <v>0</v>
          </cell>
          <cell r="CC3067">
            <v>0</v>
          </cell>
          <cell r="CD3067">
            <v>0</v>
          </cell>
          <cell r="CE3067">
            <v>0</v>
          </cell>
          <cell r="CF3067">
            <v>0</v>
          </cell>
          <cell r="CG3067">
            <v>0</v>
          </cell>
          <cell r="CH3067">
            <v>0</v>
          </cell>
          <cell r="CI3067">
            <v>0</v>
          </cell>
          <cell r="CJ3067">
            <v>0</v>
          </cell>
          <cell r="CK3067">
            <v>0</v>
          </cell>
          <cell r="CL3067">
            <v>0</v>
          </cell>
          <cell r="CM3067">
            <v>0</v>
          </cell>
          <cell r="CN3067">
            <v>0</v>
          </cell>
          <cell r="CO3067">
            <v>0</v>
          </cell>
          <cell r="CP3067">
            <v>0</v>
          </cell>
          <cell r="CQ3067">
            <v>0</v>
          </cell>
          <cell r="CR3067">
            <v>0</v>
          </cell>
          <cell r="CS3067">
            <v>0</v>
          </cell>
          <cell r="CT3067">
            <v>0</v>
          </cell>
          <cell r="CU3067">
            <v>0</v>
          </cell>
          <cell r="CV3067">
            <v>0</v>
          </cell>
          <cell r="CW3067">
            <v>0</v>
          </cell>
          <cell r="CX3067">
            <v>0</v>
          </cell>
          <cell r="CY3067">
            <v>0</v>
          </cell>
          <cell r="CZ3067">
            <v>0</v>
          </cell>
          <cell r="DA3067">
            <v>0</v>
          </cell>
          <cell r="DB3067">
            <v>0</v>
          </cell>
          <cell r="DC3067">
            <v>0</v>
          </cell>
          <cell r="DD3067">
            <v>3024.8082542739999</v>
          </cell>
          <cell r="DE3067">
            <v>0</v>
          </cell>
          <cell r="DG3067">
            <v>2278.4546157999998</v>
          </cell>
          <cell r="DI3067">
            <v>0.03</v>
          </cell>
          <cell r="DJ3067">
            <v>68.353638473999993</v>
          </cell>
          <cell r="DK3067">
            <v>2.3120137920839987E-2</v>
          </cell>
          <cell r="DL3067">
            <v>0</v>
          </cell>
        </row>
        <row r="3068">
          <cell r="A3068" t="str">
            <v>SS-QE-ILLUM</v>
          </cell>
          <cell r="B3068" t="str">
            <v>SS - QUADRO ELETTRICO ILLUMINAZIONE &amp; CAVI</v>
          </cell>
          <cell r="F3068">
            <v>7713.3670588235291</v>
          </cell>
          <cell r="H3068">
            <v>6556.3619999999992</v>
          </cell>
          <cell r="I3068">
            <v>0.15000000000000002</v>
          </cell>
          <cell r="J3068" t="str">
            <v>OK</v>
          </cell>
          <cell r="K3068" t="str">
            <v>NEWZD</v>
          </cell>
          <cell r="L3068">
            <v>0</v>
          </cell>
          <cell r="M3068">
            <v>0</v>
          </cell>
          <cell r="N3068">
            <v>0</v>
          </cell>
          <cell r="O3068">
            <v>0</v>
          </cell>
          <cell r="P3068">
            <v>0</v>
          </cell>
          <cell r="Q3068">
            <v>0</v>
          </cell>
          <cell r="R3068">
            <v>0</v>
          </cell>
          <cell r="S3068">
            <v>0</v>
          </cell>
          <cell r="T3068">
            <v>0</v>
          </cell>
          <cell r="U3068">
            <v>0</v>
          </cell>
          <cell r="V3068">
            <v>0</v>
          </cell>
          <cell r="W3068">
            <v>0</v>
          </cell>
          <cell r="X3068">
            <v>0</v>
          </cell>
          <cell r="Y3068">
            <v>0</v>
          </cell>
          <cell r="Z3068">
            <v>0</v>
          </cell>
          <cell r="AA3068">
            <v>0</v>
          </cell>
          <cell r="AB3068">
            <v>0</v>
          </cell>
          <cell r="AC3068">
            <v>0</v>
          </cell>
          <cell r="AD3068">
            <v>0</v>
          </cell>
          <cell r="AE3068">
            <v>0</v>
          </cell>
          <cell r="AF3068">
            <v>0</v>
          </cell>
          <cell r="AG3068">
            <v>0</v>
          </cell>
          <cell r="AH3068">
            <v>0</v>
          </cell>
          <cell r="AI3068">
            <v>0</v>
          </cell>
          <cell r="AJ3068">
            <v>0</v>
          </cell>
          <cell r="AK3068">
            <v>0</v>
          </cell>
          <cell r="AL3068">
            <v>0</v>
          </cell>
          <cell r="AM3068">
            <v>0</v>
          </cell>
          <cell r="AN3068">
            <v>0</v>
          </cell>
          <cell r="AO3068">
            <v>0</v>
          </cell>
          <cell r="AP3068">
            <v>0</v>
          </cell>
          <cell r="AQ3068">
            <v>0</v>
          </cell>
          <cell r="AR3068">
            <v>0</v>
          </cell>
          <cell r="AS3068">
            <v>0</v>
          </cell>
          <cell r="AT3068">
            <v>0</v>
          </cell>
          <cell r="AU3068">
            <v>0</v>
          </cell>
          <cell r="AV3068">
            <v>6556.3619999999992</v>
          </cell>
          <cell r="AW3068">
            <v>0</v>
          </cell>
          <cell r="AX3068">
            <v>0</v>
          </cell>
          <cell r="AY3068">
            <v>0</v>
          </cell>
          <cell r="AZ3068">
            <v>0</v>
          </cell>
          <cell r="BA3068">
            <v>0</v>
          </cell>
          <cell r="BB3068">
            <v>0</v>
          </cell>
          <cell r="BC3068">
            <v>0</v>
          </cell>
          <cell r="BD3068">
            <v>0</v>
          </cell>
          <cell r="BE3068">
            <v>0</v>
          </cell>
          <cell r="BF3068">
            <v>0</v>
          </cell>
          <cell r="BG3068">
            <v>0</v>
          </cell>
          <cell r="BH3068">
            <v>0</v>
          </cell>
          <cell r="BI3068">
            <v>0</v>
          </cell>
          <cell r="BJ3068">
            <v>0</v>
          </cell>
          <cell r="BK3068">
            <v>0</v>
          </cell>
          <cell r="BL3068">
            <v>0</v>
          </cell>
          <cell r="BM3068">
            <v>0</v>
          </cell>
          <cell r="BN3068">
            <v>0</v>
          </cell>
          <cell r="BO3068">
            <v>0</v>
          </cell>
          <cell r="BP3068">
            <v>0</v>
          </cell>
          <cell r="BQ3068">
            <v>0</v>
          </cell>
          <cell r="BR3068">
            <v>0</v>
          </cell>
          <cell r="BS3068">
            <v>0</v>
          </cell>
          <cell r="BT3068">
            <v>0</v>
          </cell>
          <cell r="BU3068">
            <v>0</v>
          </cell>
          <cell r="BV3068">
            <v>0</v>
          </cell>
          <cell r="BW3068">
            <v>0</v>
          </cell>
          <cell r="BX3068">
            <v>0</v>
          </cell>
          <cell r="BY3068">
            <v>0</v>
          </cell>
          <cell r="BZ3068">
            <v>0</v>
          </cell>
          <cell r="CA3068">
            <v>0</v>
          </cell>
          <cell r="CB3068">
            <v>0</v>
          </cell>
          <cell r="CC3068">
            <v>0</v>
          </cell>
          <cell r="CD3068">
            <v>0</v>
          </cell>
          <cell r="CE3068">
            <v>0</v>
          </cell>
          <cell r="CF3068">
            <v>0</v>
          </cell>
          <cell r="CG3068">
            <v>0</v>
          </cell>
          <cell r="CH3068">
            <v>0</v>
          </cell>
          <cell r="CI3068">
            <v>0</v>
          </cell>
          <cell r="CJ3068">
            <v>0</v>
          </cell>
          <cell r="CK3068">
            <v>0</v>
          </cell>
          <cell r="CL3068">
            <v>0</v>
          </cell>
          <cell r="CM3068">
            <v>0</v>
          </cell>
          <cell r="CN3068">
            <v>0</v>
          </cell>
          <cell r="CO3068">
            <v>0</v>
          </cell>
          <cell r="CP3068">
            <v>0</v>
          </cell>
          <cell r="CQ3068">
            <v>0</v>
          </cell>
          <cell r="CR3068">
            <v>0</v>
          </cell>
          <cell r="CS3068">
            <v>0</v>
          </cell>
          <cell r="CT3068">
            <v>0</v>
          </cell>
          <cell r="CU3068">
            <v>0</v>
          </cell>
          <cell r="CV3068">
            <v>0</v>
          </cell>
          <cell r="CW3068">
            <v>0</v>
          </cell>
          <cell r="CX3068">
            <v>0</v>
          </cell>
          <cell r="CY3068">
            <v>0</v>
          </cell>
          <cell r="CZ3068">
            <v>0</v>
          </cell>
          <cell r="DA3068">
            <v>0</v>
          </cell>
          <cell r="DB3068">
            <v>0</v>
          </cell>
          <cell r="DC3068">
            <v>0</v>
          </cell>
          <cell r="DD3068">
            <v>6556.3619999999992</v>
          </cell>
          <cell r="DE3068">
            <v>0</v>
          </cell>
          <cell r="DG3068">
            <v>6365.4</v>
          </cell>
          <cell r="DI3068">
            <v>0.03</v>
          </cell>
          <cell r="DJ3068">
            <v>190.96199999999999</v>
          </cell>
          <cell r="DK3068">
            <v>0.03</v>
          </cell>
          <cell r="DL3068">
            <v>0</v>
          </cell>
        </row>
        <row r="3069">
          <cell r="A3069" t="str">
            <v>SS-QE-SAFETY-SIE</v>
          </cell>
          <cell r="B3069" t="str">
            <v>QUADRO ELETTRICO SICUREZZE SMART STORE (rif.QGSS0002)</v>
          </cell>
          <cell r="F3069">
            <v>17898.64255319149</v>
          </cell>
          <cell r="H3069">
            <v>8412.3619999999992</v>
          </cell>
          <cell r="I3069">
            <v>0.53</v>
          </cell>
          <cell r="J3069" t="str">
            <v>OK</v>
          </cell>
          <cell r="K3069" t="str">
            <v>NEWZD</v>
          </cell>
          <cell r="L3069">
            <v>0</v>
          </cell>
          <cell r="M3069">
            <v>0</v>
          </cell>
          <cell r="N3069">
            <v>0</v>
          </cell>
          <cell r="O3069">
            <v>0</v>
          </cell>
          <cell r="P3069">
            <v>0</v>
          </cell>
          <cell r="Q3069">
            <v>0</v>
          </cell>
          <cell r="R3069">
            <v>0</v>
          </cell>
          <cell r="S3069">
            <v>0</v>
          </cell>
          <cell r="T3069">
            <v>0</v>
          </cell>
          <cell r="U3069">
            <v>0</v>
          </cell>
          <cell r="V3069">
            <v>0</v>
          </cell>
          <cell r="W3069">
            <v>0</v>
          </cell>
          <cell r="X3069">
            <v>0</v>
          </cell>
          <cell r="Y3069">
            <v>0</v>
          </cell>
          <cell r="Z3069">
            <v>0</v>
          </cell>
          <cell r="AA3069">
            <v>0</v>
          </cell>
          <cell r="AB3069">
            <v>0</v>
          </cell>
          <cell r="AC3069">
            <v>0</v>
          </cell>
          <cell r="AD3069">
            <v>0</v>
          </cell>
          <cell r="AE3069">
            <v>0</v>
          </cell>
          <cell r="AF3069">
            <v>0</v>
          </cell>
          <cell r="AG3069">
            <v>0</v>
          </cell>
          <cell r="AH3069">
            <v>0</v>
          </cell>
          <cell r="AI3069">
            <v>0</v>
          </cell>
          <cell r="AJ3069">
            <v>0</v>
          </cell>
          <cell r="AK3069">
            <v>0</v>
          </cell>
          <cell r="AL3069">
            <v>0</v>
          </cell>
          <cell r="AM3069">
            <v>0</v>
          </cell>
          <cell r="AN3069">
            <v>0</v>
          </cell>
          <cell r="AO3069">
            <v>0</v>
          </cell>
          <cell r="AP3069">
            <v>0</v>
          </cell>
          <cell r="AQ3069">
            <v>0</v>
          </cell>
          <cell r="AR3069">
            <v>0</v>
          </cell>
          <cell r="AS3069">
            <v>0</v>
          </cell>
          <cell r="AT3069">
            <v>0</v>
          </cell>
          <cell r="AU3069">
            <v>0</v>
          </cell>
          <cell r="AV3069">
            <v>6556.3619999999992</v>
          </cell>
          <cell r="AW3069">
            <v>0</v>
          </cell>
          <cell r="AX3069">
            <v>0</v>
          </cell>
          <cell r="AY3069">
            <v>0</v>
          </cell>
          <cell r="AZ3069">
            <v>0</v>
          </cell>
          <cell r="BA3069">
            <v>0</v>
          </cell>
          <cell r="BB3069">
            <v>0</v>
          </cell>
          <cell r="BC3069">
            <v>0</v>
          </cell>
          <cell r="BD3069">
            <v>0</v>
          </cell>
          <cell r="BE3069">
            <v>288</v>
          </cell>
          <cell r="BF3069">
            <v>8</v>
          </cell>
          <cell r="BG3069">
            <v>0</v>
          </cell>
          <cell r="BH3069">
            <v>0</v>
          </cell>
          <cell r="BI3069">
            <v>0</v>
          </cell>
          <cell r="BJ3069">
            <v>0</v>
          </cell>
          <cell r="BK3069">
            <v>380</v>
          </cell>
          <cell r="BL3069">
            <v>10</v>
          </cell>
          <cell r="BM3069">
            <v>0</v>
          </cell>
          <cell r="BN3069">
            <v>0</v>
          </cell>
          <cell r="BO3069">
            <v>0</v>
          </cell>
          <cell r="BP3069">
            <v>0</v>
          </cell>
          <cell r="BQ3069">
            <v>0</v>
          </cell>
          <cell r="BR3069">
            <v>0</v>
          </cell>
          <cell r="BS3069">
            <v>1040</v>
          </cell>
          <cell r="BT3069">
            <v>32</v>
          </cell>
          <cell r="BU3069">
            <v>0</v>
          </cell>
          <cell r="BV3069">
            <v>0</v>
          </cell>
          <cell r="BW3069">
            <v>0</v>
          </cell>
          <cell r="BX3069">
            <v>0</v>
          </cell>
          <cell r="BY3069">
            <v>0</v>
          </cell>
          <cell r="BZ3069">
            <v>0</v>
          </cell>
          <cell r="CA3069">
            <v>148</v>
          </cell>
          <cell r="CB3069">
            <v>4</v>
          </cell>
          <cell r="CC3069">
            <v>0</v>
          </cell>
          <cell r="CD3069">
            <v>0</v>
          </cell>
          <cell r="CE3069">
            <v>0</v>
          </cell>
          <cell r="CF3069">
            <v>0</v>
          </cell>
          <cell r="CG3069">
            <v>0</v>
          </cell>
          <cell r="CH3069">
            <v>0</v>
          </cell>
          <cell r="CI3069">
            <v>0</v>
          </cell>
          <cell r="CJ3069">
            <v>0</v>
          </cell>
          <cell r="CK3069">
            <v>0</v>
          </cell>
          <cell r="CL3069">
            <v>0</v>
          </cell>
          <cell r="CM3069">
            <v>0</v>
          </cell>
          <cell r="CN3069">
            <v>0</v>
          </cell>
          <cell r="CO3069">
            <v>0</v>
          </cell>
          <cell r="CP3069">
            <v>0</v>
          </cell>
          <cell r="CQ3069">
            <v>0</v>
          </cell>
          <cell r="CR3069">
            <v>0</v>
          </cell>
          <cell r="CS3069">
            <v>0</v>
          </cell>
          <cell r="CT3069">
            <v>0</v>
          </cell>
          <cell r="CU3069">
            <v>0</v>
          </cell>
          <cell r="CV3069">
            <v>0</v>
          </cell>
          <cell r="CW3069">
            <v>0</v>
          </cell>
          <cell r="CX3069">
            <v>0</v>
          </cell>
          <cell r="CY3069">
            <v>0</v>
          </cell>
          <cell r="CZ3069">
            <v>0</v>
          </cell>
          <cell r="DA3069">
            <v>0</v>
          </cell>
          <cell r="DB3069">
            <v>0</v>
          </cell>
          <cell r="DC3069">
            <v>0</v>
          </cell>
          <cell r="DD3069">
            <v>8412.3619999999992</v>
          </cell>
          <cell r="DE3069">
            <v>0</v>
          </cell>
          <cell r="DG3069">
            <v>6365.4</v>
          </cell>
          <cell r="DI3069">
            <v>0.03</v>
          </cell>
          <cell r="DJ3069">
            <v>190.96199999999999</v>
          </cell>
          <cell r="DK3069">
            <v>2.3227430851193227E-2</v>
          </cell>
          <cell r="DL3069">
            <v>0</v>
          </cell>
        </row>
        <row r="3070">
          <cell r="A3070" t="str">
            <v>SS-SATELLITE</v>
          </cell>
          <cell r="B3070" t="str">
            <v>SATELLITE SMART STORE/CRANE - RIF.B10325118</v>
          </cell>
          <cell r="C3070" t="str">
            <v>SMART STORE'S SATELLITE</v>
          </cell>
          <cell r="F3070">
            <v>59860.164028790743</v>
          </cell>
          <cell r="H3070">
            <v>28134.277093531648</v>
          </cell>
          <cell r="I3070">
            <v>0.53</v>
          </cell>
          <cell r="J3070" t="str">
            <v>OK</v>
          </cell>
          <cell r="K3070" t="str">
            <v>NEWZD</v>
          </cell>
          <cell r="L3070">
            <v>0</v>
          </cell>
          <cell r="M3070">
            <v>0</v>
          </cell>
          <cell r="N3070">
            <v>0</v>
          </cell>
          <cell r="O3070">
            <v>0</v>
          </cell>
          <cell r="P3070">
            <v>0</v>
          </cell>
          <cell r="Q3070">
            <v>0</v>
          </cell>
          <cell r="R3070">
            <v>0</v>
          </cell>
          <cell r="S3070">
            <v>0</v>
          </cell>
          <cell r="T3070">
            <v>0</v>
          </cell>
          <cell r="U3070">
            <v>0</v>
          </cell>
          <cell r="V3070">
            <v>0</v>
          </cell>
          <cell r="W3070">
            <v>0</v>
          </cell>
          <cell r="X3070">
            <v>0</v>
          </cell>
          <cell r="Y3070">
            <v>0</v>
          </cell>
          <cell r="Z3070">
            <v>0</v>
          </cell>
          <cell r="AA3070">
            <v>0</v>
          </cell>
          <cell r="AB3070">
            <v>0</v>
          </cell>
          <cell r="AC3070">
            <v>0</v>
          </cell>
          <cell r="AD3070">
            <v>0</v>
          </cell>
          <cell r="AE3070">
            <v>0</v>
          </cell>
          <cell r="AF3070">
            <v>0</v>
          </cell>
          <cell r="AG3070">
            <v>0</v>
          </cell>
          <cell r="AH3070">
            <v>0</v>
          </cell>
          <cell r="AI3070">
            <v>0</v>
          </cell>
          <cell r="AJ3070">
            <v>0</v>
          </cell>
          <cell r="AK3070">
            <v>0</v>
          </cell>
          <cell r="AL3070">
            <v>0</v>
          </cell>
          <cell r="AM3070">
            <v>0</v>
          </cell>
          <cell r="AN3070">
            <v>0</v>
          </cell>
          <cell r="AO3070">
            <v>0</v>
          </cell>
          <cell r="AP3070">
            <v>0</v>
          </cell>
          <cell r="AQ3070">
            <v>0</v>
          </cell>
          <cell r="AR3070">
            <v>0</v>
          </cell>
          <cell r="AS3070">
            <v>0</v>
          </cell>
          <cell r="AT3070">
            <v>0</v>
          </cell>
          <cell r="AU3070">
            <v>0</v>
          </cell>
          <cell r="AV3070">
            <v>24944.277093531648</v>
          </cell>
          <cell r="AW3070">
            <v>0</v>
          </cell>
          <cell r="AX3070">
            <v>0</v>
          </cell>
          <cell r="AY3070">
            <v>0</v>
          </cell>
          <cell r="AZ3070">
            <v>0</v>
          </cell>
          <cell r="BA3070">
            <v>920</v>
          </cell>
          <cell r="BB3070">
            <v>20</v>
          </cell>
          <cell r="BC3070">
            <v>0</v>
          </cell>
          <cell r="BD3070">
            <v>0</v>
          </cell>
          <cell r="BE3070">
            <v>144</v>
          </cell>
          <cell r="BF3070">
            <v>4</v>
          </cell>
          <cell r="BG3070">
            <v>0</v>
          </cell>
          <cell r="BH3070">
            <v>0</v>
          </cell>
          <cell r="BI3070">
            <v>0</v>
          </cell>
          <cell r="BJ3070">
            <v>0</v>
          </cell>
          <cell r="BK3070">
            <v>570</v>
          </cell>
          <cell r="BL3070">
            <v>15</v>
          </cell>
          <cell r="BM3070">
            <v>0</v>
          </cell>
          <cell r="BN3070">
            <v>0</v>
          </cell>
          <cell r="BO3070">
            <v>0</v>
          </cell>
          <cell r="BP3070">
            <v>0</v>
          </cell>
          <cell r="BQ3070">
            <v>637.5</v>
          </cell>
          <cell r="BR3070">
            <v>25</v>
          </cell>
          <cell r="BS3070">
            <v>0</v>
          </cell>
          <cell r="BT3070">
            <v>0</v>
          </cell>
          <cell r="BU3070">
            <v>178.5</v>
          </cell>
          <cell r="BV3070">
            <v>7</v>
          </cell>
          <cell r="BW3070">
            <v>0</v>
          </cell>
          <cell r="BX3070">
            <v>0</v>
          </cell>
          <cell r="BY3070">
            <v>0</v>
          </cell>
          <cell r="BZ3070">
            <v>0</v>
          </cell>
          <cell r="CA3070">
            <v>740</v>
          </cell>
          <cell r="CB3070">
            <v>20</v>
          </cell>
          <cell r="CC3070">
            <v>0</v>
          </cell>
          <cell r="CD3070">
            <v>0</v>
          </cell>
          <cell r="CE3070">
            <v>0</v>
          </cell>
          <cell r="CF3070">
            <v>0</v>
          </cell>
          <cell r="CG3070">
            <v>0</v>
          </cell>
          <cell r="CH3070">
            <v>0</v>
          </cell>
          <cell r="CI3070">
            <v>0</v>
          </cell>
          <cell r="CJ3070">
            <v>0</v>
          </cell>
          <cell r="CK3070">
            <v>0</v>
          </cell>
          <cell r="CL3070">
            <v>0</v>
          </cell>
          <cell r="CM3070">
            <v>0</v>
          </cell>
          <cell r="CN3070">
            <v>0</v>
          </cell>
          <cell r="CO3070">
            <v>0</v>
          </cell>
          <cell r="CP3070">
            <v>0</v>
          </cell>
          <cell r="CQ3070">
            <v>0</v>
          </cell>
          <cell r="CR3070">
            <v>0</v>
          </cell>
          <cell r="CS3070">
            <v>0</v>
          </cell>
          <cell r="CT3070">
            <v>0</v>
          </cell>
          <cell r="CU3070">
            <v>0</v>
          </cell>
          <cell r="CV3070">
            <v>0</v>
          </cell>
          <cell r="CW3070">
            <v>0</v>
          </cell>
          <cell r="CX3070">
            <v>0</v>
          </cell>
          <cell r="CY3070">
            <v>0</v>
          </cell>
          <cell r="CZ3070">
            <v>0</v>
          </cell>
          <cell r="DA3070">
            <v>0</v>
          </cell>
          <cell r="DB3070">
            <v>0</v>
          </cell>
          <cell r="DC3070">
            <v>0</v>
          </cell>
          <cell r="DD3070">
            <v>28134.277093531648</v>
          </cell>
          <cell r="DE3070">
            <v>0</v>
          </cell>
          <cell r="DG3070">
            <v>24217.744751001599</v>
          </cell>
          <cell r="DI3070">
            <v>0.03</v>
          </cell>
          <cell r="DJ3070">
            <v>726.53234253004791</v>
          </cell>
          <cell r="DK3070">
            <v>2.6508286220941153E-2</v>
          </cell>
          <cell r="DL3070">
            <v>0</v>
          </cell>
        </row>
        <row r="3071">
          <cell r="A3071" t="str">
            <v>SS-SATELLITE-AB</v>
          </cell>
          <cell r="B3071" t="str">
            <v>SATELLITE SMART STORE/CRANE - CONFIGURAZIONE ALLEN &amp; BRADLEY</v>
          </cell>
          <cell r="F3071">
            <v>5579.882553191489</v>
          </cell>
          <cell r="H3071">
            <v>2622.5447999999997</v>
          </cell>
          <cell r="I3071">
            <v>0.53</v>
          </cell>
          <cell r="J3071" t="str">
            <v>OK</v>
          </cell>
          <cell r="K3071" t="str">
            <v>NEWZD</v>
          </cell>
          <cell r="L3071">
            <v>0</v>
          </cell>
          <cell r="M3071">
            <v>0</v>
          </cell>
          <cell r="N3071">
            <v>0</v>
          </cell>
          <cell r="O3071">
            <v>0</v>
          </cell>
          <cell r="P3071">
            <v>0</v>
          </cell>
          <cell r="Q3071">
            <v>0</v>
          </cell>
          <cell r="R3071">
            <v>0</v>
          </cell>
          <cell r="S3071">
            <v>0</v>
          </cell>
          <cell r="T3071">
            <v>0</v>
          </cell>
          <cell r="U3071">
            <v>0</v>
          </cell>
          <cell r="V3071">
            <v>0</v>
          </cell>
          <cell r="W3071">
            <v>0</v>
          </cell>
          <cell r="X3071">
            <v>0</v>
          </cell>
          <cell r="Y3071">
            <v>0</v>
          </cell>
          <cell r="Z3071">
            <v>0</v>
          </cell>
          <cell r="AA3071">
            <v>0</v>
          </cell>
          <cell r="AB3071">
            <v>0</v>
          </cell>
          <cell r="AC3071">
            <v>0</v>
          </cell>
          <cell r="AD3071">
            <v>0</v>
          </cell>
          <cell r="AE3071">
            <v>0</v>
          </cell>
          <cell r="AF3071">
            <v>0</v>
          </cell>
          <cell r="AG3071">
            <v>0</v>
          </cell>
          <cell r="AH3071">
            <v>0</v>
          </cell>
          <cell r="AI3071">
            <v>0</v>
          </cell>
          <cell r="AJ3071">
            <v>0</v>
          </cell>
          <cell r="AK3071">
            <v>0</v>
          </cell>
          <cell r="AL3071">
            <v>0</v>
          </cell>
          <cell r="AM3071">
            <v>0</v>
          </cell>
          <cell r="AN3071">
            <v>0</v>
          </cell>
          <cell r="AO3071">
            <v>0</v>
          </cell>
          <cell r="AP3071">
            <v>0</v>
          </cell>
          <cell r="AQ3071">
            <v>0</v>
          </cell>
          <cell r="AR3071">
            <v>0</v>
          </cell>
          <cell r="AS3071">
            <v>0</v>
          </cell>
          <cell r="AT3071">
            <v>0</v>
          </cell>
          <cell r="AU3071">
            <v>0</v>
          </cell>
          <cell r="AV3071">
            <v>2622.5447999999997</v>
          </cell>
          <cell r="AW3071">
            <v>0</v>
          </cell>
          <cell r="AX3071">
            <v>0</v>
          </cell>
          <cell r="AY3071">
            <v>0</v>
          </cell>
          <cell r="AZ3071">
            <v>0</v>
          </cell>
          <cell r="BA3071">
            <v>0</v>
          </cell>
          <cell r="BB3071">
            <v>0</v>
          </cell>
          <cell r="BC3071">
            <v>0</v>
          </cell>
          <cell r="BD3071">
            <v>0</v>
          </cell>
          <cell r="BE3071">
            <v>0</v>
          </cell>
          <cell r="BF3071">
            <v>0</v>
          </cell>
          <cell r="BG3071">
            <v>0</v>
          </cell>
          <cell r="BH3071">
            <v>0</v>
          </cell>
          <cell r="BI3071">
            <v>0</v>
          </cell>
          <cell r="BJ3071">
            <v>0</v>
          </cell>
          <cell r="BK3071">
            <v>0</v>
          </cell>
          <cell r="BL3071">
            <v>0</v>
          </cell>
          <cell r="BM3071">
            <v>0</v>
          </cell>
          <cell r="BN3071">
            <v>0</v>
          </cell>
          <cell r="BO3071">
            <v>0</v>
          </cell>
          <cell r="BP3071">
            <v>0</v>
          </cell>
          <cell r="BQ3071">
            <v>0</v>
          </cell>
          <cell r="BR3071">
            <v>0</v>
          </cell>
          <cell r="BS3071">
            <v>0</v>
          </cell>
          <cell r="BT3071">
            <v>0</v>
          </cell>
          <cell r="BU3071">
            <v>0</v>
          </cell>
          <cell r="BV3071">
            <v>0</v>
          </cell>
          <cell r="BW3071">
            <v>0</v>
          </cell>
          <cell r="BX3071">
            <v>0</v>
          </cell>
          <cell r="BY3071">
            <v>0</v>
          </cell>
          <cell r="BZ3071">
            <v>0</v>
          </cell>
          <cell r="CA3071">
            <v>0</v>
          </cell>
          <cell r="CB3071">
            <v>0</v>
          </cell>
          <cell r="CC3071">
            <v>0</v>
          </cell>
          <cell r="CD3071">
            <v>0</v>
          </cell>
          <cell r="CE3071">
            <v>0</v>
          </cell>
          <cell r="CF3071">
            <v>0</v>
          </cell>
          <cell r="CG3071">
            <v>0</v>
          </cell>
          <cell r="CH3071">
            <v>0</v>
          </cell>
          <cell r="CI3071">
            <v>0</v>
          </cell>
          <cell r="CJ3071">
            <v>0</v>
          </cell>
          <cell r="CK3071">
            <v>0</v>
          </cell>
          <cell r="CL3071">
            <v>0</v>
          </cell>
          <cell r="CM3071">
            <v>0</v>
          </cell>
          <cell r="CN3071">
            <v>0</v>
          </cell>
          <cell r="CO3071">
            <v>0</v>
          </cell>
          <cell r="CP3071">
            <v>0</v>
          </cell>
          <cell r="CQ3071">
            <v>0</v>
          </cell>
          <cell r="CR3071">
            <v>0</v>
          </cell>
          <cell r="CS3071">
            <v>0</v>
          </cell>
          <cell r="CT3071">
            <v>0</v>
          </cell>
          <cell r="CU3071">
            <v>0</v>
          </cell>
          <cell r="CV3071">
            <v>0</v>
          </cell>
          <cell r="CW3071">
            <v>0</v>
          </cell>
          <cell r="CX3071">
            <v>0</v>
          </cell>
          <cell r="CY3071">
            <v>0</v>
          </cell>
          <cell r="CZ3071">
            <v>0</v>
          </cell>
          <cell r="DA3071">
            <v>0</v>
          </cell>
          <cell r="DB3071">
            <v>0</v>
          </cell>
          <cell r="DC3071">
            <v>0</v>
          </cell>
          <cell r="DD3071">
            <v>2622.5447999999997</v>
          </cell>
          <cell r="DE3071">
            <v>0</v>
          </cell>
          <cell r="DG3071">
            <v>2546.16</v>
          </cell>
          <cell r="DI3071">
            <v>0.03</v>
          </cell>
          <cell r="DJ3071">
            <v>76.384799999999998</v>
          </cell>
          <cell r="DK3071">
            <v>3.0000000000000002E-2</v>
          </cell>
          <cell r="DL3071">
            <v>0</v>
          </cell>
        </row>
        <row r="3072">
          <cell r="A3072" t="str">
            <v>SS-SATELLITE-FREEZER</v>
          </cell>
          <cell r="B3072" t="str">
            <v>EXTRA SATELLITE PER CELLA FREEZER</v>
          </cell>
          <cell r="C3072" t="str">
            <v>SATELLITE EXTRA FOR FREEZING CELL</v>
          </cell>
          <cell r="F3072">
            <v>7407.234042553192</v>
          </cell>
          <cell r="H3072">
            <v>3481.4</v>
          </cell>
          <cell r="I3072">
            <v>0.53</v>
          </cell>
          <cell r="J3072" t="str">
            <v>OK</v>
          </cell>
          <cell r="K3072" t="str">
            <v>NEWZD</v>
          </cell>
          <cell r="L3072">
            <v>0</v>
          </cell>
          <cell r="M3072">
            <v>0</v>
          </cell>
          <cell r="N3072">
            <v>0</v>
          </cell>
          <cell r="O3072">
            <v>0</v>
          </cell>
          <cell r="P3072">
            <v>0</v>
          </cell>
          <cell r="Q3072">
            <v>0</v>
          </cell>
          <cell r="R3072">
            <v>0</v>
          </cell>
          <cell r="S3072">
            <v>0</v>
          </cell>
          <cell r="T3072">
            <v>0</v>
          </cell>
          <cell r="U3072">
            <v>0</v>
          </cell>
          <cell r="V3072">
            <v>0</v>
          </cell>
          <cell r="W3072">
            <v>0</v>
          </cell>
          <cell r="X3072">
            <v>0</v>
          </cell>
          <cell r="Y3072">
            <v>0</v>
          </cell>
          <cell r="Z3072">
            <v>0</v>
          </cell>
          <cell r="AA3072">
            <v>0</v>
          </cell>
          <cell r="AB3072">
            <v>0</v>
          </cell>
          <cell r="AC3072">
            <v>0</v>
          </cell>
          <cell r="AD3072">
            <v>0</v>
          </cell>
          <cell r="AE3072">
            <v>0</v>
          </cell>
          <cell r="AF3072">
            <v>0</v>
          </cell>
          <cell r="AG3072">
            <v>0</v>
          </cell>
          <cell r="AH3072">
            <v>0</v>
          </cell>
          <cell r="AI3072">
            <v>0</v>
          </cell>
          <cell r="AJ3072">
            <v>0</v>
          </cell>
          <cell r="AK3072">
            <v>0</v>
          </cell>
          <cell r="AL3072">
            <v>0</v>
          </cell>
          <cell r="AM3072">
            <v>0</v>
          </cell>
          <cell r="AN3072">
            <v>0</v>
          </cell>
          <cell r="AO3072">
            <v>0</v>
          </cell>
          <cell r="AP3072">
            <v>0</v>
          </cell>
          <cell r="AQ3072">
            <v>0</v>
          </cell>
          <cell r="AR3072">
            <v>0</v>
          </cell>
          <cell r="AS3072">
            <v>0</v>
          </cell>
          <cell r="AT3072">
            <v>0</v>
          </cell>
          <cell r="AU3072">
            <v>0</v>
          </cell>
          <cell r="AV3072">
            <v>3481.4</v>
          </cell>
          <cell r="AW3072">
            <v>0</v>
          </cell>
          <cell r="AX3072">
            <v>0</v>
          </cell>
          <cell r="AY3072">
            <v>0</v>
          </cell>
          <cell r="AZ3072">
            <v>0</v>
          </cell>
          <cell r="BA3072">
            <v>0</v>
          </cell>
          <cell r="BB3072">
            <v>0</v>
          </cell>
          <cell r="BC3072">
            <v>0</v>
          </cell>
          <cell r="BD3072">
            <v>0</v>
          </cell>
          <cell r="BE3072">
            <v>0</v>
          </cell>
          <cell r="BF3072">
            <v>0</v>
          </cell>
          <cell r="BG3072">
            <v>0</v>
          </cell>
          <cell r="BH3072">
            <v>0</v>
          </cell>
          <cell r="BI3072">
            <v>0</v>
          </cell>
          <cell r="BJ3072">
            <v>0</v>
          </cell>
          <cell r="BK3072">
            <v>0</v>
          </cell>
          <cell r="BL3072">
            <v>0</v>
          </cell>
          <cell r="BM3072">
            <v>0</v>
          </cell>
          <cell r="BN3072">
            <v>0</v>
          </cell>
          <cell r="BO3072">
            <v>0</v>
          </cell>
          <cell r="BP3072">
            <v>0</v>
          </cell>
          <cell r="BQ3072">
            <v>0</v>
          </cell>
          <cell r="BR3072">
            <v>0</v>
          </cell>
          <cell r="BS3072">
            <v>0</v>
          </cell>
          <cell r="BT3072">
            <v>0</v>
          </cell>
          <cell r="BU3072">
            <v>0</v>
          </cell>
          <cell r="BV3072">
            <v>0</v>
          </cell>
          <cell r="BW3072">
            <v>0</v>
          </cell>
          <cell r="BX3072">
            <v>0</v>
          </cell>
          <cell r="BY3072">
            <v>0</v>
          </cell>
          <cell r="BZ3072">
            <v>0</v>
          </cell>
          <cell r="CA3072">
            <v>0</v>
          </cell>
          <cell r="CB3072">
            <v>0</v>
          </cell>
          <cell r="CC3072">
            <v>0</v>
          </cell>
          <cell r="CD3072">
            <v>0</v>
          </cell>
          <cell r="CE3072">
            <v>0</v>
          </cell>
          <cell r="CF3072">
            <v>0</v>
          </cell>
          <cell r="CG3072">
            <v>0</v>
          </cell>
          <cell r="CH3072">
            <v>0</v>
          </cell>
          <cell r="CI3072">
            <v>0</v>
          </cell>
          <cell r="CJ3072">
            <v>0</v>
          </cell>
          <cell r="CK3072">
            <v>0</v>
          </cell>
          <cell r="CL3072">
            <v>0</v>
          </cell>
          <cell r="CM3072">
            <v>0</v>
          </cell>
          <cell r="CN3072">
            <v>0</v>
          </cell>
          <cell r="CO3072">
            <v>0</v>
          </cell>
          <cell r="CP3072">
            <v>0</v>
          </cell>
          <cell r="CQ3072">
            <v>0</v>
          </cell>
          <cell r="CR3072">
            <v>0</v>
          </cell>
          <cell r="CS3072">
            <v>0</v>
          </cell>
          <cell r="CT3072">
            <v>0</v>
          </cell>
          <cell r="CU3072">
            <v>0</v>
          </cell>
          <cell r="CV3072">
            <v>0</v>
          </cell>
          <cell r="CW3072">
            <v>0</v>
          </cell>
          <cell r="CX3072">
            <v>0</v>
          </cell>
          <cell r="CY3072">
            <v>0</v>
          </cell>
          <cell r="CZ3072">
            <v>0</v>
          </cell>
          <cell r="DA3072">
            <v>0</v>
          </cell>
          <cell r="DB3072">
            <v>0</v>
          </cell>
          <cell r="DC3072">
            <v>0</v>
          </cell>
          <cell r="DD3072">
            <v>3481.4</v>
          </cell>
          <cell r="DE3072">
            <v>0</v>
          </cell>
          <cell r="DG3072">
            <v>3380</v>
          </cell>
          <cell r="DI3072">
            <v>0.03</v>
          </cell>
          <cell r="DJ3072">
            <v>101.39999999999999</v>
          </cell>
          <cell r="DK3072">
            <v>0.03</v>
          </cell>
          <cell r="DL3072">
            <v>0</v>
          </cell>
        </row>
        <row r="3073">
          <cell r="A3073" t="str">
            <v>SS-SATELLITE-SIE</v>
          </cell>
          <cell r="B3073" t="str">
            <v>SATELLITE SMART STORE/CRANE - CONFIGURAZIONE SIEMENS</v>
          </cell>
          <cell r="F3073">
            <v>0</v>
          </cell>
          <cell r="H3073">
            <v>0</v>
          </cell>
          <cell r="I3073" t="str">
            <v>--</v>
          </cell>
          <cell r="J3073" t="str">
            <v>OK</v>
          </cell>
          <cell r="K3073" t="str">
            <v>NEWZD</v>
          </cell>
          <cell r="L3073">
            <v>0</v>
          </cell>
          <cell r="M3073">
            <v>0</v>
          </cell>
          <cell r="N3073">
            <v>0</v>
          </cell>
          <cell r="O3073">
            <v>0</v>
          </cell>
          <cell r="P3073">
            <v>0</v>
          </cell>
          <cell r="Q3073">
            <v>0</v>
          </cell>
          <cell r="R3073">
            <v>0</v>
          </cell>
          <cell r="S3073">
            <v>0</v>
          </cell>
          <cell r="T3073">
            <v>0</v>
          </cell>
          <cell r="U3073">
            <v>0</v>
          </cell>
          <cell r="V3073">
            <v>0</v>
          </cell>
          <cell r="W3073">
            <v>0</v>
          </cell>
          <cell r="X3073">
            <v>0</v>
          </cell>
          <cell r="Y3073">
            <v>0</v>
          </cell>
          <cell r="Z3073">
            <v>0</v>
          </cell>
          <cell r="AA3073">
            <v>0</v>
          </cell>
          <cell r="AB3073">
            <v>0</v>
          </cell>
          <cell r="AC3073">
            <v>0</v>
          </cell>
          <cell r="AD3073">
            <v>0</v>
          </cell>
          <cell r="AE3073">
            <v>0</v>
          </cell>
          <cell r="AF3073">
            <v>0</v>
          </cell>
          <cell r="AG3073">
            <v>0</v>
          </cell>
          <cell r="AH3073">
            <v>0</v>
          </cell>
          <cell r="AI3073">
            <v>0</v>
          </cell>
          <cell r="AJ3073">
            <v>0</v>
          </cell>
          <cell r="AK3073">
            <v>0</v>
          </cell>
          <cell r="AL3073">
            <v>0</v>
          </cell>
          <cell r="AM3073">
            <v>0</v>
          </cell>
          <cell r="AN3073">
            <v>0</v>
          </cell>
          <cell r="AO3073">
            <v>0</v>
          </cell>
          <cell r="AP3073">
            <v>0</v>
          </cell>
          <cell r="AQ3073">
            <v>0</v>
          </cell>
          <cell r="AR3073">
            <v>0</v>
          </cell>
          <cell r="AS3073">
            <v>0</v>
          </cell>
          <cell r="AT3073">
            <v>0</v>
          </cell>
          <cell r="AU3073">
            <v>0</v>
          </cell>
          <cell r="AV3073">
            <v>0</v>
          </cell>
          <cell r="AW3073">
            <v>0</v>
          </cell>
          <cell r="AX3073">
            <v>0</v>
          </cell>
          <cell r="AY3073">
            <v>0</v>
          </cell>
          <cell r="AZ3073">
            <v>0</v>
          </cell>
          <cell r="BA3073">
            <v>0</v>
          </cell>
          <cell r="BB3073">
            <v>0</v>
          </cell>
          <cell r="BC3073">
            <v>0</v>
          </cell>
          <cell r="BD3073">
            <v>0</v>
          </cell>
          <cell r="BE3073">
            <v>0</v>
          </cell>
          <cell r="BF3073">
            <v>0</v>
          </cell>
          <cell r="BG3073">
            <v>0</v>
          </cell>
          <cell r="BH3073">
            <v>0</v>
          </cell>
          <cell r="BI3073">
            <v>0</v>
          </cell>
          <cell r="BJ3073">
            <v>0</v>
          </cell>
          <cell r="BK3073">
            <v>0</v>
          </cell>
          <cell r="BL3073">
            <v>0</v>
          </cell>
          <cell r="BM3073">
            <v>0</v>
          </cell>
          <cell r="BN3073">
            <v>0</v>
          </cell>
          <cell r="BO3073">
            <v>0</v>
          </cell>
          <cell r="BP3073">
            <v>0</v>
          </cell>
          <cell r="BQ3073">
            <v>0</v>
          </cell>
          <cell r="BR3073">
            <v>0</v>
          </cell>
          <cell r="BS3073">
            <v>0</v>
          </cell>
          <cell r="BT3073">
            <v>0</v>
          </cell>
          <cell r="BU3073">
            <v>0</v>
          </cell>
          <cell r="BV3073">
            <v>0</v>
          </cell>
          <cell r="BW3073">
            <v>0</v>
          </cell>
          <cell r="BX3073">
            <v>0</v>
          </cell>
          <cell r="BY3073">
            <v>0</v>
          </cell>
          <cell r="BZ3073">
            <v>0</v>
          </cell>
          <cell r="CA3073">
            <v>0</v>
          </cell>
          <cell r="CB3073">
            <v>0</v>
          </cell>
          <cell r="CC3073">
            <v>0</v>
          </cell>
          <cell r="CD3073">
            <v>0</v>
          </cell>
          <cell r="CE3073">
            <v>0</v>
          </cell>
          <cell r="CF3073">
            <v>0</v>
          </cell>
          <cell r="CG3073">
            <v>0</v>
          </cell>
          <cell r="CH3073">
            <v>0</v>
          </cell>
          <cell r="CI3073">
            <v>0</v>
          </cell>
          <cell r="CJ3073">
            <v>0</v>
          </cell>
          <cell r="CK3073">
            <v>0</v>
          </cell>
          <cell r="CL3073">
            <v>0</v>
          </cell>
          <cell r="CM3073">
            <v>0</v>
          </cell>
          <cell r="CN3073">
            <v>0</v>
          </cell>
          <cell r="CO3073">
            <v>0</v>
          </cell>
          <cell r="CP3073">
            <v>0</v>
          </cell>
          <cell r="CQ3073">
            <v>0</v>
          </cell>
          <cell r="CR3073">
            <v>0</v>
          </cell>
          <cell r="CS3073">
            <v>0</v>
          </cell>
          <cell r="CT3073">
            <v>0</v>
          </cell>
          <cell r="CU3073">
            <v>0</v>
          </cell>
          <cell r="CV3073">
            <v>0</v>
          </cell>
          <cell r="CW3073">
            <v>0</v>
          </cell>
          <cell r="CX3073">
            <v>0</v>
          </cell>
          <cell r="CY3073">
            <v>0</v>
          </cell>
          <cell r="CZ3073">
            <v>0</v>
          </cell>
          <cell r="DA3073">
            <v>0</v>
          </cell>
          <cell r="DB3073">
            <v>0</v>
          </cell>
          <cell r="DC3073">
            <v>0</v>
          </cell>
          <cell r="DD3073">
            <v>0</v>
          </cell>
          <cell r="DE3073">
            <v>0</v>
          </cell>
        </row>
        <row r="3074">
          <cell r="A3074" t="str">
            <v>SS-SENS-FLOOR</v>
          </cell>
          <cell r="B3074" t="str">
            <v>SS - SENSORE PORTA TAGLIAFUOCO + PULSANTIERA</v>
          </cell>
          <cell r="F3074">
            <v>522.5834629169201</v>
          </cell>
          <cell r="H3074">
            <v>245.61422757095241</v>
          </cell>
          <cell r="I3074">
            <v>0.53</v>
          </cell>
          <cell r="J3074" t="str">
            <v>OK</v>
          </cell>
          <cell r="K3074" t="str">
            <v>NEWZD</v>
          </cell>
          <cell r="L3074">
            <v>0</v>
          </cell>
          <cell r="M3074">
            <v>0</v>
          </cell>
          <cell r="N3074">
            <v>0</v>
          </cell>
          <cell r="O3074">
            <v>0</v>
          </cell>
          <cell r="P3074">
            <v>0</v>
          </cell>
          <cell r="Q3074">
            <v>0</v>
          </cell>
          <cell r="R3074">
            <v>0</v>
          </cell>
          <cell r="S3074">
            <v>0</v>
          </cell>
          <cell r="T3074">
            <v>0</v>
          </cell>
          <cell r="U3074">
            <v>0</v>
          </cell>
          <cell r="V3074">
            <v>0</v>
          </cell>
          <cell r="W3074">
            <v>0</v>
          </cell>
          <cell r="X3074">
            <v>0</v>
          </cell>
          <cell r="Y3074">
            <v>0</v>
          </cell>
          <cell r="Z3074">
            <v>0</v>
          </cell>
          <cell r="AA3074">
            <v>0</v>
          </cell>
          <cell r="AB3074">
            <v>0</v>
          </cell>
          <cell r="AC3074">
            <v>0</v>
          </cell>
          <cell r="AD3074">
            <v>0</v>
          </cell>
          <cell r="AE3074">
            <v>0</v>
          </cell>
          <cell r="AF3074">
            <v>0</v>
          </cell>
          <cell r="AG3074">
            <v>0</v>
          </cell>
          <cell r="AH3074">
            <v>0</v>
          </cell>
          <cell r="AI3074">
            <v>0</v>
          </cell>
          <cell r="AJ3074">
            <v>0</v>
          </cell>
          <cell r="AK3074">
            <v>0</v>
          </cell>
          <cell r="AL3074">
            <v>0</v>
          </cell>
          <cell r="AM3074">
            <v>0</v>
          </cell>
          <cell r="AN3074">
            <v>0</v>
          </cell>
          <cell r="AO3074">
            <v>0</v>
          </cell>
          <cell r="AP3074">
            <v>0</v>
          </cell>
          <cell r="AQ3074">
            <v>0</v>
          </cell>
          <cell r="AR3074">
            <v>0</v>
          </cell>
          <cell r="AS3074">
            <v>0</v>
          </cell>
          <cell r="AT3074">
            <v>0</v>
          </cell>
          <cell r="AU3074">
            <v>0</v>
          </cell>
          <cell r="AV3074">
            <v>187.86422757095241</v>
          </cell>
          <cell r="AW3074">
            <v>0</v>
          </cell>
          <cell r="AX3074">
            <v>0</v>
          </cell>
          <cell r="AY3074">
            <v>0</v>
          </cell>
          <cell r="AZ3074">
            <v>0</v>
          </cell>
          <cell r="BA3074">
            <v>0</v>
          </cell>
          <cell r="BB3074">
            <v>0</v>
          </cell>
          <cell r="BC3074">
            <v>0</v>
          </cell>
          <cell r="BD3074">
            <v>0</v>
          </cell>
          <cell r="BE3074">
            <v>9</v>
          </cell>
          <cell r="BF3074">
            <v>0.25</v>
          </cell>
          <cell r="BG3074">
            <v>0</v>
          </cell>
          <cell r="BH3074">
            <v>0</v>
          </cell>
          <cell r="BI3074">
            <v>0</v>
          </cell>
          <cell r="BJ3074">
            <v>0</v>
          </cell>
          <cell r="BK3074">
            <v>0</v>
          </cell>
          <cell r="BL3074">
            <v>0</v>
          </cell>
          <cell r="BM3074">
            <v>0</v>
          </cell>
          <cell r="BN3074">
            <v>0</v>
          </cell>
          <cell r="BO3074">
            <v>0</v>
          </cell>
          <cell r="BP3074">
            <v>0</v>
          </cell>
          <cell r="BQ3074">
            <v>0</v>
          </cell>
          <cell r="BR3074">
            <v>0</v>
          </cell>
          <cell r="BS3074">
            <v>48.75</v>
          </cell>
          <cell r="BT3074">
            <v>1.5</v>
          </cell>
          <cell r="BU3074">
            <v>0</v>
          </cell>
          <cell r="BV3074">
            <v>0</v>
          </cell>
          <cell r="BW3074">
            <v>0</v>
          </cell>
          <cell r="BX3074">
            <v>0</v>
          </cell>
          <cell r="BY3074">
            <v>0</v>
          </cell>
          <cell r="BZ3074">
            <v>0</v>
          </cell>
          <cell r="CA3074">
            <v>0</v>
          </cell>
          <cell r="CB3074">
            <v>0</v>
          </cell>
          <cell r="CC3074">
            <v>0</v>
          </cell>
          <cell r="CD3074">
            <v>0</v>
          </cell>
          <cell r="CE3074">
            <v>0</v>
          </cell>
          <cell r="CF3074">
            <v>0</v>
          </cell>
          <cell r="CG3074">
            <v>0</v>
          </cell>
          <cell r="CH3074">
            <v>0</v>
          </cell>
          <cell r="CI3074">
            <v>0</v>
          </cell>
          <cell r="CJ3074">
            <v>0</v>
          </cell>
          <cell r="CK3074">
            <v>0</v>
          </cell>
          <cell r="CL3074">
            <v>0</v>
          </cell>
          <cell r="CM3074">
            <v>0</v>
          </cell>
          <cell r="CN3074">
            <v>0</v>
          </cell>
          <cell r="CO3074">
            <v>0</v>
          </cell>
          <cell r="CP3074">
            <v>0</v>
          </cell>
          <cell r="CQ3074">
            <v>0</v>
          </cell>
          <cell r="CR3074">
            <v>0</v>
          </cell>
          <cell r="CS3074">
            <v>0</v>
          </cell>
          <cell r="CT3074">
            <v>0</v>
          </cell>
          <cell r="CU3074">
            <v>0</v>
          </cell>
          <cell r="CV3074">
            <v>0</v>
          </cell>
          <cell r="CW3074">
            <v>0</v>
          </cell>
          <cell r="CX3074">
            <v>0</v>
          </cell>
          <cell r="CY3074">
            <v>0</v>
          </cell>
          <cell r="CZ3074">
            <v>0</v>
          </cell>
          <cell r="DA3074">
            <v>0</v>
          </cell>
          <cell r="DB3074">
            <v>0</v>
          </cell>
          <cell r="DC3074">
            <v>0</v>
          </cell>
          <cell r="DD3074">
            <v>245.61422757095241</v>
          </cell>
          <cell r="DE3074">
            <v>0</v>
          </cell>
          <cell r="DG3074">
            <v>182.39245395238098</v>
          </cell>
          <cell r="DI3074">
            <v>0.03</v>
          </cell>
          <cell r="DJ3074">
            <v>5.4717736185714294</v>
          </cell>
          <cell r="DK3074">
            <v>2.2785532206048224E-2</v>
          </cell>
          <cell r="DL3074">
            <v>0</v>
          </cell>
        </row>
        <row r="3075">
          <cell r="A3075" t="str">
            <v>SS-SENS-MAGN</v>
          </cell>
          <cell r="B3075" t="str">
            <v>SS - SENSORE MAGNETICO PORTA</v>
          </cell>
          <cell r="F3075">
            <v>220.78031718085103</v>
          </cell>
          <cell r="H3075">
            <v>103.76674907499998</v>
          </cell>
          <cell r="I3075">
            <v>0.53</v>
          </cell>
          <cell r="J3075" t="str">
            <v>OK</v>
          </cell>
          <cell r="K3075" t="str">
            <v>NEWZD</v>
          </cell>
          <cell r="L3075">
            <v>0</v>
          </cell>
          <cell r="M3075">
            <v>0</v>
          </cell>
          <cell r="N3075">
            <v>0</v>
          </cell>
          <cell r="O3075">
            <v>0</v>
          </cell>
          <cell r="P3075">
            <v>0</v>
          </cell>
          <cell r="Q3075">
            <v>0</v>
          </cell>
          <cell r="R3075">
            <v>0</v>
          </cell>
          <cell r="S3075">
            <v>0</v>
          </cell>
          <cell r="T3075">
            <v>0</v>
          </cell>
          <cell r="U3075">
            <v>0</v>
          </cell>
          <cell r="V3075">
            <v>0</v>
          </cell>
          <cell r="W3075">
            <v>0</v>
          </cell>
          <cell r="X3075">
            <v>0</v>
          </cell>
          <cell r="Y3075">
            <v>0</v>
          </cell>
          <cell r="Z3075">
            <v>0</v>
          </cell>
          <cell r="AA3075">
            <v>0</v>
          </cell>
          <cell r="AB3075">
            <v>0</v>
          </cell>
          <cell r="AC3075">
            <v>0</v>
          </cell>
          <cell r="AD3075">
            <v>0</v>
          </cell>
          <cell r="AE3075">
            <v>0</v>
          </cell>
          <cell r="AF3075">
            <v>0</v>
          </cell>
          <cell r="AG3075">
            <v>0</v>
          </cell>
          <cell r="AH3075">
            <v>0</v>
          </cell>
          <cell r="AI3075">
            <v>0</v>
          </cell>
          <cell r="AJ3075">
            <v>0</v>
          </cell>
          <cell r="AK3075">
            <v>0</v>
          </cell>
          <cell r="AL3075">
            <v>0</v>
          </cell>
          <cell r="AM3075">
            <v>0</v>
          </cell>
          <cell r="AN3075">
            <v>0</v>
          </cell>
          <cell r="AO3075">
            <v>0</v>
          </cell>
          <cell r="AP3075">
            <v>0</v>
          </cell>
          <cell r="AQ3075">
            <v>0</v>
          </cell>
          <cell r="AR3075">
            <v>0</v>
          </cell>
          <cell r="AS3075">
            <v>0</v>
          </cell>
          <cell r="AT3075">
            <v>0</v>
          </cell>
          <cell r="AU3075">
            <v>0</v>
          </cell>
          <cell r="AV3075">
            <v>94.766749074999979</v>
          </cell>
          <cell r="AW3075">
            <v>0</v>
          </cell>
          <cell r="AX3075">
            <v>0</v>
          </cell>
          <cell r="AY3075">
            <v>0</v>
          </cell>
          <cell r="AZ3075">
            <v>0</v>
          </cell>
          <cell r="BA3075">
            <v>0</v>
          </cell>
          <cell r="BB3075">
            <v>0</v>
          </cell>
          <cell r="BC3075">
            <v>0</v>
          </cell>
          <cell r="BD3075">
            <v>0</v>
          </cell>
          <cell r="BE3075">
            <v>9</v>
          </cell>
          <cell r="BF3075">
            <v>0.25</v>
          </cell>
          <cell r="BG3075">
            <v>0</v>
          </cell>
          <cell r="BH3075">
            <v>0</v>
          </cell>
          <cell r="BI3075">
            <v>0</v>
          </cell>
          <cell r="BJ3075">
            <v>0</v>
          </cell>
          <cell r="BK3075">
            <v>0</v>
          </cell>
          <cell r="BL3075">
            <v>0</v>
          </cell>
          <cell r="BM3075">
            <v>0</v>
          </cell>
          <cell r="BN3075">
            <v>0</v>
          </cell>
          <cell r="BO3075">
            <v>0</v>
          </cell>
          <cell r="BP3075">
            <v>0</v>
          </cell>
          <cell r="BQ3075">
            <v>0</v>
          </cell>
          <cell r="BR3075">
            <v>0</v>
          </cell>
          <cell r="BS3075">
            <v>0</v>
          </cell>
          <cell r="BT3075">
            <v>0</v>
          </cell>
          <cell r="BU3075">
            <v>0</v>
          </cell>
          <cell r="BV3075">
            <v>0</v>
          </cell>
          <cell r="BW3075">
            <v>0</v>
          </cell>
          <cell r="BX3075">
            <v>0</v>
          </cell>
          <cell r="BY3075">
            <v>0</v>
          </cell>
          <cell r="BZ3075">
            <v>0</v>
          </cell>
          <cell r="CA3075">
            <v>0</v>
          </cell>
          <cell r="CB3075">
            <v>0</v>
          </cell>
          <cell r="CC3075">
            <v>0</v>
          </cell>
          <cell r="CD3075">
            <v>0</v>
          </cell>
          <cell r="CE3075">
            <v>0</v>
          </cell>
          <cell r="CF3075">
            <v>0</v>
          </cell>
          <cell r="CG3075">
            <v>0</v>
          </cell>
          <cell r="CH3075">
            <v>0</v>
          </cell>
          <cell r="CI3075">
            <v>0</v>
          </cell>
          <cell r="CJ3075">
            <v>0</v>
          </cell>
          <cell r="CK3075">
            <v>0</v>
          </cell>
          <cell r="CL3075">
            <v>0</v>
          </cell>
          <cell r="CM3075">
            <v>0</v>
          </cell>
          <cell r="CN3075">
            <v>0</v>
          </cell>
          <cell r="CO3075">
            <v>0</v>
          </cell>
          <cell r="CP3075">
            <v>0</v>
          </cell>
          <cell r="CQ3075">
            <v>0</v>
          </cell>
          <cell r="CR3075">
            <v>0</v>
          </cell>
          <cell r="CS3075">
            <v>0</v>
          </cell>
          <cell r="CT3075">
            <v>0</v>
          </cell>
          <cell r="CU3075">
            <v>0</v>
          </cell>
          <cell r="CV3075">
            <v>0</v>
          </cell>
          <cell r="CW3075">
            <v>0</v>
          </cell>
          <cell r="CX3075">
            <v>0</v>
          </cell>
          <cell r="CY3075">
            <v>0</v>
          </cell>
          <cell r="CZ3075">
            <v>0</v>
          </cell>
          <cell r="DA3075">
            <v>0</v>
          </cell>
          <cell r="DB3075">
            <v>0</v>
          </cell>
          <cell r="DC3075">
            <v>0</v>
          </cell>
          <cell r="DD3075">
            <v>103.76674907499998</v>
          </cell>
          <cell r="DE3075">
            <v>0</v>
          </cell>
          <cell r="DG3075">
            <v>92.006552499999984</v>
          </cell>
          <cell r="DI3075">
            <v>0.03</v>
          </cell>
          <cell r="DJ3075">
            <v>2.7601965749999993</v>
          </cell>
          <cell r="DK3075">
            <v>2.732690609354279E-2</v>
          </cell>
          <cell r="DL3075">
            <v>0</v>
          </cell>
        </row>
        <row r="3076">
          <cell r="A3076" t="str">
            <v>SS-SHUTTLE-BAT</v>
          </cell>
          <cell r="B3076" t="str">
            <v>SHUTTLE SMART STORE A BATTERIA - 1PP</v>
          </cell>
          <cell r="C3076" t="str">
            <v>SMART STORE'S SHUTTLE WITH BATTERY</v>
          </cell>
          <cell r="F3076">
            <v>85843.476003758289</v>
          </cell>
          <cell r="H3076">
            <v>40346.433721766392</v>
          </cell>
          <cell r="I3076">
            <v>0.53</v>
          </cell>
          <cell r="J3076" t="str">
            <v>OK</v>
          </cell>
          <cell r="K3076" t="str">
            <v>NEWZD</v>
          </cell>
          <cell r="L3076">
            <v>0</v>
          </cell>
          <cell r="M3076">
            <v>0</v>
          </cell>
          <cell r="N3076">
            <v>0</v>
          </cell>
          <cell r="O3076">
            <v>0</v>
          </cell>
          <cell r="P3076">
            <v>0</v>
          </cell>
          <cell r="Q3076">
            <v>0</v>
          </cell>
          <cell r="R3076">
            <v>0</v>
          </cell>
          <cell r="S3076">
            <v>0</v>
          </cell>
          <cell r="T3076">
            <v>0</v>
          </cell>
          <cell r="U3076">
            <v>0</v>
          </cell>
          <cell r="V3076">
            <v>0</v>
          </cell>
          <cell r="W3076">
            <v>0</v>
          </cell>
          <cell r="X3076">
            <v>0</v>
          </cell>
          <cell r="Y3076">
            <v>0</v>
          </cell>
          <cell r="Z3076">
            <v>0</v>
          </cell>
          <cell r="AA3076">
            <v>0</v>
          </cell>
          <cell r="AB3076">
            <v>0</v>
          </cell>
          <cell r="AC3076">
            <v>0</v>
          </cell>
          <cell r="AD3076">
            <v>0</v>
          </cell>
          <cell r="AE3076">
            <v>0</v>
          </cell>
          <cell r="AF3076">
            <v>0</v>
          </cell>
          <cell r="AG3076">
            <v>0</v>
          </cell>
          <cell r="AH3076">
            <v>0</v>
          </cell>
          <cell r="AI3076">
            <v>0</v>
          </cell>
          <cell r="AJ3076">
            <v>0</v>
          </cell>
          <cell r="AK3076">
            <v>0</v>
          </cell>
          <cell r="AL3076">
            <v>0</v>
          </cell>
          <cell r="AM3076">
            <v>0</v>
          </cell>
          <cell r="AN3076">
            <v>0</v>
          </cell>
          <cell r="AO3076">
            <v>0</v>
          </cell>
          <cell r="AP3076">
            <v>0</v>
          </cell>
          <cell r="AQ3076">
            <v>0</v>
          </cell>
          <cell r="AR3076">
            <v>0</v>
          </cell>
          <cell r="AS3076">
            <v>0</v>
          </cell>
          <cell r="AT3076">
            <v>0</v>
          </cell>
          <cell r="AU3076">
            <v>0</v>
          </cell>
          <cell r="AV3076">
            <v>36514.933721766392</v>
          </cell>
          <cell r="AW3076">
            <v>0</v>
          </cell>
          <cell r="AX3076">
            <v>0</v>
          </cell>
          <cell r="AY3076">
            <v>0</v>
          </cell>
          <cell r="AZ3076">
            <v>0</v>
          </cell>
          <cell r="BA3076">
            <v>736</v>
          </cell>
          <cell r="BB3076">
            <v>16</v>
          </cell>
          <cell r="BC3076">
            <v>0</v>
          </cell>
          <cell r="BD3076">
            <v>0</v>
          </cell>
          <cell r="BE3076">
            <v>144</v>
          </cell>
          <cell r="BF3076">
            <v>4</v>
          </cell>
          <cell r="BG3076">
            <v>0</v>
          </cell>
          <cell r="BH3076">
            <v>0</v>
          </cell>
          <cell r="BI3076">
            <v>0</v>
          </cell>
          <cell r="BJ3076">
            <v>0</v>
          </cell>
          <cell r="BK3076">
            <v>608</v>
          </cell>
          <cell r="BL3076">
            <v>16</v>
          </cell>
          <cell r="BM3076">
            <v>0</v>
          </cell>
          <cell r="BN3076">
            <v>0</v>
          </cell>
          <cell r="BO3076">
            <v>0</v>
          </cell>
          <cell r="BP3076">
            <v>0</v>
          </cell>
          <cell r="BQ3076">
            <v>0</v>
          </cell>
          <cell r="BR3076">
            <v>0</v>
          </cell>
          <cell r="BS3076">
            <v>2047.5</v>
          </cell>
          <cell r="BT3076">
            <v>63</v>
          </cell>
          <cell r="BU3076">
            <v>0</v>
          </cell>
          <cell r="BV3076">
            <v>0</v>
          </cell>
          <cell r="BW3076">
            <v>0</v>
          </cell>
          <cell r="BX3076">
            <v>0</v>
          </cell>
          <cell r="BY3076">
            <v>0</v>
          </cell>
          <cell r="BZ3076">
            <v>0</v>
          </cell>
          <cell r="CA3076">
            <v>296</v>
          </cell>
          <cell r="CB3076">
            <v>8</v>
          </cell>
          <cell r="CC3076">
            <v>0</v>
          </cell>
          <cell r="CD3076">
            <v>0</v>
          </cell>
          <cell r="CE3076">
            <v>0</v>
          </cell>
          <cell r="CF3076">
            <v>0</v>
          </cell>
          <cell r="CG3076">
            <v>0</v>
          </cell>
          <cell r="CH3076">
            <v>0</v>
          </cell>
          <cell r="CI3076">
            <v>0</v>
          </cell>
          <cell r="CJ3076">
            <v>0</v>
          </cell>
          <cell r="CK3076">
            <v>0</v>
          </cell>
          <cell r="CL3076">
            <v>0</v>
          </cell>
          <cell r="CM3076">
            <v>0</v>
          </cell>
          <cell r="CN3076">
            <v>0</v>
          </cell>
          <cell r="CO3076">
            <v>0</v>
          </cell>
          <cell r="CP3076">
            <v>0</v>
          </cell>
          <cell r="CQ3076">
            <v>0</v>
          </cell>
          <cell r="CR3076">
            <v>0</v>
          </cell>
          <cell r="CS3076">
            <v>0</v>
          </cell>
          <cell r="CT3076">
            <v>0</v>
          </cell>
          <cell r="CU3076">
            <v>0</v>
          </cell>
          <cell r="CV3076">
            <v>0</v>
          </cell>
          <cell r="CW3076">
            <v>0</v>
          </cell>
          <cell r="CX3076">
            <v>0</v>
          </cell>
          <cell r="CY3076">
            <v>0</v>
          </cell>
          <cell r="CZ3076">
            <v>0</v>
          </cell>
          <cell r="DA3076">
            <v>0</v>
          </cell>
          <cell r="DB3076">
            <v>0</v>
          </cell>
          <cell r="DC3076">
            <v>0</v>
          </cell>
          <cell r="DD3076">
            <v>40346.433721766392</v>
          </cell>
          <cell r="DE3076">
            <v>0</v>
          </cell>
          <cell r="DG3076">
            <v>35451.391962879992</v>
          </cell>
          <cell r="DI3076">
            <v>0.03</v>
          </cell>
          <cell r="DJ3076">
            <v>1063.5417588863997</v>
          </cell>
          <cell r="DK3076">
            <v>2.7073917060164099E-2</v>
          </cell>
          <cell r="DL3076">
            <v>0</v>
          </cell>
        </row>
        <row r="3077">
          <cell r="A3077" t="str">
            <v>SS-SHUTTLE-BAT-2PP</v>
          </cell>
          <cell r="B3077" t="str">
            <v>SHUTTLE SMART STORE A BATTERIA - 2PP</v>
          </cell>
          <cell r="F3077">
            <v>99420.100951829794</v>
          </cell>
          <cell r="H3077">
            <v>46727.447447359998</v>
          </cell>
          <cell r="I3077">
            <v>0.53</v>
          </cell>
          <cell r="J3077" t="str">
            <v>OK</v>
          </cell>
          <cell r="K3077" t="str">
            <v>NEWZD</v>
          </cell>
          <cell r="L3077">
            <v>0</v>
          </cell>
          <cell r="M3077">
            <v>0</v>
          </cell>
          <cell r="N3077">
            <v>0</v>
          </cell>
          <cell r="O3077">
            <v>0</v>
          </cell>
          <cell r="P3077">
            <v>0</v>
          </cell>
          <cell r="Q3077">
            <v>0</v>
          </cell>
          <cell r="R3077">
            <v>0</v>
          </cell>
          <cell r="S3077">
            <v>0</v>
          </cell>
          <cell r="T3077">
            <v>0</v>
          </cell>
          <cell r="U3077">
            <v>0</v>
          </cell>
          <cell r="V3077">
            <v>0</v>
          </cell>
          <cell r="W3077">
            <v>0</v>
          </cell>
          <cell r="X3077">
            <v>0</v>
          </cell>
          <cell r="Y3077">
            <v>0</v>
          </cell>
          <cell r="Z3077">
            <v>0</v>
          </cell>
          <cell r="AA3077">
            <v>0</v>
          </cell>
          <cell r="AB3077">
            <v>0</v>
          </cell>
          <cell r="AC3077">
            <v>0</v>
          </cell>
          <cell r="AD3077">
            <v>0</v>
          </cell>
          <cell r="AE3077">
            <v>0</v>
          </cell>
          <cell r="AF3077">
            <v>0</v>
          </cell>
          <cell r="AG3077">
            <v>0</v>
          </cell>
          <cell r="AH3077">
            <v>0</v>
          </cell>
          <cell r="AI3077">
            <v>0</v>
          </cell>
          <cell r="AJ3077">
            <v>0</v>
          </cell>
          <cell r="AK3077">
            <v>0</v>
          </cell>
          <cell r="AL3077">
            <v>0</v>
          </cell>
          <cell r="AM3077">
            <v>0</v>
          </cell>
          <cell r="AN3077">
            <v>0</v>
          </cell>
          <cell r="AO3077">
            <v>0</v>
          </cell>
          <cell r="AP3077">
            <v>0</v>
          </cell>
          <cell r="AQ3077">
            <v>0</v>
          </cell>
          <cell r="AR3077">
            <v>0</v>
          </cell>
          <cell r="AS3077">
            <v>0</v>
          </cell>
          <cell r="AT3077">
            <v>0</v>
          </cell>
          <cell r="AU3077">
            <v>0</v>
          </cell>
          <cell r="AV3077">
            <v>41635.447447359998</v>
          </cell>
          <cell r="AW3077">
            <v>0</v>
          </cell>
          <cell r="AX3077">
            <v>0</v>
          </cell>
          <cell r="AY3077">
            <v>0</v>
          </cell>
          <cell r="AZ3077">
            <v>0</v>
          </cell>
          <cell r="BA3077">
            <v>920</v>
          </cell>
          <cell r="BB3077">
            <v>20</v>
          </cell>
          <cell r="BC3077">
            <v>0</v>
          </cell>
          <cell r="BD3077">
            <v>0</v>
          </cell>
          <cell r="BE3077">
            <v>216</v>
          </cell>
          <cell r="BF3077">
            <v>6</v>
          </cell>
          <cell r="BG3077">
            <v>0</v>
          </cell>
          <cell r="BH3077">
            <v>0</v>
          </cell>
          <cell r="BI3077">
            <v>0</v>
          </cell>
          <cell r="BJ3077">
            <v>0</v>
          </cell>
          <cell r="BK3077">
            <v>912</v>
          </cell>
          <cell r="BL3077">
            <v>24</v>
          </cell>
          <cell r="BM3077">
            <v>0</v>
          </cell>
          <cell r="BN3077">
            <v>0</v>
          </cell>
          <cell r="BO3077">
            <v>325</v>
          </cell>
          <cell r="BP3077">
            <v>10</v>
          </cell>
          <cell r="BQ3077">
            <v>0</v>
          </cell>
          <cell r="BR3077">
            <v>0</v>
          </cell>
          <cell r="BS3077">
            <v>2275</v>
          </cell>
          <cell r="BT3077">
            <v>70</v>
          </cell>
          <cell r="BU3077">
            <v>0</v>
          </cell>
          <cell r="BV3077">
            <v>0</v>
          </cell>
          <cell r="BW3077">
            <v>0</v>
          </cell>
          <cell r="BX3077">
            <v>0</v>
          </cell>
          <cell r="BY3077">
            <v>0</v>
          </cell>
          <cell r="BZ3077">
            <v>0</v>
          </cell>
          <cell r="CA3077">
            <v>444</v>
          </cell>
          <cell r="CB3077">
            <v>12</v>
          </cell>
          <cell r="CC3077">
            <v>0</v>
          </cell>
          <cell r="CD3077">
            <v>0</v>
          </cell>
          <cell r="CE3077">
            <v>0</v>
          </cell>
          <cell r="CF3077">
            <v>0</v>
          </cell>
          <cell r="CG3077">
            <v>0</v>
          </cell>
          <cell r="CH3077">
            <v>0</v>
          </cell>
          <cell r="CI3077">
            <v>0</v>
          </cell>
          <cell r="CJ3077">
            <v>0</v>
          </cell>
          <cell r="CK3077">
            <v>0</v>
          </cell>
          <cell r="CL3077">
            <v>0</v>
          </cell>
          <cell r="CM3077">
            <v>0</v>
          </cell>
          <cell r="CN3077">
            <v>0</v>
          </cell>
          <cell r="CO3077">
            <v>0</v>
          </cell>
          <cell r="CP3077">
            <v>0</v>
          </cell>
          <cell r="CQ3077">
            <v>0</v>
          </cell>
          <cell r="CR3077">
            <v>0</v>
          </cell>
          <cell r="CS3077">
            <v>0</v>
          </cell>
          <cell r="CT3077">
            <v>0</v>
          </cell>
          <cell r="CU3077">
            <v>0</v>
          </cell>
          <cell r="CV3077">
            <v>0</v>
          </cell>
          <cell r="CW3077">
            <v>0</v>
          </cell>
          <cell r="CX3077">
            <v>0</v>
          </cell>
          <cell r="CY3077">
            <v>0</v>
          </cell>
          <cell r="CZ3077">
            <v>0</v>
          </cell>
          <cell r="DA3077">
            <v>0</v>
          </cell>
          <cell r="DB3077">
            <v>0</v>
          </cell>
          <cell r="DC3077">
            <v>0</v>
          </cell>
          <cell r="DD3077">
            <v>46727.447447359998</v>
          </cell>
          <cell r="DE3077">
            <v>0</v>
          </cell>
          <cell r="DG3077">
            <v>40422.764512000002</v>
          </cell>
          <cell r="DI3077">
            <v>0.03</v>
          </cell>
          <cell r="DJ3077">
            <v>1212.6829353600001</v>
          </cell>
          <cell r="DK3077">
            <v>2.6643726455846551E-2</v>
          </cell>
          <cell r="DL3077">
            <v>0</v>
          </cell>
        </row>
        <row r="3078">
          <cell r="A3078" t="str">
            <v>SS-SHUTTLE-BAT-AB</v>
          </cell>
          <cell r="B3078" t="str">
            <v>SHUTTLE SMART STORE A BATTERIA - CONFIGURAZIONE ALLEN &amp; BRADLEY</v>
          </cell>
          <cell r="F3078">
            <v>9622.2442212765945</v>
          </cell>
          <cell r="H3078">
            <v>4522.4547839999996</v>
          </cell>
          <cell r="I3078">
            <v>0.53</v>
          </cell>
          <cell r="J3078" t="str">
            <v>OK</v>
          </cell>
          <cell r="K3078" t="str">
            <v>NEWZD</v>
          </cell>
          <cell r="L3078">
            <v>0</v>
          </cell>
          <cell r="M3078">
            <v>0</v>
          </cell>
          <cell r="N3078">
            <v>0</v>
          </cell>
          <cell r="O3078">
            <v>0</v>
          </cell>
          <cell r="P3078">
            <v>0</v>
          </cell>
          <cell r="Q3078">
            <v>0</v>
          </cell>
          <cell r="R3078">
            <v>0</v>
          </cell>
          <cell r="S3078">
            <v>0</v>
          </cell>
          <cell r="T3078">
            <v>0</v>
          </cell>
          <cell r="U3078">
            <v>0</v>
          </cell>
          <cell r="V3078">
            <v>0</v>
          </cell>
          <cell r="W3078">
            <v>0</v>
          </cell>
          <cell r="X3078">
            <v>0</v>
          </cell>
          <cell r="Y3078">
            <v>0</v>
          </cell>
          <cell r="Z3078">
            <v>0</v>
          </cell>
          <cell r="AA3078">
            <v>0</v>
          </cell>
          <cell r="AB3078">
            <v>0</v>
          </cell>
          <cell r="AC3078">
            <v>0</v>
          </cell>
          <cell r="AD3078">
            <v>0</v>
          </cell>
          <cell r="AE3078">
            <v>0</v>
          </cell>
          <cell r="AF3078">
            <v>0</v>
          </cell>
          <cell r="AG3078">
            <v>0</v>
          </cell>
          <cell r="AH3078">
            <v>0</v>
          </cell>
          <cell r="AI3078">
            <v>0</v>
          </cell>
          <cell r="AJ3078">
            <v>0</v>
          </cell>
          <cell r="AK3078">
            <v>0</v>
          </cell>
          <cell r="AL3078">
            <v>0</v>
          </cell>
          <cell r="AM3078">
            <v>0</v>
          </cell>
          <cell r="AN3078">
            <v>0</v>
          </cell>
          <cell r="AO3078">
            <v>0</v>
          </cell>
          <cell r="AP3078">
            <v>0</v>
          </cell>
          <cell r="AQ3078">
            <v>0</v>
          </cell>
          <cell r="AR3078">
            <v>0</v>
          </cell>
          <cell r="AS3078">
            <v>0</v>
          </cell>
          <cell r="AT3078">
            <v>0</v>
          </cell>
          <cell r="AU3078">
            <v>0</v>
          </cell>
          <cell r="AV3078">
            <v>4522.4547839999996</v>
          </cell>
          <cell r="AW3078">
            <v>0</v>
          </cell>
          <cell r="AX3078">
            <v>0</v>
          </cell>
          <cell r="AY3078">
            <v>0</v>
          </cell>
          <cell r="AZ3078">
            <v>0</v>
          </cell>
          <cell r="BA3078">
            <v>0</v>
          </cell>
          <cell r="BB3078">
            <v>0</v>
          </cell>
          <cell r="BC3078">
            <v>0</v>
          </cell>
          <cell r="BD3078">
            <v>0</v>
          </cell>
          <cell r="BE3078">
            <v>0</v>
          </cell>
          <cell r="BF3078">
            <v>0</v>
          </cell>
          <cell r="BG3078">
            <v>0</v>
          </cell>
          <cell r="BH3078">
            <v>0</v>
          </cell>
          <cell r="BI3078">
            <v>0</v>
          </cell>
          <cell r="BJ3078">
            <v>0</v>
          </cell>
          <cell r="BK3078">
            <v>0</v>
          </cell>
          <cell r="BL3078">
            <v>0</v>
          </cell>
          <cell r="BM3078">
            <v>0</v>
          </cell>
          <cell r="BN3078">
            <v>0</v>
          </cell>
          <cell r="BO3078">
            <v>0</v>
          </cell>
          <cell r="BP3078">
            <v>0</v>
          </cell>
          <cell r="BQ3078">
            <v>0</v>
          </cell>
          <cell r="BR3078">
            <v>0</v>
          </cell>
          <cell r="BS3078">
            <v>0</v>
          </cell>
          <cell r="BT3078">
            <v>0</v>
          </cell>
          <cell r="BU3078">
            <v>0</v>
          </cell>
          <cell r="BV3078">
            <v>0</v>
          </cell>
          <cell r="BW3078">
            <v>0</v>
          </cell>
          <cell r="BX3078">
            <v>0</v>
          </cell>
          <cell r="BY3078">
            <v>0</v>
          </cell>
          <cell r="BZ3078">
            <v>0</v>
          </cell>
          <cell r="CA3078">
            <v>0</v>
          </cell>
          <cell r="CB3078">
            <v>0</v>
          </cell>
          <cell r="CC3078">
            <v>0</v>
          </cell>
          <cell r="CD3078">
            <v>0</v>
          </cell>
          <cell r="CE3078">
            <v>0</v>
          </cell>
          <cell r="CF3078">
            <v>0</v>
          </cell>
          <cell r="CG3078">
            <v>0</v>
          </cell>
          <cell r="CH3078">
            <v>0</v>
          </cell>
          <cell r="CI3078">
            <v>0</v>
          </cell>
          <cell r="CJ3078">
            <v>0</v>
          </cell>
          <cell r="CK3078">
            <v>0</v>
          </cell>
          <cell r="CL3078">
            <v>0</v>
          </cell>
          <cell r="CM3078">
            <v>0</v>
          </cell>
          <cell r="CN3078">
            <v>0</v>
          </cell>
          <cell r="CO3078">
            <v>0</v>
          </cell>
          <cell r="CP3078">
            <v>0</v>
          </cell>
          <cell r="CQ3078">
            <v>0</v>
          </cell>
          <cell r="CR3078">
            <v>0</v>
          </cell>
          <cell r="CS3078">
            <v>0</v>
          </cell>
          <cell r="CT3078">
            <v>0</v>
          </cell>
          <cell r="CU3078">
            <v>0</v>
          </cell>
          <cell r="CV3078">
            <v>0</v>
          </cell>
          <cell r="CW3078">
            <v>0</v>
          </cell>
          <cell r="CX3078">
            <v>0</v>
          </cell>
          <cell r="CY3078">
            <v>0</v>
          </cell>
          <cell r="CZ3078">
            <v>0</v>
          </cell>
          <cell r="DA3078">
            <v>0</v>
          </cell>
          <cell r="DB3078">
            <v>0</v>
          </cell>
          <cell r="DC3078">
            <v>0</v>
          </cell>
          <cell r="DD3078">
            <v>4522.4547839999996</v>
          </cell>
          <cell r="DE3078">
            <v>0</v>
          </cell>
          <cell r="DG3078">
            <v>4390.7327999999998</v>
          </cell>
          <cell r="DI3078">
            <v>0.03</v>
          </cell>
          <cell r="DJ3078">
            <v>131.72198399999999</v>
          </cell>
          <cell r="DK3078">
            <v>0.03</v>
          </cell>
          <cell r="DL3078">
            <v>0</v>
          </cell>
        </row>
        <row r="3079">
          <cell r="A3079" t="str">
            <v>SS-SHUTTLE-BAT-SIE</v>
          </cell>
          <cell r="B3079" t="str">
            <v>SHUTTLE SMART STORE A BATTERIA - CONFIGURAZIONE SIEMENS</v>
          </cell>
          <cell r="F3079">
            <v>0</v>
          </cell>
          <cell r="H3079">
            <v>0</v>
          </cell>
          <cell r="I3079" t="str">
            <v>--</v>
          </cell>
          <cell r="J3079" t="str">
            <v>OK</v>
          </cell>
          <cell r="K3079" t="str">
            <v>NEWZD</v>
          </cell>
          <cell r="L3079">
            <v>0</v>
          </cell>
          <cell r="M3079">
            <v>0</v>
          </cell>
          <cell r="N3079">
            <v>0</v>
          </cell>
          <cell r="O3079">
            <v>0</v>
          </cell>
          <cell r="P3079">
            <v>0</v>
          </cell>
          <cell r="Q3079">
            <v>0</v>
          </cell>
          <cell r="R3079">
            <v>0</v>
          </cell>
          <cell r="S3079">
            <v>0</v>
          </cell>
          <cell r="T3079">
            <v>0</v>
          </cell>
          <cell r="U3079">
            <v>0</v>
          </cell>
          <cell r="V3079">
            <v>0</v>
          </cell>
          <cell r="W3079">
            <v>0</v>
          </cell>
          <cell r="X3079">
            <v>0</v>
          </cell>
          <cell r="Y3079">
            <v>0</v>
          </cell>
          <cell r="Z3079">
            <v>0</v>
          </cell>
          <cell r="AA3079">
            <v>0</v>
          </cell>
          <cell r="AB3079">
            <v>0</v>
          </cell>
          <cell r="AC3079">
            <v>0</v>
          </cell>
          <cell r="AD3079">
            <v>0</v>
          </cell>
          <cell r="AE3079">
            <v>0</v>
          </cell>
          <cell r="AF3079">
            <v>0</v>
          </cell>
          <cell r="AG3079">
            <v>0</v>
          </cell>
          <cell r="AH3079">
            <v>0</v>
          </cell>
          <cell r="AI3079">
            <v>0</v>
          </cell>
          <cell r="AJ3079">
            <v>0</v>
          </cell>
          <cell r="AK3079">
            <v>0</v>
          </cell>
          <cell r="AL3079">
            <v>0</v>
          </cell>
          <cell r="AM3079">
            <v>0</v>
          </cell>
          <cell r="AN3079">
            <v>0</v>
          </cell>
          <cell r="AO3079">
            <v>0</v>
          </cell>
          <cell r="AP3079">
            <v>0</v>
          </cell>
          <cell r="AQ3079">
            <v>0</v>
          </cell>
          <cell r="AR3079">
            <v>0</v>
          </cell>
          <cell r="AS3079">
            <v>0</v>
          </cell>
          <cell r="AT3079">
            <v>0</v>
          </cell>
          <cell r="AU3079">
            <v>0</v>
          </cell>
          <cell r="AV3079">
            <v>0</v>
          </cell>
          <cell r="AW3079">
            <v>0</v>
          </cell>
          <cell r="AX3079">
            <v>0</v>
          </cell>
          <cell r="AY3079">
            <v>0</v>
          </cell>
          <cell r="AZ3079">
            <v>0</v>
          </cell>
          <cell r="BA3079">
            <v>0</v>
          </cell>
          <cell r="BB3079">
            <v>0</v>
          </cell>
          <cell r="BC3079">
            <v>0</v>
          </cell>
          <cell r="BD3079">
            <v>0</v>
          </cell>
          <cell r="BE3079">
            <v>0</v>
          </cell>
          <cell r="BF3079">
            <v>0</v>
          </cell>
          <cell r="BG3079">
            <v>0</v>
          </cell>
          <cell r="BH3079">
            <v>0</v>
          </cell>
          <cell r="BI3079">
            <v>0</v>
          </cell>
          <cell r="BJ3079">
            <v>0</v>
          </cell>
          <cell r="BK3079">
            <v>0</v>
          </cell>
          <cell r="BL3079">
            <v>0</v>
          </cell>
          <cell r="BM3079">
            <v>0</v>
          </cell>
          <cell r="BN3079">
            <v>0</v>
          </cell>
          <cell r="BO3079">
            <v>0</v>
          </cell>
          <cell r="BP3079">
            <v>0</v>
          </cell>
          <cell r="BQ3079">
            <v>0</v>
          </cell>
          <cell r="BR3079">
            <v>0</v>
          </cell>
          <cell r="BS3079">
            <v>0</v>
          </cell>
          <cell r="BT3079">
            <v>0</v>
          </cell>
          <cell r="BU3079">
            <v>0</v>
          </cell>
          <cell r="BV3079">
            <v>0</v>
          </cell>
          <cell r="BW3079">
            <v>0</v>
          </cell>
          <cell r="BX3079">
            <v>0</v>
          </cell>
          <cell r="BY3079">
            <v>0</v>
          </cell>
          <cell r="BZ3079">
            <v>0</v>
          </cell>
          <cell r="CA3079">
            <v>0</v>
          </cell>
          <cell r="CB3079">
            <v>0</v>
          </cell>
          <cell r="CC3079">
            <v>0</v>
          </cell>
          <cell r="CD3079">
            <v>0</v>
          </cell>
          <cell r="CE3079">
            <v>0</v>
          </cell>
          <cell r="CF3079">
            <v>0</v>
          </cell>
          <cell r="CG3079">
            <v>0</v>
          </cell>
          <cell r="CH3079">
            <v>0</v>
          </cell>
          <cell r="CI3079">
            <v>0</v>
          </cell>
          <cell r="CJ3079">
            <v>0</v>
          </cell>
          <cell r="CK3079">
            <v>0</v>
          </cell>
          <cell r="CL3079">
            <v>0</v>
          </cell>
          <cell r="CM3079">
            <v>0</v>
          </cell>
          <cell r="CN3079">
            <v>0</v>
          </cell>
          <cell r="CO3079">
            <v>0</v>
          </cell>
          <cell r="CP3079">
            <v>0</v>
          </cell>
          <cell r="CQ3079">
            <v>0</v>
          </cell>
          <cell r="CR3079">
            <v>0</v>
          </cell>
          <cell r="CS3079">
            <v>0</v>
          </cell>
          <cell r="CT3079">
            <v>0</v>
          </cell>
          <cell r="CU3079">
            <v>0</v>
          </cell>
          <cell r="CV3079">
            <v>0</v>
          </cell>
          <cell r="CW3079">
            <v>0</v>
          </cell>
          <cell r="CX3079">
            <v>0</v>
          </cell>
          <cell r="CY3079">
            <v>0</v>
          </cell>
          <cell r="CZ3079">
            <v>0</v>
          </cell>
          <cell r="DA3079">
            <v>0</v>
          </cell>
          <cell r="DB3079">
            <v>0</v>
          </cell>
          <cell r="DC3079">
            <v>0</v>
          </cell>
          <cell r="DD3079">
            <v>0</v>
          </cell>
          <cell r="DE3079">
            <v>0</v>
          </cell>
        </row>
        <row r="3080">
          <cell r="A3080" t="str">
            <v>SS-TOWER</v>
          </cell>
          <cell r="B3080" t="str">
            <v>Torretta di Biberonaggio Shuttle Smart Store (rif. B21131016 - BLS200)</v>
          </cell>
          <cell r="F3080">
            <v>2633.7572754468088</v>
          </cell>
          <cell r="H3080">
            <v>1237.86591946</v>
          </cell>
          <cell r="I3080">
            <v>0.53</v>
          </cell>
          <cell r="J3080" t="str">
            <v>OK</v>
          </cell>
          <cell r="K3080" t="str">
            <v>NEWZD</v>
          </cell>
          <cell r="L3080">
            <v>0</v>
          </cell>
          <cell r="M3080">
            <v>0</v>
          </cell>
          <cell r="N3080">
            <v>0</v>
          </cell>
          <cell r="O3080">
            <v>0</v>
          </cell>
          <cell r="P3080">
            <v>0</v>
          </cell>
          <cell r="Q3080">
            <v>0</v>
          </cell>
          <cell r="R3080">
            <v>0</v>
          </cell>
          <cell r="S3080">
            <v>0</v>
          </cell>
          <cell r="T3080">
            <v>0</v>
          </cell>
          <cell r="U3080">
            <v>0</v>
          </cell>
          <cell r="V3080">
            <v>0</v>
          </cell>
          <cell r="W3080">
            <v>0</v>
          </cell>
          <cell r="X3080">
            <v>0</v>
          </cell>
          <cell r="Y3080">
            <v>0</v>
          </cell>
          <cell r="Z3080">
            <v>0</v>
          </cell>
          <cell r="AA3080">
            <v>0</v>
          </cell>
          <cell r="AB3080">
            <v>0</v>
          </cell>
          <cell r="AC3080">
            <v>0</v>
          </cell>
          <cell r="AD3080">
            <v>0</v>
          </cell>
          <cell r="AE3080">
            <v>0</v>
          </cell>
          <cell r="AF3080">
            <v>0</v>
          </cell>
          <cell r="AG3080">
            <v>0</v>
          </cell>
          <cell r="AH3080">
            <v>0</v>
          </cell>
          <cell r="AI3080">
            <v>0</v>
          </cell>
          <cell r="AJ3080">
            <v>0</v>
          </cell>
          <cell r="AK3080">
            <v>0</v>
          </cell>
          <cell r="AL3080">
            <v>0</v>
          </cell>
          <cell r="AM3080">
            <v>0</v>
          </cell>
          <cell r="AN3080">
            <v>0</v>
          </cell>
          <cell r="AO3080">
            <v>0</v>
          </cell>
          <cell r="AP3080">
            <v>0</v>
          </cell>
          <cell r="AQ3080">
            <v>0</v>
          </cell>
          <cell r="AR3080">
            <v>0</v>
          </cell>
          <cell r="AS3080">
            <v>0</v>
          </cell>
          <cell r="AT3080">
            <v>0</v>
          </cell>
          <cell r="AU3080">
            <v>0</v>
          </cell>
          <cell r="AV3080">
            <v>1075.36591946</v>
          </cell>
          <cell r="AW3080">
            <v>0</v>
          </cell>
          <cell r="AX3080">
            <v>0</v>
          </cell>
          <cell r="AY3080">
            <v>0</v>
          </cell>
          <cell r="AZ3080">
            <v>0</v>
          </cell>
          <cell r="BA3080">
            <v>0</v>
          </cell>
          <cell r="BB3080">
            <v>0</v>
          </cell>
          <cell r="BC3080">
            <v>0</v>
          </cell>
          <cell r="BD3080">
            <v>0</v>
          </cell>
          <cell r="BE3080">
            <v>0</v>
          </cell>
          <cell r="BF3080">
            <v>0</v>
          </cell>
          <cell r="BG3080">
            <v>0</v>
          </cell>
          <cell r="BH3080">
            <v>0</v>
          </cell>
          <cell r="BI3080">
            <v>0</v>
          </cell>
          <cell r="BJ3080">
            <v>0</v>
          </cell>
          <cell r="BK3080">
            <v>0</v>
          </cell>
          <cell r="BL3080">
            <v>0</v>
          </cell>
          <cell r="BM3080">
            <v>0</v>
          </cell>
          <cell r="BN3080">
            <v>0</v>
          </cell>
          <cell r="BO3080">
            <v>162.5</v>
          </cell>
          <cell r="BP3080">
            <v>5</v>
          </cell>
          <cell r="BQ3080">
            <v>0</v>
          </cell>
          <cell r="BR3080">
            <v>0</v>
          </cell>
          <cell r="BS3080">
            <v>0</v>
          </cell>
          <cell r="BT3080">
            <v>0</v>
          </cell>
          <cell r="BU3080">
            <v>0</v>
          </cell>
          <cell r="BV3080">
            <v>0</v>
          </cell>
          <cell r="BW3080">
            <v>0</v>
          </cell>
          <cell r="BX3080">
            <v>0</v>
          </cell>
          <cell r="BY3080">
            <v>0</v>
          </cell>
          <cell r="BZ3080">
            <v>0</v>
          </cell>
          <cell r="CA3080">
            <v>0</v>
          </cell>
          <cell r="CB3080">
            <v>0</v>
          </cell>
          <cell r="CC3080">
            <v>0</v>
          </cell>
          <cell r="CD3080">
            <v>0</v>
          </cell>
          <cell r="CE3080">
            <v>0</v>
          </cell>
          <cell r="CF3080">
            <v>0</v>
          </cell>
          <cell r="CG3080">
            <v>0</v>
          </cell>
          <cell r="CH3080">
            <v>0</v>
          </cell>
          <cell r="CI3080">
            <v>0</v>
          </cell>
          <cell r="CJ3080">
            <v>0</v>
          </cell>
          <cell r="CK3080">
            <v>0</v>
          </cell>
          <cell r="CL3080">
            <v>0</v>
          </cell>
          <cell r="CM3080">
            <v>0</v>
          </cell>
          <cell r="CN3080">
            <v>0</v>
          </cell>
          <cell r="CO3080">
            <v>0</v>
          </cell>
          <cell r="CP3080">
            <v>0</v>
          </cell>
          <cell r="CQ3080">
            <v>0</v>
          </cell>
          <cell r="CR3080">
            <v>0</v>
          </cell>
          <cell r="CS3080">
            <v>0</v>
          </cell>
          <cell r="CT3080">
            <v>0</v>
          </cell>
          <cell r="CU3080">
            <v>0</v>
          </cell>
          <cell r="CV3080">
            <v>0</v>
          </cell>
          <cell r="CW3080">
            <v>0</v>
          </cell>
          <cell r="CX3080">
            <v>0</v>
          </cell>
          <cell r="CY3080">
            <v>0</v>
          </cell>
          <cell r="CZ3080">
            <v>0</v>
          </cell>
          <cell r="DA3080">
            <v>0</v>
          </cell>
          <cell r="DB3080">
            <v>0</v>
          </cell>
          <cell r="DC3080">
            <v>0</v>
          </cell>
          <cell r="DD3080">
            <v>1237.86591946</v>
          </cell>
          <cell r="DE3080">
            <v>0</v>
          </cell>
          <cell r="DG3080">
            <v>1044.044582</v>
          </cell>
          <cell r="DI3080">
            <v>0.03</v>
          </cell>
          <cell r="DJ3080">
            <v>31.321337459999999</v>
          </cell>
          <cell r="DK3080">
            <v>2.5959535956873576E-2</v>
          </cell>
          <cell r="DL3080">
            <v>0</v>
          </cell>
        </row>
        <row r="3081">
          <cell r="A3081" t="str">
            <v>SS-UNF</v>
          </cell>
          <cell r="B3081" t="str">
            <v>SS - IMPREVISTI</v>
          </cell>
          <cell r="F3081">
            <v>20000</v>
          </cell>
          <cell r="H3081">
            <v>20000</v>
          </cell>
          <cell r="I3081">
            <v>0</v>
          </cell>
          <cell r="J3081" t="str">
            <v>OK</v>
          </cell>
          <cell r="K3081" t="str">
            <v>NEWZD</v>
          </cell>
          <cell r="L3081">
            <v>0</v>
          </cell>
          <cell r="M3081">
            <v>0</v>
          </cell>
          <cell r="N3081">
            <v>0</v>
          </cell>
          <cell r="O3081">
            <v>0</v>
          </cell>
          <cell r="P3081">
            <v>0</v>
          </cell>
          <cell r="Q3081">
            <v>0</v>
          </cell>
          <cell r="R3081">
            <v>0</v>
          </cell>
          <cell r="S3081">
            <v>0</v>
          </cell>
          <cell r="T3081">
            <v>0</v>
          </cell>
          <cell r="U3081">
            <v>0</v>
          </cell>
          <cell r="V3081">
            <v>0</v>
          </cell>
          <cell r="W3081">
            <v>0</v>
          </cell>
          <cell r="X3081">
            <v>0</v>
          </cell>
          <cell r="Y3081">
            <v>0</v>
          </cell>
          <cell r="Z3081">
            <v>0</v>
          </cell>
          <cell r="AA3081">
            <v>0</v>
          </cell>
          <cell r="AB3081">
            <v>0</v>
          </cell>
          <cell r="AC3081">
            <v>0</v>
          </cell>
          <cell r="AD3081">
            <v>0</v>
          </cell>
          <cell r="AE3081">
            <v>0</v>
          </cell>
          <cell r="AF3081">
            <v>0</v>
          </cell>
          <cell r="AG3081">
            <v>0</v>
          </cell>
          <cell r="AH3081">
            <v>0</v>
          </cell>
          <cell r="AI3081">
            <v>0</v>
          </cell>
          <cell r="AJ3081">
            <v>0</v>
          </cell>
          <cell r="AK3081">
            <v>0</v>
          </cell>
          <cell r="AL3081">
            <v>0</v>
          </cell>
          <cell r="AM3081">
            <v>0</v>
          </cell>
          <cell r="AN3081">
            <v>0</v>
          </cell>
          <cell r="AO3081">
            <v>0</v>
          </cell>
          <cell r="AP3081">
            <v>0</v>
          </cell>
          <cell r="AQ3081">
            <v>0</v>
          </cell>
          <cell r="AR3081">
            <v>0</v>
          </cell>
          <cell r="AS3081">
            <v>0</v>
          </cell>
          <cell r="AT3081">
            <v>0</v>
          </cell>
          <cell r="AU3081">
            <v>0</v>
          </cell>
          <cell r="AV3081">
            <v>0</v>
          </cell>
          <cell r="AW3081">
            <v>0</v>
          </cell>
          <cell r="AX3081">
            <v>0</v>
          </cell>
          <cell r="AY3081">
            <v>0</v>
          </cell>
          <cell r="AZ3081">
            <v>0</v>
          </cell>
          <cell r="BA3081">
            <v>0</v>
          </cell>
          <cell r="BB3081">
            <v>0</v>
          </cell>
          <cell r="BC3081">
            <v>0</v>
          </cell>
          <cell r="BD3081">
            <v>0</v>
          </cell>
          <cell r="BE3081">
            <v>0</v>
          </cell>
          <cell r="BF3081">
            <v>0</v>
          </cell>
          <cell r="BG3081">
            <v>0</v>
          </cell>
          <cell r="BH3081">
            <v>0</v>
          </cell>
          <cell r="BI3081">
            <v>0</v>
          </cell>
          <cell r="BJ3081">
            <v>0</v>
          </cell>
          <cell r="BK3081">
            <v>0</v>
          </cell>
          <cell r="BL3081">
            <v>0</v>
          </cell>
          <cell r="BM3081">
            <v>0</v>
          </cell>
          <cell r="BN3081">
            <v>0</v>
          </cell>
          <cell r="BO3081">
            <v>0</v>
          </cell>
          <cell r="BP3081">
            <v>0</v>
          </cell>
          <cell r="BQ3081">
            <v>0</v>
          </cell>
          <cell r="BR3081">
            <v>0</v>
          </cell>
          <cell r="BS3081">
            <v>0</v>
          </cell>
          <cell r="BT3081">
            <v>0</v>
          </cell>
          <cell r="BU3081">
            <v>0</v>
          </cell>
          <cell r="BV3081">
            <v>0</v>
          </cell>
          <cell r="BW3081">
            <v>0</v>
          </cell>
          <cell r="BX3081">
            <v>0</v>
          </cell>
          <cell r="BY3081">
            <v>0</v>
          </cell>
          <cell r="BZ3081">
            <v>0</v>
          </cell>
          <cell r="CA3081">
            <v>0</v>
          </cell>
          <cell r="CB3081">
            <v>0</v>
          </cell>
          <cell r="CC3081">
            <v>0</v>
          </cell>
          <cell r="CD3081">
            <v>0</v>
          </cell>
          <cell r="CE3081">
            <v>0</v>
          </cell>
          <cell r="CF3081">
            <v>0</v>
          </cell>
          <cell r="CG3081">
            <v>0</v>
          </cell>
          <cell r="CH3081">
            <v>0</v>
          </cell>
          <cell r="CI3081">
            <v>0</v>
          </cell>
          <cell r="CJ3081">
            <v>0</v>
          </cell>
          <cell r="CK3081">
            <v>0</v>
          </cell>
          <cell r="CL3081">
            <v>0</v>
          </cell>
          <cell r="CM3081">
            <v>0</v>
          </cell>
          <cell r="CN3081">
            <v>0</v>
          </cell>
          <cell r="CO3081">
            <v>0</v>
          </cell>
          <cell r="CP3081">
            <v>0</v>
          </cell>
          <cell r="CQ3081">
            <v>0</v>
          </cell>
          <cell r="CR3081">
            <v>0</v>
          </cell>
          <cell r="CS3081">
            <v>0</v>
          </cell>
          <cell r="CT3081">
            <v>0</v>
          </cell>
          <cell r="CU3081">
            <v>0</v>
          </cell>
          <cell r="CV3081">
            <v>0</v>
          </cell>
          <cell r="CW3081">
            <v>0</v>
          </cell>
          <cell r="CX3081">
            <v>20000</v>
          </cell>
          <cell r="CY3081">
            <v>0</v>
          </cell>
          <cell r="CZ3081">
            <v>0</v>
          </cell>
          <cell r="DA3081">
            <v>0</v>
          </cell>
          <cell r="DB3081">
            <v>0</v>
          </cell>
          <cell r="DC3081">
            <v>0</v>
          </cell>
          <cell r="DD3081">
            <v>20000</v>
          </cell>
          <cell r="DE3081">
            <v>0</v>
          </cell>
        </row>
        <row r="3082">
          <cell r="A3082" t="str">
            <v>SS-WIFI-SHUTTLE</v>
          </cell>
          <cell r="B3082" t="str">
            <v>SS - MODULO WIFI PER SHUTTLE - WLAN</v>
          </cell>
          <cell r="F3082">
            <v>3393.5588557978722</v>
          </cell>
          <cell r="H3082">
            <v>1594.9726622249998</v>
          </cell>
          <cell r="I3082">
            <v>0.53</v>
          </cell>
          <cell r="J3082" t="str">
            <v>OK</v>
          </cell>
          <cell r="K3082" t="str">
            <v>NEWZD</v>
          </cell>
          <cell r="L3082">
            <v>0</v>
          </cell>
          <cell r="M3082">
            <v>0</v>
          </cell>
          <cell r="N3082">
            <v>0</v>
          </cell>
          <cell r="O3082">
            <v>0</v>
          </cell>
          <cell r="P3082">
            <v>0</v>
          </cell>
          <cell r="Q3082">
            <v>0</v>
          </cell>
          <cell r="R3082">
            <v>0</v>
          </cell>
          <cell r="S3082">
            <v>0</v>
          </cell>
          <cell r="T3082">
            <v>0</v>
          </cell>
          <cell r="U3082">
            <v>0</v>
          </cell>
          <cell r="V3082">
            <v>0</v>
          </cell>
          <cell r="W3082">
            <v>0</v>
          </cell>
          <cell r="X3082">
            <v>0</v>
          </cell>
          <cell r="Y3082">
            <v>0</v>
          </cell>
          <cell r="Z3082">
            <v>0</v>
          </cell>
          <cell r="AA3082">
            <v>0</v>
          </cell>
          <cell r="AB3082">
            <v>0</v>
          </cell>
          <cell r="AC3082">
            <v>0</v>
          </cell>
          <cell r="AD3082">
            <v>0</v>
          </cell>
          <cell r="AE3082">
            <v>0</v>
          </cell>
          <cell r="AF3082">
            <v>0</v>
          </cell>
          <cell r="AG3082">
            <v>0</v>
          </cell>
          <cell r="AH3082">
            <v>0</v>
          </cell>
          <cell r="AI3082">
            <v>0</v>
          </cell>
          <cell r="AJ3082">
            <v>0</v>
          </cell>
          <cell r="AK3082">
            <v>0</v>
          </cell>
          <cell r="AL3082">
            <v>0</v>
          </cell>
          <cell r="AM3082">
            <v>0</v>
          </cell>
          <cell r="AN3082">
            <v>0</v>
          </cell>
          <cell r="AO3082">
            <v>0</v>
          </cell>
          <cell r="AP3082">
            <v>0</v>
          </cell>
          <cell r="AQ3082">
            <v>0</v>
          </cell>
          <cell r="AR3082">
            <v>0</v>
          </cell>
          <cell r="AS3082">
            <v>0</v>
          </cell>
          <cell r="AT3082">
            <v>0</v>
          </cell>
          <cell r="AU3082">
            <v>0</v>
          </cell>
          <cell r="AV3082">
            <v>1535.4726622249998</v>
          </cell>
          <cell r="AW3082">
            <v>0</v>
          </cell>
          <cell r="AX3082">
            <v>0</v>
          </cell>
          <cell r="AY3082">
            <v>0</v>
          </cell>
          <cell r="AZ3082">
            <v>0</v>
          </cell>
          <cell r="BA3082">
            <v>0</v>
          </cell>
          <cell r="BB3082">
            <v>0</v>
          </cell>
          <cell r="BC3082">
            <v>0</v>
          </cell>
          <cell r="BD3082">
            <v>0</v>
          </cell>
          <cell r="BE3082">
            <v>27</v>
          </cell>
          <cell r="BF3082">
            <v>0.75</v>
          </cell>
          <cell r="BG3082">
            <v>0</v>
          </cell>
          <cell r="BH3082">
            <v>0</v>
          </cell>
          <cell r="BI3082">
            <v>0</v>
          </cell>
          <cell r="BJ3082">
            <v>0</v>
          </cell>
          <cell r="BK3082">
            <v>0</v>
          </cell>
          <cell r="BL3082">
            <v>0</v>
          </cell>
          <cell r="BM3082">
            <v>0</v>
          </cell>
          <cell r="BN3082">
            <v>0</v>
          </cell>
          <cell r="BO3082">
            <v>0</v>
          </cell>
          <cell r="BP3082">
            <v>0</v>
          </cell>
          <cell r="BQ3082">
            <v>0</v>
          </cell>
          <cell r="BR3082">
            <v>0</v>
          </cell>
          <cell r="BS3082">
            <v>32.5</v>
          </cell>
          <cell r="BT3082">
            <v>1</v>
          </cell>
          <cell r="BU3082">
            <v>0</v>
          </cell>
          <cell r="BV3082">
            <v>0</v>
          </cell>
          <cell r="BW3082">
            <v>0</v>
          </cell>
          <cell r="BX3082">
            <v>0</v>
          </cell>
          <cell r="BY3082">
            <v>0</v>
          </cell>
          <cell r="BZ3082">
            <v>0</v>
          </cell>
          <cell r="CA3082">
            <v>0</v>
          </cell>
          <cell r="CB3082">
            <v>0</v>
          </cell>
          <cell r="CC3082">
            <v>0</v>
          </cell>
          <cell r="CD3082">
            <v>0</v>
          </cell>
          <cell r="CE3082">
            <v>0</v>
          </cell>
          <cell r="CF3082">
            <v>0</v>
          </cell>
          <cell r="CG3082">
            <v>0</v>
          </cell>
          <cell r="CH3082">
            <v>0</v>
          </cell>
          <cell r="CI3082">
            <v>0</v>
          </cell>
          <cell r="CJ3082">
            <v>0</v>
          </cell>
          <cell r="CK3082">
            <v>0</v>
          </cell>
          <cell r="CL3082">
            <v>0</v>
          </cell>
          <cell r="CM3082">
            <v>0</v>
          </cell>
          <cell r="CN3082">
            <v>0</v>
          </cell>
          <cell r="CO3082">
            <v>0</v>
          </cell>
          <cell r="CP3082">
            <v>0</v>
          </cell>
          <cell r="CQ3082">
            <v>0</v>
          </cell>
          <cell r="CR3082">
            <v>0</v>
          </cell>
          <cell r="CS3082">
            <v>0</v>
          </cell>
          <cell r="CT3082">
            <v>0</v>
          </cell>
          <cell r="CU3082">
            <v>0</v>
          </cell>
          <cell r="CV3082">
            <v>0</v>
          </cell>
          <cell r="CW3082">
            <v>0</v>
          </cell>
          <cell r="CX3082">
            <v>0</v>
          </cell>
          <cell r="CY3082">
            <v>0</v>
          </cell>
          <cell r="CZ3082">
            <v>0</v>
          </cell>
          <cell r="DA3082">
            <v>0</v>
          </cell>
          <cell r="DB3082">
            <v>0</v>
          </cell>
          <cell r="DC3082">
            <v>0</v>
          </cell>
          <cell r="DD3082">
            <v>1594.9726622249998</v>
          </cell>
          <cell r="DE3082">
            <v>0</v>
          </cell>
          <cell r="DG3082">
            <v>1490.7501574999999</v>
          </cell>
          <cell r="DI3082">
            <v>0.03</v>
          </cell>
          <cell r="DJ3082">
            <v>44.722504724999993</v>
          </cell>
          <cell r="DK3082">
            <v>2.884857292781794E-2</v>
          </cell>
          <cell r="DL3082">
            <v>0</v>
          </cell>
        </row>
        <row r="3083">
          <cell r="A3083" t="str">
            <v>STAND-001</v>
          </cell>
          <cell r="B3083" t="str">
            <v>PULPITO 500X500X210 (B2210100018)</v>
          </cell>
          <cell r="C3083" t="str">
            <v>STAND 500X500X210 (B2210100018)</v>
          </cell>
          <cell r="F3083">
            <v>753.95158510638305</v>
          </cell>
          <cell r="H3083">
            <v>354.35724500000003</v>
          </cell>
          <cell r="I3083">
            <v>0.53</v>
          </cell>
          <cell r="J3083" t="str">
            <v>OK</v>
          </cell>
          <cell r="K3083" t="str">
            <v>NEWZD</v>
          </cell>
          <cell r="L3083">
            <v>0</v>
          </cell>
          <cell r="M3083">
            <v>0</v>
          </cell>
          <cell r="N3083">
            <v>0</v>
          </cell>
          <cell r="O3083">
            <v>0</v>
          </cell>
          <cell r="P3083">
            <v>0</v>
          </cell>
          <cell r="Q3083">
            <v>0</v>
          </cell>
          <cell r="R3083">
            <v>0</v>
          </cell>
          <cell r="S3083">
            <v>0</v>
          </cell>
          <cell r="T3083">
            <v>0</v>
          </cell>
          <cell r="U3083">
            <v>0</v>
          </cell>
          <cell r="V3083">
            <v>0</v>
          </cell>
          <cell r="W3083">
            <v>0</v>
          </cell>
          <cell r="X3083">
            <v>0</v>
          </cell>
          <cell r="Y3083">
            <v>0</v>
          </cell>
          <cell r="Z3083">
            <v>0</v>
          </cell>
          <cell r="AA3083">
            <v>0</v>
          </cell>
          <cell r="AB3083">
            <v>0</v>
          </cell>
          <cell r="AC3083">
            <v>0</v>
          </cell>
          <cell r="AD3083">
            <v>0</v>
          </cell>
          <cell r="AE3083">
            <v>0</v>
          </cell>
          <cell r="AF3083">
            <v>0</v>
          </cell>
          <cell r="AG3083">
            <v>0</v>
          </cell>
          <cell r="AH3083">
            <v>0</v>
          </cell>
          <cell r="AI3083">
            <v>0</v>
          </cell>
          <cell r="AJ3083">
            <v>0</v>
          </cell>
          <cell r="AK3083">
            <v>0</v>
          </cell>
          <cell r="AL3083">
            <v>0</v>
          </cell>
          <cell r="AM3083">
            <v>0</v>
          </cell>
          <cell r="AN3083">
            <v>0</v>
          </cell>
          <cell r="AO3083">
            <v>0</v>
          </cell>
          <cell r="AP3083">
            <v>0</v>
          </cell>
          <cell r="AQ3083">
            <v>0</v>
          </cell>
          <cell r="AR3083">
            <v>0</v>
          </cell>
          <cell r="AS3083">
            <v>0</v>
          </cell>
          <cell r="AT3083">
            <v>0</v>
          </cell>
          <cell r="AU3083">
            <v>0</v>
          </cell>
          <cell r="AV3083">
            <v>280.35724500000003</v>
          </cell>
          <cell r="AW3083">
            <v>0</v>
          </cell>
          <cell r="AX3083">
            <v>0</v>
          </cell>
          <cell r="AY3083">
            <v>0</v>
          </cell>
          <cell r="AZ3083">
            <v>0</v>
          </cell>
          <cell r="BA3083">
            <v>0</v>
          </cell>
          <cell r="BB3083">
            <v>0</v>
          </cell>
          <cell r="BC3083">
            <v>0</v>
          </cell>
          <cell r="BD3083">
            <v>0</v>
          </cell>
          <cell r="BE3083">
            <v>9</v>
          </cell>
          <cell r="BF3083">
            <v>0.25</v>
          </cell>
          <cell r="BG3083">
            <v>0</v>
          </cell>
          <cell r="BH3083">
            <v>0</v>
          </cell>
          <cell r="BI3083">
            <v>0</v>
          </cell>
          <cell r="BJ3083">
            <v>0</v>
          </cell>
          <cell r="BK3083">
            <v>0</v>
          </cell>
          <cell r="BL3083">
            <v>0</v>
          </cell>
          <cell r="BM3083">
            <v>0</v>
          </cell>
          <cell r="BN3083">
            <v>0</v>
          </cell>
          <cell r="BO3083">
            <v>0</v>
          </cell>
          <cell r="BP3083">
            <v>0</v>
          </cell>
          <cell r="BQ3083">
            <v>0</v>
          </cell>
          <cell r="BR3083">
            <v>0</v>
          </cell>
          <cell r="BS3083">
            <v>65</v>
          </cell>
          <cell r="BT3083">
            <v>2</v>
          </cell>
          <cell r="BU3083">
            <v>0</v>
          </cell>
          <cell r="BV3083">
            <v>0</v>
          </cell>
          <cell r="BW3083">
            <v>0</v>
          </cell>
          <cell r="BX3083">
            <v>0</v>
          </cell>
          <cell r="BY3083">
            <v>0</v>
          </cell>
          <cell r="BZ3083">
            <v>0</v>
          </cell>
          <cell r="CA3083">
            <v>0</v>
          </cell>
          <cell r="CB3083">
            <v>0</v>
          </cell>
          <cell r="CC3083">
            <v>0</v>
          </cell>
          <cell r="CD3083">
            <v>0</v>
          </cell>
          <cell r="CE3083">
            <v>0</v>
          </cell>
          <cell r="CF3083">
            <v>0</v>
          </cell>
          <cell r="CG3083">
            <v>0</v>
          </cell>
          <cell r="CH3083">
            <v>0</v>
          </cell>
          <cell r="CI3083">
            <v>0</v>
          </cell>
          <cell r="CJ3083">
            <v>0</v>
          </cell>
          <cell r="CK3083">
            <v>0</v>
          </cell>
          <cell r="CL3083">
            <v>0</v>
          </cell>
          <cell r="CM3083">
            <v>0</v>
          </cell>
          <cell r="CN3083">
            <v>0</v>
          </cell>
          <cell r="CO3083">
            <v>0</v>
          </cell>
          <cell r="CP3083">
            <v>0</v>
          </cell>
          <cell r="CQ3083">
            <v>0</v>
          </cell>
          <cell r="CR3083">
            <v>0</v>
          </cell>
          <cell r="CS3083">
            <v>0</v>
          </cell>
          <cell r="CT3083">
            <v>0</v>
          </cell>
          <cell r="CU3083">
            <v>0</v>
          </cell>
          <cell r="CV3083">
            <v>0</v>
          </cell>
          <cell r="CW3083">
            <v>0</v>
          </cell>
          <cell r="CX3083">
            <v>0</v>
          </cell>
          <cell r="CY3083">
            <v>0</v>
          </cell>
          <cell r="CZ3083">
            <v>0</v>
          </cell>
          <cell r="DA3083">
            <v>0</v>
          </cell>
          <cell r="DB3083">
            <v>0</v>
          </cell>
          <cell r="DC3083">
            <v>0</v>
          </cell>
          <cell r="DD3083">
            <v>354.35724500000003</v>
          </cell>
          <cell r="DE3083">
            <v>0</v>
          </cell>
          <cell r="DG3083">
            <v>272.19150000000002</v>
          </cell>
          <cell r="DI3083">
            <v>0.03</v>
          </cell>
          <cell r="DJ3083">
            <v>8.1657450000000011</v>
          </cell>
          <cell r="DK3083">
            <v>2.3587364218936632E-2</v>
          </cell>
          <cell r="DL3083">
            <v>0</v>
          </cell>
        </row>
        <row r="3084">
          <cell r="A3084" t="str">
            <v>STAND-004</v>
          </cell>
          <cell r="B3084" t="str">
            <v>PULPITO ROSE SL4000 (B2210100035)</v>
          </cell>
          <cell r="C3084" t="str">
            <v>STAND ROSE SL4000 (B2210100025)</v>
          </cell>
          <cell r="F3084">
            <v>3708.8148936170219</v>
          </cell>
          <cell r="H3084">
            <v>1743.1430000000003</v>
          </cell>
          <cell r="I3084">
            <v>0.53</v>
          </cell>
          <cell r="J3084" t="str">
            <v>OK</v>
          </cell>
          <cell r="K3084" t="str">
            <v>NEWZD</v>
          </cell>
          <cell r="L3084">
            <v>0</v>
          </cell>
          <cell r="M3084">
            <v>0</v>
          </cell>
          <cell r="N3084">
            <v>0</v>
          </cell>
          <cell r="O3084">
            <v>0</v>
          </cell>
          <cell r="P3084">
            <v>0</v>
          </cell>
          <cell r="Q3084">
            <v>0</v>
          </cell>
          <cell r="R3084">
            <v>0</v>
          </cell>
          <cell r="S3084">
            <v>0</v>
          </cell>
          <cell r="T3084">
            <v>0</v>
          </cell>
          <cell r="U3084">
            <v>0</v>
          </cell>
          <cell r="V3084">
            <v>0</v>
          </cell>
          <cell r="W3084">
            <v>0</v>
          </cell>
          <cell r="X3084">
            <v>0</v>
          </cell>
          <cell r="Y3084">
            <v>0</v>
          </cell>
          <cell r="Z3084">
            <v>0</v>
          </cell>
          <cell r="AA3084">
            <v>0</v>
          </cell>
          <cell r="AB3084">
            <v>0</v>
          </cell>
          <cell r="AC3084">
            <v>0</v>
          </cell>
          <cell r="AD3084">
            <v>0</v>
          </cell>
          <cell r="AE3084">
            <v>0</v>
          </cell>
          <cell r="AF3084">
            <v>0</v>
          </cell>
          <cell r="AG3084">
            <v>0</v>
          </cell>
          <cell r="AH3084">
            <v>0</v>
          </cell>
          <cell r="AI3084">
            <v>0</v>
          </cell>
          <cell r="AJ3084">
            <v>0</v>
          </cell>
          <cell r="AK3084">
            <v>0</v>
          </cell>
          <cell r="AL3084">
            <v>0</v>
          </cell>
          <cell r="AM3084">
            <v>0</v>
          </cell>
          <cell r="AN3084">
            <v>0</v>
          </cell>
          <cell r="AO3084">
            <v>0</v>
          </cell>
          <cell r="AP3084">
            <v>0</v>
          </cell>
          <cell r="AQ3084">
            <v>0</v>
          </cell>
          <cell r="AR3084">
            <v>0</v>
          </cell>
          <cell r="AS3084">
            <v>0</v>
          </cell>
          <cell r="AT3084">
            <v>0</v>
          </cell>
          <cell r="AU3084">
            <v>0</v>
          </cell>
          <cell r="AV3084">
            <v>1669.1430000000003</v>
          </cell>
          <cell r="AW3084">
            <v>0</v>
          </cell>
          <cell r="AX3084">
            <v>0</v>
          </cell>
          <cell r="AY3084">
            <v>0</v>
          </cell>
          <cell r="AZ3084">
            <v>0</v>
          </cell>
          <cell r="BA3084">
            <v>0</v>
          </cell>
          <cell r="BB3084">
            <v>0</v>
          </cell>
          <cell r="BC3084">
            <v>0</v>
          </cell>
          <cell r="BD3084">
            <v>0</v>
          </cell>
          <cell r="BE3084">
            <v>9</v>
          </cell>
          <cell r="BF3084">
            <v>0.25</v>
          </cell>
          <cell r="BG3084">
            <v>0</v>
          </cell>
          <cell r="BH3084">
            <v>0</v>
          </cell>
          <cell r="BI3084">
            <v>0</v>
          </cell>
          <cell r="BJ3084">
            <v>0</v>
          </cell>
          <cell r="BK3084">
            <v>0</v>
          </cell>
          <cell r="BL3084">
            <v>0</v>
          </cell>
          <cell r="BM3084">
            <v>0</v>
          </cell>
          <cell r="BN3084">
            <v>0</v>
          </cell>
          <cell r="BO3084">
            <v>0</v>
          </cell>
          <cell r="BP3084">
            <v>0</v>
          </cell>
          <cell r="BQ3084">
            <v>0</v>
          </cell>
          <cell r="BR3084">
            <v>0</v>
          </cell>
          <cell r="BS3084">
            <v>65</v>
          </cell>
          <cell r="BT3084">
            <v>2</v>
          </cell>
          <cell r="BU3084">
            <v>0</v>
          </cell>
          <cell r="BV3084">
            <v>0</v>
          </cell>
          <cell r="BW3084">
            <v>0</v>
          </cell>
          <cell r="BX3084">
            <v>0</v>
          </cell>
          <cell r="BY3084">
            <v>0</v>
          </cell>
          <cell r="BZ3084">
            <v>0</v>
          </cell>
          <cell r="CA3084">
            <v>0</v>
          </cell>
          <cell r="CB3084">
            <v>0</v>
          </cell>
          <cell r="CC3084">
            <v>0</v>
          </cell>
          <cell r="CD3084">
            <v>0</v>
          </cell>
          <cell r="CE3084">
            <v>0</v>
          </cell>
          <cell r="CF3084">
            <v>0</v>
          </cell>
          <cell r="CG3084">
            <v>0</v>
          </cell>
          <cell r="CH3084">
            <v>0</v>
          </cell>
          <cell r="CI3084">
            <v>0</v>
          </cell>
          <cell r="CJ3084">
            <v>0</v>
          </cell>
          <cell r="CK3084">
            <v>0</v>
          </cell>
          <cell r="CL3084">
            <v>0</v>
          </cell>
          <cell r="CM3084">
            <v>0</v>
          </cell>
          <cell r="CN3084">
            <v>0</v>
          </cell>
          <cell r="CO3084">
            <v>0</v>
          </cell>
          <cell r="CP3084">
            <v>0</v>
          </cell>
          <cell r="CQ3084">
            <v>0</v>
          </cell>
          <cell r="CR3084">
            <v>0</v>
          </cell>
          <cell r="CS3084">
            <v>0</v>
          </cell>
          <cell r="CT3084">
            <v>0</v>
          </cell>
          <cell r="CU3084">
            <v>0</v>
          </cell>
          <cell r="CV3084">
            <v>0</v>
          </cell>
          <cell r="CW3084">
            <v>0</v>
          </cell>
          <cell r="CX3084">
            <v>0</v>
          </cell>
          <cell r="CY3084">
            <v>0</v>
          </cell>
          <cell r="CZ3084">
            <v>0</v>
          </cell>
          <cell r="DA3084">
            <v>0</v>
          </cell>
          <cell r="DB3084">
            <v>0</v>
          </cell>
          <cell r="DC3084">
            <v>0</v>
          </cell>
          <cell r="DD3084">
            <v>1743.1430000000003</v>
          </cell>
          <cell r="DE3084">
            <v>0</v>
          </cell>
          <cell r="DG3084">
            <v>1669.1430000000003</v>
          </cell>
          <cell r="DI3084">
            <v>0</v>
          </cell>
          <cell r="DJ3084">
            <v>0</v>
          </cell>
          <cell r="DK3084">
            <v>0</v>
          </cell>
          <cell r="DL3084">
            <v>0</v>
          </cell>
        </row>
        <row r="3085">
          <cell r="A3085" t="str">
            <v>STAND-005</v>
          </cell>
          <cell r="B3085" t="str">
            <v>PULPITO 600X600X210 (B2210100034)</v>
          </cell>
          <cell r="C3085" t="str">
            <v>STAND 600X600X210 (B2210100018)</v>
          </cell>
          <cell r="F3085">
            <v>663.61181914893621</v>
          </cell>
          <cell r="H3085">
            <v>311.89755500000001</v>
          </cell>
          <cell r="I3085">
            <v>0.53</v>
          </cell>
          <cell r="J3085" t="str">
            <v>OK</v>
          </cell>
          <cell r="K3085" t="str">
            <v>NEWZD</v>
          </cell>
          <cell r="L3085">
            <v>0</v>
          </cell>
          <cell r="M3085">
            <v>0</v>
          </cell>
          <cell r="N3085">
            <v>0</v>
          </cell>
          <cell r="O3085">
            <v>0</v>
          </cell>
          <cell r="P3085">
            <v>0</v>
          </cell>
          <cell r="Q3085">
            <v>0</v>
          </cell>
          <cell r="R3085">
            <v>0</v>
          </cell>
          <cell r="S3085">
            <v>0</v>
          </cell>
          <cell r="T3085">
            <v>0</v>
          </cell>
          <cell r="U3085">
            <v>0</v>
          </cell>
          <cell r="V3085">
            <v>0</v>
          </cell>
          <cell r="W3085">
            <v>0</v>
          </cell>
          <cell r="X3085">
            <v>0</v>
          </cell>
          <cell r="Y3085">
            <v>0</v>
          </cell>
          <cell r="Z3085">
            <v>0</v>
          </cell>
          <cell r="AA3085">
            <v>0</v>
          </cell>
          <cell r="AB3085">
            <v>0</v>
          </cell>
          <cell r="AC3085">
            <v>0</v>
          </cell>
          <cell r="AD3085">
            <v>0</v>
          </cell>
          <cell r="AE3085">
            <v>0</v>
          </cell>
          <cell r="AF3085">
            <v>0</v>
          </cell>
          <cell r="AG3085">
            <v>0</v>
          </cell>
          <cell r="AH3085">
            <v>0</v>
          </cell>
          <cell r="AI3085">
            <v>0</v>
          </cell>
          <cell r="AJ3085">
            <v>0</v>
          </cell>
          <cell r="AK3085">
            <v>0</v>
          </cell>
          <cell r="AL3085">
            <v>0</v>
          </cell>
          <cell r="AM3085">
            <v>0</v>
          </cell>
          <cell r="AN3085">
            <v>0</v>
          </cell>
          <cell r="AO3085">
            <v>0</v>
          </cell>
          <cell r="AP3085">
            <v>0</v>
          </cell>
          <cell r="AQ3085">
            <v>0</v>
          </cell>
          <cell r="AR3085">
            <v>0</v>
          </cell>
          <cell r="AS3085">
            <v>0</v>
          </cell>
          <cell r="AT3085">
            <v>0</v>
          </cell>
          <cell r="AU3085">
            <v>0</v>
          </cell>
          <cell r="AV3085">
            <v>237.89755500000001</v>
          </cell>
          <cell r="AW3085">
            <v>0</v>
          </cell>
          <cell r="AX3085">
            <v>0</v>
          </cell>
          <cell r="AY3085">
            <v>0</v>
          </cell>
          <cell r="AZ3085">
            <v>0</v>
          </cell>
          <cell r="BA3085">
            <v>0</v>
          </cell>
          <cell r="BB3085">
            <v>0</v>
          </cell>
          <cell r="BC3085">
            <v>0</v>
          </cell>
          <cell r="BD3085">
            <v>0</v>
          </cell>
          <cell r="BE3085">
            <v>9</v>
          </cell>
          <cell r="BF3085">
            <v>0.25</v>
          </cell>
          <cell r="BG3085">
            <v>0</v>
          </cell>
          <cell r="BH3085">
            <v>0</v>
          </cell>
          <cell r="BI3085">
            <v>0</v>
          </cell>
          <cell r="BJ3085">
            <v>0</v>
          </cell>
          <cell r="BK3085">
            <v>0</v>
          </cell>
          <cell r="BL3085">
            <v>0</v>
          </cell>
          <cell r="BM3085">
            <v>0</v>
          </cell>
          <cell r="BN3085">
            <v>0</v>
          </cell>
          <cell r="BO3085">
            <v>0</v>
          </cell>
          <cell r="BP3085">
            <v>0</v>
          </cell>
          <cell r="BQ3085">
            <v>0</v>
          </cell>
          <cell r="BR3085">
            <v>0</v>
          </cell>
          <cell r="BS3085">
            <v>65</v>
          </cell>
          <cell r="BT3085">
            <v>2</v>
          </cell>
          <cell r="BU3085">
            <v>0</v>
          </cell>
          <cell r="BV3085">
            <v>0</v>
          </cell>
          <cell r="BW3085">
            <v>0</v>
          </cell>
          <cell r="BX3085">
            <v>0</v>
          </cell>
          <cell r="BY3085">
            <v>0</v>
          </cell>
          <cell r="BZ3085">
            <v>0</v>
          </cell>
          <cell r="CA3085">
            <v>0</v>
          </cell>
          <cell r="CB3085">
            <v>0</v>
          </cell>
          <cell r="CC3085">
            <v>0</v>
          </cell>
          <cell r="CD3085">
            <v>0</v>
          </cell>
          <cell r="CE3085">
            <v>0</v>
          </cell>
          <cell r="CF3085">
            <v>0</v>
          </cell>
          <cell r="CG3085">
            <v>0</v>
          </cell>
          <cell r="CH3085">
            <v>0</v>
          </cell>
          <cell r="CI3085">
            <v>0</v>
          </cell>
          <cell r="CJ3085">
            <v>0</v>
          </cell>
          <cell r="CK3085">
            <v>0</v>
          </cell>
          <cell r="CL3085">
            <v>0</v>
          </cell>
          <cell r="CM3085">
            <v>0</v>
          </cell>
          <cell r="CN3085">
            <v>0</v>
          </cell>
          <cell r="CO3085">
            <v>0</v>
          </cell>
          <cell r="CP3085">
            <v>0</v>
          </cell>
          <cell r="CQ3085">
            <v>0</v>
          </cell>
          <cell r="CR3085">
            <v>0</v>
          </cell>
          <cell r="CS3085">
            <v>0</v>
          </cell>
          <cell r="CT3085">
            <v>0</v>
          </cell>
          <cell r="CU3085">
            <v>0</v>
          </cell>
          <cell r="CV3085">
            <v>0</v>
          </cell>
          <cell r="CW3085">
            <v>0</v>
          </cell>
          <cell r="CX3085">
            <v>0</v>
          </cell>
          <cell r="CY3085">
            <v>0</v>
          </cell>
          <cell r="CZ3085">
            <v>0</v>
          </cell>
          <cell r="DA3085">
            <v>0</v>
          </cell>
          <cell r="DB3085">
            <v>0</v>
          </cell>
          <cell r="DC3085">
            <v>0</v>
          </cell>
          <cell r="DD3085">
            <v>311.89755500000001</v>
          </cell>
          <cell r="DE3085">
            <v>0</v>
          </cell>
          <cell r="DG3085">
            <v>230.96850000000001</v>
          </cell>
          <cell r="DI3085">
            <v>0.03</v>
          </cell>
          <cell r="DJ3085">
            <v>6.929055</v>
          </cell>
          <cell r="DK3085">
            <v>2.2720559664358778E-2</v>
          </cell>
          <cell r="DL3085">
            <v>0</v>
          </cell>
        </row>
        <row r="3086">
          <cell r="A3086" t="str">
            <v>SW-LICENZA-CLIENT</v>
          </cell>
          <cell r="B3086" t="str">
            <v>LICENZA CLIENT</v>
          </cell>
          <cell r="F3086">
            <v>3150</v>
          </cell>
          <cell r="H3086">
            <v>0</v>
          </cell>
          <cell r="I3086">
            <v>1</v>
          </cell>
          <cell r="J3086" t="str">
            <v>OK</v>
          </cell>
          <cell r="K3086" t="str">
            <v>NEWZD</v>
          </cell>
          <cell r="L3086">
            <v>0</v>
          </cell>
          <cell r="M3086">
            <v>0</v>
          </cell>
          <cell r="N3086">
            <v>0</v>
          </cell>
          <cell r="O3086">
            <v>0</v>
          </cell>
          <cell r="P3086">
            <v>0</v>
          </cell>
          <cell r="Q3086">
            <v>0</v>
          </cell>
          <cell r="R3086">
            <v>0</v>
          </cell>
          <cell r="S3086">
            <v>0</v>
          </cell>
          <cell r="T3086">
            <v>0</v>
          </cell>
          <cell r="U3086">
            <v>0</v>
          </cell>
          <cell r="V3086">
            <v>0</v>
          </cell>
          <cell r="W3086">
            <v>0</v>
          </cell>
          <cell r="X3086">
            <v>0</v>
          </cell>
          <cell r="Y3086">
            <v>0</v>
          </cell>
          <cell r="Z3086">
            <v>0</v>
          </cell>
          <cell r="AA3086">
            <v>0</v>
          </cell>
          <cell r="AB3086">
            <v>0</v>
          </cell>
          <cell r="AC3086">
            <v>0</v>
          </cell>
          <cell r="AD3086">
            <v>0</v>
          </cell>
          <cell r="AE3086">
            <v>0</v>
          </cell>
          <cell r="AF3086">
            <v>0</v>
          </cell>
          <cell r="AG3086">
            <v>0</v>
          </cell>
          <cell r="AH3086">
            <v>0</v>
          </cell>
          <cell r="AI3086">
            <v>0</v>
          </cell>
          <cell r="AJ3086">
            <v>0</v>
          </cell>
          <cell r="AK3086">
            <v>0</v>
          </cell>
          <cell r="AL3086">
            <v>0</v>
          </cell>
          <cell r="AM3086">
            <v>0</v>
          </cell>
          <cell r="AN3086">
            <v>0</v>
          </cell>
          <cell r="AO3086">
            <v>0</v>
          </cell>
          <cell r="AP3086">
            <v>0</v>
          </cell>
          <cell r="AQ3086">
            <v>0</v>
          </cell>
          <cell r="AR3086">
            <v>0</v>
          </cell>
          <cell r="AS3086">
            <v>0</v>
          </cell>
          <cell r="AT3086">
            <v>0</v>
          </cell>
          <cell r="AU3086">
            <v>0</v>
          </cell>
          <cell r="AV3086">
            <v>0</v>
          </cell>
          <cell r="AW3086">
            <v>0</v>
          </cell>
          <cell r="AX3086">
            <v>0</v>
          </cell>
          <cell r="AY3086">
            <v>0</v>
          </cell>
          <cell r="AZ3086">
            <v>0</v>
          </cell>
          <cell r="BA3086">
            <v>0</v>
          </cell>
          <cell r="BB3086">
            <v>0</v>
          </cell>
          <cell r="BC3086">
            <v>0</v>
          </cell>
          <cell r="BD3086">
            <v>0</v>
          </cell>
          <cell r="BE3086">
            <v>0</v>
          </cell>
          <cell r="BF3086">
            <v>0</v>
          </cell>
          <cell r="BG3086">
            <v>0</v>
          </cell>
          <cell r="BH3086">
            <v>0</v>
          </cell>
          <cell r="BI3086">
            <v>0</v>
          </cell>
          <cell r="BJ3086">
            <v>0</v>
          </cell>
          <cell r="BK3086">
            <v>0</v>
          </cell>
          <cell r="BL3086">
            <v>0</v>
          </cell>
          <cell r="BM3086">
            <v>0</v>
          </cell>
          <cell r="BN3086">
            <v>0</v>
          </cell>
          <cell r="BO3086">
            <v>0</v>
          </cell>
          <cell r="BP3086">
            <v>0</v>
          </cell>
          <cell r="BQ3086">
            <v>0</v>
          </cell>
          <cell r="BR3086">
            <v>0</v>
          </cell>
          <cell r="BS3086">
            <v>0</v>
          </cell>
          <cell r="BT3086">
            <v>0</v>
          </cell>
          <cell r="BU3086">
            <v>0</v>
          </cell>
          <cell r="BV3086">
            <v>0</v>
          </cell>
          <cell r="BW3086">
            <v>0</v>
          </cell>
          <cell r="BX3086">
            <v>0</v>
          </cell>
          <cell r="BY3086">
            <v>0</v>
          </cell>
          <cell r="BZ3086">
            <v>0</v>
          </cell>
          <cell r="CA3086">
            <v>0</v>
          </cell>
          <cell r="CB3086">
            <v>0</v>
          </cell>
          <cell r="CC3086">
            <v>0</v>
          </cell>
          <cell r="CD3086">
            <v>0</v>
          </cell>
          <cell r="CE3086">
            <v>0</v>
          </cell>
          <cell r="CF3086">
            <v>0</v>
          </cell>
          <cell r="CG3086">
            <v>0</v>
          </cell>
          <cell r="CH3086">
            <v>0</v>
          </cell>
          <cell r="CI3086">
            <v>0</v>
          </cell>
          <cell r="CJ3086">
            <v>0</v>
          </cell>
          <cell r="CK3086">
            <v>0</v>
          </cell>
          <cell r="CL3086">
            <v>0</v>
          </cell>
          <cell r="CM3086">
            <v>0</v>
          </cell>
          <cell r="CN3086">
            <v>0</v>
          </cell>
          <cell r="CO3086">
            <v>0</v>
          </cell>
          <cell r="CP3086">
            <v>0</v>
          </cell>
          <cell r="CQ3086">
            <v>0</v>
          </cell>
          <cell r="CR3086">
            <v>0</v>
          </cell>
          <cell r="CS3086">
            <v>0</v>
          </cell>
          <cell r="CT3086">
            <v>0</v>
          </cell>
          <cell r="CU3086">
            <v>0</v>
          </cell>
          <cell r="CV3086">
            <v>0</v>
          </cell>
          <cell r="CW3086">
            <v>0</v>
          </cell>
          <cell r="CX3086">
            <v>0</v>
          </cell>
          <cell r="CY3086">
            <v>0</v>
          </cell>
          <cell r="CZ3086">
            <v>0</v>
          </cell>
          <cell r="DA3086">
            <v>0</v>
          </cell>
          <cell r="DB3086">
            <v>0</v>
          </cell>
          <cell r="DC3086">
            <v>0</v>
          </cell>
          <cell r="DD3086">
            <v>0</v>
          </cell>
          <cell r="DE3086">
            <v>0</v>
          </cell>
        </row>
        <row r="3087">
          <cell r="A3087" t="str">
            <v>SW-LICENZA-REPTOOL</v>
          </cell>
          <cell r="B3087" t="str">
            <v xml:space="preserve">LICENZA REPORTING TOOL </v>
          </cell>
          <cell r="F3087">
            <v>1575</v>
          </cell>
          <cell r="H3087">
            <v>0</v>
          </cell>
          <cell r="I3087">
            <v>1</v>
          </cell>
          <cell r="J3087" t="str">
            <v>OK</v>
          </cell>
          <cell r="K3087" t="str">
            <v>NEWZD</v>
          </cell>
          <cell r="L3087">
            <v>0</v>
          </cell>
          <cell r="M3087">
            <v>0</v>
          </cell>
          <cell r="N3087">
            <v>0</v>
          </cell>
          <cell r="O3087">
            <v>0</v>
          </cell>
          <cell r="P3087">
            <v>0</v>
          </cell>
          <cell r="Q3087">
            <v>0</v>
          </cell>
          <cell r="R3087">
            <v>0</v>
          </cell>
          <cell r="S3087">
            <v>0</v>
          </cell>
          <cell r="T3087">
            <v>0</v>
          </cell>
          <cell r="U3087">
            <v>0</v>
          </cell>
          <cell r="V3087">
            <v>0</v>
          </cell>
          <cell r="W3087">
            <v>0</v>
          </cell>
          <cell r="X3087">
            <v>0</v>
          </cell>
          <cell r="Y3087">
            <v>0</v>
          </cell>
          <cell r="Z3087">
            <v>0</v>
          </cell>
          <cell r="AA3087">
            <v>0</v>
          </cell>
          <cell r="AB3087">
            <v>0</v>
          </cell>
          <cell r="AC3087">
            <v>0</v>
          </cell>
          <cell r="AD3087">
            <v>0</v>
          </cell>
          <cell r="AE3087">
            <v>0</v>
          </cell>
          <cell r="AF3087">
            <v>0</v>
          </cell>
          <cell r="AG3087">
            <v>0</v>
          </cell>
          <cell r="AH3087">
            <v>0</v>
          </cell>
          <cell r="AI3087">
            <v>0</v>
          </cell>
          <cell r="AJ3087">
            <v>0</v>
          </cell>
          <cell r="AK3087">
            <v>0</v>
          </cell>
          <cell r="AL3087">
            <v>0</v>
          </cell>
          <cell r="AM3087">
            <v>0</v>
          </cell>
          <cell r="AN3087">
            <v>0</v>
          </cell>
          <cell r="AO3087">
            <v>0</v>
          </cell>
          <cell r="AP3087">
            <v>0</v>
          </cell>
          <cell r="AQ3087">
            <v>0</v>
          </cell>
          <cell r="AR3087">
            <v>0</v>
          </cell>
          <cell r="AS3087">
            <v>0</v>
          </cell>
          <cell r="AT3087">
            <v>0</v>
          </cell>
          <cell r="AU3087">
            <v>0</v>
          </cell>
          <cell r="AV3087">
            <v>0</v>
          </cell>
          <cell r="AW3087">
            <v>0</v>
          </cell>
          <cell r="AX3087">
            <v>0</v>
          </cell>
          <cell r="AY3087">
            <v>0</v>
          </cell>
          <cell r="AZ3087">
            <v>0</v>
          </cell>
          <cell r="BA3087">
            <v>0</v>
          </cell>
          <cell r="BB3087">
            <v>0</v>
          </cell>
          <cell r="BC3087">
            <v>0</v>
          </cell>
          <cell r="BD3087">
            <v>0</v>
          </cell>
          <cell r="BE3087">
            <v>0</v>
          </cell>
          <cell r="BF3087">
            <v>0</v>
          </cell>
          <cell r="BG3087">
            <v>0</v>
          </cell>
          <cell r="BH3087">
            <v>0</v>
          </cell>
          <cell r="BI3087">
            <v>0</v>
          </cell>
          <cell r="BJ3087">
            <v>0</v>
          </cell>
          <cell r="BK3087">
            <v>0</v>
          </cell>
          <cell r="BL3087">
            <v>0</v>
          </cell>
          <cell r="BM3087">
            <v>0</v>
          </cell>
          <cell r="BN3087">
            <v>0</v>
          </cell>
          <cell r="BO3087">
            <v>0</v>
          </cell>
          <cell r="BP3087">
            <v>0</v>
          </cell>
          <cell r="BQ3087">
            <v>0</v>
          </cell>
          <cell r="BR3087">
            <v>0</v>
          </cell>
          <cell r="BS3087">
            <v>0</v>
          </cell>
          <cell r="BT3087">
            <v>0</v>
          </cell>
          <cell r="BU3087">
            <v>0</v>
          </cell>
          <cell r="BV3087">
            <v>0</v>
          </cell>
          <cell r="BW3087">
            <v>0</v>
          </cell>
          <cell r="BX3087">
            <v>0</v>
          </cell>
          <cell r="BY3087">
            <v>0</v>
          </cell>
          <cell r="BZ3087">
            <v>0</v>
          </cell>
          <cell r="CA3087">
            <v>0</v>
          </cell>
          <cell r="CB3087">
            <v>0</v>
          </cell>
          <cell r="CC3087">
            <v>0</v>
          </cell>
          <cell r="CD3087">
            <v>0</v>
          </cell>
          <cell r="CE3087">
            <v>0</v>
          </cell>
          <cell r="CF3087">
            <v>0</v>
          </cell>
          <cell r="CG3087">
            <v>0</v>
          </cell>
          <cell r="CH3087">
            <v>0</v>
          </cell>
          <cell r="CI3087">
            <v>0</v>
          </cell>
          <cell r="CJ3087">
            <v>0</v>
          </cell>
          <cell r="CK3087">
            <v>0</v>
          </cell>
          <cell r="CL3087">
            <v>0</v>
          </cell>
          <cell r="CM3087">
            <v>0</v>
          </cell>
          <cell r="CN3087">
            <v>0</v>
          </cell>
          <cell r="CO3087">
            <v>0</v>
          </cell>
          <cell r="CP3087">
            <v>0</v>
          </cell>
          <cell r="CQ3087">
            <v>0</v>
          </cell>
          <cell r="CR3087">
            <v>0</v>
          </cell>
          <cell r="CS3087">
            <v>0</v>
          </cell>
          <cell r="CT3087">
            <v>0</v>
          </cell>
          <cell r="CU3087">
            <v>0</v>
          </cell>
          <cell r="CV3087">
            <v>0</v>
          </cell>
          <cell r="CW3087">
            <v>0</v>
          </cell>
          <cell r="CX3087">
            <v>0</v>
          </cell>
          <cell r="CY3087">
            <v>0</v>
          </cell>
          <cell r="CZ3087">
            <v>0</v>
          </cell>
          <cell r="DA3087">
            <v>0</v>
          </cell>
          <cell r="DB3087">
            <v>0</v>
          </cell>
          <cell r="DC3087">
            <v>0</v>
          </cell>
          <cell r="DD3087">
            <v>0</v>
          </cell>
          <cell r="DE3087">
            <v>0</v>
          </cell>
        </row>
        <row r="3088">
          <cell r="A3088" t="str">
            <v>SW-PROD-ACT</v>
          </cell>
          <cell r="B3088" t="str">
            <v>Programma Attivazione Produzione su Robot</v>
          </cell>
          <cell r="F3088">
            <v>2896.969696969697</v>
          </cell>
          <cell r="H3088">
            <v>956</v>
          </cell>
          <cell r="I3088">
            <v>0.66999999999999993</v>
          </cell>
          <cell r="J3088" t="str">
            <v>OK</v>
          </cell>
          <cell r="K3088" t="str">
            <v>NEWZD</v>
          </cell>
          <cell r="L3088">
            <v>0</v>
          </cell>
          <cell r="M3088">
            <v>0</v>
          </cell>
          <cell r="N3088">
            <v>0</v>
          </cell>
          <cell r="O3088">
            <v>0</v>
          </cell>
          <cell r="P3088">
            <v>0</v>
          </cell>
          <cell r="Q3088">
            <v>0</v>
          </cell>
          <cell r="R3088">
            <v>0</v>
          </cell>
          <cell r="S3088">
            <v>0</v>
          </cell>
          <cell r="T3088">
            <v>0</v>
          </cell>
          <cell r="U3088">
            <v>0</v>
          </cell>
          <cell r="V3088">
            <v>0</v>
          </cell>
          <cell r="W3088">
            <v>0</v>
          </cell>
          <cell r="X3088">
            <v>0</v>
          </cell>
          <cell r="Y3088">
            <v>0</v>
          </cell>
          <cell r="Z3088">
            <v>0</v>
          </cell>
          <cell r="AA3088">
            <v>0</v>
          </cell>
          <cell r="AB3088">
            <v>0</v>
          </cell>
          <cell r="AC3088">
            <v>0</v>
          </cell>
          <cell r="AD3088">
            <v>0</v>
          </cell>
          <cell r="AE3088">
            <v>0</v>
          </cell>
          <cell r="AF3088">
            <v>0</v>
          </cell>
          <cell r="AG3088">
            <v>0</v>
          </cell>
          <cell r="AH3088">
            <v>0</v>
          </cell>
          <cell r="AI3088">
            <v>0</v>
          </cell>
          <cell r="AJ3088">
            <v>0</v>
          </cell>
          <cell r="AK3088">
            <v>0</v>
          </cell>
          <cell r="AL3088">
            <v>0</v>
          </cell>
          <cell r="AM3088">
            <v>0</v>
          </cell>
          <cell r="AN3088">
            <v>0</v>
          </cell>
          <cell r="AO3088">
            <v>0</v>
          </cell>
          <cell r="AP3088">
            <v>0</v>
          </cell>
          <cell r="AQ3088">
            <v>0</v>
          </cell>
          <cell r="AR3088">
            <v>0</v>
          </cell>
          <cell r="AS3088">
            <v>0</v>
          </cell>
          <cell r="AT3088">
            <v>0</v>
          </cell>
          <cell r="AU3088">
            <v>0</v>
          </cell>
          <cell r="AV3088">
            <v>0</v>
          </cell>
          <cell r="AW3088">
            <v>0</v>
          </cell>
          <cell r="AX3088">
            <v>0</v>
          </cell>
          <cell r="AY3088">
            <v>0</v>
          </cell>
          <cell r="AZ3088">
            <v>0</v>
          </cell>
          <cell r="BA3088">
            <v>0</v>
          </cell>
          <cell r="BB3088">
            <v>0</v>
          </cell>
          <cell r="BC3088">
            <v>0</v>
          </cell>
          <cell r="BD3088">
            <v>0</v>
          </cell>
          <cell r="BE3088">
            <v>0</v>
          </cell>
          <cell r="BF3088">
            <v>0</v>
          </cell>
          <cell r="BG3088">
            <v>0</v>
          </cell>
          <cell r="BH3088">
            <v>0</v>
          </cell>
          <cell r="BI3088">
            <v>664</v>
          </cell>
          <cell r="BJ3088">
            <v>16</v>
          </cell>
          <cell r="BK3088">
            <v>0</v>
          </cell>
          <cell r="BL3088">
            <v>0</v>
          </cell>
          <cell r="BM3088">
            <v>0</v>
          </cell>
          <cell r="BN3088">
            <v>0</v>
          </cell>
          <cell r="BO3088">
            <v>0</v>
          </cell>
          <cell r="BP3088">
            <v>0</v>
          </cell>
          <cell r="BQ3088">
            <v>0</v>
          </cell>
          <cell r="BR3088">
            <v>0</v>
          </cell>
          <cell r="BS3088">
            <v>0</v>
          </cell>
          <cell r="BT3088">
            <v>0</v>
          </cell>
          <cell r="BU3088">
            <v>0</v>
          </cell>
          <cell r="BV3088">
            <v>0</v>
          </cell>
          <cell r="BW3088">
            <v>0</v>
          </cell>
          <cell r="BX3088">
            <v>0</v>
          </cell>
          <cell r="BY3088">
            <v>292</v>
          </cell>
          <cell r="BZ3088">
            <v>8</v>
          </cell>
          <cell r="CA3088">
            <v>0</v>
          </cell>
          <cell r="CB3088">
            <v>0</v>
          </cell>
          <cell r="CC3088">
            <v>0</v>
          </cell>
          <cell r="CD3088">
            <v>0</v>
          </cell>
          <cell r="CE3088">
            <v>0</v>
          </cell>
          <cell r="CF3088">
            <v>0</v>
          </cell>
          <cell r="CG3088">
            <v>0</v>
          </cell>
          <cell r="CH3088">
            <v>0</v>
          </cell>
          <cell r="CI3088">
            <v>0</v>
          </cell>
          <cell r="CJ3088">
            <v>0</v>
          </cell>
          <cell r="CK3088">
            <v>0</v>
          </cell>
          <cell r="CL3088">
            <v>0</v>
          </cell>
          <cell r="CM3088">
            <v>0</v>
          </cell>
          <cell r="CN3088">
            <v>0</v>
          </cell>
          <cell r="CO3088">
            <v>0</v>
          </cell>
          <cell r="CP3088">
            <v>0</v>
          </cell>
          <cell r="CQ3088">
            <v>0</v>
          </cell>
          <cell r="CR3088">
            <v>0</v>
          </cell>
          <cell r="CS3088">
            <v>0</v>
          </cell>
          <cell r="CT3088">
            <v>0</v>
          </cell>
          <cell r="CU3088">
            <v>0</v>
          </cell>
          <cell r="CV3088">
            <v>0</v>
          </cell>
          <cell r="CW3088">
            <v>0</v>
          </cell>
          <cell r="CX3088">
            <v>0</v>
          </cell>
          <cell r="CY3088">
            <v>0</v>
          </cell>
          <cell r="CZ3088">
            <v>0</v>
          </cell>
          <cell r="DA3088">
            <v>0</v>
          </cell>
          <cell r="DB3088">
            <v>0</v>
          </cell>
          <cell r="DC3088">
            <v>0</v>
          </cell>
          <cell r="DD3088">
            <v>956</v>
          </cell>
          <cell r="DE3088">
            <v>0</v>
          </cell>
        </row>
        <row r="3089">
          <cell r="A3089" t="str">
            <v>SW-SCHEMI-PAL</v>
          </cell>
          <cell r="B3089" t="str">
            <v>Programma Schemi di Pallettizzazione [P.P.T] Turbo Eagle/Condor/Dragon</v>
          </cell>
          <cell r="F3089">
            <v>6800</v>
          </cell>
          <cell r="H3089">
            <v>2244</v>
          </cell>
          <cell r="I3089">
            <v>0.66999999999999993</v>
          </cell>
          <cell r="J3089" t="str">
            <v>OK</v>
          </cell>
          <cell r="K3089" t="str">
            <v>NEWZD</v>
          </cell>
          <cell r="L3089">
            <v>0</v>
          </cell>
          <cell r="M3089">
            <v>0</v>
          </cell>
          <cell r="N3089">
            <v>0</v>
          </cell>
          <cell r="O3089">
            <v>0</v>
          </cell>
          <cell r="P3089">
            <v>0</v>
          </cell>
          <cell r="Q3089">
            <v>0</v>
          </cell>
          <cell r="R3089">
            <v>0</v>
          </cell>
          <cell r="S3089">
            <v>0</v>
          </cell>
          <cell r="T3089">
            <v>0</v>
          </cell>
          <cell r="U3089">
            <v>0</v>
          </cell>
          <cell r="V3089">
            <v>0</v>
          </cell>
          <cell r="W3089">
            <v>0</v>
          </cell>
          <cell r="X3089">
            <v>0</v>
          </cell>
          <cell r="Y3089">
            <v>0</v>
          </cell>
          <cell r="Z3089">
            <v>0</v>
          </cell>
          <cell r="AA3089">
            <v>0</v>
          </cell>
          <cell r="AB3089">
            <v>0</v>
          </cell>
          <cell r="AC3089">
            <v>0</v>
          </cell>
          <cell r="AD3089">
            <v>0</v>
          </cell>
          <cell r="AE3089">
            <v>0</v>
          </cell>
          <cell r="AF3089">
            <v>0</v>
          </cell>
          <cell r="AG3089">
            <v>0</v>
          </cell>
          <cell r="AH3089">
            <v>0</v>
          </cell>
          <cell r="AI3089">
            <v>0</v>
          </cell>
          <cell r="AJ3089">
            <v>0</v>
          </cell>
          <cell r="AK3089">
            <v>0</v>
          </cell>
          <cell r="AL3089">
            <v>0</v>
          </cell>
          <cell r="AM3089">
            <v>0</v>
          </cell>
          <cell r="AN3089">
            <v>0</v>
          </cell>
          <cell r="AO3089">
            <v>0</v>
          </cell>
          <cell r="AP3089">
            <v>0</v>
          </cell>
          <cell r="AQ3089">
            <v>0</v>
          </cell>
          <cell r="AR3089">
            <v>0</v>
          </cell>
          <cell r="AS3089">
            <v>0</v>
          </cell>
          <cell r="AT3089">
            <v>0</v>
          </cell>
          <cell r="AU3089">
            <v>0</v>
          </cell>
          <cell r="AV3089">
            <v>0</v>
          </cell>
          <cell r="AW3089">
            <v>0</v>
          </cell>
          <cell r="AX3089">
            <v>0</v>
          </cell>
          <cell r="AY3089">
            <v>0</v>
          </cell>
          <cell r="AZ3089">
            <v>0</v>
          </cell>
          <cell r="BA3089">
            <v>0</v>
          </cell>
          <cell r="BB3089">
            <v>0</v>
          </cell>
          <cell r="BC3089">
            <v>0</v>
          </cell>
          <cell r="BD3089">
            <v>0</v>
          </cell>
          <cell r="BE3089">
            <v>0</v>
          </cell>
          <cell r="BF3089">
            <v>0</v>
          </cell>
          <cell r="BG3089">
            <v>0</v>
          </cell>
          <cell r="BH3089">
            <v>0</v>
          </cell>
          <cell r="BI3089">
            <v>1660</v>
          </cell>
          <cell r="BJ3089">
            <v>40</v>
          </cell>
          <cell r="BK3089">
            <v>0</v>
          </cell>
          <cell r="BL3089">
            <v>0</v>
          </cell>
          <cell r="BM3089">
            <v>0</v>
          </cell>
          <cell r="BN3089">
            <v>0</v>
          </cell>
          <cell r="BO3089">
            <v>0</v>
          </cell>
          <cell r="BP3089">
            <v>0</v>
          </cell>
          <cell r="BQ3089">
            <v>0</v>
          </cell>
          <cell r="BR3089">
            <v>0</v>
          </cell>
          <cell r="BS3089">
            <v>0</v>
          </cell>
          <cell r="BT3089">
            <v>0</v>
          </cell>
          <cell r="BU3089">
            <v>0</v>
          </cell>
          <cell r="BV3089">
            <v>0</v>
          </cell>
          <cell r="BW3089">
            <v>0</v>
          </cell>
          <cell r="BX3089">
            <v>0</v>
          </cell>
          <cell r="BY3089">
            <v>584</v>
          </cell>
          <cell r="BZ3089">
            <v>16</v>
          </cell>
          <cell r="CA3089">
            <v>0</v>
          </cell>
          <cell r="CB3089">
            <v>0</v>
          </cell>
          <cell r="CC3089">
            <v>0</v>
          </cell>
          <cell r="CD3089">
            <v>0</v>
          </cell>
          <cell r="CE3089">
            <v>0</v>
          </cell>
          <cell r="CF3089">
            <v>0</v>
          </cell>
          <cell r="CG3089">
            <v>0</v>
          </cell>
          <cell r="CH3089">
            <v>0</v>
          </cell>
          <cell r="CI3089">
            <v>0</v>
          </cell>
          <cell r="CJ3089">
            <v>0</v>
          </cell>
          <cell r="CK3089">
            <v>0</v>
          </cell>
          <cell r="CL3089">
            <v>0</v>
          </cell>
          <cell r="CM3089">
            <v>0</v>
          </cell>
          <cell r="CN3089">
            <v>0</v>
          </cell>
          <cell r="CO3089">
            <v>0</v>
          </cell>
          <cell r="CP3089">
            <v>0</v>
          </cell>
          <cell r="CQ3089">
            <v>0</v>
          </cell>
          <cell r="CR3089">
            <v>0</v>
          </cell>
          <cell r="CS3089">
            <v>0</v>
          </cell>
          <cell r="CT3089">
            <v>0</v>
          </cell>
          <cell r="CU3089">
            <v>0</v>
          </cell>
          <cell r="CV3089">
            <v>0</v>
          </cell>
          <cell r="CW3089">
            <v>0</v>
          </cell>
          <cell r="CX3089">
            <v>0</v>
          </cell>
          <cell r="CY3089">
            <v>0</v>
          </cell>
          <cell r="CZ3089">
            <v>0</v>
          </cell>
          <cell r="DA3089">
            <v>0</v>
          </cell>
          <cell r="DB3089">
            <v>0</v>
          </cell>
          <cell r="DC3089">
            <v>0</v>
          </cell>
          <cell r="DD3089">
            <v>2244</v>
          </cell>
          <cell r="DE3089">
            <v>0</v>
          </cell>
        </row>
        <row r="3090">
          <cell r="A3090" t="str">
            <v>SW-STATISTICHE-WP</v>
          </cell>
          <cell r="B3090" t="str">
            <v>WOODPECKER - SW STATISTICHE PALETTE PRODOTTE</v>
          </cell>
          <cell r="F3090">
            <v>4909.090909090909</v>
          </cell>
          <cell r="H3090">
            <v>1620</v>
          </cell>
          <cell r="I3090">
            <v>0.66999999999999993</v>
          </cell>
          <cell r="J3090" t="str">
            <v>BEMA-N</v>
          </cell>
          <cell r="K3090" t="str">
            <v>NEWZD</v>
          </cell>
          <cell r="L3090">
            <v>0</v>
          </cell>
          <cell r="M3090">
            <v>0</v>
          </cell>
          <cell r="N3090">
            <v>0</v>
          </cell>
          <cell r="O3090">
            <v>0</v>
          </cell>
          <cell r="P3090">
            <v>0</v>
          </cell>
          <cell r="Q3090">
            <v>0</v>
          </cell>
          <cell r="R3090">
            <v>0</v>
          </cell>
          <cell r="S3090">
            <v>0</v>
          </cell>
          <cell r="T3090">
            <v>0</v>
          </cell>
          <cell r="U3090">
            <v>0</v>
          </cell>
          <cell r="V3090">
            <v>0</v>
          </cell>
          <cell r="W3090">
            <v>0</v>
          </cell>
          <cell r="X3090">
            <v>0</v>
          </cell>
          <cell r="Y3090">
            <v>0</v>
          </cell>
          <cell r="Z3090">
            <v>0</v>
          </cell>
          <cell r="AA3090">
            <v>0</v>
          </cell>
          <cell r="AB3090">
            <v>0</v>
          </cell>
          <cell r="AC3090">
            <v>0</v>
          </cell>
          <cell r="AD3090">
            <v>0</v>
          </cell>
          <cell r="AE3090">
            <v>0</v>
          </cell>
          <cell r="AF3090">
            <v>0</v>
          </cell>
          <cell r="AG3090">
            <v>0</v>
          </cell>
          <cell r="AH3090">
            <v>0</v>
          </cell>
          <cell r="AI3090">
            <v>0</v>
          </cell>
          <cell r="AJ3090">
            <v>0</v>
          </cell>
          <cell r="AK3090">
            <v>0</v>
          </cell>
          <cell r="AL3090">
            <v>0</v>
          </cell>
          <cell r="AM3090">
            <v>0</v>
          </cell>
          <cell r="AN3090">
            <v>0</v>
          </cell>
          <cell r="AO3090">
            <v>0</v>
          </cell>
          <cell r="AP3090">
            <v>0</v>
          </cell>
          <cell r="AQ3090">
            <v>0</v>
          </cell>
          <cell r="AR3090">
            <v>0</v>
          </cell>
          <cell r="AS3090">
            <v>0</v>
          </cell>
          <cell r="AT3090">
            <v>0</v>
          </cell>
          <cell r="AU3090">
            <v>0</v>
          </cell>
          <cell r="AV3090">
            <v>0</v>
          </cell>
          <cell r="AW3090">
            <v>0</v>
          </cell>
          <cell r="AX3090">
            <v>0</v>
          </cell>
          <cell r="AY3090">
            <v>0</v>
          </cell>
          <cell r="AZ3090">
            <v>0</v>
          </cell>
          <cell r="BA3090">
            <v>0</v>
          </cell>
          <cell r="BB3090">
            <v>0</v>
          </cell>
          <cell r="BC3090">
            <v>0</v>
          </cell>
          <cell r="BD3090">
            <v>0</v>
          </cell>
          <cell r="BE3090">
            <v>0</v>
          </cell>
          <cell r="BF3090">
            <v>0</v>
          </cell>
          <cell r="BG3090">
            <v>0</v>
          </cell>
          <cell r="BH3090">
            <v>0</v>
          </cell>
          <cell r="BI3090">
            <v>1328</v>
          </cell>
          <cell r="BJ3090">
            <v>32</v>
          </cell>
          <cell r="BK3090">
            <v>0</v>
          </cell>
          <cell r="BL3090">
            <v>0</v>
          </cell>
          <cell r="BM3090">
            <v>0</v>
          </cell>
          <cell r="BN3090">
            <v>0</v>
          </cell>
          <cell r="BO3090">
            <v>0</v>
          </cell>
          <cell r="BP3090">
            <v>0</v>
          </cell>
          <cell r="BQ3090">
            <v>0</v>
          </cell>
          <cell r="BR3090">
            <v>0</v>
          </cell>
          <cell r="BS3090">
            <v>0</v>
          </cell>
          <cell r="BT3090">
            <v>0</v>
          </cell>
          <cell r="BU3090">
            <v>0</v>
          </cell>
          <cell r="BV3090">
            <v>0</v>
          </cell>
          <cell r="BW3090">
            <v>0</v>
          </cell>
          <cell r="BX3090">
            <v>0</v>
          </cell>
          <cell r="BY3090">
            <v>292</v>
          </cell>
          <cell r="BZ3090">
            <v>8</v>
          </cell>
          <cell r="CA3090">
            <v>0</v>
          </cell>
          <cell r="CB3090">
            <v>0</v>
          </cell>
          <cell r="CC3090">
            <v>0</v>
          </cell>
          <cell r="CD3090">
            <v>0</v>
          </cell>
          <cell r="CE3090">
            <v>0</v>
          </cell>
          <cell r="CF3090">
            <v>0</v>
          </cell>
          <cell r="CG3090">
            <v>0</v>
          </cell>
          <cell r="CH3090">
            <v>0</v>
          </cell>
          <cell r="CI3090">
            <v>0</v>
          </cell>
          <cell r="CJ3090">
            <v>0</v>
          </cell>
          <cell r="CK3090">
            <v>0</v>
          </cell>
          <cell r="CL3090">
            <v>0</v>
          </cell>
          <cell r="CM3090">
            <v>0</v>
          </cell>
          <cell r="CN3090">
            <v>0</v>
          </cell>
          <cell r="CO3090">
            <v>0</v>
          </cell>
          <cell r="CP3090">
            <v>0</v>
          </cell>
          <cell r="CQ3090">
            <v>0</v>
          </cell>
          <cell r="CR3090">
            <v>0</v>
          </cell>
          <cell r="CS3090">
            <v>0</v>
          </cell>
          <cell r="CT3090">
            <v>0</v>
          </cell>
          <cell r="CU3090">
            <v>0</v>
          </cell>
          <cell r="CV3090">
            <v>0</v>
          </cell>
          <cell r="CW3090">
            <v>0</v>
          </cell>
          <cell r="CX3090">
            <v>0</v>
          </cell>
          <cell r="CY3090">
            <v>0</v>
          </cell>
          <cell r="CZ3090">
            <v>0</v>
          </cell>
          <cell r="DA3090">
            <v>0</v>
          </cell>
          <cell r="DB3090">
            <v>0</v>
          </cell>
          <cell r="DC3090">
            <v>0</v>
          </cell>
          <cell r="DD3090">
            <v>1620</v>
          </cell>
          <cell r="DE3090">
            <v>0</v>
          </cell>
        </row>
        <row r="3091">
          <cell r="A3091" t="str">
            <v>TI-CAMION-01</v>
          </cell>
          <cell r="B3091" t="str">
            <v>IMBALLO CAMION</v>
          </cell>
          <cell r="C3091" t="str">
            <v>TRUCK PACKING</v>
          </cell>
          <cell r="F3091">
            <v>1784.9643007139857</v>
          </cell>
          <cell r="H3091">
            <v>1700</v>
          </cell>
          <cell r="I3091">
            <v>4.7599999999999976E-2</v>
          </cell>
          <cell r="J3091" t="str">
            <v>OK</v>
          </cell>
          <cell r="K3091" t="str">
            <v>NEWZD</v>
          </cell>
          <cell r="L3091">
            <v>0</v>
          </cell>
          <cell r="M3091">
            <v>0</v>
          </cell>
          <cell r="N3091">
            <v>0</v>
          </cell>
          <cell r="O3091">
            <v>0</v>
          </cell>
          <cell r="P3091">
            <v>0</v>
          </cell>
          <cell r="Q3091">
            <v>0</v>
          </cell>
          <cell r="R3091">
            <v>0</v>
          </cell>
          <cell r="S3091">
            <v>0</v>
          </cell>
          <cell r="T3091">
            <v>0</v>
          </cell>
          <cell r="U3091">
            <v>0</v>
          </cell>
          <cell r="V3091">
            <v>0</v>
          </cell>
          <cell r="W3091">
            <v>0</v>
          </cell>
          <cell r="X3091">
            <v>0</v>
          </cell>
          <cell r="Y3091">
            <v>0</v>
          </cell>
          <cell r="Z3091">
            <v>0</v>
          </cell>
          <cell r="AA3091">
            <v>0</v>
          </cell>
          <cell r="AB3091">
            <v>0</v>
          </cell>
          <cell r="AC3091">
            <v>0</v>
          </cell>
          <cell r="AD3091">
            <v>0</v>
          </cell>
          <cell r="AE3091">
            <v>0</v>
          </cell>
          <cell r="AF3091">
            <v>0</v>
          </cell>
          <cell r="AG3091">
            <v>0</v>
          </cell>
          <cell r="AH3091">
            <v>0</v>
          </cell>
          <cell r="AI3091">
            <v>0</v>
          </cell>
          <cell r="AJ3091">
            <v>0</v>
          </cell>
          <cell r="AK3091">
            <v>0</v>
          </cell>
          <cell r="AL3091">
            <v>0</v>
          </cell>
          <cell r="AM3091">
            <v>0</v>
          </cell>
          <cell r="AN3091">
            <v>0</v>
          </cell>
          <cell r="AO3091">
            <v>0</v>
          </cell>
          <cell r="AP3091">
            <v>0</v>
          </cell>
          <cell r="AQ3091">
            <v>0</v>
          </cell>
          <cell r="AR3091">
            <v>0</v>
          </cell>
          <cell r="AS3091">
            <v>0</v>
          </cell>
          <cell r="AT3091">
            <v>0</v>
          </cell>
          <cell r="AU3091">
            <v>0</v>
          </cell>
          <cell r="AV3091">
            <v>0</v>
          </cell>
          <cell r="AW3091">
            <v>0</v>
          </cell>
          <cell r="AX3091">
            <v>0</v>
          </cell>
          <cell r="AY3091">
            <v>0</v>
          </cell>
          <cell r="AZ3091">
            <v>0</v>
          </cell>
          <cell r="BA3091">
            <v>0</v>
          </cell>
          <cell r="BB3091">
            <v>0</v>
          </cell>
          <cell r="BC3091">
            <v>0</v>
          </cell>
          <cell r="BD3091">
            <v>0</v>
          </cell>
          <cell r="BE3091">
            <v>0</v>
          </cell>
          <cell r="BF3091">
            <v>0</v>
          </cell>
          <cell r="BG3091">
            <v>0</v>
          </cell>
          <cell r="BH3091">
            <v>0</v>
          </cell>
          <cell r="BI3091">
            <v>0</v>
          </cell>
          <cell r="BJ3091">
            <v>0</v>
          </cell>
          <cell r="BK3091">
            <v>0</v>
          </cell>
          <cell r="BL3091">
            <v>0</v>
          </cell>
          <cell r="BM3091">
            <v>0</v>
          </cell>
          <cell r="BN3091">
            <v>0</v>
          </cell>
          <cell r="BO3091">
            <v>0</v>
          </cell>
          <cell r="BP3091">
            <v>0</v>
          </cell>
          <cell r="BQ3091">
            <v>0</v>
          </cell>
          <cell r="BR3091">
            <v>0</v>
          </cell>
          <cell r="BS3091">
            <v>0</v>
          </cell>
          <cell r="BT3091">
            <v>0</v>
          </cell>
          <cell r="BU3091">
            <v>0</v>
          </cell>
          <cell r="BV3091">
            <v>0</v>
          </cell>
          <cell r="BW3091">
            <v>0</v>
          </cell>
          <cell r="BX3091">
            <v>0</v>
          </cell>
          <cell r="BY3091">
            <v>0</v>
          </cell>
          <cell r="BZ3091">
            <v>0</v>
          </cell>
          <cell r="CA3091">
            <v>0</v>
          </cell>
          <cell r="CB3091">
            <v>0</v>
          </cell>
          <cell r="CC3091">
            <v>0</v>
          </cell>
          <cell r="CD3091">
            <v>0</v>
          </cell>
          <cell r="CE3091">
            <v>0</v>
          </cell>
          <cell r="CF3091">
            <v>0</v>
          </cell>
          <cell r="CG3091">
            <v>0</v>
          </cell>
          <cell r="CH3091">
            <v>0</v>
          </cell>
          <cell r="CI3091">
            <v>0</v>
          </cell>
          <cell r="CJ3091">
            <v>1700</v>
          </cell>
          <cell r="CK3091">
            <v>0</v>
          </cell>
          <cell r="CL3091">
            <v>0</v>
          </cell>
          <cell r="CM3091">
            <v>0</v>
          </cell>
          <cell r="CN3091">
            <v>0</v>
          </cell>
          <cell r="CO3091">
            <v>0</v>
          </cell>
          <cell r="CP3091">
            <v>0</v>
          </cell>
          <cell r="CQ3091">
            <v>0</v>
          </cell>
          <cell r="CR3091">
            <v>0</v>
          </cell>
          <cell r="CS3091">
            <v>0</v>
          </cell>
          <cell r="CT3091">
            <v>0</v>
          </cell>
          <cell r="CU3091">
            <v>0</v>
          </cell>
          <cell r="CV3091">
            <v>0</v>
          </cell>
          <cell r="CW3091">
            <v>0</v>
          </cell>
          <cell r="CX3091">
            <v>0</v>
          </cell>
          <cell r="CY3091">
            <v>0</v>
          </cell>
          <cell r="CZ3091">
            <v>0</v>
          </cell>
          <cell r="DA3091">
            <v>0</v>
          </cell>
          <cell r="DB3091">
            <v>0</v>
          </cell>
          <cell r="DC3091">
            <v>0</v>
          </cell>
          <cell r="DD3091">
            <v>1700</v>
          </cell>
          <cell r="DE3091">
            <v>0</v>
          </cell>
        </row>
        <row r="3092">
          <cell r="A3092" t="str">
            <v>TI-CONTAINER-01</v>
          </cell>
          <cell r="B3092" t="str">
            <v>IMBALLO CONTAINER/CASSA</v>
          </cell>
          <cell r="C3092" t="str">
            <v>CONTAINER/BOX PACKING</v>
          </cell>
          <cell r="F3092">
            <v>2099.958000839983</v>
          </cell>
          <cell r="H3092">
            <v>2000</v>
          </cell>
          <cell r="I3092">
            <v>4.7599999999999865E-2</v>
          </cell>
          <cell r="J3092" t="str">
            <v>OK</v>
          </cell>
          <cell r="K3092" t="str">
            <v>NEWZD</v>
          </cell>
          <cell r="L3092">
            <v>0</v>
          </cell>
          <cell r="M3092">
            <v>0</v>
          </cell>
          <cell r="N3092">
            <v>0</v>
          </cell>
          <cell r="O3092">
            <v>0</v>
          </cell>
          <cell r="P3092">
            <v>0</v>
          </cell>
          <cell r="Q3092">
            <v>0</v>
          </cell>
          <cell r="R3092">
            <v>0</v>
          </cell>
          <cell r="S3092">
            <v>0</v>
          </cell>
          <cell r="T3092">
            <v>0</v>
          </cell>
          <cell r="U3092">
            <v>0</v>
          </cell>
          <cell r="V3092">
            <v>0</v>
          </cell>
          <cell r="W3092">
            <v>0</v>
          </cell>
          <cell r="X3092">
            <v>0</v>
          </cell>
          <cell r="Y3092">
            <v>0</v>
          </cell>
          <cell r="Z3092">
            <v>0</v>
          </cell>
          <cell r="AA3092">
            <v>0</v>
          </cell>
          <cell r="AB3092">
            <v>0</v>
          </cell>
          <cell r="AC3092">
            <v>0</v>
          </cell>
          <cell r="AD3092">
            <v>0</v>
          </cell>
          <cell r="AE3092">
            <v>0</v>
          </cell>
          <cell r="AF3092">
            <v>0</v>
          </cell>
          <cell r="AG3092">
            <v>0</v>
          </cell>
          <cell r="AH3092">
            <v>0</v>
          </cell>
          <cell r="AI3092">
            <v>0</v>
          </cell>
          <cell r="AJ3092">
            <v>0</v>
          </cell>
          <cell r="AK3092">
            <v>0</v>
          </cell>
          <cell r="AL3092">
            <v>0</v>
          </cell>
          <cell r="AM3092">
            <v>0</v>
          </cell>
          <cell r="AN3092">
            <v>0</v>
          </cell>
          <cell r="AO3092">
            <v>0</v>
          </cell>
          <cell r="AP3092">
            <v>0</v>
          </cell>
          <cell r="AQ3092">
            <v>0</v>
          </cell>
          <cell r="AR3092">
            <v>0</v>
          </cell>
          <cell r="AS3092">
            <v>0</v>
          </cell>
          <cell r="AT3092">
            <v>0</v>
          </cell>
          <cell r="AU3092">
            <v>0</v>
          </cell>
          <cell r="AV3092">
            <v>0</v>
          </cell>
          <cell r="AW3092">
            <v>0</v>
          </cell>
          <cell r="AX3092">
            <v>0</v>
          </cell>
          <cell r="AY3092">
            <v>0</v>
          </cell>
          <cell r="AZ3092">
            <v>0</v>
          </cell>
          <cell r="BA3092">
            <v>0</v>
          </cell>
          <cell r="BB3092">
            <v>0</v>
          </cell>
          <cell r="BC3092">
            <v>0</v>
          </cell>
          <cell r="BD3092">
            <v>0</v>
          </cell>
          <cell r="BE3092">
            <v>0</v>
          </cell>
          <cell r="BF3092">
            <v>0</v>
          </cell>
          <cell r="BG3092">
            <v>0</v>
          </cell>
          <cell r="BH3092">
            <v>0</v>
          </cell>
          <cell r="BI3092">
            <v>0</v>
          </cell>
          <cell r="BJ3092">
            <v>0</v>
          </cell>
          <cell r="BK3092">
            <v>0</v>
          </cell>
          <cell r="BL3092">
            <v>0</v>
          </cell>
          <cell r="BM3092">
            <v>0</v>
          </cell>
          <cell r="BN3092">
            <v>0</v>
          </cell>
          <cell r="BO3092">
            <v>0</v>
          </cell>
          <cell r="BP3092">
            <v>0</v>
          </cell>
          <cell r="BQ3092">
            <v>0</v>
          </cell>
          <cell r="BR3092">
            <v>0</v>
          </cell>
          <cell r="BS3092">
            <v>0</v>
          </cell>
          <cell r="BT3092">
            <v>0</v>
          </cell>
          <cell r="BU3092">
            <v>0</v>
          </cell>
          <cell r="BV3092">
            <v>0</v>
          </cell>
          <cell r="BW3092">
            <v>0</v>
          </cell>
          <cell r="BX3092">
            <v>0</v>
          </cell>
          <cell r="BY3092">
            <v>0</v>
          </cell>
          <cell r="BZ3092">
            <v>0</v>
          </cell>
          <cell r="CA3092">
            <v>0</v>
          </cell>
          <cell r="CB3092">
            <v>0</v>
          </cell>
          <cell r="CC3092">
            <v>0</v>
          </cell>
          <cell r="CD3092">
            <v>0</v>
          </cell>
          <cell r="CE3092">
            <v>0</v>
          </cell>
          <cell r="CF3092">
            <v>0</v>
          </cell>
          <cell r="CG3092">
            <v>0</v>
          </cell>
          <cell r="CH3092">
            <v>0</v>
          </cell>
          <cell r="CI3092">
            <v>0</v>
          </cell>
          <cell r="CJ3092">
            <v>2000</v>
          </cell>
          <cell r="CK3092">
            <v>0</v>
          </cell>
          <cell r="CL3092">
            <v>0</v>
          </cell>
          <cell r="CM3092">
            <v>0</v>
          </cell>
          <cell r="CN3092">
            <v>0</v>
          </cell>
          <cell r="CO3092">
            <v>0</v>
          </cell>
          <cell r="CP3092">
            <v>0</v>
          </cell>
          <cell r="CQ3092">
            <v>0</v>
          </cell>
          <cell r="CR3092">
            <v>0</v>
          </cell>
          <cell r="CS3092">
            <v>0</v>
          </cell>
          <cell r="CT3092">
            <v>0</v>
          </cell>
          <cell r="CU3092">
            <v>0</v>
          </cell>
          <cell r="CV3092">
            <v>0</v>
          </cell>
          <cell r="CW3092">
            <v>0</v>
          </cell>
          <cell r="CX3092">
            <v>0</v>
          </cell>
          <cell r="CY3092">
            <v>0</v>
          </cell>
          <cell r="CZ3092">
            <v>0</v>
          </cell>
          <cell r="DA3092">
            <v>0</v>
          </cell>
          <cell r="DB3092">
            <v>0</v>
          </cell>
          <cell r="DC3092">
            <v>0</v>
          </cell>
          <cell r="DD3092">
            <v>2000</v>
          </cell>
          <cell r="DE3092">
            <v>0</v>
          </cell>
        </row>
        <row r="3093">
          <cell r="A3093" t="str">
            <v>TP-ACC-ARR-FISSO</v>
          </cell>
          <cell r="B3093" t="str">
            <v>ARRESTO FISSO INDIPENDENTE PALETTA PIENA</v>
          </cell>
          <cell r="F3093">
            <v>1053.0186382978725</v>
          </cell>
          <cell r="H3093">
            <v>494.91876000000002</v>
          </cell>
          <cell r="I3093">
            <v>0.53</v>
          </cell>
          <cell r="J3093" t="str">
            <v>BEMA</v>
          </cell>
          <cell r="K3093" t="str">
            <v>NEWZD</v>
          </cell>
          <cell r="L3093">
            <v>0</v>
          </cell>
          <cell r="M3093">
            <v>0</v>
          </cell>
          <cell r="N3093">
            <v>0</v>
          </cell>
          <cell r="O3093">
            <v>0</v>
          </cell>
          <cell r="P3093">
            <v>0</v>
          </cell>
          <cell r="Q3093">
            <v>0</v>
          </cell>
          <cell r="R3093">
            <v>0</v>
          </cell>
          <cell r="S3093">
            <v>0</v>
          </cell>
          <cell r="T3093">
            <v>0</v>
          </cell>
          <cell r="U3093">
            <v>0</v>
          </cell>
          <cell r="V3093">
            <v>0</v>
          </cell>
          <cell r="W3093">
            <v>0</v>
          </cell>
          <cell r="X3093">
            <v>0</v>
          </cell>
          <cell r="Y3093">
            <v>0</v>
          </cell>
          <cell r="Z3093">
            <v>0</v>
          </cell>
          <cell r="AA3093">
            <v>0</v>
          </cell>
          <cell r="AB3093">
            <v>0</v>
          </cell>
          <cell r="AC3093">
            <v>0</v>
          </cell>
          <cell r="AD3093">
            <v>0</v>
          </cell>
          <cell r="AE3093">
            <v>0</v>
          </cell>
          <cell r="AF3093">
            <v>0</v>
          </cell>
          <cell r="AG3093">
            <v>0</v>
          </cell>
          <cell r="AH3093">
            <v>0</v>
          </cell>
          <cell r="AI3093">
            <v>0</v>
          </cell>
          <cell r="AJ3093">
            <v>0</v>
          </cell>
          <cell r="AK3093">
            <v>0</v>
          </cell>
          <cell r="AL3093">
            <v>0</v>
          </cell>
          <cell r="AM3093">
            <v>0</v>
          </cell>
          <cell r="AN3093">
            <v>0</v>
          </cell>
          <cell r="AO3093">
            <v>0</v>
          </cell>
          <cell r="AP3093">
            <v>0</v>
          </cell>
          <cell r="AQ3093">
            <v>0</v>
          </cell>
          <cell r="AR3093">
            <v>0</v>
          </cell>
          <cell r="AS3093">
            <v>0</v>
          </cell>
          <cell r="AT3093">
            <v>0</v>
          </cell>
          <cell r="AU3093">
            <v>0</v>
          </cell>
          <cell r="AV3093">
            <v>361.41876000000002</v>
          </cell>
          <cell r="AW3093">
            <v>0</v>
          </cell>
          <cell r="AX3093">
            <v>0</v>
          </cell>
          <cell r="AY3093">
            <v>0</v>
          </cell>
          <cell r="AZ3093">
            <v>0</v>
          </cell>
          <cell r="BA3093">
            <v>0</v>
          </cell>
          <cell r="BB3093">
            <v>0</v>
          </cell>
          <cell r="BC3093">
            <v>0</v>
          </cell>
          <cell r="BD3093">
            <v>0</v>
          </cell>
          <cell r="BE3093">
            <v>36</v>
          </cell>
          <cell r="BF3093">
            <v>1</v>
          </cell>
          <cell r="BG3093">
            <v>0</v>
          </cell>
          <cell r="BH3093">
            <v>0</v>
          </cell>
          <cell r="BI3093">
            <v>0</v>
          </cell>
          <cell r="BJ3093">
            <v>0</v>
          </cell>
          <cell r="BK3093">
            <v>0</v>
          </cell>
          <cell r="BL3093">
            <v>0</v>
          </cell>
          <cell r="BM3093">
            <v>0</v>
          </cell>
          <cell r="BN3093">
            <v>0</v>
          </cell>
          <cell r="BO3093">
            <v>97.5</v>
          </cell>
          <cell r="BP3093">
            <v>3</v>
          </cell>
          <cell r="BQ3093">
            <v>0</v>
          </cell>
          <cell r="BR3093">
            <v>0</v>
          </cell>
          <cell r="BS3093">
            <v>0</v>
          </cell>
          <cell r="BT3093">
            <v>0</v>
          </cell>
          <cell r="BU3093">
            <v>0</v>
          </cell>
          <cell r="BV3093">
            <v>0</v>
          </cell>
          <cell r="BW3093">
            <v>0</v>
          </cell>
          <cell r="BX3093">
            <v>0</v>
          </cell>
          <cell r="BY3093">
            <v>0</v>
          </cell>
          <cell r="BZ3093">
            <v>0</v>
          </cell>
          <cell r="CA3093">
            <v>0</v>
          </cell>
          <cell r="CB3093">
            <v>0</v>
          </cell>
          <cell r="CC3093">
            <v>0</v>
          </cell>
          <cell r="CD3093">
            <v>0</v>
          </cell>
          <cell r="CE3093">
            <v>0</v>
          </cell>
          <cell r="CF3093">
            <v>0</v>
          </cell>
          <cell r="CG3093">
            <v>0</v>
          </cell>
          <cell r="CH3093">
            <v>0</v>
          </cell>
          <cell r="CI3093">
            <v>0</v>
          </cell>
          <cell r="CJ3093">
            <v>0</v>
          </cell>
          <cell r="CK3093">
            <v>0</v>
          </cell>
          <cell r="CL3093">
            <v>0</v>
          </cell>
          <cell r="CM3093">
            <v>0</v>
          </cell>
          <cell r="CN3093">
            <v>0</v>
          </cell>
          <cell r="CO3093">
            <v>0</v>
          </cell>
          <cell r="CP3093">
            <v>0</v>
          </cell>
          <cell r="CQ3093">
            <v>0</v>
          </cell>
          <cell r="CR3093">
            <v>0</v>
          </cell>
          <cell r="CS3093">
            <v>0</v>
          </cell>
          <cell r="CT3093">
            <v>0</v>
          </cell>
          <cell r="CU3093">
            <v>0</v>
          </cell>
          <cell r="CV3093">
            <v>0</v>
          </cell>
          <cell r="CW3093">
            <v>0</v>
          </cell>
          <cell r="CX3093">
            <v>0</v>
          </cell>
          <cell r="CY3093">
            <v>0</v>
          </cell>
          <cell r="CZ3093">
            <v>0</v>
          </cell>
          <cell r="DA3093">
            <v>0</v>
          </cell>
          <cell r="DB3093">
            <v>0</v>
          </cell>
          <cell r="DC3093">
            <v>0</v>
          </cell>
          <cell r="DD3093">
            <v>494.91876000000002</v>
          </cell>
          <cell r="DE3093">
            <v>0</v>
          </cell>
          <cell r="DG3093">
            <v>350.892</v>
          </cell>
          <cell r="DI3093">
            <v>0.03</v>
          </cell>
          <cell r="DJ3093">
            <v>10.526759999999999</v>
          </cell>
          <cell r="DK3093">
            <v>2.1731903086756179E-2</v>
          </cell>
          <cell r="DL3093">
            <v>0</v>
          </cell>
        </row>
        <row r="3094">
          <cell r="A3094" t="str">
            <v>TP-ACC-ARR-FISSO-PILA</v>
          </cell>
          <cell r="B3094" t="str">
            <v>RISCONTRO FISSO MULETTO PILA PALETTE</v>
          </cell>
          <cell r="F3094">
            <v>1392.9430638297874</v>
          </cell>
          <cell r="H3094">
            <v>654.68324000000007</v>
          </cell>
          <cell r="I3094">
            <v>0.53</v>
          </cell>
          <cell r="J3094" t="str">
            <v>BEMA</v>
          </cell>
          <cell r="K3094" t="str">
            <v>NEWZD</v>
          </cell>
          <cell r="L3094">
            <v>0</v>
          </cell>
          <cell r="M3094">
            <v>0</v>
          </cell>
          <cell r="N3094">
            <v>0</v>
          </cell>
          <cell r="O3094">
            <v>0</v>
          </cell>
          <cell r="P3094">
            <v>0</v>
          </cell>
          <cell r="Q3094">
            <v>0</v>
          </cell>
          <cell r="R3094">
            <v>0</v>
          </cell>
          <cell r="S3094">
            <v>0</v>
          </cell>
          <cell r="T3094">
            <v>0</v>
          </cell>
          <cell r="U3094">
            <v>0</v>
          </cell>
          <cell r="V3094">
            <v>0</v>
          </cell>
          <cell r="W3094">
            <v>0</v>
          </cell>
          <cell r="X3094">
            <v>0</v>
          </cell>
          <cell r="Y3094">
            <v>0</v>
          </cell>
          <cell r="Z3094">
            <v>0</v>
          </cell>
          <cell r="AA3094">
            <v>0</v>
          </cell>
          <cell r="AB3094">
            <v>0</v>
          </cell>
          <cell r="AC3094">
            <v>0</v>
          </cell>
          <cell r="AD3094">
            <v>0</v>
          </cell>
          <cell r="AE3094">
            <v>0</v>
          </cell>
          <cell r="AF3094">
            <v>0</v>
          </cell>
          <cell r="AG3094">
            <v>0</v>
          </cell>
          <cell r="AH3094">
            <v>0</v>
          </cell>
          <cell r="AI3094">
            <v>0</v>
          </cell>
          <cell r="AJ3094">
            <v>0</v>
          </cell>
          <cell r="AK3094">
            <v>0</v>
          </cell>
          <cell r="AL3094">
            <v>0</v>
          </cell>
          <cell r="AM3094">
            <v>0</v>
          </cell>
          <cell r="AN3094">
            <v>0</v>
          </cell>
          <cell r="AO3094">
            <v>0</v>
          </cell>
          <cell r="AP3094">
            <v>0</v>
          </cell>
          <cell r="AQ3094">
            <v>0</v>
          </cell>
          <cell r="AR3094">
            <v>0</v>
          </cell>
          <cell r="AS3094">
            <v>0</v>
          </cell>
          <cell r="AT3094">
            <v>0</v>
          </cell>
          <cell r="AU3094">
            <v>0</v>
          </cell>
          <cell r="AV3094">
            <v>589.68324000000007</v>
          </cell>
          <cell r="AW3094">
            <v>0</v>
          </cell>
          <cell r="AX3094">
            <v>0</v>
          </cell>
          <cell r="AY3094">
            <v>0</v>
          </cell>
          <cell r="AZ3094">
            <v>0</v>
          </cell>
          <cell r="BA3094">
            <v>0</v>
          </cell>
          <cell r="BB3094">
            <v>0</v>
          </cell>
          <cell r="BC3094">
            <v>0</v>
          </cell>
          <cell r="BD3094">
            <v>0</v>
          </cell>
          <cell r="BE3094">
            <v>0</v>
          </cell>
          <cell r="BF3094">
            <v>0</v>
          </cell>
          <cell r="BG3094">
            <v>0</v>
          </cell>
          <cell r="BH3094">
            <v>0</v>
          </cell>
          <cell r="BI3094">
            <v>0</v>
          </cell>
          <cell r="BJ3094">
            <v>0</v>
          </cell>
          <cell r="BK3094">
            <v>0</v>
          </cell>
          <cell r="BL3094">
            <v>0</v>
          </cell>
          <cell r="BM3094">
            <v>0</v>
          </cell>
          <cell r="BN3094">
            <v>0</v>
          </cell>
          <cell r="BO3094">
            <v>65</v>
          </cell>
          <cell r="BP3094">
            <v>2</v>
          </cell>
          <cell r="BQ3094">
            <v>0</v>
          </cell>
          <cell r="BR3094">
            <v>0</v>
          </cell>
          <cell r="BS3094">
            <v>0</v>
          </cell>
          <cell r="BT3094">
            <v>0</v>
          </cell>
          <cell r="BU3094">
            <v>0</v>
          </cell>
          <cell r="BV3094">
            <v>0</v>
          </cell>
          <cell r="BW3094">
            <v>0</v>
          </cell>
          <cell r="BX3094">
            <v>0</v>
          </cell>
          <cell r="BY3094">
            <v>0</v>
          </cell>
          <cell r="BZ3094">
            <v>0</v>
          </cell>
          <cell r="CA3094">
            <v>0</v>
          </cell>
          <cell r="CB3094">
            <v>0</v>
          </cell>
          <cell r="CC3094">
            <v>0</v>
          </cell>
          <cell r="CD3094">
            <v>0</v>
          </cell>
          <cell r="CE3094">
            <v>0</v>
          </cell>
          <cell r="CF3094">
            <v>0</v>
          </cell>
          <cell r="CG3094">
            <v>0</v>
          </cell>
          <cell r="CH3094">
            <v>0</v>
          </cell>
          <cell r="CI3094">
            <v>0</v>
          </cell>
          <cell r="CJ3094">
            <v>0</v>
          </cell>
          <cell r="CK3094">
            <v>0</v>
          </cell>
          <cell r="CL3094">
            <v>0</v>
          </cell>
          <cell r="CM3094">
            <v>0</v>
          </cell>
          <cell r="CN3094">
            <v>0</v>
          </cell>
          <cell r="CO3094">
            <v>0</v>
          </cell>
          <cell r="CP3094">
            <v>0</v>
          </cell>
          <cell r="CQ3094">
            <v>0</v>
          </cell>
          <cell r="CR3094">
            <v>0</v>
          </cell>
          <cell r="CS3094">
            <v>0</v>
          </cell>
          <cell r="CT3094">
            <v>0</v>
          </cell>
          <cell r="CU3094">
            <v>0</v>
          </cell>
          <cell r="CV3094">
            <v>0</v>
          </cell>
          <cell r="CW3094">
            <v>0</v>
          </cell>
          <cell r="CX3094">
            <v>0</v>
          </cell>
          <cell r="CY3094">
            <v>0</v>
          </cell>
          <cell r="CZ3094">
            <v>0</v>
          </cell>
          <cell r="DA3094">
            <v>0</v>
          </cell>
          <cell r="DB3094">
            <v>0</v>
          </cell>
          <cell r="DC3094">
            <v>0</v>
          </cell>
          <cell r="DD3094">
            <v>654.68324000000007</v>
          </cell>
          <cell r="DE3094">
            <v>0</v>
          </cell>
          <cell r="DG3094">
            <v>572.50800000000004</v>
          </cell>
          <cell r="DI3094">
            <v>0.03</v>
          </cell>
          <cell r="DJ3094">
            <v>17.175240000000002</v>
          </cell>
          <cell r="DK3094">
            <v>2.6941214855342992E-2</v>
          </cell>
          <cell r="DL3094">
            <v>0</v>
          </cell>
        </row>
        <row r="3095">
          <cell r="A3095" t="str">
            <v>TP-ACC-ARR-PIENE</v>
          </cell>
          <cell r="B3095" t="str">
            <v>DOPPIO ARRESTO PALETTA PIENA</v>
          </cell>
          <cell r="F3095">
            <v>2838.4445531914898</v>
          </cell>
          <cell r="H3095">
            <v>1334.0689400000001</v>
          </cell>
          <cell r="I3095">
            <v>0.53</v>
          </cell>
          <cell r="J3095" t="str">
            <v>BEMA</v>
          </cell>
          <cell r="K3095" t="str">
            <v>NEWZD</v>
          </cell>
          <cell r="L3095">
            <v>0</v>
          </cell>
          <cell r="M3095">
            <v>0</v>
          </cell>
          <cell r="N3095">
            <v>0</v>
          </cell>
          <cell r="O3095">
            <v>0</v>
          </cell>
          <cell r="P3095">
            <v>0</v>
          </cell>
          <cell r="Q3095">
            <v>0</v>
          </cell>
          <cell r="R3095">
            <v>0</v>
          </cell>
          <cell r="S3095">
            <v>0</v>
          </cell>
          <cell r="T3095">
            <v>0</v>
          </cell>
          <cell r="U3095">
            <v>0</v>
          </cell>
          <cell r="V3095">
            <v>0</v>
          </cell>
          <cell r="W3095">
            <v>0</v>
          </cell>
          <cell r="X3095">
            <v>0</v>
          </cell>
          <cell r="Y3095">
            <v>0</v>
          </cell>
          <cell r="Z3095">
            <v>0</v>
          </cell>
          <cell r="AA3095">
            <v>0</v>
          </cell>
          <cell r="AB3095">
            <v>0</v>
          </cell>
          <cell r="AC3095">
            <v>0</v>
          </cell>
          <cell r="AD3095">
            <v>0</v>
          </cell>
          <cell r="AE3095">
            <v>0</v>
          </cell>
          <cell r="AF3095">
            <v>0</v>
          </cell>
          <cell r="AG3095">
            <v>0</v>
          </cell>
          <cell r="AH3095">
            <v>0</v>
          </cell>
          <cell r="AI3095">
            <v>0</v>
          </cell>
          <cell r="AJ3095">
            <v>0</v>
          </cell>
          <cell r="AK3095">
            <v>0</v>
          </cell>
          <cell r="AL3095">
            <v>0</v>
          </cell>
          <cell r="AM3095">
            <v>0</v>
          </cell>
          <cell r="AN3095">
            <v>0</v>
          </cell>
          <cell r="AO3095">
            <v>0</v>
          </cell>
          <cell r="AP3095">
            <v>0</v>
          </cell>
          <cell r="AQ3095">
            <v>0</v>
          </cell>
          <cell r="AR3095">
            <v>0</v>
          </cell>
          <cell r="AS3095">
            <v>0</v>
          </cell>
          <cell r="AT3095">
            <v>0</v>
          </cell>
          <cell r="AU3095">
            <v>0</v>
          </cell>
          <cell r="AV3095">
            <v>922.56894</v>
          </cell>
          <cell r="AW3095">
            <v>36</v>
          </cell>
          <cell r="AX3095">
            <v>1</v>
          </cell>
          <cell r="AY3095">
            <v>0</v>
          </cell>
          <cell r="AZ3095">
            <v>0</v>
          </cell>
          <cell r="BA3095">
            <v>0</v>
          </cell>
          <cell r="BB3095">
            <v>0</v>
          </cell>
          <cell r="BC3095">
            <v>0</v>
          </cell>
          <cell r="BD3095">
            <v>0</v>
          </cell>
          <cell r="BE3095">
            <v>72</v>
          </cell>
          <cell r="BF3095">
            <v>2</v>
          </cell>
          <cell r="BG3095">
            <v>0</v>
          </cell>
          <cell r="BH3095">
            <v>0</v>
          </cell>
          <cell r="BI3095">
            <v>0</v>
          </cell>
          <cell r="BJ3095">
            <v>0</v>
          </cell>
          <cell r="BK3095">
            <v>76</v>
          </cell>
          <cell r="BL3095">
            <v>2</v>
          </cell>
          <cell r="BM3095">
            <v>0</v>
          </cell>
          <cell r="BN3095">
            <v>0</v>
          </cell>
          <cell r="BO3095">
            <v>162.5</v>
          </cell>
          <cell r="BP3095">
            <v>5</v>
          </cell>
          <cell r="BQ3095">
            <v>0</v>
          </cell>
          <cell r="BR3095">
            <v>0</v>
          </cell>
          <cell r="BS3095">
            <v>65</v>
          </cell>
          <cell r="BT3095">
            <v>2</v>
          </cell>
          <cell r="BU3095">
            <v>0</v>
          </cell>
          <cell r="BV3095">
            <v>0</v>
          </cell>
          <cell r="BW3095">
            <v>0</v>
          </cell>
          <cell r="BX3095">
            <v>0</v>
          </cell>
          <cell r="BY3095">
            <v>0</v>
          </cell>
          <cell r="BZ3095">
            <v>0</v>
          </cell>
          <cell r="CA3095">
            <v>0</v>
          </cell>
          <cell r="CB3095">
            <v>0</v>
          </cell>
          <cell r="CC3095">
            <v>0</v>
          </cell>
          <cell r="CD3095">
            <v>0</v>
          </cell>
          <cell r="CE3095">
            <v>0</v>
          </cell>
          <cell r="CF3095">
            <v>0</v>
          </cell>
          <cell r="CG3095">
            <v>0</v>
          </cell>
          <cell r="CH3095">
            <v>0</v>
          </cell>
          <cell r="CI3095">
            <v>0</v>
          </cell>
          <cell r="CJ3095">
            <v>0</v>
          </cell>
          <cell r="CK3095">
            <v>0</v>
          </cell>
          <cell r="CL3095">
            <v>0</v>
          </cell>
          <cell r="CM3095">
            <v>0</v>
          </cell>
          <cell r="CN3095">
            <v>0</v>
          </cell>
          <cell r="CO3095">
            <v>0</v>
          </cell>
          <cell r="CP3095">
            <v>0</v>
          </cell>
          <cell r="CQ3095">
            <v>0</v>
          </cell>
          <cell r="CR3095">
            <v>0</v>
          </cell>
          <cell r="CS3095">
            <v>0</v>
          </cell>
          <cell r="CT3095">
            <v>0</v>
          </cell>
          <cell r="CU3095">
            <v>0</v>
          </cell>
          <cell r="CV3095">
            <v>0</v>
          </cell>
          <cell r="CW3095">
            <v>0</v>
          </cell>
          <cell r="CX3095">
            <v>0</v>
          </cell>
          <cell r="CY3095">
            <v>0</v>
          </cell>
          <cell r="CZ3095">
            <v>0</v>
          </cell>
          <cell r="DA3095">
            <v>0</v>
          </cell>
          <cell r="DB3095">
            <v>0</v>
          </cell>
          <cell r="DC3095">
            <v>0</v>
          </cell>
          <cell r="DD3095">
            <v>1334.0689400000001</v>
          </cell>
          <cell r="DE3095">
            <v>0</v>
          </cell>
          <cell r="DG3095">
            <v>895.69799999999998</v>
          </cell>
          <cell r="DI3095">
            <v>0.03</v>
          </cell>
          <cell r="DJ3095">
            <v>26.870939999999997</v>
          </cell>
          <cell r="DK3095">
            <v>2.0556136101799419E-2</v>
          </cell>
          <cell r="DL3095">
            <v>0</v>
          </cell>
        </row>
        <row r="3096">
          <cell r="A3096" t="str">
            <v>TP-ACC-ARR-PIENE-ROLL</v>
          </cell>
          <cell r="B3096" t="str">
            <v>ARRESTO PALETTA PIENA SU RULLI</v>
          </cell>
          <cell r="F3096">
            <v>4256.6743404255321</v>
          </cell>
          <cell r="H3096">
            <v>2000.6369400000001</v>
          </cell>
          <cell r="I3096">
            <v>0.53</v>
          </cell>
          <cell r="J3096" t="str">
            <v>BEMA</v>
          </cell>
          <cell r="K3096" t="str">
            <v>NEWZD</v>
          </cell>
          <cell r="L3096">
            <v>0</v>
          </cell>
          <cell r="M3096">
            <v>0</v>
          </cell>
          <cell r="N3096">
            <v>0</v>
          </cell>
          <cell r="O3096">
            <v>0</v>
          </cell>
          <cell r="P3096">
            <v>0</v>
          </cell>
          <cell r="Q3096">
            <v>0</v>
          </cell>
          <cell r="R3096">
            <v>0</v>
          </cell>
          <cell r="S3096">
            <v>0</v>
          </cell>
          <cell r="T3096">
            <v>0</v>
          </cell>
          <cell r="U3096">
            <v>0</v>
          </cell>
          <cell r="V3096">
            <v>0</v>
          </cell>
          <cell r="W3096">
            <v>0</v>
          </cell>
          <cell r="X3096">
            <v>0</v>
          </cell>
          <cell r="Y3096">
            <v>0</v>
          </cell>
          <cell r="Z3096">
            <v>0</v>
          </cell>
          <cell r="AA3096">
            <v>0</v>
          </cell>
          <cell r="AB3096">
            <v>0</v>
          </cell>
          <cell r="AC3096">
            <v>0</v>
          </cell>
          <cell r="AD3096">
            <v>0</v>
          </cell>
          <cell r="AE3096">
            <v>0</v>
          </cell>
          <cell r="AF3096">
            <v>0</v>
          </cell>
          <cell r="AG3096">
            <v>0</v>
          </cell>
          <cell r="AH3096">
            <v>0</v>
          </cell>
          <cell r="AI3096">
            <v>0</v>
          </cell>
          <cell r="AJ3096">
            <v>0</v>
          </cell>
          <cell r="AK3096">
            <v>0</v>
          </cell>
          <cell r="AL3096">
            <v>0</v>
          </cell>
          <cell r="AM3096">
            <v>0</v>
          </cell>
          <cell r="AN3096">
            <v>0</v>
          </cell>
          <cell r="AO3096">
            <v>0</v>
          </cell>
          <cell r="AP3096">
            <v>0</v>
          </cell>
          <cell r="AQ3096">
            <v>0</v>
          </cell>
          <cell r="AR3096">
            <v>0</v>
          </cell>
          <cell r="AS3096">
            <v>0</v>
          </cell>
          <cell r="AT3096">
            <v>0</v>
          </cell>
          <cell r="AU3096">
            <v>0</v>
          </cell>
          <cell r="AV3096">
            <v>1556.6369400000001</v>
          </cell>
          <cell r="AW3096">
            <v>36</v>
          </cell>
          <cell r="AX3096">
            <v>1</v>
          </cell>
          <cell r="AY3096">
            <v>0</v>
          </cell>
          <cell r="AZ3096">
            <v>0</v>
          </cell>
          <cell r="BA3096">
            <v>0</v>
          </cell>
          <cell r="BB3096">
            <v>0</v>
          </cell>
          <cell r="BC3096">
            <v>0</v>
          </cell>
          <cell r="BD3096">
            <v>0</v>
          </cell>
          <cell r="BE3096">
            <v>72</v>
          </cell>
          <cell r="BF3096">
            <v>2</v>
          </cell>
          <cell r="BG3096">
            <v>0</v>
          </cell>
          <cell r="BH3096">
            <v>0</v>
          </cell>
          <cell r="BI3096">
            <v>0</v>
          </cell>
          <cell r="BJ3096">
            <v>0</v>
          </cell>
          <cell r="BK3096">
            <v>76</v>
          </cell>
          <cell r="BL3096">
            <v>2</v>
          </cell>
          <cell r="BM3096">
            <v>0</v>
          </cell>
          <cell r="BN3096">
            <v>0</v>
          </cell>
          <cell r="BO3096">
            <v>195</v>
          </cell>
          <cell r="BP3096">
            <v>6</v>
          </cell>
          <cell r="BQ3096">
            <v>0</v>
          </cell>
          <cell r="BR3096">
            <v>0</v>
          </cell>
          <cell r="BS3096">
            <v>65</v>
          </cell>
          <cell r="BT3096">
            <v>2</v>
          </cell>
          <cell r="BU3096">
            <v>0</v>
          </cell>
          <cell r="BV3096">
            <v>0</v>
          </cell>
          <cell r="BW3096">
            <v>0</v>
          </cell>
          <cell r="BX3096">
            <v>0</v>
          </cell>
          <cell r="BY3096">
            <v>0</v>
          </cell>
          <cell r="BZ3096">
            <v>0</v>
          </cell>
          <cell r="CA3096">
            <v>0</v>
          </cell>
          <cell r="CB3096">
            <v>0</v>
          </cell>
          <cell r="CC3096">
            <v>0</v>
          </cell>
          <cell r="CD3096">
            <v>0</v>
          </cell>
          <cell r="CE3096">
            <v>0</v>
          </cell>
          <cell r="CF3096">
            <v>0</v>
          </cell>
          <cell r="CG3096">
            <v>0</v>
          </cell>
          <cell r="CH3096">
            <v>0</v>
          </cell>
          <cell r="CI3096">
            <v>0</v>
          </cell>
          <cell r="CJ3096">
            <v>0</v>
          </cell>
          <cell r="CK3096">
            <v>0</v>
          </cell>
          <cell r="CL3096">
            <v>0</v>
          </cell>
          <cell r="CM3096">
            <v>0</v>
          </cell>
          <cell r="CN3096">
            <v>0</v>
          </cell>
          <cell r="CO3096">
            <v>0</v>
          </cell>
          <cell r="CP3096">
            <v>0</v>
          </cell>
          <cell r="CQ3096">
            <v>0</v>
          </cell>
          <cell r="CR3096">
            <v>0</v>
          </cell>
          <cell r="CS3096">
            <v>0</v>
          </cell>
          <cell r="CT3096">
            <v>0</v>
          </cell>
          <cell r="CU3096">
            <v>0</v>
          </cell>
          <cell r="CV3096">
            <v>0</v>
          </cell>
          <cell r="CW3096">
            <v>0</v>
          </cell>
          <cell r="CX3096">
            <v>0</v>
          </cell>
          <cell r="CY3096">
            <v>0</v>
          </cell>
          <cell r="CZ3096">
            <v>0</v>
          </cell>
          <cell r="DA3096">
            <v>0</v>
          </cell>
          <cell r="DB3096">
            <v>0</v>
          </cell>
          <cell r="DC3096">
            <v>0</v>
          </cell>
          <cell r="DD3096">
            <v>2000.6369400000001</v>
          </cell>
          <cell r="DE3096">
            <v>0</v>
          </cell>
          <cell r="DG3096">
            <v>1511.298</v>
          </cell>
          <cell r="DI3096">
            <v>0.03</v>
          </cell>
          <cell r="DJ3096">
            <v>45.338940000000001</v>
          </cell>
          <cell r="DK3096">
            <v>2.3187739157918639E-2</v>
          </cell>
          <cell r="DL3096">
            <v>0</v>
          </cell>
        </row>
        <row r="3097">
          <cell r="A3097" t="str">
            <v>TP-ACC-ARR-RUOTE-MULETTO</v>
          </cell>
          <cell r="B3097" t="str">
            <v>RISCONTRO FISSO A TERRA PER RUOTE MULETTO</v>
          </cell>
          <cell r="F3097">
            <v>161.88970212765958</v>
          </cell>
          <cell r="H3097">
            <v>76.088160000000002</v>
          </cell>
          <cell r="I3097">
            <v>0.53</v>
          </cell>
          <cell r="J3097" t="str">
            <v>BEMA</v>
          </cell>
          <cell r="K3097" t="str">
            <v>NEWZD</v>
          </cell>
          <cell r="L3097">
            <v>0</v>
          </cell>
          <cell r="M3097">
            <v>0</v>
          </cell>
          <cell r="N3097">
            <v>0</v>
          </cell>
          <cell r="O3097">
            <v>0</v>
          </cell>
          <cell r="P3097">
            <v>0</v>
          </cell>
          <cell r="Q3097">
            <v>0</v>
          </cell>
          <cell r="R3097">
            <v>0</v>
          </cell>
          <cell r="S3097">
            <v>0</v>
          </cell>
          <cell r="T3097">
            <v>0</v>
          </cell>
          <cell r="U3097">
            <v>0</v>
          </cell>
          <cell r="V3097">
            <v>0</v>
          </cell>
          <cell r="W3097">
            <v>0</v>
          </cell>
          <cell r="X3097">
            <v>0</v>
          </cell>
          <cell r="Y3097">
            <v>0</v>
          </cell>
          <cell r="Z3097">
            <v>0</v>
          </cell>
          <cell r="AA3097">
            <v>0</v>
          </cell>
          <cell r="AB3097">
            <v>0</v>
          </cell>
          <cell r="AC3097">
            <v>0</v>
          </cell>
          <cell r="AD3097">
            <v>0</v>
          </cell>
          <cell r="AE3097">
            <v>0</v>
          </cell>
          <cell r="AF3097">
            <v>0</v>
          </cell>
          <cell r="AG3097">
            <v>0</v>
          </cell>
          <cell r="AH3097">
            <v>0</v>
          </cell>
          <cell r="AI3097">
            <v>0</v>
          </cell>
          <cell r="AJ3097">
            <v>0</v>
          </cell>
          <cell r="AK3097">
            <v>0</v>
          </cell>
          <cell r="AL3097">
            <v>0</v>
          </cell>
          <cell r="AM3097">
            <v>0</v>
          </cell>
          <cell r="AN3097">
            <v>0</v>
          </cell>
          <cell r="AO3097">
            <v>0</v>
          </cell>
          <cell r="AP3097">
            <v>0</v>
          </cell>
          <cell r="AQ3097">
            <v>0</v>
          </cell>
          <cell r="AR3097">
            <v>0</v>
          </cell>
          <cell r="AS3097">
            <v>0</v>
          </cell>
          <cell r="AT3097">
            <v>0</v>
          </cell>
          <cell r="AU3097">
            <v>0</v>
          </cell>
          <cell r="AV3097">
            <v>76.088160000000002</v>
          </cell>
          <cell r="AW3097">
            <v>0</v>
          </cell>
          <cell r="AX3097">
            <v>0</v>
          </cell>
          <cell r="AY3097">
            <v>0</v>
          </cell>
          <cell r="AZ3097">
            <v>0</v>
          </cell>
          <cell r="BA3097">
            <v>0</v>
          </cell>
          <cell r="BB3097">
            <v>0</v>
          </cell>
          <cell r="BC3097">
            <v>0</v>
          </cell>
          <cell r="BD3097">
            <v>0</v>
          </cell>
          <cell r="BE3097">
            <v>0</v>
          </cell>
          <cell r="BF3097">
            <v>0</v>
          </cell>
          <cell r="BG3097">
            <v>0</v>
          </cell>
          <cell r="BH3097">
            <v>0</v>
          </cell>
          <cell r="BI3097">
            <v>0</v>
          </cell>
          <cell r="BJ3097">
            <v>0</v>
          </cell>
          <cell r="BK3097">
            <v>0</v>
          </cell>
          <cell r="BL3097">
            <v>0</v>
          </cell>
          <cell r="BM3097">
            <v>0</v>
          </cell>
          <cell r="BN3097">
            <v>0</v>
          </cell>
          <cell r="BO3097">
            <v>0</v>
          </cell>
          <cell r="BP3097">
            <v>0</v>
          </cell>
          <cell r="BQ3097">
            <v>0</v>
          </cell>
          <cell r="BR3097">
            <v>0</v>
          </cell>
          <cell r="BS3097">
            <v>0</v>
          </cell>
          <cell r="BT3097">
            <v>0</v>
          </cell>
          <cell r="BU3097">
            <v>0</v>
          </cell>
          <cell r="BV3097">
            <v>0</v>
          </cell>
          <cell r="BW3097">
            <v>0</v>
          </cell>
          <cell r="BX3097">
            <v>0</v>
          </cell>
          <cell r="BY3097">
            <v>0</v>
          </cell>
          <cell r="BZ3097">
            <v>0</v>
          </cell>
          <cell r="CA3097">
            <v>0</v>
          </cell>
          <cell r="CB3097">
            <v>0</v>
          </cell>
          <cell r="CC3097">
            <v>0</v>
          </cell>
          <cell r="CD3097">
            <v>0</v>
          </cell>
          <cell r="CE3097">
            <v>0</v>
          </cell>
          <cell r="CF3097">
            <v>0</v>
          </cell>
          <cell r="CG3097">
            <v>0</v>
          </cell>
          <cell r="CH3097">
            <v>0</v>
          </cell>
          <cell r="CI3097">
            <v>0</v>
          </cell>
          <cell r="CJ3097">
            <v>0</v>
          </cell>
          <cell r="CK3097">
            <v>0</v>
          </cell>
          <cell r="CL3097">
            <v>0</v>
          </cell>
          <cell r="CM3097">
            <v>0</v>
          </cell>
          <cell r="CN3097">
            <v>0</v>
          </cell>
          <cell r="CO3097">
            <v>0</v>
          </cell>
          <cell r="CP3097">
            <v>0</v>
          </cell>
          <cell r="CQ3097">
            <v>0</v>
          </cell>
          <cell r="CR3097">
            <v>0</v>
          </cell>
          <cell r="CS3097">
            <v>0</v>
          </cell>
          <cell r="CT3097">
            <v>0</v>
          </cell>
          <cell r="CU3097">
            <v>0</v>
          </cell>
          <cell r="CV3097">
            <v>0</v>
          </cell>
          <cell r="CW3097">
            <v>0</v>
          </cell>
          <cell r="CX3097">
            <v>0</v>
          </cell>
          <cell r="CY3097">
            <v>0</v>
          </cell>
          <cell r="CZ3097">
            <v>0</v>
          </cell>
          <cell r="DA3097">
            <v>0</v>
          </cell>
          <cell r="DB3097">
            <v>0</v>
          </cell>
          <cell r="DC3097">
            <v>0</v>
          </cell>
          <cell r="DD3097">
            <v>76.088160000000002</v>
          </cell>
          <cell r="DE3097">
            <v>0</v>
          </cell>
          <cell r="DG3097">
            <v>73.872</v>
          </cell>
          <cell r="DI3097">
            <v>0.03</v>
          </cell>
          <cell r="DJ3097">
            <v>2.2161599999999999</v>
          </cell>
          <cell r="DK3097">
            <v>0.03</v>
          </cell>
          <cell r="DL3097">
            <v>0</v>
          </cell>
        </row>
        <row r="3098">
          <cell r="A3098" t="str">
            <v>TP-ACC-ARR-VUOTE</v>
          </cell>
          <cell r="B3098" t="str">
            <v>DOPPIO ARRESTO PALETTA VUOTA</v>
          </cell>
          <cell r="F3098">
            <v>2796.3211829787238</v>
          </cell>
          <cell r="H3098">
            <v>1314.2709560000001</v>
          </cell>
          <cell r="I3098">
            <v>0.53</v>
          </cell>
          <cell r="J3098" t="str">
            <v>BEMA</v>
          </cell>
          <cell r="K3098" t="str">
            <v>NEWZD</v>
          </cell>
          <cell r="L3098">
            <v>0</v>
          </cell>
          <cell r="M3098">
            <v>0</v>
          </cell>
          <cell r="N3098">
            <v>0</v>
          </cell>
          <cell r="O3098">
            <v>0</v>
          </cell>
          <cell r="P3098">
            <v>0</v>
          </cell>
          <cell r="Q3098">
            <v>0</v>
          </cell>
          <cell r="R3098">
            <v>0</v>
          </cell>
          <cell r="S3098">
            <v>0</v>
          </cell>
          <cell r="T3098">
            <v>0</v>
          </cell>
          <cell r="U3098">
            <v>0</v>
          </cell>
          <cell r="V3098">
            <v>0</v>
          </cell>
          <cell r="W3098">
            <v>0</v>
          </cell>
          <cell r="X3098">
            <v>0</v>
          </cell>
          <cell r="Y3098">
            <v>0</v>
          </cell>
          <cell r="Z3098">
            <v>0</v>
          </cell>
          <cell r="AA3098">
            <v>0</v>
          </cell>
          <cell r="AB3098">
            <v>0</v>
          </cell>
          <cell r="AC3098">
            <v>0</v>
          </cell>
          <cell r="AD3098">
            <v>0</v>
          </cell>
          <cell r="AE3098">
            <v>0</v>
          </cell>
          <cell r="AF3098">
            <v>0</v>
          </cell>
          <cell r="AG3098">
            <v>0</v>
          </cell>
          <cell r="AH3098">
            <v>0</v>
          </cell>
          <cell r="AI3098">
            <v>0</v>
          </cell>
          <cell r="AJ3098">
            <v>0</v>
          </cell>
          <cell r="AK3098">
            <v>0</v>
          </cell>
          <cell r="AL3098">
            <v>0</v>
          </cell>
          <cell r="AM3098">
            <v>0</v>
          </cell>
          <cell r="AN3098">
            <v>0</v>
          </cell>
          <cell r="AO3098">
            <v>0</v>
          </cell>
          <cell r="AP3098">
            <v>0</v>
          </cell>
          <cell r="AQ3098">
            <v>0</v>
          </cell>
          <cell r="AR3098">
            <v>0</v>
          </cell>
          <cell r="AS3098">
            <v>0</v>
          </cell>
          <cell r="AT3098">
            <v>0</v>
          </cell>
          <cell r="AU3098">
            <v>0</v>
          </cell>
          <cell r="AV3098">
            <v>866.77095600000007</v>
          </cell>
          <cell r="AW3098">
            <v>36</v>
          </cell>
          <cell r="AX3098">
            <v>1</v>
          </cell>
          <cell r="AY3098">
            <v>0</v>
          </cell>
          <cell r="AZ3098">
            <v>0</v>
          </cell>
          <cell r="BA3098">
            <v>0</v>
          </cell>
          <cell r="BB3098">
            <v>0</v>
          </cell>
          <cell r="BC3098">
            <v>0</v>
          </cell>
          <cell r="BD3098">
            <v>0</v>
          </cell>
          <cell r="BE3098">
            <v>108</v>
          </cell>
          <cell r="BF3098">
            <v>3</v>
          </cell>
          <cell r="BG3098">
            <v>0</v>
          </cell>
          <cell r="BH3098">
            <v>0</v>
          </cell>
          <cell r="BI3098">
            <v>0</v>
          </cell>
          <cell r="BJ3098">
            <v>0</v>
          </cell>
          <cell r="BK3098">
            <v>76</v>
          </cell>
          <cell r="BL3098">
            <v>2</v>
          </cell>
          <cell r="BM3098">
            <v>0</v>
          </cell>
          <cell r="BN3098">
            <v>0</v>
          </cell>
          <cell r="BO3098">
            <v>162.5</v>
          </cell>
          <cell r="BP3098">
            <v>5</v>
          </cell>
          <cell r="BQ3098">
            <v>0</v>
          </cell>
          <cell r="BR3098">
            <v>0</v>
          </cell>
          <cell r="BS3098">
            <v>65</v>
          </cell>
          <cell r="BT3098">
            <v>2</v>
          </cell>
          <cell r="BU3098">
            <v>0</v>
          </cell>
          <cell r="BV3098">
            <v>0</v>
          </cell>
          <cell r="BW3098">
            <v>0</v>
          </cell>
          <cell r="BX3098">
            <v>0</v>
          </cell>
          <cell r="BY3098">
            <v>0</v>
          </cell>
          <cell r="BZ3098">
            <v>0</v>
          </cell>
          <cell r="CA3098">
            <v>0</v>
          </cell>
          <cell r="CB3098">
            <v>0</v>
          </cell>
          <cell r="CC3098">
            <v>0</v>
          </cell>
          <cell r="CD3098">
            <v>0</v>
          </cell>
          <cell r="CE3098">
            <v>0</v>
          </cell>
          <cell r="CF3098">
            <v>0</v>
          </cell>
          <cell r="CG3098">
            <v>0</v>
          </cell>
          <cell r="CH3098">
            <v>0</v>
          </cell>
          <cell r="CI3098">
            <v>0</v>
          </cell>
          <cell r="CJ3098">
            <v>0</v>
          </cell>
          <cell r="CK3098">
            <v>0</v>
          </cell>
          <cell r="CL3098">
            <v>0</v>
          </cell>
          <cell r="CM3098">
            <v>0</v>
          </cell>
          <cell r="CN3098">
            <v>0</v>
          </cell>
          <cell r="CO3098">
            <v>0</v>
          </cell>
          <cell r="CP3098">
            <v>0</v>
          </cell>
          <cell r="CQ3098">
            <v>0</v>
          </cell>
          <cell r="CR3098">
            <v>0</v>
          </cell>
          <cell r="CS3098">
            <v>0</v>
          </cell>
          <cell r="CT3098">
            <v>0</v>
          </cell>
          <cell r="CU3098">
            <v>0</v>
          </cell>
          <cell r="CV3098">
            <v>0</v>
          </cell>
          <cell r="CW3098">
            <v>0</v>
          </cell>
          <cell r="CX3098">
            <v>0</v>
          </cell>
          <cell r="CY3098">
            <v>0</v>
          </cell>
          <cell r="CZ3098">
            <v>0</v>
          </cell>
          <cell r="DA3098">
            <v>0</v>
          </cell>
          <cell r="DB3098">
            <v>0</v>
          </cell>
          <cell r="DC3098">
            <v>0</v>
          </cell>
          <cell r="DD3098">
            <v>1314.2709560000001</v>
          </cell>
          <cell r="DE3098">
            <v>0</v>
          </cell>
          <cell r="DG3098">
            <v>841.52520000000004</v>
          </cell>
          <cell r="DI3098">
            <v>0.03</v>
          </cell>
          <cell r="DJ3098">
            <v>25.245756</v>
          </cell>
          <cell r="DK3098">
            <v>1.9585153183971887E-2</v>
          </cell>
          <cell r="DL3098">
            <v>0</v>
          </cell>
        </row>
        <row r="3099">
          <cell r="A3099" t="str">
            <v>TP-ACC-ATTR-H1000</v>
          </cell>
          <cell r="B3099" t="str">
            <v>ATTRAVERSAMENTO TRASPORTATORE H=1000</v>
          </cell>
          <cell r="F3099">
            <v>3681.263829787234</v>
          </cell>
          <cell r="H3099">
            <v>1730.194</v>
          </cell>
          <cell r="I3099">
            <v>0.53</v>
          </cell>
          <cell r="J3099" t="str">
            <v>BEMA</v>
          </cell>
          <cell r="K3099" t="str">
            <v>NEWZD</v>
          </cell>
          <cell r="L3099">
            <v>0</v>
          </cell>
          <cell r="M3099">
            <v>0</v>
          </cell>
          <cell r="N3099">
            <v>0</v>
          </cell>
          <cell r="O3099">
            <v>0</v>
          </cell>
          <cell r="P3099">
            <v>0</v>
          </cell>
          <cell r="Q3099">
            <v>0</v>
          </cell>
          <cell r="R3099">
            <v>0</v>
          </cell>
          <cell r="S3099">
            <v>0</v>
          </cell>
          <cell r="T3099">
            <v>0</v>
          </cell>
          <cell r="U3099">
            <v>0</v>
          </cell>
          <cell r="V3099">
            <v>0</v>
          </cell>
          <cell r="W3099">
            <v>0</v>
          </cell>
          <cell r="X3099">
            <v>0</v>
          </cell>
          <cell r="Y3099">
            <v>0</v>
          </cell>
          <cell r="Z3099">
            <v>0</v>
          </cell>
          <cell r="AA3099">
            <v>0</v>
          </cell>
          <cell r="AB3099">
            <v>0</v>
          </cell>
          <cell r="AC3099">
            <v>0</v>
          </cell>
          <cell r="AD3099">
            <v>0</v>
          </cell>
          <cell r="AE3099">
            <v>0</v>
          </cell>
          <cell r="AF3099">
            <v>0</v>
          </cell>
          <cell r="AG3099">
            <v>0</v>
          </cell>
          <cell r="AH3099">
            <v>0</v>
          </cell>
          <cell r="AI3099">
            <v>0</v>
          </cell>
          <cell r="AJ3099">
            <v>0</v>
          </cell>
          <cell r="AK3099">
            <v>0</v>
          </cell>
          <cell r="AL3099">
            <v>0</v>
          </cell>
          <cell r="AM3099">
            <v>0</v>
          </cell>
          <cell r="AN3099">
            <v>0</v>
          </cell>
          <cell r="AO3099">
            <v>0</v>
          </cell>
          <cell r="AP3099">
            <v>0</v>
          </cell>
          <cell r="AQ3099">
            <v>0</v>
          </cell>
          <cell r="AR3099">
            <v>0</v>
          </cell>
          <cell r="AS3099">
            <v>0</v>
          </cell>
          <cell r="AT3099">
            <v>0</v>
          </cell>
          <cell r="AU3099">
            <v>0</v>
          </cell>
          <cell r="AV3099">
            <v>1730.194</v>
          </cell>
          <cell r="AW3099">
            <v>0</v>
          </cell>
          <cell r="AX3099">
            <v>0</v>
          </cell>
          <cell r="AY3099">
            <v>0</v>
          </cell>
          <cell r="AZ3099">
            <v>0</v>
          </cell>
          <cell r="BA3099">
            <v>0</v>
          </cell>
          <cell r="BB3099">
            <v>0</v>
          </cell>
          <cell r="BC3099">
            <v>0</v>
          </cell>
          <cell r="BD3099">
            <v>0</v>
          </cell>
          <cell r="BE3099">
            <v>0</v>
          </cell>
          <cell r="BF3099">
            <v>0</v>
          </cell>
          <cell r="BG3099">
            <v>0</v>
          </cell>
          <cell r="BH3099">
            <v>0</v>
          </cell>
          <cell r="BI3099">
            <v>0</v>
          </cell>
          <cell r="BJ3099">
            <v>0</v>
          </cell>
          <cell r="BK3099">
            <v>0</v>
          </cell>
          <cell r="BL3099">
            <v>0</v>
          </cell>
          <cell r="BM3099">
            <v>0</v>
          </cell>
          <cell r="BN3099">
            <v>0</v>
          </cell>
          <cell r="BO3099">
            <v>0</v>
          </cell>
          <cell r="BP3099">
            <v>0</v>
          </cell>
          <cell r="BQ3099">
            <v>0</v>
          </cell>
          <cell r="BR3099">
            <v>0</v>
          </cell>
          <cell r="BS3099">
            <v>0</v>
          </cell>
          <cell r="BT3099">
            <v>0</v>
          </cell>
          <cell r="BU3099">
            <v>0</v>
          </cell>
          <cell r="BV3099">
            <v>0</v>
          </cell>
          <cell r="BW3099">
            <v>0</v>
          </cell>
          <cell r="BX3099">
            <v>0</v>
          </cell>
          <cell r="BY3099">
            <v>0</v>
          </cell>
          <cell r="BZ3099">
            <v>0</v>
          </cell>
          <cell r="CA3099">
            <v>0</v>
          </cell>
          <cell r="CB3099">
            <v>0</v>
          </cell>
          <cell r="CC3099">
            <v>0</v>
          </cell>
          <cell r="CD3099">
            <v>0</v>
          </cell>
          <cell r="CE3099">
            <v>0</v>
          </cell>
          <cell r="CF3099">
            <v>0</v>
          </cell>
          <cell r="CG3099">
            <v>0</v>
          </cell>
          <cell r="CH3099">
            <v>0</v>
          </cell>
          <cell r="CI3099">
            <v>0</v>
          </cell>
          <cell r="CJ3099">
            <v>0</v>
          </cell>
          <cell r="CK3099">
            <v>0</v>
          </cell>
          <cell r="CL3099">
            <v>0</v>
          </cell>
          <cell r="CM3099">
            <v>0</v>
          </cell>
          <cell r="CN3099">
            <v>0</v>
          </cell>
          <cell r="CO3099">
            <v>0</v>
          </cell>
          <cell r="CP3099">
            <v>0</v>
          </cell>
          <cell r="CQ3099">
            <v>0</v>
          </cell>
          <cell r="CR3099">
            <v>0</v>
          </cell>
          <cell r="CS3099">
            <v>0</v>
          </cell>
          <cell r="CT3099">
            <v>0</v>
          </cell>
          <cell r="CU3099">
            <v>0</v>
          </cell>
          <cell r="CV3099">
            <v>0</v>
          </cell>
          <cell r="CW3099">
            <v>0</v>
          </cell>
          <cell r="CX3099">
            <v>0</v>
          </cell>
          <cell r="CY3099">
            <v>0</v>
          </cell>
          <cell r="CZ3099">
            <v>0</v>
          </cell>
          <cell r="DA3099">
            <v>0</v>
          </cell>
          <cell r="DB3099">
            <v>0</v>
          </cell>
          <cell r="DC3099">
            <v>0</v>
          </cell>
          <cell r="DD3099">
            <v>1730.194</v>
          </cell>
          <cell r="DE3099">
            <v>0</v>
          </cell>
          <cell r="DG3099">
            <v>1679.8</v>
          </cell>
          <cell r="DI3099">
            <v>0.03</v>
          </cell>
          <cell r="DJ3099">
            <v>50.393999999999998</v>
          </cell>
          <cell r="DK3099">
            <v>0.03</v>
          </cell>
          <cell r="DL3099">
            <v>0</v>
          </cell>
        </row>
        <row r="3100">
          <cell r="A3100" t="str">
            <v>TP-ACC-ATTR-H550</v>
          </cell>
          <cell r="B3100" t="str">
            <v>ATTRAVERSAMENTO TRASPORTATORE H=550</v>
          </cell>
          <cell r="F3100">
            <v>2543.3055851063832</v>
          </cell>
          <cell r="H3100">
            <v>1195.353625</v>
          </cell>
          <cell r="I3100">
            <v>0.53</v>
          </cell>
          <cell r="J3100" t="str">
            <v>BEMA</v>
          </cell>
          <cell r="K3100" t="str">
            <v>NEWZD</v>
          </cell>
          <cell r="L3100">
            <v>0</v>
          </cell>
          <cell r="M3100">
            <v>0</v>
          </cell>
          <cell r="N3100">
            <v>0</v>
          </cell>
          <cell r="O3100">
            <v>0</v>
          </cell>
          <cell r="P3100">
            <v>0</v>
          </cell>
          <cell r="Q3100">
            <v>0</v>
          </cell>
          <cell r="R3100">
            <v>0</v>
          </cell>
          <cell r="S3100">
            <v>0</v>
          </cell>
          <cell r="T3100">
            <v>0</v>
          </cell>
          <cell r="U3100">
            <v>0</v>
          </cell>
          <cell r="V3100">
            <v>0</v>
          </cell>
          <cell r="W3100">
            <v>0</v>
          </cell>
          <cell r="X3100">
            <v>0</v>
          </cell>
          <cell r="Y3100">
            <v>0</v>
          </cell>
          <cell r="Z3100">
            <v>0</v>
          </cell>
          <cell r="AA3100">
            <v>0</v>
          </cell>
          <cell r="AB3100">
            <v>0</v>
          </cell>
          <cell r="AC3100">
            <v>0</v>
          </cell>
          <cell r="AD3100">
            <v>0</v>
          </cell>
          <cell r="AE3100">
            <v>0</v>
          </cell>
          <cell r="AF3100">
            <v>0</v>
          </cell>
          <cell r="AG3100">
            <v>0</v>
          </cell>
          <cell r="AH3100">
            <v>0</v>
          </cell>
          <cell r="AI3100">
            <v>0</v>
          </cell>
          <cell r="AJ3100">
            <v>0</v>
          </cell>
          <cell r="AK3100">
            <v>0</v>
          </cell>
          <cell r="AL3100">
            <v>0</v>
          </cell>
          <cell r="AM3100">
            <v>0</v>
          </cell>
          <cell r="AN3100">
            <v>0</v>
          </cell>
          <cell r="AO3100">
            <v>0</v>
          </cell>
          <cell r="AP3100">
            <v>0</v>
          </cell>
          <cell r="AQ3100">
            <v>0</v>
          </cell>
          <cell r="AR3100">
            <v>0</v>
          </cell>
          <cell r="AS3100">
            <v>0</v>
          </cell>
          <cell r="AT3100">
            <v>0</v>
          </cell>
          <cell r="AU3100">
            <v>0</v>
          </cell>
          <cell r="AV3100">
            <v>1195.353625</v>
          </cell>
          <cell r="AW3100">
            <v>0</v>
          </cell>
          <cell r="AX3100">
            <v>0</v>
          </cell>
          <cell r="AY3100">
            <v>0</v>
          </cell>
          <cell r="AZ3100">
            <v>0</v>
          </cell>
          <cell r="BA3100">
            <v>0</v>
          </cell>
          <cell r="BB3100">
            <v>0</v>
          </cell>
          <cell r="BC3100">
            <v>0</v>
          </cell>
          <cell r="BD3100">
            <v>0</v>
          </cell>
          <cell r="BE3100">
            <v>0</v>
          </cell>
          <cell r="BF3100">
            <v>0</v>
          </cell>
          <cell r="BG3100">
            <v>0</v>
          </cell>
          <cell r="BH3100">
            <v>0</v>
          </cell>
          <cell r="BI3100">
            <v>0</v>
          </cell>
          <cell r="BJ3100">
            <v>0</v>
          </cell>
          <cell r="BK3100">
            <v>0</v>
          </cell>
          <cell r="BL3100">
            <v>0</v>
          </cell>
          <cell r="BM3100">
            <v>0</v>
          </cell>
          <cell r="BN3100">
            <v>0</v>
          </cell>
          <cell r="BO3100">
            <v>0</v>
          </cell>
          <cell r="BP3100">
            <v>0</v>
          </cell>
          <cell r="BQ3100">
            <v>0</v>
          </cell>
          <cell r="BR3100">
            <v>0</v>
          </cell>
          <cell r="BS3100">
            <v>0</v>
          </cell>
          <cell r="BT3100">
            <v>0</v>
          </cell>
          <cell r="BU3100">
            <v>0</v>
          </cell>
          <cell r="BV3100">
            <v>0</v>
          </cell>
          <cell r="BW3100">
            <v>0</v>
          </cell>
          <cell r="BX3100">
            <v>0</v>
          </cell>
          <cell r="BY3100">
            <v>0</v>
          </cell>
          <cell r="BZ3100">
            <v>0</v>
          </cell>
          <cell r="CA3100">
            <v>0</v>
          </cell>
          <cell r="CB3100">
            <v>0</v>
          </cell>
          <cell r="CC3100">
            <v>0</v>
          </cell>
          <cell r="CD3100">
            <v>0</v>
          </cell>
          <cell r="CE3100">
            <v>0</v>
          </cell>
          <cell r="CF3100">
            <v>0</v>
          </cell>
          <cell r="CG3100">
            <v>0</v>
          </cell>
          <cell r="CH3100">
            <v>0</v>
          </cell>
          <cell r="CI3100">
            <v>0</v>
          </cell>
          <cell r="CJ3100">
            <v>0</v>
          </cell>
          <cell r="CK3100">
            <v>0</v>
          </cell>
          <cell r="CL3100">
            <v>0</v>
          </cell>
          <cell r="CM3100">
            <v>0</v>
          </cell>
          <cell r="CN3100">
            <v>0</v>
          </cell>
          <cell r="CO3100">
            <v>0</v>
          </cell>
          <cell r="CP3100">
            <v>0</v>
          </cell>
          <cell r="CQ3100">
            <v>0</v>
          </cell>
          <cell r="CR3100">
            <v>0</v>
          </cell>
          <cell r="CS3100">
            <v>0</v>
          </cell>
          <cell r="CT3100">
            <v>0</v>
          </cell>
          <cell r="CU3100">
            <v>0</v>
          </cell>
          <cell r="CV3100">
            <v>0</v>
          </cell>
          <cell r="CW3100">
            <v>0</v>
          </cell>
          <cell r="CX3100">
            <v>0</v>
          </cell>
          <cell r="CY3100">
            <v>0</v>
          </cell>
          <cell r="CZ3100">
            <v>0</v>
          </cell>
          <cell r="DA3100">
            <v>0</v>
          </cell>
          <cell r="DB3100">
            <v>0</v>
          </cell>
          <cell r="DC3100">
            <v>0</v>
          </cell>
          <cell r="DD3100">
            <v>1195.353625</v>
          </cell>
          <cell r="DE3100">
            <v>0</v>
          </cell>
          <cell r="DG3100">
            <v>1160.5374999999999</v>
          </cell>
          <cell r="DI3100">
            <v>0.03</v>
          </cell>
          <cell r="DJ3100">
            <v>34.816124999999992</v>
          </cell>
          <cell r="DK3100">
            <v>2.9999999999999995E-2</v>
          </cell>
          <cell r="DL3100">
            <v>0</v>
          </cell>
        </row>
        <row r="3101">
          <cell r="A3101" t="str">
            <v>TP-ACC-CENTRA-AUTO-PIENE</v>
          </cell>
          <cell r="B3101" t="str">
            <v>CENTRATORE AUTOCENTRANTE DI PALETTE PIENE</v>
          </cell>
          <cell r="F3101">
            <v>7888.3442638297875</v>
          </cell>
          <cell r="H3101">
            <v>3707.521804</v>
          </cell>
          <cell r="I3101">
            <v>0.53</v>
          </cell>
          <cell r="J3101" t="str">
            <v>BEMA</v>
          </cell>
          <cell r="K3101" t="str">
            <v>NEWZD</v>
          </cell>
          <cell r="L3101">
            <v>0</v>
          </cell>
          <cell r="M3101">
            <v>0</v>
          </cell>
          <cell r="N3101">
            <v>0</v>
          </cell>
          <cell r="O3101">
            <v>0</v>
          </cell>
          <cell r="P3101">
            <v>0</v>
          </cell>
          <cell r="Q3101">
            <v>0</v>
          </cell>
          <cell r="R3101">
            <v>0</v>
          </cell>
          <cell r="S3101">
            <v>0</v>
          </cell>
          <cell r="T3101">
            <v>0</v>
          </cell>
          <cell r="U3101">
            <v>0</v>
          </cell>
          <cell r="V3101">
            <v>0</v>
          </cell>
          <cell r="W3101">
            <v>0</v>
          </cell>
          <cell r="X3101">
            <v>0</v>
          </cell>
          <cell r="Y3101">
            <v>0</v>
          </cell>
          <cell r="Z3101">
            <v>0</v>
          </cell>
          <cell r="AA3101">
            <v>0</v>
          </cell>
          <cell r="AB3101">
            <v>0</v>
          </cell>
          <cell r="AC3101">
            <v>0</v>
          </cell>
          <cell r="AD3101">
            <v>0</v>
          </cell>
          <cell r="AE3101">
            <v>0</v>
          </cell>
          <cell r="AF3101">
            <v>0</v>
          </cell>
          <cell r="AG3101">
            <v>0</v>
          </cell>
          <cell r="AH3101">
            <v>0</v>
          </cell>
          <cell r="AI3101">
            <v>0</v>
          </cell>
          <cell r="AJ3101">
            <v>0</v>
          </cell>
          <cell r="AK3101">
            <v>0</v>
          </cell>
          <cell r="AL3101">
            <v>0</v>
          </cell>
          <cell r="AM3101">
            <v>0</v>
          </cell>
          <cell r="AN3101">
            <v>0</v>
          </cell>
          <cell r="AO3101">
            <v>0</v>
          </cell>
          <cell r="AP3101">
            <v>0</v>
          </cell>
          <cell r="AQ3101">
            <v>0</v>
          </cell>
          <cell r="AR3101">
            <v>0</v>
          </cell>
          <cell r="AS3101">
            <v>0</v>
          </cell>
          <cell r="AT3101">
            <v>0</v>
          </cell>
          <cell r="AU3101">
            <v>0</v>
          </cell>
          <cell r="AV3101">
            <v>2982.021804</v>
          </cell>
          <cell r="AW3101">
            <v>108</v>
          </cell>
          <cell r="AX3101">
            <v>3</v>
          </cell>
          <cell r="AY3101">
            <v>0</v>
          </cell>
          <cell r="AZ3101">
            <v>0</v>
          </cell>
          <cell r="BA3101">
            <v>0</v>
          </cell>
          <cell r="BB3101">
            <v>0</v>
          </cell>
          <cell r="BC3101">
            <v>0</v>
          </cell>
          <cell r="BD3101">
            <v>0</v>
          </cell>
          <cell r="BE3101">
            <v>108</v>
          </cell>
          <cell r="BF3101">
            <v>3</v>
          </cell>
          <cell r="BG3101">
            <v>0</v>
          </cell>
          <cell r="BH3101">
            <v>0</v>
          </cell>
          <cell r="BI3101">
            <v>0</v>
          </cell>
          <cell r="BJ3101">
            <v>0</v>
          </cell>
          <cell r="BK3101">
            <v>152</v>
          </cell>
          <cell r="BL3101">
            <v>4</v>
          </cell>
          <cell r="BM3101">
            <v>0</v>
          </cell>
          <cell r="BN3101">
            <v>0</v>
          </cell>
          <cell r="BO3101">
            <v>260</v>
          </cell>
          <cell r="BP3101">
            <v>8</v>
          </cell>
          <cell r="BQ3101">
            <v>0</v>
          </cell>
          <cell r="BR3101">
            <v>0</v>
          </cell>
          <cell r="BS3101">
            <v>97.5</v>
          </cell>
          <cell r="BT3101">
            <v>3</v>
          </cell>
          <cell r="BU3101">
            <v>0</v>
          </cell>
          <cell r="BV3101">
            <v>0</v>
          </cell>
          <cell r="BW3101">
            <v>0</v>
          </cell>
          <cell r="BX3101">
            <v>0</v>
          </cell>
          <cell r="BY3101">
            <v>0</v>
          </cell>
          <cell r="BZ3101">
            <v>0</v>
          </cell>
          <cell r="CA3101">
            <v>0</v>
          </cell>
          <cell r="CB3101">
            <v>0</v>
          </cell>
          <cell r="CC3101">
            <v>0</v>
          </cell>
          <cell r="CD3101">
            <v>0</v>
          </cell>
          <cell r="CE3101">
            <v>0</v>
          </cell>
          <cell r="CF3101">
            <v>0</v>
          </cell>
          <cell r="CG3101">
            <v>0</v>
          </cell>
          <cell r="CH3101">
            <v>0</v>
          </cell>
          <cell r="CI3101">
            <v>0</v>
          </cell>
          <cell r="CJ3101">
            <v>0</v>
          </cell>
          <cell r="CK3101">
            <v>0</v>
          </cell>
          <cell r="CL3101">
            <v>0</v>
          </cell>
          <cell r="CM3101">
            <v>0</v>
          </cell>
          <cell r="CN3101">
            <v>0</v>
          </cell>
          <cell r="CO3101">
            <v>0</v>
          </cell>
          <cell r="CP3101">
            <v>0</v>
          </cell>
          <cell r="CQ3101">
            <v>0</v>
          </cell>
          <cell r="CR3101">
            <v>0</v>
          </cell>
          <cell r="CS3101">
            <v>0</v>
          </cell>
          <cell r="CT3101">
            <v>0</v>
          </cell>
          <cell r="CU3101">
            <v>0</v>
          </cell>
          <cell r="CV3101">
            <v>0</v>
          </cell>
          <cell r="CW3101">
            <v>0</v>
          </cell>
          <cell r="CX3101">
            <v>0</v>
          </cell>
          <cell r="CY3101">
            <v>0</v>
          </cell>
          <cell r="CZ3101">
            <v>0</v>
          </cell>
          <cell r="DA3101">
            <v>0</v>
          </cell>
          <cell r="DB3101">
            <v>0</v>
          </cell>
          <cell r="DC3101">
            <v>0</v>
          </cell>
          <cell r="DD3101">
            <v>3707.521804</v>
          </cell>
          <cell r="DE3101">
            <v>0</v>
          </cell>
          <cell r="DG3101">
            <v>2895.1668</v>
          </cell>
          <cell r="DI3101">
            <v>0.03</v>
          </cell>
          <cell r="DJ3101">
            <v>86.855003999999994</v>
          </cell>
          <cell r="DK3101">
            <v>2.3988676339949316E-2</v>
          </cell>
          <cell r="DL3101">
            <v>0</v>
          </cell>
        </row>
        <row r="3102">
          <cell r="A3102" t="str">
            <v>TP-ACC-CENTRA-VUOTE-2</v>
          </cell>
          <cell r="B3102" t="str">
            <v>CENTRATORE DI 2 TIPI DI PALETTE VUOTE</v>
          </cell>
          <cell r="F3102">
            <v>4258.9787404255321</v>
          </cell>
          <cell r="H3102">
            <v>2001.720008</v>
          </cell>
          <cell r="I3102">
            <v>0.53</v>
          </cell>
          <cell r="J3102" t="str">
            <v>BEMA</v>
          </cell>
          <cell r="K3102" t="str">
            <v>NEWZD</v>
          </cell>
          <cell r="L3102">
            <v>0</v>
          </cell>
          <cell r="M3102">
            <v>0</v>
          </cell>
          <cell r="N3102">
            <v>0</v>
          </cell>
          <cell r="O3102">
            <v>0</v>
          </cell>
          <cell r="P3102">
            <v>0</v>
          </cell>
          <cell r="Q3102">
            <v>0</v>
          </cell>
          <cell r="R3102">
            <v>0</v>
          </cell>
          <cell r="S3102">
            <v>0</v>
          </cell>
          <cell r="T3102">
            <v>0</v>
          </cell>
          <cell r="U3102">
            <v>0</v>
          </cell>
          <cell r="V3102">
            <v>0</v>
          </cell>
          <cell r="W3102">
            <v>0</v>
          </cell>
          <cell r="X3102">
            <v>0</v>
          </cell>
          <cell r="Y3102">
            <v>0</v>
          </cell>
          <cell r="Z3102">
            <v>0</v>
          </cell>
          <cell r="AA3102">
            <v>0</v>
          </cell>
          <cell r="AB3102">
            <v>0</v>
          </cell>
          <cell r="AC3102">
            <v>0</v>
          </cell>
          <cell r="AD3102">
            <v>0</v>
          </cell>
          <cell r="AE3102">
            <v>0</v>
          </cell>
          <cell r="AF3102">
            <v>0</v>
          </cell>
          <cell r="AG3102">
            <v>0</v>
          </cell>
          <cell r="AH3102">
            <v>0</v>
          </cell>
          <cell r="AI3102">
            <v>0</v>
          </cell>
          <cell r="AJ3102">
            <v>0</v>
          </cell>
          <cell r="AK3102">
            <v>0</v>
          </cell>
          <cell r="AL3102">
            <v>0</v>
          </cell>
          <cell r="AM3102">
            <v>0</v>
          </cell>
          <cell r="AN3102">
            <v>0</v>
          </cell>
          <cell r="AO3102">
            <v>0</v>
          </cell>
          <cell r="AP3102">
            <v>0</v>
          </cell>
          <cell r="AQ3102">
            <v>0</v>
          </cell>
          <cell r="AR3102">
            <v>0</v>
          </cell>
          <cell r="AS3102">
            <v>0</v>
          </cell>
          <cell r="AT3102">
            <v>0</v>
          </cell>
          <cell r="AU3102">
            <v>0</v>
          </cell>
          <cell r="AV3102">
            <v>1081.720008</v>
          </cell>
          <cell r="AW3102">
            <v>144</v>
          </cell>
          <cell r="AX3102">
            <v>4</v>
          </cell>
          <cell r="AY3102">
            <v>0</v>
          </cell>
          <cell r="AZ3102">
            <v>0</v>
          </cell>
          <cell r="BA3102">
            <v>0</v>
          </cell>
          <cell r="BB3102">
            <v>0</v>
          </cell>
          <cell r="BC3102">
            <v>0</v>
          </cell>
          <cell r="BD3102">
            <v>0</v>
          </cell>
          <cell r="BE3102">
            <v>288</v>
          </cell>
          <cell r="BF3102">
            <v>8</v>
          </cell>
          <cell r="BG3102">
            <v>0</v>
          </cell>
          <cell r="BH3102">
            <v>0</v>
          </cell>
          <cell r="BI3102">
            <v>0</v>
          </cell>
          <cell r="BJ3102">
            <v>0</v>
          </cell>
          <cell r="BK3102">
            <v>228</v>
          </cell>
          <cell r="BL3102">
            <v>6</v>
          </cell>
          <cell r="BM3102">
            <v>0</v>
          </cell>
          <cell r="BN3102">
            <v>0</v>
          </cell>
          <cell r="BO3102">
            <v>130</v>
          </cell>
          <cell r="BP3102">
            <v>4</v>
          </cell>
          <cell r="BQ3102">
            <v>0</v>
          </cell>
          <cell r="BR3102">
            <v>0</v>
          </cell>
          <cell r="BS3102">
            <v>130</v>
          </cell>
          <cell r="BT3102">
            <v>4</v>
          </cell>
          <cell r="BU3102">
            <v>0</v>
          </cell>
          <cell r="BV3102">
            <v>0</v>
          </cell>
          <cell r="BW3102">
            <v>0</v>
          </cell>
          <cell r="BX3102">
            <v>0</v>
          </cell>
          <cell r="BY3102">
            <v>0</v>
          </cell>
          <cell r="BZ3102">
            <v>0</v>
          </cell>
          <cell r="CA3102">
            <v>0</v>
          </cell>
          <cell r="CB3102">
            <v>0</v>
          </cell>
          <cell r="CC3102">
            <v>0</v>
          </cell>
          <cell r="CD3102">
            <v>0</v>
          </cell>
          <cell r="CE3102">
            <v>0</v>
          </cell>
          <cell r="CF3102">
            <v>0</v>
          </cell>
          <cell r="CG3102">
            <v>0</v>
          </cell>
          <cell r="CH3102">
            <v>0</v>
          </cell>
          <cell r="CI3102">
            <v>0</v>
          </cell>
          <cell r="CJ3102">
            <v>0</v>
          </cell>
          <cell r="CK3102">
            <v>0</v>
          </cell>
          <cell r="CL3102">
            <v>0</v>
          </cell>
          <cell r="CM3102">
            <v>0</v>
          </cell>
          <cell r="CN3102">
            <v>0</v>
          </cell>
          <cell r="CO3102">
            <v>0</v>
          </cell>
          <cell r="CP3102">
            <v>0</v>
          </cell>
          <cell r="CQ3102">
            <v>0</v>
          </cell>
          <cell r="CR3102">
            <v>0</v>
          </cell>
          <cell r="CS3102">
            <v>0</v>
          </cell>
          <cell r="CT3102">
            <v>0</v>
          </cell>
          <cell r="CU3102">
            <v>0</v>
          </cell>
          <cell r="CV3102">
            <v>0</v>
          </cell>
          <cell r="CW3102">
            <v>0</v>
          </cell>
          <cell r="CX3102">
            <v>0</v>
          </cell>
          <cell r="CY3102">
            <v>0</v>
          </cell>
          <cell r="CZ3102">
            <v>0</v>
          </cell>
          <cell r="DA3102">
            <v>0</v>
          </cell>
          <cell r="DB3102">
            <v>0</v>
          </cell>
          <cell r="DC3102">
            <v>0</v>
          </cell>
          <cell r="DD3102">
            <v>2001.720008</v>
          </cell>
          <cell r="DE3102">
            <v>0</v>
          </cell>
          <cell r="DG3102">
            <v>1050.2136</v>
          </cell>
          <cell r="DI3102">
            <v>0.03</v>
          </cell>
          <cell r="DJ3102">
            <v>31.506408</v>
          </cell>
          <cell r="DK3102">
            <v>1.5991366621365317E-2</v>
          </cell>
          <cell r="DL3102">
            <v>0</v>
          </cell>
        </row>
        <row r="3103">
          <cell r="A3103" t="str">
            <v>TP-ACC-GUIDA-PILE-FRONTALE</v>
          </cell>
          <cell r="B3103" t="str">
            <v>GUIDE LATERALI AD INVITO PER DEPOSITO PILE FRONTALI</v>
          </cell>
          <cell r="F3103">
            <v>1202.3768510638299</v>
          </cell>
          <cell r="H3103">
            <v>565.11712</v>
          </cell>
          <cell r="I3103">
            <v>0.53</v>
          </cell>
          <cell r="J3103" t="str">
            <v>BEMA</v>
          </cell>
          <cell r="K3103" t="str">
            <v>NEWZD</v>
          </cell>
          <cell r="L3103">
            <v>0</v>
          </cell>
          <cell r="M3103">
            <v>0</v>
          </cell>
          <cell r="N3103">
            <v>0</v>
          </cell>
          <cell r="O3103">
            <v>0</v>
          </cell>
          <cell r="P3103">
            <v>0</v>
          </cell>
          <cell r="Q3103">
            <v>0</v>
          </cell>
          <cell r="R3103">
            <v>0</v>
          </cell>
          <cell r="S3103">
            <v>0</v>
          </cell>
          <cell r="T3103">
            <v>0</v>
          </cell>
          <cell r="U3103">
            <v>0</v>
          </cell>
          <cell r="V3103">
            <v>0</v>
          </cell>
          <cell r="W3103">
            <v>0</v>
          </cell>
          <cell r="X3103">
            <v>0</v>
          </cell>
          <cell r="Y3103">
            <v>0</v>
          </cell>
          <cell r="Z3103">
            <v>0</v>
          </cell>
          <cell r="AA3103">
            <v>0</v>
          </cell>
          <cell r="AB3103">
            <v>0</v>
          </cell>
          <cell r="AC3103">
            <v>0</v>
          </cell>
          <cell r="AD3103">
            <v>0</v>
          </cell>
          <cell r="AE3103">
            <v>0</v>
          </cell>
          <cell r="AF3103">
            <v>0</v>
          </cell>
          <cell r="AG3103">
            <v>0</v>
          </cell>
          <cell r="AH3103">
            <v>0</v>
          </cell>
          <cell r="AI3103">
            <v>0</v>
          </cell>
          <cell r="AJ3103">
            <v>0</v>
          </cell>
          <cell r="AK3103">
            <v>0</v>
          </cell>
          <cell r="AL3103">
            <v>0</v>
          </cell>
          <cell r="AM3103">
            <v>0</v>
          </cell>
          <cell r="AN3103">
            <v>0</v>
          </cell>
          <cell r="AO3103">
            <v>0</v>
          </cell>
          <cell r="AP3103">
            <v>0</v>
          </cell>
          <cell r="AQ3103">
            <v>0</v>
          </cell>
          <cell r="AR3103">
            <v>0</v>
          </cell>
          <cell r="AS3103">
            <v>0</v>
          </cell>
          <cell r="AT3103">
            <v>0</v>
          </cell>
          <cell r="AU3103">
            <v>0</v>
          </cell>
          <cell r="AV3103">
            <v>532.61712</v>
          </cell>
          <cell r="AW3103">
            <v>0</v>
          </cell>
          <cell r="AX3103">
            <v>0</v>
          </cell>
          <cell r="AY3103">
            <v>0</v>
          </cell>
          <cell r="AZ3103">
            <v>0</v>
          </cell>
          <cell r="BA3103">
            <v>0</v>
          </cell>
          <cell r="BB3103">
            <v>0</v>
          </cell>
          <cell r="BC3103">
            <v>0</v>
          </cell>
          <cell r="BD3103">
            <v>0</v>
          </cell>
          <cell r="BE3103">
            <v>0</v>
          </cell>
          <cell r="BF3103">
            <v>0</v>
          </cell>
          <cell r="BG3103">
            <v>0</v>
          </cell>
          <cell r="BH3103">
            <v>0</v>
          </cell>
          <cell r="BI3103">
            <v>0</v>
          </cell>
          <cell r="BJ3103">
            <v>0</v>
          </cell>
          <cell r="BK3103">
            <v>0</v>
          </cell>
          <cell r="BL3103">
            <v>0</v>
          </cell>
          <cell r="BM3103">
            <v>0</v>
          </cell>
          <cell r="BN3103">
            <v>0</v>
          </cell>
          <cell r="BO3103">
            <v>32.5</v>
          </cell>
          <cell r="BP3103">
            <v>1</v>
          </cell>
          <cell r="BQ3103">
            <v>0</v>
          </cell>
          <cell r="BR3103">
            <v>0</v>
          </cell>
          <cell r="BS3103">
            <v>0</v>
          </cell>
          <cell r="BT3103">
            <v>0</v>
          </cell>
          <cell r="BU3103">
            <v>0</v>
          </cell>
          <cell r="BV3103">
            <v>0</v>
          </cell>
          <cell r="BW3103">
            <v>0</v>
          </cell>
          <cell r="BX3103">
            <v>0</v>
          </cell>
          <cell r="BY3103">
            <v>0</v>
          </cell>
          <cell r="BZ3103">
            <v>0</v>
          </cell>
          <cell r="CA3103">
            <v>0</v>
          </cell>
          <cell r="CB3103">
            <v>0</v>
          </cell>
          <cell r="CC3103">
            <v>0</v>
          </cell>
          <cell r="CD3103">
            <v>0</v>
          </cell>
          <cell r="CE3103">
            <v>0</v>
          </cell>
          <cell r="CF3103">
            <v>0</v>
          </cell>
          <cell r="CG3103">
            <v>0</v>
          </cell>
          <cell r="CH3103">
            <v>0</v>
          </cell>
          <cell r="CI3103">
            <v>0</v>
          </cell>
          <cell r="CJ3103">
            <v>0</v>
          </cell>
          <cell r="CK3103">
            <v>0</v>
          </cell>
          <cell r="CL3103">
            <v>0</v>
          </cell>
          <cell r="CM3103">
            <v>0</v>
          </cell>
          <cell r="CN3103">
            <v>0</v>
          </cell>
          <cell r="CO3103">
            <v>0</v>
          </cell>
          <cell r="CP3103">
            <v>0</v>
          </cell>
          <cell r="CQ3103">
            <v>0</v>
          </cell>
          <cell r="CR3103">
            <v>0</v>
          </cell>
          <cell r="CS3103">
            <v>0</v>
          </cell>
          <cell r="CT3103">
            <v>0</v>
          </cell>
          <cell r="CU3103">
            <v>0</v>
          </cell>
          <cell r="CV3103">
            <v>0</v>
          </cell>
          <cell r="CW3103">
            <v>0</v>
          </cell>
          <cell r="CX3103">
            <v>0</v>
          </cell>
          <cell r="CY3103">
            <v>0</v>
          </cell>
          <cell r="CZ3103">
            <v>0</v>
          </cell>
          <cell r="DA3103">
            <v>0</v>
          </cell>
          <cell r="DB3103">
            <v>0</v>
          </cell>
          <cell r="DC3103">
            <v>0</v>
          </cell>
          <cell r="DD3103">
            <v>565.11712</v>
          </cell>
          <cell r="DE3103">
            <v>0</v>
          </cell>
          <cell r="DG3103">
            <v>517.10400000000004</v>
          </cell>
          <cell r="DI3103">
            <v>0.03</v>
          </cell>
          <cell r="DJ3103">
            <v>15.513120000000001</v>
          </cell>
          <cell r="DK3103">
            <v>2.8225995443992402E-2</v>
          </cell>
          <cell r="DL3103">
            <v>0</v>
          </cell>
        </row>
        <row r="3104">
          <cell r="A3104" t="str">
            <v>TP-ACC-PARA-MULETTO-BARILLA</v>
          </cell>
          <cell r="B3104" t="str">
            <v>RISCONTRO FISSO PRELIEVO PALETTE LATO MULETTO BARILLA</v>
          </cell>
          <cell r="F3104">
            <v>2173.7150638297871</v>
          </cell>
          <cell r="H3104">
            <v>1021.64608</v>
          </cell>
          <cell r="I3104">
            <v>0.53</v>
          </cell>
          <cell r="J3104" t="str">
            <v>BEMA</v>
          </cell>
          <cell r="K3104" t="str">
            <v>NEWZD</v>
          </cell>
          <cell r="L3104">
            <v>0</v>
          </cell>
          <cell r="M3104">
            <v>0</v>
          </cell>
          <cell r="N3104">
            <v>0</v>
          </cell>
          <cell r="O3104">
            <v>0</v>
          </cell>
          <cell r="P3104">
            <v>0</v>
          </cell>
          <cell r="Q3104">
            <v>0</v>
          </cell>
          <cell r="R3104">
            <v>0</v>
          </cell>
          <cell r="S3104">
            <v>0</v>
          </cell>
          <cell r="T3104">
            <v>0</v>
          </cell>
          <cell r="U3104">
            <v>0</v>
          </cell>
          <cell r="V3104">
            <v>0</v>
          </cell>
          <cell r="W3104">
            <v>0</v>
          </cell>
          <cell r="X3104">
            <v>0</v>
          </cell>
          <cell r="Y3104">
            <v>0</v>
          </cell>
          <cell r="Z3104">
            <v>0</v>
          </cell>
          <cell r="AA3104">
            <v>0</v>
          </cell>
          <cell r="AB3104">
            <v>0</v>
          </cell>
          <cell r="AC3104">
            <v>0</v>
          </cell>
          <cell r="AD3104">
            <v>0</v>
          </cell>
          <cell r="AE3104">
            <v>0</v>
          </cell>
          <cell r="AF3104">
            <v>0</v>
          </cell>
          <cell r="AG3104">
            <v>0</v>
          </cell>
          <cell r="AH3104">
            <v>0</v>
          </cell>
          <cell r="AI3104">
            <v>0</v>
          </cell>
          <cell r="AJ3104">
            <v>0</v>
          </cell>
          <cell r="AK3104">
            <v>0</v>
          </cell>
          <cell r="AL3104">
            <v>0</v>
          </cell>
          <cell r="AM3104">
            <v>0</v>
          </cell>
          <cell r="AN3104">
            <v>0</v>
          </cell>
          <cell r="AO3104">
            <v>0</v>
          </cell>
          <cell r="AP3104">
            <v>0</v>
          </cell>
          <cell r="AQ3104">
            <v>0</v>
          </cell>
          <cell r="AR3104">
            <v>0</v>
          </cell>
          <cell r="AS3104">
            <v>0</v>
          </cell>
          <cell r="AT3104">
            <v>0</v>
          </cell>
          <cell r="AU3104">
            <v>0</v>
          </cell>
          <cell r="AV3104">
            <v>989.14607999999998</v>
          </cell>
          <cell r="AW3104">
            <v>0</v>
          </cell>
          <cell r="AX3104">
            <v>0</v>
          </cell>
          <cell r="AY3104">
            <v>0</v>
          </cell>
          <cell r="AZ3104">
            <v>0</v>
          </cell>
          <cell r="BA3104">
            <v>0</v>
          </cell>
          <cell r="BB3104">
            <v>0</v>
          </cell>
          <cell r="BC3104">
            <v>0</v>
          </cell>
          <cell r="BD3104">
            <v>0</v>
          </cell>
          <cell r="BE3104">
            <v>0</v>
          </cell>
          <cell r="BF3104">
            <v>0</v>
          </cell>
          <cell r="BG3104">
            <v>0</v>
          </cell>
          <cell r="BH3104">
            <v>0</v>
          </cell>
          <cell r="BI3104">
            <v>0</v>
          </cell>
          <cell r="BJ3104">
            <v>0</v>
          </cell>
          <cell r="BK3104">
            <v>0</v>
          </cell>
          <cell r="BL3104">
            <v>0</v>
          </cell>
          <cell r="BM3104">
            <v>0</v>
          </cell>
          <cell r="BN3104">
            <v>0</v>
          </cell>
          <cell r="BO3104">
            <v>32.5</v>
          </cell>
          <cell r="BP3104">
            <v>1</v>
          </cell>
          <cell r="BQ3104">
            <v>0</v>
          </cell>
          <cell r="BR3104">
            <v>0</v>
          </cell>
          <cell r="BS3104">
            <v>0</v>
          </cell>
          <cell r="BT3104">
            <v>0</v>
          </cell>
          <cell r="BU3104">
            <v>0</v>
          </cell>
          <cell r="BV3104">
            <v>0</v>
          </cell>
          <cell r="BW3104">
            <v>0</v>
          </cell>
          <cell r="BX3104">
            <v>0</v>
          </cell>
          <cell r="BY3104">
            <v>0</v>
          </cell>
          <cell r="BZ3104">
            <v>0</v>
          </cell>
          <cell r="CA3104">
            <v>0</v>
          </cell>
          <cell r="CB3104">
            <v>0</v>
          </cell>
          <cell r="CC3104">
            <v>0</v>
          </cell>
          <cell r="CD3104">
            <v>0</v>
          </cell>
          <cell r="CE3104">
            <v>0</v>
          </cell>
          <cell r="CF3104">
            <v>0</v>
          </cell>
          <cell r="CG3104">
            <v>0</v>
          </cell>
          <cell r="CH3104">
            <v>0</v>
          </cell>
          <cell r="CI3104">
            <v>0</v>
          </cell>
          <cell r="CJ3104">
            <v>0</v>
          </cell>
          <cell r="CK3104">
            <v>0</v>
          </cell>
          <cell r="CL3104">
            <v>0</v>
          </cell>
          <cell r="CM3104">
            <v>0</v>
          </cell>
          <cell r="CN3104">
            <v>0</v>
          </cell>
          <cell r="CO3104">
            <v>0</v>
          </cell>
          <cell r="CP3104">
            <v>0</v>
          </cell>
          <cell r="CQ3104">
            <v>0</v>
          </cell>
          <cell r="CR3104">
            <v>0</v>
          </cell>
          <cell r="CS3104">
            <v>0</v>
          </cell>
          <cell r="CT3104">
            <v>0</v>
          </cell>
          <cell r="CU3104">
            <v>0</v>
          </cell>
          <cell r="CV3104">
            <v>0</v>
          </cell>
          <cell r="CW3104">
            <v>0</v>
          </cell>
          <cell r="CX3104">
            <v>0</v>
          </cell>
          <cell r="CY3104">
            <v>0</v>
          </cell>
          <cell r="CZ3104">
            <v>0</v>
          </cell>
          <cell r="DA3104">
            <v>0</v>
          </cell>
          <cell r="DB3104">
            <v>0</v>
          </cell>
          <cell r="DC3104">
            <v>0</v>
          </cell>
          <cell r="DD3104">
            <v>1021.64608</v>
          </cell>
          <cell r="DE3104">
            <v>0</v>
          </cell>
          <cell r="DG3104">
            <v>960.33600000000001</v>
          </cell>
          <cell r="DI3104">
            <v>0.03</v>
          </cell>
          <cell r="DJ3104">
            <v>28.810079999999999</v>
          </cell>
          <cell r="DK3104">
            <v>2.9017964699104382E-2</v>
          </cell>
          <cell r="DL3104">
            <v>0</v>
          </cell>
        </row>
        <row r="3105">
          <cell r="A3105" t="str">
            <v>TP-ACC-PARA-MULETTO-H1000</v>
          </cell>
          <cell r="B3105" t="str">
            <v>RISCONTRO FISSO PRELIEVO PALETTE LATO MULETTO FINO AD ALTEZZA 1000</v>
          </cell>
          <cell r="F3105">
            <v>1013.5055319148937</v>
          </cell>
          <cell r="H3105">
            <v>476.3476</v>
          </cell>
          <cell r="I3105">
            <v>0.53</v>
          </cell>
          <cell r="J3105" t="str">
            <v>BEMA</v>
          </cell>
          <cell r="K3105" t="str">
            <v>NEWZD</v>
          </cell>
          <cell r="L3105">
            <v>0</v>
          </cell>
          <cell r="M3105">
            <v>0</v>
          </cell>
          <cell r="N3105">
            <v>0</v>
          </cell>
          <cell r="O3105">
            <v>0</v>
          </cell>
          <cell r="P3105">
            <v>0</v>
          </cell>
          <cell r="Q3105">
            <v>0</v>
          </cell>
          <cell r="R3105">
            <v>0</v>
          </cell>
          <cell r="S3105">
            <v>0</v>
          </cell>
          <cell r="T3105">
            <v>0</v>
          </cell>
          <cell r="U3105">
            <v>0</v>
          </cell>
          <cell r="V3105">
            <v>0</v>
          </cell>
          <cell r="W3105">
            <v>0</v>
          </cell>
          <cell r="X3105">
            <v>0</v>
          </cell>
          <cell r="Y3105">
            <v>0</v>
          </cell>
          <cell r="Z3105">
            <v>0</v>
          </cell>
          <cell r="AA3105">
            <v>0</v>
          </cell>
          <cell r="AB3105">
            <v>0</v>
          </cell>
          <cell r="AC3105">
            <v>0</v>
          </cell>
          <cell r="AD3105">
            <v>0</v>
          </cell>
          <cell r="AE3105">
            <v>0</v>
          </cell>
          <cell r="AF3105">
            <v>0</v>
          </cell>
          <cell r="AG3105">
            <v>0</v>
          </cell>
          <cell r="AH3105">
            <v>0</v>
          </cell>
          <cell r="AI3105">
            <v>0</v>
          </cell>
          <cell r="AJ3105">
            <v>0</v>
          </cell>
          <cell r="AK3105">
            <v>0</v>
          </cell>
          <cell r="AL3105">
            <v>0</v>
          </cell>
          <cell r="AM3105">
            <v>0</v>
          </cell>
          <cell r="AN3105">
            <v>0</v>
          </cell>
          <cell r="AO3105">
            <v>0</v>
          </cell>
          <cell r="AP3105">
            <v>0</v>
          </cell>
          <cell r="AQ3105">
            <v>0</v>
          </cell>
          <cell r="AR3105">
            <v>0</v>
          </cell>
          <cell r="AS3105">
            <v>0</v>
          </cell>
          <cell r="AT3105">
            <v>0</v>
          </cell>
          <cell r="AU3105">
            <v>0</v>
          </cell>
          <cell r="AV3105">
            <v>443.8476</v>
          </cell>
          <cell r="AW3105">
            <v>0</v>
          </cell>
          <cell r="AX3105">
            <v>0</v>
          </cell>
          <cell r="AY3105">
            <v>0</v>
          </cell>
          <cell r="AZ3105">
            <v>0</v>
          </cell>
          <cell r="BA3105">
            <v>0</v>
          </cell>
          <cell r="BB3105">
            <v>0</v>
          </cell>
          <cell r="BC3105">
            <v>0</v>
          </cell>
          <cell r="BD3105">
            <v>0</v>
          </cell>
          <cell r="BE3105">
            <v>0</v>
          </cell>
          <cell r="BF3105">
            <v>0</v>
          </cell>
          <cell r="BG3105">
            <v>0</v>
          </cell>
          <cell r="BH3105">
            <v>0</v>
          </cell>
          <cell r="BI3105">
            <v>0</v>
          </cell>
          <cell r="BJ3105">
            <v>0</v>
          </cell>
          <cell r="BK3105">
            <v>0</v>
          </cell>
          <cell r="BL3105">
            <v>0</v>
          </cell>
          <cell r="BM3105">
            <v>0</v>
          </cell>
          <cell r="BN3105">
            <v>0</v>
          </cell>
          <cell r="BO3105">
            <v>32.5</v>
          </cell>
          <cell r="BP3105">
            <v>1</v>
          </cell>
          <cell r="BQ3105">
            <v>0</v>
          </cell>
          <cell r="BR3105">
            <v>0</v>
          </cell>
          <cell r="BS3105">
            <v>0</v>
          </cell>
          <cell r="BT3105">
            <v>0</v>
          </cell>
          <cell r="BU3105">
            <v>0</v>
          </cell>
          <cell r="BV3105">
            <v>0</v>
          </cell>
          <cell r="BW3105">
            <v>0</v>
          </cell>
          <cell r="BX3105">
            <v>0</v>
          </cell>
          <cell r="BY3105">
            <v>0</v>
          </cell>
          <cell r="BZ3105">
            <v>0</v>
          </cell>
          <cell r="CA3105">
            <v>0</v>
          </cell>
          <cell r="CB3105">
            <v>0</v>
          </cell>
          <cell r="CC3105">
            <v>0</v>
          </cell>
          <cell r="CD3105">
            <v>0</v>
          </cell>
          <cell r="CE3105">
            <v>0</v>
          </cell>
          <cell r="CF3105">
            <v>0</v>
          </cell>
          <cell r="CG3105">
            <v>0</v>
          </cell>
          <cell r="CH3105">
            <v>0</v>
          </cell>
          <cell r="CI3105">
            <v>0</v>
          </cell>
          <cell r="CJ3105">
            <v>0</v>
          </cell>
          <cell r="CK3105">
            <v>0</v>
          </cell>
          <cell r="CL3105">
            <v>0</v>
          </cell>
          <cell r="CM3105">
            <v>0</v>
          </cell>
          <cell r="CN3105">
            <v>0</v>
          </cell>
          <cell r="CO3105">
            <v>0</v>
          </cell>
          <cell r="CP3105">
            <v>0</v>
          </cell>
          <cell r="CQ3105">
            <v>0</v>
          </cell>
          <cell r="CR3105">
            <v>0</v>
          </cell>
          <cell r="CS3105">
            <v>0</v>
          </cell>
          <cell r="CT3105">
            <v>0</v>
          </cell>
          <cell r="CU3105">
            <v>0</v>
          </cell>
          <cell r="CV3105">
            <v>0</v>
          </cell>
          <cell r="CW3105">
            <v>0</v>
          </cell>
          <cell r="CX3105">
            <v>0</v>
          </cell>
          <cell r="CY3105">
            <v>0</v>
          </cell>
          <cell r="CZ3105">
            <v>0</v>
          </cell>
          <cell r="DA3105">
            <v>0</v>
          </cell>
          <cell r="DB3105">
            <v>0</v>
          </cell>
          <cell r="DC3105">
            <v>0</v>
          </cell>
          <cell r="DD3105">
            <v>476.3476</v>
          </cell>
          <cell r="DE3105">
            <v>0</v>
          </cell>
          <cell r="DG3105">
            <v>430.92</v>
          </cell>
          <cell r="DI3105">
            <v>0.03</v>
          </cell>
          <cell r="DJ3105">
            <v>12.9276</v>
          </cell>
          <cell r="DK3105">
            <v>2.7896076992792715E-2</v>
          </cell>
          <cell r="DL3105">
            <v>0</v>
          </cell>
        </row>
        <row r="3106">
          <cell r="A3106" t="str">
            <v>TP-ACC-PONTE-LU100-L5</v>
          </cell>
          <cell r="B3106" t="str">
            <v>PONTE LEVATOIO LA=1000 LU=500 A COMANDO PNEUMATICO</v>
          </cell>
          <cell r="F3106">
            <v>2321.0149021276598</v>
          </cell>
          <cell r="H3106">
            <v>1090.8770039999999</v>
          </cell>
          <cell r="I3106">
            <v>0.53</v>
          </cell>
          <cell r="J3106" t="str">
            <v>BEMA</v>
          </cell>
          <cell r="K3106" t="str">
            <v>NEWZD</v>
          </cell>
          <cell r="L3106">
            <v>0</v>
          </cell>
          <cell r="M3106">
            <v>0</v>
          </cell>
          <cell r="N3106">
            <v>0</v>
          </cell>
          <cell r="O3106">
            <v>0</v>
          </cell>
          <cell r="P3106">
            <v>0</v>
          </cell>
          <cell r="Q3106">
            <v>0</v>
          </cell>
          <cell r="R3106">
            <v>0</v>
          </cell>
          <cell r="S3106">
            <v>0</v>
          </cell>
          <cell r="T3106">
            <v>0</v>
          </cell>
          <cell r="U3106">
            <v>0</v>
          </cell>
          <cell r="V3106">
            <v>0</v>
          </cell>
          <cell r="W3106">
            <v>0</v>
          </cell>
          <cell r="X3106">
            <v>0</v>
          </cell>
          <cell r="Y3106">
            <v>0</v>
          </cell>
          <cell r="Z3106">
            <v>0</v>
          </cell>
          <cell r="AA3106">
            <v>0</v>
          </cell>
          <cell r="AB3106">
            <v>0</v>
          </cell>
          <cell r="AC3106">
            <v>0</v>
          </cell>
          <cell r="AD3106">
            <v>0</v>
          </cell>
          <cell r="AE3106">
            <v>0</v>
          </cell>
          <cell r="AF3106">
            <v>0</v>
          </cell>
          <cell r="AG3106">
            <v>0</v>
          </cell>
          <cell r="AH3106">
            <v>0</v>
          </cell>
          <cell r="AI3106">
            <v>0</v>
          </cell>
          <cell r="AJ3106">
            <v>0</v>
          </cell>
          <cell r="AK3106">
            <v>0</v>
          </cell>
          <cell r="AL3106">
            <v>0</v>
          </cell>
          <cell r="AM3106">
            <v>0</v>
          </cell>
          <cell r="AN3106">
            <v>0</v>
          </cell>
          <cell r="AO3106">
            <v>0</v>
          </cell>
          <cell r="AP3106">
            <v>0</v>
          </cell>
          <cell r="AQ3106">
            <v>0</v>
          </cell>
          <cell r="AR3106">
            <v>0</v>
          </cell>
          <cell r="AS3106">
            <v>0</v>
          </cell>
          <cell r="AT3106">
            <v>0</v>
          </cell>
          <cell r="AU3106">
            <v>0</v>
          </cell>
          <cell r="AV3106">
            <v>699.37700399999994</v>
          </cell>
          <cell r="AW3106">
            <v>72</v>
          </cell>
          <cell r="AX3106">
            <v>2</v>
          </cell>
          <cell r="AY3106">
            <v>0</v>
          </cell>
          <cell r="AZ3106">
            <v>0</v>
          </cell>
          <cell r="BA3106">
            <v>0</v>
          </cell>
          <cell r="BB3106">
            <v>0</v>
          </cell>
          <cell r="BC3106">
            <v>0</v>
          </cell>
          <cell r="BD3106">
            <v>0</v>
          </cell>
          <cell r="BE3106">
            <v>108</v>
          </cell>
          <cell r="BF3106">
            <v>3</v>
          </cell>
          <cell r="BG3106">
            <v>0</v>
          </cell>
          <cell r="BH3106">
            <v>0</v>
          </cell>
          <cell r="BI3106">
            <v>0</v>
          </cell>
          <cell r="BJ3106">
            <v>0</v>
          </cell>
          <cell r="BK3106">
            <v>114</v>
          </cell>
          <cell r="BL3106">
            <v>3</v>
          </cell>
          <cell r="BM3106">
            <v>0</v>
          </cell>
          <cell r="BN3106">
            <v>0</v>
          </cell>
          <cell r="BO3106">
            <v>32.5</v>
          </cell>
          <cell r="BP3106">
            <v>1</v>
          </cell>
          <cell r="BQ3106">
            <v>0</v>
          </cell>
          <cell r="BR3106">
            <v>0</v>
          </cell>
          <cell r="BS3106">
            <v>65</v>
          </cell>
          <cell r="BT3106">
            <v>2</v>
          </cell>
          <cell r="BU3106">
            <v>0</v>
          </cell>
          <cell r="BV3106">
            <v>0</v>
          </cell>
          <cell r="BW3106">
            <v>0</v>
          </cell>
          <cell r="BX3106">
            <v>0</v>
          </cell>
          <cell r="BY3106">
            <v>0</v>
          </cell>
          <cell r="BZ3106">
            <v>0</v>
          </cell>
          <cell r="CA3106">
            <v>0</v>
          </cell>
          <cell r="CB3106">
            <v>0</v>
          </cell>
          <cell r="CC3106">
            <v>0</v>
          </cell>
          <cell r="CD3106">
            <v>0</v>
          </cell>
          <cell r="CE3106">
            <v>0</v>
          </cell>
          <cell r="CF3106">
            <v>0</v>
          </cell>
          <cell r="CG3106">
            <v>0</v>
          </cell>
          <cell r="CH3106">
            <v>0</v>
          </cell>
          <cell r="CI3106">
            <v>0</v>
          </cell>
          <cell r="CJ3106">
            <v>0</v>
          </cell>
          <cell r="CK3106">
            <v>0</v>
          </cell>
          <cell r="CL3106">
            <v>0</v>
          </cell>
          <cell r="CM3106">
            <v>0</v>
          </cell>
          <cell r="CN3106">
            <v>0</v>
          </cell>
          <cell r="CO3106">
            <v>0</v>
          </cell>
          <cell r="CP3106">
            <v>0</v>
          </cell>
          <cell r="CQ3106">
            <v>0</v>
          </cell>
          <cell r="CR3106">
            <v>0</v>
          </cell>
          <cell r="CS3106">
            <v>0</v>
          </cell>
          <cell r="CT3106">
            <v>0</v>
          </cell>
          <cell r="CU3106">
            <v>0</v>
          </cell>
          <cell r="CV3106">
            <v>0</v>
          </cell>
          <cell r="CW3106">
            <v>0</v>
          </cell>
          <cell r="CX3106">
            <v>0</v>
          </cell>
          <cell r="CY3106">
            <v>0</v>
          </cell>
          <cell r="CZ3106">
            <v>0</v>
          </cell>
          <cell r="DA3106">
            <v>0</v>
          </cell>
          <cell r="DB3106">
            <v>0</v>
          </cell>
          <cell r="DC3106">
            <v>0</v>
          </cell>
          <cell r="DD3106">
            <v>1090.8770039999999</v>
          </cell>
          <cell r="DE3106">
            <v>0</v>
          </cell>
          <cell r="DG3106">
            <v>679.0068</v>
          </cell>
          <cell r="DI3106">
            <v>0.03</v>
          </cell>
          <cell r="DJ3106">
            <v>20.370203999999998</v>
          </cell>
          <cell r="DK3106">
            <v>1.9028561051643949E-2</v>
          </cell>
          <cell r="DL3106">
            <v>0</v>
          </cell>
        </row>
        <row r="3107">
          <cell r="A3107" t="str">
            <v>TP-ACC-SHAPE-CHECK</v>
          </cell>
          <cell r="B3107" t="str">
            <v>CONTROLLO SAGOMA SULLE 3 DIMENSIONI</v>
          </cell>
          <cell r="F3107">
            <v>6138.7710638297867</v>
          </cell>
          <cell r="H3107">
            <v>2885.2223999999997</v>
          </cell>
          <cell r="I3107">
            <v>0.53</v>
          </cell>
          <cell r="J3107" t="str">
            <v>BEMA</v>
          </cell>
          <cell r="K3107" t="str">
            <v>NEWZD</v>
          </cell>
          <cell r="L3107">
            <v>0</v>
          </cell>
          <cell r="M3107">
            <v>0</v>
          </cell>
          <cell r="N3107">
            <v>0</v>
          </cell>
          <cell r="O3107">
            <v>0</v>
          </cell>
          <cell r="P3107">
            <v>0</v>
          </cell>
          <cell r="Q3107">
            <v>0</v>
          </cell>
          <cell r="R3107">
            <v>0</v>
          </cell>
          <cell r="S3107">
            <v>0</v>
          </cell>
          <cell r="T3107">
            <v>0</v>
          </cell>
          <cell r="U3107">
            <v>0</v>
          </cell>
          <cell r="V3107">
            <v>0</v>
          </cell>
          <cell r="W3107">
            <v>0</v>
          </cell>
          <cell r="X3107">
            <v>0</v>
          </cell>
          <cell r="Y3107">
            <v>0</v>
          </cell>
          <cell r="Z3107">
            <v>0</v>
          </cell>
          <cell r="AA3107">
            <v>0</v>
          </cell>
          <cell r="AB3107">
            <v>0</v>
          </cell>
          <cell r="AC3107">
            <v>0</v>
          </cell>
          <cell r="AD3107">
            <v>0</v>
          </cell>
          <cell r="AE3107">
            <v>0</v>
          </cell>
          <cell r="AF3107">
            <v>0</v>
          </cell>
          <cell r="AG3107">
            <v>0</v>
          </cell>
          <cell r="AH3107">
            <v>0</v>
          </cell>
          <cell r="AI3107">
            <v>0</v>
          </cell>
          <cell r="AJ3107">
            <v>0</v>
          </cell>
          <cell r="AK3107">
            <v>0</v>
          </cell>
          <cell r="AL3107">
            <v>0</v>
          </cell>
          <cell r="AM3107">
            <v>0</v>
          </cell>
          <cell r="AN3107">
            <v>0</v>
          </cell>
          <cell r="AO3107">
            <v>0</v>
          </cell>
          <cell r="AP3107">
            <v>0</v>
          </cell>
          <cell r="AQ3107">
            <v>0</v>
          </cell>
          <cell r="AR3107">
            <v>0</v>
          </cell>
          <cell r="AS3107">
            <v>0</v>
          </cell>
          <cell r="AT3107">
            <v>0</v>
          </cell>
          <cell r="AU3107">
            <v>0</v>
          </cell>
          <cell r="AV3107">
            <v>1481.2223999999999</v>
          </cell>
          <cell r="AW3107">
            <v>144</v>
          </cell>
          <cell r="AX3107">
            <v>4</v>
          </cell>
          <cell r="AY3107">
            <v>0</v>
          </cell>
          <cell r="AZ3107">
            <v>0</v>
          </cell>
          <cell r="BA3107">
            <v>0</v>
          </cell>
          <cell r="BB3107">
            <v>0</v>
          </cell>
          <cell r="BC3107">
            <v>0</v>
          </cell>
          <cell r="BD3107">
            <v>0</v>
          </cell>
          <cell r="BE3107">
            <v>360</v>
          </cell>
          <cell r="BF3107">
            <v>10</v>
          </cell>
          <cell r="BG3107">
            <v>0</v>
          </cell>
          <cell r="BH3107">
            <v>0</v>
          </cell>
          <cell r="BI3107">
            <v>0</v>
          </cell>
          <cell r="BJ3107">
            <v>0</v>
          </cell>
          <cell r="BK3107">
            <v>380</v>
          </cell>
          <cell r="BL3107">
            <v>10</v>
          </cell>
          <cell r="BM3107">
            <v>0</v>
          </cell>
          <cell r="BN3107">
            <v>0</v>
          </cell>
          <cell r="BO3107">
            <v>195</v>
          </cell>
          <cell r="BP3107">
            <v>6</v>
          </cell>
          <cell r="BQ3107">
            <v>0</v>
          </cell>
          <cell r="BR3107">
            <v>0</v>
          </cell>
          <cell r="BS3107">
            <v>325</v>
          </cell>
          <cell r="BT3107">
            <v>10</v>
          </cell>
          <cell r="BU3107">
            <v>0</v>
          </cell>
          <cell r="BV3107">
            <v>0</v>
          </cell>
          <cell r="BW3107">
            <v>0</v>
          </cell>
          <cell r="BX3107">
            <v>0</v>
          </cell>
          <cell r="BY3107">
            <v>0</v>
          </cell>
          <cell r="BZ3107">
            <v>0</v>
          </cell>
          <cell r="CA3107">
            <v>0</v>
          </cell>
          <cell r="CB3107">
            <v>0</v>
          </cell>
          <cell r="CC3107">
            <v>0</v>
          </cell>
          <cell r="CD3107">
            <v>0</v>
          </cell>
          <cell r="CE3107">
            <v>0</v>
          </cell>
          <cell r="CF3107">
            <v>0</v>
          </cell>
          <cell r="CG3107">
            <v>0</v>
          </cell>
          <cell r="CH3107">
            <v>0</v>
          </cell>
          <cell r="CI3107">
            <v>0</v>
          </cell>
          <cell r="CJ3107">
            <v>0</v>
          </cell>
          <cell r="CK3107">
            <v>0</v>
          </cell>
          <cell r="CL3107">
            <v>0</v>
          </cell>
          <cell r="CM3107">
            <v>0</v>
          </cell>
          <cell r="CN3107">
            <v>0</v>
          </cell>
          <cell r="CO3107">
            <v>0</v>
          </cell>
          <cell r="CP3107">
            <v>0</v>
          </cell>
          <cell r="CQ3107">
            <v>0</v>
          </cell>
          <cell r="CR3107">
            <v>0</v>
          </cell>
          <cell r="CS3107">
            <v>0</v>
          </cell>
          <cell r="CT3107">
            <v>0</v>
          </cell>
          <cell r="CU3107">
            <v>0</v>
          </cell>
          <cell r="CV3107">
            <v>0</v>
          </cell>
          <cell r="CW3107">
            <v>0</v>
          </cell>
          <cell r="CX3107">
            <v>0</v>
          </cell>
          <cell r="CY3107">
            <v>0</v>
          </cell>
          <cell r="CZ3107">
            <v>0</v>
          </cell>
          <cell r="DA3107">
            <v>0</v>
          </cell>
          <cell r="DB3107">
            <v>0</v>
          </cell>
          <cell r="DC3107">
            <v>0</v>
          </cell>
          <cell r="DD3107">
            <v>2885.2223999999997</v>
          </cell>
          <cell r="DE3107">
            <v>0</v>
          </cell>
          <cell r="DG3107">
            <v>1438.08</v>
          </cell>
          <cell r="DI3107">
            <v>0.03</v>
          </cell>
          <cell r="DJ3107">
            <v>43.142399999999995</v>
          </cell>
          <cell r="DK3107">
            <v>1.5179868265495694E-2</v>
          </cell>
          <cell r="DL3107">
            <v>0</v>
          </cell>
        </row>
        <row r="3108">
          <cell r="A3108" t="str">
            <v>TP-ACC-SHAPE-CHECK-2</v>
          </cell>
          <cell r="B3108" t="str">
            <v>CONTROLLO SAGOMA SU DIMENSIONI ALTEZZA LARGHEZZA</v>
          </cell>
          <cell r="F3108">
            <v>2587.7385531914897</v>
          </cell>
          <cell r="H3108">
            <v>1216.23712</v>
          </cell>
          <cell r="I3108">
            <v>0.53</v>
          </cell>
          <cell r="J3108" t="str">
            <v>BEMA</v>
          </cell>
          <cell r="K3108" t="str">
            <v>NEWZD</v>
          </cell>
          <cell r="L3108">
            <v>0</v>
          </cell>
          <cell r="M3108">
            <v>0</v>
          </cell>
          <cell r="N3108">
            <v>0</v>
          </cell>
          <cell r="O3108">
            <v>0</v>
          </cell>
          <cell r="P3108">
            <v>0</v>
          </cell>
          <cell r="Q3108">
            <v>0</v>
          </cell>
          <cell r="R3108">
            <v>0</v>
          </cell>
          <cell r="S3108">
            <v>0</v>
          </cell>
          <cell r="T3108">
            <v>0</v>
          </cell>
          <cell r="U3108">
            <v>0</v>
          </cell>
          <cell r="V3108">
            <v>0</v>
          </cell>
          <cell r="W3108">
            <v>0</v>
          </cell>
          <cell r="X3108">
            <v>0</v>
          </cell>
          <cell r="Y3108">
            <v>0</v>
          </cell>
          <cell r="Z3108">
            <v>0</v>
          </cell>
          <cell r="AA3108">
            <v>0</v>
          </cell>
          <cell r="AB3108">
            <v>0</v>
          </cell>
          <cell r="AC3108">
            <v>0</v>
          </cell>
          <cell r="AD3108">
            <v>0</v>
          </cell>
          <cell r="AE3108">
            <v>0</v>
          </cell>
          <cell r="AF3108">
            <v>0</v>
          </cell>
          <cell r="AG3108">
            <v>0</v>
          </cell>
          <cell r="AH3108">
            <v>0</v>
          </cell>
          <cell r="AI3108">
            <v>0</v>
          </cell>
          <cell r="AJ3108">
            <v>0</v>
          </cell>
          <cell r="AK3108">
            <v>0</v>
          </cell>
          <cell r="AL3108">
            <v>0</v>
          </cell>
          <cell r="AM3108">
            <v>0</v>
          </cell>
          <cell r="AN3108">
            <v>0</v>
          </cell>
          <cell r="AO3108">
            <v>0</v>
          </cell>
          <cell r="AP3108">
            <v>0</v>
          </cell>
          <cell r="AQ3108">
            <v>0</v>
          </cell>
          <cell r="AR3108">
            <v>0</v>
          </cell>
          <cell r="AS3108">
            <v>0</v>
          </cell>
          <cell r="AT3108">
            <v>0</v>
          </cell>
          <cell r="AU3108">
            <v>0</v>
          </cell>
          <cell r="AV3108">
            <v>691.23712</v>
          </cell>
          <cell r="AW3108">
            <v>108</v>
          </cell>
          <cell r="AX3108">
            <v>3</v>
          </cell>
          <cell r="AY3108">
            <v>0</v>
          </cell>
          <cell r="AZ3108">
            <v>0</v>
          </cell>
          <cell r="BA3108">
            <v>0</v>
          </cell>
          <cell r="BB3108">
            <v>0</v>
          </cell>
          <cell r="BC3108">
            <v>0</v>
          </cell>
          <cell r="BD3108">
            <v>0</v>
          </cell>
          <cell r="BE3108">
            <v>108</v>
          </cell>
          <cell r="BF3108">
            <v>3</v>
          </cell>
          <cell r="BG3108">
            <v>0</v>
          </cell>
          <cell r="BH3108">
            <v>0</v>
          </cell>
          <cell r="BI3108">
            <v>0</v>
          </cell>
          <cell r="BJ3108">
            <v>0</v>
          </cell>
          <cell r="BK3108">
            <v>114</v>
          </cell>
          <cell r="BL3108">
            <v>3</v>
          </cell>
          <cell r="BM3108">
            <v>0</v>
          </cell>
          <cell r="BN3108">
            <v>0</v>
          </cell>
          <cell r="BO3108">
            <v>65</v>
          </cell>
          <cell r="BP3108">
            <v>2</v>
          </cell>
          <cell r="BQ3108">
            <v>0</v>
          </cell>
          <cell r="BR3108">
            <v>0</v>
          </cell>
          <cell r="BS3108">
            <v>130</v>
          </cell>
          <cell r="BT3108">
            <v>4</v>
          </cell>
          <cell r="BU3108">
            <v>0</v>
          </cell>
          <cell r="BV3108">
            <v>0</v>
          </cell>
          <cell r="BW3108">
            <v>0</v>
          </cell>
          <cell r="BX3108">
            <v>0</v>
          </cell>
          <cell r="BY3108">
            <v>0</v>
          </cell>
          <cell r="BZ3108">
            <v>0</v>
          </cell>
          <cell r="CA3108">
            <v>0</v>
          </cell>
          <cell r="CB3108">
            <v>0</v>
          </cell>
          <cell r="CC3108">
            <v>0</v>
          </cell>
          <cell r="CD3108">
            <v>0</v>
          </cell>
          <cell r="CE3108">
            <v>0</v>
          </cell>
          <cell r="CF3108">
            <v>0</v>
          </cell>
          <cell r="CG3108">
            <v>0</v>
          </cell>
          <cell r="CH3108">
            <v>0</v>
          </cell>
          <cell r="CI3108">
            <v>0</v>
          </cell>
          <cell r="CJ3108">
            <v>0</v>
          </cell>
          <cell r="CK3108">
            <v>0</v>
          </cell>
          <cell r="CL3108">
            <v>0</v>
          </cell>
          <cell r="CM3108">
            <v>0</v>
          </cell>
          <cell r="CN3108">
            <v>0</v>
          </cell>
          <cell r="CO3108">
            <v>0</v>
          </cell>
          <cell r="CP3108">
            <v>0</v>
          </cell>
          <cell r="CQ3108">
            <v>0</v>
          </cell>
          <cell r="CR3108">
            <v>0</v>
          </cell>
          <cell r="CS3108">
            <v>0</v>
          </cell>
          <cell r="CT3108">
            <v>0</v>
          </cell>
          <cell r="CU3108">
            <v>0</v>
          </cell>
          <cell r="CV3108">
            <v>0</v>
          </cell>
          <cell r="CW3108">
            <v>0</v>
          </cell>
          <cell r="CX3108">
            <v>0</v>
          </cell>
          <cell r="CY3108">
            <v>0</v>
          </cell>
          <cell r="CZ3108">
            <v>0</v>
          </cell>
          <cell r="DA3108">
            <v>0</v>
          </cell>
          <cell r="DB3108">
            <v>0</v>
          </cell>
          <cell r="DC3108">
            <v>0</v>
          </cell>
          <cell r="DD3108">
            <v>1216.23712</v>
          </cell>
          <cell r="DE3108">
            <v>0</v>
          </cell>
          <cell r="DG3108">
            <v>671.10400000000004</v>
          </cell>
          <cell r="DI3108">
            <v>0.03</v>
          </cell>
          <cell r="DJ3108">
            <v>20.133120000000002</v>
          </cell>
          <cell r="DK3108">
            <v>1.6832248700781871E-2</v>
          </cell>
          <cell r="DL3108">
            <v>0</v>
          </cell>
        </row>
        <row r="3109">
          <cell r="A3109" t="str">
            <v>TP-ACC-SHAPE-CHECK-LMS</v>
          </cell>
          <cell r="B3109" t="str">
            <v>CONTROLLO SAGOMA SU DIMENSIONE 3D TRAMITE LMS-ENCODER</v>
          </cell>
          <cell r="F3109">
            <v>24544.305021276599</v>
          </cell>
          <cell r="H3109">
            <v>11535.82336</v>
          </cell>
          <cell r="I3109">
            <v>0.53</v>
          </cell>
          <cell r="J3109" t="str">
            <v>BEMA</v>
          </cell>
          <cell r="K3109" t="str">
            <v>NEWZD</v>
          </cell>
          <cell r="L3109">
            <v>0</v>
          </cell>
          <cell r="M3109">
            <v>0</v>
          </cell>
          <cell r="N3109">
            <v>0</v>
          </cell>
          <cell r="O3109">
            <v>0</v>
          </cell>
          <cell r="P3109">
            <v>0</v>
          </cell>
          <cell r="Q3109">
            <v>0</v>
          </cell>
          <cell r="R3109">
            <v>0</v>
          </cell>
          <cell r="S3109">
            <v>0</v>
          </cell>
          <cell r="T3109">
            <v>0</v>
          </cell>
          <cell r="U3109">
            <v>0</v>
          </cell>
          <cell r="V3109">
            <v>0</v>
          </cell>
          <cell r="W3109">
            <v>0</v>
          </cell>
          <cell r="X3109">
            <v>0</v>
          </cell>
          <cell r="Y3109">
            <v>0</v>
          </cell>
          <cell r="Z3109">
            <v>0</v>
          </cell>
          <cell r="AA3109">
            <v>0</v>
          </cell>
          <cell r="AB3109">
            <v>0</v>
          </cell>
          <cell r="AC3109">
            <v>0</v>
          </cell>
          <cell r="AD3109">
            <v>0</v>
          </cell>
          <cell r="AE3109">
            <v>0</v>
          </cell>
          <cell r="AF3109">
            <v>0</v>
          </cell>
          <cell r="AG3109">
            <v>0</v>
          </cell>
          <cell r="AH3109">
            <v>0</v>
          </cell>
          <cell r="AI3109">
            <v>0</v>
          </cell>
          <cell r="AJ3109">
            <v>0</v>
          </cell>
          <cell r="AK3109">
            <v>0</v>
          </cell>
          <cell r="AL3109">
            <v>0</v>
          </cell>
          <cell r="AM3109">
            <v>0</v>
          </cell>
          <cell r="AN3109">
            <v>0</v>
          </cell>
          <cell r="AO3109">
            <v>0</v>
          </cell>
          <cell r="AP3109">
            <v>0</v>
          </cell>
          <cell r="AQ3109">
            <v>0</v>
          </cell>
          <cell r="AR3109">
            <v>0</v>
          </cell>
          <cell r="AS3109">
            <v>0</v>
          </cell>
          <cell r="AT3109">
            <v>0</v>
          </cell>
          <cell r="AU3109">
            <v>0</v>
          </cell>
          <cell r="AV3109">
            <v>9479.8233600000003</v>
          </cell>
          <cell r="AW3109">
            <v>108</v>
          </cell>
          <cell r="AX3109">
            <v>3</v>
          </cell>
          <cell r="AY3109">
            <v>0</v>
          </cell>
          <cell r="AZ3109">
            <v>0</v>
          </cell>
          <cell r="BA3109">
            <v>0</v>
          </cell>
          <cell r="BB3109">
            <v>0</v>
          </cell>
          <cell r="BC3109">
            <v>0</v>
          </cell>
          <cell r="BD3109">
            <v>0</v>
          </cell>
          <cell r="BE3109">
            <v>288</v>
          </cell>
          <cell r="BF3109">
            <v>8</v>
          </cell>
          <cell r="BG3109">
            <v>0</v>
          </cell>
          <cell r="BH3109">
            <v>0</v>
          </cell>
          <cell r="BI3109">
            <v>0</v>
          </cell>
          <cell r="BJ3109">
            <v>0</v>
          </cell>
          <cell r="BK3109">
            <v>1140</v>
          </cell>
          <cell r="BL3109">
            <v>30</v>
          </cell>
          <cell r="BM3109">
            <v>0</v>
          </cell>
          <cell r="BN3109">
            <v>0</v>
          </cell>
          <cell r="BO3109">
            <v>195</v>
          </cell>
          <cell r="BP3109">
            <v>6</v>
          </cell>
          <cell r="BQ3109">
            <v>0</v>
          </cell>
          <cell r="BR3109">
            <v>0</v>
          </cell>
          <cell r="BS3109">
            <v>325</v>
          </cell>
          <cell r="BT3109">
            <v>10</v>
          </cell>
          <cell r="BU3109">
            <v>0</v>
          </cell>
          <cell r="BV3109">
            <v>0</v>
          </cell>
          <cell r="BW3109">
            <v>0</v>
          </cell>
          <cell r="BX3109">
            <v>0</v>
          </cell>
          <cell r="BY3109">
            <v>0</v>
          </cell>
          <cell r="BZ3109">
            <v>0</v>
          </cell>
          <cell r="CA3109">
            <v>0</v>
          </cell>
          <cell r="CB3109">
            <v>0</v>
          </cell>
          <cell r="CC3109">
            <v>0</v>
          </cell>
          <cell r="CD3109">
            <v>0</v>
          </cell>
          <cell r="CE3109">
            <v>0</v>
          </cell>
          <cell r="CF3109">
            <v>0</v>
          </cell>
          <cell r="CG3109">
            <v>0</v>
          </cell>
          <cell r="CH3109">
            <v>0</v>
          </cell>
          <cell r="CI3109">
            <v>0</v>
          </cell>
          <cell r="CJ3109">
            <v>0</v>
          </cell>
          <cell r="CK3109">
            <v>0</v>
          </cell>
          <cell r="CL3109">
            <v>0</v>
          </cell>
          <cell r="CM3109">
            <v>0</v>
          </cell>
          <cell r="CN3109">
            <v>0</v>
          </cell>
          <cell r="CO3109">
            <v>0</v>
          </cell>
          <cell r="CP3109">
            <v>0</v>
          </cell>
          <cell r="CQ3109">
            <v>0</v>
          </cell>
          <cell r="CR3109">
            <v>0</v>
          </cell>
          <cell r="CS3109">
            <v>0</v>
          </cell>
          <cell r="CT3109">
            <v>0</v>
          </cell>
          <cell r="CU3109">
            <v>0</v>
          </cell>
          <cell r="CV3109">
            <v>0</v>
          </cell>
          <cell r="CW3109">
            <v>0</v>
          </cell>
          <cell r="CX3109">
            <v>0</v>
          </cell>
          <cell r="CY3109">
            <v>0</v>
          </cell>
          <cell r="CZ3109">
            <v>0</v>
          </cell>
          <cell r="DA3109">
            <v>0</v>
          </cell>
          <cell r="DB3109">
            <v>0</v>
          </cell>
          <cell r="DC3109">
            <v>0</v>
          </cell>
          <cell r="DD3109">
            <v>11535.82336</v>
          </cell>
          <cell r="DE3109">
            <v>0</v>
          </cell>
          <cell r="DG3109">
            <v>9203.7119999999995</v>
          </cell>
          <cell r="DI3109">
            <v>0.03</v>
          </cell>
          <cell r="DJ3109">
            <v>276.11135999999999</v>
          </cell>
          <cell r="DK3109">
            <v>2.4522062376018144E-2</v>
          </cell>
          <cell r="DL3109">
            <v>0</v>
          </cell>
        </row>
        <row r="3110">
          <cell r="A3110" t="str">
            <v>TP-ACC-SHAPE-CHECK-V20</v>
          </cell>
          <cell r="B3110" t="str">
            <v>CONTROLLO SAGOMA SULLE TRE DIMENSIONI x WP2</v>
          </cell>
          <cell r="F3110">
            <v>6138.7710638297867</v>
          </cell>
          <cell r="H3110">
            <v>2885.2223999999997</v>
          </cell>
          <cell r="I3110">
            <v>0.53</v>
          </cell>
          <cell r="J3110" t="str">
            <v>BEMA</v>
          </cell>
          <cell r="K3110" t="str">
            <v>NEWZD</v>
          </cell>
          <cell r="L3110">
            <v>0</v>
          </cell>
          <cell r="M3110">
            <v>0</v>
          </cell>
          <cell r="N3110">
            <v>0</v>
          </cell>
          <cell r="O3110">
            <v>0</v>
          </cell>
          <cell r="P3110">
            <v>0</v>
          </cell>
          <cell r="Q3110">
            <v>0</v>
          </cell>
          <cell r="R3110">
            <v>0</v>
          </cell>
          <cell r="S3110">
            <v>0</v>
          </cell>
          <cell r="T3110">
            <v>0</v>
          </cell>
          <cell r="U3110">
            <v>0</v>
          </cell>
          <cell r="V3110">
            <v>0</v>
          </cell>
          <cell r="W3110">
            <v>0</v>
          </cell>
          <cell r="X3110">
            <v>0</v>
          </cell>
          <cell r="Y3110">
            <v>0</v>
          </cell>
          <cell r="Z3110">
            <v>0</v>
          </cell>
          <cell r="AA3110">
            <v>0</v>
          </cell>
          <cell r="AB3110">
            <v>0</v>
          </cell>
          <cell r="AC3110">
            <v>0</v>
          </cell>
          <cell r="AD3110">
            <v>0</v>
          </cell>
          <cell r="AE3110">
            <v>0</v>
          </cell>
          <cell r="AF3110">
            <v>0</v>
          </cell>
          <cell r="AG3110">
            <v>0</v>
          </cell>
          <cell r="AH3110">
            <v>0</v>
          </cell>
          <cell r="AI3110">
            <v>0</v>
          </cell>
          <cell r="AJ3110">
            <v>0</v>
          </cell>
          <cell r="AK3110">
            <v>0</v>
          </cell>
          <cell r="AL3110">
            <v>0</v>
          </cell>
          <cell r="AM3110">
            <v>0</v>
          </cell>
          <cell r="AN3110">
            <v>0</v>
          </cell>
          <cell r="AO3110">
            <v>0</v>
          </cell>
          <cell r="AP3110">
            <v>0</v>
          </cell>
          <cell r="AQ3110">
            <v>0</v>
          </cell>
          <cell r="AR3110">
            <v>0</v>
          </cell>
          <cell r="AS3110">
            <v>0</v>
          </cell>
          <cell r="AT3110">
            <v>0</v>
          </cell>
          <cell r="AU3110">
            <v>0</v>
          </cell>
          <cell r="AV3110">
            <v>1481.2223999999999</v>
          </cell>
          <cell r="AW3110">
            <v>144</v>
          </cell>
          <cell r="AX3110">
            <v>4</v>
          </cell>
          <cell r="AY3110">
            <v>0</v>
          </cell>
          <cell r="AZ3110">
            <v>0</v>
          </cell>
          <cell r="BA3110">
            <v>0</v>
          </cell>
          <cell r="BB3110">
            <v>0</v>
          </cell>
          <cell r="BC3110">
            <v>0</v>
          </cell>
          <cell r="BD3110">
            <v>0</v>
          </cell>
          <cell r="BE3110">
            <v>360</v>
          </cell>
          <cell r="BF3110">
            <v>10</v>
          </cell>
          <cell r="BG3110">
            <v>0</v>
          </cell>
          <cell r="BH3110">
            <v>0</v>
          </cell>
          <cell r="BI3110">
            <v>0</v>
          </cell>
          <cell r="BJ3110">
            <v>0</v>
          </cell>
          <cell r="BK3110">
            <v>380</v>
          </cell>
          <cell r="BL3110">
            <v>10</v>
          </cell>
          <cell r="BM3110">
            <v>0</v>
          </cell>
          <cell r="BN3110">
            <v>0</v>
          </cell>
          <cell r="BO3110">
            <v>195</v>
          </cell>
          <cell r="BP3110">
            <v>6</v>
          </cell>
          <cell r="BQ3110">
            <v>0</v>
          </cell>
          <cell r="BR3110">
            <v>0</v>
          </cell>
          <cell r="BS3110">
            <v>325</v>
          </cell>
          <cell r="BT3110">
            <v>10</v>
          </cell>
          <cell r="BU3110">
            <v>0</v>
          </cell>
          <cell r="BV3110">
            <v>0</v>
          </cell>
          <cell r="BW3110">
            <v>0</v>
          </cell>
          <cell r="BX3110">
            <v>0</v>
          </cell>
          <cell r="BY3110">
            <v>0</v>
          </cell>
          <cell r="BZ3110">
            <v>0</v>
          </cell>
          <cell r="CA3110">
            <v>0</v>
          </cell>
          <cell r="CB3110">
            <v>0</v>
          </cell>
          <cell r="CC3110">
            <v>0</v>
          </cell>
          <cell r="CD3110">
            <v>0</v>
          </cell>
          <cell r="CE3110">
            <v>0</v>
          </cell>
          <cell r="CF3110">
            <v>0</v>
          </cell>
          <cell r="CG3110">
            <v>0</v>
          </cell>
          <cell r="CH3110">
            <v>0</v>
          </cell>
          <cell r="CI3110">
            <v>0</v>
          </cell>
          <cell r="CJ3110">
            <v>0</v>
          </cell>
          <cell r="CK3110">
            <v>0</v>
          </cell>
          <cell r="CL3110">
            <v>0</v>
          </cell>
          <cell r="CM3110">
            <v>0</v>
          </cell>
          <cell r="CN3110">
            <v>0</v>
          </cell>
          <cell r="CO3110">
            <v>0</v>
          </cell>
          <cell r="CP3110">
            <v>0</v>
          </cell>
          <cell r="CQ3110">
            <v>0</v>
          </cell>
          <cell r="CR3110">
            <v>0</v>
          </cell>
          <cell r="CS3110">
            <v>0</v>
          </cell>
          <cell r="CT3110">
            <v>0</v>
          </cell>
          <cell r="CU3110">
            <v>0</v>
          </cell>
          <cell r="CV3110">
            <v>0</v>
          </cell>
          <cell r="CW3110">
            <v>0</v>
          </cell>
          <cell r="CX3110">
            <v>0</v>
          </cell>
          <cell r="CY3110">
            <v>0</v>
          </cell>
          <cell r="CZ3110">
            <v>0</v>
          </cell>
          <cell r="DA3110">
            <v>0</v>
          </cell>
          <cell r="DB3110">
            <v>0</v>
          </cell>
          <cell r="DC3110">
            <v>0</v>
          </cell>
          <cell r="DD3110">
            <v>2885.2223999999997</v>
          </cell>
          <cell r="DE3110">
            <v>0</v>
          </cell>
          <cell r="DG3110">
            <v>1438.08</v>
          </cell>
          <cell r="DI3110">
            <v>0.03</v>
          </cell>
          <cell r="DJ3110">
            <v>43.142399999999995</v>
          </cell>
          <cell r="DK3110">
            <v>1.5179868265495694E-2</v>
          </cell>
          <cell r="DL3110">
            <v>0</v>
          </cell>
        </row>
        <row r="3111">
          <cell r="A3111" t="str">
            <v>TP-ACC-SOLL-PAL-C125-750</v>
          </cell>
          <cell r="B3111" t="str">
            <v>SOLLEVATORE PNEUM.PILA PALETTE CORSA 125 FORZA 750 KG</v>
          </cell>
          <cell r="F3111">
            <v>5414.25405106383</v>
          </cell>
          <cell r="H3111">
            <v>2544.699404</v>
          </cell>
          <cell r="I3111">
            <v>0.53</v>
          </cell>
          <cell r="J3111" t="str">
            <v>BEMA</v>
          </cell>
          <cell r="K3111" t="str">
            <v>NEWZD</v>
          </cell>
          <cell r="L3111">
            <v>0</v>
          </cell>
          <cell r="M3111">
            <v>0</v>
          </cell>
          <cell r="N3111">
            <v>0</v>
          </cell>
          <cell r="O3111">
            <v>0</v>
          </cell>
          <cell r="P3111">
            <v>0</v>
          </cell>
          <cell r="Q3111">
            <v>0</v>
          </cell>
          <cell r="R3111">
            <v>0</v>
          </cell>
          <cell r="S3111">
            <v>0</v>
          </cell>
          <cell r="T3111">
            <v>0</v>
          </cell>
          <cell r="U3111">
            <v>0</v>
          </cell>
          <cell r="V3111">
            <v>0</v>
          </cell>
          <cell r="W3111">
            <v>0</v>
          </cell>
          <cell r="X3111">
            <v>0</v>
          </cell>
          <cell r="Y3111">
            <v>0</v>
          </cell>
          <cell r="Z3111">
            <v>0</v>
          </cell>
          <cell r="AA3111">
            <v>0</v>
          </cell>
          <cell r="AB3111">
            <v>0</v>
          </cell>
          <cell r="AC3111">
            <v>0</v>
          </cell>
          <cell r="AD3111">
            <v>0</v>
          </cell>
          <cell r="AE3111">
            <v>0</v>
          </cell>
          <cell r="AF3111">
            <v>0</v>
          </cell>
          <cell r="AG3111">
            <v>0</v>
          </cell>
          <cell r="AH3111">
            <v>0</v>
          </cell>
          <cell r="AI3111">
            <v>0</v>
          </cell>
          <cell r="AJ3111">
            <v>0</v>
          </cell>
          <cell r="AK3111">
            <v>0</v>
          </cell>
          <cell r="AL3111">
            <v>0</v>
          </cell>
          <cell r="AM3111">
            <v>0</v>
          </cell>
          <cell r="AN3111">
            <v>0</v>
          </cell>
          <cell r="AO3111">
            <v>0</v>
          </cell>
          <cell r="AP3111">
            <v>0</v>
          </cell>
          <cell r="AQ3111">
            <v>0</v>
          </cell>
          <cell r="AR3111">
            <v>0</v>
          </cell>
          <cell r="AS3111">
            <v>0</v>
          </cell>
          <cell r="AT3111">
            <v>0</v>
          </cell>
          <cell r="AU3111">
            <v>0</v>
          </cell>
          <cell r="AV3111">
            <v>1840.699404</v>
          </cell>
          <cell r="AW3111">
            <v>36</v>
          </cell>
          <cell r="AX3111">
            <v>1</v>
          </cell>
          <cell r="AY3111">
            <v>0</v>
          </cell>
          <cell r="AZ3111">
            <v>0</v>
          </cell>
          <cell r="BA3111">
            <v>0</v>
          </cell>
          <cell r="BB3111">
            <v>0</v>
          </cell>
          <cell r="BC3111">
            <v>0</v>
          </cell>
          <cell r="BD3111">
            <v>0</v>
          </cell>
          <cell r="BE3111">
            <v>72</v>
          </cell>
          <cell r="BF3111">
            <v>2</v>
          </cell>
          <cell r="BG3111">
            <v>0</v>
          </cell>
          <cell r="BH3111">
            <v>0</v>
          </cell>
          <cell r="BI3111">
            <v>0</v>
          </cell>
          <cell r="BJ3111">
            <v>0</v>
          </cell>
          <cell r="BK3111">
            <v>76</v>
          </cell>
          <cell r="BL3111">
            <v>2</v>
          </cell>
          <cell r="BM3111">
            <v>0</v>
          </cell>
          <cell r="BN3111">
            <v>0</v>
          </cell>
          <cell r="BO3111">
            <v>325</v>
          </cell>
          <cell r="BP3111">
            <v>10</v>
          </cell>
          <cell r="BQ3111">
            <v>0</v>
          </cell>
          <cell r="BR3111">
            <v>0</v>
          </cell>
          <cell r="BS3111">
            <v>195</v>
          </cell>
          <cell r="BT3111">
            <v>6</v>
          </cell>
          <cell r="BU3111">
            <v>0</v>
          </cell>
          <cell r="BV3111">
            <v>0</v>
          </cell>
          <cell r="BW3111">
            <v>0</v>
          </cell>
          <cell r="BX3111">
            <v>0</v>
          </cell>
          <cell r="BY3111">
            <v>0</v>
          </cell>
          <cell r="BZ3111">
            <v>0</v>
          </cell>
          <cell r="CA3111">
            <v>0</v>
          </cell>
          <cell r="CB3111">
            <v>0</v>
          </cell>
          <cell r="CC3111">
            <v>0</v>
          </cell>
          <cell r="CD3111">
            <v>0</v>
          </cell>
          <cell r="CE3111">
            <v>0</v>
          </cell>
          <cell r="CF3111">
            <v>0</v>
          </cell>
          <cell r="CG3111">
            <v>0</v>
          </cell>
          <cell r="CH3111">
            <v>0</v>
          </cell>
          <cell r="CI3111">
            <v>0</v>
          </cell>
          <cell r="CJ3111">
            <v>0</v>
          </cell>
          <cell r="CK3111">
            <v>0</v>
          </cell>
          <cell r="CL3111">
            <v>0</v>
          </cell>
          <cell r="CM3111">
            <v>0</v>
          </cell>
          <cell r="CN3111">
            <v>0</v>
          </cell>
          <cell r="CO3111">
            <v>0</v>
          </cell>
          <cell r="CP3111">
            <v>0</v>
          </cell>
          <cell r="CQ3111">
            <v>0</v>
          </cell>
          <cell r="CR3111">
            <v>0</v>
          </cell>
          <cell r="CS3111">
            <v>0</v>
          </cell>
          <cell r="CT3111">
            <v>0</v>
          </cell>
          <cell r="CU3111">
            <v>0</v>
          </cell>
          <cell r="CV3111">
            <v>0</v>
          </cell>
          <cell r="CW3111">
            <v>0</v>
          </cell>
          <cell r="CX3111">
            <v>0</v>
          </cell>
          <cell r="CY3111">
            <v>0</v>
          </cell>
          <cell r="CZ3111">
            <v>0</v>
          </cell>
          <cell r="DA3111">
            <v>0</v>
          </cell>
          <cell r="DB3111">
            <v>0</v>
          </cell>
          <cell r="DC3111">
            <v>0</v>
          </cell>
          <cell r="DD3111">
            <v>2544.699404</v>
          </cell>
          <cell r="DE3111">
            <v>0</v>
          </cell>
          <cell r="DG3111">
            <v>1787.0868</v>
          </cell>
          <cell r="DI3111">
            <v>0.03</v>
          </cell>
          <cell r="DJ3111">
            <v>53.612603999999997</v>
          </cell>
          <cell r="DK3111">
            <v>2.1521772745935627E-2</v>
          </cell>
          <cell r="DL3111">
            <v>0</v>
          </cell>
        </row>
        <row r="3112">
          <cell r="A3112" t="str">
            <v>TP-ACC-SOLL-TP-H200-14Q</v>
          </cell>
          <cell r="B3112" t="str">
            <v>SOLLEVATORE TRASPORTO PALETTE MAX H200 1400KG</v>
          </cell>
          <cell r="F3112">
            <v>6516.5263914893621</v>
          </cell>
          <cell r="H3112">
            <v>3062.7674040000002</v>
          </cell>
          <cell r="I3112">
            <v>0.53</v>
          </cell>
          <cell r="J3112" t="str">
            <v>BEMA</v>
          </cell>
          <cell r="K3112" t="str">
            <v>NEWZD</v>
          </cell>
          <cell r="L3112">
            <v>0</v>
          </cell>
          <cell r="M3112">
            <v>0</v>
          </cell>
          <cell r="N3112">
            <v>0</v>
          </cell>
          <cell r="O3112">
            <v>0</v>
          </cell>
          <cell r="P3112">
            <v>0</v>
          </cell>
          <cell r="Q3112">
            <v>0</v>
          </cell>
          <cell r="R3112">
            <v>0</v>
          </cell>
          <cell r="S3112">
            <v>0</v>
          </cell>
          <cell r="T3112">
            <v>0</v>
          </cell>
          <cell r="U3112">
            <v>0</v>
          </cell>
          <cell r="V3112">
            <v>0</v>
          </cell>
          <cell r="W3112">
            <v>0</v>
          </cell>
          <cell r="X3112">
            <v>0</v>
          </cell>
          <cell r="Y3112">
            <v>0</v>
          </cell>
          <cell r="Z3112">
            <v>0</v>
          </cell>
          <cell r="AA3112">
            <v>0</v>
          </cell>
          <cell r="AB3112">
            <v>0</v>
          </cell>
          <cell r="AC3112">
            <v>0</v>
          </cell>
          <cell r="AD3112">
            <v>0</v>
          </cell>
          <cell r="AE3112">
            <v>0</v>
          </cell>
          <cell r="AF3112">
            <v>0</v>
          </cell>
          <cell r="AG3112">
            <v>0</v>
          </cell>
          <cell r="AH3112">
            <v>0</v>
          </cell>
          <cell r="AI3112">
            <v>0</v>
          </cell>
          <cell r="AJ3112">
            <v>0</v>
          </cell>
          <cell r="AK3112">
            <v>0</v>
          </cell>
          <cell r="AL3112">
            <v>0</v>
          </cell>
          <cell r="AM3112">
            <v>0</v>
          </cell>
          <cell r="AN3112">
            <v>0</v>
          </cell>
          <cell r="AO3112">
            <v>0</v>
          </cell>
          <cell r="AP3112">
            <v>0</v>
          </cell>
          <cell r="AQ3112">
            <v>0</v>
          </cell>
          <cell r="AR3112">
            <v>0</v>
          </cell>
          <cell r="AS3112">
            <v>0</v>
          </cell>
          <cell r="AT3112">
            <v>0</v>
          </cell>
          <cell r="AU3112">
            <v>0</v>
          </cell>
          <cell r="AV3112">
            <v>2474.7674040000002</v>
          </cell>
          <cell r="AW3112">
            <v>180</v>
          </cell>
          <cell r="AX3112">
            <v>5</v>
          </cell>
          <cell r="AY3112">
            <v>0</v>
          </cell>
          <cell r="AZ3112">
            <v>0</v>
          </cell>
          <cell r="BA3112">
            <v>0</v>
          </cell>
          <cell r="BB3112">
            <v>0</v>
          </cell>
          <cell r="BC3112">
            <v>0</v>
          </cell>
          <cell r="BD3112">
            <v>0</v>
          </cell>
          <cell r="BE3112">
            <v>72</v>
          </cell>
          <cell r="BF3112">
            <v>2</v>
          </cell>
          <cell r="BG3112">
            <v>0</v>
          </cell>
          <cell r="BH3112">
            <v>0</v>
          </cell>
          <cell r="BI3112">
            <v>0</v>
          </cell>
          <cell r="BJ3112">
            <v>0</v>
          </cell>
          <cell r="BK3112">
            <v>76</v>
          </cell>
          <cell r="BL3112">
            <v>2</v>
          </cell>
          <cell r="BM3112">
            <v>0</v>
          </cell>
          <cell r="BN3112">
            <v>0</v>
          </cell>
          <cell r="BO3112">
            <v>162.5</v>
          </cell>
          <cell r="BP3112">
            <v>5</v>
          </cell>
          <cell r="BQ3112">
            <v>0</v>
          </cell>
          <cell r="BR3112">
            <v>0</v>
          </cell>
          <cell r="BS3112">
            <v>97.5</v>
          </cell>
          <cell r="BT3112">
            <v>3</v>
          </cell>
          <cell r="BU3112">
            <v>0</v>
          </cell>
          <cell r="BV3112">
            <v>0</v>
          </cell>
          <cell r="BW3112">
            <v>0</v>
          </cell>
          <cell r="BX3112">
            <v>0</v>
          </cell>
          <cell r="BY3112">
            <v>0</v>
          </cell>
          <cell r="BZ3112">
            <v>0</v>
          </cell>
          <cell r="CA3112">
            <v>0</v>
          </cell>
          <cell r="CB3112">
            <v>0</v>
          </cell>
          <cell r="CC3112">
            <v>0</v>
          </cell>
          <cell r="CD3112">
            <v>0</v>
          </cell>
          <cell r="CE3112">
            <v>0</v>
          </cell>
          <cell r="CF3112">
            <v>0</v>
          </cell>
          <cell r="CG3112">
            <v>0</v>
          </cell>
          <cell r="CH3112">
            <v>0</v>
          </cell>
          <cell r="CI3112">
            <v>0</v>
          </cell>
          <cell r="CJ3112">
            <v>0</v>
          </cell>
          <cell r="CK3112">
            <v>0</v>
          </cell>
          <cell r="CL3112">
            <v>0</v>
          </cell>
          <cell r="CM3112">
            <v>0</v>
          </cell>
          <cell r="CN3112">
            <v>0</v>
          </cell>
          <cell r="CO3112">
            <v>0</v>
          </cell>
          <cell r="CP3112">
            <v>0</v>
          </cell>
          <cell r="CQ3112">
            <v>0</v>
          </cell>
          <cell r="CR3112">
            <v>0</v>
          </cell>
          <cell r="CS3112">
            <v>0</v>
          </cell>
          <cell r="CT3112">
            <v>0</v>
          </cell>
          <cell r="CU3112">
            <v>0</v>
          </cell>
          <cell r="CV3112">
            <v>0</v>
          </cell>
          <cell r="CW3112">
            <v>0</v>
          </cell>
          <cell r="CX3112">
            <v>0</v>
          </cell>
          <cell r="CY3112">
            <v>0</v>
          </cell>
          <cell r="CZ3112">
            <v>0</v>
          </cell>
          <cell r="DA3112">
            <v>0</v>
          </cell>
          <cell r="DB3112">
            <v>0</v>
          </cell>
          <cell r="DC3112">
            <v>0</v>
          </cell>
          <cell r="DD3112">
            <v>3062.7674040000002</v>
          </cell>
          <cell r="DE3112">
            <v>0</v>
          </cell>
          <cell r="DG3112">
            <v>2402.6867999999999</v>
          </cell>
          <cell r="DI3112">
            <v>0.03</v>
          </cell>
          <cell r="DJ3112">
            <v>72.080603999999994</v>
          </cell>
          <cell r="DK3112">
            <v>2.4101689284213908E-2</v>
          </cell>
          <cell r="DL3112">
            <v>0</v>
          </cell>
        </row>
        <row r="3113">
          <cell r="A3113" t="str">
            <v>TP-CANT-H1-4</v>
          </cell>
          <cell r="B3113" t="str">
            <v>CANTONALI + FTC PRESENZA PILA</v>
          </cell>
          <cell r="F3113">
            <v>1438.5001702127659</v>
          </cell>
          <cell r="H3113">
            <v>676.09507999999994</v>
          </cell>
          <cell r="I3113">
            <v>0.53</v>
          </cell>
          <cell r="J3113" t="str">
            <v>BEMA</v>
          </cell>
          <cell r="K3113" t="str">
            <v>NEWZD</v>
          </cell>
          <cell r="L3113">
            <v>0</v>
          </cell>
          <cell r="M3113">
            <v>0</v>
          </cell>
          <cell r="N3113">
            <v>0</v>
          </cell>
          <cell r="O3113">
            <v>0</v>
          </cell>
          <cell r="P3113">
            <v>0</v>
          </cell>
          <cell r="Q3113">
            <v>0</v>
          </cell>
          <cell r="R3113">
            <v>0</v>
          </cell>
          <cell r="S3113">
            <v>0</v>
          </cell>
          <cell r="T3113">
            <v>0</v>
          </cell>
          <cell r="U3113">
            <v>0</v>
          </cell>
          <cell r="V3113">
            <v>0</v>
          </cell>
          <cell r="W3113">
            <v>0</v>
          </cell>
          <cell r="X3113">
            <v>0</v>
          </cell>
          <cell r="Y3113">
            <v>0</v>
          </cell>
          <cell r="Z3113">
            <v>0</v>
          </cell>
          <cell r="AA3113">
            <v>0</v>
          </cell>
          <cell r="AB3113">
            <v>0</v>
          </cell>
          <cell r="AC3113">
            <v>0</v>
          </cell>
          <cell r="AD3113">
            <v>0</v>
          </cell>
          <cell r="AE3113">
            <v>0</v>
          </cell>
          <cell r="AF3113">
            <v>0</v>
          </cell>
          <cell r="AG3113">
            <v>0</v>
          </cell>
          <cell r="AH3113">
            <v>0</v>
          </cell>
          <cell r="AI3113">
            <v>0</v>
          </cell>
          <cell r="AJ3113">
            <v>0</v>
          </cell>
          <cell r="AK3113">
            <v>0</v>
          </cell>
          <cell r="AL3113">
            <v>0</v>
          </cell>
          <cell r="AM3113">
            <v>0</v>
          </cell>
          <cell r="AN3113">
            <v>0</v>
          </cell>
          <cell r="AO3113">
            <v>0</v>
          </cell>
          <cell r="AP3113">
            <v>0</v>
          </cell>
          <cell r="AQ3113">
            <v>0</v>
          </cell>
          <cell r="AR3113">
            <v>0</v>
          </cell>
          <cell r="AS3113">
            <v>0</v>
          </cell>
          <cell r="AT3113">
            <v>0</v>
          </cell>
          <cell r="AU3113">
            <v>0</v>
          </cell>
          <cell r="AV3113">
            <v>513.59507999999994</v>
          </cell>
          <cell r="AW3113">
            <v>0</v>
          </cell>
          <cell r="AX3113">
            <v>0</v>
          </cell>
          <cell r="AY3113">
            <v>0</v>
          </cell>
          <cell r="AZ3113">
            <v>0</v>
          </cell>
          <cell r="BA3113">
            <v>0</v>
          </cell>
          <cell r="BB3113">
            <v>0</v>
          </cell>
          <cell r="BC3113">
            <v>0</v>
          </cell>
          <cell r="BD3113">
            <v>0</v>
          </cell>
          <cell r="BE3113">
            <v>0</v>
          </cell>
          <cell r="BF3113">
            <v>0</v>
          </cell>
          <cell r="BG3113">
            <v>0</v>
          </cell>
          <cell r="BH3113">
            <v>0</v>
          </cell>
          <cell r="BI3113">
            <v>0</v>
          </cell>
          <cell r="BJ3113">
            <v>0</v>
          </cell>
          <cell r="BK3113">
            <v>0</v>
          </cell>
          <cell r="BL3113">
            <v>0</v>
          </cell>
          <cell r="BM3113">
            <v>0</v>
          </cell>
          <cell r="BN3113">
            <v>0</v>
          </cell>
          <cell r="BO3113">
            <v>32.5</v>
          </cell>
          <cell r="BP3113">
            <v>1</v>
          </cell>
          <cell r="BQ3113">
            <v>0</v>
          </cell>
          <cell r="BR3113">
            <v>0</v>
          </cell>
          <cell r="BS3113">
            <v>130</v>
          </cell>
          <cell r="BT3113">
            <v>4</v>
          </cell>
          <cell r="BU3113">
            <v>0</v>
          </cell>
          <cell r="BV3113">
            <v>0</v>
          </cell>
          <cell r="BW3113">
            <v>0</v>
          </cell>
          <cell r="BX3113">
            <v>0</v>
          </cell>
          <cell r="BY3113">
            <v>0</v>
          </cell>
          <cell r="BZ3113">
            <v>0</v>
          </cell>
          <cell r="CA3113">
            <v>0</v>
          </cell>
          <cell r="CB3113">
            <v>0</v>
          </cell>
          <cell r="CC3113">
            <v>0</v>
          </cell>
          <cell r="CD3113">
            <v>0</v>
          </cell>
          <cell r="CE3113">
            <v>0</v>
          </cell>
          <cell r="CF3113">
            <v>0</v>
          </cell>
          <cell r="CG3113">
            <v>0</v>
          </cell>
          <cell r="CH3113">
            <v>0</v>
          </cell>
          <cell r="CI3113">
            <v>0</v>
          </cell>
          <cell r="CJ3113">
            <v>0</v>
          </cell>
          <cell r="CK3113">
            <v>0</v>
          </cell>
          <cell r="CL3113">
            <v>0</v>
          </cell>
          <cell r="CM3113">
            <v>0</v>
          </cell>
          <cell r="CN3113">
            <v>0</v>
          </cell>
          <cell r="CO3113">
            <v>0</v>
          </cell>
          <cell r="CP3113">
            <v>0</v>
          </cell>
          <cell r="CQ3113">
            <v>0</v>
          </cell>
          <cell r="CR3113">
            <v>0</v>
          </cell>
          <cell r="CS3113">
            <v>0</v>
          </cell>
          <cell r="CT3113">
            <v>0</v>
          </cell>
          <cell r="CU3113">
            <v>0</v>
          </cell>
          <cell r="CV3113">
            <v>0</v>
          </cell>
          <cell r="CW3113">
            <v>0</v>
          </cell>
          <cell r="CX3113">
            <v>0</v>
          </cell>
          <cell r="CY3113">
            <v>0</v>
          </cell>
          <cell r="CZ3113">
            <v>0</v>
          </cell>
          <cell r="DA3113">
            <v>0</v>
          </cell>
          <cell r="DB3113">
            <v>0</v>
          </cell>
          <cell r="DC3113">
            <v>0</v>
          </cell>
          <cell r="DD3113">
            <v>676.09507999999994</v>
          </cell>
          <cell r="DE3113">
            <v>0</v>
          </cell>
          <cell r="DG3113">
            <v>498.63599999999997</v>
          </cell>
          <cell r="DI3113">
            <v>0.03</v>
          </cell>
          <cell r="DJ3113">
            <v>14.959079999999998</v>
          </cell>
          <cell r="DK3113">
            <v>2.2626328017230947E-2</v>
          </cell>
          <cell r="DL3113">
            <v>0</v>
          </cell>
        </row>
        <row r="3114">
          <cell r="A3114" t="str">
            <v>TPCAR-NAV-BASE</v>
          </cell>
          <cell r="B3114" t="str">
            <v>SHUTTLE per ASSERVIMENTO BASE</v>
          </cell>
          <cell r="F3114">
            <v>18213.751139404259</v>
          </cell>
          <cell r="H3114">
            <v>8560.4630355200006</v>
          </cell>
          <cell r="I3114">
            <v>0.53</v>
          </cell>
          <cell r="J3114" t="str">
            <v>BEMA</v>
          </cell>
          <cell r="K3114" t="str">
            <v>NEWZD</v>
          </cell>
          <cell r="L3114">
            <v>0</v>
          </cell>
          <cell r="M3114">
            <v>0</v>
          </cell>
          <cell r="N3114">
            <v>0</v>
          </cell>
          <cell r="O3114">
            <v>0</v>
          </cell>
          <cell r="P3114">
            <v>0</v>
          </cell>
          <cell r="Q3114">
            <v>0</v>
          </cell>
          <cell r="R3114">
            <v>0</v>
          </cell>
          <cell r="S3114">
            <v>0</v>
          </cell>
          <cell r="T3114">
            <v>0</v>
          </cell>
          <cell r="U3114">
            <v>0</v>
          </cell>
          <cell r="V3114">
            <v>0</v>
          </cell>
          <cell r="W3114">
            <v>0</v>
          </cell>
          <cell r="X3114">
            <v>0</v>
          </cell>
          <cell r="Y3114">
            <v>0</v>
          </cell>
          <cell r="Z3114">
            <v>0</v>
          </cell>
          <cell r="AA3114">
            <v>0</v>
          </cell>
          <cell r="AB3114">
            <v>0</v>
          </cell>
          <cell r="AC3114">
            <v>0</v>
          </cell>
          <cell r="AD3114">
            <v>0</v>
          </cell>
          <cell r="AE3114">
            <v>0</v>
          </cell>
          <cell r="AF3114">
            <v>0</v>
          </cell>
          <cell r="AG3114">
            <v>0</v>
          </cell>
          <cell r="AH3114">
            <v>0</v>
          </cell>
          <cell r="AI3114">
            <v>0</v>
          </cell>
          <cell r="AJ3114">
            <v>0</v>
          </cell>
          <cell r="AK3114">
            <v>0</v>
          </cell>
          <cell r="AL3114">
            <v>0</v>
          </cell>
          <cell r="AM3114">
            <v>0</v>
          </cell>
          <cell r="AN3114">
            <v>0</v>
          </cell>
          <cell r="AO3114">
            <v>0</v>
          </cell>
          <cell r="AP3114">
            <v>0</v>
          </cell>
          <cell r="AQ3114">
            <v>0</v>
          </cell>
          <cell r="AR3114">
            <v>0</v>
          </cell>
          <cell r="AS3114">
            <v>0</v>
          </cell>
          <cell r="AT3114">
            <v>0</v>
          </cell>
          <cell r="AU3114">
            <v>0</v>
          </cell>
          <cell r="AV3114">
            <v>4256.4630355200006</v>
          </cell>
          <cell r="AW3114">
            <v>576</v>
          </cell>
          <cell r="AX3114">
            <v>16</v>
          </cell>
          <cell r="AY3114">
            <v>0</v>
          </cell>
          <cell r="AZ3114">
            <v>0</v>
          </cell>
          <cell r="BA3114">
            <v>0</v>
          </cell>
          <cell r="BB3114">
            <v>0</v>
          </cell>
          <cell r="BC3114">
            <v>0</v>
          </cell>
          <cell r="BD3114">
            <v>0</v>
          </cell>
          <cell r="BE3114">
            <v>432</v>
          </cell>
          <cell r="BF3114">
            <v>12</v>
          </cell>
          <cell r="BG3114">
            <v>0</v>
          </cell>
          <cell r="BH3114">
            <v>0</v>
          </cell>
          <cell r="BI3114">
            <v>0</v>
          </cell>
          <cell r="BJ3114">
            <v>0</v>
          </cell>
          <cell r="BK3114">
            <v>1216</v>
          </cell>
          <cell r="BL3114">
            <v>32</v>
          </cell>
          <cell r="BM3114">
            <v>0</v>
          </cell>
          <cell r="BN3114">
            <v>0</v>
          </cell>
          <cell r="BO3114">
            <v>1462.5</v>
          </cell>
          <cell r="BP3114">
            <v>45</v>
          </cell>
          <cell r="BQ3114">
            <v>0</v>
          </cell>
          <cell r="BR3114">
            <v>0</v>
          </cell>
          <cell r="BS3114">
            <v>617.5</v>
          </cell>
          <cell r="BT3114">
            <v>19</v>
          </cell>
          <cell r="BU3114">
            <v>0</v>
          </cell>
          <cell r="BV3114">
            <v>0</v>
          </cell>
          <cell r="BW3114">
            <v>0</v>
          </cell>
          <cell r="BX3114">
            <v>0</v>
          </cell>
          <cell r="BY3114">
            <v>0</v>
          </cell>
          <cell r="BZ3114">
            <v>0</v>
          </cell>
          <cell r="CA3114">
            <v>0</v>
          </cell>
          <cell r="CB3114">
            <v>0</v>
          </cell>
          <cell r="CC3114">
            <v>0</v>
          </cell>
          <cell r="CD3114">
            <v>0</v>
          </cell>
          <cell r="CE3114">
            <v>0</v>
          </cell>
          <cell r="CF3114">
            <v>0</v>
          </cell>
          <cell r="CG3114">
            <v>0</v>
          </cell>
          <cell r="CH3114">
            <v>0</v>
          </cell>
          <cell r="CI3114">
            <v>0</v>
          </cell>
          <cell r="CJ3114">
            <v>0</v>
          </cell>
          <cell r="CK3114">
            <v>0</v>
          </cell>
          <cell r="CL3114">
            <v>0</v>
          </cell>
          <cell r="CM3114">
            <v>0</v>
          </cell>
          <cell r="CN3114">
            <v>0</v>
          </cell>
          <cell r="CO3114">
            <v>0</v>
          </cell>
          <cell r="CP3114">
            <v>0</v>
          </cell>
          <cell r="CQ3114">
            <v>0</v>
          </cell>
          <cell r="CR3114">
            <v>0</v>
          </cell>
          <cell r="CS3114">
            <v>0</v>
          </cell>
          <cell r="CT3114">
            <v>0</v>
          </cell>
          <cell r="CU3114">
            <v>0</v>
          </cell>
          <cell r="CV3114">
            <v>0</v>
          </cell>
          <cell r="CW3114">
            <v>0</v>
          </cell>
          <cell r="CX3114">
            <v>0</v>
          </cell>
          <cell r="CY3114">
            <v>0</v>
          </cell>
          <cell r="CZ3114">
            <v>0</v>
          </cell>
          <cell r="DA3114">
            <v>0</v>
          </cell>
          <cell r="DB3114">
            <v>0</v>
          </cell>
          <cell r="DC3114">
            <v>0</v>
          </cell>
          <cell r="DD3114">
            <v>8560.4630355200006</v>
          </cell>
          <cell r="DE3114">
            <v>0</v>
          </cell>
          <cell r="DG3114">
            <v>4132.4883840000002</v>
          </cell>
          <cell r="DI3114">
            <v>0.03</v>
          </cell>
          <cell r="DJ3114">
            <v>123.97465152000001</v>
          </cell>
          <cell r="DK3114">
            <v>1.4695053898861624E-2</v>
          </cell>
          <cell r="DL3114">
            <v>0</v>
          </cell>
        </row>
        <row r="3115">
          <cell r="A3115" t="str">
            <v>TPCAR-NAV-L10000</v>
          </cell>
          <cell r="B3115" t="str">
            <v>SHUTTLE per ASSERVIMENTO CORSA=10000</v>
          </cell>
          <cell r="F3115">
            <v>23911.132586212767</v>
          </cell>
          <cell r="H3115">
            <v>11238.232315519999</v>
          </cell>
          <cell r="I3115">
            <v>0.53</v>
          </cell>
          <cell r="J3115" t="str">
            <v>BEMA</v>
          </cell>
          <cell r="K3115" t="str">
            <v>NEWZD</v>
          </cell>
          <cell r="L3115">
            <v>0</v>
          </cell>
          <cell r="M3115">
            <v>0</v>
          </cell>
          <cell r="N3115">
            <v>0</v>
          </cell>
          <cell r="O3115">
            <v>0</v>
          </cell>
          <cell r="P3115">
            <v>0</v>
          </cell>
          <cell r="Q3115">
            <v>0</v>
          </cell>
          <cell r="R3115">
            <v>0</v>
          </cell>
          <cell r="S3115">
            <v>0</v>
          </cell>
          <cell r="T3115">
            <v>0</v>
          </cell>
          <cell r="U3115">
            <v>0</v>
          </cell>
          <cell r="V3115">
            <v>0</v>
          </cell>
          <cell r="W3115">
            <v>0</v>
          </cell>
          <cell r="X3115">
            <v>0</v>
          </cell>
          <cell r="Y3115">
            <v>0</v>
          </cell>
          <cell r="Z3115">
            <v>0</v>
          </cell>
          <cell r="AA3115">
            <v>0</v>
          </cell>
          <cell r="AB3115">
            <v>0</v>
          </cell>
          <cell r="AC3115">
            <v>0</v>
          </cell>
          <cell r="AD3115">
            <v>0</v>
          </cell>
          <cell r="AE3115">
            <v>0</v>
          </cell>
          <cell r="AF3115">
            <v>0</v>
          </cell>
          <cell r="AG3115">
            <v>0</v>
          </cell>
          <cell r="AH3115">
            <v>0</v>
          </cell>
          <cell r="AI3115">
            <v>0</v>
          </cell>
          <cell r="AJ3115">
            <v>0</v>
          </cell>
          <cell r="AK3115">
            <v>0</v>
          </cell>
          <cell r="AL3115">
            <v>0</v>
          </cell>
          <cell r="AM3115">
            <v>0</v>
          </cell>
          <cell r="AN3115">
            <v>0</v>
          </cell>
          <cell r="AO3115">
            <v>0</v>
          </cell>
          <cell r="AP3115">
            <v>0</v>
          </cell>
          <cell r="AQ3115">
            <v>0</v>
          </cell>
          <cell r="AR3115">
            <v>0</v>
          </cell>
          <cell r="AS3115">
            <v>0</v>
          </cell>
          <cell r="AT3115">
            <v>0</v>
          </cell>
          <cell r="AU3115">
            <v>0</v>
          </cell>
          <cell r="AV3115">
            <v>6934.2323155200002</v>
          </cell>
          <cell r="AW3115">
            <v>576</v>
          </cell>
          <cell r="AX3115">
            <v>16</v>
          </cell>
          <cell r="AY3115">
            <v>0</v>
          </cell>
          <cell r="AZ3115">
            <v>0</v>
          </cell>
          <cell r="BA3115">
            <v>0</v>
          </cell>
          <cell r="BB3115">
            <v>0</v>
          </cell>
          <cell r="BC3115">
            <v>0</v>
          </cell>
          <cell r="BD3115">
            <v>0</v>
          </cell>
          <cell r="BE3115">
            <v>432</v>
          </cell>
          <cell r="BF3115">
            <v>12</v>
          </cell>
          <cell r="BG3115">
            <v>0</v>
          </cell>
          <cell r="BH3115">
            <v>0</v>
          </cell>
          <cell r="BI3115">
            <v>0</v>
          </cell>
          <cell r="BJ3115">
            <v>0</v>
          </cell>
          <cell r="BK3115">
            <v>1216</v>
          </cell>
          <cell r="BL3115">
            <v>32</v>
          </cell>
          <cell r="BM3115">
            <v>0</v>
          </cell>
          <cell r="BN3115">
            <v>0</v>
          </cell>
          <cell r="BO3115">
            <v>1462.5</v>
          </cell>
          <cell r="BP3115">
            <v>45</v>
          </cell>
          <cell r="BQ3115">
            <v>0</v>
          </cell>
          <cell r="BR3115">
            <v>0</v>
          </cell>
          <cell r="BS3115">
            <v>617.5</v>
          </cell>
          <cell r="BT3115">
            <v>19</v>
          </cell>
          <cell r="BU3115">
            <v>0</v>
          </cell>
          <cell r="BV3115">
            <v>0</v>
          </cell>
          <cell r="BW3115">
            <v>0</v>
          </cell>
          <cell r="BX3115">
            <v>0</v>
          </cell>
          <cell r="BY3115">
            <v>0</v>
          </cell>
          <cell r="BZ3115">
            <v>0</v>
          </cell>
          <cell r="CA3115">
            <v>0</v>
          </cell>
          <cell r="CB3115">
            <v>0</v>
          </cell>
          <cell r="CC3115">
            <v>0</v>
          </cell>
          <cell r="CD3115">
            <v>0</v>
          </cell>
          <cell r="CE3115">
            <v>0</v>
          </cell>
          <cell r="CF3115">
            <v>0</v>
          </cell>
          <cell r="CG3115">
            <v>0</v>
          </cell>
          <cell r="CH3115">
            <v>0</v>
          </cell>
          <cell r="CI3115">
            <v>0</v>
          </cell>
          <cell r="CJ3115">
            <v>0</v>
          </cell>
          <cell r="CK3115">
            <v>0</v>
          </cell>
          <cell r="CL3115">
            <v>0</v>
          </cell>
          <cell r="CM3115">
            <v>0</v>
          </cell>
          <cell r="CN3115">
            <v>0</v>
          </cell>
          <cell r="CO3115">
            <v>0</v>
          </cell>
          <cell r="CP3115">
            <v>0</v>
          </cell>
          <cell r="CQ3115">
            <v>0</v>
          </cell>
          <cell r="CR3115">
            <v>0</v>
          </cell>
          <cell r="CS3115">
            <v>0</v>
          </cell>
          <cell r="CT3115">
            <v>0</v>
          </cell>
          <cell r="CU3115">
            <v>0</v>
          </cell>
          <cell r="CV3115">
            <v>0</v>
          </cell>
          <cell r="CW3115">
            <v>0</v>
          </cell>
          <cell r="CX3115">
            <v>0</v>
          </cell>
          <cell r="CY3115">
            <v>0</v>
          </cell>
          <cell r="CZ3115">
            <v>0</v>
          </cell>
          <cell r="DA3115">
            <v>0</v>
          </cell>
          <cell r="DB3115">
            <v>0</v>
          </cell>
          <cell r="DC3115">
            <v>0</v>
          </cell>
          <cell r="DD3115">
            <v>11238.232315519999</v>
          </cell>
          <cell r="DE3115">
            <v>0</v>
          </cell>
          <cell r="DG3115">
            <v>6732.2643840000001</v>
          </cell>
          <cell r="DI3115">
            <v>0.03</v>
          </cell>
          <cell r="DJ3115">
            <v>201.96793152000001</v>
          </cell>
          <cell r="DK3115">
            <v>1.8300389016849418E-2</v>
          </cell>
          <cell r="DL3115">
            <v>0</v>
          </cell>
        </row>
        <row r="3116">
          <cell r="A3116" t="str">
            <v>TPCAR-NAV-L5000</v>
          </cell>
          <cell r="B3116" t="str">
            <v>SHUTTLE per ASSERVIMENTO CORSA=5000</v>
          </cell>
          <cell r="F3116">
            <v>28734.906067063836</v>
          </cell>
          <cell r="H3116">
            <v>13505.405851520001</v>
          </cell>
          <cell r="I3116">
            <v>0.53</v>
          </cell>
          <cell r="J3116" t="str">
            <v>BEMA</v>
          </cell>
          <cell r="K3116" t="str">
            <v>NEWZD</v>
          </cell>
          <cell r="L3116">
            <v>0</v>
          </cell>
          <cell r="M3116">
            <v>0</v>
          </cell>
          <cell r="N3116">
            <v>0</v>
          </cell>
          <cell r="O3116">
            <v>0</v>
          </cell>
          <cell r="P3116">
            <v>0</v>
          </cell>
          <cell r="Q3116">
            <v>0</v>
          </cell>
          <cell r="R3116">
            <v>0</v>
          </cell>
          <cell r="S3116">
            <v>0</v>
          </cell>
          <cell r="T3116">
            <v>0</v>
          </cell>
          <cell r="U3116">
            <v>0</v>
          </cell>
          <cell r="V3116">
            <v>0</v>
          </cell>
          <cell r="W3116">
            <v>0</v>
          </cell>
          <cell r="X3116">
            <v>0</v>
          </cell>
          <cell r="Y3116">
            <v>0</v>
          </cell>
          <cell r="Z3116">
            <v>0</v>
          </cell>
          <cell r="AA3116">
            <v>0</v>
          </cell>
          <cell r="AB3116">
            <v>0</v>
          </cell>
          <cell r="AC3116">
            <v>0</v>
          </cell>
          <cell r="AD3116">
            <v>0</v>
          </cell>
          <cell r="AE3116">
            <v>0</v>
          </cell>
          <cell r="AF3116">
            <v>0</v>
          </cell>
          <cell r="AG3116">
            <v>0</v>
          </cell>
          <cell r="AH3116">
            <v>0</v>
          </cell>
          <cell r="AI3116">
            <v>0</v>
          </cell>
          <cell r="AJ3116">
            <v>0</v>
          </cell>
          <cell r="AK3116">
            <v>0</v>
          </cell>
          <cell r="AL3116">
            <v>0</v>
          </cell>
          <cell r="AM3116">
            <v>0</v>
          </cell>
          <cell r="AN3116">
            <v>0</v>
          </cell>
          <cell r="AO3116">
            <v>0</v>
          </cell>
          <cell r="AP3116">
            <v>0</v>
          </cell>
          <cell r="AQ3116">
            <v>0</v>
          </cell>
          <cell r="AR3116">
            <v>0</v>
          </cell>
          <cell r="AS3116">
            <v>0</v>
          </cell>
          <cell r="AT3116">
            <v>0</v>
          </cell>
          <cell r="AU3116">
            <v>0</v>
          </cell>
          <cell r="AV3116">
            <v>8659.9058515200013</v>
          </cell>
          <cell r="AW3116">
            <v>648</v>
          </cell>
          <cell r="AX3116">
            <v>18</v>
          </cell>
          <cell r="AY3116">
            <v>0</v>
          </cell>
          <cell r="AZ3116">
            <v>0</v>
          </cell>
          <cell r="BA3116">
            <v>0</v>
          </cell>
          <cell r="BB3116">
            <v>0</v>
          </cell>
          <cell r="BC3116">
            <v>0</v>
          </cell>
          <cell r="BD3116">
            <v>0</v>
          </cell>
          <cell r="BE3116">
            <v>468</v>
          </cell>
          <cell r="BF3116">
            <v>13</v>
          </cell>
          <cell r="BG3116">
            <v>0</v>
          </cell>
          <cell r="BH3116">
            <v>0</v>
          </cell>
          <cell r="BI3116">
            <v>0</v>
          </cell>
          <cell r="BJ3116">
            <v>0</v>
          </cell>
          <cell r="BK3116">
            <v>1292</v>
          </cell>
          <cell r="BL3116">
            <v>34</v>
          </cell>
          <cell r="BM3116">
            <v>0</v>
          </cell>
          <cell r="BN3116">
            <v>0</v>
          </cell>
          <cell r="BO3116">
            <v>1722.5</v>
          </cell>
          <cell r="BP3116">
            <v>53</v>
          </cell>
          <cell r="BQ3116">
            <v>0</v>
          </cell>
          <cell r="BR3116">
            <v>0</v>
          </cell>
          <cell r="BS3116">
            <v>715</v>
          </cell>
          <cell r="BT3116">
            <v>22</v>
          </cell>
          <cell r="BU3116">
            <v>0</v>
          </cell>
          <cell r="BV3116">
            <v>0</v>
          </cell>
          <cell r="BW3116">
            <v>0</v>
          </cell>
          <cell r="BX3116">
            <v>0</v>
          </cell>
          <cell r="BY3116">
            <v>0</v>
          </cell>
          <cell r="BZ3116">
            <v>0</v>
          </cell>
          <cell r="CA3116">
            <v>0</v>
          </cell>
          <cell r="CB3116">
            <v>0</v>
          </cell>
          <cell r="CC3116">
            <v>0</v>
          </cell>
          <cell r="CD3116">
            <v>0</v>
          </cell>
          <cell r="CE3116">
            <v>0</v>
          </cell>
          <cell r="CF3116">
            <v>0</v>
          </cell>
          <cell r="CG3116">
            <v>0</v>
          </cell>
          <cell r="CH3116">
            <v>0</v>
          </cell>
          <cell r="CI3116">
            <v>0</v>
          </cell>
          <cell r="CJ3116">
            <v>0</v>
          </cell>
          <cell r="CK3116">
            <v>0</v>
          </cell>
          <cell r="CL3116">
            <v>0</v>
          </cell>
          <cell r="CM3116">
            <v>0</v>
          </cell>
          <cell r="CN3116">
            <v>0</v>
          </cell>
          <cell r="CO3116">
            <v>0</v>
          </cell>
          <cell r="CP3116">
            <v>0</v>
          </cell>
          <cell r="CQ3116">
            <v>0</v>
          </cell>
          <cell r="CR3116">
            <v>0</v>
          </cell>
          <cell r="CS3116">
            <v>0</v>
          </cell>
          <cell r="CT3116">
            <v>0</v>
          </cell>
          <cell r="CU3116">
            <v>0</v>
          </cell>
          <cell r="CV3116">
            <v>0</v>
          </cell>
          <cell r="CW3116">
            <v>0</v>
          </cell>
          <cell r="CX3116">
            <v>0</v>
          </cell>
          <cell r="CY3116">
            <v>0</v>
          </cell>
          <cell r="CZ3116">
            <v>0</v>
          </cell>
          <cell r="DA3116">
            <v>0</v>
          </cell>
          <cell r="DB3116">
            <v>0</v>
          </cell>
          <cell r="DC3116">
            <v>0</v>
          </cell>
          <cell r="DD3116">
            <v>13505.405851520001</v>
          </cell>
          <cell r="DE3116">
            <v>0</v>
          </cell>
          <cell r="DG3116">
            <v>8407.6755840000005</v>
          </cell>
          <cell r="DI3116">
            <v>0.03</v>
          </cell>
          <cell r="DJ3116">
            <v>252.23026752000001</v>
          </cell>
          <cell r="DK3116">
            <v>1.9031685343738069E-2</v>
          </cell>
          <cell r="DL3116">
            <v>0</v>
          </cell>
        </row>
        <row r="3117">
          <cell r="A3117" t="str">
            <v>TPCAR-NAV-L7500</v>
          </cell>
          <cell r="B3117" t="str">
            <v>SHUTTLE per ASSERVIMENTO CORSA=7500</v>
          </cell>
          <cell r="F3117">
            <v>22485.52113974468</v>
          </cell>
          <cell r="H3117">
            <v>10568.19493568</v>
          </cell>
          <cell r="I3117">
            <v>0.53</v>
          </cell>
          <cell r="J3117" t="str">
            <v>BEMA</v>
          </cell>
          <cell r="K3117" t="str">
            <v>NEWZD</v>
          </cell>
          <cell r="L3117">
            <v>0</v>
          </cell>
          <cell r="M3117">
            <v>0</v>
          </cell>
          <cell r="N3117">
            <v>0</v>
          </cell>
          <cell r="O3117">
            <v>0</v>
          </cell>
          <cell r="P3117">
            <v>0</v>
          </cell>
          <cell r="Q3117">
            <v>0</v>
          </cell>
          <cell r="R3117">
            <v>0</v>
          </cell>
          <cell r="S3117">
            <v>0</v>
          </cell>
          <cell r="T3117">
            <v>0</v>
          </cell>
          <cell r="U3117">
            <v>0</v>
          </cell>
          <cell r="V3117">
            <v>0</v>
          </cell>
          <cell r="W3117">
            <v>0</v>
          </cell>
          <cell r="X3117">
            <v>0</v>
          </cell>
          <cell r="Y3117">
            <v>0</v>
          </cell>
          <cell r="Z3117">
            <v>0</v>
          </cell>
          <cell r="AA3117">
            <v>0</v>
          </cell>
          <cell r="AB3117">
            <v>0</v>
          </cell>
          <cell r="AC3117">
            <v>0</v>
          </cell>
          <cell r="AD3117">
            <v>0</v>
          </cell>
          <cell r="AE3117">
            <v>0</v>
          </cell>
          <cell r="AF3117">
            <v>0</v>
          </cell>
          <cell r="AG3117">
            <v>0</v>
          </cell>
          <cell r="AH3117">
            <v>0</v>
          </cell>
          <cell r="AI3117">
            <v>0</v>
          </cell>
          <cell r="AJ3117">
            <v>0</v>
          </cell>
          <cell r="AK3117">
            <v>0</v>
          </cell>
          <cell r="AL3117">
            <v>0</v>
          </cell>
          <cell r="AM3117">
            <v>0</v>
          </cell>
          <cell r="AN3117">
            <v>0</v>
          </cell>
          <cell r="AO3117">
            <v>0</v>
          </cell>
          <cell r="AP3117">
            <v>0</v>
          </cell>
          <cell r="AQ3117">
            <v>0</v>
          </cell>
          <cell r="AR3117">
            <v>0</v>
          </cell>
          <cell r="AS3117">
            <v>0</v>
          </cell>
          <cell r="AT3117">
            <v>0</v>
          </cell>
          <cell r="AU3117">
            <v>0</v>
          </cell>
          <cell r="AV3117">
            <v>6264.1949356800005</v>
          </cell>
          <cell r="AW3117">
            <v>576</v>
          </cell>
          <cell r="AX3117">
            <v>16</v>
          </cell>
          <cell r="AY3117">
            <v>0</v>
          </cell>
          <cell r="AZ3117">
            <v>0</v>
          </cell>
          <cell r="BA3117">
            <v>0</v>
          </cell>
          <cell r="BB3117">
            <v>0</v>
          </cell>
          <cell r="BC3117">
            <v>0</v>
          </cell>
          <cell r="BD3117">
            <v>0</v>
          </cell>
          <cell r="BE3117">
            <v>432</v>
          </cell>
          <cell r="BF3117">
            <v>12</v>
          </cell>
          <cell r="BG3117">
            <v>0</v>
          </cell>
          <cell r="BH3117">
            <v>0</v>
          </cell>
          <cell r="BI3117">
            <v>0</v>
          </cell>
          <cell r="BJ3117">
            <v>0</v>
          </cell>
          <cell r="BK3117">
            <v>1216</v>
          </cell>
          <cell r="BL3117">
            <v>32</v>
          </cell>
          <cell r="BM3117">
            <v>0</v>
          </cell>
          <cell r="BN3117">
            <v>0</v>
          </cell>
          <cell r="BO3117">
            <v>1462.5</v>
          </cell>
          <cell r="BP3117">
            <v>45</v>
          </cell>
          <cell r="BQ3117">
            <v>0</v>
          </cell>
          <cell r="BR3117">
            <v>0</v>
          </cell>
          <cell r="BS3117">
            <v>617.5</v>
          </cell>
          <cell r="BT3117">
            <v>19</v>
          </cell>
          <cell r="BU3117">
            <v>0</v>
          </cell>
          <cell r="BV3117">
            <v>0</v>
          </cell>
          <cell r="BW3117">
            <v>0</v>
          </cell>
          <cell r="BX3117">
            <v>0</v>
          </cell>
          <cell r="BY3117">
            <v>0</v>
          </cell>
          <cell r="BZ3117">
            <v>0</v>
          </cell>
          <cell r="CA3117">
            <v>0</v>
          </cell>
          <cell r="CB3117">
            <v>0</v>
          </cell>
          <cell r="CC3117">
            <v>0</v>
          </cell>
          <cell r="CD3117">
            <v>0</v>
          </cell>
          <cell r="CE3117">
            <v>0</v>
          </cell>
          <cell r="CF3117">
            <v>0</v>
          </cell>
          <cell r="CG3117">
            <v>0</v>
          </cell>
          <cell r="CH3117">
            <v>0</v>
          </cell>
          <cell r="CI3117">
            <v>0</v>
          </cell>
          <cell r="CJ3117">
            <v>0</v>
          </cell>
          <cell r="CK3117">
            <v>0</v>
          </cell>
          <cell r="CL3117">
            <v>0</v>
          </cell>
          <cell r="CM3117">
            <v>0</v>
          </cell>
          <cell r="CN3117">
            <v>0</v>
          </cell>
          <cell r="CO3117">
            <v>0</v>
          </cell>
          <cell r="CP3117">
            <v>0</v>
          </cell>
          <cell r="CQ3117">
            <v>0</v>
          </cell>
          <cell r="CR3117">
            <v>0</v>
          </cell>
          <cell r="CS3117">
            <v>0</v>
          </cell>
          <cell r="CT3117">
            <v>0</v>
          </cell>
          <cell r="CU3117">
            <v>0</v>
          </cell>
          <cell r="CV3117">
            <v>0</v>
          </cell>
          <cell r="CW3117">
            <v>0</v>
          </cell>
          <cell r="CX3117">
            <v>0</v>
          </cell>
          <cell r="CY3117">
            <v>0</v>
          </cell>
          <cell r="CZ3117">
            <v>0</v>
          </cell>
          <cell r="DA3117">
            <v>0</v>
          </cell>
          <cell r="DB3117">
            <v>0</v>
          </cell>
          <cell r="DC3117">
            <v>0</v>
          </cell>
          <cell r="DD3117">
            <v>10568.19493568</v>
          </cell>
          <cell r="DE3117">
            <v>0</v>
          </cell>
          <cell r="DG3117">
            <v>6081.7426560000004</v>
          </cell>
          <cell r="DI3117">
            <v>0.03</v>
          </cell>
          <cell r="DJ3117">
            <v>182.45227968</v>
          </cell>
          <cell r="DK3117">
            <v>1.7567571787906237E-2</v>
          </cell>
          <cell r="DL3117">
            <v>0</v>
          </cell>
        </row>
        <row r="3118">
          <cell r="A3118" t="str">
            <v>TPDEV-TAV-3CA1020</v>
          </cell>
          <cell r="B3118" t="str">
            <v>Devio a tavola rotante con 3 catene LU 1000 D1950 senza carter</v>
          </cell>
          <cell r="F3118">
            <v>17079.773617021277</v>
          </cell>
          <cell r="H3118">
            <v>8027.4935999999998</v>
          </cell>
          <cell r="I3118">
            <v>0.53</v>
          </cell>
          <cell r="J3118" t="str">
            <v>BEMA</v>
          </cell>
          <cell r="K3118" t="str">
            <v>NEWZD</v>
          </cell>
          <cell r="L3118">
            <v>0</v>
          </cell>
          <cell r="M3118">
            <v>0</v>
          </cell>
          <cell r="N3118">
            <v>0</v>
          </cell>
          <cell r="O3118">
            <v>0</v>
          </cell>
          <cell r="P3118">
            <v>0</v>
          </cell>
          <cell r="Q3118">
            <v>0</v>
          </cell>
          <cell r="R3118">
            <v>0</v>
          </cell>
          <cell r="S3118">
            <v>0</v>
          </cell>
          <cell r="T3118">
            <v>0</v>
          </cell>
          <cell r="U3118">
            <v>0</v>
          </cell>
          <cell r="V3118">
            <v>0</v>
          </cell>
          <cell r="W3118">
            <v>0</v>
          </cell>
          <cell r="X3118">
            <v>0</v>
          </cell>
          <cell r="Y3118">
            <v>0</v>
          </cell>
          <cell r="Z3118">
            <v>0</v>
          </cell>
          <cell r="AA3118">
            <v>0</v>
          </cell>
          <cell r="AB3118">
            <v>0</v>
          </cell>
          <cell r="AC3118">
            <v>0</v>
          </cell>
          <cell r="AD3118">
            <v>0</v>
          </cell>
          <cell r="AE3118">
            <v>0</v>
          </cell>
          <cell r="AF3118">
            <v>0</v>
          </cell>
          <cell r="AG3118">
            <v>0</v>
          </cell>
          <cell r="AH3118">
            <v>0</v>
          </cell>
          <cell r="AI3118">
            <v>0</v>
          </cell>
          <cell r="AJ3118">
            <v>0</v>
          </cell>
          <cell r="AK3118">
            <v>0</v>
          </cell>
          <cell r="AL3118">
            <v>0</v>
          </cell>
          <cell r="AM3118">
            <v>0</v>
          </cell>
          <cell r="AN3118">
            <v>0</v>
          </cell>
          <cell r="AO3118">
            <v>0</v>
          </cell>
          <cell r="AP3118">
            <v>0</v>
          </cell>
          <cell r="AQ3118">
            <v>0</v>
          </cell>
          <cell r="AR3118">
            <v>0</v>
          </cell>
          <cell r="AS3118">
            <v>0</v>
          </cell>
          <cell r="AT3118">
            <v>0</v>
          </cell>
          <cell r="AU3118">
            <v>0</v>
          </cell>
          <cell r="AV3118">
            <v>6467.4935999999998</v>
          </cell>
          <cell r="AW3118">
            <v>0</v>
          </cell>
          <cell r="AX3118">
            <v>0</v>
          </cell>
          <cell r="AY3118">
            <v>0</v>
          </cell>
          <cell r="AZ3118">
            <v>0</v>
          </cell>
          <cell r="BA3118">
            <v>0</v>
          </cell>
          <cell r="BB3118">
            <v>0</v>
          </cell>
          <cell r="BC3118">
            <v>0</v>
          </cell>
          <cell r="BD3118">
            <v>0</v>
          </cell>
          <cell r="BE3118">
            <v>0</v>
          </cell>
          <cell r="BF3118">
            <v>0</v>
          </cell>
          <cell r="BG3118">
            <v>0</v>
          </cell>
          <cell r="BH3118">
            <v>0</v>
          </cell>
          <cell r="BI3118">
            <v>0</v>
          </cell>
          <cell r="BJ3118">
            <v>0</v>
          </cell>
          <cell r="BK3118">
            <v>0</v>
          </cell>
          <cell r="BL3118">
            <v>0</v>
          </cell>
          <cell r="BM3118">
            <v>0</v>
          </cell>
          <cell r="BN3118">
            <v>0</v>
          </cell>
          <cell r="BO3118">
            <v>780</v>
          </cell>
          <cell r="BP3118">
            <v>24</v>
          </cell>
          <cell r="BQ3118">
            <v>0</v>
          </cell>
          <cell r="BR3118">
            <v>0</v>
          </cell>
          <cell r="BS3118">
            <v>780</v>
          </cell>
          <cell r="BT3118">
            <v>24</v>
          </cell>
          <cell r="BU3118">
            <v>0</v>
          </cell>
          <cell r="BV3118">
            <v>0</v>
          </cell>
          <cell r="BW3118">
            <v>0</v>
          </cell>
          <cell r="BX3118">
            <v>0</v>
          </cell>
          <cell r="BY3118">
            <v>0</v>
          </cell>
          <cell r="BZ3118">
            <v>0</v>
          </cell>
          <cell r="CA3118">
            <v>0</v>
          </cell>
          <cell r="CB3118">
            <v>0</v>
          </cell>
          <cell r="CC3118">
            <v>0</v>
          </cell>
          <cell r="CD3118">
            <v>0</v>
          </cell>
          <cell r="CE3118">
            <v>0</v>
          </cell>
          <cell r="CF3118">
            <v>0</v>
          </cell>
          <cell r="CG3118">
            <v>0</v>
          </cell>
          <cell r="CH3118">
            <v>0</v>
          </cell>
          <cell r="CI3118">
            <v>0</v>
          </cell>
          <cell r="CJ3118">
            <v>0</v>
          </cell>
          <cell r="CK3118">
            <v>0</v>
          </cell>
          <cell r="CL3118">
            <v>0</v>
          </cell>
          <cell r="CM3118">
            <v>0</v>
          </cell>
          <cell r="CN3118">
            <v>0</v>
          </cell>
          <cell r="CO3118">
            <v>0</v>
          </cell>
          <cell r="CP3118">
            <v>0</v>
          </cell>
          <cell r="CQ3118">
            <v>0</v>
          </cell>
          <cell r="CR3118">
            <v>0</v>
          </cell>
          <cell r="CS3118">
            <v>0</v>
          </cell>
          <cell r="CT3118">
            <v>0</v>
          </cell>
          <cell r="CU3118">
            <v>0</v>
          </cell>
          <cell r="CV3118">
            <v>0</v>
          </cell>
          <cell r="CW3118">
            <v>0</v>
          </cell>
          <cell r="CX3118">
            <v>0</v>
          </cell>
          <cell r="CY3118">
            <v>0</v>
          </cell>
          <cell r="CZ3118">
            <v>0</v>
          </cell>
          <cell r="DA3118">
            <v>0</v>
          </cell>
          <cell r="DB3118">
            <v>0</v>
          </cell>
          <cell r="DC3118">
            <v>0</v>
          </cell>
          <cell r="DD3118">
            <v>8027.4935999999998</v>
          </cell>
          <cell r="DE3118">
            <v>0</v>
          </cell>
          <cell r="DG3118">
            <v>6279.12</v>
          </cell>
          <cell r="DI3118">
            <v>0.03</v>
          </cell>
          <cell r="DJ3118">
            <v>188.37359999999998</v>
          </cell>
          <cell r="DK3118">
            <v>2.4029942136362243E-2</v>
          </cell>
          <cell r="DL3118">
            <v>0</v>
          </cell>
        </row>
        <row r="3119">
          <cell r="A3119" t="str">
            <v>TPDEV-TAV-4CA1020</v>
          </cell>
          <cell r="B3119" t="str">
            <v>Devio a tavola rotante con 4 catene LU 1000 D1950 senza carter</v>
          </cell>
          <cell r="F3119">
            <v>18833.578723404255</v>
          </cell>
          <cell r="H3119">
            <v>8851.7819999999992</v>
          </cell>
          <cell r="I3119">
            <v>0.53</v>
          </cell>
          <cell r="J3119" t="str">
            <v>BEMA</v>
          </cell>
          <cell r="K3119" t="str">
            <v>NEWZD</v>
          </cell>
          <cell r="L3119">
            <v>0</v>
          </cell>
          <cell r="M3119">
            <v>0</v>
          </cell>
          <cell r="N3119">
            <v>0</v>
          </cell>
          <cell r="O3119">
            <v>0</v>
          </cell>
          <cell r="P3119">
            <v>0</v>
          </cell>
          <cell r="Q3119">
            <v>0</v>
          </cell>
          <cell r="R3119">
            <v>0</v>
          </cell>
          <cell r="S3119">
            <v>0</v>
          </cell>
          <cell r="T3119">
            <v>0</v>
          </cell>
          <cell r="U3119">
            <v>0</v>
          </cell>
          <cell r="V3119">
            <v>0</v>
          </cell>
          <cell r="W3119">
            <v>0</v>
          </cell>
          <cell r="X3119">
            <v>0</v>
          </cell>
          <cell r="Y3119">
            <v>0</v>
          </cell>
          <cell r="Z3119">
            <v>0</v>
          </cell>
          <cell r="AA3119">
            <v>0</v>
          </cell>
          <cell r="AB3119">
            <v>0</v>
          </cell>
          <cell r="AC3119">
            <v>0</v>
          </cell>
          <cell r="AD3119">
            <v>0</v>
          </cell>
          <cell r="AE3119">
            <v>0</v>
          </cell>
          <cell r="AF3119">
            <v>0</v>
          </cell>
          <cell r="AG3119">
            <v>0</v>
          </cell>
          <cell r="AH3119">
            <v>0</v>
          </cell>
          <cell r="AI3119">
            <v>0</v>
          </cell>
          <cell r="AJ3119">
            <v>0</v>
          </cell>
          <cell r="AK3119">
            <v>0</v>
          </cell>
          <cell r="AL3119">
            <v>0</v>
          </cell>
          <cell r="AM3119">
            <v>0</v>
          </cell>
          <cell r="AN3119">
            <v>0</v>
          </cell>
          <cell r="AO3119">
            <v>0</v>
          </cell>
          <cell r="AP3119">
            <v>0</v>
          </cell>
          <cell r="AQ3119">
            <v>0</v>
          </cell>
          <cell r="AR3119">
            <v>0</v>
          </cell>
          <cell r="AS3119">
            <v>0</v>
          </cell>
          <cell r="AT3119">
            <v>0</v>
          </cell>
          <cell r="AU3119">
            <v>0</v>
          </cell>
          <cell r="AV3119">
            <v>7291.7819999999992</v>
          </cell>
          <cell r="AW3119">
            <v>0</v>
          </cell>
          <cell r="AX3119">
            <v>0</v>
          </cell>
          <cell r="AY3119">
            <v>0</v>
          </cell>
          <cell r="AZ3119">
            <v>0</v>
          </cell>
          <cell r="BA3119">
            <v>0</v>
          </cell>
          <cell r="BB3119">
            <v>0</v>
          </cell>
          <cell r="BC3119">
            <v>0</v>
          </cell>
          <cell r="BD3119">
            <v>0</v>
          </cell>
          <cell r="BE3119">
            <v>0</v>
          </cell>
          <cell r="BF3119">
            <v>0</v>
          </cell>
          <cell r="BG3119">
            <v>0</v>
          </cell>
          <cell r="BH3119">
            <v>0</v>
          </cell>
          <cell r="BI3119">
            <v>0</v>
          </cell>
          <cell r="BJ3119">
            <v>0</v>
          </cell>
          <cell r="BK3119">
            <v>0</v>
          </cell>
          <cell r="BL3119">
            <v>0</v>
          </cell>
          <cell r="BM3119">
            <v>0</v>
          </cell>
          <cell r="BN3119">
            <v>0</v>
          </cell>
          <cell r="BO3119">
            <v>780</v>
          </cell>
          <cell r="BP3119">
            <v>24</v>
          </cell>
          <cell r="BQ3119">
            <v>0</v>
          </cell>
          <cell r="BR3119">
            <v>0</v>
          </cell>
          <cell r="BS3119">
            <v>780</v>
          </cell>
          <cell r="BT3119">
            <v>24</v>
          </cell>
          <cell r="BU3119">
            <v>0</v>
          </cell>
          <cell r="BV3119">
            <v>0</v>
          </cell>
          <cell r="BW3119">
            <v>0</v>
          </cell>
          <cell r="BX3119">
            <v>0</v>
          </cell>
          <cell r="BY3119">
            <v>0</v>
          </cell>
          <cell r="BZ3119">
            <v>0</v>
          </cell>
          <cell r="CA3119">
            <v>0</v>
          </cell>
          <cell r="CB3119">
            <v>0</v>
          </cell>
          <cell r="CC3119">
            <v>0</v>
          </cell>
          <cell r="CD3119">
            <v>0</v>
          </cell>
          <cell r="CE3119">
            <v>0</v>
          </cell>
          <cell r="CF3119">
            <v>0</v>
          </cell>
          <cell r="CG3119">
            <v>0</v>
          </cell>
          <cell r="CH3119">
            <v>0</v>
          </cell>
          <cell r="CI3119">
            <v>0</v>
          </cell>
          <cell r="CJ3119">
            <v>0</v>
          </cell>
          <cell r="CK3119">
            <v>0</v>
          </cell>
          <cell r="CL3119">
            <v>0</v>
          </cell>
          <cell r="CM3119">
            <v>0</v>
          </cell>
          <cell r="CN3119">
            <v>0</v>
          </cell>
          <cell r="CO3119">
            <v>0</v>
          </cell>
          <cell r="CP3119">
            <v>0</v>
          </cell>
          <cell r="CQ3119">
            <v>0</v>
          </cell>
          <cell r="CR3119">
            <v>0</v>
          </cell>
          <cell r="CS3119">
            <v>0</v>
          </cell>
          <cell r="CT3119">
            <v>0</v>
          </cell>
          <cell r="CU3119">
            <v>0</v>
          </cell>
          <cell r="CV3119">
            <v>0</v>
          </cell>
          <cell r="CW3119">
            <v>0</v>
          </cell>
          <cell r="CX3119">
            <v>0</v>
          </cell>
          <cell r="CY3119">
            <v>0</v>
          </cell>
          <cell r="CZ3119">
            <v>0</v>
          </cell>
          <cell r="DA3119">
            <v>0</v>
          </cell>
          <cell r="DB3119">
            <v>0</v>
          </cell>
          <cell r="DC3119">
            <v>0</v>
          </cell>
          <cell r="DD3119">
            <v>8851.7819999999992</v>
          </cell>
          <cell r="DE3119">
            <v>0</v>
          </cell>
          <cell r="DG3119">
            <v>7079.4</v>
          </cell>
          <cell r="DI3119">
            <v>0.03</v>
          </cell>
          <cell r="DJ3119">
            <v>212.38199999999998</v>
          </cell>
          <cell r="DK3119">
            <v>2.4582957149802069E-2</v>
          </cell>
          <cell r="DL3119">
            <v>0</v>
          </cell>
        </row>
        <row r="3120">
          <cell r="A3120" t="str">
            <v>TPDEV-TAV-RU1015</v>
          </cell>
          <cell r="B3120" t="str">
            <v>Devio a tavola rotante con rulliera LU 1000 D1600 senza carter</v>
          </cell>
          <cell r="F3120">
            <v>15799.841702127662</v>
          </cell>
          <cell r="H3120">
            <v>7425.9256000000005</v>
          </cell>
          <cell r="I3120">
            <v>0.53</v>
          </cell>
          <cell r="J3120" t="str">
            <v>BEMA</v>
          </cell>
          <cell r="K3120" t="str">
            <v>NEWZD</v>
          </cell>
          <cell r="L3120">
            <v>0</v>
          </cell>
          <cell r="M3120">
            <v>0</v>
          </cell>
          <cell r="N3120">
            <v>0</v>
          </cell>
          <cell r="O3120">
            <v>0</v>
          </cell>
          <cell r="P3120">
            <v>0</v>
          </cell>
          <cell r="Q3120">
            <v>0</v>
          </cell>
          <cell r="R3120">
            <v>0</v>
          </cell>
          <cell r="S3120">
            <v>0</v>
          </cell>
          <cell r="T3120">
            <v>0</v>
          </cell>
          <cell r="U3120">
            <v>0</v>
          </cell>
          <cell r="V3120">
            <v>0</v>
          </cell>
          <cell r="W3120">
            <v>0</v>
          </cell>
          <cell r="X3120">
            <v>0</v>
          </cell>
          <cell r="Y3120">
            <v>0</v>
          </cell>
          <cell r="Z3120">
            <v>0</v>
          </cell>
          <cell r="AA3120">
            <v>0</v>
          </cell>
          <cell r="AB3120">
            <v>0</v>
          </cell>
          <cell r="AC3120">
            <v>0</v>
          </cell>
          <cell r="AD3120">
            <v>0</v>
          </cell>
          <cell r="AE3120">
            <v>0</v>
          </cell>
          <cell r="AF3120">
            <v>0</v>
          </cell>
          <cell r="AG3120">
            <v>0</v>
          </cell>
          <cell r="AH3120">
            <v>0</v>
          </cell>
          <cell r="AI3120">
            <v>0</v>
          </cell>
          <cell r="AJ3120">
            <v>0</v>
          </cell>
          <cell r="AK3120">
            <v>0</v>
          </cell>
          <cell r="AL3120">
            <v>0</v>
          </cell>
          <cell r="AM3120">
            <v>0</v>
          </cell>
          <cell r="AN3120">
            <v>0</v>
          </cell>
          <cell r="AO3120">
            <v>0</v>
          </cell>
          <cell r="AP3120">
            <v>0</v>
          </cell>
          <cell r="AQ3120">
            <v>0</v>
          </cell>
          <cell r="AR3120">
            <v>0</v>
          </cell>
          <cell r="AS3120">
            <v>0</v>
          </cell>
          <cell r="AT3120">
            <v>0</v>
          </cell>
          <cell r="AU3120">
            <v>0</v>
          </cell>
          <cell r="AV3120">
            <v>5833.4256000000005</v>
          </cell>
          <cell r="AW3120">
            <v>0</v>
          </cell>
          <cell r="AX3120">
            <v>0</v>
          </cell>
          <cell r="AY3120">
            <v>0</v>
          </cell>
          <cell r="AZ3120">
            <v>0</v>
          </cell>
          <cell r="BA3120">
            <v>0</v>
          </cell>
          <cell r="BB3120">
            <v>0</v>
          </cell>
          <cell r="BC3120">
            <v>0</v>
          </cell>
          <cell r="BD3120">
            <v>0</v>
          </cell>
          <cell r="BE3120">
            <v>0</v>
          </cell>
          <cell r="BF3120">
            <v>0</v>
          </cell>
          <cell r="BG3120">
            <v>0</v>
          </cell>
          <cell r="BH3120">
            <v>0</v>
          </cell>
          <cell r="BI3120">
            <v>0</v>
          </cell>
          <cell r="BJ3120">
            <v>0</v>
          </cell>
          <cell r="BK3120">
            <v>0</v>
          </cell>
          <cell r="BL3120">
            <v>0</v>
          </cell>
          <cell r="BM3120">
            <v>0</v>
          </cell>
          <cell r="BN3120">
            <v>0</v>
          </cell>
          <cell r="BO3120">
            <v>812.5</v>
          </cell>
          <cell r="BP3120">
            <v>25</v>
          </cell>
          <cell r="BQ3120">
            <v>0</v>
          </cell>
          <cell r="BR3120">
            <v>0</v>
          </cell>
          <cell r="BS3120">
            <v>780</v>
          </cell>
          <cell r="BT3120">
            <v>24</v>
          </cell>
          <cell r="BU3120">
            <v>0</v>
          </cell>
          <cell r="BV3120">
            <v>0</v>
          </cell>
          <cell r="BW3120">
            <v>0</v>
          </cell>
          <cell r="BX3120">
            <v>0</v>
          </cell>
          <cell r="BY3120">
            <v>0</v>
          </cell>
          <cell r="BZ3120">
            <v>0</v>
          </cell>
          <cell r="CA3120">
            <v>0</v>
          </cell>
          <cell r="CB3120">
            <v>0</v>
          </cell>
          <cell r="CC3120">
            <v>0</v>
          </cell>
          <cell r="CD3120">
            <v>0</v>
          </cell>
          <cell r="CE3120">
            <v>0</v>
          </cell>
          <cell r="CF3120">
            <v>0</v>
          </cell>
          <cell r="CG3120">
            <v>0</v>
          </cell>
          <cell r="CH3120">
            <v>0</v>
          </cell>
          <cell r="CI3120">
            <v>0</v>
          </cell>
          <cell r="CJ3120">
            <v>0</v>
          </cell>
          <cell r="CK3120">
            <v>0</v>
          </cell>
          <cell r="CL3120">
            <v>0</v>
          </cell>
          <cell r="CM3120">
            <v>0</v>
          </cell>
          <cell r="CN3120">
            <v>0</v>
          </cell>
          <cell r="CO3120">
            <v>0</v>
          </cell>
          <cell r="CP3120">
            <v>0</v>
          </cell>
          <cell r="CQ3120">
            <v>0</v>
          </cell>
          <cell r="CR3120">
            <v>0</v>
          </cell>
          <cell r="CS3120">
            <v>0</v>
          </cell>
          <cell r="CT3120">
            <v>0</v>
          </cell>
          <cell r="CU3120">
            <v>0</v>
          </cell>
          <cell r="CV3120">
            <v>0</v>
          </cell>
          <cell r="CW3120">
            <v>0</v>
          </cell>
          <cell r="CX3120">
            <v>0</v>
          </cell>
          <cell r="CY3120">
            <v>0</v>
          </cell>
          <cell r="CZ3120">
            <v>0</v>
          </cell>
          <cell r="DA3120">
            <v>0</v>
          </cell>
          <cell r="DB3120">
            <v>0</v>
          </cell>
          <cell r="DC3120">
            <v>0</v>
          </cell>
          <cell r="DD3120">
            <v>7425.9256000000005</v>
          </cell>
          <cell r="DE3120">
            <v>0</v>
          </cell>
          <cell r="DG3120">
            <v>5663.52</v>
          </cell>
          <cell r="DI3120">
            <v>0.03</v>
          </cell>
          <cell r="DJ3120">
            <v>169.90559999999999</v>
          </cell>
          <cell r="DK3120">
            <v>2.3415811974057402E-2</v>
          </cell>
          <cell r="DL3120">
            <v>0</v>
          </cell>
        </row>
        <row r="3121">
          <cell r="A3121" t="str">
            <v>TPDEV-TAV-RU1020</v>
          </cell>
          <cell r="B3121" t="str">
            <v>Devio a tavola rotante con rulliera LU 1000 D1950 senza carter</v>
          </cell>
          <cell r="F3121">
            <v>14042.646808510639</v>
          </cell>
          <cell r="H3121">
            <v>6600.0439999999999</v>
          </cell>
          <cell r="I3121">
            <v>0.53</v>
          </cell>
          <cell r="J3121" t="str">
            <v>BEMA</v>
          </cell>
          <cell r="K3121" t="str">
            <v>NEWZD</v>
          </cell>
          <cell r="L3121">
            <v>0</v>
          </cell>
          <cell r="M3121">
            <v>0</v>
          </cell>
          <cell r="N3121">
            <v>0</v>
          </cell>
          <cell r="O3121">
            <v>0</v>
          </cell>
          <cell r="P3121">
            <v>0</v>
          </cell>
          <cell r="Q3121">
            <v>0</v>
          </cell>
          <cell r="R3121">
            <v>0</v>
          </cell>
          <cell r="S3121">
            <v>0</v>
          </cell>
          <cell r="T3121">
            <v>0</v>
          </cell>
          <cell r="U3121">
            <v>0</v>
          </cell>
          <cell r="V3121">
            <v>0</v>
          </cell>
          <cell r="W3121">
            <v>0</v>
          </cell>
          <cell r="X3121">
            <v>0</v>
          </cell>
          <cell r="Y3121">
            <v>0</v>
          </cell>
          <cell r="Z3121">
            <v>0</v>
          </cell>
          <cell r="AA3121">
            <v>0</v>
          </cell>
          <cell r="AB3121">
            <v>0</v>
          </cell>
          <cell r="AC3121">
            <v>0</v>
          </cell>
          <cell r="AD3121">
            <v>0</v>
          </cell>
          <cell r="AE3121">
            <v>0</v>
          </cell>
          <cell r="AF3121">
            <v>0</v>
          </cell>
          <cell r="AG3121">
            <v>0</v>
          </cell>
          <cell r="AH3121">
            <v>0</v>
          </cell>
          <cell r="AI3121">
            <v>0</v>
          </cell>
          <cell r="AJ3121">
            <v>0</v>
          </cell>
          <cell r="AK3121">
            <v>0</v>
          </cell>
          <cell r="AL3121">
            <v>0</v>
          </cell>
          <cell r="AM3121">
            <v>0</v>
          </cell>
          <cell r="AN3121">
            <v>0</v>
          </cell>
          <cell r="AO3121">
            <v>0</v>
          </cell>
          <cell r="AP3121">
            <v>0</v>
          </cell>
          <cell r="AQ3121">
            <v>0</v>
          </cell>
          <cell r="AR3121">
            <v>0</v>
          </cell>
          <cell r="AS3121">
            <v>0</v>
          </cell>
          <cell r="AT3121">
            <v>0</v>
          </cell>
          <cell r="AU3121">
            <v>0</v>
          </cell>
          <cell r="AV3121">
            <v>5072.5439999999999</v>
          </cell>
          <cell r="AW3121">
            <v>0</v>
          </cell>
          <cell r="AX3121">
            <v>0</v>
          </cell>
          <cell r="AY3121">
            <v>0</v>
          </cell>
          <cell r="AZ3121">
            <v>0</v>
          </cell>
          <cell r="BA3121">
            <v>0</v>
          </cell>
          <cell r="BB3121">
            <v>0</v>
          </cell>
          <cell r="BC3121">
            <v>0</v>
          </cell>
          <cell r="BD3121">
            <v>0</v>
          </cell>
          <cell r="BE3121">
            <v>0</v>
          </cell>
          <cell r="BF3121">
            <v>0</v>
          </cell>
          <cell r="BG3121">
            <v>0</v>
          </cell>
          <cell r="BH3121">
            <v>0</v>
          </cell>
          <cell r="BI3121">
            <v>0</v>
          </cell>
          <cell r="BJ3121">
            <v>0</v>
          </cell>
          <cell r="BK3121">
            <v>0</v>
          </cell>
          <cell r="BL3121">
            <v>0</v>
          </cell>
          <cell r="BM3121">
            <v>0</v>
          </cell>
          <cell r="BN3121">
            <v>0</v>
          </cell>
          <cell r="BO3121">
            <v>747.5</v>
          </cell>
          <cell r="BP3121">
            <v>23</v>
          </cell>
          <cell r="BQ3121">
            <v>0</v>
          </cell>
          <cell r="BR3121">
            <v>0</v>
          </cell>
          <cell r="BS3121">
            <v>780</v>
          </cell>
          <cell r="BT3121">
            <v>24</v>
          </cell>
          <cell r="BU3121">
            <v>0</v>
          </cell>
          <cell r="BV3121">
            <v>0</v>
          </cell>
          <cell r="BW3121">
            <v>0</v>
          </cell>
          <cell r="BX3121">
            <v>0</v>
          </cell>
          <cell r="BY3121">
            <v>0</v>
          </cell>
          <cell r="BZ3121">
            <v>0</v>
          </cell>
          <cell r="CA3121">
            <v>0</v>
          </cell>
          <cell r="CB3121">
            <v>0</v>
          </cell>
          <cell r="CC3121">
            <v>0</v>
          </cell>
          <cell r="CD3121">
            <v>0</v>
          </cell>
          <cell r="CE3121">
            <v>0</v>
          </cell>
          <cell r="CF3121">
            <v>0</v>
          </cell>
          <cell r="CG3121">
            <v>0</v>
          </cell>
          <cell r="CH3121">
            <v>0</v>
          </cell>
          <cell r="CI3121">
            <v>0</v>
          </cell>
          <cell r="CJ3121">
            <v>0</v>
          </cell>
          <cell r="CK3121">
            <v>0</v>
          </cell>
          <cell r="CL3121">
            <v>0</v>
          </cell>
          <cell r="CM3121">
            <v>0</v>
          </cell>
          <cell r="CN3121">
            <v>0</v>
          </cell>
          <cell r="CO3121">
            <v>0</v>
          </cell>
          <cell r="CP3121">
            <v>0</v>
          </cell>
          <cell r="CQ3121">
            <v>0</v>
          </cell>
          <cell r="CR3121">
            <v>0</v>
          </cell>
          <cell r="CS3121">
            <v>0</v>
          </cell>
          <cell r="CT3121">
            <v>0</v>
          </cell>
          <cell r="CU3121">
            <v>0</v>
          </cell>
          <cell r="CV3121">
            <v>0</v>
          </cell>
          <cell r="CW3121">
            <v>0</v>
          </cell>
          <cell r="CX3121">
            <v>0</v>
          </cell>
          <cell r="CY3121">
            <v>0</v>
          </cell>
          <cell r="CZ3121">
            <v>0</v>
          </cell>
          <cell r="DA3121">
            <v>0</v>
          </cell>
          <cell r="DB3121">
            <v>0</v>
          </cell>
          <cell r="DC3121">
            <v>0</v>
          </cell>
          <cell r="DD3121">
            <v>6600.0439999999999</v>
          </cell>
          <cell r="DE3121">
            <v>0</v>
          </cell>
          <cell r="DG3121">
            <v>4924.8</v>
          </cell>
          <cell r="DI3121">
            <v>0.03</v>
          </cell>
          <cell r="DJ3121">
            <v>147.744</v>
          </cell>
          <cell r="DK3121">
            <v>2.2897881375633495E-2</v>
          </cell>
          <cell r="DL3121">
            <v>0</v>
          </cell>
        </row>
        <row r="3122">
          <cell r="A3122" t="str">
            <v>TPDEV-TAV-RU1220</v>
          </cell>
          <cell r="B3122" t="str">
            <v>Devio a tavola rotante con rulliera LU 1200 D1950 senza carter</v>
          </cell>
          <cell r="F3122">
            <v>15661.543829787235</v>
          </cell>
          <cell r="H3122">
            <v>7360.9256000000005</v>
          </cell>
          <cell r="I3122">
            <v>0.53</v>
          </cell>
          <cell r="J3122" t="str">
            <v>BEMA</v>
          </cell>
          <cell r="K3122" t="str">
            <v>NEWZD</v>
          </cell>
          <cell r="L3122">
            <v>0</v>
          </cell>
          <cell r="M3122">
            <v>0</v>
          </cell>
          <cell r="N3122">
            <v>0</v>
          </cell>
          <cell r="O3122">
            <v>0</v>
          </cell>
          <cell r="P3122">
            <v>0</v>
          </cell>
          <cell r="Q3122">
            <v>0</v>
          </cell>
          <cell r="R3122">
            <v>0</v>
          </cell>
          <cell r="S3122">
            <v>0</v>
          </cell>
          <cell r="T3122">
            <v>0</v>
          </cell>
          <cell r="U3122">
            <v>0</v>
          </cell>
          <cell r="V3122">
            <v>0</v>
          </cell>
          <cell r="W3122">
            <v>0</v>
          </cell>
          <cell r="X3122">
            <v>0</v>
          </cell>
          <cell r="Y3122">
            <v>0</v>
          </cell>
          <cell r="Z3122">
            <v>0</v>
          </cell>
          <cell r="AA3122">
            <v>0</v>
          </cell>
          <cell r="AB3122">
            <v>0</v>
          </cell>
          <cell r="AC3122">
            <v>0</v>
          </cell>
          <cell r="AD3122">
            <v>0</v>
          </cell>
          <cell r="AE3122">
            <v>0</v>
          </cell>
          <cell r="AF3122">
            <v>0</v>
          </cell>
          <cell r="AG3122">
            <v>0</v>
          </cell>
          <cell r="AH3122">
            <v>0</v>
          </cell>
          <cell r="AI3122">
            <v>0</v>
          </cell>
          <cell r="AJ3122">
            <v>0</v>
          </cell>
          <cell r="AK3122">
            <v>0</v>
          </cell>
          <cell r="AL3122">
            <v>0</v>
          </cell>
          <cell r="AM3122">
            <v>0</v>
          </cell>
          <cell r="AN3122">
            <v>0</v>
          </cell>
          <cell r="AO3122">
            <v>0</v>
          </cell>
          <cell r="AP3122">
            <v>0</v>
          </cell>
          <cell r="AQ3122">
            <v>0</v>
          </cell>
          <cell r="AR3122">
            <v>0</v>
          </cell>
          <cell r="AS3122">
            <v>0</v>
          </cell>
          <cell r="AT3122">
            <v>0</v>
          </cell>
          <cell r="AU3122">
            <v>0</v>
          </cell>
          <cell r="AV3122">
            <v>5833.4256000000005</v>
          </cell>
          <cell r="AW3122">
            <v>0</v>
          </cell>
          <cell r="AX3122">
            <v>0</v>
          </cell>
          <cell r="AY3122">
            <v>0</v>
          </cell>
          <cell r="AZ3122">
            <v>0</v>
          </cell>
          <cell r="BA3122">
            <v>0</v>
          </cell>
          <cell r="BB3122">
            <v>0</v>
          </cell>
          <cell r="BC3122">
            <v>0</v>
          </cell>
          <cell r="BD3122">
            <v>0</v>
          </cell>
          <cell r="BE3122">
            <v>0</v>
          </cell>
          <cell r="BF3122">
            <v>0</v>
          </cell>
          <cell r="BG3122">
            <v>0</v>
          </cell>
          <cell r="BH3122">
            <v>0</v>
          </cell>
          <cell r="BI3122">
            <v>0</v>
          </cell>
          <cell r="BJ3122">
            <v>0</v>
          </cell>
          <cell r="BK3122">
            <v>0</v>
          </cell>
          <cell r="BL3122">
            <v>0</v>
          </cell>
          <cell r="BM3122">
            <v>0</v>
          </cell>
          <cell r="BN3122">
            <v>0</v>
          </cell>
          <cell r="BO3122">
            <v>747.5</v>
          </cell>
          <cell r="BP3122">
            <v>23</v>
          </cell>
          <cell r="BQ3122">
            <v>0</v>
          </cell>
          <cell r="BR3122">
            <v>0</v>
          </cell>
          <cell r="BS3122">
            <v>780</v>
          </cell>
          <cell r="BT3122">
            <v>24</v>
          </cell>
          <cell r="BU3122">
            <v>0</v>
          </cell>
          <cell r="BV3122">
            <v>0</v>
          </cell>
          <cell r="BW3122">
            <v>0</v>
          </cell>
          <cell r="BX3122">
            <v>0</v>
          </cell>
          <cell r="BY3122">
            <v>0</v>
          </cell>
          <cell r="BZ3122">
            <v>0</v>
          </cell>
          <cell r="CA3122">
            <v>0</v>
          </cell>
          <cell r="CB3122">
            <v>0</v>
          </cell>
          <cell r="CC3122">
            <v>0</v>
          </cell>
          <cell r="CD3122">
            <v>0</v>
          </cell>
          <cell r="CE3122">
            <v>0</v>
          </cell>
          <cell r="CF3122">
            <v>0</v>
          </cell>
          <cell r="CG3122">
            <v>0</v>
          </cell>
          <cell r="CH3122">
            <v>0</v>
          </cell>
          <cell r="CI3122">
            <v>0</v>
          </cell>
          <cell r="CJ3122">
            <v>0</v>
          </cell>
          <cell r="CK3122">
            <v>0</v>
          </cell>
          <cell r="CL3122">
            <v>0</v>
          </cell>
          <cell r="CM3122">
            <v>0</v>
          </cell>
          <cell r="CN3122">
            <v>0</v>
          </cell>
          <cell r="CO3122">
            <v>0</v>
          </cell>
          <cell r="CP3122">
            <v>0</v>
          </cell>
          <cell r="CQ3122">
            <v>0</v>
          </cell>
          <cell r="CR3122">
            <v>0</v>
          </cell>
          <cell r="CS3122">
            <v>0</v>
          </cell>
          <cell r="CT3122">
            <v>0</v>
          </cell>
          <cell r="CU3122">
            <v>0</v>
          </cell>
          <cell r="CV3122">
            <v>0</v>
          </cell>
          <cell r="CW3122">
            <v>0</v>
          </cell>
          <cell r="CX3122">
            <v>0</v>
          </cell>
          <cell r="CY3122">
            <v>0</v>
          </cell>
          <cell r="CZ3122">
            <v>0</v>
          </cell>
          <cell r="DA3122">
            <v>0</v>
          </cell>
          <cell r="DB3122">
            <v>0</v>
          </cell>
          <cell r="DC3122">
            <v>0</v>
          </cell>
          <cell r="DD3122">
            <v>7360.9256000000005</v>
          </cell>
          <cell r="DE3122">
            <v>0</v>
          </cell>
          <cell r="DG3122">
            <v>5663.52</v>
          </cell>
          <cell r="DI3122">
            <v>0.03</v>
          </cell>
          <cell r="DJ3122">
            <v>169.90559999999999</v>
          </cell>
          <cell r="DK3122">
            <v>2.3627468704022516E-2</v>
          </cell>
          <cell r="DL3122">
            <v>0</v>
          </cell>
        </row>
        <row r="3123">
          <cell r="A3123" t="str">
            <v>TPDEV-TAV-RU1220-4CA</v>
          </cell>
          <cell r="B3123" t="str">
            <v>Devio a tavola rotante con rulliera &amp; 4 catene LU 1200 D1950 senza carter</v>
          </cell>
          <cell r="F3123">
            <v>29011.646391489361</v>
          </cell>
          <cell r="H3123">
            <v>13635.473803999999</v>
          </cell>
          <cell r="I3123">
            <v>0.53</v>
          </cell>
          <cell r="J3123" t="str">
            <v>BEMA</v>
          </cell>
          <cell r="K3123" t="str">
            <v>NEWZD</v>
          </cell>
          <cell r="L3123">
            <v>0</v>
          </cell>
          <cell r="M3123">
            <v>0</v>
          </cell>
          <cell r="N3123">
            <v>0</v>
          </cell>
          <cell r="O3123">
            <v>0</v>
          </cell>
          <cell r="P3123">
            <v>0</v>
          </cell>
          <cell r="Q3123">
            <v>0</v>
          </cell>
          <cell r="R3123">
            <v>0</v>
          </cell>
          <cell r="S3123">
            <v>0</v>
          </cell>
          <cell r="T3123">
            <v>0</v>
          </cell>
          <cell r="U3123">
            <v>0</v>
          </cell>
          <cell r="V3123">
            <v>0</v>
          </cell>
          <cell r="W3123">
            <v>0</v>
          </cell>
          <cell r="X3123">
            <v>0</v>
          </cell>
          <cell r="Y3123">
            <v>0</v>
          </cell>
          <cell r="Z3123">
            <v>0</v>
          </cell>
          <cell r="AA3123">
            <v>0</v>
          </cell>
          <cell r="AB3123">
            <v>0</v>
          </cell>
          <cell r="AC3123">
            <v>0</v>
          </cell>
          <cell r="AD3123">
            <v>0</v>
          </cell>
          <cell r="AE3123">
            <v>0</v>
          </cell>
          <cell r="AF3123">
            <v>0</v>
          </cell>
          <cell r="AG3123">
            <v>0</v>
          </cell>
          <cell r="AH3123">
            <v>0</v>
          </cell>
          <cell r="AI3123">
            <v>0</v>
          </cell>
          <cell r="AJ3123">
            <v>0</v>
          </cell>
          <cell r="AK3123">
            <v>0</v>
          </cell>
          <cell r="AL3123">
            <v>0</v>
          </cell>
          <cell r="AM3123">
            <v>0</v>
          </cell>
          <cell r="AN3123">
            <v>0</v>
          </cell>
          <cell r="AO3123">
            <v>0</v>
          </cell>
          <cell r="AP3123">
            <v>0</v>
          </cell>
          <cell r="AQ3123">
            <v>0</v>
          </cell>
          <cell r="AR3123">
            <v>0</v>
          </cell>
          <cell r="AS3123">
            <v>0</v>
          </cell>
          <cell r="AT3123">
            <v>0</v>
          </cell>
          <cell r="AU3123">
            <v>0</v>
          </cell>
          <cell r="AV3123">
            <v>11858.973803999999</v>
          </cell>
          <cell r="AW3123">
            <v>36</v>
          </cell>
          <cell r="AX3123">
            <v>1</v>
          </cell>
          <cell r="AY3123">
            <v>0</v>
          </cell>
          <cell r="AZ3123">
            <v>0</v>
          </cell>
          <cell r="BA3123">
            <v>0</v>
          </cell>
          <cell r="BB3123">
            <v>0</v>
          </cell>
          <cell r="BC3123">
            <v>0</v>
          </cell>
          <cell r="BD3123">
            <v>0</v>
          </cell>
          <cell r="BE3123">
            <v>72</v>
          </cell>
          <cell r="BF3123">
            <v>2</v>
          </cell>
          <cell r="BG3123">
            <v>0</v>
          </cell>
          <cell r="BH3123">
            <v>0</v>
          </cell>
          <cell r="BI3123">
            <v>0</v>
          </cell>
          <cell r="BJ3123">
            <v>0</v>
          </cell>
          <cell r="BK3123">
            <v>76</v>
          </cell>
          <cell r="BL3123">
            <v>2</v>
          </cell>
          <cell r="BM3123">
            <v>0</v>
          </cell>
          <cell r="BN3123">
            <v>0</v>
          </cell>
          <cell r="BO3123">
            <v>812.5</v>
          </cell>
          <cell r="BP3123">
            <v>25</v>
          </cell>
          <cell r="BQ3123">
            <v>0</v>
          </cell>
          <cell r="BR3123">
            <v>0</v>
          </cell>
          <cell r="BS3123">
            <v>780</v>
          </cell>
          <cell r="BT3123">
            <v>24</v>
          </cell>
          <cell r="BU3123">
            <v>0</v>
          </cell>
          <cell r="BV3123">
            <v>0</v>
          </cell>
          <cell r="BW3123">
            <v>0</v>
          </cell>
          <cell r="BX3123">
            <v>0</v>
          </cell>
          <cell r="BY3123">
            <v>0</v>
          </cell>
          <cell r="BZ3123">
            <v>0</v>
          </cell>
          <cell r="CA3123">
            <v>0</v>
          </cell>
          <cell r="CB3123">
            <v>0</v>
          </cell>
          <cell r="CC3123">
            <v>0</v>
          </cell>
          <cell r="CD3123">
            <v>0</v>
          </cell>
          <cell r="CE3123">
            <v>0</v>
          </cell>
          <cell r="CF3123">
            <v>0</v>
          </cell>
          <cell r="CG3123">
            <v>0</v>
          </cell>
          <cell r="CH3123">
            <v>0</v>
          </cell>
          <cell r="CI3123">
            <v>0</v>
          </cell>
          <cell r="CJ3123">
            <v>0</v>
          </cell>
          <cell r="CK3123">
            <v>0</v>
          </cell>
          <cell r="CL3123">
            <v>0</v>
          </cell>
          <cell r="CM3123">
            <v>0</v>
          </cell>
          <cell r="CN3123">
            <v>0</v>
          </cell>
          <cell r="CO3123">
            <v>0</v>
          </cell>
          <cell r="CP3123">
            <v>0</v>
          </cell>
          <cell r="CQ3123">
            <v>0</v>
          </cell>
          <cell r="CR3123">
            <v>0</v>
          </cell>
          <cell r="CS3123">
            <v>0</v>
          </cell>
          <cell r="CT3123">
            <v>0</v>
          </cell>
          <cell r="CU3123">
            <v>0</v>
          </cell>
          <cell r="CV3123">
            <v>0</v>
          </cell>
          <cell r="CW3123">
            <v>0</v>
          </cell>
          <cell r="CX3123">
            <v>0</v>
          </cell>
          <cell r="CY3123">
            <v>0</v>
          </cell>
          <cell r="CZ3123">
            <v>0</v>
          </cell>
          <cell r="DA3123">
            <v>0</v>
          </cell>
          <cell r="DB3123">
            <v>0</v>
          </cell>
          <cell r="DC3123">
            <v>0</v>
          </cell>
          <cell r="DD3123">
            <v>13635.473803999999</v>
          </cell>
          <cell r="DE3123">
            <v>0</v>
          </cell>
          <cell r="DG3123">
            <v>11513.566799999999</v>
          </cell>
          <cell r="DI3123">
            <v>0.03</v>
          </cell>
          <cell r="DJ3123">
            <v>345.40700399999997</v>
          </cell>
          <cell r="DK3123">
            <v>2.5989862142754616E-2</v>
          </cell>
          <cell r="DL3123">
            <v>0</v>
          </cell>
        </row>
        <row r="3124">
          <cell r="A3124" t="str">
            <v>TPDEV-TAV-RU1220-C</v>
          </cell>
          <cell r="B3124" t="str">
            <v>Devio a tavola rotante con rulliera LU 1200 D1950 con carter</v>
          </cell>
          <cell r="F3124">
            <v>16744.198297872339</v>
          </cell>
          <cell r="H3124">
            <v>7869.7731999999996</v>
          </cell>
          <cell r="I3124">
            <v>0.53</v>
          </cell>
          <cell r="J3124" t="str">
            <v>BEMA</v>
          </cell>
          <cell r="K3124" t="str">
            <v>NEWZD</v>
          </cell>
          <cell r="L3124">
            <v>0</v>
          </cell>
          <cell r="M3124">
            <v>0</v>
          </cell>
          <cell r="N3124">
            <v>0</v>
          </cell>
          <cell r="O3124">
            <v>0</v>
          </cell>
          <cell r="P3124">
            <v>0</v>
          </cell>
          <cell r="Q3124">
            <v>0</v>
          </cell>
          <cell r="R3124">
            <v>0</v>
          </cell>
          <cell r="S3124">
            <v>0</v>
          </cell>
          <cell r="T3124">
            <v>0</v>
          </cell>
          <cell r="U3124">
            <v>0</v>
          </cell>
          <cell r="V3124">
            <v>0</v>
          </cell>
          <cell r="W3124">
            <v>0</v>
          </cell>
          <cell r="X3124">
            <v>0</v>
          </cell>
          <cell r="Y3124">
            <v>0</v>
          </cell>
          <cell r="Z3124">
            <v>0</v>
          </cell>
          <cell r="AA3124">
            <v>0</v>
          </cell>
          <cell r="AB3124">
            <v>0</v>
          </cell>
          <cell r="AC3124">
            <v>0</v>
          </cell>
          <cell r="AD3124">
            <v>0</v>
          </cell>
          <cell r="AE3124">
            <v>0</v>
          </cell>
          <cell r="AF3124">
            <v>0</v>
          </cell>
          <cell r="AG3124">
            <v>0</v>
          </cell>
          <cell r="AH3124">
            <v>0</v>
          </cell>
          <cell r="AI3124">
            <v>0</v>
          </cell>
          <cell r="AJ3124">
            <v>0</v>
          </cell>
          <cell r="AK3124">
            <v>0</v>
          </cell>
          <cell r="AL3124">
            <v>0</v>
          </cell>
          <cell r="AM3124">
            <v>0</v>
          </cell>
          <cell r="AN3124">
            <v>0</v>
          </cell>
          <cell r="AO3124">
            <v>0</v>
          </cell>
          <cell r="AP3124">
            <v>0</v>
          </cell>
          <cell r="AQ3124">
            <v>0</v>
          </cell>
          <cell r="AR3124">
            <v>0</v>
          </cell>
          <cell r="AS3124">
            <v>0</v>
          </cell>
          <cell r="AT3124">
            <v>0</v>
          </cell>
          <cell r="AU3124">
            <v>0</v>
          </cell>
          <cell r="AV3124">
            <v>6277.2731999999996</v>
          </cell>
          <cell r="AW3124">
            <v>0</v>
          </cell>
          <cell r="AX3124">
            <v>0</v>
          </cell>
          <cell r="AY3124">
            <v>0</v>
          </cell>
          <cell r="AZ3124">
            <v>0</v>
          </cell>
          <cell r="BA3124">
            <v>0</v>
          </cell>
          <cell r="BB3124">
            <v>0</v>
          </cell>
          <cell r="BC3124">
            <v>0</v>
          </cell>
          <cell r="BD3124">
            <v>0</v>
          </cell>
          <cell r="BE3124">
            <v>0</v>
          </cell>
          <cell r="BF3124">
            <v>0</v>
          </cell>
          <cell r="BG3124">
            <v>0</v>
          </cell>
          <cell r="BH3124">
            <v>0</v>
          </cell>
          <cell r="BI3124">
            <v>0</v>
          </cell>
          <cell r="BJ3124">
            <v>0</v>
          </cell>
          <cell r="BK3124">
            <v>0</v>
          </cell>
          <cell r="BL3124">
            <v>0</v>
          </cell>
          <cell r="BM3124">
            <v>0</v>
          </cell>
          <cell r="BN3124">
            <v>0</v>
          </cell>
          <cell r="BO3124">
            <v>812.5</v>
          </cell>
          <cell r="BP3124">
            <v>25</v>
          </cell>
          <cell r="BQ3124">
            <v>0</v>
          </cell>
          <cell r="BR3124">
            <v>0</v>
          </cell>
          <cell r="BS3124">
            <v>780</v>
          </cell>
          <cell r="BT3124">
            <v>24</v>
          </cell>
          <cell r="BU3124">
            <v>0</v>
          </cell>
          <cell r="BV3124">
            <v>0</v>
          </cell>
          <cell r="BW3124">
            <v>0</v>
          </cell>
          <cell r="BX3124">
            <v>0</v>
          </cell>
          <cell r="BY3124">
            <v>0</v>
          </cell>
          <cell r="BZ3124">
            <v>0</v>
          </cell>
          <cell r="CA3124">
            <v>0</v>
          </cell>
          <cell r="CB3124">
            <v>0</v>
          </cell>
          <cell r="CC3124">
            <v>0</v>
          </cell>
          <cell r="CD3124">
            <v>0</v>
          </cell>
          <cell r="CE3124">
            <v>0</v>
          </cell>
          <cell r="CF3124">
            <v>0</v>
          </cell>
          <cell r="CG3124">
            <v>0</v>
          </cell>
          <cell r="CH3124">
            <v>0</v>
          </cell>
          <cell r="CI3124">
            <v>0</v>
          </cell>
          <cell r="CJ3124">
            <v>0</v>
          </cell>
          <cell r="CK3124">
            <v>0</v>
          </cell>
          <cell r="CL3124">
            <v>0</v>
          </cell>
          <cell r="CM3124">
            <v>0</v>
          </cell>
          <cell r="CN3124">
            <v>0</v>
          </cell>
          <cell r="CO3124">
            <v>0</v>
          </cell>
          <cell r="CP3124">
            <v>0</v>
          </cell>
          <cell r="CQ3124">
            <v>0</v>
          </cell>
          <cell r="CR3124">
            <v>0</v>
          </cell>
          <cell r="CS3124">
            <v>0</v>
          </cell>
          <cell r="CT3124">
            <v>0</v>
          </cell>
          <cell r="CU3124">
            <v>0</v>
          </cell>
          <cell r="CV3124">
            <v>0</v>
          </cell>
          <cell r="CW3124">
            <v>0</v>
          </cell>
          <cell r="CX3124">
            <v>0</v>
          </cell>
          <cell r="CY3124">
            <v>0</v>
          </cell>
          <cell r="CZ3124">
            <v>0</v>
          </cell>
          <cell r="DA3124">
            <v>0</v>
          </cell>
          <cell r="DB3124">
            <v>0</v>
          </cell>
          <cell r="DC3124">
            <v>0</v>
          </cell>
          <cell r="DD3124">
            <v>7869.7731999999996</v>
          </cell>
          <cell r="DE3124">
            <v>0</v>
          </cell>
          <cell r="DG3124">
            <v>6094.44</v>
          </cell>
          <cell r="DI3124">
            <v>0.03</v>
          </cell>
          <cell r="DJ3124">
            <v>182.83319999999998</v>
          </cell>
          <cell r="DK3124">
            <v>2.3784913112369809E-2</v>
          </cell>
          <cell r="DL3124">
            <v>0</v>
          </cell>
        </row>
        <row r="3125">
          <cell r="A3125" t="str">
            <v>TPDEV-TAV-RU1420-GP</v>
          </cell>
          <cell r="B3125" t="str">
            <v>Devio a tavola rotante GP con rulliera LU 1400 D76 P80 D1950 senza carter</v>
          </cell>
          <cell r="F3125">
            <v>19518.2885106383</v>
          </cell>
          <cell r="H3125">
            <v>9173.5956000000006</v>
          </cell>
          <cell r="I3125">
            <v>0.53</v>
          </cell>
          <cell r="J3125" t="str">
            <v>BEMA</v>
          </cell>
          <cell r="K3125" t="str">
            <v>NEWZD</v>
          </cell>
          <cell r="L3125">
            <v>0</v>
          </cell>
          <cell r="M3125">
            <v>0</v>
          </cell>
          <cell r="N3125">
            <v>0</v>
          </cell>
          <cell r="O3125">
            <v>0</v>
          </cell>
          <cell r="P3125">
            <v>0</v>
          </cell>
          <cell r="Q3125">
            <v>0</v>
          </cell>
          <cell r="R3125">
            <v>0</v>
          </cell>
          <cell r="S3125">
            <v>0</v>
          </cell>
          <cell r="T3125">
            <v>0</v>
          </cell>
          <cell r="U3125">
            <v>0</v>
          </cell>
          <cell r="V3125">
            <v>0</v>
          </cell>
          <cell r="W3125">
            <v>0</v>
          </cell>
          <cell r="X3125">
            <v>0</v>
          </cell>
          <cell r="Y3125">
            <v>0</v>
          </cell>
          <cell r="Z3125">
            <v>0</v>
          </cell>
          <cell r="AA3125">
            <v>0</v>
          </cell>
          <cell r="AB3125">
            <v>0</v>
          </cell>
          <cell r="AC3125">
            <v>0</v>
          </cell>
          <cell r="AD3125">
            <v>0</v>
          </cell>
          <cell r="AE3125">
            <v>0</v>
          </cell>
          <cell r="AF3125">
            <v>0</v>
          </cell>
          <cell r="AG3125">
            <v>0</v>
          </cell>
          <cell r="AH3125">
            <v>0</v>
          </cell>
          <cell r="AI3125">
            <v>0</v>
          </cell>
          <cell r="AJ3125">
            <v>0</v>
          </cell>
          <cell r="AK3125">
            <v>0</v>
          </cell>
          <cell r="AL3125">
            <v>0</v>
          </cell>
          <cell r="AM3125">
            <v>0</v>
          </cell>
          <cell r="AN3125">
            <v>0</v>
          </cell>
          <cell r="AO3125">
            <v>0</v>
          </cell>
          <cell r="AP3125">
            <v>0</v>
          </cell>
          <cell r="AQ3125">
            <v>0</v>
          </cell>
          <cell r="AR3125">
            <v>0</v>
          </cell>
          <cell r="AS3125">
            <v>0</v>
          </cell>
          <cell r="AT3125">
            <v>0</v>
          </cell>
          <cell r="AU3125">
            <v>0</v>
          </cell>
          <cell r="AV3125">
            <v>7418.5956000000006</v>
          </cell>
          <cell r="AW3125">
            <v>0</v>
          </cell>
          <cell r="AX3125">
            <v>0</v>
          </cell>
          <cell r="AY3125">
            <v>0</v>
          </cell>
          <cell r="AZ3125">
            <v>0</v>
          </cell>
          <cell r="BA3125">
            <v>0</v>
          </cell>
          <cell r="BB3125">
            <v>0</v>
          </cell>
          <cell r="BC3125">
            <v>0</v>
          </cell>
          <cell r="BD3125">
            <v>0</v>
          </cell>
          <cell r="BE3125">
            <v>0</v>
          </cell>
          <cell r="BF3125">
            <v>0</v>
          </cell>
          <cell r="BG3125">
            <v>0</v>
          </cell>
          <cell r="BH3125">
            <v>0</v>
          </cell>
          <cell r="BI3125">
            <v>0</v>
          </cell>
          <cell r="BJ3125">
            <v>0</v>
          </cell>
          <cell r="BK3125">
            <v>0</v>
          </cell>
          <cell r="BL3125">
            <v>0</v>
          </cell>
          <cell r="BM3125">
            <v>0</v>
          </cell>
          <cell r="BN3125">
            <v>0</v>
          </cell>
          <cell r="BO3125">
            <v>975</v>
          </cell>
          <cell r="BP3125">
            <v>30</v>
          </cell>
          <cell r="BQ3125">
            <v>0</v>
          </cell>
          <cell r="BR3125">
            <v>0</v>
          </cell>
          <cell r="BS3125">
            <v>780</v>
          </cell>
          <cell r="BT3125">
            <v>24</v>
          </cell>
          <cell r="BU3125">
            <v>0</v>
          </cell>
          <cell r="BV3125">
            <v>0</v>
          </cell>
          <cell r="BW3125">
            <v>0</v>
          </cell>
          <cell r="BX3125">
            <v>0</v>
          </cell>
          <cell r="BY3125">
            <v>0</v>
          </cell>
          <cell r="BZ3125">
            <v>0</v>
          </cell>
          <cell r="CA3125">
            <v>0</v>
          </cell>
          <cell r="CB3125">
            <v>0</v>
          </cell>
          <cell r="CC3125">
            <v>0</v>
          </cell>
          <cell r="CD3125">
            <v>0</v>
          </cell>
          <cell r="CE3125">
            <v>0</v>
          </cell>
          <cell r="CF3125">
            <v>0</v>
          </cell>
          <cell r="CG3125">
            <v>0</v>
          </cell>
          <cell r="CH3125">
            <v>0</v>
          </cell>
          <cell r="CI3125">
            <v>0</v>
          </cell>
          <cell r="CJ3125">
            <v>0</v>
          </cell>
          <cell r="CK3125">
            <v>0</v>
          </cell>
          <cell r="CL3125">
            <v>0</v>
          </cell>
          <cell r="CM3125">
            <v>0</v>
          </cell>
          <cell r="CN3125">
            <v>0</v>
          </cell>
          <cell r="CO3125">
            <v>0</v>
          </cell>
          <cell r="CP3125">
            <v>0</v>
          </cell>
          <cell r="CQ3125">
            <v>0</v>
          </cell>
          <cell r="CR3125">
            <v>0</v>
          </cell>
          <cell r="CS3125">
            <v>0</v>
          </cell>
          <cell r="CT3125">
            <v>0</v>
          </cell>
          <cell r="CU3125">
            <v>0</v>
          </cell>
          <cell r="CV3125">
            <v>0</v>
          </cell>
          <cell r="CW3125">
            <v>0</v>
          </cell>
          <cell r="CX3125">
            <v>0</v>
          </cell>
          <cell r="CY3125">
            <v>0</v>
          </cell>
          <cell r="CZ3125">
            <v>0</v>
          </cell>
          <cell r="DA3125">
            <v>0</v>
          </cell>
          <cell r="DB3125">
            <v>0</v>
          </cell>
          <cell r="DC3125">
            <v>0</v>
          </cell>
          <cell r="DD3125">
            <v>9173.5956000000006</v>
          </cell>
          <cell r="DE3125">
            <v>0</v>
          </cell>
          <cell r="DG3125">
            <v>7202.52</v>
          </cell>
          <cell r="DI3125">
            <v>0.03</v>
          </cell>
          <cell r="DJ3125">
            <v>216.07560000000001</v>
          </cell>
          <cell r="DK3125">
            <v>2.4122257053291535E-2</v>
          </cell>
          <cell r="DL3125">
            <v>0</v>
          </cell>
        </row>
        <row r="3126">
          <cell r="A3126" t="str">
            <v>TPMAG-2F</v>
          </cell>
          <cell r="B3126" t="str">
            <v>SUPPLEMENTO 2 FORCHE AGGIUNTIVE</v>
          </cell>
          <cell r="F3126">
            <v>1688.0459574468086</v>
          </cell>
          <cell r="H3126">
            <v>793.38160000000005</v>
          </cell>
          <cell r="I3126">
            <v>0.53</v>
          </cell>
          <cell r="J3126" t="str">
            <v>BEMA</v>
          </cell>
          <cell r="K3126" t="str">
            <v>NEWZD</v>
          </cell>
          <cell r="L3126">
            <v>0</v>
          </cell>
          <cell r="M3126">
            <v>0</v>
          </cell>
          <cell r="N3126">
            <v>0</v>
          </cell>
          <cell r="O3126">
            <v>0</v>
          </cell>
          <cell r="P3126">
            <v>0</v>
          </cell>
          <cell r="Q3126">
            <v>0</v>
          </cell>
          <cell r="R3126">
            <v>0</v>
          </cell>
          <cell r="S3126">
            <v>0</v>
          </cell>
          <cell r="T3126">
            <v>0</v>
          </cell>
          <cell r="U3126">
            <v>0</v>
          </cell>
          <cell r="V3126">
            <v>0</v>
          </cell>
          <cell r="W3126">
            <v>0</v>
          </cell>
          <cell r="X3126">
            <v>0</v>
          </cell>
          <cell r="Y3126">
            <v>0</v>
          </cell>
          <cell r="Z3126">
            <v>0</v>
          </cell>
          <cell r="AA3126">
            <v>0</v>
          </cell>
          <cell r="AB3126">
            <v>0</v>
          </cell>
          <cell r="AC3126">
            <v>0</v>
          </cell>
          <cell r="AD3126">
            <v>0</v>
          </cell>
          <cell r="AE3126">
            <v>0</v>
          </cell>
          <cell r="AF3126">
            <v>0</v>
          </cell>
          <cell r="AG3126">
            <v>0</v>
          </cell>
          <cell r="AH3126">
            <v>0</v>
          </cell>
          <cell r="AI3126">
            <v>0</v>
          </cell>
          <cell r="AJ3126">
            <v>0</v>
          </cell>
          <cell r="AK3126">
            <v>0</v>
          </cell>
          <cell r="AL3126">
            <v>0</v>
          </cell>
          <cell r="AM3126">
            <v>0</v>
          </cell>
          <cell r="AN3126">
            <v>0</v>
          </cell>
          <cell r="AO3126">
            <v>0</v>
          </cell>
          <cell r="AP3126">
            <v>0</v>
          </cell>
          <cell r="AQ3126">
            <v>0</v>
          </cell>
          <cell r="AR3126">
            <v>0</v>
          </cell>
          <cell r="AS3126">
            <v>0</v>
          </cell>
          <cell r="AT3126">
            <v>0</v>
          </cell>
          <cell r="AU3126">
            <v>0</v>
          </cell>
          <cell r="AV3126">
            <v>760.88160000000005</v>
          </cell>
          <cell r="AW3126">
            <v>0</v>
          </cell>
          <cell r="AX3126">
            <v>0</v>
          </cell>
          <cell r="AY3126">
            <v>0</v>
          </cell>
          <cell r="AZ3126">
            <v>0</v>
          </cell>
          <cell r="BA3126">
            <v>0</v>
          </cell>
          <cell r="BB3126">
            <v>0</v>
          </cell>
          <cell r="BC3126">
            <v>0</v>
          </cell>
          <cell r="BD3126">
            <v>0</v>
          </cell>
          <cell r="BE3126">
            <v>0</v>
          </cell>
          <cell r="BF3126">
            <v>0</v>
          </cell>
          <cell r="BG3126">
            <v>0</v>
          </cell>
          <cell r="BH3126">
            <v>0</v>
          </cell>
          <cell r="BI3126">
            <v>0</v>
          </cell>
          <cell r="BJ3126">
            <v>0</v>
          </cell>
          <cell r="BK3126">
            <v>0</v>
          </cell>
          <cell r="BL3126">
            <v>0</v>
          </cell>
          <cell r="BM3126">
            <v>0</v>
          </cell>
          <cell r="BN3126">
            <v>0</v>
          </cell>
          <cell r="BO3126">
            <v>32.5</v>
          </cell>
          <cell r="BP3126">
            <v>1</v>
          </cell>
          <cell r="BQ3126">
            <v>0</v>
          </cell>
          <cell r="BR3126">
            <v>0</v>
          </cell>
          <cell r="BS3126">
            <v>0</v>
          </cell>
          <cell r="BT3126">
            <v>0</v>
          </cell>
          <cell r="BU3126">
            <v>0</v>
          </cell>
          <cell r="BV3126">
            <v>0</v>
          </cell>
          <cell r="BW3126">
            <v>0</v>
          </cell>
          <cell r="BX3126">
            <v>0</v>
          </cell>
          <cell r="BY3126">
            <v>0</v>
          </cell>
          <cell r="BZ3126">
            <v>0</v>
          </cell>
          <cell r="CA3126">
            <v>0</v>
          </cell>
          <cell r="CB3126">
            <v>0</v>
          </cell>
          <cell r="CC3126">
            <v>0</v>
          </cell>
          <cell r="CD3126">
            <v>0</v>
          </cell>
          <cell r="CE3126">
            <v>0</v>
          </cell>
          <cell r="CF3126">
            <v>0</v>
          </cell>
          <cell r="CG3126">
            <v>0</v>
          </cell>
          <cell r="CH3126">
            <v>0</v>
          </cell>
          <cell r="CI3126">
            <v>0</v>
          </cell>
          <cell r="CJ3126">
            <v>0</v>
          </cell>
          <cell r="CK3126">
            <v>0</v>
          </cell>
          <cell r="CL3126">
            <v>0</v>
          </cell>
          <cell r="CM3126">
            <v>0</v>
          </cell>
          <cell r="CN3126">
            <v>0</v>
          </cell>
          <cell r="CO3126">
            <v>0</v>
          </cell>
          <cell r="CP3126">
            <v>0</v>
          </cell>
          <cell r="CQ3126">
            <v>0</v>
          </cell>
          <cell r="CR3126">
            <v>0</v>
          </cell>
          <cell r="CS3126">
            <v>0</v>
          </cell>
          <cell r="CT3126">
            <v>0</v>
          </cell>
          <cell r="CU3126">
            <v>0</v>
          </cell>
          <cell r="CV3126">
            <v>0</v>
          </cell>
          <cell r="CW3126">
            <v>0</v>
          </cell>
          <cell r="CX3126">
            <v>0</v>
          </cell>
          <cell r="CY3126">
            <v>0</v>
          </cell>
          <cell r="CZ3126">
            <v>0</v>
          </cell>
          <cell r="DA3126">
            <v>0</v>
          </cell>
          <cell r="DB3126">
            <v>0</v>
          </cell>
          <cell r="DC3126">
            <v>0</v>
          </cell>
          <cell r="DD3126">
            <v>793.38160000000005</v>
          </cell>
          <cell r="DE3126">
            <v>0</v>
          </cell>
          <cell r="DG3126">
            <v>738.72</v>
          </cell>
          <cell r="DI3126">
            <v>0.03</v>
          </cell>
          <cell r="DJ3126">
            <v>22.1616</v>
          </cell>
          <cell r="DK3126">
            <v>2.8735769300588677E-2</v>
          </cell>
          <cell r="DL3126">
            <v>0</v>
          </cell>
        </row>
        <row r="3127">
          <cell r="A3127" t="str">
            <v>TPMAG-2F13-C14-H18-P14</v>
          </cell>
          <cell r="B3127" t="str">
            <v>SOVRAPPOSITORE PALETTE 2 FORCHE DI 1300 CORSA 1400 H1800 DA H600 PORTATA 1400KG</v>
          </cell>
          <cell r="F3127">
            <v>26138.954042553192</v>
          </cell>
          <cell r="H3127">
            <v>12285.3084</v>
          </cell>
          <cell r="I3127">
            <v>0.53</v>
          </cell>
          <cell r="J3127" t="str">
            <v>BEMA</v>
          </cell>
          <cell r="K3127" t="str">
            <v>NEWZD</v>
          </cell>
          <cell r="L3127">
            <v>0</v>
          </cell>
          <cell r="M3127">
            <v>0</v>
          </cell>
          <cell r="N3127">
            <v>0</v>
          </cell>
          <cell r="O3127">
            <v>0</v>
          </cell>
          <cell r="P3127">
            <v>0</v>
          </cell>
          <cell r="Q3127">
            <v>0</v>
          </cell>
          <cell r="R3127">
            <v>0</v>
          </cell>
          <cell r="S3127">
            <v>0</v>
          </cell>
          <cell r="T3127">
            <v>0</v>
          </cell>
          <cell r="U3127">
            <v>0</v>
          </cell>
          <cell r="V3127">
            <v>0</v>
          </cell>
          <cell r="W3127">
            <v>0</v>
          </cell>
          <cell r="X3127">
            <v>0</v>
          </cell>
          <cell r="Y3127">
            <v>0</v>
          </cell>
          <cell r="Z3127">
            <v>0</v>
          </cell>
          <cell r="AA3127">
            <v>0</v>
          </cell>
          <cell r="AB3127">
            <v>0</v>
          </cell>
          <cell r="AC3127">
            <v>0</v>
          </cell>
          <cell r="AD3127">
            <v>0</v>
          </cell>
          <cell r="AE3127">
            <v>0</v>
          </cell>
          <cell r="AF3127">
            <v>0</v>
          </cell>
          <cell r="AG3127">
            <v>0</v>
          </cell>
          <cell r="AH3127">
            <v>0</v>
          </cell>
          <cell r="AI3127">
            <v>0</v>
          </cell>
          <cell r="AJ3127">
            <v>0</v>
          </cell>
          <cell r="AK3127">
            <v>0</v>
          </cell>
          <cell r="AL3127">
            <v>0</v>
          </cell>
          <cell r="AM3127">
            <v>0</v>
          </cell>
          <cell r="AN3127">
            <v>0</v>
          </cell>
          <cell r="AO3127">
            <v>0</v>
          </cell>
          <cell r="AP3127">
            <v>0</v>
          </cell>
          <cell r="AQ3127">
            <v>0</v>
          </cell>
          <cell r="AR3127">
            <v>0</v>
          </cell>
          <cell r="AS3127">
            <v>0</v>
          </cell>
          <cell r="AT3127">
            <v>0</v>
          </cell>
          <cell r="AU3127">
            <v>0</v>
          </cell>
          <cell r="AV3127">
            <v>10335.3084</v>
          </cell>
          <cell r="AW3127">
            <v>0</v>
          </cell>
          <cell r="AX3127">
            <v>0</v>
          </cell>
          <cell r="AY3127">
            <v>0</v>
          </cell>
          <cell r="AZ3127">
            <v>0</v>
          </cell>
          <cell r="BA3127">
            <v>0</v>
          </cell>
          <cell r="BB3127">
            <v>0</v>
          </cell>
          <cell r="BC3127">
            <v>0</v>
          </cell>
          <cell r="BD3127">
            <v>0</v>
          </cell>
          <cell r="BE3127">
            <v>0</v>
          </cell>
          <cell r="BF3127">
            <v>0</v>
          </cell>
          <cell r="BG3127">
            <v>0</v>
          </cell>
          <cell r="BH3127">
            <v>0</v>
          </cell>
          <cell r="BI3127">
            <v>0</v>
          </cell>
          <cell r="BJ3127">
            <v>0</v>
          </cell>
          <cell r="BK3127">
            <v>0</v>
          </cell>
          <cell r="BL3127">
            <v>0</v>
          </cell>
          <cell r="BM3127">
            <v>0</v>
          </cell>
          <cell r="BN3127">
            <v>0</v>
          </cell>
          <cell r="BO3127">
            <v>1300</v>
          </cell>
          <cell r="BP3127">
            <v>40</v>
          </cell>
          <cell r="BQ3127">
            <v>0</v>
          </cell>
          <cell r="BR3127">
            <v>0</v>
          </cell>
          <cell r="BS3127">
            <v>650</v>
          </cell>
          <cell r="BT3127">
            <v>20</v>
          </cell>
          <cell r="BU3127">
            <v>0</v>
          </cell>
          <cell r="BV3127">
            <v>0</v>
          </cell>
          <cell r="BW3127">
            <v>0</v>
          </cell>
          <cell r="BX3127">
            <v>0</v>
          </cell>
          <cell r="BY3127">
            <v>0</v>
          </cell>
          <cell r="BZ3127">
            <v>0</v>
          </cell>
          <cell r="CA3127">
            <v>0</v>
          </cell>
          <cell r="CB3127">
            <v>0</v>
          </cell>
          <cell r="CC3127">
            <v>0</v>
          </cell>
          <cell r="CD3127">
            <v>0</v>
          </cell>
          <cell r="CE3127">
            <v>0</v>
          </cell>
          <cell r="CF3127">
            <v>0</v>
          </cell>
          <cell r="CG3127">
            <v>0</v>
          </cell>
          <cell r="CH3127">
            <v>0</v>
          </cell>
          <cell r="CI3127">
            <v>0</v>
          </cell>
          <cell r="CJ3127">
            <v>0</v>
          </cell>
          <cell r="CK3127">
            <v>0</v>
          </cell>
          <cell r="CL3127">
            <v>0</v>
          </cell>
          <cell r="CM3127">
            <v>0</v>
          </cell>
          <cell r="CN3127">
            <v>0</v>
          </cell>
          <cell r="CO3127">
            <v>0</v>
          </cell>
          <cell r="CP3127">
            <v>0</v>
          </cell>
          <cell r="CQ3127">
            <v>0</v>
          </cell>
          <cell r="CR3127">
            <v>0</v>
          </cell>
          <cell r="CS3127">
            <v>0</v>
          </cell>
          <cell r="CT3127">
            <v>0</v>
          </cell>
          <cell r="CU3127">
            <v>0</v>
          </cell>
          <cell r="CV3127">
            <v>0</v>
          </cell>
          <cell r="CW3127">
            <v>0</v>
          </cell>
          <cell r="CX3127">
            <v>0</v>
          </cell>
          <cell r="CY3127">
            <v>0</v>
          </cell>
          <cell r="CZ3127">
            <v>0</v>
          </cell>
          <cell r="DA3127">
            <v>0</v>
          </cell>
          <cell r="DB3127">
            <v>0</v>
          </cell>
          <cell r="DC3127">
            <v>0</v>
          </cell>
          <cell r="DD3127">
            <v>12285.3084</v>
          </cell>
          <cell r="DE3127">
            <v>0</v>
          </cell>
          <cell r="DG3127">
            <v>10034.280000000001</v>
          </cell>
          <cell r="DI3127">
            <v>0.03</v>
          </cell>
          <cell r="DJ3127">
            <v>301.02840000000003</v>
          </cell>
          <cell r="DK3127">
            <v>2.5118605373038682E-2</v>
          </cell>
          <cell r="DL3127">
            <v>0</v>
          </cell>
        </row>
        <row r="3128">
          <cell r="A3128" t="str">
            <v>TPMAG-4G-C3-H4-P5</v>
          </cell>
          <cell r="B3128" t="str">
            <v>SFOGLIATORE PALETTE 800-200 A BRACCI AUTOCENTRANTE PORTATA 600KG</v>
          </cell>
          <cell r="F3128">
            <v>14352.085540425531</v>
          </cell>
          <cell r="H3128">
            <v>6745.4802039999995</v>
          </cell>
          <cell r="I3128">
            <v>0.53</v>
          </cell>
          <cell r="J3128" t="str">
            <v>BEMA</v>
          </cell>
          <cell r="K3128" t="str">
            <v>NEWZD</v>
          </cell>
          <cell r="L3128">
            <v>0</v>
          </cell>
          <cell r="M3128">
            <v>0</v>
          </cell>
          <cell r="N3128">
            <v>0</v>
          </cell>
          <cell r="O3128">
            <v>0</v>
          </cell>
          <cell r="P3128">
            <v>0</v>
          </cell>
          <cell r="Q3128">
            <v>0</v>
          </cell>
          <cell r="R3128">
            <v>0</v>
          </cell>
          <cell r="S3128">
            <v>0</v>
          </cell>
          <cell r="T3128">
            <v>0</v>
          </cell>
          <cell r="U3128">
            <v>0</v>
          </cell>
          <cell r="V3128">
            <v>0</v>
          </cell>
          <cell r="W3128">
            <v>0</v>
          </cell>
          <cell r="X3128">
            <v>0</v>
          </cell>
          <cell r="Y3128">
            <v>0</v>
          </cell>
          <cell r="Z3128">
            <v>0</v>
          </cell>
          <cell r="AA3128">
            <v>0</v>
          </cell>
          <cell r="AB3128">
            <v>0</v>
          </cell>
          <cell r="AC3128">
            <v>0</v>
          </cell>
          <cell r="AD3128">
            <v>0</v>
          </cell>
          <cell r="AE3128">
            <v>0</v>
          </cell>
          <cell r="AF3128">
            <v>0</v>
          </cell>
          <cell r="AG3128">
            <v>0</v>
          </cell>
          <cell r="AH3128">
            <v>0</v>
          </cell>
          <cell r="AI3128">
            <v>0</v>
          </cell>
          <cell r="AJ3128">
            <v>0</v>
          </cell>
          <cell r="AK3128">
            <v>0</v>
          </cell>
          <cell r="AL3128">
            <v>0</v>
          </cell>
          <cell r="AM3128">
            <v>0</v>
          </cell>
          <cell r="AN3128">
            <v>0</v>
          </cell>
          <cell r="AO3128">
            <v>0</v>
          </cell>
          <cell r="AP3128">
            <v>0</v>
          </cell>
          <cell r="AQ3128">
            <v>0</v>
          </cell>
          <cell r="AR3128">
            <v>0</v>
          </cell>
          <cell r="AS3128">
            <v>0</v>
          </cell>
          <cell r="AT3128">
            <v>0</v>
          </cell>
          <cell r="AU3128">
            <v>0</v>
          </cell>
          <cell r="AV3128">
            <v>5391.4802039999995</v>
          </cell>
          <cell r="AW3128">
            <v>36</v>
          </cell>
          <cell r="AX3128">
            <v>1</v>
          </cell>
          <cell r="AY3128">
            <v>0</v>
          </cell>
          <cell r="AZ3128">
            <v>0</v>
          </cell>
          <cell r="BA3128">
            <v>0</v>
          </cell>
          <cell r="BB3128">
            <v>0</v>
          </cell>
          <cell r="BC3128">
            <v>0</v>
          </cell>
          <cell r="BD3128">
            <v>0</v>
          </cell>
          <cell r="BE3128">
            <v>72</v>
          </cell>
          <cell r="BF3128">
            <v>2</v>
          </cell>
          <cell r="BG3128">
            <v>0</v>
          </cell>
          <cell r="BH3128">
            <v>0</v>
          </cell>
          <cell r="BI3128">
            <v>0</v>
          </cell>
          <cell r="BJ3128">
            <v>0</v>
          </cell>
          <cell r="BK3128">
            <v>76</v>
          </cell>
          <cell r="BL3128">
            <v>2</v>
          </cell>
          <cell r="BM3128">
            <v>0</v>
          </cell>
          <cell r="BN3128">
            <v>0</v>
          </cell>
          <cell r="BO3128">
            <v>780</v>
          </cell>
          <cell r="BP3128">
            <v>24</v>
          </cell>
          <cell r="BQ3128">
            <v>0</v>
          </cell>
          <cell r="BR3128">
            <v>0</v>
          </cell>
          <cell r="BS3128">
            <v>390</v>
          </cell>
          <cell r="BT3128">
            <v>12</v>
          </cell>
          <cell r="BU3128">
            <v>0</v>
          </cell>
          <cell r="BV3128">
            <v>0</v>
          </cell>
          <cell r="BW3128">
            <v>0</v>
          </cell>
          <cell r="BX3128">
            <v>0</v>
          </cell>
          <cell r="BY3128">
            <v>0</v>
          </cell>
          <cell r="BZ3128">
            <v>0</v>
          </cell>
          <cell r="CA3128">
            <v>0</v>
          </cell>
          <cell r="CB3128">
            <v>0</v>
          </cell>
          <cell r="CC3128">
            <v>0</v>
          </cell>
          <cell r="CD3128">
            <v>0</v>
          </cell>
          <cell r="CE3128">
            <v>0</v>
          </cell>
          <cell r="CF3128">
            <v>0</v>
          </cell>
          <cell r="CG3128">
            <v>0</v>
          </cell>
          <cell r="CH3128">
            <v>0</v>
          </cell>
          <cell r="CI3128">
            <v>0</v>
          </cell>
          <cell r="CJ3128">
            <v>0</v>
          </cell>
          <cell r="CK3128">
            <v>0</v>
          </cell>
          <cell r="CL3128">
            <v>0</v>
          </cell>
          <cell r="CM3128">
            <v>0</v>
          </cell>
          <cell r="CN3128">
            <v>0</v>
          </cell>
          <cell r="CO3128">
            <v>0</v>
          </cell>
          <cell r="CP3128">
            <v>0</v>
          </cell>
          <cell r="CQ3128">
            <v>0</v>
          </cell>
          <cell r="CR3128">
            <v>0</v>
          </cell>
          <cell r="CS3128">
            <v>0</v>
          </cell>
          <cell r="CT3128">
            <v>0</v>
          </cell>
          <cell r="CU3128">
            <v>0</v>
          </cell>
          <cell r="CV3128">
            <v>0</v>
          </cell>
          <cell r="CW3128">
            <v>0</v>
          </cell>
          <cell r="CX3128">
            <v>0</v>
          </cell>
          <cell r="CY3128">
            <v>0</v>
          </cell>
          <cell r="CZ3128">
            <v>0</v>
          </cell>
          <cell r="DA3128">
            <v>0</v>
          </cell>
          <cell r="DB3128">
            <v>0</v>
          </cell>
          <cell r="DC3128">
            <v>0</v>
          </cell>
          <cell r="DD3128">
            <v>6745.4802039999995</v>
          </cell>
          <cell r="DE3128">
            <v>0</v>
          </cell>
          <cell r="DG3128">
            <v>5234.4467999999997</v>
          </cell>
          <cell r="DI3128">
            <v>0.03</v>
          </cell>
          <cell r="DJ3128">
            <v>157.03340399999999</v>
          </cell>
          <cell r="DK3128">
            <v>2.3834662215076245E-2</v>
          </cell>
          <cell r="DL3128">
            <v>0</v>
          </cell>
        </row>
        <row r="3129">
          <cell r="A3129" t="str">
            <v>TPMAG-FALDE-H10</v>
          </cell>
          <cell r="B3129" t="str">
            <v>MAGAZZINO FALDE con Cantonali</v>
          </cell>
          <cell r="F3129">
            <v>4116.7157446808515</v>
          </cell>
          <cell r="H3129">
            <v>1934.8564000000001</v>
          </cell>
          <cell r="I3129">
            <v>0.53</v>
          </cell>
          <cell r="J3129" t="str">
            <v>BEMA</v>
          </cell>
          <cell r="K3129" t="str">
            <v>NEWZD</v>
          </cell>
          <cell r="L3129">
            <v>0</v>
          </cell>
          <cell r="M3129">
            <v>0</v>
          </cell>
          <cell r="N3129">
            <v>0</v>
          </cell>
          <cell r="O3129">
            <v>0</v>
          </cell>
          <cell r="P3129">
            <v>0</v>
          </cell>
          <cell r="Q3129">
            <v>0</v>
          </cell>
          <cell r="R3129">
            <v>0</v>
          </cell>
          <cell r="S3129">
            <v>0</v>
          </cell>
          <cell r="T3129">
            <v>0</v>
          </cell>
          <cell r="U3129">
            <v>0</v>
          </cell>
          <cell r="V3129">
            <v>0</v>
          </cell>
          <cell r="W3129">
            <v>0</v>
          </cell>
          <cell r="X3129">
            <v>0</v>
          </cell>
          <cell r="Y3129">
            <v>0</v>
          </cell>
          <cell r="Z3129">
            <v>0</v>
          </cell>
          <cell r="AA3129">
            <v>0</v>
          </cell>
          <cell r="AB3129">
            <v>0</v>
          </cell>
          <cell r="AC3129">
            <v>0</v>
          </cell>
          <cell r="AD3129">
            <v>0</v>
          </cell>
          <cell r="AE3129">
            <v>0</v>
          </cell>
          <cell r="AF3129">
            <v>0</v>
          </cell>
          <cell r="AG3129">
            <v>0</v>
          </cell>
          <cell r="AH3129">
            <v>0</v>
          </cell>
          <cell r="AI3129">
            <v>0</v>
          </cell>
          <cell r="AJ3129">
            <v>0</v>
          </cell>
          <cell r="AK3129">
            <v>0</v>
          </cell>
          <cell r="AL3129">
            <v>0</v>
          </cell>
          <cell r="AM3129">
            <v>0</v>
          </cell>
          <cell r="AN3129">
            <v>0</v>
          </cell>
          <cell r="AO3129">
            <v>0</v>
          </cell>
          <cell r="AP3129">
            <v>0</v>
          </cell>
          <cell r="AQ3129">
            <v>0</v>
          </cell>
          <cell r="AR3129">
            <v>0</v>
          </cell>
          <cell r="AS3129">
            <v>0</v>
          </cell>
          <cell r="AT3129">
            <v>0</v>
          </cell>
          <cell r="AU3129">
            <v>0</v>
          </cell>
          <cell r="AV3129">
            <v>1458.3564000000001</v>
          </cell>
          <cell r="AW3129">
            <v>72</v>
          </cell>
          <cell r="AX3129">
            <v>2</v>
          </cell>
          <cell r="AY3129">
            <v>0</v>
          </cell>
          <cell r="AZ3129">
            <v>0</v>
          </cell>
          <cell r="BA3129">
            <v>0</v>
          </cell>
          <cell r="BB3129">
            <v>0</v>
          </cell>
          <cell r="BC3129">
            <v>0</v>
          </cell>
          <cell r="BD3129">
            <v>0</v>
          </cell>
          <cell r="BE3129">
            <v>36</v>
          </cell>
          <cell r="BF3129">
            <v>1</v>
          </cell>
          <cell r="BG3129">
            <v>0</v>
          </cell>
          <cell r="BH3129">
            <v>0</v>
          </cell>
          <cell r="BI3129">
            <v>0</v>
          </cell>
          <cell r="BJ3129">
            <v>0</v>
          </cell>
          <cell r="BK3129">
            <v>76</v>
          </cell>
          <cell r="BL3129">
            <v>2</v>
          </cell>
          <cell r="BM3129">
            <v>0</v>
          </cell>
          <cell r="BN3129">
            <v>0</v>
          </cell>
          <cell r="BO3129">
            <v>260</v>
          </cell>
          <cell r="BP3129">
            <v>8</v>
          </cell>
          <cell r="BQ3129">
            <v>0</v>
          </cell>
          <cell r="BR3129">
            <v>0</v>
          </cell>
          <cell r="BS3129">
            <v>32.5</v>
          </cell>
          <cell r="BT3129">
            <v>1</v>
          </cell>
          <cell r="BU3129">
            <v>0</v>
          </cell>
          <cell r="BV3129">
            <v>0</v>
          </cell>
          <cell r="BW3129">
            <v>0</v>
          </cell>
          <cell r="BX3129">
            <v>0</v>
          </cell>
          <cell r="BY3129">
            <v>0</v>
          </cell>
          <cell r="BZ3129">
            <v>0</v>
          </cell>
          <cell r="CA3129">
            <v>0</v>
          </cell>
          <cell r="CB3129">
            <v>0</v>
          </cell>
          <cell r="CC3129">
            <v>0</v>
          </cell>
          <cell r="CD3129">
            <v>0</v>
          </cell>
          <cell r="CE3129">
            <v>0</v>
          </cell>
          <cell r="CF3129">
            <v>0</v>
          </cell>
          <cell r="CG3129">
            <v>0</v>
          </cell>
          <cell r="CH3129">
            <v>0</v>
          </cell>
          <cell r="CI3129">
            <v>0</v>
          </cell>
          <cell r="CJ3129">
            <v>0</v>
          </cell>
          <cell r="CK3129">
            <v>0</v>
          </cell>
          <cell r="CL3129">
            <v>0</v>
          </cell>
          <cell r="CM3129">
            <v>0</v>
          </cell>
          <cell r="CN3129">
            <v>0</v>
          </cell>
          <cell r="CO3129">
            <v>0</v>
          </cell>
          <cell r="CP3129">
            <v>0</v>
          </cell>
          <cell r="CQ3129">
            <v>0</v>
          </cell>
          <cell r="CR3129">
            <v>0</v>
          </cell>
          <cell r="CS3129">
            <v>0</v>
          </cell>
          <cell r="CT3129">
            <v>0</v>
          </cell>
          <cell r="CU3129">
            <v>0</v>
          </cell>
          <cell r="CV3129">
            <v>0</v>
          </cell>
          <cell r="CW3129">
            <v>0</v>
          </cell>
          <cell r="CX3129">
            <v>0</v>
          </cell>
          <cell r="CY3129">
            <v>0</v>
          </cell>
          <cell r="CZ3129">
            <v>0</v>
          </cell>
          <cell r="DA3129">
            <v>0</v>
          </cell>
          <cell r="DB3129">
            <v>0</v>
          </cell>
          <cell r="DC3129">
            <v>0</v>
          </cell>
          <cell r="DD3129">
            <v>1934.8564000000001</v>
          </cell>
          <cell r="DE3129">
            <v>0</v>
          </cell>
          <cell r="DG3129">
            <v>1415.88</v>
          </cell>
          <cell r="DI3129">
            <v>0.03</v>
          </cell>
          <cell r="DJ3129">
            <v>42.476399999999998</v>
          </cell>
          <cell r="DK3129">
            <v>2.2446020355319753E-2</v>
          </cell>
          <cell r="DL3129">
            <v>0</v>
          </cell>
        </row>
        <row r="3130">
          <cell r="A3130" t="str">
            <v>TPMAG-FALDE-SMART</v>
          </cell>
          <cell r="B3130" t="str">
            <v>MAGAZZINO FALDE SMP Senza Cantonali x Centraggio con Pinza</v>
          </cell>
          <cell r="F3130">
            <v>3438.7855319148939</v>
          </cell>
          <cell r="H3130">
            <v>1616.2292</v>
          </cell>
          <cell r="I3130">
            <v>0.53</v>
          </cell>
          <cell r="J3130" t="str">
            <v>BEMA</v>
          </cell>
          <cell r="K3130" t="str">
            <v>NEWZD</v>
          </cell>
          <cell r="L3130">
            <v>0</v>
          </cell>
          <cell r="M3130">
            <v>0</v>
          </cell>
          <cell r="N3130">
            <v>0</v>
          </cell>
          <cell r="O3130">
            <v>0</v>
          </cell>
          <cell r="P3130">
            <v>0</v>
          </cell>
          <cell r="Q3130">
            <v>0</v>
          </cell>
          <cell r="R3130">
            <v>0</v>
          </cell>
          <cell r="S3130">
            <v>0</v>
          </cell>
          <cell r="T3130">
            <v>0</v>
          </cell>
          <cell r="U3130">
            <v>0</v>
          </cell>
          <cell r="V3130">
            <v>0</v>
          </cell>
          <cell r="W3130">
            <v>0</v>
          </cell>
          <cell r="X3130">
            <v>0</v>
          </cell>
          <cell r="Y3130">
            <v>0</v>
          </cell>
          <cell r="Z3130">
            <v>0</v>
          </cell>
          <cell r="AA3130">
            <v>0</v>
          </cell>
          <cell r="AB3130">
            <v>0</v>
          </cell>
          <cell r="AC3130">
            <v>0</v>
          </cell>
          <cell r="AD3130">
            <v>0</v>
          </cell>
          <cell r="AE3130">
            <v>0</v>
          </cell>
          <cell r="AF3130">
            <v>0</v>
          </cell>
          <cell r="AG3130">
            <v>0</v>
          </cell>
          <cell r="AH3130">
            <v>0</v>
          </cell>
          <cell r="AI3130">
            <v>0</v>
          </cell>
          <cell r="AJ3130">
            <v>0</v>
          </cell>
          <cell r="AK3130">
            <v>0</v>
          </cell>
          <cell r="AL3130">
            <v>0</v>
          </cell>
          <cell r="AM3130">
            <v>0</v>
          </cell>
          <cell r="AN3130">
            <v>0</v>
          </cell>
          <cell r="AO3130">
            <v>0</v>
          </cell>
          <cell r="AP3130">
            <v>0</v>
          </cell>
          <cell r="AQ3130">
            <v>0</v>
          </cell>
          <cell r="AR3130">
            <v>0</v>
          </cell>
          <cell r="AS3130">
            <v>0</v>
          </cell>
          <cell r="AT3130">
            <v>0</v>
          </cell>
          <cell r="AU3130">
            <v>0</v>
          </cell>
          <cell r="AV3130">
            <v>1204.7292</v>
          </cell>
          <cell r="AW3130">
            <v>72</v>
          </cell>
          <cell r="AX3130">
            <v>2</v>
          </cell>
          <cell r="AY3130">
            <v>0</v>
          </cell>
          <cell r="AZ3130">
            <v>0</v>
          </cell>
          <cell r="BA3130">
            <v>0</v>
          </cell>
          <cell r="BB3130">
            <v>0</v>
          </cell>
          <cell r="BC3130">
            <v>0</v>
          </cell>
          <cell r="BD3130">
            <v>0</v>
          </cell>
          <cell r="BE3130">
            <v>36</v>
          </cell>
          <cell r="BF3130">
            <v>1</v>
          </cell>
          <cell r="BG3130">
            <v>0</v>
          </cell>
          <cell r="BH3130">
            <v>0</v>
          </cell>
          <cell r="BI3130">
            <v>0</v>
          </cell>
          <cell r="BJ3130">
            <v>0</v>
          </cell>
          <cell r="BK3130">
            <v>76</v>
          </cell>
          <cell r="BL3130">
            <v>2</v>
          </cell>
          <cell r="BM3130">
            <v>0</v>
          </cell>
          <cell r="BN3130">
            <v>0</v>
          </cell>
          <cell r="BO3130">
            <v>162.5</v>
          </cell>
          <cell r="BP3130">
            <v>5</v>
          </cell>
          <cell r="BQ3130">
            <v>0</v>
          </cell>
          <cell r="BR3130">
            <v>0</v>
          </cell>
          <cell r="BS3130">
            <v>65</v>
          </cell>
          <cell r="BT3130">
            <v>2</v>
          </cell>
          <cell r="BU3130">
            <v>0</v>
          </cell>
          <cell r="BV3130">
            <v>0</v>
          </cell>
          <cell r="BW3130">
            <v>0</v>
          </cell>
          <cell r="BX3130">
            <v>0</v>
          </cell>
          <cell r="BY3130">
            <v>0</v>
          </cell>
          <cell r="BZ3130">
            <v>0</v>
          </cell>
          <cell r="CA3130">
            <v>0</v>
          </cell>
          <cell r="CB3130">
            <v>0</v>
          </cell>
          <cell r="CC3130">
            <v>0</v>
          </cell>
          <cell r="CD3130">
            <v>0</v>
          </cell>
          <cell r="CE3130">
            <v>0</v>
          </cell>
          <cell r="CF3130">
            <v>0</v>
          </cell>
          <cell r="CG3130">
            <v>0</v>
          </cell>
          <cell r="CH3130">
            <v>0</v>
          </cell>
          <cell r="CI3130">
            <v>0</v>
          </cell>
          <cell r="CJ3130">
            <v>0</v>
          </cell>
          <cell r="CK3130">
            <v>0</v>
          </cell>
          <cell r="CL3130">
            <v>0</v>
          </cell>
          <cell r="CM3130">
            <v>0</v>
          </cell>
          <cell r="CN3130">
            <v>0</v>
          </cell>
          <cell r="CO3130">
            <v>0</v>
          </cell>
          <cell r="CP3130">
            <v>0</v>
          </cell>
          <cell r="CQ3130">
            <v>0</v>
          </cell>
          <cell r="CR3130">
            <v>0</v>
          </cell>
          <cell r="CS3130">
            <v>0</v>
          </cell>
          <cell r="CT3130">
            <v>0</v>
          </cell>
          <cell r="CU3130">
            <v>0</v>
          </cell>
          <cell r="CV3130">
            <v>0</v>
          </cell>
          <cell r="CW3130">
            <v>0</v>
          </cell>
          <cell r="CX3130">
            <v>0</v>
          </cell>
          <cell r="CY3130">
            <v>0</v>
          </cell>
          <cell r="CZ3130">
            <v>0</v>
          </cell>
          <cell r="DA3130">
            <v>0</v>
          </cell>
          <cell r="DB3130">
            <v>0</v>
          </cell>
          <cell r="DC3130">
            <v>0</v>
          </cell>
          <cell r="DD3130">
            <v>1616.2292</v>
          </cell>
          <cell r="DE3130">
            <v>0</v>
          </cell>
          <cell r="DG3130">
            <v>1169.6400000000001</v>
          </cell>
          <cell r="DI3130">
            <v>0.03</v>
          </cell>
          <cell r="DJ3130">
            <v>35.089199999999998</v>
          </cell>
          <cell r="DK3130">
            <v>2.2192342234084266E-2</v>
          </cell>
          <cell r="DL3130">
            <v>0</v>
          </cell>
        </row>
        <row r="3131">
          <cell r="A3131" t="str">
            <v>TPMAG-META-2P-1500</v>
          </cell>
          <cell r="B3131" t="str">
            <v>MAGAZZINO AUTOMATICO A 2 POSIZIONI - LUNGHEZZA 1500mm</v>
          </cell>
          <cell r="F3131">
            <v>15027.627234042555</v>
          </cell>
          <cell r="H3131">
            <v>7062.9848000000002</v>
          </cell>
          <cell r="I3131">
            <v>0.53</v>
          </cell>
          <cell r="J3131" t="str">
            <v>BEMA</v>
          </cell>
          <cell r="K3131" t="str">
            <v>NEWZD</v>
          </cell>
          <cell r="L3131">
            <v>0</v>
          </cell>
          <cell r="M3131">
            <v>0</v>
          </cell>
          <cell r="N3131">
            <v>0</v>
          </cell>
          <cell r="O3131">
            <v>0</v>
          </cell>
          <cell r="P3131">
            <v>0</v>
          </cell>
          <cell r="Q3131">
            <v>0</v>
          </cell>
          <cell r="R3131">
            <v>0</v>
          </cell>
          <cell r="S3131">
            <v>0</v>
          </cell>
          <cell r="T3131">
            <v>0</v>
          </cell>
          <cell r="U3131">
            <v>0</v>
          </cell>
          <cell r="V3131">
            <v>0</v>
          </cell>
          <cell r="W3131">
            <v>0</v>
          </cell>
          <cell r="X3131">
            <v>0</v>
          </cell>
          <cell r="Y3131">
            <v>0</v>
          </cell>
          <cell r="Z3131">
            <v>0</v>
          </cell>
          <cell r="AA3131">
            <v>0</v>
          </cell>
          <cell r="AB3131">
            <v>0</v>
          </cell>
          <cell r="AC3131">
            <v>0</v>
          </cell>
          <cell r="AD3131">
            <v>0</v>
          </cell>
          <cell r="AE3131">
            <v>0</v>
          </cell>
          <cell r="AF3131">
            <v>0</v>
          </cell>
          <cell r="AG3131">
            <v>0</v>
          </cell>
          <cell r="AH3131">
            <v>0</v>
          </cell>
          <cell r="AI3131">
            <v>0</v>
          </cell>
          <cell r="AJ3131">
            <v>0</v>
          </cell>
          <cell r="AK3131">
            <v>0</v>
          </cell>
          <cell r="AL3131">
            <v>0</v>
          </cell>
          <cell r="AM3131">
            <v>0</v>
          </cell>
          <cell r="AN3131">
            <v>0</v>
          </cell>
          <cell r="AO3131">
            <v>0</v>
          </cell>
          <cell r="AP3131">
            <v>0</v>
          </cell>
          <cell r="AQ3131">
            <v>0</v>
          </cell>
          <cell r="AR3131">
            <v>0</v>
          </cell>
          <cell r="AS3131">
            <v>0</v>
          </cell>
          <cell r="AT3131">
            <v>0</v>
          </cell>
          <cell r="AU3131">
            <v>0</v>
          </cell>
          <cell r="AV3131">
            <v>5452.9848000000002</v>
          </cell>
          <cell r="AW3131">
            <v>144</v>
          </cell>
          <cell r="AX3131">
            <v>4</v>
          </cell>
          <cell r="AY3131">
            <v>0</v>
          </cell>
          <cell r="AZ3131">
            <v>0</v>
          </cell>
          <cell r="BA3131">
            <v>0</v>
          </cell>
          <cell r="BB3131">
            <v>0</v>
          </cell>
          <cell r="BC3131">
            <v>0</v>
          </cell>
          <cell r="BD3131">
            <v>0</v>
          </cell>
          <cell r="BE3131">
            <v>144</v>
          </cell>
          <cell r="BF3131">
            <v>4</v>
          </cell>
          <cell r="BG3131">
            <v>0</v>
          </cell>
          <cell r="BH3131">
            <v>0</v>
          </cell>
          <cell r="BI3131">
            <v>0</v>
          </cell>
          <cell r="BJ3131">
            <v>0</v>
          </cell>
          <cell r="BK3131">
            <v>152</v>
          </cell>
          <cell r="BL3131">
            <v>4</v>
          </cell>
          <cell r="BM3131">
            <v>0</v>
          </cell>
          <cell r="BN3131">
            <v>0</v>
          </cell>
          <cell r="BO3131">
            <v>650</v>
          </cell>
          <cell r="BP3131">
            <v>20</v>
          </cell>
          <cell r="BQ3131">
            <v>0</v>
          </cell>
          <cell r="BR3131">
            <v>0</v>
          </cell>
          <cell r="BS3131">
            <v>520</v>
          </cell>
          <cell r="BT3131">
            <v>16</v>
          </cell>
          <cell r="BU3131">
            <v>0</v>
          </cell>
          <cell r="BV3131">
            <v>0</v>
          </cell>
          <cell r="BW3131">
            <v>0</v>
          </cell>
          <cell r="BX3131">
            <v>0</v>
          </cell>
          <cell r="BY3131">
            <v>0</v>
          </cell>
          <cell r="BZ3131">
            <v>0</v>
          </cell>
          <cell r="CA3131">
            <v>0</v>
          </cell>
          <cell r="CB3131">
            <v>0</v>
          </cell>
          <cell r="CC3131">
            <v>0</v>
          </cell>
          <cell r="CD3131">
            <v>0</v>
          </cell>
          <cell r="CE3131">
            <v>0</v>
          </cell>
          <cell r="CF3131">
            <v>0</v>
          </cell>
          <cell r="CG3131">
            <v>0</v>
          </cell>
          <cell r="CH3131">
            <v>0</v>
          </cell>
          <cell r="CI3131">
            <v>0</v>
          </cell>
          <cell r="CJ3131">
            <v>0</v>
          </cell>
          <cell r="CK3131">
            <v>0</v>
          </cell>
          <cell r="CL3131">
            <v>0</v>
          </cell>
          <cell r="CM3131">
            <v>0</v>
          </cell>
          <cell r="CN3131">
            <v>0</v>
          </cell>
          <cell r="CO3131">
            <v>0</v>
          </cell>
          <cell r="CP3131">
            <v>0</v>
          </cell>
          <cell r="CQ3131">
            <v>0</v>
          </cell>
          <cell r="CR3131">
            <v>0</v>
          </cell>
          <cell r="CS3131">
            <v>0</v>
          </cell>
          <cell r="CT3131">
            <v>0</v>
          </cell>
          <cell r="CU3131">
            <v>0</v>
          </cell>
          <cell r="CV3131">
            <v>0</v>
          </cell>
          <cell r="CW3131">
            <v>0</v>
          </cell>
          <cell r="CX3131">
            <v>0</v>
          </cell>
          <cell r="CY3131">
            <v>0</v>
          </cell>
          <cell r="CZ3131">
            <v>0</v>
          </cell>
          <cell r="DA3131">
            <v>0</v>
          </cell>
          <cell r="DB3131">
            <v>0</v>
          </cell>
          <cell r="DC3131">
            <v>0</v>
          </cell>
          <cell r="DD3131">
            <v>7062.9848000000002</v>
          </cell>
          <cell r="DE3131">
            <v>0</v>
          </cell>
          <cell r="DG3131">
            <v>5294.16</v>
          </cell>
          <cell r="DI3131">
            <v>0.03</v>
          </cell>
          <cell r="DJ3131">
            <v>158.82479999999998</v>
          </cell>
          <cell r="DK3131">
            <v>2.3004217746981529E-2</v>
          </cell>
          <cell r="DL3131">
            <v>0</v>
          </cell>
        </row>
        <row r="3132">
          <cell r="A3132" t="str">
            <v>TPMAG-META-2P-2000</v>
          </cell>
          <cell r="B3132" t="str">
            <v>MAGAZZINO AUTOMATICO A 2 POSIZIONI - LUNGHEZZA 2000mm</v>
          </cell>
          <cell r="F3132">
            <v>16376.708085106386</v>
          </cell>
          <cell r="H3132">
            <v>7697.0528000000004</v>
          </cell>
          <cell r="I3132">
            <v>0.53</v>
          </cell>
          <cell r="J3132" t="str">
            <v>BEMA</v>
          </cell>
          <cell r="K3132" t="str">
            <v>NEWZD</v>
          </cell>
          <cell r="L3132">
            <v>0</v>
          </cell>
          <cell r="M3132">
            <v>0</v>
          </cell>
          <cell r="N3132">
            <v>0</v>
          </cell>
          <cell r="O3132">
            <v>0</v>
          </cell>
          <cell r="P3132">
            <v>0</v>
          </cell>
          <cell r="Q3132">
            <v>0</v>
          </cell>
          <cell r="R3132">
            <v>0</v>
          </cell>
          <cell r="S3132">
            <v>0</v>
          </cell>
          <cell r="T3132">
            <v>0</v>
          </cell>
          <cell r="U3132">
            <v>0</v>
          </cell>
          <cell r="V3132">
            <v>0</v>
          </cell>
          <cell r="W3132">
            <v>0</v>
          </cell>
          <cell r="X3132">
            <v>0</v>
          </cell>
          <cell r="Y3132">
            <v>0</v>
          </cell>
          <cell r="Z3132">
            <v>0</v>
          </cell>
          <cell r="AA3132">
            <v>0</v>
          </cell>
          <cell r="AB3132">
            <v>0</v>
          </cell>
          <cell r="AC3132">
            <v>0</v>
          </cell>
          <cell r="AD3132">
            <v>0</v>
          </cell>
          <cell r="AE3132">
            <v>0</v>
          </cell>
          <cell r="AF3132">
            <v>0</v>
          </cell>
          <cell r="AG3132">
            <v>0</v>
          </cell>
          <cell r="AH3132">
            <v>0</v>
          </cell>
          <cell r="AI3132">
            <v>0</v>
          </cell>
          <cell r="AJ3132">
            <v>0</v>
          </cell>
          <cell r="AK3132">
            <v>0</v>
          </cell>
          <cell r="AL3132">
            <v>0</v>
          </cell>
          <cell r="AM3132">
            <v>0</v>
          </cell>
          <cell r="AN3132">
            <v>0</v>
          </cell>
          <cell r="AO3132">
            <v>0</v>
          </cell>
          <cell r="AP3132">
            <v>0</v>
          </cell>
          <cell r="AQ3132">
            <v>0</v>
          </cell>
          <cell r="AR3132">
            <v>0</v>
          </cell>
          <cell r="AS3132">
            <v>0</v>
          </cell>
          <cell r="AT3132">
            <v>0</v>
          </cell>
          <cell r="AU3132">
            <v>0</v>
          </cell>
          <cell r="AV3132">
            <v>6087.0528000000004</v>
          </cell>
          <cell r="AW3132">
            <v>144</v>
          </cell>
          <cell r="AX3132">
            <v>4</v>
          </cell>
          <cell r="AY3132">
            <v>0</v>
          </cell>
          <cell r="AZ3132">
            <v>0</v>
          </cell>
          <cell r="BA3132">
            <v>0</v>
          </cell>
          <cell r="BB3132">
            <v>0</v>
          </cell>
          <cell r="BC3132">
            <v>0</v>
          </cell>
          <cell r="BD3132">
            <v>0</v>
          </cell>
          <cell r="BE3132">
            <v>144</v>
          </cell>
          <cell r="BF3132">
            <v>4</v>
          </cell>
          <cell r="BG3132">
            <v>0</v>
          </cell>
          <cell r="BH3132">
            <v>0</v>
          </cell>
          <cell r="BI3132">
            <v>0</v>
          </cell>
          <cell r="BJ3132">
            <v>0</v>
          </cell>
          <cell r="BK3132">
            <v>152</v>
          </cell>
          <cell r="BL3132">
            <v>4</v>
          </cell>
          <cell r="BM3132">
            <v>0</v>
          </cell>
          <cell r="BN3132">
            <v>0</v>
          </cell>
          <cell r="BO3132">
            <v>650</v>
          </cell>
          <cell r="BP3132">
            <v>20</v>
          </cell>
          <cell r="BQ3132">
            <v>0</v>
          </cell>
          <cell r="BR3132">
            <v>0</v>
          </cell>
          <cell r="BS3132">
            <v>520</v>
          </cell>
          <cell r="BT3132">
            <v>16</v>
          </cell>
          <cell r="BU3132">
            <v>0</v>
          </cell>
          <cell r="BV3132">
            <v>0</v>
          </cell>
          <cell r="BW3132">
            <v>0</v>
          </cell>
          <cell r="BX3132">
            <v>0</v>
          </cell>
          <cell r="BY3132">
            <v>0</v>
          </cell>
          <cell r="BZ3132">
            <v>0</v>
          </cell>
          <cell r="CA3132">
            <v>0</v>
          </cell>
          <cell r="CB3132">
            <v>0</v>
          </cell>
          <cell r="CC3132">
            <v>0</v>
          </cell>
          <cell r="CD3132">
            <v>0</v>
          </cell>
          <cell r="CE3132">
            <v>0</v>
          </cell>
          <cell r="CF3132">
            <v>0</v>
          </cell>
          <cell r="CG3132">
            <v>0</v>
          </cell>
          <cell r="CH3132">
            <v>0</v>
          </cell>
          <cell r="CI3132">
            <v>0</v>
          </cell>
          <cell r="CJ3132">
            <v>0</v>
          </cell>
          <cell r="CK3132">
            <v>0</v>
          </cell>
          <cell r="CL3132">
            <v>0</v>
          </cell>
          <cell r="CM3132">
            <v>0</v>
          </cell>
          <cell r="CN3132">
            <v>0</v>
          </cell>
          <cell r="CO3132">
            <v>0</v>
          </cell>
          <cell r="CP3132">
            <v>0</v>
          </cell>
          <cell r="CQ3132">
            <v>0</v>
          </cell>
          <cell r="CR3132">
            <v>0</v>
          </cell>
          <cell r="CS3132">
            <v>0</v>
          </cell>
          <cell r="CT3132">
            <v>0</v>
          </cell>
          <cell r="CU3132">
            <v>0</v>
          </cell>
          <cell r="CV3132">
            <v>0</v>
          </cell>
          <cell r="CW3132">
            <v>0</v>
          </cell>
          <cell r="CX3132">
            <v>0</v>
          </cell>
          <cell r="CY3132">
            <v>0</v>
          </cell>
          <cell r="CZ3132">
            <v>0</v>
          </cell>
          <cell r="DA3132">
            <v>0</v>
          </cell>
          <cell r="DB3132">
            <v>0</v>
          </cell>
          <cell r="DC3132">
            <v>0</v>
          </cell>
          <cell r="DD3132">
            <v>7697.0528000000004</v>
          </cell>
          <cell r="DE3132">
            <v>0</v>
          </cell>
          <cell r="DG3132">
            <v>5909.76</v>
          </cell>
          <cell r="DI3132">
            <v>0.03</v>
          </cell>
          <cell r="DJ3132">
            <v>177.2928</v>
          </cell>
          <cell r="DK3132">
            <v>2.3576922667744714E-2</v>
          </cell>
          <cell r="DL3132">
            <v>0</v>
          </cell>
        </row>
        <row r="3133">
          <cell r="A3133" t="str">
            <v>TPMAG-META-2P-2500</v>
          </cell>
          <cell r="B3133" t="str">
            <v>MAGAZZINO AUTOMATICO A 2 POSIZIONI - LUNGHEZZA 2500mm</v>
          </cell>
          <cell r="F3133">
            <v>16106.891914893618</v>
          </cell>
          <cell r="H3133">
            <v>7570.2392</v>
          </cell>
          <cell r="I3133">
            <v>0.53</v>
          </cell>
          <cell r="J3133" t="str">
            <v>BEMA</v>
          </cell>
          <cell r="K3133" t="str">
            <v>NEWZD</v>
          </cell>
          <cell r="L3133">
            <v>0</v>
          </cell>
          <cell r="M3133">
            <v>0</v>
          </cell>
          <cell r="N3133">
            <v>0</v>
          </cell>
          <cell r="O3133">
            <v>0</v>
          </cell>
          <cell r="P3133">
            <v>0</v>
          </cell>
          <cell r="Q3133">
            <v>0</v>
          </cell>
          <cell r="R3133">
            <v>0</v>
          </cell>
          <cell r="S3133">
            <v>0</v>
          </cell>
          <cell r="T3133">
            <v>0</v>
          </cell>
          <cell r="U3133">
            <v>0</v>
          </cell>
          <cell r="V3133">
            <v>0</v>
          </cell>
          <cell r="W3133">
            <v>0</v>
          </cell>
          <cell r="X3133">
            <v>0</v>
          </cell>
          <cell r="Y3133">
            <v>0</v>
          </cell>
          <cell r="Z3133">
            <v>0</v>
          </cell>
          <cell r="AA3133">
            <v>0</v>
          </cell>
          <cell r="AB3133">
            <v>0</v>
          </cell>
          <cell r="AC3133">
            <v>0</v>
          </cell>
          <cell r="AD3133">
            <v>0</v>
          </cell>
          <cell r="AE3133">
            <v>0</v>
          </cell>
          <cell r="AF3133">
            <v>0</v>
          </cell>
          <cell r="AG3133">
            <v>0</v>
          </cell>
          <cell r="AH3133">
            <v>0</v>
          </cell>
          <cell r="AI3133">
            <v>0</v>
          </cell>
          <cell r="AJ3133">
            <v>0</v>
          </cell>
          <cell r="AK3133">
            <v>0</v>
          </cell>
          <cell r="AL3133">
            <v>0</v>
          </cell>
          <cell r="AM3133">
            <v>0</v>
          </cell>
          <cell r="AN3133">
            <v>0</v>
          </cell>
          <cell r="AO3133">
            <v>0</v>
          </cell>
          <cell r="AP3133">
            <v>0</v>
          </cell>
          <cell r="AQ3133">
            <v>0</v>
          </cell>
          <cell r="AR3133">
            <v>0</v>
          </cell>
          <cell r="AS3133">
            <v>0</v>
          </cell>
          <cell r="AT3133">
            <v>0</v>
          </cell>
          <cell r="AU3133">
            <v>0</v>
          </cell>
          <cell r="AV3133">
            <v>5960.2392</v>
          </cell>
          <cell r="AW3133">
            <v>144</v>
          </cell>
          <cell r="AX3133">
            <v>4</v>
          </cell>
          <cell r="AY3133">
            <v>0</v>
          </cell>
          <cell r="AZ3133">
            <v>0</v>
          </cell>
          <cell r="BA3133">
            <v>0</v>
          </cell>
          <cell r="BB3133">
            <v>0</v>
          </cell>
          <cell r="BC3133">
            <v>0</v>
          </cell>
          <cell r="BD3133">
            <v>0</v>
          </cell>
          <cell r="BE3133">
            <v>144</v>
          </cell>
          <cell r="BF3133">
            <v>4</v>
          </cell>
          <cell r="BG3133">
            <v>0</v>
          </cell>
          <cell r="BH3133">
            <v>0</v>
          </cell>
          <cell r="BI3133">
            <v>0</v>
          </cell>
          <cell r="BJ3133">
            <v>0</v>
          </cell>
          <cell r="BK3133">
            <v>152</v>
          </cell>
          <cell r="BL3133">
            <v>4</v>
          </cell>
          <cell r="BM3133">
            <v>0</v>
          </cell>
          <cell r="BN3133">
            <v>0</v>
          </cell>
          <cell r="BO3133">
            <v>650</v>
          </cell>
          <cell r="BP3133">
            <v>20</v>
          </cell>
          <cell r="BQ3133">
            <v>0</v>
          </cell>
          <cell r="BR3133">
            <v>0</v>
          </cell>
          <cell r="BS3133">
            <v>520</v>
          </cell>
          <cell r="BT3133">
            <v>16</v>
          </cell>
          <cell r="BU3133">
            <v>0</v>
          </cell>
          <cell r="BV3133">
            <v>0</v>
          </cell>
          <cell r="BW3133">
            <v>0</v>
          </cell>
          <cell r="BX3133">
            <v>0</v>
          </cell>
          <cell r="BY3133">
            <v>0</v>
          </cell>
          <cell r="BZ3133">
            <v>0</v>
          </cell>
          <cell r="CA3133">
            <v>0</v>
          </cell>
          <cell r="CB3133">
            <v>0</v>
          </cell>
          <cell r="CC3133">
            <v>0</v>
          </cell>
          <cell r="CD3133">
            <v>0</v>
          </cell>
          <cell r="CE3133">
            <v>0</v>
          </cell>
          <cell r="CF3133">
            <v>0</v>
          </cell>
          <cell r="CG3133">
            <v>0</v>
          </cell>
          <cell r="CH3133">
            <v>0</v>
          </cell>
          <cell r="CI3133">
            <v>0</v>
          </cell>
          <cell r="CJ3133">
            <v>0</v>
          </cell>
          <cell r="CK3133">
            <v>0</v>
          </cell>
          <cell r="CL3133">
            <v>0</v>
          </cell>
          <cell r="CM3133">
            <v>0</v>
          </cell>
          <cell r="CN3133">
            <v>0</v>
          </cell>
          <cell r="CO3133">
            <v>0</v>
          </cell>
          <cell r="CP3133">
            <v>0</v>
          </cell>
          <cell r="CQ3133">
            <v>0</v>
          </cell>
          <cell r="CR3133">
            <v>0</v>
          </cell>
          <cell r="CS3133">
            <v>0</v>
          </cell>
          <cell r="CT3133">
            <v>0</v>
          </cell>
          <cell r="CU3133">
            <v>0</v>
          </cell>
          <cell r="CV3133">
            <v>0</v>
          </cell>
          <cell r="CW3133">
            <v>0</v>
          </cell>
          <cell r="CX3133">
            <v>0</v>
          </cell>
          <cell r="CY3133">
            <v>0</v>
          </cell>
          <cell r="CZ3133">
            <v>0</v>
          </cell>
          <cell r="DA3133">
            <v>0</v>
          </cell>
          <cell r="DB3133">
            <v>0</v>
          </cell>
          <cell r="DC3133">
            <v>0</v>
          </cell>
          <cell r="DD3133">
            <v>7570.2392</v>
          </cell>
          <cell r="DE3133">
            <v>0</v>
          </cell>
          <cell r="DG3133">
            <v>5786.64</v>
          </cell>
          <cell r="DI3133">
            <v>0.03</v>
          </cell>
          <cell r="DJ3133">
            <v>173.5992</v>
          </cell>
          <cell r="DK3133">
            <v>2.347000800363408E-2</v>
          </cell>
          <cell r="DL3133">
            <v>0</v>
          </cell>
        </row>
        <row r="3134">
          <cell r="A3134" t="str">
            <v>TPPIAT-H100-C700-P20</v>
          </cell>
          <cell r="B3134" t="str">
            <v>PIATT.IDRAULICA SOGLIOLA 100mm chiusa X TRASPORTATORE, PORTATA 2000KG ARMO</v>
          </cell>
          <cell r="F3134">
            <v>9119.1514893617041</v>
          </cell>
          <cell r="H3134">
            <v>4286.0012000000006</v>
          </cell>
          <cell r="I3134">
            <v>0.53</v>
          </cell>
          <cell r="J3134" t="str">
            <v>BEMA</v>
          </cell>
          <cell r="K3134" t="str">
            <v>NEWZD</v>
          </cell>
          <cell r="L3134">
            <v>0</v>
          </cell>
          <cell r="M3134">
            <v>0</v>
          </cell>
          <cell r="N3134">
            <v>0</v>
          </cell>
          <cell r="O3134">
            <v>0</v>
          </cell>
          <cell r="P3134">
            <v>0</v>
          </cell>
          <cell r="Q3134">
            <v>0</v>
          </cell>
          <cell r="R3134">
            <v>0</v>
          </cell>
          <cell r="S3134">
            <v>0</v>
          </cell>
          <cell r="T3134">
            <v>0</v>
          </cell>
          <cell r="U3134">
            <v>0</v>
          </cell>
          <cell r="V3134">
            <v>0</v>
          </cell>
          <cell r="W3134">
            <v>0</v>
          </cell>
          <cell r="X3134">
            <v>0</v>
          </cell>
          <cell r="Y3134">
            <v>0</v>
          </cell>
          <cell r="Z3134">
            <v>0</v>
          </cell>
          <cell r="AA3134">
            <v>0</v>
          </cell>
          <cell r="AB3134">
            <v>0</v>
          </cell>
          <cell r="AC3134">
            <v>0</v>
          </cell>
          <cell r="AD3134">
            <v>0</v>
          </cell>
          <cell r="AE3134">
            <v>0</v>
          </cell>
          <cell r="AF3134">
            <v>0</v>
          </cell>
          <cell r="AG3134">
            <v>0</v>
          </cell>
          <cell r="AH3134">
            <v>0</v>
          </cell>
          <cell r="AI3134">
            <v>0</v>
          </cell>
          <cell r="AJ3134">
            <v>0</v>
          </cell>
          <cell r="AK3134">
            <v>0</v>
          </cell>
          <cell r="AL3134">
            <v>0</v>
          </cell>
          <cell r="AM3134">
            <v>0</v>
          </cell>
          <cell r="AN3134">
            <v>0</v>
          </cell>
          <cell r="AO3134">
            <v>0</v>
          </cell>
          <cell r="AP3134">
            <v>0</v>
          </cell>
          <cell r="AQ3134">
            <v>0</v>
          </cell>
          <cell r="AR3134">
            <v>0</v>
          </cell>
          <cell r="AS3134">
            <v>0</v>
          </cell>
          <cell r="AT3134">
            <v>0</v>
          </cell>
          <cell r="AU3134">
            <v>0</v>
          </cell>
          <cell r="AV3134">
            <v>3741.0012000000002</v>
          </cell>
          <cell r="AW3134">
            <v>72</v>
          </cell>
          <cell r="AX3134">
            <v>2</v>
          </cell>
          <cell r="AY3134">
            <v>0</v>
          </cell>
          <cell r="AZ3134">
            <v>0</v>
          </cell>
          <cell r="BA3134">
            <v>0</v>
          </cell>
          <cell r="BB3134">
            <v>0</v>
          </cell>
          <cell r="BC3134">
            <v>0</v>
          </cell>
          <cell r="BD3134">
            <v>0</v>
          </cell>
          <cell r="BE3134">
            <v>72</v>
          </cell>
          <cell r="BF3134">
            <v>2</v>
          </cell>
          <cell r="BG3134">
            <v>0</v>
          </cell>
          <cell r="BH3134">
            <v>0</v>
          </cell>
          <cell r="BI3134">
            <v>0</v>
          </cell>
          <cell r="BJ3134">
            <v>0</v>
          </cell>
          <cell r="BK3134">
            <v>76</v>
          </cell>
          <cell r="BL3134">
            <v>2</v>
          </cell>
          <cell r="BM3134">
            <v>0</v>
          </cell>
          <cell r="BN3134">
            <v>0</v>
          </cell>
          <cell r="BO3134">
            <v>130</v>
          </cell>
          <cell r="BP3134">
            <v>4</v>
          </cell>
          <cell r="BQ3134">
            <v>0</v>
          </cell>
          <cell r="BR3134">
            <v>0</v>
          </cell>
          <cell r="BS3134">
            <v>195</v>
          </cell>
          <cell r="BT3134">
            <v>6</v>
          </cell>
          <cell r="BU3134">
            <v>0</v>
          </cell>
          <cell r="BV3134">
            <v>0</v>
          </cell>
          <cell r="BW3134">
            <v>0</v>
          </cell>
          <cell r="BX3134">
            <v>0</v>
          </cell>
          <cell r="BY3134">
            <v>0</v>
          </cell>
          <cell r="BZ3134">
            <v>0</v>
          </cell>
          <cell r="CA3134">
            <v>0</v>
          </cell>
          <cell r="CB3134">
            <v>0</v>
          </cell>
          <cell r="CC3134">
            <v>0</v>
          </cell>
          <cell r="CD3134">
            <v>0</v>
          </cell>
          <cell r="CE3134">
            <v>0</v>
          </cell>
          <cell r="CF3134">
            <v>0</v>
          </cell>
          <cell r="CG3134">
            <v>0</v>
          </cell>
          <cell r="CH3134">
            <v>0</v>
          </cell>
          <cell r="CI3134">
            <v>0</v>
          </cell>
          <cell r="CJ3134">
            <v>0</v>
          </cell>
          <cell r="CK3134">
            <v>0</v>
          </cell>
          <cell r="CL3134">
            <v>0</v>
          </cell>
          <cell r="CM3134">
            <v>0</v>
          </cell>
          <cell r="CN3134">
            <v>0</v>
          </cell>
          <cell r="CO3134">
            <v>0</v>
          </cell>
          <cell r="CP3134">
            <v>0</v>
          </cell>
          <cell r="CQ3134">
            <v>0</v>
          </cell>
          <cell r="CR3134">
            <v>0</v>
          </cell>
          <cell r="CS3134">
            <v>0</v>
          </cell>
          <cell r="CT3134">
            <v>0</v>
          </cell>
          <cell r="CU3134">
            <v>0</v>
          </cell>
          <cell r="CV3134">
            <v>0</v>
          </cell>
          <cell r="CW3134">
            <v>0</v>
          </cell>
          <cell r="CX3134">
            <v>0</v>
          </cell>
          <cell r="CY3134">
            <v>0</v>
          </cell>
          <cell r="CZ3134">
            <v>0</v>
          </cell>
          <cell r="DA3134">
            <v>0</v>
          </cell>
          <cell r="DB3134">
            <v>0</v>
          </cell>
          <cell r="DC3134">
            <v>0</v>
          </cell>
          <cell r="DD3134">
            <v>4286.0012000000006</v>
          </cell>
          <cell r="DE3134">
            <v>0</v>
          </cell>
          <cell r="DG3134">
            <v>3632.04</v>
          </cell>
          <cell r="DI3134">
            <v>0.03</v>
          </cell>
          <cell r="DJ3134">
            <v>108.96119999999999</v>
          </cell>
          <cell r="DK3134">
            <v>2.6085744929423699E-2</v>
          </cell>
          <cell r="DL3134">
            <v>0</v>
          </cell>
        </row>
        <row r="3135">
          <cell r="A3135" t="str">
            <v>TPPIAT-H400-C800-P10</v>
          </cell>
          <cell r="B3135" t="str">
            <v>PIATT.IDRAULICA PREDIPSPOSTA A TRASPORTATORE, PORTATA 1000KG ARMO</v>
          </cell>
          <cell r="F3135">
            <v>11547.497021276597</v>
          </cell>
          <cell r="H3135">
            <v>5427.3235999999997</v>
          </cell>
          <cell r="I3135">
            <v>0.53</v>
          </cell>
          <cell r="J3135" t="str">
            <v>BEMA</v>
          </cell>
          <cell r="K3135" t="str">
            <v>NEWZD</v>
          </cell>
          <cell r="L3135">
            <v>0</v>
          </cell>
          <cell r="M3135">
            <v>0</v>
          </cell>
          <cell r="N3135">
            <v>0</v>
          </cell>
          <cell r="O3135">
            <v>0</v>
          </cell>
          <cell r="P3135">
            <v>0</v>
          </cell>
          <cell r="Q3135">
            <v>0</v>
          </cell>
          <cell r="R3135">
            <v>0</v>
          </cell>
          <cell r="S3135">
            <v>0</v>
          </cell>
          <cell r="T3135">
            <v>0</v>
          </cell>
          <cell r="U3135">
            <v>0</v>
          </cell>
          <cell r="V3135">
            <v>0</v>
          </cell>
          <cell r="W3135">
            <v>0</v>
          </cell>
          <cell r="X3135">
            <v>0</v>
          </cell>
          <cell r="Y3135">
            <v>0</v>
          </cell>
          <cell r="Z3135">
            <v>0</v>
          </cell>
          <cell r="AA3135">
            <v>0</v>
          </cell>
          <cell r="AB3135">
            <v>0</v>
          </cell>
          <cell r="AC3135">
            <v>0</v>
          </cell>
          <cell r="AD3135">
            <v>0</v>
          </cell>
          <cell r="AE3135">
            <v>0</v>
          </cell>
          <cell r="AF3135">
            <v>0</v>
          </cell>
          <cell r="AG3135">
            <v>0</v>
          </cell>
          <cell r="AH3135">
            <v>0</v>
          </cell>
          <cell r="AI3135">
            <v>0</v>
          </cell>
          <cell r="AJ3135">
            <v>0</v>
          </cell>
          <cell r="AK3135">
            <v>0</v>
          </cell>
          <cell r="AL3135">
            <v>0</v>
          </cell>
          <cell r="AM3135">
            <v>0</v>
          </cell>
          <cell r="AN3135">
            <v>0</v>
          </cell>
          <cell r="AO3135">
            <v>0</v>
          </cell>
          <cell r="AP3135">
            <v>0</v>
          </cell>
          <cell r="AQ3135">
            <v>0</v>
          </cell>
          <cell r="AR3135">
            <v>0</v>
          </cell>
          <cell r="AS3135">
            <v>0</v>
          </cell>
          <cell r="AT3135">
            <v>0</v>
          </cell>
          <cell r="AU3135">
            <v>0</v>
          </cell>
          <cell r="AV3135">
            <v>4882.3235999999997</v>
          </cell>
          <cell r="AW3135">
            <v>72</v>
          </cell>
          <cell r="AX3135">
            <v>2</v>
          </cell>
          <cell r="AY3135">
            <v>0</v>
          </cell>
          <cell r="AZ3135">
            <v>0</v>
          </cell>
          <cell r="BA3135">
            <v>0</v>
          </cell>
          <cell r="BB3135">
            <v>0</v>
          </cell>
          <cell r="BC3135">
            <v>0</v>
          </cell>
          <cell r="BD3135">
            <v>0</v>
          </cell>
          <cell r="BE3135">
            <v>72</v>
          </cell>
          <cell r="BF3135">
            <v>2</v>
          </cell>
          <cell r="BG3135">
            <v>0</v>
          </cell>
          <cell r="BH3135">
            <v>0</v>
          </cell>
          <cell r="BI3135">
            <v>0</v>
          </cell>
          <cell r="BJ3135">
            <v>0</v>
          </cell>
          <cell r="BK3135">
            <v>76</v>
          </cell>
          <cell r="BL3135">
            <v>2</v>
          </cell>
          <cell r="BM3135">
            <v>0</v>
          </cell>
          <cell r="BN3135">
            <v>0</v>
          </cell>
          <cell r="BO3135">
            <v>130</v>
          </cell>
          <cell r="BP3135">
            <v>4</v>
          </cell>
          <cell r="BQ3135">
            <v>0</v>
          </cell>
          <cell r="BR3135">
            <v>0</v>
          </cell>
          <cell r="BS3135">
            <v>195</v>
          </cell>
          <cell r="BT3135">
            <v>6</v>
          </cell>
          <cell r="BU3135">
            <v>0</v>
          </cell>
          <cell r="BV3135">
            <v>0</v>
          </cell>
          <cell r="BW3135">
            <v>0</v>
          </cell>
          <cell r="BX3135">
            <v>0</v>
          </cell>
          <cell r="BY3135">
            <v>0</v>
          </cell>
          <cell r="BZ3135">
            <v>0</v>
          </cell>
          <cell r="CA3135">
            <v>0</v>
          </cell>
          <cell r="CB3135">
            <v>0</v>
          </cell>
          <cell r="CC3135">
            <v>0</v>
          </cell>
          <cell r="CD3135">
            <v>0</v>
          </cell>
          <cell r="CE3135">
            <v>0</v>
          </cell>
          <cell r="CF3135">
            <v>0</v>
          </cell>
          <cell r="CG3135">
            <v>0</v>
          </cell>
          <cell r="CH3135">
            <v>0</v>
          </cell>
          <cell r="CI3135">
            <v>0</v>
          </cell>
          <cell r="CJ3135">
            <v>0</v>
          </cell>
          <cell r="CK3135">
            <v>0</v>
          </cell>
          <cell r="CL3135">
            <v>0</v>
          </cell>
          <cell r="CM3135">
            <v>0</v>
          </cell>
          <cell r="CN3135">
            <v>0</v>
          </cell>
          <cell r="CO3135">
            <v>0</v>
          </cell>
          <cell r="CP3135">
            <v>0</v>
          </cell>
          <cell r="CQ3135">
            <v>0</v>
          </cell>
          <cell r="CR3135">
            <v>0</v>
          </cell>
          <cell r="CS3135">
            <v>0</v>
          </cell>
          <cell r="CT3135">
            <v>0</v>
          </cell>
          <cell r="CU3135">
            <v>0</v>
          </cell>
          <cell r="CV3135">
            <v>0</v>
          </cell>
          <cell r="CW3135">
            <v>0</v>
          </cell>
          <cell r="CX3135">
            <v>0</v>
          </cell>
          <cell r="CY3135">
            <v>0</v>
          </cell>
          <cell r="CZ3135">
            <v>0</v>
          </cell>
          <cell r="DA3135">
            <v>0</v>
          </cell>
          <cell r="DB3135">
            <v>0</v>
          </cell>
          <cell r="DC3135">
            <v>0</v>
          </cell>
          <cell r="DD3135">
            <v>5427.3235999999997</v>
          </cell>
          <cell r="DE3135">
            <v>0</v>
          </cell>
          <cell r="DG3135">
            <v>4740.12</v>
          </cell>
          <cell r="DI3135">
            <v>0.03</v>
          </cell>
          <cell r="DJ3135">
            <v>142.20359999999999</v>
          </cell>
          <cell r="DK3135">
            <v>2.6906408936788567E-2</v>
          </cell>
          <cell r="DL3135">
            <v>0</v>
          </cell>
        </row>
        <row r="3136">
          <cell r="A3136" t="str">
            <v>TPPIAT-RULL-H400-C800-P10</v>
          </cell>
          <cell r="B3136" t="str">
            <v>PIATT.IDRAULICA CON TRASP.RULLI CORSA 800, H260,PORTATA 1000KG ARMO</v>
          </cell>
          <cell r="F3136">
            <v>17772.616170212768</v>
          </cell>
          <cell r="H3136">
            <v>8353.1296000000002</v>
          </cell>
          <cell r="I3136">
            <v>0.53</v>
          </cell>
          <cell r="J3136" t="str">
            <v>BEMA</v>
          </cell>
          <cell r="K3136" t="str">
            <v>NEWZD</v>
          </cell>
          <cell r="L3136">
            <v>0</v>
          </cell>
          <cell r="M3136">
            <v>0</v>
          </cell>
          <cell r="N3136">
            <v>0</v>
          </cell>
          <cell r="O3136">
            <v>0</v>
          </cell>
          <cell r="P3136">
            <v>0</v>
          </cell>
          <cell r="Q3136">
            <v>0</v>
          </cell>
          <cell r="R3136">
            <v>0</v>
          </cell>
          <cell r="S3136">
            <v>0</v>
          </cell>
          <cell r="T3136">
            <v>0</v>
          </cell>
          <cell r="U3136">
            <v>0</v>
          </cell>
          <cell r="V3136">
            <v>0</v>
          </cell>
          <cell r="W3136">
            <v>0</v>
          </cell>
          <cell r="X3136">
            <v>0</v>
          </cell>
          <cell r="Y3136">
            <v>0</v>
          </cell>
          <cell r="Z3136">
            <v>0</v>
          </cell>
          <cell r="AA3136">
            <v>0</v>
          </cell>
          <cell r="AB3136">
            <v>0</v>
          </cell>
          <cell r="AC3136">
            <v>0</v>
          </cell>
          <cell r="AD3136">
            <v>0</v>
          </cell>
          <cell r="AE3136">
            <v>0</v>
          </cell>
          <cell r="AF3136">
            <v>0</v>
          </cell>
          <cell r="AG3136">
            <v>0</v>
          </cell>
          <cell r="AH3136">
            <v>0</v>
          </cell>
          <cell r="AI3136">
            <v>0</v>
          </cell>
          <cell r="AJ3136">
            <v>0</v>
          </cell>
          <cell r="AK3136">
            <v>0</v>
          </cell>
          <cell r="AL3136">
            <v>0</v>
          </cell>
          <cell r="AM3136">
            <v>0</v>
          </cell>
          <cell r="AN3136">
            <v>0</v>
          </cell>
          <cell r="AO3136">
            <v>0</v>
          </cell>
          <cell r="AP3136">
            <v>0</v>
          </cell>
          <cell r="AQ3136">
            <v>0</v>
          </cell>
          <cell r="AR3136">
            <v>0</v>
          </cell>
          <cell r="AS3136">
            <v>0</v>
          </cell>
          <cell r="AT3136">
            <v>0</v>
          </cell>
          <cell r="AU3136">
            <v>0</v>
          </cell>
          <cell r="AV3136">
            <v>7735.6295999999993</v>
          </cell>
          <cell r="AW3136">
            <v>0</v>
          </cell>
          <cell r="AX3136">
            <v>0</v>
          </cell>
          <cell r="AY3136">
            <v>0</v>
          </cell>
          <cell r="AZ3136">
            <v>0</v>
          </cell>
          <cell r="BA3136">
            <v>0</v>
          </cell>
          <cell r="BB3136">
            <v>0</v>
          </cell>
          <cell r="BC3136">
            <v>0</v>
          </cell>
          <cell r="BD3136">
            <v>0</v>
          </cell>
          <cell r="BE3136">
            <v>0</v>
          </cell>
          <cell r="BF3136">
            <v>0</v>
          </cell>
          <cell r="BG3136">
            <v>0</v>
          </cell>
          <cell r="BH3136">
            <v>0</v>
          </cell>
          <cell r="BI3136">
            <v>0</v>
          </cell>
          <cell r="BJ3136">
            <v>0</v>
          </cell>
          <cell r="BK3136">
            <v>0</v>
          </cell>
          <cell r="BL3136">
            <v>0</v>
          </cell>
          <cell r="BM3136">
            <v>0</v>
          </cell>
          <cell r="BN3136">
            <v>0</v>
          </cell>
          <cell r="BO3136">
            <v>422.5</v>
          </cell>
          <cell r="BP3136">
            <v>13</v>
          </cell>
          <cell r="BQ3136">
            <v>0</v>
          </cell>
          <cell r="BR3136">
            <v>0</v>
          </cell>
          <cell r="BS3136">
            <v>195</v>
          </cell>
          <cell r="BT3136">
            <v>6</v>
          </cell>
          <cell r="BU3136">
            <v>0</v>
          </cell>
          <cell r="BV3136">
            <v>0</v>
          </cell>
          <cell r="BW3136">
            <v>0</v>
          </cell>
          <cell r="BX3136">
            <v>0</v>
          </cell>
          <cell r="BY3136">
            <v>0</v>
          </cell>
          <cell r="BZ3136">
            <v>0</v>
          </cell>
          <cell r="CA3136">
            <v>0</v>
          </cell>
          <cell r="CB3136">
            <v>0</v>
          </cell>
          <cell r="CC3136">
            <v>0</v>
          </cell>
          <cell r="CD3136">
            <v>0</v>
          </cell>
          <cell r="CE3136">
            <v>0</v>
          </cell>
          <cell r="CF3136">
            <v>0</v>
          </cell>
          <cell r="CG3136">
            <v>0</v>
          </cell>
          <cell r="CH3136">
            <v>0</v>
          </cell>
          <cell r="CI3136">
            <v>0</v>
          </cell>
          <cell r="CJ3136">
            <v>0</v>
          </cell>
          <cell r="CK3136">
            <v>0</v>
          </cell>
          <cell r="CL3136">
            <v>0</v>
          </cell>
          <cell r="CM3136">
            <v>0</v>
          </cell>
          <cell r="CN3136">
            <v>0</v>
          </cell>
          <cell r="CO3136">
            <v>0</v>
          </cell>
          <cell r="CP3136">
            <v>0</v>
          </cell>
          <cell r="CQ3136">
            <v>0</v>
          </cell>
          <cell r="CR3136">
            <v>0</v>
          </cell>
          <cell r="CS3136">
            <v>0</v>
          </cell>
          <cell r="CT3136">
            <v>0</v>
          </cell>
          <cell r="CU3136">
            <v>0</v>
          </cell>
          <cell r="CV3136">
            <v>0</v>
          </cell>
          <cell r="CW3136">
            <v>0</v>
          </cell>
          <cell r="CX3136">
            <v>0</v>
          </cell>
          <cell r="CY3136">
            <v>0</v>
          </cell>
          <cell r="CZ3136">
            <v>0</v>
          </cell>
          <cell r="DA3136">
            <v>0</v>
          </cell>
          <cell r="DB3136">
            <v>0</v>
          </cell>
          <cell r="DC3136">
            <v>0</v>
          </cell>
          <cell r="DD3136">
            <v>8353.1296000000002</v>
          </cell>
          <cell r="DE3136">
            <v>0</v>
          </cell>
          <cell r="DG3136">
            <v>7510.32</v>
          </cell>
          <cell r="DI3136">
            <v>0.03</v>
          </cell>
          <cell r="DJ3136">
            <v>225.30959999999999</v>
          </cell>
          <cell r="DK3136">
            <v>2.7720791060825655E-2</v>
          </cell>
          <cell r="DL3136">
            <v>0</v>
          </cell>
        </row>
        <row r="3137">
          <cell r="A3137" t="str">
            <v>TPRU-ACC-SPINT-C100200-600</v>
          </cell>
          <cell r="B3137" t="str">
            <v>SPINTORE PALETTA PIENA 600KG DOPPIA CORSA 100-200 (pareggiatore)</v>
          </cell>
          <cell r="F3137">
            <v>6897.1693787234053</v>
          </cell>
          <cell r="H3137">
            <v>3241.6696080000002</v>
          </cell>
          <cell r="I3137">
            <v>0.53</v>
          </cell>
          <cell r="J3137" t="str">
            <v>BEMA</v>
          </cell>
          <cell r="K3137" t="str">
            <v>NEWZD</v>
          </cell>
          <cell r="L3137">
            <v>0</v>
          </cell>
          <cell r="M3137">
            <v>0</v>
          </cell>
          <cell r="N3137">
            <v>0</v>
          </cell>
          <cell r="O3137">
            <v>0</v>
          </cell>
          <cell r="P3137">
            <v>0</v>
          </cell>
          <cell r="Q3137">
            <v>0</v>
          </cell>
          <cell r="R3137">
            <v>0</v>
          </cell>
          <cell r="S3137">
            <v>0</v>
          </cell>
          <cell r="T3137">
            <v>0</v>
          </cell>
          <cell r="U3137">
            <v>0</v>
          </cell>
          <cell r="V3137">
            <v>0</v>
          </cell>
          <cell r="W3137">
            <v>0</v>
          </cell>
          <cell r="X3137">
            <v>0</v>
          </cell>
          <cell r="Y3137">
            <v>0</v>
          </cell>
          <cell r="Z3137">
            <v>0</v>
          </cell>
          <cell r="AA3137">
            <v>0</v>
          </cell>
          <cell r="AB3137">
            <v>0</v>
          </cell>
          <cell r="AC3137">
            <v>0</v>
          </cell>
          <cell r="AD3137">
            <v>0</v>
          </cell>
          <cell r="AE3137">
            <v>0</v>
          </cell>
          <cell r="AF3137">
            <v>0</v>
          </cell>
          <cell r="AG3137">
            <v>0</v>
          </cell>
          <cell r="AH3137">
            <v>0</v>
          </cell>
          <cell r="AI3137">
            <v>0</v>
          </cell>
          <cell r="AJ3137">
            <v>0</v>
          </cell>
          <cell r="AK3137">
            <v>0</v>
          </cell>
          <cell r="AL3137">
            <v>0</v>
          </cell>
          <cell r="AM3137">
            <v>0</v>
          </cell>
          <cell r="AN3137">
            <v>0</v>
          </cell>
          <cell r="AO3137">
            <v>0</v>
          </cell>
          <cell r="AP3137">
            <v>0</v>
          </cell>
          <cell r="AQ3137">
            <v>0</v>
          </cell>
          <cell r="AR3137">
            <v>0</v>
          </cell>
          <cell r="AS3137">
            <v>0</v>
          </cell>
          <cell r="AT3137">
            <v>0</v>
          </cell>
          <cell r="AU3137">
            <v>0</v>
          </cell>
          <cell r="AV3137">
            <v>2476.6696080000002</v>
          </cell>
          <cell r="AW3137">
            <v>72</v>
          </cell>
          <cell r="AX3137">
            <v>2</v>
          </cell>
          <cell r="AY3137">
            <v>0</v>
          </cell>
          <cell r="AZ3137">
            <v>0</v>
          </cell>
          <cell r="BA3137">
            <v>0</v>
          </cell>
          <cell r="BB3137">
            <v>0</v>
          </cell>
          <cell r="BC3137">
            <v>0</v>
          </cell>
          <cell r="BD3137">
            <v>0</v>
          </cell>
          <cell r="BE3137">
            <v>216</v>
          </cell>
          <cell r="BF3137">
            <v>6</v>
          </cell>
          <cell r="BG3137">
            <v>0</v>
          </cell>
          <cell r="BH3137">
            <v>0</v>
          </cell>
          <cell r="BI3137">
            <v>0</v>
          </cell>
          <cell r="BJ3137">
            <v>0</v>
          </cell>
          <cell r="BK3137">
            <v>152</v>
          </cell>
          <cell r="BL3137">
            <v>4</v>
          </cell>
          <cell r="BM3137">
            <v>0</v>
          </cell>
          <cell r="BN3137">
            <v>0</v>
          </cell>
          <cell r="BO3137">
            <v>227.5</v>
          </cell>
          <cell r="BP3137">
            <v>7</v>
          </cell>
          <cell r="BQ3137">
            <v>0</v>
          </cell>
          <cell r="BR3137">
            <v>0</v>
          </cell>
          <cell r="BS3137">
            <v>97.5</v>
          </cell>
          <cell r="BT3137">
            <v>3</v>
          </cell>
          <cell r="BU3137">
            <v>0</v>
          </cell>
          <cell r="BV3137">
            <v>0</v>
          </cell>
          <cell r="BW3137">
            <v>0</v>
          </cell>
          <cell r="BX3137">
            <v>0</v>
          </cell>
          <cell r="BY3137">
            <v>0</v>
          </cell>
          <cell r="BZ3137">
            <v>0</v>
          </cell>
          <cell r="CA3137">
            <v>0</v>
          </cell>
          <cell r="CB3137">
            <v>0</v>
          </cell>
          <cell r="CC3137">
            <v>0</v>
          </cell>
          <cell r="CD3137">
            <v>0</v>
          </cell>
          <cell r="CE3137">
            <v>0</v>
          </cell>
          <cell r="CF3137">
            <v>0</v>
          </cell>
          <cell r="CG3137">
            <v>0</v>
          </cell>
          <cell r="CH3137">
            <v>0</v>
          </cell>
          <cell r="CI3137">
            <v>0</v>
          </cell>
          <cell r="CJ3137">
            <v>0</v>
          </cell>
          <cell r="CK3137">
            <v>0</v>
          </cell>
          <cell r="CL3137">
            <v>0</v>
          </cell>
          <cell r="CM3137">
            <v>0</v>
          </cell>
          <cell r="CN3137">
            <v>0</v>
          </cell>
          <cell r="CO3137">
            <v>0</v>
          </cell>
          <cell r="CP3137">
            <v>0</v>
          </cell>
          <cell r="CQ3137">
            <v>0</v>
          </cell>
          <cell r="CR3137">
            <v>0</v>
          </cell>
          <cell r="CS3137">
            <v>0</v>
          </cell>
          <cell r="CT3137">
            <v>0</v>
          </cell>
          <cell r="CU3137">
            <v>0</v>
          </cell>
          <cell r="CV3137">
            <v>0</v>
          </cell>
          <cell r="CW3137">
            <v>0</v>
          </cell>
          <cell r="CX3137">
            <v>0</v>
          </cell>
          <cell r="CY3137">
            <v>0</v>
          </cell>
          <cell r="CZ3137">
            <v>0</v>
          </cell>
          <cell r="DA3137">
            <v>0</v>
          </cell>
          <cell r="DB3137">
            <v>0</v>
          </cell>
          <cell r="DC3137">
            <v>0</v>
          </cell>
          <cell r="DD3137">
            <v>3241.6696080000002</v>
          </cell>
          <cell r="DE3137">
            <v>0</v>
          </cell>
          <cell r="DG3137">
            <v>2404.5336000000002</v>
          </cell>
          <cell r="DI3137">
            <v>0.03</v>
          </cell>
          <cell r="DJ3137">
            <v>72.136008000000004</v>
          </cell>
          <cell r="DK3137">
            <v>2.2759187029915064E-2</v>
          </cell>
          <cell r="DL3137">
            <v>0</v>
          </cell>
        </row>
        <row r="3138">
          <cell r="A3138" t="str">
            <v>TPRU-ACC-SPINT-C200-750</v>
          </cell>
          <cell r="B3138" t="str">
            <v>SPINTORE PALETTA PIENA 750KG CORSA 200 (pareggiatore)</v>
          </cell>
          <cell r="F3138">
            <v>5218.3110723404252</v>
          </cell>
          <cell r="H3138">
            <v>2452.6062039999997</v>
          </cell>
          <cell r="I3138">
            <v>0.53</v>
          </cell>
          <cell r="J3138" t="str">
            <v>BEMA</v>
          </cell>
          <cell r="K3138" t="str">
            <v>NEWZD</v>
          </cell>
          <cell r="L3138">
            <v>0</v>
          </cell>
          <cell r="M3138">
            <v>0</v>
          </cell>
          <cell r="N3138">
            <v>0</v>
          </cell>
          <cell r="O3138">
            <v>0</v>
          </cell>
          <cell r="P3138">
            <v>0</v>
          </cell>
          <cell r="Q3138">
            <v>0</v>
          </cell>
          <cell r="R3138">
            <v>0</v>
          </cell>
          <cell r="S3138">
            <v>0</v>
          </cell>
          <cell r="T3138">
            <v>0</v>
          </cell>
          <cell r="U3138">
            <v>0</v>
          </cell>
          <cell r="V3138">
            <v>0</v>
          </cell>
          <cell r="W3138">
            <v>0</v>
          </cell>
          <cell r="X3138">
            <v>0</v>
          </cell>
          <cell r="Y3138">
            <v>0</v>
          </cell>
          <cell r="Z3138">
            <v>0</v>
          </cell>
          <cell r="AA3138">
            <v>0</v>
          </cell>
          <cell r="AB3138">
            <v>0</v>
          </cell>
          <cell r="AC3138">
            <v>0</v>
          </cell>
          <cell r="AD3138">
            <v>0</v>
          </cell>
          <cell r="AE3138">
            <v>0</v>
          </cell>
          <cell r="AF3138">
            <v>0</v>
          </cell>
          <cell r="AG3138">
            <v>0</v>
          </cell>
          <cell r="AH3138">
            <v>0</v>
          </cell>
          <cell r="AI3138">
            <v>0</v>
          </cell>
          <cell r="AJ3138">
            <v>0</v>
          </cell>
          <cell r="AK3138">
            <v>0</v>
          </cell>
          <cell r="AL3138">
            <v>0</v>
          </cell>
          <cell r="AM3138">
            <v>0</v>
          </cell>
          <cell r="AN3138">
            <v>0</v>
          </cell>
          <cell r="AO3138">
            <v>0</v>
          </cell>
          <cell r="AP3138">
            <v>0</v>
          </cell>
          <cell r="AQ3138">
            <v>0</v>
          </cell>
          <cell r="AR3138">
            <v>0</v>
          </cell>
          <cell r="AS3138">
            <v>0</v>
          </cell>
          <cell r="AT3138">
            <v>0</v>
          </cell>
          <cell r="AU3138">
            <v>0</v>
          </cell>
          <cell r="AV3138">
            <v>1904.1062039999999</v>
          </cell>
          <cell r="AW3138">
            <v>36</v>
          </cell>
          <cell r="AX3138">
            <v>1</v>
          </cell>
          <cell r="AY3138">
            <v>0</v>
          </cell>
          <cell r="AZ3138">
            <v>0</v>
          </cell>
          <cell r="BA3138">
            <v>0</v>
          </cell>
          <cell r="BB3138">
            <v>0</v>
          </cell>
          <cell r="BC3138">
            <v>0</v>
          </cell>
          <cell r="BD3138">
            <v>0</v>
          </cell>
          <cell r="BE3138">
            <v>144</v>
          </cell>
          <cell r="BF3138">
            <v>4</v>
          </cell>
          <cell r="BG3138">
            <v>0</v>
          </cell>
          <cell r="BH3138">
            <v>0</v>
          </cell>
          <cell r="BI3138">
            <v>0</v>
          </cell>
          <cell r="BJ3138">
            <v>0</v>
          </cell>
          <cell r="BK3138">
            <v>76</v>
          </cell>
          <cell r="BL3138">
            <v>2</v>
          </cell>
          <cell r="BM3138">
            <v>0</v>
          </cell>
          <cell r="BN3138">
            <v>0</v>
          </cell>
          <cell r="BO3138">
            <v>195</v>
          </cell>
          <cell r="BP3138">
            <v>6</v>
          </cell>
          <cell r="BQ3138">
            <v>0</v>
          </cell>
          <cell r="BR3138">
            <v>0</v>
          </cell>
          <cell r="BS3138">
            <v>97.5</v>
          </cell>
          <cell r="BT3138">
            <v>3</v>
          </cell>
          <cell r="BU3138">
            <v>0</v>
          </cell>
          <cell r="BV3138">
            <v>0</v>
          </cell>
          <cell r="BW3138">
            <v>0</v>
          </cell>
          <cell r="BX3138">
            <v>0</v>
          </cell>
          <cell r="BY3138">
            <v>0</v>
          </cell>
          <cell r="BZ3138">
            <v>0</v>
          </cell>
          <cell r="CA3138">
            <v>0</v>
          </cell>
          <cell r="CB3138">
            <v>0</v>
          </cell>
          <cell r="CC3138">
            <v>0</v>
          </cell>
          <cell r="CD3138">
            <v>0</v>
          </cell>
          <cell r="CE3138">
            <v>0</v>
          </cell>
          <cell r="CF3138">
            <v>0</v>
          </cell>
          <cell r="CG3138">
            <v>0</v>
          </cell>
          <cell r="CH3138">
            <v>0</v>
          </cell>
          <cell r="CI3138">
            <v>0</v>
          </cell>
          <cell r="CJ3138">
            <v>0</v>
          </cell>
          <cell r="CK3138">
            <v>0</v>
          </cell>
          <cell r="CL3138">
            <v>0</v>
          </cell>
          <cell r="CM3138">
            <v>0</v>
          </cell>
          <cell r="CN3138">
            <v>0</v>
          </cell>
          <cell r="CO3138">
            <v>0</v>
          </cell>
          <cell r="CP3138">
            <v>0</v>
          </cell>
          <cell r="CQ3138">
            <v>0</v>
          </cell>
          <cell r="CR3138">
            <v>0</v>
          </cell>
          <cell r="CS3138">
            <v>0</v>
          </cell>
          <cell r="CT3138">
            <v>0</v>
          </cell>
          <cell r="CU3138">
            <v>0</v>
          </cell>
          <cell r="CV3138">
            <v>0</v>
          </cell>
          <cell r="CW3138">
            <v>0</v>
          </cell>
          <cell r="CX3138">
            <v>0</v>
          </cell>
          <cell r="CY3138">
            <v>0</v>
          </cell>
          <cell r="CZ3138">
            <v>0</v>
          </cell>
          <cell r="DA3138">
            <v>0</v>
          </cell>
          <cell r="DB3138">
            <v>0</v>
          </cell>
          <cell r="DC3138">
            <v>0</v>
          </cell>
          <cell r="DD3138">
            <v>2452.6062039999997</v>
          </cell>
          <cell r="DE3138">
            <v>0</v>
          </cell>
          <cell r="DG3138">
            <v>1848.6468</v>
          </cell>
          <cell r="DI3138">
            <v>0.03</v>
          </cell>
          <cell r="DJ3138">
            <v>55.459403999999999</v>
          </cell>
          <cell r="DK3138">
            <v>2.3135589359817268E-2</v>
          </cell>
          <cell r="DL3138">
            <v>0</v>
          </cell>
        </row>
        <row r="3139">
          <cell r="A3139" t="str">
            <v>TPRU-ACC-SPINT-C500-250</v>
          </cell>
          <cell r="B3139" t="str">
            <v>SPINTORE PALETTA PIENA 250KG CORSA 500 (pareggiatore)</v>
          </cell>
          <cell r="F3139">
            <v>4678.6787319148934</v>
          </cell>
          <cell r="H3139">
            <v>2198.9790039999998</v>
          </cell>
          <cell r="I3139">
            <v>0.53</v>
          </cell>
          <cell r="J3139" t="str">
            <v>BEMA</v>
          </cell>
          <cell r="K3139" t="str">
            <v>NEWZD</v>
          </cell>
          <cell r="L3139">
            <v>0</v>
          </cell>
          <cell r="M3139">
            <v>0</v>
          </cell>
          <cell r="N3139">
            <v>0</v>
          </cell>
          <cell r="O3139">
            <v>0</v>
          </cell>
          <cell r="P3139">
            <v>0</v>
          </cell>
          <cell r="Q3139">
            <v>0</v>
          </cell>
          <cell r="R3139">
            <v>0</v>
          </cell>
          <cell r="S3139">
            <v>0</v>
          </cell>
          <cell r="T3139">
            <v>0</v>
          </cell>
          <cell r="U3139">
            <v>0</v>
          </cell>
          <cell r="V3139">
            <v>0</v>
          </cell>
          <cell r="W3139">
            <v>0</v>
          </cell>
          <cell r="X3139">
            <v>0</v>
          </cell>
          <cell r="Y3139">
            <v>0</v>
          </cell>
          <cell r="Z3139">
            <v>0</v>
          </cell>
          <cell r="AA3139">
            <v>0</v>
          </cell>
          <cell r="AB3139">
            <v>0</v>
          </cell>
          <cell r="AC3139">
            <v>0</v>
          </cell>
          <cell r="AD3139">
            <v>0</v>
          </cell>
          <cell r="AE3139">
            <v>0</v>
          </cell>
          <cell r="AF3139">
            <v>0</v>
          </cell>
          <cell r="AG3139">
            <v>0</v>
          </cell>
          <cell r="AH3139">
            <v>0</v>
          </cell>
          <cell r="AI3139">
            <v>0</v>
          </cell>
          <cell r="AJ3139">
            <v>0</v>
          </cell>
          <cell r="AK3139">
            <v>0</v>
          </cell>
          <cell r="AL3139">
            <v>0</v>
          </cell>
          <cell r="AM3139">
            <v>0</v>
          </cell>
          <cell r="AN3139">
            <v>0</v>
          </cell>
          <cell r="AO3139">
            <v>0</v>
          </cell>
          <cell r="AP3139">
            <v>0</v>
          </cell>
          <cell r="AQ3139">
            <v>0</v>
          </cell>
          <cell r="AR3139">
            <v>0</v>
          </cell>
          <cell r="AS3139">
            <v>0</v>
          </cell>
          <cell r="AT3139">
            <v>0</v>
          </cell>
          <cell r="AU3139">
            <v>0</v>
          </cell>
          <cell r="AV3139">
            <v>1650.479004</v>
          </cell>
          <cell r="AW3139">
            <v>36</v>
          </cell>
          <cell r="AX3139">
            <v>1</v>
          </cell>
          <cell r="AY3139">
            <v>0</v>
          </cell>
          <cell r="AZ3139">
            <v>0</v>
          </cell>
          <cell r="BA3139">
            <v>0</v>
          </cell>
          <cell r="BB3139">
            <v>0</v>
          </cell>
          <cell r="BC3139">
            <v>0</v>
          </cell>
          <cell r="BD3139">
            <v>0</v>
          </cell>
          <cell r="BE3139">
            <v>144</v>
          </cell>
          <cell r="BF3139">
            <v>4</v>
          </cell>
          <cell r="BG3139">
            <v>0</v>
          </cell>
          <cell r="BH3139">
            <v>0</v>
          </cell>
          <cell r="BI3139">
            <v>0</v>
          </cell>
          <cell r="BJ3139">
            <v>0</v>
          </cell>
          <cell r="BK3139">
            <v>76</v>
          </cell>
          <cell r="BL3139">
            <v>2</v>
          </cell>
          <cell r="BM3139">
            <v>0</v>
          </cell>
          <cell r="BN3139">
            <v>0</v>
          </cell>
          <cell r="BO3139">
            <v>195</v>
          </cell>
          <cell r="BP3139">
            <v>6</v>
          </cell>
          <cell r="BQ3139">
            <v>0</v>
          </cell>
          <cell r="BR3139">
            <v>0</v>
          </cell>
          <cell r="BS3139">
            <v>97.5</v>
          </cell>
          <cell r="BT3139">
            <v>3</v>
          </cell>
          <cell r="BU3139">
            <v>0</v>
          </cell>
          <cell r="BV3139">
            <v>0</v>
          </cell>
          <cell r="BW3139">
            <v>0</v>
          </cell>
          <cell r="BX3139">
            <v>0</v>
          </cell>
          <cell r="BY3139">
            <v>0</v>
          </cell>
          <cell r="BZ3139">
            <v>0</v>
          </cell>
          <cell r="CA3139">
            <v>0</v>
          </cell>
          <cell r="CB3139">
            <v>0</v>
          </cell>
          <cell r="CC3139">
            <v>0</v>
          </cell>
          <cell r="CD3139">
            <v>0</v>
          </cell>
          <cell r="CE3139">
            <v>0</v>
          </cell>
          <cell r="CF3139">
            <v>0</v>
          </cell>
          <cell r="CG3139">
            <v>0</v>
          </cell>
          <cell r="CH3139">
            <v>0</v>
          </cell>
          <cell r="CI3139">
            <v>0</v>
          </cell>
          <cell r="CJ3139">
            <v>0</v>
          </cell>
          <cell r="CK3139">
            <v>0</v>
          </cell>
          <cell r="CL3139">
            <v>0</v>
          </cell>
          <cell r="CM3139">
            <v>0</v>
          </cell>
          <cell r="CN3139">
            <v>0</v>
          </cell>
          <cell r="CO3139">
            <v>0</v>
          </cell>
          <cell r="CP3139">
            <v>0</v>
          </cell>
          <cell r="CQ3139">
            <v>0</v>
          </cell>
          <cell r="CR3139">
            <v>0</v>
          </cell>
          <cell r="CS3139">
            <v>0</v>
          </cell>
          <cell r="CT3139">
            <v>0</v>
          </cell>
          <cell r="CU3139">
            <v>0</v>
          </cell>
          <cell r="CV3139">
            <v>0</v>
          </cell>
          <cell r="CW3139">
            <v>0</v>
          </cell>
          <cell r="CX3139">
            <v>0</v>
          </cell>
          <cell r="CY3139">
            <v>0</v>
          </cell>
          <cell r="CZ3139">
            <v>0</v>
          </cell>
          <cell r="DA3139">
            <v>0</v>
          </cell>
          <cell r="DB3139">
            <v>0</v>
          </cell>
          <cell r="DC3139">
            <v>0</v>
          </cell>
          <cell r="DD3139">
            <v>2198.9790039999998</v>
          </cell>
          <cell r="DE3139">
            <v>0</v>
          </cell>
          <cell r="DG3139">
            <v>1602.4068</v>
          </cell>
          <cell r="DI3139">
            <v>0.03</v>
          </cell>
          <cell r="DJ3139">
            <v>48.072203999999999</v>
          </cell>
          <cell r="DK3139">
            <v>2.2349738259230947E-2</v>
          </cell>
          <cell r="DL3139">
            <v>0</v>
          </cell>
        </row>
        <row r="3140">
          <cell r="A3140" t="str">
            <v>TPSUPP-PAL-LGV</v>
          </cell>
          <cell r="B3140" t="str">
            <v>SUPPORTO COMPLETO PALETTA PER PRELIEVO LGV</v>
          </cell>
          <cell r="F3140">
            <v>2279.7228936170213</v>
          </cell>
          <cell r="H3140">
            <v>1071.46976</v>
          </cell>
          <cell r="I3140">
            <v>0.53</v>
          </cell>
          <cell r="J3140" t="str">
            <v>BEMA</v>
          </cell>
          <cell r="K3140" t="str">
            <v>NEWZD</v>
          </cell>
          <cell r="L3140">
            <v>0</v>
          </cell>
          <cell r="M3140">
            <v>0</v>
          </cell>
          <cell r="N3140">
            <v>0</v>
          </cell>
          <cell r="O3140">
            <v>0</v>
          </cell>
          <cell r="P3140">
            <v>0</v>
          </cell>
          <cell r="Q3140">
            <v>0</v>
          </cell>
          <cell r="R3140">
            <v>0</v>
          </cell>
          <cell r="S3140">
            <v>0</v>
          </cell>
          <cell r="T3140">
            <v>0</v>
          </cell>
          <cell r="U3140">
            <v>0</v>
          </cell>
          <cell r="V3140">
            <v>0</v>
          </cell>
          <cell r="W3140">
            <v>0</v>
          </cell>
          <cell r="X3140">
            <v>0</v>
          </cell>
          <cell r="Y3140">
            <v>0</v>
          </cell>
          <cell r="Z3140">
            <v>0</v>
          </cell>
          <cell r="AA3140">
            <v>0</v>
          </cell>
          <cell r="AB3140">
            <v>0</v>
          </cell>
          <cell r="AC3140">
            <v>0</v>
          </cell>
          <cell r="AD3140">
            <v>0</v>
          </cell>
          <cell r="AE3140">
            <v>0</v>
          </cell>
          <cell r="AF3140">
            <v>0</v>
          </cell>
          <cell r="AG3140">
            <v>0</v>
          </cell>
          <cell r="AH3140">
            <v>0</v>
          </cell>
          <cell r="AI3140">
            <v>0</v>
          </cell>
          <cell r="AJ3140">
            <v>0</v>
          </cell>
          <cell r="AK3140">
            <v>0</v>
          </cell>
          <cell r="AL3140">
            <v>0</v>
          </cell>
          <cell r="AM3140">
            <v>0</v>
          </cell>
          <cell r="AN3140">
            <v>0</v>
          </cell>
          <cell r="AO3140">
            <v>0</v>
          </cell>
          <cell r="AP3140">
            <v>0</v>
          </cell>
          <cell r="AQ3140">
            <v>0</v>
          </cell>
          <cell r="AR3140">
            <v>0</v>
          </cell>
          <cell r="AS3140">
            <v>0</v>
          </cell>
          <cell r="AT3140">
            <v>0</v>
          </cell>
          <cell r="AU3140">
            <v>0</v>
          </cell>
          <cell r="AV3140">
            <v>836.96975999999995</v>
          </cell>
          <cell r="AW3140">
            <v>36</v>
          </cell>
          <cell r="AX3140">
            <v>1</v>
          </cell>
          <cell r="AY3140">
            <v>0</v>
          </cell>
          <cell r="AZ3140">
            <v>0</v>
          </cell>
          <cell r="BA3140">
            <v>0</v>
          </cell>
          <cell r="BB3140">
            <v>0</v>
          </cell>
          <cell r="BC3140">
            <v>0</v>
          </cell>
          <cell r="BD3140">
            <v>0</v>
          </cell>
          <cell r="BE3140">
            <v>36</v>
          </cell>
          <cell r="BF3140">
            <v>1</v>
          </cell>
          <cell r="BG3140">
            <v>0</v>
          </cell>
          <cell r="BH3140">
            <v>0</v>
          </cell>
          <cell r="BI3140">
            <v>0</v>
          </cell>
          <cell r="BJ3140">
            <v>0</v>
          </cell>
          <cell r="BK3140">
            <v>0</v>
          </cell>
          <cell r="BL3140">
            <v>0</v>
          </cell>
          <cell r="BM3140">
            <v>0</v>
          </cell>
          <cell r="BN3140">
            <v>0</v>
          </cell>
          <cell r="BO3140">
            <v>65</v>
          </cell>
          <cell r="BP3140">
            <v>2</v>
          </cell>
          <cell r="BQ3140">
            <v>0</v>
          </cell>
          <cell r="BR3140">
            <v>0</v>
          </cell>
          <cell r="BS3140">
            <v>97.5</v>
          </cell>
          <cell r="BT3140">
            <v>3</v>
          </cell>
          <cell r="BU3140">
            <v>0</v>
          </cell>
          <cell r="BV3140">
            <v>0</v>
          </cell>
          <cell r="BW3140">
            <v>0</v>
          </cell>
          <cell r="BX3140">
            <v>0</v>
          </cell>
          <cell r="BY3140">
            <v>0</v>
          </cell>
          <cell r="BZ3140">
            <v>0</v>
          </cell>
          <cell r="CA3140">
            <v>0</v>
          </cell>
          <cell r="CB3140">
            <v>0</v>
          </cell>
          <cell r="CC3140">
            <v>0</v>
          </cell>
          <cell r="CD3140">
            <v>0</v>
          </cell>
          <cell r="CE3140">
            <v>0</v>
          </cell>
          <cell r="CF3140">
            <v>0</v>
          </cell>
          <cell r="CG3140">
            <v>0</v>
          </cell>
          <cell r="CH3140">
            <v>0</v>
          </cell>
          <cell r="CI3140">
            <v>0</v>
          </cell>
          <cell r="CJ3140">
            <v>0</v>
          </cell>
          <cell r="CK3140">
            <v>0</v>
          </cell>
          <cell r="CL3140">
            <v>0</v>
          </cell>
          <cell r="CM3140">
            <v>0</v>
          </cell>
          <cell r="CN3140">
            <v>0</v>
          </cell>
          <cell r="CO3140">
            <v>0</v>
          </cell>
          <cell r="CP3140">
            <v>0</v>
          </cell>
          <cell r="CQ3140">
            <v>0</v>
          </cell>
          <cell r="CR3140">
            <v>0</v>
          </cell>
          <cell r="CS3140">
            <v>0</v>
          </cell>
          <cell r="CT3140">
            <v>0</v>
          </cell>
          <cell r="CU3140">
            <v>0</v>
          </cell>
          <cell r="CV3140">
            <v>0</v>
          </cell>
          <cell r="CW3140">
            <v>0</v>
          </cell>
          <cell r="CX3140">
            <v>0</v>
          </cell>
          <cell r="CY3140">
            <v>0</v>
          </cell>
          <cell r="CZ3140">
            <v>0</v>
          </cell>
          <cell r="DA3140">
            <v>0</v>
          </cell>
          <cell r="DB3140">
            <v>0</v>
          </cell>
          <cell r="DC3140">
            <v>0</v>
          </cell>
          <cell r="DD3140">
            <v>1071.46976</v>
          </cell>
          <cell r="DE3140">
            <v>0</v>
          </cell>
          <cell r="DG3140">
            <v>812.59199999999998</v>
          </cell>
          <cell r="DI3140">
            <v>0.03</v>
          </cell>
          <cell r="DJ3140">
            <v>24.377759999999999</v>
          </cell>
          <cell r="DK3140">
            <v>2.3281392656996712E-2</v>
          </cell>
          <cell r="DL3140">
            <v>0</v>
          </cell>
        </row>
        <row r="3141">
          <cell r="A3141" t="str">
            <v>TT-CAMION-EU-KM-01</v>
          </cell>
          <cell r="B3141" t="str">
            <v>TRASPORTO CAMION EUROPA H&lt;3m e W&lt;2,45m [€/km] - minimo 500€</v>
          </cell>
          <cell r="C3141" t="str">
            <v>TRUCK TRANSPORTATION EUROPE H&lt;3m and W&lt;2,45m [€/km]</v>
          </cell>
          <cell r="F3141">
            <v>1.8374632507349853</v>
          </cell>
          <cell r="G3141" t="str">
            <v>X</v>
          </cell>
          <cell r="H3141">
            <v>1.75</v>
          </cell>
          <cell r="I3141">
            <v>4.7599999999999976E-2</v>
          </cell>
          <cell r="J3141" t="str">
            <v>OK</v>
          </cell>
          <cell r="K3141" t="str">
            <v>NEWZD</v>
          </cell>
          <cell r="L3141">
            <v>0</v>
          </cell>
          <cell r="M3141">
            <v>0</v>
          </cell>
          <cell r="N3141">
            <v>0</v>
          </cell>
          <cell r="O3141">
            <v>0</v>
          </cell>
          <cell r="P3141">
            <v>0</v>
          </cell>
          <cell r="Q3141">
            <v>0</v>
          </cell>
          <cell r="R3141">
            <v>0</v>
          </cell>
          <cell r="S3141">
            <v>0</v>
          </cell>
          <cell r="T3141">
            <v>0</v>
          </cell>
          <cell r="U3141">
            <v>0</v>
          </cell>
          <cell r="V3141">
            <v>0</v>
          </cell>
          <cell r="W3141">
            <v>0</v>
          </cell>
          <cell r="X3141">
            <v>0</v>
          </cell>
          <cell r="Y3141">
            <v>0</v>
          </cell>
          <cell r="Z3141">
            <v>0</v>
          </cell>
          <cell r="AA3141">
            <v>0</v>
          </cell>
          <cell r="AB3141">
            <v>0</v>
          </cell>
          <cell r="AC3141">
            <v>0</v>
          </cell>
          <cell r="AD3141">
            <v>0</v>
          </cell>
          <cell r="AE3141">
            <v>0</v>
          </cell>
          <cell r="AF3141">
            <v>0</v>
          </cell>
          <cell r="AG3141">
            <v>0</v>
          </cell>
          <cell r="AH3141">
            <v>0</v>
          </cell>
          <cell r="AI3141">
            <v>0</v>
          </cell>
          <cell r="AJ3141">
            <v>0</v>
          </cell>
          <cell r="AK3141">
            <v>0</v>
          </cell>
          <cell r="AL3141">
            <v>0</v>
          </cell>
          <cell r="AM3141">
            <v>0</v>
          </cell>
          <cell r="AN3141">
            <v>0</v>
          </cell>
          <cell r="AO3141">
            <v>0</v>
          </cell>
          <cell r="AP3141">
            <v>0</v>
          </cell>
          <cell r="AQ3141">
            <v>0</v>
          </cell>
          <cell r="AR3141">
            <v>0</v>
          </cell>
          <cell r="AS3141">
            <v>0</v>
          </cell>
          <cell r="AT3141">
            <v>0</v>
          </cell>
          <cell r="AU3141">
            <v>0</v>
          </cell>
          <cell r="AV3141">
            <v>0</v>
          </cell>
          <cell r="AW3141">
            <v>0</v>
          </cell>
          <cell r="AX3141">
            <v>0</v>
          </cell>
          <cell r="AY3141">
            <v>0</v>
          </cell>
          <cell r="AZ3141">
            <v>0</v>
          </cell>
          <cell r="BA3141">
            <v>0</v>
          </cell>
          <cell r="BB3141">
            <v>0</v>
          </cell>
          <cell r="BC3141">
            <v>0</v>
          </cell>
          <cell r="BD3141">
            <v>0</v>
          </cell>
          <cell r="BE3141">
            <v>0</v>
          </cell>
          <cell r="BF3141">
            <v>0</v>
          </cell>
          <cell r="BG3141">
            <v>0</v>
          </cell>
          <cell r="BH3141">
            <v>0</v>
          </cell>
          <cell r="BI3141">
            <v>0</v>
          </cell>
          <cell r="BJ3141">
            <v>0</v>
          </cell>
          <cell r="BK3141">
            <v>0</v>
          </cell>
          <cell r="BL3141">
            <v>0</v>
          </cell>
          <cell r="BM3141">
            <v>0</v>
          </cell>
          <cell r="BN3141">
            <v>0</v>
          </cell>
          <cell r="BO3141">
            <v>0</v>
          </cell>
          <cell r="BP3141">
            <v>0</v>
          </cell>
          <cell r="BQ3141">
            <v>0</v>
          </cell>
          <cell r="BR3141">
            <v>0</v>
          </cell>
          <cell r="BS3141">
            <v>0</v>
          </cell>
          <cell r="BT3141">
            <v>0</v>
          </cell>
          <cell r="BU3141">
            <v>0</v>
          </cell>
          <cell r="BV3141">
            <v>0</v>
          </cell>
          <cell r="BW3141">
            <v>0</v>
          </cell>
          <cell r="BX3141">
            <v>0</v>
          </cell>
          <cell r="BY3141">
            <v>0</v>
          </cell>
          <cell r="BZ3141">
            <v>0</v>
          </cell>
          <cell r="CA3141">
            <v>0</v>
          </cell>
          <cell r="CB3141">
            <v>0</v>
          </cell>
          <cell r="CC3141">
            <v>0</v>
          </cell>
          <cell r="CD3141">
            <v>0</v>
          </cell>
          <cell r="CE3141">
            <v>0</v>
          </cell>
          <cell r="CF3141">
            <v>0</v>
          </cell>
          <cell r="CG3141">
            <v>0</v>
          </cell>
          <cell r="CH3141">
            <v>0</v>
          </cell>
          <cell r="CI3141">
            <v>0</v>
          </cell>
          <cell r="CJ3141">
            <v>0</v>
          </cell>
          <cell r="CK3141">
            <v>0</v>
          </cell>
          <cell r="CL3141">
            <v>1.75</v>
          </cell>
          <cell r="CM3141">
            <v>0</v>
          </cell>
          <cell r="CN3141">
            <v>0</v>
          </cell>
          <cell r="CO3141">
            <v>0</v>
          </cell>
          <cell r="CP3141">
            <v>0</v>
          </cell>
          <cell r="CQ3141">
            <v>0</v>
          </cell>
          <cell r="CR3141">
            <v>0</v>
          </cell>
          <cell r="CS3141">
            <v>0</v>
          </cell>
          <cell r="CT3141">
            <v>0</v>
          </cell>
          <cell r="CU3141">
            <v>0</v>
          </cell>
          <cell r="CV3141">
            <v>0</v>
          </cell>
          <cell r="CW3141">
            <v>0</v>
          </cell>
          <cell r="CX3141">
            <v>0</v>
          </cell>
          <cell r="CY3141">
            <v>0</v>
          </cell>
          <cell r="CZ3141">
            <v>0</v>
          </cell>
          <cell r="DA3141">
            <v>0</v>
          </cell>
          <cell r="DB3141">
            <v>0</v>
          </cell>
          <cell r="DC3141">
            <v>0</v>
          </cell>
          <cell r="DD3141">
            <v>1.75</v>
          </cell>
          <cell r="DE3141">
            <v>0</v>
          </cell>
        </row>
        <row r="3142">
          <cell r="A3142" t="str">
            <v>TT-CAMION-EU-KM-02</v>
          </cell>
          <cell r="B3142" t="str">
            <v>TRASPORTO CAMION EUROPA H&gt;3m e/o W&gt;2,45m - Hmax=4,15m - Wmax=3m [€/km]  - minimo 500€</v>
          </cell>
          <cell r="C3142" t="str">
            <v>TRUCK TRANSPORTATION EUROPE H&gt;3m and/or W&gt;2,45m - Hmax=4,15m - Wmax=3m [€/km]</v>
          </cell>
          <cell r="F3142">
            <v>2.939941201175976</v>
          </cell>
          <cell r="G3142" t="str">
            <v>X</v>
          </cell>
          <cell r="H3142">
            <v>2.8</v>
          </cell>
          <cell r="I3142">
            <v>4.7599999999999865E-2</v>
          </cell>
          <cell r="J3142" t="str">
            <v>OK</v>
          </cell>
          <cell r="K3142" t="str">
            <v>NEWZD</v>
          </cell>
          <cell r="L3142">
            <v>0</v>
          </cell>
          <cell r="M3142">
            <v>0</v>
          </cell>
          <cell r="N3142">
            <v>0</v>
          </cell>
          <cell r="O3142">
            <v>0</v>
          </cell>
          <cell r="P3142">
            <v>0</v>
          </cell>
          <cell r="Q3142">
            <v>0</v>
          </cell>
          <cell r="R3142">
            <v>0</v>
          </cell>
          <cell r="S3142">
            <v>0</v>
          </cell>
          <cell r="T3142">
            <v>0</v>
          </cell>
          <cell r="U3142">
            <v>0</v>
          </cell>
          <cell r="V3142">
            <v>0</v>
          </cell>
          <cell r="W3142">
            <v>0</v>
          </cell>
          <cell r="X3142">
            <v>0</v>
          </cell>
          <cell r="Y3142">
            <v>0</v>
          </cell>
          <cell r="Z3142">
            <v>0</v>
          </cell>
          <cell r="AA3142">
            <v>0</v>
          </cell>
          <cell r="AB3142">
            <v>0</v>
          </cell>
          <cell r="AC3142">
            <v>0</v>
          </cell>
          <cell r="AD3142">
            <v>0</v>
          </cell>
          <cell r="AE3142">
            <v>0</v>
          </cell>
          <cell r="AF3142">
            <v>0</v>
          </cell>
          <cell r="AG3142">
            <v>0</v>
          </cell>
          <cell r="AH3142">
            <v>0</v>
          </cell>
          <cell r="AI3142">
            <v>0</v>
          </cell>
          <cell r="AJ3142">
            <v>0</v>
          </cell>
          <cell r="AK3142">
            <v>0</v>
          </cell>
          <cell r="AL3142">
            <v>0</v>
          </cell>
          <cell r="AM3142">
            <v>0</v>
          </cell>
          <cell r="AN3142">
            <v>0</v>
          </cell>
          <cell r="AO3142">
            <v>0</v>
          </cell>
          <cell r="AP3142">
            <v>0</v>
          </cell>
          <cell r="AQ3142">
            <v>0</v>
          </cell>
          <cell r="AR3142">
            <v>0</v>
          </cell>
          <cell r="AS3142">
            <v>0</v>
          </cell>
          <cell r="AT3142">
            <v>0</v>
          </cell>
          <cell r="AU3142">
            <v>0</v>
          </cell>
          <cell r="AV3142">
            <v>0</v>
          </cell>
          <cell r="AW3142">
            <v>0</v>
          </cell>
          <cell r="AX3142">
            <v>0</v>
          </cell>
          <cell r="AY3142">
            <v>0</v>
          </cell>
          <cell r="AZ3142">
            <v>0</v>
          </cell>
          <cell r="BA3142">
            <v>0</v>
          </cell>
          <cell r="BB3142">
            <v>0</v>
          </cell>
          <cell r="BC3142">
            <v>0</v>
          </cell>
          <cell r="BD3142">
            <v>0</v>
          </cell>
          <cell r="BE3142">
            <v>0</v>
          </cell>
          <cell r="BF3142">
            <v>0</v>
          </cell>
          <cell r="BG3142">
            <v>0</v>
          </cell>
          <cell r="BH3142">
            <v>0</v>
          </cell>
          <cell r="BI3142">
            <v>0</v>
          </cell>
          <cell r="BJ3142">
            <v>0</v>
          </cell>
          <cell r="BK3142">
            <v>0</v>
          </cell>
          <cell r="BL3142">
            <v>0</v>
          </cell>
          <cell r="BM3142">
            <v>0</v>
          </cell>
          <cell r="BN3142">
            <v>0</v>
          </cell>
          <cell r="BO3142">
            <v>0</v>
          </cell>
          <cell r="BP3142">
            <v>0</v>
          </cell>
          <cell r="BQ3142">
            <v>0</v>
          </cell>
          <cell r="BR3142">
            <v>0</v>
          </cell>
          <cell r="BS3142">
            <v>0</v>
          </cell>
          <cell r="BT3142">
            <v>0</v>
          </cell>
          <cell r="BU3142">
            <v>0</v>
          </cell>
          <cell r="BV3142">
            <v>0</v>
          </cell>
          <cell r="BW3142">
            <v>0</v>
          </cell>
          <cell r="BX3142">
            <v>0</v>
          </cell>
          <cell r="BY3142">
            <v>0</v>
          </cell>
          <cell r="BZ3142">
            <v>0</v>
          </cell>
          <cell r="CA3142">
            <v>0</v>
          </cell>
          <cell r="CB3142">
            <v>0</v>
          </cell>
          <cell r="CC3142">
            <v>0</v>
          </cell>
          <cell r="CD3142">
            <v>0</v>
          </cell>
          <cell r="CE3142">
            <v>0</v>
          </cell>
          <cell r="CF3142">
            <v>0</v>
          </cell>
          <cell r="CG3142">
            <v>0</v>
          </cell>
          <cell r="CH3142">
            <v>0</v>
          </cell>
          <cell r="CI3142">
            <v>0</v>
          </cell>
          <cell r="CJ3142">
            <v>0</v>
          </cell>
          <cell r="CK3142">
            <v>0</v>
          </cell>
          <cell r="CL3142">
            <v>2.8</v>
          </cell>
          <cell r="CM3142">
            <v>0</v>
          </cell>
          <cell r="CN3142">
            <v>0</v>
          </cell>
          <cell r="CO3142">
            <v>0</v>
          </cell>
          <cell r="CP3142">
            <v>0</v>
          </cell>
          <cell r="CQ3142">
            <v>0</v>
          </cell>
          <cell r="CR3142">
            <v>0</v>
          </cell>
          <cell r="CS3142">
            <v>0</v>
          </cell>
          <cell r="CT3142">
            <v>0</v>
          </cell>
          <cell r="CU3142">
            <v>0</v>
          </cell>
          <cell r="CV3142">
            <v>0</v>
          </cell>
          <cell r="CW3142">
            <v>0</v>
          </cell>
          <cell r="CX3142">
            <v>0</v>
          </cell>
          <cell r="CY3142">
            <v>0</v>
          </cell>
          <cell r="CZ3142">
            <v>0</v>
          </cell>
          <cell r="DA3142">
            <v>0</v>
          </cell>
          <cell r="DB3142">
            <v>0</v>
          </cell>
          <cell r="DC3142">
            <v>0</v>
          </cell>
          <cell r="DD3142">
            <v>2.8</v>
          </cell>
          <cell r="DE3142">
            <v>0</v>
          </cell>
        </row>
        <row r="3143">
          <cell r="A3143" t="str">
            <v>TT-CAMION-RU-KM-01</v>
          </cell>
          <cell r="B3143" t="str">
            <v>TRASPORTO CAMION RUSSIA E CSI H&lt;3m e W&lt;2,45m [€/km]  - minimo 500€</v>
          </cell>
          <cell r="C3143" t="str">
            <v>TRUCK TRANSPORTATION RUSSIA E CSI H&lt;3m and W&lt;2,45m [€/km]</v>
          </cell>
          <cell r="F3143">
            <v>2.0999580008399832</v>
          </cell>
          <cell r="G3143" t="str">
            <v>X</v>
          </cell>
          <cell r="H3143">
            <v>2</v>
          </cell>
          <cell r="I3143">
            <v>4.7599999999999976E-2</v>
          </cell>
          <cell r="J3143" t="str">
            <v>OK</v>
          </cell>
          <cell r="K3143" t="str">
            <v>NEWZD</v>
          </cell>
          <cell r="L3143">
            <v>0</v>
          </cell>
          <cell r="M3143">
            <v>0</v>
          </cell>
          <cell r="N3143">
            <v>0</v>
          </cell>
          <cell r="O3143">
            <v>0</v>
          </cell>
          <cell r="P3143">
            <v>0</v>
          </cell>
          <cell r="Q3143">
            <v>0</v>
          </cell>
          <cell r="R3143">
            <v>0</v>
          </cell>
          <cell r="S3143">
            <v>0</v>
          </cell>
          <cell r="T3143">
            <v>0</v>
          </cell>
          <cell r="U3143">
            <v>0</v>
          </cell>
          <cell r="V3143">
            <v>0</v>
          </cell>
          <cell r="W3143">
            <v>0</v>
          </cell>
          <cell r="X3143">
            <v>0</v>
          </cell>
          <cell r="Y3143">
            <v>0</v>
          </cell>
          <cell r="Z3143">
            <v>0</v>
          </cell>
          <cell r="AA3143">
            <v>0</v>
          </cell>
          <cell r="AB3143">
            <v>0</v>
          </cell>
          <cell r="AC3143">
            <v>0</v>
          </cell>
          <cell r="AD3143">
            <v>0</v>
          </cell>
          <cell r="AE3143">
            <v>0</v>
          </cell>
          <cell r="AF3143">
            <v>0</v>
          </cell>
          <cell r="AG3143">
            <v>0</v>
          </cell>
          <cell r="AH3143">
            <v>0</v>
          </cell>
          <cell r="AI3143">
            <v>0</v>
          </cell>
          <cell r="AJ3143">
            <v>0</v>
          </cell>
          <cell r="AK3143">
            <v>0</v>
          </cell>
          <cell r="AL3143">
            <v>0</v>
          </cell>
          <cell r="AM3143">
            <v>0</v>
          </cell>
          <cell r="AN3143">
            <v>0</v>
          </cell>
          <cell r="AO3143">
            <v>0</v>
          </cell>
          <cell r="AP3143">
            <v>0</v>
          </cell>
          <cell r="AQ3143">
            <v>0</v>
          </cell>
          <cell r="AR3143">
            <v>0</v>
          </cell>
          <cell r="AS3143">
            <v>0</v>
          </cell>
          <cell r="AT3143">
            <v>0</v>
          </cell>
          <cell r="AU3143">
            <v>0</v>
          </cell>
          <cell r="AV3143">
            <v>0</v>
          </cell>
          <cell r="AW3143">
            <v>0</v>
          </cell>
          <cell r="AX3143">
            <v>0</v>
          </cell>
          <cell r="AY3143">
            <v>0</v>
          </cell>
          <cell r="AZ3143">
            <v>0</v>
          </cell>
          <cell r="BA3143">
            <v>0</v>
          </cell>
          <cell r="BB3143">
            <v>0</v>
          </cell>
          <cell r="BC3143">
            <v>0</v>
          </cell>
          <cell r="BD3143">
            <v>0</v>
          </cell>
          <cell r="BE3143">
            <v>0</v>
          </cell>
          <cell r="BF3143">
            <v>0</v>
          </cell>
          <cell r="BG3143">
            <v>0</v>
          </cell>
          <cell r="BH3143">
            <v>0</v>
          </cell>
          <cell r="BI3143">
            <v>0</v>
          </cell>
          <cell r="BJ3143">
            <v>0</v>
          </cell>
          <cell r="BK3143">
            <v>0</v>
          </cell>
          <cell r="BL3143">
            <v>0</v>
          </cell>
          <cell r="BM3143">
            <v>0</v>
          </cell>
          <cell r="BN3143">
            <v>0</v>
          </cell>
          <cell r="BO3143">
            <v>0</v>
          </cell>
          <cell r="BP3143">
            <v>0</v>
          </cell>
          <cell r="BQ3143">
            <v>0</v>
          </cell>
          <cell r="BR3143">
            <v>0</v>
          </cell>
          <cell r="BS3143">
            <v>0</v>
          </cell>
          <cell r="BT3143">
            <v>0</v>
          </cell>
          <cell r="BU3143">
            <v>0</v>
          </cell>
          <cell r="BV3143">
            <v>0</v>
          </cell>
          <cell r="BW3143">
            <v>0</v>
          </cell>
          <cell r="BX3143">
            <v>0</v>
          </cell>
          <cell r="BY3143">
            <v>0</v>
          </cell>
          <cell r="BZ3143">
            <v>0</v>
          </cell>
          <cell r="CA3143">
            <v>0</v>
          </cell>
          <cell r="CB3143">
            <v>0</v>
          </cell>
          <cell r="CC3143">
            <v>0</v>
          </cell>
          <cell r="CD3143">
            <v>0</v>
          </cell>
          <cell r="CE3143">
            <v>0</v>
          </cell>
          <cell r="CF3143">
            <v>0</v>
          </cell>
          <cell r="CG3143">
            <v>0</v>
          </cell>
          <cell r="CH3143">
            <v>0</v>
          </cell>
          <cell r="CI3143">
            <v>0</v>
          </cell>
          <cell r="CJ3143">
            <v>0</v>
          </cell>
          <cell r="CK3143">
            <v>0</v>
          </cell>
          <cell r="CL3143">
            <v>2</v>
          </cell>
          <cell r="CM3143">
            <v>0</v>
          </cell>
          <cell r="CN3143">
            <v>0</v>
          </cell>
          <cell r="CO3143">
            <v>0</v>
          </cell>
          <cell r="CP3143">
            <v>0</v>
          </cell>
          <cell r="CQ3143">
            <v>0</v>
          </cell>
          <cell r="CR3143">
            <v>0</v>
          </cell>
          <cell r="CS3143">
            <v>0</v>
          </cell>
          <cell r="CT3143">
            <v>0</v>
          </cell>
          <cell r="CU3143">
            <v>0</v>
          </cell>
          <cell r="CV3143">
            <v>0</v>
          </cell>
          <cell r="CW3143">
            <v>0</v>
          </cell>
          <cell r="CX3143">
            <v>0</v>
          </cell>
          <cell r="CY3143">
            <v>0</v>
          </cell>
          <cell r="CZ3143">
            <v>0</v>
          </cell>
          <cell r="DA3143">
            <v>0</v>
          </cell>
          <cell r="DB3143">
            <v>0</v>
          </cell>
          <cell r="DC3143">
            <v>0</v>
          </cell>
          <cell r="DD3143">
            <v>2</v>
          </cell>
          <cell r="DE3143">
            <v>0</v>
          </cell>
        </row>
        <row r="3144">
          <cell r="A3144" t="str">
            <v>TT-CAMION-RU-KM-02</v>
          </cell>
          <cell r="B3144" t="str">
            <v>TRASPORTO CAMION RUSSIA E CSI H&gt;3m e/o W&gt;2,45m - Hmax=4,15m - Wmax=3m [€/km]  - minimo 500€</v>
          </cell>
          <cell r="C3144" t="str">
            <v>TRUCK TRANSPORTATION RUSSIA AND CSI H&gt;3m and/or W&gt;2,45m - Hmax=4,15m - Wmax=3m [€/km]</v>
          </cell>
          <cell r="F3144">
            <v>3.6749265014699706</v>
          </cell>
          <cell r="G3144" t="str">
            <v>X</v>
          </cell>
          <cell r="H3144">
            <v>3.5</v>
          </cell>
          <cell r="I3144">
            <v>4.7599999999999976E-2</v>
          </cell>
          <cell r="J3144" t="str">
            <v>OK</v>
          </cell>
          <cell r="K3144" t="str">
            <v>NEWZD</v>
          </cell>
          <cell r="L3144">
            <v>0</v>
          </cell>
          <cell r="M3144">
            <v>0</v>
          </cell>
          <cell r="N3144">
            <v>0</v>
          </cell>
          <cell r="O3144">
            <v>0</v>
          </cell>
          <cell r="P3144">
            <v>0</v>
          </cell>
          <cell r="Q3144">
            <v>0</v>
          </cell>
          <cell r="R3144">
            <v>0</v>
          </cell>
          <cell r="S3144">
            <v>0</v>
          </cell>
          <cell r="T3144">
            <v>0</v>
          </cell>
          <cell r="U3144">
            <v>0</v>
          </cell>
          <cell r="V3144">
            <v>0</v>
          </cell>
          <cell r="W3144">
            <v>0</v>
          </cell>
          <cell r="X3144">
            <v>0</v>
          </cell>
          <cell r="Y3144">
            <v>0</v>
          </cell>
          <cell r="Z3144">
            <v>0</v>
          </cell>
          <cell r="AA3144">
            <v>0</v>
          </cell>
          <cell r="AB3144">
            <v>0</v>
          </cell>
          <cell r="AC3144">
            <v>0</v>
          </cell>
          <cell r="AD3144">
            <v>0</v>
          </cell>
          <cell r="AE3144">
            <v>0</v>
          </cell>
          <cell r="AF3144">
            <v>0</v>
          </cell>
          <cell r="AG3144">
            <v>0</v>
          </cell>
          <cell r="AH3144">
            <v>0</v>
          </cell>
          <cell r="AI3144">
            <v>0</v>
          </cell>
          <cell r="AJ3144">
            <v>0</v>
          </cell>
          <cell r="AK3144">
            <v>0</v>
          </cell>
          <cell r="AL3144">
            <v>0</v>
          </cell>
          <cell r="AM3144">
            <v>0</v>
          </cell>
          <cell r="AN3144">
            <v>0</v>
          </cell>
          <cell r="AO3144">
            <v>0</v>
          </cell>
          <cell r="AP3144">
            <v>0</v>
          </cell>
          <cell r="AQ3144">
            <v>0</v>
          </cell>
          <cell r="AR3144">
            <v>0</v>
          </cell>
          <cell r="AS3144">
            <v>0</v>
          </cell>
          <cell r="AT3144">
            <v>0</v>
          </cell>
          <cell r="AU3144">
            <v>0</v>
          </cell>
          <cell r="AV3144">
            <v>0</v>
          </cell>
          <cell r="AW3144">
            <v>0</v>
          </cell>
          <cell r="AX3144">
            <v>0</v>
          </cell>
          <cell r="AY3144">
            <v>0</v>
          </cell>
          <cell r="AZ3144">
            <v>0</v>
          </cell>
          <cell r="BA3144">
            <v>0</v>
          </cell>
          <cell r="BB3144">
            <v>0</v>
          </cell>
          <cell r="BC3144">
            <v>0</v>
          </cell>
          <cell r="BD3144">
            <v>0</v>
          </cell>
          <cell r="BE3144">
            <v>0</v>
          </cell>
          <cell r="BF3144">
            <v>0</v>
          </cell>
          <cell r="BG3144">
            <v>0</v>
          </cell>
          <cell r="BH3144">
            <v>0</v>
          </cell>
          <cell r="BI3144">
            <v>0</v>
          </cell>
          <cell r="BJ3144">
            <v>0</v>
          </cell>
          <cell r="BK3144">
            <v>0</v>
          </cell>
          <cell r="BL3144">
            <v>0</v>
          </cell>
          <cell r="BM3144">
            <v>0</v>
          </cell>
          <cell r="BN3144">
            <v>0</v>
          </cell>
          <cell r="BO3144">
            <v>0</v>
          </cell>
          <cell r="BP3144">
            <v>0</v>
          </cell>
          <cell r="BQ3144">
            <v>0</v>
          </cell>
          <cell r="BR3144">
            <v>0</v>
          </cell>
          <cell r="BS3144">
            <v>0</v>
          </cell>
          <cell r="BT3144">
            <v>0</v>
          </cell>
          <cell r="BU3144">
            <v>0</v>
          </cell>
          <cell r="BV3144">
            <v>0</v>
          </cell>
          <cell r="BW3144">
            <v>0</v>
          </cell>
          <cell r="BX3144">
            <v>0</v>
          </cell>
          <cell r="BY3144">
            <v>0</v>
          </cell>
          <cell r="BZ3144">
            <v>0</v>
          </cell>
          <cell r="CA3144">
            <v>0</v>
          </cell>
          <cell r="CB3144">
            <v>0</v>
          </cell>
          <cell r="CC3144">
            <v>0</v>
          </cell>
          <cell r="CD3144">
            <v>0</v>
          </cell>
          <cell r="CE3144">
            <v>0</v>
          </cell>
          <cell r="CF3144">
            <v>0</v>
          </cell>
          <cell r="CG3144">
            <v>0</v>
          </cell>
          <cell r="CH3144">
            <v>0</v>
          </cell>
          <cell r="CI3144">
            <v>0</v>
          </cell>
          <cell r="CJ3144">
            <v>0</v>
          </cell>
          <cell r="CK3144">
            <v>0</v>
          </cell>
          <cell r="CL3144">
            <v>3.5</v>
          </cell>
          <cell r="CM3144">
            <v>0</v>
          </cell>
          <cell r="CN3144">
            <v>0</v>
          </cell>
          <cell r="CO3144">
            <v>0</v>
          </cell>
          <cell r="CP3144">
            <v>0</v>
          </cell>
          <cell r="CQ3144">
            <v>0</v>
          </cell>
          <cell r="CR3144">
            <v>0</v>
          </cell>
          <cell r="CS3144">
            <v>0</v>
          </cell>
          <cell r="CT3144">
            <v>0</v>
          </cell>
          <cell r="CU3144">
            <v>0</v>
          </cell>
          <cell r="CV3144">
            <v>0</v>
          </cell>
          <cell r="CW3144">
            <v>0</v>
          </cell>
          <cell r="CX3144">
            <v>0</v>
          </cell>
          <cell r="CY3144">
            <v>0</v>
          </cell>
          <cell r="CZ3144">
            <v>0</v>
          </cell>
          <cell r="DA3144">
            <v>0</v>
          </cell>
          <cell r="DB3144">
            <v>0</v>
          </cell>
          <cell r="DC3144">
            <v>0</v>
          </cell>
          <cell r="DD3144">
            <v>3.5</v>
          </cell>
          <cell r="DE3144">
            <v>0</v>
          </cell>
        </row>
        <row r="3145">
          <cell r="A3145" t="str">
            <v>TT-CASSA-FOB</v>
          </cell>
          <cell r="B3145" t="str">
            <v>TRASPORTO CASSA AL PORTO - FOB</v>
          </cell>
          <cell r="C3145" t="str">
            <v>BOX TRANSPORT TO THE PORT - FOB</v>
          </cell>
          <cell r="F3145">
            <v>1627.4674506509868</v>
          </cell>
          <cell r="H3145">
            <v>1550</v>
          </cell>
          <cell r="I3145">
            <v>4.7599999999999976E-2</v>
          </cell>
          <cell r="J3145" t="str">
            <v>OK</v>
          </cell>
          <cell r="K3145" t="str">
            <v>NEWZD</v>
          </cell>
          <cell r="L3145">
            <v>0</v>
          </cell>
          <cell r="M3145">
            <v>0</v>
          </cell>
          <cell r="N3145">
            <v>0</v>
          </cell>
          <cell r="O3145">
            <v>0</v>
          </cell>
          <cell r="P3145">
            <v>0</v>
          </cell>
          <cell r="Q3145">
            <v>0</v>
          </cell>
          <cell r="R3145">
            <v>0</v>
          </cell>
          <cell r="S3145">
            <v>0</v>
          </cell>
          <cell r="T3145">
            <v>0</v>
          </cell>
          <cell r="U3145">
            <v>0</v>
          </cell>
          <cell r="V3145">
            <v>0</v>
          </cell>
          <cell r="W3145">
            <v>0</v>
          </cell>
          <cell r="X3145">
            <v>0</v>
          </cell>
          <cell r="Y3145">
            <v>0</v>
          </cell>
          <cell r="Z3145">
            <v>0</v>
          </cell>
          <cell r="AA3145">
            <v>0</v>
          </cell>
          <cell r="AB3145">
            <v>0</v>
          </cell>
          <cell r="AC3145">
            <v>0</v>
          </cell>
          <cell r="AD3145">
            <v>0</v>
          </cell>
          <cell r="AE3145">
            <v>0</v>
          </cell>
          <cell r="AF3145">
            <v>0</v>
          </cell>
          <cell r="AG3145">
            <v>0</v>
          </cell>
          <cell r="AH3145">
            <v>0</v>
          </cell>
          <cell r="AI3145">
            <v>0</v>
          </cell>
          <cell r="AJ3145">
            <v>0</v>
          </cell>
          <cell r="AK3145">
            <v>0</v>
          </cell>
          <cell r="AL3145">
            <v>0</v>
          </cell>
          <cell r="AM3145">
            <v>0</v>
          </cell>
          <cell r="AN3145">
            <v>0</v>
          </cell>
          <cell r="AO3145">
            <v>0</v>
          </cell>
          <cell r="AP3145">
            <v>0</v>
          </cell>
          <cell r="AQ3145">
            <v>0</v>
          </cell>
          <cell r="AR3145">
            <v>0</v>
          </cell>
          <cell r="AS3145">
            <v>0</v>
          </cell>
          <cell r="AT3145">
            <v>0</v>
          </cell>
          <cell r="AU3145">
            <v>0</v>
          </cell>
          <cell r="AV3145">
            <v>0</v>
          </cell>
          <cell r="AW3145">
            <v>0</v>
          </cell>
          <cell r="AX3145">
            <v>0</v>
          </cell>
          <cell r="AY3145">
            <v>0</v>
          </cell>
          <cell r="AZ3145">
            <v>0</v>
          </cell>
          <cell r="BA3145">
            <v>0</v>
          </cell>
          <cell r="BB3145">
            <v>0</v>
          </cell>
          <cell r="BC3145">
            <v>0</v>
          </cell>
          <cell r="BD3145">
            <v>0</v>
          </cell>
          <cell r="BE3145">
            <v>0</v>
          </cell>
          <cell r="BF3145">
            <v>0</v>
          </cell>
          <cell r="BG3145">
            <v>0</v>
          </cell>
          <cell r="BH3145">
            <v>0</v>
          </cell>
          <cell r="BI3145">
            <v>0</v>
          </cell>
          <cell r="BJ3145">
            <v>0</v>
          </cell>
          <cell r="BK3145">
            <v>0</v>
          </cell>
          <cell r="BL3145">
            <v>0</v>
          </cell>
          <cell r="BM3145">
            <v>0</v>
          </cell>
          <cell r="BN3145">
            <v>0</v>
          </cell>
          <cell r="BO3145">
            <v>0</v>
          </cell>
          <cell r="BP3145">
            <v>0</v>
          </cell>
          <cell r="BQ3145">
            <v>0</v>
          </cell>
          <cell r="BR3145">
            <v>0</v>
          </cell>
          <cell r="BS3145">
            <v>0</v>
          </cell>
          <cell r="BT3145">
            <v>0</v>
          </cell>
          <cell r="BU3145">
            <v>0</v>
          </cell>
          <cell r="BV3145">
            <v>0</v>
          </cell>
          <cell r="BW3145">
            <v>0</v>
          </cell>
          <cell r="BX3145">
            <v>0</v>
          </cell>
          <cell r="BY3145">
            <v>0</v>
          </cell>
          <cell r="BZ3145">
            <v>0</v>
          </cell>
          <cell r="CA3145">
            <v>0</v>
          </cell>
          <cell r="CB3145">
            <v>0</v>
          </cell>
          <cell r="CC3145">
            <v>0</v>
          </cell>
          <cell r="CD3145">
            <v>0</v>
          </cell>
          <cell r="CE3145">
            <v>0</v>
          </cell>
          <cell r="CF3145">
            <v>0</v>
          </cell>
          <cell r="CG3145">
            <v>0</v>
          </cell>
          <cell r="CH3145">
            <v>0</v>
          </cell>
          <cell r="CI3145">
            <v>0</v>
          </cell>
          <cell r="CJ3145">
            <v>0</v>
          </cell>
          <cell r="CK3145">
            <v>0</v>
          </cell>
          <cell r="CL3145">
            <v>1550</v>
          </cell>
          <cell r="CM3145">
            <v>0</v>
          </cell>
          <cell r="CN3145">
            <v>0</v>
          </cell>
          <cell r="CO3145">
            <v>0</v>
          </cell>
          <cell r="CP3145">
            <v>0</v>
          </cell>
          <cell r="CQ3145">
            <v>0</v>
          </cell>
          <cell r="CR3145">
            <v>0</v>
          </cell>
          <cell r="CS3145">
            <v>0</v>
          </cell>
          <cell r="CT3145">
            <v>0</v>
          </cell>
          <cell r="CU3145">
            <v>0</v>
          </cell>
          <cell r="CV3145">
            <v>0</v>
          </cell>
          <cell r="CW3145">
            <v>0</v>
          </cell>
          <cell r="CX3145">
            <v>0</v>
          </cell>
          <cell r="CY3145">
            <v>0</v>
          </cell>
          <cell r="CZ3145">
            <v>0</v>
          </cell>
          <cell r="DA3145">
            <v>0</v>
          </cell>
          <cell r="DB3145">
            <v>0</v>
          </cell>
          <cell r="DC3145">
            <v>0</v>
          </cell>
          <cell r="DD3145">
            <v>1550</v>
          </cell>
          <cell r="DE3145">
            <v>0</v>
          </cell>
        </row>
        <row r="3146">
          <cell r="A3146" t="str">
            <v>TT-CASSA-US-01</v>
          </cell>
          <cell r="B3146" t="str">
            <v>TRASPORTO CASSA DAP USA EAST COAST - OVE DIMENSIONI AMMISSIBILI PER IL TRASPORTO</v>
          </cell>
          <cell r="C3146" t="str">
            <v>BOX TRANSPORTATION USA DDU EAST COAST - WHERE ADMISSIBLE SIZES FOR TRANSPORTATION</v>
          </cell>
          <cell r="F3146">
            <v>12599.748005039899</v>
          </cell>
          <cell r="H3146">
            <v>12000</v>
          </cell>
          <cell r="I3146">
            <v>4.7599999999999976E-2</v>
          </cell>
          <cell r="J3146" t="str">
            <v>OK</v>
          </cell>
          <cell r="K3146" t="str">
            <v>NEWZD</v>
          </cell>
          <cell r="L3146">
            <v>0</v>
          </cell>
          <cell r="M3146">
            <v>0</v>
          </cell>
          <cell r="N3146">
            <v>0</v>
          </cell>
          <cell r="O3146">
            <v>0</v>
          </cell>
          <cell r="P3146">
            <v>0</v>
          </cell>
          <cell r="Q3146">
            <v>0</v>
          </cell>
          <cell r="R3146">
            <v>0</v>
          </cell>
          <cell r="S3146">
            <v>0</v>
          </cell>
          <cell r="T3146">
            <v>0</v>
          </cell>
          <cell r="U3146">
            <v>0</v>
          </cell>
          <cell r="V3146">
            <v>0</v>
          </cell>
          <cell r="W3146">
            <v>0</v>
          </cell>
          <cell r="X3146">
            <v>0</v>
          </cell>
          <cell r="Y3146">
            <v>0</v>
          </cell>
          <cell r="Z3146">
            <v>0</v>
          </cell>
          <cell r="AA3146">
            <v>0</v>
          </cell>
          <cell r="AB3146">
            <v>0</v>
          </cell>
          <cell r="AC3146">
            <v>0</v>
          </cell>
          <cell r="AD3146">
            <v>0</v>
          </cell>
          <cell r="AE3146">
            <v>0</v>
          </cell>
          <cell r="AF3146">
            <v>0</v>
          </cell>
          <cell r="AG3146">
            <v>0</v>
          </cell>
          <cell r="AH3146">
            <v>0</v>
          </cell>
          <cell r="AI3146">
            <v>0</v>
          </cell>
          <cell r="AJ3146">
            <v>0</v>
          </cell>
          <cell r="AK3146">
            <v>0</v>
          </cell>
          <cell r="AL3146">
            <v>0</v>
          </cell>
          <cell r="AM3146">
            <v>0</v>
          </cell>
          <cell r="AN3146">
            <v>0</v>
          </cell>
          <cell r="AO3146">
            <v>0</v>
          </cell>
          <cell r="AP3146">
            <v>0</v>
          </cell>
          <cell r="AQ3146">
            <v>0</v>
          </cell>
          <cell r="AR3146">
            <v>0</v>
          </cell>
          <cell r="AS3146">
            <v>0</v>
          </cell>
          <cell r="AT3146">
            <v>0</v>
          </cell>
          <cell r="AU3146">
            <v>0</v>
          </cell>
          <cell r="AV3146">
            <v>0</v>
          </cell>
          <cell r="AW3146">
            <v>0</v>
          </cell>
          <cell r="AX3146">
            <v>0</v>
          </cell>
          <cell r="AY3146">
            <v>0</v>
          </cell>
          <cell r="AZ3146">
            <v>0</v>
          </cell>
          <cell r="BA3146">
            <v>0</v>
          </cell>
          <cell r="BB3146">
            <v>0</v>
          </cell>
          <cell r="BC3146">
            <v>0</v>
          </cell>
          <cell r="BD3146">
            <v>0</v>
          </cell>
          <cell r="BE3146">
            <v>0</v>
          </cell>
          <cell r="BF3146">
            <v>0</v>
          </cell>
          <cell r="BG3146">
            <v>0</v>
          </cell>
          <cell r="BH3146">
            <v>0</v>
          </cell>
          <cell r="BI3146">
            <v>0</v>
          </cell>
          <cell r="BJ3146">
            <v>0</v>
          </cell>
          <cell r="BK3146">
            <v>0</v>
          </cell>
          <cell r="BL3146">
            <v>0</v>
          </cell>
          <cell r="BM3146">
            <v>0</v>
          </cell>
          <cell r="BN3146">
            <v>0</v>
          </cell>
          <cell r="BO3146">
            <v>0</v>
          </cell>
          <cell r="BP3146">
            <v>0</v>
          </cell>
          <cell r="BQ3146">
            <v>0</v>
          </cell>
          <cell r="BR3146">
            <v>0</v>
          </cell>
          <cell r="BS3146">
            <v>0</v>
          </cell>
          <cell r="BT3146">
            <v>0</v>
          </cell>
          <cell r="BU3146">
            <v>0</v>
          </cell>
          <cell r="BV3146">
            <v>0</v>
          </cell>
          <cell r="BW3146">
            <v>0</v>
          </cell>
          <cell r="BX3146">
            <v>0</v>
          </cell>
          <cell r="BY3146">
            <v>0</v>
          </cell>
          <cell r="BZ3146">
            <v>0</v>
          </cell>
          <cell r="CA3146">
            <v>0</v>
          </cell>
          <cell r="CB3146">
            <v>0</v>
          </cell>
          <cell r="CC3146">
            <v>0</v>
          </cell>
          <cell r="CD3146">
            <v>0</v>
          </cell>
          <cell r="CE3146">
            <v>0</v>
          </cell>
          <cell r="CF3146">
            <v>0</v>
          </cell>
          <cell r="CG3146">
            <v>0</v>
          </cell>
          <cell r="CH3146">
            <v>0</v>
          </cell>
          <cell r="CI3146">
            <v>0</v>
          </cell>
          <cell r="CJ3146">
            <v>0</v>
          </cell>
          <cell r="CK3146">
            <v>0</v>
          </cell>
          <cell r="CL3146">
            <v>12000</v>
          </cell>
          <cell r="CM3146">
            <v>0</v>
          </cell>
          <cell r="CN3146">
            <v>0</v>
          </cell>
          <cell r="CO3146">
            <v>0</v>
          </cell>
          <cell r="CP3146">
            <v>0</v>
          </cell>
          <cell r="CQ3146">
            <v>0</v>
          </cell>
          <cell r="CR3146">
            <v>0</v>
          </cell>
          <cell r="CS3146">
            <v>0</v>
          </cell>
          <cell r="CT3146">
            <v>0</v>
          </cell>
          <cell r="CU3146">
            <v>0</v>
          </cell>
          <cell r="CV3146">
            <v>0</v>
          </cell>
          <cell r="CW3146">
            <v>0</v>
          </cell>
          <cell r="CX3146">
            <v>0</v>
          </cell>
          <cell r="CY3146">
            <v>0</v>
          </cell>
          <cell r="CZ3146">
            <v>0</v>
          </cell>
          <cell r="DA3146">
            <v>0</v>
          </cell>
          <cell r="DB3146">
            <v>0</v>
          </cell>
          <cell r="DC3146">
            <v>0</v>
          </cell>
          <cell r="DD3146">
            <v>12000</v>
          </cell>
          <cell r="DE3146">
            <v>0</v>
          </cell>
        </row>
        <row r="3147">
          <cell r="A3147" t="str">
            <v>TT-CASSA-US-02</v>
          </cell>
          <cell r="B3147" t="str">
            <v>TRASPORTO CASSA DAP USA CENTRAL - OVE DIMENSIONI AMMISSIBILI PER IL TRASPORTO</v>
          </cell>
          <cell r="C3147" t="str">
            <v>BOX TRANSPORTATION USA DDU CENTRAL - WHERE ADMISSIBLE SIZES FOR TRANSPORTATION</v>
          </cell>
          <cell r="F3147">
            <v>15749.685006299873</v>
          </cell>
          <cell r="H3147">
            <v>15000</v>
          </cell>
          <cell r="I3147">
            <v>4.7599999999999976E-2</v>
          </cell>
          <cell r="J3147" t="str">
            <v>OK</v>
          </cell>
          <cell r="K3147" t="str">
            <v>NEWZD</v>
          </cell>
          <cell r="L3147">
            <v>0</v>
          </cell>
          <cell r="M3147">
            <v>0</v>
          </cell>
          <cell r="N3147">
            <v>0</v>
          </cell>
          <cell r="O3147">
            <v>0</v>
          </cell>
          <cell r="P3147">
            <v>0</v>
          </cell>
          <cell r="Q3147">
            <v>0</v>
          </cell>
          <cell r="R3147">
            <v>0</v>
          </cell>
          <cell r="S3147">
            <v>0</v>
          </cell>
          <cell r="T3147">
            <v>0</v>
          </cell>
          <cell r="U3147">
            <v>0</v>
          </cell>
          <cell r="V3147">
            <v>0</v>
          </cell>
          <cell r="W3147">
            <v>0</v>
          </cell>
          <cell r="X3147">
            <v>0</v>
          </cell>
          <cell r="Y3147">
            <v>0</v>
          </cell>
          <cell r="Z3147">
            <v>0</v>
          </cell>
          <cell r="AA3147">
            <v>0</v>
          </cell>
          <cell r="AB3147">
            <v>0</v>
          </cell>
          <cell r="AC3147">
            <v>0</v>
          </cell>
          <cell r="AD3147">
            <v>0</v>
          </cell>
          <cell r="AE3147">
            <v>0</v>
          </cell>
          <cell r="AF3147">
            <v>0</v>
          </cell>
          <cell r="AG3147">
            <v>0</v>
          </cell>
          <cell r="AH3147">
            <v>0</v>
          </cell>
          <cell r="AI3147">
            <v>0</v>
          </cell>
          <cell r="AJ3147">
            <v>0</v>
          </cell>
          <cell r="AK3147">
            <v>0</v>
          </cell>
          <cell r="AL3147">
            <v>0</v>
          </cell>
          <cell r="AM3147">
            <v>0</v>
          </cell>
          <cell r="AN3147">
            <v>0</v>
          </cell>
          <cell r="AO3147">
            <v>0</v>
          </cell>
          <cell r="AP3147">
            <v>0</v>
          </cell>
          <cell r="AQ3147">
            <v>0</v>
          </cell>
          <cell r="AR3147">
            <v>0</v>
          </cell>
          <cell r="AS3147">
            <v>0</v>
          </cell>
          <cell r="AT3147">
            <v>0</v>
          </cell>
          <cell r="AU3147">
            <v>0</v>
          </cell>
          <cell r="AV3147">
            <v>0</v>
          </cell>
          <cell r="AW3147">
            <v>0</v>
          </cell>
          <cell r="AX3147">
            <v>0</v>
          </cell>
          <cell r="AY3147">
            <v>0</v>
          </cell>
          <cell r="AZ3147">
            <v>0</v>
          </cell>
          <cell r="BA3147">
            <v>0</v>
          </cell>
          <cell r="BB3147">
            <v>0</v>
          </cell>
          <cell r="BC3147">
            <v>0</v>
          </cell>
          <cell r="BD3147">
            <v>0</v>
          </cell>
          <cell r="BE3147">
            <v>0</v>
          </cell>
          <cell r="BF3147">
            <v>0</v>
          </cell>
          <cell r="BG3147">
            <v>0</v>
          </cell>
          <cell r="BH3147">
            <v>0</v>
          </cell>
          <cell r="BI3147">
            <v>0</v>
          </cell>
          <cell r="BJ3147">
            <v>0</v>
          </cell>
          <cell r="BK3147">
            <v>0</v>
          </cell>
          <cell r="BL3147">
            <v>0</v>
          </cell>
          <cell r="BM3147">
            <v>0</v>
          </cell>
          <cell r="BN3147">
            <v>0</v>
          </cell>
          <cell r="BO3147">
            <v>0</v>
          </cell>
          <cell r="BP3147">
            <v>0</v>
          </cell>
          <cell r="BQ3147">
            <v>0</v>
          </cell>
          <cell r="BR3147">
            <v>0</v>
          </cell>
          <cell r="BS3147">
            <v>0</v>
          </cell>
          <cell r="BT3147">
            <v>0</v>
          </cell>
          <cell r="BU3147">
            <v>0</v>
          </cell>
          <cell r="BV3147">
            <v>0</v>
          </cell>
          <cell r="BW3147">
            <v>0</v>
          </cell>
          <cell r="BX3147">
            <v>0</v>
          </cell>
          <cell r="BY3147">
            <v>0</v>
          </cell>
          <cell r="BZ3147">
            <v>0</v>
          </cell>
          <cell r="CA3147">
            <v>0</v>
          </cell>
          <cell r="CB3147">
            <v>0</v>
          </cell>
          <cell r="CC3147">
            <v>0</v>
          </cell>
          <cell r="CD3147">
            <v>0</v>
          </cell>
          <cell r="CE3147">
            <v>0</v>
          </cell>
          <cell r="CF3147">
            <v>0</v>
          </cell>
          <cell r="CG3147">
            <v>0</v>
          </cell>
          <cell r="CH3147">
            <v>0</v>
          </cell>
          <cell r="CI3147">
            <v>0</v>
          </cell>
          <cell r="CJ3147">
            <v>0</v>
          </cell>
          <cell r="CK3147">
            <v>0</v>
          </cell>
          <cell r="CL3147">
            <v>15000</v>
          </cell>
          <cell r="CM3147">
            <v>0</v>
          </cell>
          <cell r="CN3147">
            <v>0</v>
          </cell>
          <cell r="CO3147">
            <v>0</v>
          </cell>
          <cell r="CP3147">
            <v>0</v>
          </cell>
          <cell r="CQ3147">
            <v>0</v>
          </cell>
          <cell r="CR3147">
            <v>0</v>
          </cell>
          <cell r="CS3147">
            <v>0</v>
          </cell>
          <cell r="CT3147">
            <v>0</v>
          </cell>
          <cell r="CU3147">
            <v>0</v>
          </cell>
          <cell r="CV3147">
            <v>0</v>
          </cell>
          <cell r="CW3147">
            <v>0</v>
          </cell>
          <cell r="CX3147">
            <v>0</v>
          </cell>
          <cell r="CY3147">
            <v>0</v>
          </cell>
          <cell r="CZ3147">
            <v>0</v>
          </cell>
          <cell r="DA3147">
            <v>0</v>
          </cell>
          <cell r="DB3147">
            <v>0</v>
          </cell>
          <cell r="DC3147">
            <v>0</v>
          </cell>
          <cell r="DD3147">
            <v>15000</v>
          </cell>
          <cell r="DE3147">
            <v>0</v>
          </cell>
        </row>
        <row r="3148">
          <cell r="A3148" t="str">
            <v>TT-CASSA-US-03</v>
          </cell>
          <cell r="B3148" t="str">
            <v>TRASPORTO CASSA DAP USA WEST COAST - OVE DIMENSIONI AMMISSIBILI PER IL TRASPORTO</v>
          </cell>
          <cell r="C3148" t="str">
            <v>BOX TRANSPORTATION USA DDU WEST COAST - WHERE ADMISSIBLE SIZES FOR TRANSPORTATION</v>
          </cell>
          <cell r="F3148">
            <v>15749.685006299873</v>
          </cell>
          <cell r="H3148">
            <v>15000</v>
          </cell>
          <cell r="I3148">
            <v>4.7599999999999976E-2</v>
          </cell>
          <cell r="J3148" t="str">
            <v>OK</v>
          </cell>
          <cell r="K3148" t="str">
            <v>NEWZD</v>
          </cell>
          <cell r="L3148">
            <v>0</v>
          </cell>
          <cell r="M3148">
            <v>0</v>
          </cell>
          <cell r="N3148">
            <v>0</v>
          </cell>
          <cell r="O3148">
            <v>0</v>
          </cell>
          <cell r="P3148">
            <v>0</v>
          </cell>
          <cell r="Q3148">
            <v>0</v>
          </cell>
          <cell r="R3148">
            <v>0</v>
          </cell>
          <cell r="S3148">
            <v>0</v>
          </cell>
          <cell r="T3148">
            <v>0</v>
          </cell>
          <cell r="U3148">
            <v>0</v>
          </cell>
          <cell r="V3148">
            <v>0</v>
          </cell>
          <cell r="W3148">
            <v>0</v>
          </cell>
          <cell r="X3148">
            <v>0</v>
          </cell>
          <cell r="Y3148">
            <v>0</v>
          </cell>
          <cell r="Z3148">
            <v>0</v>
          </cell>
          <cell r="AA3148">
            <v>0</v>
          </cell>
          <cell r="AB3148">
            <v>0</v>
          </cell>
          <cell r="AC3148">
            <v>0</v>
          </cell>
          <cell r="AD3148">
            <v>0</v>
          </cell>
          <cell r="AE3148">
            <v>0</v>
          </cell>
          <cell r="AF3148">
            <v>0</v>
          </cell>
          <cell r="AG3148">
            <v>0</v>
          </cell>
          <cell r="AH3148">
            <v>0</v>
          </cell>
          <cell r="AI3148">
            <v>0</v>
          </cell>
          <cell r="AJ3148">
            <v>0</v>
          </cell>
          <cell r="AK3148">
            <v>0</v>
          </cell>
          <cell r="AL3148">
            <v>0</v>
          </cell>
          <cell r="AM3148">
            <v>0</v>
          </cell>
          <cell r="AN3148">
            <v>0</v>
          </cell>
          <cell r="AO3148">
            <v>0</v>
          </cell>
          <cell r="AP3148">
            <v>0</v>
          </cell>
          <cell r="AQ3148">
            <v>0</v>
          </cell>
          <cell r="AR3148">
            <v>0</v>
          </cell>
          <cell r="AS3148">
            <v>0</v>
          </cell>
          <cell r="AT3148">
            <v>0</v>
          </cell>
          <cell r="AU3148">
            <v>0</v>
          </cell>
          <cell r="AV3148">
            <v>0</v>
          </cell>
          <cell r="AW3148">
            <v>0</v>
          </cell>
          <cell r="AX3148">
            <v>0</v>
          </cell>
          <cell r="AY3148">
            <v>0</v>
          </cell>
          <cell r="AZ3148">
            <v>0</v>
          </cell>
          <cell r="BA3148">
            <v>0</v>
          </cell>
          <cell r="BB3148">
            <v>0</v>
          </cell>
          <cell r="BC3148">
            <v>0</v>
          </cell>
          <cell r="BD3148">
            <v>0</v>
          </cell>
          <cell r="BE3148">
            <v>0</v>
          </cell>
          <cell r="BF3148">
            <v>0</v>
          </cell>
          <cell r="BG3148">
            <v>0</v>
          </cell>
          <cell r="BH3148">
            <v>0</v>
          </cell>
          <cell r="BI3148">
            <v>0</v>
          </cell>
          <cell r="BJ3148">
            <v>0</v>
          </cell>
          <cell r="BK3148">
            <v>0</v>
          </cell>
          <cell r="BL3148">
            <v>0</v>
          </cell>
          <cell r="BM3148">
            <v>0</v>
          </cell>
          <cell r="BN3148">
            <v>0</v>
          </cell>
          <cell r="BO3148">
            <v>0</v>
          </cell>
          <cell r="BP3148">
            <v>0</v>
          </cell>
          <cell r="BQ3148">
            <v>0</v>
          </cell>
          <cell r="BR3148">
            <v>0</v>
          </cell>
          <cell r="BS3148">
            <v>0</v>
          </cell>
          <cell r="BT3148">
            <v>0</v>
          </cell>
          <cell r="BU3148">
            <v>0</v>
          </cell>
          <cell r="BV3148">
            <v>0</v>
          </cell>
          <cell r="BW3148">
            <v>0</v>
          </cell>
          <cell r="BX3148">
            <v>0</v>
          </cell>
          <cell r="BY3148">
            <v>0</v>
          </cell>
          <cell r="BZ3148">
            <v>0</v>
          </cell>
          <cell r="CA3148">
            <v>0</v>
          </cell>
          <cell r="CB3148">
            <v>0</v>
          </cell>
          <cell r="CC3148">
            <v>0</v>
          </cell>
          <cell r="CD3148">
            <v>0</v>
          </cell>
          <cell r="CE3148">
            <v>0</v>
          </cell>
          <cell r="CF3148">
            <v>0</v>
          </cell>
          <cell r="CG3148">
            <v>0</v>
          </cell>
          <cell r="CH3148">
            <v>0</v>
          </cell>
          <cell r="CI3148">
            <v>0</v>
          </cell>
          <cell r="CJ3148">
            <v>0</v>
          </cell>
          <cell r="CK3148">
            <v>0</v>
          </cell>
          <cell r="CL3148">
            <v>15000</v>
          </cell>
          <cell r="CM3148">
            <v>0</v>
          </cell>
          <cell r="CN3148">
            <v>0</v>
          </cell>
          <cell r="CO3148">
            <v>0</v>
          </cell>
          <cell r="CP3148">
            <v>0</v>
          </cell>
          <cell r="CQ3148">
            <v>0</v>
          </cell>
          <cell r="CR3148">
            <v>0</v>
          </cell>
          <cell r="CS3148">
            <v>0</v>
          </cell>
          <cell r="CT3148">
            <v>0</v>
          </cell>
          <cell r="CU3148">
            <v>0</v>
          </cell>
          <cell r="CV3148">
            <v>0</v>
          </cell>
          <cell r="CW3148">
            <v>0</v>
          </cell>
          <cell r="CX3148">
            <v>0</v>
          </cell>
          <cell r="CY3148">
            <v>0</v>
          </cell>
          <cell r="CZ3148">
            <v>0</v>
          </cell>
          <cell r="DA3148">
            <v>0</v>
          </cell>
          <cell r="DB3148">
            <v>0</v>
          </cell>
          <cell r="DC3148">
            <v>0</v>
          </cell>
          <cell r="DD3148">
            <v>15000</v>
          </cell>
          <cell r="DE3148">
            <v>0</v>
          </cell>
        </row>
        <row r="3149">
          <cell r="A3149" t="str">
            <v>TT-CONTAINER-AU-01</v>
          </cell>
          <cell r="B3149" t="str">
            <v>TRASPORTO CONTAINER DAP AUSTRALIA - Dimensioni Massime Utili: L=12m - W=2,3m - H=2,57m (HC)</v>
          </cell>
          <cell r="C3149" t="str">
            <v>CONTAINER TRANSPORTATION AUSTRALIA DDU - Overall sizes: L=12m - W=2,3m - H=2,57m (HC)</v>
          </cell>
          <cell r="F3149">
            <v>9449.8110037799233</v>
          </cell>
          <cell r="H3149">
            <v>9000</v>
          </cell>
          <cell r="I3149">
            <v>4.7599999999999865E-2</v>
          </cell>
          <cell r="J3149" t="str">
            <v>OK</v>
          </cell>
          <cell r="K3149" t="str">
            <v>NEWZD</v>
          </cell>
          <cell r="L3149">
            <v>0</v>
          </cell>
          <cell r="M3149">
            <v>0</v>
          </cell>
          <cell r="N3149">
            <v>0</v>
          </cell>
          <cell r="O3149">
            <v>0</v>
          </cell>
          <cell r="P3149">
            <v>0</v>
          </cell>
          <cell r="Q3149">
            <v>0</v>
          </cell>
          <cell r="R3149">
            <v>0</v>
          </cell>
          <cell r="S3149">
            <v>0</v>
          </cell>
          <cell r="T3149">
            <v>0</v>
          </cell>
          <cell r="U3149">
            <v>0</v>
          </cell>
          <cell r="V3149">
            <v>0</v>
          </cell>
          <cell r="W3149">
            <v>0</v>
          </cell>
          <cell r="X3149">
            <v>0</v>
          </cell>
          <cell r="Y3149">
            <v>0</v>
          </cell>
          <cell r="Z3149">
            <v>0</v>
          </cell>
          <cell r="AA3149">
            <v>0</v>
          </cell>
          <cell r="AB3149">
            <v>0</v>
          </cell>
          <cell r="AC3149">
            <v>0</v>
          </cell>
          <cell r="AD3149">
            <v>0</v>
          </cell>
          <cell r="AE3149">
            <v>0</v>
          </cell>
          <cell r="AF3149">
            <v>0</v>
          </cell>
          <cell r="AG3149">
            <v>0</v>
          </cell>
          <cell r="AH3149">
            <v>0</v>
          </cell>
          <cell r="AI3149">
            <v>0</v>
          </cell>
          <cell r="AJ3149">
            <v>0</v>
          </cell>
          <cell r="AK3149">
            <v>0</v>
          </cell>
          <cell r="AL3149">
            <v>0</v>
          </cell>
          <cell r="AM3149">
            <v>0</v>
          </cell>
          <cell r="AN3149">
            <v>0</v>
          </cell>
          <cell r="AO3149">
            <v>0</v>
          </cell>
          <cell r="AP3149">
            <v>0</v>
          </cell>
          <cell r="AQ3149">
            <v>0</v>
          </cell>
          <cell r="AR3149">
            <v>0</v>
          </cell>
          <cell r="AS3149">
            <v>0</v>
          </cell>
          <cell r="AT3149">
            <v>0</v>
          </cell>
          <cell r="AU3149">
            <v>0</v>
          </cell>
          <cell r="AV3149">
            <v>0</v>
          </cell>
          <cell r="AW3149">
            <v>0</v>
          </cell>
          <cell r="AX3149">
            <v>0</v>
          </cell>
          <cell r="AY3149">
            <v>0</v>
          </cell>
          <cell r="AZ3149">
            <v>0</v>
          </cell>
          <cell r="BA3149">
            <v>0</v>
          </cell>
          <cell r="BB3149">
            <v>0</v>
          </cell>
          <cell r="BC3149">
            <v>0</v>
          </cell>
          <cell r="BD3149">
            <v>0</v>
          </cell>
          <cell r="BE3149">
            <v>0</v>
          </cell>
          <cell r="BF3149">
            <v>0</v>
          </cell>
          <cell r="BG3149">
            <v>0</v>
          </cell>
          <cell r="BH3149">
            <v>0</v>
          </cell>
          <cell r="BI3149">
            <v>0</v>
          </cell>
          <cell r="BJ3149">
            <v>0</v>
          </cell>
          <cell r="BK3149">
            <v>0</v>
          </cell>
          <cell r="BL3149">
            <v>0</v>
          </cell>
          <cell r="BM3149">
            <v>0</v>
          </cell>
          <cell r="BN3149">
            <v>0</v>
          </cell>
          <cell r="BO3149">
            <v>0</v>
          </cell>
          <cell r="BP3149">
            <v>0</v>
          </cell>
          <cell r="BQ3149">
            <v>0</v>
          </cell>
          <cell r="BR3149">
            <v>0</v>
          </cell>
          <cell r="BS3149">
            <v>0</v>
          </cell>
          <cell r="BT3149">
            <v>0</v>
          </cell>
          <cell r="BU3149">
            <v>0</v>
          </cell>
          <cell r="BV3149">
            <v>0</v>
          </cell>
          <cell r="BW3149">
            <v>0</v>
          </cell>
          <cell r="BX3149">
            <v>0</v>
          </cell>
          <cell r="BY3149">
            <v>0</v>
          </cell>
          <cell r="BZ3149">
            <v>0</v>
          </cell>
          <cell r="CA3149">
            <v>0</v>
          </cell>
          <cell r="CB3149">
            <v>0</v>
          </cell>
          <cell r="CC3149">
            <v>0</v>
          </cell>
          <cell r="CD3149">
            <v>0</v>
          </cell>
          <cell r="CE3149">
            <v>0</v>
          </cell>
          <cell r="CF3149">
            <v>0</v>
          </cell>
          <cell r="CG3149">
            <v>0</v>
          </cell>
          <cell r="CH3149">
            <v>0</v>
          </cell>
          <cell r="CI3149">
            <v>0</v>
          </cell>
          <cell r="CJ3149">
            <v>0</v>
          </cell>
          <cell r="CK3149">
            <v>0</v>
          </cell>
          <cell r="CL3149">
            <v>9000</v>
          </cell>
          <cell r="CM3149">
            <v>0</v>
          </cell>
          <cell r="CN3149">
            <v>0</v>
          </cell>
          <cell r="CO3149">
            <v>0</v>
          </cell>
          <cell r="CP3149">
            <v>0</v>
          </cell>
          <cell r="CQ3149">
            <v>0</v>
          </cell>
          <cell r="CR3149">
            <v>0</v>
          </cell>
          <cell r="CS3149">
            <v>0</v>
          </cell>
          <cell r="CT3149">
            <v>0</v>
          </cell>
          <cell r="CU3149">
            <v>0</v>
          </cell>
          <cell r="CV3149">
            <v>0</v>
          </cell>
          <cell r="CW3149">
            <v>0</v>
          </cell>
          <cell r="CX3149">
            <v>0</v>
          </cell>
          <cell r="CY3149">
            <v>0</v>
          </cell>
          <cell r="CZ3149">
            <v>0</v>
          </cell>
          <cell r="DA3149">
            <v>0</v>
          </cell>
          <cell r="DB3149">
            <v>0</v>
          </cell>
          <cell r="DC3149">
            <v>0</v>
          </cell>
          <cell r="DD3149">
            <v>9000</v>
          </cell>
          <cell r="DE3149">
            <v>0</v>
          </cell>
        </row>
        <row r="3150">
          <cell r="A3150" t="str">
            <v>TT-CONTAINER-BATT</v>
          </cell>
          <cell r="B3150" t="str">
            <v>EXTRACOSTO CONTAINER/CASSA TRASPORTO BATTERIE</v>
          </cell>
          <cell r="F3150">
            <v>1259.9748005039899</v>
          </cell>
          <cell r="H3150">
            <v>1200</v>
          </cell>
          <cell r="I3150">
            <v>4.7599999999999976E-2</v>
          </cell>
          <cell r="J3150" t="str">
            <v>OK</v>
          </cell>
          <cell r="K3150" t="str">
            <v>NEWZD</v>
          </cell>
          <cell r="L3150">
            <v>0</v>
          </cell>
          <cell r="M3150">
            <v>0</v>
          </cell>
          <cell r="N3150">
            <v>0</v>
          </cell>
          <cell r="O3150">
            <v>0</v>
          </cell>
          <cell r="P3150">
            <v>0</v>
          </cell>
          <cell r="Q3150">
            <v>0</v>
          </cell>
          <cell r="R3150">
            <v>0</v>
          </cell>
          <cell r="S3150">
            <v>0</v>
          </cell>
          <cell r="T3150">
            <v>0</v>
          </cell>
          <cell r="U3150">
            <v>0</v>
          </cell>
          <cell r="V3150">
            <v>0</v>
          </cell>
          <cell r="W3150">
            <v>0</v>
          </cell>
          <cell r="X3150">
            <v>0</v>
          </cell>
          <cell r="Y3150">
            <v>0</v>
          </cell>
          <cell r="Z3150">
            <v>0</v>
          </cell>
          <cell r="AA3150">
            <v>0</v>
          </cell>
          <cell r="AB3150">
            <v>0</v>
          </cell>
          <cell r="AC3150">
            <v>0</v>
          </cell>
          <cell r="AD3150">
            <v>0</v>
          </cell>
          <cell r="AE3150">
            <v>0</v>
          </cell>
          <cell r="AF3150">
            <v>0</v>
          </cell>
          <cell r="AG3150">
            <v>0</v>
          </cell>
          <cell r="AH3150">
            <v>0</v>
          </cell>
          <cell r="AI3150">
            <v>0</v>
          </cell>
          <cell r="AJ3150">
            <v>0</v>
          </cell>
          <cell r="AK3150">
            <v>0</v>
          </cell>
          <cell r="AL3150">
            <v>0</v>
          </cell>
          <cell r="AM3150">
            <v>0</v>
          </cell>
          <cell r="AN3150">
            <v>0</v>
          </cell>
          <cell r="AO3150">
            <v>0</v>
          </cell>
          <cell r="AP3150">
            <v>0</v>
          </cell>
          <cell r="AQ3150">
            <v>0</v>
          </cell>
          <cell r="AR3150">
            <v>0</v>
          </cell>
          <cell r="AS3150">
            <v>0</v>
          </cell>
          <cell r="AT3150">
            <v>0</v>
          </cell>
          <cell r="AU3150">
            <v>0</v>
          </cell>
          <cell r="AV3150">
            <v>0</v>
          </cell>
          <cell r="AW3150">
            <v>0</v>
          </cell>
          <cell r="AX3150">
            <v>0</v>
          </cell>
          <cell r="AY3150">
            <v>0</v>
          </cell>
          <cell r="AZ3150">
            <v>0</v>
          </cell>
          <cell r="BA3150">
            <v>0</v>
          </cell>
          <cell r="BB3150">
            <v>0</v>
          </cell>
          <cell r="BC3150">
            <v>0</v>
          </cell>
          <cell r="BD3150">
            <v>0</v>
          </cell>
          <cell r="BE3150">
            <v>0</v>
          </cell>
          <cell r="BF3150">
            <v>0</v>
          </cell>
          <cell r="BG3150">
            <v>0</v>
          </cell>
          <cell r="BH3150">
            <v>0</v>
          </cell>
          <cell r="BI3150">
            <v>0</v>
          </cell>
          <cell r="BJ3150">
            <v>0</v>
          </cell>
          <cell r="BK3150">
            <v>0</v>
          </cell>
          <cell r="BL3150">
            <v>0</v>
          </cell>
          <cell r="BM3150">
            <v>0</v>
          </cell>
          <cell r="BN3150">
            <v>0</v>
          </cell>
          <cell r="BO3150">
            <v>0</v>
          </cell>
          <cell r="BP3150">
            <v>0</v>
          </cell>
          <cell r="BQ3150">
            <v>0</v>
          </cell>
          <cell r="BR3150">
            <v>0</v>
          </cell>
          <cell r="BS3150">
            <v>0</v>
          </cell>
          <cell r="BT3150">
            <v>0</v>
          </cell>
          <cell r="BU3150">
            <v>0</v>
          </cell>
          <cell r="BV3150">
            <v>0</v>
          </cell>
          <cell r="BW3150">
            <v>0</v>
          </cell>
          <cell r="BX3150">
            <v>0</v>
          </cell>
          <cell r="BY3150">
            <v>0</v>
          </cell>
          <cell r="BZ3150">
            <v>0</v>
          </cell>
          <cell r="CA3150">
            <v>0</v>
          </cell>
          <cell r="CB3150">
            <v>0</v>
          </cell>
          <cell r="CC3150">
            <v>0</v>
          </cell>
          <cell r="CD3150">
            <v>0</v>
          </cell>
          <cell r="CE3150">
            <v>0</v>
          </cell>
          <cell r="CF3150">
            <v>0</v>
          </cell>
          <cell r="CG3150">
            <v>0</v>
          </cell>
          <cell r="CH3150">
            <v>0</v>
          </cell>
          <cell r="CI3150">
            <v>0</v>
          </cell>
          <cell r="CJ3150">
            <v>0</v>
          </cell>
          <cell r="CK3150">
            <v>0</v>
          </cell>
          <cell r="CL3150">
            <v>1200</v>
          </cell>
          <cell r="CM3150">
            <v>0</v>
          </cell>
          <cell r="CN3150">
            <v>0</v>
          </cell>
          <cell r="CO3150">
            <v>0</v>
          </cell>
          <cell r="CP3150">
            <v>0</v>
          </cell>
          <cell r="CQ3150">
            <v>0</v>
          </cell>
          <cell r="CR3150">
            <v>0</v>
          </cell>
          <cell r="CS3150">
            <v>0</v>
          </cell>
          <cell r="CT3150">
            <v>0</v>
          </cell>
          <cell r="CU3150">
            <v>0</v>
          </cell>
          <cell r="CV3150">
            <v>0</v>
          </cell>
          <cell r="CW3150">
            <v>0</v>
          </cell>
          <cell r="CX3150">
            <v>0</v>
          </cell>
          <cell r="CY3150">
            <v>0</v>
          </cell>
          <cell r="CZ3150">
            <v>0</v>
          </cell>
          <cell r="DA3150">
            <v>0</v>
          </cell>
          <cell r="DB3150">
            <v>0</v>
          </cell>
          <cell r="DC3150">
            <v>0</v>
          </cell>
          <cell r="DD3150">
            <v>1200</v>
          </cell>
          <cell r="DE3150">
            <v>0</v>
          </cell>
        </row>
        <row r="3151">
          <cell r="A3151" t="str">
            <v>TT-CONTAINER-CIF-ARGENTINA</v>
          </cell>
          <cell r="B3151" t="str">
            <v>TRASPORTO CONTAINER CIF ARGENTINA - Dimensioni Massime Utili: L=12m - W=2,3m - H=2,57m (HC)</v>
          </cell>
          <cell r="F3151">
            <v>5774.8845023099539</v>
          </cell>
          <cell r="H3151">
            <v>5500</v>
          </cell>
          <cell r="I3151">
            <v>4.7599999999999976E-2</v>
          </cell>
          <cell r="J3151" t="str">
            <v>OK</v>
          </cell>
          <cell r="K3151" t="str">
            <v>NEWZD</v>
          </cell>
          <cell r="L3151">
            <v>0</v>
          </cell>
          <cell r="M3151">
            <v>0</v>
          </cell>
          <cell r="N3151">
            <v>0</v>
          </cell>
          <cell r="O3151">
            <v>0</v>
          </cell>
          <cell r="P3151">
            <v>0</v>
          </cell>
          <cell r="Q3151">
            <v>0</v>
          </cell>
          <cell r="R3151">
            <v>0</v>
          </cell>
          <cell r="S3151">
            <v>0</v>
          </cell>
          <cell r="T3151">
            <v>0</v>
          </cell>
          <cell r="U3151">
            <v>0</v>
          </cell>
          <cell r="V3151">
            <v>0</v>
          </cell>
          <cell r="W3151">
            <v>0</v>
          </cell>
          <cell r="X3151">
            <v>0</v>
          </cell>
          <cell r="Y3151">
            <v>0</v>
          </cell>
          <cell r="Z3151">
            <v>0</v>
          </cell>
          <cell r="AA3151">
            <v>0</v>
          </cell>
          <cell r="AB3151">
            <v>0</v>
          </cell>
          <cell r="AC3151">
            <v>0</v>
          </cell>
          <cell r="AD3151">
            <v>0</v>
          </cell>
          <cell r="AE3151">
            <v>0</v>
          </cell>
          <cell r="AF3151">
            <v>0</v>
          </cell>
          <cell r="AG3151">
            <v>0</v>
          </cell>
          <cell r="AH3151">
            <v>0</v>
          </cell>
          <cell r="AI3151">
            <v>0</v>
          </cell>
          <cell r="AJ3151">
            <v>0</v>
          </cell>
          <cell r="AK3151">
            <v>0</v>
          </cell>
          <cell r="AL3151">
            <v>0</v>
          </cell>
          <cell r="AM3151">
            <v>0</v>
          </cell>
          <cell r="AN3151">
            <v>0</v>
          </cell>
          <cell r="AO3151">
            <v>0</v>
          </cell>
          <cell r="AP3151">
            <v>0</v>
          </cell>
          <cell r="AQ3151">
            <v>0</v>
          </cell>
          <cell r="AR3151">
            <v>0</v>
          </cell>
          <cell r="AS3151">
            <v>0</v>
          </cell>
          <cell r="AT3151">
            <v>0</v>
          </cell>
          <cell r="AU3151">
            <v>0</v>
          </cell>
          <cell r="AV3151">
            <v>0</v>
          </cell>
          <cell r="AW3151">
            <v>0</v>
          </cell>
          <cell r="AX3151">
            <v>0</v>
          </cell>
          <cell r="AY3151">
            <v>0</v>
          </cell>
          <cell r="AZ3151">
            <v>0</v>
          </cell>
          <cell r="BA3151">
            <v>0</v>
          </cell>
          <cell r="BB3151">
            <v>0</v>
          </cell>
          <cell r="BC3151">
            <v>0</v>
          </cell>
          <cell r="BD3151">
            <v>0</v>
          </cell>
          <cell r="BE3151">
            <v>0</v>
          </cell>
          <cell r="BF3151">
            <v>0</v>
          </cell>
          <cell r="BG3151">
            <v>0</v>
          </cell>
          <cell r="BH3151">
            <v>0</v>
          </cell>
          <cell r="BI3151">
            <v>0</v>
          </cell>
          <cell r="BJ3151">
            <v>0</v>
          </cell>
          <cell r="BK3151">
            <v>0</v>
          </cell>
          <cell r="BL3151">
            <v>0</v>
          </cell>
          <cell r="BM3151">
            <v>0</v>
          </cell>
          <cell r="BN3151">
            <v>0</v>
          </cell>
          <cell r="BO3151">
            <v>0</v>
          </cell>
          <cell r="BP3151">
            <v>0</v>
          </cell>
          <cell r="BQ3151">
            <v>0</v>
          </cell>
          <cell r="BR3151">
            <v>0</v>
          </cell>
          <cell r="BS3151">
            <v>0</v>
          </cell>
          <cell r="BT3151">
            <v>0</v>
          </cell>
          <cell r="BU3151">
            <v>0</v>
          </cell>
          <cell r="BV3151">
            <v>0</v>
          </cell>
          <cell r="BW3151">
            <v>0</v>
          </cell>
          <cell r="BX3151">
            <v>0</v>
          </cell>
          <cell r="BY3151">
            <v>0</v>
          </cell>
          <cell r="BZ3151">
            <v>0</v>
          </cell>
          <cell r="CA3151">
            <v>0</v>
          </cell>
          <cell r="CB3151">
            <v>0</v>
          </cell>
          <cell r="CC3151">
            <v>0</v>
          </cell>
          <cell r="CD3151">
            <v>0</v>
          </cell>
          <cell r="CE3151">
            <v>0</v>
          </cell>
          <cell r="CF3151">
            <v>0</v>
          </cell>
          <cell r="CG3151">
            <v>0</v>
          </cell>
          <cell r="CH3151">
            <v>0</v>
          </cell>
          <cell r="CI3151">
            <v>0</v>
          </cell>
          <cell r="CJ3151">
            <v>0</v>
          </cell>
          <cell r="CK3151">
            <v>0</v>
          </cell>
          <cell r="CL3151">
            <v>5500</v>
          </cell>
          <cell r="CM3151">
            <v>0</v>
          </cell>
          <cell r="CN3151">
            <v>0</v>
          </cell>
          <cell r="CO3151">
            <v>0</v>
          </cell>
          <cell r="CP3151">
            <v>0</v>
          </cell>
          <cell r="CQ3151">
            <v>0</v>
          </cell>
          <cell r="CR3151">
            <v>0</v>
          </cell>
          <cell r="CS3151">
            <v>0</v>
          </cell>
          <cell r="CT3151">
            <v>0</v>
          </cell>
          <cell r="CU3151">
            <v>0</v>
          </cell>
          <cell r="CV3151">
            <v>0</v>
          </cell>
          <cell r="CW3151">
            <v>0</v>
          </cell>
          <cell r="CX3151">
            <v>0</v>
          </cell>
          <cell r="CY3151">
            <v>0</v>
          </cell>
          <cell r="CZ3151">
            <v>0</v>
          </cell>
          <cell r="DA3151">
            <v>0</v>
          </cell>
          <cell r="DB3151">
            <v>0</v>
          </cell>
          <cell r="DC3151">
            <v>0</v>
          </cell>
          <cell r="DD3151">
            <v>5500</v>
          </cell>
          <cell r="DE3151">
            <v>0</v>
          </cell>
        </row>
        <row r="3152">
          <cell r="A3152" t="str">
            <v>TT-CONTAINER-CIF-AUS</v>
          </cell>
          <cell r="B3152" t="str">
            <v>TRASPORTO CONTAINER CIF AUSTRALIA E NEW ZEALAND - Dimensioni Massime Utili: L=12m - W=2,3m - H=2,57m (HC)</v>
          </cell>
          <cell r="F3152">
            <v>7349.8530029399408</v>
          </cell>
          <cell r="H3152">
            <v>7000</v>
          </cell>
          <cell r="I3152">
            <v>4.7599999999999976E-2</v>
          </cell>
          <cell r="J3152" t="str">
            <v>OK</v>
          </cell>
          <cell r="K3152" t="str">
            <v>NEWZD</v>
          </cell>
          <cell r="L3152">
            <v>0</v>
          </cell>
          <cell r="M3152">
            <v>0</v>
          </cell>
          <cell r="N3152">
            <v>0</v>
          </cell>
          <cell r="O3152">
            <v>0</v>
          </cell>
          <cell r="P3152">
            <v>0</v>
          </cell>
          <cell r="Q3152">
            <v>0</v>
          </cell>
          <cell r="R3152">
            <v>0</v>
          </cell>
          <cell r="S3152">
            <v>0</v>
          </cell>
          <cell r="T3152">
            <v>0</v>
          </cell>
          <cell r="U3152">
            <v>0</v>
          </cell>
          <cell r="V3152">
            <v>0</v>
          </cell>
          <cell r="W3152">
            <v>0</v>
          </cell>
          <cell r="X3152">
            <v>0</v>
          </cell>
          <cell r="Y3152">
            <v>0</v>
          </cell>
          <cell r="Z3152">
            <v>0</v>
          </cell>
          <cell r="AA3152">
            <v>0</v>
          </cell>
          <cell r="AB3152">
            <v>0</v>
          </cell>
          <cell r="AC3152">
            <v>0</v>
          </cell>
          <cell r="AD3152">
            <v>0</v>
          </cell>
          <cell r="AE3152">
            <v>0</v>
          </cell>
          <cell r="AF3152">
            <v>0</v>
          </cell>
          <cell r="AG3152">
            <v>0</v>
          </cell>
          <cell r="AH3152">
            <v>0</v>
          </cell>
          <cell r="AI3152">
            <v>0</v>
          </cell>
          <cell r="AJ3152">
            <v>0</v>
          </cell>
          <cell r="AK3152">
            <v>0</v>
          </cell>
          <cell r="AL3152">
            <v>0</v>
          </cell>
          <cell r="AM3152">
            <v>0</v>
          </cell>
          <cell r="AN3152">
            <v>0</v>
          </cell>
          <cell r="AO3152">
            <v>0</v>
          </cell>
          <cell r="AP3152">
            <v>0</v>
          </cell>
          <cell r="AQ3152">
            <v>0</v>
          </cell>
          <cell r="AR3152">
            <v>0</v>
          </cell>
          <cell r="AS3152">
            <v>0</v>
          </cell>
          <cell r="AT3152">
            <v>0</v>
          </cell>
          <cell r="AU3152">
            <v>0</v>
          </cell>
          <cell r="AV3152">
            <v>0</v>
          </cell>
          <cell r="AW3152">
            <v>0</v>
          </cell>
          <cell r="AX3152">
            <v>0</v>
          </cell>
          <cell r="AY3152">
            <v>0</v>
          </cell>
          <cell r="AZ3152">
            <v>0</v>
          </cell>
          <cell r="BA3152">
            <v>0</v>
          </cell>
          <cell r="BB3152">
            <v>0</v>
          </cell>
          <cell r="BC3152">
            <v>0</v>
          </cell>
          <cell r="BD3152">
            <v>0</v>
          </cell>
          <cell r="BE3152">
            <v>0</v>
          </cell>
          <cell r="BF3152">
            <v>0</v>
          </cell>
          <cell r="BG3152">
            <v>0</v>
          </cell>
          <cell r="BH3152">
            <v>0</v>
          </cell>
          <cell r="BI3152">
            <v>0</v>
          </cell>
          <cell r="BJ3152">
            <v>0</v>
          </cell>
          <cell r="BK3152">
            <v>0</v>
          </cell>
          <cell r="BL3152">
            <v>0</v>
          </cell>
          <cell r="BM3152">
            <v>0</v>
          </cell>
          <cell r="BN3152">
            <v>0</v>
          </cell>
          <cell r="BO3152">
            <v>0</v>
          </cell>
          <cell r="BP3152">
            <v>0</v>
          </cell>
          <cell r="BQ3152">
            <v>0</v>
          </cell>
          <cell r="BR3152">
            <v>0</v>
          </cell>
          <cell r="BS3152">
            <v>0</v>
          </cell>
          <cell r="BT3152">
            <v>0</v>
          </cell>
          <cell r="BU3152">
            <v>0</v>
          </cell>
          <cell r="BV3152">
            <v>0</v>
          </cell>
          <cell r="BW3152">
            <v>0</v>
          </cell>
          <cell r="BX3152">
            <v>0</v>
          </cell>
          <cell r="BY3152">
            <v>0</v>
          </cell>
          <cell r="BZ3152">
            <v>0</v>
          </cell>
          <cell r="CA3152">
            <v>0</v>
          </cell>
          <cell r="CB3152">
            <v>0</v>
          </cell>
          <cell r="CC3152">
            <v>0</v>
          </cell>
          <cell r="CD3152">
            <v>0</v>
          </cell>
          <cell r="CE3152">
            <v>0</v>
          </cell>
          <cell r="CF3152">
            <v>0</v>
          </cell>
          <cell r="CG3152">
            <v>0</v>
          </cell>
          <cell r="CH3152">
            <v>0</v>
          </cell>
          <cell r="CI3152">
            <v>0</v>
          </cell>
          <cell r="CJ3152">
            <v>0</v>
          </cell>
          <cell r="CK3152">
            <v>0</v>
          </cell>
          <cell r="CL3152">
            <v>7000</v>
          </cell>
          <cell r="CM3152">
            <v>0</v>
          </cell>
          <cell r="CN3152">
            <v>0</v>
          </cell>
          <cell r="CO3152">
            <v>0</v>
          </cell>
          <cell r="CP3152">
            <v>0</v>
          </cell>
          <cell r="CQ3152">
            <v>0</v>
          </cell>
          <cell r="CR3152">
            <v>0</v>
          </cell>
          <cell r="CS3152">
            <v>0</v>
          </cell>
          <cell r="CT3152">
            <v>0</v>
          </cell>
          <cell r="CU3152">
            <v>0</v>
          </cell>
          <cell r="CV3152">
            <v>0</v>
          </cell>
          <cell r="CW3152">
            <v>0</v>
          </cell>
          <cell r="CX3152">
            <v>0</v>
          </cell>
          <cell r="CY3152">
            <v>0</v>
          </cell>
          <cell r="CZ3152">
            <v>0</v>
          </cell>
          <cell r="DA3152">
            <v>0</v>
          </cell>
          <cell r="DB3152">
            <v>0</v>
          </cell>
          <cell r="DC3152">
            <v>0</v>
          </cell>
          <cell r="DD3152">
            <v>7000</v>
          </cell>
          <cell r="DE3152">
            <v>0</v>
          </cell>
        </row>
        <row r="3153">
          <cell r="A3153" t="str">
            <v>TT-CONTAINER-CIF-BRASILE</v>
          </cell>
          <cell r="B3153" t="str">
            <v>TRASPORTO CONTAINER CIF BRASILE - Dimensioni Massime Utili: L=12m - W=2,3m - H=2,57m (HC)</v>
          </cell>
          <cell r="F3153">
            <v>5774.8845023099539</v>
          </cell>
          <cell r="H3153">
            <v>5500</v>
          </cell>
          <cell r="I3153">
            <v>4.7599999999999976E-2</v>
          </cell>
          <cell r="J3153" t="str">
            <v>OK</v>
          </cell>
          <cell r="K3153" t="str">
            <v>NEWZD</v>
          </cell>
          <cell r="L3153">
            <v>0</v>
          </cell>
          <cell r="M3153">
            <v>0</v>
          </cell>
          <cell r="N3153">
            <v>0</v>
          </cell>
          <cell r="O3153">
            <v>0</v>
          </cell>
          <cell r="P3153">
            <v>0</v>
          </cell>
          <cell r="Q3153">
            <v>0</v>
          </cell>
          <cell r="R3153">
            <v>0</v>
          </cell>
          <cell r="S3153">
            <v>0</v>
          </cell>
          <cell r="T3153">
            <v>0</v>
          </cell>
          <cell r="U3153">
            <v>0</v>
          </cell>
          <cell r="V3153">
            <v>0</v>
          </cell>
          <cell r="W3153">
            <v>0</v>
          </cell>
          <cell r="X3153">
            <v>0</v>
          </cell>
          <cell r="Y3153">
            <v>0</v>
          </cell>
          <cell r="Z3153">
            <v>0</v>
          </cell>
          <cell r="AA3153">
            <v>0</v>
          </cell>
          <cell r="AB3153">
            <v>0</v>
          </cell>
          <cell r="AC3153">
            <v>0</v>
          </cell>
          <cell r="AD3153">
            <v>0</v>
          </cell>
          <cell r="AE3153">
            <v>0</v>
          </cell>
          <cell r="AF3153">
            <v>0</v>
          </cell>
          <cell r="AG3153">
            <v>0</v>
          </cell>
          <cell r="AH3153">
            <v>0</v>
          </cell>
          <cell r="AI3153">
            <v>0</v>
          </cell>
          <cell r="AJ3153">
            <v>0</v>
          </cell>
          <cell r="AK3153">
            <v>0</v>
          </cell>
          <cell r="AL3153">
            <v>0</v>
          </cell>
          <cell r="AM3153">
            <v>0</v>
          </cell>
          <cell r="AN3153">
            <v>0</v>
          </cell>
          <cell r="AO3153">
            <v>0</v>
          </cell>
          <cell r="AP3153">
            <v>0</v>
          </cell>
          <cell r="AQ3153">
            <v>0</v>
          </cell>
          <cell r="AR3153">
            <v>0</v>
          </cell>
          <cell r="AS3153">
            <v>0</v>
          </cell>
          <cell r="AT3153">
            <v>0</v>
          </cell>
          <cell r="AU3153">
            <v>0</v>
          </cell>
          <cell r="AV3153">
            <v>0</v>
          </cell>
          <cell r="AW3153">
            <v>0</v>
          </cell>
          <cell r="AX3153">
            <v>0</v>
          </cell>
          <cell r="AY3153">
            <v>0</v>
          </cell>
          <cell r="AZ3153">
            <v>0</v>
          </cell>
          <cell r="BA3153">
            <v>0</v>
          </cell>
          <cell r="BB3153">
            <v>0</v>
          </cell>
          <cell r="BC3153">
            <v>0</v>
          </cell>
          <cell r="BD3153">
            <v>0</v>
          </cell>
          <cell r="BE3153">
            <v>0</v>
          </cell>
          <cell r="BF3153">
            <v>0</v>
          </cell>
          <cell r="BG3153">
            <v>0</v>
          </cell>
          <cell r="BH3153">
            <v>0</v>
          </cell>
          <cell r="BI3153">
            <v>0</v>
          </cell>
          <cell r="BJ3153">
            <v>0</v>
          </cell>
          <cell r="BK3153">
            <v>0</v>
          </cell>
          <cell r="BL3153">
            <v>0</v>
          </cell>
          <cell r="BM3153">
            <v>0</v>
          </cell>
          <cell r="BN3153">
            <v>0</v>
          </cell>
          <cell r="BO3153">
            <v>0</v>
          </cell>
          <cell r="BP3153">
            <v>0</v>
          </cell>
          <cell r="BQ3153">
            <v>0</v>
          </cell>
          <cell r="BR3153">
            <v>0</v>
          </cell>
          <cell r="BS3153">
            <v>0</v>
          </cell>
          <cell r="BT3153">
            <v>0</v>
          </cell>
          <cell r="BU3153">
            <v>0</v>
          </cell>
          <cell r="BV3153">
            <v>0</v>
          </cell>
          <cell r="BW3153">
            <v>0</v>
          </cell>
          <cell r="BX3153">
            <v>0</v>
          </cell>
          <cell r="BY3153">
            <v>0</v>
          </cell>
          <cell r="BZ3153">
            <v>0</v>
          </cell>
          <cell r="CA3153">
            <v>0</v>
          </cell>
          <cell r="CB3153">
            <v>0</v>
          </cell>
          <cell r="CC3153">
            <v>0</v>
          </cell>
          <cell r="CD3153">
            <v>0</v>
          </cell>
          <cell r="CE3153">
            <v>0</v>
          </cell>
          <cell r="CF3153">
            <v>0</v>
          </cell>
          <cell r="CG3153">
            <v>0</v>
          </cell>
          <cell r="CH3153">
            <v>0</v>
          </cell>
          <cell r="CI3153">
            <v>0</v>
          </cell>
          <cell r="CJ3153">
            <v>0</v>
          </cell>
          <cell r="CK3153">
            <v>0</v>
          </cell>
          <cell r="CL3153">
            <v>5500</v>
          </cell>
          <cell r="CM3153">
            <v>0</v>
          </cell>
          <cell r="CN3153">
            <v>0</v>
          </cell>
          <cell r="CO3153">
            <v>0</v>
          </cell>
          <cell r="CP3153">
            <v>0</v>
          </cell>
          <cell r="CQ3153">
            <v>0</v>
          </cell>
          <cell r="CR3153">
            <v>0</v>
          </cell>
          <cell r="CS3153">
            <v>0</v>
          </cell>
          <cell r="CT3153">
            <v>0</v>
          </cell>
          <cell r="CU3153">
            <v>0</v>
          </cell>
          <cell r="CV3153">
            <v>0</v>
          </cell>
          <cell r="CW3153">
            <v>0</v>
          </cell>
          <cell r="CX3153">
            <v>0</v>
          </cell>
          <cell r="CY3153">
            <v>0</v>
          </cell>
          <cell r="CZ3153">
            <v>0</v>
          </cell>
          <cell r="DA3153">
            <v>0</v>
          </cell>
          <cell r="DB3153">
            <v>0</v>
          </cell>
          <cell r="DC3153">
            <v>0</v>
          </cell>
          <cell r="DD3153">
            <v>5500</v>
          </cell>
          <cell r="DE3153">
            <v>0</v>
          </cell>
        </row>
        <row r="3154">
          <cell r="A3154" t="str">
            <v>TT-CONTAINER-CIF-CILE</v>
          </cell>
          <cell r="B3154" t="str">
            <v>TRASPORTO CONTAINER CIF CILE - Dimensioni Massime Utili: L=12m - W=2,3m - H=2,57m (HC)</v>
          </cell>
          <cell r="F3154">
            <v>5879.8824023519528</v>
          </cell>
          <cell r="H3154">
            <v>5600</v>
          </cell>
          <cell r="I3154">
            <v>4.7599999999999976E-2</v>
          </cell>
          <cell r="J3154" t="str">
            <v>OK</v>
          </cell>
          <cell r="K3154" t="str">
            <v>NEWZD</v>
          </cell>
          <cell r="L3154">
            <v>0</v>
          </cell>
          <cell r="M3154">
            <v>0</v>
          </cell>
          <cell r="N3154">
            <v>0</v>
          </cell>
          <cell r="O3154">
            <v>0</v>
          </cell>
          <cell r="P3154">
            <v>0</v>
          </cell>
          <cell r="Q3154">
            <v>0</v>
          </cell>
          <cell r="R3154">
            <v>0</v>
          </cell>
          <cell r="S3154">
            <v>0</v>
          </cell>
          <cell r="T3154">
            <v>0</v>
          </cell>
          <cell r="U3154">
            <v>0</v>
          </cell>
          <cell r="V3154">
            <v>0</v>
          </cell>
          <cell r="W3154">
            <v>0</v>
          </cell>
          <cell r="X3154">
            <v>0</v>
          </cell>
          <cell r="Y3154">
            <v>0</v>
          </cell>
          <cell r="Z3154">
            <v>0</v>
          </cell>
          <cell r="AA3154">
            <v>0</v>
          </cell>
          <cell r="AB3154">
            <v>0</v>
          </cell>
          <cell r="AC3154">
            <v>0</v>
          </cell>
          <cell r="AD3154">
            <v>0</v>
          </cell>
          <cell r="AE3154">
            <v>0</v>
          </cell>
          <cell r="AF3154">
            <v>0</v>
          </cell>
          <cell r="AG3154">
            <v>0</v>
          </cell>
          <cell r="AH3154">
            <v>0</v>
          </cell>
          <cell r="AI3154">
            <v>0</v>
          </cell>
          <cell r="AJ3154">
            <v>0</v>
          </cell>
          <cell r="AK3154">
            <v>0</v>
          </cell>
          <cell r="AL3154">
            <v>0</v>
          </cell>
          <cell r="AM3154">
            <v>0</v>
          </cell>
          <cell r="AN3154">
            <v>0</v>
          </cell>
          <cell r="AO3154">
            <v>0</v>
          </cell>
          <cell r="AP3154">
            <v>0</v>
          </cell>
          <cell r="AQ3154">
            <v>0</v>
          </cell>
          <cell r="AR3154">
            <v>0</v>
          </cell>
          <cell r="AS3154">
            <v>0</v>
          </cell>
          <cell r="AT3154">
            <v>0</v>
          </cell>
          <cell r="AU3154">
            <v>0</v>
          </cell>
          <cell r="AV3154">
            <v>0</v>
          </cell>
          <cell r="AW3154">
            <v>0</v>
          </cell>
          <cell r="AX3154">
            <v>0</v>
          </cell>
          <cell r="AY3154">
            <v>0</v>
          </cell>
          <cell r="AZ3154">
            <v>0</v>
          </cell>
          <cell r="BA3154">
            <v>0</v>
          </cell>
          <cell r="BB3154">
            <v>0</v>
          </cell>
          <cell r="BC3154">
            <v>0</v>
          </cell>
          <cell r="BD3154">
            <v>0</v>
          </cell>
          <cell r="BE3154">
            <v>0</v>
          </cell>
          <cell r="BF3154">
            <v>0</v>
          </cell>
          <cell r="BG3154">
            <v>0</v>
          </cell>
          <cell r="BH3154">
            <v>0</v>
          </cell>
          <cell r="BI3154">
            <v>0</v>
          </cell>
          <cell r="BJ3154">
            <v>0</v>
          </cell>
          <cell r="BK3154">
            <v>0</v>
          </cell>
          <cell r="BL3154">
            <v>0</v>
          </cell>
          <cell r="BM3154">
            <v>0</v>
          </cell>
          <cell r="BN3154">
            <v>0</v>
          </cell>
          <cell r="BO3154">
            <v>0</v>
          </cell>
          <cell r="BP3154">
            <v>0</v>
          </cell>
          <cell r="BQ3154">
            <v>0</v>
          </cell>
          <cell r="BR3154">
            <v>0</v>
          </cell>
          <cell r="BS3154">
            <v>0</v>
          </cell>
          <cell r="BT3154">
            <v>0</v>
          </cell>
          <cell r="BU3154">
            <v>0</v>
          </cell>
          <cell r="BV3154">
            <v>0</v>
          </cell>
          <cell r="BW3154">
            <v>0</v>
          </cell>
          <cell r="BX3154">
            <v>0</v>
          </cell>
          <cell r="BY3154">
            <v>0</v>
          </cell>
          <cell r="BZ3154">
            <v>0</v>
          </cell>
          <cell r="CA3154">
            <v>0</v>
          </cell>
          <cell r="CB3154">
            <v>0</v>
          </cell>
          <cell r="CC3154">
            <v>0</v>
          </cell>
          <cell r="CD3154">
            <v>0</v>
          </cell>
          <cell r="CE3154">
            <v>0</v>
          </cell>
          <cell r="CF3154">
            <v>0</v>
          </cell>
          <cell r="CG3154">
            <v>0</v>
          </cell>
          <cell r="CH3154">
            <v>0</v>
          </cell>
          <cell r="CI3154">
            <v>0</v>
          </cell>
          <cell r="CJ3154">
            <v>0</v>
          </cell>
          <cell r="CK3154">
            <v>0</v>
          </cell>
          <cell r="CL3154">
            <v>5600</v>
          </cell>
          <cell r="CM3154">
            <v>0</v>
          </cell>
          <cell r="CN3154">
            <v>0</v>
          </cell>
          <cell r="CO3154">
            <v>0</v>
          </cell>
          <cell r="CP3154">
            <v>0</v>
          </cell>
          <cell r="CQ3154">
            <v>0</v>
          </cell>
          <cell r="CR3154">
            <v>0</v>
          </cell>
          <cell r="CS3154">
            <v>0</v>
          </cell>
          <cell r="CT3154">
            <v>0</v>
          </cell>
          <cell r="CU3154">
            <v>0</v>
          </cell>
          <cell r="CV3154">
            <v>0</v>
          </cell>
          <cell r="CW3154">
            <v>0</v>
          </cell>
          <cell r="CX3154">
            <v>0</v>
          </cell>
          <cell r="CY3154">
            <v>0</v>
          </cell>
          <cell r="CZ3154">
            <v>0</v>
          </cell>
          <cell r="DA3154">
            <v>0</v>
          </cell>
          <cell r="DB3154">
            <v>0</v>
          </cell>
          <cell r="DC3154">
            <v>0</v>
          </cell>
          <cell r="DD3154">
            <v>5600</v>
          </cell>
          <cell r="DE3154">
            <v>0</v>
          </cell>
        </row>
        <row r="3155">
          <cell r="A3155" t="str">
            <v>TT-CONTAINER-CIF-CINA</v>
          </cell>
          <cell r="B3155" t="str">
            <v>TRASPORTO CONTAINER CIF CINA - Dimensioni Massime Utili: L=12m - W=2,3m - H=2,57m (HC)</v>
          </cell>
          <cell r="F3155">
            <v>3149.9370012599747</v>
          </cell>
          <cell r="H3155">
            <v>3000</v>
          </cell>
          <cell r="I3155">
            <v>4.7599999999999976E-2</v>
          </cell>
          <cell r="J3155" t="str">
            <v>OK</v>
          </cell>
          <cell r="K3155" t="str">
            <v>NEWZD</v>
          </cell>
          <cell r="L3155">
            <v>0</v>
          </cell>
          <cell r="M3155">
            <v>0</v>
          </cell>
          <cell r="N3155">
            <v>0</v>
          </cell>
          <cell r="O3155">
            <v>0</v>
          </cell>
          <cell r="P3155">
            <v>0</v>
          </cell>
          <cell r="Q3155">
            <v>0</v>
          </cell>
          <cell r="R3155">
            <v>0</v>
          </cell>
          <cell r="S3155">
            <v>0</v>
          </cell>
          <cell r="T3155">
            <v>0</v>
          </cell>
          <cell r="U3155">
            <v>0</v>
          </cell>
          <cell r="V3155">
            <v>0</v>
          </cell>
          <cell r="W3155">
            <v>0</v>
          </cell>
          <cell r="X3155">
            <v>0</v>
          </cell>
          <cell r="Y3155">
            <v>0</v>
          </cell>
          <cell r="Z3155">
            <v>0</v>
          </cell>
          <cell r="AA3155">
            <v>0</v>
          </cell>
          <cell r="AB3155">
            <v>0</v>
          </cell>
          <cell r="AC3155">
            <v>0</v>
          </cell>
          <cell r="AD3155">
            <v>0</v>
          </cell>
          <cell r="AE3155">
            <v>0</v>
          </cell>
          <cell r="AF3155">
            <v>0</v>
          </cell>
          <cell r="AG3155">
            <v>0</v>
          </cell>
          <cell r="AH3155">
            <v>0</v>
          </cell>
          <cell r="AI3155">
            <v>0</v>
          </cell>
          <cell r="AJ3155">
            <v>0</v>
          </cell>
          <cell r="AK3155">
            <v>0</v>
          </cell>
          <cell r="AL3155">
            <v>0</v>
          </cell>
          <cell r="AM3155">
            <v>0</v>
          </cell>
          <cell r="AN3155">
            <v>0</v>
          </cell>
          <cell r="AO3155">
            <v>0</v>
          </cell>
          <cell r="AP3155">
            <v>0</v>
          </cell>
          <cell r="AQ3155">
            <v>0</v>
          </cell>
          <cell r="AR3155">
            <v>0</v>
          </cell>
          <cell r="AS3155">
            <v>0</v>
          </cell>
          <cell r="AT3155">
            <v>0</v>
          </cell>
          <cell r="AU3155">
            <v>0</v>
          </cell>
          <cell r="AV3155">
            <v>0</v>
          </cell>
          <cell r="AW3155">
            <v>0</v>
          </cell>
          <cell r="AX3155">
            <v>0</v>
          </cell>
          <cell r="AY3155">
            <v>0</v>
          </cell>
          <cell r="AZ3155">
            <v>0</v>
          </cell>
          <cell r="BA3155">
            <v>0</v>
          </cell>
          <cell r="BB3155">
            <v>0</v>
          </cell>
          <cell r="BC3155">
            <v>0</v>
          </cell>
          <cell r="BD3155">
            <v>0</v>
          </cell>
          <cell r="BE3155">
            <v>0</v>
          </cell>
          <cell r="BF3155">
            <v>0</v>
          </cell>
          <cell r="BG3155">
            <v>0</v>
          </cell>
          <cell r="BH3155">
            <v>0</v>
          </cell>
          <cell r="BI3155">
            <v>0</v>
          </cell>
          <cell r="BJ3155">
            <v>0</v>
          </cell>
          <cell r="BK3155">
            <v>0</v>
          </cell>
          <cell r="BL3155">
            <v>0</v>
          </cell>
          <cell r="BM3155">
            <v>0</v>
          </cell>
          <cell r="BN3155">
            <v>0</v>
          </cell>
          <cell r="BO3155">
            <v>0</v>
          </cell>
          <cell r="BP3155">
            <v>0</v>
          </cell>
          <cell r="BQ3155">
            <v>0</v>
          </cell>
          <cell r="BR3155">
            <v>0</v>
          </cell>
          <cell r="BS3155">
            <v>0</v>
          </cell>
          <cell r="BT3155">
            <v>0</v>
          </cell>
          <cell r="BU3155">
            <v>0</v>
          </cell>
          <cell r="BV3155">
            <v>0</v>
          </cell>
          <cell r="BW3155">
            <v>0</v>
          </cell>
          <cell r="BX3155">
            <v>0</v>
          </cell>
          <cell r="BY3155">
            <v>0</v>
          </cell>
          <cell r="BZ3155">
            <v>0</v>
          </cell>
          <cell r="CA3155">
            <v>0</v>
          </cell>
          <cell r="CB3155">
            <v>0</v>
          </cell>
          <cell r="CC3155">
            <v>0</v>
          </cell>
          <cell r="CD3155">
            <v>0</v>
          </cell>
          <cell r="CE3155">
            <v>0</v>
          </cell>
          <cell r="CF3155">
            <v>0</v>
          </cell>
          <cell r="CG3155">
            <v>0</v>
          </cell>
          <cell r="CH3155">
            <v>0</v>
          </cell>
          <cell r="CI3155">
            <v>0</v>
          </cell>
          <cell r="CJ3155">
            <v>0</v>
          </cell>
          <cell r="CK3155">
            <v>0</v>
          </cell>
          <cell r="CL3155">
            <v>3000</v>
          </cell>
          <cell r="CM3155">
            <v>0</v>
          </cell>
          <cell r="CN3155">
            <v>0</v>
          </cell>
          <cell r="CO3155">
            <v>0</v>
          </cell>
          <cell r="CP3155">
            <v>0</v>
          </cell>
          <cell r="CQ3155">
            <v>0</v>
          </cell>
          <cell r="CR3155">
            <v>0</v>
          </cell>
          <cell r="CS3155">
            <v>0</v>
          </cell>
          <cell r="CT3155">
            <v>0</v>
          </cell>
          <cell r="CU3155">
            <v>0</v>
          </cell>
          <cell r="CV3155">
            <v>0</v>
          </cell>
          <cell r="CW3155">
            <v>0</v>
          </cell>
          <cell r="CX3155">
            <v>0</v>
          </cell>
          <cell r="CY3155">
            <v>0</v>
          </cell>
          <cell r="CZ3155">
            <v>0</v>
          </cell>
          <cell r="DA3155">
            <v>0</v>
          </cell>
          <cell r="DB3155">
            <v>0</v>
          </cell>
          <cell r="DC3155">
            <v>0</v>
          </cell>
          <cell r="DD3155">
            <v>3000</v>
          </cell>
          <cell r="DE3155">
            <v>0</v>
          </cell>
        </row>
        <row r="3156">
          <cell r="A3156" t="str">
            <v>TT-CONTAINER-CIF-ISRAELE</v>
          </cell>
          <cell r="B3156" t="str">
            <v>TRASPORTO CONTAINER CIF ISRAELE - Dimensioni Massime Utili: L=12m - W=2,3m - H=2,57m (HC)</v>
          </cell>
          <cell r="F3156">
            <v>3779.9244015119698</v>
          </cell>
          <cell r="H3156">
            <v>3600</v>
          </cell>
          <cell r="I3156">
            <v>4.7599999999999976E-2</v>
          </cell>
          <cell r="J3156" t="str">
            <v>OK</v>
          </cell>
          <cell r="K3156" t="str">
            <v>NEWZD</v>
          </cell>
          <cell r="L3156">
            <v>0</v>
          </cell>
          <cell r="M3156">
            <v>0</v>
          </cell>
          <cell r="N3156">
            <v>0</v>
          </cell>
          <cell r="O3156">
            <v>0</v>
          </cell>
          <cell r="P3156">
            <v>0</v>
          </cell>
          <cell r="Q3156">
            <v>0</v>
          </cell>
          <cell r="R3156">
            <v>0</v>
          </cell>
          <cell r="S3156">
            <v>0</v>
          </cell>
          <cell r="T3156">
            <v>0</v>
          </cell>
          <cell r="U3156">
            <v>0</v>
          </cell>
          <cell r="V3156">
            <v>0</v>
          </cell>
          <cell r="W3156">
            <v>0</v>
          </cell>
          <cell r="X3156">
            <v>0</v>
          </cell>
          <cell r="Y3156">
            <v>0</v>
          </cell>
          <cell r="Z3156">
            <v>0</v>
          </cell>
          <cell r="AA3156">
            <v>0</v>
          </cell>
          <cell r="AB3156">
            <v>0</v>
          </cell>
          <cell r="AC3156">
            <v>0</v>
          </cell>
          <cell r="AD3156">
            <v>0</v>
          </cell>
          <cell r="AE3156">
            <v>0</v>
          </cell>
          <cell r="AF3156">
            <v>0</v>
          </cell>
          <cell r="AG3156">
            <v>0</v>
          </cell>
          <cell r="AH3156">
            <v>0</v>
          </cell>
          <cell r="AI3156">
            <v>0</v>
          </cell>
          <cell r="AJ3156">
            <v>0</v>
          </cell>
          <cell r="AK3156">
            <v>0</v>
          </cell>
          <cell r="AL3156">
            <v>0</v>
          </cell>
          <cell r="AM3156">
            <v>0</v>
          </cell>
          <cell r="AN3156">
            <v>0</v>
          </cell>
          <cell r="AO3156">
            <v>0</v>
          </cell>
          <cell r="AP3156">
            <v>0</v>
          </cell>
          <cell r="AQ3156">
            <v>0</v>
          </cell>
          <cell r="AR3156">
            <v>0</v>
          </cell>
          <cell r="AS3156">
            <v>0</v>
          </cell>
          <cell r="AT3156">
            <v>0</v>
          </cell>
          <cell r="AU3156">
            <v>0</v>
          </cell>
          <cell r="AV3156">
            <v>0</v>
          </cell>
          <cell r="AW3156">
            <v>0</v>
          </cell>
          <cell r="AX3156">
            <v>0</v>
          </cell>
          <cell r="AY3156">
            <v>0</v>
          </cell>
          <cell r="AZ3156">
            <v>0</v>
          </cell>
          <cell r="BA3156">
            <v>0</v>
          </cell>
          <cell r="BB3156">
            <v>0</v>
          </cell>
          <cell r="BC3156">
            <v>0</v>
          </cell>
          <cell r="BD3156">
            <v>0</v>
          </cell>
          <cell r="BE3156">
            <v>0</v>
          </cell>
          <cell r="BF3156">
            <v>0</v>
          </cell>
          <cell r="BG3156">
            <v>0</v>
          </cell>
          <cell r="BH3156">
            <v>0</v>
          </cell>
          <cell r="BI3156">
            <v>0</v>
          </cell>
          <cell r="BJ3156">
            <v>0</v>
          </cell>
          <cell r="BK3156">
            <v>0</v>
          </cell>
          <cell r="BL3156">
            <v>0</v>
          </cell>
          <cell r="BM3156">
            <v>0</v>
          </cell>
          <cell r="BN3156">
            <v>0</v>
          </cell>
          <cell r="BO3156">
            <v>0</v>
          </cell>
          <cell r="BP3156">
            <v>0</v>
          </cell>
          <cell r="BQ3156">
            <v>0</v>
          </cell>
          <cell r="BR3156">
            <v>0</v>
          </cell>
          <cell r="BS3156">
            <v>0</v>
          </cell>
          <cell r="BT3156">
            <v>0</v>
          </cell>
          <cell r="BU3156">
            <v>0</v>
          </cell>
          <cell r="BV3156">
            <v>0</v>
          </cell>
          <cell r="BW3156">
            <v>0</v>
          </cell>
          <cell r="BX3156">
            <v>0</v>
          </cell>
          <cell r="BY3156">
            <v>0</v>
          </cell>
          <cell r="BZ3156">
            <v>0</v>
          </cell>
          <cell r="CA3156">
            <v>0</v>
          </cell>
          <cell r="CB3156">
            <v>0</v>
          </cell>
          <cell r="CC3156">
            <v>0</v>
          </cell>
          <cell r="CD3156">
            <v>0</v>
          </cell>
          <cell r="CE3156">
            <v>0</v>
          </cell>
          <cell r="CF3156">
            <v>0</v>
          </cell>
          <cell r="CG3156">
            <v>0</v>
          </cell>
          <cell r="CH3156">
            <v>0</v>
          </cell>
          <cell r="CI3156">
            <v>0</v>
          </cell>
          <cell r="CJ3156">
            <v>0</v>
          </cell>
          <cell r="CK3156">
            <v>0</v>
          </cell>
          <cell r="CL3156">
            <v>3600</v>
          </cell>
          <cell r="CM3156">
            <v>0</v>
          </cell>
          <cell r="CN3156">
            <v>0</v>
          </cell>
          <cell r="CO3156">
            <v>0</v>
          </cell>
          <cell r="CP3156">
            <v>0</v>
          </cell>
          <cell r="CQ3156">
            <v>0</v>
          </cell>
          <cell r="CR3156">
            <v>0</v>
          </cell>
          <cell r="CS3156">
            <v>0</v>
          </cell>
          <cell r="CT3156">
            <v>0</v>
          </cell>
          <cell r="CU3156">
            <v>0</v>
          </cell>
          <cell r="CV3156">
            <v>0</v>
          </cell>
          <cell r="CW3156">
            <v>0</v>
          </cell>
          <cell r="CX3156">
            <v>0</v>
          </cell>
          <cell r="CY3156">
            <v>0</v>
          </cell>
          <cell r="CZ3156">
            <v>0</v>
          </cell>
          <cell r="DA3156">
            <v>0</v>
          </cell>
          <cell r="DB3156">
            <v>0</v>
          </cell>
          <cell r="DC3156">
            <v>0</v>
          </cell>
          <cell r="DD3156">
            <v>3600</v>
          </cell>
          <cell r="DE3156">
            <v>0</v>
          </cell>
        </row>
        <row r="3157">
          <cell r="A3157" t="str">
            <v>TT-CONTAINER-CIF-MESSICO</v>
          </cell>
          <cell r="B3157" t="str">
            <v>TRASPORTO CONTAINER CIF MESSICO (GUAYMAS)- Dimensioni Massime Utili: L=12m - W=2,3m - H=2,57m (HC)</v>
          </cell>
          <cell r="F3157">
            <v>8084.8383032339352</v>
          </cell>
          <cell r="H3157">
            <v>7700</v>
          </cell>
          <cell r="I3157">
            <v>4.7599999999999976E-2</v>
          </cell>
          <cell r="J3157" t="str">
            <v>OK</v>
          </cell>
          <cell r="K3157" t="str">
            <v>NEWZD</v>
          </cell>
          <cell r="L3157">
            <v>0</v>
          </cell>
          <cell r="M3157">
            <v>0</v>
          </cell>
          <cell r="N3157">
            <v>0</v>
          </cell>
          <cell r="O3157">
            <v>0</v>
          </cell>
          <cell r="P3157">
            <v>0</v>
          </cell>
          <cell r="Q3157">
            <v>0</v>
          </cell>
          <cell r="R3157">
            <v>0</v>
          </cell>
          <cell r="S3157">
            <v>0</v>
          </cell>
          <cell r="T3157">
            <v>0</v>
          </cell>
          <cell r="U3157">
            <v>0</v>
          </cell>
          <cell r="V3157">
            <v>0</v>
          </cell>
          <cell r="W3157">
            <v>0</v>
          </cell>
          <cell r="X3157">
            <v>0</v>
          </cell>
          <cell r="Y3157">
            <v>0</v>
          </cell>
          <cell r="Z3157">
            <v>0</v>
          </cell>
          <cell r="AA3157">
            <v>0</v>
          </cell>
          <cell r="AB3157">
            <v>0</v>
          </cell>
          <cell r="AC3157">
            <v>0</v>
          </cell>
          <cell r="AD3157">
            <v>0</v>
          </cell>
          <cell r="AE3157">
            <v>0</v>
          </cell>
          <cell r="AF3157">
            <v>0</v>
          </cell>
          <cell r="AG3157">
            <v>0</v>
          </cell>
          <cell r="AH3157">
            <v>0</v>
          </cell>
          <cell r="AI3157">
            <v>0</v>
          </cell>
          <cell r="AJ3157">
            <v>0</v>
          </cell>
          <cell r="AK3157">
            <v>0</v>
          </cell>
          <cell r="AL3157">
            <v>0</v>
          </cell>
          <cell r="AM3157">
            <v>0</v>
          </cell>
          <cell r="AN3157">
            <v>0</v>
          </cell>
          <cell r="AO3157">
            <v>0</v>
          </cell>
          <cell r="AP3157">
            <v>0</v>
          </cell>
          <cell r="AQ3157">
            <v>0</v>
          </cell>
          <cell r="AR3157">
            <v>0</v>
          </cell>
          <cell r="AS3157">
            <v>0</v>
          </cell>
          <cell r="AT3157">
            <v>0</v>
          </cell>
          <cell r="AU3157">
            <v>0</v>
          </cell>
          <cell r="AV3157">
            <v>0</v>
          </cell>
          <cell r="AW3157">
            <v>0</v>
          </cell>
          <cell r="AX3157">
            <v>0</v>
          </cell>
          <cell r="AY3157">
            <v>0</v>
          </cell>
          <cell r="AZ3157">
            <v>0</v>
          </cell>
          <cell r="BA3157">
            <v>0</v>
          </cell>
          <cell r="BB3157">
            <v>0</v>
          </cell>
          <cell r="BC3157">
            <v>0</v>
          </cell>
          <cell r="BD3157">
            <v>0</v>
          </cell>
          <cell r="BE3157">
            <v>0</v>
          </cell>
          <cell r="BF3157">
            <v>0</v>
          </cell>
          <cell r="BG3157">
            <v>0</v>
          </cell>
          <cell r="BH3157">
            <v>0</v>
          </cell>
          <cell r="BI3157">
            <v>0</v>
          </cell>
          <cell r="BJ3157">
            <v>0</v>
          </cell>
          <cell r="BK3157">
            <v>0</v>
          </cell>
          <cell r="BL3157">
            <v>0</v>
          </cell>
          <cell r="BM3157">
            <v>0</v>
          </cell>
          <cell r="BN3157">
            <v>0</v>
          </cell>
          <cell r="BO3157">
            <v>0</v>
          </cell>
          <cell r="BP3157">
            <v>0</v>
          </cell>
          <cell r="BQ3157">
            <v>0</v>
          </cell>
          <cell r="BR3157">
            <v>0</v>
          </cell>
          <cell r="BS3157">
            <v>0</v>
          </cell>
          <cell r="BT3157">
            <v>0</v>
          </cell>
          <cell r="BU3157">
            <v>0</v>
          </cell>
          <cell r="BV3157">
            <v>0</v>
          </cell>
          <cell r="BW3157">
            <v>0</v>
          </cell>
          <cell r="BX3157">
            <v>0</v>
          </cell>
          <cell r="BY3157">
            <v>0</v>
          </cell>
          <cell r="BZ3157">
            <v>0</v>
          </cell>
          <cell r="CA3157">
            <v>0</v>
          </cell>
          <cell r="CB3157">
            <v>0</v>
          </cell>
          <cell r="CC3157">
            <v>0</v>
          </cell>
          <cell r="CD3157">
            <v>0</v>
          </cell>
          <cell r="CE3157">
            <v>0</v>
          </cell>
          <cell r="CF3157">
            <v>0</v>
          </cell>
          <cell r="CG3157">
            <v>0</v>
          </cell>
          <cell r="CH3157">
            <v>0</v>
          </cell>
          <cell r="CI3157">
            <v>0</v>
          </cell>
          <cell r="CJ3157">
            <v>0</v>
          </cell>
          <cell r="CK3157">
            <v>0</v>
          </cell>
          <cell r="CL3157">
            <v>7700</v>
          </cell>
          <cell r="CM3157">
            <v>0</v>
          </cell>
          <cell r="CN3157">
            <v>0</v>
          </cell>
          <cell r="CO3157">
            <v>0</v>
          </cell>
          <cell r="CP3157">
            <v>0</v>
          </cell>
          <cell r="CQ3157">
            <v>0</v>
          </cell>
          <cell r="CR3157">
            <v>0</v>
          </cell>
          <cell r="CS3157">
            <v>0</v>
          </cell>
          <cell r="CT3157">
            <v>0</v>
          </cell>
          <cell r="CU3157">
            <v>0</v>
          </cell>
          <cell r="CV3157">
            <v>0</v>
          </cell>
          <cell r="CW3157">
            <v>0</v>
          </cell>
          <cell r="CX3157">
            <v>0</v>
          </cell>
          <cell r="CY3157">
            <v>0</v>
          </cell>
          <cell r="CZ3157">
            <v>0</v>
          </cell>
          <cell r="DA3157">
            <v>0</v>
          </cell>
          <cell r="DB3157">
            <v>0</v>
          </cell>
          <cell r="DC3157">
            <v>0</v>
          </cell>
          <cell r="DD3157">
            <v>7700</v>
          </cell>
          <cell r="DE3157">
            <v>0</v>
          </cell>
        </row>
        <row r="3158">
          <cell r="A3158" t="str">
            <v>TT-CONTAINER-CIF-MESSICO-02</v>
          </cell>
          <cell r="B3158" t="str">
            <v>TRASPORTO CONTAINER CIF MESSICO (ALTAMIRA) - Dimensioni Massime Utili: L=12m - W=2,3m - H=2,57m (HC)</v>
          </cell>
          <cell r="F3158">
            <v>5144.8971020579584</v>
          </cell>
          <cell r="H3158">
            <v>4900</v>
          </cell>
          <cell r="I3158">
            <v>4.7599999999999865E-2</v>
          </cell>
          <cell r="J3158" t="str">
            <v>OK</v>
          </cell>
          <cell r="K3158" t="str">
            <v>NEWZD</v>
          </cell>
          <cell r="L3158">
            <v>0</v>
          </cell>
          <cell r="M3158">
            <v>0</v>
          </cell>
          <cell r="N3158">
            <v>0</v>
          </cell>
          <cell r="O3158">
            <v>0</v>
          </cell>
          <cell r="P3158">
            <v>0</v>
          </cell>
          <cell r="Q3158">
            <v>0</v>
          </cell>
          <cell r="R3158">
            <v>0</v>
          </cell>
          <cell r="S3158">
            <v>0</v>
          </cell>
          <cell r="T3158">
            <v>0</v>
          </cell>
          <cell r="U3158">
            <v>0</v>
          </cell>
          <cell r="V3158">
            <v>0</v>
          </cell>
          <cell r="W3158">
            <v>0</v>
          </cell>
          <cell r="X3158">
            <v>0</v>
          </cell>
          <cell r="Y3158">
            <v>0</v>
          </cell>
          <cell r="Z3158">
            <v>0</v>
          </cell>
          <cell r="AA3158">
            <v>0</v>
          </cell>
          <cell r="AB3158">
            <v>0</v>
          </cell>
          <cell r="AC3158">
            <v>0</v>
          </cell>
          <cell r="AD3158">
            <v>0</v>
          </cell>
          <cell r="AE3158">
            <v>0</v>
          </cell>
          <cell r="AF3158">
            <v>0</v>
          </cell>
          <cell r="AG3158">
            <v>0</v>
          </cell>
          <cell r="AH3158">
            <v>0</v>
          </cell>
          <cell r="AI3158">
            <v>0</v>
          </cell>
          <cell r="AJ3158">
            <v>0</v>
          </cell>
          <cell r="AK3158">
            <v>0</v>
          </cell>
          <cell r="AL3158">
            <v>0</v>
          </cell>
          <cell r="AM3158">
            <v>0</v>
          </cell>
          <cell r="AN3158">
            <v>0</v>
          </cell>
          <cell r="AO3158">
            <v>0</v>
          </cell>
          <cell r="AP3158">
            <v>0</v>
          </cell>
          <cell r="AQ3158">
            <v>0</v>
          </cell>
          <cell r="AR3158">
            <v>0</v>
          </cell>
          <cell r="AS3158">
            <v>0</v>
          </cell>
          <cell r="AT3158">
            <v>0</v>
          </cell>
          <cell r="AU3158">
            <v>0</v>
          </cell>
          <cell r="AV3158">
            <v>0</v>
          </cell>
          <cell r="AW3158">
            <v>0</v>
          </cell>
          <cell r="AX3158">
            <v>0</v>
          </cell>
          <cell r="AY3158">
            <v>0</v>
          </cell>
          <cell r="AZ3158">
            <v>0</v>
          </cell>
          <cell r="BA3158">
            <v>0</v>
          </cell>
          <cell r="BB3158">
            <v>0</v>
          </cell>
          <cell r="BC3158">
            <v>0</v>
          </cell>
          <cell r="BD3158">
            <v>0</v>
          </cell>
          <cell r="BE3158">
            <v>0</v>
          </cell>
          <cell r="BF3158">
            <v>0</v>
          </cell>
          <cell r="BG3158">
            <v>0</v>
          </cell>
          <cell r="BH3158">
            <v>0</v>
          </cell>
          <cell r="BI3158">
            <v>0</v>
          </cell>
          <cell r="BJ3158">
            <v>0</v>
          </cell>
          <cell r="BK3158">
            <v>0</v>
          </cell>
          <cell r="BL3158">
            <v>0</v>
          </cell>
          <cell r="BM3158">
            <v>0</v>
          </cell>
          <cell r="BN3158">
            <v>0</v>
          </cell>
          <cell r="BO3158">
            <v>0</v>
          </cell>
          <cell r="BP3158">
            <v>0</v>
          </cell>
          <cell r="BQ3158">
            <v>0</v>
          </cell>
          <cell r="BR3158">
            <v>0</v>
          </cell>
          <cell r="BS3158">
            <v>0</v>
          </cell>
          <cell r="BT3158">
            <v>0</v>
          </cell>
          <cell r="BU3158">
            <v>0</v>
          </cell>
          <cell r="BV3158">
            <v>0</v>
          </cell>
          <cell r="BW3158">
            <v>0</v>
          </cell>
          <cell r="BX3158">
            <v>0</v>
          </cell>
          <cell r="BY3158">
            <v>0</v>
          </cell>
          <cell r="BZ3158">
            <v>0</v>
          </cell>
          <cell r="CA3158">
            <v>0</v>
          </cell>
          <cell r="CB3158">
            <v>0</v>
          </cell>
          <cell r="CC3158">
            <v>0</v>
          </cell>
          <cell r="CD3158">
            <v>0</v>
          </cell>
          <cell r="CE3158">
            <v>0</v>
          </cell>
          <cell r="CF3158">
            <v>0</v>
          </cell>
          <cell r="CG3158">
            <v>0</v>
          </cell>
          <cell r="CH3158">
            <v>0</v>
          </cell>
          <cell r="CI3158">
            <v>0</v>
          </cell>
          <cell r="CJ3158">
            <v>0</v>
          </cell>
          <cell r="CK3158">
            <v>0</v>
          </cell>
          <cell r="CL3158">
            <v>4900</v>
          </cell>
          <cell r="CM3158">
            <v>0</v>
          </cell>
          <cell r="CN3158">
            <v>0</v>
          </cell>
          <cell r="CO3158">
            <v>0</v>
          </cell>
          <cell r="CP3158">
            <v>0</v>
          </cell>
          <cell r="CQ3158">
            <v>0</v>
          </cell>
          <cell r="CR3158">
            <v>0</v>
          </cell>
          <cell r="CS3158">
            <v>0</v>
          </cell>
          <cell r="CT3158">
            <v>0</v>
          </cell>
          <cell r="CU3158">
            <v>0</v>
          </cell>
          <cell r="CV3158">
            <v>0</v>
          </cell>
          <cell r="CW3158">
            <v>0</v>
          </cell>
          <cell r="CX3158">
            <v>0</v>
          </cell>
          <cell r="CY3158">
            <v>0</v>
          </cell>
          <cell r="CZ3158">
            <v>0</v>
          </cell>
          <cell r="DA3158">
            <v>0</v>
          </cell>
          <cell r="DB3158">
            <v>0</v>
          </cell>
          <cell r="DC3158">
            <v>0</v>
          </cell>
          <cell r="DD3158">
            <v>4900</v>
          </cell>
          <cell r="DE3158">
            <v>0</v>
          </cell>
        </row>
        <row r="3159">
          <cell r="A3159" t="str">
            <v>TT-CONTAINER-CIF-PERU</v>
          </cell>
          <cell r="B3159" t="str">
            <v>TRASPORTO CONTAINER CIF PERU' - Dimensioni Massime Utili: L=12m - W=2,3m - H=2,57m (HC)</v>
          </cell>
          <cell r="F3159">
            <v>4409.9118017639648</v>
          </cell>
          <cell r="H3159">
            <v>4200</v>
          </cell>
          <cell r="I3159">
            <v>4.7599999999999976E-2</v>
          </cell>
          <cell r="J3159" t="str">
            <v>OK</v>
          </cell>
          <cell r="K3159" t="str">
            <v>NEWZD</v>
          </cell>
          <cell r="L3159">
            <v>0</v>
          </cell>
          <cell r="M3159">
            <v>0</v>
          </cell>
          <cell r="N3159">
            <v>0</v>
          </cell>
          <cell r="O3159">
            <v>0</v>
          </cell>
          <cell r="P3159">
            <v>0</v>
          </cell>
          <cell r="Q3159">
            <v>0</v>
          </cell>
          <cell r="R3159">
            <v>0</v>
          </cell>
          <cell r="S3159">
            <v>0</v>
          </cell>
          <cell r="T3159">
            <v>0</v>
          </cell>
          <cell r="U3159">
            <v>0</v>
          </cell>
          <cell r="V3159">
            <v>0</v>
          </cell>
          <cell r="W3159">
            <v>0</v>
          </cell>
          <cell r="X3159">
            <v>0</v>
          </cell>
          <cell r="Y3159">
            <v>0</v>
          </cell>
          <cell r="Z3159">
            <v>0</v>
          </cell>
          <cell r="AA3159">
            <v>0</v>
          </cell>
          <cell r="AB3159">
            <v>0</v>
          </cell>
          <cell r="AC3159">
            <v>0</v>
          </cell>
          <cell r="AD3159">
            <v>0</v>
          </cell>
          <cell r="AE3159">
            <v>0</v>
          </cell>
          <cell r="AF3159">
            <v>0</v>
          </cell>
          <cell r="AG3159">
            <v>0</v>
          </cell>
          <cell r="AH3159">
            <v>0</v>
          </cell>
          <cell r="AI3159">
            <v>0</v>
          </cell>
          <cell r="AJ3159">
            <v>0</v>
          </cell>
          <cell r="AK3159">
            <v>0</v>
          </cell>
          <cell r="AL3159">
            <v>0</v>
          </cell>
          <cell r="AM3159">
            <v>0</v>
          </cell>
          <cell r="AN3159">
            <v>0</v>
          </cell>
          <cell r="AO3159">
            <v>0</v>
          </cell>
          <cell r="AP3159">
            <v>0</v>
          </cell>
          <cell r="AQ3159">
            <v>0</v>
          </cell>
          <cell r="AR3159">
            <v>0</v>
          </cell>
          <cell r="AS3159">
            <v>0</v>
          </cell>
          <cell r="AT3159">
            <v>0</v>
          </cell>
          <cell r="AU3159">
            <v>0</v>
          </cell>
          <cell r="AV3159">
            <v>0</v>
          </cell>
          <cell r="AW3159">
            <v>0</v>
          </cell>
          <cell r="AX3159">
            <v>0</v>
          </cell>
          <cell r="AY3159">
            <v>0</v>
          </cell>
          <cell r="AZ3159">
            <v>0</v>
          </cell>
          <cell r="BA3159">
            <v>0</v>
          </cell>
          <cell r="BB3159">
            <v>0</v>
          </cell>
          <cell r="BC3159">
            <v>0</v>
          </cell>
          <cell r="BD3159">
            <v>0</v>
          </cell>
          <cell r="BE3159">
            <v>0</v>
          </cell>
          <cell r="BF3159">
            <v>0</v>
          </cell>
          <cell r="BG3159">
            <v>0</v>
          </cell>
          <cell r="BH3159">
            <v>0</v>
          </cell>
          <cell r="BI3159">
            <v>0</v>
          </cell>
          <cell r="BJ3159">
            <v>0</v>
          </cell>
          <cell r="BK3159">
            <v>0</v>
          </cell>
          <cell r="BL3159">
            <v>0</v>
          </cell>
          <cell r="BM3159">
            <v>0</v>
          </cell>
          <cell r="BN3159">
            <v>0</v>
          </cell>
          <cell r="BO3159">
            <v>0</v>
          </cell>
          <cell r="BP3159">
            <v>0</v>
          </cell>
          <cell r="BQ3159">
            <v>0</v>
          </cell>
          <cell r="BR3159">
            <v>0</v>
          </cell>
          <cell r="BS3159">
            <v>0</v>
          </cell>
          <cell r="BT3159">
            <v>0</v>
          </cell>
          <cell r="BU3159">
            <v>0</v>
          </cell>
          <cell r="BV3159">
            <v>0</v>
          </cell>
          <cell r="BW3159">
            <v>0</v>
          </cell>
          <cell r="BX3159">
            <v>0</v>
          </cell>
          <cell r="BY3159">
            <v>0</v>
          </cell>
          <cell r="BZ3159">
            <v>0</v>
          </cell>
          <cell r="CA3159">
            <v>0</v>
          </cell>
          <cell r="CB3159">
            <v>0</v>
          </cell>
          <cell r="CC3159">
            <v>0</v>
          </cell>
          <cell r="CD3159">
            <v>0</v>
          </cell>
          <cell r="CE3159">
            <v>0</v>
          </cell>
          <cell r="CF3159">
            <v>0</v>
          </cell>
          <cell r="CG3159">
            <v>0</v>
          </cell>
          <cell r="CH3159">
            <v>0</v>
          </cell>
          <cell r="CI3159">
            <v>0</v>
          </cell>
          <cell r="CJ3159">
            <v>0</v>
          </cell>
          <cell r="CK3159">
            <v>0</v>
          </cell>
          <cell r="CL3159">
            <v>4200</v>
          </cell>
          <cell r="CM3159">
            <v>0</v>
          </cell>
          <cell r="CN3159">
            <v>0</v>
          </cell>
          <cell r="CO3159">
            <v>0</v>
          </cell>
          <cell r="CP3159">
            <v>0</v>
          </cell>
          <cell r="CQ3159">
            <v>0</v>
          </cell>
          <cell r="CR3159">
            <v>0</v>
          </cell>
          <cell r="CS3159">
            <v>0</v>
          </cell>
          <cell r="CT3159">
            <v>0</v>
          </cell>
          <cell r="CU3159">
            <v>0</v>
          </cell>
          <cell r="CV3159">
            <v>0</v>
          </cell>
          <cell r="CW3159">
            <v>0</v>
          </cell>
          <cell r="CX3159">
            <v>0</v>
          </cell>
          <cell r="CY3159">
            <v>0</v>
          </cell>
          <cell r="CZ3159">
            <v>0</v>
          </cell>
          <cell r="DA3159">
            <v>0</v>
          </cell>
          <cell r="DB3159">
            <v>0</v>
          </cell>
          <cell r="DC3159">
            <v>0</v>
          </cell>
          <cell r="DD3159">
            <v>4200</v>
          </cell>
          <cell r="DE3159">
            <v>0</v>
          </cell>
        </row>
        <row r="3160">
          <cell r="A3160" t="str">
            <v>TT-CONTAINER-CIF-SAUDI</v>
          </cell>
          <cell r="B3160" t="str">
            <v>TRASPORTO CONTAINER CIF ARABIA SAUDITA - Dimensioni Massime Utili: L=12m - W=2,3m - H=2,57m (HC)</v>
          </cell>
          <cell r="F3160">
            <v>3149.9370012599747</v>
          </cell>
          <cell r="H3160">
            <v>3000</v>
          </cell>
          <cell r="I3160">
            <v>4.7599999999999976E-2</v>
          </cell>
          <cell r="J3160" t="str">
            <v>OK</v>
          </cell>
          <cell r="K3160" t="str">
            <v>NEWZD</v>
          </cell>
          <cell r="L3160">
            <v>0</v>
          </cell>
          <cell r="M3160">
            <v>0</v>
          </cell>
          <cell r="N3160">
            <v>0</v>
          </cell>
          <cell r="O3160">
            <v>0</v>
          </cell>
          <cell r="P3160">
            <v>0</v>
          </cell>
          <cell r="Q3160">
            <v>0</v>
          </cell>
          <cell r="R3160">
            <v>0</v>
          </cell>
          <cell r="S3160">
            <v>0</v>
          </cell>
          <cell r="T3160">
            <v>0</v>
          </cell>
          <cell r="U3160">
            <v>0</v>
          </cell>
          <cell r="V3160">
            <v>0</v>
          </cell>
          <cell r="W3160">
            <v>0</v>
          </cell>
          <cell r="X3160">
            <v>0</v>
          </cell>
          <cell r="Y3160">
            <v>0</v>
          </cell>
          <cell r="Z3160">
            <v>0</v>
          </cell>
          <cell r="AA3160">
            <v>0</v>
          </cell>
          <cell r="AB3160">
            <v>0</v>
          </cell>
          <cell r="AC3160">
            <v>0</v>
          </cell>
          <cell r="AD3160">
            <v>0</v>
          </cell>
          <cell r="AE3160">
            <v>0</v>
          </cell>
          <cell r="AF3160">
            <v>0</v>
          </cell>
          <cell r="AG3160">
            <v>0</v>
          </cell>
          <cell r="AH3160">
            <v>0</v>
          </cell>
          <cell r="AI3160">
            <v>0</v>
          </cell>
          <cell r="AJ3160">
            <v>0</v>
          </cell>
          <cell r="AK3160">
            <v>0</v>
          </cell>
          <cell r="AL3160">
            <v>0</v>
          </cell>
          <cell r="AM3160">
            <v>0</v>
          </cell>
          <cell r="AN3160">
            <v>0</v>
          </cell>
          <cell r="AO3160">
            <v>0</v>
          </cell>
          <cell r="AP3160">
            <v>0</v>
          </cell>
          <cell r="AQ3160">
            <v>0</v>
          </cell>
          <cell r="AR3160">
            <v>0</v>
          </cell>
          <cell r="AS3160">
            <v>0</v>
          </cell>
          <cell r="AT3160">
            <v>0</v>
          </cell>
          <cell r="AU3160">
            <v>0</v>
          </cell>
          <cell r="AV3160">
            <v>0</v>
          </cell>
          <cell r="AW3160">
            <v>0</v>
          </cell>
          <cell r="AX3160">
            <v>0</v>
          </cell>
          <cell r="AY3160">
            <v>0</v>
          </cell>
          <cell r="AZ3160">
            <v>0</v>
          </cell>
          <cell r="BA3160">
            <v>0</v>
          </cell>
          <cell r="BB3160">
            <v>0</v>
          </cell>
          <cell r="BC3160">
            <v>0</v>
          </cell>
          <cell r="BD3160">
            <v>0</v>
          </cell>
          <cell r="BE3160">
            <v>0</v>
          </cell>
          <cell r="BF3160">
            <v>0</v>
          </cell>
          <cell r="BG3160">
            <v>0</v>
          </cell>
          <cell r="BH3160">
            <v>0</v>
          </cell>
          <cell r="BI3160">
            <v>0</v>
          </cell>
          <cell r="BJ3160">
            <v>0</v>
          </cell>
          <cell r="BK3160">
            <v>0</v>
          </cell>
          <cell r="BL3160">
            <v>0</v>
          </cell>
          <cell r="BM3160">
            <v>0</v>
          </cell>
          <cell r="BN3160">
            <v>0</v>
          </cell>
          <cell r="BO3160">
            <v>0</v>
          </cell>
          <cell r="BP3160">
            <v>0</v>
          </cell>
          <cell r="BQ3160">
            <v>0</v>
          </cell>
          <cell r="BR3160">
            <v>0</v>
          </cell>
          <cell r="BS3160">
            <v>0</v>
          </cell>
          <cell r="BT3160">
            <v>0</v>
          </cell>
          <cell r="BU3160">
            <v>0</v>
          </cell>
          <cell r="BV3160">
            <v>0</v>
          </cell>
          <cell r="BW3160">
            <v>0</v>
          </cell>
          <cell r="BX3160">
            <v>0</v>
          </cell>
          <cell r="BY3160">
            <v>0</v>
          </cell>
          <cell r="BZ3160">
            <v>0</v>
          </cell>
          <cell r="CA3160">
            <v>0</v>
          </cell>
          <cell r="CB3160">
            <v>0</v>
          </cell>
          <cell r="CC3160">
            <v>0</v>
          </cell>
          <cell r="CD3160">
            <v>0</v>
          </cell>
          <cell r="CE3160">
            <v>0</v>
          </cell>
          <cell r="CF3160">
            <v>0</v>
          </cell>
          <cell r="CG3160">
            <v>0</v>
          </cell>
          <cell r="CH3160">
            <v>0</v>
          </cell>
          <cell r="CI3160">
            <v>0</v>
          </cell>
          <cell r="CJ3160">
            <v>0</v>
          </cell>
          <cell r="CK3160">
            <v>0</v>
          </cell>
          <cell r="CL3160">
            <v>3000</v>
          </cell>
          <cell r="CM3160">
            <v>0</v>
          </cell>
          <cell r="CN3160">
            <v>0</v>
          </cell>
          <cell r="CO3160">
            <v>0</v>
          </cell>
          <cell r="CP3160">
            <v>0</v>
          </cell>
          <cell r="CQ3160">
            <v>0</v>
          </cell>
          <cell r="CR3160">
            <v>0</v>
          </cell>
          <cell r="CS3160">
            <v>0</v>
          </cell>
          <cell r="CT3160">
            <v>0</v>
          </cell>
          <cell r="CU3160">
            <v>0</v>
          </cell>
          <cell r="CV3160">
            <v>0</v>
          </cell>
          <cell r="CW3160">
            <v>0</v>
          </cell>
          <cell r="CX3160">
            <v>0</v>
          </cell>
          <cell r="CY3160">
            <v>0</v>
          </cell>
          <cell r="CZ3160">
            <v>0</v>
          </cell>
          <cell r="DA3160">
            <v>0</v>
          </cell>
          <cell r="DB3160">
            <v>0</v>
          </cell>
          <cell r="DC3160">
            <v>0</v>
          </cell>
          <cell r="DD3160">
            <v>3000</v>
          </cell>
          <cell r="DE3160">
            <v>0</v>
          </cell>
        </row>
        <row r="3161">
          <cell r="A3161" t="str">
            <v>TT-CONTAINER-CIF-US-01</v>
          </cell>
          <cell r="B3161" t="str">
            <v>TRASPORTO CONTAINER CIF USA EAST COAST - Dimensioni Massime Utili: L=12m - W=2,3m - H=2,57m (HC)</v>
          </cell>
          <cell r="F3161">
            <v>4094.9181016379671</v>
          </cell>
          <cell r="H3161">
            <v>3900</v>
          </cell>
          <cell r="I3161">
            <v>4.7599999999999976E-2</v>
          </cell>
          <cell r="J3161" t="str">
            <v>OK</v>
          </cell>
          <cell r="K3161" t="str">
            <v>NEWZD</v>
          </cell>
          <cell r="L3161">
            <v>0</v>
          </cell>
          <cell r="M3161">
            <v>0</v>
          </cell>
          <cell r="N3161">
            <v>0</v>
          </cell>
          <cell r="O3161">
            <v>0</v>
          </cell>
          <cell r="P3161">
            <v>0</v>
          </cell>
          <cell r="Q3161">
            <v>0</v>
          </cell>
          <cell r="R3161">
            <v>0</v>
          </cell>
          <cell r="S3161">
            <v>0</v>
          </cell>
          <cell r="T3161">
            <v>0</v>
          </cell>
          <cell r="U3161">
            <v>0</v>
          </cell>
          <cell r="V3161">
            <v>0</v>
          </cell>
          <cell r="W3161">
            <v>0</v>
          </cell>
          <cell r="X3161">
            <v>0</v>
          </cell>
          <cell r="Y3161">
            <v>0</v>
          </cell>
          <cell r="Z3161">
            <v>0</v>
          </cell>
          <cell r="AA3161">
            <v>0</v>
          </cell>
          <cell r="AB3161">
            <v>0</v>
          </cell>
          <cell r="AC3161">
            <v>0</v>
          </cell>
          <cell r="AD3161">
            <v>0</v>
          </cell>
          <cell r="AE3161">
            <v>0</v>
          </cell>
          <cell r="AF3161">
            <v>0</v>
          </cell>
          <cell r="AG3161">
            <v>0</v>
          </cell>
          <cell r="AH3161">
            <v>0</v>
          </cell>
          <cell r="AI3161">
            <v>0</v>
          </cell>
          <cell r="AJ3161">
            <v>0</v>
          </cell>
          <cell r="AK3161">
            <v>0</v>
          </cell>
          <cell r="AL3161">
            <v>0</v>
          </cell>
          <cell r="AM3161">
            <v>0</v>
          </cell>
          <cell r="AN3161">
            <v>0</v>
          </cell>
          <cell r="AO3161">
            <v>0</v>
          </cell>
          <cell r="AP3161">
            <v>0</v>
          </cell>
          <cell r="AQ3161">
            <v>0</v>
          </cell>
          <cell r="AR3161">
            <v>0</v>
          </cell>
          <cell r="AS3161">
            <v>0</v>
          </cell>
          <cell r="AT3161">
            <v>0</v>
          </cell>
          <cell r="AU3161">
            <v>0</v>
          </cell>
          <cell r="AV3161">
            <v>0</v>
          </cell>
          <cell r="AW3161">
            <v>0</v>
          </cell>
          <cell r="AX3161">
            <v>0</v>
          </cell>
          <cell r="AY3161">
            <v>0</v>
          </cell>
          <cell r="AZ3161">
            <v>0</v>
          </cell>
          <cell r="BA3161">
            <v>0</v>
          </cell>
          <cell r="BB3161">
            <v>0</v>
          </cell>
          <cell r="BC3161">
            <v>0</v>
          </cell>
          <cell r="BD3161">
            <v>0</v>
          </cell>
          <cell r="BE3161">
            <v>0</v>
          </cell>
          <cell r="BF3161">
            <v>0</v>
          </cell>
          <cell r="BG3161">
            <v>0</v>
          </cell>
          <cell r="BH3161">
            <v>0</v>
          </cell>
          <cell r="BI3161">
            <v>0</v>
          </cell>
          <cell r="BJ3161">
            <v>0</v>
          </cell>
          <cell r="BK3161">
            <v>0</v>
          </cell>
          <cell r="BL3161">
            <v>0</v>
          </cell>
          <cell r="BM3161">
            <v>0</v>
          </cell>
          <cell r="BN3161">
            <v>0</v>
          </cell>
          <cell r="BO3161">
            <v>0</v>
          </cell>
          <cell r="BP3161">
            <v>0</v>
          </cell>
          <cell r="BQ3161">
            <v>0</v>
          </cell>
          <cell r="BR3161">
            <v>0</v>
          </cell>
          <cell r="BS3161">
            <v>0</v>
          </cell>
          <cell r="BT3161">
            <v>0</v>
          </cell>
          <cell r="BU3161">
            <v>0</v>
          </cell>
          <cell r="BV3161">
            <v>0</v>
          </cell>
          <cell r="BW3161">
            <v>0</v>
          </cell>
          <cell r="BX3161">
            <v>0</v>
          </cell>
          <cell r="BY3161">
            <v>0</v>
          </cell>
          <cell r="BZ3161">
            <v>0</v>
          </cell>
          <cell r="CA3161">
            <v>0</v>
          </cell>
          <cell r="CB3161">
            <v>0</v>
          </cell>
          <cell r="CC3161">
            <v>0</v>
          </cell>
          <cell r="CD3161">
            <v>0</v>
          </cell>
          <cell r="CE3161">
            <v>0</v>
          </cell>
          <cell r="CF3161">
            <v>0</v>
          </cell>
          <cell r="CG3161">
            <v>0</v>
          </cell>
          <cell r="CH3161">
            <v>0</v>
          </cell>
          <cell r="CI3161">
            <v>0</v>
          </cell>
          <cell r="CJ3161">
            <v>0</v>
          </cell>
          <cell r="CK3161">
            <v>0</v>
          </cell>
          <cell r="CL3161">
            <v>3900</v>
          </cell>
          <cell r="CM3161">
            <v>0</v>
          </cell>
          <cell r="CN3161">
            <v>0</v>
          </cell>
          <cell r="CO3161">
            <v>0</v>
          </cell>
          <cell r="CP3161">
            <v>0</v>
          </cell>
          <cell r="CQ3161">
            <v>0</v>
          </cell>
          <cell r="CR3161">
            <v>0</v>
          </cell>
          <cell r="CS3161">
            <v>0</v>
          </cell>
          <cell r="CT3161">
            <v>0</v>
          </cell>
          <cell r="CU3161">
            <v>0</v>
          </cell>
          <cell r="CV3161">
            <v>0</v>
          </cell>
          <cell r="CW3161">
            <v>0</v>
          </cell>
          <cell r="CX3161">
            <v>0</v>
          </cell>
          <cell r="CY3161">
            <v>0</v>
          </cell>
          <cell r="CZ3161">
            <v>0</v>
          </cell>
          <cell r="DA3161">
            <v>0</v>
          </cell>
          <cell r="DB3161">
            <v>0</v>
          </cell>
          <cell r="DC3161">
            <v>0</v>
          </cell>
          <cell r="DD3161">
            <v>3900</v>
          </cell>
          <cell r="DE3161">
            <v>0</v>
          </cell>
        </row>
        <row r="3162">
          <cell r="A3162" t="str">
            <v>TT-CONTAINER-CIF-US-03</v>
          </cell>
          <cell r="B3162" t="str">
            <v>TRASPORTO CONTAINER CIF USA WEST COAST - Dimensioni Massime Utili: L=12m - W=2,3m - H=2,57m (HC)</v>
          </cell>
          <cell r="F3162">
            <v>5249.8950020999582</v>
          </cell>
          <cell r="H3162">
            <v>5000</v>
          </cell>
          <cell r="I3162">
            <v>4.7600000000000087E-2</v>
          </cell>
          <cell r="J3162" t="str">
            <v>OK</v>
          </cell>
          <cell r="K3162" t="str">
            <v>NEWZD</v>
          </cell>
          <cell r="L3162">
            <v>0</v>
          </cell>
          <cell r="M3162">
            <v>0</v>
          </cell>
          <cell r="N3162">
            <v>0</v>
          </cell>
          <cell r="O3162">
            <v>0</v>
          </cell>
          <cell r="P3162">
            <v>0</v>
          </cell>
          <cell r="Q3162">
            <v>0</v>
          </cell>
          <cell r="R3162">
            <v>0</v>
          </cell>
          <cell r="S3162">
            <v>0</v>
          </cell>
          <cell r="T3162">
            <v>0</v>
          </cell>
          <cell r="U3162">
            <v>0</v>
          </cell>
          <cell r="V3162">
            <v>0</v>
          </cell>
          <cell r="W3162">
            <v>0</v>
          </cell>
          <cell r="X3162">
            <v>0</v>
          </cell>
          <cell r="Y3162">
            <v>0</v>
          </cell>
          <cell r="Z3162">
            <v>0</v>
          </cell>
          <cell r="AA3162">
            <v>0</v>
          </cell>
          <cell r="AB3162">
            <v>0</v>
          </cell>
          <cell r="AC3162">
            <v>0</v>
          </cell>
          <cell r="AD3162">
            <v>0</v>
          </cell>
          <cell r="AE3162">
            <v>0</v>
          </cell>
          <cell r="AF3162">
            <v>0</v>
          </cell>
          <cell r="AG3162">
            <v>0</v>
          </cell>
          <cell r="AH3162">
            <v>0</v>
          </cell>
          <cell r="AI3162">
            <v>0</v>
          </cell>
          <cell r="AJ3162">
            <v>0</v>
          </cell>
          <cell r="AK3162">
            <v>0</v>
          </cell>
          <cell r="AL3162">
            <v>0</v>
          </cell>
          <cell r="AM3162">
            <v>0</v>
          </cell>
          <cell r="AN3162">
            <v>0</v>
          </cell>
          <cell r="AO3162">
            <v>0</v>
          </cell>
          <cell r="AP3162">
            <v>0</v>
          </cell>
          <cell r="AQ3162">
            <v>0</v>
          </cell>
          <cell r="AR3162">
            <v>0</v>
          </cell>
          <cell r="AS3162">
            <v>0</v>
          </cell>
          <cell r="AT3162">
            <v>0</v>
          </cell>
          <cell r="AU3162">
            <v>0</v>
          </cell>
          <cell r="AV3162">
            <v>0</v>
          </cell>
          <cell r="AW3162">
            <v>0</v>
          </cell>
          <cell r="AX3162">
            <v>0</v>
          </cell>
          <cell r="AY3162">
            <v>0</v>
          </cell>
          <cell r="AZ3162">
            <v>0</v>
          </cell>
          <cell r="BA3162">
            <v>0</v>
          </cell>
          <cell r="BB3162">
            <v>0</v>
          </cell>
          <cell r="BC3162">
            <v>0</v>
          </cell>
          <cell r="BD3162">
            <v>0</v>
          </cell>
          <cell r="BE3162">
            <v>0</v>
          </cell>
          <cell r="BF3162">
            <v>0</v>
          </cell>
          <cell r="BG3162">
            <v>0</v>
          </cell>
          <cell r="BH3162">
            <v>0</v>
          </cell>
          <cell r="BI3162">
            <v>0</v>
          </cell>
          <cell r="BJ3162">
            <v>0</v>
          </cell>
          <cell r="BK3162">
            <v>0</v>
          </cell>
          <cell r="BL3162">
            <v>0</v>
          </cell>
          <cell r="BM3162">
            <v>0</v>
          </cell>
          <cell r="BN3162">
            <v>0</v>
          </cell>
          <cell r="BO3162">
            <v>0</v>
          </cell>
          <cell r="BP3162">
            <v>0</v>
          </cell>
          <cell r="BQ3162">
            <v>0</v>
          </cell>
          <cell r="BR3162">
            <v>0</v>
          </cell>
          <cell r="BS3162">
            <v>0</v>
          </cell>
          <cell r="BT3162">
            <v>0</v>
          </cell>
          <cell r="BU3162">
            <v>0</v>
          </cell>
          <cell r="BV3162">
            <v>0</v>
          </cell>
          <cell r="BW3162">
            <v>0</v>
          </cell>
          <cell r="BX3162">
            <v>0</v>
          </cell>
          <cell r="BY3162">
            <v>0</v>
          </cell>
          <cell r="BZ3162">
            <v>0</v>
          </cell>
          <cell r="CA3162">
            <v>0</v>
          </cell>
          <cell r="CB3162">
            <v>0</v>
          </cell>
          <cell r="CC3162">
            <v>0</v>
          </cell>
          <cell r="CD3162">
            <v>0</v>
          </cell>
          <cell r="CE3162">
            <v>0</v>
          </cell>
          <cell r="CF3162">
            <v>0</v>
          </cell>
          <cell r="CG3162">
            <v>0</v>
          </cell>
          <cell r="CH3162">
            <v>0</v>
          </cell>
          <cell r="CI3162">
            <v>0</v>
          </cell>
          <cell r="CJ3162">
            <v>0</v>
          </cell>
          <cell r="CK3162">
            <v>0</v>
          </cell>
          <cell r="CL3162">
            <v>5000</v>
          </cell>
          <cell r="CM3162">
            <v>0</v>
          </cell>
          <cell r="CN3162">
            <v>0</v>
          </cell>
          <cell r="CO3162">
            <v>0</v>
          </cell>
          <cell r="CP3162">
            <v>0</v>
          </cell>
          <cell r="CQ3162">
            <v>0</v>
          </cell>
          <cell r="CR3162">
            <v>0</v>
          </cell>
          <cell r="CS3162">
            <v>0</v>
          </cell>
          <cell r="CT3162">
            <v>0</v>
          </cell>
          <cell r="CU3162">
            <v>0</v>
          </cell>
          <cell r="CV3162">
            <v>0</v>
          </cell>
          <cell r="CW3162">
            <v>0</v>
          </cell>
          <cell r="CX3162">
            <v>0</v>
          </cell>
          <cell r="CY3162">
            <v>0</v>
          </cell>
          <cell r="CZ3162">
            <v>0</v>
          </cell>
          <cell r="DA3162">
            <v>0</v>
          </cell>
          <cell r="DB3162">
            <v>0</v>
          </cell>
          <cell r="DC3162">
            <v>0</v>
          </cell>
          <cell r="DD3162">
            <v>5000</v>
          </cell>
          <cell r="DE3162">
            <v>0</v>
          </cell>
        </row>
        <row r="3163">
          <cell r="A3163" t="str">
            <v>TT-CONTAINER-CIF-VENEZUELA</v>
          </cell>
          <cell r="B3163" t="str">
            <v>TRASPORTO CONTAINER CIF VENEZUELA - Dimensioni Massime Utili: L=12m - W=2,3m - H=2,57m (HC)</v>
          </cell>
          <cell r="F3163">
            <v>4199.916001679966</v>
          </cell>
          <cell r="H3163">
            <v>4000</v>
          </cell>
          <cell r="I3163">
            <v>4.7599999999999865E-2</v>
          </cell>
          <cell r="J3163" t="str">
            <v>OK</v>
          </cell>
          <cell r="K3163" t="str">
            <v>NEWZD</v>
          </cell>
          <cell r="L3163">
            <v>0</v>
          </cell>
          <cell r="M3163">
            <v>0</v>
          </cell>
          <cell r="N3163">
            <v>0</v>
          </cell>
          <cell r="O3163">
            <v>0</v>
          </cell>
          <cell r="P3163">
            <v>0</v>
          </cell>
          <cell r="Q3163">
            <v>0</v>
          </cell>
          <cell r="R3163">
            <v>0</v>
          </cell>
          <cell r="S3163">
            <v>0</v>
          </cell>
          <cell r="T3163">
            <v>0</v>
          </cell>
          <cell r="U3163">
            <v>0</v>
          </cell>
          <cell r="V3163">
            <v>0</v>
          </cell>
          <cell r="W3163">
            <v>0</v>
          </cell>
          <cell r="X3163">
            <v>0</v>
          </cell>
          <cell r="Y3163">
            <v>0</v>
          </cell>
          <cell r="Z3163">
            <v>0</v>
          </cell>
          <cell r="AA3163">
            <v>0</v>
          </cell>
          <cell r="AB3163">
            <v>0</v>
          </cell>
          <cell r="AC3163">
            <v>0</v>
          </cell>
          <cell r="AD3163">
            <v>0</v>
          </cell>
          <cell r="AE3163">
            <v>0</v>
          </cell>
          <cell r="AF3163">
            <v>0</v>
          </cell>
          <cell r="AG3163">
            <v>0</v>
          </cell>
          <cell r="AH3163">
            <v>0</v>
          </cell>
          <cell r="AI3163">
            <v>0</v>
          </cell>
          <cell r="AJ3163">
            <v>0</v>
          </cell>
          <cell r="AK3163">
            <v>0</v>
          </cell>
          <cell r="AL3163">
            <v>0</v>
          </cell>
          <cell r="AM3163">
            <v>0</v>
          </cell>
          <cell r="AN3163">
            <v>0</v>
          </cell>
          <cell r="AO3163">
            <v>0</v>
          </cell>
          <cell r="AP3163">
            <v>0</v>
          </cell>
          <cell r="AQ3163">
            <v>0</v>
          </cell>
          <cell r="AR3163">
            <v>0</v>
          </cell>
          <cell r="AS3163">
            <v>0</v>
          </cell>
          <cell r="AT3163">
            <v>0</v>
          </cell>
          <cell r="AU3163">
            <v>0</v>
          </cell>
          <cell r="AV3163">
            <v>0</v>
          </cell>
          <cell r="AW3163">
            <v>0</v>
          </cell>
          <cell r="AX3163">
            <v>0</v>
          </cell>
          <cell r="AY3163">
            <v>0</v>
          </cell>
          <cell r="AZ3163">
            <v>0</v>
          </cell>
          <cell r="BA3163">
            <v>0</v>
          </cell>
          <cell r="BB3163">
            <v>0</v>
          </cell>
          <cell r="BC3163">
            <v>0</v>
          </cell>
          <cell r="BD3163">
            <v>0</v>
          </cell>
          <cell r="BE3163">
            <v>0</v>
          </cell>
          <cell r="BF3163">
            <v>0</v>
          </cell>
          <cell r="BG3163">
            <v>0</v>
          </cell>
          <cell r="BH3163">
            <v>0</v>
          </cell>
          <cell r="BI3163">
            <v>0</v>
          </cell>
          <cell r="BJ3163">
            <v>0</v>
          </cell>
          <cell r="BK3163">
            <v>0</v>
          </cell>
          <cell r="BL3163">
            <v>0</v>
          </cell>
          <cell r="BM3163">
            <v>0</v>
          </cell>
          <cell r="BN3163">
            <v>0</v>
          </cell>
          <cell r="BO3163">
            <v>0</v>
          </cell>
          <cell r="BP3163">
            <v>0</v>
          </cell>
          <cell r="BQ3163">
            <v>0</v>
          </cell>
          <cell r="BR3163">
            <v>0</v>
          </cell>
          <cell r="BS3163">
            <v>0</v>
          </cell>
          <cell r="BT3163">
            <v>0</v>
          </cell>
          <cell r="BU3163">
            <v>0</v>
          </cell>
          <cell r="BV3163">
            <v>0</v>
          </cell>
          <cell r="BW3163">
            <v>0</v>
          </cell>
          <cell r="BX3163">
            <v>0</v>
          </cell>
          <cell r="BY3163">
            <v>0</v>
          </cell>
          <cell r="BZ3163">
            <v>0</v>
          </cell>
          <cell r="CA3163">
            <v>0</v>
          </cell>
          <cell r="CB3163">
            <v>0</v>
          </cell>
          <cell r="CC3163">
            <v>0</v>
          </cell>
          <cell r="CD3163">
            <v>0</v>
          </cell>
          <cell r="CE3163">
            <v>0</v>
          </cell>
          <cell r="CF3163">
            <v>0</v>
          </cell>
          <cell r="CG3163">
            <v>0</v>
          </cell>
          <cell r="CH3163">
            <v>0</v>
          </cell>
          <cell r="CI3163">
            <v>0</v>
          </cell>
          <cell r="CJ3163">
            <v>0</v>
          </cell>
          <cell r="CK3163">
            <v>0</v>
          </cell>
          <cell r="CL3163">
            <v>4000</v>
          </cell>
          <cell r="CM3163">
            <v>0</v>
          </cell>
          <cell r="CN3163">
            <v>0</v>
          </cell>
          <cell r="CO3163">
            <v>0</v>
          </cell>
          <cell r="CP3163">
            <v>0</v>
          </cell>
          <cell r="CQ3163">
            <v>0</v>
          </cell>
          <cell r="CR3163">
            <v>0</v>
          </cell>
          <cell r="CS3163">
            <v>0</v>
          </cell>
          <cell r="CT3163">
            <v>0</v>
          </cell>
          <cell r="CU3163">
            <v>0</v>
          </cell>
          <cell r="CV3163">
            <v>0</v>
          </cell>
          <cell r="CW3163">
            <v>0</v>
          </cell>
          <cell r="CX3163">
            <v>0</v>
          </cell>
          <cell r="CY3163">
            <v>0</v>
          </cell>
          <cell r="CZ3163">
            <v>0</v>
          </cell>
          <cell r="DA3163">
            <v>0</v>
          </cell>
          <cell r="DB3163">
            <v>0</v>
          </cell>
          <cell r="DC3163">
            <v>0</v>
          </cell>
          <cell r="DD3163">
            <v>4000</v>
          </cell>
          <cell r="DE3163">
            <v>0</v>
          </cell>
        </row>
        <row r="3164">
          <cell r="A3164" t="str">
            <v>TT-CONTAINER-DAP-AUS</v>
          </cell>
          <cell r="B3164" t="str">
            <v>TRASPORTO CONTAINER DAP AUSTRALIA E NEW ZEALAND - Dimensioni Massime Utili: L=12m - W=2,3m - H=2,57m (HC)</v>
          </cell>
          <cell r="F3164">
            <v>9239.8152036959254</v>
          </cell>
          <cell r="H3164">
            <v>8800</v>
          </cell>
          <cell r="I3164">
            <v>4.7599999999999976E-2</v>
          </cell>
          <cell r="J3164" t="str">
            <v>OK</v>
          </cell>
          <cell r="K3164" t="str">
            <v>NEWZD</v>
          </cell>
          <cell r="L3164">
            <v>0</v>
          </cell>
          <cell r="M3164">
            <v>0</v>
          </cell>
          <cell r="N3164">
            <v>0</v>
          </cell>
          <cell r="O3164">
            <v>0</v>
          </cell>
          <cell r="P3164">
            <v>0</v>
          </cell>
          <cell r="Q3164">
            <v>0</v>
          </cell>
          <cell r="R3164">
            <v>0</v>
          </cell>
          <cell r="S3164">
            <v>0</v>
          </cell>
          <cell r="T3164">
            <v>0</v>
          </cell>
          <cell r="U3164">
            <v>0</v>
          </cell>
          <cell r="V3164">
            <v>0</v>
          </cell>
          <cell r="W3164">
            <v>0</v>
          </cell>
          <cell r="X3164">
            <v>0</v>
          </cell>
          <cell r="Y3164">
            <v>0</v>
          </cell>
          <cell r="Z3164">
            <v>0</v>
          </cell>
          <cell r="AA3164">
            <v>0</v>
          </cell>
          <cell r="AB3164">
            <v>0</v>
          </cell>
          <cell r="AC3164">
            <v>0</v>
          </cell>
          <cell r="AD3164">
            <v>0</v>
          </cell>
          <cell r="AE3164">
            <v>0</v>
          </cell>
          <cell r="AF3164">
            <v>0</v>
          </cell>
          <cell r="AG3164">
            <v>0</v>
          </cell>
          <cell r="AH3164">
            <v>0</v>
          </cell>
          <cell r="AI3164">
            <v>0</v>
          </cell>
          <cell r="AJ3164">
            <v>0</v>
          </cell>
          <cell r="AK3164">
            <v>0</v>
          </cell>
          <cell r="AL3164">
            <v>0</v>
          </cell>
          <cell r="AM3164">
            <v>0</v>
          </cell>
          <cell r="AN3164">
            <v>0</v>
          </cell>
          <cell r="AO3164">
            <v>0</v>
          </cell>
          <cell r="AP3164">
            <v>0</v>
          </cell>
          <cell r="AQ3164">
            <v>0</v>
          </cell>
          <cell r="AR3164">
            <v>0</v>
          </cell>
          <cell r="AS3164">
            <v>0</v>
          </cell>
          <cell r="AT3164">
            <v>0</v>
          </cell>
          <cell r="AU3164">
            <v>0</v>
          </cell>
          <cell r="AV3164">
            <v>0</v>
          </cell>
          <cell r="AW3164">
            <v>0</v>
          </cell>
          <cell r="AX3164">
            <v>0</v>
          </cell>
          <cell r="AY3164">
            <v>0</v>
          </cell>
          <cell r="AZ3164">
            <v>0</v>
          </cell>
          <cell r="BA3164">
            <v>0</v>
          </cell>
          <cell r="BB3164">
            <v>0</v>
          </cell>
          <cell r="BC3164">
            <v>0</v>
          </cell>
          <cell r="BD3164">
            <v>0</v>
          </cell>
          <cell r="BE3164">
            <v>0</v>
          </cell>
          <cell r="BF3164">
            <v>0</v>
          </cell>
          <cell r="BG3164">
            <v>0</v>
          </cell>
          <cell r="BH3164">
            <v>0</v>
          </cell>
          <cell r="BI3164">
            <v>0</v>
          </cell>
          <cell r="BJ3164">
            <v>0</v>
          </cell>
          <cell r="BK3164">
            <v>0</v>
          </cell>
          <cell r="BL3164">
            <v>0</v>
          </cell>
          <cell r="BM3164">
            <v>0</v>
          </cell>
          <cell r="BN3164">
            <v>0</v>
          </cell>
          <cell r="BO3164">
            <v>0</v>
          </cell>
          <cell r="BP3164">
            <v>0</v>
          </cell>
          <cell r="BQ3164">
            <v>0</v>
          </cell>
          <cell r="BR3164">
            <v>0</v>
          </cell>
          <cell r="BS3164">
            <v>0</v>
          </cell>
          <cell r="BT3164">
            <v>0</v>
          </cell>
          <cell r="BU3164">
            <v>0</v>
          </cell>
          <cell r="BV3164">
            <v>0</v>
          </cell>
          <cell r="BW3164">
            <v>0</v>
          </cell>
          <cell r="BX3164">
            <v>0</v>
          </cell>
          <cell r="BY3164">
            <v>0</v>
          </cell>
          <cell r="BZ3164">
            <v>0</v>
          </cell>
          <cell r="CA3164">
            <v>0</v>
          </cell>
          <cell r="CB3164">
            <v>0</v>
          </cell>
          <cell r="CC3164">
            <v>0</v>
          </cell>
          <cell r="CD3164">
            <v>0</v>
          </cell>
          <cell r="CE3164">
            <v>0</v>
          </cell>
          <cell r="CF3164">
            <v>0</v>
          </cell>
          <cell r="CG3164">
            <v>0</v>
          </cell>
          <cell r="CH3164">
            <v>0</v>
          </cell>
          <cell r="CI3164">
            <v>0</v>
          </cell>
          <cell r="CJ3164">
            <v>0</v>
          </cell>
          <cell r="CK3164">
            <v>0</v>
          </cell>
          <cell r="CL3164">
            <v>8800</v>
          </cell>
          <cell r="CM3164">
            <v>0</v>
          </cell>
          <cell r="CN3164">
            <v>0</v>
          </cell>
          <cell r="CO3164">
            <v>0</v>
          </cell>
          <cell r="CP3164">
            <v>0</v>
          </cell>
          <cell r="CQ3164">
            <v>0</v>
          </cell>
          <cell r="CR3164">
            <v>0</v>
          </cell>
          <cell r="CS3164">
            <v>0</v>
          </cell>
          <cell r="CT3164">
            <v>0</v>
          </cell>
          <cell r="CU3164">
            <v>0</v>
          </cell>
          <cell r="CV3164">
            <v>0</v>
          </cell>
          <cell r="CW3164">
            <v>0</v>
          </cell>
          <cell r="CX3164">
            <v>0</v>
          </cell>
          <cell r="CY3164">
            <v>0</v>
          </cell>
          <cell r="CZ3164">
            <v>0</v>
          </cell>
          <cell r="DA3164">
            <v>0</v>
          </cell>
          <cell r="DB3164">
            <v>0</v>
          </cell>
          <cell r="DC3164">
            <v>0</v>
          </cell>
          <cell r="DD3164">
            <v>8800</v>
          </cell>
          <cell r="DE3164">
            <v>0</v>
          </cell>
        </row>
        <row r="3165">
          <cell r="A3165" t="str">
            <v>TT-CONTAINER-FOB</v>
          </cell>
          <cell r="B3165" t="str">
            <v>TRASPORTO CONTAINER AL PORTO - FOB (La Spezia-Livorno-Genova / include carico, handling e costi di esportazione)</v>
          </cell>
          <cell r="C3165" t="str">
            <v xml:space="preserve">CONTAINER FREE ON BOARD TO PORT - FOB (La Spezia - Livorno - Genova / include loading, handling &amp; export cost) </v>
          </cell>
          <cell r="F3165">
            <v>1574.9685006299874</v>
          </cell>
          <cell r="H3165">
            <v>1500</v>
          </cell>
          <cell r="I3165">
            <v>4.7599999999999976E-2</v>
          </cell>
          <cell r="J3165" t="str">
            <v>OK</v>
          </cell>
          <cell r="K3165" t="str">
            <v>NEWZD</v>
          </cell>
          <cell r="L3165">
            <v>0</v>
          </cell>
          <cell r="M3165">
            <v>0</v>
          </cell>
          <cell r="N3165">
            <v>0</v>
          </cell>
          <cell r="O3165">
            <v>0</v>
          </cell>
          <cell r="P3165">
            <v>0</v>
          </cell>
          <cell r="Q3165">
            <v>0</v>
          </cell>
          <cell r="R3165">
            <v>0</v>
          </cell>
          <cell r="S3165">
            <v>0</v>
          </cell>
          <cell r="T3165">
            <v>0</v>
          </cell>
          <cell r="U3165">
            <v>0</v>
          </cell>
          <cell r="V3165">
            <v>0</v>
          </cell>
          <cell r="W3165">
            <v>0</v>
          </cell>
          <cell r="X3165">
            <v>0</v>
          </cell>
          <cell r="Y3165">
            <v>0</v>
          </cell>
          <cell r="Z3165">
            <v>0</v>
          </cell>
          <cell r="AA3165">
            <v>0</v>
          </cell>
          <cell r="AB3165">
            <v>0</v>
          </cell>
          <cell r="AC3165">
            <v>0</v>
          </cell>
          <cell r="AD3165">
            <v>0</v>
          </cell>
          <cell r="AE3165">
            <v>0</v>
          </cell>
          <cell r="AF3165">
            <v>0</v>
          </cell>
          <cell r="AG3165">
            <v>0</v>
          </cell>
          <cell r="AH3165">
            <v>0</v>
          </cell>
          <cell r="AI3165">
            <v>0</v>
          </cell>
          <cell r="AJ3165">
            <v>0</v>
          </cell>
          <cell r="AK3165">
            <v>0</v>
          </cell>
          <cell r="AL3165">
            <v>0</v>
          </cell>
          <cell r="AM3165">
            <v>0</v>
          </cell>
          <cell r="AN3165">
            <v>0</v>
          </cell>
          <cell r="AO3165">
            <v>0</v>
          </cell>
          <cell r="AP3165">
            <v>0</v>
          </cell>
          <cell r="AQ3165">
            <v>0</v>
          </cell>
          <cell r="AR3165">
            <v>0</v>
          </cell>
          <cell r="AS3165">
            <v>0</v>
          </cell>
          <cell r="AT3165">
            <v>0</v>
          </cell>
          <cell r="AU3165">
            <v>0</v>
          </cell>
          <cell r="AV3165">
            <v>0</v>
          </cell>
          <cell r="AW3165">
            <v>0</v>
          </cell>
          <cell r="AX3165">
            <v>0</v>
          </cell>
          <cell r="AY3165">
            <v>0</v>
          </cell>
          <cell r="AZ3165">
            <v>0</v>
          </cell>
          <cell r="BA3165">
            <v>0</v>
          </cell>
          <cell r="BB3165">
            <v>0</v>
          </cell>
          <cell r="BC3165">
            <v>0</v>
          </cell>
          <cell r="BD3165">
            <v>0</v>
          </cell>
          <cell r="BE3165">
            <v>0</v>
          </cell>
          <cell r="BF3165">
            <v>0</v>
          </cell>
          <cell r="BG3165">
            <v>0</v>
          </cell>
          <cell r="BH3165">
            <v>0</v>
          </cell>
          <cell r="BI3165">
            <v>0</v>
          </cell>
          <cell r="BJ3165">
            <v>0</v>
          </cell>
          <cell r="BK3165">
            <v>0</v>
          </cell>
          <cell r="BL3165">
            <v>0</v>
          </cell>
          <cell r="BM3165">
            <v>0</v>
          </cell>
          <cell r="BN3165">
            <v>0</v>
          </cell>
          <cell r="BO3165">
            <v>0</v>
          </cell>
          <cell r="BP3165">
            <v>0</v>
          </cell>
          <cell r="BQ3165">
            <v>0</v>
          </cell>
          <cell r="BR3165">
            <v>0</v>
          </cell>
          <cell r="BS3165">
            <v>0</v>
          </cell>
          <cell r="BT3165">
            <v>0</v>
          </cell>
          <cell r="BU3165">
            <v>0</v>
          </cell>
          <cell r="BV3165">
            <v>0</v>
          </cell>
          <cell r="BW3165">
            <v>0</v>
          </cell>
          <cell r="BX3165">
            <v>0</v>
          </cell>
          <cell r="BY3165">
            <v>0</v>
          </cell>
          <cell r="BZ3165">
            <v>0</v>
          </cell>
          <cell r="CA3165">
            <v>0</v>
          </cell>
          <cell r="CB3165">
            <v>0</v>
          </cell>
          <cell r="CC3165">
            <v>0</v>
          </cell>
          <cell r="CD3165">
            <v>0</v>
          </cell>
          <cell r="CE3165">
            <v>0</v>
          </cell>
          <cell r="CF3165">
            <v>0</v>
          </cell>
          <cell r="CG3165">
            <v>0</v>
          </cell>
          <cell r="CH3165">
            <v>0</v>
          </cell>
          <cell r="CI3165">
            <v>0</v>
          </cell>
          <cell r="CJ3165">
            <v>0</v>
          </cell>
          <cell r="CK3165">
            <v>0</v>
          </cell>
          <cell r="CL3165">
            <v>1500</v>
          </cell>
          <cell r="CM3165">
            <v>0</v>
          </cell>
          <cell r="CN3165">
            <v>0</v>
          </cell>
          <cell r="CO3165">
            <v>0</v>
          </cell>
          <cell r="CP3165">
            <v>0</v>
          </cell>
          <cell r="CQ3165">
            <v>0</v>
          </cell>
          <cell r="CR3165">
            <v>0</v>
          </cell>
          <cell r="CS3165">
            <v>0</v>
          </cell>
          <cell r="CT3165">
            <v>0</v>
          </cell>
          <cell r="CU3165">
            <v>0</v>
          </cell>
          <cell r="CV3165">
            <v>0</v>
          </cell>
          <cell r="CW3165">
            <v>0</v>
          </cell>
          <cell r="CX3165">
            <v>0</v>
          </cell>
          <cell r="CY3165">
            <v>0</v>
          </cell>
          <cell r="CZ3165">
            <v>0</v>
          </cell>
          <cell r="DA3165">
            <v>0</v>
          </cell>
          <cell r="DB3165">
            <v>0</v>
          </cell>
          <cell r="DC3165">
            <v>0</v>
          </cell>
          <cell r="DD3165">
            <v>1500</v>
          </cell>
          <cell r="DE3165">
            <v>0</v>
          </cell>
        </row>
        <row r="3166">
          <cell r="A3166" t="str">
            <v>TT-CONTAINER-FOB-BR</v>
          </cell>
          <cell r="B3166" t="str">
            <v>TRASPORTO CONTAINER AL PORTO - FOB - EXTRA PER BRASILE (passaggio in pesa)</v>
          </cell>
          <cell r="F3166">
            <v>104.99790004199916</v>
          </cell>
          <cell r="H3166">
            <v>100</v>
          </cell>
          <cell r="I3166">
            <v>4.7599999999999976E-2</v>
          </cell>
          <cell r="J3166" t="str">
            <v>OK</v>
          </cell>
          <cell r="K3166" t="str">
            <v>NEWZD</v>
          </cell>
          <cell r="L3166">
            <v>0</v>
          </cell>
          <cell r="M3166">
            <v>0</v>
          </cell>
          <cell r="N3166">
            <v>0</v>
          </cell>
          <cell r="O3166">
            <v>0</v>
          </cell>
          <cell r="P3166">
            <v>0</v>
          </cell>
          <cell r="Q3166">
            <v>0</v>
          </cell>
          <cell r="R3166">
            <v>0</v>
          </cell>
          <cell r="S3166">
            <v>0</v>
          </cell>
          <cell r="T3166">
            <v>0</v>
          </cell>
          <cell r="U3166">
            <v>0</v>
          </cell>
          <cell r="V3166">
            <v>0</v>
          </cell>
          <cell r="W3166">
            <v>0</v>
          </cell>
          <cell r="X3166">
            <v>0</v>
          </cell>
          <cell r="Y3166">
            <v>0</v>
          </cell>
          <cell r="Z3166">
            <v>0</v>
          </cell>
          <cell r="AA3166">
            <v>0</v>
          </cell>
          <cell r="AB3166">
            <v>0</v>
          </cell>
          <cell r="AC3166">
            <v>0</v>
          </cell>
          <cell r="AD3166">
            <v>0</v>
          </cell>
          <cell r="AE3166">
            <v>0</v>
          </cell>
          <cell r="AF3166">
            <v>0</v>
          </cell>
          <cell r="AG3166">
            <v>0</v>
          </cell>
          <cell r="AH3166">
            <v>0</v>
          </cell>
          <cell r="AI3166">
            <v>0</v>
          </cell>
          <cell r="AJ3166">
            <v>0</v>
          </cell>
          <cell r="AK3166">
            <v>0</v>
          </cell>
          <cell r="AL3166">
            <v>0</v>
          </cell>
          <cell r="AM3166">
            <v>0</v>
          </cell>
          <cell r="AN3166">
            <v>0</v>
          </cell>
          <cell r="AO3166">
            <v>0</v>
          </cell>
          <cell r="AP3166">
            <v>0</v>
          </cell>
          <cell r="AQ3166">
            <v>0</v>
          </cell>
          <cell r="AR3166">
            <v>0</v>
          </cell>
          <cell r="AS3166">
            <v>0</v>
          </cell>
          <cell r="AT3166">
            <v>0</v>
          </cell>
          <cell r="AU3166">
            <v>0</v>
          </cell>
          <cell r="AV3166">
            <v>0</v>
          </cell>
          <cell r="AW3166">
            <v>0</v>
          </cell>
          <cell r="AX3166">
            <v>0</v>
          </cell>
          <cell r="AY3166">
            <v>0</v>
          </cell>
          <cell r="AZ3166">
            <v>0</v>
          </cell>
          <cell r="BA3166">
            <v>0</v>
          </cell>
          <cell r="BB3166">
            <v>0</v>
          </cell>
          <cell r="BC3166">
            <v>0</v>
          </cell>
          <cell r="BD3166">
            <v>0</v>
          </cell>
          <cell r="BE3166">
            <v>0</v>
          </cell>
          <cell r="BF3166">
            <v>0</v>
          </cell>
          <cell r="BG3166">
            <v>0</v>
          </cell>
          <cell r="BH3166">
            <v>0</v>
          </cell>
          <cell r="BI3166">
            <v>0</v>
          </cell>
          <cell r="BJ3166">
            <v>0</v>
          </cell>
          <cell r="BK3166">
            <v>0</v>
          </cell>
          <cell r="BL3166">
            <v>0</v>
          </cell>
          <cell r="BM3166">
            <v>0</v>
          </cell>
          <cell r="BN3166">
            <v>0</v>
          </cell>
          <cell r="BO3166">
            <v>0</v>
          </cell>
          <cell r="BP3166">
            <v>0</v>
          </cell>
          <cell r="BQ3166">
            <v>0</v>
          </cell>
          <cell r="BR3166">
            <v>0</v>
          </cell>
          <cell r="BS3166">
            <v>0</v>
          </cell>
          <cell r="BT3166">
            <v>0</v>
          </cell>
          <cell r="BU3166">
            <v>0</v>
          </cell>
          <cell r="BV3166">
            <v>0</v>
          </cell>
          <cell r="BW3166">
            <v>0</v>
          </cell>
          <cell r="BX3166">
            <v>0</v>
          </cell>
          <cell r="BY3166">
            <v>0</v>
          </cell>
          <cell r="BZ3166">
            <v>0</v>
          </cell>
          <cell r="CA3166">
            <v>0</v>
          </cell>
          <cell r="CB3166">
            <v>0</v>
          </cell>
          <cell r="CC3166">
            <v>0</v>
          </cell>
          <cell r="CD3166">
            <v>0</v>
          </cell>
          <cell r="CE3166">
            <v>0</v>
          </cell>
          <cell r="CF3166">
            <v>0</v>
          </cell>
          <cell r="CG3166">
            <v>0</v>
          </cell>
          <cell r="CH3166">
            <v>0</v>
          </cell>
          <cell r="CI3166">
            <v>0</v>
          </cell>
          <cell r="CJ3166">
            <v>0</v>
          </cell>
          <cell r="CK3166">
            <v>0</v>
          </cell>
          <cell r="CL3166">
            <v>100</v>
          </cell>
          <cell r="CM3166">
            <v>0</v>
          </cell>
          <cell r="CN3166">
            <v>0</v>
          </cell>
          <cell r="CO3166">
            <v>0</v>
          </cell>
          <cell r="CP3166">
            <v>0</v>
          </cell>
          <cell r="CQ3166">
            <v>0</v>
          </cell>
          <cell r="CR3166">
            <v>0</v>
          </cell>
          <cell r="CS3166">
            <v>0</v>
          </cell>
          <cell r="CT3166">
            <v>0</v>
          </cell>
          <cell r="CU3166">
            <v>0</v>
          </cell>
          <cell r="CV3166">
            <v>0</v>
          </cell>
          <cell r="CW3166">
            <v>0</v>
          </cell>
          <cell r="CX3166">
            <v>0</v>
          </cell>
          <cell r="CY3166">
            <v>0</v>
          </cell>
          <cell r="CZ3166">
            <v>0</v>
          </cell>
          <cell r="DA3166">
            <v>0</v>
          </cell>
          <cell r="DB3166">
            <v>0</v>
          </cell>
          <cell r="DC3166">
            <v>0</v>
          </cell>
          <cell r="DD3166">
            <v>100</v>
          </cell>
          <cell r="DE3166">
            <v>0</v>
          </cell>
        </row>
        <row r="3167">
          <cell r="A3167" t="str">
            <v>TT-CONTAINER-FUM-AUS</v>
          </cell>
          <cell r="B3167" t="str">
            <v>TRASPORTO CONTAINER: FUMIGAZIONE SPECIFICA PER AUS &amp; NZ [TRATTAMENTO BMSB - Brown Marmorated Stink Bug ]</v>
          </cell>
          <cell r="F3167">
            <v>1259.9748005039899</v>
          </cell>
          <cell r="H3167">
            <v>1200</v>
          </cell>
          <cell r="I3167">
            <v>4.7599999999999976E-2</v>
          </cell>
          <cell r="J3167" t="str">
            <v>OK</v>
          </cell>
          <cell r="K3167" t="str">
            <v>NEWZD</v>
          </cell>
          <cell r="L3167">
            <v>0</v>
          </cell>
          <cell r="M3167">
            <v>0</v>
          </cell>
          <cell r="N3167">
            <v>0</v>
          </cell>
          <cell r="O3167">
            <v>0</v>
          </cell>
          <cell r="P3167">
            <v>0</v>
          </cell>
          <cell r="Q3167">
            <v>0</v>
          </cell>
          <cell r="R3167">
            <v>0</v>
          </cell>
          <cell r="S3167">
            <v>0</v>
          </cell>
          <cell r="T3167">
            <v>0</v>
          </cell>
          <cell r="U3167">
            <v>0</v>
          </cell>
          <cell r="V3167">
            <v>0</v>
          </cell>
          <cell r="W3167">
            <v>0</v>
          </cell>
          <cell r="X3167">
            <v>0</v>
          </cell>
          <cell r="Y3167">
            <v>0</v>
          </cell>
          <cell r="Z3167">
            <v>0</v>
          </cell>
          <cell r="AA3167">
            <v>0</v>
          </cell>
          <cell r="AB3167">
            <v>0</v>
          </cell>
          <cell r="AC3167">
            <v>0</v>
          </cell>
          <cell r="AD3167">
            <v>0</v>
          </cell>
          <cell r="AE3167">
            <v>0</v>
          </cell>
          <cell r="AF3167">
            <v>0</v>
          </cell>
          <cell r="AG3167">
            <v>0</v>
          </cell>
          <cell r="AH3167">
            <v>0</v>
          </cell>
          <cell r="AI3167">
            <v>0</v>
          </cell>
          <cell r="AJ3167">
            <v>0</v>
          </cell>
          <cell r="AK3167">
            <v>0</v>
          </cell>
          <cell r="AL3167">
            <v>0</v>
          </cell>
          <cell r="AM3167">
            <v>0</v>
          </cell>
          <cell r="AN3167">
            <v>0</v>
          </cell>
          <cell r="AO3167">
            <v>0</v>
          </cell>
          <cell r="AP3167">
            <v>0</v>
          </cell>
          <cell r="AQ3167">
            <v>0</v>
          </cell>
          <cell r="AR3167">
            <v>0</v>
          </cell>
          <cell r="AS3167">
            <v>0</v>
          </cell>
          <cell r="AT3167">
            <v>0</v>
          </cell>
          <cell r="AU3167">
            <v>0</v>
          </cell>
          <cell r="AV3167">
            <v>0</v>
          </cell>
          <cell r="AW3167">
            <v>0</v>
          </cell>
          <cell r="AX3167">
            <v>0</v>
          </cell>
          <cell r="AY3167">
            <v>0</v>
          </cell>
          <cell r="AZ3167">
            <v>0</v>
          </cell>
          <cell r="BA3167">
            <v>0</v>
          </cell>
          <cell r="BB3167">
            <v>0</v>
          </cell>
          <cell r="BC3167">
            <v>0</v>
          </cell>
          <cell r="BD3167">
            <v>0</v>
          </cell>
          <cell r="BE3167">
            <v>0</v>
          </cell>
          <cell r="BF3167">
            <v>0</v>
          </cell>
          <cell r="BG3167">
            <v>0</v>
          </cell>
          <cell r="BH3167">
            <v>0</v>
          </cell>
          <cell r="BI3167">
            <v>0</v>
          </cell>
          <cell r="BJ3167">
            <v>0</v>
          </cell>
          <cell r="BK3167">
            <v>0</v>
          </cell>
          <cell r="BL3167">
            <v>0</v>
          </cell>
          <cell r="BM3167">
            <v>0</v>
          </cell>
          <cell r="BN3167">
            <v>0</v>
          </cell>
          <cell r="BO3167">
            <v>0</v>
          </cell>
          <cell r="BP3167">
            <v>0</v>
          </cell>
          <cell r="BQ3167">
            <v>0</v>
          </cell>
          <cell r="BR3167">
            <v>0</v>
          </cell>
          <cell r="BS3167">
            <v>0</v>
          </cell>
          <cell r="BT3167">
            <v>0</v>
          </cell>
          <cell r="BU3167">
            <v>0</v>
          </cell>
          <cell r="BV3167">
            <v>0</v>
          </cell>
          <cell r="BW3167">
            <v>0</v>
          </cell>
          <cell r="BX3167">
            <v>0</v>
          </cell>
          <cell r="BY3167">
            <v>0</v>
          </cell>
          <cell r="BZ3167">
            <v>0</v>
          </cell>
          <cell r="CA3167">
            <v>0</v>
          </cell>
          <cell r="CB3167">
            <v>0</v>
          </cell>
          <cell r="CC3167">
            <v>0</v>
          </cell>
          <cell r="CD3167">
            <v>0</v>
          </cell>
          <cell r="CE3167">
            <v>0</v>
          </cell>
          <cell r="CF3167">
            <v>0</v>
          </cell>
          <cell r="CG3167">
            <v>0</v>
          </cell>
          <cell r="CH3167">
            <v>0</v>
          </cell>
          <cell r="CI3167">
            <v>0</v>
          </cell>
          <cell r="CJ3167">
            <v>0</v>
          </cell>
          <cell r="CK3167">
            <v>0</v>
          </cell>
          <cell r="CL3167">
            <v>1200</v>
          </cell>
          <cell r="CM3167">
            <v>0</v>
          </cell>
          <cell r="CN3167">
            <v>0</v>
          </cell>
          <cell r="CO3167">
            <v>0</v>
          </cell>
          <cell r="CP3167">
            <v>0</v>
          </cell>
          <cell r="CQ3167">
            <v>0</v>
          </cell>
          <cell r="CR3167">
            <v>0</v>
          </cell>
          <cell r="CS3167">
            <v>0</v>
          </cell>
          <cell r="CT3167">
            <v>0</v>
          </cell>
          <cell r="CU3167">
            <v>0</v>
          </cell>
          <cell r="CV3167">
            <v>0</v>
          </cell>
          <cell r="CW3167">
            <v>0</v>
          </cell>
          <cell r="CX3167">
            <v>0</v>
          </cell>
          <cell r="CY3167">
            <v>0</v>
          </cell>
          <cell r="CZ3167">
            <v>0</v>
          </cell>
          <cell r="DA3167">
            <v>0</v>
          </cell>
          <cell r="DB3167">
            <v>0</v>
          </cell>
          <cell r="DC3167">
            <v>0</v>
          </cell>
          <cell r="DD3167">
            <v>1200</v>
          </cell>
          <cell r="DE3167">
            <v>0</v>
          </cell>
        </row>
        <row r="3168">
          <cell r="A3168" t="str">
            <v>TT-CONTAINER-US-01</v>
          </cell>
          <cell r="B3168" t="str">
            <v>TRASPORTO CONTAINER DAP USA EAST COAST - Dimensioni Massime Utili: L=12m - W=2,3m - H=2,57m (HC)</v>
          </cell>
          <cell r="C3168" t="str">
            <v>CONTAINER TRANSPORTATION USA DDU EAST COAST - Overall sizes: L=12m - W=2,3m - H=2,57m (HC)</v>
          </cell>
          <cell r="F3168">
            <v>5669.8866022679549</v>
          </cell>
          <cell r="H3168">
            <v>5400</v>
          </cell>
          <cell r="I3168">
            <v>4.7600000000000087E-2</v>
          </cell>
          <cell r="J3168" t="str">
            <v>OK</v>
          </cell>
          <cell r="K3168" t="str">
            <v>NEWZD</v>
          </cell>
          <cell r="L3168">
            <v>0</v>
          </cell>
          <cell r="M3168">
            <v>0</v>
          </cell>
          <cell r="N3168">
            <v>0</v>
          </cell>
          <cell r="O3168">
            <v>0</v>
          </cell>
          <cell r="P3168">
            <v>0</v>
          </cell>
          <cell r="Q3168">
            <v>0</v>
          </cell>
          <cell r="R3168">
            <v>0</v>
          </cell>
          <cell r="S3168">
            <v>0</v>
          </cell>
          <cell r="T3168">
            <v>0</v>
          </cell>
          <cell r="U3168">
            <v>0</v>
          </cell>
          <cell r="V3168">
            <v>0</v>
          </cell>
          <cell r="W3168">
            <v>0</v>
          </cell>
          <cell r="X3168">
            <v>0</v>
          </cell>
          <cell r="Y3168">
            <v>0</v>
          </cell>
          <cell r="Z3168">
            <v>0</v>
          </cell>
          <cell r="AA3168">
            <v>0</v>
          </cell>
          <cell r="AB3168">
            <v>0</v>
          </cell>
          <cell r="AC3168">
            <v>0</v>
          </cell>
          <cell r="AD3168">
            <v>0</v>
          </cell>
          <cell r="AE3168">
            <v>0</v>
          </cell>
          <cell r="AF3168">
            <v>0</v>
          </cell>
          <cell r="AG3168">
            <v>0</v>
          </cell>
          <cell r="AH3168">
            <v>0</v>
          </cell>
          <cell r="AI3168">
            <v>0</v>
          </cell>
          <cell r="AJ3168">
            <v>0</v>
          </cell>
          <cell r="AK3168">
            <v>0</v>
          </cell>
          <cell r="AL3168">
            <v>0</v>
          </cell>
          <cell r="AM3168">
            <v>0</v>
          </cell>
          <cell r="AN3168">
            <v>0</v>
          </cell>
          <cell r="AO3168">
            <v>0</v>
          </cell>
          <cell r="AP3168">
            <v>0</v>
          </cell>
          <cell r="AQ3168">
            <v>0</v>
          </cell>
          <cell r="AR3168">
            <v>0</v>
          </cell>
          <cell r="AS3168">
            <v>0</v>
          </cell>
          <cell r="AT3168">
            <v>0</v>
          </cell>
          <cell r="AU3168">
            <v>0</v>
          </cell>
          <cell r="AV3168">
            <v>0</v>
          </cell>
          <cell r="AW3168">
            <v>0</v>
          </cell>
          <cell r="AX3168">
            <v>0</v>
          </cell>
          <cell r="AY3168">
            <v>0</v>
          </cell>
          <cell r="AZ3168">
            <v>0</v>
          </cell>
          <cell r="BA3168">
            <v>0</v>
          </cell>
          <cell r="BB3168">
            <v>0</v>
          </cell>
          <cell r="BC3168">
            <v>0</v>
          </cell>
          <cell r="BD3168">
            <v>0</v>
          </cell>
          <cell r="BE3168">
            <v>0</v>
          </cell>
          <cell r="BF3168">
            <v>0</v>
          </cell>
          <cell r="BG3168">
            <v>0</v>
          </cell>
          <cell r="BH3168">
            <v>0</v>
          </cell>
          <cell r="BI3168">
            <v>0</v>
          </cell>
          <cell r="BJ3168">
            <v>0</v>
          </cell>
          <cell r="BK3168">
            <v>0</v>
          </cell>
          <cell r="BL3168">
            <v>0</v>
          </cell>
          <cell r="BM3168">
            <v>0</v>
          </cell>
          <cell r="BN3168">
            <v>0</v>
          </cell>
          <cell r="BO3168">
            <v>0</v>
          </cell>
          <cell r="BP3168">
            <v>0</v>
          </cell>
          <cell r="BQ3168">
            <v>0</v>
          </cell>
          <cell r="BR3168">
            <v>0</v>
          </cell>
          <cell r="BS3168">
            <v>0</v>
          </cell>
          <cell r="BT3168">
            <v>0</v>
          </cell>
          <cell r="BU3168">
            <v>0</v>
          </cell>
          <cell r="BV3168">
            <v>0</v>
          </cell>
          <cell r="BW3168">
            <v>0</v>
          </cell>
          <cell r="BX3168">
            <v>0</v>
          </cell>
          <cell r="BY3168">
            <v>0</v>
          </cell>
          <cell r="BZ3168">
            <v>0</v>
          </cell>
          <cell r="CA3168">
            <v>0</v>
          </cell>
          <cell r="CB3168">
            <v>0</v>
          </cell>
          <cell r="CC3168">
            <v>0</v>
          </cell>
          <cell r="CD3168">
            <v>0</v>
          </cell>
          <cell r="CE3168">
            <v>0</v>
          </cell>
          <cell r="CF3168">
            <v>0</v>
          </cell>
          <cell r="CG3168">
            <v>0</v>
          </cell>
          <cell r="CH3168">
            <v>0</v>
          </cell>
          <cell r="CI3168">
            <v>0</v>
          </cell>
          <cell r="CJ3168">
            <v>0</v>
          </cell>
          <cell r="CK3168">
            <v>0</v>
          </cell>
          <cell r="CL3168">
            <v>5400</v>
          </cell>
          <cell r="CM3168">
            <v>0</v>
          </cell>
          <cell r="CN3168">
            <v>0</v>
          </cell>
          <cell r="CO3168">
            <v>0</v>
          </cell>
          <cell r="CP3168">
            <v>0</v>
          </cell>
          <cell r="CQ3168">
            <v>0</v>
          </cell>
          <cell r="CR3168">
            <v>0</v>
          </cell>
          <cell r="CS3168">
            <v>0</v>
          </cell>
          <cell r="CT3168">
            <v>0</v>
          </cell>
          <cell r="CU3168">
            <v>0</v>
          </cell>
          <cell r="CV3168">
            <v>0</v>
          </cell>
          <cell r="CW3168">
            <v>0</v>
          </cell>
          <cell r="CX3168">
            <v>0</v>
          </cell>
          <cell r="CY3168">
            <v>0</v>
          </cell>
          <cell r="CZ3168">
            <v>0</v>
          </cell>
          <cell r="DA3168">
            <v>0</v>
          </cell>
          <cell r="DB3168">
            <v>0</v>
          </cell>
          <cell r="DC3168">
            <v>0</v>
          </cell>
          <cell r="DD3168">
            <v>5400</v>
          </cell>
          <cell r="DE3168">
            <v>0</v>
          </cell>
        </row>
        <row r="3169">
          <cell r="A3169" t="str">
            <v>TT-CONTAINER-US-02</v>
          </cell>
          <cell r="B3169" t="str">
            <v>TRASPORTO CONTAINER DAP USA CENTRAL - Dimensioni Massime Utili: L=12m - W=2,3m - H=2,57m (HC)</v>
          </cell>
          <cell r="C3169" t="str">
            <v>CONTAINER TRANSPORTATION USA DDU CENTRAL - Overall sizes: L=12m - W=2,3m - H=2,57m (HC)</v>
          </cell>
          <cell r="F3169">
            <v>8924.8215035699286</v>
          </cell>
          <cell r="H3169">
            <v>8500</v>
          </cell>
          <cell r="I3169">
            <v>4.7599999999999976E-2</v>
          </cell>
          <cell r="J3169" t="str">
            <v>OK</v>
          </cell>
          <cell r="K3169" t="str">
            <v>NEWZD</v>
          </cell>
          <cell r="L3169">
            <v>0</v>
          </cell>
          <cell r="M3169">
            <v>0</v>
          </cell>
          <cell r="N3169">
            <v>0</v>
          </cell>
          <cell r="O3169">
            <v>0</v>
          </cell>
          <cell r="P3169">
            <v>0</v>
          </cell>
          <cell r="Q3169">
            <v>0</v>
          </cell>
          <cell r="R3169">
            <v>0</v>
          </cell>
          <cell r="S3169">
            <v>0</v>
          </cell>
          <cell r="T3169">
            <v>0</v>
          </cell>
          <cell r="U3169">
            <v>0</v>
          </cell>
          <cell r="V3169">
            <v>0</v>
          </cell>
          <cell r="W3169">
            <v>0</v>
          </cell>
          <cell r="X3169">
            <v>0</v>
          </cell>
          <cell r="Y3169">
            <v>0</v>
          </cell>
          <cell r="Z3169">
            <v>0</v>
          </cell>
          <cell r="AA3169">
            <v>0</v>
          </cell>
          <cell r="AB3169">
            <v>0</v>
          </cell>
          <cell r="AC3169">
            <v>0</v>
          </cell>
          <cell r="AD3169">
            <v>0</v>
          </cell>
          <cell r="AE3169">
            <v>0</v>
          </cell>
          <cell r="AF3169">
            <v>0</v>
          </cell>
          <cell r="AG3169">
            <v>0</v>
          </cell>
          <cell r="AH3169">
            <v>0</v>
          </cell>
          <cell r="AI3169">
            <v>0</v>
          </cell>
          <cell r="AJ3169">
            <v>0</v>
          </cell>
          <cell r="AK3169">
            <v>0</v>
          </cell>
          <cell r="AL3169">
            <v>0</v>
          </cell>
          <cell r="AM3169">
            <v>0</v>
          </cell>
          <cell r="AN3169">
            <v>0</v>
          </cell>
          <cell r="AO3169">
            <v>0</v>
          </cell>
          <cell r="AP3169">
            <v>0</v>
          </cell>
          <cell r="AQ3169">
            <v>0</v>
          </cell>
          <cell r="AR3169">
            <v>0</v>
          </cell>
          <cell r="AS3169">
            <v>0</v>
          </cell>
          <cell r="AT3169">
            <v>0</v>
          </cell>
          <cell r="AU3169">
            <v>0</v>
          </cell>
          <cell r="AV3169">
            <v>0</v>
          </cell>
          <cell r="AW3169">
            <v>0</v>
          </cell>
          <cell r="AX3169">
            <v>0</v>
          </cell>
          <cell r="AY3169">
            <v>0</v>
          </cell>
          <cell r="AZ3169">
            <v>0</v>
          </cell>
          <cell r="BA3169">
            <v>0</v>
          </cell>
          <cell r="BB3169">
            <v>0</v>
          </cell>
          <cell r="BC3169">
            <v>0</v>
          </cell>
          <cell r="BD3169">
            <v>0</v>
          </cell>
          <cell r="BE3169">
            <v>0</v>
          </cell>
          <cell r="BF3169">
            <v>0</v>
          </cell>
          <cell r="BG3169">
            <v>0</v>
          </cell>
          <cell r="BH3169">
            <v>0</v>
          </cell>
          <cell r="BI3169">
            <v>0</v>
          </cell>
          <cell r="BJ3169">
            <v>0</v>
          </cell>
          <cell r="BK3169">
            <v>0</v>
          </cell>
          <cell r="BL3169">
            <v>0</v>
          </cell>
          <cell r="BM3169">
            <v>0</v>
          </cell>
          <cell r="BN3169">
            <v>0</v>
          </cell>
          <cell r="BO3169">
            <v>0</v>
          </cell>
          <cell r="BP3169">
            <v>0</v>
          </cell>
          <cell r="BQ3169">
            <v>0</v>
          </cell>
          <cell r="BR3169">
            <v>0</v>
          </cell>
          <cell r="BS3169">
            <v>0</v>
          </cell>
          <cell r="BT3169">
            <v>0</v>
          </cell>
          <cell r="BU3169">
            <v>0</v>
          </cell>
          <cell r="BV3169">
            <v>0</v>
          </cell>
          <cell r="BW3169">
            <v>0</v>
          </cell>
          <cell r="BX3169">
            <v>0</v>
          </cell>
          <cell r="BY3169">
            <v>0</v>
          </cell>
          <cell r="BZ3169">
            <v>0</v>
          </cell>
          <cell r="CA3169">
            <v>0</v>
          </cell>
          <cell r="CB3169">
            <v>0</v>
          </cell>
          <cell r="CC3169">
            <v>0</v>
          </cell>
          <cell r="CD3169">
            <v>0</v>
          </cell>
          <cell r="CE3169">
            <v>0</v>
          </cell>
          <cell r="CF3169">
            <v>0</v>
          </cell>
          <cell r="CG3169">
            <v>0</v>
          </cell>
          <cell r="CH3169">
            <v>0</v>
          </cell>
          <cell r="CI3169">
            <v>0</v>
          </cell>
          <cell r="CJ3169">
            <v>0</v>
          </cell>
          <cell r="CK3169">
            <v>0</v>
          </cell>
          <cell r="CL3169">
            <v>8500</v>
          </cell>
          <cell r="CM3169">
            <v>0</v>
          </cell>
          <cell r="CN3169">
            <v>0</v>
          </cell>
          <cell r="CO3169">
            <v>0</v>
          </cell>
          <cell r="CP3169">
            <v>0</v>
          </cell>
          <cell r="CQ3169">
            <v>0</v>
          </cell>
          <cell r="CR3169">
            <v>0</v>
          </cell>
          <cell r="CS3169">
            <v>0</v>
          </cell>
          <cell r="CT3169">
            <v>0</v>
          </cell>
          <cell r="CU3169">
            <v>0</v>
          </cell>
          <cell r="CV3169">
            <v>0</v>
          </cell>
          <cell r="CW3169">
            <v>0</v>
          </cell>
          <cell r="CX3169">
            <v>0</v>
          </cell>
          <cell r="CY3169">
            <v>0</v>
          </cell>
          <cell r="CZ3169">
            <v>0</v>
          </cell>
          <cell r="DA3169">
            <v>0</v>
          </cell>
          <cell r="DB3169">
            <v>0</v>
          </cell>
          <cell r="DC3169">
            <v>0</v>
          </cell>
          <cell r="DD3169">
            <v>8500</v>
          </cell>
          <cell r="DE3169">
            <v>0</v>
          </cell>
        </row>
        <row r="3170">
          <cell r="A3170" t="str">
            <v>TT-CONTAINER-US-03</v>
          </cell>
          <cell r="B3170" t="str">
            <v>TRASPORTO CONTAINER DAP USA WEST COAST - Dimensioni Massime Utili: L=12m - W=2,3m - H=2,57m (HC)</v>
          </cell>
          <cell r="C3170" t="str">
            <v>CONTAINER TRANSPORTATION USA DDU WEST COAST - Overall sizes: L=12m - W=2,3m - H=2,57m (HC)</v>
          </cell>
          <cell r="F3170">
            <v>7874.8425031499364</v>
          </cell>
          <cell r="H3170">
            <v>7500</v>
          </cell>
          <cell r="I3170">
            <v>4.7599999999999976E-2</v>
          </cell>
          <cell r="J3170" t="str">
            <v>OK</v>
          </cell>
          <cell r="K3170" t="str">
            <v>NEWZD</v>
          </cell>
          <cell r="L3170">
            <v>0</v>
          </cell>
          <cell r="M3170">
            <v>0</v>
          </cell>
          <cell r="N3170">
            <v>0</v>
          </cell>
          <cell r="O3170">
            <v>0</v>
          </cell>
          <cell r="P3170">
            <v>0</v>
          </cell>
          <cell r="Q3170">
            <v>0</v>
          </cell>
          <cell r="R3170">
            <v>0</v>
          </cell>
          <cell r="S3170">
            <v>0</v>
          </cell>
          <cell r="T3170">
            <v>0</v>
          </cell>
          <cell r="U3170">
            <v>0</v>
          </cell>
          <cell r="V3170">
            <v>0</v>
          </cell>
          <cell r="W3170">
            <v>0</v>
          </cell>
          <cell r="X3170">
            <v>0</v>
          </cell>
          <cell r="Y3170">
            <v>0</v>
          </cell>
          <cell r="Z3170">
            <v>0</v>
          </cell>
          <cell r="AA3170">
            <v>0</v>
          </cell>
          <cell r="AB3170">
            <v>0</v>
          </cell>
          <cell r="AC3170">
            <v>0</v>
          </cell>
          <cell r="AD3170">
            <v>0</v>
          </cell>
          <cell r="AE3170">
            <v>0</v>
          </cell>
          <cell r="AF3170">
            <v>0</v>
          </cell>
          <cell r="AG3170">
            <v>0</v>
          </cell>
          <cell r="AH3170">
            <v>0</v>
          </cell>
          <cell r="AI3170">
            <v>0</v>
          </cell>
          <cell r="AJ3170">
            <v>0</v>
          </cell>
          <cell r="AK3170">
            <v>0</v>
          </cell>
          <cell r="AL3170">
            <v>0</v>
          </cell>
          <cell r="AM3170">
            <v>0</v>
          </cell>
          <cell r="AN3170">
            <v>0</v>
          </cell>
          <cell r="AO3170">
            <v>0</v>
          </cell>
          <cell r="AP3170">
            <v>0</v>
          </cell>
          <cell r="AQ3170">
            <v>0</v>
          </cell>
          <cell r="AR3170">
            <v>0</v>
          </cell>
          <cell r="AS3170">
            <v>0</v>
          </cell>
          <cell r="AT3170">
            <v>0</v>
          </cell>
          <cell r="AU3170">
            <v>0</v>
          </cell>
          <cell r="AV3170">
            <v>0</v>
          </cell>
          <cell r="AW3170">
            <v>0</v>
          </cell>
          <cell r="AX3170">
            <v>0</v>
          </cell>
          <cell r="AY3170">
            <v>0</v>
          </cell>
          <cell r="AZ3170">
            <v>0</v>
          </cell>
          <cell r="BA3170">
            <v>0</v>
          </cell>
          <cell r="BB3170">
            <v>0</v>
          </cell>
          <cell r="BC3170">
            <v>0</v>
          </cell>
          <cell r="BD3170">
            <v>0</v>
          </cell>
          <cell r="BE3170">
            <v>0</v>
          </cell>
          <cell r="BF3170">
            <v>0</v>
          </cell>
          <cell r="BG3170">
            <v>0</v>
          </cell>
          <cell r="BH3170">
            <v>0</v>
          </cell>
          <cell r="BI3170">
            <v>0</v>
          </cell>
          <cell r="BJ3170">
            <v>0</v>
          </cell>
          <cell r="BK3170">
            <v>0</v>
          </cell>
          <cell r="BL3170">
            <v>0</v>
          </cell>
          <cell r="BM3170">
            <v>0</v>
          </cell>
          <cell r="BN3170">
            <v>0</v>
          </cell>
          <cell r="BO3170">
            <v>0</v>
          </cell>
          <cell r="BP3170">
            <v>0</v>
          </cell>
          <cell r="BQ3170">
            <v>0</v>
          </cell>
          <cell r="BR3170">
            <v>0</v>
          </cell>
          <cell r="BS3170">
            <v>0</v>
          </cell>
          <cell r="BT3170">
            <v>0</v>
          </cell>
          <cell r="BU3170">
            <v>0</v>
          </cell>
          <cell r="BV3170">
            <v>0</v>
          </cell>
          <cell r="BW3170">
            <v>0</v>
          </cell>
          <cell r="BX3170">
            <v>0</v>
          </cell>
          <cell r="BY3170">
            <v>0</v>
          </cell>
          <cell r="BZ3170">
            <v>0</v>
          </cell>
          <cell r="CA3170">
            <v>0</v>
          </cell>
          <cell r="CB3170">
            <v>0</v>
          </cell>
          <cell r="CC3170">
            <v>0</v>
          </cell>
          <cell r="CD3170">
            <v>0</v>
          </cell>
          <cell r="CE3170">
            <v>0</v>
          </cell>
          <cell r="CF3170">
            <v>0</v>
          </cell>
          <cell r="CG3170">
            <v>0</v>
          </cell>
          <cell r="CH3170">
            <v>0</v>
          </cell>
          <cell r="CI3170">
            <v>0</v>
          </cell>
          <cell r="CJ3170">
            <v>0</v>
          </cell>
          <cell r="CK3170">
            <v>0</v>
          </cell>
          <cell r="CL3170">
            <v>7500</v>
          </cell>
          <cell r="CM3170">
            <v>0</v>
          </cell>
          <cell r="CN3170">
            <v>0</v>
          </cell>
          <cell r="CO3170">
            <v>0</v>
          </cell>
          <cell r="CP3170">
            <v>0</v>
          </cell>
          <cell r="CQ3170">
            <v>0</v>
          </cell>
          <cell r="CR3170">
            <v>0</v>
          </cell>
          <cell r="CS3170">
            <v>0</v>
          </cell>
          <cell r="CT3170">
            <v>0</v>
          </cell>
          <cell r="CU3170">
            <v>0</v>
          </cell>
          <cell r="CV3170">
            <v>0</v>
          </cell>
          <cell r="CW3170">
            <v>0</v>
          </cell>
          <cell r="CX3170">
            <v>0</v>
          </cell>
          <cell r="CY3170">
            <v>0</v>
          </cell>
          <cell r="CZ3170">
            <v>0</v>
          </cell>
          <cell r="DA3170">
            <v>0</v>
          </cell>
          <cell r="DB3170">
            <v>0</v>
          </cell>
          <cell r="DC3170">
            <v>0</v>
          </cell>
          <cell r="DD3170">
            <v>7500</v>
          </cell>
          <cell r="DE3170">
            <v>0</v>
          </cell>
        </row>
        <row r="3171">
          <cell r="A3171" t="str">
            <v>TT-FCA-VIANO</v>
          </cell>
          <cell r="B3171" t="str">
            <v>FREE CARRIER VIANO (INCLUDE CARICO CAMION E COSTI DI ESPORTAZIONE)</v>
          </cell>
          <cell r="C3171" t="str">
            <v>FREE CARRIER VIANO (INCLUDE TRUCK LOADING &amp; EXPORT COST)</v>
          </cell>
          <cell r="F3171">
            <v>577.48845023099534</v>
          </cell>
          <cell r="H3171">
            <v>550</v>
          </cell>
          <cell r="I3171">
            <v>4.7599999999999976E-2</v>
          </cell>
          <cell r="J3171" t="str">
            <v>OK</v>
          </cell>
          <cell r="K3171" t="str">
            <v>NEWZD</v>
          </cell>
          <cell r="L3171">
            <v>0</v>
          </cell>
          <cell r="M3171">
            <v>0</v>
          </cell>
          <cell r="N3171">
            <v>0</v>
          </cell>
          <cell r="O3171">
            <v>0</v>
          </cell>
          <cell r="P3171">
            <v>0</v>
          </cell>
          <cell r="Q3171">
            <v>0</v>
          </cell>
          <cell r="R3171">
            <v>0</v>
          </cell>
          <cell r="S3171">
            <v>0</v>
          </cell>
          <cell r="T3171">
            <v>0</v>
          </cell>
          <cell r="U3171">
            <v>0</v>
          </cell>
          <cell r="V3171">
            <v>0</v>
          </cell>
          <cell r="W3171">
            <v>0</v>
          </cell>
          <cell r="X3171">
            <v>0</v>
          </cell>
          <cell r="Y3171">
            <v>0</v>
          </cell>
          <cell r="Z3171">
            <v>0</v>
          </cell>
          <cell r="AA3171">
            <v>0</v>
          </cell>
          <cell r="AB3171">
            <v>0</v>
          </cell>
          <cell r="AC3171">
            <v>0</v>
          </cell>
          <cell r="AD3171">
            <v>0</v>
          </cell>
          <cell r="AE3171">
            <v>0</v>
          </cell>
          <cell r="AF3171">
            <v>0</v>
          </cell>
          <cell r="AG3171">
            <v>0</v>
          </cell>
          <cell r="AH3171">
            <v>0</v>
          </cell>
          <cell r="AI3171">
            <v>0</v>
          </cell>
          <cell r="AJ3171">
            <v>0</v>
          </cell>
          <cell r="AK3171">
            <v>0</v>
          </cell>
          <cell r="AL3171">
            <v>0</v>
          </cell>
          <cell r="AM3171">
            <v>0</v>
          </cell>
          <cell r="AN3171">
            <v>0</v>
          </cell>
          <cell r="AO3171">
            <v>0</v>
          </cell>
          <cell r="AP3171">
            <v>0</v>
          </cell>
          <cell r="AQ3171">
            <v>0</v>
          </cell>
          <cell r="AR3171">
            <v>0</v>
          </cell>
          <cell r="AS3171">
            <v>0</v>
          </cell>
          <cell r="AT3171">
            <v>0</v>
          </cell>
          <cell r="AU3171">
            <v>0</v>
          </cell>
          <cell r="AV3171">
            <v>0</v>
          </cell>
          <cell r="AW3171">
            <v>0</v>
          </cell>
          <cell r="AX3171">
            <v>0</v>
          </cell>
          <cell r="AY3171">
            <v>0</v>
          </cell>
          <cell r="AZ3171">
            <v>0</v>
          </cell>
          <cell r="BA3171">
            <v>0</v>
          </cell>
          <cell r="BB3171">
            <v>0</v>
          </cell>
          <cell r="BC3171">
            <v>0</v>
          </cell>
          <cell r="BD3171">
            <v>0</v>
          </cell>
          <cell r="BE3171">
            <v>0</v>
          </cell>
          <cell r="BF3171">
            <v>0</v>
          </cell>
          <cell r="BG3171">
            <v>0</v>
          </cell>
          <cell r="BH3171">
            <v>0</v>
          </cell>
          <cell r="BI3171">
            <v>0</v>
          </cell>
          <cell r="BJ3171">
            <v>0</v>
          </cell>
          <cell r="BK3171">
            <v>0</v>
          </cell>
          <cell r="BL3171">
            <v>0</v>
          </cell>
          <cell r="BM3171">
            <v>0</v>
          </cell>
          <cell r="BN3171">
            <v>0</v>
          </cell>
          <cell r="BO3171">
            <v>0</v>
          </cell>
          <cell r="BP3171">
            <v>0</v>
          </cell>
          <cell r="BQ3171">
            <v>0</v>
          </cell>
          <cell r="BR3171">
            <v>0</v>
          </cell>
          <cell r="BS3171">
            <v>0</v>
          </cell>
          <cell r="BT3171">
            <v>0</v>
          </cell>
          <cell r="BU3171">
            <v>0</v>
          </cell>
          <cell r="BV3171">
            <v>0</v>
          </cell>
          <cell r="BW3171">
            <v>0</v>
          </cell>
          <cell r="BX3171">
            <v>0</v>
          </cell>
          <cell r="BY3171">
            <v>0</v>
          </cell>
          <cell r="BZ3171">
            <v>0</v>
          </cell>
          <cell r="CA3171">
            <v>0</v>
          </cell>
          <cell r="CB3171">
            <v>0</v>
          </cell>
          <cell r="CC3171">
            <v>0</v>
          </cell>
          <cell r="CD3171">
            <v>0</v>
          </cell>
          <cell r="CE3171">
            <v>0</v>
          </cell>
          <cell r="CF3171">
            <v>0</v>
          </cell>
          <cell r="CG3171">
            <v>0</v>
          </cell>
          <cell r="CH3171">
            <v>0</v>
          </cell>
          <cell r="CI3171">
            <v>0</v>
          </cell>
          <cell r="CJ3171">
            <v>0</v>
          </cell>
          <cell r="CK3171">
            <v>0</v>
          </cell>
          <cell r="CL3171">
            <v>550</v>
          </cell>
          <cell r="CM3171">
            <v>0</v>
          </cell>
          <cell r="CN3171">
            <v>0</v>
          </cell>
          <cell r="CO3171">
            <v>0</v>
          </cell>
          <cell r="CP3171">
            <v>0</v>
          </cell>
          <cell r="CQ3171">
            <v>0</v>
          </cell>
          <cell r="CR3171">
            <v>0</v>
          </cell>
          <cell r="CS3171">
            <v>0</v>
          </cell>
          <cell r="CT3171">
            <v>0</v>
          </cell>
          <cell r="CU3171">
            <v>0</v>
          </cell>
          <cell r="CV3171">
            <v>0</v>
          </cell>
          <cell r="CW3171">
            <v>0</v>
          </cell>
          <cell r="CX3171">
            <v>0</v>
          </cell>
          <cell r="CY3171">
            <v>0</v>
          </cell>
          <cell r="CZ3171">
            <v>0</v>
          </cell>
          <cell r="DA3171">
            <v>0</v>
          </cell>
          <cell r="DB3171">
            <v>0</v>
          </cell>
          <cell r="DC3171">
            <v>0</v>
          </cell>
          <cell r="DD3171">
            <v>550</v>
          </cell>
          <cell r="DE3171">
            <v>0</v>
          </cell>
        </row>
        <row r="3172">
          <cell r="A3172" t="str">
            <v>TZ-FISSI-USA-01</v>
          </cell>
          <cell r="B3172" t="str">
            <v>COSTI FISSI USA PER DDP PARI ALLO 0,35% VALORE FOB (TOTALE VENDITA MERCE+IMBALLO+TRASPORTO)</v>
          </cell>
          <cell r="C3172" t="str">
            <v>FIX COSTS FOR DDP 0,35% OF FOB VALUE (TOTAL SALE GOODS+PACKAGING+TRASPORTATION)</v>
          </cell>
          <cell r="F3172">
            <v>3.5000000000000001E-3</v>
          </cell>
          <cell r="G3172" t="str">
            <v>X</v>
          </cell>
          <cell r="H3172">
            <v>3.5000000000000001E-3</v>
          </cell>
          <cell r="I3172">
            <v>0</v>
          </cell>
          <cell r="J3172" t="str">
            <v>OK</v>
          </cell>
          <cell r="K3172" t="str">
            <v>NEWZD</v>
          </cell>
          <cell r="L3172">
            <v>0</v>
          </cell>
          <cell r="M3172">
            <v>0</v>
          </cell>
          <cell r="N3172">
            <v>0</v>
          </cell>
          <cell r="O3172">
            <v>0</v>
          </cell>
          <cell r="P3172">
            <v>0</v>
          </cell>
          <cell r="Q3172">
            <v>0</v>
          </cell>
          <cell r="R3172">
            <v>0</v>
          </cell>
          <cell r="S3172">
            <v>0</v>
          </cell>
          <cell r="T3172">
            <v>0</v>
          </cell>
          <cell r="U3172">
            <v>0</v>
          </cell>
          <cell r="V3172">
            <v>0</v>
          </cell>
          <cell r="W3172">
            <v>0</v>
          </cell>
          <cell r="X3172">
            <v>0</v>
          </cell>
          <cell r="Y3172">
            <v>0</v>
          </cell>
          <cell r="Z3172">
            <v>0</v>
          </cell>
          <cell r="AA3172">
            <v>0</v>
          </cell>
          <cell r="AB3172">
            <v>0</v>
          </cell>
          <cell r="AC3172">
            <v>0</v>
          </cell>
          <cell r="AD3172">
            <v>0</v>
          </cell>
          <cell r="AE3172">
            <v>0</v>
          </cell>
          <cell r="AF3172">
            <v>0</v>
          </cell>
          <cell r="AG3172">
            <v>0</v>
          </cell>
          <cell r="AH3172">
            <v>0</v>
          </cell>
          <cell r="AI3172">
            <v>0</v>
          </cell>
          <cell r="AJ3172">
            <v>0</v>
          </cell>
          <cell r="AK3172">
            <v>0</v>
          </cell>
          <cell r="AL3172">
            <v>0</v>
          </cell>
          <cell r="AM3172">
            <v>0</v>
          </cell>
          <cell r="AN3172">
            <v>0</v>
          </cell>
          <cell r="AO3172">
            <v>0</v>
          </cell>
          <cell r="AP3172">
            <v>0</v>
          </cell>
          <cell r="AQ3172">
            <v>0</v>
          </cell>
          <cell r="AR3172">
            <v>0</v>
          </cell>
          <cell r="AS3172">
            <v>0</v>
          </cell>
          <cell r="AT3172">
            <v>0</v>
          </cell>
          <cell r="AU3172">
            <v>0</v>
          </cell>
          <cell r="AV3172">
            <v>0</v>
          </cell>
          <cell r="AW3172">
            <v>0</v>
          </cell>
          <cell r="AX3172">
            <v>0</v>
          </cell>
          <cell r="AY3172">
            <v>0</v>
          </cell>
          <cell r="AZ3172">
            <v>0</v>
          </cell>
          <cell r="BA3172">
            <v>0</v>
          </cell>
          <cell r="BB3172">
            <v>0</v>
          </cell>
          <cell r="BC3172">
            <v>0</v>
          </cell>
          <cell r="BD3172">
            <v>0</v>
          </cell>
          <cell r="BE3172">
            <v>0</v>
          </cell>
          <cell r="BF3172">
            <v>0</v>
          </cell>
          <cell r="BG3172">
            <v>0</v>
          </cell>
          <cell r="BH3172">
            <v>0</v>
          </cell>
          <cell r="BI3172">
            <v>0</v>
          </cell>
          <cell r="BJ3172">
            <v>0</v>
          </cell>
          <cell r="BK3172">
            <v>0</v>
          </cell>
          <cell r="BL3172">
            <v>0</v>
          </cell>
          <cell r="BM3172">
            <v>0</v>
          </cell>
          <cell r="BN3172">
            <v>0</v>
          </cell>
          <cell r="BO3172">
            <v>0</v>
          </cell>
          <cell r="BP3172">
            <v>0</v>
          </cell>
          <cell r="BQ3172">
            <v>0</v>
          </cell>
          <cell r="BR3172">
            <v>0</v>
          </cell>
          <cell r="BS3172">
            <v>0</v>
          </cell>
          <cell r="BT3172">
            <v>0</v>
          </cell>
          <cell r="BU3172">
            <v>0</v>
          </cell>
          <cell r="BV3172">
            <v>0</v>
          </cell>
          <cell r="BW3172">
            <v>0</v>
          </cell>
          <cell r="BX3172">
            <v>0</v>
          </cell>
          <cell r="BY3172">
            <v>0</v>
          </cell>
          <cell r="BZ3172">
            <v>0</v>
          </cell>
          <cell r="CA3172">
            <v>0</v>
          </cell>
          <cell r="CB3172">
            <v>0</v>
          </cell>
          <cell r="CC3172">
            <v>0</v>
          </cell>
          <cell r="CD3172">
            <v>0</v>
          </cell>
          <cell r="CE3172">
            <v>0</v>
          </cell>
          <cell r="CF3172">
            <v>0</v>
          </cell>
          <cell r="CG3172">
            <v>0</v>
          </cell>
          <cell r="CH3172">
            <v>0</v>
          </cell>
          <cell r="CI3172">
            <v>0</v>
          </cell>
          <cell r="CJ3172">
            <v>0</v>
          </cell>
          <cell r="CK3172">
            <v>0</v>
          </cell>
          <cell r="CL3172">
            <v>3.5000000000000001E-3</v>
          </cell>
          <cell r="CM3172">
            <v>0</v>
          </cell>
          <cell r="CN3172">
            <v>0</v>
          </cell>
          <cell r="CO3172">
            <v>0</v>
          </cell>
          <cell r="CP3172">
            <v>0</v>
          </cell>
          <cell r="CQ3172">
            <v>0</v>
          </cell>
          <cell r="CR3172">
            <v>0</v>
          </cell>
          <cell r="CS3172">
            <v>0</v>
          </cell>
          <cell r="CT3172">
            <v>0</v>
          </cell>
          <cell r="CU3172">
            <v>0</v>
          </cell>
          <cell r="CV3172">
            <v>0</v>
          </cell>
          <cell r="CW3172">
            <v>0</v>
          </cell>
          <cell r="CX3172">
            <v>0</v>
          </cell>
          <cell r="CY3172">
            <v>0</v>
          </cell>
          <cell r="CZ3172">
            <v>0</v>
          </cell>
          <cell r="DA3172">
            <v>0</v>
          </cell>
          <cell r="DB3172">
            <v>0</v>
          </cell>
          <cell r="DC3172">
            <v>0</v>
          </cell>
          <cell r="DD3172">
            <v>3.5000000000000001E-3</v>
          </cell>
          <cell r="DE3172">
            <v>0</v>
          </cell>
        </row>
        <row r="3173">
          <cell r="A3173" t="str">
            <v>UWB-OP-TAG</v>
          </cell>
          <cell r="B3173" t="str">
            <v>SMARTDECT - TAG OPERATORE (CARICABATTERIE INCLUSO)</v>
          </cell>
          <cell r="F3173">
            <v>400</v>
          </cell>
          <cell r="H3173">
            <v>179.20722799999999</v>
          </cell>
          <cell r="I3173">
            <v>0.55198192999999995</v>
          </cell>
          <cell r="J3173" t="str">
            <v>OK</v>
          </cell>
          <cell r="K3173" t="str">
            <v>NEWZD</v>
          </cell>
          <cell r="L3173">
            <v>0</v>
          </cell>
          <cell r="M3173">
            <v>0</v>
          </cell>
          <cell r="N3173">
            <v>0</v>
          </cell>
          <cell r="O3173">
            <v>0</v>
          </cell>
          <cell r="P3173">
            <v>0</v>
          </cell>
          <cell r="Q3173">
            <v>0</v>
          </cell>
          <cell r="R3173">
            <v>0</v>
          </cell>
          <cell r="S3173">
            <v>0</v>
          </cell>
          <cell r="T3173">
            <v>0</v>
          </cell>
          <cell r="U3173">
            <v>0</v>
          </cell>
          <cell r="V3173">
            <v>0</v>
          </cell>
          <cell r="W3173">
            <v>0</v>
          </cell>
          <cell r="X3173">
            <v>0</v>
          </cell>
          <cell r="Y3173">
            <v>0</v>
          </cell>
          <cell r="Z3173">
            <v>0</v>
          </cell>
          <cell r="AA3173">
            <v>0</v>
          </cell>
          <cell r="AB3173">
            <v>0</v>
          </cell>
          <cell r="AC3173">
            <v>0</v>
          </cell>
          <cell r="AD3173">
            <v>0</v>
          </cell>
          <cell r="AE3173">
            <v>0</v>
          </cell>
          <cell r="AF3173">
            <v>0</v>
          </cell>
          <cell r="AG3173">
            <v>0</v>
          </cell>
          <cell r="AH3173">
            <v>0</v>
          </cell>
          <cell r="AI3173">
            <v>0</v>
          </cell>
          <cell r="AJ3173">
            <v>0</v>
          </cell>
          <cell r="AK3173">
            <v>0</v>
          </cell>
          <cell r="AL3173">
            <v>0</v>
          </cell>
          <cell r="AM3173">
            <v>0</v>
          </cell>
          <cell r="AN3173">
            <v>0</v>
          </cell>
          <cell r="AO3173">
            <v>0</v>
          </cell>
          <cell r="AP3173">
            <v>0</v>
          </cell>
          <cell r="AQ3173">
            <v>0</v>
          </cell>
          <cell r="AR3173">
            <v>0</v>
          </cell>
          <cell r="AS3173">
            <v>0</v>
          </cell>
          <cell r="AT3173">
            <v>0</v>
          </cell>
          <cell r="AU3173">
            <v>0</v>
          </cell>
          <cell r="AV3173">
            <v>179.20722799999999</v>
          </cell>
          <cell r="AW3173">
            <v>0</v>
          </cell>
          <cell r="AX3173">
            <v>0</v>
          </cell>
          <cell r="AY3173">
            <v>0</v>
          </cell>
          <cell r="AZ3173">
            <v>0</v>
          </cell>
          <cell r="BA3173">
            <v>0</v>
          </cell>
          <cell r="BB3173">
            <v>0</v>
          </cell>
          <cell r="BC3173">
            <v>0</v>
          </cell>
          <cell r="BD3173">
            <v>0</v>
          </cell>
          <cell r="BE3173">
            <v>0</v>
          </cell>
          <cell r="BF3173">
            <v>0</v>
          </cell>
          <cell r="BG3173">
            <v>0</v>
          </cell>
          <cell r="BH3173">
            <v>0</v>
          </cell>
          <cell r="BI3173">
            <v>0</v>
          </cell>
          <cell r="BJ3173">
            <v>0</v>
          </cell>
          <cell r="BK3173">
            <v>0</v>
          </cell>
          <cell r="BL3173">
            <v>0</v>
          </cell>
          <cell r="BM3173">
            <v>0</v>
          </cell>
          <cell r="BN3173">
            <v>0</v>
          </cell>
          <cell r="BO3173">
            <v>0</v>
          </cell>
          <cell r="BP3173">
            <v>0</v>
          </cell>
          <cell r="BQ3173">
            <v>0</v>
          </cell>
          <cell r="BR3173">
            <v>0</v>
          </cell>
          <cell r="BS3173">
            <v>0</v>
          </cell>
          <cell r="BT3173">
            <v>0</v>
          </cell>
          <cell r="BU3173">
            <v>0</v>
          </cell>
          <cell r="BV3173">
            <v>0</v>
          </cell>
          <cell r="BW3173">
            <v>0</v>
          </cell>
          <cell r="BX3173">
            <v>0</v>
          </cell>
          <cell r="BY3173">
            <v>0</v>
          </cell>
          <cell r="BZ3173">
            <v>0</v>
          </cell>
          <cell r="CA3173">
            <v>0</v>
          </cell>
          <cell r="CB3173">
            <v>0</v>
          </cell>
          <cell r="CC3173">
            <v>0</v>
          </cell>
          <cell r="CD3173">
            <v>0</v>
          </cell>
          <cell r="CE3173">
            <v>0</v>
          </cell>
          <cell r="CF3173">
            <v>0</v>
          </cell>
          <cell r="CG3173">
            <v>0</v>
          </cell>
          <cell r="CH3173">
            <v>0</v>
          </cell>
          <cell r="CI3173">
            <v>0</v>
          </cell>
          <cell r="CJ3173">
            <v>0</v>
          </cell>
          <cell r="CK3173">
            <v>0</v>
          </cell>
          <cell r="CL3173">
            <v>0</v>
          </cell>
          <cell r="CM3173">
            <v>0</v>
          </cell>
          <cell r="CN3173">
            <v>0</v>
          </cell>
          <cell r="CO3173">
            <v>0</v>
          </cell>
          <cell r="CP3173">
            <v>0</v>
          </cell>
          <cell r="CQ3173">
            <v>0</v>
          </cell>
          <cell r="CR3173">
            <v>0</v>
          </cell>
          <cell r="CS3173">
            <v>0</v>
          </cell>
          <cell r="CT3173">
            <v>0</v>
          </cell>
          <cell r="CU3173">
            <v>0</v>
          </cell>
          <cell r="CV3173">
            <v>0</v>
          </cell>
          <cell r="CW3173">
            <v>0</v>
          </cell>
          <cell r="CX3173">
            <v>0</v>
          </cell>
          <cell r="CY3173">
            <v>0</v>
          </cell>
          <cell r="CZ3173">
            <v>0</v>
          </cell>
          <cell r="DA3173">
            <v>0</v>
          </cell>
          <cell r="DB3173">
            <v>0</v>
          </cell>
          <cell r="DC3173">
            <v>0</v>
          </cell>
          <cell r="DD3173">
            <v>179.20722799999999</v>
          </cell>
          <cell r="DE3173">
            <v>0</v>
          </cell>
          <cell r="DG3173">
            <v>173.98759999999999</v>
          </cell>
          <cell r="DI3173">
            <v>0.03</v>
          </cell>
          <cell r="DJ3173">
            <v>5.2196279999999993</v>
          </cell>
          <cell r="DK3173">
            <v>0.03</v>
          </cell>
          <cell r="DL3173">
            <v>0</v>
          </cell>
        </row>
        <row r="3174">
          <cell r="A3174" t="str">
            <v>V01Z-A-MAT-1</v>
          </cell>
          <cell r="B3174" t="str">
            <v>MATERIALI DI SCORTA PER AVVIAMENTO MAGAZZINO FINO A 20000PP</v>
          </cell>
          <cell r="F3174">
            <v>11301.674999999999</v>
          </cell>
          <cell r="H3174">
            <v>11301.674999999999</v>
          </cell>
          <cell r="I3174">
            <v>0</v>
          </cell>
          <cell r="J3174" t="str">
            <v>OK</v>
          </cell>
          <cell r="K3174" t="str">
            <v>NEWZD</v>
          </cell>
          <cell r="L3174">
            <v>0</v>
          </cell>
          <cell r="M3174">
            <v>0</v>
          </cell>
          <cell r="N3174">
            <v>0</v>
          </cell>
          <cell r="O3174">
            <v>0</v>
          </cell>
          <cell r="P3174">
            <v>0</v>
          </cell>
          <cell r="Q3174">
            <v>0</v>
          </cell>
          <cell r="R3174">
            <v>0</v>
          </cell>
          <cell r="S3174">
            <v>0</v>
          </cell>
          <cell r="T3174">
            <v>0</v>
          </cell>
          <cell r="U3174">
            <v>0</v>
          </cell>
          <cell r="V3174">
            <v>0</v>
          </cell>
          <cell r="W3174">
            <v>0</v>
          </cell>
          <cell r="X3174">
            <v>0</v>
          </cell>
          <cell r="Y3174">
            <v>0</v>
          </cell>
          <cell r="Z3174">
            <v>0</v>
          </cell>
          <cell r="AA3174">
            <v>0</v>
          </cell>
          <cell r="AB3174">
            <v>0</v>
          </cell>
          <cell r="AC3174">
            <v>0</v>
          </cell>
          <cell r="AD3174">
            <v>0</v>
          </cell>
          <cell r="AE3174">
            <v>0</v>
          </cell>
          <cell r="AF3174">
            <v>0</v>
          </cell>
          <cell r="AG3174">
            <v>0</v>
          </cell>
          <cell r="AH3174">
            <v>0</v>
          </cell>
          <cell r="AI3174">
            <v>0</v>
          </cell>
          <cell r="AJ3174">
            <v>0</v>
          </cell>
          <cell r="AK3174">
            <v>0</v>
          </cell>
          <cell r="AL3174">
            <v>0</v>
          </cell>
          <cell r="AM3174">
            <v>0</v>
          </cell>
          <cell r="AN3174">
            <v>0</v>
          </cell>
          <cell r="AO3174">
            <v>0</v>
          </cell>
          <cell r="AP3174">
            <v>0</v>
          </cell>
          <cell r="AQ3174">
            <v>0</v>
          </cell>
          <cell r="AR3174">
            <v>0</v>
          </cell>
          <cell r="AS3174">
            <v>0</v>
          </cell>
          <cell r="AT3174">
            <v>0</v>
          </cell>
          <cell r="AU3174">
            <v>0</v>
          </cell>
          <cell r="AV3174">
            <v>11301.674999999999</v>
          </cell>
          <cell r="AW3174">
            <v>0</v>
          </cell>
          <cell r="AX3174">
            <v>0</v>
          </cell>
          <cell r="AY3174">
            <v>0</v>
          </cell>
          <cell r="AZ3174">
            <v>0</v>
          </cell>
          <cell r="BA3174">
            <v>0</v>
          </cell>
          <cell r="BB3174">
            <v>0</v>
          </cell>
          <cell r="BC3174">
            <v>0</v>
          </cell>
          <cell r="BD3174">
            <v>0</v>
          </cell>
          <cell r="BE3174">
            <v>0</v>
          </cell>
          <cell r="BF3174">
            <v>0</v>
          </cell>
          <cell r="BG3174">
            <v>0</v>
          </cell>
          <cell r="BH3174">
            <v>0</v>
          </cell>
          <cell r="BI3174">
            <v>0</v>
          </cell>
          <cell r="BJ3174">
            <v>0</v>
          </cell>
          <cell r="BK3174">
            <v>0</v>
          </cell>
          <cell r="BL3174">
            <v>0</v>
          </cell>
          <cell r="BM3174">
            <v>0</v>
          </cell>
          <cell r="BN3174">
            <v>0</v>
          </cell>
          <cell r="BO3174">
            <v>0</v>
          </cell>
          <cell r="BP3174">
            <v>0</v>
          </cell>
          <cell r="BQ3174">
            <v>0</v>
          </cell>
          <cell r="BR3174">
            <v>0</v>
          </cell>
          <cell r="BS3174">
            <v>0</v>
          </cell>
          <cell r="BT3174">
            <v>0</v>
          </cell>
          <cell r="BU3174">
            <v>0</v>
          </cell>
          <cell r="BV3174">
            <v>0</v>
          </cell>
          <cell r="BW3174">
            <v>0</v>
          </cell>
          <cell r="BX3174">
            <v>0</v>
          </cell>
          <cell r="BY3174">
            <v>0</v>
          </cell>
          <cell r="BZ3174">
            <v>0</v>
          </cell>
          <cell r="CA3174">
            <v>0</v>
          </cell>
          <cell r="CB3174">
            <v>0</v>
          </cell>
          <cell r="CC3174">
            <v>0</v>
          </cell>
          <cell r="CD3174">
            <v>0</v>
          </cell>
          <cell r="CE3174">
            <v>0</v>
          </cell>
          <cell r="CF3174">
            <v>0</v>
          </cell>
          <cell r="CG3174">
            <v>0</v>
          </cell>
          <cell r="CH3174">
            <v>0</v>
          </cell>
          <cell r="CI3174">
            <v>0</v>
          </cell>
          <cell r="CJ3174">
            <v>0</v>
          </cell>
          <cell r="CK3174">
            <v>0</v>
          </cell>
          <cell r="CL3174">
            <v>0</v>
          </cell>
          <cell r="CM3174">
            <v>0</v>
          </cell>
          <cell r="CN3174">
            <v>0</v>
          </cell>
          <cell r="CO3174">
            <v>0</v>
          </cell>
          <cell r="CP3174">
            <v>0</v>
          </cell>
          <cell r="CQ3174">
            <v>0</v>
          </cell>
          <cell r="CR3174">
            <v>0</v>
          </cell>
          <cell r="CS3174">
            <v>0</v>
          </cell>
          <cell r="CT3174">
            <v>0</v>
          </cell>
          <cell r="CU3174">
            <v>0</v>
          </cell>
          <cell r="CV3174">
            <v>0</v>
          </cell>
          <cell r="CW3174">
            <v>0</v>
          </cell>
          <cell r="CX3174">
            <v>0</v>
          </cell>
          <cell r="CY3174">
            <v>0</v>
          </cell>
          <cell r="CZ3174">
            <v>0</v>
          </cell>
          <cell r="DA3174">
            <v>0</v>
          </cell>
          <cell r="DB3174">
            <v>0</v>
          </cell>
          <cell r="DC3174">
            <v>0</v>
          </cell>
          <cell r="DD3174">
            <v>11301.674999999999</v>
          </cell>
          <cell r="DE3174">
            <v>0</v>
          </cell>
          <cell r="DG3174">
            <v>10972.5</v>
          </cell>
          <cell r="DI3174">
            <v>0.03</v>
          </cell>
          <cell r="DJ3174">
            <v>329.17500000000001</v>
          </cell>
          <cell r="DK3174">
            <v>3.0000000000000002E-2</v>
          </cell>
          <cell r="DL3174">
            <v>0</v>
          </cell>
        </row>
        <row r="3175">
          <cell r="A3175" t="str">
            <v>V01Z-A-MAT-2</v>
          </cell>
          <cell r="B3175" t="str">
            <v>MATERIALI DI SCORTA PER AVVIAMENTO MAGAZZINO OLTRE 20000PP</v>
          </cell>
          <cell r="F3175">
            <v>22603.35</v>
          </cell>
          <cell r="H3175">
            <v>22603.35</v>
          </cell>
          <cell r="I3175">
            <v>0</v>
          </cell>
          <cell r="J3175" t="str">
            <v>OK</v>
          </cell>
          <cell r="K3175" t="str">
            <v>NEWZD</v>
          </cell>
          <cell r="L3175">
            <v>0</v>
          </cell>
          <cell r="M3175">
            <v>0</v>
          </cell>
          <cell r="N3175">
            <v>0</v>
          </cell>
          <cell r="O3175">
            <v>0</v>
          </cell>
          <cell r="P3175">
            <v>0</v>
          </cell>
          <cell r="Q3175">
            <v>0</v>
          </cell>
          <cell r="R3175">
            <v>0</v>
          </cell>
          <cell r="S3175">
            <v>0</v>
          </cell>
          <cell r="T3175">
            <v>0</v>
          </cell>
          <cell r="U3175">
            <v>0</v>
          </cell>
          <cell r="V3175">
            <v>0</v>
          </cell>
          <cell r="W3175">
            <v>0</v>
          </cell>
          <cell r="X3175">
            <v>0</v>
          </cell>
          <cell r="Y3175">
            <v>0</v>
          </cell>
          <cell r="Z3175">
            <v>0</v>
          </cell>
          <cell r="AA3175">
            <v>0</v>
          </cell>
          <cell r="AB3175">
            <v>0</v>
          </cell>
          <cell r="AC3175">
            <v>0</v>
          </cell>
          <cell r="AD3175">
            <v>0</v>
          </cell>
          <cell r="AE3175">
            <v>0</v>
          </cell>
          <cell r="AF3175">
            <v>0</v>
          </cell>
          <cell r="AG3175">
            <v>0</v>
          </cell>
          <cell r="AH3175">
            <v>0</v>
          </cell>
          <cell r="AI3175">
            <v>0</v>
          </cell>
          <cell r="AJ3175">
            <v>0</v>
          </cell>
          <cell r="AK3175">
            <v>0</v>
          </cell>
          <cell r="AL3175">
            <v>0</v>
          </cell>
          <cell r="AM3175">
            <v>0</v>
          </cell>
          <cell r="AN3175">
            <v>0</v>
          </cell>
          <cell r="AO3175">
            <v>0</v>
          </cell>
          <cell r="AP3175">
            <v>0</v>
          </cell>
          <cell r="AQ3175">
            <v>0</v>
          </cell>
          <cell r="AR3175">
            <v>0</v>
          </cell>
          <cell r="AS3175">
            <v>0</v>
          </cell>
          <cell r="AT3175">
            <v>0</v>
          </cell>
          <cell r="AU3175">
            <v>0</v>
          </cell>
          <cell r="AV3175">
            <v>22603.35</v>
          </cell>
          <cell r="AW3175">
            <v>0</v>
          </cell>
          <cell r="AX3175">
            <v>0</v>
          </cell>
          <cell r="AY3175">
            <v>0</v>
          </cell>
          <cell r="AZ3175">
            <v>0</v>
          </cell>
          <cell r="BA3175">
            <v>0</v>
          </cell>
          <cell r="BB3175">
            <v>0</v>
          </cell>
          <cell r="BC3175">
            <v>0</v>
          </cell>
          <cell r="BD3175">
            <v>0</v>
          </cell>
          <cell r="BE3175">
            <v>0</v>
          </cell>
          <cell r="BF3175">
            <v>0</v>
          </cell>
          <cell r="BG3175">
            <v>0</v>
          </cell>
          <cell r="BH3175">
            <v>0</v>
          </cell>
          <cell r="BI3175">
            <v>0</v>
          </cell>
          <cell r="BJ3175">
            <v>0</v>
          </cell>
          <cell r="BK3175">
            <v>0</v>
          </cell>
          <cell r="BL3175">
            <v>0</v>
          </cell>
          <cell r="BM3175">
            <v>0</v>
          </cell>
          <cell r="BN3175">
            <v>0</v>
          </cell>
          <cell r="BO3175">
            <v>0</v>
          </cell>
          <cell r="BP3175">
            <v>0</v>
          </cell>
          <cell r="BQ3175">
            <v>0</v>
          </cell>
          <cell r="BR3175">
            <v>0</v>
          </cell>
          <cell r="BS3175">
            <v>0</v>
          </cell>
          <cell r="BT3175">
            <v>0</v>
          </cell>
          <cell r="BU3175">
            <v>0</v>
          </cell>
          <cell r="BV3175">
            <v>0</v>
          </cell>
          <cell r="BW3175">
            <v>0</v>
          </cell>
          <cell r="BX3175">
            <v>0</v>
          </cell>
          <cell r="BY3175">
            <v>0</v>
          </cell>
          <cell r="BZ3175">
            <v>0</v>
          </cell>
          <cell r="CA3175">
            <v>0</v>
          </cell>
          <cell r="CB3175">
            <v>0</v>
          </cell>
          <cell r="CC3175">
            <v>0</v>
          </cell>
          <cell r="CD3175">
            <v>0</v>
          </cell>
          <cell r="CE3175">
            <v>0</v>
          </cell>
          <cell r="CF3175">
            <v>0</v>
          </cell>
          <cell r="CG3175">
            <v>0</v>
          </cell>
          <cell r="CH3175">
            <v>0</v>
          </cell>
          <cell r="CI3175">
            <v>0</v>
          </cell>
          <cell r="CJ3175">
            <v>0</v>
          </cell>
          <cell r="CK3175">
            <v>0</v>
          </cell>
          <cell r="CL3175">
            <v>0</v>
          </cell>
          <cell r="CM3175">
            <v>0</v>
          </cell>
          <cell r="CN3175">
            <v>0</v>
          </cell>
          <cell r="CO3175">
            <v>0</v>
          </cell>
          <cell r="CP3175">
            <v>0</v>
          </cell>
          <cell r="CQ3175">
            <v>0</v>
          </cell>
          <cell r="CR3175">
            <v>0</v>
          </cell>
          <cell r="CS3175">
            <v>0</v>
          </cell>
          <cell r="CT3175">
            <v>0</v>
          </cell>
          <cell r="CU3175">
            <v>0</v>
          </cell>
          <cell r="CV3175">
            <v>0</v>
          </cell>
          <cell r="CW3175">
            <v>0</v>
          </cell>
          <cell r="CX3175">
            <v>0</v>
          </cell>
          <cell r="CY3175">
            <v>0</v>
          </cell>
          <cell r="CZ3175">
            <v>0</v>
          </cell>
          <cell r="DA3175">
            <v>0</v>
          </cell>
          <cell r="DB3175">
            <v>0</v>
          </cell>
          <cell r="DC3175">
            <v>0</v>
          </cell>
          <cell r="DD3175">
            <v>22603.35</v>
          </cell>
          <cell r="DE3175">
            <v>0</v>
          </cell>
          <cell r="DG3175">
            <v>21945</v>
          </cell>
          <cell r="DI3175">
            <v>0.03</v>
          </cell>
          <cell r="DJ3175">
            <v>658.35</v>
          </cell>
          <cell r="DK3175">
            <v>3.0000000000000002E-2</v>
          </cell>
          <cell r="DL3175">
            <v>0</v>
          </cell>
        </row>
        <row r="3176">
          <cell r="A3176" t="str">
            <v>WIREW-CAB-X</v>
          </cell>
          <cell r="B3176" t="str">
            <v>EXTRA METRO CANALA CABLOFIL INOX</v>
          </cell>
          <cell r="F3176">
            <v>46.612364255319157</v>
          </cell>
          <cell r="G3176" t="str">
            <v>X</v>
          </cell>
          <cell r="H3176">
            <v>21.907811200000001</v>
          </cell>
          <cell r="I3176">
            <v>0.53</v>
          </cell>
          <cell r="J3176" t="str">
            <v>OK</v>
          </cell>
          <cell r="K3176" t="str">
            <v>NEWZD</v>
          </cell>
          <cell r="L3176">
            <v>0</v>
          </cell>
          <cell r="M3176">
            <v>0</v>
          </cell>
          <cell r="N3176">
            <v>0</v>
          </cell>
          <cell r="O3176">
            <v>0</v>
          </cell>
          <cell r="P3176">
            <v>0</v>
          </cell>
          <cell r="Q3176">
            <v>0</v>
          </cell>
          <cell r="R3176">
            <v>0</v>
          </cell>
          <cell r="S3176">
            <v>0</v>
          </cell>
          <cell r="T3176">
            <v>0</v>
          </cell>
          <cell r="U3176">
            <v>0</v>
          </cell>
          <cell r="V3176">
            <v>0</v>
          </cell>
          <cell r="W3176">
            <v>0</v>
          </cell>
          <cell r="X3176">
            <v>0</v>
          </cell>
          <cell r="Y3176">
            <v>0</v>
          </cell>
          <cell r="Z3176">
            <v>0</v>
          </cell>
          <cell r="AA3176">
            <v>0</v>
          </cell>
          <cell r="AB3176">
            <v>0</v>
          </cell>
          <cell r="AC3176">
            <v>0</v>
          </cell>
          <cell r="AD3176">
            <v>0</v>
          </cell>
          <cell r="AE3176">
            <v>0</v>
          </cell>
          <cell r="AF3176">
            <v>0</v>
          </cell>
          <cell r="AG3176">
            <v>0</v>
          </cell>
          <cell r="AH3176">
            <v>0</v>
          </cell>
          <cell r="AI3176">
            <v>0</v>
          </cell>
          <cell r="AJ3176">
            <v>0</v>
          </cell>
          <cell r="AK3176">
            <v>0</v>
          </cell>
          <cell r="AL3176">
            <v>0</v>
          </cell>
          <cell r="AM3176">
            <v>0</v>
          </cell>
          <cell r="AN3176">
            <v>0</v>
          </cell>
          <cell r="AO3176">
            <v>0</v>
          </cell>
          <cell r="AP3176">
            <v>0</v>
          </cell>
          <cell r="AQ3176">
            <v>0</v>
          </cell>
          <cell r="AR3176">
            <v>0</v>
          </cell>
          <cell r="AS3176">
            <v>0</v>
          </cell>
          <cell r="AT3176">
            <v>0</v>
          </cell>
          <cell r="AU3176">
            <v>0</v>
          </cell>
          <cell r="AV3176">
            <v>21.907811200000001</v>
          </cell>
          <cell r="AW3176">
            <v>0</v>
          </cell>
          <cell r="AX3176">
            <v>0</v>
          </cell>
          <cell r="AY3176">
            <v>0</v>
          </cell>
          <cell r="AZ3176">
            <v>0</v>
          </cell>
          <cell r="BA3176">
            <v>0</v>
          </cell>
          <cell r="BB3176">
            <v>0</v>
          </cell>
          <cell r="BC3176">
            <v>0</v>
          </cell>
          <cell r="BD3176">
            <v>0</v>
          </cell>
          <cell r="BE3176">
            <v>0</v>
          </cell>
          <cell r="BF3176">
            <v>0</v>
          </cell>
          <cell r="BG3176">
            <v>0</v>
          </cell>
          <cell r="BH3176">
            <v>0</v>
          </cell>
          <cell r="BI3176">
            <v>0</v>
          </cell>
          <cell r="BJ3176">
            <v>0</v>
          </cell>
          <cell r="BK3176">
            <v>0</v>
          </cell>
          <cell r="BL3176">
            <v>0</v>
          </cell>
          <cell r="BM3176">
            <v>0</v>
          </cell>
          <cell r="BN3176">
            <v>0</v>
          </cell>
          <cell r="BO3176">
            <v>0</v>
          </cell>
          <cell r="BP3176">
            <v>0</v>
          </cell>
          <cell r="BQ3176">
            <v>0</v>
          </cell>
          <cell r="BR3176">
            <v>0</v>
          </cell>
          <cell r="BS3176">
            <v>0</v>
          </cell>
          <cell r="BT3176">
            <v>0</v>
          </cell>
          <cell r="BU3176">
            <v>0</v>
          </cell>
          <cell r="BV3176">
            <v>0</v>
          </cell>
          <cell r="BW3176">
            <v>0</v>
          </cell>
          <cell r="BX3176">
            <v>0</v>
          </cell>
          <cell r="BY3176">
            <v>0</v>
          </cell>
          <cell r="BZ3176">
            <v>0</v>
          </cell>
          <cell r="CA3176">
            <v>0</v>
          </cell>
          <cell r="CB3176">
            <v>0</v>
          </cell>
          <cell r="CC3176">
            <v>0</v>
          </cell>
          <cell r="CD3176">
            <v>0</v>
          </cell>
          <cell r="CE3176">
            <v>0</v>
          </cell>
          <cell r="CF3176">
            <v>0</v>
          </cell>
          <cell r="CG3176">
            <v>0</v>
          </cell>
          <cell r="CH3176">
            <v>0</v>
          </cell>
          <cell r="CI3176">
            <v>0</v>
          </cell>
          <cell r="CJ3176">
            <v>0</v>
          </cell>
          <cell r="CK3176">
            <v>0</v>
          </cell>
          <cell r="CL3176">
            <v>0</v>
          </cell>
          <cell r="CM3176">
            <v>0</v>
          </cell>
          <cell r="CN3176">
            <v>0</v>
          </cell>
          <cell r="CO3176">
            <v>0</v>
          </cell>
          <cell r="CP3176">
            <v>0</v>
          </cell>
          <cell r="CQ3176">
            <v>0</v>
          </cell>
          <cell r="CR3176">
            <v>0</v>
          </cell>
          <cell r="CS3176">
            <v>0</v>
          </cell>
          <cell r="CT3176">
            <v>0</v>
          </cell>
          <cell r="CU3176">
            <v>0</v>
          </cell>
          <cell r="CV3176">
            <v>0</v>
          </cell>
          <cell r="CW3176">
            <v>0</v>
          </cell>
          <cell r="CX3176">
            <v>0</v>
          </cell>
          <cell r="CY3176">
            <v>0</v>
          </cell>
          <cell r="CZ3176">
            <v>0</v>
          </cell>
          <cell r="DA3176">
            <v>0</v>
          </cell>
          <cell r="DB3176">
            <v>0</v>
          </cell>
          <cell r="DC3176">
            <v>0</v>
          </cell>
          <cell r="DD3176">
            <v>21.907811200000001</v>
          </cell>
          <cell r="DE3176">
            <v>0</v>
          </cell>
          <cell r="DG3176">
            <v>21.907811200000001</v>
          </cell>
          <cell r="DI3176">
            <v>0</v>
          </cell>
          <cell r="DJ3176">
            <v>0</v>
          </cell>
          <cell r="DK3176">
            <v>0</v>
          </cell>
          <cell r="DL3176">
            <v>0</v>
          </cell>
        </row>
        <row r="3177">
          <cell r="A3177" t="str">
            <v>WIREW-CAB-X-S</v>
          </cell>
          <cell r="B3177" t="str">
            <v>EXTRA METRO CANALA CABLOFIL INOX + SEPARATORE</v>
          </cell>
          <cell r="F3177">
            <v>100.21798808510638</v>
          </cell>
          <cell r="G3177" t="str">
            <v>X</v>
          </cell>
          <cell r="H3177">
            <v>47.102454399999999</v>
          </cell>
          <cell r="I3177">
            <v>0.53</v>
          </cell>
          <cell r="J3177" t="str">
            <v>OK</v>
          </cell>
          <cell r="K3177" t="str">
            <v>NEWZD</v>
          </cell>
          <cell r="L3177">
            <v>0</v>
          </cell>
          <cell r="M3177">
            <v>0</v>
          </cell>
          <cell r="N3177">
            <v>0</v>
          </cell>
          <cell r="O3177">
            <v>0</v>
          </cell>
          <cell r="P3177">
            <v>0</v>
          </cell>
          <cell r="Q3177">
            <v>0</v>
          </cell>
          <cell r="R3177">
            <v>0</v>
          </cell>
          <cell r="S3177">
            <v>0</v>
          </cell>
          <cell r="T3177">
            <v>0</v>
          </cell>
          <cell r="U3177">
            <v>0</v>
          </cell>
          <cell r="V3177">
            <v>0</v>
          </cell>
          <cell r="W3177">
            <v>0</v>
          </cell>
          <cell r="X3177">
            <v>0</v>
          </cell>
          <cell r="Y3177">
            <v>0</v>
          </cell>
          <cell r="Z3177">
            <v>0</v>
          </cell>
          <cell r="AA3177">
            <v>0</v>
          </cell>
          <cell r="AB3177">
            <v>0</v>
          </cell>
          <cell r="AC3177">
            <v>0</v>
          </cell>
          <cell r="AD3177">
            <v>0</v>
          </cell>
          <cell r="AE3177">
            <v>0</v>
          </cell>
          <cell r="AF3177">
            <v>0</v>
          </cell>
          <cell r="AG3177">
            <v>0</v>
          </cell>
          <cell r="AH3177">
            <v>0</v>
          </cell>
          <cell r="AI3177">
            <v>0</v>
          </cell>
          <cell r="AJ3177">
            <v>0</v>
          </cell>
          <cell r="AK3177">
            <v>0</v>
          </cell>
          <cell r="AL3177">
            <v>0</v>
          </cell>
          <cell r="AM3177">
            <v>0</v>
          </cell>
          <cell r="AN3177">
            <v>0</v>
          </cell>
          <cell r="AO3177">
            <v>0</v>
          </cell>
          <cell r="AP3177">
            <v>0</v>
          </cell>
          <cell r="AQ3177">
            <v>0</v>
          </cell>
          <cell r="AR3177">
            <v>0</v>
          </cell>
          <cell r="AS3177">
            <v>0</v>
          </cell>
          <cell r="AT3177">
            <v>0</v>
          </cell>
          <cell r="AU3177">
            <v>0</v>
          </cell>
          <cell r="AV3177">
            <v>40.602454399999999</v>
          </cell>
          <cell r="AW3177">
            <v>0</v>
          </cell>
          <cell r="AX3177">
            <v>0</v>
          </cell>
          <cell r="AY3177">
            <v>0</v>
          </cell>
          <cell r="AZ3177">
            <v>0</v>
          </cell>
          <cell r="BA3177">
            <v>0</v>
          </cell>
          <cell r="BB3177">
            <v>0</v>
          </cell>
          <cell r="BC3177">
            <v>0</v>
          </cell>
          <cell r="BD3177">
            <v>0</v>
          </cell>
          <cell r="BE3177">
            <v>0</v>
          </cell>
          <cell r="BF3177">
            <v>0</v>
          </cell>
          <cell r="BG3177">
            <v>0</v>
          </cell>
          <cell r="BH3177">
            <v>0</v>
          </cell>
          <cell r="BI3177">
            <v>0</v>
          </cell>
          <cell r="BJ3177">
            <v>0</v>
          </cell>
          <cell r="BK3177">
            <v>0</v>
          </cell>
          <cell r="BL3177">
            <v>0</v>
          </cell>
          <cell r="BM3177">
            <v>0</v>
          </cell>
          <cell r="BN3177">
            <v>0</v>
          </cell>
          <cell r="BO3177">
            <v>0</v>
          </cell>
          <cell r="BP3177">
            <v>0</v>
          </cell>
          <cell r="BQ3177">
            <v>0</v>
          </cell>
          <cell r="BR3177">
            <v>0</v>
          </cell>
          <cell r="BS3177">
            <v>6.5</v>
          </cell>
          <cell r="BT3177">
            <v>0.2</v>
          </cell>
          <cell r="BU3177">
            <v>0</v>
          </cell>
          <cell r="BV3177">
            <v>0</v>
          </cell>
          <cell r="BW3177">
            <v>0</v>
          </cell>
          <cell r="BX3177">
            <v>0</v>
          </cell>
          <cell r="BY3177">
            <v>0</v>
          </cell>
          <cell r="BZ3177">
            <v>0</v>
          </cell>
          <cell r="CA3177">
            <v>0</v>
          </cell>
          <cell r="CB3177">
            <v>0</v>
          </cell>
          <cell r="CC3177">
            <v>0</v>
          </cell>
          <cell r="CD3177">
            <v>0</v>
          </cell>
          <cell r="CE3177">
            <v>0</v>
          </cell>
          <cell r="CF3177">
            <v>0</v>
          </cell>
          <cell r="CG3177">
            <v>0</v>
          </cell>
          <cell r="CH3177">
            <v>0</v>
          </cell>
          <cell r="CI3177">
            <v>0</v>
          </cell>
          <cell r="CJ3177">
            <v>0</v>
          </cell>
          <cell r="CK3177">
            <v>0</v>
          </cell>
          <cell r="CL3177">
            <v>0</v>
          </cell>
          <cell r="CM3177">
            <v>0</v>
          </cell>
          <cell r="CN3177">
            <v>0</v>
          </cell>
          <cell r="CO3177">
            <v>0</v>
          </cell>
          <cell r="CP3177">
            <v>0</v>
          </cell>
          <cell r="CQ3177">
            <v>0</v>
          </cell>
          <cell r="CR3177">
            <v>0</v>
          </cell>
          <cell r="CS3177">
            <v>0</v>
          </cell>
          <cell r="CT3177">
            <v>0</v>
          </cell>
          <cell r="CU3177">
            <v>0</v>
          </cell>
          <cell r="CV3177">
            <v>0</v>
          </cell>
          <cell r="CW3177">
            <v>0</v>
          </cell>
          <cell r="CX3177">
            <v>0</v>
          </cell>
          <cell r="CY3177">
            <v>0</v>
          </cell>
          <cell r="CZ3177">
            <v>0</v>
          </cell>
          <cell r="DA3177">
            <v>0</v>
          </cell>
          <cell r="DB3177">
            <v>0</v>
          </cell>
          <cell r="DC3177">
            <v>0</v>
          </cell>
          <cell r="DD3177">
            <v>47.102454399999999</v>
          </cell>
          <cell r="DE3177">
            <v>0</v>
          </cell>
          <cell r="DG3177">
            <v>40.602454399999999</v>
          </cell>
          <cell r="DI3177">
            <v>0</v>
          </cell>
          <cell r="DJ3177">
            <v>0</v>
          </cell>
          <cell r="DK3177">
            <v>0</v>
          </cell>
          <cell r="DL3177">
            <v>0</v>
          </cell>
        </row>
        <row r="3178">
          <cell r="A3178" t="str">
            <v>WIREW-CAB-Z-C-S</v>
          </cell>
          <cell r="B3178" t="str">
            <v>EXTRA METRO CANALA CABLOFIL ZINCATA + SEPARATORE + COPERCHIO</v>
          </cell>
          <cell r="F3178">
            <v>64.325671914893618</v>
          </cell>
          <cell r="G3178" t="str">
            <v>X</v>
          </cell>
          <cell r="H3178">
            <v>30.233065800000002</v>
          </cell>
          <cell r="I3178">
            <v>0.53</v>
          </cell>
          <cell r="J3178" t="str">
            <v>OK</v>
          </cell>
          <cell r="K3178" t="str">
            <v>NEWZD</v>
          </cell>
          <cell r="L3178">
            <v>0</v>
          </cell>
          <cell r="M3178">
            <v>0</v>
          </cell>
          <cell r="N3178">
            <v>0</v>
          </cell>
          <cell r="O3178">
            <v>0</v>
          </cell>
          <cell r="P3178">
            <v>0</v>
          </cell>
          <cell r="Q3178">
            <v>0</v>
          </cell>
          <cell r="R3178">
            <v>0</v>
          </cell>
          <cell r="S3178">
            <v>0</v>
          </cell>
          <cell r="T3178">
            <v>0</v>
          </cell>
          <cell r="U3178">
            <v>0</v>
          </cell>
          <cell r="V3178">
            <v>0</v>
          </cell>
          <cell r="W3178">
            <v>0</v>
          </cell>
          <cell r="X3178">
            <v>0</v>
          </cell>
          <cell r="Y3178">
            <v>0</v>
          </cell>
          <cell r="Z3178">
            <v>0</v>
          </cell>
          <cell r="AA3178">
            <v>0</v>
          </cell>
          <cell r="AB3178">
            <v>0</v>
          </cell>
          <cell r="AC3178">
            <v>0</v>
          </cell>
          <cell r="AD3178">
            <v>0</v>
          </cell>
          <cell r="AE3178">
            <v>0</v>
          </cell>
          <cell r="AF3178">
            <v>0</v>
          </cell>
          <cell r="AG3178">
            <v>0</v>
          </cell>
          <cell r="AH3178">
            <v>0</v>
          </cell>
          <cell r="AI3178">
            <v>0</v>
          </cell>
          <cell r="AJ3178">
            <v>0</v>
          </cell>
          <cell r="AK3178">
            <v>0</v>
          </cell>
          <cell r="AL3178">
            <v>0</v>
          </cell>
          <cell r="AM3178">
            <v>0</v>
          </cell>
          <cell r="AN3178">
            <v>0</v>
          </cell>
          <cell r="AO3178">
            <v>0</v>
          </cell>
          <cell r="AP3178">
            <v>0</v>
          </cell>
          <cell r="AQ3178">
            <v>0</v>
          </cell>
          <cell r="AR3178">
            <v>0</v>
          </cell>
          <cell r="AS3178">
            <v>0</v>
          </cell>
          <cell r="AT3178">
            <v>0</v>
          </cell>
          <cell r="AU3178">
            <v>0</v>
          </cell>
          <cell r="AV3178">
            <v>10.733065800000002</v>
          </cell>
          <cell r="AW3178">
            <v>0</v>
          </cell>
          <cell r="AX3178">
            <v>0</v>
          </cell>
          <cell r="AY3178">
            <v>0</v>
          </cell>
          <cell r="AZ3178">
            <v>0</v>
          </cell>
          <cell r="BA3178">
            <v>0</v>
          </cell>
          <cell r="BB3178">
            <v>0</v>
          </cell>
          <cell r="BC3178">
            <v>0</v>
          </cell>
          <cell r="BD3178">
            <v>0</v>
          </cell>
          <cell r="BE3178">
            <v>0</v>
          </cell>
          <cell r="BF3178">
            <v>0</v>
          </cell>
          <cell r="BG3178">
            <v>0</v>
          </cell>
          <cell r="BH3178">
            <v>0</v>
          </cell>
          <cell r="BI3178">
            <v>0</v>
          </cell>
          <cell r="BJ3178">
            <v>0</v>
          </cell>
          <cell r="BK3178">
            <v>0</v>
          </cell>
          <cell r="BL3178">
            <v>0</v>
          </cell>
          <cell r="BM3178">
            <v>0</v>
          </cell>
          <cell r="BN3178">
            <v>0</v>
          </cell>
          <cell r="BO3178">
            <v>0</v>
          </cell>
          <cell r="BP3178">
            <v>0</v>
          </cell>
          <cell r="BQ3178">
            <v>0</v>
          </cell>
          <cell r="BR3178">
            <v>0</v>
          </cell>
          <cell r="BS3178">
            <v>19.5</v>
          </cell>
          <cell r="BT3178">
            <v>0.6</v>
          </cell>
          <cell r="BU3178">
            <v>0</v>
          </cell>
          <cell r="BV3178">
            <v>0</v>
          </cell>
          <cell r="BW3178">
            <v>0</v>
          </cell>
          <cell r="BX3178">
            <v>0</v>
          </cell>
          <cell r="BY3178">
            <v>0</v>
          </cell>
          <cell r="BZ3178">
            <v>0</v>
          </cell>
          <cell r="CA3178">
            <v>0</v>
          </cell>
          <cell r="CB3178">
            <v>0</v>
          </cell>
          <cell r="CC3178">
            <v>0</v>
          </cell>
          <cell r="CD3178">
            <v>0</v>
          </cell>
          <cell r="CE3178">
            <v>0</v>
          </cell>
          <cell r="CF3178">
            <v>0</v>
          </cell>
          <cell r="CG3178">
            <v>0</v>
          </cell>
          <cell r="CH3178">
            <v>0</v>
          </cell>
          <cell r="CI3178">
            <v>0</v>
          </cell>
          <cell r="CJ3178">
            <v>0</v>
          </cell>
          <cell r="CK3178">
            <v>0</v>
          </cell>
          <cell r="CL3178">
            <v>0</v>
          </cell>
          <cell r="CM3178">
            <v>0</v>
          </cell>
          <cell r="CN3178">
            <v>0</v>
          </cell>
          <cell r="CO3178">
            <v>0</v>
          </cell>
          <cell r="CP3178">
            <v>0</v>
          </cell>
          <cell r="CQ3178">
            <v>0</v>
          </cell>
          <cell r="CR3178">
            <v>0</v>
          </cell>
          <cell r="CS3178">
            <v>0</v>
          </cell>
          <cell r="CT3178">
            <v>0</v>
          </cell>
          <cell r="CU3178">
            <v>0</v>
          </cell>
          <cell r="CV3178">
            <v>0</v>
          </cell>
          <cell r="CW3178">
            <v>0</v>
          </cell>
          <cell r="CX3178">
            <v>0</v>
          </cell>
          <cell r="CY3178">
            <v>0</v>
          </cell>
          <cell r="CZ3178">
            <v>0</v>
          </cell>
          <cell r="DA3178">
            <v>0</v>
          </cell>
          <cell r="DB3178">
            <v>0</v>
          </cell>
          <cell r="DC3178">
            <v>0</v>
          </cell>
          <cell r="DD3178">
            <v>30.233065800000002</v>
          </cell>
          <cell r="DE3178">
            <v>0</v>
          </cell>
          <cell r="DG3178">
            <v>10.733065800000002</v>
          </cell>
          <cell r="DI3178">
            <v>0</v>
          </cell>
          <cell r="DJ3178">
            <v>0</v>
          </cell>
          <cell r="DK3178">
            <v>0</v>
          </cell>
          <cell r="DL3178">
            <v>0</v>
          </cell>
        </row>
        <row r="3179">
          <cell r="A3179" t="str">
            <v>WIREW-CAB-Z-S</v>
          </cell>
          <cell r="B3179" t="str">
            <v>EXTRA METRO CANALA CABLOFIL ZINCATA + SEPARATORE</v>
          </cell>
          <cell r="F3179">
            <v>21.630307659574466</v>
          </cell>
          <cell r="G3179" t="str">
            <v>X</v>
          </cell>
          <cell r="H3179">
            <v>10.166244599999999</v>
          </cell>
          <cell r="I3179">
            <v>0.53</v>
          </cell>
          <cell r="J3179" t="str">
            <v>OK</v>
          </cell>
          <cell r="K3179" t="str">
            <v>NEWZD</v>
          </cell>
          <cell r="L3179">
            <v>0</v>
          </cell>
          <cell r="M3179">
            <v>0</v>
          </cell>
          <cell r="N3179">
            <v>0</v>
          </cell>
          <cell r="O3179">
            <v>0</v>
          </cell>
          <cell r="P3179">
            <v>0</v>
          </cell>
          <cell r="Q3179">
            <v>0</v>
          </cell>
          <cell r="R3179">
            <v>0</v>
          </cell>
          <cell r="S3179">
            <v>0</v>
          </cell>
          <cell r="T3179">
            <v>0</v>
          </cell>
          <cell r="U3179">
            <v>0</v>
          </cell>
          <cell r="V3179">
            <v>0</v>
          </cell>
          <cell r="W3179">
            <v>0</v>
          </cell>
          <cell r="X3179">
            <v>0</v>
          </cell>
          <cell r="Y3179">
            <v>0</v>
          </cell>
          <cell r="Z3179">
            <v>0</v>
          </cell>
          <cell r="AA3179">
            <v>0</v>
          </cell>
          <cell r="AB3179">
            <v>0</v>
          </cell>
          <cell r="AC3179">
            <v>0</v>
          </cell>
          <cell r="AD3179">
            <v>0</v>
          </cell>
          <cell r="AE3179">
            <v>0</v>
          </cell>
          <cell r="AF3179">
            <v>0</v>
          </cell>
          <cell r="AG3179">
            <v>0</v>
          </cell>
          <cell r="AH3179">
            <v>0</v>
          </cell>
          <cell r="AI3179">
            <v>0</v>
          </cell>
          <cell r="AJ3179">
            <v>0</v>
          </cell>
          <cell r="AK3179">
            <v>0</v>
          </cell>
          <cell r="AL3179">
            <v>0</v>
          </cell>
          <cell r="AM3179">
            <v>0</v>
          </cell>
          <cell r="AN3179">
            <v>0</v>
          </cell>
          <cell r="AO3179">
            <v>0</v>
          </cell>
          <cell r="AP3179">
            <v>0</v>
          </cell>
          <cell r="AQ3179">
            <v>0</v>
          </cell>
          <cell r="AR3179">
            <v>0</v>
          </cell>
          <cell r="AS3179">
            <v>0</v>
          </cell>
          <cell r="AT3179">
            <v>0</v>
          </cell>
          <cell r="AU3179">
            <v>0</v>
          </cell>
          <cell r="AV3179">
            <v>3.6662445999999997</v>
          </cell>
          <cell r="AW3179">
            <v>0</v>
          </cell>
          <cell r="AX3179">
            <v>0</v>
          </cell>
          <cell r="AY3179">
            <v>0</v>
          </cell>
          <cell r="AZ3179">
            <v>0</v>
          </cell>
          <cell r="BA3179">
            <v>0</v>
          </cell>
          <cell r="BB3179">
            <v>0</v>
          </cell>
          <cell r="BC3179">
            <v>0</v>
          </cell>
          <cell r="BD3179">
            <v>0</v>
          </cell>
          <cell r="BE3179">
            <v>0</v>
          </cell>
          <cell r="BF3179">
            <v>0</v>
          </cell>
          <cell r="BG3179">
            <v>0</v>
          </cell>
          <cell r="BH3179">
            <v>0</v>
          </cell>
          <cell r="BI3179">
            <v>0</v>
          </cell>
          <cell r="BJ3179">
            <v>0</v>
          </cell>
          <cell r="BK3179">
            <v>0</v>
          </cell>
          <cell r="BL3179">
            <v>0</v>
          </cell>
          <cell r="BM3179">
            <v>0</v>
          </cell>
          <cell r="BN3179">
            <v>0</v>
          </cell>
          <cell r="BO3179">
            <v>0</v>
          </cell>
          <cell r="BP3179">
            <v>0</v>
          </cell>
          <cell r="BQ3179">
            <v>0</v>
          </cell>
          <cell r="BR3179">
            <v>0</v>
          </cell>
          <cell r="BS3179">
            <v>6.5</v>
          </cell>
          <cell r="BT3179">
            <v>0.2</v>
          </cell>
          <cell r="BU3179">
            <v>0</v>
          </cell>
          <cell r="BV3179">
            <v>0</v>
          </cell>
          <cell r="BW3179">
            <v>0</v>
          </cell>
          <cell r="BX3179">
            <v>0</v>
          </cell>
          <cell r="BY3179">
            <v>0</v>
          </cell>
          <cell r="BZ3179">
            <v>0</v>
          </cell>
          <cell r="CA3179">
            <v>0</v>
          </cell>
          <cell r="CB3179">
            <v>0</v>
          </cell>
          <cell r="CC3179">
            <v>0</v>
          </cell>
          <cell r="CD3179">
            <v>0</v>
          </cell>
          <cell r="CE3179">
            <v>0</v>
          </cell>
          <cell r="CF3179">
            <v>0</v>
          </cell>
          <cell r="CG3179">
            <v>0</v>
          </cell>
          <cell r="CH3179">
            <v>0</v>
          </cell>
          <cell r="CI3179">
            <v>0</v>
          </cell>
          <cell r="CJ3179">
            <v>0</v>
          </cell>
          <cell r="CK3179">
            <v>0</v>
          </cell>
          <cell r="CL3179">
            <v>0</v>
          </cell>
          <cell r="CM3179">
            <v>0</v>
          </cell>
          <cell r="CN3179">
            <v>0</v>
          </cell>
          <cell r="CO3179">
            <v>0</v>
          </cell>
          <cell r="CP3179">
            <v>0</v>
          </cell>
          <cell r="CQ3179">
            <v>0</v>
          </cell>
          <cell r="CR3179">
            <v>0</v>
          </cell>
          <cell r="CS3179">
            <v>0</v>
          </cell>
          <cell r="CT3179">
            <v>0</v>
          </cell>
          <cell r="CU3179">
            <v>0</v>
          </cell>
          <cell r="CV3179">
            <v>0</v>
          </cell>
          <cell r="CW3179">
            <v>0</v>
          </cell>
          <cell r="CX3179">
            <v>0</v>
          </cell>
          <cell r="CY3179">
            <v>0</v>
          </cell>
          <cell r="CZ3179">
            <v>0</v>
          </cell>
          <cell r="DA3179">
            <v>0</v>
          </cell>
          <cell r="DB3179">
            <v>0</v>
          </cell>
          <cell r="DC3179">
            <v>0</v>
          </cell>
          <cell r="DD3179">
            <v>10.166244599999999</v>
          </cell>
          <cell r="DE3179">
            <v>0</v>
          </cell>
          <cell r="DG3179">
            <v>3.6662445999999997</v>
          </cell>
          <cell r="DI3179">
            <v>0</v>
          </cell>
          <cell r="DJ3179">
            <v>0</v>
          </cell>
          <cell r="DK3179">
            <v>0</v>
          </cell>
          <cell r="DL3179">
            <v>0</v>
          </cell>
        </row>
        <row r="3180">
          <cell r="A3180" t="str">
            <v>WIREW-F31-X</v>
          </cell>
          <cell r="B3180" t="str">
            <v>EXTRA METRO CANALA GAMMA-P ZF31 INOX</v>
          </cell>
          <cell r="F3180">
            <v>125.52729468085109</v>
          </cell>
          <cell r="G3180" t="str">
            <v>X</v>
          </cell>
          <cell r="H3180">
            <v>58.997828500000004</v>
          </cell>
          <cell r="I3180">
            <v>0.53</v>
          </cell>
          <cell r="J3180" t="str">
            <v>OK</v>
          </cell>
          <cell r="K3180" t="str">
            <v>NEWZD</v>
          </cell>
          <cell r="L3180">
            <v>0</v>
          </cell>
          <cell r="M3180">
            <v>0</v>
          </cell>
          <cell r="N3180">
            <v>0</v>
          </cell>
          <cell r="O3180">
            <v>0</v>
          </cell>
          <cell r="P3180">
            <v>0</v>
          </cell>
          <cell r="Q3180">
            <v>0</v>
          </cell>
          <cell r="R3180">
            <v>0</v>
          </cell>
          <cell r="S3180">
            <v>0</v>
          </cell>
          <cell r="T3180">
            <v>0</v>
          </cell>
          <cell r="U3180">
            <v>0</v>
          </cell>
          <cell r="V3180">
            <v>0</v>
          </cell>
          <cell r="W3180">
            <v>0</v>
          </cell>
          <cell r="X3180">
            <v>0</v>
          </cell>
          <cell r="Y3180">
            <v>0</v>
          </cell>
          <cell r="Z3180">
            <v>0</v>
          </cell>
          <cell r="AA3180">
            <v>0</v>
          </cell>
          <cell r="AB3180">
            <v>0</v>
          </cell>
          <cell r="AC3180">
            <v>0</v>
          </cell>
          <cell r="AD3180">
            <v>0</v>
          </cell>
          <cell r="AE3180">
            <v>0</v>
          </cell>
          <cell r="AF3180">
            <v>0</v>
          </cell>
          <cell r="AG3180">
            <v>0</v>
          </cell>
          <cell r="AH3180">
            <v>0</v>
          </cell>
          <cell r="AI3180">
            <v>0</v>
          </cell>
          <cell r="AJ3180">
            <v>0</v>
          </cell>
          <cell r="AK3180">
            <v>0</v>
          </cell>
          <cell r="AL3180">
            <v>0</v>
          </cell>
          <cell r="AM3180">
            <v>0</v>
          </cell>
          <cell r="AN3180">
            <v>0</v>
          </cell>
          <cell r="AO3180">
            <v>0</v>
          </cell>
          <cell r="AP3180">
            <v>0</v>
          </cell>
          <cell r="AQ3180">
            <v>0</v>
          </cell>
          <cell r="AR3180">
            <v>0</v>
          </cell>
          <cell r="AS3180">
            <v>0</v>
          </cell>
          <cell r="AT3180">
            <v>0</v>
          </cell>
          <cell r="AU3180">
            <v>0</v>
          </cell>
          <cell r="AV3180">
            <v>26.497828500000004</v>
          </cell>
          <cell r="AW3180">
            <v>0</v>
          </cell>
          <cell r="AX3180">
            <v>0</v>
          </cell>
          <cell r="AY3180">
            <v>0</v>
          </cell>
          <cell r="AZ3180">
            <v>0</v>
          </cell>
          <cell r="BA3180">
            <v>0</v>
          </cell>
          <cell r="BB3180">
            <v>0</v>
          </cell>
          <cell r="BC3180">
            <v>0</v>
          </cell>
          <cell r="BD3180">
            <v>0</v>
          </cell>
          <cell r="BE3180">
            <v>0</v>
          </cell>
          <cell r="BF3180">
            <v>0</v>
          </cell>
          <cell r="BG3180">
            <v>0</v>
          </cell>
          <cell r="BH3180">
            <v>0</v>
          </cell>
          <cell r="BI3180">
            <v>0</v>
          </cell>
          <cell r="BJ3180">
            <v>0</v>
          </cell>
          <cell r="BK3180">
            <v>0</v>
          </cell>
          <cell r="BL3180">
            <v>0</v>
          </cell>
          <cell r="BM3180">
            <v>0</v>
          </cell>
          <cell r="BN3180">
            <v>0</v>
          </cell>
          <cell r="BO3180">
            <v>0</v>
          </cell>
          <cell r="BP3180">
            <v>0</v>
          </cell>
          <cell r="BQ3180">
            <v>0</v>
          </cell>
          <cell r="BR3180">
            <v>0</v>
          </cell>
          <cell r="BS3180">
            <v>32.5</v>
          </cell>
          <cell r="BT3180">
            <v>1</v>
          </cell>
          <cell r="BU3180">
            <v>0</v>
          </cell>
          <cell r="BV3180">
            <v>0</v>
          </cell>
          <cell r="BW3180">
            <v>0</v>
          </cell>
          <cell r="BX3180">
            <v>0</v>
          </cell>
          <cell r="BY3180">
            <v>0</v>
          </cell>
          <cell r="BZ3180">
            <v>0</v>
          </cell>
          <cell r="CA3180">
            <v>0</v>
          </cell>
          <cell r="CB3180">
            <v>0</v>
          </cell>
          <cell r="CC3180">
            <v>0</v>
          </cell>
          <cell r="CD3180">
            <v>0</v>
          </cell>
          <cell r="CE3180">
            <v>0</v>
          </cell>
          <cell r="CF3180">
            <v>0</v>
          </cell>
          <cell r="CG3180">
            <v>0</v>
          </cell>
          <cell r="CH3180">
            <v>0</v>
          </cell>
          <cell r="CI3180">
            <v>0</v>
          </cell>
          <cell r="CJ3180">
            <v>0</v>
          </cell>
          <cell r="CK3180">
            <v>0</v>
          </cell>
          <cell r="CL3180">
            <v>0</v>
          </cell>
          <cell r="CM3180">
            <v>0</v>
          </cell>
          <cell r="CN3180">
            <v>0</v>
          </cell>
          <cell r="CO3180">
            <v>0</v>
          </cell>
          <cell r="CP3180">
            <v>0</v>
          </cell>
          <cell r="CQ3180">
            <v>0</v>
          </cell>
          <cell r="CR3180">
            <v>0</v>
          </cell>
          <cell r="CS3180">
            <v>0</v>
          </cell>
          <cell r="CT3180">
            <v>0</v>
          </cell>
          <cell r="CU3180">
            <v>0</v>
          </cell>
          <cell r="CV3180">
            <v>0</v>
          </cell>
          <cell r="CW3180">
            <v>0</v>
          </cell>
          <cell r="CX3180">
            <v>0</v>
          </cell>
          <cell r="CY3180">
            <v>0</v>
          </cell>
          <cell r="CZ3180">
            <v>0</v>
          </cell>
          <cell r="DA3180">
            <v>0</v>
          </cell>
          <cell r="DB3180">
            <v>0</v>
          </cell>
          <cell r="DC3180">
            <v>0</v>
          </cell>
          <cell r="DD3180">
            <v>58.997828500000004</v>
          </cell>
          <cell r="DE3180">
            <v>0</v>
          </cell>
          <cell r="DG3180">
            <v>26.497828500000004</v>
          </cell>
          <cell r="DI3180">
            <v>0</v>
          </cell>
          <cell r="DJ3180">
            <v>0</v>
          </cell>
          <cell r="DK3180">
            <v>0</v>
          </cell>
          <cell r="DL3180">
            <v>0</v>
          </cell>
        </row>
        <row r="3181">
          <cell r="A3181" t="str">
            <v>WIREW-F31-X-C</v>
          </cell>
          <cell r="B3181" t="str">
            <v>EXTRA METRO CANALA GAMMA-P ZF31 INOX + COPERCHIO</v>
          </cell>
          <cell r="F3181">
            <v>188.78299946808514</v>
          </cell>
          <cell r="G3181" t="str">
            <v>X</v>
          </cell>
          <cell r="H3181">
            <v>88.728009750000012</v>
          </cell>
          <cell r="I3181">
            <v>0.53</v>
          </cell>
          <cell r="J3181" t="str">
            <v>OK</v>
          </cell>
          <cell r="K3181" t="str">
            <v>NEWZD</v>
          </cell>
          <cell r="L3181">
            <v>0</v>
          </cell>
          <cell r="M3181">
            <v>0</v>
          </cell>
          <cell r="N3181">
            <v>0</v>
          </cell>
          <cell r="O3181">
            <v>0</v>
          </cell>
          <cell r="P3181">
            <v>0</v>
          </cell>
          <cell r="Q3181">
            <v>0</v>
          </cell>
          <cell r="R3181">
            <v>0</v>
          </cell>
          <cell r="S3181">
            <v>0</v>
          </cell>
          <cell r="T3181">
            <v>0</v>
          </cell>
          <cell r="U3181">
            <v>0</v>
          </cell>
          <cell r="V3181">
            <v>0</v>
          </cell>
          <cell r="W3181">
            <v>0</v>
          </cell>
          <cell r="X3181">
            <v>0</v>
          </cell>
          <cell r="Y3181">
            <v>0</v>
          </cell>
          <cell r="Z3181">
            <v>0</v>
          </cell>
          <cell r="AA3181">
            <v>0</v>
          </cell>
          <cell r="AB3181">
            <v>0</v>
          </cell>
          <cell r="AC3181">
            <v>0</v>
          </cell>
          <cell r="AD3181">
            <v>0</v>
          </cell>
          <cell r="AE3181">
            <v>0</v>
          </cell>
          <cell r="AF3181">
            <v>0</v>
          </cell>
          <cell r="AG3181">
            <v>0</v>
          </cell>
          <cell r="AH3181">
            <v>0</v>
          </cell>
          <cell r="AI3181">
            <v>0</v>
          </cell>
          <cell r="AJ3181">
            <v>0</v>
          </cell>
          <cell r="AK3181">
            <v>0</v>
          </cell>
          <cell r="AL3181">
            <v>0</v>
          </cell>
          <cell r="AM3181">
            <v>0</v>
          </cell>
          <cell r="AN3181">
            <v>0</v>
          </cell>
          <cell r="AO3181">
            <v>0</v>
          </cell>
          <cell r="AP3181">
            <v>0</v>
          </cell>
          <cell r="AQ3181">
            <v>0</v>
          </cell>
          <cell r="AR3181">
            <v>0</v>
          </cell>
          <cell r="AS3181">
            <v>0</v>
          </cell>
          <cell r="AT3181">
            <v>0</v>
          </cell>
          <cell r="AU3181">
            <v>0</v>
          </cell>
          <cell r="AV3181">
            <v>56.228009750000005</v>
          </cell>
          <cell r="AW3181">
            <v>0</v>
          </cell>
          <cell r="AX3181">
            <v>0</v>
          </cell>
          <cell r="AY3181">
            <v>0</v>
          </cell>
          <cell r="AZ3181">
            <v>0</v>
          </cell>
          <cell r="BA3181">
            <v>0</v>
          </cell>
          <cell r="BB3181">
            <v>0</v>
          </cell>
          <cell r="BC3181">
            <v>0</v>
          </cell>
          <cell r="BD3181">
            <v>0</v>
          </cell>
          <cell r="BE3181">
            <v>0</v>
          </cell>
          <cell r="BF3181">
            <v>0</v>
          </cell>
          <cell r="BG3181">
            <v>0</v>
          </cell>
          <cell r="BH3181">
            <v>0</v>
          </cell>
          <cell r="BI3181">
            <v>0</v>
          </cell>
          <cell r="BJ3181">
            <v>0</v>
          </cell>
          <cell r="BK3181">
            <v>0</v>
          </cell>
          <cell r="BL3181">
            <v>0</v>
          </cell>
          <cell r="BM3181">
            <v>0</v>
          </cell>
          <cell r="BN3181">
            <v>0</v>
          </cell>
          <cell r="BO3181">
            <v>0</v>
          </cell>
          <cell r="BP3181">
            <v>0</v>
          </cell>
          <cell r="BQ3181">
            <v>0</v>
          </cell>
          <cell r="BR3181">
            <v>0</v>
          </cell>
          <cell r="BS3181">
            <v>32.5</v>
          </cell>
          <cell r="BT3181">
            <v>1</v>
          </cell>
          <cell r="BU3181">
            <v>0</v>
          </cell>
          <cell r="BV3181">
            <v>0</v>
          </cell>
          <cell r="BW3181">
            <v>0</v>
          </cell>
          <cell r="BX3181">
            <v>0</v>
          </cell>
          <cell r="BY3181">
            <v>0</v>
          </cell>
          <cell r="BZ3181">
            <v>0</v>
          </cell>
          <cell r="CA3181">
            <v>0</v>
          </cell>
          <cell r="CB3181">
            <v>0</v>
          </cell>
          <cell r="CC3181">
            <v>0</v>
          </cell>
          <cell r="CD3181">
            <v>0</v>
          </cell>
          <cell r="CE3181">
            <v>0</v>
          </cell>
          <cell r="CF3181">
            <v>0</v>
          </cell>
          <cell r="CG3181">
            <v>0</v>
          </cell>
          <cell r="CH3181">
            <v>0</v>
          </cell>
          <cell r="CI3181">
            <v>0</v>
          </cell>
          <cell r="CJ3181">
            <v>0</v>
          </cell>
          <cell r="CK3181">
            <v>0</v>
          </cell>
          <cell r="CL3181">
            <v>0</v>
          </cell>
          <cell r="CM3181">
            <v>0</v>
          </cell>
          <cell r="CN3181">
            <v>0</v>
          </cell>
          <cell r="CO3181">
            <v>0</v>
          </cell>
          <cell r="CP3181">
            <v>0</v>
          </cell>
          <cell r="CQ3181">
            <v>0</v>
          </cell>
          <cell r="CR3181">
            <v>0</v>
          </cell>
          <cell r="CS3181">
            <v>0</v>
          </cell>
          <cell r="CT3181">
            <v>0</v>
          </cell>
          <cell r="CU3181">
            <v>0</v>
          </cell>
          <cell r="CV3181">
            <v>0</v>
          </cell>
          <cell r="CW3181">
            <v>0</v>
          </cell>
          <cell r="CX3181">
            <v>0</v>
          </cell>
          <cell r="CY3181">
            <v>0</v>
          </cell>
          <cell r="CZ3181">
            <v>0</v>
          </cell>
          <cell r="DA3181">
            <v>0</v>
          </cell>
          <cell r="DB3181">
            <v>0</v>
          </cell>
          <cell r="DC3181">
            <v>0</v>
          </cell>
          <cell r="DD3181">
            <v>88.728009750000012</v>
          </cell>
          <cell r="DE3181">
            <v>0</v>
          </cell>
          <cell r="DG3181">
            <v>56.228009750000005</v>
          </cell>
          <cell r="DI3181">
            <v>0</v>
          </cell>
          <cell r="DJ3181">
            <v>0</v>
          </cell>
          <cell r="DK3181">
            <v>0</v>
          </cell>
          <cell r="DL3181">
            <v>0</v>
          </cell>
        </row>
        <row r="3182">
          <cell r="A3182" t="str">
            <v>WIREW-F31-X-C-S</v>
          </cell>
          <cell r="B3182" t="str">
            <v>EXTRA METRO CANALA GAMMA-P ZF31 INOX + COPERCHIO + SEPARATORE</v>
          </cell>
          <cell r="F3182">
            <v>249.39315904255318</v>
          </cell>
          <cell r="G3182" t="str">
            <v>X</v>
          </cell>
          <cell r="H3182">
            <v>117.21478474999999</v>
          </cell>
          <cell r="I3182">
            <v>0.53</v>
          </cell>
          <cell r="J3182" t="str">
            <v>OK</v>
          </cell>
          <cell r="K3182" t="str">
            <v>NEWZD</v>
          </cell>
          <cell r="L3182">
            <v>0</v>
          </cell>
          <cell r="M3182">
            <v>0</v>
          </cell>
          <cell r="N3182">
            <v>0</v>
          </cell>
          <cell r="O3182">
            <v>0</v>
          </cell>
          <cell r="P3182">
            <v>0</v>
          </cell>
          <cell r="Q3182">
            <v>0</v>
          </cell>
          <cell r="R3182">
            <v>0</v>
          </cell>
          <cell r="S3182">
            <v>0</v>
          </cell>
          <cell r="T3182">
            <v>0</v>
          </cell>
          <cell r="U3182">
            <v>0</v>
          </cell>
          <cell r="V3182">
            <v>0</v>
          </cell>
          <cell r="W3182">
            <v>0</v>
          </cell>
          <cell r="X3182">
            <v>0</v>
          </cell>
          <cell r="Y3182">
            <v>0</v>
          </cell>
          <cell r="Z3182">
            <v>0</v>
          </cell>
          <cell r="AA3182">
            <v>0</v>
          </cell>
          <cell r="AB3182">
            <v>0</v>
          </cell>
          <cell r="AC3182">
            <v>0</v>
          </cell>
          <cell r="AD3182">
            <v>0</v>
          </cell>
          <cell r="AE3182">
            <v>0</v>
          </cell>
          <cell r="AF3182">
            <v>0</v>
          </cell>
          <cell r="AG3182">
            <v>0</v>
          </cell>
          <cell r="AH3182">
            <v>0</v>
          </cell>
          <cell r="AI3182">
            <v>0</v>
          </cell>
          <cell r="AJ3182">
            <v>0</v>
          </cell>
          <cell r="AK3182">
            <v>0</v>
          </cell>
          <cell r="AL3182">
            <v>0</v>
          </cell>
          <cell r="AM3182">
            <v>0</v>
          </cell>
          <cell r="AN3182">
            <v>0</v>
          </cell>
          <cell r="AO3182">
            <v>0</v>
          </cell>
          <cell r="AP3182">
            <v>0</v>
          </cell>
          <cell r="AQ3182">
            <v>0</v>
          </cell>
          <cell r="AR3182">
            <v>0</v>
          </cell>
          <cell r="AS3182">
            <v>0</v>
          </cell>
          <cell r="AT3182">
            <v>0</v>
          </cell>
          <cell r="AU3182">
            <v>0</v>
          </cell>
          <cell r="AV3182">
            <v>76.589784749999993</v>
          </cell>
          <cell r="AW3182">
            <v>0</v>
          </cell>
          <cell r="AX3182">
            <v>0</v>
          </cell>
          <cell r="AY3182">
            <v>0</v>
          </cell>
          <cell r="AZ3182">
            <v>0</v>
          </cell>
          <cell r="BA3182">
            <v>0</v>
          </cell>
          <cell r="BB3182">
            <v>0</v>
          </cell>
          <cell r="BC3182">
            <v>0</v>
          </cell>
          <cell r="BD3182">
            <v>0</v>
          </cell>
          <cell r="BE3182">
            <v>0</v>
          </cell>
          <cell r="BF3182">
            <v>0</v>
          </cell>
          <cell r="BG3182">
            <v>0</v>
          </cell>
          <cell r="BH3182">
            <v>0</v>
          </cell>
          <cell r="BI3182">
            <v>0</v>
          </cell>
          <cell r="BJ3182">
            <v>0</v>
          </cell>
          <cell r="BK3182">
            <v>0</v>
          </cell>
          <cell r="BL3182">
            <v>0</v>
          </cell>
          <cell r="BM3182">
            <v>0</v>
          </cell>
          <cell r="BN3182">
            <v>0</v>
          </cell>
          <cell r="BO3182">
            <v>0</v>
          </cell>
          <cell r="BP3182">
            <v>0</v>
          </cell>
          <cell r="BQ3182">
            <v>0</v>
          </cell>
          <cell r="BR3182">
            <v>0</v>
          </cell>
          <cell r="BS3182">
            <v>40.625</v>
          </cell>
          <cell r="BT3182">
            <v>1.25</v>
          </cell>
          <cell r="BU3182">
            <v>0</v>
          </cell>
          <cell r="BV3182">
            <v>0</v>
          </cell>
          <cell r="BW3182">
            <v>0</v>
          </cell>
          <cell r="BX3182">
            <v>0</v>
          </cell>
          <cell r="BY3182">
            <v>0</v>
          </cell>
          <cell r="BZ3182">
            <v>0</v>
          </cell>
          <cell r="CA3182">
            <v>0</v>
          </cell>
          <cell r="CB3182">
            <v>0</v>
          </cell>
          <cell r="CC3182">
            <v>0</v>
          </cell>
          <cell r="CD3182">
            <v>0</v>
          </cell>
          <cell r="CE3182">
            <v>0</v>
          </cell>
          <cell r="CF3182">
            <v>0</v>
          </cell>
          <cell r="CG3182">
            <v>0</v>
          </cell>
          <cell r="CH3182">
            <v>0</v>
          </cell>
          <cell r="CI3182">
            <v>0</v>
          </cell>
          <cell r="CJ3182">
            <v>0</v>
          </cell>
          <cell r="CK3182">
            <v>0</v>
          </cell>
          <cell r="CL3182">
            <v>0</v>
          </cell>
          <cell r="CM3182">
            <v>0</v>
          </cell>
          <cell r="CN3182">
            <v>0</v>
          </cell>
          <cell r="CO3182">
            <v>0</v>
          </cell>
          <cell r="CP3182">
            <v>0</v>
          </cell>
          <cell r="CQ3182">
            <v>0</v>
          </cell>
          <cell r="CR3182">
            <v>0</v>
          </cell>
          <cell r="CS3182">
            <v>0</v>
          </cell>
          <cell r="CT3182">
            <v>0</v>
          </cell>
          <cell r="CU3182">
            <v>0</v>
          </cell>
          <cell r="CV3182">
            <v>0</v>
          </cell>
          <cell r="CW3182">
            <v>0</v>
          </cell>
          <cell r="CX3182">
            <v>0</v>
          </cell>
          <cell r="CY3182">
            <v>0</v>
          </cell>
          <cell r="CZ3182">
            <v>0</v>
          </cell>
          <cell r="DA3182">
            <v>0</v>
          </cell>
          <cell r="DB3182">
            <v>0</v>
          </cell>
          <cell r="DC3182">
            <v>0</v>
          </cell>
          <cell r="DD3182">
            <v>117.21478474999999</v>
          </cell>
          <cell r="DE3182">
            <v>0</v>
          </cell>
          <cell r="DG3182">
            <v>76.589784749999993</v>
          </cell>
          <cell r="DI3182">
            <v>0</v>
          </cell>
          <cell r="DJ3182">
            <v>0</v>
          </cell>
          <cell r="DK3182">
            <v>0</v>
          </cell>
          <cell r="DL3182">
            <v>0</v>
          </cell>
        </row>
        <row r="3183">
          <cell r="A3183" t="str">
            <v>WIREW-F31-Z</v>
          </cell>
          <cell r="B3183" t="str">
            <v>EXTRA METRO CANALA GAMMA-P ZF31 ZINCATA</v>
          </cell>
          <cell r="F3183">
            <v>70.480328191489363</v>
          </cell>
          <cell r="G3183" t="str">
            <v>X</v>
          </cell>
          <cell r="H3183">
            <v>33.12575425</v>
          </cell>
          <cell r="I3183">
            <v>0.53</v>
          </cell>
          <cell r="J3183" t="str">
            <v>OK</v>
          </cell>
          <cell r="K3183" t="str">
            <v>NEWZD</v>
          </cell>
          <cell r="L3183">
            <v>0</v>
          </cell>
          <cell r="M3183">
            <v>0</v>
          </cell>
          <cell r="N3183">
            <v>0</v>
          </cell>
          <cell r="O3183">
            <v>0</v>
          </cell>
          <cell r="P3183">
            <v>0</v>
          </cell>
          <cell r="Q3183">
            <v>0</v>
          </cell>
          <cell r="R3183">
            <v>0</v>
          </cell>
          <cell r="S3183">
            <v>0</v>
          </cell>
          <cell r="T3183">
            <v>0</v>
          </cell>
          <cell r="U3183">
            <v>0</v>
          </cell>
          <cell r="V3183">
            <v>0</v>
          </cell>
          <cell r="W3183">
            <v>0</v>
          </cell>
          <cell r="X3183">
            <v>0</v>
          </cell>
          <cell r="Y3183">
            <v>0</v>
          </cell>
          <cell r="Z3183">
            <v>0</v>
          </cell>
          <cell r="AA3183">
            <v>0</v>
          </cell>
          <cell r="AB3183">
            <v>0</v>
          </cell>
          <cell r="AC3183">
            <v>0</v>
          </cell>
          <cell r="AD3183">
            <v>0</v>
          </cell>
          <cell r="AE3183">
            <v>0</v>
          </cell>
          <cell r="AF3183">
            <v>0</v>
          </cell>
          <cell r="AG3183">
            <v>0</v>
          </cell>
          <cell r="AH3183">
            <v>0</v>
          </cell>
          <cell r="AI3183">
            <v>0</v>
          </cell>
          <cell r="AJ3183">
            <v>0</v>
          </cell>
          <cell r="AK3183">
            <v>0</v>
          </cell>
          <cell r="AL3183">
            <v>0</v>
          </cell>
          <cell r="AM3183">
            <v>0</v>
          </cell>
          <cell r="AN3183">
            <v>0</v>
          </cell>
          <cell r="AO3183">
            <v>0</v>
          </cell>
          <cell r="AP3183">
            <v>0</v>
          </cell>
          <cell r="AQ3183">
            <v>0</v>
          </cell>
          <cell r="AR3183">
            <v>0</v>
          </cell>
          <cell r="AS3183">
            <v>0</v>
          </cell>
          <cell r="AT3183">
            <v>0</v>
          </cell>
          <cell r="AU3183">
            <v>0</v>
          </cell>
          <cell r="AV3183">
            <v>0.62575424999999796</v>
          </cell>
          <cell r="AW3183">
            <v>0</v>
          </cell>
          <cell r="AX3183">
            <v>0</v>
          </cell>
          <cell r="AY3183">
            <v>0</v>
          </cell>
          <cell r="AZ3183">
            <v>0</v>
          </cell>
          <cell r="BA3183">
            <v>0</v>
          </cell>
          <cell r="BB3183">
            <v>0</v>
          </cell>
          <cell r="BC3183">
            <v>0</v>
          </cell>
          <cell r="BD3183">
            <v>0</v>
          </cell>
          <cell r="BE3183">
            <v>0</v>
          </cell>
          <cell r="BF3183">
            <v>0</v>
          </cell>
          <cell r="BG3183">
            <v>0</v>
          </cell>
          <cell r="BH3183">
            <v>0</v>
          </cell>
          <cell r="BI3183">
            <v>0</v>
          </cell>
          <cell r="BJ3183">
            <v>0</v>
          </cell>
          <cell r="BK3183">
            <v>0</v>
          </cell>
          <cell r="BL3183">
            <v>0</v>
          </cell>
          <cell r="BM3183">
            <v>0</v>
          </cell>
          <cell r="BN3183">
            <v>0</v>
          </cell>
          <cell r="BO3183">
            <v>0</v>
          </cell>
          <cell r="BP3183">
            <v>0</v>
          </cell>
          <cell r="BQ3183">
            <v>0</v>
          </cell>
          <cell r="BR3183">
            <v>0</v>
          </cell>
          <cell r="BS3183">
            <v>32.5</v>
          </cell>
          <cell r="BT3183">
            <v>1</v>
          </cell>
          <cell r="BU3183">
            <v>0</v>
          </cell>
          <cell r="BV3183">
            <v>0</v>
          </cell>
          <cell r="BW3183">
            <v>0</v>
          </cell>
          <cell r="BX3183">
            <v>0</v>
          </cell>
          <cell r="BY3183">
            <v>0</v>
          </cell>
          <cell r="BZ3183">
            <v>0</v>
          </cell>
          <cell r="CA3183">
            <v>0</v>
          </cell>
          <cell r="CB3183">
            <v>0</v>
          </cell>
          <cell r="CC3183">
            <v>0</v>
          </cell>
          <cell r="CD3183">
            <v>0</v>
          </cell>
          <cell r="CE3183">
            <v>0</v>
          </cell>
          <cell r="CF3183">
            <v>0</v>
          </cell>
          <cell r="CG3183">
            <v>0</v>
          </cell>
          <cell r="CH3183">
            <v>0</v>
          </cell>
          <cell r="CI3183">
            <v>0</v>
          </cell>
          <cell r="CJ3183">
            <v>0</v>
          </cell>
          <cell r="CK3183">
            <v>0</v>
          </cell>
          <cell r="CL3183">
            <v>0</v>
          </cell>
          <cell r="CM3183">
            <v>0</v>
          </cell>
          <cell r="CN3183">
            <v>0</v>
          </cell>
          <cell r="CO3183">
            <v>0</v>
          </cell>
          <cell r="CP3183">
            <v>0</v>
          </cell>
          <cell r="CQ3183">
            <v>0</v>
          </cell>
          <cell r="CR3183">
            <v>0</v>
          </cell>
          <cell r="CS3183">
            <v>0</v>
          </cell>
          <cell r="CT3183">
            <v>0</v>
          </cell>
          <cell r="CU3183">
            <v>0</v>
          </cell>
          <cell r="CV3183">
            <v>0</v>
          </cell>
          <cell r="CW3183">
            <v>0</v>
          </cell>
          <cell r="CX3183">
            <v>0</v>
          </cell>
          <cell r="CY3183">
            <v>0</v>
          </cell>
          <cell r="CZ3183">
            <v>0</v>
          </cell>
          <cell r="DA3183">
            <v>0</v>
          </cell>
          <cell r="DB3183">
            <v>0</v>
          </cell>
          <cell r="DC3183">
            <v>0</v>
          </cell>
          <cell r="DD3183">
            <v>33.12575425</v>
          </cell>
          <cell r="DE3183">
            <v>0</v>
          </cell>
          <cell r="DG3183">
            <v>0.62575424999999796</v>
          </cell>
          <cell r="DI3183">
            <v>0</v>
          </cell>
          <cell r="DJ3183">
            <v>0</v>
          </cell>
          <cell r="DK3183">
            <v>0</v>
          </cell>
          <cell r="DL3183">
            <v>0</v>
          </cell>
        </row>
        <row r="3184">
          <cell r="A3184" t="str">
            <v>WIREW-F31-Z-C</v>
          </cell>
          <cell r="B3184" t="str">
            <v>EXTRA METRO CANALA GAMMA-P ZF31 ZINCATA + COPERCHIO</v>
          </cell>
          <cell r="F3184">
            <v>90.440102127659571</v>
          </cell>
          <cell r="G3184" t="str">
            <v>X</v>
          </cell>
          <cell r="H3184">
            <v>42.506847999999998</v>
          </cell>
          <cell r="I3184">
            <v>0.53</v>
          </cell>
          <cell r="J3184" t="str">
            <v>OK</v>
          </cell>
          <cell r="K3184" t="str">
            <v>NEWZD</v>
          </cell>
          <cell r="L3184">
            <v>0</v>
          </cell>
          <cell r="M3184">
            <v>0</v>
          </cell>
          <cell r="N3184">
            <v>0</v>
          </cell>
          <cell r="O3184">
            <v>0</v>
          </cell>
          <cell r="P3184">
            <v>0</v>
          </cell>
          <cell r="Q3184">
            <v>0</v>
          </cell>
          <cell r="R3184">
            <v>0</v>
          </cell>
          <cell r="S3184">
            <v>0</v>
          </cell>
          <cell r="T3184">
            <v>0</v>
          </cell>
          <cell r="U3184">
            <v>0</v>
          </cell>
          <cell r="V3184">
            <v>0</v>
          </cell>
          <cell r="W3184">
            <v>0</v>
          </cell>
          <cell r="X3184">
            <v>0</v>
          </cell>
          <cell r="Y3184">
            <v>0</v>
          </cell>
          <cell r="Z3184">
            <v>0</v>
          </cell>
          <cell r="AA3184">
            <v>0</v>
          </cell>
          <cell r="AB3184">
            <v>0</v>
          </cell>
          <cell r="AC3184">
            <v>0</v>
          </cell>
          <cell r="AD3184">
            <v>0</v>
          </cell>
          <cell r="AE3184">
            <v>0</v>
          </cell>
          <cell r="AF3184">
            <v>0</v>
          </cell>
          <cell r="AG3184">
            <v>0</v>
          </cell>
          <cell r="AH3184">
            <v>0</v>
          </cell>
          <cell r="AI3184">
            <v>0</v>
          </cell>
          <cell r="AJ3184">
            <v>0</v>
          </cell>
          <cell r="AK3184">
            <v>0</v>
          </cell>
          <cell r="AL3184">
            <v>0</v>
          </cell>
          <cell r="AM3184">
            <v>0</v>
          </cell>
          <cell r="AN3184">
            <v>0</v>
          </cell>
          <cell r="AO3184">
            <v>0</v>
          </cell>
          <cell r="AP3184">
            <v>0</v>
          </cell>
          <cell r="AQ3184">
            <v>0</v>
          </cell>
          <cell r="AR3184">
            <v>0</v>
          </cell>
          <cell r="AS3184">
            <v>0</v>
          </cell>
          <cell r="AT3184">
            <v>0</v>
          </cell>
          <cell r="AU3184">
            <v>0</v>
          </cell>
          <cell r="AV3184">
            <v>10.006847999999998</v>
          </cell>
          <cell r="AW3184">
            <v>0</v>
          </cell>
          <cell r="AX3184">
            <v>0</v>
          </cell>
          <cell r="AY3184">
            <v>0</v>
          </cell>
          <cell r="AZ3184">
            <v>0</v>
          </cell>
          <cell r="BA3184">
            <v>0</v>
          </cell>
          <cell r="BB3184">
            <v>0</v>
          </cell>
          <cell r="BC3184">
            <v>0</v>
          </cell>
          <cell r="BD3184">
            <v>0</v>
          </cell>
          <cell r="BE3184">
            <v>0</v>
          </cell>
          <cell r="BF3184">
            <v>0</v>
          </cell>
          <cell r="BG3184">
            <v>0</v>
          </cell>
          <cell r="BH3184">
            <v>0</v>
          </cell>
          <cell r="BI3184">
            <v>0</v>
          </cell>
          <cell r="BJ3184">
            <v>0</v>
          </cell>
          <cell r="BK3184">
            <v>0</v>
          </cell>
          <cell r="BL3184">
            <v>0</v>
          </cell>
          <cell r="BM3184">
            <v>0</v>
          </cell>
          <cell r="BN3184">
            <v>0</v>
          </cell>
          <cell r="BO3184">
            <v>0</v>
          </cell>
          <cell r="BP3184">
            <v>0</v>
          </cell>
          <cell r="BQ3184">
            <v>0</v>
          </cell>
          <cell r="BR3184">
            <v>0</v>
          </cell>
          <cell r="BS3184">
            <v>32.5</v>
          </cell>
          <cell r="BT3184">
            <v>1</v>
          </cell>
          <cell r="BU3184">
            <v>0</v>
          </cell>
          <cell r="BV3184">
            <v>0</v>
          </cell>
          <cell r="BW3184">
            <v>0</v>
          </cell>
          <cell r="BX3184">
            <v>0</v>
          </cell>
          <cell r="BY3184">
            <v>0</v>
          </cell>
          <cell r="BZ3184">
            <v>0</v>
          </cell>
          <cell r="CA3184">
            <v>0</v>
          </cell>
          <cell r="CB3184">
            <v>0</v>
          </cell>
          <cell r="CC3184">
            <v>0</v>
          </cell>
          <cell r="CD3184">
            <v>0</v>
          </cell>
          <cell r="CE3184">
            <v>0</v>
          </cell>
          <cell r="CF3184">
            <v>0</v>
          </cell>
          <cell r="CG3184">
            <v>0</v>
          </cell>
          <cell r="CH3184">
            <v>0</v>
          </cell>
          <cell r="CI3184">
            <v>0</v>
          </cell>
          <cell r="CJ3184">
            <v>0</v>
          </cell>
          <cell r="CK3184">
            <v>0</v>
          </cell>
          <cell r="CL3184">
            <v>0</v>
          </cell>
          <cell r="CM3184">
            <v>0</v>
          </cell>
          <cell r="CN3184">
            <v>0</v>
          </cell>
          <cell r="CO3184">
            <v>0</v>
          </cell>
          <cell r="CP3184">
            <v>0</v>
          </cell>
          <cell r="CQ3184">
            <v>0</v>
          </cell>
          <cell r="CR3184">
            <v>0</v>
          </cell>
          <cell r="CS3184">
            <v>0</v>
          </cell>
          <cell r="CT3184">
            <v>0</v>
          </cell>
          <cell r="CU3184">
            <v>0</v>
          </cell>
          <cell r="CV3184">
            <v>0</v>
          </cell>
          <cell r="CW3184">
            <v>0</v>
          </cell>
          <cell r="CX3184">
            <v>0</v>
          </cell>
          <cell r="CY3184">
            <v>0</v>
          </cell>
          <cell r="CZ3184">
            <v>0</v>
          </cell>
          <cell r="DA3184">
            <v>0</v>
          </cell>
          <cell r="DB3184">
            <v>0</v>
          </cell>
          <cell r="DC3184">
            <v>0</v>
          </cell>
          <cell r="DD3184">
            <v>42.506847999999998</v>
          </cell>
          <cell r="DE3184">
            <v>0</v>
          </cell>
          <cell r="DG3184">
            <v>10.006847999999998</v>
          </cell>
          <cell r="DI3184">
            <v>0</v>
          </cell>
          <cell r="DJ3184">
            <v>0</v>
          </cell>
          <cell r="DK3184">
            <v>0</v>
          </cell>
          <cell r="DL3184">
            <v>0</v>
          </cell>
        </row>
        <row r="3185">
          <cell r="A3185" t="str">
            <v>WIREW-F31-Z-C-S</v>
          </cell>
          <cell r="B3185" t="str">
            <v>EXTRA METRO CANALA GAMMA-P ZF31 ZINCATA + COPERCHIO + SEPARATORE</v>
          </cell>
          <cell r="F3185">
            <v>121.38171117021277</v>
          </cell>
          <cell r="G3185" t="str">
            <v>X</v>
          </cell>
          <cell r="H3185">
            <v>57.049404249999995</v>
          </cell>
          <cell r="I3185">
            <v>0.53</v>
          </cell>
          <cell r="J3185" t="str">
            <v>OK</v>
          </cell>
          <cell r="K3185" t="str">
            <v>NEWZD</v>
          </cell>
          <cell r="L3185">
            <v>0</v>
          </cell>
          <cell r="M3185">
            <v>0</v>
          </cell>
          <cell r="N3185">
            <v>0</v>
          </cell>
          <cell r="O3185">
            <v>0</v>
          </cell>
          <cell r="P3185">
            <v>0</v>
          </cell>
          <cell r="Q3185">
            <v>0</v>
          </cell>
          <cell r="R3185">
            <v>0</v>
          </cell>
          <cell r="S3185">
            <v>0</v>
          </cell>
          <cell r="T3185">
            <v>0</v>
          </cell>
          <cell r="U3185">
            <v>0</v>
          </cell>
          <cell r="V3185">
            <v>0</v>
          </cell>
          <cell r="W3185">
            <v>0</v>
          </cell>
          <cell r="X3185">
            <v>0</v>
          </cell>
          <cell r="Y3185">
            <v>0</v>
          </cell>
          <cell r="Z3185">
            <v>0</v>
          </cell>
          <cell r="AA3185">
            <v>0</v>
          </cell>
          <cell r="AB3185">
            <v>0</v>
          </cell>
          <cell r="AC3185">
            <v>0</v>
          </cell>
          <cell r="AD3185">
            <v>0</v>
          </cell>
          <cell r="AE3185">
            <v>0</v>
          </cell>
          <cell r="AF3185">
            <v>0</v>
          </cell>
          <cell r="AG3185">
            <v>0</v>
          </cell>
          <cell r="AH3185">
            <v>0</v>
          </cell>
          <cell r="AI3185">
            <v>0</v>
          </cell>
          <cell r="AJ3185">
            <v>0</v>
          </cell>
          <cell r="AK3185">
            <v>0</v>
          </cell>
          <cell r="AL3185">
            <v>0</v>
          </cell>
          <cell r="AM3185">
            <v>0</v>
          </cell>
          <cell r="AN3185">
            <v>0</v>
          </cell>
          <cell r="AO3185">
            <v>0</v>
          </cell>
          <cell r="AP3185">
            <v>0</v>
          </cell>
          <cell r="AQ3185">
            <v>0</v>
          </cell>
          <cell r="AR3185">
            <v>0</v>
          </cell>
          <cell r="AS3185">
            <v>0</v>
          </cell>
          <cell r="AT3185">
            <v>0</v>
          </cell>
          <cell r="AU3185">
            <v>0</v>
          </cell>
          <cell r="AV3185">
            <v>16.424404249999998</v>
          </cell>
          <cell r="AW3185">
            <v>0</v>
          </cell>
          <cell r="AX3185">
            <v>0</v>
          </cell>
          <cell r="AY3185">
            <v>0</v>
          </cell>
          <cell r="AZ3185">
            <v>0</v>
          </cell>
          <cell r="BA3185">
            <v>0</v>
          </cell>
          <cell r="BB3185">
            <v>0</v>
          </cell>
          <cell r="BC3185">
            <v>0</v>
          </cell>
          <cell r="BD3185">
            <v>0</v>
          </cell>
          <cell r="BE3185">
            <v>0</v>
          </cell>
          <cell r="BF3185">
            <v>0</v>
          </cell>
          <cell r="BG3185">
            <v>0</v>
          </cell>
          <cell r="BH3185">
            <v>0</v>
          </cell>
          <cell r="BI3185">
            <v>0</v>
          </cell>
          <cell r="BJ3185">
            <v>0</v>
          </cell>
          <cell r="BK3185">
            <v>0</v>
          </cell>
          <cell r="BL3185">
            <v>0</v>
          </cell>
          <cell r="BM3185">
            <v>0</v>
          </cell>
          <cell r="BN3185">
            <v>0</v>
          </cell>
          <cell r="BO3185">
            <v>0</v>
          </cell>
          <cell r="BP3185">
            <v>0</v>
          </cell>
          <cell r="BQ3185">
            <v>0</v>
          </cell>
          <cell r="BR3185">
            <v>0</v>
          </cell>
          <cell r="BS3185">
            <v>40.625</v>
          </cell>
          <cell r="BT3185">
            <v>1.25</v>
          </cell>
          <cell r="BU3185">
            <v>0</v>
          </cell>
          <cell r="BV3185">
            <v>0</v>
          </cell>
          <cell r="BW3185">
            <v>0</v>
          </cell>
          <cell r="BX3185">
            <v>0</v>
          </cell>
          <cell r="BY3185">
            <v>0</v>
          </cell>
          <cell r="BZ3185">
            <v>0</v>
          </cell>
          <cell r="CA3185">
            <v>0</v>
          </cell>
          <cell r="CB3185">
            <v>0</v>
          </cell>
          <cell r="CC3185">
            <v>0</v>
          </cell>
          <cell r="CD3185">
            <v>0</v>
          </cell>
          <cell r="CE3185">
            <v>0</v>
          </cell>
          <cell r="CF3185">
            <v>0</v>
          </cell>
          <cell r="CG3185">
            <v>0</v>
          </cell>
          <cell r="CH3185">
            <v>0</v>
          </cell>
          <cell r="CI3185">
            <v>0</v>
          </cell>
          <cell r="CJ3185">
            <v>0</v>
          </cell>
          <cell r="CK3185">
            <v>0</v>
          </cell>
          <cell r="CL3185">
            <v>0</v>
          </cell>
          <cell r="CM3185">
            <v>0</v>
          </cell>
          <cell r="CN3185">
            <v>0</v>
          </cell>
          <cell r="CO3185">
            <v>0</v>
          </cell>
          <cell r="CP3185">
            <v>0</v>
          </cell>
          <cell r="CQ3185">
            <v>0</v>
          </cell>
          <cell r="CR3185">
            <v>0</v>
          </cell>
          <cell r="CS3185">
            <v>0</v>
          </cell>
          <cell r="CT3185">
            <v>0</v>
          </cell>
          <cell r="CU3185">
            <v>0</v>
          </cell>
          <cell r="CV3185">
            <v>0</v>
          </cell>
          <cell r="CW3185">
            <v>0</v>
          </cell>
          <cell r="CX3185">
            <v>0</v>
          </cell>
          <cell r="CY3185">
            <v>0</v>
          </cell>
          <cell r="CZ3185">
            <v>0</v>
          </cell>
          <cell r="DA3185">
            <v>0</v>
          </cell>
          <cell r="DB3185">
            <v>0</v>
          </cell>
          <cell r="DC3185">
            <v>0</v>
          </cell>
          <cell r="DD3185">
            <v>57.049404249999995</v>
          </cell>
          <cell r="DE3185">
            <v>0</v>
          </cell>
          <cell r="DG3185">
            <v>16.424404249999998</v>
          </cell>
          <cell r="DI3185">
            <v>0</v>
          </cell>
          <cell r="DJ3185">
            <v>0</v>
          </cell>
          <cell r="DK3185">
            <v>0</v>
          </cell>
          <cell r="DL3185">
            <v>0</v>
          </cell>
        </row>
        <row r="3186">
          <cell r="A3186" t="str">
            <v>WIREW-P31-X-C</v>
          </cell>
          <cell r="B3186" t="str">
            <v>EXTRA METRO CANALA GAMMA-P P31+ INOX + COPERCHIO</v>
          </cell>
          <cell r="F3186">
            <v>281.78182723404257</v>
          </cell>
          <cell r="G3186" t="str">
            <v>X</v>
          </cell>
          <cell r="H3186">
            <v>132.4374588</v>
          </cell>
          <cell r="I3186">
            <v>0.53</v>
          </cell>
          <cell r="J3186" t="str">
            <v>OK</v>
          </cell>
          <cell r="K3186" t="str">
            <v>NEWZD</v>
          </cell>
          <cell r="L3186">
            <v>0</v>
          </cell>
          <cell r="M3186">
            <v>0</v>
          </cell>
          <cell r="N3186">
            <v>0</v>
          </cell>
          <cell r="O3186">
            <v>0</v>
          </cell>
          <cell r="P3186">
            <v>0</v>
          </cell>
          <cell r="Q3186">
            <v>0</v>
          </cell>
          <cell r="R3186">
            <v>0</v>
          </cell>
          <cell r="S3186">
            <v>0</v>
          </cell>
          <cell r="T3186">
            <v>0</v>
          </cell>
          <cell r="U3186">
            <v>0</v>
          </cell>
          <cell r="V3186">
            <v>0</v>
          </cell>
          <cell r="W3186">
            <v>0</v>
          </cell>
          <cell r="X3186">
            <v>0</v>
          </cell>
          <cell r="Y3186">
            <v>0</v>
          </cell>
          <cell r="Z3186">
            <v>0</v>
          </cell>
          <cell r="AA3186">
            <v>0</v>
          </cell>
          <cell r="AB3186">
            <v>0</v>
          </cell>
          <cell r="AC3186">
            <v>0</v>
          </cell>
          <cell r="AD3186">
            <v>0</v>
          </cell>
          <cell r="AE3186">
            <v>0</v>
          </cell>
          <cell r="AF3186">
            <v>0</v>
          </cell>
          <cell r="AG3186">
            <v>0</v>
          </cell>
          <cell r="AH3186">
            <v>0</v>
          </cell>
          <cell r="AI3186">
            <v>0</v>
          </cell>
          <cell r="AJ3186">
            <v>0</v>
          </cell>
          <cell r="AK3186">
            <v>0</v>
          </cell>
          <cell r="AL3186">
            <v>0</v>
          </cell>
          <cell r="AM3186">
            <v>0</v>
          </cell>
          <cell r="AN3186">
            <v>0</v>
          </cell>
          <cell r="AO3186">
            <v>0</v>
          </cell>
          <cell r="AP3186">
            <v>0</v>
          </cell>
          <cell r="AQ3186">
            <v>0</v>
          </cell>
          <cell r="AR3186">
            <v>0</v>
          </cell>
          <cell r="AS3186">
            <v>0</v>
          </cell>
          <cell r="AT3186">
            <v>0</v>
          </cell>
          <cell r="AU3186">
            <v>0</v>
          </cell>
          <cell r="AV3186">
            <v>83.687458800000002</v>
          </cell>
          <cell r="AW3186">
            <v>0</v>
          </cell>
          <cell r="AX3186">
            <v>0</v>
          </cell>
          <cell r="AY3186">
            <v>0</v>
          </cell>
          <cell r="AZ3186">
            <v>0</v>
          </cell>
          <cell r="BA3186">
            <v>0</v>
          </cell>
          <cell r="BB3186">
            <v>0</v>
          </cell>
          <cell r="BC3186">
            <v>0</v>
          </cell>
          <cell r="BD3186">
            <v>0</v>
          </cell>
          <cell r="BE3186">
            <v>0</v>
          </cell>
          <cell r="BF3186">
            <v>0</v>
          </cell>
          <cell r="BG3186">
            <v>0</v>
          </cell>
          <cell r="BH3186">
            <v>0</v>
          </cell>
          <cell r="BI3186">
            <v>0</v>
          </cell>
          <cell r="BJ3186">
            <v>0</v>
          </cell>
          <cell r="BK3186">
            <v>0</v>
          </cell>
          <cell r="BL3186">
            <v>0</v>
          </cell>
          <cell r="BM3186">
            <v>0</v>
          </cell>
          <cell r="BN3186">
            <v>0</v>
          </cell>
          <cell r="BO3186">
            <v>0</v>
          </cell>
          <cell r="BP3186">
            <v>0</v>
          </cell>
          <cell r="BQ3186">
            <v>0</v>
          </cell>
          <cell r="BR3186">
            <v>0</v>
          </cell>
          <cell r="BS3186">
            <v>48.75</v>
          </cell>
          <cell r="BT3186">
            <v>1.5</v>
          </cell>
          <cell r="BU3186">
            <v>0</v>
          </cell>
          <cell r="BV3186">
            <v>0</v>
          </cell>
          <cell r="BW3186">
            <v>0</v>
          </cell>
          <cell r="BX3186">
            <v>0</v>
          </cell>
          <cell r="BY3186">
            <v>0</v>
          </cell>
          <cell r="BZ3186">
            <v>0</v>
          </cell>
          <cell r="CA3186">
            <v>0</v>
          </cell>
          <cell r="CB3186">
            <v>0</v>
          </cell>
          <cell r="CC3186">
            <v>0</v>
          </cell>
          <cell r="CD3186">
            <v>0</v>
          </cell>
          <cell r="CE3186">
            <v>0</v>
          </cell>
          <cell r="CF3186">
            <v>0</v>
          </cell>
          <cell r="CG3186">
            <v>0</v>
          </cell>
          <cell r="CH3186">
            <v>0</v>
          </cell>
          <cell r="CI3186">
            <v>0</v>
          </cell>
          <cell r="CJ3186">
            <v>0</v>
          </cell>
          <cell r="CK3186">
            <v>0</v>
          </cell>
          <cell r="CL3186">
            <v>0</v>
          </cell>
          <cell r="CM3186">
            <v>0</v>
          </cell>
          <cell r="CN3186">
            <v>0</v>
          </cell>
          <cell r="CO3186">
            <v>0</v>
          </cell>
          <cell r="CP3186">
            <v>0</v>
          </cell>
          <cell r="CQ3186">
            <v>0</v>
          </cell>
          <cell r="CR3186">
            <v>0</v>
          </cell>
          <cell r="CS3186">
            <v>0</v>
          </cell>
          <cell r="CT3186">
            <v>0</v>
          </cell>
          <cell r="CU3186">
            <v>0</v>
          </cell>
          <cell r="CV3186">
            <v>0</v>
          </cell>
          <cell r="CW3186">
            <v>0</v>
          </cell>
          <cell r="CX3186">
            <v>0</v>
          </cell>
          <cell r="CY3186">
            <v>0</v>
          </cell>
          <cell r="CZ3186">
            <v>0</v>
          </cell>
          <cell r="DA3186">
            <v>0</v>
          </cell>
          <cell r="DB3186">
            <v>0</v>
          </cell>
          <cell r="DC3186">
            <v>0</v>
          </cell>
          <cell r="DD3186">
            <v>132.4374588</v>
          </cell>
          <cell r="DE3186">
            <v>0</v>
          </cell>
          <cell r="DG3186">
            <v>83.687458800000002</v>
          </cell>
          <cell r="DI3186">
            <v>0</v>
          </cell>
          <cell r="DJ3186">
            <v>0</v>
          </cell>
          <cell r="DK3186">
            <v>0</v>
          </cell>
          <cell r="DL3186">
            <v>0</v>
          </cell>
        </row>
        <row r="3187">
          <cell r="A3187" t="str">
            <v>WIREW-P31-X-C-S</v>
          </cell>
          <cell r="B3187" t="str">
            <v>EXTRA METRO CANALA GAMMA-P P31+ INOX + COPERCHIO + SEPARATORE</v>
          </cell>
          <cell r="F3187">
            <v>385.63103999999998</v>
          </cell>
          <cell r="G3187" t="str">
            <v>X</v>
          </cell>
          <cell r="H3187">
            <v>181.24658879999998</v>
          </cell>
          <cell r="I3187">
            <v>0.53</v>
          </cell>
          <cell r="J3187" t="str">
            <v>OK</v>
          </cell>
          <cell r="K3187" t="str">
            <v>NEWZD</v>
          </cell>
          <cell r="L3187">
            <v>0</v>
          </cell>
          <cell r="M3187">
            <v>0</v>
          </cell>
          <cell r="N3187">
            <v>0</v>
          </cell>
          <cell r="O3187">
            <v>0</v>
          </cell>
          <cell r="P3187">
            <v>0</v>
          </cell>
          <cell r="Q3187">
            <v>0</v>
          </cell>
          <cell r="R3187">
            <v>0</v>
          </cell>
          <cell r="S3187">
            <v>0</v>
          </cell>
          <cell r="T3187">
            <v>0</v>
          </cell>
          <cell r="U3187">
            <v>0</v>
          </cell>
          <cell r="V3187">
            <v>0</v>
          </cell>
          <cell r="W3187">
            <v>0</v>
          </cell>
          <cell r="X3187">
            <v>0</v>
          </cell>
          <cell r="Y3187">
            <v>0</v>
          </cell>
          <cell r="Z3187">
            <v>0</v>
          </cell>
          <cell r="AA3187">
            <v>0</v>
          </cell>
          <cell r="AB3187">
            <v>0</v>
          </cell>
          <cell r="AC3187">
            <v>0</v>
          </cell>
          <cell r="AD3187">
            <v>0</v>
          </cell>
          <cell r="AE3187">
            <v>0</v>
          </cell>
          <cell r="AF3187">
            <v>0</v>
          </cell>
          <cell r="AG3187">
            <v>0</v>
          </cell>
          <cell r="AH3187">
            <v>0</v>
          </cell>
          <cell r="AI3187">
            <v>0</v>
          </cell>
          <cell r="AJ3187">
            <v>0</v>
          </cell>
          <cell r="AK3187">
            <v>0</v>
          </cell>
          <cell r="AL3187">
            <v>0</v>
          </cell>
          <cell r="AM3187">
            <v>0</v>
          </cell>
          <cell r="AN3187">
            <v>0</v>
          </cell>
          <cell r="AO3187">
            <v>0</v>
          </cell>
          <cell r="AP3187">
            <v>0</v>
          </cell>
          <cell r="AQ3187">
            <v>0</v>
          </cell>
          <cell r="AR3187">
            <v>0</v>
          </cell>
          <cell r="AS3187">
            <v>0</v>
          </cell>
          <cell r="AT3187">
            <v>0</v>
          </cell>
          <cell r="AU3187">
            <v>0</v>
          </cell>
          <cell r="AV3187">
            <v>108.1215888</v>
          </cell>
          <cell r="AW3187">
            <v>0</v>
          </cell>
          <cell r="AX3187">
            <v>0</v>
          </cell>
          <cell r="AY3187">
            <v>0</v>
          </cell>
          <cell r="AZ3187">
            <v>0</v>
          </cell>
          <cell r="BA3187">
            <v>0</v>
          </cell>
          <cell r="BB3187">
            <v>0</v>
          </cell>
          <cell r="BC3187">
            <v>0</v>
          </cell>
          <cell r="BD3187">
            <v>0</v>
          </cell>
          <cell r="BE3187">
            <v>0</v>
          </cell>
          <cell r="BF3187">
            <v>0</v>
          </cell>
          <cell r="BG3187">
            <v>0</v>
          </cell>
          <cell r="BH3187">
            <v>0</v>
          </cell>
          <cell r="BI3187">
            <v>0</v>
          </cell>
          <cell r="BJ3187">
            <v>0</v>
          </cell>
          <cell r="BK3187">
            <v>0</v>
          </cell>
          <cell r="BL3187">
            <v>0</v>
          </cell>
          <cell r="BM3187">
            <v>0</v>
          </cell>
          <cell r="BN3187">
            <v>0</v>
          </cell>
          <cell r="BO3187">
            <v>0</v>
          </cell>
          <cell r="BP3187">
            <v>0</v>
          </cell>
          <cell r="BQ3187">
            <v>0</v>
          </cell>
          <cell r="BR3187">
            <v>0</v>
          </cell>
          <cell r="BS3187">
            <v>73.125</v>
          </cell>
          <cell r="BT3187">
            <v>2.25</v>
          </cell>
          <cell r="BU3187">
            <v>0</v>
          </cell>
          <cell r="BV3187">
            <v>0</v>
          </cell>
          <cell r="BW3187">
            <v>0</v>
          </cell>
          <cell r="BX3187">
            <v>0</v>
          </cell>
          <cell r="BY3187">
            <v>0</v>
          </cell>
          <cell r="BZ3187">
            <v>0</v>
          </cell>
          <cell r="CA3187">
            <v>0</v>
          </cell>
          <cell r="CB3187">
            <v>0</v>
          </cell>
          <cell r="CC3187">
            <v>0</v>
          </cell>
          <cell r="CD3187">
            <v>0</v>
          </cell>
          <cell r="CE3187">
            <v>0</v>
          </cell>
          <cell r="CF3187">
            <v>0</v>
          </cell>
          <cell r="CG3187">
            <v>0</v>
          </cell>
          <cell r="CH3187">
            <v>0</v>
          </cell>
          <cell r="CI3187">
            <v>0</v>
          </cell>
          <cell r="CJ3187">
            <v>0</v>
          </cell>
          <cell r="CK3187">
            <v>0</v>
          </cell>
          <cell r="CL3187">
            <v>0</v>
          </cell>
          <cell r="CM3187">
            <v>0</v>
          </cell>
          <cell r="CN3187">
            <v>0</v>
          </cell>
          <cell r="CO3187">
            <v>0</v>
          </cell>
          <cell r="CP3187">
            <v>0</v>
          </cell>
          <cell r="CQ3187">
            <v>0</v>
          </cell>
          <cell r="CR3187">
            <v>0</v>
          </cell>
          <cell r="CS3187">
            <v>0</v>
          </cell>
          <cell r="CT3187">
            <v>0</v>
          </cell>
          <cell r="CU3187">
            <v>0</v>
          </cell>
          <cell r="CV3187">
            <v>0</v>
          </cell>
          <cell r="CW3187">
            <v>0</v>
          </cell>
          <cell r="CX3187">
            <v>0</v>
          </cell>
          <cell r="CY3187">
            <v>0</v>
          </cell>
          <cell r="CZ3187">
            <v>0</v>
          </cell>
          <cell r="DA3187">
            <v>0</v>
          </cell>
          <cell r="DB3187">
            <v>0</v>
          </cell>
          <cell r="DC3187">
            <v>0</v>
          </cell>
          <cell r="DD3187">
            <v>181.24658879999998</v>
          </cell>
          <cell r="DE3187">
            <v>0</v>
          </cell>
          <cell r="DG3187">
            <v>108.1215888</v>
          </cell>
          <cell r="DI3187">
            <v>0</v>
          </cell>
          <cell r="DJ3187">
            <v>0</v>
          </cell>
          <cell r="DK3187">
            <v>0</v>
          </cell>
          <cell r="DL3187">
            <v>0</v>
          </cell>
        </row>
        <row r="3188">
          <cell r="A3188" t="str">
            <v>WIREW-P31-Z-C</v>
          </cell>
          <cell r="B3188" t="str">
            <v>EXTRA METRO CANALA GAMMA-P P31+ ZINCATA + COPERCHIO</v>
          </cell>
          <cell r="F3188">
            <v>144.43322617021278</v>
          </cell>
          <cell r="G3188" t="str">
            <v>X</v>
          </cell>
          <cell r="H3188">
            <v>67.8836163</v>
          </cell>
          <cell r="I3188">
            <v>0.53</v>
          </cell>
          <cell r="J3188" t="str">
            <v>OK</v>
          </cell>
          <cell r="K3188" t="str">
            <v>NEWZD</v>
          </cell>
          <cell r="L3188">
            <v>0</v>
          </cell>
          <cell r="M3188">
            <v>0</v>
          </cell>
          <cell r="N3188">
            <v>0</v>
          </cell>
          <cell r="O3188">
            <v>0</v>
          </cell>
          <cell r="P3188">
            <v>0</v>
          </cell>
          <cell r="Q3188">
            <v>0</v>
          </cell>
          <cell r="R3188">
            <v>0</v>
          </cell>
          <cell r="S3188">
            <v>0</v>
          </cell>
          <cell r="T3188">
            <v>0</v>
          </cell>
          <cell r="U3188">
            <v>0</v>
          </cell>
          <cell r="V3188">
            <v>0</v>
          </cell>
          <cell r="W3188">
            <v>0</v>
          </cell>
          <cell r="X3188">
            <v>0</v>
          </cell>
          <cell r="Y3188">
            <v>0</v>
          </cell>
          <cell r="Z3188">
            <v>0</v>
          </cell>
          <cell r="AA3188">
            <v>0</v>
          </cell>
          <cell r="AB3188">
            <v>0</v>
          </cell>
          <cell r="AC3188">
            <v>0</v>
          </cell>
          <cell r="AD3188">
            <v>0</v>
          </cell>
          <cell r="AE3188">
            <v>0</v>
          </cell>
          <cell r="AF3188">
            <v>0</v>
          </cell>
          <cell r="AG3188">
            <v>0</v>
          </cell>
          <cell r="AH3188">
            <v>0</v>
          </cell>
          <cell r="AI3188">
            <v>0</v>
          </cell>
          <cell r="AJ3188">
            <v>0</v>
          </cell>
          <cell r="AK3188">
            <v>0</v>
          </cell>
          <cell r="AL3188">
            <v>0</v>
          </cell>
          <cell r="AM3188">
            <v>0</v>
          </cell>
          <cell r="AN3188">
            <v>0</v>
          </cell>
          <cell r="AO3188">
            <v>0</v>
          </cell>
          <cell r="AP3188">
            <v>0</v>
          </cell>
          <cell r="AQ3188">
            <v>0</v>
          </cell>
          <cell r="AR3188">
            <v>0</v>
          </cell>
          <cell r="AS3188">
            <v>0</v>
          </cell>
          <cell r="AT3188">
            <v>0</v>
          </cell>
          <cell r="AU3188">
            <v>0</v>
          </cell>
          <cell r="AV3188">
            <v>19.1336163</v>
          </cell>
          <cell r="AW3188">
            <v>0</v>
          </cell>
          <cell r="AX3188">
            <v>0</v>
          </cell>
          <cell r="AY3188">
            <v>0</v>
          </cell>
          <cell r="AZ3188">
            <v>0</v>
          </cell>
          <cell r="BA3188">
            <v>0</v>
          </cell>
          <cell r="BB3188">
            <v>0</v>
          </cell>
          <cell r="BC3188">
            <v>0</v>
          </cell>
          <cell r="BD3188">
            <v>0</v>
          </cell>
          <cell r="BE3188">
            <v>0</v>
          </cell>
          <cell r="BF3188">
            <v>0</v>
          </cell>
          <cell r="BG3188">
            <v>0</v>
          </cell>
          <cell r="BH3188">
            <v>0</v>
          </cell>
          <cell r="BI3188">
            <v>0</v>
          </cell>
          <cell r="BJ3188">
            <v>0</v>
          </cell>
          <cell r="BK3188">
            <v>0</v>
          </cell>
          <cell r="BL3188">
            <v>0</v>
          </cell>
          <cell r="BM3188">
            <v>0</v>
          </cell>
          <cell r="BN3188">
            <v>0</v>
          </cell>
          <cell r="BO3188">
            <v>0</v>
          </cell>
          <cell r="BP3188">
            <v>0</v>
          </cell>
          <cell r="BQ3188">
            <v>0</v>
          </cell>
          <cell r="BR3188">
            <v>0</v>
          </cell>
          <cell r="BS3188">
            <v>48.75</v>
          </cell>
          <cell r="BT3188">
            <v>1.5</v>
          </cell>
          <cell r="BU3188">
            <v>0</v>
          </cell>
          <cell r="BV3188">
            <v>0</v>
          </cell>
          <cell r="BW3188">
            <v>0</v>
          </cell>
          <cell r="BX3188">
            <v>0</v>
          </cell>
          <cell r="BY3188">
            <v>0</v>
          </cell>
          <cell r="BZ3188">
            <v>0</v>
          </cell>
          <cell r="CA3188">
            <v>0</v>
          </cell>
          <cell r="CB3188">
            <v>0</v>
          </cell>
          <cell r="CC3188">
            <v>0</v>
          </cell>
          <cell r="CD3188">
            <v>0</v>
          </cell>
          <cell r="CE3188">
            <v>0</v>
          </cell>
          <cell r="CF3188">
            <v>0</v>
          </cell>
          <cell r="CG3188">
            <v>0</v>
          </cell>
          <cell r="CH3188">
            <v>0</v>
          </cell>
          <cell r="CI3188">
            <v>0</v>
          </cell>
          <cell r="CJ3188">
            <v>0</v>
          </cell>
          <cell r="CK3188">
            <v>0</v>
          </cell>
          <cell r="CL3188">
            <v>0</v>
          </cell>
          <cell r="CM3188">
            <v>0</v>
          </cell>
          <cell r="CN3188">
            <v>0</v>
          </cell>
          <cell r="CO3188">
            <v>0</v>
          </cell>
          <cell r="CP3188">
            <v>0</v>
          </cell>
          <cell r="CQ3188">
            <v>0</v>
          </cell>
          <cell r="CR3188">
            <v>0</v>
          </cell>
          <cell r="CS3188">
            <v>0</v>
          </cell>
          <cell r="CT3188">
            <v>0</v>
          </cell>
          <cell r="CU3188">
            <v>0</v>
          </cell>
          <cell r="CV3188">
            <v>0</v>
          </cell>
          <cell r="CW3188">
            <v>0</v>
          </cell>
          <cell r="CX3188">
            <v>0</v>
          </cell>
          <cell r="CY3188">
            <v>0</v>
          </cell>
          <cell r="CZ3188">
            <v>0</v>
          </cell>
          <cell r="DA3188">
            <v>0</v>
          </cell>
          <cell r="DB3188">
            <v>0</v>
          </cell>
          <cell r="DC3188">
            <v>0</v>
          </cell>
          <cell r="DD3188">
            <v>67.8836163</v>
          </cell>
          <cell r="DE3188">
            <v>0</v>
          </cell>
          <cell r="DG3188">
            <v>19.1336163</v>
          </cell>
          <cell r="DI3188">
            <v>0</v>
          </cell>
          <cell r="DJ3188">
            <v>0</v>
          </cell>
          <cell r="DK3188">
            <v>0</v>
          </cell>
          <cell r="DL3188">
            <v>0</v>
          </cell>
        </row>
        <row r="3189">
          <cell r="A3189" t="str">
            <v>WIREW-P31-Z-C-S</v>
          </cell>
          <cell r="B3189" t="str">
            <v>EXTRA METRO CANALA GAMMA-P P31+ ZINCATA + COPERCHIO + SEPARATORE</v>
          </cell>
          <cell r="F3189">
            <v>212.68017829787235</v>
          </cell>
          <cell r="G3189" t="str">
            <v>X</v>
          </cell>
          <cell r="H3189">
            <v>99.959683799999993</v>
          </cell>
          <cell r="I3189">
            <v>0.53</v>
          </cell>
          <cell r="J3189" t="str">
            <v>OK</v>
          </cell>
          <cell r="K3189" t="str">
            <v>NEWZD</v>
          </cell>
          <cell r="L3189">
            <v>0</v>
          </cell>
          <cell r="M3189">
            <v>0</v>
          </cell>
          <cell r="N3189">
            <v>0</v>
          </cell>
          <cell r="O3189">
            <v>0</v>
          </cell>
          <cell r="P3189">
            <v>0</v>
          </cell>
          <cell r="Q3189">
            <v>0</v>
          </cell>
          <cell r="R3189">
            <v>0</v>
          </cell>
          <cell r="S3189">
            <v>0</v>
          </cell>
          <cell r="T3189">
            <v>0</v>
          </cell>
          <cell r="U3189">
            <v>0</v>
          </cell>
          <cell r="V3189">
            <v>0</v>
          </cell>
          <cell r="W3189">
            <v>0</v>
          </cell>
          <cell r="X3189">
            <v>0</v>
          </cell>
          <cell r="Y3189">
            <v>0</v>
          </cell>
          <cell r="Z3189">
            <v>0</v>
          </cell>
          <cell r="AA3189">
            <v>0</v>
          </cell>
          <cell r="AB3189">
            <v>0</v>
          </cell>
          <cell r="AC3189">
            <v>0</v>
          </cell>
          <cell r="AD3189">
            <v>0</v>
          </cell>
          <cell r="AE3189">
            <v>0</v>
          </cell>
          <cell r="AF3189">
            <v>0</v>
          </cell>
          <cell r="AG3189">
            <v>0</v>
          </cell>
          <cell r="AH3189">
            <v>0</v>
          </cell>
          <cell r="AI3189">
            <v>0</v>
          </cell>
          <cell r="AJ3189">
            <v>0</v>
          </cell>
          <cell r="AK3189">
            <v>0</v>
          </cell>
          <cell r="AL3189">
            <v>0</v>
          </cell>
          <cell r="AM3189">
            <v>0</v>
          </cell>
          <cell r="AN3189">
            <v>0</v>
          </cell>
          <cell r="AO3189">
            <v>0</v>
          </cell>
          <cell r="AP3189">
            <v>0</v>
          </cell>
          <cell r="AQ3189">
            <v>0</v>
          </cell>
          <cell r="AR3189">
            <v>0</v>
          </cell>
          <cell r="AS3189">
            <v>0</v>
          </cell>
          <cell r="AT3189">
            <v>0</v>
          </cell>
          <cell r="AU3189">
            <v>0</v>
          </cell>
          <cell r="AV3189">
            <v>26.834683800000001</v>
          </cell>
          <cell r="AW3189">
            <v>0</v>
          </cell>
          <cell r="AX3189">
            <v>0</v>
          </cell>
          <cell r="AY3189">
            <v>0</v>
          </cell>
          <cell r="AZ3189">
            <v>0</v>
          </cell>
          <cell r="BA3189">
            <v>0</v>
          </cell>
          <cell r="BB3189">
            <v>0</v>
          </cell>
          <cell r="BC3189">
            <v>0</v>
          </cell>
          <cell r="BD3189">
            <v>0</v>
          </cell>
          <cell r="BE3189">
            <v>0</v>
          </cell>
          <cell r="BF3189">
            <v>0</v>
          </cell>
          <cell r="BG3189">
            <v>0</v>
          </cell>
          <cell r="BH3189">
            <v>0</v>
          </cell>
          <cell r="BI3189">
            <v>0</v>
          </cell>
          <cell r="BJ3189">
            <v>0</v>
          </cell>
          <cell r="BK3189">
            <v>0</v>
          </cell>
          <cell r="BL3189">
            <v>0</v>
          </cell>
          <cell r="BM3189">
            <v>0</v>
          </cell>
          <cell r="BN3189">
            <v>0</v>
          </cell>
          <cell r="BO3189">
            <v>0</v>
          </cell>
          <cell r="BP3189">
            <v>0</v>
          </cell>
          <cell r="BQ3189">
            <v>0</v>
          </cell>
          <cell r="BR3189">
            <v>0</v>
          </cell>
          <cell r="BS3189">
            <v>73.125</v>
          </cell>
          <cell r="BT3189">
            <v>2.25</v>
          </cell>
          <cell r="BU3189">
            <v>0</v>
          </cell>
          <cell r="BV3189">
            <v>0</v>
          </cell>
          <cell r="BW3189">
            <v>0</v>
          </cell>
          <cell r="BX3189">
            <v>0</v>
          </cell>
          <cell r="BY3189">
            <v>0</v>
          </cell>
          <cell r="BZ3189">
            <v>0</v>
          </cell>
          <cell r="CA3189">
            <v>0</v>
          </cell>
          <cell r="CB3189">
            <v>0</v>
          </cell>
          <cell r="CC3189">
            <v>0</v>
          </cell>
          <cell r="CD3189">
            <v>0</v>
          </cell>
          <cell r="CE3189">
            <v>0</v>
          </cell>
          <cell r="CF3189">
            <v>0</v>
          </cell>
          <cell r="CG3189">
            <v>0</v>
          </cell>
          <cell r="CH3189">
            <v>0</v>
          </cell>
          <cell r="CI3189">
            <v>0</v>
          </cell>
          <cell r="CJ3189">
            <v>0</v>
          </cell>
          <cell r="CK3189">
            <v>0</v>
          </cell>
          <cell r="CL3189">
            <v>0</v>
          </cell>
          <cell r="CM3189">
            <v>0</v>
          </cell>
          <cell r="CN3189">
            <v>0</v>
          </cell>
          <cell r="CO3189">
            <v>0</v>
          </cell>
          <cell r="CP3189">
            <v>0</v>
          </cell>
          <cell r="CQ3189">
            <v>0</v>
          </cell>
          <cell r="CR3189">
            <v>0</v>
          </cell>
          <cell r="CS3189">
            <v>0</v>
          </cell>
          <cell r="CT3189">
            <v>0</v>
          </cell>
          <cell r="CU3189">
            <v>0</v>
          </cell>
          <cell r="CV3189">
            <v>0</v>
          </cell>
          <cell r="CW3189">
            <v>0</v>
          </cell>
          <cell r="CX3189">
            <v>0</v>
          </cell>
          <cell r="CY3189">
            <v>0</v>
          </cell>
          <cell r="CZ3189">
            <v>0</v>
          </cell>
          <cell r="DA3189">
            <v>0</v>
          </cell>
          <cell r="DB3189">
            <v>0</v>
          </cell>
          <cell r="DC3189">
            <v>0</v>
          </cell>
          <cell r="DD3189">
            <v>99.959683799999993</v>
          </cell>
          <cell r="DE3189">
            <v>0</v>
          </cell>
          <cell r="DG3189">
            <v>26.834683800000001</v>
          </cell>
          <cell r="DI3189">
            <v>0</v>
          </cell>
          <cell r="DJ3189">
            <v>0</v>
          </cell>
          <cell r="DK3189">
            <v>0</v>
          </cell>
          <cell r="DL3189">
            <v>0</v>
          </cell>
        </row>
        <row r="3190">
          <cell r="A3190" t="str">
            <v>WOODPECKER-BASE-V20</v>
          </cell>
          <cell r="B3190" t="str">
            <v>CONTROLLO PALETTE BASE V20 L=6000 TRAINO UNICO</v>
          </cell>
          <cell r="F3190">
            <v>102337.86147992425</v>
          </cell>
          <cell r="H3190">
            <v>33771.494288375005</v>
          </cell>
          <cell r="I3190">
            <v>0.66999999999999993</v>
          </cell>
          <cell r="J3190" t="str">
            <v>BEMA</v>
          </cell>
          <cell r="K3190" t="str">
            <v>NEWZD</v>
          </cell>
          <cell r="L3190">
            <v>0</v>
          </cell>
          <cell r="M3190">
            <v>0</v>
          </cell>
          <cell r="N3190">
            <v>0</v>
          </cell>
          <cell r="O3190">
            <v>0</v>
          </cell>
          <cell r="P3190">
            <v>0</v>
          </cell>
          <cell r="Q3190">
            <v>0</v>
          </cell>
          <cell r="R3190">
            <v>0</v>
          </cell>
          <cell r="S3190">
            <v>0</v>
          </cell>
          <cell r="T3190">
            <v>0</v>
          </cell>
          <cell r="U3190">
            <v>0</v>
          </cell>
          <cell r="V3190">
            <v>0</v>
          </cell>
          <cell r="W3190">
            <v>0</v>
          </cell>
          <cell r="X3190">
            <v>0</v>
          </cell>
          <cell r="Y3190">
            <v>0</v>
          </cell>
          <cell r="Z3190">
            <v>0</v>
          </cell>
          <cell r="AA3190">
            <v>0</v>
          </cell>
          <cell r="AB3190">
            <v>0</v>
          </cell>
          <cell r="AC3190">
            <v>0</v>
          </cell>
          <cell r="AD3190">
            <v>0</v>
          </cell>
          <cell r="AE3190">
            <v>0</v>
          </cell>
          <cell r="AF3190">
            <v>0</v>
          </cell>
          <cell r="AG3190">
            <v>0</v>
          </cell>
          <cell r="AH3190">
            <v>0</v>
          </cell>
          <cell r="AI3190">
            <v>0</v>
          </cell>
          <cell r="AJ3190">
            <v>0</v>
          </cell>
          <cell r="AK3190">
            <v>0</v>
          </cell>
          <cell r="AL3190">
            <v>0</v>
          </cell>
          <cell r="AM3190">
            <v>0</v>
          </cell>
          <cell r="AN3190">
            <v>0</v>
          </cell>
          <cell r="AO3190">
            <v>0</v>
          </cell>
          <cell r="AP3190">
            <v>0</v>
          </cell>
          <cell r="AQ3190">
            <v>0</v>
          </cell>
          <cell r="AR3190">
            <v>0</v>
          </cell>
          <cell r="AS3190">
            <v>0</v>
          </cell>
          <cell r="AT3190">
            <v>0</v>
          </cell>
          <cell r="AU3190">
            <v>0</v>
          </cell>
          <cell r="AV3190">
            <v>28246.494288375001</v>
          </cell>
          <cell r="AW3190">
            <v>0</v>
          </cell>
          <cell r="AX3190">
            <v>0</v>
          </cell>
          <cell r="AY3190">
            <v>0</v>
          </cell>
          <cell r="AZ3190">
            <v>0</v>
          </cell>
          <cell r="BA3190">
            <v>0</v>
          </cell>
          <cell r="BB3190">
            <v>0</v>
          </cell>
          <cell r="BC3190">
            <v>0</v>
          </cell>
          <cell r="BD3190">
            <v>0</v>
          </cell>
          <cell r="BE3190">
            <v>0</v>
          </cell>
          <cell r="BF3190">
            <v>0</v>
          </cell>
          <cell r="BG3190">
            <v>0</v>
          </cell>
          <cell r="BH3190">
            <v>0</v>
          </cell>
          <cell r="BI3190">
            <v>0</v>
          </cell>
          <cell r="BJ3190">
            <v>0</v>
          </cell>
          <cell r="BK3190">
            <v>0</v>
          </cell>
          <cell r="BL3190">
            <v>0</v>
          </cell>
          <cell r="BM3190">
            <v>0</v>
          </cell>
          <cell r="BN3190">
            <v>0</v>
          </cell>
          <cell r="BO3190">
            <v>3900</v>
          </cell>
          <cell r="BP3190">
            <v>120</v>
          </cell>
          <cell r="BQ3190">
            <v>0</v>
          </cell>
          <cell r="BR3190">
            <v>0</v>
          </cell>
          <cell r="BS3190">
            <v>1625</v>
          </cell>
          <cell r="BT3190">
            <v>50</v>
          </cell>
          <cell r="BU3190">
            <v>0</v>
          </cell>
          <cell r="BV3190">
            <v>0</v>
          </cell>
          <cell r="BW3190">
            <v>0</v>
          </cell>
          <cell r="BX3190">
            <v>0</v>
          </cell>
          <cell r="BY3190">
            <v>0</v>
          </cell>
          <cell r="BZ3190">
            <v>0</v>
          </cell>
          <cell r="CA3190">
            <v>0</v>
          </cell>
          <cell r="CB3190">
            <v>0</v>
          </cell>
          <cell r="CC3190">
            <v>0</v>
          </cell>
          <cell r="CD3190">
            <v>0</v>
          </cell>
          <cell r="CE3190">
            <v>0</v>
          </cell>
          <cell r="CF3190">
            <v>0</v>
          </cell>
          <cell r="CG3190">
            <v>0</v>
          </cell>
          <cell r="CH3190">
            <v>0</v>
          </cell>
          <cell r="CI3190">
            <v>0</v>
          </cell>
          <cell r="CJ3190">
            <v>0</v>
          </cell>
          <cell r="CK3190">
            <v>0</v>
          </cell>
          <cell r="CL3190">
            <v>0</v>
          </cell>
          <cell r="CM3190">
            <v>0</v>
          </cell>
          <cell r="CN3190">
            <v>0</v>
          </cell>
          <cell r="CO3190">
            <v>0</v>
          </cell>
          <cell r="CP3190">
            <v>0</v>
          </cell>
          <cell r="CQ3190">
            <v>0</v>
          </cell>
          <cell r="CR3190">
            <v>0</v>
          </cell>
          <cell r="CS3190">
            <v>0</v>
          </cell>
          <cell r="CT3190">
            <v>0</v>
          </cell>
          <cell r="CU3190">
            <v>0</v>
          </cell>
          <cell r="CV3190">
            <v>0</v>
          </cell>
          <cell r="CW3190">
            <v>0</v>
          </cell>
          <cell r="CX3190">
            <v>0</v>
          </cell>
          <cell r="CY3190">
            <v>0</v>
          </cell>
          <cell r="CZ3190">
            <v>0</v>
          </cell>
          <cell r="DA3190">
            <v>0</v>
          </cell>
          <cell r="DB3190">
            <v>0</v>
          </cell>
          <cell r="DC3190">
            <v>0</v>
          </cell>
          <cell r="DD3190">
            <v>33771.494288375005</v>
          </cell>
          <cell r="DE3190">
            <v>0</v>
          </cell>
          <cell r="DG3190">
            <v>27423.7808625</v>
          </cell>
          <cell r="DI3190">
            <v>0.03</v>
          </cell>
          <cell r="DJ3190">
            <v>822.71342587499998</v>
          </cell>
          <cell r="DK3190">
            <v>2.4969464858451102E-2</v>
          </cell>
          <cell r="DL3190">
            <v>0</v>
          </cell>
        </row>
        <row r="3191">
          <cell r="A3191" t="str">
            <v>WOODPECKER-BRUSH-DUST-SUCTION-V20</v>
          </cell>
          <cell r="B3191" t="str">
            <v>SISTEMA di SPAZZOLATURA e ASPIRAZIONE x WP</v>
          </cell>
          <cell r="F3191">
            <v>19591.259878787878</v>
          </cell>
          <cell r="H3191">
            <v>6465.1157599999997</v>
          </cell>
          <cell r="I3191">
            <v>0.66999999999999993</v>
          </cell>
          <cell r="J3191" t="str">
            <v>BEMA</v>
          </cell>
          <cell r="K3191" t="str">
            <v>NEWZD</v>
          </cell>
          <cell r="L3191">
            <v>0</v>
          </cell>
          <cell r="M3191">
            <v>0</v>
          </cell>
          <cell r="N3191">
            <v>0</v>
          </cell>
          <cell r="O3191">
            <v>0</v>
          </cell>
          <cell r="P3191">
            <v>0</v>
          </cell>
          <cell r="Q3191">
            <v>0</v>
          </cell>
          <cell r="R3191">
            <v>0</v>
          </cell>
          <cell r="S3191">
            <v>0</v>
          </cell>
          <cell r="T3191">
            <v>0</v>
          </cell>
          <cell r="U3191">
            <v>0</v>
          </cell>
          <cell r="V3191">
            <v>0</v>
          </cell>
          <cell r="W3191">
            <v>0</v>
          </cell>
          <cell r="X3191">
            <v>0</v>
          </cell>
          <cell r="Y3191">
            <v>0</v>
          </cell>
          <cell r="Z3191">
            <v>0</v>
          </cell>
          <cell r="AA3191">
            <v>0</v>
          </cell>
          <cell r="AB3191">
            <v>0</v>
          </cell>
          <cell r="AC3191">
            <v>0</v>
          </cell>
          <cell r="AD3191">
            <v>0</v>
          </cell>
          <cell r="AE3191">
            <v>0</v>
          </cell>
          <cell r="AF3191">
            <v>0</v>
          </cell>
          <cell r="AG3191">
            <v>0</v>
          </cell>
          <cell r="AH3191">
            <v>0</v>
          </cell>
          <cell r="AI3191">
            <v>0</v>
          </cell>
          <cell r="AJ3191">
            <v>0</v>
          </cell>
          <cell r="AK3191">
            <v>0</v>
          </cell>
          <cell r="AL3191">
            <v>0</v>
          </cell>
          <cell r="AM3191">
            <v>0</v>
          </cell>
          <cell r="AN3191">
            <v>0</v>
          </cell>
          <cell r="AO3191">
            <v>0</v>
          </cell>
          <cell r="AP3191">
            <v>0</v>
          </cell>
          <cell r="AQ3191">
            <v>0</v>
          </cell>
          <cell r="AR3191">
            <v>0</v>
          </cell>
          <cell r="AS3191">
            <v>0</v>
          </cell>
          <cell r="AT3191">
            <v>0</v>
          </cell>
          <cell r="AU3191">
            <v>0</v>
          </cell>
          <cell r="AV3191">
            <v>5779.1157599999997</v>
          </cell>
          <cell r="AW3191">
            <v>72</v>
          </cell>
          <cell r="AX3191">
            <v>2</v>
          </cell>
          <cell r="AY3191">
            <v>0</v>
          </cell>
          <cell r="AZ3191">
            <v>0</v>
          </cell>
          <cell r="BA3191">
            <v>0</v>
          </cell>
          <cell r="BB3191">
            <v>0</v>
          </cell>
          <cell r="BC3191">
            <v>0</v>
          </cell>
          <cell r="BD3191">
            <v>0</v>
          </cell>
          <cell r="BE3191">
            <v>72</v>
          </cell>
          <cell r="BF3191">
            <v>2</v>
          </cell>
          <cell r="BG3191">
            <v>0</v>
          </cell>
          <cell r="BH3191">
            <v>0</v>
          </cell>
          <cell r="BI3191">
            <v>0</v>
          </cell>
          <cell r="BJ3191">
            <v>0</v>
          </cell>
          <cell r="BK3191">
            <v>152</v>
          </cell>
          <cell r="BL3191">
            <v>4</v>
          </cell>
          <cell r="BM3191">
            <v>0</v>
          </cell>
          <cell r="BN3191">
            <v>0</v>
          </cell>
          <cell r="BO3191">
            <v>260</v>
          </cell>
          <cell r="BP3191">
            <v>8</v>
          </cell>
          <cell r="BQ3191">
            <v>0</v>
          </cell>
          <cell r="BR3191">
            <v>0</v>
          </cell>
          <cell r="BS3191">
            <v>130</v>
          </cell>
          <cell r="BT3191">
            <v>4</v>
          </cell>
          <cell r="BU3191">
            <v>0</v>
          </cell>
          <cell r="BV3191">
            <v>0</v>
          </cell>
          <cell r="BW3191">
            <v>0</v>
          </cell>
          <cell r="BX3191">
            <v>0</v>
          </cell>
          <cell r="BY3191">
            <v>0</v>
          </cell>
          <cell r="BZ3191">
            <v>0</v>
          </cell>
          <cell r="CA3191">
            <v>0</v>
          </cell>
          <cell r="CB3191">
            <v>0</v>
          </cell>
          <cell r="CC3191">
            <v>0</v>
          </cell>
          <cell r="CD3191">
            <v>0</v>
          </cell>
          <cell r="CE3191">
            <v>0</v>
          </cell>
          <cell r="CF3191">
            <v>0</v>
          </cell>
          <cell r="CG3191">
            <v>0</v>
          </cell>
          <cell r="CH3191">
            <v>0</v>
          </cell>
          <cell r="CI3191">
            <v>0</v>
          </cell>
          <cell r="CJ3191">
            <v>0</v>
          </cell>
          <cell r="CK3191">
            <v>0</v>
          </cell>
          <cell r="CL3191">
            <v>0</v>
          </cell>
          <cell r="CM3191">
            <v>0</v>
          </cell>
          <cell r="CN3191">
            <v>0</v>
          </cell>
          <cell r="CO3191">
            <v>0</v>
          </cell>
          <cell r="CP3191">
            <v>0</v>
          </cell>
          <cell r="CQ3191">
            <v>0</v>
          </cell>
          <cell r="CR3191">
            <v>0</v>
          </cell>
          <cell r="CS3191">
            <v>0</v>
          </cell>
          <cell r="CT3191">
            <v>0</v>
          </cell>
          <cell r="CU3191">
            <v>0</v>
          </cell>
          <cell r="CV3191">
            <v>0</v>
          </cell>
          <cell r="CW3191">
            <v>0</v>
          </cell>
          <cell r="CX3191">
            <v>0</v>
          </cell>
          <cell r="CY3191">
            <v>0</v>
          </cell>
          <cell r="CZ3191">
            <v>0</v>
          </cell>
          <cell r="DA3191">
            <v>0</v>
          </cell>
          <cell r="DB3191">
            <v>0</v>
          </cell>
          <cell r="DC3191">
            <v>0</v>
          </cell>
          <cell r="DD3191">
            <v>6465.1157599999997</v>
          </cell>
          <cell r="DE3191">
            <v>0</v>
          </cell>
          <cell r="DG3191">
            <v>5610.7919999999995</v>
          </cell>
          <cell r="DI3191">
            <v>0.03</v>
          </cell>
          <cell r="DJ3191">
            <v>168.32375999999996</v>
          </cell>
          <cell r="DK3191">
            <v>2.6731669078476784E-2</v>
          </cell>
          <cell r="DL3191">
            <v>0</v>
          </cell>
        </row>
        <row r="3192">
          <cell r="A3192" t="str">
            <v>WOODPECKER-COLOR-CHECK-V20</v>
          </cell>
          <cell r="B3192" t="str">
            <v>CONTROLLO COLORE LATERALE A PASSAGGIO</v>
          </cell>
          <cell r="F3192">
            <v>3954.6860606060604</v>
          </cell>
          <cell r="H3192">
            <v>1305.0463999999999</v>
          </cell>
          <cell r="I3192">
            <v>0.66999999999999993</v>
          </cell>
          <cell r="J3192" t="str">
            <v>BEMA</v>
          </cell>
          <cell r="K3192" t="str">
            <v>NEWZD</v>
          </cell>
          <cell r="L3192">
            <v>0</v>
          </cell>
          <cell r="M3192">
            <v>0</v>
          </cell>
          <cell r="N3192">
            <v>0</v>
          </cell>
          <cell r="O3192">
            <v>0</v>
          </cell>
          <cell r="P3192">
            <v>0</v>
          </cell>
          <cell r="Q3192">
            <v>0</v>
          </cell>
          <cell r="R3192">
            <v>0</v>
          </cell>
          <cell r="S3192">
            <v>0</v>
          </cell>
          <cell r="T3192">
            <v>0</v>
          </cell>
          <cell r="U3192">
            <v>0</v>
          </cell>
          <cell r="V3192">
            <v>0</v>
          </cell>
          <cell r="W3192">
            <v>0</v>
          </cell>
          <cell r="X3192">
            <v>0</v>
          </cell>
          <cell r="Y3192">
            <v>0</v>
          </cell>
          <cell r="Z3192">
            <v>0</v>
          </cell>
          <cell r="AA3192">
            <v>0</v>
          </cell>
          <cell r="AB3192">
            <v>0</v>
          </cell>
          <cell r="AC3192">
            <v>0</v>
          </cell>
          <cell r="AD3192">
            <v>0</v>
          </cell>
          <cell r="AE3192">
            <v>0</v>
          </cell>
          <cell r="AF3192">
            <v>0</v>
          </cell>
          <cell r="AG3192">
            <v>0</v>
          </cell>
          <cell r="AH3192">
            <v>0</v>
          </cell>
          <cell r="AI3192">
            <v>0</v>
          </cell>
          <cell r="AJ3192">
            <v>0</v>
          </cell>
          <cell r="AK3192">
            <v>0</v>
          </cell>
          <cell r="AL3192">
            <v>0</v>
          </cell>
          <cell r="AM3192">
            <v>0</v>
          </cell>
          <cell r="AN3192">
            <v>0</v>
          </cell>
          <cell r="AO3192">
            <v>0</v>
          </cell>
          <cell r="AP3192">
            <v>0</v>
          </cell>
          <cell r="AQ3192">
            <v>0</v>
          </cell>
          <cell r="AR3192">
            <v>0</v>
          </cell>
          <cell r="AS3192">
            <v>0</v>
          </cell>
          <cell r="AT3192">
            <v>0</v>
          </cell>
          <cell r="AU3192">
            <v>0</v>
          </cell>
          <cell r="AV3192">
            <v>864.04639999999995</v>
          </cell>
          <cell r="AW3192">
            <v>36</v>
          </cell>
          <cell r="AX3192">
            <v>1</v>
          </cell>
          <cell r="AY3192">
            <v>0</v>
          </cell>
          <cell r="AZ3192">
            <v>0</v>
          </cell>
          <cell r="BA3192">
            <v>0</v>
          </cell>
          <cell r="BB3192">
            <v>0</v>
          </cell>
          <cell r="BC3192">
            <v>0</v>
          </cell>
          <cell r="BD3192">
            <v>0</v>
          </cell>
          <cell r="BE3192">
            <v>36</v>
          </cell>
          <cell r="BF3192">
            <v>1</v>
          </cell>
          <cell r="BG3192">
            <v>0</v>
          </cell>
          <cell r="BH3192">
            <v>0</v>
          </cell>
          <cell r="BI3192">
            <v>0</v>
          </cell>
          <cell r="BJ3192">
            <v>0</v>
          </cell>
          <cell r="BK3192">
            <v>304</v>
          </cell>
          <cell r="BL3192">
            <v>8</v>
          </cell>
          <cell r="BM3192">
            <v>0</v>
          </cell>
          <cell r="BN3192">
            <v>0</v>
          </cell>
          <cell r="BO3192">
            <v>32.5</v>
          </cell>
          <cell r="BP3192">
            <v>1</v>
          </cell>
          <cell r="BQ3192">
            <v>0</v>
          </cell>
          <cell r="BR3192">
            <v>0</v>
          </cell>
          <cell r="BS3192">
            <v>32.5</v>
          </cell>
          <cell r="BT3192">
            <v>1</v>
          </cell>
          <cell r="BU3192">
            <v>0</v>
          </cell>
          <cell r="BV3192">
            <v>0</v>
          </cell>
          <cell r="BW3192">
            <v>0</v>
          </cell>
          <cell r="BX3192">
            <v>0</v>
          </cell>
          <cell r="BY3192">
            <v>0</v>
          </cell>
          <cell r="BZ3192">
            <v>0</v>
          </cell>
          <cell r="CA3192">
            <v>0</v>
          </cell>
          <cell r="CB3192">
            <v>0</v>
          </cell>
          <cell r="CC3192">
            <v>0</v>
          </cell>
          <cell r="CD3192">
            <v>0</v>
          </cell>
          <cell r="CE3192">
            <v>0</v>
          </cell>
          <cell r="CF3192">
            <v>0</v>
          </cell>
          <cell r="CG3192">
            <v>0</v>
          </cell>
          <cell r="CH3192">
            <v>0</v>
          </cell>
          <cell r="CI3192">
            <v>0</v>
          </cell>
          <cell r="CJ3192">
            <v>0</v>
          </cell>
          <cell r="CK3192">
            <v>0</v>
          </cell>
          <cell r="CL3192">
            <v>0</v>
          </cell>
          <cell r="CM3192">
            <v>0</v>
          </cell>
          <cell r="CN3192">
            <v>0</v>
          </cell>
          <cell r="CO3192">
            <v>0</v>
          </cell>
          <cell r="CP3192">
            <v>0</v>
          </cell>
          <cell r="CQ3192">
            <v>0</v>
          </cell>
          <cell r="CR3192">
            <v>0</v>
          </cell>
          <cell r="CS3192">
            <v>0</v>
          </cell>
          <cell r="CT3192">
            <v>0</v>
          </cell>
          <cell r="CU3192">
            <v>0</v>
          </cell>
          <cell r="CV3192">
            <v>0</v>
          </cell>
          <cell r="CW3192">
            <v>0</v>
          </cell>
          <cell r="CX3192">
            <v>0</v>
          </cell>
          <cell r="CY3192">
            <v>0</v>
          </cell>
          <cell r="CZ3192">
            <v>0</v>
          </cell>
          <cell r="DA3192">
            <v>0</v>
          </cell>
          <cell r="DB3192">
            <v>0</v>
          </cell>
          <cell r="DC3192">
            <v>0</v>
          </cell>
          <cell r="DD3192">
            <v>1305.0463999999999</v>
          </cell>
          <cell r="DE3192">
            <v>0</v>
          </cell>
          <cell r="DG3192">
            <v>838.88</v>
          </cell>
          <cell r="DI3192">
            <v>0.03</v>
          </cell>
          <cell r="DJ3192">
            <v>25.166399999999999</v>
          </cell>
          <cell r="DK3192">
            <v>1.966309341500766E-2</v>
          </cell>
          <cell r="DL3192">
            <v>0</v>
          </cell>
        </row>
        <row r="3193">
          <cell r="A3193" t="str">
            <v>WOODPECKER-FRONT-CHECK-EURO-V20</v>
          </cell>
          <cell r="B3193" t="str">
            <v>CONTROLLO VANI INFORCAMENTO FRONTALE A PASSAGGIO PAL EURO/EPAL</v>
          </cell>
          <cell r="F3193">
            <v>1151.5151515151515</v>
          </cell>
          <cell r="H3193">
            <v>380</v>
          </cell>
          <cell r="I3193">
            <v>0.66999999999999993</v>
          </cell>
          <cell r="J3193" t="str">
            <v>BEMA</v>
          </cell>
          <cell r="K3193" t="str">
            <v>NEWZD</v>
          </cell>
          <cell r="L3193">
            <v>0</v>
          </cell>
          <cell r="M3193">
            <v>0</v>
          </cell>
          <cell r="N3193">
            <v>0</v>
          </cell>
          <cell r="O3193">
            <v>0</v>
          </cell>
          <cell r="P3193">
            <v>0</v>
          </cell>
          <cell r="Q3193">
            <v>0</v>
          </cell>
          <cell r="R3193">
            <v>0</v>
          </cell>
          <cell r="S3193">
            <v>0</v>
          </cell>
          <cell r="T3193">
            <v>0</v>
          </cell>
          <cell r="U3193">
            <v>0</v>
          </cell>
          <cell r="V3193">
            <v>0</v>
          </cell>
          <cell r="W3193">
            <v>0</v>
          </cell>
          <cell r="X3193">
            <v>0</v>
          </cell>
          <cell r="Y3193">
            <v>0</v>
          </cell>
          <cell r="Z3193">
            <v>0</v>
          </cell>
          <cell r="AA3193">
            <v>0</v>
          </cell>
          <cell r="AB3193">
            <v>0</v>
          </cell>
          <cell r="AC3193">
            <v>0</v>
          </cell>
          <cell r="AD3193">
            <v>0</v>
          </cell>
          <cell r="AE3193">
            <v>0</v>
          </cell>
          <cell r="AF3193">
            <v>0</v>
          </cell>
          <cell r="AG3193">
            <v>0</v>
          </cell>
          <cell r="AH3193">
            <v>0</v>
          </cell>
          <cell r="AI3193">
            <v>0</v>
          </cell>
          <cell r="AJ3193">
            <v>0</v>
          </cell>
          <cell r="AK3193">
            <v>0</v>
          </cell>
          <cell r="AL3193">
            <v>0</v>
          </cell>
          <cell r="AM3193">
            <v>0</v>
          </cell>
          <cell r="AN3193">
            <v>0</v>
          </cell>
          <cell r="AO3193">
            <v>0</v>
          </cell>
          <cell r="AP3193">
            <v>0</v>
          </cell>
          <cell r="AQ3193">
            <v>0</v>
          </cell>
          <cell r="AR3193">
            <v>0</v>
          </cell>
          <cell r="AS3193">
            <v>0</v>
          </cell>
          <cell r="AT3193">
            <v>0</v>
          </cell>
          <cell r="AU3193">
            <v>0</v>
          </cell>
          <cell r="AV3193">
            <v>0</v>
          </cell>
          <cell r="AW3193">
            <v>0</v>
          </cell>
          <cell r="AX3193">
            <v>0</v>
          </cell>
          <cell r="AY3193">
            <v>0</v>
          </cell>
          <cell r="AZ3193">
            <v>0</v>
          </cell>
          <cell r="BA3193">
            <v>0</v>
          </cell>
          <cell r="BB3193">
            <v>0</v>
          </cell>
          <cell r="BC3193">
            <v>0</v>
          </cell>
          <cell r="BD3193">
            <v>0</v>
          </cell>
          <cell r="BE3193">
            <v>0</v>
          </cell>
          <cell r="BF3193">
            <v>0</v>
          </cell>
          <cell r="BG3193">
            <v>0</v>
          </cell>
          <cell r="BH3193">
            <v>0</v>
          </cell>
          <cell r="BI3193">
            <v>0</v>
          </cell>
          <cell r="BJ3193">
            <v>0</v>
          </cell>
          <cell r="BK3193">
            <v>380</v>
          </cell>
          <cell r="BL3193">
            <v>10</v>
          </cell>
          <cell r="BM3193">
            <v>0</v>
          </cell>
          <cell r="BN3193">
            <v>0</v>
          </cell>
          <cell r="BO3193">
            <v>0</v>
          </cell>
          <cell r="BP3193">
            <v>0</v>
          </cell>
          <cell r="BQ3193">
            <v>0</v>
          </cell>
          <cell r="BR3193">
            <v>0</v>
          </cell>
          <cell r="BS3193">
            <v>0</v>
          </cell>
          <cell r="BT3193">
            <v>0</v>
          </cell>
          <cell r="BU3193">
            <v>0</v>
          </cell>
          <cell r="BV3193">
            <v>0</v>
          </cell>
          <cell r="BW3193">
            <v>0</v>
          </cell>
          <cell r="BX3193">
            <v>0</v>
          </cell>
          <cell r="BY3193">
            <v>0</v>
          </cell>
          <cell r="BZ3193">
            <v>0</v>
          </cell>
          <cell r="CA3193">
            <v>0</v>
          </cell>
          <cell r="CB3193">
            <v>0</v>
          </cell>
          <cell r="CC3193">
            <v>0</v>
          </cell>
          <cell r="CD3193">
            <v>0</v>
          </cell>
          <cell r="CE3193">
            <v>0</v>
          </cell>
          <cell r="CF3193">
            <v>0</v>
          </cell>
          <cell r="CG3193">
            <v>0</v>
          </cell>
          <cell r="CH3193">
            <v>0</v>
          </cell>
          <cell r="CI3193">
            <v>0</v>
          </cell>
          <cell r="CJ3193">
            <v>0</v>
          </cell>
          <cell r="CK3193">
            <v>0</v>
          </cell>
          <cell r="CL3193">
            <v>0</v>
          </cell>
          <cell r="CM3193">
            <v>0</v>
          </cell>
          <cell r="CN3193">
            <v>0</v>
          </cell>
          <cell r="CO3193">
            <v>0</v>
          </cell>
          <cell r="CP3193">
            <v>0</v>
          </cell>
          <cell r="CQ3193">
            <v>0</v>
          </cell>
          <cell r="CR3193">
            <v>0</v>
          </cell>
          <cell r="CS3193">
            <v>0</v>
          </cell>
          <cell r="CT3193">
            <v>0</v>
          </cell>
          <cell r="CU3193">
            <v>0</v>
          </cell>
          <cell r="CV3193">
            <v>0</v>
          </cell>
          <cell r="CW3193">
            <v>0</v>
          </cell>
          <cell r="CX3193">
            <v>0</v>
          </cell>
          <cell r="CY3193">
            <v>0</v>
          </cell>
          <cell r="CZ3193">
            <v>0</v>
          </cell>
          <cell r="DA3193">
            <v>0</v>
          </cell>
          <cell r="DB3193">
            <v>0</v>
          </cell>
          <cell r="DC3193">
            <v>0</v>
          </cell>
          <cell r="DD3193">
            <v>380</v>
          </cell>
          <cell r="DE3193">
            <v>0</v>
          </cell>
        </row>
        <row r="3194">
          <cell r="A3194" t="str">
            <v>WOODPECKER-FRONT-FORKING-V20</v>
          </cell>
          <cell r="B3194" t="str">
            <v>CONTROLLO VANI INFORCAMENTO FRONTALE con TIM 300 x FANUC</v>
          </cell>
          <cell r="F3194">
            <v>4217.9015757575753</v>
          </cell>
          <cell r="H3194">
            <v>1391.90752</v>
          </cell>
          <cell r="I3194">
            <v>0.66999999999999993</v>
          </cell>
          <cell r="J3194" t="str">
            <v>BEMA</v>
          </cell>
          <cell r="K3194" t="str">
            <v>NEWZD</v>
          </cell>
          <cell r="L3194">
            <v>0</v>
          </cell>
          <cell r="M3194">
            <v>0</v>
          </cell>
          <cell r="N3194">
            <v>0</v>
          </cell>
          <cell r="O3194">
            <v>0</v>
          </cell>
          <cell r="P3194">
            <v>0</v>
          </cell>
          <cell r="Q3194">
            <v>0</v>
          </cell>
          <cell r="R3194">
            <v>0</v>
          </cell>
          <cell r="S3194">
            <v>0</v>
          </cell>
          <cell r="T3194">
            <v>0</v>
          </cell>
          <cell r="U3194">
            <v>0</v>
          </cell>
          <cell r="V3194">
            <v>0</v>
          </cell>
          <cell r="W3194">
            <v>0</v>
          </cell>
          <cell r="X3194">
            <v>0</v>
          </cell>
          <cell r="Y3194">
            <v>0</v>
          </cell>
          <cell r="Z3194">
            <v>0</v>
          </cell>
          <cell r="AA3194">
            <v>0</v>
          </cell>
          <cell r="AB3194">
            <v>0</v>
          </cell>
          <cell r="AC3194">
            <v>0</v>
          </cell>
          <cell r="AD3194">
            <v>0</v>
          </cell>
          <cell r="AE3194">
            <v>0</v>
          </cell>
          <cell r="AF3194">
            <v>0</v>
          </cell>
          <cell r="AG3194">
            <v>0</v>
          </cell>
          <cell r="AH3194">
            <v>0</v>
          </cell>
          <cell r="AI3194">
            <v>0</v>
          </cell>
          <cell r="AJ3194">
            <v>0</v>
          </cell>
          <cell r="AK3194">
            <v>0</v>
          </cell>
          <cell r="AL3194">
            <v>0</v>
          </cell>
          <cell r="AM3194">
            <v>0</v>
          </cell>
          <cell r="AN3194">
            <v>0</v>
          </cell>
          <cell r="AO3194">
            <v>0</v>
          </cell>
          <cell r="AP3194">
            <v>0</v>
          </cell>
          <cell r="AQ3194">
            <v>0</v>
          </cell>
          <cell r="AR3194">
            <v>0</v>
          </cell>
          <cell r="AS3194">
            <v>0</v>
          </cell>
          <cell r="AT3194">
            <v>0</v>
          </cell>
          <cell r="AU3194">
            <v>0</v>
          </cell>
          <cell r="AV3194">
            <v>1102.90752</v>
          </cell>
          <cell r="AW3194">
            <v>36</v>
          </cell>
          <cell r="AX3194">
            <v>1</v>
          </cell>
          <cell r="AY3194">
            <v>0</v>
          </cell>
          <cell r="AZ3194">
            <v>0</v>
          </cell>
          <cell r="BA3194">
            <v>0</v>
          </cell>
          <cell r="BB3194">
            <v>0</v>
          </cell>
          <cell r="BC3194">
            <v>0</v>
          </cell>
          <cell r="BD3194">
            <v>0</v>
          </cell>
          <cell r="BE3194">
            <v>36</v>
          </cell>
          <cell r="BF3194">
            <v>1</v>
          </cell>
          <cell r="BG3194">
            <v>0</v>
          </cell>
          <cell r="BH3194">
            <v>0</v>
          </cell>
          <cell r="BI3194">
            <v>0</v>
          </cell>
          <cell r="BJ3194">
            <v>0</v>
          </cell>
          <cell r="BK3194">
            <v>152</v>
          </cell>
          <cell r="BL3194">
            <v>4</v>
          </cell>
          <cell r="BM3194">
            <v>0</v>
          </cell>
          <cell r="BN3194">
            <v>0</v>
          </cell>
          <cell r="BO3194">
            <v>32.5</v>
          </cell>
          <cell r="BP3194">
            <v>1</v>
          </cell>
          <cell r="BQ3194">
            <v>0</v>
          </cell>
          <cell r="BR3194">
            <v>0</v>
          </cell>
          <cell r="BS3194">
            <v>32.5</v>
          </cell>
          <cell r="BT3194">
            <v>1</v>
          </cell>
          <cell r="BU3194">
            <v>0</v>
          </cell>
          <cell r="BV3194">
            <v>0</v>
          </cell>
          <cell r="BW3194">
            <v>0</v>
          </cell>
          <cell r="BX3194">
            <v>0</v>
          </cell>
          <cell r="BY3194">
            <v>0</v>
          </cell>
          <cell r="BZ3194">
            <v>0</v>
          </cell>
          <cell r="CA3194">
            <v>0</v>
          </cell>
          <cell r="CB3194">
            <v>0</v>
          </cell>
          <cell r="CC3194">
            <v>0</v>
          </cell>
          <cell r="CD3194">
            <v>0</v>
          </cell>
          <cell r="CE3194">
            <v>0</v>
          </cell>
          <cell r="CF3194">
            <v>0</v>
          </cell>
          <cell r="CG3194">
            <v>0</v>
          </cell>
          <cell r="CH3194">
            <v>0</v>
          </cell>
          <cell r="CI3194">
            <v>0</v>
          </cell>
          <cell r="CJ3194">
            <v>0</v>
          </cell>
          <cell r="CK3194">
            <v>0</v>
          </cell>
          <cell r="CL3194">
            <v>0</v>
          </cell>
          <cell r="CM3194">
            <v>0</v>
          </cell>
          <cell r="CN3194">
            <v>0</v>
          </cell>
          <cell r="CO3194">
            <v>0</v>
          </cell>
          <cell r="CP3194">
            <v>0</v>
          </cell>
          <cell r="CQ3194">
            <v>0</v>
          </cell>
          <cell r="CR3194">
            <v>0</v>
          </cell>
          <cell r="CS3194">
            <v>0</v>
          </cell>
          <cell r="CT3194">
            <v>0</v>
          </cell>
          <cell r="CU3194">
            <v>0</v>
          </cell>
          <cell r="CV3194">
            <v>0</v>
          </cell>
          <cell r="CW3194">
            <v>0</v>
          </cell>
          <cell r="CX3194">
            <v>0</v>
          </cell>
          <cell r="CY3194">
            <v>0</v>
          </cell>
          <cell r="CZ3194">
            <v>0</v>
          </cell>
          <cell r="DA3194">
            <v>0</v>
          </cell>
          <cell r="DB3194">
            <v>0</v>
          </cell>
          <cell r="DC3194">
            <v>0</v>
          </cell>
          <cell r="DD3194">
            <v>1391.90752</v>
          </cell>
          <cell r="DE3194">
            <v>0</v>
          </cell>
          <cell r="DG3194">
            <v>1070.7839999999999</v>
          </cell>
          <cell r="DI3194">
            <v>0.03</v>
          </cell>
          <cell r="DJ3194">
            <v>32.123519999999992</v>
          </cell>
          <cell r="DK3194">
            <v>2.3623987339165629E-2</v>
          </cell>
          <cell r="DL3194">
            <v>0</v>
          </cell>
        </row>
        <row r="3195">
          <cell r="A3195" t="str">
            <v>WOODPECKER-HANGING-V20</v>
          </cell>
          <cell r="B3195" t="str">
            <v>CONTROLLO ASSE PENDENTE con TIM 300 x FANUC</v>
          </cell>
          <cell r="F3195">
            <v>7342.6787878787873</v>
          </cell>
          <cell r="H3195">
            <v>2423.0839999999998</v>
          </cell>
          <cell r="I3195">
            <v>0.66999999999999993</v>
          </cell>
          <cell r="J3195" t="str">
            <v>BEMA</v>
          </cell>
          <cell r="K3195" t="str">
            <v>NEWZD</v>
          </cell>
          <cell r="L3195">
            <v>0</v>
          </cell>
          <cell r="M3195">
            <v>0</v>
          </cell>
          <cell r="N3195">
            <v>0</v>
          </cell>
          <cell r="O3195">
            <v>0</v>
          </cell>
          <cell r="P3195">
            <v>0</v>
          </cell>
          <cell r="Q3195">
            <v>0</v>
          </cell>
          <cell r="R3195">
            <v>0</v>
          </cell>
          <cell r="S3195">
            <v>0</v>
          </cell>
          <cell r="T3195">
            <v>0</v>
          </cell>
          <cell r="U3195">
            <v>0</v>
          </cell>
          <cell r="V3195">
            <v>0</v>
          </cell>
          <cell r="W3195">
            <v>0</v>
          </cell>
          <cell r="X3195">
            <v>0</v>
          </cell>
          <cell r="Y3195">
            <v>0</v>
          </cell>
          <cell r="Z3195">
            <v>0</v>
          </cell>
          <cell r="AA3195">
            <v>0</v>
          </cell>
          <cell r="AB3195">
            <v>0</v>
          </cell>
          <cell r="AC3195">
            <v>0</v>
          </cell>
          <cell r="AD3195">
            <v>0</v>
          </cell>
          <cell r="AE3195">
            <v>0</v>
          </cell>
          <cell r="AF3195">
            <v>0</v>
          </cell>
          <cell r="AG3195">
            <v>0</v>
          </cell>
          <cell r="AH3195">
            <v>0</v>
          </cell>
          <cell r="AI3195">
            <v>0</v>
          </cell>
          <cell r="AJ3195">
            <v>0</v>
          </cell>
          <cell r="AK3195">
            <v>0</v>
          </cell>
          <cell r="AL3195">
            <v>0</v>
          </cell>
          <cell r="AM3195">
            <v>0</v>
          </cell>
          <cell r="AN3195">
            <v>0</v>
          </cell>
          <cell r="AO3195">
            <v>0</v>
          </cell>
          <cell r="AP3195">
            <v>0</v>
          </cell>
          <cell r="AQ3195">
            <v>0</v>
          </cell>
          <cell r="AR3195">
            <v>0</v>
          </cell>
          <cell r="AS3195">
            <v>0</v>
          </cell>
          <cell r="AT3195">
            <v>0</v>
          </cell>
          <cell r="AU3195">
            <v>0</v>
          </cell>
          <cell r="AV3195">
            <v>1949.5840000000001</v>
          </cell>
          <cell r="AW3195">
            <v>36</v>
          </cell>
          <cell r="AX3195">
            <v>1</v>
          </cell>
          <cell r="AY3195">
            <v>0</v>
          </cell>
          <cell r="AZ3195">
            <v>0</v>
          </cell>
          <cell r="BA3195">
            <v>0</v>
          </cell>
          <cell r="BB3195">
            <v>0</v>
          </cell>
          <cell r="BC3195">
            <v>0</v>
          </cell>
          <cell r="BD3195">
            <v>0</v>
          </cell>
          <cell r="BE3195">
            <v>36</v>
          </cell>
          <cell r="BF3195">
            <v>1</v>
          </cell>
          <cell r="BG3195">
            <v>0</v>
          </cell>
          <cell r="BH3195">
            <v>0</v>
          </cell>
          <cell r="BI3195">
            <v>0</v>
          </cell>
          <cell r="BJ3195">
            <v>0</v>
          </cell>
          <cell r="BK3195">
            <v>304</v>
          </cell>
          <cell r="BL3195">
            <v>8</v>
          </cell>
          <cell r="BM3195">
            <v>0</v>
          </cell>
          <cell r="BN3195">
            <v>0</v>
          </cell>
          <cell r="BO3195">
            <v>32.5</v>
          </cell>
          <cell r="BP3195">
            <v>1</v>
          </cell>
          <cell r="BQ3195">
            <v>0</v>
          </cell>
          <cell r="BR3195">
            <v>0</v>
          </cell>
          <cell r="BS3195">
            <v>65</v>
          </cell>
          <cell r="BT3195">
            <v>2</v>
          </cell>
          <cell r="BU3195">
            <v>0</v>
          </cell>
          <cell r="BV3195">
            <v>0</v>
          </cell>
          <cell r="BW3195">
            <v>0</v>
          </cell>
          <cell r="BX3195">
            <v>0</v>
          </cell>
          <cell r="BY3195">
            <v>0</v>
          </cell>
          <cell r="BZ3195">
            <v>0</v>
          </cell>
          <cell r="CA3195">
            <v>0</v>
          </cell>
          <cell r="CB3195">
            <v>0</v>
          </cell>
          <cell r="CC3195">
            <v>0</v>
          </cell>
          <cell r="CD3195">
            <v>0</v>
          </cell>
          <cell r="CE3195">
            <v>0</v>
          </cell>
          <cell r="CF3195">
            <v>0</v>
          </cell>
          <cell r="CG3195">
            <v>0</v>
          </cell>
          <cell r="CH3195">
            <v>0</v>
          </cell>
          <cell r="CI3195">
            <v>0</v>
          </cell>
          <cell r="CJ3195">
            <v>0</v>
          </cell>
          <cell r="CK3195">
            <v>0</v>
          </cell>
          <cell r="CL3195">
            <v>0</v>
          </cell>
          <cell r="CM3195">
            <v>0</v>
          </cell>
          <cell r="CN3195">
            <v>0</v>
          </cell>
          <cell r="CO3195">
            <v>0</v>
          </cell>
          <cell r="CP3195">
            <v>0</v>
          </cell>
          <cell r="CQ3195">
            <v>0</v>
          </cell>
          <cell r="CR3195">
            <v>0</v>
          </cell>
          <cell r="CS3195">
            <v>0</v>
          </cell>
          <cell r="CT3195">
            <v>0</v>
          </cell>
          <cell r="CU3195">
            <v>0</v>
          </cell>
          <cell r="CV3195">
            <v>0</v>
          </cell>
          <cell r="CW3195">
            <v>0</v>
          </cell>
          <cell r="CX3195">
            <v>0</v>
          </cell>
          <cell r="CY3195">
            <v>0</v>
          </cell>
          <cell r="CZ3195">
            <v>0</v>
          </cell>
          <cell r="DA3195">
            <v>0</v>
          </cell>
          <cell r="DB3195">
            <v>0</v>
          </cell>
          <cell r="DC3195">
            <v>0</v>
          </cell>
          <cell r="DD3195">
            <v>2423.0839999999998</v>
          </cell>
          <cell r="DE3195">
            <v>0</v>
          </cell>
          <cell r="DG3195">
            <v>1892.8</v>
          </cell>
          <cell r="DI3195">
            <v>0.03</v>
          </cell>
          <cell r="DJ3195">
            <v>56.783999999999999</v>
          </cell>
          <cell r="DK3195">
            <v>2.3996957275070788E-2</v>
          </cell>
          <cell r="DL3195">
            <v>0</v>
          </cell>
        </row>
        <row r="3196">
          <cell r="A3196" t="str">
            <v>WOODPECKER-HUM-CHECK</v>
          </cell>
          <cell r="B3196" t="str">
            <v>CONTROLLO UMIDITA' SU 4 PUNTI</v>
          </cell>
          <cell r="F3196">
            <v>3977.2446060606057</v>
          </cell>
          <cell r="H3196">
            <v>1312.49072</v>
          </cell>
          <cell r="I3196">
            <v>0.66999999999999993</v>
          </cell>
          <cell r="J3196" t="str">
            <v>BEMA</v>
          </cell>
          <cell r="K3196" t="str">
            <v>NEWZD</v>
          </cell>
          <cell r="L3196">
            <v>0</v>
          </cell>
          <cell r="M3196">
            <v>0</v>
          </cell>
          <cell r="N3196">
            <v>0</v>
          </cell>
          <cell r="O3196">
            <v>0</v>
          </cell>
          <cell r="P3196">
            <v>0</v>
          </cell>
          <cell r="Q3196">
            <v>0</v>
          </cell>
          <cell r="R3196">
            <v>0</v>
          </cell>
          <cell r="S3196">
            <v>0</v>
          </cell>
          <cell r="T3196">
            <v>0</v>
          </cell>
          <cell r="U3196">
            <v>0</v>
          </cell>
          <cell r="V3196">
            <v>0</v>
          </cell>
          <cell r="W3196">
            <v>0</v>
          </cell>
          <cell r="X3196">
            <v>0</v>
          </cell>
          <cell r="Y3196">
            <v>0</v>
          </cell>
          <cell r="Z3196">
            <v>0</v>
          </cell>
          <cell r="AA3196">
            <v>0</v>
          </cell>
          <cell r="AB3196">
            <v>0</v>
          </cell>
          <cell r="AC3196">
            <v>0</v>
          </cell>
          <cell r="AD3196">
            <v>0</v>
          </cell>
          <cell r="AE3196">
            <v>0</v>
          </cell>
          <cell r="AF3196">
            <v>0</v>
          </cell>
          <cell r="AG3196">
            <v>0</v>
          </cell>
          <cell r="AH3196">
            <v>0</v>
          </cell>
          <cell r="AI3196">
            <v>0</v>
          </cell>
          <cell r="AJ3196">
            <v>0</v>
          </cell>
          <cell r="AK3196">
            <v>0</v>
          </cell>
          <cell r="AL3196">
            <v>0</v>
          </cell>
          <cell r="AM3196">
            <v>0</v>
          </cell>
          <cell r="AN3196">
            <v>0</v>
          </cell>
          <cell r="AO3196">
            <v>0</v>
          </cell>
          <cell r="AP3196">
            <v>0</v>
          </cell>
          <cell r="AQ3196">
            <v>0</v>
          </cell>
          <cell r="AR3196">
            <v>0</v>
          </cell>
          <cell r="AS3196">
            <v>0</v>
          </cell>
          <cell r="AT3196">
            <v>0</v>
          </cell>
          <cell r="AU3196">
            <v>0</v>
          </cell>
          <cell r="AV3196">
            <v>712.99072000000001</v>
          </cell>
          <cell r="AW3196">
            <v>72</v>
          </cell>
          <cell r="AX3196">
            <v>2</v>
          </cell>
          <cell r="AY3196">
            <v>0</v>
          </cell>
          <cell r="AZ3196">
            <v>0</v>
          </cell>
          <cell r="BA3196">
            <v>0</v>
          </cell>
          <cell r="BB3196">
            <v>0</v>
          </cell>
          <cell r="BC3196">
            <v>0</v>
          </cell>
          <cell r="BD3196">
            <v>0</v>
          </cell>
          <cell r="BE3196">
            <v>72</v>
          </cell>
          <cell r="BF3196">
            <v>2</v>
          </cell>
          <cell r="BG3196">
            <v>0</v>
          </cell>
          <cell r="BH3196">
            <v>0</v>
          </cell>
          <cell r="BI3196">
            <v>0</v>
          </cell>
          <cell r="BJ3196">
            <v>0</v>
          </cell>
          <cell r="BK3196">
            <v>228</v>
          </cell>
          <cell r="BL3196">
            <v>6</v>
          </cell>
          <cell r="BM3196">
            <v>0</v>
          </cell>
          <cell r="BN3196">
            <v>0</v>
          </cell>
          <cell r="BO3196">
            <v>130</v>
          </cell>
          <cell r="BP3196">
            <v>4</v>
          </cell>
          <cell r="BQ3196">
            <v>0</v>
          </cell>
          <cell r="BR3196">
            <v>0</v>
          </cell>
          <cell r="BS3196">
            <v>97.5</v>
          </cell>
          <cell r="BT3196">
            <v>3</v>
          </cell>
          <cell r="BU3196">
            <v>0</v>
          </cell>
          <cell r="BV3196">
            <v>0</v>
          </cell>
          <cell r="BW3196">
            <v>0</v>
          </cell>
          <cell r="BX3196">
            <v>0</v>
          </cell>
          <cell r="BY3196">
            <v>0</v>
          </cell>
          <cell r="BZ3196">
            <v>0</v>
          </cell>
          <cell r="CA3196">
            <v>0</v>
          </cell>
          <cell r="CB3196">
            <v>0</v>
          </cell>
          <cell r="CC3196">
            <v>0</v>
          </cell>
          <cell r="CD3196">
            <v>0</v>
          </cell>
          <cell r="CE3196">
            <v>0</v>
          </cell>
          <cell r="CF3196">
            <v>0</v>
          </cell>
          <cell r="CG3196">
            <v>0</v>
          </cell>
          <cell r="CH3196">
            <v>0</v>
          </cell>
          <cell r="CI3196">
            <v>0</v>
          </cell>
          <cell r="CJ3196">
            <v>0</v>
          </cell>
          <cell r="CK3196">
            <v>0</v>
          </cell>
          <cell r="CL3196">
            <v>0</v>
          </cell>
          <cell r="CM3196">
            <v>0</v>
          </cell>
          <cell r="CN3196">
            <v>0</v>
          </cell>
          <cell r="CO3196">
            <v>0</v>
          </cell>
          <cell r="CP3196">
            <v>0</v>
          </cell>
          <cell r="CQ3196">
            <v>0</v>
          </cell>
          <cell r="CR3196">
            <v>0</v>
          </cell>
          <cell r="CS3196">
            <v>0</v>
          </cell>
          <cell r="CT3196">
            <v>0</v>
          </cell>
          <cell r="CU3196">
            <v>0</v>
          </cell>
          <cell r="CV3196">
            <v>0</v>
          </cell>
          <cell r="CW3196">
            <v>0</v>
          </cell>
          <cell r="CX3196">
            <v>0</v>
          </cell>
          <cell r="CY3196">
            <v>0</v>
          </cell>
          <cell r="CZ3196">
            <v>0</v>
          </cell>
          <cell r="DA3196">
            <v>0</v>
          </cell>
          <cell r="DB3196">
            <v>0</v>
          </cell>
          <cell r="DC3196">
            <v>0</v>
          </cell>
          <cell r="DD3196">
            <v>1312.49072</v>
          </cell>
          <cell r="DE3196">
            <v>0</v>
          </cell>
          <cell r="DG3196">
            <v>692.22400000000005</v>
          </cell>
          <cell r="DI3196">
            <v>0.03</v>
          </cell>
          <cell r="DJ3196">
            <v>20.766719999999999</v>
          </cell>
          <cell r="DK3196">
            <v>1.6076747045034388E-2</v>
          </cell>
          <cell r="DL3196">
            <v>0</v>
          </cell>
        </row>
        <row r="3197">
          <cell r="A3197" t="str">
            <v>WOODPECKER-LATERAL-FORKING-V20</v>
          </cell>
          <cell r="B3197" t="str">
            <v>CONTROLLO VANI INFORCAMENTO LATERALE A PASSAGGIO (FTC)</v>
          </cell>
          <cell r="F3197">
            <v>1436.8266666666664</v>
          </cell>
          <cell r="H3197">
            <v>474.15279999999996</v>
          </cell>
          <cell r="I3197">
            <v>0.66999999999999993</v>
          </cell>
          <cell r="J3197" t="str">
            <v>BEMA</v>
          </cell>
          <cell r="K3197" t="str">
            <v>NEWZD</v>
          </cell>
          <cell r="L3197">
            <v>0</v>
          </cell>
          <cell r="M3197">
            <v>0</v>
          </cell>
          <cell r="N3197">
            <v>0</v>
          </cell>
          <cell r="O3197">
            <v>0</v>
          </cell>
          <cell r="P3197">
            <v>0</v>
          </cell>
          <cell r="Q3197">
            <v>0</v>
          </cell>
          <cell r="R3197">
            <v>0</v>
          </cell>
          <cell r="S3197">
            <v>0</v>
          </cell>
          <cell r="T3197">
            <v>0</v>
          </cell>
          <cell r="U3197">
            <v>0</v>
          </cell>
          <cell r="V3197">
            <v>0</v>
          </cell>
          <cell r="W3197">
            <v>0</v>
          </cell>
          <cell r="X3197">
            <v>0</v>
          </cell>
          <cell r="Y3197">
            <v>0</v>
          </cell>
          <cell r="Z3197">
            <v>0</v>
          </cell>
          <cell r="AA3197">
            <v>0</v>
          </cell>
          <cell r="AB3197">
            <v>0</v>
          </cell>
          <cell r="AC3197">
            <v>0</v>
          </cell>
          <cell r="AD3197">
            <v>0</v>
          </cell>
          <cell r="AE3197">
            <v>0</v>
          </cell>
          <cell r="AF3197">
            <v>0</v>
          </cell>
          <cell r="AG3197">
            <v>0</v>
          </cell>
          <cell r="AH3197">
            <v>0</v>
          </cell>
          <cell r="AI3197">
            <v>0</v>
          </cell>
          <cell r="AJ3197">
            <v>0</v>
          </cell>
          <cell r="AK3197">
            <v>0</v>
          </cell>
          <cell r="AL3197">
            <v>0</v>
          </cell>
          <cell r="AM3197">
            <v>0</v>
          </cell>
          <cell r="AN3197">
            <v>0</v>
          </cell>
          <cell r="AO3197">
            <v>0</v>
          </cell>
          <cell r="AP3197">
            <v>0</v>
          </cell>
          <cell r="AQ3197">
            <v>0</v>
          </cell>
          <cell r="AR3197">
            <v>0</v>
          </cell>
          <cell r="AS3197">
            <v>0</v>
          </cell>
          <cell r="AT3197">
            <v>0</v>
          </cell>
          <cell r="AU3197">
            <v>0</v>
          </cell>
          <cell r="AV3197">
            <v>185.15279999999998</v>
          </cell>
          <cell r="AW3197">
            <v>36</v>
          </cell>
          <cell r="AX3197">
            <v>1</v>
          </cell>
          <cell r="AY3197">
            <v>0</v>
          </cell>
          <cell r="AZ3197">
            <v>0</v>
          </cell>
          <cell r="BA3197">
            <v>0</v>
          </cell>
          <cell r="BB3197">
            <v>0</v>
          </cell>
          <cell r="BC3197">
            <v>0</v>
          </cell>
          <cell r="BD3197">
            <v>0</v>
          </cell>
          <cell r="BE3197">
            <v>36</v>
          </cell>
          <cell r="BF3197">
            <v>1</v>
          </cell>
          <cell r="BG3197">
            <v>0</v>
          </cell>
          <cell r="BH3197">
            <v>0</v>
          </cell>
          <cell r="BI3197">
            <v>0</v>
          </cell>
          <cell r="BJ3197">
            <v>0</v>
          </cell>
          <cell r="BK3197">
            <v>152</v>
          </cell>
          <cell r="BL3197">
            <v>4</v>
          </cell>
          <cell r="BM3197">
            <v>0</v>
          </cell>
          <cell r="BN3197">
            <v>0</v>
          </cell>
          <cell r="BO3197">
            <v>32.5</v>
          </cell>
          <cell r="BP3197">
            <v>1</v>
          </cell>
          <cell r="BQ3197">
            <v>0</v>
          </cell>
          <cell r="BR3197">
            <v>0</v>
          </cell>
          <cell r="BS3197">
            <v>32.5</v>
          </cell>
          <cell r="BT3197">
            <v>1</v>
          </cell>
          <cell r="BU3197">
            <v>0</v>
          </cell>
          <cell r="BV3197">
            <v>0</v>
          </cell>
          <cell r="BW3197">
            <v>0</v>
          </cell>
          <cell r="BX3197">
            <v>0</v>
          </cell>
          <cell r="BY3197">
            <v>0</v>
          </cell>
          <cell r="BZ3197">
            <v>0</v>
          </cell>
          <cell r="CA3197">
            <v>0</v>
          </cell>
          <cell r="CB3197">
            <v>0</v>
          </cell>
          <cell r="CC3197">
            <v>0</v>
          </cell>
          <cell r="CD3197">
            <v>0</v>
          </cell>
          <cell r="CE3197">
            <v>0</v>
          </cell>
          <cell r="CF3197">
            <v>0</v>
          </cell>
          <cell r="CG3197">
            <v>0</v>
          </cell>
          <cell r="CH3197">
            <v>0</v>
          </cell>
          <cell r="CI3197">
            <v>0</v>
          </cell>
          <cell r="CJ3197">
            <v>0</v>
          </cell>
          <cell r="CK3197">
            <v>0</v>
          </cell>
          <cell r="CL3197">
            <v>0</v>
          </cell>
          <cell r="CM3197">
            <v>0</v>
          </cell>
          <cell r="CN3197">
            <v>0</v>
          </cell>
          <cell r="CO3197">
            <v>0</v>
          </cell>
          <cell r="CP3197">
            <v>0</v>
          </cell>
          <cell r="CQ3197">
            <v>0</v>
          </cell>
          <cell r="CR3197">
            <v>0</v>
          </cell>
          <cell r="CS3197">
            <v>0</v>
          </cell>
          <cell r="CT3197">
            <v>0</v>
          </cell>
          <cell r="CU3197">
            <v>0</v>
          </cell>
          <cell r="CV3197">
            <v>0</v>
          </cell>
          <cell r="CW3197">
            <v>0</v>
          </cell>
          <cell r="CX3197">
            <v>0</v>
          </cell>
          <cell r="CY3197">
            <v>0</v>
          </cell>
          <cell r="CZ3197">
            <v>0</v>
          </cell>
          <cell r="DA3197">
            <v>0</v>
          </cell>
          <cell r="DB3197">
            <v>0</v>
          </cell>
          <cell r="DC3197">
            <v>0</v>
          </cell>
          <cell r="DD3197">
            <v>474.15279999999996</v>
          </cell>
          <cell r="DE3197">
            <v>0</v>
          </cell>
          <cell r="DG3197">
            <v>179.76</v>
          </cell>
          <cell r="DI3197">
            <v>0.03</v>
          </cell>
          <cell r="DJ3197">
            <v>5.3927999999999994</v>
          </cell>
          <cell r="DK3197">
            <v>1.1504394572915778E-2</v>
          </cell>
          <cell r="DL3197">
            <v>0</v>
          </cell>
        </row>
        <row r="3198">
          <cell r="A3198" t="str">
            <v>WOODPECKER-PALLET-ADD-V20</v>
          </cell>
          <cell r="B3198" t="str">
            <v>CONTROLLO SECONDO TIPO di PALLET</v>
          </cell>
          <cell r="F3198">
            <v>2521.212121212121</v>
          </cell>
          <cell r="H3198">
            <v>832</v>
          </cell>
          <cell r="I3198">
            <v>0.66999999999999993</v>
          </cell>
          <cell r="J3198" t="str">
            <v>BEMA</v>
          </cell>
          <cell r="K3198" t="str">
            <v>NEWZD</v>
          </cell>
          <cell r="L3198">
            <v>0</v>
          </cell>
          <cell r="M3198">
            <v>0</v>
          </cell>
          <cell r="N3198">
            <v>0</v>
          </cell>
          <cell r="O3198">
            <v>0</v>
          </cell>
          <cell r="P3198">
            <v>0</v>
          </cell>
          <cell r="Q3198">
            <v>0</v>
          </cell>
          <cell r="R3198">
            <v>0</v>
          </cell>
          <cell r="S3198">
            <v>0</v>
          </cell>
          <cell r="T3198">
            <v>0</v>
          </cell>
          <cell r="U3198">
            <v>0</v>
          </cell>
          <cell r="V3198">
            <v>0</v>
          </cell>
          <cell r="W3198">
            <v>0</v>
          </cell>
          <cell r="X3198">
            <v>0</v>
          </cell>
          <cell r="Y3198">
            <v>0</v>
          </cell>
          <cell r="Z3198">
            <v>0</v>
          </cell>
          <cell r="AA3198">
            <v>0</v>
          </cell>
          <cell r="AB3198">
            <v>0</v>
          </cell>
          <cell r="AC3198">
            <v>0</v>
          </cell>
          <cell r="AD3198">
            <v>0</v>
          </cell>
          <cell r="AE3198">
            <v>0</v>
          </cell>
          <cell r="AF3198">
            <v>0</v>
          </cell>
          <cell r="AG3198">
            <v>0</v>
          </cell>
          <cell r="AH3198">
            <v>0</v>
          </cell>
          <cell r="AI3198">
            <v>0</v>
          </cell>
          <cell r="AJ3198">
            <v>0</v>
          </cell>
          <cell r="AK3198">
            <v>0</v>
          </cell>
          <cell r="AL3198">
            <v>0</v>
          </cell>
          <cell r="AM3198">
            <v>0</v>
          </cell>
          <cell r="AN3198">
            <v>0</v>
          </cell>
          <cell r="AO3198">
            <v>0</v>
          </cell>
          <cell r="AP3198">
            <v>0</v>
          </cell>
          <cell r="AQ3198">
            <v>0</v>
          </cell>
          <cell r="AR3198">
            <v>0</v>
          </cell>
          <cell r="AS3198">
            <v>0</v>
          </cell>
          <cell r="AT3198">
            <v>0</v>
          </cell>
          <cell r="AU3198">
            <v>0</v>
          </cell>
          <cell r="AV3198">
            <v>0</v>
          </cell>
          <cell r="AW3198">
            <v>72</v>
          </cell>
          <cell r="AX3198">
            <v>2</v>
          </cell>
          <cell r="AY3198">
            <v>0</v>
          </cell>
          <cell r="AZ3198">
            <v>0</v>
          </cell>
          <cell r="BA3198">
            <v>0</v>
          </cell>
          <cell r="BB3198">
            <v>0</v>
          </cell>
          <cell r="BC3198">
            <v>0</v>
          </cell>
          <cell r="BD3198">
            <v>0</v>
          </cell>
          <cell r="BE3198">
            <v>0</v>
          </cell>
          <cell r="BF3198">
            <v>0</v>
          </cell>
          <cell r="BG3198">
            <v>0</v>
          </cell>
          <cell r="BH3198">
            <v>0</v>
          </cell>
          <cell r="BI3198">
            <v>0</v>
          </cell>
          <cell r="BJ3198">
            <v>0</v>
          </cell>
          <cell r="BK3198">
            <v>760</v>
          </cell>
          <cell r="BL3198">
            <v>20</v>
          </cell>
          <cell r="BM3198">
            <v>0</v>
          </cell>
          <cell r="BN3198">
            <v>0</v>
          </cell>
          <cell r="BO3198">
            <v>0</v>
          </cell>
          <cell r="BP3198">
            <v>0</v>
          </cell>
          <cell r="BQ3198">
            <v>0</v>
          </cell>
          <cell r="BR3198">
            <v>0</v>
          </cell>
          <cell r="BS3198">
            <v>0</v>
          </cell>
          <cell r="BT3198">
            <v>0</v>
          </cell>
          <cell r="BU3198">
            <v>0</v>
          </cell>
          <cell r="BV3198">
            <v>0</v>
          </cell>
          <cell r="BW3198">
            <v>0</v>
          </cell>
          <cell r="BX3198">
            <v>0</v>
          </cell>
          <cell r="BY3198">
            <v>0</v>
          </cell>
          <cell r="BZ3198">
            <v>0</v>
          </cell>
          <cell r="CA3198">
            <v>0</v>
          </cell>
          <cell r="CB3198">
            <v>0</v>
          </cell>
          <cell r="CC3198">
            <v>0</v>
          </cell>
          <cell r="CD3198">
            <v>0</v>
          </cell>
          <cell r="CE3198">
            <v>0</v>
          </cell>
          <cell r="CF3198">
            <v>0</v>
          </cell>
          <cell r="CG3198">
            <v>0</v>
          </cell>
          <cell r="CH3198">
            <v>0</v>
          </cell>
          <cell r="CI3198">
            <v>0</v>
          </cell>
          <cell r="CJ3198">
            <v>0</v>
          </cell>
          <cell r="CK3198">
            <v>0</v>
          </cell>
          <cell r="CL3198">
            <v>0</v>
          </cell>
          <cell r="CM3198">
            <v>0</v>
          </cell>
          <cell r="CN3198">
            <v>0</v>
          </cell>
          <cell r="CO3198">
            <v>0</v>
          </cell>
          <cell r="CP3198">
            <v>0</v>
          </cell>
          <cell r="CQ3198">
            <v>0</v>
          </cell>
          <cell r="CR3198">
            <v>0</v>
          </cell>
          <cell r="CS3198">
            <v>0</v>
          </cell>
          <cell r="CT3198">
            <v>0</v>
          </cell>
          <cell r="CU3198">
            <v>0</v>
          </cell>
          <cell r="CV3198">
            <v>0</v>
          </cell>
          <cell r="CW3198">
            <v>0</v>
          </cell>
          <cell r="CX3198">
            <v>0</v>
          </cell>
          <cell r="CY3198">
            <v>0</v>
          </cell>
          <cell r="CZ3198">
            <v>0</v>
          </cell>
          <cell r="DA3198">
            <v>0</v>
          </cell>
          <cell r="DB3198">
            <v>0</v>
          </cell>
          <cell r="DC3198">
            <v>0</v>
          </cell>
          <cell r="DD3198">
            <v>832</v>
          </cell>
          <cell r="DE3198">
            <v>0</v>
          </cell>
        </row>
        <row r="3199">
          <cell r="A3199" t="str">
            <v>WOODPECKER-WEIGHTCHECK-V20</v>
          </cell>
          <cell r="B3199" t="str">
            <v>CONTROLLO PESO PALLET CON CELLE CARICO SOTTO TRASP</v>
          </cell>
          <cell r="F3199">
            <v>6502.3466666666673</v>
          </cell>
          <cell r="H3199">
            <v>2145.7744000000002</v>
          </cell>
          <cell r="I3199">
            <v>0.66999999999999993</v>
          </cell>
          <cell r="J3199" t="str">
            <v>BEMA</v>
          </cell>
          <cell r="K3199" t="str">
            <v>NEWZD</v>
          </cell>
          <cell r="L3199">
            <v>0</v>
          </cell>
          <cell r="M3199">
            <v>0</v>
          </cell>
          <cell r="N3199">
            <v>0</v>
          </cell>
          <cell r="O3199">
            <v>0</v>
          </cell>
          <cell r="P3199">
            <v>0</v>
          </cell>
          <cell r="Q3199">
            <v>0</v>
          </cell>
          <cell r="R3199">
            <v>0</v>
          </cell>
          <cell r="S3199">
            <v>0</v>
          </cell>
          <cell r="T3199">
            <v>0</v>
          </cell>
          <cell r="U3199">
            <v>0</v>
          </cell>
          <cell r="V3199">
            <v>0</v>
          </cell>
          <cell r="W3199">
            <v>0</v>
          </cell>
          <cell r="X3199">
            <v>0</v>
          </cell>
          <cell r="Y3199">
            <v>0</v>
          </cell>
          <cell r="Z3199">
            <v>0</v>
          </cell>
          <cell r="AA3199">
            <v>0</v>
          </cell>
          <cell r="AB3199">
            <v>0</v>
          </cell>
          <cell r="AC3199">
            <v>0</v>
          </cell>
          <cell r="AD3199">
            <v>0</v>
          </cell>
          <cell r="AE3199">
            <v>0</v>
          </cell>
          <cell r="AF3199">
            <v>0</v>
          </cell>
          <cell r="AG3199">
            <v>0</v>
          </cell>
          <cell r="AH3199">
            <v>0</v>
          </cell>
          <cell r="AI3199">
            <v>0</v>
          </cell>
          <cell r="AJ3199">
            <v>0</v>
          </cell>
          <cell r="AK3199">
            <v>0</v>
          </cell>
          <cell r="AL3199">
            <v>0</v>
          </cell>
          <cell r="AM3199">
            <v>0</v>
          </cell>
          <cell r="AN3199">
            <v>0</v>
          </cell>
          <cell r="AO3199">
            <v>0</v>
          </cell>
          <cell r="AP3199">
            <v>0</v>
          </cell>
          <cell r="AQ3199">
            <v>0</v>
          </cell>
          <cell r="AR3199">
            <v>0</v>
          </cell>
          <cell r="AS3199">
            <v>0</v>
          </cell>
          <cell r="AT3199">
            <v>0</v>
          </cell>
          <cell r="AU3199">
            <v>0</v>
          </cell>
          <cell r="AV3199">
            <v>1726.7744</v>
          </cell>
          <cell r="AW3199">
            <v>36</v>
          </cell>
          <cell r="AX3199">
            <v>1</v>
          </cell>
          <cell r="AY3199">
            <v>0</v>
          </cell>
          <cell r="AZ3199">
            <v>0</v>
          </cell>
          <cell r="BA3199">
            <v>0</v>
          </cell>
          <cell r="BB3199">
            <v>0</v>
          </cell>
          <cell r="BC3199">
            <v>0</v>
          </cell>
          <cell r="BD3199">
            <v>0</v>
          </cell>
          <cell r="BE3199">
            <v>36</v>
          </cell>
          <cell r="BF3199">
            <v>1</v>
          </cell>
          <cell r="BG3199">
            <v>0</v>
          </cell>
          <cell r="BH3199">
            <v>0</v>
          </cell>
          <cell r="BI3199">
            <v>0</v>
          </cell>
          <cell r="BJ3199">
            <v>0</v>
          </cell>
          <cell r="BK3199">
            <v>152</v>
          </cell>
          <cell r="BL3199">
            <v>4</v>
          </cell>
          <cell r="BM3199">
            <v>0</v>
          </cell>
          <cell r="BN3199">
            <v>0</v>
          </cell>
          <cell r="BO3199">
            <v>130</v>
          </cell>
          <cell r="BP3199">
            <v>4</v>
          </cell>
          <cell r="BQ3199">
            <v>0</v>
          </cell>
          <cell r="BR3199">
            <v>0</v>
          </cell>
          <cell r="BS3199">
            <v>65</v>
          </cell>
          <cell r="BT3199">
            <v>2</v>
          </cell>
          <cell r="BU3199">
            <v>0</v>
          </cell>
          <cell r="BV3199">
            <v>0</v>
          </cell>
          <cell r="BW3199">
            <v>0</v>
          </cell>
          <cell r="BX3199">
            <v>0</v>
          </cell>
          <cell r="BY3199">
            <v>0</v>
          </cell>
          <cell r="BZ3199">
            <v>0</v>
          </cell>
          <cell r="CA3199">
            <v>0</v>
          </cell>
          <cell r="CB3199">
            <v>0</v>
          </cell>
          <cell r="CC3199">
            <v>0</v>
          </cell>
          <cell r="CD3199">
            <v>0</v>
          </cell>
          <cell r="CE3199">
            <v>0</v>
          </cell>
          <cell r="CF3199">
            <v>0</v>
          </cell>
          <cell r="CG3199">
            <v>0</v>
          </cell>
          <cell r="CH3199">
            <v>0</v>
          </cell>
          <cell r="CI3199">
            <v>0</v>
          </cell>
          <cell r="CJ3199">
            <v>0</v>
          </cell>
          <cell r="CK3199">
            <v>0</v>
          </cell>
          <cell r="CL3199">
            <v>0</v>
          </cell>
          <cell r="CM3199">
            <v>0</v>
          </cell>
          <cell r="CN3199">
            <v>0</v>
          </cell>
          <cell r="CO3199">
            <v>0</v>
          </cell>
          <cell r="CP3199">
            <v>0</v>
          </cell>
          <cell r="CQ3199">
            <v>0</v>
          </cell>
          <cell r="CR3199">
            <v>0</v>
          </cell>
          <cell r="CS3199">
            <v>0</v>
          </cell>
          <cell r="CT3199">
            <v>0</v>
          </cell>
          <cell r="CU3199">
            <v>0</v>
          </cell>
          <cell r="CV3199">
            <v>0</v>
          </cell>
          <cell r="CW3199">
            <v>0</v>
          </cell>
          <cell r="CX3199">
            <v>0</v>
          </cell>
          <cell r="CY3199">
            <v>0</v>
          </cell>
          <cell r="CZ3199">
            <v>0</v>
          </cell>
          <cell r="DA3199">
            <v>0</v>
          </cell>
          <cell r="DB3199">
            <v>0</v>
          </cell>
          <cell r="DC3199">
            <v>0</v>
          </cell>
          <cell r="DD3199">
            <v>2145.7744000000002</v>
          </cell>
          <cell r="DE3199">
            <v>0</v>
          </cell>
          <cell r="DG3199">
            <v>1676.48</v>
          </cell>
          <cell r="DI3199">
            <v>0.03</v>
          </cell>
          <cell r="DJ3199">
            <v>50.294399999999996</v>
          </cell>
          <cell r="DK3199">
            <v>2.4001374386775336E-2</v>
          </cell>
          <cell r="DL3199">
            <v>0</v>
          </cell>
        </row>
        <row r="3200">
          <cell r="A3200" t="str">
            <v>WP-FANUC-CONTR-PAL-V20</v>
          </cell>
          <cell r="B3200" t="str">
            <v>GRUPPO WOODPECKER 2.0</v>
          </cell>
          <cell r="F3200">
            <v>327668.42511553026</v>
          </cell>
          <cell r="H3200">
            <v>108130.58028812498</v>
          </cell>
          <cell r="I3200">
            <v>0.66999999999999993</v>
          </cell>
          <cell r="J3200" t="str">
            <v>BEMA</v>
          </cell>
          <cell r="K3200" t="str">
            <v>NEWZD</v>
          </cell>
          <cell r="L3200">
            <v>0</v>
          </cell>
          <cell r="M3200">
            <v>0</v>
          </cell>
          <cell r="N3200">
            <v>0</v>
          </cell>
          <cell r="O3200">
            <v>0</v>
          </cell>
          <cell r="P3200">
            <v>0</v>
          </cell>
          <cell r="Q3200">
            <v>0</v>
          </cell>
          <cell r="R3200">
            <v>0</v>
          </cell>
          <cell r="S3200">
            <v>0</v>
          </cell>
          <cell r="T3200">
            <v>0</v>
          </cell>
          <cell r="U3200">
            <v>0</v>
          </cell>
          <cell r="V3200">
            <v>0</v>
          </cell>
          <cell r="W3200">
            <v>0</v>
          </cell>
          <cell r="X3200">
            <v>0</v>
          </cell>
          <cell r="Y3200">
            <v>0</v>
          </cell>
          <cell r="Z3200">
            <v>0</v>
          </cell>
          <cell r="AA3200">
            <v>0</v>
          </cell>
          <cell r="AB3200">
            <v>0</v>
          </cell>
          <cell r="AC3200">
            <v>0</v>
          </cell>
          <cell r="AD3200">
            <v>0</v>
          </cell>
          <cell r="AE3200">
            <v>0</v>
          </cell>
          <cell r="AF3200">
            <v>0</v>
          </cell>
          <cell r="AG3200">
            <v>0</v>
          </cell>
          <cell r="AH3200">
            <v>0</v>
          </cell>
          <cell r="AI3200">
            <v>0</v>
          </cell>
          <cell r="AJ3200">
            <v>0</v>
          </cell>
          <cell r="AK3200">
            <v>0</v>
          </cell>
          <cell r="AL3200">
            <v>0</v>
          </cell>
          <cell r="AM3200">
            <v>0</v>
          </cell>
          <cell r="AN3200">
            <v>0</v>
          </cell>
          <cell r="AO3200">
            <v>0</v>
          </cell>
          <cell r="AP3200">
            <v>0</v>
          </cell>
          <cell r="AQ3200">
            <v>0</v>
          </cell>
          <cell r="AR3200">
            <v>0</v>
          </cell>
          <cell r="AS3200">
            <v>0</v>
          </cell>
          <cell r="AT3200">
            <v>0</v>
          </cell>
          <cell r="AU3200">
            <v>0</v>
          </cell>
          <cell r="AV3200">
            <v>88950.580288124984</v>
          </cell>
          <cell r="AW3200">
            <v>2412</v>
          </cell>
          <cell r="AX3200">
            <v>67</v>
          </cell>
          <cell r="AY3200">
            <v>0</v>
          </cell>
          <cell r="AZ3200">
            <v>0</v>
          </cell>
          <cell r="BA3200">
            <v>0</v>
          </cell>
          <cell r="BB3200">
            <v>0</v>
          </cell>
          <cell r="BC3200">
            <v>0</v>
          </cell>
          <cell r="BD3200">
            <v>0</v>
          </cell>
          <cell r="BE3200">
            <v>1764</v>
          </cell>
          <cell r="BF3200">
            <v>49</v>
          </cell>
          <cell r="BG3200">
            <v>0</v>
          </cell>
          <cell r="BH3200">
            <v>0</v>
          </cell>
          <cell r="BI3200">
            <v>0</v>
          </cell>
          <cell r="BJ3200">
            <v>0</v>
          </cell>
          <cell r="BK3200">
            <v>4864</v>
          </cell>
          <cell r="BL3200">
            <v>128</v>
          </cell>
          <cell r="BM3200">
            <v>0</v>
          </cell>
          <cell r="BN3200">
            <v>0</v>
          </cell>
          <cell r="BO3200">
            <v>6305</v>
          </cell>
          <cell r="BP3200">
            <v>194</v>
          </cell>
          <cell r="BQ3200">
            <v>0</v>
          </cell>
          <cell r="BR3200">
            <v>0</v>
          </cell>
          <cell r="BS3200">
            <v>3835</v>
          </cell>
          <cell r="BT3200">
            <v>118</v>
          </cell>
          <cell r="BU3200">
            <v>0</v>
          </cell>
          <cell r="BV3200">
            <v>0</v>
          </cell>
          <cell r="BW3200">
            <v>0</v>
          </cell>
          <cell r="BX3200">
            <v>0</v>
          </cell>
          <cell r="BY3200">
            <v>0</v>
          </cell>
          <cell r="BZ3200">
            <v>0</v>
          </cell>
          <cell r="CA3200">
            <v>0</v>
          </cell>
          <cell r="CB3200">
            <v>0</v>
          </cell>
          <cell r="CC3200">
            <v>0</v>
          </cell>
          <cell r="CD3200">
            <v>0</v>
          </cell>
          <cell r="CE3200">
            <v>0</v>
          </cell>
          <cell r="CF3200">
            <v>0</v>
          </cell>
          <cell r="CG3200">
            <v>0</v>
          </cell>
          <cell r="CH3200">
            <v>0</v>
          </cell>
          <cell r="CI3200">
            <v>0</v>
          </cell>
          <cell r="CJ3200">
            <v>0</v>
          </cell>
          <cell r="CK3200">
            <v>0</v>
          </cell>
          <cell r="CL3200">
            <v>0</v>
          </cell>
          <cell r="CM3200">
            <v>0</v>
          </cell>
          <cell r="CN3200">
            <v>0</v>
          </cell>
          <cell r="CO3200">
            <v>0</v>
          </cell>
          <cell r="CP3200">
            <v>0</v>
          </cell>
          <cell r="CQ3200">
            <v>0</v>
          </cell>
          <cell r="CR3200">
            <v>0</v>
          </cell>
          <cell r="CS3200">
            <v>0</v>
          </cell>
          <cell r="CT3200">
            <v>0</v>
          </cell>
          <cell r="CU3200">
            <v>0</v>
          </cell>
          <cell r="CV3200">
            <v>0</v>
          </cell>
          <cell r="CW3200">
            <v>0</v>
          </cell>
          <cell r="CX3200">
            <v>0</v>
          </cell>
          <cell r="CY3200">
            <v>0</v>
          </cell>
          <cell r="CZ3200">
            <v>0</v>
          </cell>
          <cell r="DA3200">
            <v>0</v>
          </cell>
          <cell r="DB3200">
            <v>0</v>
          </cell>
          <cell r="DC3200">
            <v>0</v>
          </cell>
          <cell r="DD3200">
            <v>108130.58028812498</v>
          </cell>
          <cell r="DE3200">
            <v>0</v>
          </cell>
          <cell r="DG3200">
            <v>86359.786687499989</v>
          </cell>
          <cell r="DI3200">
            <v>0.03</v>
          </cell>
          <cell r="DJ3200">
            <v>2590.7936006249997</v>
          </cell>
          <cell r="DK3200">
            <v>2.4548027639057664E-2</v>
          </cell>
          <cell r="DL3200">
            <v>0</v>
          </cell>
        </row>
        <row r="3201">
          <cell r="A3201" t="str">
            <v>ZZ00-FIT-001</v>
          </cell>
          <cell r="B3201" t="str">
            <v>LAMPALLARME</v>
          </cell>
          <cell r="C3201" t="str">
            <v>LIGHT-ACOUSTIC ALARM</v>
          </cell>
          <cell r="D3201" t="str">
            <v>LAMPALLARME</v>
          </cell>
          <cell r="E3201" t="str">
            <v>LAMPALLARME</v>
          </cell>
          <cell r="F3201">
            <v>328.67357799643725</v>
          </cell>
          <cell r="H3201">
            <v>181.55303968724999</v>
          </cell>
          <cell r="I3201">
            <v>0.44761899999999999</v>
          </cell>
          <cell r="J3201" t="str">
            <v>OK</v>
          </cell>
          <cell r="K3201" t="str">
            <v>MATTD</v>
          </cell>
          <cell r="L3201">
            <v>1</v>
          </cell>
          <cell r="M3201">
            <v>0</v>
          </cell>
          <cell r="N3201">
            <v>0</v>
          </cell>
          <cell r="O3201">
            <v>0</v>
          </cell>
          <cell r="P3201">
            <v>0</v>
          </cell>
          <cell r="Q3201">
            <v>0</v>
          </cell>
          <cell r="R3201">
            <v>0</v>
          </cell>
          <cell r="S3201">
            <v>0</v>
          </cell>
          <cell r="T3201">
            <v>0</v>
          </cell>
          <cell r="U3201">
            <v>0</v>
          </cell>
          <cell r="V3201">
            <v>0</v>
          </cell>
          <cell r="W3201">
            <v>0</v>
          </cell>
          <cell r="X3201">
            <v>0</v>
          </cell>
          <cell r="Y3201">
            <v>0</v>
          </cell>
          <cell r="Z3201">
            <v>0</v>
          </cell>
          <cell r="AA3201">
            <v>0</v>
          </cell>
          <cell r="AB3201">
            <v>0</v>
          </cell>
          <cell r="AC3201">
            <v>0</v>
          </cell>
          <cell r="AD3201">
            <v>0</v>
          </cell>
          <cell r="AE3201">
            <v>0</v>
          </cell>
          <cell r="AF3201">
            <v>0</v>
          </cell>
          <cell r="AG3201">
            <v>0</v>
          </cell>
          <cell r="AH3201">
            <v>0</v>
          </cell>
          <cell r="AI3201">
            <v>0</v>
          </cell>
          <cell r="AJ3201">
            <v>0</v>
          </cell>
          <cell r="AK3201">
            <v>0</v>
          </cell>
          <cell r="AL3201">
            <v>0</v>
          </cell>
          <cell r="AM3201">
            <v>0</v>
          </cell>
          <cell r="AN3201">
            <v>0</v>
          </cell>
          <cell r="AO3201">
            <v>0</v>
          </cell>
          <cell r="AP3201">
            <v>0</v>
          </cell>
          <cell r="AQ3201">
            <v>0</v>
          </cell>
          <cell r="AR3201">
            <v>0</v>
          </cell>
          <cell r="AS3201">
            <v>0</v>
          </cell>
          <cell r="AT3201">
            <v>0</v>
          </cell>
          <cell r="AU3201">
            <v>0</v>
          </cell>
          <cell r="AV3201">
            <v>181.55303968724999</v>
          </cell>
          <cell r="AW3201">
            <v>0</v>
          </cell>
          <cell r="AX3201">
            <v>0</v>
          </cell>
          <cell r="AY3201">
            <v>0</v>
          </cell>
          <cell r="AZ3201">
            <v>0</v>
          </cell>
          <cell r="BA3201">
            <v>0</v>
          </cell>
          <cell r="BB3201">
            <v>0</v>
          </cell>
          <cell r="BC3201">
            <v>0</v>
          </cell>
          <cell r="BD3201">
            <v>0</v>
          </cell>
          <cell r="BE3201">
            <v>0</v>
          </cell>
          <cell r="BF3201">
            <v>0</v>
          </cell>
          <cell r="BG3201">
            <v>0</v>
          </cell>
          <cell r="BH3201">
            <v>0</v>
          </cell>
          <cell r="BI3201">
            <v>0</v>
          </cell>
          <cell r="BJ3201">
            <v>0</v>
          </cell>
          <cell r="BK3201">
            <v>0</v>
          </cell>
          <cell r="BL3201">
            <v>0</v>
          </cell>
          <cell r="BM3201">
            <v>0</v>
          </cell>
          <cell r="BN3201">
            <v>0</v>
          </cell>
          <cell r="BO3201">
            <v>0</v>
          </cell>
          <cell r="BP3201">
            <v>0</v>
          </cell>
          <cell r="BQ3201">
            <v>0</v>
          </cell>
          <cell r="BR3201">
            <v>0</v>
          </cell>
          <cell r="BS3201">
            <v>0</v>
          </cell>
          <cell r="BT3201">
            <v>0</v>
          </cell>
          <cell r="BU3201">
            <v>0</v>
          </cell>
          <cell r="BV3201">
            <v>0</v>
          </cell>
          <cell r="BW3201">
            <v>0</v>
          </cell>
          <cell r="BX3201">
            <v>0</v>
          </cell>
          <cell r="BY3201">
            <v>0</v>
          </cell>
          <cell r="BZ3201">
            <v>0</v>
          </cell>
          <cell r="CA3201">
            <v>0</v>
          </cell>
          <cell r="CB3201">
            <v>0</v>
          </cell>
          <cell r="CC3201">
            <v>0</v>
          </cell>
          <cell r="CD3201">
            <v>0</v>
          </cell>
          <cell r="CE3201">
            <v>0</v>
          </cell>
          <cell r="CF3201">
            <v>0</v>
          </cell>
          <cell r="CG3201">
            <v>0</v>
          </cell>
          <cell r="CH3201">
            <v>0</v>
          </cell>
          <cell r="CI3201">
            <v>0</v>
          </cell>
          <cell r="CJ3201">
            <v>0</v>
          </cell>
          <cell r="CK3201">
            <v>0</v>
          </cell>
          <cell r="CL3201">
            <v>0</v>
          </cell>
          <cell r="CM3201">
            <v>0</v>
          </cell>
          <cell r="CN3201">
            <v>0</v>
          </cell>
          <cell r="CO3201">
            <v>0</v>
          </cell>
          <cell r="CP3201">
            <v>0</v>
          </cell>
          <cell r="CQ3201">
            <v>0</v>
          </cell>
          <cell r="CR3201">
            <v>0</v>
          </cell>
          <cell r="CS3201">
            <v>0</v>
          </cell>
          <cell r="CT3201">
            <v>0</v>
          </cell>
          <cell r="CU3201">
            <v>0</v>
          </cell>
          <cell r="CV3201">
            <v>0</v>
          </cell>
          <cell r="CW3201">
            <v>0</v>
          </cell>
          <cell r="CX3201">
            <v>0</v>
          </cell>
          <cell r="CY3201">
            <v>0</v>
          </cell>
          <cell r="CZ3201">
            <v>0</v>
          </cell>
          <cell r="DA3201">
            <v>0</v>
          </cell>
          <cell r="DB3201">
            <v>0</v>
          </cell>
          <cell r="DC3201">
            <v>0</v>
          </cell>
          <cell r="DD3201">
            <v>181.55303968724999</v>
          </cell>
          <cell r="DE3201">
            <v>0</v>
          </cell>
          <cell r="DG3201">
            <v>176.265087075</v>
          </cell>
          <cell r="DH3201">
            <v>1</v>
          </cell>
          <cell r="DI3201">
            <v>0.03</v>
          </cell>
          <cell r="DJ3201">
            <v>5.2879526122499998</v>
          </cell>
          <cell r="DK3201">
            <v>0.03</v>
          </cell>
          <cell r="DL3201">
            <v>0</v>
          </cell>
        </row>
        <row r="3202">
          <cell r="A3202" t="str">
            <v>LGVKIT-SMD-001</v>
          </cell>
          <cell r="B3202" t="str">
            <v>SMARTDECT - ANCORE + HUB LGV [x &lt;=10]</v>
          </cell>
          <cell r="F3202">
            <v>19000</v>
          </cell>
          <cell r="H3202">
            <v>5000</v>
          </cell>
          <cell r="I3202">
            <v>0.73684210526315796</v>
          </cell>
          <cell r="J3202" t="str">
            <v>OK</v>
          </cell>
          <cell r="K3202" t="str">
            <v>NEWZD</v>
          </cell>
          <cell r="L3202">
            <v>0</v>
          </cell>
          <cell r="M3202">
            <v>0</v>
          </cell>
          <cell r="N3202">
            <v>0</v>
          </cell>
          <cell r="O3202">
            <v>0</v>
          </cell>
          <cell r="P3202">
            <v>0</v>
          </cell>
          <cell r="Q3202">
            <v>0</v>
          </cell>
          <cell r="R3202">
            <v>0</v>
          </cell>
          <cell r="S3202">
            <v>0</v>
          </cell>
          <cell r="T3202">
            <v>0</v>
          </cell>
          <cell r="U3202">
            <v>0</v>
          </cell>
          <cell r="V3202">
            <v>0</v>
          </cell>
          <cell r="W3202">
            <v>0</v>
          </cell>
          <cell r="X3202">
            <v>0</v>
          </cell>
          <cell r="Y3202">
            <v>0</v>
          </cell>
          <cell r="Z3202">
            <v>0</v>
          </cell>
          <cell r="AA3202">
            <v>0</v>
          </cell>
          <cell r="AB3202">
            <v>0</v>
          </cell>
          <cell r="AC3202">
            <v>0</v>
          </cell>
          <cell r="AD3202">
            <v>0</v>
          </cell>
          <cell r="AE3202">
            <v>0</v>
          </cell>
          <cell r="AF3202">
            <v>0</v>
          </cell>
          <cell r="AG3202">
            <v>0</v>
          </cell>
          <cell r="AH3202">
            <v>0</v>
          </cell>
          <cell r="AI3202">
            <v>0</v>
          </cell>
          <cell r="AJ3202">
            <v>0</v>
          </cell>
          <cell r="AK3202">
            <v>0</v>
          </cell>
          <cell r="AL3202">
            <v>0</v>
          </cell>
          <cell r="AM3202">
            <v>0</v>
          </cell>
          <cell r="AN3202">
            <v>0</v>
          </cell>
          <cell r="AO3202">
            <v>0</v>
          </cell>
          <cell r="AP3202">
            <v>0</v>
          </cell>
          <cell r="AQ3202">
            <v>0</v>
          </cell>
          <cell r="AR3202">
            <v>0</v>
          </cell>
          <cell r="AS3202">
            <v>0</v>
          </cell>
          <cell r="AT3202">
            <v>0</v>
          </cell>
          <cell r="AU3202">
            <v>0</v>
          </cell>
          <cell r="AV3202">
            <v>4000</v>
          </cell>
          <cell r="AW3202">
            <v>0</v>
          </cell>
          <cell r="AX3202">
            <v>0</v>
          </cell>
          <cell r="AY3202">
            <v>0</v>
          </cell>
          <cell r="AZ3202">
            <v>0</v>
          </cell>
          <cell r="BA3202">
            <v>0</v>
          </cell>
          <cell r="BB3202">
            <v>0</v>
          </cell>
          <cell r="BC3202">
            <v>0</v>
          </cell>
          <cell r="BD3202">
            <v>0</v>
          </cell>
          <cell r="BE3202">
            <v>0</v>
          </cell>
          <cell r="BF3202">
            <v>0</v>
          </cell>
          <cell r="BG3202">
            <v>0</v>
          </cell>
          <cell r="BH3202">
            <v>0</v>
          </cell>
          <cell r="BI3202">
            <v>0</v>
          </cell>
          <cell r="BJ3202">
            <v>0</v>
          </cell>
          <cell r="BK3202">
            <v>0</v>
          </cell>
          <cell r="BL3202">
            <v>0</v>
          </cell>
          <cell r="BM3202">
            <v>0</v>
          </cell>
          <cell r="BN3202">
            <v>0</v>
          </cell>
          <cell r="BO3202">
            <v>0</v>
          </cell>
          <cell r="BP3202">
            <v>0</v>
          </cell>
          <cell r="BQ3202">
            <v>0</v>
          </cell>
          <cell r="BR3202">
            <v>0</v>
          </cell>
          <cell r="BS3202">
            <v>0</v>
          </cell>
          <cell r="BT3202">
            <v>0</v>
          </cell>
          <cell r="BU3202">
            <v>0</v>
          </cell>
          <cell r="BV3202">
            <v>0</v>
          </cell>
          <cell r="BW3202">
            <v>0</v>
          </cell>
          <cell r="BX3202">
            <v>0</v>
          </cell>
          <cell r="BY3202">
            <v>0</v>
          </cell>
          <cell r="BZ3202">
            <v>0</v>
          </cell>
          <cell r="CA3202">
            <v>0</v>
          </cell>
          <cell r="CB3202">
            <v>0</v>
          </cell>
          <cell r="CC3202">
            <v>0</v>
          </cell>
          <cell r="CD3202">
            <v>0</v>
          </cell>
          <cell r="CE3202">
            <v>0</v>
          </cell>
          <cell r="CF3202">
            <v>0</v>
          </cell>
          <cell r="CG3202">
            <v>0</v>
          </cell>
          <cell r="CH3202">
            <v>0</v>
          </cell>
          <cell r="CI3202">
            <v>0</v>
          </cell>
          <cell r="CJ3202">
            <v>0</v>
          </cell>
          <cell r="CK3202">
            <v>0</v>
          </cell>
          <cell r="CL3202">
            <v>0</v>
          </cell>
          <cell r="CM3202">
            <v>0</v>
          </cell>
          <cell r="CN3202">
            <v>0</v>
          </cell>
          <cell r="CO3202">
            <v>0</v>
          </cell>
          <cell r="CP3202">
            <v>0</v>
          </cell>
          <cell r="CQ3202">
            <v>0</v>
          </cell>
          <cell r="CR3202">
            <v>0</v>
          </cell>
          <cell r="CS3202">
            <v>0</v>
          </cell>
          <cell r="CT3202">
            <v>0</v>
          </cell>
          <cell r="CU3202">
            <v>0</v>
          </cell>
          <cell r="CV3202">
            <v>0</v>
          </cell>
          <cell r="CW3202">
            <v>1000</v>
          </cell>
          <cell r="CX3202">
            <v>0</v>
          </cell>
          <cell r="CY3202">
            <v>0</v>
          </cell>
          <cell r="CZ3202">
            <v>0</v>
          </cell>
          <cell r="DA3202">
            <v>0</v>
          </cell>
          <cell r="DB3202">
            <v>0</v>
          </cell>
          <cell r="DC3202">
            <v>0</v>
          </cell>
          <cell r="DD3202">
            <v>5000</v>
          </cell>
          <cell r="DE3202">
            <v>0</v>
          </cell>
          <cell r="DG3202">
            <v>4000</v>
          </cell>
          <cell r="DI3202">
            <v>0</v>
          </cell>
          <cell r="DJ3202">
            <v>0</v>
          </cell>
          <cell r="DK3202">
            <v>0</v>
          </cell>
          <cell r="DL3202">
            <v>0</v>
          </cell>
        </row>
        <row r="3203">
          <cell r="A3203" t="str">
            <v>LGVKIT-SMD-002</v>
          </cell>
          <cell r="B3203" t="str">
            <v>SMARTDECT - ANCORE + HUB LGV [10 &lt; x &lt;=20]</v>
          </cell>
          <cell r="F3203">
            <v>15000</v>
          </cell>
          <cell r="H3203">
            <v>5000</v>
          </cell>
          <cell r="I3203">
            <v>0.66666666666666674</v>
          </cell>
          <cell r="J3203" t="str">
            <v>OK</v>
          </cell>
          <cell r="K3203" t="str">
            <v>NEWZD</v>
          </cell>
          <cell r="L3203">
            <v>0</v>
          </cell>
          <cell r="M3203">
            <v>0</v>
          </cell>
          <cell r="N3203">
            <v>0</v>
          </cell>
          <cell r="O3203">
            <v>0</v>
          </cell>
          <cell r="P3203">
            <v>0</v>
          </cell>
          <cell r="Q3203">
            <v>0</v>
          </cell>
          <cell r="R3203">
            <v>0</v>
          </cell>
          <cell r="S3203">
            <v>0</v>
          </cell>
          <cell r="T3203">
            <v>0</v>
          </cell>
          <cell r="U3203">
            <v>0</v>
          </cell>
          <cell r="V3203">
            <v>0</v>
          </cell>
          <cell r="W3203">
            <v>0</v>
          </cell>
          <cell r="X3203">
            <v>0</v>
          </cell>
          <cell r="Y3203">
            <v>0</v>
          </cell>
          <cell r="Z3203">
            <v>0</v>
          </cell>
          <cell r="AA3203">
            <v>0</v>
          </cell>
          <cell r="AB3203">
            <v>0</v>
          </cell>
          <cell r="AC3203">
            <v>0</v>
          </cell>
          <cell r="AD3203">
            <v>0</v>
          </cell>
          <cell r="AE3203">
            <v>0</v>
          </cell>
          <cell r="AF3203">
            <v>0</v>
          </cell>
          <cell r="AG3203">
            <v>0</v>
          </cell>
          <cell r="AH3203">
            <v>0</v>
          </cell>
          <cell r="AI3203">
            <v>0</v>
          </cell>
          <cell r="AJ3203">
            <v>0</v>
          </cell>
          <cell r="AK3203">
            <v>0</v>
          </cell>
          <cell r="AL3203">
            <v>0</v>
          </cell>
          <cell r="AM3203">
            <v>0</v>
          </cell>
          <cell r="AN3203">
            <v>0</v>
          </cell>
          <cell r="AO3203">
            <v>0</v>
          </cell>
          <cell r="AP3203">
            <v>0</v>
          </cell>
          <cell r="AQ3203">
            <v>0</v>
          </cell>
          <cell r="AR3203">
            <v>0</v>
          </cell>
          <cell r="AS3203">
            <v>0</v>
          </cell>
          <cell r="AT3203">
            <v>0</v>
          </cell>
          <cell r="AU3203">
            <v>0</v>
          </cell>
          <cell r="AV3203">
            <v>4000</v>
          </cell>
          <cell r="AW3203">
            <v>0</v>
          </cell>
          <cell r="AX3203">
            <v>0</v>
          </cell>
          <cell r="AY3203">
            <v>0</v>
          </cell>
          <cell r="AZ3203">
            <v>0</v>
          </cell>
          <cell r="BA3203">
            <v>0</v>
          </cell>
          <cell r="BB3203">
            <v>0</v>
          </cell>
          <cell r="BC3203">
            <v>0</v>
          </cell>
          <cell r="BD3203">
            <v>0</v>
          </cell>
          <cell r="BE3203">
            <v>0</v>
          </cell>
          <cell r="BF3203">
            <v>0</v>
          </cell>
          <cell r="BG3203">
            <v>0</v>
          </cell>
          <cell r="BH3203">
            <v>0</v>
          </cell>
          <cell r="BI3203">
            <v>0</v>
          </cell>
          <cell r="BJ3203">
            <v>0</v>
          </cell>
          <cell r="BK3203">
            <v>0</v>
          </cell>
          <cell r="BL3203">
            <v>0</v>
          </cell>
          <cell r="BM3203">
            <v>0</v>
          </cell>
          <cell r="BN3203">
            <v>0</v>
          </cell>
          <cell r="BO3203">
            <v>0</v>
          </cell>
          <cell r="BP3203">
            <v>0</v>
          </cell>
          <cell r="BQ3203">
            <v>0</v>
          </cell>
          <cell r="BR3203">
            <v>0</v>
          </cell>
          <cell r="BS3203">
            <v>0</v>
          </cell>
          <cell r="BT3203">
            <v>0</v>
          </cell>
          <cell r="BU3203">
            <v>0</v>
          </cell>
          <cell r="BV3203">
            <v>0</v>
          </cell>
          <cell r="BW3203">
            <v>0</v>
          </cell>
          <cell r="BX3203">
            <v>0</v>
          </cell>
          <cell r="BY3203">
            <v>0</v>
          </cell>
          <cell r="BZ3203">
            <v>0</v>
          </cell>
          <cell r="CA3203">
            <v>0</v>
          </cell>
          <cell r="CB3203">
            <v>0</v>
          </cell>
          <cell r="CC3203">
            <v>0</v>
          </cell>
          <cell r="CD3203">
            <v>0</v>
          </cell>
          <cell r="CE3203">
            <v>0</v>
          </cell>
          <cell r="CF3203">
            <v>0</v>
          </cell>
          <cell r="CG3203">
            <v>0</v>
          </cell>
          <cell r="CH3203">
            <v>0</v>
          </cell>
          <cell r="CI3203">
            <v>0</v>
          </cell>
          <cell r="CJ3203">
            <v>0</v>
          </cell>
          <cell r="CK3203">
            <v>0</v>
          </cell>
          <cell r="CL3203">
            <v>0</v>
          </cell>
          <cell r="CM3203">
            <v>0</v>
          </cell>
          <cell r="CN3203">
            <v>0</v>
          </cell>
          <cell r="CO3203">
            <v>0</v>
          </cell>
          <cell r="CP3203">
            <v>0</v>
          </cell>
          <cell r="CQ3203">
            <v>0</v>
          </cell>
          <cell r="CR3203">
            <v>0</v>
          </cell>
          <cell r="CS3203">
            <v>0</v>
          </cell>
          <cell r="CT3203">
            <v>0</v>
          </cell>
          <cell r="CU3203">
            <v>0</v>
          </cell>
          <cell r="CV3203">
            <v>0</v>
          </cell>
          <cell r="CW3203">
            <v>1000</v>
          </cell>
          <cell r="CX3203">
            <v>0</v>
          </cell>
          <cell r="CY3203">
            <v>0</v>
          </cell>
          <cell r="CZ3203">
            <v>0</v>
          </cell>
          <cell r="DA3203">
            <v>0</v>
          </cell>
          <cell r="DB3203">
            <v>0</v>
          </cell>
          <cell r="DC3203">
            <v>0</v>
          </cell>
          <cell r="DD3203">
            <v>5000</v>
          </cell>
          <cell r="DE3203">
            <v>0</v>
          </cell>
          <cell r="DG3203">
            <v>4000</v>
          </cell>
          <cell r="DI3203">
            <v>0</v>
          </cell>
          <cell r="DJ3203">
            <v>0</v>
          </cell>
          <cell r="DK3203">
            <v>0</v>
          </cell>
          <cell r="DL3203">
            <v>0</v>
          </cell>
        </row>
        <row r="3204">
          <cell r="A3204" t="str">
            <v>LGVKIT-SMD-003</v>
          </cell>
          <cell r="B3204" t="str">
            <v>SMARTDECT - ANCORE + HUB LGV [x &gt; 20]</v>
          </cell>
          <cell r="F3204">
            <v>13000</v>
          </cell>
          <cell r="H3204">
            <v>5000</v>
          </cell>
          <cell r="I3204">
            <v>0.61538461538461542</v>
          </cell>
          <cell r="J3204" t="str">
            <v>OK</v>
          </cell>
          <cell r="K3204" t="str">
            <v>NEWZD</v>
          </cell>
          <cell r="L3204">
            <v>0</v>
          </cell>
          <cell r="M3204">
            <v>0</v>
          </cell>
          <cell r="N3204">
            <v>0</v>
          </cell>
          <cell r="O3204">
            <v>0</v>
          </cell>
          <cell r="P3204">
            <v>0</v>
          </cell>
          <cell r="Q3204">
            <v>0</v>
          </cell>
          <cell r="R3204">
            <v>0</v>
          </cell>
          <cell r="S3204">
            <v>0</v>
          </cell>
          <cell r="T3204">
            <v>0</v>
          </cell>
          <cell r="U3204">
            <v>0</v>
          </cell>
          <cell r="V3204">
            <v>0</v>
          </cell>
          <cell r="W3204">
            <v>0</v>
          </cell>
          <cell r="X3204">
            <v>0</v>
          </cell>
          <cell r="Y3204">
            <v>0</v>
          </cell>
          <cell r="Z3204">
            <v>0</v>
          </cell>
          <cell r="AA3204">
            <v>0</v>
          </cell>
          <cell r="AB3204">
            <v>0</v>
          </cell>
          <cell r="AC3204">
            <v>0</v>
          </cell>
          <cell r="AD3204">
            <v>0</v>
          </cell>
          <cell r="AE3204">
            <v>0</v>
          </cell>
          <cell r="AF3204">
            <v>0</v>
          </cell>
          <cell r="AG3204">
            <v>0</v>
          </cell>
          <cell r="AH3204">
            <v>0</v>
          </cell>
          <cell r="AI3204">
            <v>0</v>
          </cell>
          <cell r="AJ3204">
            <v>0</v>
          </cell>
          <cell r="AK3204">
            <v>0</v>
          </cell>
          <cell r="AL3204">
            <v>0</v>
          </cell>
          <cell r="AM3204">
            <v>0</v>
          </cell>
          <cell r="AN3204">
            <v>0</v>
          </cell>
          <cell r="AO3204">
            <v>0</v>
          </cell>
          <cell r="AP3204">
            <v>0</v>
          </cell>
          <cell r="AQ3204">
            <v>0</v>
          </cell>
          <cell r="AR3204">
            <v>0</v>
          </cell>
          <cell r="AS3204">
            <v>0</v>
          </cell>
          <cell r="AT3204">
            <v>0</v>
          </cell>
          <cell r="AU3204">
            <v>0</v>
          </cell>
          <cell r="AV3204">
            <v>4000</v>
          </cell>
          <cell r="AW3204">
            <v>0</v>
          </cell>
          <cell r="AX3204">
            <v>0</v>
          </cell>
          <cell r="AY3204">
            <v>0</v>
          </cell>
          <cell r="AZ3204">
            <v>0</v>
          </cell>
          <cell r="BA3204">
            <v>0</v>
          </cell>
          <cell r="BB3204">
            <v>0</v>
          </cell>
          <cell r="BC3204">
            <v>0</v>
          </cell>
          <cell r="BD3204">
            <v>0</v>
          </cell>
          <cell r="BE3204">
            <v>0</v>
          </cell>
          <cell r="BF3204">
            <v>0</v>
          </cell>
          <cell r="BG3204">
            <v>0</v>
          </cell>
          <cell r="BH3204">
            <v>0</v>
          </cell>
          <cell r="BI3204">
            <v>0</v>
          </cell>
          <cell r="BJ3204">
            <v>0</v>
          </cell>
          <cell r="BK3204">
            <v>0</v>
          </cell>
          <cell r="BL3204">
            <v>0</v>
          </cell>
          <cell r="BM3204">
            <v>0</v>
          </cell>
          <cell r="BN3204">
            <v>0</v>
          </cell>
          <cell r="BO3204">
            <v>0</v>
          </cell>
          <cell r="BP3204">
            <v>0</v>
          </cell>
          <cell r="BQ3204">
            <v>0</v>
          </cell>
          <cell r="BR3204">
            <v>0</v>
          </cell>
          <cell r="BS3204">
            <v>0</v>
          </cell>
          <cell r="BT3204">
            <v>0</v>
          </cell>
          <cell r="BU3204">
            <v>0</v>
          </cell>
          <cell r="BV3204">
            <v>0</v>
          </cell>
          <cell r="BW3204">
            <v>0</v>
          </cell>
          <cell r="BX3204">
            <v>0</v>
          </cell>
          <cell r="BY3204">
            <v>0</v>
          </cell>
          <cell r="BZ3204">
            <v>0</v>
          </cell>
          <cell r="CA3204">
            <v>0</v>
          </cell>
          <cell r="CB3204">
            <v>0</v>
          </cell>
          <cell r="CC3204">
            <v>0</v>
          </cell>
          <cell r="CD3204">
            <v>0</v>
          </cell>
          <cell r="CE3204">
            <v>0</v>
          </cell>
          <cell r="CF3204">
            <v>0</v>
          </cell>
          <cell r="CG3204">
            <v>0</v>
          </cell>
          <cell r="CH3204">
            <v>0</v>
          </cell>
          <cell r="CI3204">
            <v>0</v>
          </cell>
          <cell r="CJ3204">
            <v>0</v>
          </cell>
          <cell r="CK3204">
            <v>0</v>
          </cell>
          <cell r="CL3204">
            <v>0</v>
          </cell>
          <cell r="CM3204">
            <v>0</v>
          </cell>
          <cell r="CN3204">
            <v>0</v>
          </cell>
          <cell r="CO3204">
            <v>0</v>
          </cell>
          <cell r="CP3204">
            <v>0</v>
          </cell>
          <cell r="CQ3204">
            <v>0</v>
          </cell>
          <cell r="CR3204">
            <v>0</v>
          </cell>
          <cell r="CS3204">
            <v>0</v>
          </cell>
          <cell r="CT3204">
            <v>0</v>
          </cell>
          <cell r="CU3204">
            <v>0</v>
          </cell>
          <cell r="CV3204">
            <v>0</v>
          </cell>
          <cell r="CW3204">
            <v>1000</v>
          </cell>
          <cell r="CX3204">
            <v>0</v>
          </cell>
          <cell r="CY3204">
            <v>0</v>
          </cell>
          <cell r="CZ3204">
            <v>0</v>
          </cell>
          <cell r="DA3204">
            <v>0</v>
          </cell>
          <cell r="DB3204">
            <v>0</v>
          </cell>
          <cell r="DC3204">
            <v>0</v>
          </cell>
          <cell r="DD3204">
            <v>5000</v>
          </cell>
          <cell r="DE3204">
            <v>0</v>
          </cell>
          <cell r="DG3204">
            <v>4000</v>
          </cell>
          <cell r="DI3204">
            <v>0</v>
          </cell>
          <cell r="DJ3204">
            <v>0</v>
          </cell>
          <cell r="DK3204">
            <v>0</v>
          </cell>
          <cell r="DL3204">
            <v>0</v>
          </cell>
        </row>
        <row r="3205">
          <cell r="A3205" t="str">
            <v>LGVKIT-SMD-RF1</v>
          </cell>
          <cell r="B3205" t="str">
            <v>SMARTDECT - ANCORE + HUB RETROFIT LGV [x &lt;=10]</v>
          </cell>
          <cell r="F3205">
            <v>23000</v>
          </cell>
          <cell r="H3205">
            <v>4000</v>
          </cell>
          <cell r="I3205">
            <v>0.82608695652173914</v>
          </cell>
          <cell r="J3205" t="str">
            <v>OK</v>
          </cell>
          <cell r="K3205" t="str">
            <v>NEWZD</v>
          </cell>
          <cell r="L3205">
            <v>0</v>
          </cell>
          <cell r="M3205">
            <v>0</v>
          </cell>
          <cell r="N3205">
            <v>0</v>
          </cell>
          <cell r="O3205">
            <v>0</v>
          </cell>
          <cell r="P3205">
            <v>0</v>
          </cell>
          <cell r="Q3205">
            <v>0</v>
          </cell>
          <cell r="R3205">
            <v>0</v>
          </cell>
          <cell r="S3205">
            <v>0</v>
          </cell>
          <cell r="T3205">
            <v>0</v>
          </cell>
          <cell r="U3205">
            <v>0</v>
          </cell>
          <cell r="V3205">
            <v>0</v>
          </cell>
          <cell r="W3205">
            <v>0</v>
          </cell>
          <cell r="X3205">
            <v>0</v>
          </cell>
          <cell r="Y3205">
            <v>0</v>
          </cell>
          <cell r="Z3205">
            <v>0</v>
          </cell>
          <cell r="AA3205">
            <v>0</v>
          </cell>
          <cell r="AB3205">
            <v>0</v>
          </cell>
          <cell r="AC3205">
            <v>0</v>
          </cell>
          <cell r="AD3205">
            <v>0</v>
          </cell>
          <cell r="AE3205">
            <v>0</v>
          </cell>
          <cell r="AF3205">
            <v>0</v>
          </cell>
          <cell r="AG3205">
            <v>0</v>
          </cell>
          <cell r="AH3205">
            <v>0</v>
          </cell>
          <cell r="AI3205">
            <v>0</v>
          </cell>
          <cell r="AJ3205">
            <v>0</v>
          </cell>
          <cell r="AK3205">
            <v>0</v>
          </cell>
          <cell r="AL3205">
            <v>0</v>
          </cell>
          <cell r="AM3205">
            <v>0</v>
          </cell>
          <cell r="AN3205">
            <v>0</v>
          </cell>
          <cell r="AO3205">
            <v>0</v>
          </cell>
          <cell r="AP3205">
            <v>0</v>
          </cell>
          <cell r="AQ3205">
            <v>0</v>
          </cell>
          <cell r="AR3205">
            <v>0</v>
          </cell>
          <cell r="AS3205">
            <v>0</v>
          </cell>
          <cell r="AT3205">
            <v>0</v>
          </cell>
          <cell r="AU3205">
            <v>0</v>
          </cell>
          <cell r="AV3205">
            <v>4000</v>
          </cell>
          <cell r="AW3205">
            <v>0</v>
          </cell>
          <cell r="AX3205">
            <v>0</v>
          </cell>
          <cell r="AY3205">
            <v>0</v>
          </cell>
          <cell r="AZ3205">
            <v>0</v>
          </cell>
          <cell r="BA3205">
            <v>0</v>
          </cell>
          <cell r="BB3205">
            <v>0</v>
          </cell>
          <cell r="BC3205">
            <v>0</v>
          </cell>
          <cell r="BD3205">
            <v>0</v>
          </cell>
          <cell r="BE3205">
            <v>0</v>
          </cell>
          <cell r="BF3205">
            <v>0</v>
          </cell>
          <cell r="BG3205">
            <v>0</v>
          </cell>
          <cell r="BH3205">
            <v>0</v>
          </cell>
          <cell r="BI3205">
            <v>0</v>
          </cell>
          <cell r="BJ3205">
            <v>0</v>
          </cell>
          <cell r="BK3205">
            <v>0</v>
          </cell>
          <cell r="BL3205">
            <v>0</v>
          </cell>
          <cell r="BM3205">
            <v>0</v>
          </cell>
          <cell r="BN3205">
            <v>0</v>
          </cell>
          <cell r="BO3205">
            <v>0</v>
          </cell>
          <cell r="BP3205">
            <v>0</v>
          </cell>
          <cell r="BQ3205">
            <v>0</v>
          </cell>
          <cell r="BR3205">
            <v>0</v>
          </cell>
          <cell r="BS3205">
            <v>0</v>
          </cell>
          <cell r="BT3205">
            <v>0</v>
          </cell>
          <cell r="BU3205">
            <v>0</v>
          </cell>
          <cell r="BV3205">
            <v>0</v>
          </cell>
          <cell r="BW3205">
            <v>0</v>
          </cell>
          <cell r="BX3205">
            <v>0</v>
          </cell>
          <cell r="BY3205">
            <v>0</v>
          </cell>
          <cell r="BZ3205">
            <v>0</v>
          </cell>
          <cell r="CA3205">
            <v>0</v>
          </cell>
          <cell r="CB3205">
            <v>0</v>
          </cell>
          <cell r="CC3205">
            <v>0</v>
          </cell>
          <cell r="CD3205">
            <v>0</v>
          </cell>
          <cell r="CE3205">
            <v>0</v>
          </cell>
          <cell r="CF3205">
            <v>0</v>
          </cell>
          <cell r="CG3205">
            <v>0</v>
          </cell>
          <cell r="CH3205">
            <v>0</v>
          </cell>
          <cell r="CI3205">
            <v>0</v>
          </cell>
          <cell r="CJ3205">
            <v>0</v>
          </cell>
          <cell r="CK3205">
            <v>0</v>
          </cell>
          <cell r="CL3205">
            <v>0</v>
          </cell>
          <cell r="CM3205">
            <v>0</v>
          </cell>
          <cell r="CN3205">
            <v>0</v>
          </cell>
          <cell r="CO3205">
            <v>0</v>
          </cell>
          <cell r="CP3205">
            <v>0</v>
          </cell>
          <cell r="CQ3205">
            <v>0</v>
          </cell>
          <cell r="CR3205">
            <v>0</v>
          </cell>
          <cell r="CS3205">
            <v>0</v>
          </cell>
          <cell r="CT3205">
            <v>0</v>
          </cell>
          <cell r="CU3205">
            <v>0</v>
          </cell>
          <cell r="CV3205">
            <v>0</v>
          </cell>
          <cell r="CW3205">
            <v>0</v>
          </cell>
          <cell r="CX3205">
            <v>0</v>
          </cell>
          <cell r="CY3205">
            <v>0</v>
          </cell>
          <cell r="CZ3205">
            <v>0</v>
          </cell>
          <cell r="DA3205">
            <v>0</v>
          </cell>
          <cell r="DB3205">
            <v>0</v>
          </cell>
          <cell r="DC3205">
            <v>0</v>
          </cell>
          <cell r="DD3205">
            <v>4000</v>
          </cell>
          <cell r="DE3205">
            <v>0</v>
          </cell>
          <cell r="DG3205">
            <v>4000</v>
          </cell>
          <cell r="DI3205">
            <v>0</v>
          </cell>
          <cell r="DJ3205">
            <v>0</v>
          </cell>
          <cell r="DK3205">
            <v>0</v>
          </cell>
          <cell r="DL3205">
            <v>0</v>
          </cell>
        </row>
        <row r="3206">
          <cell r="A3206" t="str">
            <v>LGVKIT-SMD-RF2</v>
          </cell>
          <cell r="B3206" t="str">
            <v>SMARTDECT - ANCORE + HUB RETROFIT LGV [10 &lt; x &lt;=20]</v>
          </cell>
          <cell r="F3206">
            <v>19000</v>
          </cell>
          <cell r="H3206">
            <v>4000</v>
          </cell>
          <cell r="I3206">
            <v>0.78947368421052633</v>
          </cell>
          <cell r="J3206" t="str">
            <v>OK</v>
          </cell>
          <cell r="K3206" t="str">
            <v>NEWZD</v>
          </cell>
          <cell r="L3206">
            <v>0</v>
          </cell>
          <cell r="M3206">
            <v>0</v>
          </cell>
          <cell r="N3206">
            <v>0</v>
          </cell>
          <cell r="O3206">
            <v>0</v>
          </cell>
          <cell r="P3206">
            <v>0</v>
          </cell>
          <cell r="Q3206">
            <v>0</v>
          </cell>
          <cell r="R3206">
            <v>0</v>
          </cell>
          <cell r="S3206">
            <v>0</v>
          </cell>
          <cell r="T3206">
            <v>0</v>
          </cell>
          <cell r="U3206">
            <v>0</v>
          </cell>
          <cell r="V3206">
            <v>0</v>
          </cell>
          <cell r="W3206">
            <v>0</v>
          </cell>
          <cell r="X3206">
            <v>0</v>
          </cell>
          <cell r="Y3206">
            <v>0</v>
          </cell>
          <cell r="Z3206">
            <v>0</v>
          </cell>
          <cell r="AA3206">
            <v>0</v>
          </cell>
          <cell r="AB3206">
            <v>0</v>
          </cell>
          <cell r="AC3206">
            <v>0</v>
          </cell>
          <cell r="AD3206">
            <v>0</v>
          </cell>
          <cell r="AE3206">
            <v>0</v>
          </cell>
          <cell r="AF3206">
            <v>0</v>
          </cell>
          <cell r="AG3206">
            <v>0</v>
          </cell>
          <cell r="AH3206">
            <v>0</v>
          </cell>
          <cell r="AI3206">
            <v>0</v>
          </cell>
          <cell r="AJ3206">
            <v>0</v>
          </cell>
          <cell r="AK3206">
            <v>0</v>
          </cell>
          <cell r="AL3206">
            <v>0</v>
          </cell>
          <cell r="AM3206">
            <v>0</v>
          </cell>
          <cell r="AN3206">
            <v>0</v>
          </cell>
          <cell r="AO3206">
            <v>0</v>
          </cell>
          <cell r="AP3206">
            <v>0</v>
          </cell>
          <cell r="AQ3206">
            <v>0</v>
          </cell>
          <cell r="AR3206">
            <v>0</v>
          </cell>
          <cell r="AS3206">
            <v>0</v>
          </cell>
          <cell r="AT3206">
            <v>0</v>
          </cell>
          <cell r="AU3206">
            <v>0</v>
          </cell>
          <cell r="AV3206">
            <v>4000</v>
          </cell>
          <cell r="AW3206">
            <v>0</v>
          </cell>
          <cell r="AX3206">
            <v>0</v>
          </cell>
          <cell r="AY3206">
            <v>0</v>
          </cell>
          <cell r="AZ3206">
            <v>0</v>
          </cell>
          <cell r="BA3206">
            <v>0</v>
          </cell>
          <cell r="BB3206">
            <v>0</v>
          </cell>
          <cell r="BC3206">
            <v>0</v>
          </cell>
          <cell r="BD3206">
            <v>0</v>
          </cell>
          <cell r="BE3206">
            <v>0</v>
          </cell>
          <cell r="BF3206">
            <v>0</v>
          </cell>
          <cell r="BG3206">
            <v>0</v>
          </cell>
          <cell r="BH3206">
            <v>0</v>
          </cell>
          <cell r="BI3206">
            <v>0</v>
          </cell>
          <cell r="BJ3206">
            <v>0</v>
          </cell>
          <cell r="BK3206">
            <v>0</v>
          </cell>
          <cell r="BL3206">
            <v>0</v>
          </cell>
          <cell r="BM3206">
            <v>0</v>
          </cell>
          <cell r="BN3206">
            <v>0</v>
          </cell>
          <cell r="BO3206">
            <v>0</v>
          </cell>
          <cell r="BP3206">
            <v>0</v>
          </cell>
          <cell r="BQ3206">
            <v>0</v>
          </cell>
          <cell r="BR3206">
            <v>0</v>
          </cell>
          <cell r="BS3206">
            <v>0</v>
          </cell>
          <cell r="BT3206">
            <v>0</v>
          </cell>
          <cell r="BU3206">
            <v>0</v>
          </cell>
          <cell r="BV3206">
            <v>0</v>
          </cell>
          <cell r="BW3206">
            <v>0</v>
          </cell>
          <cell r="BX3206">
            <v>0</v>
          </cell>
          <cell r="BY3206">
            <v>0</v>
          </cell>
          <cell r="BZ3206">
            <v>0</v>
          </cell>
          <cell r="CA3206">
            <v>0</v>
          </cell>
          <cell r="CB3206">
            <v>0</v>
          </cell>
          <cell r="CC3206">
            <v>0</v>
          </cell>
          <cell r="CD3206">
            <v>0</v>
          </cell>
          <cell r="CE3206">
            <v>0</v>
          </cell>
          <cell r="CF3206">
            <v>0</v>
          </cell>
          <cell r="CG3206">
            <v>0</v>
          </cell>
          <cell r="CH3206">
            <v>0</v>
          </cell>
          <cell r="CI3206">
            <v>0</v>
          </cell>
          <cell r="CJ3206">
            <v>0</v>
          </cell>
          <cell r="CK3206">
            <v>0</v>
          </cell>
          <cell r="CL3206">
            <v>0</v>
          </cell>
          <cell r="CM3206">
            <v>0</v>
          </cell>
          <cell r="CN3206">
            <v>0</v>
          </cell>
          <cell r="CO3206">
            <v>0</v>
          </cell>
          <cell r="CP3206">
            <v>0</v>
          </cell>
          <cell r="CQ3206">
            <v>0</v>
          </cell>
          <cell r="CR3206">
            <v>0</v>
          </cell>
          <cell r="CS3206">
            <v>0</v>
          </cell>
          <cell r="CT3206">
            <v>0</v>
          </cell>
          <cell r="CU3206">
            <v>0</v>
          </cell>
          <cell r="CV3206">
            <v>0</v>
          </cell>
          <cell r="CW3206">
            <v>0</v>
          </cell>
          <cell r="CX3206">
            <v>0</v>
          </cell>
          <cell r="CY3206">
            <v>0</v>
          </cell>
          <cell r="CZ3206">
            <v>0</v>
          </cell>
          <cell r="DA3206">
            <v>0</v>
          </cell>
          <cell r="DB3206">
            <v>0</v>
          </cell>
          <cell r="DC3206">
            <v>0</v>
          </cell>
          <cell r="DD3206">
            <v>4000</v>
          </cell>
          <cell r="DE3206">
            <v>0</v>
          </cell>
          <cell r="DG3206">
            <v>4000</v>
          </cell>
          <cell r="DI3206">
            <v>0</v>
          </cell>
          <cell r="DJ3206">
            <v>0</v>
          </cell>
          <cell r="DK3206">
            <v>0</v>
          </cell>
          <cell r="DL3206">
            <v>0</v>
          </cell>
        </row>
        <row r="3207">
          <cell r="A3207" t="str">
            <v>LGVKIT-SMD-RF3</v>
          </cell>
          <cell r="B3207" t="str">
            <v>SMARTDECT - ANCORE + HUB RETROFIT LGV [x &gt; 20]</v>
          </cell>
          <cell r="F3207">
            <v>17000</v>
          </cell>
          <cell r="H3207">
            <v>4000</v>
          </cell>
          <cell r="I3207">
            <v>0.76470588235294112</v>
          </cell>
          <cell r="J3207" t="str">
            <v>OK</v>
          </cell>
          <cell r="K3207" t="str">
            <v>NEWZD</v>
          </cell>
          <cell r="L3207">
            <v>0</v>
          </cell>
          <cell r="M3207">
            <v>0</v>
          </cell>
          <cell r="N3207">
            <v>0</v>
          </cell>
          <cell r="O3207">
            <v>0</v>
          </cell>
          <cell r="P3207">
            <v>0</v>
          </cell>
          <cell r="Q3207">
            <v>0</v>
          </cell>
          <cell r="R3207">
            <v>0</v>
          </cell>
          <cell r="S3207">
            <v>0</v>
          </cell>
          <cell r="T3207">
            <v>0</v>
          </cell>
          <cell r="U3207">
            <v>0</v>
          </cell>
          <cell r="V3207">
            <v>0</v>
          </cell>
          <cell r="W3207">
            <v>0</v>
          </cell>
          <cell r="X3207">
            <v>0</v>
          </cell>
          <cell r="Y3207">
            <v>0</v>
          </cell>
          <cell r="Z3207">
            <v>0</v>
          </cell>
          <cell r="AA3207">
            <v>0</v>
          </cell>
          <cell r="AB3207">
            <v>0</v>
          </cell>
          <cell r="AC3207">
            <v>0</v>
          </cell>
          <cell r="AD3207">
            <v>0</v>
          </cell>
          <cell r="AE3207">
            <v>0</v>
          </cell>
          <cell r="AF3207">
            <v>0</v>
          </cell>
          <cell r="AG3207">
            <v>0</v>
          </cell>
          <cell r="AH3207">
            <v>0</v>
          </cell>
          <cell r="AI3207">
            <v>0</v>
          </cell>
          <cell r="AJ3207">
            <v>0</v>
          </cell>
          <cell r="AK3207">
            <v>0</v>
          </cell>
          <cell r="AL3207">
            <v>0</v>
          </cell>
          <cell r="AM3207">
            <v>0</v>
          </cell>
          <cell r="AN3207">
            <v>0</v>
          </cell>
          <cell r="AO3207">
            <v>0</v>
          </cell>
          <cell r="AP3207">
            <v>0</v>
          </cell>
          <cell r="AQ3207">
            <v>0</v>
          </cell>
          <cell r="AR3207">
            <v>0</v>
          </cell>
          <cell r="AS3207">
            <v>0</v>
          </cell>
          <cell r="AT3207">
            <v>0</v>
          </cell>
          <cell r="AU3207">
            <v>0</v>
          </cell>
          <cell r="AV3207">
            <v>4000</v>
          </cell>
          <cell r="AW3207">
            <v>0</v>
          </cell>
          <cell r="AX3207">
            <v>0</v>
          </cell>
          <cell r="AY3207">
            <v>0</v>
          </cell>
          <cell r="AZ3207">
            <v>0</v>
          </cell>
          <cell r="BA3207">
            <v>0</v>
          </cell>
          <cell r="BB3207">
            <v>0</v>
          </cell>
          <cell r="BC3207">
            <v>0</v>
          </cell>
          <cell r="BD3207">
            <v>0</v>
          </cell>
          <cell r="BE3207">
            <v>0</v>
          </cell>
          <cell r="BF3207">
            <v>0</v>
          </cell>
          <cell r="BG3207">
            <v>0</v>
          </cell>
          <cell r="BH3207">
            <v>0</v>
          </cell>
          <cell r="BI3207">
            <v>0</v>
          </cell>
          <cell r="BJ3207">
            <v>0</v>
          </cell>
          <cell r="BK3207">
            <v>0</v>
          </cell>
          <cell r="BL3207">
            <v>0</v>
          </cell>
          <cell r="BM3207">
            <v>0</v>
          </cell>
          <cell r="BN3207">
            <v>0</v>
          </cell>
          <cell r="BO3207">
            <v>0</v>
          </cell>
          <cell r="BP3207">
            <v>0</v>
          </cell>
          <cell r="BQ3207">
            <v>0</v>
          </cell>
          <cell r="BR3207">
            <v>0</v>
          </cell>
          <cell r="BS3207">
            <v>0</v>
          </cell>
          <cell r="BT3207">
            <v>0</v>
          </cell>
          <cell r="BU3207">
            <v>0</v>
          </cell>
          <cell r="BV3207">
            <v>0</v>
          </cell>
          <cell r="BW3207">
            <v>0</v>
          </cell>
          <cell r="BX3207">
            <v>0</v>
          </cell>
          <cell r="BY3207">
            <v>0</v>
          </cell>
          <cell r="BZ3207">
            <v>0</v>
          </cell>
          <cell r="CA3207">
            <v>0</v>
          </cell>
          <cell r="CB3207">
            <v>0</v>
          </cell>
          <cell r="CC3207">
            <v>0</v>
          </cell>
          <cell r="CD3207">
            <v>0</v>
          </cell>
          <cell r="CE3207">
            <v>0</v>
          </cell>
          <cell r="CF3207">
            <v>0</v>
          </cell>
          <cell r="CG3207">
            <v>0</v>
          </cell>
          <cell r="CH3207">
            <v>0</v>
          </cell>
          <cell r="CI3207">
            <v>0</v>
          </cell>
          <cell r="CJ3207">
            <v>0</v>
          </cell>
          <cell r="CK3207">
            <v>0</v>
          </cell>
          <cell r="CL3207">
            <v>0</v>
          </cell>
          <cell r="CM3207">
            <v>0</v>
          </cell>
          <cell r="CN3207">
            <v>0</v>
          </cell>
          <cell r="CO3207">
            <v>0</v>
          </cell>
          <cell r="CP3207">
            <v>0</v>
          </cell>
          <cell r="CQ3207">
            <v>0</v>
          </cell>
          <cell r="CR3207">
            <v>0</v>
          </cell>
          <cell r="CS3207">
            <v>0</v>
          </cell>
          <cell r="CT3207">
            <v>0</v>
          </cell>
          <cell r="CU3207">
            <v>0</v>
          </cell>
          <cell r="CV3207">
            <v>0</v>
          </cell>
          <cell r="CW3207">
            <v>0</v>
          </cell>
          <cell r="CX3207">
            <v>0</v>
          </cell>
          <cell r="CY3207">
            <v>0</v>
          </cell>
          <cell r="CZ3207">
            <v>0</v>
          </cell>
          <cell r="DA3207">
            <v>0</v>
          </cell>
          <cell r="DB3207">
            <v>0</v>
          </cell>
          <cell r="DC3207">
            <v>0</v>
          </cell>
          <cell r="DD3207">
            <v>4000</v>
          </cell>
          <cell r="DE3207">
            <v>0</v>
          </cell>
          <cell r="DG3207">
            <v>4000</v>
          </cell>
          <cell r="DI3207">
            <v>0</v>
          </cell>
          <cell r="DJ3207">
            <v>0</v>
          </cell>
          <cell r="DK3207">
            <v>0</v>
          </cell>
          <cell r="DL3207">
            <v>0</v>
          </cell>
        </row>
        <row r="3208">
          <cell r="A3208" t="str">
            <v>SMARTDECT-LGV</v>
          </cell>
          <cell r="B3208" t="str">
            <v>SMARTDECT - LICENZA LGV</v>
          </cell>
          <cell r="F3208">
            <v>1200</v>
          </cell>
          <cell r="H3208">
            <v>0</v>
          </cell>
          <cell r="I3208">
            <v>1</v>
          </cell>
          <cell r="J3208" t="str">
            <v>OK</v>
          </cell>
          <cell r="K3208" t="str">
            <v>NEWZD</v>
          </cell>
          <cell r="L3208">
            <v>0</v>
          </cell>
          <cell r="M3208">
            <v>0</v>
          </cell>
          <cell r="N3208">
            <v>0</v>
          </cell>
          <cell r="O3208">
            <v>0</v>
          </cell>
          <cell r="P3208">
            <v>0</v>
          </cell>
          <cell r="Q3208">
            <v>0</v>
          </cell>
          <cell r="R3208">
            <v>0</v>
          </cell>
          <cell r="S3208">
            <v>0</v>
          </cell>
          <cell r="T3208">
            <v>0</v>
          </cell>
          <cell r="U3208">
            <v>0</v>
          </cell>
          <cell r="V3208">
            <v>0</v>
          </cell>
          <cell r="W3208">
            <v>0</v>
          </cell>
          <cell r="X3208">
            <v>0</v>
          </cell>
          <cell r="Y3208">
            <v>0</v>
          </cell>
          <cell r="Z3208">
            <v>0</v>
          </cell>
          <cell r="AA3208">
            <v>0</v>
          </cell>
          <cell r="AB3208">
            <v>0</v>
          </cell>
          <cell r="AC3208">
            <v>0</v>
          </cell>
          <cell r="AD3208">
            <v>0</v>
          </cell>
          <cell r="AE3208">
            <v>0</v>
          </cell>
          <cell r="AF3208">
            <v>0</v>
          </cell>
          <cell r="AG3208">
            <v>0</v>
          </cell>
          <cell r="AH3208">
            <v>0</v>
          </cell>
          <cell r="AI3208">
            <v>0</v>
          </cell>
          <cell r="AJ3208">
            <v>0</v>
          </cell>
          <cell r="AK3208">
            <v>0</v>
          </cell>
          <cell r="AL3208">
            <v>0</v>
          </cell>
          <cell r="AM3208">
            <v>0</v>
          </cell>
          <cell r="AN3208">
            <v>0</v>
          </cell>
          <cell r="AO3208">
            <v>0</v>
          </cell>
          <cell r="AP3208">
            <v>0</v>
          </cell>
          <cell r="AQ3208">
            <v>0</v>
          </cell>
          <cell r="AR3208">
            <v>0</v>
          </cell>
          <cell r="AS3208">
            <v>0</v>
          </cell>
          <cell r="AT3208">
            <v>0</v>
          </cell>
          <cell r="AU3208">
            <v>0</v>
          </cell>
          <cell r="AV3208">
            <v>0</v>
          </cell>
          <cell r="AW3208">
            <v>0</v>
          </cell>
          <cell r="AX3208">
            <v>0</v>
          </cell>
          <cell r="AY3208">
            <v>0</v>
          </cell>
          <cell r="AZ3208">
            <v>0</v>
          </cell>
          <cell r="BA3208">
            <v>0</v>
          </cell>
          <cell r="BB3208">
            <v>0</v>
          </cell>
          <cell r="BC3208">
            <v>0</v>
          </cell>
          <cell r="BD3208">
            <v>0</v>
          </cell>
          <cell r="BE3208">
            <v>0</v>
          </cell>
          <cell r="BF3208">
            <v>0</v>
          </cell>
          <cell r="BG3208">
            <v>0</v>
          </cell>
          <cell r="BH3208">
            <v>0</v>
          </cell>
          <cell r="BI3208">
            <v>0</v>
          </cell>
          <cell r="BJ3208">
            <v>0</v>
          </cell>
          <cell r="BK3208">
            <v>0</v>
          </cell>
          <cell r="BL3208">
            <v>0</v>
          </cell>
          <cell r="BM3208">
            <v>0</v>
          </cell>
          <cell r="BN3208">
            <v>0</v>
          </cell>
          <cell r="BO3208">
            <v>0</v>
          </cell>
          <cell r="BP3208">
            <v>0</v>
          </cell>
          <cell r="BQ3208">
            <v>0</v>
          </cell>
          <cell r="BR3208">
            <v>0</v>
          </cell>
          <cell r="BS3208">
            <v>0</v>
          </cell>
          <cell r="BT3208">
            <v>0</v>
          </cell>
          <cell r="BU3208">
            <v>0</v>
          </cell>
          <cell r="BV3208">
            <v>0</v>
          </cell>
          <cell r="BW3208">
            <v>0</v>
          </cell>
          <cell r="BX3208">
            <v>0</v>
          </cell>
          <cell r="BY3208">
            <v>0</v>
          </cell>
          <cell r="BZ3208">
            <v>0</v>
          </cell>
          <cell r="CA3208">
            <v>0</v>
          </cell>
          <cell r="CB3208">
            <v>0</v>
          </cell>
          <cell r="CC3208">
            <v>0</v>
          </cell>
          <cell r="CD3208">
            <v>0</v>
          </cell>
          <cell r="CE3208">
            <v>0</v>
          </cell>
          <cell r="CF3208">
            <v>0</v>
          </cell>
          <cell r="CG3208">
            <v>0</v>
          </cell>
          <cell r="CH3208">
            <v>0</v>
          </cell>
          <cell r="CI3208">
            <v>0</v>
          </cell>
          <cell r="CJ3208">
            <v>0</v>
          </cell>
          <cell r="CK3208">
            <v>0</v>
          </cell>
          <cell r="CL3208">
            <v>0</v>
          </cell>
          <cell r="CM3208">
            <v>0</v>
          </cell>
          <cell r="CN3208">
            <v>0</v>
          </cell>
          <cell r="CO3208">
            <v>0</v>
          </cell>
          <cell r="CP3208">
            <v>0</v>
          </cell>
          <cell r="CQ3208">
            <v>0</v>
          </cell>
          <cell r="CR3208">
            <v>0</v>
          </cell>
          <cell r="CS3208">
            <v>0</v>
          </cell>
          <cell r="CT3208">
            <v>0</v>
          </cell>
          <cell r="CU3208">
            <v>0</v>
          </cell>
          <cell r="CV3208">
            <v>0</v>
          </cell>
          <cell r="CW3208">
            <v>0</v>
          </cell>
          <cell r="CX3208">
            <v>0</v>
          </cell>
          <cell r="CY3208">
            <v>0</v>
          </cell>
          <cell r="CZ3208">
            <v>0</v>
          </cell>
          <cell r="DA3208">
            <v>0</v>
          </cell>
          <cell r="DB3208">
            <v>0</v>
          </cell>
          <cell r="DC3208">
            <v>0</v>
          </cell>
          <cell r="DD3208">
            <v>0</v>
          </cell>
          <cell r="DE3208">
            <v>0</v>
          </cell>
        </row>
        <row r="3209">
          <cell r="A3209" t="str">
            <v>TOPOGRAFO</v>
          </cell>
          <cell r="B3209" t="str">
            <v>TOPOGRAFO POSA TIRAFONDI</v>
          </cell>
          <cell r="F3209">
            <v>14925.373134328358</v>
          </cell>
          <cell r="H3209">
            <v>10000</v>
          </cell>
          <cell r="I3209">
            <v>0.32999999999999996</v>
          </cell>
          <cell r="J3209" t="str">
            <v>OK</v>
          </cell>
          <cell r="K3209" t="str">
            <v>NEWZD</v>
          </cell>
          <cell r="L3209">
            <v>0</v>
          </cell>
          <cell r="M3209">
            <v>0</v>
          </cell>
          <cell r="N3209">
            <v>0</v>
          </cell>
          <cell r="O3209">
            <v>0</v>
          </cell>
          <cell r="P3209">
            <v>0</v>
          </cell>
          <cell r="Q3209">
            <v>0</v>
          </cell>
          <cell r="R3209">
            <v>0</v>
          </cell>
          <cell r="S3209">
            <v>0</v>
          </cell>
          <cell r="T3209">
            <v>0</v>
          </cell>
          <cell r="U3209">
            <v>0</v>
          </cell>
          <cell r="V3209">
            <v>0</v>
          </cell>
          <cell r="W3209">
            <v>0</v>
          </cell>
          <cell r="X3209">
            <v>0</v>
          </cell>
          <cell r="Y3209">
            <v>0</v>
          </cell>
          <cell r="Z3209">
            <v>0</v>
          </cell>
          <cell r="AA3209">
            <v>0</v>
          </cell>
          <cell r="AB3209">
            <v>0</v>
          </cell>
          <cell r="AC3209">
            <v>0</v>
          </cell>
          <cell r="AD3209">
            <v>0</v>
          </cell>
          <cell r="AE3209">
            <v>0</v>
          </cell>
          <cell r="AF3209">
            <v>0</v>
          </cell>
          <cell r="AG3209">
            <v>0</v>
          </cell>
          <cell r="AH3209">
            <v>0</v>
          </cell>
          <cell r="AI3209">
            <v>0</v>
          </cell>
          <cell r="AJ3209">
            <v>0</v>
          </cell>
          <cell r="AK3209">
            <v>0</v>
          </cell>
          <cell r="AL3209">
            <v>0</v>
          </cell>
          <cell r="AM3209">
            <v>0</v>
          </cell>
          <cell r="AN3209">
            <v>0</v>
          </cell>
          <cell r="AO3209">
            <v>0</v>
          </cell>
          <cell r="AP3209">
            <v>0</v>
          </cell>
          <cell r="AQ3209">
            <v>0</v>
          </cell>
          <cell r="AR3209">
            <v>0</v>
          </cell>
          <cell r="AS3209">
            <v>0</v>
          </cell>
          <cell r="AT3209">
            <v>0</v>
          </cell>
          <cell r="AU3209">
            <v>0</v>
          </cell>
          <cell r="AV3209">
            <v>0</v>
          </cell>
          <cell r="AW3209">
            <v>0</v>
          </cell>
          <cell r="AX3209">
            <v>0</v>
          </cell>
          <cell r="AY3209">
            <v>0</v>
          </cell>
          <cell r="AZ3209">
            <v>0</v>
          </cell>
          <cell r="BA3209">
            <v>0</v>
          </cell>
          <cell r="BB3209">
            <v>0</v>
          </cell>
          <cell r="BC3209">
            <v>0</v>
          </cell>
          <cell r="BD3209">
            <v>0</v>
          </cell>
          <cell r="BE3209">
            <v>0</v>
          </cell>
          <cell r="BF3209">
            <v>0</v>
          </cell>
          <cell r="BG3209">
            <v>0</v>
          </cell>
          <cell r="BH3209">
            <v>0</v>
          </cell>
          <cell r="BI3209">
            <v>0</v>
          </cell>
          <cell r="BJ3209">
            <v>0</v>
          </cell>
          <cell r="BK3209">
            <v>0</v>
          </cell>
          <cell r="BL3209">
            <v>0</v>
          </cell>
          <cell r="BM3209">
            <v>0</v>
          </cell>
          <cell r="BN3209">
            <v>0</v>
          </cell>
          <cell r="BO3209">
            <v>0</v>
          </cell>
          <cell r="BP3209">
            <v>0</v>
          </cell>
          <cell r="BQ3209">
            <v>0</v>
          </cell>
          <cell r="BR3209">
            <v>0</v>
          </cell>
          <cell r="BS3209">
            <v>0</v>
          </cell>
          <cell r="BT3209">
            <v>0</v>
          </cell>
          <cell r="BU3209">
            <v>0</v>
          </cell>
          <cell r="BV3209">
            <v>0</v>
          </cell>
          <cell r="BW3209">
            <v>0</v>
          </cell>
          <cell r="BX3209">
            <v>0</v>
          </cell>
          <cell r="BY3209">
            <v>0</v>
          </cell>
          <cell r="BZ3209">
            <v>0</v>
          </cell>
          <cell r="CA3209">
            <v>0</v>
          </cell>
          <cell r="CB3209">
            <v>0</v>
          </cell>
          <cell r="CC3209">
            <v>0</v>
          </cell>
          <cell r="CD3209">
            <v>0</v>
          </cell>
          <cell r="CE3209">
            <v>0</v>
          </cell>
          <cell r="CF3209">
            <v>0</v>
          </cell>
          <cell r="CG3209">
            <v>0</v>
          </cell>
          <cell r="CH3209">
            <v>0</v>
          </cell>
          <cell r="CI3209">
            <v>0</v>
          </cell>
          <cell r="CJ3209">
            <v>0</v>
          </cell>
          <cell r="CK3209">
            <v>0</v>
          </cell>
          <cell r="CL3209">
            <v>0</v>
          </cell>
          <cell r="CM3209">
            <v>0</v>
          </cell>
          <cell r="CN3209">
            <v>0</v>
          </cell>
          <cell r="CO3209">
            <v>0</v>
          </cell>
          <cell r="CP3209">
            <v>0</v>
          </cell>
          <cell r="CQ3209">
            <v>0</v>
          </cell>
          <cell r="CR3209">
            <v>0</v>
          </cell>
          <cell r="CS3209">
            <v>0</v>
          </cell>
          <cell r="CT3209">
            <v>0</v>
          </cell>
          <cell r="CU3209">
            <v>0</v>
          </cell>
          <cell r="CV3209">
            <v>0</v>
          </cell>
          <cell r="CW3209">
            <v>10000</v>
          </cell>
          <cell r="CX3209">
            <v>0</v>
          </cell>
          <cell r="CY3209">
            <v>0</v>
          </cell>
          <cell r="CZ3209">
            <v>0</v>
          </cell>
          <cell r="DA3209">
            <v>0</v>
          </cell>
          <cell r="DB3209">
            <v>0</v>
          </cell>
          <cell r="DC3209">
            <v>0</v>
          </cell>
          <cell r="DD3209">
            <v>10000</v>
          </cell>
          <cell r="DE3209">
            <v>0</v>
          </cell>
        </row>
        <row r="3210">
          <cell r="A3210" t="str">
            <v>B10310-CTRL-PAL-A-TIM</v>
          </cell>
          <cell r="B3210" t="str">
            <v>CTRL FLESSIONE ASSI LONGITUDINALI CON TIM</v>
          </cell>
          <cell r="F3210">
            <v>12897.979159608512</v>
          </cell>
          <cell r="H3210">
            <v>6062.0502050160003</v>
          </cell>
          <cell r="I3210">
            <v>0.53</v>
          </cell>
          <cell r="J3210" t="str">
            <v>OK</v>
          </cell>
          <cell r="K3210" t="str">
            <v>NEWZD</v>
          </cell>
          <cell r="L3210">
            <v>0</v>
          </cell>
          <cell r="M3210">
            <v>0</v>
          </cell>
          <cell r="N3210">
            <v>0</v>
          </cell>
          <cell r="O3210">
            <v>0</v>
          </cell>
          <cell r="P3210">
            <v>0</v>
          </cell>
          <cell r="Q3210">
            <v>0</v>
          </cell>
          <cell r="R3210">
            <v>0</v>
          </cell>
          <cell r="S3210">
            <v>0</v>
          </cell>
          <cell r="T3210">
            <v>0</v>
          </cell>
          <cell r="U3210">
            <v>0</v>
          </cell>
          <cell r="V3210">
            <v>0</v>
          </cell>
          <cell r="W3210">
            <v>0</v>
          </cell>
          <cell r="X3210">
            <v>0</v>
          </cell>
          <cell r="Y3210">
            <v>0</v>
          </cell>
          <cell r="Z3210">
            <v>0</v>
          </cell>
          <cell r="AA3210">
            <v>0</v>
          </cell>
          <cell r="AB3210">
            <v>0</v>
          </cell>
          <cell r="AC3210">
            <v>0</v>
          </cell>
          <cell r="AD3210">
            <v>0</v>
          </cell>
          <cell r="AE3210">
            <v>0</v>
          </cell>
          <cell r="AF3210">
            <v>0</v>
          </cell>
          <cell r="AG3210">
            <v>0</v>
          </cell>
          <cell r="AH3210">
            <v>0</v>
          </cell>
          <cell r="AI3210">
            <v>0</v>
          </cell>
          <cell r="AJ3210">
            <v>0</v>
          </cell>
          <cell r="AK3210">
            <v>0</v>
          </cell>
          <cell r="AL3210">
            <v>0</v>
          </cell>
          <cell r="AM3210">
            <v>0</v>
          </cell>
          <cell r="AN3210">
            <v>0</v>
          </cell>
          <cell r="AO3210">
            <v>0</v>
          </cell>
          <cell r="AP3210">
            <v>0</v>
          </cell>
          <cell r="AQ3210">
            <v>0</v>
          </cell>
          <cell r="AR3210">
            <v>0</v>
          </cell>
          <cell r="AS3210">
            <v>0</v>
          </cell>
          <cell r="AT3210">
            <v>0</v>
          </cell>
          <cell r="AU3210">
            <v>0</v>
          </cell>
          <cell r="AV3210">
            <v>5255.6752050160003</v>
          </cell>
          <cell r="AW3210">
            <v>144</v>
          </cell>
          <cell r="AX3210">
            <v>4</v>
          </cell>
          <cell r="AY3210">
            <v>0</v>
          </cell>
          <cell r="AZ3210">
            <v>0</v>
          </cell>
          <cell r="BA3210">
            <v>0</v>
          </cell>
          <cell r="BB3210">
            <v>0</v>
          </cell>
          <cell r="BC3210">
            <v>0</v>
          </cell>
          <cell r="BD3210">
            <v>0</v>
          </cell>
          <cell r="BE3210">
            <v>54</v>
          </cell>
          <cell r="BF3210">
            <v>1.5</v>
          </cell>
          <cell r="BG3210">
            <v>0</v>
          </cell>
          <cell r="BH3210">
            <v>0</v>
          </cell>
          <cell r="BI3210">
            <v>0</v>
          </cell>
          <cell r="BJ3210">
            <v>0</v>
          </cell>
          <cell r="BK3210">
            <v>95</v>
          </cell>
          <cell r="BL3210">
            <v>2.5</v>
          </cell>
          <cell r="BM3210">
            <v>0</v>
          </cell>
          <cell r="BN3210">
            <v>0</v>
          </cell>
          <cell r="BO3210">
            <v>195</v>
          </cell>
          <cell r="BP3210">
            <v>6</v>
          </cell>
          <cell r="BQ3210">
            <v>0</v>
          </cell>
          <cell r="BR3210">
            <v>0</v>
          </cell>
          <cell r="BS3210">
            <v>225.875</v>
          </cell>
          <cell r="BT3210">
            <v>6.95</v>
          </cell>
          <cell r="BU3210">
            <v>0</v>
          </cell>
          <cell r="BV3210">
            <v>0</v>
          </cell>
          <cell r="BW3210">
            <v>0</v>
          </cell>
          <cell r="BX3210">
            <v>0</v>
          </cell>
          <cell r="BY3210">
            <v>0</v>
          </cell>
          <cell r="BZ3210">
            <v>0</v>
          </cell>
          <cell r="CA3210">
            <v>92.5</v>
          </cell>
          <cell r="CB3210">
            <v>2.5</v>
          </cell>
          <cell r="CC3210">
            <v>0</v>
          </cell>
          <cell r="CD3210">
            <v>0</v>
          </cell>
          <cell r="CE3210">
            <v>0</v>
          </cell>
          <cell r="CF3210">
            <v>0</v>
          </cell>
          <cell r="CG3210">
            <v>0</v>
          </cell>
          <cell r="CH3210">
            <v>0</v>
          </cell>
          <cell r="CI3210">
            <v>0</v>
          </cell>
          <cell r="CJ3210">
            <v>0</v>
          </cell>
          <cell r="CK3210">
            <v>0</v>
          </cell>
          <cell r="CL3210">
            <v>0</v>
          </cell>
          <cell r="CM3210">
            <v>0</v>
          </cell>
          <cell r="CN3210">
            <v>0</v>
          </cell>
          <cell r="CO3210">
            <v>0</v>
          </cell>
          <cell r="CP3210">
            <v>0</v>
          </cell>
          <cell r="CQ3210">
            <v>0</v>
          </cell>
          <cell r="CR3210">
            <v>0</v>
          </cell>
          <cell r="CS3210">
            <v>0</v>
          </cell>
          <cell r="CT3210">
            <v>0</v>
          </cell>
          <cell r="CU3210">
            <v>0</v>
          </cell>
          <cell r="CV3210">
            <v>0</v>
          </cell>
          <cell r="CW3210">
            <v>0</v>
          </cell>
          <cell r="CX3210">
            <v>0</v>
          </cell>
          <cell r="CY3210">
            <v>0</v>
          </cell>
          <cell r="CZ3210">
            <v>0</v>
          </cell>
          <cell r="DA3210">
            <v>0</v>
          </cell>
          <cell r="DB3210">
            <v>0</v>
          </cell>
          <cell r="DC3210">
            <v>0</v>
          </cell>
          <cell r="DD3210">
            <v>6062.0502050160003</v>
          </cell>
          <cell r="DE3210">
            <v>0</v>
          </cell>
          <cell r="DG3210">
            <v>5255.6752050160003</v>
          </cell>
          <cell r="DI3210">
            <v>0</v>
          </cell>
          <cell r="DJ3210">
            <v>0</v>
          </cell>
          <cell r="DK3210">
            <v>0</v>
          </cell>
          <cell r="DL3210">
            <v>0</v>
          </cell>
        </row>
        <row r="3211">
          <cell r="A3211" t="str">
            <v>ZZZZZ-NEW</v>
          </cell>
          <cell r="F3211">
            <v>0</v>
          </cell>
          <cell r="H3211">
            <v>0</v>
          </cell>
          <cell r="I3211" t="str">
            <v>--</v>
          </cell>
          <cell r="J3211" t="str">
            <v>OK</v>
          </cell>
          <cell r="K3211" t="str">
            <v>NEWZD</v>
          </cell>
          <cell r="L3211">
            <v>0</v>
          </cell>
          <cell r="M3211">
            <v>0</v>
          </cell>
          <cell r="N3211">
            <v>0</v>
          </cell>
          <cell r="O3211">
            <v>0</v>
          </cell>
          <cell r="P3211">
            <v>0</v>
          </cell>
          <cell r="Q3211">
            <v>0</v>
          </cell>
          <cell r="R3211">
            <v>0</v>
          </cell>
          <cell r="S3211">
            <v>0</v>
          </cell>
          <cell r="T3211">
            <v>0</v>
          </cell>
          <cell r="U3211">
            <v>0</v>
          </cell>
          <cell r="V3211">
            <v>0</v>
          </cell>
          <cell r="W3211">
            <v>0</v>
          </cell>
          <cell r="X3211">
            <v>0</v>
          </cell>
          <cell r="Y3211">
            <v>0</v>
          </cell>
          <cell r="Z3211">
            <v>0</v>
          </cell>
          <cell r="AA3211">
            <v>0</v>
          </cell>
          <cell r="AB3211">
            <v>0</v>
          </cell>
          <cell r="AC3211">
            <v>0</v>
          </cell>
          <cell r="AD3211">
            <v>0</v>
          </cell>
          <cell r="AE3211">
            <v>0</v>
          </cell>
          <cell r="AF3211">
            <v>0</v>
          </cell>
          <cell r="AG3211">
            <v>0</v>
          </cell>
          <cell r="AH3211">
            <v>0</v>
          </cell>
          <cell r="AI3211">
            <v>0</v>
          </cell>
          <cell r="AJ3211">
            <v>0</v>
          </cell>
          <cell r="AK3211">
            <v>0</v>
          </cell>
          <cell r="AL3211">
            <v>0</v>
          </cell>
          <cell r="AM3211">
            <v>0</v>
          </cell>
          <cell r="AN3211">
            <v>0</v>
          </cell>
          <cell r="AO3211">
            <v>0</v>
          </cell>
          <cell r="AP3211">
            <v>0</v>
          </cell>
          <cell r="AQ3211">
            <v>0</v>
          </cell>
          <cell r="AR3211">
            <v>0</v>
          </cell>
          <cell r="AS3211">
            <v>0</v>
          </cell>
          <cell r="AT3211">
            <v>0</v>
          </cell>
          <cell r="AU3211">
            <v>0</v>
          </cell>
          <cell r="AV3211">
            <v>0</v>
          </cell>
          <cell r="AW3211">
            <v>0</v>
          </cell>
          <cell r="AX3211">
            <v>0</v>
          </cell>
          <cell r="AY3211">
            <v>0</v>
          </cell>
          <cell r="AZ3211">
            <v>0</v>
          </cell>
          <cell r="BA3211">
            <v>0</v>
          </cell>
          <cell r="BB3211">
            <v>0</v>
          </cell>
          <cell r="BC3211">
            <v>0</v>
          </cell>
          <cell r="BD3211">
            <v>0</v>
          </cell>
          <cell r="BE3211">
            <v>0</v>
          </cell>
          <cell r="BF3211">
            <v>0</v>
          </cell>
          <cell r="BG3211">
            <v>0</v>
          </cell>
          <cell r="BH3211">
            <v>0</v>
          </cell>
          <cell r="BI3211">
            <v>0</v>
          </cell>
          <cell r="BJ3211">
            <v>0</v>
          </cell>
          <cell r="BK3211">
            <v>0</v>
          </cell>
          <cell r="BL3211">
            <v>0</v>
          </cell>
          <cell r="BM3211">
            <v>0</v>
          </cell>
          <cell r="BN3211">
            <v>0</v>
          </cell>
          <cell r="BO3211">
            <v>0</v>
          </cell>
          <cell r="BP3211">
            <v>0</v>
          </cell>
          <cell r="BQ3211">
            <v>0</v>
          </cell>
          <cell r="BR3211">
            <v>0</v>
          </cell>
          <cell r="BS3211">
            <v>0</v>
          </cell>
          <cell r="BT3211">
            <v>0</v>
          </cell>
          <cell r="BU3211">
            <v>0</v>
          </cell>
          <cell r="BV3211">
            <v>0</v>
          </cell>
          <cell r="BW3211">
            <v>0</v>
          </cell>
          <cell r="BX3211">
            <v>0</v>
          </cell>
          <cell r="BY3211">
            <v>0</v>
          </cell>
          <cell r="BZ3211">
            <v>0</v>
          </cell>
          <cell r="CA3211">
            <v>0</v>
          </cell>
          <cell r="CB3211">
            <v>0</v>
          </cell>
          <cell r="CC3211">
            <v>0</v>
          </cell>
          <cell r="CD3211">
            <v>0</v>
          </cell>
          <cell r="CE3211">
            <v>0</v>
          </cell>
          <cell r="CF3211">
            <v>0</v>
          </cell>
          <cell r="CG3211">
            <v>0</v>
          </cell>
          <cell r="CH3211">
            <v>0</v>
          </cell>
          <cell r="CI3211">
            <v>0</v>
          </cell>
          <cell r="CJ3211">
            <v>0</v>
          </cell>
          <cell r="CK3211">
            <v>0</v>
          </cell>
          <cell r="CL3211">
            <v>0</v>
          </cell>
          <cell r="CM3211">
            <v>0</v>
          </cell>
          <cell r="CN3211">
            <v>0</v>
          </cell>
          <cell r="CO3211">
            <v>0</v>
          </cell>
          <cell r="CP3211">
            <v>0</v>
          </cell>
          <cell r="CQ3211">
            <v>0</v>
          </cell>
          <cell r="CR3211">
            <v>0</v>
          </cell>
          <cell r="CS3211">
            <v>0</v>
          </cell>
          <cell r="CT3211">
            <v>0</v>
          </cell>
          <cell r="CU3211">
            <v>0</v>
          </cell>
          <cell r="CV3211">
            <v>0</v>
          </cell>
          <cell r="CW3211">
            <v>0</v>
          </cell>
          <cell r="CX3211">
            <v>0</v>
          </cell>
          <cell r="CY3211">
            <v>0</v>
          </cell>
          <cell r="CZ3211">
            <v>0</v>
          </cell>
          <cell r="DA3211">
            <v>0</v>
          </cell>
          <cell r="DB3211">
            <v>0</v>
          </cell>
          <cell r="DC3211">
            <v>0</v>
          </cell>
          <cell r="DD3211">
            <v>0</v>
          </cell>
          <cell r="DE3211">
            <v>0</v>
          </cell>
          <cell r="DG3211">
            <v>0</v>
          </cell>
          <cell r="DI3211">
            <v>0</v>
          </cell>
          <cell r="DJ3211">
            <v>0</v>
          </cell>
          <cell r="DK3211" t="e">
            <v>#DIV/0!</v>
          </cell>
          <cell r="DL3211">
            <v>0</v>
          </cell>
        </row>
      </sheetData>
      <sheetData sheetId="2"/>
      <sheetData sheetId="3"/>
      <sheetData sheetId="4">
        <row r="1">
          <cell r="A1" t="str">
            <v>CCNEW
2024 - DIRECT
NEW</v>
          </cell>
          <cell r="C1" t="str">
            <v>TOTALE</v>
          </cell>
          <cell r="D1" t="str">
            <v>MATERIALI</v>
          </cell>
          <cell r="E1" t="str">
            <v>PROGETTAZIONE
MECCANICA ROBOT</v>
          </cell>
          <cell r="F1" t="str">
            <v>PROGETTAZIONE
MECCANICA LGV</v>
          </cell>
          <cell r="G1" t="str">
            <v>PROGETTAZIONE
MECCANICA INTRALOGISTIC</v>
          </cell>
          <cell r="H1" t="str">
            <v>PROGETTAZIONE
LAYOUT</v>
          </cell>
          <cell r="I1" t="str">
            <v>PROGETTAZIONE ELETTRICA</v>
          </cell>
          <cell r="J1" t="str">
            <v>SVILUPPO SW BA</v>
          </cell>
          <cell r="K1" t="str">
            <v>SVILUPPO SW PC</v>
          </cell>
          <cell r="L1" t="str">
            <v>SVILUPPO SW PLC</v>
          </cell>
          <cell r="M1" t="str">
            <v>SVILUPPO SW LGV</v>
          </cell>
          <cell r="N1" t="str">
            <v>MONTAGGIO MECCANICO</v>
          </cell>
          <cell r="O1" t="str">
            <v>MONTAGGIO MECCANICO
INTRALOGISTIC</v>
          </cell>
          <cell r="P1" t="str">
            <v>CABLAGGIO ELETTRCO</v>
          </cell>
          <cell r="Q1" t="str">
            <v>CABLAGGIO ELETTRCO
INTRALOGISTIC</v>
          </cell>
          <cell r="R1" t="str">
            <v>COLLAUDO SW BA</v>
          </cell>
          <cell r="S1" t="str">
            <v>COLLAUDO PC</v>
          </cell>
          <cell r="T1" t="str">
            <v>COLLAUDO PLC</v>
          </cell>
          <cell r="U1" t="str">
            <v>COLLAUDO LGV</v>
          </cell>
          <cell r="V1" t="str">
            <v>PM</v>
          </cell>
          <cell r="W1" t="str">
            <v>SPESE</v>
          </cell>
          <cell r="X1" t="str">
            <v>DOCUMENTAZIONE</v>
          </cell>
          <cell r="Y1" t="str">
            <v>IMBALLO</v>
          </cell>
          <cell r="Z1" t="str">
            <v>STOCCAGGIO</v>
          </cell>
          <cell r="AA1" t="str">
            <v>TRASPORTO</v>
          </cell>
          <cell r="AB1" t="str">
            <v>SITE</v>
          </cell>
          <cell r="AC1" t="str">
            <v>INSTALLAZIONE</v>
          </cell>
          <cell r="AD1" t="str">
            <v>AVVIAMENTO PC</v>
          </cell>
          <cell r="AE1" t="str">
            <v>AVVIAMENTO PLC</v>
          </cell>
          <cell r="AF1" t="str">
            <v>AVVIAMENTO LGV</v>
          </cell>
          <cell r="AG1" t="str">
            <v>SPESE FIELD</v>
          </cell>
          <cell r="AH1" t="str">
            <v>SPESE VARIE</v>
          </cell>
          <cell r="AI1" t="str">
            <v>AFTER SALES</v>
          </cell>
          <cell r="AJ1" t="str">
            <v>PROVVIGIONI ITALIA</v>
          </cell>
          <cell r="AK1" t="str">
            <v>PROVVIGIONI ESTERO</v>
          </cell>
          <cell r="AL1" t="str">
            <v>TESORETTO</v>
          </cell>
          <cell r="AM1" t="str">
            <v>MONTAGGIO BEMA MBE-US</v>
          </cell>
        </row>
        <row r="2"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</row>
        <row r="3">
          <cell r="E3">
            <v>36</v>
          </cell>
          <cell r="F3">
            <v>44</v>
          </cell>
          <cell r="G3">
            <v>46</v>
          </cell>
          <cell r="H3">
            <v>40</v>
          </cell>
          <cell r="I3">
            <v>36</v>
          </cell>
          <cell r="J3">
            <v>52</v>
          </cell>
          <cell r="K3">
            <v>41.5</v>
          </cell>
          <cell r="L3">
            <v>38</v>
          </cell>
          <cell r="M3">
            <v>32</v>
          </cell>
          <cell r="N3">
            <v>32.5</v>
          </cell>
          <cell r="O3">
            <v>25.5</v>
          </cell>
          <cell r="P3">
            <v>32.5</v>
          </cell>
          <cell r="Q3">
            <v>25.5</v>
          </cell>
          <cell r="R3">
            <v>51.5</v>
          </cell>
          <cell r="S3">
            <v>36.5</v>
          </cell>
          <cell r="T3">
            <v>37</v>
          </cell>
          <cell r="U3">
            <v>32</v>
          </cell>
          <cell r="V3">
            <v>76.5</v>
          </cell>
          <cell r="X3">
            <v>34</v>
          </cell>
          <cell r="AB3">
            <v>36</v>
          </cell>
          <cell r="AC3">
            <v>38.5</v>
          </cell>
          <cell r="AD3">
            <v>39</v>
          </cell>
          <cell r="AE3">
            <v>36.5</v>
          </cell>
          <cell r="AF3">
            <v>28.5</v>
          </cell>
        </row>
        <row r="4">
          <cell r="A4" t="str">
            <v>NEWZD</v>
          </cell>
          <cell r="B4" t="str">
            <v>CALCOLO SU MATERIALI+ORE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</row>
        <row r="5">
          <cell r="A5" t="str">
            <v>NNZZD</v>
          </cell>
          <cell r="B5" t="str">
            <v>NULLO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</row>
        <row r="6">
          <cell r="A6" t="str">
            <v>MATTD</v>
          </cell>
          <cell r="B6" t="str">
            <v>SOLO MATERIALI</v>
          </cell>
          <cell r="C6">
            <v>1</v>
          </cell>
          <cell r="D6">
            <v>1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</row>
        <row r="7">
          <cell r="A7" t="str">
            <v>F0ZZD</v>
          </cell>
          <cell r="B7" t="str">
            <v>Isola FANUC - ***</v>
          </cell>
          <cell r="C7">
            <v>1.0000000000000002</v>
          </cell>
          <cell r="D7">
            <v>0.80417329741636889</v>
          </cell>
          <cell r="E7">
            <v>2.7154303783427782E-2</v>
          </cell>
          <cell r="F7">
            <v>0</v>
          </cell>
          <cell r="G7">
            <v>0</v>
          </cell>
          <cell r="H7">
            <v>0</v>
          </cell>
          <cell r="I7">
            <v>9.3546352439256592E-3</v>
          </cell>
          <cell r="J7">
            <v>0</v>
          </cell>
          <cell r="K7">
            <v>0</v>
          </cell>
          <cell r="L7">
            <v>2.0268376361838925E-2</v>
          </cell>
          <cell r="M7">
            <v>0</v>
          </cell>
          <cell r="N7">
            <v>8.2608741030110566E-2</v>
          </cell>
          <cell r="O7">
            <v>0</v>
          </cell>
          <cell r="P7">
            <v>3.1948354617012391E-2</v>
          </cell>
          <cell r="Q7">
            <v>0</v>
          </cell>
          <cell r="R7">
            <v>0</v>
          </cell>
          <cell r="S7">
            <v>0</v>
          </cell>
          <cell r="T7">
            <v>2.449229154731589E-2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</row>
        <row r="8">
          <cell r="A8" t="str">
            <v>F1ZZD</v>
          </cell>
          <cell r="B8" t="str">
            <v>Isola FANUC con DRAGON (vecchio tipo) - OLD - ***</v>
          </cell>
          <cell r="C8">
            <v>1</v>
          </cell>
          <cell r="D8">
            <v>0.82620586722374778</v>
          </cell>
          <cell r="E8">
            <v>2.4079063324563325E-2</v>
          </cell>
          <cell r="F8">
            <v>0</v>
          </cell>
          <cell r="G8">
            <v>0</v>
          </cell>
          <cell r="H8">
            <v>0</v>
          </cell>
          <cell r="I8">
            <v>8.2952174437316284E-3</v>
          </cell>
          <cell r="J8">
            <v>0</v>
          </cell>
          <cell r="K8">
            <v>0</v>
          </cell>
          <cell r="L8">
            <v>1.7972971128085193E-2</v>
          </cell>
          <cell r="M8">
            <v>0</v>
          </cell>
          <cell r="N8">
            <v>6.3611106759620811E-2</v>
          </cell>
          <cell r="O8">
            <v>0</v>
          </cell>
          <cell r="P8">
            <v>5.4272246887258659E-2</v>
          </cell>
          <cell r="Q8">
            <v>0</v>
          </cell>
          <cell r="R8">
            <v>0</v>
          </cell>
          <cell r="S8">
            <v>0</v>
          </cell>
          <cell r="T8">
            <v>5.5635272329927609E-3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</row>
        <row r="9">
          <cell r="A9" t="str">
            <v>F2ZZD</v>
          </cell>
          <cell r="B9" t="str">
            <v>Isola Dragon Tissue - ***</v>
          </cell>
          <cell r="C9">
            <v>0.99999999999999989</v>
          </cell>
          <cell r="D9">
            <v>0.83925344068805074</v>
          </cell>
          <cell r="E9">
            <v>2.3266778973470268E-2</v>
          </cell>
          <cell r="F9">
            <v>0</v>
          </cell>
          <cell r="G9">
            <v>0</v>
          </cell>
          <cell r="H9">
            <v>0</v>
          </cell>
          <cell r="I9">
            <v>8.0153861551289767E-3</v>
          </cell>
          <cell r="J9">
            <v>0</v>
          </cell>
          <cell r="K9">
            <v>0</v>
          </cell>
          <cell r="L9">
            <v>1.7366670002779448E-2</v>
          </cell>
          <cell r="M9">
            <v>0</v>
          </cell>
          <cell r="N9">
            <v>6.153461834408671E-2</v>
          </cell>
          <cell r="O9">
            <v>0</v>
          </cell>
          <cell r="P9">
            <v>3.7546604588158186E-2</v>
          </cell>
          <cell r="Q9">
            <v>0</v>
          </cell>
          <cell r="R9">
            <v>0</v>
          </cell>
          <cell r="S9">
            <v>0</v>
          </cell>
          <cell r="T9">
            <v>1.3016501248325587E-2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</row>
        <row r="10">
          <cell r="A10" t="str">
            <v>F4ZZD</v>
          </cell>
          <cell r="B10" t="str">
            <v>Isola Dragon Beverage - ***</v>
          </cell>
          <cell r="C10">
            <v>1</v>
          </cell>
          <cell r="D10">
            <v>0.86219024790997734</v>
          </cell>
          <cell r="E10">
            <v>2.316799449293706E-2</v>
          </cell>
          <cell r="F10">
            <v>0</v>
          </cell>
          <cell r="G10">
            <v>0</v>
          </cell>
          <cell r="H10">
            <v>0</v>
          </cell>
          <cell r="I10">
            <v>7.9813549831085472E-3</v>
          </cell>
          <cell r="J10">
            <v>0</v>
          </cell>
          <cell r="K10">
            <v>0</v>
          </cell>
          <cell r="L10">
            <v>1.7292935796735187E-2</v>
          </cell>
          <cell r="M10">
            <v>0</v>
          </cell>
          <cell r="N10">
            <v>5.1081479600953196E-2</v>
          </cell>
          <cell r="O10">
            <v>0</v>
          </cell>
          <cell r="P10">
            <v>2.5713019215801554E-2</v>
          </cell>
          <cell r="Q10">
            <v>0</v>
          </cell>
          <cell r="R10">
            <v>0</v>
          </cell>
          <cell r="S10">
            <v>0</v>
          </cell>
          <cell r="T10">
            <v>1.2572968000487029E-2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</row>
        <row r="11">
          <cell r="A11" t="str">
            <v>F5ZZD</v>
          </cell>
          <cell r="B11" t="str">
            <v>Turbo Eagle</v>
          </cell>
          <cell r="C11">
            <v>1</v>
          </cell>
          <cell r="D11">
            <v>0.82479011031067528</v>
          </cell>
          <cell r="E11">
            <v>2.3591688249634403E-2</v>
          </cell>
          <cell r="F11">
            <v>0</v>
          </cell>
          <cell r="G11">
            <v>0</v>
          </cell>
          <cell r="H11">
            <v>0</v>
          </cell>
          <cell r="I11">
            <v>8.127317132631642E-3</v>
          </cell>
          <cell r="J11">
            <v>0</v>
          </cell>
          <cell r="K11">
            <v>0</v>
          </cell>
          <cell r="L11">
            <v>1.7609187120701891E-2</v>
          </cell>
          <cell r="M11">
            <v>0</v>
          </cell>
          <cell r="N11">
            <v>6.4316062508490632E-2</v>
          </cell>
          <cell r="O11">
            <v>0</v>
          </cell>
          <cell r="P11">
            <v>4.3324475031975514E-2</v>
          </cell>
          <cell r="Q11">
            <v>0</v>
          </cell>
          <cell r="R11">
            <v>0</v>
          </cell>
          <cell r="S11">
            <v>0</v>
          </cell>
          <cell r="T11">
            <v>1.8241159645890671E-2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</row>
        <row r="12">
          <cell r="A12" t="str">
            <v>FR1ZD</v>
          </cell>
          <cell r="B12" t="str">
            <v>ROBOT PREFORMATORE - ***</v>
          </cell>
          <cell r="C12">
            <v>1</v>
          </cell>
          <cell r="D12">
            <v>0</v>
          </cell>
          <cell r="E12">
            <v>0.13866496971643114</v>
          </cell>
          <cell r="F12">
            <v>0</v>
          </cell>
          <cell r="G12">
            <v>0</v>
          </cell>
          <cell r="H12">
            <v>0</v>
          </cell>
          <cell r="I12">
            <v>4.776996763212412E-2</v>
          </cell>
          <cell r="J12">
            <v>0</v>
          </cell>
          <cell r="K12">
            <v>0</v>
          </cell>
          <cell r="L12">
            <v>0.10350159653626892</v>
          </cell>
          <cell r="M12">
            <v>0</v>
          </cell>
          <cell r="N12">
            <v>0.42184615244098822</v>
          </cell>
          <cell r="O12">
            <v>0</v>
          </cell>
          <cell r="P12">
            <v>0.16314605820096623</v>
          </cell>
          <cell r="Q12">
            <v>0</v>
          </cell>
          <cell r="R12">
            <v>0</v>
          </cell>
          <cell r="S12">
            <v>0</v>
          </cell>
          <cell r="T12">
            <v>0.12507125547322145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</row>
        <row r="13">
          <cell r="A13" t="str">
            <v>FR2ZD</v>
          </cell>
          <cell r="B13" t="str">
            <v>ROBOT SECONDARIO - ***</v>
          </cell>
          <cell r="C13">
            <v>1</v>
          </cell>
          <cell r="D13">
            <v>0</v>
          </cell>
          <cell r="E13">
            <v>0.13866496971643114</v>
          </cell>
          <cell r="F13">
            <v>0</v>
          </cell>
          <cell r="G13">
            <v>0</v>
          </cell>
          <cell r="H13">
            <v>0</v>
          </cell>
          <cell r="I13">
            <v>4.776996763212412E-2</v>
          </cell>
          <cell r="J13">
            <v>0</v>
          </cell>
          <cell r="K13">
            <v>0</v>
          </cell>
          <cell r="L13">
            <v>0.10350159653626892</v>
          </cell>
          <cell r="M13">
            <v>0</v>
          </cell>
          <cell r="N13">
            <v>0.42184615244098822</v>
          </cell>
          <cell r="O13">
            <v>0</v>
          </cell>
          <cell r="P13">
            <v>0.16314605820096623</v>
          </cell>
          <cell r="Q13">
            <v>0</v>
          </cell>
          <cell r="R13">
            <v>0</v>
          </cell>
          <cell r="S13">
            <v>0</v>
          </cell>
          <cell r="T13">
            <v>0.12507125547322145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</row>
        <row r="14">
          <cell r="A14" t="str">
            <v>FRZZD</v>
          </cell>
          <cell r="B14" t="str">
            <v>ROBOT SECONDARI E PREFORMATORI</v>
          </cell>
          <cell r="C14">
            <v>1</v>
          </cell>
          <cell r="D14">
            <v>0.94010166953930385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5.9014542971707711E-3</v>
          </cell>
          <cell r="J14">
            <v>0</v>
          </cell>
          <cell r="K14">
            <v>0</v>
          </cell>
          <cell r="L14">
            <v>1.917972646580501E-2</v>
          </cell>
          <cell r="M14">
            <v>0</v>
          </cell>
          <cell r="N14">
            <v>0</v>
          </cell>
          <cell r="O14">
            <v>0</v>
          </cell>
          <cell r="P14">
            <v>2.2030665387183686E-2</v>
          </cell>
          <cell r="Q14">
            <v>0</v>
          </cell>
          <cell r="R14">
            <v>0</v>
          </cell>
          <cell r="S14">
            <v>0</v>
          </cell>
          <cell r="T14">
            <v>1.278648431053667E-2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</row>
        <row r="15">
          <cell r="A15" t="str">
            <v>REZZD</v>
          </cell>
          <cell r="B15" t="str">
            <v>ISOLA DI PALETTIZZAZIONE - EAGLE - ***</v>
          </cell>
          <cell r="C15">
            <v>1.0000000000000002</v>
          </cell>
          <cell r="D15">
            <v>0.72219053408300882</v>
          </cell>
          <cell r="E15">
            <v>2.5557199972308972E-2</v>
          </cell>
          <cell r="F15">
            <v>0</v>
          </cell>
          <cell r="G15">
            <v>0</v>
          </cell>
          <cell r="H15">
            <v>0</v>
          </cell>
          <cell r="I15">
            <v>5.514865440050044E-3</v>
          </cell>
          <cell r="J15">
            <v>0</v>
          </cell>
          <cell r="K15">
            <v>2.1602126549658711E-4</v>
          </cell>
          <cell r="L15">
            <v>2.0372505564620055E-2</v>
          </cell>
          <cell r="M15">
            <v>0</v>
          </cell>
          <cell r="N15">
            <v>0.11687387357725353</v>
          </cell>
          <cell r="O15">
            <v>0</v>
          </cell>
          <cell r="P15">
            <v>6.2330698028935531E-2</v>
          </cell>
          <cell r="Q15">
            <v>0</v>
          </cell>
          <cell r="R15">
            <v>0</v>
          </cell>
          <cell r="S15">
            <v>4.9255430581948581E-4</v>
          </cell>
          <cell r="T15">
            <v>4.6451747762507108E-2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</row>
        <row r="16">
          <cell r="A16" t="str">
            <v>RPZZD</v>
          </cell>
          <cell r="B16" t="str">
            <v>ISOLA DI PALETTIZZAZIONE - PORTALE - ***</v>
          </cell>
          <cell r="C16">
            <v>1</v>
          </cell>
          <cell r="D16">
            <v>0.691360903458482</v>
          </cell>
          <cell r="E16">
            <v>2.6163248064744172E-2</v>
          </cell>
          <cell r="F16">
            <v>0</v>
          </cell>
          <cell r="G16">
            <v>0</v>
          </cell>
          <cell r="H16">
            <v>0</v>
          </cell>
          <cell r="I16">
            <v>5.6456416472871595E-3</v>
          </cell>
          <cell r="J16">
            <v>0</v>
          </cell>
          <cell r="K16">
            <v>2.478321565556323E-3</v>
          </cell>
          <cell r="L16">
            <v>1.8701962542557148E-2</v>
          </cell>
          <cell r="M16">
            <v>0</v>
          </cell>
          <cell r="N16">
            <v>0.1547467735288483</v>
          </cell>
          <cell r="O16">
            <v>0</v>
          </cell>
          <cell r="P16">
            <v>3.5551099064084227E-2</v>
          </cell>
          <cell r="Q16">
            <v>0</v>
          </cell>
          <cell r="R16">
            <v>0</v>
          </cell>
          <cell r="S16">
            <v>7.6468943645845557E-3</v>
          </cell>
          <cell r="T16">
            <v>5.7705155763856257E-2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</row>
        <row r="17">
          <cell r="A17" t="str">
            <v>ICZZD</v>
          </cell>
          <cell r="B17" t="str">
            <v>TRASPORTI PER COLLI - ***</v>
          </cell>
          <cell r="C17">
            <v>0.99999999999999989</v>
          </cell>
          <cell r="D17">
            <v>0.83575249690254239</v>
          </cell>
          <cell r="E17">
            <v>2.2048536643521327E-2</v>
          </cell>
          <cell r="F17">
            <v>0</v>
          </cell>
          <cell r="G17">
            <v>0</v>
          </cell>
          <cell r="H17">
            <v>0</v>
          </cell>
          <cell r="I17">
            <v>7.5957026778329167E-3</v>
          </cell>
          <cell r="J17">
            <v>0</v>
          </cell>
          <cell r="K17">
            <v>0</v>
          </cell>
          <cell r="L17">
            <v>1.6457355801971319E-2</v>
          </cell>
          <cell r="M17">
            <v>0</v>
          </cell>
          <cell r="N17">
            <v>5.9859442844751108E-2</v>
          </cell>
          <cell r="O17">
            <v>0</v>
          </cell>
          <cell r="P17">
            <v>3.1809975462097739E-2</v>
          </cell>
          <cell r="Q17">
            <v>0</v>
          </cell>
          <cell r="R17">
            <v>0</v>
          </cell>
          <cell r="S17">
            <v>0</v>
          </cell>
          <cell r="T17">
            <v>2.6476489667283106E-2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</row>
        <row r="18">
          <cell r="A18" t="str">
            <v>ICBMD</v>
          </cell>
          <cell r="B18" t="str">
            <v>BORDO MACCHINA + SOFTWARE &amp; COLLAUDO</v>
          </cell>
          <cell r="C18">
            <v>0.99999999999999989</v>
          </cell>
          <cell r="D18">
            <v>0.54329617089744087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3.673398925775493E-2</v>
          </cell>
          <cell r="J18">
            <v>0</v>
          </cell>
          <cell r="K18">
            <v>0</v>
          </cell>
          <cell r="L18">
            <v>5.5713217040928305E-2</v>
          </cell>
          <cell r="M18">
            <v>0</v>
          </cell>
          <cell r="N18">
            <v>0</v>
          </cell>
          <cell r="O18">
            <v>0</v>
          </cell>
          <cell r="P18">
            <v>0.34037952978633501</v>
          </cell>
          <cell r="Q18">
            <v>0</v>
          </cell>
          <cell r="R18">
            <v>0</v>
          </cell>
          <cell r="S18">
            <v>0</v>
          </cell>
          <cell r="T18">
            <v>2.38770930175407E-2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</row>
        <row r="19">
          <cell r="A19" t="str">
            <v>PCZZD</v>
          </cell>
          <cell r="B19" t="str">
            <v>TRASPORTATORI PER PALETTE - ***</v>
          </cell>
          <cell r="C19">
            <v>1.0000000000000002</v>
          </cell>
          <cell r="D19">
            <v>0.80533747785607546</v>
          </cell>
          <cell r="E19">
            <v>2.28163052298649E-2</v>
          </cell>
          <cell r="F19">
            <v>0</v>
          </cell>
          <cell r="G19">
            <v>0</v>
          </cell>
          <cell r="H19">
            <v>0</v>
          </cell>
          <cell r="I19">
            <v>7.8601983222166202E-3</v>
          </cell>
          <cell r="J19">
            <v>0</v>
          </cell>
          <cell r="K19">
            <v>0</v>
          </cell>
          <cell r="L19">
            <v>1.7030429698136011E-2</v>
          </cell>
          <cell r="M19">
            <v>0</v>
          </cell>
          <cell r="N19">
            <v>9.3941947518408009E-2</v>
          </cell>
          <cell r="O19">
            <v>0</v>
          </cell>
          <cell r="P19">
            <v>3.3605797638145495E-2</v>
          </cell>
          <cell r="Q19">
            <v>0</v>
          </cell>
          <cell r="R19">
            <v>0</v>
          </cell>
          <cell r="S19">
            <v>0</v>
          </cell>
          <cell r="T19">
            <v>1.9407843737153568E-2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</row>
        <row r="20">
          <cell r="A20" t="str">
            <v>PCMCD</v>
          </cell>
          <cell r="B20" t="str">
            <v>PC-SOLO PARTE MECCANICA</v>
          </cell>
          <cell r="C20">
            <v>0.78665736054080027</v>
          </cell>
          <cell r="D20">
            <v>0.66898190432342552</v>
          </cell>
          <cell r="E20">
            <v>2.2995540477192884E-2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9.4679915740181919E-2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</row>
        <row r="21">
          <cell r="A21" t="str">
            <v>PCELD</v>
          </cell>
          <cell r="B21" t="str">
            <v>PC-SOLO PARTE ELETTRICA + SW + COLLAUDO</v>
          </cell>
          <cell r="C21">
            <v>0.21334263945919982</v>
          </cell>
          <cell r="D21">
            <v>0.13482638706049999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7.9219447170047405E-3</v>
          </cell>
          <cell r="J21">
            <v>0</v>
          </cell>
          <cell r="K21">
            <v>0</v>
          </cell>
          <cell r="L21">
            <v>1.716421355351027E-2</v>
          </cell>
          <cell r="M21">
            <v>0</v>
          </cell>
          <cell r="N21">
            <v>0</v>
          </cell>
          <cell r="O21">
            <v>0</v>
          </cell>
          <cell r="P21">
            <v>3.3869790576118775E-2</v>
          </cell>
          <cell r="Q21">
            <v>0</v>
          </cell>
          <cell r="R21">
            <v>0</v>
          </cell>
          <cell r="S21">
            <v>0</v>
          </cell>
          <cell r="T21">
            <v>1.9560303552066036E-2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</row>
        <row r="22">
          <cell r="A22" t="str">
            <v>PCMBD</v>
          </cell>
          <cell r="B22" t="str">
            <v>MAT.MECCANICI+PROG.MEC+MONT.MEC</v>
          </cell>
          <cell r="C22">
            <v>1</v>
          </cell>
          <cell r="D22">
            <v>0.84645183397260315</v>
          </cell>
          <cell r="E22">
            <v>3.3751221146353927E-2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0.119796944881043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</row>
        <row r="23">
          <cell r="A23" t="str">
            <v>PCBMD</v>
          </cell>
          <cell r="B23" t="str">
            <v>BORDO MACCHINA + SOFTWARE &amp; COLLAUDO</v>
          </cell>
          <cell r="C23">
            <v>1</v>
          </cell>
          <cell r="D23">
            <v>0.63197112120797883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3.7132496049950406E-2</v>
          </cell>
          <cell r="J23">
            <v>0</v>
          </cell>
          <cell r="K23">
            <v>0</v>
          </cell>
          <cell r="L23">
            <v>8.0453741441559215E-2</v>
          </cell>
          <cell r="M23">
            <v>0</v>
          </cell>
          <cell r="N23">
            <v>0</v>
          </cell>
          <cell r="O23">
            <v>0</v>
          </cell>
          <cell r="P23">
            <v>0.15875771792256316</v>
          </cell>
          <cell r="Q23">
            <v>0</v>
          </cell>
          <cell r="R23">
            <v>0</v>
          </cell>
          <cell r="S23">
            <v>0</v>
          </cell>
          <cell r="T23">
            <v>9.1684923377948452E-2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</row>
        <row r="24">
          <cell r="A24" t="str">
            <v>LSZZD</v>
          </cell>
          <cell r="B24" t="str">
            <v>SHUTTLE SU BINARIO - OLD - ***</v>
          </cell>
          <cell r="C24">
            <v>1.0000000000000002</v>
          </cell>
          <cell r="D24">
            <v>0.77601285379930673</v>
          </cell>
          <cell r="E24">
            <v>2.4909791665221122E-2</v>
          </cell>
          <cell r="F24">
            <v>0</v>
          </cell>
          <cell r="G24">
            <v>0</v>
          </cell>
          <cell r="H24">
            <v>0</v>
          </cell>
          <cell r="I24">
            <v>8.5814026715181693E-3</v>
          </cell>
          <cell r="J24">
            <v>0</v>
          </cell>
          <cell r="K24">
            <v>0</v>
          </cell>
          <cell r="L24">
            <v>1.85930391216227E-2</v>
          </cell>
          <cell r="M24">
            <v>0</v>
          </cell>
          <cell r="N24">
            <v>5.7529315729328463E-2</v>
          </cell>
          <cell r="O24">
            <v>0</v>
          </cell>
          <cell r="P24">
            <v>7.7381776105010611E-2</v>
          </cell>
          <cell r="Q24">
            <v>0</v>
          </cell>
          <cell r="R24">
            <v>0</v>
          </cell>
          <cell r="S24">
            <v>0</v>
          </cell>
          <cell r="T24">
            <v>3.6991820907992377E-2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</row>
        <row r="25">
          <cell r="A25" t="str">
            <v>GHZZD</v>
          </cell>
          <cell r="B25" t="str">
            <v>QUADRO ELETTRICO ROBOT/TRASPORTI - ***</v>
          </cell>
          <cell r="C25">
            <v>1</v>
          </cell>
          <cell r="D25">
            <v>0.81349889214018956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3.3747931937092676E-2</v>
          </cell>
          <cell r="J25">
            <v>0</v>
          </cell>
          <cell r="K25">
            <v>0</v>
          </cell>
          <cell r="L25">
            <v>1.9634213488092501E-2</v>
          </cell>
          <cell r="M25">
            <v>0</v>
          </cell>
          <cell r="N25">
            <v>0</v>
          </cell>
          <cell r="O25">
            <v>0</v>
          </cell>
          <cell r="P25">
            <v>0.12293262017155648</v>
          </cell>
          <cell r="Q25">
            <v>0</v>
          </cell>
          <cell r="R25">
            <v>0</v>
          </cell>
          <cell r="S25">
            <v>0</v>
          </cell>
          <cell r="T25">
            <v>1.0186342263068842E-2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</row>
        <row r="26">
          <cell r="A26" t="str">
            <v>GHGPD</v>
          </cell>
          <cell r="B26" t="str">
            <v>EXTRACOSTI GP - ***</v>
          </cell>
          <cell r="C26">
            <v>0.99999999999999989</v>
          </cell>
          <cell r="D26">
            <v>0.91366099362088671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2.8621240110406419E-2</v>
          </cell>
          <cell r="J26">
            <v>0</v>
          </cell>
          <cell r="K26">
            <v>0</v>
          </cell>
          <cell r="L26">
            <v>1.5503171726470142E-2</v>
          </cell>
          <cell r="M26">
            <v>0</v>
          </cell>
          <cell r="N26">
            <v>0</v>
          </cell>
          <cell r="O26">
            <v>0</v>
          </cell>
          <cell r="P26">
            <v>2.6711422815766571E-2</v>
          </cell>
          <cell r="Q26">
            <v>0</v>
          </cell>
          <cell r="R26">
            <v>0</v>
          </cell>
          <cell r="S26">
            <v>0</v>
          </cell>
          <cell r="T26">
            <v>1.5503171726470142E-2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</row>
        <row r="27">
          <cell r="A27" t="str">
            <v>L1ZZD</v>
          </cell>
          <cell r="B27" t="str">
            <v>LGV A CLAMPS - OLD</v>
          </cell>
          <cell r="C27">
            <v>1</v>
          </cell>
          <cell r="D27">
            <v>0.92077760232349282</v>
          </cell>
          <cell r="E27">
            <v>0</v>
          </cell>
          <cell r="F27">
            <v>6.230625063036347E-3</v>
          </cell>
          <cell r="G27">
            <v>0</v>
          </cell>
          <cell r="H27">
            <v>0</v>
          </cell>
          <cell r="I27">
            <v>3.1153125315181735E-3</v>
          </cell>
          <cell r="J27">
            <v>0</v>
          </cell>
          <cell r="K27">
            <v>0</v>
          </cell>
          <cell r="L27">
            <v>0</v>
          </cell>
          <cell r="M27">
            <v>7.1392578847291471E-3</v>
          </cell>
          <cell r="N27">
            <v>2.1964900417535325E-2</v>
          </cell>
          <cell r="O27">
            <v>0</v>
          </cell>
          <cell r="P27">
            <v>2.6293886789457446E-2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1.447841499023071E-2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</row>
        <row r="28">
          <cell r="A28" t="str">
            <v>LBLZD</v>
          </cell>
          <cell r="B28" t="str">
            <v>LGV BILATERALE - OLD - ***</v>
          </cell>
          <cell r="C28">
            <v>1</v>
          </cell>
          <cell r="D28">
            <v>0.92702396060165582</v>
          </cell>
          <cell r="E28">
            <v>0</v>
          </cell>
          <cell r="F28">
            <v>2.024768723191054E-2</v>
          </cell>
          <cell r="G28">
            <v>0</v>
          </cell>
          <cell r="H28">
            <v>0</v>
          </cell>
          <cell r="I28">
            <v>3.3746145386517566E-3</v>
          </cell>
          <cell r="J28">
            <v>0</v>
          </cell>
          <cell r="K28">
            <v>0</v>
          </cell>
          <cell r="L28">
            <v>0</v>
          </cell>
          <cell r="M28">
            <v>7.4241519850338647E-3</v>
          </cell>
          <cell r="N28">
            <v>1.9572764324180186E-2</v>
          </cell>
          <cell r="O28">
            <v>0</v>
          </cell>
          <cell r="P28">
            <v>1.9572764324180186E-2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2.7840569943876989E-3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</row>
        <row r="29">
          <cell r="A29" t="str">
            <v>LCBZD</v>
          </cell>
          <cell r="B29" t="str">
            <v>LGV A FORCHE CONTROBILANCIATO NUOVO TIPO - ***</v>
          </cell>
          <cell r="C29">
            <v>0.99999999999999989</v>
          </cell>
          <cell r="D29">
            <v>0.91969991670402795</v>
          </cell>
          <cell r="E29">
            <v>0</v>
          </cell>
          <cell r="F29">
            <v>5.2239166208368805E-3</v>
          </cell>
          <cell r="G29">
            <v>0</v>
          </cell>
          <cell r="H29">
            <v>0</v>
          </cell>
          <cell r="I29">
            <v>2.6119583104184402E-3</v>
          </cell>
          <cell r="J29">
            <v>0</v>
          </cell>
          <cell r="K29">
            <v>0</v>
          </cell>
          <cell r="L29">
            <v>0</v>
          </cell>
          <cell r="M29">
            <v>6.0300765931882508E-3</v>
          </cell>
          <cell r="N29">
            <v>2.3821372178005472E-2</v>
          </cell>
          <cell r="O29">
            <v>0</v>
          </cell>
          <cell r="P29">
            <v>2.8815633976718758E-2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1.379712561680408E-2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</row>
        <row r="30">
          <cell r="A30" t="str">
            <v>LEZZD</v>
          </cell>
          <cell r="B30" t="str">
            <v>LGV ELEPHANT - OLD - ***</v>
          </cell>
          <cell r="C30">
            <v>1</v>
          </cell>
          <cell r="D30">
            <v>0.91609039417262339</v>
          </cell>
          <cell r="E30">
            <v>0</v>
          </cell>
          <cell r="F30">
            <v>2.1638580299323491E-2</v>
          </cell>
          <cell r="G30">
            <v>0</v>
          </cell>
          <cell r="H30">
            <v>0</v>
          </cell>
          <cell r="I30">
            <v>3.6064300498872483E-3</v>
          </cell>
          <cell r="J30">
            <v>0</v>
          </cell>
          <cell r="K30">
            <v>0</v>
          </cell>
          <cell r="L30">
            <v>0</v>
          </cell>
          <cell r="M30">
            <v>1.190121916462792E-2</v>
          </cell>
          <cell r="N30">
            <v>1.7431078574455035E-2</v>
          </cell>
          <cell r="O30">
            <v>0</v>
          </cell>
          <cell r="P30">
            <v>1.7431078574455035E-2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1.190121916462792E-2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</row>
        <row r="31">
          <cell r="A31" t="str">
            <v>LFZZD</v>
          </cell>
          <cell r="B31" t="str">
            <v>LGV A FORCHE</v>
          </cell>
          <cell r="C31">
            <v>0.99999999999999989</v>
          </cell>
          <cell r="D31">
            <v>0.91969991670402795</v>
          </cell>
          <cell r="E31">
            <v>0</v>
          </cell>
          <cell r="F31">
            <v>5.2239166208368805E-3</v>
          </cell>
          <cell r="G31">
            <v>0</v>
          </cell>
          <cell r="H31">
            <v>0</v>
          </cell>
          <cell r="I31">
            <v>2.6119583104184402E-3</v>
          </cell>
          <cell r="J31">
            <v>0</v>
          </cell>
          <cell r="K31">
            <v>0</v>
          </cell>
          <cell r="L31">
            <v>0</v>
          </cell>
          <cell r="M31">
            <v>6.0300765931882508E-3</v>
          </cell>
          <cell r="N31">
            <v>2.3821372178005472E-2</v>
          </cell>
          <cell r="O31">
            <v>0</v>
          </cell>
          <cell r="P31">
            <v>2.8815633976718758E-2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1.379712561680408E-2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</row>
        <row r="32">
          <cell r="A32" t="str">
            <v>LQZZD</v>
          </cell>
          <cell r="B32" t="str">
            <v>LGV QUAD - OLD - ***</v>
          </cell>
          <cell r="C32">
            <v>1</v>
          </cell>
          <cell r="D32">
            <v>0.87047360751212144</v>
          </cell>
          <cell r="E32">
            <v>0</v>
          </cell>
          <cell r="F32">
            <v>2.4068663938401159E-2</v>
          </cell>
          <cell r="G32">
            <v>0</v>
          </cell>
          <cell r="H32">
            <v>0</v>
          </cell>
          <cell r="I32">
            <v>7.521457480750361E-3</v>
          </cell>
          <cell r="J32">
            <v>0</v>
          </cell>
          <cell r="K32">
            <v>0</v>
          </cell>
          <cell r="L32">
            <v>0</v>
          </cell>
          <cell r="M32">
            <v>1.3789338714708997E-2</v>
          </cell>
          <cell r="N32">
            <v>2.8755785525155432E-2</v>
          </cell>
          <cell r="O32">
            <v>0</v>
          </cell>
          <cell r="P32">
            <v>3.8843940371211853E-2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1.6547206457650798E-2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</row>
        <row r="33">
          <cell r="A33" t="str">
            <v>LRTZD</v>
          </cell>
          <cell r="B33" t="str">
            <v>LGV FORCHE RETTRATTILI - REACH - OLD</v>
          </cell>
          <cell r="C33">
            <v>1</v>
          </cell>
          <cell r="D33">
            <v>0.91209448837635299</v>
          </cell>
          <cell r="E33">
            <v>0</v>
          </cell>
          <cell r="F33">
            <v>6.1791809022412551E-3</v>
          </cell>
          <cell r="G33">
            <v>0</v>
          </cell>
          <cell r="H33">
            <v>0</v>
          </cell>
          <cell r="I33">
            <v>2.4368600741233115E-3</v>
          </cell>
          <cell r="J33">
            <v>0</v>
          </cell>
          <cell r="K33">
            <v>0</v>
          </cell>
          <cell r="L33">
            <v>0</v>
          </cell>
          <cell r="M33">
            <v>6.4420861929762848E-3</v>
          </cell>
          <cell r="N33">
            <v>2.5128487688454167E-2</v>
          </cell>
          <cell r="O33">
            <v>0</v>
          </cell>
          <cell r="P33">
            <v>3.1095123261685658E-2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1.6623773504166356E-2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</row>
        <row r="34">
          <cell r="A34" t="str">
            <v>LTZZD</v>
          </cell>
          <cell r="B34" t="str">
            <v>LGV CON TRASPORTATORI - OLD - ***</v>
          </cell>
          <cell r="C34">
            <v>1</v>
          </cell>
          <cell r="D34">
            <v>0.86447737984212036</v>
          </cell>
          <cell r="E34">
            <v>0</v>
          </cell>
          <cell r="F34">
            <v>2.2178949088231238E-2</v>
          </cell>
          <cell r="G34">
            <v>0</v>
          </cell>
          <cell r="H34">
            <v>0</v>
          </cell>
          <cell r="I34">
            <v>5.5447372720578095E-3</v>
          </cell>
          <cell r="J34">
            <v>0</v>
          </cell>
          <cell r="K34">
            <v>0</v>
          </cell>
          <cell r="L34">
            <v>0</v>
          </cell>
          <cell r="M34">
            <v>1.0165351665439318E-2</v>
          </cell>
          <cell r="N34">
            <v>4.0199345222419108E-2</v>
          </cell>
          <cell r="O34">
            <v>0</v>
          </cell>
          <cell r="P34">
            <v>3.6849399787217525E-2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2.0584837122514615E-2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</row>
        <row r="35">
          <cell r="A35" t="str">
            <v>GRZZD</v>
          </cell>
          <cell r="B35" t="str">
            <v>CAMBIO BATTERIA MANUALE - OLD - ***</v>
          </cell>
          <cell r="C35">
            <v>1</v>
          </cell>
          <cell r="D35">
            <v>0.84132658966418084</v>
          </cell>
          <cell r="E35">
            <v>0</v>
          </cell>
          <cell r="F35">
            <v>1.3835936318341775E-2</v>
          </cell>
          <cell r="G35">
            <v>0</v>
          </cell>
          <cell r="H35">
            <v>0</v>
          </cell>
          <cell r="I35">
            <v>4.500020085666751E-3</v>
          </cell>
          <cell r="J35">
            <v>0</v>
          </cell>
          <cell r="K35">
            <v>0</v>
          </cell>
          <cell r="L35">
            <v>0</v>
          </cell>
          <cell r="M35">
            <v>2.7095753917216706E-2</v>
          </cell>
          <cell r="N35">
            <v>2.3641474129458186E-2</v>
          </cell>
          <cell r="O35">
            <v>0</v>
          </cell>
          <cell r="P35">
            <v>8.3624984212323922E-2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5.9752416728117994E-3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</row>
        <row r="36">
          <cell r="A36" t="str">
            <v>GCZZD</v>
          </cell>
          <cell r="B36" t="str">
            <v>CAMBIO AUTOMATICO BATTERIA - OLD - ***</v>
          </cell>
          <cell r="C36">
            <v>1</v>
          </cell>
          <cell r="D36">
            <v>0.8232644381955625</v>
          </cell>
          <cell r="E36">
            <v>0</v>
          </cell>
          <cell r="F36">
            <v>1.0746639115826817E-2</v>
          </cell>
          <cell r="G36">
            <v>0</v>
          </cell>
          <cell r="H36">
            <v>0</v>
          </cell>
          <cell r="I36">
            <v>3.3496170392953478E-3</v>
          </cell>
          <cell r="J36">
            <v>0</v>
          </cell>
          <cell r="K36">
            <v>0</v>
          </cell>
          <cell r="L36">
            <v>0</v>
          </cell>
          <cell r="M36">
            <v>3.4037760494210388E-2</v>
          </cell>
          <cell r="N36">
            <v>1.900507579669285E-2</v>
          </cell>
          <cell r="O36">
            <v>0</v>
          </cell>
          <cell r="P36">
            <v>9.9776837233762974E-2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9.8196321246491487E-3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</row>
        <row r="37">
          <cell r="A37" t="str">
            <v>GCZZP</v>
          </cell>
          <cell r="B37" t="str">
            <v>CAMBIO AUTOMATICO BATTERIA - TRASPORTI - OLD - ***</v>
          </cell>
          <cell r="C37">
            <v>1.0000000000000002</v>
          </cell>
          <cell r="D37">
            <v>0.80533747785607546</v>
          </cell>
          <cell r="E37">
            <v>0</v>
          </cell>
          <cell r="F37">
            <v>2.28163052298649E-2</v>
          </cell>
          <cell r="G37">
            <v>0</v>
          </cell>
          <cell r="H37">
            <v>0</v>
          </cell>
          <cell r="I37">
            <v>7.8601983222166202E-3</v>
          </cell>
          <cell r="J37">
            <v>0</v>
          </cell>
          <cell r="K37">
            <v>0</v>
          </cell>
          <cell r="L37">
            <v>1.7030429698136011E-2</v>
          </cell>
          <cell r="M37">
            <v>0</v>
          </cell>
          <cell r="N37">
            <v>9.3941947518408009E-2</v>
          </cell>
          <cell r="O37">
            <v>0</v>
          </cell>
          <cell r="P37">
            <v>3.3605797638145495E-2</v>
          </cell>
          <cell r="Q37">
            <v>0</v>
          </cell>
          <cell r="R37">
            <v>0</v>
          </cell>
          <cell r="S37">
            <v>0</v>
          </cell>
          <cell r="T37">
            <v>1.9407843737153568E-2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</row>
        <row r="38">
          <cell r="A38" t="str">
            <v>GBZZD</v>
          </cell>
          <cell r="B38" t="str">
            <v>SISTEMA DI BIBERONAGGIO</v>
          </cell>
          <cell r="C38">
            <v>1</v>
          </cell>
          <cell r="D38">
            <v>0.8461148035488304</v>
          </cell>
          <cell r="E38">
            <v>0</v>
          </cell>
          <cell r="F38">
            <v>1.0690631533335229E-2</v>
          </cell>
          <cell r="G38">
            <v>0</v>
          </cell>
          <cell r="H38">
            <v>0</v>
          </cell>
          <cell r="I38">
            <v>3.3321600510572975E-3</v>
          </cell>
          <cell r="J38">
            <v>0</v>
          </cell>
          <cell r="K38">
            <v>0</v>
          </cell>
          <cell r="L38">
            <v>0</v>
          </cell>
          <cell r="M38">
            <v>3.386036804079666E-2</v>
          </cell>
          <cell r="N38">
            <v>7.9577600371553356E-2</v>
          </cell>
          <cell r="O38">
            <v>0</v>
          </cell>
          <cell r="P38">
            <v>1.937508067328704E-2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7.0493557811400695E-3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</row>
        <row r="39">
          <cell r="A39" t="str">
            <v>GLZZD</v>
          </cell>
          <cell r="B39" t="str">
            <v>SISTEMA FREEWAY - OLD - ***</v>
          </cell>
          <cell r="C39">
            <v>1.0000000000000002</v>
          </cell>
          <cell r="D39">
            <v>0.92286611240595751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6.2106134202423178E-3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2.0134404935106046E-2</v>
          </cell>
          <cell r="Q39">
            <v>0</v>
          </cell>
          <cell r="R39">
            <v>0</v>
          </cell>
          <cell r="S39">
            <v>3.1801499380471353E-2</v>
          </cell>
          <cell r="T39">
            <v>0</v>
          </cell>
          <cell r="U39">
            <v>1.8987369858222851E-2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</row>
        <row r="40">
          <cell r="A40" t="str">
            <v>K1ZZD</v>
          </cell>
          <cell r="B40" t="str">
            <v>PROGETTAZIONE MECCANICA ROBOT</v>
          </cell>
          <cell r="C40">
            <v>1</v>
          </cell>
          <cell r="D40">
            <v>0</v>
          </cell>
          <cell r="E40">
            <v>1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</row>
        <row r="41">
          <cell r="A41" t="str">
            <v>K7ZZD</v>
          </cell>
          <cell r="B41" t="str">
            <v>PROGETTAZIONE MECCANICA LGV</v>
          </cell>
          <cell r="C41">
            <v>1</v>
          </cell>
          <cell r="D41">
            <v>0</v>
          </cell>
          <cell r="E41">
            <v>0</v>
          </cell>
          <cell r="F41">
            <v>1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</row>
        <row r="42">
          <cell r="A42" t="str">
            <v>K8ZZD</v>
          </cell>
          <cell r="B42" t="str">
            <v>PROGETTAZIONE MECCANICA INTRALOGISTIC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</row>
        <row r="43">
          <cell r="A43" t="str">
            <v>K9ZZD</v>
          </cell>
          <cell r="B43" t="str">
            <v>PROGETTAZIONE MECCANICA LAYOUT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</row>
        <row r="44">
          <cell r="A44" t="str">
            <v>K2ZZD</v>
          </cell>
          <cell r="B44" t="str">
            <v>PROGETTAZIONE ELETTRICA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</row>
        <row r="45">
          <cell r="A45" t="str">
            <v>K6ZZD</v>
          </cell>
          <cell r="B45" t="str">
            <v>SVILUPPO SW BA</v>
          </cell>
          <cell r="C45">
            <v>1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</row>
        <row r="46">
          <cell r="A46" t="str">
            <v>K3ZZD</v>
          </cell>
          <cell r="B46" t="str">
            <v>SVILUPPO SW PC</v>
          </cell>
          <cell r="C46">
            <v>1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</row>
        <row r="47">
          <cell r="A47" t="str">
            <v>K4ZZD</v>
          </cell>
          <cell r="B47" t="str">
            <v>SVILUPPO SW PLC</v>
          </cell>
          <cell r="C47">
            <v>1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1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</row>
        <row r="48">
          <cell r="A48" t="str">
            <v>K5ZZD</v>
          </cell>
          <cell r="B48" t="str">
            <v>SVILUPPO SW LGV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1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</row>
        <row r="49">
          <cell r="A49" t="str">
            <v>P1ZZD</v>
          </cell>
          <cell r="B49" t="str">
            <v>MONTAGGIO MECCANICO</v>
          </cell>
          <cell r="C49">
            <v>1</v>
          </cell>
          <cell r="N49">
            <v>1</v>
          </cell>
        </row>
        <row r="50">
          <cell r="A50" t="str">
            <v>P2ZZD</v>
          </cell>
          <cell r="B50" t="str">
            <v>MONTAGGIO MECCANICO INTRALOGISTIC</v>
          </cell>
          <cell r="C50">
            <v>1</v>
          </cell>
          <cell r="O50">
            <v>1</v>
          </cell>
        </row>
        <row r="51">
          <cell r="A51" t="str">
            <v>P3ZZD</v>
          </cell>
          <cell r="B51" t="str">
            <v>CABLAGGIO ELETTRICO</v>
          </cell>
          <cell r="C51">
            <v>1</v>
          </cell>
          <cell r="P51">
            <v>1</v>
          </cell>
        </row>
        <row r="52">
          <cell r="A52" t="str">
            <v>P4ZZD</v>
          </cell>
          <cell r="B52" t="str">
            <v>CABLAGGIO ELETTRICO INTRALOGISTIC</v>
          </cell>
          <cell r="C52">
            <v>1</v>
          </cell>
          <cell r="Q52">
            <v>1</v>
          </cell>
        </row>
        <row r="53">
          <cell r="A53" t="str">
            <v>C1ZZD</v>
          </cell>
          <cell r="B53" t="str">
            <v>COLLAUDO SW BA</v>
          </cell>
          <cell r="C53">
            <v>1</v>
          </cell>
          <cell r="R53">
            <v>1</v>
          </cell>
        </row>
        <row r="54">
          <cell r="A54" t="str">
            <v>C2ZZD</v>
          </cell>
          <cell r="B54" t="str">
            <v>COLLAUDO PC</v>
          </cell>
          <cell r="C54">
            <v>1</v>
          </cell>
          <cell r="S54">
            <v>1</v>
          </cell>
        </row>
        <row r="55">
          <cell r="A55" t="str">
            <v>C3ZZD</v>
          </cell>
          <cell r="B55" t="str">
            <v>COLLAUDO PLC</v>
          </cell>
          <cell r="C55">
            <v>1</v>
          </cell>
          <cell r="T55">
            <v>1</v>
          </cell>
        </row>
        <row r="56">
          <cell r="A56" t="str">
            <v>C4ZZD</v>
          </cell>
          <cell r="B56" t="str">
            <v>COLLAUDO LGV</v>
          </cell>
          <cell r="C56">
            <v>1</v>
          </cell>
          <cell r="U56">
            <v>1</v>
          </cell>
        </row>
        <row r="57">
          <cell r="A57" t="str">
            <v>J000D</v>
          </cell>
          <cell r="B57" t="str">
            <v>J0-100% - NO SPESE</v>
          </cell>
          <cell r="C57">
            <v>1</v>
          </cell>
          <cell r="V57">
            <v>1</v>
          </cell>
        </row>
        <row r="58">
          <cell r="A58" t="str">
            <v>SPESD</v>
          </cell>
          <cell r="B58" t="str">
            <v>J0-100% - SOLO SPESE PM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1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</row>
        <row r="59">
          <cell r="A59" t="str">
            <v>J010D</v>
          </cell>
          <cell r="B59" t="str">
            <v>J0-100% - PM+SPESE</v>
          </cell>
          <cell r="C59">
            <v>1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0.82170020786063025</v>
          </cell>
          <cell r="W59">
            <v>0.17829979213936972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</row>
        <row r="60">
          <cell r="A60" t="str">
            <v>J0STD</v>
          </cell>
          <cell r="B60" t="str">
            <v>J0-RIPARTIZIONE STANDARD TOTALE J0+DT</v>
          </cell>
          <cell r="C60">
            <v>0.7477492872059468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0.61442574472476463</v>
          </cell>
          <cell r="W60">
            <v>0.13332354248118219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</row>
        <row r="61">
          <cell r="A61" t="str">
            <v>DT10D</v>
          </cell>
          <cell r="B61" t="str">
            <v>DT-100%</v>
          </cell>
          <cell r="C61">
            <v>1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1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</row>
        <row r="62">
          <cell r="A62" t="str">
            <v>DTSTD</v>
          </cell>
          <cell r="B62" t="str">
            <v>DT-RIPARTIZIONE STANDARD TOTALE J0+DT</v>
          </cell>
          <cell r="C62">
            <v>0.25225071279405326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0.25225071279405326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</row>
        <row r="63">
          <cell r="A63" t="str">
            <v>IMBAD</v>
          </cell>
          <cell r="B63" t="str">
            <v>IMBALLO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1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</row>
        <row r="64">
          <cell r="A64" t="str">
            <v>STOCD</v>
          </cell>
          <cell r="B64" t="str">
            <v>STOCCAGGIO</v>
          </cell>
          <cell r="C64">
            <v>1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</row>
        <row r="65">
          <cell r="A65" t="str">
            <v>TRASD</v>
          </cell>
          <cell r="B65" t="str">
            <v>TRASPORTO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</row>
        <row r="66">
          <cell r="A66" t="str">
            <v>E0STD</v>
          </cell>
          <cell r="B66" t="str">
            <v>E0-SOLO SITE</v>
          </cell>
          <cell r="C66">
            <v>1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0.54545454545454541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0.45454545454545453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</row>
        <row r="67">
          <cell r="A67" t="str">
            <v>E0IND</v>
          </cell>
          <cell r="B67" t="str">
            <v>E0-SOLO INSTALLAZIONE</v>
          </cell>
          <cell r="C67">
            <v>1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0.56204379562043794</v>
          </cell>
          <cell r="AD67">
            <v>0</v>
          </cell>
          <cell r="AE67">
            <v>0</v>
          </cell>
          <cell r="AF67">
            <v>0</v>
          </cell>
          <cell r="AG67">
            <v>0.43795620437956206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</row>
        <row r="68">
          <cell r="A68" t="str">
            <v>E0PCD</v>
          </cell>
          <cell r="B68" t="str">
            <v>E0-SOLO AVV.PC</v>
          </cell>
          <cell r="C68">
            <v>1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0.56521739130434778</v>
          </cell>
          <cell r="AE68">
            <v>0</v>
          </cell>
          <cell r="AF68">
            <v>0</v>
          </cell>
          <cell r="AG68">
            <v>0.43478260869565216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</row>
        <row r="69">
          <cell r="A69" t="str">
            <v>E0PLD</v>
          </cell>
          <cell r="B69" t="str">
            <v>E0-SOLO AVV.PLC</v>
          </cell>
          <cell r="C69">
            <v>1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0.54887218045112784</v>
          </cell>
          <cell r="AF69">
            <v>0</v>
          </cell>
          <cell r="AG69">
            <v>0.45112781954887216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</row>
        <row r="70">
          <cell r="A70" t="str">
            <v>E0LGD</v>
          </cell>
          <cell r="B70" t="str">
            <v>E0-SOLO AVV.LGV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0.48717948717948717</v>
          </cell>
          <cell r="AG70">
            <v>0.51282051282051277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</row>
        <row r="71">
          <cell r="A71" t="str">
            <v>E0ZZD</v>
          </cell>
          <cell r="B71" t="str">
            <v>FIELD [2+2+2+2+2]</v>
          </cell>
          <cell r="C71">
            <v>1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0.1095890410958904</v>
          </cell>
          <cell r="AC71">
            <v>0.11719939117199391</v>
          </cell>
          <cell r="AD71">
            <v>0.11872146118721461</v>
          </cell>
          <cell r="AE71">
            <v>0.1111111111111111</v>
          </cell>
          <cell r="AF71">
            <v>8.6757990867579904E-2</v>
          </cell>
          <cell r="AG71">
            <v>0.45662100456621002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</row>
        <row r="72">
          <cell r="A72" t="str">
            <v>E0Z1D</v>
          </cell>
          <cell r="B72" t="str">
            <v>E0-SITE-INSTAL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7.5547565762923291E-2</v>
          </cell>
          <cell r="AC72">
            <v>0.48419855449976157</v>
          </cell>
          <cell r="AD72">
            <v>0</v>
          </cell>
          <cell r="AE72">
            <v>0</v>
          </cell>
          <cell r="AF72">
            <v>0</v>
          </cell>
          <cell r="AG72">
            <v>0.44025387973731522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</row>
        <row r="73">
          <cell r="A73" t="str">
            <v>E0Z2D</v>
          </cell>
          <cell r="B73" t="str">
            <v>E0-SITE-INSTAL-AVV.PLC</v>
          </cell>
          <cell r="C73">
            <v>1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5.7506286052359121E-2</v>
          </cell>
          <cell r="AC73">
            <v>0.33141547108415914</v>
          </cell>
          <cell r="AD73">
            <v>0</v>
          </cell>
          <cell r="AE73">
            <v>0.1673568998668836</v>
          </cell>
          <cell r="AF73">
            <v>0</v>
          </cell>
          <cell r="AG73">
            <v>0.4437213429965981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</row>
        <row r="74">
          <cell r="A74" t="str">
            <v>E0Z3D</v>
          </cell>
          <cell r="B74" t="str">
            <v>E0-SITE-AVV.PLC</v>
          </cell>
          <cell r="C74">
            <v>1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0.31044559726343929</v>
          </cell>
          <cell r="AC74">
            <v>0</v>
          </cell>
          <cell r="AD74">
            <v>0</v>
          </cell>
          <cell r="AE74">
            <v>0.23648143533516075</v>
          </cell>
          <cell r="AF74">
            <v>0</v>
          </cell>
          <cell r="AG74">
            <v>0.45307296740140002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</row>
        <row r="75">
          <cell r="A75" t="str">
            <v>E0Z4D</v>
          </cell>
          <cell r="B75" t="str">
            <v>E0-SITE-INSTAL-AVV.PC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8.787482368761465E-2</v>
          </cell>
          <cell r="AC75">
            <v>9.3977241999254557E-2</v>
          </cell>
          <cell r="AD75">
            <v>0.37965081012343699</v>
          </cell>
          <cell r="AE75">
            <v>0</v>
          </cell>
          <cell r="AF75">
            <v>0</v>
          </cell>
          <cell r="AG75">
            <v>0.43849712418969389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</row>
        <row r="76">
          <cell r="A76" t="str">
            <v>E0Z5D</v>
          </cell>
          <cell r="B76" t="str">
            <v>E0-SITE-INSTAL-AVV.PC-AVV.PLC</v>
          </cell>
          <cell r="C76">
            <v>1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6.6420664206642069E-2</v>
          </cell>
          <cell r="AC76">
            <v>0.28413284132841327</v>
          </cell>
          <cell r="AD76">
            <v>7.1955719557195569E-2</v>
          </cell>
          <cell r="AE76">
            <v>0.13468634686346864</v>
          </cell>
          <cell r="AF76">
            <v>0</v>
          </cell>
          <cell r="AG76">
            <v>0.44280442804428044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</row>
        <row r="77">
          <cell r="A77" t="str">
            <v>E0Z6D</v>
          </cell>
          <cell r="B77" t="str">
            <v>E0-SITE-INSTAL-AVV.PC-AVV.LGV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0.13360707517372078</v>
          </cell>
          <cell r="AC77">
            <v>3.5873341756159187E-2</v>
          </cell>
          <cell r="AD77">
            <v>0.14474099810486418</v>
          </cell>
          <cell r="AE77">
            <v>0</v>
          </cell>
          <cell r="AF77">
            <v>0.21199463044851544</v>
          </cell>
          <cell r="AG77">
            <v>0.47378395451674032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</row>
        <row r="78">
          <cell r="A78" t="str">
            <v>ENSTD</v>
          </cell>
          <cell r="B78" t="str">
            <v>E0-SOLO SITE - NO SPESE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1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</row>
        <row r="79">
          <cell r="A79" t="str">
            <v>ENIND</v>
          </cell>
          <cell r="B79" t="str">
            <v>E0-SOLO INSTALLAZIONE - NO SPESE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1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</row>
        <row r="80">
          <cell r="A80" t="str">
            <v>ENPCD</v>
          </cell>
          <cell r="B80" t="str">
            <v>E0-SOLO AVV.PC - NO SPESE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1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</row>
        <row r="81">
          <cell r="A81" t="str">
            <v>ENPLD</v>
          </cell>
          <cell r="B81" t="str">
            <v>E0-SOLO AVV.PLC - NO SPESE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1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</row>
        <row r="82">
          <cell r="A82" t="str">
            <v>ENLGD</v>
          </cell>
          <cell r="B82" t="str">
            <v>E0-SOLO AVV.LGV - NO SPESE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1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</row>
        <row r="83">
          <cell r="A83" t="str">
            <v>E0SPD</v>
          </cell>
          <cell r="B83" t="str">
            <v>E0-SOLO SPESE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</row>
        <row r="84">
          <cell r="A84" t="str">
            <v>SPESV</v>
          </cell>
          <cell r="B84" t="str">
            <v>SPESE VARIE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1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</row>
        <row r="85">
          <cell r="A85" t="str">
            <v>ASD</v>
          </cell>
          <cell r="B85" t="str">
            <v>PRODOTTI AFTER SALES - ***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1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</row>
        <row r="86">
          <cell r="A86" t="str">
            <v>028ID</v>
          </cell>
          <cell r="B86" t="str">
            <v>PROVVIGIONI ITALIA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1</v>
          </cell>
          <cell r="AK86">
            <v>0</v>
          </cell>
          <cell r="AL86">
            <v>0</v>
          </cell>
          <cell r="AM86">
            <v>0</v>
          </cell>
        </row>
        <row r="87">
          <cell r="A87" t="str">
            <v>028ED</v>
          </cell>
          <cell r="B87" t="str">
            <v>PROVVIGIONI ESTERO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1</v>
          </cell>
          <cell r="AL87">
            <v>0</v>
          </cell>
          <cell r="AM87">
            <v>0</v>
          </cell>
        </row>
        <row r="88">
          <cell r="A88" t="str">
            <v>TESOD</v>
          </cell>
          <cell r="B88" t="str">
            <v>TESORETTO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1</v>
          </cell>
          <cell r="AM88">
            <v>0</v>
          </cell>
        </row>
        <row r="89">
          <cell r="A89" t="str">
            <v>MBUSD</v>
          </cell>
          <cell r="B89" t="str">
            <v>MONTAGGIO BEMA MBE-US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1</v>
          </cell>
        </row>
        <row r="91">
          <cell r="A91" t="str">
            <v>CODICI SOLO
LISTINO - OLD</v>
          </cell>
          <cell r="C91" t="str">
            <v>TOTALE</v>
          </cell>
          <cell r="D91" t="str">
            <v>MATERIALI</v>
          </cell>
          <cell r="E91" t="str">
            <v>PRGETTAZIONE MECCANICA</v>
          </cell>
          <cell r="H91" t="str">
            <v>UT-LAYOUT</v>
          </cell>
          <cell r="I91" t="str">
            <v>PROGETTAZIONE ELETTRICA</v>
          </cell>
          <cell r="J91" t="str">
            <v>SVILUPPO SW BA</v>
          </cell>
          <cell r="K91" t="str">
            <v>SVILUPPO SW PC</v>
          </cell>
          <cell r="L91" t="str">
            <v>SVILUPPO SW PLC</v>
          </cell>
          <cell r="M91" t="str">
            <v>SVILUPPO SW LGV</v>
          </cell>
          <cell r="N91" t="str">
            <v>MONTAGGIO MECCANICO</v>
          </cell>
          <cell r="P91" t="str">
            <v>CABLAGGIO ELETTRCO</v>
          </cell>
          <cell r="R91" t="str">
            <v>COLLAUDO SW BA</v>
          </cell>
          <cell r="S91" t="str">
            <v>COLLAUDO PC</v>
          </cell>
          <cell r="T91" t="str">
            <v>COLLAUDO PLC</v>
          </cell>
          <cell r="U91" t="str">
            <v>COLLAUDO LGV</v>
          </cell>
          <cell r="V91" t="str">
            <v>PM</v>
          </cell>
          <cell r="W91" t="str">
            <v>SPESE</v>
          </cell>
          <cell r="X91" t="str">
            <v>DOCUMENTAZIONE</v>
          </cell>
          <cell r="Y91" t="str">
            <v>IMBALLO</v>
          </cell>
          <cell r="Z91" t="str">
            <v>STOCCAGGIO</v>
          </cell>
          <cell r="AA91" t="str">
            <v>TRASPORTO</v>
          </cell>
          <cell r="AB91" t="str">
            <v>SITE</v>
          </cell>
          <cell r="AC91" t="str">
            <v>INSTALLAZIONE</v>
          </cell>
          <cell r="AD91" t="str">
            <v>AVVIAMENTO PC</v>
          </cell>
          <cell r="AE91" t="str">
            <v>AVVIAMENTO PLC</v>
          </cell>
          <cell r="AF91" t="str">
            <v>AVVIAMENTO LGV</v>
          </cell>
          <cell r="AG91" t="str">
            <v>SPESE FIELD</v>
          </cell>
          <cell r="AH91" t="str">
            <v>SPESE OFFICINA</v>
          </cell>
          <cell r="AI91" t="str">
            <v>AFTER SALES</v>
          </cell>
          <cell r="AJ91" t="str">
            <v>PROVVIGIONI ITALIA</v>
          </cell>
          <cell r="AK91" t="str">
            <v>PROVVIGIONI ESTERO</v>
          </cell>
          <cell r="AL91" t="str">
            <v>TESORETTO</v>
          </cell>
          <cell r="AM91" t="str">
            <v>MONTAGGIO BEMA MBE-US</v>
          </cell>
        </row>
        <row r="92">
          <cell r="A92" t="str">
            <v>NEWZ</v>
          </cell>
          <cell r="B92" t="str">
            <v>CALCOLO SU MATERIALI+ORE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</row>
        <row r="93">
          <cell r="A93" t="str">
            <v>NNZZ</v>
          </cell>
          <cell r="B93" t="str">
            <v>NULLO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</row>
        <row r="94">
          <cell r="A94" t="str">
            <v>MATT</v>
          </cell>
          <cell r="B94" t="str">
            <v>SOLO MATERIALI</v>
          </cell>
          <cell r="C94">
            <v>1</v>
          </cell>
          <cell r="D94">
            <v>0.95238095238095233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4.7619047619047616E-2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</row>
        <row r="95">
          <cell r="A95" t="str">
            <v>F0ZZ</v>
          </cell>
          <cell r="B95" t="str">
            <v>Isola FANUC</v>
          </cell>
          <cell r="C95">
            <v>0.99999999999999978</v>
          </cell>
          <cell r="D95">
            <v>0.66248591892188602</v>
          </cell>
          <cell r="E95">
            <v>3.702394473547372E-2</v>
          </cell>
          <cell r="F95">
            <v>0</v>
          </cell>
          <cell r="G95">
            <v>0</v>
          </cell>
          <cell r="H95">
            <v>0</v>
          </cell>
          <cell r="I95">
            <v>1.3640400692016637E-2</v>
          </cell>
          <cell r="J95">
            <v>0</v>
          </cell>
          <cell r="K95">
            <v>0</v>
          </cell>
          <cell r="L95">
            <v>2.7280801384033271E-2</v>
          </cell>
          <cell r="M95">
            <v>0</v>
          </cell>
          <cell r="N95">
            <v>0.12906773795320886</v>
          </cell>
          <cell r="O95">
            <v>0</v>
          </cell>
          <cell r="P95">
            <v>4.991604774901176E-2</v>
          </cell>
          <cell r="Q95">
            <v>0</v>
          </cell>
          <cell r="R95">
            <v>0</v>
          </cell>
          <cell r="S95">
            <v>0</v>
          </cell>
          <cell r="T95">
            <v>3.2966100945322076E-2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4.7619047619047616E-2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</row>
        <row r="96">
          <cell r="A96" t="str">
            <v>F1ZZ</v>
          </cell>
          <cell r="B96" t="str">
            <v>Isola FANUC con DRAGON (vecchio tipo)</v>
          </cell>
          <cell r="C96">
            <v>1.0000000000000002</v>
          </cell>
          <cell r="D96">
            <v>0.65828780741452741</v>
          </cell>
          <cell r="E96">
            <v>3.702394473547372E-2</v>
          </cell>
          <cell r="F96">
            <v>0</v>
          </cell>
          <cell r="G96">
            <v>0</v>
          </cell>
          <cell r="H96">
            <v>0</v>
          </cell>
          <cell r="I96">
            <v>1.3640400692016637E-2</v>
          </cell>
          <cell r="J96">
            <v>0</v>
          </cell>
          <cell r="K96">
            <v>0</v>
          </cell>
          <cell r="L96">
            <v>2.7280801384033274E-2</v>
          </cell>
          <cell r="M96">
            <v>0</v>
          </cell>
          <cell r="N96">
            <v>0.11207886658744148</v>
          </cell>
          <cell r="O96">
            <v>0</v>
          </cell>
          <cell r="P96">
            <v>9.5624368575504548E-2</v>
          </cell>
          <cell r="Q96">
            <v>0</v>
          </cell>
          <cell r="R96">
            <v>0</v>
          </cell>
          <cell r="S96">
            <v>0</v>
          </cell>
          <cell r="T96">
            <v>8.444762991955344E-3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4.7619047619047616E-2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</row>
        <row r="97">
          <cell r="A97" t="str">
            <v>F2ZZ</v>
          </cell>
          <cell r="B97" t="str">
            <v>Isola Dragon Tissue</v>
          </cell>
          <cell r="C97">
            <v>1</v>
          </cell>
          <cell r="D97">
            <v>0.67331880144233469</v>
          </cell>
          <cell r="E97">
            <v>3.702394473547372E-2</v>
          </cell>
          <cell r="F97">
            <v>0</v>
          </cell>
          <cell r="G97">
            <v>0</v>
          </cell>
          <cell r="H97">
            <v>0</v>
          </cell>
          <cell r="I97">
            <v>1.3640400692016637E-2</v>
          </cell>
          <cell r="J97">
            <v>0</v>
          </cell>
          <cell r="K97">
            <v>0</v>
          </cell>
          <cell r="L97">
            <v>2.7280801384033271E-2</v>
          </cell>
          <cell r="M97">
            <v>0</v>
          </cell>
          <cell r="N97">
            <v>0.11220536286116403</v>
          </cell>
          <cell r="O97">
            <v>0</v>
          </cell>
          <cell r="P97">
            <v>6.8464394602421166E-2</v>
          </cell>
          <cell r="Q97">
            <v>0</v>
          </cell>
          <cell r="R97">
            <v>0</v>
          </cell>
          <cell r="S97">
            <v>0</v>
          </cell>
          <cell r="T97">
            <v>2.0447246663508861E-2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4.7619047619047616E-2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</row>
        <row r="98">
          <cell r="A98" t="str">
            <v>F4ZZ</v>
          </cell>
          <cell r="B98" t="str">
            <v>Isola Dragon Beverage</v>
          </cell>
          <cell r="C98">
            <v>1.0000000000000002</v>
          </cell>
          <cell r="D98">
            <v>0.71397300309357725</v>
          </cell>
          <cell r="E98">
            <v>3.702394473547372E-2</v>
          </cell>
          <cell r="F98">
            <v>0</v>
          </cell>
          <cell r="G98">
            <v>0</v>
          </cell>
          <cell r="H98">
            <v>0</v>
          </cell>
          <cell r="I98">
            <v>1.3640400692016637E-2</v>
          </cell>
          <cell r="J98">
            <v>0</v>
          </cell>
          <cell r="K98">
            <v>0</v>
          </cell>
          <cell r="L98">
            <v>2.7280801384033274E-2</v>
          </cell>
          <cell r="M98">
            <v>0</v>
          </cell>
          <cell r="N98">
            <v>9.3541729313811328E-2</v>
          </cell>
          <cell r="O98">
            <v>0</v>
          </cell>
          <cell r="P98">
            <v>4.7086347187180064E-2</v>
          </cell>
          <cell r="Q98">
            <v>0</v>
          </cell>
          <cell r="R98">
            <v>0</v>
          </cell>
          <cell r="S98">
            <v>0</v>
          </cell>
          <cell r="T98">
            <v>1.9834725974860169E-2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4.7619047619047616E-2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</row>
        <row r="99">
          <cell r="A99" t="str">
            <v>FR1Z</v>
          </cell>
          <cell r="B99" t="str">
            <v>ROBOT PREFORMATORE</v>
          </cell>
          <cell r="C99">
            <v>0.99999999999999978</v>
          </cell>
          <cell r="D99">
            <v>0</v>
          </cell>
          <cell r="E99">
            <v>0.12163333509833692</v>
          </cell>
          <cell r="F99">
            <v>0</v>
          </cell>
          <cell r="G99">
            <v>0</v>
          </cell>
          <cell r="H99">
            <v>0</v>
          </cell>
          <cell r="I99">
            <v>4.4812281352018868E-2</v>
          </cell>
          <cell r="J99">
            <v>0</v>
          </cell>
          <cell r="K99">
            <v>0</v>
          </cell>
          <cell r="L99">
            <v>8.9624562704037736E-2</v>
          </cell>
          <cell r="M99">
            <v>0</v>
          </cell>
          <cell r="N99">
            <v>0.42402125254377276</v>
          </cell>
          <cell r="O99">
            <v>0</v>
          </cell>
          <cell r="P99">
            <v>0.16398726300017663</v>
          </cell>
          <cell r="Q99">
            <v>0</v>
          </cell>
          <cell r="R99">
            <v>0</v>
          </cell>
          <cell r="S99">
            <v>0</v>
          </cell>
          <cell r="T99">
            <v>0.1083022576826093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4.7619047619047616E-2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</row>
        <row r="100">
          <cell r="A100" t="str">
            <v>FR2Z</v>
          </cell>
          <cell r="B100" t="str">
            <v>ROBOT SECONDARIO</v>
          </cell>
          <cell r="C100">
            <v>0.99999999999999978</v>
          </cell>
          <cell r="D100">
            <v>0</v>
          </cell>
          <cell r="E100">
            <v>0.12163333509833692</v>
          </cell>
          <cell r="F100">
            <v>0</v>
          </cell>
          <cell r="G100">
            <v>0</v>
          </cell>
          <cell r="H100">
            <v>0</v>
          </cell>
          <cell r="I100">
            <v>4.4812281352018868E-2</v>
          </cell>
          <cell r="J100">
            <v>0</v>
          </cell>
          <cell r="K100">
            <v>0</v>
          </cell>
          <cell r="L100">
            <v>8.9624562704037736E-2</v>
          </cell>
          <cell r="M100">
            <v>0</v>
          </cell>
          <cell r="N100">
            <v>0.42402125254377276</v>
          </cell>
          <cell r="O100">
            <v>0</v>
          </cell>
          <cell r="P100">
            <v>0.16398726300017663</v>
          </cell>
          <cell r="Q100">
            <v>0</v>
          </cell>
          <cell r="R100">
            <v>0</v>
          </cell>
          <cell r="S100">
            <v>0</v>
          </cell>
          <cell r="T100">
            <v>0.1083022576826093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4.7619047619047616E-2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</row>
        <row r="101">
          <cell r="A101" t="str">
            <v>FRZZ</v>
          </cell>
          <cell r="B101" t="str">
            <v>ROBOT SECONDARI E PREFORMATORI</v>
          </cell>
          <cell r="C101">
            <v>1</v>
          </cell>
          <cell r="D101">
            <v>0.8571428571428571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9.5238095238095229E-3</v>
          </cell>
          <cell r="J101">
            <v>0</v>
          </cell>
          <cell r="K101">
            <v>0</v>
          </cell>
          <cell r="L101">
            <v>2.8571428571428571E-2</v>
          </cell>
          <cell r="M101">
            <v>0</v>
          </cell>
          <cell r="N101">
            <v>0</v>
          </cell>
          <cell r="O101">
            <v>0</v>
          </cell>
          <cell r="P101">
            <v>3.8095238095238092E-2</v>
          </cell>
          <cell r="Q101">
            <v>0</v>
          </cell>
          <cell r="R101">
            <v>0</v>
          </cell>
          <cell r="S101">
            <v>0</v>
          </cell>
          <cell r="T101">
            <v>1.9047619047619046E-2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4.7619047619047616E-2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</row>
        <row r="102">
          <cell r="A102" t="str">
            <v>REZZ</v>
          </cell>
          <cell r="B102" t="str">
            <v>ISOLA DI PALETTIZZAZIONE - EAGLE</v>
          </cell>
          <cell r="C102">
            <v>1</v>
          </cell>
          <cell r="D102">
            <v>0.51308518186309049</v>
          </cell>
          <cell r="E102">
            <v>3.6999561034076499E-2</v>
          </cell>
          <cell r="F102">
            <v>0</v>
          </cell>
          <cell r="G102">
            <v>0</v>
          </cell>
          <cell r="H102">
            <v>0</v>
          </cell>
          <cell r="I102">
            <v>8.538360238633037E-3</v>
          </cell>
          <cell r="J102">
            <v>0</v>
          </cell>
          <cell r="K102">
            <v>2.9456571364053111E-4</v>
          </cell>
          <cell r="L102">
            <v>2.9115341774984375E-2</v>
          </cell>
          <cell r="M102">
            <v>0</v>
          </cell>
          <cell r="N102">
            <v>0.19388687776983343</v>
          </cell>
          <cell r="O102">
            <v>0</v>
          </cell>
          <cell r="P102">
            <v>0.10340295961916912</v>
          </cell>
          <cell r="Q102">
            <v>0</v>
          </cell>
          <cell r="R102">
            <v>0</v>
          </cell>
          <cell r="S102">
            <v>6.7164503581118725E-4</v>
          </cell>
          <cell r="T102">
            <v>6.6386459331713693E-2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4.7619047619047616E-2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</row>
        <row r="103">
          <cell r="A103" t="str">
            <v>RPZZ</v>
          </cell>
          <cell r="B103" t="str">
            <v>ISOLA DI PALETTIZZAZIONE - PORTALE</v>
          </cell>
          <cell r="C103">
            <v>1</v>
          </cell>
          <cell r="D103">
            <v>0.47905175719751736</v>
          </cell>
          <cell r="E103">
            <v>3.6941531822182017E-2</v>
          </cell>
          <cell r="F103">
            <v>0</v>
          </cell>
          <cell r="G103">
            <v>0</v>
          </cell>
          <cell r="H103">
            <v>0</v>
          </cell>
          <cell r="I103">
            <v>8.5249688820420028E-3</v>
          </cell>
          <cell r="J103">
            <v>0</v>
          </cell>
          <cell r="K103">
            <v>3.2959702709403401E-3</v>
          </cell>
          <cell r="L103">
            <v>2.6067811433871005E-2</v>
          </cell>
          <cell r="M103">
            <v>0</v>
          </cell>
          <cell r="N103">
            <v>0.25037589929591597</v>
          </cell>
          <cell r="O103">
            <v>0</v>
          </cell>
          <cell r="P103">
            <v>5.7520671973615725E-2</v>
          </cell>
          <cell r="Q103">
            <v>0</v>
          </cell>
          <cell r="R103">
            <v>0</v>
          </cell>
          <cell r="S103">
            <v>1.0169760389844426E-2</v>
          </cell>
          <cell r="T103">
            <v>8.0432581115023535E-2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4.7619047619047616E-2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</row>
        <row r="104">
          <cell r="A104" t="str">
            <v>ICZZ</v>
          </cell>
          <cell r="B104" t="str">
            <v>TRASPORTI PER COLLI</v>
          </cell>
          <cell r="C104">
            <v>1</v>
          </cell>
          <cell r="D104">
            <v>0.66459674673478353</v>
          </cell>
          <cell r="E104">
            <v>3.5727770745165054E-2</v>
          </cell>
          <cell r="F104">
            <v>0</v>
          </cell>
          <cell r="G104">
            <v>0</v>
          </cell>
          <cell r="H104">
            <v>0</v>
          </cell>
          <cell r="I104">
            <v>1.316286290611344E-2</v>
          </cell>
          <cell r="J104">
            <v>0</v>
          </cell>
          <cell r="K104">
            <v>0</v>
          </cell>
          <cell r="L104">
            <v>2.6325725812226881E-2</v>
          </cell>
          <cell r="M104">
            <v>0</v>
          </cell>
          <cell r="N104">
            <v>0.11114923985243803</v>
          </cell>
          <cell r="O104">
            <v>0</v>
          </cell>
          <cell r="P104">
            <v>5.906594556028183E-2</v>
          </cell>
          <cell r="Q104">
            <v>0</v>
          </cell>
          <cell r="R104">
            <v>0</v>
          </cell>
          <cell r="S104">
            <v>0</v>
          </cell>
          <cell r="T104">
            <v>4.2352660769943533E-2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4.7619047619047616E-2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</row>
        <row r="105">
          <cell r="A105" t="str">
            <v>PCZZ</v>
          </cell>
          <cell r="B105" t="str">
            <v>TRASPORTATORI PER PALETTE</v>
          </cell>
          <cell r="C105">
            <v>1</v>
          </cell>
          <cell r="D105">
            <v>0.61849523974454879</v>
          </cell>
          <cell r="E105">
            <v>3.5706673240794823E-2</v>
          </cell>
          <cell r="F105">
            <v>0</v>
          </cell>
          <cell r="G105">
            <v>0</v>
          </cell>
          <cell r="H105">
            <v>0</v>
          </cell>
          <cell r="I105">
            <v>1.3155090141345463E-2</v>
          </cell>
          <cell r="J105">
            <v>0</v>
          </cell>
          <cell r="K105">
            <v>0</v>
          </cell>
          <cell r="L105">
            <v>2.6310180282690922E-2</v>
          </cell>
          <cell r="M105">
            <v>0</v>
          </cell>
          <cell r="N105">
            <v>0.16846562942625404</v>
          </cell>
          <cell r="O105">
            <v>0</v>
          </cell>
          <cell r="P105">
            <v>6.02651105393801E-2</v>
          </cell>
          <cell r="Q105">
            <v>0</v>
          </cell>
          <cell r="R105">
            <v>0</v>
          </cell>
          <cell r="S105">
            <v>0</v>
          </cell>
          <cell r="T105">
            <v>2.9983029005938258E-2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4.7619047619047616E-2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</row>
        <row r="106">
          <cell r="A106" t="str">
            <v>CTRS</v>
          </cell>
          <cell r="B106" t="str">
            <v>CONTROLLO SAGOMA</v>
          </cell>
          <cell r="C106">
            <v>1.0000000000000002</v>
          </cell>
          <cell r="D106">
            <v>0.61142857142857143</v>
          </cell>
          <cell r="E106">
            <v>2.2857142857142857E-2</v>
          </cell>
          <cell r="F106">
            <v>0</v>
          </cell>
          <cell r="G106">
            <v>0</v>
          </cell>
          <cell r="H106">
            <v>0</v>
          </cell>
          <cell r="I106">
            <v>9.5238095238095229E-3</v>
          </cell>
          <cell r="J106">
            <v>0</v>
          </cell>
          <cell r="K106">
            <v>0.10476190476190476</v>
          </cell>
          <cell r="L106">
            <v>1.9047619047619046E-2</v>
          </cell>
          <cell r="M106">
            <v>0</v>
          </cell>
          <cell r="N106">
            <v>2.2857142857142857E-2</v>
          </cell>
          <cell r="O106">
            <v>0</v>
          </cell>
          <cell r="P106">
            <v>4.7619047619047616E-2</v>
          </cell>
          <cell r="Q106">
            <v>0</v>
          </cell>
          <cell r="R106">
            <v>0</v>
          </cell>
          <cell r="S106">
            <v>9.5238095238095233E-2</v>
          </cell>
          <cell r="T106">
            <v>1.9047619047619046E-2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4.7619047619047616E-2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</row>
        <row r="107">
          <cell r="A107" t="str">
            <v>GHZZ</v>
          </cell>
          <cell r="B107" t="str">
            <v>QUADRO ELETTRICO ROBOT/TRASPORTI</v>
          </cell>
          <cell r="C107">
            <v>1</v>
          </cell>
          <cell r="D107">
            <v>0.6588625210063831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5.1325444373696745E-2</v>
          </cell>
          <cell r="J107">
            <v>0</v>
          </cell>
          <cell r="K107">
            <v>0</v>
          </cell>
          <cell r="L107">
            <v>2.7563664571059365E-2</v>
          </cell>
          <cell r="M107">
            <v>0</v>
          </cell>
          <cell r="N107">
            <v>0</v>
          </cell>
          <cell r="O107">
            <v>0</v>
          </cell>
          <cell r="P107">
            <v>0.2003291355893515</v>
          </cell>
          <cell r="Q107">
            <v>0</v>
          </cell>
          <cell r="R107">
            <v>0</v>
          </cell>
          <cell r="S107">
            <v>0</v>
          </cell>
          <cell r="T107">
            <v>1.4300186840461667E-2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4.7619047619047616E-2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</row>
        <row r="108">
          <cell r="A108" t="str">
            <v>L1ZZ</v>
          </cell>
          <cell r="B108" t="str">
            <v>LGV A CLAMPS</v>
          </cell>
          <cell r="C108">
            <v>0.99999999999999978</v>
          </cell>
          <cell r="D108">
            <v>0.73369019315775375</v>
          </cell>
          <cell r="E108">
            <v>2.2451045560004365E-2</v>
          </cell>
          <cell r="F108">
            <v>0</v>
          </cell>
          <cell r="G108">
            <v>0</v>
          </cell>
          <cell r="H108">
            <v>0</v>
          </cell>
          <cell r="I108">
            <v>7.8090593252189092E-3</v>
          </cell>
          <cell r="J108">
            <v>0</v>
          </cell>
          <cell r="K108">
            <v>0</v>
          </cell>
          <cell r="L108">
            <v>0</v>
          </cell>
          <cell r="M108">
            <v>5.2711150445227638E-2</v>
          </cell>
          <cell r="N108">
            <v>7.0214844051177755E-2</v>
          </cell>
          <cell r="O108">
            <v>0</v>
          </cell>
          <cell r="P108">
            <v>5.0536408170262413E-2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1.4968251671307478E-2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4.7619047619047616E-2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</row>
        <row r="109">
          <cell r="A109" t="str">
            <v>LCBZ</v>
          </cell>
          <cell r="B109" t="str">
            <v>LGV A FORCHE CONTROBILANCIATO NUOVO TIPO</v>
          </cell>
          <cell r="C109">
            <v>1</v>
          </cell>
          <cell r="D109">
            <v>0.70779449913736014</v>
          </cell>
          <cell r="E109">
            <v>2.2451045560004365E-2</v>
          </cell>
          <cell r="F109">
            <v>0</v>
          </cell>
          <cell r="G109">
            <v>0</v>
          </cell>
          <cell r="H109">
            <v>0</v>
          </cell>
          <cell r="I109">
            <v>7.8090593252189092E-3</v>
          </cell>
          <cell r="J109">
            <v>0</v>
          </cell>
          <cell r="K109">
            <v>0</v>
          </cell>
          <cell r="L109">
            <v>0</v>
          </cell>
          <cell r="M109">
            <v>5.2711150445227638E-2</v>
          </cell>
          <cell r="N109">
            <v>9.5312777629670095E-2</v>
          </cell>
          <cell r="O109">
            <v>0</v>
          </cell>
          <cell r="P109">
            <v>4.8008253292917018E-2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1.8294166990554247E-2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4.7619047619047616E-2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</row>
        <row r="110">
          <cell r="A110" t="str">
            <v>LFZZ</v>
          </cell>
          <cell r="B110" t="str">
            <v>LGV A FORCHE</v>
          </cell>
          <cell r="C110">
            <v>1</v>
          </cell>
          <cell r="D110">
            <v>0.61307182376972014</v>
          </cell>
          <cell r="E110">
            <v>2.2451045560004365E-2</v>
          </cell>
          <cell r="F110">
            <v>0</v>
          </cell>
          <cell r="G110">
            <v>0</v>
          </cell>
          <cell r="H110">
            <v>0</v>
          </cell>
          <cell r="I110">
            <v>7.8090593252189092E-3</v>
          </cell>
          <cell r="J110">
            <v>0</v>
          </cell>
          <cell r="K110">
            <v>0</v>
          </cell>
          <cell r="L110">
            <v>0</v>
          </cell>
          <cell r="M110">
            <v>5.2711150445227638E-2</v>
          </cell>
          <cell r="N110">
            <v>0.13808270657383412</v>
          </cell>
          <cell r="O110">
            <v>0</v>
          </cell>
          <cell r="P110">
            <v>6.2711150654217646E-2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5.5544016052729558E-2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4.7619047619047616E-2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</row>
        <row r="111">
          <cell r="A111" t="str">
            <v>LQZZ</v>
          </cell>
          <cell r="B111" t="str">
            <v>LGV QUAD</v>
          </cell>
          <cell r="C111">
            <v>1</v>
          </cell>
          <cell r="D111">
            <v>0.59287450553833598</v>
          </cell>
          <cell r="E111">
            <v>2.2451045560004365E-2</v>
          </cell>
          <cell r="F111">
            <v>0</v>
          </cell>
          <cell r="G111">
            <v>0</v>
          </cell>
          <cell r="H111">
            <v>0</v>
          </cell>
          <cell r="I111">
            <v>7.8090593252189092E-3</v>
          </cell>
          <cell r="J111">
            <v>0</v>
          </cell>
          <cell r="K111">
            <v>0</v>
          </cell>
          <cell r="L111">
            <v>0</v>
          </cell>
          <cell r="M111">
            <v>5.2711150445227638E-2</v>
          </cell>
          <cell r="N111">
            <v>0.10539494104656687</v>
          </cell>
          <cell r="O111">
            <v>0</v>
          </cell>
          <cell r="P111">
            <v>0.1463035685407639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2.4836681924834726E-2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4.7619047619047616E-2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</row>
        <row r="112">
          <cell r="A112" t="str">
            <v>LRTZ</v>
          </cell>
          <cell r="B112" t="str">
            <v>LGV FORCHE RETTRATTILI - REACH</v>
          </cell>
          <cell r="C112">
            <v>1</v>
          </cell>
          <cell r="D112">
            <v>0.71971879983152032</v>
          </cell>
          <cell r="E112">
            <v>2.2451045560004365E-2</v>
          </cell>
          <cell r="F112">
            <v>0</v>
          </cell>
          <cell r="G112">
            <v>0</v>
          </cell>
          <cell r="H112">
            <v>0</v>
          </cell>
          <cell r="I112">
            <v>7.8090593252189092E-3</v>
          </cell>
          <cell r="J112">
            <v>0</v>
          </cell>
          <cell r="K112">
            <v>0</v>
          </cell>
          <cell r="L112">
            <v>0</v>
          </cell>
          <cell r="M112">
            <v>5.2711150445227638E-2</v>
          </cell>
          <cell r="N112">
            <v>9.5821690921621128E-2</v>
          </cell>
          <cell r="O112">
            <v>0</v>
          </cell>
          <cell r="P112">
            <v>3.8875688300377562E-2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1.4993517996982453E-2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4.7619047619047616E-2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</row>
        <row r="113">
          <cell r="A113" t="str">
            <v>LSZZ</v>
          </cell>
          <cell r="B113" t="str">
            <v>SHUTTLE SU BINARIO</v>
          </cell>
          <cell r="C113">
            <v>1</v>
          </cell>
          <cell r="D113">
            <v>0.59516326939769371</v>
          </cell>
          <cell r="E113">
            <v>3.6534883468412334E-2</v>
          </cell>
          <cell r="F113">
            <v>0</v>
          </cell>
          <cell r="G113">
            <v>0</v>
          </cell>
          <cell r="H113">
            <v>0</v>
          </cell>
          <cell r="I113">
            <v>1.3460220225204544E-2</v>
          </cell>
          <cell r="J113">
            <v>0</v>
          </cell>
          <cell r="K113">
            <v>0</v>
          </cell>
          <cell r="L113">
            <v>2.6920440450409089E-2</v>
          </cell>
          <cell r="M113">
            <v>0</v>
          </cell>
          <cell r="N113">
            <v>9.6688432154146145E-2</v>
          </cell>
          <cell r="O113">
            <v>0</v>
          </cell>
          <cell r="P113">
            <v>0.13005408658254489</v>
          </cell>
          <cell r="Q113">
            <v>0</v>
          </cell>
          <cell r="R113">
            <v>0</v>
          </cell>
          <cell r="S113">
            <v>0</v>
          </cell>
          <cell r="T113">
            <v>5.3559620102541665E-2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4.7619047619047616E-2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</row>
        <row r="114">
          <cell r="A114" t="str">
            <v>LTZZ</v>
          </cell>
          <cell r="B114" t="str">
            <v>LGV CON TRASPORTATORI</v>
          </cell>
          <cell r="C114">
            <v>1</v>
          </cell>
          <cell r="D114">
            <v>0.58058775112606187</v>
          </cell>
          <cell r="E114">
            <v>2.2451045560004365E-2</v>
          </cell>
          <cell r="F114">
            <v>0</v>
          </cell>
          <cell r="G114">
            <v>0</v>
          </cell>
          <cell r="H114">
            <v>0</v>
          </cell>
          <cell r="I114">
            <v>7.8090593252189092E-3</v>
          </cell>
          <cell r="J114">
            <v>0</v>
          </cell>
          <cell r="K114">
            <v>0</v>
          </cell>
          <cell r="L114">
            <v>0</v>
          </cell>
          <cell r="M114">
            <v>5.2711150445227638E-2</v>
          </cell>
          <cell r="N114">
            <v>0.11373593979176048</v>
          </cell>
          <cell r="O114">
            <v>0</v>
          </cell>
          <cell r="P114">
            <v>0.1002901380120077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7.4795868120671405E-2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4.7619047619047616E-2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</row>
        <row r="115">
          <cell r="A115" t="str">
            <v>GBZZ</v>
          </cell>
          <cell r="B115" t="str">
            <v>SISTEMA DI BIBERONAGGIO</v>
          </cell>
          <cell r="C115">
            <v>0.99999999999999978</v>
          </cell>
          <cell r="D115">
            <v>0.68348518322838647</v>
          </cell>
          <cell r="E115">
            <v>1.7128604655984061E-2</v>
          </cell>
          <cell r="F115">
            <v>0</v>
          </cell>
          <cell r="G115">
            <v>0</v>
          </cell>
          <cell r="H115">
            <v>0</v>
          </cell>
          <cell r="I115">
            <v>5.7095348853280206E-3</v>
          </cell>
          <cell r="J115">
            <v>0</v>
          </cell>
          <cell r="K115">
            <v>0</v>
          </cell>
          <cell r="L115">
            <v>0</v>
          </cell>
          <cell r="M115">
            <v>5.3288992263061531E-2</v>
          </cell>
          <cell r="N115">
            <v>0.14610232991822247</v>
          </cell>
          <cell r="O115">
            <v>0</v>
          </cell>
          <cell r="P115">
            <v>3.5572126019178966E-2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1.1094181410790801E-2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4.7619047619047616E-2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</row>
        <row r="116">
          <cell r="A116" t="str">
            <v>GCZZ</v>
          </cell>
          <cell r="B116" t="str">
            <v>CAMBIO AUTOMATICO BATTERIA</v>
          </cell>
          <cell r="C116">
            <v>1</v>
          </cell>
          <cell r="D116">
            <v>0.64393652046268557</v>
          </cell>
          <cell r="E116">
            <v>1.7128604655984061E-2</v>
          </cell>
          <cell r="F116">
            <v>0</v>
          </cell>
          <cell r="G116">
            <v>0</v>
          </cell>
          <cell r="H116">
            <v>0</v>
          </cell>
          <cell r="I116">
            <v>5.7095348853280206E-3</v>
          </cell>
          <cell r="J116">
            <v>0</v>
          </cell>
          <cell r="K116">
            <v>0</v>
          </cell>
          <cell r="L116">
            <v>0</v>
          </cell>
          <cell r="M116">
            <v>5.3288992263061531E-2</v>
          </cell>
          <cell r="N116">
            <v>3.4710958390565462E-2</v>
          </cell>
          <cell r="O116">
            <v>0</v>
          </cell>
          <cell r="P116">
            <v>0.18223287729092041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1.5373464432407224E-2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4.7619047619047616E-2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</row>
        <row r="117">
          <cell r="A117" t="str">
            <v>GLZZ</v>
          </cell>
          <cell r="B117" t="str">
            <v>SISTEMA FREEWAY</v>
          </cell>
          <cell r="C117">
            <v>1</v>
          </cell>
          <cell r="D117">
            <v>0.82887092430739584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1.0474430503290784E-2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3.6385315589561713E-2</v>
          </cell>
          <cell r="Q117">
            <v>0</v>
          </cell>
          <cell r="R117">
            <v>0</v>
          </cell>
          <cell r="S117">
            <v>4.7237799056593824E-2</v>
          </cell>
          <cell r="T117">
            <v>0</v>
          </cell>
          <cell r="U117">
            <v>2.9412482924110139E-2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4.7619047619047616E-2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</row>
        <row r="118">
          <cell r="A118" t="str">
            <v>SEM1D</v>
          </cell>
          <cell r="B118" t="str">
            <v>SEM-FIT-001</v>
          </cell>
          <cell r="C118">
            <v>1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0.7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0.3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</row>
        <row r="119">
          <cell r="A119" t="str">
            <v>SEM2D</v>
          </cell>
          <cell r="B119" t="str">
            <v>SEM-FIT-002</v>
          </cell>
          <cell r="C119">
            <v>1.0000000000000002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0.44444568114909655</v>
          </cell>
          <cell r="L119">
            <v>0</v>
          </cell>
          <cell r="M119">
            <v>0.25555264929962324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0.19053475727506969</v>
          </cell>
          <cell r="T119">
            <v>0</v>
          </cell>
          <cell r="U119">
            <v>0.10946691227621057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</row>
        <row r="120">
          <cell r="A120" t="str">
            <v>SEM3D</v>
          </cell>
          <cell r="B120" t="str">
            <v>SEM-FIT-003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0.7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0.30000000000000004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</row>
        <row r="121">
          <cell r="A121" t="str">
            <v>WMSZD</v>
          </cell>
          <cell r="B121" t="str">
            <v>SOFTWARE WMS</v>
          </cell>
          <cell r="C121">
            <v>0.99999999999999989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0.19288776372910016</v>
          </cell>
          <cell r="K121">
            <v>0.57312519325935363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3.1826481015301535E-2</v>
          </cell>
          <cell r="S121">
            <v>0.20216056199624469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</row>
        <row r="122">
          <cell r="A122" t="str">
            <v>K1ZZ</v>
          </cell>
          <cell r="B122" t="str">
            <v>PROGETTAZIONE MECCANICA</v>
          </cell>
          <cell r="C122">
            <v>1</v>
          </cell>
          <cell r="D122">
            <v>0</v>
          </cell>
          <cell r="E122">
            <v>0.95238095238095233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4.7619047619047616E-2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</row>
        <row r="123">
          <cell r="A123" t="str">
            <v>K2ZZ</v>
          </cell>
          <cell r="B123" t="str">
            <v>PROGETTAZIONE ELETTRICA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0.95238095238095233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4.7619047619047616E-2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</row>
        <row r="124">
          <cell r="A124" t="str">
            <v>K4ZZ</v>
          </cell>
          <cell r="B124" t="str">
            <v>SVILUPPO SW PLC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0.95238095238095233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4.7619047619047616E-2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</row>
        <row r="125">
          <cell r="A125" t="str">
            <v>T0ZZ</v>
          </cell>
          <cell r="B125" t="str">
            <v>TRASPORTO</v>
          </cell>
          <cell r="C125">
            <v>1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0.95238095238095233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4.7619047619047616E-2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</row>
      </sheetData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FFER1"/>
      <sheetName val="NEW_OFFER1"/>
      <sheetName val="VA21"/>
      <sheetName val="MDC"/>
      <sheetName val="Foglio2"/>
      <sheetName val="ALE "/>
      <sheetName val="3PE"/>
      <sheetName val="Field"/>
      <sheetName val="WBS e Ricavi da PRE"/>
      <sheetName val="Codici"/>
      <sheetName val="BACKSTAGE"/>
      <sheetName val="H24-01"/>
      <sheetName val="H24-02"/>
      <sheetName val="VG"/>
    </sheetNames>
    <sheetDataSet>
      <sheetData sheetId="0"/>
      <sheetData sheetId="1"/>
      <sheetData sheetId="2"/>
      <sheetData sheetId="3">
        <row r="3">
          <cell r="I3">
            <v>28429.322705999992</v>
          </cell>
        </row>
        <row r="8">
          <cell r="I8">
            <v>8717.7738719999979</v>
          </cell>
        </row>
        <row r="64">
          <cell r="F64">
            <v>0.13525868952274323</v>
          </cell>
        </row>
        <row r="87">
          <cell r="F87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mpostazioni"/>
      <sheetName val="MAcroOS"/>
    </sheetNames>
    <definedNames>
      <definedName name="Apri_e_Ordin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8986-60C7-49C6-BD47-09A923A48652}">
  <sheetPr>
    <pageSetUpPr fitToPage="1"/>
  </sheetPr>
  <dimension ref="A1:I279"/>
  <sheetViews>
    <sheetView zoomScale="80" zoomScaleNormal="80" workbookViewId="0">
      <pane xSplit="3" ySplit="5" topLeftCell="D6" activePane="bottomRight" state="frozen"/>
      <selection activeCell="G53" sqref="G53"/>
      <selection pane="topRight" activeCell="G53" sqref="G53"/>
      <selection pane="bottomLeft" activeCell="G53" sqref="G53"/>
      <selection pane="bottomRight" activeCell="C28" sqref="C28"/>
    </sheetView>
  </sheetViews>
  <sheetFormatPr defaultRowHeight="12.75" outlineLevelRow="1" x14ac:dyDescent="0.2"/>
  <cols>
    <col min="1" max="1" width="14.28515625" style="1134" customWidth="1"/>
    <col min="2" max="2" width="22.85546875" style="1329" bestFit="1" customWidth="1"/>
    <col min="3" max="3" width="23.7109375" style="1329" bestFit="1" customWidth="1"/>
    <col min="4" max="4" width="9.5703125" style="1330" customWidth="1"/>
    <col min="5" max="5" width="29.7109375" style="1331" customWidth="1"/>
    <col min="6" max="6" width="30.140625" style="1141" customWidth="1"/>
    <col min="7" max="7" width="87.42578125" style="1141" customWidth="1"/>
    <col min="8" max="8" width="15.5703125" style="1134" customWidth="1"/>
    <col min="9" max="16384" width="9.140625" style="1134"/>
  </cols>
  <sheetData>
    <row r="1" spans="1:9" s="1122" customFormat="1" ht="35.25" customHeight="1" thickBot="1" x14ac:dyDescent="0.25">
      <c r="A1" s="1118" t="s">
        <v>764</v>
      </c>
      <c r="B1" s="1119"/>
      <c r="C1" s="1119"/>
      <c r="D1" s="1120"/>
      <c r="E1" s="1120"/>
      <c r="F1" s="1120"/>
      <c r="G1" s="1120"/>
      <c r="H1" s="1119"/>
      <c r="I1" s="1121"/>
    </row>
    <row r="2" spans="1:9" s="1122" customFormat="1" ht="60.75" customHeight="1" x14ac:dyDescent="0.2">
      <c r="A2" s="1123"/>
      <c r="B2" s="1124" t="s">
        <v>765</v>
      </c>
      <c r="C2" s="1124" t="s">
        <v>766</v>
      </c>
      <c r="D2" s="1125"/>
      <c r="E2" s="1124"/>
      <c r="F2" s="1124"/>
      <c r="G2" s="1124"/>
      <c r="H2" s="1126"/>
      <c r="I2" s="1121"/>
    </row>
    <row r="3" spans="1:9" x14ac:dyDescent="0.2">
      <c r="A3" s="1127"/>
      <c r="B3" s="1128" t="s">
        <v>767</v>
      </c>
      <c r="C3" s="1129" t="s">
        <v>27</v>
      </c>
      <c r="D3" s="1130"/>
      <c r="E3" s="1131" t="s">
        <v>28</v>
      </c>
      <c r="F3" s="1130"/>
      <c r="G3" s="1130"/>
      <c r="H3" s="1132"/>
      <c r="I3" s="1133"/>
    </row>
    <row r="4" spans="1:9" s="1141" customFormat="1" ht="59.25" customHeight="1" thickBot="1" x14ac:dyDescent="0.25">
      <c r="A4" s="1135" t="s">
        <v>10</v>
      </c>
      <c r="B4" s="1136" t="s">
        <v>11</v>
      </c>
      <c r="C4" s="1136" t="s">
        <v>11</v>
      </c>
      <c r="D4" s="1137" t="s">
        <v>12</v>
      </c>
      <c r="E4" s="1138" t="s">
        <v>44</v>
      </c>
      <c r="F4" s="1138" t="s">
        <v>38</v>
      </c>
      <c r="G4" s="1138" t="s">
        <v>29</v>
      </c>
      <c r="H4" s="1139" t="s">
        <v>165</v>
      </c>
      <c r="I4" s="1140"/>
    </row>
    <row r="5" spans="1:9" ht="16.5" thickBot="1" x14ac:dyDescent="0.25">
      <c r="A5" s="1142" t="s">
        <v>546</v>
      </c>
      <c r="B5" s="1143"/>
      <c r="C5" s="1143"/>
      <c r="D5" s="1144"/>
      <c r="E5" s="1145"/>
      <c r="F5" s="1146"/>
      <c r="G5" s="1147" t="s">
        <v>768</v>
      </c>
      <c r="H5" s="1148"/>
      <c r="I5" s="1133"/>
    </row>
    <row r="6" spans="1:9" x14ac:dyDescent="0.2">
      <c r="A6" s="1149" t="s">
        <v>769</v>
      </c>
      <c r="B6" s="1150"/>
      <c r="C6" s="1150"/>
      <c r="D6" s="1151"/>
      <c r="E6" s="1152"/>
      <c r="F6" s="1153"/>
      <c r="G6" s="1154" t="s">
        <v>13</v>
      </c>
      <c r="H6" s="1155"/>
      <c r="I6" s="1133"/>
    </row>
    <row r="7" spans="1:9" x14ac:dyDescent="0.2">
      <c r="A7" s="1156"/>
      <c r="B7" s="1157" t="s">
        <v>627</v>
      </c>
      <c r="C7" s="1157" t="s">
        <v>294</v>
      </c>
      <c r="D7" s="1158"/>
      <c r="E7" s="1159" t="s">
        <v>6</v>
      </c>
      <c r="F7" s="1160"/>
      <c r="G7" s="1161" t="s">
        <v>2</v>
      </c>
      <c r="H7" s="1162">
        <v>1</v>
      </c>
      <c r="I7" s="1133"/>
    </row>
    <row r="8" spans="1:9" outlineLevel="1" x14ac:dyDescent="0.2">
      <c r="A8" s="1156"/>
      <c r="B8" s="1163"/>
      <c r="C8" s="1163"/>
      <c r="D8" s="1164"/>
      <c r="E8" s="1165" t="s">
        <v>295</v>
      </c>
      <c r="F8" s="1166"/>
      <c r="G8" s="1167" t="s">
        <v>292</v>
      </c>
      <c r="H8" s="1168"/>
      <c r="I8" s="1133"/>
    </row>
    <row r="9" spans="1:9" outlineLevel="1" x14ac:dyDescent="0.2">
      <c r="A9" s="1156"/>
      <c r="B9" s="1163"/>
      <c r="C9" s="1163"/>
      <c r="D9" s="1164"/>
      <c r="E9" s="1169" t="s">
        <v>280</v>
      </c>
      <c r="F9" s="1170"/>
      <c r="G9" s="1171" t="s">
        <v>296</v>
      </c>
      <c r="H9" s="1168">
        <v>1</v>
      </c>
      <c r="I9" s="1133"/>
    </row>
    <row r="10" spans="1:9" outlineLevel="1" x14ac:dyDescent="0.2">
      <c r="A10" s="1156"/>
      <c r="B10" s="1163"/>
      <c r="C10" s="1163"/>
      <c r="D10" s="1164"/>
      <c r="E10" s="1172" t="s">
        <v>295</v>
      </c>
      <c r="F10" s="1173"/>
      <c r="G10" s="1174" t="s">
        <v>682</v>
      </c>
      <c r="H10" s="1168"/>
      <c r="I10" s="1133"/>
    </row>
    <row r="11" spans="1:9" outlineLevel="1" x14ac:dyDescent="0.2">
      <c r="A11" s="1156"/>
      <c r="B11" s="1163"/>
      <c r="C11" s="1163"/>
      <c r="D11" s="1164"/>
      <c r="E11" s="1169" t="s">
        <v>280</v>
      </c>
      <c r="F11" s="1170"/>
      <c r="G11" s="1171" t="s">
        <v>296</v>
      </c>
      <c r="H11" s="1168">
        <v>1</v>
      </c>
      <c r="I11" s="1133"/>
    </row>
    <row r="12" spans="1:9" x14ac:dyDescent="0.2">
      <c r="A12" s="1156"/>
      <c r="B12" s="1163"/>
      <c r="C12" s="1163"/>
      <c r="D12" s="1164"/>
      <c r="E12" s="1175"/>
      <c r="F12" s="1176"/>
      <c r="G12" s="1177"/>
      <c r="H12" s="1178"/>
      <c r="I12" s="1133"/>
    </row>
    <row r="13" spans="1:9" x14ac:dyDescent="0.2">
      <c r="A13" s="1156"/>
      <c r="B13" s="1163"/>
      <c r="C13" s="1163"/>
      <c r="D13" s="1164"/>
      <c r="E13" s="1175"/>
      <c r="F13" s="1176"/>
      <c r="G13" s="1177"/>
      <c r="H13" s="1178"/>
      <c r="I13" s="1133"/>
    </row>
    <row r="14" spans="1:9" ht="13.5" thickBot="1" x14ac:dyDescent="0.25">
      <c r="A14" s="1156"/>
      <c r="B14" s="1163"/>
      <c r="C14" s="1163"/>
      <c r="D14" s="1164"/>
      <c r="E14" s="1175"/>
      <c r="F14" s="1176"/>
      <c r="G14" s="1179"/>
      <c r="H14" s="1180"/>
      <c r="I14" s="1133"/>
    </row>
    <row r="15" spans="1:9" x14ac:dyDescent="0.2">
      <c r="A15" s="1181" t="s">
        <v>770</v>
      </c>
      <c r="B15" s="1182"/>
      <c r="C15" s="1183"/>
      <c r="D15" s="1184"/>
      <c r="E15" s="1185"/>
      <c r="F15" s="1186"/>
      <c r="G15" s="1187" t="s">
        <v>14</v>
      </c>
      <c r="H15" s="1188"/>
      <c r="I15" s="1133"/>
    </row>
    <row r="16" spans="1:9" x14ac:dyDescent="0.2">
      <c r="A16" s="1189"/>
      <c r="B16" s="1157" t="s">
        <v>630</v>
      </c>
      <c r="C16" s="1157" t="s">
        <v>300</v>
      </c>
      <c r="D16" s="1190" t="s">
        <v>7</v>
      </c>
      <c r="E16" s="1159" t="s">
        <v>6</v>
      </c>
      <c r="F16" s="1160"/>
      <c r="G16" s="1191" t="s">
        <v>15</v>
      </c>
      <c r="H16" s="1162">
        <v>1</v>
      </c>
      <c r="I16" s="1133"/>
    </row>
    <row r="17" spans="1:9" outlineLevel="1" x14ac:dyDescent="0.2">
      <c r="A17" s="1189"/>
      <c r="B17" s="1192"/>
      <c r="C17" s="1192"/>
      <c r="D17" s="1193"/>
      <c r="E17" s="1165" t="s">
        <v>301</v>
      </c>
      <c r="F17" s="1194"/>
      <c r="G17" s="1167" t="s">
        <v>302</v>
      </c>
      <c r="H17" s="1168"/>
      <c r="I17" s="1133"/>
    </row>
    <row r="18" spans="1:9" outlineLevel="1" x14ac:dyDescent="0.2">
      <c r="A18" s="1189"/>
      <c r="B18" s="1192"/>
      <c r="C18" s="1192"/>
      <c r="D18" s="1193"/>
      <c r="E18" s="1169" t="s">
        <v>301</v>
      </c>
      <c r="F18" s="1194"/>
      <c r="G18" s="1195" t="s">
        <v>303</v>
      </c>
      <c r="H18" s="1168">
        <v>1</v>
      </c>
      <c r="I18" s="1133"/>
    </row>
    <row r="19" spans="1:9" outlineLevel="1" x14ac:dyDescent="0.2">
      <c r="A19" s="1189"/>
      <c r="B19" s="1192"/>
      <c r="C19" s="1192"/>
      <c r="D19" s="1193"/>
      <c r="E19" s="1172" t="s">
        <v>301</v>
      </c>
      <c r="F19" s="1194"/>
      <c r="G19" s="1174" t="s">
        <v>683</v>
      </c>
      <c r="H19" s="1168"/>
      <c r="I19" s="1133"/>
    </row>
    <row r="20" spans="1:9" outlineLevel="1" x14ac:dyDescent="0.2">
      <c r="A20" s="1189"/>
      <c r="B20" s="1192"/>
      <c r="C20" s="1192"/>
      <c r="D20" s="1193"/>
      <c r="E20" s="1169" t="s">
        <v>301</v>
      </c>
      <c r="F20" s="1194"/>
      <c r="G20" s="1195" t="s">
        <v>303</v>
      </c>
      <c r="H20" s="1168">
        <v>1</v>
      </c>
      <c r="I20" s="1133"/>
    </row>
    <row r="21" spans="1:9" x14ac:dyDescent="0.2">
      <c r="A21" s="1189"/>
      <c r="B21" s="1192"/>
      <c r="C21" s="1192"/>
      <c r="D21" s="1193"/>
      <c r="E21" s="1196"/>
      <c r="F21" s="1193"/>
      <c r="G21" s="1177"/>
      <c r="H21" s="1178"/>
      <c r="I21" s="1133"/>
    </row>
    <row r="22" spans="1:9" x14ac:dyDescent="0.2">
      <c r="A22" s="1189"/>
      <c r="B22" s="1192"/>
      <c r="C22" s="1192"/>
      <c r="D22" s="1193"/>
      <c r="E22" s="1196"/>
      <c r="F22" s="1193"/>
      <c r="G22" s="1177"/>
      <c r="H22" s="1178"/>
      <c r="I22" s="1133"/>
    </row>
    <row r="23" spans="1:9" x14ac:dyDescent="0.2">
      <c r="A23" s="1189"/>
      <c r="B23" s="1192"/>
      <c r="C23" s="1192"/>
      <c r="D23" s="1193"/>
      <c r="E23" s="1196"/>
      <c r="F23" s="1193"/>
      <c r="G23" s="1177"/>
      <c r="H23" s="1178"/>
      <c r="I23" s="1133"/>
    </row>
    <row r="24" spans="1:9" x14ac:dyDescent="0.2">
      <c r="A24" s="1189"/>
      <c r="B24" s="1197" t="s">
        <v>308</v>
      </c>
      <c r="C24" s="1159" t="s">
        <v>6</v>
      </c>
      <c r="D24" s="1198" t="s">
        <v>7</v>
      </c>
      <c r="E24" s="1199" t="s">
        <v>309</v>
      </c>
      <c r="F24" s="1200" t="s">
        <v>7</v>
      </c>
      <c r="G24" s="1201" t="s">
        <v>310</v>
      </c>
      <c r="H24" s="1162">
        <v>1</v>
      </c>
      <c r="I24" s="1133"/>
    </row>
    <row r="25" spans="1:9" outlineLevel="1" x14ac:dyDescent="0.2">
      <c r="A25" s="1189"/>
      <c r="B25" s="1192"/>
      <c r="C25" s="1202"/>
      <c r="D25" s="1203" t="s">
        <v>7</v>
      </c>
      <c r="E25" s="1202" t="s">
        <v>311</v>
      </c>
      <c r="F25" s="1202" t="s">
        <v>7</v>
      </c>
      <c r="G25" s="1204" t="s">
        <v>312</v>
      </c>
      <c r="H25" s="1205"/>
      <c r="I25" s="1133"/>
    </row>
    <row r="26" spans="1:9" outlineLevel="1" x14ac:dyDescent="0.2">
      <c r="A26" s="1189"/>
      <c r="B26" s="1192"/>
      <c r="C26" s="1206"/>
      <c r="D26" s="1207"/>
      <c r="E26" s="1206" t="s">
        <v>313</v>
      </c>
      <c r="F26" s="1206" t="s">
        <v>313</v>
      </c>
      <c r="G26" s="1208" t="s">
        <v>314</v>
      </c>
      <c r="H26" s="1209">
        <v>1</v>
      </c>
      <c r="I26" s="1133"/>
    </row>
    <row r="27" spans="1:9" outlineLevel="1" x14ac:dyDescent="0.2">
      <c r="A27" s="1189"/>
      <c r="B27" s="1192"/>
      <c r="C27" s="1206"/>
      <c r="D27" s="1207"/>
      <c r="E27" s="1206"/>
      <c r="F27" s="1206"/>
      <c r="G27" s="1210" t="s">
        <v>316</v>
      </c>
      <c r="H27" s="1209"/>
      <c r="I27" s="1133"/>
    </row>
    <row r="28" spans="1:9" x14ac:dyDescent="0.2">
      <c r="A28" s="1189"/>
      <c r="B28" s="1192"/>
      <c r="C28" s="1192"/>
      <c r="D28" s="1193"/>
      <c r="E28" s="1196"/>
      <c r="F28" s="1193"/>
      <c r="G28" s="1177"/>
      <c r="H28" s="1178"/>
      <c r="I28" s="1133"/>
    </row>
    <row r="29" spans="1:9" x14ac:dyDescent="0.2">
      <c r="A29" s="1189"/>
      <c r="B29" s="1192"/>
      <c r="C29" s="1192"/>
      <c r="D29" s="1193"/>
      <c r="E29" s="1196"/>
      <c r="F29" s="1193"/>
      <c r="G29" s="1177"/>
      <c r="H29" s="1178"/>
      <c r="I29" s="1133"/>
    </row>
    <row r="30" spans="1:9" ht="13.5" thickBot="1" x14ac:dyDescent="0.25">
      <c r="A30" s="1189"/>
      <c r="B30" s="1192"/>
      <c r="C30" s="1211"/>
      <c r="D30" s="1212"/>
      <c r="E30" s="1213"/>
      <c r="F30" s="1212"/>
      <c r="G30" s="1214"/>
      <c r="H30" s="1178"/>
      <c r="I30" s="1133"/>
    </row>
    <row r="31" spans="1:9" x14ac:dyDescent="0.2">
      <c r="A31" s="1189"/>
      <c r="B31" s="1215"/>
      <c r="C31" s="1332" t="s">
        <v>771</v>
      </c>
      <c r="D31" s="1333"/>
      <c r="E31" s="1333"/>
      <c r="F31" s="1333"/>
      <c r="G31" s="1334"/>
      <c r="H31" s="1216"/>
      <c r="I31" s="1133"/>
    </row>
    <row r="32" spans="1:9" x14ac:dyDescent="0.2">
      <c r="A32" s="1189"/>
      <c r="B32" s="1217"/>
      <c r="C32" s="1335"/>
      <c r="D32" s="1336"/>
      <c r="E32" s="1336"/>
      <c r="F32" s="1336"/>
      <c r="G32" s="1337"/>
      <c r="H32" s="1216"/>
      <c r="I32" s="1133"/>
    </row>
    <row r="33" spans="1:9" collapsed="1" x14ac:dyDescent="0.2">
      <c r="A33" s="1189"/>
      <c r="B33" s="1217"/>
      <c r="C33" s="1335"/>
      <c r="D33" s="1336"/>
      <c r="E33" s="1336"/>
      <c r="F33" s="1336"/>
      <c r="G33" s="1337"/>
      <c r="H33" s="1216"/>
      <c r="I33" s="1133"/>
    </row>
    <row r="34" spans="1:9" ht="13.5" thickBot="1" x14ac:dyDescent="0.25">
      <c r="A34" s="1189"/>
      <c r="B34" s="1217"/>
      <c r="C34" s="1338"/>
      <c r="D34" s="1339"/>
      <c r="E34" s="1339"/>
      <c r="F34" s="1339"/>
      <c r="G34" s="1340"/>
      <c r="H34" s="1216"/>
      <c r="I34" s="1133"/>
    </row>
    <row r="35" spans="1:9" x14ac:dyDescent="0.2">
      <c r="A35" s="1189"/>
      <c r="B35" s="1218"/>
      <c r="C35" s="1219"/>
      <c r="D35" s="1220"/>
      <c r="E35" s="1221"/>
      <c r="F35" s="1222"/>
      <c r="G35" s="1223"/>
      <c r="H35" s="1178"/>
      <c r="I35" s="1133"/>
    </row>
    <row r="36" spans="1:9" x14ac:dyDescent="0.2">
      <c r="A36" s="1189"/>
      <c r="B36" s="1218"/>
      <c r="C36" s="1218"/>
      <c r="D36" s="1224"/>
      <c r="E36" s="1225"/>
      <c r="F36" s="1226"/>
      <c r="G36" s="1227"/>
      <c r="H36" s="1178"/>
      <c r="I36" s="1133"/>
    </row>
    <row r="37" spans="1:9" x14ac:dyDescent="0.2">
      <c r="A37" s="1189"/>
      <c r="B37" s="1192" t="s">
        <v>632</v>
      </c>
      <c r="C37" s="1192" t="s">
        <v>320</v>
      </c>
      <c r="D37" s="1224"/>
      <c r="E37" s="1228" t="s">
        <v>6</v>
      </c>
      <c r="F37" s="1229"/>
      <c r="G37" s="1230" t="s">
        <v>321</v>
      </c>
      <c r="H37" s="1162">
        <v>1</v>
      </c>
      <c r="I37" s="1133"/>
    </row>
    <row r="38" spans="1:9" x14ac:dyDescent="0.2">
      <c r="A38" s="1189"/>
      <c r="B38" s="1197" t="s">
        <v>634</v>
      </c>
      <c r="C38" s="1197" t="s">
        <v>322</v>
      </c>
      <c r="D38" s="1231" t="s">
        <v>7</v>
      </c>
      <c r="E38" s="1232" t="s">
        <v>323</v>
      </c>
      <c r="F38" s="1233" t="s">
        <v>7</v>
      </c>
      <c r="G38" s="1234" t="s">
        <v>324</v>
      </c>
      <c r="H38" s="1162">
        <v>1</v>
      </c>
      <c r="I38" s="1133"/>
    </row>
    <row r="39" spans="1:9" outlineLevel="1" x14ac:dyDescent="0.2">
      <c r="A39" s="1189"/>
      <c r="B39" s="1192"/>
      <c r="C39" s="1202"/>
      <c r="D39" s="1203"/>
      <c r="E39" s="1202" t="s">
        <v>326</v>
      </c>
      <c r="F39" s="1202" t="s">
        <v>7</v>
      </c>
      <c r="G39" s="1204" t="s">
        <v>327</v>
      </c>
      <c r="H39" s="1205"/>
      <c r="I39" s="1133"/>
    </row>
    <row r="40" spans="1:9" outlineLevel="1" x14ac:dyDescent="0.2">
      <c r="A40" s="1189"/>
      <c r="B40" s="1192"/>
      <c r="C40" s="1235"/>
      <c r="D40" s="1236">
        <v>20</v>
      </c>
      <c r="E40" s="1235" t="s">
        <v>328</v>
      </c>
      <c r="F40" s="1235" t="s">
        <v>328</v>
      </c>
      <c r="G40" s="1237" t="s">
        <v>329</v>
      </c>
      <c r="H40" s="1205">
        <v>1</v>
      </c>
      <c r="I40" s="1133"/>
    </row>
    <row r="41" spans="1:9" outlineLevel="1" x14ac:dyDescent="0.2">
      <c r="A41" s="1189"/>
      <c r="B41" s="1192"/>
      <c r="C41" s="1235"/>
      <c r="D41" s="1236">
        <v>25</v>
      </c>
      <c r="E41" s="1235" t="s">
        <v>328</v>
      </c>
      <c r="F41" s="1235" t="s">
        <v>328</v>
      </c>
      <c r="G41" s="1237" t="s">
        <v>329</v>
      </c>
      <c r="H41" s="1205">
        <v>1</v>
      </c>
      <c r="I41" s="1133"/>
    </row>
    <row r="42" spans="1:9" outlineLevel="1" x14ac:dyDescent="0.2">
      <c r="A42" s="1189"/>
      <c r="B42" s="1192"/>
      <c r="C42" s="1238"/>
      <c r="D42" s="1239">
        <v>30</v>
      </c>
      <c r="E42" s="1238" t="s">
        <v>330</v>
      </c>
      <c r="F42" s="1238" t="s">
        <v>330</v>
      </c>
      <c r="G42" s="1240" t="s">
        <v>331</v>
      </c>
      <c r="H42" s="1241">
        <v>1</v>
      </c>
      <c r="I42" s="1133"/>
    </row>
    <row r="43" spans="1:9" outlineLevel="1" x14ac:dyDescent="0.2">
      <c r="A43" s="1189"/>
      <c r="B43" s="1192"/>
      <c r="C43" s="1238"/>
      <c r="D43" s="1239"/>
      <c r="E43" s="1238"/>
      <c r="F43" s="1238"/>
      <c r="G43" s="1242" t="s">
        <v>332</v>
      </c>
      <c r="H43" s="1241"/>
      <c r="I43" s="1133"/>
    </row>
    <row r="44" spans="1:9" outlineLevel="1" x14ac:dyDescent="0.2">
      <c r="A44" s="1189"/>
      <c r="B44" s="1192"/>
      <c r="C44" s="1235"/>
      <c r="D44" s="1236">
        <v>35</v>
      </c>
      <c r="E44" s="1235" t="s">
        <v>333</v>
      </c>
      <c r="F44" s="1235" t="s">
        <v>333</v>
      </c>
      <c r="G44" s="1237" t="s">
        <v>334</v>
      </c>
      <c r="H44" s="1205">
        <v>1</v>
      </c>
      <c r="I44" s="1133"/>
    </row>
    <row r="45" spans="1:9" outlineLevel="1" x14ac:dyDescent="0.2">
      <c r="A45" s="1189"/>
      <c r="B45" s="1192"/>
      <c r="C45" s="1235"/>
      <c r="D45" s="1236">
        <v>40</v>
      </c>
      <c r="E45" s="1235" t="s">
        <v>328</v>
      </c>
      <c r="F45" s="1235" t="s">
        <v>328</v>
      </c>
      <c r="G45" s="1237" t="s">
        <v>329</v>
      </c>
      <c r="H45" s="1205">
        <v>1</v>
      </c>
      <c r="I45" s="1133"/>
    </row>
    <row r="46" spans="1:9" outlineLevel="1" x14ac:dyDescent="0.2">
      <c r="A46" s="1189"/>
      <c r="B46" s="1192"/>
      <c r="C46" s="1235"/>
      <c r="D46" s="1236">
        <v>45</v>
      </c>
      <c r="E46" s="1235" t="s">
        <v>335</v>
      </c>
      <c r="F46" s="1235" t="s">
        <v>335</v>
      </c>
      <c r="G46" s="1237" t="s">
        <v>336</v>
      </c>
      <c r="H46" s="1205">
        <v>1</v>
      </c>
      <c r="I46" s="1133"/>
    </row>
    <row r="47" spans="1:9" outlineLevel="1" x14ac:dyDescent="0.2">
      <c r="A47" s="1189"/>
      <c r="B47" s="1192"/>
      <c r="C47" s="1235"/>
      <c r="D47" s="1236">
        <v>50</v>
      </c>
      <c r="E47" s="1235" t="s">
        <v>337</v>
      </c>
      <c r="F47" s="1235" t="s">
        <v>337</v>
      </c>
      <c r="G47" s="1237" t="s">
        <v>338</v>
      </c>
      <c r="H47" s="1205">
        <v>1</v>
      </c>
      <c r="I47" s="1133"/>
    </row>
    <row r="48" spans="1:9" outlineLevel="1" x14ac:dyDescent="0.2">
      <c r="A48" s="1189"/>
      <c r="B48" s="1192"/>
      <c r="C48" s="1235"/>
      <c r="D48" s="1236">
        <v>55</v>
      </c>
      <c r="E48" s="1235" t="s">
        <v>337</v>
      </c>
      <c r="F48" s="1235" t="s">
        <v>337</v>
      </c>
      <c r="G48" s="1237" t="s">
        <v>338</v>
      </c>
      <c r="H48" s="1205">
        <v>1</v>
      </c>
      <c r="I48" s="1133"/>
    </row>
    <row r="49" spans="1:9" outlineLevel="1" x14ac:dyDescent="0.2">
      <c r="A49" s="1189"/>
      <c r="B49" s="1192"/>
      <c r="C49" s="1235"/>
      <c r="D49" s="1236">
        <v>60</v>
      </c>
      <c r="E49" s="1235" t="s">
        <v>339</v>
      </c>
      <c r="F49" s="1235" t="s">
        <v>339</v>
      </c>
      <c r="G49" s="1237" t="s">
        <v>340</v>
      </c>
      <c r="H49" s="1205">
        <v>1</v>
      </c>
      <c r="I49" s="1133"/>
    </row>
    <row r="50" spans="1:9" outlineLevel="1" x14ac:dyDescent="0.2">
      <c r="A50" s="1189"/>
      <c r="B50" s="1192"/>
      <c r="C50" s="1235"/>
      <c r="D50" s="1236">
        <v>65</v>
      </c>
      <c r="E50" s="1235" t="s">
        <v>341</v>
      </c>
      <c r="F50" s="1235" t="s">
        <v>341</v>
      </c>
      <c r="G50" s="1237" t="s">
        <v>342</v>
      </c>
      <c r="H50" s="1205">
        <v>1</v>
      </c>
      <c r="I50" s="1133"/>
    </row>
    <row r="51" spans="1:9" outlineLevel="1" x14ac:dyDescent="0.2">
      <c r="A51" s="1189"/>
      <c r="B51" s="1192"/>
      <c r="C51" s="1235"/>
      <c r="D51" s="1236">
        <v>70</v>
      </c>
      <c r="E51" s="1235" t="s">
        <v>343</v>
      </c>
      <c r="F51" s="1235" t="s">
        <v>343</v>
      </c>
      <c r="G51" s="1237" t="s">
        <v>344</v>
      </c>
      <c r="H51" s="1205">
        <v>1</v>
      </c>
      <c r="I51" s="1133"/>
    </row>
    <row r="52" spans="1:9" outlineLevel="1" x14ac:dyDescent="0.2">
      <c r="A52" s="1189"/>
      <c r="B52" s="1192"/>
      <c r="C52" s="1235"/>
      <c r="D52" s="1236">
        <v>75</v>
      </c>
      <c r="E52" s="1235" t="s">
        <v>328</v>
      </c>
      <c r="F52" s="1235" t="s">
        <v>328</v>
      </c>
      <c r="G52" s="1237" t="s">
        <v>329</v>
      </c>
      <c r="H52" s="1205">
        <v>1</v>
      </c>
      <c r="I52" s="1133"/>
    </row>
    <row r="53" spans="1:9" outlineLevel="1" x14ac:dyDescent="0.2">
      <c r="A53" s="1189"/>
      <c r="B53" s="1192"/>
      <c r="C53" s="1235"/>
      <c r="D53" s="1236">
        <v>80</v>
      </c>
      <c r="E53" s="1235" t="s">
        <v>345</v>
      </c>
      <c r="F53" s="1235" t="s">
        <v>345</v>
      </c>
      <c r="G53" s="1237" t="s">
        <v>346</v>
      </c>
      <c r="H53" s="1205">
        <v>1</v>
      </c>
      <c r="I53" s="1133"/>
    </row>
    <row r="54" spans="1:9" outlineLevel="1" x14ac:dyDescent="0.2">
      <c r="A54" s="1189"/>
      <c r="B54" s="1192"/>
      <c r="C54" s="1235"/>
      <c r="D54" s="1236">
        <v>85</v>
      </c>
      <c r="E54" s="1235" t="s">
        <v>347</v>
      </c>
      <c r="F54" s="1235" t="s">
        <v>347</v>
      </c>
      <c r="G54" s="1237" t="s">
        <v>348</v>
      </c>
      <c r="H54" s="1205">
        <v>1</v>
      </c>
      <c r="I54" s="1133"/>
    </row>
    <row r="55" spans="1:9" outlineLevel="1" x14ac:dyDescent="0.2">
      <c r="A55" s="1189"/>
      <c r="B55" s="1192"/>
      <c r="C55" s="1235"/>
      <c r="D55" s="1236">
        <v>90</v>
      </c>
      <c r="E55" s="1235" t="s">
        <v>347</v>
      </c>
      <c r="F55" s="1235" t="s">
        <v>347</v>
      </c>
      <c r="G55" s="1237" t="s">
        <v>348</v>
      </c>
      <c r="H55" s="1205">
        <v>1</v>
      </c>
      <c r="I55" s="1133"/>
    </row>
    <row r="56" spans="1:9" outlineLevel="1" x14ac:dyDescent="0.2">
      <c r="A56" s="1189"/>
      <c r="B56" s="1192"/>
      <c r="C56" s="1235"/>
      <c r="D56" s="1236">
        <v>95</v>
      </c>
      <c r="E56" s="1235" t="s">
        <v>349</v>
      </c>
      <c r="F56" s="1235" t="s">
        <v>350</v>
      </c>
      <c r="G56" s="1237" t="s">
        <v>351</v>
      </c>
      <c r="H56" s="1205">
        <v>1</v>
      </c>
      <c r="I56" s="1133"/>
    </row>
    <row r="57" spans="1:9" outlineLevel="1" x14ac:dyDescent="0.2">
      <c r="A57" s="1189"/>
      <c r="B57" s="1192"/>
      <c r="C57" s="1235"/>
      <c r="D57" s="1236">
        <v>100</v>
      </c>
      <c r="E57" s="1235" t="s">
        <v>328</v>
      </c>
      <c r="F57" s="1235" t="s">
        <v>328</v>
      </c>
      <c r="G57" s="1237" t="s">
        <v>329</v>
      </c>
      <c r="H57" s="1205">
        <v>1</v>
      </c>
      <c r="I57" s="1133"/>
    </row>
    <row r="58" spans="1:9" outlineLevel="1" x14ac:dyDescent="0.2">
      <c r="A58" s="1189"/>
      <c r="B58" s="1192"/>
      <c r="C58" s="1235"/>
      <c r="D58" s="1236">
        <v>105</v>
      </c>
      <c r="E58" s="1235" t="s">
        <v>347</v>
      </c>
      <c r="F58" s="1235" t="s">
        <v>347</v>
      </c>
      <c r="G58" s="1237" t="s">
        <v>348</v>
      </c>
      <c r="H58" s="1205">
        <v>1</v>
      </c>
      <c r="I58" s="1133"/>
    </row>
    <row r="59" spans="1:9" outlineLevel="1" x14ac:dyDescent="0.2">
      <c r="A59" s="1189"/>
      <c r="B59" s="1192"/>
      <c r="C59" s="1235"/>
      <c r="D59" s="1236">
        <v>110</v>
      </c>
      <c r="E59" s="1235" t="s">
        <v>328</v>
      </c>
      <c r="F59" s="1235" t="s">
        <v>328</v>
      </c>
      <c r="G59" s="1237" t="s">
        <v>329</v>
      </c>
      <c r="H59" s="1205">
        <v>1</v>
      </c>
      <c r="I59" s="1133"/>
    </row>
    <row r="60" spans="1:9" outlineLevel="1" x14ac:dyDescent="0.2">
      <c r="A60" s="1189"/>
      <c r="B60" s="1192"/>
      <c r="C60" s="1235"/>
      <c r="D60" s="1236"/>
      <c r="E60" s="1235" t="s">
        <v>352</v>
      </c>
      <c r="F60" s="1235" t="s">
        <v>352</v>
      </c>
      <c r="G60" s="1237" t="s">
        <v>353</v>
      </c>
      <c r="H60" s="1205">
        <v>20</v>
      </c>
      <c r="I60" s="1133"/>
    </row>
    <row r="61" spans="1:9" outlineLevel="1" x14ac:dyDescent="0.2">
      <c r="A61" s="1189"/>
      <c r="B61" s="1192"/>
      <c r="C61" s="1206"/>
      <c r="D61" s="1207"/>
      <c r="E61" s="1206" t="s">
        <v>313</v>
      </c>
      <c r="F61" s="1206" t="s">
        <v>313</v>
      </c>
      <c r="G61" s="1208" t="s">
        <v>354</v>
      </c>
      <c r="H61" s="1209">
        <v>1</v>
      </c>
      <c r="I61" s="1133"/>
    </row>
    <row r="62" spans="1:9" outlineLevel="1" x14ac:dyDescent="0.2">
      <c r="A62" s="1189"/>
      <c r="B62" s="1192"/>
      <c r="C62" s="1206"/>
      <c r="D62" s="1207"/>
      <c r="E62" s="1206"/>
      <c r="F62" s="1206"/>
      <c r="G62" s="1210" t="s">
        <v>356</v>
      </c>
      <c r="H62" s="1209"/>
      <c r="I62" s="1133"/>
    </row>
    <row r="63" spans="1:9" outlineLevel="1" x14ac:dyDescent="0.2">
      <c r="A63" s="1189"/>
      <c r="B63" s="1192"/>
      <c r="C63" s="1235"/>
      <c r="D63" s="1236">
        <v>115</v>
      </c>
      <c r="E63" s="1235" t="s">
        <v>357</v>
      </c>
      <c r="F63" s="1235" t="s">
        <v>357</v>
      </c>
      <c r="G63" s="1237" t="s">
        <v>358</v>
      </c>
      <c r="H63" s="1205">
        <v>1</v>
      </c>
      <c r="I63" s="1133"/>
    </row>
    <row r="64" spans="1:9" outlineLevel="1" x14ac:dyDescent="0.2">
      <c r="A64" s="1189"/>
      <c r="B64" s="1192"/>
      <c r="C64" s="1235"/>
      <c r="D64" s="1236">
        <v>120</v>
      </c>
      <c r="E64" s="1235" t="s">
        <v>349</v>
      </c>
      <c r="F64" s="1235" t="s">
        <v>350</v>
      </c>
      <c r="G64" s="1237" t="s">
        <v>351</v>
      </c>
      <c r="H64" s="1205">
        <v>1</v>
      </c>
      <c r="I64" s="1133"/>
    </row>
    <row r="65" spans="1:9" outlineLevel="1" x14ac:dyDescent="0.2">
      <c r="A65" s="1189"/>
      <c r="B65" s="1192"/>
      <c r="C65" s="1235"/>
      <c r="D65" s="1236">
        <v>125</v>
      </c>
      <c r="E65" s="1235" t="s">
        <v>328</v>
      </c>
      <c r="F65" s="1235" t="s">
        <v>328</v>
      </c>
      <c r="G65" s="1237" t="s">
        <v>329</v>
      </c>
      <c r="H65" s="1205">
        <v>1</v>
      </c>
      <c r="I65" s="1133"/>
    </row>
    <row r="66" spans="1:9" outlineLevel="1" x14ac:dyDescent="0.2">
      <c r="A66" s="1189"/>
      <c r="B66" s="1192"/>
      <c r="C66" s="1202"/>
      <c r="D66" s="1203"/>
      <c r="E66" s="1202" t="s">
        <v>359</v>
      </c>
      <c r="F66" s="1202" t="s">
        <v>7</v>
      </c>
      <c r="G66" s="1204" t="s">
        <v>360</v>
      </c>
      <c r="H66" s="1205"/>
      <c r="I66" s="1133"/>
    </row>
    <row r="67" spans="1:9" outlineLevel="1" x14ac:dyDescent="0.2">
      <c r="A67" s="1189"/>
      <c r="B67" s="1192"/>
      <c r="C67" s="1235"/>
      <c r="D67" s="1236"/>
      <c r="E67" s="1235" t="s">
        <v>361</v>
      </c>
      <c r="F67" s="1235" t="s">
        <v>362</v>
      </c>
      <c r="G67" s="1237" t="s">
        <v>363</v>
      </c>
      <c r="H67" s="1205">
        <v>12</v>
      </c>
      <c r="I67" s="1133"/>
    </row>
    <row r="68" spans="1:9" outlineLevel="1" x14ac:dyDescent="0.2">
      <c r="A68" s="1189"/>
      <c r="B68" s="1192"/>
      <c r="C68" s="1235"/>
      <c r="D68" s="1236"/>
      <c r="E68" s="1235" t="s">
        <v>364</v>
      </c>
      <c r="F68" s="1235" t="s">
        <v>365</v>
      </c>
      <c r="G68" s="1237" t="s">
        <v>366</v>
      </c>
      <c r="H68" s="1205">
        <v>12</v>
      </c>
      <c r="I68" s="1133"/>
    </row>
    <row r="69" spans="1:9" outlineLevel="1" x14ac:dyDescent="0.2">
      <c r="A69" s="1189"/>
      <c r="B69" s="1192"/>
      <c r="C69" s="1202"/>
      <c r="D69" s="1203"/>
      <c r="E69" s="1202" t="s">
        <v>367</v>
      </c>
      <c r="F69" s="1202" t="s">
        <v>7</v>
      </c>
      <c r="G69" s="1204" t="s">
        <v>368</v>
      </c>
      <c r="H69" s="1205"/>
      <c r="I69" s="1133"/>
    </row>
    <row r="70" spans="1:9" outlineLevel="1" x14ac:dyDescent="0.2">
      <c r="A70" s="1189"/>
      <c r="B70" s="1192"/>
      <c r="C70" s="1235"/>
      <c r="D70" s="1236">
        <v>130</v>
      </c>
      <c r="E70" s="1235" t="s">
        <v>369</v>
      </c>
      <c r="F70" s="1235" t="s">
        <v>370</v>
      </c>
      <c r="G70" s="1237" t="s">
        <v>371</v>
      </c>
      <c r="H70" s="1205">
        <v>1</v>
      </c>
      <c r="I70" s="1133"/>
    </row>
    <row r="71" spans="1:9" outlineLevel="1" x14ac:dyDescent="0.2">
      <c r="A71" s="1189"/>
      <c r="B71" s="1192"/>
      <c r="C71" s="1238"/>
      <c r="D71" s="1239">
        <v>135</v>
      </c>
      <c r="E71" s="1238" t="s">
        <v>372</v>
      </c>
      <c r="F71" s="1238" t="s">
        <v>373</v>
      </c>
      <c r="G71" s="1240" t="s">
        <v>374</v>
      </c>
      <c r="H71" s="1241">
        <v>1</v>
      </c>
      <c r="I71" s="1133"/>
    </row>
    <row r="72" spans="1:9" ht="38.25" outlineLevel="1" x14ac:dyDescent="0.2">
      <c r="A72" s="1189"/>
      <c r="B72" s="1192"/>
      <c r="C72" s="1238"/>
      <c r="D72" s="1239"/>
      <c r="E72" s="1238"/>
      <c r="F72" s="1238"/>
      <c r="G72" s="1243" t="s">
        <v>375</v>
      </c>
      <c r="H72" s="1241"/>
      <c r="I72" s="1133"/>
    </row>
    <row r="73" spans="1:9" outlineLevel="1" x14ac:dyDescent="0.2">
      <c r="A73" s="1189"/>
      <c r="B73" s="1192"/>
      <c r="C73" s="1235"/>
      <c r="D73" s="1236"/>
      <c r="E73" s="1235" t="s">
        <v>376</v>
      </c>
      <c r="F73" s="1235" t="s">
        <v>7</v>
      </c>
      <c r="G73" s="1237" t="s">
        <v>377</v>
      </c>
      <c r="H73" s="1205">
        <v>1</v>
      </c>
      <c r="I73" s="1133"/>
    </row>
    <row r="74" spans="1:9" outlineLevel="1" x14ac:dyDescent="0.2">
      <c r="A74" s="1189"/>
      <c r="B74" s="1192"/>
      <c r="C74" s="1235"/>
      <c r="D74" s="1236"/>
      <c r="E74" s="1235" t="s">
        <v>378</v>
      </c>
      <c r="F74" s="1235" t="s">
        <v>378</v>
      </c>
      <c r="G74" s="1237" t="s">
        <v>379</v>
      </c>
      <c r="H74" s="1205">
        <v>1</v>
      </c>
      <c r="I74" s="1133"/>
    </row>
    <row r="75" spans="1:9" outlineLevel="1" x14ac:dyDescent="0.2">
      <c r="A75" s="1189"/>
      <c r="B75" s="1192"/>
      <c r="C75" s="1238"/>
      <c r="D75" s="1239"/>
      <c r="E75" s="1238" t="s">
        <v>380</v>
      </c>
      <c r="F75" s="1238" t="s">
        <v>380</v>
      </c>
      <c r="G75" s="1240" t="s">
        <v>381</v>
      </c>
      <c r="H75" s="1241">
        <v>0</v>
      </c>
      <c r="I75" s="1133"/>
    </row>
    <row r="76" spans="1:9" outlineLevel="1" x14ac:dyDescent="0.2">
      <c r="A76" s="1189"/>
      <c r="B76" s="1192"/>
      <c r="C76" s="1238"/>
      <c r="D76" s="1239"/>
      <c r="E76" s="1238"/>
      <c r="F76" s="1238"/>
      <c r="G76" s="1242" t="s">
        <v>382</v>
      </c>
      <c r="H76" s="1241"/>
      <c r="I76" s="1133"/>
    </row>
    <row r="77" spans="1:9" outlineLevel="1" x14ac:dyDescent="0.2">
      <c r="A77" s="1189"/>
      <c r="B77" s="1192"/>
      <c r="C77" s="1235"/>
      <c r="D77" s="1236"/>
      <c r="E77" s="1235" t="s">
        <v>383</v>
      </c>
      <c r="F77" s="1235" t="s">
        <v>383</v>
      </c>
      <c r="G77" s="1237" t="s">
        <v>384</v>
      </c>
      <c r="H77" s="1205">
        <v>1</v>
      </c>
      <c r="I77" s="1133"/>
    </row>
    <row r="78" spans="1:9" outlineLevel="1" x14ac:dyDescent="0.2">
      <c r="A78" s="1189"/>
      <c r="B78" s="1192"/>
      <c r="C78" s="1235"/>
      <c r="D78" s="1236"/>
      <c r="E78" s="1235" t="s">
        <v>385</v>
      </c>
      <c r="F78" s="1235" t="s">
        <v>385</v>
      </c>
      <c r="G78" s="1237" t="s">
        <v>386</v>
      </c>
      <c r="H78" s="1205">
        <v>0</v>
      </c>
      <c r="I78" s="1133"/>
    </row>
    <row r="79" spans="1:9" outlineLevel="1" x14ac:dyDescent="0.2">
      <c r="A79" s="1189"/>
      <c r="B79" s="1192"/>
      <c r="C79" s="1206"/>
      <c r="D79" s="1207"/>
      <c r="E79" s="1206" t="s">
        <v>313</v>
      </c>
      <c r="F79" s="1206" t="s">
        <v>313</v>
      </c>
      <c r="G79" s="1208" t="s">
        <v>387</v>
      </c>
      <c r="H79" s="1209">
        <v>2</v>
      </c>
      <c r="I79" s="1133"/>
    </row>
    <row r="80" spans="1:9" outlineLevel="1" x14ac:dyDescent="0.2">
      <c r="A80" s="1189"/>
      <c r="B80" s="1192"/>
      <c r="C80" s="1206"/>
      <c r="D80" s="1207"/>
      <c r="E80" s="1206"/>
      <c r="F80" s="1206"/>
      <c r="G80" s="1210" t="s">
        <v>388</v>
      </c>
      <c r="H80" s="1209"/>
      <c r="I80" s="1133"/>
    </row>
    <row r="81" spans="1:9" outlineLevel="1" x14ac:dyDescent="0.2">
      <c r="A81" s="1189"/>
      <c r="B81" s="1192"/>
      <c r="C81" s="1235"/>
      <c r="D81" s="1236"/>
      <c r="E81" s="1235" t="s">
        <v>389</v>
      </c>
      <c r="F81" s="1235" t="s">
        <v>390</v>
      </c>
      <c r="G81" s="1237" t="s">
        <v>391</v>
      </c>
      <c r="H81" s="1205">
        <v>0</v>
      </c>
      <c r="I81" s="1133"/>
    </row>
    <row r="82" spans="1:9" outlineLevel="1" x14ac:dyDescent="0.2">
      <c r="A82" s="1189"/>
      <c r="B82" s="1192"/>
      <c r="C82" s="1235"/>
      <c r="D82" s="1236"/>
      <c r="E82" s="1235" t="s">
        <v>392</v>
      </c>
      <c r="F82" s="1235" t="s">
        <v>393</v>
      </c>
      <c r="G82" s="1237" t="s">
        <v>394</v>
      </c>
      <c r="H82" s="1205">
        <v>12</v>
      </c>
      <c r="I82" s="1133"/>
    </row>
    <row r="83" spans="1:9" x14ac:dyDescent="0.2">
      <c r="A83" s="1189"/>
      <c r="B83" s="1192"/>
      <c r="C83" s="1192"/>
      <c r="D83" s="1244"/>
      <c r="E83" s="1228"/>
      <c r="F83" s="1193"/>
      <c r="G83" s="1230"/>
      <c r="H83" s="1245"/>
      <c r="I83" s="1133"/>
    </row>
    <row r="84" spans="1:9" x14ac:dyDescent="0.2">
      <c r="A84" s="1189"/>
      <c r="B84" s="1192"/>
      <c r="C84" s="1192"/>
      <c r="D84" s="1244"/>
      <c r="E84" s="1228"/>
      <c r="F84" s="1193"/>
      <c r="G84" s="1230"/>
      <c r="H84" s="1245"/>
      <c r="I84" s="1133"/>
    </row>
    <row r="85" spans="1:9" x14ac:dyDescent="0.2">
      <c r="A85" s="1189"/>
      <c r="B85" s="1197" t="s">
        <v>639</v>
      </c>
      <c r="C85" s="1197" t="s">
        <v>395</v>
      </c>
      <c r="D85" s="1231" t="s">
        <v>7</v>
      </c>
      <c r="E85" s="1232" t="s">
        <v>396</v>
      </c>
      <c r="F85" s="1233" t="s">
        <v>7</v>
      </c>
      <c r="G85" s="1234" t="s">
        <v>324</v>
      </c>
      <c r="H85" s="1162">
        <v>1</v>
      </c>
      <c r="I85" s="1133"/>
    </row>
    <row r="86" spans="1:9" outlineLevel="1" x14ac:dyDescent="0.2">
      <c r="A86" s="1189"/>
      <c r="B86" s="1192"/>
      <c r="C86" s="1202"/>
      <c r="D86" s="1203" t="s">
        <v>7</v>
      </c>
      <c r="E86" s="1202" t="s">
        <v>326</v>
      </c>
      <c r="F86" s="1202" t="s">
        <v>7</v>
      </c>
      <c r="G86" s="1204" t="s">
        <v>327</v>
      </c>
      <c r="H86" s="1205"/>
      <c r="I86" s="1133"/>
    </row>
    <row r="87" spans="1:9" outlineLevel="1" x14ac:dyDescent="0.2">
      <c r="A87" s="1189"/>
      <c r="B87" s="1192"/>
      <c r="C87" s="1235"/>
      <c r="D87" s="1236">
        <v>140</v>
      </c>
      <c r="E87" s="1235" t="s">
        <v>328</v>
      </c>
      <c r="F87" s="1235" t="s">
        <v>328</v>
      </c>
      <c r="G87" s="1237" t="s">
        <v>329</v>
      </c>
      <c r="H87" s="1205">
        <v>1</v>
      </c>
      <c r="I87" s="1133"/>
    </row>
    <row r="88" spans="1:9" outlineLevel="1" x14ac:dyDescent="0.2">
      <c r="A88" s="1189"/>
      <c r="B88" s="1192"/>
      <c r="C88" s="1235"/>
      <c r="D88" s="1236">
        <v>145</v>
      </c>
      <c r="E88" s="1235" t="s">
        <v>328</v>
      </c>
      <c r="F88" s="1235" t="s">
        <v>328</v>
      </c>
      <c r="G88" s="1237" t="s">
        <v>329</v>
      </c>
      <c r="H88" s="1205">
        <v>1</v>
      </c>
      <c r="I88" s="1133"/>
    </row>
    <row r="89" spans="1:9" outlineLevel="1" x14ac:dyDescent="0.2">
      <c r="A89" s="1189"/>
      <c r="B89" s="1192"/>
      <c r="C89" s="1238"/>
      <c r="D89" s="1239">
        <v>150</v>
      </c>
      <c r="E89" s="1238" t="s">
        <v>330</v>
      </c>
      <c r="F89" s="1238" t="s">
        <v>330</v>
      </c>
      <c r="G89" s="1240" t="s">
        <v>331</v>
      </c>
      <c r="H89" s="1241">
        <v>1</v>
      </c>
      <c r="I89" s="1133"/>
    </row>
    <row r="90" spans="1:9" ht="27.75" customHeight="1" outlineLevel="1" x14ac:dyDescent="0.2">
      <c r="A90" s="1189"/>
      <c r="B90" s="1192"/>
      <c r="C90" s="1238"/>
      <c r="D90" s="1239"/>
      <c r="E90" s="1238"/>
      <c r="F90" s="1238"/>
      <c r="G90" s="1243" t="s">
        <v>332</v>
      </c>
      <c r="H90" s="1241"/>
      <c r="I90" s="1133"/>
    </row>
    <row r="91" spans="1:9" outlineLevel="1" x14ac:dyDescent="0.2">
      <c r="A91" s="1189"/>
      <c r="B91" s="1192"/>
      <c r="C91" s="1235"/>
      <c r="D91" s="1236">
        <v>155</v>
      </c>
      <c r="E91" s="1235" t="s">
        <v>333</v>
      </c>
      <c r="F91" s="1235" t="s">
        <v>333</v>
      </c>
      <c r="G91" s="1237" t="s">
        <v>334</v>
      </c>
      <c r="H91" s="1205">
        <v>1</v>
      </c>
      <c r="I91" s="1133"/>
    </row>
    <row r="92" spans="1:9" outlineLevel="1" x14ac:dyDescent="0.2">
      <c r="A92" s="1189"/>
      <c r="B92" s="1192"/>
      <c r="C92" s="1235"/>
      <c r="D92" s="1236">
        <v>160</v>
      </c>
      <c r="E92" s="1235" t="s">
        <v>328</v>
      </c>
      <c r="F92" s="1235" t="s">
        <v>328</v>
      </c>
      <c r="G92" s="1237" t="s">
        <v>329</v>
      </c>
      <c r="H92" s="1205">
        <v>1</v>
      </c>
      <c r="I92" s="1133"/>
    </row>
    <row r="93" spans="1:9" outlineLevel="1" x14ac:dyDescent="0.2">
      <c r="A93" s="1189"/>
      <c r="B93" s="1192"/>
      <c r="C93" s="1235"/>
      <c r="D93" s="1236">
        <v>165</v>
      </c>
      <c r="E93" s="1235" t="s">
        <v>335</v>
      </c>
      <c r="F93" s="1235" t="s">
        <v>335</v>
      </c>
      <c r="G93" s="1237" t="s">
        <v>336</v>
      </c>
      <c r="H93" s="1205">
        <v>1</v>
      </c>
      <c r="I93" s="1133"/>
    </row>
    <row r="94" spans="1:9" outlineLevel="1" x14ac:dyDescent="0.2">
      <c r="A94" s="1189"/>
      <c r="B94" s="1192"/>
      <c r="C94" s="1235"/>
      <c r="D94" s="1236">
        <v>170</v>
      </c>
      <c r="E94" s="1235" t="s">
        <v>337</v>
      </c>
      <c r="F94" s="1235" t="s">
        <v>337</v>
      </c>
      <c r="G94" s="1237" t="s">
        <v>338</v>
      </c>
      <c r="H94" s="1205">
        <v>1</v>
      </c>
      <c r="I94" s="1133"/>
    </row>
    <row r="95" spans="1:9" outlineLevel="1" x14ac:dyDescent="0.2">
      <c r="A95" s="1189"/>
      <c r="B95" s="1192"/>
      <c r="C95" s="1235"/>
      <c r="D95" s="1236">
        <v>175</v>
      </c>
      <c r="E95" s="1235" t="s">
        <v>337</v>
      </c>
      <c r="F95" s="1235" t="s">
        <v>337</v>
      </c>
      <c r="G95" s="1237" t="s">
        <v>338</v>
      </c>
      <c r="H95" s="1205">
        <v>1</v>
      </c>
      <c r="I95" s="1133"/>
    </row>
    <row r="96" spans="1:9" outlineLevel="1" x14ac:dyDescent="0.2">
      <c r="A96" s="1189"/>
      <c r="B96" s="1192"/>
      <c r="C96" s="1235"/>
      <c r="D96" s="1236">
        <v>180</v>
      </c>
      <c r="E96" s="1235" t="s">
        <v>339</v>
      </c>
      <c r="F96" s="1235" t="s">
        <v>339</v>
      </c>
      <c r="G96" s="1237" t="s">
        <v>340</v>
      </c>
      <c r="H96" s="1205">
        <v>1</v>
      </c>
      <c r="I96" s="1133"/>
    </row>
    <row r="97" spans="1:9" outlineLevel="1" x14ac:dyDescent="0.2">
      <c r="A97" s="1189"/>
      <c r="B97" s="1192"/>
      <c r="C97" s="1235"/>
      <c r="D97" s="1236">
        <v>185</v>
      </c>
      <c r="E97" s="1235" t="s">
        <v>341</v>
      </c>
      <c r="F97" s="1235" t="s">
        <v>341</v>
      </c>
      <c r="G97" s="1237" t="s">
        <v>342</v>
      </c>
      <c r="H97" s="1205">
        <v>1</v>
      </c>
      <c r="I97" s="1133"/>
    </row>
    <row r="98" spans="1:9" outlineLevel="1" x14ac:dyDescent="0.2">
      <c r="A98" s="1189"/>
      <c r="B98" s="1192"/>
      <c r="C98" s="1235"/>
      <c r="D98" s="1236">
        <v>190</v>
      </c>
      <c r="E98" s="1235" t="s">
        <v>343</v>
      </c>
      <c r="F98" s="1235" t="s">
        <v>343</v>
      </c>
      <c r="G98" s="1237" t="s">
        <v>344</v>
      </c>
      <c r="H98" s="1205">
        <v>1</v>
      </c>
      <c r="I98" s="1133"/>
    </row>
    <row r="99" spans="1:9" outlineLevel="1" x14ac:dyDescent="0.2">
      <c r="A99" s="1189"/>
      <c r="B99" s="1192"/>
      <c r="C99" s="1235"/>
      <c r="D99" s="1236">
        <v>195</v>
      </c>
      <c r="E99" s="1235" t="s">
        <v>328</v>
      </c>
      <c r="F99" s="1235" t="s">
        <v>328</v>
      </c>
      <c r="G99" s="1237" t="s">
        <v>329</v>
      </c>
      <c r="H99" s="1205">
        <v>1</v>
      </c>
      <c r="I99" s="1133"/>
    </row>
    <row r="100" spans="1:9" outlineLevel="1" x14ac:dyDescent="0.2">
      <c r="A100" s="1189"/>
      <c r="B100" s="1192"/>
      <c r="C100" s="1235"/>
      <c r="D100" s="1236">
        <v>200</v>
      </c>
      <c r="E100" s="1235" t="s">
        <v>345</v>
      </c>
      <c r="F100" s="1235" t="s">
        <v>345</v>
      </c>
      <c r="G100" s="1237" t="s">
        <v>346</v>
      </c>
      <c r="H100" s="1205">
        <v>1</v>
      </c>
      <c r="I100" s="1133"/>
    </row>
    <row r="101" spans="1:9" outlineLevel="1" x14ac:dyDescent="0.2">
      <c r="A101" s="1189"/>
      <c r="B101" s="1192"/>
      <c r="C101" s="1235"/>
      <c r="D101" s="1236">
        <v>205</v>
      </c>
      <c r="E101" s="1235" t="s">
        <v>347</v>
      </c>
      <c r="F101" s="1235" t="s">
        <v>347</v>
      </c>
      <c r="G101" s="1237" t="s">
        <v>348</v>
      </c>
      <c r="H101" s="1205">
        <v>1</v>
      </c>
      <c r="I101" s="1133"/>
    </row>
    <row r="102" spans="1:9" outlineLevel="1" x14ac:dyDescent="0.2">
      <c r="A102" s="1189"/>
      <c r="B102" s="1192"/>
      <c r="C102" s="1235"/>
      <c r="D102" s="1236">
        <v>210</v>
      </c>
      <c r="E102" s="1235" t="s">
        <v>347</v>
      </c>
      <c r="F102" s="1235" t="s">
        <v>347</v>
      </c>
      <c r="G102" s="1237" t="s">
        <v>348</v>
      </c>
      <c r="H102" s="1205">
        <v>1</v>
      </c>
      <c r="I102" s="1133"/>
    </row>
    <row r="103" spans="1:9" outlineLevel="1" x14ac:dyDescent="0.2">
      <c r="A103" s="1189"/>
      <c r="B103" s="1192"/>
      <c r="C103" s="1235"/>
      <c r="D103" s="1236">
        <v>215</v>
      </c>
      <c r="E103" s="1235" t="s">
        <v>349</v>
      </c>
      <c r="F103" s="1235" t="s">
        <v>350</v>
      </c>
      <c r="G103" s="1237" t="s">
        <v>351</v>
      </c>
      <c r="H103" s="1205">
        <v>1</v>
      </c>
      <c r="I103" s="1133"/>
    </row>
    <row r="104" spans="1:9" outlineLevel="1" x14ac:dyDescent="0.2">
      <c r="A104" s="1189"/>
      <c r="B104" s="1192"/>
      <c r="C104" s="1235"/>
      <c r="D104" s="1236">
        <v>220</v>
      </c>
      <c r="E104" s="1235" t="s">
        <v>328</v>
      </c>
      <c r="F104" s="1235" t="s">
        <v>328</v>
      </c>
      <c r="G104" s="1237" t="s">
        <v>329</v>
      </c>
      <c r="H104" s="1205">
        <v>1</v>
      </c>
      <c r="I104" s="1133"/>
    </row>
    <row r="105" spans="1:9" outlineLevel="1" x14ac:dyDescent="0.2">
      <c r="A105" s="1189"/>
      <c r="B105" s="1192"/>
      <c r="C105" s="1235"/>
      <c r="D105" s="1236">
        <v>225</v>
      </c>
      <c r="E105" s="1235" t="s">
        <v>347</v>
      </c>
      <c r="F105" s="1235" t="s">
        <v>347</v>
      </c>
      <c r="G105" s="1237" t="s">
        <v>348</v>
      </c>
      <c r="H105" s="1205">
        <v>1</v>
      </c>
      <c r="I105" s="1133"/>
    </row>
    <row r="106" spans="1:9" outlineLevel="1" x14ac:dyDescent="0.2">
      <c r="A106" s="1189"/>
      <c r="B106" s="1192"/>
      <c r="C106" s="1235"/>
      <c r="D106" s="1236">
        <v>230</v>
      </c>
      <c r="E106" s="1235" t="s">
        <v>328</v>
      </c>
      <c r="F106" s="1235" t="s">
        <v>328</v>
      </c>
      <c r="G106" s="1237" t="s">
        <v>329</v>
      </c>
      <c r="H106" s="1205">
        <v>1</v>
      </c>
      <c r="I106" s="1133"/>
    </row>
    <row r="107" spans="1:9" outlineLevel="1" x14ac:dyDescent="0.2">
      <c r="A107" s="1189"/>
      <c r="B107" s="1192"/>
      <c r="C107" s="1235"/>
      <c r="D107" s="1236"/>
      <c r="E107" s="1235" t="s">
        <v>352</v>
      </c>
      <c r="F107" s="1235" t="s">
        <v>352</v>
      </c>
      <c r="G107" s="1237" t="s">
        <v>353</v>
      </c>
      <c r="H107" s="1205">
        <v>20</v>
      </c>
      <c r="I107" s="1133"/>
    </row>
    <row r="108" spans="1:9" outlineLevel="1" x14ac:dyDescent="0.2">
      <c r="A108" s="1189"/>
      <c r="B108" s="1192"/>
      <c r="C108" s="1206"/>
      <c r="D108" s="1207"/>
      <c r="E108" s="1206" t="s">
        <v>313</v>
      </c>
      <c r="F108" s="1206" t="s">
        <v>313</v>
      </c>
      <c r="G108" s="1208" t="s">
        <v>354</v>
      </c>
      <c r="H108" s="1209">
        <v>1</v>
      </c>
      <c r="I108" s="1133"/>
    </row>
    <row r="109" spans="1:9" outlineLevel="1" x14ac:dyDescent="0.2">
      <c r="A109" s="1189"/>
      <c r="B109" s="1192"/>
      <c r="C109" s="1206"/>
      <c r="D109" s="1207"/>
      <c r="E109" s="1206"/>
      <c r="F109" s="1206"/>
      <c r="G109" s="1210" t="s">
        <v>356</v>
      </c>
      <c r="H109" s="1209"/>
      <c r="I109" s="1133"/>
    </row>
    <row r="110" spans="1:9" outlineLevel="1" x14ac:dyDescent="0.2">
      <c r="A110" s="1189"/>
      <c r="B110" s="1192"/>
      <c r="C110" s="1235"/>
      <c r="D110" s="1236">
        <v>235</v>
      </c>
      <c r="E110" s="1235" t="s">
        <v>357</v>
      </c>
      <c r="F110" s="1235" t="s">
        <v>357</v>
      </c>
      <c r="G110" s="1237" t="s">
        <v>358</v>
      </c>
      <c r="H110" s="1205">
        <v>1</v>
      </c>
      <c r="I110" s="1133"/>
    </row>
    <row r="111" spans="1:9" outlineLevel="1" x14ac:dyDescent="0.2">
      <c r="A111" s="1189"/>
      <c r="B111" s="1192"/>
      <c r="C111" s="1235"/>
      <c r="D111" s="1236">
        <v>240</v>
      </c>
      <c r="E111" s="1235" t="s">
        <v>349</v>
      </c>
      <c r="F111" s="1235" t="s">
        <v>350</v>
      </c>
      <c r="G111" s="1237" t="s">
        <v>351</v>
      </c>
      <c r="H111" s="1205">
        <v>1</v>
      </c>
      <c r="I111" s="1133"/>
    </row>
    <row r="112" spans="1:9" outlineLevel="1" x14ac:dyDescent="0.2">
      <c r="A112" s="1189"/>
      <c r="B112" s="1192"/>
      <c r="C112" s="1235"/>
      <c r="D112" s="1236">
        <v>245</v>
      </c>
      <c r="E112" s="1235" t="s">
        <v>328</v>
      </c>
      <c r="F112" s="1235" t="s">
        <v>328</v>
      </c>
      <c r="G112" s="1237" t="s">
        <v>329</v>
      </c>
      <c r="H112" s="1205">
        <v>1</v>
      </c>
      <c r="I112" s="1133"/>
    </row>
    <row r="113" spans="1:9" outlineLevel="1" x14ac:dyDescent="0.2">
      <c r="A113" s="1189"/>
      <c r="B113" s="1192"/>
      <c r="C113" s="1202"/>
      <c r="D113" s="1203" t="s">
        <v>7</v>
      </c>
      <c r="E113" s="1202" t="s">
        <v>359</v>
      </c>
      <c r="F113" s="1202" t="s">
        <v>7</v>
      </c>
      <c r="G113" s="1204" t="s">
        <v>360</v>
      </c>
      <c r="H113" s="1205"/>
      <c r="I113" s="1133"/>
    </row>
    <row r="114" spans="1:9" outlineLevel="1" x14ac:dyDescent="0.2">
      <c r="A114" s="1189"/>
      <c r="B114" s="1192"/>
      <c r="C114" s="1235"/>
      <c r="D114" s="1236"/>
      <c r="E114" s="1235" t="s">
        <v>361</v>
      </c>
      <c r="F114" s="1235" t="s">
        <v>362</v>
      </c>
      <c r="G114" s="1237" t="s">
        <v>363</v>
      </c>
      <c r="H114" s="1205">
        <v>12</v>
      </c>
      <c r="I114" s="1133"/>
    </row>
    <row r="115" spans="1:9" outlineLevel="1" x14ac:dyDescent="0.2">
      <c r="A115" s="1189"/>
      <c r="B115" s="1192"/>
      <c r="C115" s="1235"/>
      <c r="D115" s="1236"/>
      <c r="E115" s="1235" t="s">
        <v>364</v>
      </c>
      <c r="F115" s="1235" t="s">
        <v>365</v>
      </c>
      <c r="G115" s="1237" t="s">
        <v>366</v>
      </c>
      <c r="H115" s="1205">
        <v>12</v>
      </c>
      <c r="I115" s="1133"/>
    </row>
    <row r="116" spans="1:9" outlineLevel="1" x14ac:dyDescent="0.2">
      <c r="A116" s="1189"/>
      <c r="B116" s="1192"/>
      <c r="C116" s="1202"/>
      <c r="D116" s="1203" t="s">
        <v>7</v>
      </c>
      <c r="E116" s="1202" t="s">
        <v>367</v>
      </c>
      <c r="F116" s="1202" t="s">
        <v>7</v>
      </c>
      <c r="G116" s="1204" t="s">
        <v>368</v>
      </c>
      <c r="H116" s="1205"/>
      <c r="I116" s="1133"/>
    </row>
    <row r="117" spans="1:9" outlineLevel="1" x14ac:dyDescent="0.2">
      <c r="A117" s="1189"/>
      <c r="B117" s="1192"/>
      <c r="C117" s="1235"/>
      <c r="D117" s="1236">
        <v>250</v>
      </c>
      <c r="E117" s="1235" t="s">
        <v>369</v>
      </c>
      <c r="F117" s="1235" t="s">
        <v>370</v>
      </c>
      <c r="G117" s="1237" t="s">
        <v>371</v>
      </c>
      <c r="H117" s="1205">
        <v>1</v>
      </c>
      <c r="I117" s="1133"/>
    </row>
    <row r="118" spans="1:9" outlineLevel="1" x14ac:dyDescent="0.2">
      <c r="A118" s="1189"/>
      <c r="B118" s="1192"/>
      <c r="C118" s="1238"/>
      <c r="D118" s="1239">
        <v>255</v>
      </c>
      <c r="E118" s="1238" t="s">
        <v>372</v>
      </c>
      <c r="F118" s="1238" t="s">
        <v>373</v>
      </c>
      <c r="G118" s="1240" t="s">
        <v>374</v>
      </c>
      <c r="H118" s="1241">
        <v>1</v>
      </c>
      <c r="I118" s="1133"/>
    </row>
    <row r="119" spans="1:9" outlineLevel="1" x14ac:dyDescent="0.2">
      <c r="A119" s="1189"/>
      <c r="B119" s="1192"/>
      <c r="C119" s="1238"/>
      <c r="D119" s="1239"/>
      <c r="E119" s="1238"/>
      <c r="F119" s="1238"/>
      <c r="G119" s="1242" t="s">
        <v>375</v>
      </c>
      <c r="H119" s="1241"/>
      <c r="I119" s="1133"/>
    </row>
    <row r="120" spans="1:9" outlineLevel="1" x14ac:dyDescent="0.2">
      <c r="A120" s="1189"/>
      <c r="B120" s="1192"/>
      <c r="C120" s="1235"/>
      <c r="D120" s="1236"/>
      <c r="E120" s="1235" t="s">
        <v>376</v>
      </c>
      <c r="F120" s="1235" t="s">
        <v>7</v>
      </c>
      <c r="G120" s="1237" t="s">
        <v>377</v>
      </c>
      <c r="H120" s="1205">
        <v>1</v>
      </c>
      <c r="I120" s="1133"/>
    </row>
    <row r="121" spans="1:9" outlineLevel="1" x14ac:dyDescent="0.2">
      <c r="A121" s="1189"/>
      <c r="B121" s="1192"/>
      <c r="C121" s="1235"/>
      <c r="D121" s="1236"/>
      <c r="E121" s="1235" t="s">
        <v>378</v>
      </c>
      <c r="F121" s="1235" t="s">
        <v>378</v>
      </c>
      <c r="G121" s="1237" t="s">
        <v>379</v>
      </c>
      <c r="H121" s="1205">
        <v>1</v>
      </c>
      <c r="I121" s="1133"/>
    </row>
    <row r="122" spans="1:9" outlineLevel="1" x14ac:dyDescent="0.2">
      <c r="A122" s="1189"/>
      <c r="B122" s="1192"/>
      <c r="C122" s="1238"/>
      <c r="D122" s="1239"/>
      <c r="E122" s="1238" t="s">
        <v>380</v>
      </c>
      <c r="F122" s="1238" t="s">
        <v>380</v>
      </c>
      <c r="G122" s="1240" t="s">
        <v>381</v>
      </c>
      <c r="H122" s="1241">
        <v>0</v>
      </c>
      <c r="I122" s="1133"/>
    </row>
    <row r="123" spans="1:9" outlineLevel="1" x14ac:dyDescent="0.2">
      <c r="A123" s="1189"/>
      <c r="B123" s="1192"/>
      <c r="C123" s="1238"/>
      <c r="D123" s="1239"/>
      <c r="E123" s="1238"/>
      <c r="F123" s="1238"/>
      <c r="G123" s="1242" t="s">
        <v>382</v>
      </c>
      <c r="H123" s="1241"/>
      <c r="I123" s="1133"/>
    </row>
    <row r="124" spans="1:9" outlineLevel="1" x14ac:dyDescent="0.2">
      <c r="A124" s="1189"/>
      <c r="B124" s="1192"/>
      <c r="C124" s="1235"/>
      <c r="D124" s="1236"/>
      <c r="E124" s="1235" t="s">
        <v>383</v>
      </c>
      <c r="F124" s="1235" t="s">
        <v>383</v>
      </c>
      <c r="G124" s="1237" t="s">
        <v>384</v>
      </c>
      <c r="H124" s="1205">
        <v>1</v>
      </c>
      <c r="I124" s="1133"/>
    </row>
    <row r="125" spans="1:9" outlineLevel="1" x14ac:dyDescent="0.2">
      <c r="A125" s="1189"/>
      <c r="B125" s="1192"/>
      <c r="C125" s="1235"/>
      <c r="D125" s="1236"/>
      <c r="E125" s="1235" t="s">
        <v>385</v>
      </c>
      <c r="F125" s="1235" t="s">
        <v>385</v>
      </c>
      <c r="G125" s="1237" t="s">
        <v>386</v>
      </c>
      <c r="H125" s="1205">
        <v>0</v>
      </c>
      <c r="I125" s="1133"/>
    </row>
    <row r="126" spans="1:9" outlineLevel="1" x14ac:dyDescent="0.2">
      <c r="A126" s="1189"/>
      <c r="B126" s="1192"/>
      <c r="C126" s="1206"/>
      <c r="D126" s="1207"/>
      <c r="E126" s="1206" t="s">
        <v>313</v>
      </c>
      <c r="F126" s="1206" t="s">
        <v>313</v>
      </c>
      <c r="G126" s="1208" t="s">
        <v>387</v>
      </c>
      <c r="H126" s="1209">
        <v>2</v>
      </c>
      <c r="I126" s="1133"/>
    </row>
    <row r="127" spans="1:9" outlineLevel="1" x14ac:dyDescent="0.2">
      <c r="A127" s="1189"/>
      <c r="B127" s="1192"/>
      <c r="C127" s="1206"/>
      <c r="D127" s="1207"/>
      <c r="E127" s="1206"/>
      <c r="F127" s="1206"/>
      <c r="G127" s="1210" t="s">
        <v>388</v>
      </c>
      <c r="H127" s="1209"/>
      <c r="I127" s="1133"/>
    </row>
    <row r="128" spans="1:9" outlineLevel="1" x14ac:dyDescent="0.2">
      <c r="A128" s="1189"/>
      <c r="B128" s="1192"/>
      <c r="C128" s="1235"/>
      <c r="D128" s="1236"/>
      <c r="E128" s="1235" t="s">
        <v>389</v>
      </c>
      <c r="F128" s="1235" t="s">
        <v>390</v>
      </c>
      <c r="G128" s="1237" t="s">
        <v>391</v>
      </c>
      <c r="H128" s="1205">
        <v>0</v>
      </c>
      <c r="I128" s="1133"/>
    </row>
    <row r="129" spans="1:9" outlineLevel="1" x14ac:dyDescent="0.2">
      <c r="A129" s="1189"/>
      <c r="B129" s="1192"/>
      <c r="C129" s="1235"/>
      <c r="D129" s="1236"/>
      <c r="E129" s="1235" t="s">
        <v>392</v>
      </c>
      <c r="F129" s="1235" t="s">
        <v>393</v>
      </c>
      <c r="G129" s="1237" t="s">
        <v>394</v>
      </c>
      <c r="H129" s="1205">
        <v>12</v>
      </c>
      <c r="I129" s="1133"/>
    </row>
    <row r="130" spans="1:9" x14ac:dyDescent="0.2">
      <c r="A130" s="1189"/>
      <c r="B130" s="1192"/>
      <c r="C130" s="1192"/>
      <c r="D130" s="1244"/>
      <c r="E130" s="1228"/>
      <c r="F130" s="1193"/>
      <c r="G130" s="1230"/>
      <c r="H130" s="1245"/>
      <c r="I130" s="1133"/>
    </row>
    <row r="131" spans="1:9" x14ac:dyDescent="0.2">
      <c r="A131" s="1189"/>
      <c r="B131" s="1192"/>
      <c r="C131" s="1192"/>
      <c r="D131" s="1244"/>
      <c r="E131" s="1228"/>
      <c r="F131" s="1193"/>
      <c r="G131" s="1230"/>
      <c r="H131" s="1245"/>
      <c r="I131" s="1133"/>
    </row>
    <row r="132" spans="1:9" x14ac:dyDescent="0.2">
      <c r="A132" s="1189"/>
      <c r="B132" s="1197" t="s">
        <v>721</v>
      </c>
      <c r="C132" s="1197" t="s">
        <v>685</v>
      </c>
      <c r="D132" s="1231" t="s">
        <v>7</v>
      </c>
      <c r="E132" s="1232" t="s">
        <v>686</v>
      </c>
      <c r="F132" s="1233" t="s">
        <v>7</v>
      </c>
      <c r="G132" s="1234" t="s">
        <v>687</v>
      </c>
      <c r="H132" s="1246">
        <v>15</v>
      </c>
      <c r="I132" s="1133"/>
    </row>
    <row r="133" spans="1:9" outlineLevel="1" x14ac:dyDescent="0.2">
      <c r="A133" s="1189"/>
      <c r="B133" s="1192"/>
      <c r="C133" s="1202"/>
      <c r="D133" s="1203" t="s">
        <v>7</v>
      </c>
      <c r="E133" s="1202" t="s">
        <v>688</v>
      </c>
      <c r="F133" s="1202" t="s">
        <v>7</v>
      </c>
      <c r="G133" s="1204" t="s">
        <v>689</v>
      </c>
      <c r="H133" s="1247"/>
      <c r="I133" s="1133"/>
    </row>
    <row r="134" spans="1:9" outlineLevel="1" x14ac:dyDescent="0.2">
      <c r="A134" s="1189"/>
      <c r="B134" s="1192"/>
      <c r="C134" s="1238"/>
      <c r="D134" s="1239">
        <v>5</v>
      </c>
      <c r="E134" s="1238" t="s">
        <v>690</v>
      </c>
      <c r="F134" s="1238" t="s">
        <v>691</v>
      </c>
      <c r="G134" s="1240" t="s">
        <v>692</v>
      </c>
      <c r="H134" s="1241">
        <v>1</v>
      </c>
      <c r="I134" s="1133"/>
    </row>
    <row r="135" spans="1:9" ht="51" outlineLevel="1" x14ac:dyDescent="0.2">
      <c r="A135" s="1189"/>
      <c r="B135" s="1192"/>
      <c r="C135" s="1238"/>
      <c r="D135" s="1239"/>
      <c r="E135" s="1238"/>
      <c r="F135" s="1238"/>
      <c r="G135" s="1243" t="s">
        <v>693</v>
      </c>
      <c r="H135" s="1241"/>
      <c r="I135" s="1133"/>
    </row>
    <row r="136" spans="1:9" outlineLevel="1" x14ac:dyDescent="0.2">
      <c r="A136" s="1189"/>
      <c r="B136" s="1192"/>
      <c r="C136" s="1235"/>
      <c r="D136" s="1236" t="s">
        <v>7</v>
      </c>
      <c r="E136" s="1235" t="s">
        <v>694</v>
      </c>
      <c r="F136" s="1235" t="s">
        <v>694</v>
      </c>
      <c r="G136" s="1237" t="s">
        <v>695</v>
      </c>
      <c r="H136" s="1247">
        <v>1</v>
      </c>
      <c r="I136" s="1133"/>
    </row>
    <row r="137" spans="1:9" outlineLevel="1" x14ac:dyDescent="0.2">
      <c r="A137" s="1189"/>
      <c r="B137" s="1192"/>
      <c r="C137" s="1235"/>
      <c r="D137" s="1236" t="s">
        <v>7</v>
      </c>
      <c r="E137" s="1235" t="s">
        <v>696</v>
      </c>
      <c r="F137" s="1235" t="s">
        <v>7</v>
      </c>
      <c r="G137" s="1237" t="s">
        <v>697</v>
      </c>
      <c r="H137" s="1247">
        <v>1</v>
      </c>
      <c r="I137" s="1133"/>
    </row>
    <row r="138" spans="1:9" outlineLevel="1" x14ac:dyDescent="0.2">
      <c r="A138" s="1189"/>
      <c r="B138" s="1192"/>
      <c r="C138" s="1235"/>
      <c r="D138" s="1236" t="s">
        <v>7</v>
      </c>
      <c r="E138" s="1235" t="s">
        <v>698</v>
      </c>
      <c r="F138" s="1235" t="s">
        <v>698</v>
      </c>
      <c r="G138" s="1237" t="s">
        <v>699</v>
      </c>
      <c r="H138" s="1247">
        <v>1</v>
      </c>
      <c r="I138" s="1133"/>
    </row>
    <row r="139" spans="1:9" outlineLevel="1" x14ac:dyDescent="0.2">
      <c r="A139" s="1189"/>
      <c r="B139" s="1192"/>
      <c r="C139" s="1235"/>
      <c r="D139" s="1236" t="s">
        <v>7</v>
      </c>
      <c r="E139" s="1235" t="s">
        <v>700</v>
      </c>
      <c r="F139" s="1235" t="s">
        <v>701</v>
      </c>
      <c r="G139" s="1237" t="s">
        <v>702</v>
      </c>
      <c r="H139" s="1247">
        <v>1</v>
      </c>
      <c r="I139" s="1133"/>
    </row>
    <row r="140" spans="1:9" outlineLevel="1" x14ac:dyDescent="0.2">
      <c r="A140" s="1189"/>
      <c r="B140" s="1192"/>
      <c r="C140" s="1235"/>
      <c r="D140" s="1236" t="s">
        <v>7</v>
      </c>
      <c r="E140" s="1235" t="s">
        <v>703</v>
      </c>
      <c r="F140" s="1235" t="s">
        <v>703</v>
      </c>
      <c r="G140" s="1237" t="s">
        <v>704</v>
      </c>
      <c r="H140" s="1247">
        <v>1</v>
      </c>
      <c r="I140" s="1133"/>
    </row>
    <row r="141" spans="1:9" outlineLevel="1" x14ac:dyDescent="0.2">
      <c r="A141" s="1189"/>
      <c r="B141" s="1192"/>
      <c r="C141" s="1235"/>
      <c r="D141" s="1236" t="s">
        <v>7</v>
      </c>
      <c r="E141" s="1235" t="s">
        <v>705</v>
      </c>
      <c r="F141" s="1235" t="s">
        <v>705</v>
      </c>
      <c r="G141" s="1237" t="s">
        <v>706</v>
      </c>
      <c r="H141" s="1247">
        <v>1</v>
      </c>
      <c r="I141" s="1133"/>
    </row>
    <row r="142" spans="1:9" outlineLevel="1" x14ac:dyDescent="0.2">
      <c r="A142" s="1189"/>
      <c r="B142" s="1192"/>
      <c r="C142" s="1235"/>
      <c r="D142" s="1236" t="s">
        <v>7</v>
      </c>
      <c r="E142" s="1235" t="s">
        <v>707</v>
      </c>
      <c r="F142" s="1235" t="s">
        <v>707</v>
      </c>
      <c r="G142" s="1237" t="s">
        <v>708</v>
      </c>
      <c r="H142" s="1247">
        <v>1</v>
      </c>
      <c r="I142" s="1133"/>
    </row>
    <row r="143" spans="1:9" outlineLevel="1" x14ac:dyDescent="0.2">
      <c r="A143" s="1189"/>
      <c r="B143" s="1192"/>
      <c r="C143" s="1235"/>
      <c r="D143" s="1236" t="s">
        <v>7</v>
      </c>
      <c r="E143" s="1235" t="s">
        <v>709</v>
      </c>
      <c r="F143" s="1235" t="s">
        <v>709</v>
      </c>
      <c r="G143" s="1237" t="s">
        <v>710</v>
      </c>
      <c r="H143" s="1247">
        <v>1</v>
      </c>
      <c r="I143" s="1133"/>
    </row>
    <row r="144" spans="1:9" outlineLevel="1" x14ac:dyDescent="0.2">
      <c r="A144" s="1189"/>
      <c r="B144" s="1192"/>
      <c r="C144" s="1206"/>
      <c r="D144" s="1207" t="s">
        <v>7</v>
      </c>
      <c r="E144" s="1206" t="s">
        <v>711</v>
      </c>
      <c r="F144" s="1206" t="s">
        <v>712</v>
      </c>
      <c r="G144" s="1208" t="s">
        <v>713</v>
      </c>
      <c r="H144" s="1209">
        <v>1</v>
      </c>
      <c r="I144" s="1133"/>
    </row>
    <row r="145" spans="1:9" outlineLevel="1" x14ac:dyDescent="0.2">
      <c r="A145" s="1189"/>
      <c r="B145" s="1192"/>
      <c r="C145" s="1206"/>
      <c r="D145" s="1207"/>
      <c r="E145" s="1206"/>
      <c r="F145" s="1206"/>
      <c r="G145" s="1210" t="s">
        <v>714</v>
      </c>
      <c r="H145" s="1209"/>
      <c r="I145" s="1133"/>
    </row>
    <row r="146" spans="1:9" outlineLevel="1" x14ac:dyDescent="0.2">
      <c r="A146" s="1189"/>
      <c r="B146" s="1192"/>
      <c r="C146" s="1206"/>
      <c r="D146" s="1207" t="s">
        <v>7</v>
      </c>
      <c r="E146" s="1206" t="s">
        <v>711</v>
      </c>
      <c r="F146" s="1206" t="s">
        <v>712</v>
      </c>
      <c r="G146" s="1208" t="s">
        <v>715</v>
      </c>
      <c r="H146" s="1209">
        <v>1</v>
      </c>
      <c r="I146" s="1133"/>
    </row>
    <row r="147" spans="1:9" outlineLevel="1" x14ac:dyDescent="0.2">
      <c r="A147" s="1189"/>
      <c r="B147" s="1192"/>
      <c r="C147" s="1206"/>
      <c r="D147" s="1207"/>
      <c r="E147" s="1206"/>
      <c r="F147" s="1206"/>
      <c r="G147" s="1210" t="s">
        <v>714</v>
      </c>
      <c r="H147" s="1209"/>
      <c r="I147" s="1133"/>
    </row>
    <row r="148" spans="1:9" outlineLevel="1" x14ac:dyDescent="0.2">
      <c r="A148" s="1189"/>
      <c r="B148" s="1192"/>
      <c r="C148" s="1206"/>
      <c r="D148" s="1207" t="s">
        <v>7</v>
      </c>
      <c r="E148" s="1206" t="s">
        <v>711</v>
      </c>
      <c r="F148" s="1206" t="s">
        <v>712</v>
      </c>
      <c r="G148" s="1208" t="s">
        <v>716</v>
      </c>
      <c r="H148" s="1248">
        <v>1</v>
      </c>
      <c r="I148" s="1133"/>
    </row>
    <row r="149" spans="1:9" outlineLevel="1" x14ac:dyDescent="0.2">
      <c r="A149" s="1189"/>
      <c r="B149" s="1192"/>
      <c r="C149" s="1206"/>
      <c r="D149" s="1207" t="s">
        <v>7</v>
      </c>
      <c r="E149" s="1206" t="s">
        <v>711</v>
      </c>
      <c r="F149" s="1206" t="s">
        <v>712</v>
      </c>
      <c r="G149" s="1208" t="s">
        <v>717</v>
      </c>
      <c r="H149" s="1209">
        <v>1</v>
      </c>
      <c r="I149" s="1133"/>
    </row>
    <row r="150" spans="1:9" ht="25.5" outlineLevel="1" x14ac:dyDescent="0.2">
      <c r="A150" s="1189"/>
      <c r="B150" s="1192"/>
      <c r="C150" s="1206"/>
      <c r="D150" s="1207"/>
      <c r="E150" s="1206"/>
      <c r="F150" s="1206"/>
      <c r="G150" s="1249" t="s">
        <v>718</v>
      </c>
      <c r="H150" s="1209"/>
      <c r="I150" s="1133"/>
    </row>
    <row r="151" spans="1:9" x14ac:dyDescent="0.2">
      <c r="A151" s="1189"/>
      <c r="B151" s="1192"/>
      <c r="C151" s="1192"/>
      <c r="D151" s="1244"/>
      <c r="E151" s="1228"/>
      <c r="F151" s="1193"/>
      <c r="G151" s="1230"/>
      <c r="H151" s="1245"/>
      <c r="I151" s="1133"/>
    </row>
    <row r="152" spans="1:9" x14ac:dyDescent="0.2">
      <c r="A152" s="1189"/>
      <c r="B152" s="1192"/>
      <c r="C152" s="1192"/>
      <c r="D152" s="1244"/>
      <c r="E152" s="1228"/>
      <c r="F152" s="1193"/>
      <c r="G152" s="1230"/>
      <c r="H152" s="1245"/>
      <c r="I152" s="1133"/>
    </row>
    <row r="153" spans="1:9" x14ac:dyDescent="0.2">
      <c r="A153" s="1189"/>
      <c r="B153" s="1197" t="s">
        <v>640</v>
      </c>
      <c r="C153" s="1197" t="s">
        <v>400</v>
      </c>
      <c r="D153" s="1231" t="s">
        <v>7</v>
      </c>
      <c r="E153" s="1232" t="s">
        <v>401</v>
      </c>
      <c r="F153" s="1233" t="s">
        <v>7</v>
      </c>
      <c r="G153" s="1234" t="s">
        <v>402</v>
      </c>
      <c r="H153" s="1246">
        <v>5</v>
      </c>
      <c r="I153" s="1133"/>
    </row>
    <row r="154" spans="1:9" outlineLevel="1" x14ac:dyDescent="0.2">
      <c r="A154" s="1189"/>
      <c r="B154" s="1202"/>
      <c r="C154" s="1202"/>
      <c r="D154" s="1203" t="s">
        <v>7</v>
      </c>
      <c r="E154" s="1202" t="s">
        <v>403</v>
      </c>
      <c r="F154" s="1202" t="s">
        <v>7</v>
      </c>
      <c r="G154" s="1204" t="s">
        <v>404</v>
      </c>
      <c r="H154" s="1205"/>
      <c r="I154" s="1133"/>
    </row>
    <row r="155" spans="1:9" outlineLevel="1" x14ac:dyDescent="0.2">
      <c r="A155" s="1189"/>
      <c r="B155" s="1235"/>
      <c r="C155" s="1235"/>
      <c r="D155" s="1236">
        <v>10</v>
      </c>
      <c r="E155" s="1235" t="s">
        <v>405</v>
      </c>
      <c r="F155" s="1235" t="s">
        <v>405</v>
      </c>
      <c r="G155" s="1237" t="s">
        <v>406</v>
      </c>
      <c r="H155" s="1205">
        <v>5</v>
      </c>
      <c r="I155" s="1133"/>
    </row>
    <row r="156" spans="1:9" outlineLevel="1" x14ac:dyDescent="0.2">
      <c r="A156" s="1189"/>
      <c r="B156" s="1235"/>
      <c r="C156" s="1235"/>
      <c r="D156" s="1236"/>
      <c r="E156" s="1235" t="s">
        <v>407</v>
      </c>
      <c r="F156" s="1235" t="s">
        <v>407</v>
      </c>
      <c r="G156" s="1237" t="s">
        <v>408</v>
      </c>
      <c r="H156" s="1205">
        <v>5</v>
      </c>
      <c r="I156" s="1133"/>
    </row>
    <row r="157" spans="1:9" x14ac:dyDescent="0.2">
      <c r="A157" s="1189"/>
      <c r="B157" s="1235"/>
      <c r="C157" s="1235"/>
      <c r="D157" s="1236"/>
      <c r="E157" s="1235"/>
      <c r="F157" s="1235"/>
      <c r="G157" s="1237"/>
      <c r="H157" s="1205"/>
      <c r="I157" s="1133"/>
    </row>
    <row r="158" spans="1:9" x14ac:dyDescent="0.2">
      <c r="A158" s="1189"/>
      <c r="B158" s="1235"/>
      <c r="C158" s="1235"/>
      <c r="D158" s="1236"/>
      <c r="E158" s="1235"/>
      <c r="F158" s="1235"/>
      <c r="G158" s="1237"/>
      <c r="H158" s="1205"/>
      <c r="I158" s="1133"/>
    </row>
    <row r="159" spans="1:9" x14ac:dyDescent="0.2">
      <c r="A159" s="1189"/>
      <c r="B159" s="1197" t="s">
        <v>645</v>
      </c>
      <c r="C159" s="1197" t="s">
        <v>410</v>
      </c>
      <c r="D159" s="1231" t="s">
        <v>7</v>
      </c>
      <c r="E159" s="1232" t="s">
        <v>411</v>
      </c>
      <c r="F159" s="1233" t="s">
        <v>7</v>
      </c>
      <c r="G159" s="1234" t="s">
        <v>412</v>
      </c>
      <c r="H159" s="1246">
        <v>1</v>
      </c>
      <c r="I159" s="1133"/>
    </row>
    <row r="160" spans="1:9" outlineLevel="1" x14ac:dyDescent="0.2">
      <c r="A160" s="1189"/>
      <c r="B160" s="1202"/>
      <c r="C160" s="1202"/>
      <c r="D160" s="1203" t="s">
        <v>7</v>
      </c>
      <c r="E160" s="1202" t="s">
        <v>413</v>
      </c>
      <c r="F160" s="1202" t="s">
        <v>7</v>
      </c>
      <c r="G160" s="1204" t="s">
        <v>414</v>
      </c>
      <c r="H160" s="1205"/>
      <c r="I160" s="1133"/>
    </row>
    <row r="161" spans="1:9" outlineLevel="1" x14ac:dyDescent="0.2">
      <c r="A161" s="1189"/>
      <c r="B161" s="1235"/>
      <c r="C161" s="1235"/>
      <c r="D161" s="1236"/>
      <c r="E161" s="1235" t="s">
        <v>415</v>
      </c>
      <c r="F161" s="1235" t="s">
        <v>415</v>
      </c>
      <c r="G161" s="1237" t="s">
        <v>416</v>
      </c>
      <c r="H161" s="1205">
        <v>15</v>
      </c>
      <c r="I161" s="1133"/>
    </row>
    <row r="162" spans="1:9" x14ac:dyDescent="0.2">
      <c r="A162" s="1189"/>
      <c r="B162" s="1235"/>
      <c r="C162" s="1235"/>
      <c r="D162" s="1236"/>
      <c r="E162" s="1235"/>
      <c r="F162" s="1235"/>
      <c r="G162" s="1237"/>
      <c r="H162" s="1205"/>
      <c r="I162" s="1133"/>
    </row>
    <row r="163" spans="1:9" x14ac:dyDescent="0.2">
      <c r="A163" s="1189"/>
      <c r="B163" s="1235"/>
      <c r="C163" s="1235"/>
      <c r="D163" s="1236"/>
      <c r="E163" s="1235"/>
      <c r="F163" s="1235"/>
      <c r="G163" s="1237"/>
      <c r="H163" s="1205"/>
      <c r="I163" s="1133"/>
    </row>
    <row r="164" spans="1:9" x14ac:dyDescent="0.2">
      <c r="A164" s="1189"/>
      <c r="B164" s="1197" t="s">
        <v>648</v>
      </c>
      <c r="C164" s="1197" t="s">
        <v>418</v>
      </c>
      <c r="D164" s="1231" t="s">
        <v>7</v>
      </c>
      <c r="E164" s="1232" t="s">
        <v>419</v>
      </c>
      <c r="F164" s="1233" t="s">
        <v>7</v>
      </c>
      <c r="G164" s="1234" t="s">
        <v>420</v>
      </c>
      <c r="H164" s="1246">
        <v>1</v>
      </c>
      <c r="I164" s="1133"/>
    </row>
    <row r="165" spans="1:9" outlineLevel="1" x14ac:dyDescent="0.2">
      <c r="A165" s="1189"/>
      <c r="B165" s="1192"/>
      <c r="C165" s="1202"/>
      <c r="D165" s="1203" t="s">
        <v>7</v>
      </c>
      <c r="E165" s="1202" t="s">
        <v>421</v>
      </c>
      <c r="F165" s="1202" t="s">
        <v>7</v>
      </c>
      <c r="G165" s="1204" t="s">
        <v>422</v>
      </c>
      <c r="H165" s="1205"/>
      <c r="I165" s="1133"/>
    </row>
    <row r="166" spans="1:9" outlineLevel="1" x14ac:dyDescent="0.2">
      <c r="A166" s="1189"/>
      <c r="B166" s="1192"/>
      <c r="C166" s="1235"/>
      <c r="D166" s="1236"/>
      <c r="E166" s="1235" t="s">
        <v>423</v>
      </c>
      <c r="F166" s="1235" t="s">
        <v>424</v>
      </c>
      <c r="G166" s="1237" t="s">
        <v>425</v>
      </c>
      <c r="H166" s="1205">
        <v>1</v>
      </c>
      <c r="I166" s="1133"/>
    </row>
    <row r="167" spans="1:9" outlineLevel="1" x14ac:dyDescent="0.2">
      <c r="A167" s="1189"/>
      <c r="B167" s="1192"/>
      <c r="C167" s="1235"/>
      <c r="D167" s="1236"/>
      <c r="E167" s="1235" t="s">
        <v>426</v>
      </c>
      <c r="F167" s="1235" t="s">
        <v>426</v>
      </c>
      <c r="G167" s="1237" t="s">
        <v>427</v>
      </c>
      <c r="H167" s="1205">
        <v>2</v>
      </c>
      <c r="I167" s="1133"/>
    </row>
    <row r="168" spans="1:9" outlineLevel="1" x14ac:dyDescent="0.2">
      <c r="A168" s="1189"/>
      <c r="B168" s="1192"/>
      <c r="C168" s="1235"/>
      <c r="D168" s="1236">
        <v>15</v>
      </c>
      <c r="E168" s="1235" t="s">
        <v>428</v>
      </c>
      <c r="F168" s="1235" t="s">
        <v>428</v>
      </c>
      <c r="G168" s="1237" t="s">
        <v>429</v>
      </c>
      <c r="H168" s="1205">
        <v>1</v>
      </c>
      <c r="I168" s="1133"/>
    </row>
    <row r="169" spans="1:9" outlineLevel="1" x14ac:dyDescent="0.2">
      <c r="A169" s="1189"/>
      <c r="B169" s="1192"/>
      <c r="C169" s="1235"/>
      <c r="D169" s="1236"/>
      <c r="E169" s="1235" t="s">
        <v>430</v>
      </c>
      <c r="F169" s="1235" t="s">
        <v>430</v>
      </c>
      <c r="G169" s="1237" t="s">
        <v>431</v>
      </c>
      <c r="H169" s="1205">
        <v>1</v>
      </c>
      <c r="I169" s="1133"/>
    </row>
    <row r="170" spans="1:9" outlineLevel="1" x14ac:dyDescent="0.2">
      <c r="A170" s="1189"/>
      <c r="B170" s="1192"/>
      <c r="C170" s="1235"/>
      <c r="D170" s="1236"/>
      <c r="E170" s="1235" t="s">
        <v>432</v>
      </c>
      <c r="F170" s="1235" t="s">
        <v>432</v>
      </c>
      <c r="G170" s="1237" t="s">
        <v>433</v>
      </c>
      <c r="H170" s="1205">
        <v>15</v>
      </c>
      <c r="I170" s="1133"/>
    </row>
    <row r="171" spans="1:9" outlineLevel="1" x14ac:dyDescent="0.2">
      <c r="A171" s="1189"/>
      <c r="B171" s="1192"/>
      <c r="C171" s="1235"/>
      <c r="D171" s="1236"/>
      <c r="E171" s="1235" t="s">
        <v>434</v>
      </c>
      <c r="F171" s="1235" t="s">
        <v>434</v>
      </c>
      <c r="G171" s="1237" t="s">
        <v>435</v>
      </c>
      <c r="H171" s="1205">
        <v>2000</v>
      </c>
      <c r="I171" s="1133"/>
    </row>
    <row r="172" spans="1:9" outlineLevel="1" x14ac:dyDescent="0.2">
      <c r="A172" s="1189"/>
      <c r="B172" s="1192"/>
      <c r="C172" s="1235"/>
      <c r="D172" s="1236"/>
      <c r="E172" s="1235" t="s">
        <v>436</v>
      </c>
      <c r="F172" s="1235" t="s">
        <v>437</v>
      </c>
      <c r="G172" s="1237" t="s">
        <v>438</v>
      </c>
      <c r="H172" s="1205">
        <v>15</v>
      </c>
      <c r="I172" s="1133"/>
    </row>
    <row r="173" spans="1:9" outlineLevel="1" x14ac:dyDescent="0.2">
      <c r="A173" s="1189"/>
      <c r="B173" s="1192"/>
      <c r="C173" s="1235"/>
      <c r="D173" s="1236"/>
      <c r="E173" s="1235" t="s">
        <v>439</v>
      </c>
      <c r="F173" s="1235" t="s">
        <v>439</v>
      </c>
      <c r="G173" s="1237" t="s">
        <v>440</v>
      </c>
      <c r="H173" s="1205">
        <v>3</v>
      </c>
      <c r="I173" s="1133"/>
    </row>
    <row r="174" spans="1:9" outlineLevel="1" x14ac:dyDescent="0.2">
      <c r="A174" s="1189"/>
      <c r="B174" s="1192"/>
      <c r="C174" s="1235"/>
      <c r="D174" s="1236"/>
      <c r="E174" s="1235" t="s">
        <v>441</v>
      </c>
      <c r="F174" s="1235" t="s">
        <v>441</v>
      </c>
      <c r="G174" s="1237" t="s">
        <v>442</v>
      </c>
      <c r="H174" s="1205">
        <v>620</v>
      </c>
      <c r="I174" s="1133"/>
    </row>
    <row r="175" spans="1:9" outlineLevel="1" x14ac:dyDescent="0.2">
      <c r="A175" s="1189"/>
      <c r="B175" s="1192"/>
      <c r="C175" s="1235"/>
      <c r="D175" s="1236"/>
      <c r="E175" s="1235" t="s">
        <v>443</v>
      </c>
      <c r="F175" s="1235" t="s">
        <v>443</v>
      </c>
      <c r="G175" s="1237" t="s">
        <v>444</v>
      </c>
      <c r="H175" s="1205">
        <v>80</v>
      </c>
      <c r="I175" s="1133"/>
    </row>
    <row r="176" spans="1:9" outlineLevel="1" x14ac:dyDescent="0.2">
      <c r="A176" s="1189"/>
      <c r="B176" s="1192"/>
      <c r="C176" s="1235"/>
      <c r="D176" s="1236"/>
      <c r="E176" s="1235" t="s">
        <v>445</v>
      </c>
      <c r="F176" s="1235" t="s">
        <v>7</v>
      </c>
      <c r="G176" s="1237" t="s">
        <v>446</v>
      </c>
      <c r="H176" s="1205">
        <v>1</v>
      </c>
      <c r="I176" s="1133"/>
    </row>
    <row r="177" spans="1:9" outlineLevel="1" x14ac:dyDescent="0.2">
      <c r="A177" s="1189"/>
      <c r="B177" s="1192"/>
      <c r="C177" s="1235"/>
      <c r="D177" s="1236"/>
      <c r="E177" s="1235" t="s">
        <v>447</v>
      </c>
      <c r="F177" s="1235" t="s">
        <v>447</v>
      </c>
      <c r="G177" s="1237" t="s">
        <v>448</v>
      </c>
      <c r="H177" s="1205">
        <v>2</v>
      </c>
      <c r="I177" s="1133"/>
    </row>
    <row r="178" spans="1:9" outlineLevel="1" x14ac:dyDescent="0.2">
      <c r="A178" s="1189"/>
      <c r="B178" s="1192"/>
      <c r="C178" s="1235"/>
      <c r="D178" s="1236"/>
      <c r="E178" s="1235" t="s">
        <v>449</v>
      </c>
      <c r="F178" s="1235" t="s">
        <v>449</v>
      </c>
      <c r="G178" s="1237" t="s">
        <v>450</v>
      </c>
      <c r="H178" s="1205">
        <v>1</v>
      </c>
      <c r="I178" s="1133"/>
    </row>
    <row r="179" spans="1:9" outlineLevel="1" x14ac:dyDescent="0.2">
      <c r="A179" s="1189"/>
      <c r="B179" s="1192"/>
      <c r="C179" s="1235"/>
      <c r="D179" s="1236"/>
      <c r="E179" s="1235" t="s">
        <v>451</v>
      </c>
      <c r="F179" s="1235" t="s">
        <v>451</v>
      </c>
      <c r="G179" s="1237" t="s">
        <v>452</v>
      </c>
      <c r="H179" s="1205">
        <v>1</v>
      </c>
      <c r="I179" s="1133"/>
    </row>
    <row r="180" spans="1:9" x14ac:dyDescent="0.2">
      <c r="A180" s="1189"/>
      <c r="B180" s="1192"/>
      <c r="C180" s="1192"/>
      <c r="D180" s="1244"/>
      <c r="E180" s="1228"/>
      <c r="F180" s="1193"/>
      <c r="G180" s="1230"/>
      <c r="H180" s="1245"/>
      <c r="I180" s="1133"/>
    </row>
    <row r="181" spans="1:9" x14ac:dyDescent="0.2">
      <c r="A181" s="1189"/>
      <c r="B181" s="1192"/>
      <c r="C181" s="1192"/>
      <c r="D181" s="1244"/>
      <c r="E181" s="1228"/>
      <c r="F181" s="1193"/>
      <c r="G181" s="1230"/>
      <c r="H181" s="1245"/>
      <c r="I181" s="1133"/>
    </row>
    <row r="182" spans="1:9" x14ac:dyDescent="0.2">
      <c r="A182" s="1189"/>
      <c r="B182" s="1197" t="s">
        <v>651</v>
      </c>
      <c r="C182" s="1197" t="s">
        <v>456</v>
      </c>
      <c r="D182" s="1231" t="s">
        <v>7</v>
      </c>
      <c r="E182" s="1199" t="s">
        <v>457</v>
      </c>
      <c r="F182" s="1233" t="s">
        <v>7</v>
      </c>
      <c r="G182" s="1234" t="s">
        <v>458</v>
      </c>
      <c r="H182" s="1246">
        <v>1</v>
      </c>
      <c r="I182" s="1133"/>
    </row>
    <row r="183" spans="1:9" outlineLevel="1" x14ac:dyDescent="0.2">
      <c r="A183" s="1189"/>
      <c r="B183" s="1192"/>
      <c r="C183" s="1202"/>
      <c r="D183" s="1203" t="s">
        <v>7</v>
      </c>
      <c r="E183" s="1202" t="s">
        <v>459</v>
      </c>
      <c r="F183" s="1202" t="s">
        <v>7</v>
      </c>
      <c r="G183" s="1204" t="s">
        <v>458</v>
      </c>
      <c r="H183" s="1205"/>
      <c r="I183" s="1133"/>
    </row>
    <row r="184" spans="1:9" outlineLevel="1" x14ac:dyDescent="0.2">
      <c r="A184" s="1189"/>
      <c r="B184" s="1192"/>
      <c r="C184" s="1206"/>
      <c r="D184" s="1207"/>
      <c r="E184" s="1206" t="s">
        <v>460</v>
      </c>
      <c r="F184" s="1206" t="s">
        <v>461</v>
      </c>
      <c r="G184" s="1208" t="s">
        <v>462</v>
      </c>
      <c r="H184" s="1209">
        <v>1</v>
      </c>
      <c r="I184" s="1133"/>
    </row>
    <row r="185" spans="1:9" outlineLevel="1" x14ac:dyDescent="0.2">
      <c r="A185" s="1189"/>
      <c r="B185" s="1192"/>
      <c r="C185" s="1206"/>
      <c r="D185" s="1207"/>
      <c r="E185" s="1206"/>
      <c r="F185" s="1206"/>
      <c r="G185" s="1210" t="s">
        <v>463</v>
      </c>
      <c r="H185" s="1209"/>
      <c r="I185" s="1133"/>
    </row>
    <row r="186" spans="1:9" outlineLevel="1" x14ac:dyDescent="0.2">
      <c r="A186" s="1189"/>
      <c r="B186" s="1192"/>
      <c r="C186" s="1202"/>
      <c r="D186" s="1203" t="s">
        <v>7</v>
      </c>
      <c r="E186" s="1202" t="s">
        <v>464</v>
      </c>
      <c r="F186" s="1202" t="s">
        <v>7</v>
      </c>
      <c r="G186" s="1204" t="s">
        <v>465</v>
      </c>
      <c r="H186" s="1205"/>
      <c r="I186" s="1133"/>
    </row>
    <row r="187" spans="1:9" outlineLevel="1" x14ac:dyDescent="0.2">
      <c r="A187" s="1189"/>
      <c r="B187" s="1192"/>
      <c r="C187" s="1235"/>
      <c r="D187" s="1236"/>
      <c r="E187" s="1235" t="s">
        <v>466</v>
      </c>
      <c r="F187" s="1235" t="s">
        <v>467</v>
      </c>
      <c r="G187" s="1237" t="s">
        <v>468</v>
      </c>
      <c r="H187" s="1205">
        <v>80</v>
      </c>
      <c r="I187" s="1133"/>
    </row>
    <row r="188" spans="1:9" outlineLevel="1" x14ac:dyDescent="0.2">
      <c r="A188" s="1189"/>
      <c r="B188" s="1192"/>
      <c r="C188" s="1206"/>
      <c r="D188" s="1207"/>
      <c r="E188" s="1206" t="s">
        <v>313</v>
      </c>
      <c r="F188" s="1206" t="s">
        <v>313</v>
      </c>
      <c r="G188" s="1208" t="s">
        <v>469</v>
      </c>
      <c r="H188" s="1209">
        <v>1</v>
      </c>
      <c r="I188" s="1133"/>
    </row>
    <row r="189" spans="1:9" outlineLevel="1" x14ac:dyDescent="0.2">
      <c r="A189" s="1189"/>
      <c r="B189" s="1192"/>
      <c r="C189" s="1206"/>
      <c r="D189" s="1207"/>
      <c r="E189" s="1206"/>
      <c r="F189" s="1206"/>
      <c r="G189" s="1210" t="s">
        <v>471</v>
      </c>
      <c r="H189" s="1209"/>
      <c r="I189" s="1133"/>
    </row>
    <row r="190" spans="1:9" x14ac:dyDescent="0.2">
      <c r="A190" s="1189"/>
      <c r="B190" s="1192"/>
      <c r="C190" s="1192"/>
      <c r="D190" s="1244"/>
      <c r="E190" s="1228"/>
      <c r="F190" s="1193"/>
      <c r="G190" s="1230"/>
      <c r="H190" s="1245"/>
      <c r="I190" s="1133"/>
    </row>
    <row r="191" spans="1:9" x14ac:dyDescent="0.2">
      <c r="A191" s="1189"/>
      <c r="B191" s="1192"/>
      <c r="C191" s="1192"/>
      <c r="D191" s="1193"/>
      <c r="E191" s="1250"/>
      <c r="F191" s="1251"/>
      <c r="G191" s="1177"/>
      <c r="H191" s="1178"/>
      <c r="I191" s="1133"/>
    </row>
    <row r="192" spans="1:9" ht="13.5" thickBot="1" x14ac:dyDescent="0.25">
      <c r="A192" s="1252"/>
      <c r="B192" s="1253"/>
      <c r="C192" s="1253"/>
      <c r="D192" s="1254"/>
      <c r="E192" s="1255"/>
      <c r="F192" s="1256"/>
      <c r="G192" s="1257"/>
      <c r="H192" s="1258"/>
      <c r="I192" s="1133"/>
    </row>
    <row r="193" spans="1:9" x14ac:dyDescent="0.2">
      <c r="A193" s="1142" t="s">
        <v>772</v>
      </c>
      <c r="B193" s="1219"/>
      <c r="C193" s="1219"/>
      <c r="D193" s="1259" t="s">
        <v>7</v>
      </c>
      <c r="E193" s="1260"/>
      <c r="F193" s="1223"/>
      <c r="G193" s="1223" t="s">
        <v>16</v>
      </c>
      <c r="H193" s="1261"/>
      <c r="I193" s="1133"/>
    </row>
    <row r="194" spans="1:9" x14ac:dyDescent="0.2">
      <c r="A194" s="1189"/>
      <c r="B194" s="1218"/>
      <c r="C194" s="1192" t="s">
        <v>474</v>
      </c>
      <c r="D194" s="1224" t="s">
        <v>7</v>
      </c>
      <c r="E194" s="1262" t="s">
        <v>1</v>
      </c>
      <c r="F194" s="1160"/>
      <c r="G194" s="1230" t="s">
        <v>17</v>
      </c>
      <c r="H194" s="1162">
        <v>1</v>
      </c>
      <c r="I194" s="1133"/>
    </row>
    <row r="195" spans="1:9" outlineLevel="1" x14ac:dyDescent="0.2">
      <c r="A195" s="1189"/>
      <c r="B195" s="1218"/>
      <c r="C195" s="1218"/>
      <c r="D195" s="1193" t="s">
        <v>7</v>
      </c>
      <c r="E195" s="1263" t="s">
        <v>475</v>
      </c>
      <c r="F195" s="1264"/>
      <c r="G195" s="1167" t="s">
        <v>476</v>
      </c>
      <c r="H195" s="1264"/>
      <c r="I195" s="1133"/>
    </row>
    <row r="196" spans="1:9" ht="25.5" outlineLevel="1" x14ac:dyDescent="0.2">
      <c r="A196" s="1189"/>
      <c r="B196" s="1218"/>
      <c r="C196" s="1218"/>
      <c r="D196" s="1193" t="s">
        <v>31</v>
      </c>
      <c r="E196" s="1169" t="s">
        <v>475</v>
      </c>
      <c r="F196" s="1170"/>
      <c r="G196" s="1171" t="s">
        <v>477</v>
      </c>
      <c r="H196" s="1168">
        <v>1</v>
      </c>
      <c r="I196" s="1133"/>
    </row>
    <row r="197" spans="1:9" outlineLevel="1" x14ac:dyDescent="0.2">
      <c r="A197" s="1189"/>
      <c r="B197" s="1218"/>
      <c r="C197" s="1218"/>
      <c r="D197" s="1193" t="s">
        <v>7</v>
      </c>
      <c r="E197" s="1263" t="s">
        <v>475</v>
      </c>
      <c r="F197" s="1265"/>
      <c r="G197" s="1174" t="s">
        <v>719</v>
      </c>
      <c r="H197" s="1265"/>
      <c r="I197" s="1133"/>
    </row>
    <row r="198" spans="1:9" ht="25.5" outlineLevel="1" x14ac:dyDescent="0.2">
      <c r="A198" s="1189"/>
      <c r="B198" s="1218"/>
      <c r="C198" s="1218"/>
      <c r="D198" s="1193" t="s">
        <v>34</v>
      </c>
      <c r="E198" s="1169" t="s">
        <v>475</v>
      </c>
      <c r="F198" s="1170"/>
      <c r="G198" s="1171" t="s">
        <v>477</v>
      </c>
      <c r="H198" s="1168">
        <v>1</v>
      </c>
      <c r="I198" s="1133"/>
    </row>
    <row r="199" spans="1:9" outlineLevel="1" x14ac:dyDescent="0.2">
      <c r="A199" s="1189"/>
      <c r="B199" s="1218"/>
      <c r="C199" s="1218"/>
      <c r="D199" s="1193"/>
      <c r="E199" s="1202" t="s">
        <v>18</v>
      </c>
      <c r="F199" s="1202" t="s">
        <v>7</v>
      </c>
      <c r="G199" s="1204" t="s">
        <v>30</v>
      </c>
      <c r="H199" s="1205"/>
      <c r="I199" s="1133"/>
    </row>
    <row r="200" spans="1:9" outlineLevel="1" x14ac:dyDescent="0.2">
      <c r="A200" s="1189"/>
      <c r="B200" s="1218"/>
      <c r="C200" s="1218"/>
      <c r="D200" s="1193"/>
      <c r="E200" s="1235" t="s">
        <v>0</v>
      </c>
      <c r="F200" s="1235" t="s">
        <v>0</v>
      </c>
      <c r="G200" s="1237" t="s">
        <v>32</v>
      </c>
      <c r="H200" s="1205">
        <v>7</v>
      </c>
      <c r="I200" s="1133"/>
    </row>
    <row r="201" spans="1:9" outlineLevel="1" x14ac:dyDescent="0.2">
      <c r="A201" s="1189"/>
      <c r="B201" s="1218"/>
      <c r="C201" s="1218"/>
      <c r="D201" s="1193"/>
      <c r="E201" s="1202" t="s">
        <v>19</v>
      </c>
      <c r="F201" s="1202" t="s">
        <v>7</v>
      </c>
      <c r="G201" s="1204" t="s">
        <v>33</v>
      </c>
      <c r="H201" s="1205"/>
      <c r="I201" s="1133"/>
    </row>
    <row r="202" spans="1:9" outlineLevel="1" x14ac:dyDescent="0.2">
      <c r="A202" s="1189"/>
      <c r="B202" s="1218"/>
      <c r="C202" s="1218"/>
      <c r="D202" s="1193"/>
      <c r="E202" s="1235" t="s">
        <v>3</v>
      </c>
      <c r="F202" s="1235" t="s">
        <v>3</v>
      </c>
      <c r="G202" s="1237" t="s">
        <v>478</v>
      </c>
      <c r="H202" s="1205">
        <v>7</v>
      </c>
      <c r="I202" s="1133"/>
    </row>
    <row r="203" spans="1:9" outlineLevel="1" x14ac:dyDescent="0.2">
      <c r="A203" s="1189"/>
      <c r="B203" s="1218"/>
      <c r="C203" s="1218"/>
      <c r="D203" s="1193"/>
      <c r="E203" s="1235" t="s">
        <v>479</v>
      </c>
      <c r="F203" s="1235" t="s">
        <v>479</v>
      </c>
      <c r="G203" s="1237" t="s">
        <v>480</v>
      </c>
      <c r="H203" s="1205">
        <v>4</v>
      </c>
      <c r="I203" s="1133"/>
    </row>
    <row r="204" spans="1:9" outlineLevel="1" x14ac:dyDescent="0.2">
      <c r="A204" s="1189"/>
      <c r="B204" s="1218"/>
      <c r="C204" s="1218"/>
      <c r="D204" s="1193"/>
      <c r="E204" s="1202" t="s">
        <v>18</v>
      </c>
      <c r="F204" s="1202" t="s">
        <v>7</v>
      </c>
      <c r="G204" s="1204" t="s">
        <v>30</v>
      </c>
      <c r="H204" s="1205"/>
      <c r="I204" s="1133"/>
    </row>
    <row r="205" spans="1:9" outlineLevel="1" x14ac:dyDescent="0.2">
      <c r="A205" s="1189"/>
      <c r="B205" s="1218"/>
      <c r="C205" s="1218"/>
      <c r="D205" s="1193"/>
      <c r="E205" s="1235" t="s">
        <v>0</v>
      </c>
      <c r="F205" s="1235" t="s">
        <v>0</v>
      </c>
      <c r="G205" s="1237" t="s">
        <v>32</v>
      </c>
      <c r="H205" s="1205">
        <v>3</v>
      </c>
      <c r="I205" s="1133"/>
    </row>
    <row r="206" spans="1:9" outlineLevel="1" x14ac:dyDescent="0.2">
      <c r="A206" s="1189"/>
      <c r="B206" s="1218"/>
      <c r="C206" s="1218"/>
      <c r="D206" s="1193"/>
      <c r="E206" s="1202" t="s">
        <v>19</v>
      </c>
      <c r="F206" s="1202" t="s">
        <v>7</v>
      </c>
      <c r="G206" s="1204" t="s">
        <v>33</v>
      </c>
      <c r="H206" s="1205"/>
      <c r="I206" s="1133"/>
    </row>
    <row r="207" spans="1:9" outlineLevel="1" x14ac:dyDescent="0.2">
      <c r="A207" s="1189"/>
      <c r="B207" s="1218"/>
      <c r="C207" s="1218"/>
      <c r="D207" s="1193"/>
      <c r="E207" s="1235" t="s">
        <v>3</v>
      </c>
      <c r="F207" s="1235" t="s">
        <v>3</v>
      </c>
      <c r="G207" s="1237" t="s">
        <v>478</v>
      </c>
      <c r="H207" s="1205">
        <v>3</v>
      </c>
      <c r="I207" s="1133"/>
    </row>
    <row r="208" spans="1:9" x14ac:dyDescent="0.2">
      <c r="A208" s="1189"/>
      <c r="B208" s="1218"/>
      <c r="C208" s="1218"/>
      <c r="D208" s="1193"/>
      <c r="E208" s="1196"/>
      <c r="F208" s="1193"/>
      <c r="G208" s="1177"/>
      <c r="H208" s="1178"/>
      <c r="I208" s="1133"/>
    </row>
    <row r="209" spans="1:9" x14ac:dyDescent="0.2">
      <c r="A209" s="1189"/>
      <c r="B209" s="1192" t="s">
        <v>484</v>
      </c>
      <c r="C209" s="1218"/>
      <c r="D209" s="1193"/>
      <c r="E209" s="1262" t="s">
        <v>1</v>
      </c>
      <c r="F209" s="1160"/>
      <c r="G209" s="1230" t="s">
        <v>17</v>
      </c>
      <c r="H209" s="1162">
        <v>1</v>
      </c>
      <c r="I209" s="1133"/>
    </row>
    <row r="210" spans="1:9" outlineLevel="1" x14ac:dyDescent="0.2">
      <c r="A210" s="1189"/>
      <c r="B210" s="1218"/>
      <c r="C210" s="1218"/>
      <c r="D210" s="1193" t="s">
        <v>7</v>
      </c>
      <c r="E210" s="1202" t="s">
        <v>8</v>
      </c>
      <c r="F210" s="1202" t="s">
        <v>7</v>
      </c>
      <c r="G210" s="1204" t="s">
        <v>486</v>
      </c>
      <c r="H210" s="1205"/>
      <c r="I210" s="1133"/>
    </row>
    <row r="211" spans="1:9" outlineLevel="1" x14ac:dyDescent="0.2">
      <c r="A211" s="1189"/>
      <c r="B211" s="1218"/>
      <c r="C211" s="1218"/>
      <c r="D211" s="1193"/>
      <c r="E211" s="1235" t="s">
        <v>9</v>
      </c>
      <c r="F211" s="1235" t="s">
        <v>487</v>
      </c>
      <c r="G211" s="1237" t="s">
        <v>488</v>
      </c>
      <c r="H211" s="1205">
        <v>4851569</v>
      </c>
      <c r="I211" s="1133"/>
    </row>
    <row r="212" spans="1:9" outlineLevel="1" x14ac:dyDescent="0.2">
      <c r="A212" s="1189"/>
      <c r="B212" s="1218"/>
      <c r="C212" s="1218"/>
      <c r="D212" s="1193"/>
      <c r="E212" s="1202" t="s">
        <v>8</v>
      </c>
      <c r="F212" s="1202" t="s">
        <v>7</v>
      </c>
      <c r="G212" s="1204" t="s">
        <v>489</v>
      </c>
      <c r="H212" s="1205"/>
      <c r="I212" s="1133"/>
    </row>
    <row r="213" spans="1:9" outlineLevel="1" x14ac:dyDescent="0.2">
      <c r="A213" s="1189"/>
      <c r="B213" s="1218"/>
      <c r="C213" s="1218"/>
      <c r="D213" s="1193"/>
      <c r="E213" s="1235" t="s">
        <v>9</v>
      </c>
      <c r="F213" s="1235" t="s">
        <v>487</v>
      </c>
      <c r="G213" s="1237" t="s">
        <v>488</v>
      </c>
      <c r="H213" s="1205">
        <v>33084</v>
      </c>
      <c r="I213" s="1133"/>
    </row>
    <row r="214" spans="1:9" x14ac:dyDescent="0.2">
      <c r="A214" s="1189"/>
      <c r="B214" s="1218"/>
      <c r="C214" s="1218"/>
      <c r="D214" s="1193"/>
      <c r="E214" s="1250"/>
      <c r="F214" s="1251"/>
      <c r="G214" s="1266"/>
      <c r="H214" s="1178"/>
      <c r="I214" s="1133"/>
    </row>
    <row r="215" spans="1:9" ht="13.5" thickBot="1" x14ac:dyDescent="0.25">
      <c r="A215" s="1252"/>
      <c r="B215" s="1267"/>
      <c r="C215" s="1267"/>
      <c r="D215" s="1268" t="s">
        <v>7</v>
      </c>
      <c r="E215" s="1269" t="s">
        <v>7</v>
      </c>
      <c r="F215" s="1268"/>
      <c r="G215" s="1270"/>
      <c r="H215" s="1271"/>
      <c r="I215" s="1133"/>
    </row>
    <row r="216" spans="1:9" ht="19.5" customHeight="1" thickBot="1" x14ac:dyDescent="0.25">
      <c r="A216" s="1189"/>
      <c r="B216" s="1218"/>
      <c r="C216" s="1218"/>
      <c r="D216" s="1272"/>
      <c r="E216" s="1228"/>
      <c r="F216" s="1224"/>
      <c r="G216" s="1177"/>
      <c r="H216" s="1178"/>
      <c r="I216" s="1133"/>
    </row>
    <row r="217" spans="1:9" x14ac:dyDescent="0.2">
      <c r="A217" s="1273" t="s">
        <v>773</v>
      </c>
      <c r="B217" s="1274"/>
      <c r="C217" s="1274"/>
      <c r="D217" s="1275"/>
      <c r="E217" s="1276"/>
      <c r="F217" s="1277"/>
      <c r="G217" s="1277" t="s">
        <v>233</v>
      </c>
      <c r="H217" s="1278"/>
      <c r="I217" s="1133"/>
    </row>
    <row r="218" spans="1:9" ht="27.75" customHeight="1" thickBot="1" x14ac:dyDescent="0.25">
      <c r="A218" s="1341" t="s">
        <v>230</v>
      </c>
      <c r="B218" s="1342"/>
      <c r="C218" s="1342"/>
      <c r="D218" s="1342"/>
      <c r="E218" s="1342"/>
      <c r="F218" s="1342"/>
      <c r="G218" s="1342"/>
      <c r="H218" s="1342"/>
      <c r="I218" s="1133"/>
    </row>
    <row r="219" spans="1:9" ht="13.5" thickTop="1" x14ac:dyDescent="0.2">
      <c r="A219" s="1142"/>
      <c r="B219" s="1157" t="s">
        <v>654</v>
      </c>
      <c r="C219" s="1157" t="s">
        <v>493</v>
      </c>
      <c r="D219" s="1224"/>
      <c r="E219" s="1262" t="s">
        <v>21</v>
      </c>
      <c r="F219" s="1160"/>
      <c r="G219" s="1279" t="s">
        <v>37</v>
      </c>
      <c r="H219" s="1162">
        <v>1</v>
      </c>
      <c r="I219" s="1133"/>
    </row>
    <row r="220" spans="1:9" outlineLevel="1" x14ac:dyDescent="0.2">
      <c r="A220" s="1142"/>
      <c r="B220" s="1280"/>
      <c r="C220" s="1218"/>
      <c r="D220" s="1272"/>
      <c r="E220" s="1263" t="s">
        <v>494</v>
      </c>
      <c r="F220" s="1194"/>
      <c r="G220" s="1167" t="s">
        <v>181</v>
      </c>
      <c r="H220" s="1168"/>
      <c r="I220" s="1133"/>
    </row>
    <row r="221" spans="1:9" outlineLevel="1" x14ac:dyDescent="0.2">
      <c r="A221" s="1142"/>
      <c r="B221" s="1280"/>
      <c r="C221" s="1218"/>
      <c r="D221" s="1272"/>
      <c r="E221" s="1235"/>
      <c r="F221" s="1235"/>
      <c r="G221" s="1237" t="s">
        <v>495</v>
      </c>
      <c r="H221" s="1205">
        <v>1</v>
      </c>
      <c r="I221" s="1133"/>
    </row>
    <row r="222" spans="1:9" outlineLevel="1" x14ac:dyDescent="0.2">
      <c r="A222" s="1142"/>
      <c r="B222" s="1280"/>
      <c r="C222" s="1218"/>
      <c r="D222" s="1272"/>
      <c r="E222" s="1235"/>
      <c r="F222" s="1235"/>
      <c r="G222" s="1237" t="s">
        <v>497</v>
      </c>
      <c r="H222" s="1205">
        <v>1</v>
      </c>
      <c r="I222" s="1133"/>
    </row>
    <row r="223" spans="1:9" outlineLevel="1" x14ac:dyDescent="0.2">
      <c r="A223" s="1142"/>
      <c r="B223" s="1280"/>
      <c r="C223" s="1218"/>
      <c r="D223" s="1272"/>
      <c r="E223" s="1235"/>
      <c r="F223" s="1235"/>
      <c r="G223" s="1237" t="s">
        <v>497</v>
      </c>
      <c r="H223" s="1205">
        <v>1</v>
      </c>
      <c r="I223" s="1133"/>
    </row>
    <row r="224" spans="1:9" outlineLevel="1" x14ac:dyDescent="0.2">
      <c r="A224" s="1142"/>
      <c r="B224" s="1280"/>
      <c r="C224" s="1218"/>
      <c r="D224" s="1272"/>
      <c r="E224" s="1202" t="s">
        <v>499</v>
      </c>
      <c r="F224" s="1202" t="s">
        <v>7</v>
      </c>
      <c r="G224" s="1204" t="s">
        <v>500</v>
      </c>
      <c r="H224" s="1205"/>
      <c r="I224" s="1133"/>
    </row>
    <row r="225" spans="1:9" outlineLevel="1" x14ac:dyDescent="0.2">
      <c r="A225" s="1142"/>
      <c r="B225" s="1280"/>
      <c r="C225" s="1218"/>
      <c r="D225" s="1272"/>
      <c r="E225" s="1206" t="s">
        <v>501</v>
      </c>
      <c r="F225" s="1206" t="s">
        <v>502</v>
      </c>
      <c r="G225" s="1208" t="s">
        <v>503</v>
      </c>
      <c r="H225" s="1209">
        <v>20</v>
      </c>
      <c r="I225" s="1133"/>
    </row>
    <row r="226" spans="1:9" outlineLevel="1" x14ac:dyDescent="0.2">
      <c r="A226" s="1142"/>
      <c r="B226" s="1280"/>
      <c r="C226" s="1218"/>
      <c r="D226" s="1272"/>
      <c r="E226" s="1206"/>
      <c r="F226" s="1206"/>
      <c r="G226" s="1210" t="s">
        <v>504</v>
      </c>
      <c r="H226" s="1209"/>
      <c r="I226" s="1133"/>
    </row>
    <row r="227" spans="1:9" outlineLevel="1" x14ac:dyDescent="0.2">
      <c r="A227" s="1142"/>
      <c r="B227" s="1280"/>
      <c r="C227" s="1218"/>
      <c r="D227" s="1272"/>
      <c r="E227" s="1202" t="s">
        <v>505</v>
      </c>
      <c r="F227" s="1202" t="s">
        <v>7</v>
      </c>
      <c r="G227" s="1204" t="s">
        <v>506</v>
      </c>
      <c r="H227" s="1205"/>
      <c r="I227" s="1133"/>
    </row>
    <row r="228" spans="1:9" outlineLevel="1" x14ac:dyDescent="0.2">
      <c r="A228" s="1142"/>
      <c r="B228" s="1280"/>
      <c r="C228" s="1218"/>
      <c r="D228" s="1272"/>
      <c r="E228" s="1206" t="s">
        <v>507</v>
      </c>
      <c r="F228" s="1206" t="s">
        <v>508</v>
      </c>
      <c r="G228" s="1208" t="s">
        <v>509</v>
      </c>
      <c r="H228" s="1209">
        <v>1</v>
      </c>
      <c r="I228" s="1133"/>
    </row>
    <row r="229" spans="1:9" ht="76.5" outlineLevel="1" x14ac:dyDescent="0.2">
      <c r="A229" s="1142"/>
      <c r="B229" s="1280"/>
      <c r="C229" s="1218"/>
      <c r="D229" s="1272"/>
      <c r="E229" s="1206"/>
      <c r="F229" s="1206"/>
      <c r="G229" s="1249" t="s">
        <v>511</v>
      </c>
      <c r="H229" s="1209"/>
      <c r="I229" s="1133"/>
    </row>
    <row r="230" spans="1:9" x14ac:dyDescent="0.2">
      <c r="A230" s="1142"/>
      <c r="B230" s="1280"/>
      <c r="C230" s="1218"/>
      <c r="D230" s="1272"/>
      <c r="E230" s="1228"/>
      <c r="F230" s="1224"/>
      <c r="G230" s="1177"/>
      <c r="H230" s="1178"/>
      <c r="I230" s="1133"/>
    </row>
    <row r="231" spans="1:9" x14ac:dyDescent="0.2">
      <c r="A231" s="1142"/>
      <c r="B231" s="1157" t="s">
        <v>656</v>
      </c>
      <c r="C231" s="1157" t="s">
        <v>512</v>
      </c>
      <c r="D231" s="1224"/>
      <c r="E231" s="1281" t="s">
        <v>513</v>
      </c>
      <c r="F231" s="1194" t="s">
        <v>7</v>
      </c>
      <c r="G231" s="1201" t="s">
        <v>514</v>
      </c>
      <c r="H231" s="1162">
        <v>1</v>
      </c>
      <c r="I231" s="1133"/>
    </row>
    <row r="232" spans="1:9" outlineLevel="1" x14ac:dyDescent="0.2">
      <c r="A232" s="1189"/>
      <c r="B232" s="1218"/>
      <c r="C232" s="1218"/>
      <c r="D232" s="1272"/>
      <c r="E232" s="1263" t="s">
        <v>515</v>
      </c>
      <c r="F232" s="1194"/>
      <c r="G232" s="1167" t="s">
        <v>514</v>
      </c>
      <c r="H232" s="1168"/>
      <c r="I232" s="1133"/>
    </row>
    <row r="233" spans="1:9" outlineLevel="1" x14ac:dyDescent="0.2">
      <c r="A233" s="1189"/>
      <c r="B233" s="1218"/>
      <c r="C233" s="1218"/>
      <c r="D233" s="1272"/>
      <c r="E233" s="1235"/>
      <c r="F233" s="1235"/>
      <c r="G233" s="1237" t="s">
        <v>516</v>
      </c>
      <c r="H233" s="1205">
        <v>1</v>
      </c>
      <c r="I233" s="1133"/>
    </row>
    <row r="234" spans="1:9" x14ac:dyDescent="0.2">
      <c r="A234" s="1189"/>
      <c r="B234" s="1218"/>
      <c r="C234" s="1218"/>
      <c r="D234" s="1272"/>
      <c r="E234" s="1228"/>
      <c r="F234" s="1224"/>
      <c r="G234" s="1177"/>
      <c r="H234" s="1178"/>
      <c r="I234" s="1133"/>
    </row>
    <row r="235" spans="1:9" x14ac:dyDescent="0.2">
      <c r="A235" s="1189"/>
      <c r="B235" s="1218"/>
      <c r="C235" s="1218"/>
      <c r="D235" s="1272"/>
      <c r="E235" s="1228"/>
      <c r="F235" s="1224"/>
      <c r="G235" s="1177"/>
      <c r="H235" s="1178"/>
      <c r="I235" s="1133"/>
    </row>
    <row r="236" spans="1:9" x14ac:dyDescent="0.2">
      <c r="A236" s="1189"/>
      <c r="B236" s="1218"/>
      <c r="C236" s="1218"/>
      <c r="D236" s="1272"/>
      <c r="E236" s="1228"/>
      <c r="F236" s="1224"/>
      <c r="G236" s="1177"/>
      <c r="H236" s="1178"/>
      <c r="I236" s="1133"/>
    </row>
    <row r="237" spans="1:9" ht="13.5" thickBot="1" x14ac:dyDescent="0.25">
      <c r="A237" s="1252"/>
      <c r="B237" s="1267"/>
      <c r="C237" s="1267"/>
      <c r="D237" s="1254"/>
      <c r="E237" s="1255"/>
      <c r="F237" s="1254"/>
      <c r="G237" s="1257"/>
      <c r="H237" s="1271"/>
      <c r="I237" s="1133"/>
    </row>
    <row r="238" spans="1:9" x14ac:dyDescent="0.2">
      <c r="A238" s="1181" t="s">
        <v>774</v>
      </c>
      <c r="B238" s="1282"/>
      <c r="C238" s="1282"/>
      <c r="D238" s="1283"/>
      <c r="E238" s="1284"/>
      <c r="F238" s="1285"/>
      <c r="G238" s="1285" t="s">
        <v>22</v>
      </c>
      <c r="H238" s="1286"/>
      <c r="I238" s="1133"/>
    </row>
    <row r="239" spans="1:9" x14ac:dyDescent="0.2">
      <c r="A239" s="1287"/>
      <c r="B239" s="1157" t="s">
        <v>528</v>
      </c>
      <c r="C239" s="1280" t="s">
        <v>6</v>
      </c>
      <c r="D239" s="1288" t="s">
        <v>7</v>
      </c>
      <c r="E239" s="1281" t="s">
        <v>23</v>
      </c>
      <c r="F239" s="1194" t="s">
        <v>7</v>
      </c>
      <c r="G239" s="1201" t="s">
        <v>197</v>
      </c>
      <c r="H239" s="1162">
        <v>1</v>
      </c>
      <c r="I239" s="1133"/>
    </row>
    <row r="240" spans="1:9" outlineLevel="1" x14ac:dyDescent="0.2">
      <c r="A240" s="1287"/>
      <c r="B240" s="1289"/>
      <c r="C240" s="1289"/>
      <c r="D240" s="1290" t="s">
        <v>7</v>
      </c>
      <c r="E240" s="1263" t="s">
        <v>196</v>
      </c>
      <c r="F240" s="1291" t="s">
        <v>7</v>
      </c>
      <c r="G240" s="1292" t="s">
        <v>197</v>
      </c>
      <c r="H240" s="1168"/>
      <c r="I240" s="1133"/>
    </row>
    <row r="241" spans="1:9" outlineLevel="1" x14ac:dyDescent="0.2">
      <c r="A241" s="1287"/>
      <c r="B241" s="1293"/>
      <c r="C241" s="1293"/>
      <c r="D241" s="1288"/>
      <c r="E241" s="1169" t="s">
        <v>5</v>
      </c>
      <c r="F241" s="1170"/>
      <c r="G241" s="1171" t="s">
        <v>529</v>
      </c>
      <c r="H241" s="1168">
        <v>1</v>
      </c>
      <c r="I241" s="1133"/>
    </row>
    <row r="242" spans="1:9" x14ac:dyDescent="0.2">
      <c r="A242" s="1287"/>
      <c r="B242" s="1293"/>
      <c r="C242" s="1293"/>
      <c r="D242" s="1288"/>
      <c r="E242" s="1169"/>
      <c r="F242" s="1170"/>
      <c r="G242" s="1171"/>
      <c r="H242" s="1168"/>
      <c r="I242" s="1133"/>
    </row>
    <row r="243" spans="1:9" x14ac:dyDescent="0.2">
      <c r="A243" s="1287"/>
      <c r="B243" s="1293"/>
      <c r="C243" s="1293"/>
      <c r="D243" s="1288"/>
      <c r="E243" s="1169"/>
      <c r="F243" s="1170"/>
      <c r="G243" s="1171"/>
      <c r="H243" s="1168"/>
      <c r="I243" s="1133"/>
    </row>
    <row r="244" spans="1:9" x14ac:dyDescent="0.2">
      <c r="A244" s="1287"/>
      <c r="B244" s="1157" t="s">
        <v>532</v>
      </c>
      <c r="C244" s="1280" t="s">
        <v>6</v>
      </c>
      <c r="D244" s="1198" t="s">
        <v>7</v>
      </c>
      <c r="E244" s="1199" t="s">
        <v>533</v>
      </c>
      <c r="F244" s="1200" t="s">
        <v>7</v>
      </c>
      <c r="G244" s="1234" t="s">
        <v>534</v>
      </c>
      <c r="H244" s="1162">
        <v>1</v>
      </c>
      <c r="I244" s="1133"/>
    </row>
    <row r="245" spans="1:9" outlineLevel="1" x14ac:dyDescent="0.2">
      <c r="A245" s="1287"/>
      <c r="B245" s="1157"/>
      <c r="C245" s="1202"/>
      <c r="D245" s="1203" t="s">
        <v>7</v>
      </c>
      <c r="E245" s="1202" t="s">
        <v>535</v>
      </c>
      <c r="F245" s="1202" t="s">
        <v>7</v>
      </c>
      <c r="G245" s="1204" t="s">
        <v>534</v>
      </c>
      <c r="H245" s="1205"/>
      <c r="I245" s="1133"/>
    </row>
    <row r="246" spans="1:9" outlineLevel="1" x14ac:dyDescent="0.2">
      <c r="A246" s="1287"/>
      <c r="B246" s="1157"/>
      <c r="C246" s="1235"/>
      <c r="D246" s="1236" t="s">
        <v>7</v>
      </c>
      <c r="E246" s="1235" t="s">
        <v>536</v>
      </c>
      <c r="F246" s="1235" t="s">
        <v>536</v>
      </c>
      <c r="G246" s="1237" t="s">
        <v>537</v>
      </c>
      <c r="H246" s="1205">
        <v>15</v>
      </c>
      <c r="I246" s="1133"/>
    </row>
    <row r="247" spans="1:9" x14ac:dyDescent="0.2">
      <c r="A247" s="1287"/>
      <c r="B247" s="1157"/>
      <c r="C247" s="1280"/>
      <c r="D247" s="1190"/>
      <c r="E247" s="1228"/>
      <c r="F247" s="1160"/>
      <c r="G247" s="1229"/>
      <c r="H247" s="1294"/>
      <c r="I247" s="1133"/>
    </row>
    <row r="248" spans="1:9" ht="13.5" thickBot="1" x14ac:dyDescent="0.25">
      <c r="A248" s="1287"/>
      <c r="B248" s="1295"/>
      <c r="C248" s="1296"/>
      <c r="D248" s="1297"/>
      <c r="E248" s="1298"/>
      <c r="F248" s="1299"/>
      <c r="G248" s="1300"/>
      <c r="H248" s="1301"/>
      <c r="I248" s="1133"/>
    </row>
    <row r="249" spans="1:9" ht="13.5" thickBot="1" x14ac:dyDescent="0.25">
      <c r="A249" s="1302" t="s">
        <v>775</v>
      </c>
      <c r="B249" s="1303"/>
      <c r="C249" s="1303"/>
      <c r="D249" s="1303"/>
      <c r="E249" s="1303"/>
      <c r="F249" s="1303"/>
      <c r="G249" s="1303"/>
      <c r="H249" s="1303"/>
      <c r="I249" s="1133"/>
    </row>
    <row r="250" spans="1:9" x14ac:dyDescent="0.2">
      <c r="A250" s="1142" t="s">
        <v>773</v>
      </c>
      <c r="B250" s="1219"/>
      <c r="C250" s="1219"/>
      <c r="D250" s="1259"/>
      <c r="E250" s="1260"/>
      <c r="F250" s="1223"/>
      <c r="G250" s="1223" t="s">
        <v>20</v>
      </c>
      <c r="H250" s="1261"/>
      <c r="I250" s="1133"/>
    </row>
    <row r="251" spans="1:9" ht="24.75" customHeight="1" x14ac:dyDescent="0.2">
      <c r="A251" s="1287"/>
      <c r="B251" s="1157"/>
      <c r="C251" s="1157" t="s">
        <v>517</v>
      </c>
      <c r="D251" s="1224"/>
      <c r="E251" s="1159" t="s">
        <v>35</v>
      </c>
      <c r="F251" s="1160"/>
      <c r="G251" s="1279" t="s">
        <v>40</v>
      </c>
      <c r="H251" s="1162">
        <v>1</v>
      </c>
      <c r="I251" s="1133"/>
    </row>
    <row r="252" spans="1:9" ht="25.5" x14ac:dyDescent="0.2">
      <c r="A252" s="1287"/>
      <c r="B252" s="1304"/>
      <c r="C252" s="1304"/>
      <c r="D252" s="1220"/>
      <c r="E252" s="1159" t="s">
        <v>24</v>
      </c>
      <c r="F252" s="1305"/>
      <c r="G252" s="1306" t="s">
        <v>163</v>
      </c>
      <c r="H252" s="1307"/>
      <c r="I252" s="1133"/>
    </row>
    <row r="253" spans="1:9" x14ac:dyDescent="0.2">
      <c r="A253" s="1287"/>
      <c r="B253" s="1304"/>
      <c r="C253" s="1304"/>
      <c r="D253" s="1220"/>
      <c r="E253" s="1308"/>
      <c r="F253" s="1305"/>
      <c r="G253" s="1306"/>
      <c r="H253" s="1307"/>
      <c r="I253" s="1133"/>
    </row>
    <row r="254" spans="1:9" x14ac:dyDescent="0.2">
      <c r="A254" s="1287"/>
      <c r="B254" s="1304"/>
      <c r="C254" s="1157" t="s">
        <v>522</v>
      </c>
      <c r="D254" s="1224"/>
      <c r="E254" s="1159" t="s">
        <v>36</v>
      </c>
      <c r="F254" s="1160"/>
      <c r="G254" s="1279" t="s">
        <v>41</v>
      </c>
      <c r="H254" s="1162">
        <v>1</v>
      </c>
      <c r="I254" s="1133"/>
    </row>
    <row r="255" spans="1:9" x14ac:dyDescent="0.2">
      <c r="A255" s="1287"/>
      <c r="B255" s="1304"/>
      <c r="C255" s="1304"/>
      <c r="D255" s="1220"/>
      <c r="E255" s="1159" t="s">
        <v>6</v>
      </c>
      <c r="F255" s="1305"/>
      <c r="G255" s="1306" t="s">
        <v>164</v>
      </c>
      <c r="H255" s="1307"/>
      <c r="I255" s="1133"/>
    </row>
    <row r="256" spans="1:9" x14ac:dyDescent="0.2">
      <c r="A256" s="1287"/>
      <c r="B256" s="1304"/>
      <c r="C256" s="1304"/>
      <c r="D256" s="1259"/>
      <c r="E256" s="1308"/>
      <c r="F256" s="1305"/>
      <c r="G256" s="1309"/>
      <c r="H256" s="1307"/>
      <c r="I256" s="1133"/>
    </row>
    <row r="257" spans="1:9" ht="13.5" thickBot="1" x14ac:dyDescent="0.25">
      <c r="A257" s="1287"/>
      <c r="B257" s="1310"/>
      <c r="C257" s="1310"/>
      <c r="D257" s="1311"/>
      <c r="E257" s="1312"/>
      <c r="F257" s="1313"/>
      <c r="G257" s="1314"/>
      <c r="H257" s="1315"/>
      <c r="I257" s="1133"/>
    </row>
    <row r="258" spans="1:9" x14ac:dyDescent="0.2">
      <c r="A258" s="1181" t="s">
        <v>776</v>
      </c>
      <c r="B258" s="1282"/>
      <c r="C258" s="1282"/>
      <c r="D258" s="1283"/>
      <c r="E258" s="1284"/>
      <c r="F258" s="1285"/>
      <c r="G258" s="1285" t="s">
        <v>25</v>
      </c>
      <c r="H258" s="1286"/>
      <c r="I258" s="1133"/>
    </row>
    <row r="259" spans="1:9" ht="25.5" x14ac:dyDescent="0.2">
      <c r="A259" s="1287"/>
      <c r="B259" s="1157"/>
      <c r="C259" s="1157" t="s">
        <v>539</v>
      </c>
      <c r="D259" s="1190"/>
      <c r="E259" s="1159" t="s">
        <v>24</v>
      </c>
      <c r="F259" s="1160"/>
      <c r="G259" s="1279" t="s">
        <v>26</v>
      </c>
      <c r="H259" s="1162">
        <v>1</v>
      </c>
      <c r="I259" s="1133"/>
    </row>
    <row r="260" spans="1:9" ht="76.5" x14ac:dyDescent="0.2">
      <c r="A260" s="1287"/>
      <c r="B260" s="1157"/>
      <c r="C260" s="1157"/>
      <c r="D260" s="1190"/>
      <c r="E260" s="1159"/>
      <c r="F260" s="1160"/>
      <c r="G260" s="1316" t="s">
        <v>777</v>
      </c>
      <c r="H260" s="1162"/>
      <c r="I260" s="1133"/>
    </row>
    <row r="261" spans="1:9" x14ac:dyDescent="0.2">
      <c r="A261" s="1287"/>
      <c r="B261" s="1157"/>
      <c r="C261" s="1157"/>
      <c r="D261" s="1190"/>
      <c r="E261" s="1159"/>
      <c r="F261" s="1160"/>
      <c r="G261" s="1316" t="s">
        <v>778</v>
      </c>
      <c r="H261" s="1162"/>
      <c r="I261" s="1133"/>
    </row>
    <row r="262" spans="1:9" x14ac:dyDescent="0.2">
      <c r="A262" s="1287"/>
      <c r="B262" s="1157"/>
      <c r="C262" s="1157"/>
      <c r="D262" s="1190"/>
      <c r="E262" s="1159"/>
      <c r="F262" s="1160"/>
      <c r="G262" s="1316"/>
      <c r="H262" s="1162"/>
      <c r="I262" s="1133"/>
    </row>
    <row r="263" spans="1:9" x14ac:dyDescent="0.2">
      <c r="A263" s="1287"/>
      <c r="B263" s="1218"/>
      <c r="C263" s="1218"/>
      <c r="D263" s="1317"/>
      <c r="E263" s="1318"/>
      <c r="F263" s="1319"/>
      <c r="G263" s="1177"/>
      <c r="H263" s="1178"/>
      <c r="I263" s="1133"/>
    </row>
    <row r="264" spans="1:9" ht="13.5" thickBot="1" x14ac:dyDescent="0.25">
      <c r="A264" s="1320"/>
      <c r="B264" s="1267"/>
      <c r="C264" s="1267"/>
      <c r="D264" s="1321"/>
      <c r="E264" s="1322"/>
      <c r="F264" s="1323"/>
      <c r="G264" s="1270"/>
      <c r="H264" s="1271"/>
      <c r="I264" s="1133"/>
    </row>
    <row r="265" spans="1:9" ht="13.5" thickBot="1" x14ac:dyDescent="0.25">
      <c r="A265" s="1324" t="s">
        <v>231</v>
      </c>
      <c r="B265" s="1325"/>
      <c r="C265" s="1325"/>
      <c r="D265" s="1325"/>
      <c r="E265" s="1325"/>
      <c r="F265" s="1325"/>
      <c r="G265" s="1325"/>
      <c r="H265" s="1325"/>
      <c r="I265" s="1133"/>
    </row>
    <row r="266" spans="1:9" x14ac:dyDescent="0.2">
      <c r="A266" s="1142" t="s">
        <v>773</v>
      </c>
      <c r="B266" s="1219"/>
      <c r="C266" s="1219"/>
      <c r="D266" s="1259"/>
      <c r="E266" s="1260"/>
      <c r="F266" s="1223"/>
      <c r="G266" s="1223" t="s">
        <v>20</v>
      </c>
      <c r="H266" s="1261"/>
      <c r="I266" s="1133"/>
    </row>
    <row r="267" spans="1:9" x14ac:dyDescent="0.2">
      <c r="A267" s="1189"/>
      <c r="B267" s="1157" t="s">
        <v>660</v>
      </c>
      <c r="C267" s="1157"/>
      <c r="D267" s="1224"/>
      <c r="E267" s="1159" t="s">
        <v>35</v>
      </c>
      <c r="F267" s="1160"/>
      <c r="G267" s="1279" t="s">
        <v>42</v>
      </c>
      <c r="H267" s="1162">
        <v>1</v>
      </c>
      <c r="I267" s="1133"/>
    </row>
    <row r="268" spans="1:9" ht="25.5" x14ac:dyDescent="0.2">
      <c r="A268" s="1189"/>
      <c r="B268" s="1326"/>
      <c r="C268" s="1304"/>
      <c r="D268" s="1220"/>
      <c r="E268" s="1159" t="s">
        <v>24</v>
      </c>
      <c r="F268" s="1305"/>
      <c r="G268" s="1306" t="s">
        <v>163</v>
      </c>
      <c r="H268" s="1307"/>
      <c r="I268" s="1133"/>
    </row>
    <row r="269" spans="1:9" x14ac:dyDescent="0.2">
      <c r="A269" s="1189"/>
      <c r="B269" s="1326"/>
      <c r="C269" s="1304"/>
      <c r="D269" s="1220"/>
      <c r="E269" s="1308"/>
      <c r="F269" s="1305"/>
      <c r="G269" s="1306"/>
      <c r="H269" s="1307"/>
      <c r="I269" s="1133"/>
    </row>
    <row r="270" spans="1:9" x14ac:dyDescent="0.2">
      <c r="A270" s="1189"/>
      <c r="B270" s="1157" t="s">
        <v>662</v>
      </c>
      <c r="C270" s="1157"/>
      <c r="D270" s="1224"/>
      <c r="E270" s="1159" t="s">
        <v>36</v>
      </c>
      <c r="F270" s="1160"/>
      <c r="G270" s="1279" t="s">
        <v>43</v>
      </c>
      <c r="H270" s="1162">
        <v>1</v>
      </c>
      <c r="I270" s="1133"/>
    </row>
    <row r="271" spans="1:9" x14ac:dyDescent="0.2">
      <c r="A271" s="1287"/>
      <c r="B271" s="1157"/>
      <c r="C271" s="1304"/>
      <c r="D271" s="1220"/>
      <c r="E271" s="1159" t="s">
        <v>6</v>
      </c>
      <c r="F271" s="1305"/>
      <c r="G271" s="1306" t="s">
        <v>164</v>
      </c>
      <c r="H271" s="1307"/>
      <c r="I271" s="1133"/>
    </row>
    <row r="272" spans="1:9" x14ac:dyDescent="0.2">
      <c r="A272" s="1287"/>
      <c r="B272" s="1304"/>
      <c r="C272" s="1304"/>
      <c r="D272" s="1259"/>
      <c r="E272" s="1308"/>
      <c r="F272" s="1305"/>
      <c r="G272" s="1309"/>
      <c r="H272" s="1307"/>
      <c r="I272" s="1133"/>
    </row>
    <row r="273" spans="1:9" ht="13.5" thickBot="1" x14ac:dyDescent="0.25">
      <c r="A273" s="1287"/>
      <c r="B273" s="1310"/>
      <c r="C273" s="1310"/>
      <c r="D273" s="1311"/>
      <c r="E273" s="1312"/>
      <c r="F273" s="1313"/>
      <c r="G273" s="1314"/>
      <c r="H273" s="1315"/>
      <c r="I273" s="1133"/>
    </row>
    <row r="274" spans="1:9" x14ac:dyDescent="0.2">
      <c r="A274" s="1181" t="s">
        <v>776</v>
      </c>
      <c r="B274" s="1282"/>
      <c r="C274" s="1282"/>
      <c r="D274" s="1283"/>
      <c r="E274" s="1284"/>
      <c r="F274" s="1285"/>
      <c r="G274" s="1285" t="s">
        <v>25</v>
      </c>
      <c r="H274" s="1286"/>
      <c r="I274" s="1133"/>
    </row>
    <row r="275" spans="1:9" ht="25.5" x14ac:dyDescent="0.2">
      <c r="A275" s="1287"/>
      <c r="B275" s="1157" t="s">
        <v>664</v>
      </c>
      <c r="C275" s="1157"/>
      <c r="D275" s="1190"/>
      <c r="E275" s="1159" t="s">
        <v>24</v>
      </c>
      <c r="F275" s="1160"/>
      <c r="G275" s="1279" t="s">
        <v>26</v>
      </c>
      <c r="H275" s="1162">
        <v>1</v>
      </c>
      <c r="I275" s="1133"/>
    </row>
    <row r="276" spans="1:9" ht="96.75" customHeight="1" x14ac:dyDescent="0.2">
      <c r="A276" s="1287"/>
      <c r="B276" s="1163"/>
      <c r="C276" s="1163"/>
      <c r="D276" s="1327"/>
      <c r="E276" s="1175"/>
      <c r="F276" s="1176"/>
      <c r="G276" s="1328" t="s">
        <v>232</v>
      </c>
      <c r="H276" s="1180"/>
      <c r="I276" s="1133"/>
    </row>
    <row r="277" spans="1:9" x14ac:dyDescent="0.2">
      <c r="A277" s="1287"/>
      <c r="B277" s="1163"/>
      <c r="C277" s="1163"/>
      <c r="D277" s="1327"/>
      <c r="E277" s="1175"/>
      <c r="F277" s="1176"/>
      <c r="G277" s="1328" t="s">
        <v>778</v>
      </c>
      <c r="H277" s="1180"/>
      <c r="I277" s="1133"/>
    </row>
    <row r="278" spans="1:9" x14ac:dyDescent="0.2">
      <c r="A278" s="1287"/>
      <c r="B278" s="1163"/>
      <c r="C278" s="1163"/>
      <c r="D278" s="1327"/>
      <c r="E278" s="1175"/>
      <c r="F278" s="1176"/>
      <c r="G278" s="1328"/>
      <c r="H278" s="1180"/>
      <c r="I278" s="1133"/>
    </row>
    <row r="279" spans="1:9" ht="13.5" thickBot="1" x14ac:dyDescent="0.25">
      <c r="A279" s="1252"/>
      <c r="B279" s="1267"/>
      <c r="C279" s="1267"/>
      <c r="D279" s="1321"/>
      <c r="E279" s="1322"/>
      <c r="F279" s="1323"/>
      <c r="G279" s="1270"/>
      <c r="H279" s="1271"/>
      <c r="I279" s="1133"/>
    </row>
  </sheetData>
  <mergeCells count="2">
    <mergeCell ref="C31:G34"/>
    <mergeCell ref="A218:H218"/>
  </mergeCells>
  <pageMargins left="0.70866141732283472" right="0.31496062992125984" top="0.55118110236220474" bottom="0.47244094488188981" header="0.31496062992125984" footer="0.31496062992125984"/>
  <pageSetup paperSize="8" scale="42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D36D-97BF-4344-A7D3-693E2CF3D91A}">
  <sheetPr codeName="Foglio5">
    <pageSetUpPr fitToPage="1"/>
  </sheetPr>
  <dimension ref="A1:CC278"/>
  <sheetViews>
    <sheetView zoomScale="55" zoomScaleNormal="55" zoomScaleSheetLayoutView="50" workbookViewId="0">
      <pane xSplit="8" ySplit="3" topLeftCell="I4" activePane="bottomRight" state="frozen"/>
      <selection activeCell="Q12" sqref="Q12"/>
      <selection pane="topRight" activeCell="Q12" sqref="Q12"/>
      <selection pane="bottomLeft" activeCell="Q12" sqref="Q12"/>
      <selection pane="bottomRight"/>
    </sheetView>
  </sheetViews>
  <sheetFormatPr defaultColWidth="8.7109375" defaultRowHeight="15.75" outlineLevelRow="1" outlineLevelCol="1" x14ac:dyDescent="0.2"/>
  <cols>
    <col min="1" max="1" width="8.7109375" style="470" customWidth="1"/>
    <col min="2" max="2" width="9.42578125" style="470" customWidth="1" outlineLevel="1"/>
    <col min="3" max="3" width="12.28515625" style="470" customWidth="1" outlineLevel="1"/>
    <col min="4" max="4" width="12.42578125" style="470" customWidth="1" outlineLevel="1"/>
    <col min="5" max="5" width="8.7109375" style="470" customWidth="1" outlineLevel="1"/>
    <col min="6" max="6" width="36.5703125" style="470" customWidth="1"/>
    <col min="7" max="7" width="10.42578125" style="471" customWidth="1"/>
    <col min="8" max="8" width="28" style="472" customWidth="1"/>
    <col min="9" max="9" width="27.42578125" style="472" customWidth="1"/>
    <col min="10" max="10" width="67.28515625" style="473" customWidth="1"/>
    <col min="11" max="11" width="19.42578125" style="383" customWidth="1"/>
    <col min="12" max="12" width="18.140625" style="392" customWidth="1"/>
    <col min="13" max="13" width="17.7109375" style="386" customWidth="1"/>
    <col min="14" max="14" width="17.85546875" style="392" customWidth="1"/>
    <col min="15" max="15" width="18.5703125" style="285" customWidth="1"/>
    <col min="16" max="16" width="17.42578125" style="285" customWidth="1"/>
    <col min="17" max="17" width="15.42578125" style="285" customWidth="1"/>
    <col min="18" max="18" width="8.7109375" style="280" customWidth="1"/>
    <col min="19" max="20" width="15.7109375" style="280" customWidth="1"/>
    <col min="21" max="21" width="19.5703125" style="280" customWidth="1"/>
    <col min="22" max="22" width="19.140625" style="280" customWidth="1"/>
    <col min="23" max="81" width="15.7109375" style="280" customWidth="1"/>
    <col min="82" max="16384" width="8.7109375" style="280"/>
  </cols>
  <sheetData>
    <row r="1" spans="1:81" s="288" customFormat="1" ht="26.25" x14ac:dyDescent="0.2">
      <c r="A1" s="277" t="s">
        <v>245</v>
      </c>
      <c r="B1" s="278"/>
      <c r="C1" s="278"/>
      <c r="D1" s="278"/>
      <c r="E1" s="277"/>
      <c r="F1" s="278"/>
      <c r="G1" s="279"/>
      <c r="H1" s="280"/>
      <c r="I1" s="281"/>
      <c r="J1" s="281"/>
      <c r="K1" s="282"/>
      <c r="L1" s="283"/>
      <c r="M1" s="283"/>
      <c r="N1" s="284"/>
      <c r="O1" s="285"/>
      <c r="P1" s="285"/>
      <c r="Q1" s="285"/>
      <c r="R1" s="280"/>
      <c r="S1" s="286"/>
      <c r="T1" s="286"/>
      <c r="U1" s="286"/>
      <c r="V1" s="287">
        <v>48</v>
      </c>
      <c r="W1" s="287">
        <v>49</v>
      </c>
      <c r="X1" s="287">
        <v>50</v>
      </c>
      <c r="Y1" s="287">
        <v>51</v>
      </c>
      <c r="Z1" s="287">
        <v>52</v>
      </c>
      <c r="AA1" s="287">
        <v>53</v>
      </c>
      <c r="AB1" s="287">
        <v>54</v>
      </c>
      <c r="AC1" s="287">
        <v>55</v>
      </c>
      <c r="AD1" s="287">
        <v>56</v>
      </c>
      <c r="AE1" s="287">
        <v>57</v>
      </c>
      <c r="AF1" s="287">
        <v>58</v>
      </c>
      <c r="AG1" s="287">
        <v>59</v>
      </c>
      <c r="AH1" s="287">
        <v>60</v>
      </c>
      <c r="AI1" s="287">
        <v>61</v>
      </c>
      <c r="AJ1" s="287">
        <v>62</v>
      </c>
      <c r="AK1" s="287">
        <v>63</v>
      </c>
      <c r="AL1" s="287">
        <v>64</v>
      </c>
      <c r="AM1" s="287">
        <v>65</v>
      </c>
      <c r="AN1" s="287">
        <v>66</v>
      </c>
      <c r="AO1" s="287">
        <v>67</v>
      </c>
      <c r="AP1" s="287">
        <v>68</v>
      </c>
      <c r="AQ1" s="287">
        <v>69</v>
      </c>
      <c r="AR1" s="287">
        <v>70</v>
      </c>
      <c r="AS1" s="287">
        <v>71</v>
      </c>
      <c r="AT1" s="287">
        <v>72</v>
      </c>
      <c r="AU1" s="287">
        <v>73</v>
      </c>
      <c r="AV1" s="287">
        <v>74</v>
      </c>
      <c r="AW1" s="287">
        <v>75</v>
      </c>
      <c r="AX1" s="287">
        <v>76</v>
      </c>
      <c r="AY1" s="287">
        <v>77</v>
      </c>
      <c r="AZ1" s="287">
        <v>78</v>
      </c>
      <c r="BA1" s="287">
        <v>79</v>
      </c>
      <c r="BB1" s="287">
        <v>80</v>
      </c>
      <c r="BC1" s="287">
        <v>81</v>
      </c>
      <c r="BD1" s="287">
        <v>82</v>
      </c>
      <c r="BE1" s="287">
        <v>83</v>
      </c>
      <c r="BF1" s="287">
        <v>84</v>
      </c>
      <c r="BG1" s="287">
        <v>85</v>
      </c>
      <c r="BH1" s="287">
        <v>86</v>
      </c>
      <c r="BI1" s="287">
        <v>87</v>
      </c>
      <c r="BJ1" s="287">
        <v>88</v>
      </c>
      <c r="BK1" s="287">
        <v>89</v>
      </c>
      <c r="BL1" s="287">
        <v>90</v>
      </c>
      <c r="BM1" s="287">
        <v>91</v>
      </c>
      <c r="BN1" s="287">
        <v>92</v>
      </c>
      <c r="BO1" s="287">
        <v>93</v>
      </c>
      <c r="BP1" s="287">
        <v>94</v>
      </c>
      <c r="BQ1" s="287">
        <v>95</v>
      </c>
      <c r="BR1" s="287">
        <v>96</v>
      </c>
      <c r="BS1" s="287">
        <v>97</v>
      </c>
      <c r="BT1" s="287">
        <v>98</v>
      </c>
      <c r="BU1" s="287">
        <v>99</v>
      </c>
      <c r="BV1" s="287">
        <v>100</v>
      </c>
      <c r="BW1" s="287">
        <v>101</v>
      </c>
      <c r="BX1" s="287">
        <v>102</v>
      </c>
      <c r="BY1" s="287">
        <v>103</v>
      </c>
      <c r="BZ1" s="287">
        <v>104</v>
      </c>
      <c r="CA1" s="287">
        <v>105</v>
      </c>
      <c r="CB1" s="287">
        <v>106</v>
      </c>
      <c r="CC1" s="287">
        <v>107</v>
      </c>
    </row>
    <row r="2" spans="1:81" s="288" customFormat="1" ht="27" thickBot="1" x14ac:dyDescent="0.25">
      <c r="A2" s="277" t="s">
        <v>246</v>
      </c>
      <c r="B2" s="278"/>
      <c r="C2" s="278"/>
      <c r="D2" s="278"/>
      <c r="E2" s="277"/>
      <c r="F2" s="278"/>
      <c r="G2" s="279"/>
      <c r="H2" s="280"/>
      <c r="I2" s="281"/>
      <c r="J2" s="281"/>
      <c r="K2" s="282"/>
      <c r="L2" s="283"/>
      <c r="M2" s="283"/>
      <c r="N2" s="284"/>
      <c r="O2" s="285"/>
      <c r="P2" s="285"/>
      <c r="Q2" s="285"/>
      <c r="R2" s="280"/>
      <c r="S2" s="286"/>
      <c r="T2" s="286"/>
      <c r="U2" s="286"/>
      <c r="V2" s="287">
        <v>4</v>
      </c>
      <c r="W2" s="287">
        <v>5</v>
      </c>
      <c r="X2" s="287">
        <v>5</v>
      </c>
      <c r="Y2" s="287">
        <v>6</v>
      </c>
      <c r="Z2" s="287">
        <v>6</v>
      </c>
      <c r="AA2" s="287">
        <v>7</v>
      </c>
      <c r="AB2" s="287">
        <v>7</v>
      </c>
      <c r="AC2" s="287">
        <v>8</v>
      </c>
      <c r="AD2" s="287">
        <v>8</v>
      </c>
      <c r="AE2" s="287">
        <v>9</v>
      </c>
      <c r="AF2" s="287">
        <v>9</v>
      </c>
      <c r="AG2" s="287">
        <v>10</v>
      </c>
      <c r="AH2" s="287">
        <v>10</v>
      </c>
      <c r="AI2" s="287">
        <v>11</v>
      </c>
      <c r="AJ2" s="287">
        <v>11</v>
      </c>
      <c r="AK2" s="287">
        <v>12</v>
      </c>
      <c r="AL2" s="287">
        <v>12</v>
      </c>
      <c r="AM2" s="287">
        <v>13</v>
      </c>
      <c r="AN2" s="287">
        <v>13</v>
      </c>
      <c r="AO2" s="287">
        <v>14</v>
      </c>
      <c r="AP2" s="287">
        <v>14</v>
      </c>
      <c r="AQ2" s="287">
        <v>15</v>
      </c>
      <c r="AR2" s="287">
        <v>15</v>
      </c>
      <c r="AS2" s="287">
        <v>16</v>
      </c>
      <c r="AT2" s="287">
        <v>16</v>
      </c>
      <c r="AU2" s="287">
        <v>17</v>
      </c>
      <c r="AV2" s="287">
        <v>17</v>
      </c>
      <c r="AW2" s="287">
        <v>18</v>
      </c>
      <c r="AX2" s="287">
        <v>18</v>
      </c>
      <c r="AY2" s="287">
        <v>19</v>
      </c>
      <c r="AZ2" s="287">
        <v>19</v>
      </c>
      <c r="BA2" s="287">
        <v>20</v>
      </c>
      <c r="BB2" s="287">
        <v>20</v>
      </c>
      <c r="BC2" s="287">
        <v>21</v>
      </c>
      <c r="BD2" s="287">
        <v>21</v>
      </c>
      <c r="BE2" s="287">
        <v>22</v>
      </c>
      <c r="BF2" s="287">
        <v>22</v>
      </c>
      <c r="BG2" s="287">
        <v>23</v>
      </c>
      <c r="BH2" s="287">
        <v>24</v>
      </c>
      <c r="BI2" s="287">
        <v>24</v>
      </c>
      <c r="BJ2" s="287">
        <v>25</v>
      </c>
      <c r="BK2" s="287">
        <v>26</v>
      </c>
      <c r="BL2" s="287">
        <v>27</v>
      </c>
      <c r="BM2" s="287">
        <v>28</v>
      </c>
      <c r="BN2" s="287">
        <v>28</v>
      </c>
      <c r="BO2" s="287">
        <v>29</v>
      </c>
      <c r="BP2" s="287">
        <v>29</v>
      </c>
      <c r="BQ2" s="287">
        <v>30</v>
      </c>
      <c r="BR2" s="287">
        <v>30</v>
      </c>
      <c r="BS2" s="287">
        <v>31</v>
      </c>
      <c r="BT2" s="287">
        <v>31</v>
      </c>
      <c r="BU2" s="287">
        <v>32</v>
      </c>
      <c r="BV2" s="287">
        <v>32</v>
      </c>
      <c r="BW2" s="287">
        <v>33</v>
      </c>
      <c r="BX2" s="287">
        <v>34</v>
      </c>
      <c r="BY2" s="287">
        <v>35</v>
      </c>
      <c r="BZ2" s="287">
        <v>36</v>
      </c>
      <c r="CA2" s="287">
        <v>37</v>
      </c>
      <c r="CB2" s="287">
        <v>38</v>
      </c>
      <c r="CC2" s="287">
        <v>39</v>
      </c>
    </row>
    <row r="3" spans="1:81" ht="63.75" thickBot="1" x14ac:dyDescent="0.25">
      <c r="A3" s="289" t="s">
        <v>200</v>
      </c>
      <c r="B3" s="289" t="s">
        <v>247</v>
      </c>
      <c r="C3" s="289" t="s">
        <v>248</v>
      </c>
      <c r="D3" s="289" t="s">
        <v>249</v>
      </c>
      <c r="E3" s="289" t="s">
        <v>250</v>
      </c>
      <c r="F3" s="289" t="s">
        <v>201</v>
      </c>
      <c r="G3" s="290" t="s">
        <v>12</v>
      </c>
      <c r="H3" s="291" t="s">
        <v>202</v>
      </c>
      <c r="I3" s="291" t="s">
        <v>251</v>
      </c>
      <c r="J3" s="292" t="s">
        <v>203</v>
      </c>
      <c r="K3" s="293" t="s">
        <v>204</v>
      </c>
      <c r="L3" s="294" t="s">
        <v>207</v>
      </c>
      <c r="M3" s="295" t="s">
        <v>252</v>
      </c>
      <c r="N3" s="295" t="s">
        <v>253</v>
      </c>
      <c r="O3" s="296" t="s">
        <v>254</v>
      </c>
      <c r="P3" s="297" t="s">
        <v>255</v>
      </c>
      <c r="Q3" s="298" t="s">
        <v>212</v>
      </c>
      <c r="S3" s="299" t="s">
        <v>200</v>
      </c>
      <c r="T3" s="300"/>
      <c r="U3" s="299" t="s">
        <v>256</v>
      </c>
      <c r="V3" s="299" t="s">
        <v>85</v>
      </c>
      <c r="W3" s="299" t="s">
        <v>257</v>
      </c>
      <c r="X3" s="299" t="s">
        <v>258</v>
      </c>
      <c r="Y3" s="299" t="s">
        <v>259</v>
      </c>
      <c r="Z3" s="299" t="s">
        <v>260</v>
      </c>
      <c r="AA3" s="299" t="s">
        <v>261</v>
      </c>
      <c r="AB3" s="299" t="s">
        <v>262</v>
      </c>
      <c r="AC3" s="299" t="s">
        <v>263</v>
      </c>
      <c r="AD3" s="299" t="s">
        <v>264</v>
      </c>
      <c r="AE3" s="299" t="s">
        <v>265</v>
      </c>
      <c r="AF3" s="299" t="s">
        <v>88</v>
      </c>
      <c r="AG3" s="299" t="s">
        <v>266</v>
      </c>
      <c r="AH3" s="299" t="s">
        <v>89</v>
      </c>
      <c r="AI3" s="299" t="s">
        <v>267</v>
      </c>
      <c r="AJ3" s="299" t="s">
        <v>90</v>
      </c>
      <c r="AK3" s="299" t="s">
        <v>268</v>
      </c>
      <c r="AL3" s="299" t="s">
        <v>91</v>
      </c>
      <c r="AM3" s="299" t="s">
        <v>269</v>
      </c>
      <c r="AN3" s="301" t="s">
        <v>92</v>
      </c>
      <c r="AO3" s="299" t="s">
        <v>270</v>
      </c>
      <c r="AP3" s="299" t="s">
        <v>93</v>
      </c>
      <c r="AQ3" s="299" t="s">
        <v>271</v>
      </c>
      <c r="AR3" s="299" t="s">
        <v>272</v>
      </c>
      <c r="AS3" s="299" t="s">
        <v>273</v>
      </c>
      <c r="AT3" s="299" t="s">
        <v>94</v>
      </c>
      <c r="AU3" s="299" t="s">
        <v>274</v>
      </c>
      <c r="AV3" s="299" t="s">
        <v>275</v>
      </c>
      <c r="AW3" s="299" t="s">
        <v>276</v>
      </c>
      <c r="AX3" s="299" t="s">
        <v>95</v>
      </c>
      <c r="AY3" s="299" t="s">
        <v>277</v>
      </c>
      <c r="AZ3" s="299" t="s">
        <v>96</v>
      </c>
      <c r="BA3" s="299" t="s">
        <v>278</v>
      </c>
      <c r="BB3" s="299" t="s">
        <v>97</v>
      </c>
      <c r="BC3" s="299" t="s">
        <v>279</v>
      </c>
      <c r="BD3" s="299" t="s">
        <v>98</v>
      </c>
      <c r="BE3" s="299" t="s">
        <v>280</v>
      </c>
      <c r="BF3" s="301" t="s">
        <v>86</v>
      </c>
      <c r="BG3" s="299" t="s">
        <v>281</v>
      </c>
      <c r="BH3" s="299" t="s">
        <v>282</v>
      </c>
      <c r="BI3" s="299" t="s">
        <v>99</v>
      </c>
      <c r="BJ3" s="299" t="s">
        <v>101</v>
      </c>
      <c r="BK3" s="299" t="s">
        <v>102</v>
      </c>
      <c r="BL3" s="299" t="s">
        <v>1</v>
      </c>
      <c r="BM3" s="299" t="s">
        <v>75</v>
      </c>
      <c r="BN3" s="299" t="s">
        <v>103</v>
      </c>
      <c r="BO3" s="299" t="s">
        <v>283</v>
      </c>
      <c r="BP3" s="299" t="s">
        <v>104</v>
      </c>
      <c r="BQ3" s="299" t="s">
        <v>284</v>
      </c>
      <c r="BR3" s="299" t="s">
        <v>105</v>
      </c>
      <c r="BS3" s="299" t="s">
        <v>285</v>
      </c>
      <c r="BT3" s="299" t="s">
        <v>106</v>
      </c>
      <c r="BU3" s="299" t="s">
        <v>286</v>
      </c>
      <c r="BV3" s="299" t="s">
        <v>107</v>
      </c>
      <c r="BW3" s="299" t="s">
        <v>108</v>
      </c>
      <c r="BX3" s="299" t="s">
        <v>166</v>
      </c>
      <c r="BY3" s="299" t="s">
        <v>112</v>
      </c>
      <c r="BZ3" s="299" t="s">
        <v>287</v>
      </c>
      <c r="CA3" s="299" t="s">
        <v>288</v>
      </c>
      <c r="CB3" s="299" t="s">
        <v>289</v>
      </c>
      <c r="CC3" s="299" t="s">
        <v>290</v>
      </c>
    </row>
    <row r="4" spans="1:81" x14ac:dyDescent="0.2">
      <c r="A4" s="302"/>
      <c r="B4" s="302"/>
      <c r="C4" s="302"/>
      <c r="D4" s="302"/>
      <c r="E4" s="302"/>
      <c r="F4" s="302"/>
      <c r="G4" s="303"/>
      <c r="H4" s="304"/>
      <c r="I4" s="304"/>
      <c r="J4" s="305"/>
      <c r="K4" s="306"/>
      <c r="L4" s="307"/>
      <c r="M4" s="308"/>
      <c r="N4" s="308"/>
      <c r="O4" s="309"/>
      <c r="P4" s="310"/>
      <c r="Q4" s="311"/>
      <c r="S4" s="286"/>
      <c r="T4" s="312" t="s">
        <v>52</v>
      </c>
      <c r="U4" s="286"/>
      <c r="V4" s="313"/>
      <c r="W4" s="313"/>
      <c r="X4" s="314">
        <v>36</v>
      </c>
      <c r="Y4" s="313"/>
      <c r="Z4" s="314">
        <v>44</v>
      </c>
      <c r="AA4" s="313"/>
      <c r="AB4" s="314">
        <v>46</v>
      </c>
      <c r="AC4" s="313"/>
      <c r="AD4" s="314">
        <v>40</v>
      </c>
      <c r="AE4" s="313"/>
      <c r="AF4" s="314">
        <v>36</v>
      </c>
      <c r="AG4" s="313"/>
      <c r="AH4" s="314">
        <v>52</v>
      </c>
      <c r="AI4" s="313"/>
      <c r="AJ4" s="314">
        <v>41.5</v>
      </c>
      <c r="AK4" s="313"/>
      <c r="AL4" s="314">
        <v>38</v>
      </c>
      <c r="AM4" s="313"/>
      <c r="AN4" s="314">
        <v>32</v>
      </c>
      <c r="AO4" s="313"/>
      <c r="AP4" s="314">
        <v>32.5</v>
      </c>
      <c r="AQ4" s="313"/>
      <c r="AR4" s="314">
        <v>25.5</v>
      </c>
      <c r="AS4" s="313"/>
      <c r="AT4" s="314">
        <v>32.5</v>
      </c>
      <c r="AU4" s="313"/>
      <c r="AV4" s="314">
        <v>25.5</v>
      </c>
      <c r="AW4" s="313"/>
      <c r="AX4" s="314">
        <v>51.5</v>
      </c>
      <c r="AY4" s="313"/>
      <c r="AZ4" s="314">
        <v>36.5</v>
      </c>
      <c r="BA4" s="313"/>
      <c r="BB4" s="314">
        <v>37</v>
      </c>
      <c r="BC4" s="313"/>
      <c r="BD4" s="314">
        <v>32</v>
      </c>
      <c r="BE4" s="313"/>
      <c r="BF4" s="314">
        <v>76.5</v>
      </c>
      <c r="BG4" s="313"/>
      <c r="BH4" s="286"/>
      <c r="BI4" s="314">
        <v>34</v>
      </c>
      <c r="BJ4" s="286"/>
      <c r="BK4" s="286"/>
      <c r="BL4" s="286"/>
      <c r="BM4" s="286"/>
      <c r="BN4" s="314">
        <v>36</v>
      </c>
      <c r="BO4" s="286"/>
      <c r="BP4" s="314">
        <v>38.5</v>
      </c>
      <c r="BQ4" s="286"/>
      <c r="BR4" s="314">
        <v>39</v>
      </c>
      <c r="BS4" s="286"/>
      <c r="BT4" s="314">
        <v>36.5</v>
      </c>
      <c r="BU4" s="286"/>
      <c r="BV4" s="314">
        <v>28.5</v>
      </c>
      <c r="BW4" s="286"/>
      <c r="BX4" s="286"/>
      <c r="BY4" s="286"/>
      <c r="BZ4" s="315"/>
      <c r="CA4" s="315"/>
      <c r="CB4" s="286"/>
      <c r="CC4" s="286"/>
    </row>
    <row r="5" spans="1:81" ht="16.5" thickBot="1" x14ac:dyDescent="0.3">
      <c r="A5" s="302"/>
      <c r="B5" s="302"/>
      <c r="C5" s="302"/>
      <c r="D5" s="302"/>
      <c r="E5" s="302"/>
      <c r="F5" s="302"/>
      <c r="G5" s="303"/>
      <c r="H5" s="304"/>
      <c r="I5" s="304"/>
      <c r="J5" s="305"/>
      <c r="K5" s="306"/>
      <c r="L5" s="307"/>
      <c r="M5" s="308"/>
      <c r="N5" s="308"/>
      <c r="O5" s="309"/>
      <c r="P5" s="310"/>
      <c r="Q5" s="311"/>
      <c r="S5" s="286"/>
      <c r="T5" s="316" t="s">
        <v>54</v>
      </c>
      <c r="U5" s="317"/>
      <c r="V5" s="318"/>
      <c r="W5" s="318"/>
      <c r="X5" s="319"/>
      <c r="Y5" s="318"/>
      <c r="Z5" s="319"/>
      <c r="AA5" s="318"/>
      <c r="AB5" s="319"/>
      <c r="AC5" s="318"/>
      <c r="AD5" s="319"/>
      <c r="AE5" s="320"/>
      <c r="AF5" s="319"/>
      <c r="AG5" s="320"/>
      <c r="AH5" s="319"/>
      <c r="AI5" s="320"/>
      <c r="AJ5" s="319"/>
      <c r="AK5" s="320"/>
      <c r="AL5" s="319"/>
      <c r="AM5" s="320"/>
      <c r="AN5" s="319"/>
      <c r="AO5" s="320"/>
      <c r="AP5" s="319"/>
      <c r="AQ5" s="320"/>
      <c r="AR5" s="319"/>
      <c r="AS5" s="320"/>
      <c r="AT5" s="319"/>
      <c r="AU5" s="320"/>
      <c r="AV5" s="319"/>
      <c r="AW5" s="320"/>
      <c r="AX5" s="319"/>
      <c r="AY5" s="320"/>
      <c r="AZ5" s="319"/>
      <c r="BA5" s="320"/>
      <c r="BB5" s="319"/>
      <c r="BC5" s="320"/>
      <c r="BD5" s="319"/>
      <c r="BE5" s="318"/>
      <c r="BF5" s="319"/>
      <c r="BG5" s="318"/>
      <c r="BH5" s="317"/>
      <c r="BI5" s="319"/>
      <c r="BJ5" s="317"/>
      <c r="BK5" s="317"/>
      <c r="BL5" s="317"/>
      <c r="BM5" s="317"/>
      <c r="BN5" s="319"/>
      <c r="BO5" s="317"/>
      <c r="BP5" s="319"/>
      <c r="BQ5" s="317"/>
      <c r="BR5" s="319"/>
      <c r="BS5" s="317"/>
      <c r="BT5" s="319"/>
      <c r="BU5" s="317"/>
      <c r="BV5" s="319"/>
      <c r="BW5" s="317"/>
      <c r="BX5" s="317"/>
      <c r="BY5" s="317"/>
      <c r="BZ5" s="321"/>
      <c r="CA5" s="321"/>
      <c r="CB5" s="317"/>
      <c r="CC5" s="317"/>
    </row>
    <row r="6" spans="1:81" ht="17.25" thickTop="1" thickBot="1" x14ac:dyDescent="0.3">
      <c r="A6" s="302"/>
      <c r="B6" s="302"/>
      <c r="C6" s="302"/>
      <c r="D6" s="302"/>
      <c r="E6" s="302"/>
      <c r="F6" s="302"/>
      <c r="G6" s="303"/>
      <c r="H6" s="304"/>
      <c r="I6" s="304"/>
      <c r="J6" s="305"/>
      <c r="K6" s="306"/>
      <c r="L6" s="307"/>
      <c r="M6" s="308"/>
      <c r="N6" s="308"/>
      <c r="O6" s="309"/>
      <c r="P6" s="310"/>
      <c r="Q6" s="311"/>
      <c r="S6" s="286"/>
      <c r="T6" s="316" t="s">
        <v>256</v>
      </c>
      <c r="U6" s="322"/>
      <c r="V6" s="323"/>
      <c r="W6" s="323"/>
      <c r="X6" s="324"/>
      <c r="Y6" s="323"/>
      <c r="Z6" s="324"/>
      <c r="AA6" s="323"/>
      <c r="AB6" s="324"/>
      <c r="AC6" s="323"/>
      <c r="AD6" s="324"/>
      <c r="AE6" s="325"/>
      <c r="AF6" s="324"/>
      <c r="AG6" s="325"/>
      <c r="AH6" s="324"/>
      <c r="AI6" s="325"/>
      <c r="AJ6" s="324"/>
      <c r="AK6" s="325"/>
      <c r="AL6" s="324"/>
      <c r="AM6" s="325"/>
      <c r="AN6" s="324"/>
      <c r="AO6" s="325"/>
      <c r="AP6" s="324"/>
      <c r="AQ6" s="325"/>
      <c r="AR6" s="324"/>
      <c r="AS6" s="325"/>
      <c r="AT6" s="324"/>
      <c r="AU6" s="325"/>
      <c r="AV6" s="324"/>
      <c r="AW6" s="325"/>
      <c r="AX6" s="324"/>
      <c r="AY6" s="325"/>
      <c r="AZ6" s="324"/>
      <c r="BA6" s="325"/>
      <c r="BB6" s="324"/>
      <c r="BC6" s="325"/>
      <c r="BD6" s="324"/>
      <c r="BE6" s="323"/>
      <c r="BF6" s="324"/>
      <c r="BG6" s="323"/>
      <c r="BH6" s="322"/>
      <c r="BI6" s="324"/>
      <c r="BJ6" s="322"/>
      <c r="BK6" s="322"/>
      <c r="BL6" s="322"/>
      <c r="BM6" s="322"/>
      <c r="BN6" s="324"/>
      <c r="BO6" s="322"/>
      <c r="BP6" s="324"/>
      <c r="BQ6" s="322"/>
      <c r="BR6" s="324"/>
      <c r="BS6" s="322"/>
      <c r="BT6" s="324"/>
      <c r="BU6" s="322"/>
      <c r="BV6" s="324"/>
      <c r="BW6" s="322"/>
      <c r="BX6" s="322"/>
      <c r="BY6" s="322"/>
      <c r="BZ6" s="326"/>
      <c r="CA6" s="326"/>
      <c r="CB6" s="322"/>
      <c r="CC6" s="322"/>
    </row>
    <row r="7" spans="1:81" s="285" customFormat="1" x14ac:dyDescent="0.2">
      <c r="A7" s="327"/>
      <c r="B7" s="328">
        <v>0</v>
      </c>
      <c r="C7" s="328">
        <v>20</v>
      </c>
      <c r="D7" s="328">
        <v>10</v>
      </c>
      <c r="E7" s="327"/>
      <c r="F7" s="329"/>
      <c r="G7" s="330" t="s">
        <v>7</v>
      </c>
      <c r="H7" s="327" t="s">
        <v>291</v>
      </c>
      <c r="I7" s="331" t="s">
        <v>7</v>
      </c>
      <c r="J7" s="332" t="s">
        <v>292</v>
      </c>
      <c r="K7" s="333"/>
      <c r="L7" s="334"/>
      <c r="M7" s="335"/>
      <c r="N7" s="335" t="s">
        <v>7</v>
      </c>
      <c r="O7" s="336"/>
      <c r="P7" s="336"/>
      <c r="Q7" s="336"/>
      <c r="R7" s="337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  <c r="AS7" s="338"/>
      <c r="AT7" s="338"/>
      <c r="AU7" s="338"/>
      <c r="AV7" s="338"/>
      <c r="AW7" s="338"/>
      <c r="AX7" s="338"/>
      <c r="AY7" s="338"/>
      <c r="AZ7" s="338"/>
      <c r="BA7" s="338"/>
      <c r="BB7" s="338"/>
      <c r="BC7" s="338"/>
      <c r="BD7" s="338"/>
      <c r="BE7" s="338"/>
      <c r="BF7" s="338"/>
      <c r="BG7" s="338"/>
      <c r="BH7" s="338"/>
      <c r="BI7" s="338"/>
      <c r="BJ7" s="338"/>
      <c r="BK7" s="338"/>
      <c r="BL7" s="338"/>
      <c r="BM7" s="338"/>
      <c r="BN7" s="338"/>
      <c r="BO7" s="338"/>
      <c r="BP7" s="338"/>
      <c r="BQ7" s="338"/>
      <c r="BR7" s="338"/>
      <c r="BS7" s="338"/>
      <c r="BT7" s="338"/>
      <c r="BU7" s="338"/>
      <c r="BV7" s="338"/>
      <c r="BW7" s="338"/>
      <c r="BX7" s="338"/>
      <c r="BY7" s="338"/>
      <c r="BZ7" s="338"/>
      <c r="CA7" s="338"/>
      <c r="CB7" s="338"/>
      <c r="CC7" s="338"/>
    </row>
    <row r="8" spans="1:81" s="285" customFormat="1" x14ac:dyDescent="0.2">
      <c r="A8" s="327"/>
      <c r="B8" s="328"/>
      <c r="C8" s="328"/>
      <c r="D8" s="328"/>
      <c r="E8" s="327"/>
      <c r="F8" s="329"/>
      <c r="G8" s="330"/>
      <c r="H8" s="327"/>
      <c r="I8" s="331"/>
      <c r="J8" s="332"/>
      <c r="K8" s="333"/>
      <c r="L8" s="334"/>
      <c r="M8" s="335"/>
      <c r="N8" s="335"/>
      <c r="O8" s="336"/>
      <c r="P8" s="336"/>
      <c r="Q8" s="336"/>
      <c r="R8" s="337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  <c r="BO8" s="338"/>
      <c r="BP8" s="338"/>
      <c r="BQ8" s="338"/>
      <c r="BR8" s="338"/>
      <c r="BS8" s="338"/>
      <c r="BT8" s="338"/>
      <c r="BU8" s="338"/>
      <c r="BV8" s="338"/>
      <c r="BW8" s="338"/>
      <c r="BX8" s="338"/>
      <c r="BY8" s="338"/>
      <c r="BZ8" s="338"/>
      <c r="CA8" s="338"/>
      <c r="CB8" s="338"/>
      <c r="CC8" s="338"/>
    </row>
    <row r="9" spans="1:81" s="285" customFormat="1" x14ac:dyDescent="0.2">
      <c r="A9" s="327"/>
      <c r="B9" s="328"/>
      <c r="C9" s="328"/>
      <c r="D9" s="328"/>
      <c r="E9" s="327"/>
      <c r="F9" s="329"/>
      <c r="G9" s="330"/>
      <c r="H9" s="327"/>
      <c r="I9" s="331"/>
      <c r="J9" s="332"/>
      <c r="K9" s="333"/>
      <c r="L9" s="334"/>
      <c r="M9" s="335"/>
      <c r="N9" s="335"/>
      <c r="O9" s="336"/>
      <c r="P9" s="336"/>
      <c r="Q9" s="336"/>
      <c r="R9" s="337"/>
      <c r="U9" s="339">
        <f>V9+W9+Y9+AA9+AC9+AE9+AG9+AI9+AK9+AM9+AO9+AQ9+AS9+AU9+AW9+AY9+BA9+BC9+BE9+BG9+BH9+BJ9+BK9+BL9+BM9+BO9+BQ9+BS9+BU9+BW9+BX9+BY9+BZ9+CA9+CB9+CC9</f>
        <v>56167.046292154395</v>
      </c>
      <c r="V9" s="339">
        <f>V10</f>
        <v>0</v>
      </c>
      <c r="W9" s="339">
        <f>X9*X$4</f>
        <v>0</v>
      </c>
      <c r="X9" s="340">
        <f>X10</f>
        <v>0</v>
      </c>
      <c r="Y9" s="339">
        <f>Z9*Z$4</f>
        <v>0</v>
      </c>
      <c r="Z9" s="340">
        <f>Z10</f>
        <v>0</v>
      </c>
      <c r="AA9" s="339">
        <f>AB9*AB$4</f>
        <v>0</v>
      </c>
      <c r="AB9" s="340">
        <f>AB10</f>
        <v>0</v>
      </c>
      <c r="AC9" s="339">
        <f>AD9*AD$4</f>
        <v>0</v>
      </c>
      <c r="AD9" s="340">
        <f>AD10</f>
        <v>0</v>
      </c>
      <c r="AE9" s="339">
        <f>AF9*AF$4</f>
        <v>0</v>
      </c>
      <c r="AF9" s="340">
        <f>AF10</f>
        <v>0</v>
      </c>
      <c r="AG9" s="339">
        <f>AH9*AH$4</f>
        <v>0</v>
      </c>
      <c r="AH9" s="340">
        <f>AH10</f>
        <v>0</v>
      </c>
      <c r="AI9" s="339">
        <f>AJ9*AJ$4</f>
        <v>0</v>
      </c>
      <c r="AJ9" s="340">
        <f>AJ10</f>
        <v>0</v>
      </c>
      <c r="AK9" s="339">
        <f>AL9*AL$4</f>
        <v>0</v>
      </c>
      <c r="AL9" s="340">
        <f>AL10</f>
        <v>0</v>
      </c>
      <c r="AM9" s="339">
        <f>AN9*AN$4</f>
        <v>0</v>
      </c>
      <c r="AN9" s="340">
        <f>AN10</f>
        <v>0</v>
      </c>
      <c r="AO9" s="339">
        <f>AP9*AP$4</f>
        <v>0</v>
      </c>
      <c r="AP9" s="340">
        <f>AP10</f>
        <v>0</v>
      </c>
      <c r="AQ9" s="339">
        <f>AR9*AR$4</f>
        <v>0</v>
      </c>
      <c r="AR9" s="340">
        <f>AR10</f>
        <v>0</v>
      </c>
      <c r="AS9" s="339">
        <f>AT9*AT$4</f>
        <v>0</v>
      </c>
      <c r="AT9" s="340">
        <f>AT10</f>
        <v>0</v>
      </c>
      <c r="AU9" s="339">
        <f>AV9*AV$4</f>
        <v>0</v>
      </c>
      <c r="AV9" s="340">
        <f>AV10</f>
        <v>0</v>
      </c>
      <c r="AW9" s="339">
        <f>AX9*AX$4</f>
        <v>0</v>
      </c>
      <c r="AX9" s="340">
        <f>AX10</f>
        <v>0</v>
      </c>
      <c r="AY9" s="339">
        <f>AZ9*AZ$4</f>
        <v>0</v>
      </c>
      <c r="AZ9" s="340">
        <f>AZ10</f>
        <v>0</v>
      </c>
      <c r="BA9" s="339">
        <f>BB9*BB$4</f>
        <v>0</v>
      </c>
      <c r="BB9" s="340">
        <f>BB10</f>
        <v>0</v>
      </c>
      <c r="BC9" s="339">
        <f>BD9*BD$4</f>
        <v>0</v>
      </c>
      <c r="BD9" s="340">
        <f>BD10</f>
        <v>0</v>
      </c>
      <c r="BE9" s="339">
        <f>BF9*BF$4</f>
        <v>46152.473613180904</v>
      </c>
      <c r="BF9" s="340">
        <f>BF10</f>
        <v>603.30030866903144</v>
      </c>
      <c r="BG9" s="339">
        <f>BG10</f>
        <v>10014.572678973487</v>
      </c>
      <c r="BH9" s="339">
        <f>BI9*BI$4</f>
        <v>0</v>
      </c>
      <c r="BI9" s="340">
        <f>BI10</f>
        <v>0</v>
      </c>
      <c r="BJ9" s="339">
        <f>BJ10</f>
        <v>0</v>
      </c>
      <c r="BK9" s="339">
        <f>BK10</f>
        <v>0</v>
      </c>
      <c r="BL9" s="339">
        <f>BL10</f>
        <v>0</v>
      </c>
      <c r="BM9" s="339">
        <f>BN9*BN$4</f>
        <v>0</v>
      </c>
      <c r="BN9" s="340">
        <f>BN10</f>
        <v>0</v>
      </c>
      <c r="BO9" s="339">
        <f>BP9*BP$4</f>
        <v>0</v>
      </c>
      <c r="BP9" s="340">
        <f>BP10</f>
        <v>0</v>
      </c>
      <c r="BQ9" s="339">
        <f>BR9*BR$4</f>
        <v>0</v>
      </c>
      <c r="BR9" s="340">
        <f>BR10</f>
        <v>0</v>
      </c>
      <c r="BS9" s="339">
        <f>BT9*BT$4</f>
        <v>0</v>
      </c>
      <c r="BT9" s="340">
        <f>BT10</f>
        <v>0</v>
      </c>
      <c r="BU9" s="339">
        <f>BV9*BV$4</f>
        <v>0</v>
      </c>
      <c r="BV9" s="340">
        <f t="shared" ref="BV9:CC9" si="0">BV10</f>
        <v>0</v>
      </c>
      <c r="BW9" s="339">
        <f t="shared" si="0"/>
        <v>0</v>
      </c>
      <c r="BX9" s="339">
        <f t="shared" si="0"/>
        <v>0</v>
      </c>
      <c r="BY9" s="339">
        <f t="shared" si="0"/>
        <v>0</v>
      </c>
      <c r="BZ9" s="339">
        <f t="shared" si="0"/>
        <v>0</v>
      </c>
      <c r="CA9" s="339">
        <f t="shared" si="0"/>
        <v>0</v>
      </c>
      <c r="CB9" s="339">
        <f t="shared" si="0"/>
        <v>0</v>
      </c>
      <c r="CC9" s="339">
        <f t="shared" si="0"/>
        <v>0</v>
      </c>
    </row>
    <row r="10" spans="1:81" x14ac:dyDescent="0.2">
      <c r="A10" s="341" t="s">
        <v>293</v>
      </c>
      <c r="B10" s="341">
        <v>1</v>
      </c>
      <c r="C10" s="341">
        <v>20</v>
      </c>
      <c r="D10" s="341">
        <v>20</v>
      </c>
      <c r="E10" s="342"/>
      <c r="F10" s="343" t="s">
        <v>294</v>
      </c>
      <c r="G10" s="344" t="s">
        <v>7</v>
      </c>
      <c r="H10" s="341" t="s">
        <v>6</v>
      </c>
      <c r="I10" s="345" t="s">
        <v>7</v>
      </c>
      <c r="J10" s="346" t="s">
        <v>292</v>
      </c>
      <c r="K10" s="347">
        <v>1</v>
      </c>
      <c r="L10" s="348">
        <f>SUM(N11:N15)</f>
        <v>0</v>
      </c>
      <c r="M10" s="349"/>
      <c r="N10" s="349" t="s">
        <v>7</v>
      </c>
      <c r="O10" s="350">
        <f>SUM(Q11:Q15)</f>
        <v>56167.046292154402</v>
      </c>
      <c r="P10" s="350"/>
      <c r="Q10" s="350"/>
      <c r="R10" s="337"/>
      <c r="S10" s="351"/>
      <c r="T10" s="352">
        <f>O10-U10</f>
        <v>0</v>
      </c>
      <c r="U10" s="339">
        <f>V10+W10+Y10+AA10+AC10+AE10+AG10+AI10+AK10+AM10+AO10+AQ10+AS10+AU10+AW10+AY10+BA10+BC10+BE10+BG10+BH10+BJ10+BK10+BL10+BM10+BO10+BQ10+BS10+BU10+BW10+BX10+BY10+BZ10+CA10+CB10+CC10</f>
        <v>56167.046292154395</v>
      </c>
      <c r="V10" s="339">
        <f t="shared" ref="V10:CC10" si="1">SUM(V11:V15)</f>
        <v>0</v>
      </c>
      <c r="W10" s="339">
        <f t="shared" si="1"/>
        <v>0</v>
      </c>
      <c r="X10" s="340">
        <f t="shared" si="1"/>
        <v>0</v>
      </c>
      <c r="Y10" s="339">
        <f t="shared" si="1"/>
        <v>0</v>
      </c>
      <c r="Z10" s="340">
        <f t="shared" si="1"/>
        <v>0</v>
      </c>
      <c r="AA10" s="339">
        <f t="shared" si="1"/>
        <v>0</v>
      </c>
      <c r="AB10" s="340">
        <f t="shared" si="1"/>
        <v>0</v>
      </c>
      <c r="AC10" s="339">
        <f t="shared" si="1"/>
        <v>0</v>
      </c>
      <c r="AD10" s="340">
        <f t="shared" si="1"/>
        <v>0</v>
      </c>
      <c r="AE10" s="339">
        <f t="shared" si="1"/>
        <v>0</v>
      </c>
      <c r="AF10" s="340">
        <f t="shared" si="1"/>
        <v>0</v>
      </c>
      <c r="AG10" s="339">
        <f t="shared" si="1"/>
        <v>0</v>
      </c>
      <c r="AH10" s="340">
        <f t="shared" si="1"/>
        <v>0</v>
      </c>
      <c r="AI10" s="339">
        <f t="shared" si="1"/>
        <v>0</v>
      </c>
      <c r="AJ10" s="340">
        <f t="shared" si="1"/>
        <v>0</v>
      </c>
      <c r="AK10" s="339">
        <f t="shared" si="1"/>
        <v>0</v>
      </c>
      <c r="AL10" s="340">
        <f t="shared" si="1"/>
        <v>0</v>
      </c>
      <c r="AM10" s="339">
        <f t="shared" si="1"/>
        <v>0</v>
      </c>
      <c r="AN10" s="340">
        <f t="shared" si="1"/>
        <v>0</v>
      </c>
      <c r="AO10" s="339">
        <f t="shared" si="1"/>
        <v>0</v>
      </c>
      <c r="AP10" s="340">
        <f t="shared" si="1"/>
        <v>0</v>
      </c>
      <c r="AQ10" s="339">
        <f t="shared" si="1"/>
        <v>0</v>
      </c>
      <c r="AR10" s="340">
        <f t="shared" si="1"/>
        <v>0</v>
      </c>
      <c r="AS10" s="339">
        <f t="shared" si="1"/>
        <v>0</v>
      </c>
      <c r="AT10" s="340">
        <f t="shared" si="1"/>
        <v>0</v>
      </c>
      <c r="AU10" s="339">
        <f t="shared" si="1"/>
        <v>0</v>
      </c>
      <c r="AV10" s="340">
        <f t="shared" si="1"/>
        <v>0</v>
      </c>
      <c r="AW10" s="339">
        <f t="shared" si="1"/>
        <v>0</v>
      </c>
      <c r="AX10" s="340">
        <f t="shared" si="1"/>
        <v>0</v>
      </c>
      <c r="AY10" s="339">
        <f t="shared" si="1"/>
        <v>0</v>
      </c>
      <c r="AZ10" s="340">
        <f t="shared" si="1"/>
        <v>0</v>
      </c>
      <c r="BA10" s="339">
        <f t="shared" si="1"/>
        <v>0</v>
      </c>
      <c r="BB10" s="340">
        <f t="shared" si="1"/>
        <v>0</v>
      </c>
      <c r="BC10" s="339">
        <f t="shared" si="1"/>
        <v>0</v>
      </c>
      <c r="BD10" s="340">
        <f t="shared" si="1"/>
        <v>0</v>
      </c>
      <c r="BE10" s="339">
        <f t="shared" si="1"/>
        <v>46152.473613180911</v>
      </c>
      <c r="BF10" s="340">
        <f t="shared" si="1"/>
        <v>603.30030866903144</v>
      </c>
      <c r="BG10" s="339">
        <f t="shared" si="1"/>
        <v>10014.572678973487</v>
      </c>
      <c r="BH10" s="339">
        <f t="shared" si="1"/>
        <v>0</v>
      </c>
      <c r="BI10" s="340">
        <f t="shared" si="1"/>
        <v>0</v>
      </c>
      <c r="BJ10" s="339">
        <f t="shared" si="1"/>
        <v>0</v>
      </c>
      <c r="BK10" s="339">
        <f t="shared" si="1"/>
        <v>0</v>
      </c>
      <c r="BL10" s="339">
        <f t="shared" si="1"/>
        <v>0</v>
      </c>
      <c r="BM10" s="339">
        <f t="shared" si="1"/>
        <v>0</v>
      </c>
      <c r="BN10" s="340">
        <f t="shared" si="1"/>
        <v>0</v>
      </c>
      <c r="BO10" s="339">
        <f t="shared" si="1"/>
        <v>0</v>
      </c>
      <c r="BP10" s="340">
        <f t="shared" si="1"/>
        <v>0</v>
      </c>
      <c r="BQ10" s="339">
        <f t="shared" si="1"/>
        <v>0</v>
      </c>
      <c r="BR10" s="340">
        <f t="shared" si="1"/>
        <v>0</v>
      </c>
      <c r="BS10" s="339">
        <f t="shared" si="1"/>
        <v>0</v>
      </c>
      <c r="BT10" s="340">
        <f t="shared" si="1"/>
        <v>0</v>
      </c>
      <c r="BU10" s="339">
        <f t="shared" si="1"/>
        <v>0</v>
      </c>
      <c r="BV10" s="340">
        <f t="shared" si="1"/>
        <v>0</v>
      </c>
      <c r="BW10" s="339">
        <f t="shared" si="1"/>
        <v>0</v>
      </c>
      <c r="BX10" s="339">
        <f t="shared" si="1"/>
        <v>0</v>
      </c>
      <c r="BY10" s="339">
        <f t="shared" si="1"/>
        <v>0</v>
      </c>
      <c r="BZ10" s="339">
        <f t="shared" si="1"/>
        <v>0</v>
      </c>
      <c r="CA10" s="339">
        <f t="shared" si="1"/>
        <v>0</v>
      </c>
      <c r="CB10" s="339">
        <f t="shared" si="1"/>
        <v>0</v>
      </c>
      <c r="CC10" s="339">
        <f t="shared" si="1"/>
        <v>0</v>
      </c>
    </row>
    <row r="11" spans="1:81" s="285" customFormat="1" hidden="1" outlineLevel="1" x14ac:dyDescent="0.2">
      <c r="A11" s="341"/>
      <c r="B11" s="353">
        <v>2</v>
      </c>
      <c r="C11" s="353">
        <v>20</v>
      </c>
      <c r="D11" s="353">
        <v>30</v>
      </c>
      <c r="E11" s="342"/>
      <c r="F11" s="354"/>
      <c r="G11" s="355"/>
      <c r="H11" s="356" t="s">
        <v>295</v>
      </c>
      <c r="I11" s="357"/>
      <c r="J11" s="358" t="s">
        <v>292</v>
      </c>
      <c r="K11" s="347"/>
      <c r="L11" s="348"/>
      <c r="M11" s="349"/>
      <c r="N11" s="349"/>
      <c r="O11" s="350"/>
      <c r="P11" s="350"/>
      <c r="Q11" s="350"/>
      <c r="R11" s="337"/>
      <c r="S11" s="351"/>
      <c r="T11" s="315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280"/>
      <c r="AI11" s="280"/>
      <c r="AJ11" s="280"/>
      <c r="AK11" s="280"/>
      <c r="AL11" s="280"/>
      <c r="AM11" s="280"/>
      <c r="AN11" s="280"/>
      <c r="AO11" s="280"/>
      <c r="AP11" s="280"/>
      <c r="AQ11" s="280"/>
      <c r="AR11" s="280"/>
      <c r="AS11" s="280"/>
      <c r="AT11" s="280"/>
      <c r="AU11" s="280"/>
      <c r="AV11" s="280"/>
      <c r="AW11" s="280"/>
      <c r="AX11" s="280"/>
      <c r="AY11" s="280"/>
      <c r="AZ11" s="280"/>
      <c r="BA11" s="280"/>
      <c r="BB11" s="280"/>
      <c r="BC11" s="280"/>
      <c r="BD11" s="280"/>
      <c r="BE11" s="280"/>
      <c r="BF11" s="280"/>
      <c r="BG11" s="280"/>
      <c r="BH11" s="280"/>
    </row>
    <row r="12" spans="1:81" hidden="1" outlineLevel="1" x14ac:dyDescent="0.2">
      <c r="A12" s="359"/>
      <c r="B12" s="353">
        <v>5</v>
      </c>
      <c r="C12" s="353">
        <v>20</v>
      </c>
      <c r="D12" s="353">
        <v>40</v>
      </c>
      <c r="E12" s="342"/>
      <c r="F12" s="360"/>
      <c r="G12" s="361" t="s">
        <v>7</v>
      </c>
      <c r="H12" s="362" t="s">
        <v>280</v>
      </c>
      <c r="I12" s="363"/>
      <c r="J12" s="364" t="s">
        <v>296</v>
      </c>
      <c r="K12" s="347">
        <v>1</v>
      </c>
      <c r="L12" s="365"/>
      <c r="M12" s="349">
        <v>0</v>
      </c>
      <c r="N12" s="349">
        <v>0</v>
      </c>
      <c r="O12" s="350"/>
      <c r="P12" s="350">
        <v>27737.72358615441</v>
      </c>
      <c r="Q12" s="350">
        <v>27737.72358615441</v>
      </c>
      <c r="R12" s="337"/>
      <c r="S12" s="362" t="s">
        <v>297</v>
      </c>
      <c r="T12" s="315"/>
      <c r="U12" s="366">
        <f>IF($Q12&lt;&gt;"",V12+W12+Y12+AA12+AC12+AE12+AG12+AI12+AK12+AM12+AO12+AQ12+AS12+AU12+AW12+AY12+BA12+BC12+BE12+BG12+BH12+BJ12+BK12+BL12+BM12+BO12+BQ12+BS12+BU12+BW12+BX12+BY12+BZ12+CA12+CB12+CC12,"")</f>
        <v>27737.72358615441</v>
      </c>
      <c r="V12" s="366">
        <f>IF($Q12&lt;&gt;"",IF($S12="",$K12*VLOOKUP($I12,'[2]LISTINO IT-EN-FR-ES'!$A$1:$DZ$10000,V$1,FALSE),$K12*$P12*VLOOKUP($S12,[2]PERCENTUALI!$A$1:$AZ$1000,V$2,FALSE)),"")</f>
        <v>0</v>
      </c>
      <c r="W12" s="366">
        <f>IF($Q12&lt;&gt;"",IF($S12="",$K12*VLOOKUP($I12,'[2]LISTINO IT-EN-FR-ES'!$A$1:$DZ$10000,W$1,FALSE),$K12*$P12*VLOOKUP($S12,[2]PERCENTUALI!$A$1:$AZ$1000,W$2,FALSE)),"")</f>
        <v>0</v>
      </c>
      <c r="X12" s="367">
        <f>IF($Q12&lt;&gt;"",IF($S12="",$K12*VLOOKUP($I12,'[2]LISTINO IT-EN-FR-ES'!$A$1:$DZ$10000,X$1,FALSE),$K12*$P12*VLOOKUP($S12,[2]PERCENTUALI!$A$1:$AZ$1000,X$2,FALSE)/(X$4)),"")</f>
        <v>0</v>
      </c>
      <c r="Y12" s="366">
        <f>IF($Q12&lt;&gt;"",IF($S12="",$K12*VLOOKUP($I12,'[2]LISTINO IT-EN-FR-ES'!$A$1:$DZ$10000,Y$1,FALSE),$K12*$P12*VLOOKUP($S12,[2]PERCENTUALI!$A$1:$AZ$1000,Y$2,FALSE)),"")</f>
        <v>0</v>
      </c>
      <c r="Z12" s="367">
        <f>IF($Q12&lt;&gt;"",IF($S12="",$K12*VLOOKUP($I12,'[2]LISTINO IT-EN-FR-ES'!$A$1:$DZ$10000,Z$1,FALSE),$K12*$P12*VLOOKUP($S12,[2]PERCENTUALI!$A$1:$AZ$1000,Z$2,FALSE)/(Z$4)),"")</f>
        <v>0</v>
      </c>
      <c r="AA12" s="366">
        <f>IF($Q12&lt;&gt;"",IF($S12="",$K12*VLOOKUP($I12,'[2]LISTINO IT-EN-FR-ES'!$A$1:$DZ$10000,AA$1,FALSE),$K12*$P12*VLOOKUP($S12,[2]PERCENTUALI!$A$1:$AZ$1000,AA$2,FALSE)),"")</f>
        <v>0</v>
      </c>
      <c r="AB12" s="367">
        <f>IF($Q12&lt;&gt;"",IF($S12="",$K12*VLOOKUP($I12,'[2]LISTINO IT-EN-FR-ES'!$A$1:$DZ$10000,AB$1,FALSE),$K12*$P12*VLOOKUP($S12,[2]PERCENTUALI!$A$1:$AZ$1000,AB$2,FALSE)/(AB$4)),"")</f>
        <v>0</v>
      </c>
      <c r="AC12" s="366">
        <f>IF($Q12&lt;&gt;"",IF($S12="",$K12*VLOOKUP($I12,'[2]LISTINO IT-EN-FR-ES'!$A$1:$DZ$10000,AC$1,FALSE),$K12*$P12*VLOOKUP($S12,[2]PERCENTUALI!$A$1:$AZ$1000,AC$2,FALSE)),"")</f>
        <v>0</v>
      </c>
      <c r="AD12" s="367">
        <f>IF($Q12&lt;&gt;"",IF($S12="",$K12*VLOOKUP($I12,'[2]LISTINO IT-EN-FR-ES'!$A$1:$DZ$10000,AD$1,FALSE),$K12*$P12*VLOOKUP($S12,[2]PERCENTUALI!$A$1:$AZ$1000,AD$2,FALSE)/(AD$4)),"")</f>
        <v>0</v>
      </c>
      <c r="AE12" s="366">
        <f>IF($Q12&lt;&gt;"",IF($S12="",$K12*VLOOKUP($I12,'[2]LISTINO IT-EN-FR-ES'!$A$1:$DZ$10000,AE$1,FALSE),$K12*$P12*VLOOKUP($S12,[2]PERCENTUALI!$A$1:$AZ$1000,AE$2,FALSE)),"")</f>
        <v>0</v>
      </c>
      <c r="AF12" s="367">
        <f>IF($Q12&lt;&gt;"",IF($S12="",$K12*VLOOKUP($I12,'[2]LISTINO IT-EN-FR-ES'!$A$1:$DZ$10000,AF$1,FALSE),$K12*$P12*VLOOKUP($S12,[2]PERCENTUALI!$A$1:$AZ$1000,AF$2,FALSE)/(AF$4)),"")</f>
        <v>0</v>
      </c>
      <c r="AG12" s="366">
        <f>IF($Q12&lt;&gt;"",IF($S12="",$K12*VLOOKUP($I12,'[2]LISTINO IT-EN-FR-ES'!$A$1:$DZ$10000,AG$1,FALSE),$K12*$P12*VLOOKUP($S12,[2]PERCENTUALI!$A$1:$AZ$1000,AG$2,FALSE)),"")</f>
        <v>0</v>
      </c>
      <c r="AH12" s="367">
        <f>IF($Q12&lt;&gt;"",IF($S12="",$K12*VLOOKUP($I12,'[2]LISTINO IT-EN-FR-ES'!$A$1:$DZ$10000,AH$1,FALSE),$K12*$P12*VLOOKUP($S12,[2]PERCENTUALI!$A$1:$AZ$1000,AH$2,FALSE)/(AH$4)),"")</f>
        <v>0</v>
      </c>
      <c r="AI12" s="366">
        <f>IF($Q12&lt;&gt;"",IF($S12="",$K12*VLOOKUP($I12,'[2]LISTINO IT-EN-FR-ES'!$A$1:$DZ$10000,AI$1,FALSE),$K12*$P12*VLOOKUP($S12,[2]PERCENTUALI!$A$1:$AZ$1000,AI$2,FALSE)),"")</f>
        <v>0</v>
      </c>
      <c r="AJ12" s="367">
        <f>IF($Q12&lt;&gt;"",IF($S12="",$K12*VLOOKUP($I12,'[2]LISTINO IT-EN-FR-ES'!$A$1:$DZ$10000,AJ$1,FALSE),$K12*$P12*VLOOKUP($S12,[2]PERCENTUALI!$A$1:$AZ$1000,AJ$2,FALSE)/(AJ$4)),"")</f>
        <v>0</v>
      </c>
      <c r="AK12" s="366">
        <f>IF($Q12&lt;&gt;"",IF($S12="",$K12*VLOOKUP($I12,'[2]LISTINO IT-EN-FR-ES'!$A$1:$DZ$10000,AK$1,FALSE),$K12*$P12*VLOOKUP($S12,[2]PERCENTUALI!$A$1:$AZ$1000,AK$2,FALSE)),"")</f>
        <v>0</v>
      </c>
      <c r="AL12" s="367">
        <f>IF($Q12&lt;&gt;"",IF($S12="",$K12*VLOOKUP($I12,'[2]LISTINO IT-EN-FR-ES'!$A$1:$DZ$10000,AL$1,FALSE),$K12*$P12*VLOOKUP($S12,[2]PERCENTUALI!$A$1:$AZ$1000,AL$2,FALSE)/(AL$4)),"")</f>
        <v>0</v>
      </c>
      <c r="AM12" s="366">
        <f>IF($Q12&lt;&gt;"",IF($S12="",$K12*VLOOKUP($I12,'[2]LISTINO IT-EN-FR-ES'!$A$1:$DZ$10000,AM$1,FALSE),$K12*$P12*VLOOKUP($S12,[2]PERCENTUALI!$A$1:$AZ$1000,AM$2,FALSE)),"")</f>
        <v>0</v>
      </c>
      <c r="AN12" s="367">
        <f>IF($Q12&lt;&gt;"",IF($S12="",$K12*VLOOKUP($I12,'[2]LISTINO IT-EN-FR-ES'!$A$1:$DZ$10000,AN$1,FALSE),$K12*$P12*VLOOKUP($S12,[2]PERCENTUALI!$A$1:$AZ$1000,AN$2,FALSE)/(AN$4)),"")</f>
        <v>0</v>
      </c>
      <c r="AO12" s="366">
        <f>IF($Q12&lt;&gt;"",IF($S12="",$K12*VLOOKUP($I12,'[2]LISTINO IT-EN-FR-ES'!$A$1:$DZ$10000,AO$1,FALSE),$K12*$P12*VLOOKUP($S12,[2]PERCENTUALI!$A$1:$AZ$1000,AO$2,FALSE)),"")</f>
        <v>0</v>
      </c>
      <c r="AP12" s="367">
        <f>IF($Q12&lt;&gt;"",IF($S12="",$K12*VLOOKUP($I12,'[2]LISTINO IT-EN-FR-ES'!$A$1:$DZ$10000,AP$1,FALSE),$K12*$P12*VLOOKUP($S12,[2]PERCENTUALI!$A$1:$AZ$1000,AP$2,FALSE)/(AP$4)),"")</f>
        <v>0</v>
      </c>
      <c r="AQ12" s="366">
        <f>IF($Q12&lt;&gt;"",IF($S12="",$K12*VLOOKUP($I12,'[2]LISTINO IT-EN-FR-ES'!$A$1:$DZ$10000,AQ$1,FALSE),$K12*$P12*VLOOKUP($S12,[2]PERCENTUALI!$A$1:$AZ$1000,AQ$2,FALSE)),"")</f>
        <v>0</v>
      </c>
      <c r="AR12" s="367">
        <f>IF($Q12&lt;&gt;"",IF($S12="",$K12*VLOOKUP($I12,'[2]LISTINO IT-EN-FR-ES'!$A$1:$DZ$10000,AR$1,FALSE),$K12*$P12*VLOOKUP($S12,[2]PERCENTUALI!$A$1:$AZ$1000,AR$2,FALSE)/(AR$4)),"")</f>
        <v>0</v>
      </c>
      <c r="AS12" s="366">
        <f>IF($Q12&lt;&gt;"",IF($S12="",$K12*VLOOKUP($I12,'[2]LISTINO IT-EN-FR-ES'!$A$1:$DZ$10000,AS$1,FALSE),$K12*$P12*VLOOKUP($S12,[2]PERCENTUALI!$A$1:$AZ$1000,AS$2,FALSE)),"")</f>
        <v>0</v>
      </c>
      <c r="AT12" s="367">
        <f>IF($Q12&lt;&gt;"",IF($S12="",$K12*VLOOKUP($I12,'[2]LISTINO IT-EN-FR-ES'!$A$1:$DZ$10000,AT$1,FALSE),$K12*$P12*VLOOKUP($S12,[2]PERCENTUALI!$A$1:$AZ$1000,AT$2,FALSE)/(AT$4)),"")</f>
        <v>0</v>
      </c>
      <c r="AU12" s="366">
        <f>IF($Q12&lt;&gt;"",IF($S12="",$K12*VLOOKUP($I12,'[2]LISTINO IT-EN-FR-ES'!$A$1:$DZ$10000,AU$1,FALSE),$K12*$P12*VLOOKUP($S12,[2]PERCENTUALI!$A$1:$AZ$1000,AU$2,FALSE)),"")</f>
        <v>0</v>
      </c>
      <c r="AV12" s="367">
        <f>IF($Q12&lt;&gt;"",IF($S12="",$K12*VLOOKUP($I12,'[2]LISTINO IT-EN-FR-ES'!$A$1:$DZ$10000,AV$1,FALSE),$K12*$P12*VLOOKUP($S12,[2]PERCENTUALI!$A$1:$AZ$1000,AV$2,FALSE)/(AV$4)),"")</f>
        <v>0</v>
      </c>
      <c r="AW12" s="366">
        <f>IF($Q12&lt;&gt;"",IF($S12="",$K12*VLOOKUP($I12,'[2]LISTINO IT-EN-FR-ES'!$A$1:$DZ$10000,AW$1,FALSE),$K12*$P12*VLOOKUP($S12,[2]PERCENTUALI!$A$1:$AZ$1000,AW$2,FALSE)),"")</f>
        <v>0</v>
      </c>
      <c r="AX12" s="367">
        <f>IF($Q12&lt;&gt;"",IF($S12="",$K12*VLOOKUP($I12,'[2]LISTINO IT-EN-FR-ES'!$A$1:$DZ$10000,AX$1,FALSE),$K12*$P12*VLOOKUP($S12,[2]PERCENTUALI!$A$1:$AZ$1000,AX$2,FALSE)/(AX$4)),"")</f>
        <v>0</v>
      </c>
      <c r="AY12" s="366">
        <f>IF($Q12&lt;&gt;"",IF($S12="",$K12*VLOOKUP($I12,'[2]LISTINO IT-EN-FR-ES'!$A$1:$DZ$10000,AY$1,FALSE),$K12*$P12*VLOOKUP($S12,[2]PERCENTUALI!$A$1:$AZ$1000,AY$2,FALSE)),"")</f>
        <v>0</v>
      </c>
      <c r="AZ12" s="367">
        <f>IF($Q12&lt;&gt;"",IF($S12="",$K12*VLOOKUP($I12,'[2]LISTINO IT-EN-FR-ES'!$A$1:$DZ$10000,AZ$1,FALSE),$K12*$P12*VLOOKUP($S12,[2]PERCENTUALI!$A$1:$AZ$1000,AZ$2,FALSE)/(AZ$4)),"")</f>
        <v>0</v>
      </c>
      <c r="BA12" s="366">
        <f>IF($Q12&lt;&gt;"",IF($S12="",$K12*VLOOKUP($I12,'[2]LISTINO IT-EN-FR-ES'!$A$1:$DZ$10000,BA$1,FALSE),$K12*$P12*VLOOKUP($S12,[2]PERCENTUALI!$A$1:$AZ$1000,BA$2,FALSE)),"")</f>
        <v>0</v>
      </c>
      <c r="BB12" s="367">
        <f>IF($Q12&lt;&gt;"",IF($S12="",$K12*VLOOKUP($I12,'[2]LISTINO IT-EN-FR-ES'!$A$1:$DZ$10000,BB$1,FALSE),$K12*$P12*VLOOKUP($S12,[2]PERCENTUALI!$A$1:$AZ$1000,BB$2,FALSE)/(BB$4)),"")</f>
        <v>0</v>
      </c>
      <c r="BC12" s="366">
        <f>IF($Q12&lt;&gt;"",IF($S12="",$K12*VLOOKUP($I12,'[2]LISTINO IT-EN-FR-ES'!$A$1:$DZ$10000,BC$1,FALSE),$K12*$P12*VLOOKUP($S12,[2]PERCENTUALI!$A$1:$AZ$1000,BC$2,FALSE)),"")</f>
        <v>0</v>
      </c>
      <c r="BD12" s="367">
        <f>IF($Q12&lt;&gt;"",IF($S12="",$K12*VLOOKUP($I12,'[2]LISTINO IT-EN-FR-ES'!$A$1:$DZ$10000,BD$1,FALSE),$K12*$P12*VLOOKUP($S12,[2]PERCENTUALI!$A$1:$AZ$1000,BD$2,FALSE)/(BD$4)),"")</f>
        <v>0</v>
      </c>
      <c r="BE12" s="366">
        <f>IF($Q12&lt;&gt;"",IF($S12="",$K12*VLOOKUP($I12,'[2]LISTINO IT-EN-FR-ES'!$A$1:$DZ$10000,BE$1,FALSE),$K12*$P12*VLOOKUP($S12,[2]PERCENTUALI!$A$1:$AZ$1000,BE$2,FALSE)),"")</f>
        <v>22792.093236323784</v>
      </c>
      <c r="BF12" s="367">
        <f>IF($Q12&lt;&gt;"",IF($S12="",$K12*VLOOKUP($I12,'[2]LISTINO IT-EN-FR-ES'!$A$1:$DZ$10000,BF$1,FALSE),$K12*$P12*VLOOKUP($S12,[2]PERCENTUALI!$A$1:$AZ$1000,BF$2,FALSE)/(BF$4)),"")</f>
        <v>297.93585929835012</v>
      </c>
      <c r="BG12" s="366">
        <f>IF($Q12&lt;&gt;"",IF($S12="",$K12*VLOOKUP($I12,'[2]LISTINO IT-EN-FR-ES'!$A$1:$DZ$10000,BG$1,FALSE),$K12*$P12*VLOOKUP($S12,[2]PERCENTUALI!$A$1:$AZ$1000,BG$2,FALSE)),"")</f>
        <v>4945.6303498306243</v>
      </c>
      <c r="BH12" s="366">
        <f>IF($Q12&lt;&gt;"",IF($S12="",$K12*VLOOKUP($I12,'[2]LISTINO IT-EN-FR-ES'!$A$1:$DZ$10000,BH$1,FALSE),$K12*$P12*VLOOKUP($S12,[2]PERCENTUALI!$A$1:$AZ$1000,BH$2,FALSE)),"")</f>
        <v>0</v>
      </c>
      <c r="BI12" s="367">
        <f>IF($Q12&lt;&gt;"",IF($S12="",$K12*VLOOKUP($I12,'[2]LISTINO IT-EN-FR-ES'!$A$1:$DZ$10000,BI$1,FALSE),$K12*$P12*VLOOKUP($S12,[2]PERCENTUALI!$A$1:$AZ$1000,BI$2,FALSE)/(BI$4)),"")</f>
        <v>0</v>
      </c>
      <c r="BJ12" s="366">
        <f>IF($Q12&lt;&gt;"",IF($S12="",$K12*VLOOKUP($I12,'[2]LISTINO IT-EN-FR-ES'!$A$1:$DZ$10000,BJ$1,FALSE),$K12*$P12*VLOOKUP($S12,[2]PERCENTUALI!$A$1:$AZ$1000,BJ$2,FALSE)),"")</f>
        <v>0</v>
      </c>
      <c r="BK12" s="366">
        <f>IF($Q12&lt;&gt;"",IF($S12="",$K12*VLOOKUP($I12,'[2]LISTINO IT-EN-FR-ES'!$A$1:$DZ$10000,BK$1,FALSE),$K12*$P12*VLOOKUP($S12,[2]PERCENTUALI!$A$1:$AZ$1000,BK$2,FALSE)),"")</f>
        <v>0</v>
      </c>
      <c r="BL12" s="366">
        <f>IF($Q12&lt;&gt;"",IF($S12="",$K12*VLOOKUP($I12,'[2]LISTINO IT-EN-FR-ES'!$A$1:$DZ$10000,BL$1,FALSE),$K12*$P12*VLOOKUP($S12,[2]PERCENTUALI!$A$1:$AZ$1000,BL$2,FALSE)),"")</f>
        <v>0</v>
      </c>
      <c r="BM12" s="366">
        <f>IF($Q12&lt;&gt;"",IF($S12="",$K12*VLOOKUP($I12,'[2]LISTINO IT-EN-FR-ES'!$A$1:$DZ$10000,BM$1,FALSE),$K12*$P12*VLOOKUP($S12,[2]PERCENTUALI!$A$1:$AZ$1000,BM$2,FALSE)),"")</f>
        <v>0</v>
      </c>
      <c r="BN12" s="367">
        <f>IF($Q12&lt;&gt;"",IF($S12="",$K12*VLOOKUP($I12,'[2]LISTINO IT-EN-FR-ES'!$A$1:$DZ$10000,BN$1,FALSE),$K12*$P12*VLOOKUP($S12,[2]PERCENTUALI!$A$1:$AZ$1000,BN$2,FALSE)/(BN$4)),"")</f>
        <v>0</v>
      </c>
      <c r="BO12" s="366">
        <f>IF($Q12&lt;&gt;"",IF($S12="",$K12*VLOOKUP($I12,'[2]LISTINO IT-EN-FR-ES'!$A$1:$DZ$10000,BO$1,FALSE),$K12*$P12*VLOOKUP($S12,[2]PERCENTUALI!$A$1:$AZ$1000,BO$2,FALSE)),"")</f>
        <v>0</v>
      </c>
      <c r="BP12" s="367">
        <f>IF($Q12&lt;&gt;"",IF($S12="",$K12*VLOOKUP($I12,'[2]LISTINO IT-EN-FR-ES'!$A$1:$DZ$10000,BP$1,FALSE),$K12*$P12*VLOOKUP($S12,[2]PERCENTUALI!$A$1:$AZ$1000,BP$2,FALSE)/(BP$4)),"")</f>
        <v>0</v>
      </c>
      <c r="BQ12" s="366">
        <f>IF($Q12&lt;&gt;"",IF($S12="",$K12*VLOOKUP($I12,'[2]LISTINO IT-EN-FR-ES'!$A$1:$DZ$10000,BQ$1,FALSE),$K12*$P12*VLOOKUP($S12,[2]PERCENTUALI!$A$1:$AZ$1000,BQ$2,FALSE)),"")</f>
        <v>0</v>
      </c>
      <c r="BR12" s="367">
        <f>IF($Q12&lt;&gt;"",IF($S12="",$K12*VLOOKUP($I12,'[2]LISTINO IT-EN-FR-ES'!$A$1:$DZ$10000,BR$1,FALSE),$K12*$P12*VLOOKUP($S12,[2]PERCENTUALI!$A$1:$AZ$1000,BR$2,FALSE)/(BR$4)),"")</f>
        <v>0</v>
      </c>
      <c r="BS12" s="366">
        <f>IF($Q12&lt;&gt;"",IF($S12="",$K12*VLOOKUP($I12,'[2]LISTINO IT-EN-FR-ES'!$A$1:$DZ$10000,BS$1,FALSE),$K12*$P12*VLOOKUP($S12,[2]PERCENTUALI!$A$1:$AZ$1000,BS$2,FALSE)),"")</f>
        <v>0</v>
      </c>
      <c r="BT12" s="367">
        <f>IF($Q12&lt;&gt;"",IF($S12="",$K12*VLOOKUP($I12,'[2]LISTINO IT-EN-FR-ES'!$A$1:$DZ$10000,BT$1,FALSE),$K12*$P12*VLOOKUP($S12,[2]PERCENTUALI!$A$1:$AZ$1000,BT$2,FALSE)/(BT$4)),"")</f>
        <v>0</v>
      </c>
      <c r="BU12" s="366">
        <f>IF($Q12&lt;&gt;"",IF($S12="",$K12*VLOOKUP($I12,'[2]LISTINO IT-EN-FR-ES'!$A$1:$DZ$10000,BU$1,FALSE),$K12*$P12*VLOOKUP($S12,[2]PERCENTUALI!$A$1:$AZ$1000,BU$2,FALSE)),"")</f>
        <v>0</v>
      </c>
      <c r="BV12" s="367">
        <f>IF($Q12&lt;&gt;"",IF($S12="",$K12*VLOOKUP($I12,'[2]LISTINO IT-EN-FR-ES'!$A$1:$DZ$10000,BV$1,FALSE),$K12*$P12*VLOOKUP($S12,[2]PERCENTUALI!$A$1:$AZ$1000,BV$2,FALSE)/(BV$4)),"")</f>
        <v>0</v>
      </c>
      <c r="BW12" s="366">
        <f>IF($Q12&lt;&gt;"",IF($S12="",$K12*VLOOKUP($I12,'[2]LISTINO IT-EN-FR-ES'!$A$1:$DZ$10000,BW$1,FALSE),$K12*$P12*VLOOKUP($S12,[2]PERCENTUALI!$A$1:$AZ$1000,BW$2,FALSE)),"")</f>
        <v>0</v>
      </c>
      <c r="BX12" s="366">
        <f>IF($Q12&lt;&gt;"",IF($S12="",$K12*VLOOKUP($I12,'[2]LISTINO IT-EN-FR-ES'!$A$1:$DZ$10000,BX$1,FALSE),$K12*$P12*VLOOKUP($S12,[2]PERCENTUALI!$A$1:$AZ$1000,BX$2,FALSE)),"")</f>
        <v>0</v>
      </c>
      <c r="BY12" s="366">
        <f>IF($Q12&lt;&gt;"",IF($S12="",$K12*VLOOKUP($I12,'[2]LISTINO IT-EN-FR-ES'!$A$1:$DZ$10000,BY$1,FALSE),$K12*$P12*VLOOKUP($S12,[2]PERCENTUALI!$A$1:$AZ$1000,BY$2,FALSE)),"")</f>
        <v>0</v>
      </c>
      <c r="BZ12" s="366">
        <f>IF($Q12&lt;&gt;"",IF($S12="",$K12*VLOOKUP($I12,'[2]LISTINO IT-EN-FR-ES'!$A$1:$DZ$10000,BZ$1,FALSE),$K12*$P12*VLOOKUP($S12,[2]PERCENTUALI!$A$1:$AZ$1000,BZ$2,FALSE)),"")</f>
        <v>0</v>
      </c>
      <c r="CA12" s="366">
        <f>IF($Q12&lt;&gt;"",IF($S12="",$K12*VLOOKUP($I12,'[2]LISTINO IT-EN-FR-ES'!$A$1:$DZ$10000,CA$1,FALSE),$K12*$P12*VLOOKUP($S12,[2]PERCENTUALI!$A$1:$AZ$1000,CA$2,FALSE)),"")</f>
        <v>0</v>
      </c>
      <c r="CB12" s="366">
        <f>IF($Q12&lt;&gt;"",IF($S12="",$K12*VLOOKUP($I12,'[2]LISTINO IT-EN-FR-ES'!$A$1:$DZ$10000,CB$1,FALSE),$K12*$P12*VLOOKUP($S12,[2]PERCENTUALI!$A$1:$AZ$1000,CB$2,FALSE)),"")</f>
        <v>0</v>
      </c>
      <c r="CC12" s="366">
        <f>IF($Q12&lt;&gt;"",IF($S12="",$K12*VLOOKUP($I12,'[2]LISTINO IT-EN-FR-ES'!$A$1:$DZ$10000,CC$1,FALSE),$K12*$P12*VLOOKUP($S12,[2]PERCENTUALI!$A$1:$AZ$1000,CC$2,FALSE)),"")</f>
        <v>0</v>
      </c>
    </row>
    <row r="13" spans="1:81" hidden="1" outlineLevel="1" x14ac:dyDescent="0.2">
      <c r="A13" s="341"/>
      <c r="B13" s="353">
        <v>2</v>
      </c>
      <c r="C13" s="353">
        <v>20</v>
      </c>
      <c r="D13" s="353">
        <v>30</v>
      </c>
      <c r="E13" s="342"/>
      <c r="F13" s="856"/>
      <c r="G13" s="857"/>
      <c r="H13" s="858" t="s">
        <v>295</v>
      </c>
      <c r="I13" s="859"/>
      <c r="J13" s="860" t="s">
        <v>682</v>
      </c>
      <c r="K13" s="347"/>
      <c r="L13" s="348"/>
      <c r="M13" s="349"/>
      <c r="N13" s="349"/>
      <c r="O13" s="350"/>
      <c r="P13" s="350"/>
      <c r="Q13" s="350"/>
      <c r="R13" s="337"/>
      <c r="S13" s="351"/>
      <c r="T13" s="861"/>
      <c r="U13" s="862"/>
      <c r="V13" s="862"/>
      <c r="W13" s="862"/>
      <c r="X13" s="862"/>
      <c r="Y13" s="862"/>
      <c r="Z13" s="862"/>
      <c r="AA13" s="862"/>
      <c r="AB13" s="862"/>
      <c r="AC13" s="862"/>
      <c r="AD13" s="862"/>
      <c r="AE13" s="862"/>
      <c r="AF13" s="862"/>
      <c r="AG13" s="862"/>
      <c r="AH13" s="862"/>
      <c r="AI13" s="862"/>
      <c r="AJ13" s="862"/>
      <c r="AK13" s="862"/>
      <c r="AL13" s="862"/>
      <c r="AM13" s="862"/>
      <c r="AN13" s="862"/>
      <c r="AO13" s="862"/>
      <c r="AP13" s="862"/>
      <c r="AQ13" s="862"/>
      <c r="AR13" s="862"/>
      <c r="AS13" s="862"/>
      <c r="AT13" s="862"/>
      <c r="AU13" s="862"/>
      <c r="AV13" s="862"/>
      <c r="AW13" s="862"/>
      <c r="AX13" s="862"/>
      <c r="AY13" s="862"/>
      <c r="AZ13" s="862"/>
      <c r="BA13" s="862"/>
      <c r="BB13" s="862"/>
      <c r="BC13" s="862"/>
      <c r="BD13" s="862"/>
      <c r="BE13" s="862"/>
      <c r="BF13" s="862"/>
      <c r="BG13" s="862"/>
      <c r="BH13" s="862"/>
      <c r="BI13" s="862"/>
      <c r="BJ13" s="862"/>
      <c r="BK13" s="862"/>
      <c r="BL13" s="862"/>
      <c r="BM13" s="862"/>
      <c r="BN13" s="862"/>
      <c r="BO13" s="862"/>
      <c r="BP13" s="862"/>
      <c r="BQ13" s="862"/>
      <c r="BR13" s="862"/>
      <c r="BS13" s="862"/>
      <c r="BT13" s="862"/>
      <c r="BU13" s="862"/>
      <c r="BV13" s="862"/>
      <c r="BW13" s="862"/>
      <c r="BX13" s="862"/>
      <c r="BY13" s="862"/>
      <c r="BZ13" s="862"/>
      <c r="CA13" s="862"/>
      <c r="CB13" s="862"/>
      <c r="CC13" s="862"/>
    </row>
    <row r="14" spans="1:81" hidden="1" outlineLevel="1" x14ac:dyDescent="0.2">
      <c r="A14" s="359"/>
      <c r="B14" s="353">
        <v>5</v>
      </c>
      <c r="C14" s="353">
        <v>20</v>
      </c>
      <c r="D14" s="353">
        <v>40</v>
      </c>
      <c r="E14" s="342"/>
      <c r="F14" s="360"/>
      <c r="G14" s="361" t="s">
        <v>7</v>
      </c>
      <c r="H14" s="362" t="s">
        <v>280</v>
      </c>
      <c r="I14" s="363"/>
      <c r="J14" s="364" t="s">
        <v>296</v>
      </c>
      <c r="K14" s="347">
        <v>1</v>
      </c>
      <c r="L14" s="365"/>
      <c r="M14" s="349">
        <v>0</v>
      </c>
      <c r="N14" s="349">
        <f>K14*M14</f>
        <v>0</v>
      </c>
      <c r="O14" s="350"/>
      <c r="P14" s="350">
        <f>IF([3]MDC!$I$8=0%,0.748*[3]MDC!$I$3,[3]MDC!$I$3)</f>
        <v>28429.322705999992</v>
      </c>
      <c r="Q14" s="350">
        <f>K14*P14</f>
        <v>28429.322705999992</v>
      </c>
      <c r="R14" s="337"/>
      <c r="S14" s="362" t="s">
        <v>297</v>
      </c>
      <c r="T14" s="861"/>
      <c r="U14" s="366">
        <f>IF($Q14&lt;&gt;"",V14+W14+Y14+AA14+AC14+AE14+AG14+AI14+AK14+AM14+AO14+AQ14+AS14+AU14+AW14+AY14+BA14+BC14+BE14+BG14+BH14+BJ14+BK14+BL14+BM14+BO14+BQ14+BS14+BU14+BW14+BX14+BY14+BZ14+CA14+CB14+CC14,"")</f>
        <v>28429.322705999992</v>
      </c>
      <c r="V14" s="366">
        <f>IF($Q14&lt;&gt;"",IF($S14="",$K14*VLOOKUP($I14,'[2]LISTINO IT-EN-FR-ES'!$A$1:$DZ$10000,V$1,FALSE),$K14*$P14*VLOOKUP($S14,[2]PERCENTUALI!$A$1:$AZ$1000,V$2,FALSE)),"")</f>
        <v>0</v>
      </c>
      <c r="W14" s="366">
        <f>IF($Q14&lt;&gt;"",IF($S14="",$K14*VLOOKUP($I14,'[2]LISTINO IT-EN-FR-ES'!$A$1:$DZ$10000,W$1,FALSE),$K14*$P14*VLOOKUP($S14,[2]PERCENTUALI!$A$1:$AZ$1000,W$2,FALSE)),"")</f>
        <v>0</v>
      </c>
      <c r="X14" s="367">
        <f>IF($Q14&lt;&gt;"",IF($S14="",$K14*VLOOKUP($I14,'[2]LISTINO IT-EN-FR-ES'!$A$1:$DZ$10000,X$1,FALSE),$K14*$P14*VLOOKUP($S14,[2]PERCENTUALI!$A$1:$AZ$1000,X$2,FALSE)/(X$4)),"")</f>
        <v>0</v>
      </c>
      <c r="Y14" s="366">
        <f>IF($Q14&lt;&gt;"",IF($S14="",$K14*VLOOKUP($I14,'[2]LISTINO IT-EN-FR-ES'!$A$1:$DZ$10000,Y$1,FALSE),$K14*$P14*VLOOKUP($S14,[2]PERCENTUALI!$A$1:$AZ$1000,Y$2,FALSE)),"")</f>
        <v>0</v>
      </c>
      <c r="Z14" s="367">
        <f>IF($Q14&lt;&gt;"",IF($S14="",$K14*VLOOKUP($I14,'[2]LISTINO IT-EN-FR-ES'!$A$1:$DZ$10000,Z$1,FALSE),$K14*$P14*VLOOKUP($S14,[2]PERCENTUALI!$A$1:$AZ$1000,Z$2,FALSE)/(Z$4)),"")</f>
        <v>0</v>
      </c>
      <c r="AA14" s="366">
        <f>IF($Q14&lt;&gt;"",IF($S14="",$K14*VLOOKUP($I14,'[2]LISTINO IT-EN-FR-ES'!$A$1:$DZ$10000,AA$1,FALSE),$K14*$P14*VLOOKUP($S14,[2]PERCENTUALI!$A$1:$AZ$1000,AA$2,FALSE)),"")</f>
        <v>0</v>
      </c>
      <c r="AB14" s="367">
        <f>IF($Q14&lt;&gt;"",IF($S14="",$K14*VLOOKUP($I14,'[2]LISTINO IT-EN-FR-ES'!$A$1:$DZ$10000,AB$1,FALSE),$K14*$P14*VLOOKUP($S14,[2]PERCENTUALI!$A$1:$AZ$1000,AB$2,FALSE)/(AB$4)),"")</f>
        <v>0</v>
      </c>
      <c r="AC14" s="366">
        <f>IF($Q14&lt;&gt;"",IF($S14="",$K14*VLOOKUP($I14,'[2]LISTINO IT-EN-FR-ES'!$A$1:$DZ$10000,AC$1,FALSE),$K14*$P14*VLOOKUP($S14,[2]PERCENTUALI!$A$1:$AZ$1000,AC$2,FALSE)),"")</f>
        <v>0</v>
      </c>
      <c r="AD14" s="367">
        <f>IF($Q14&lt;&gt;"",IF($S14="",$K14*VLOOKUP($I14,'[2]LISTINO IT-EN-FR-ES'!$A$1:$DZ$10000,AD$1,FALSE),$K14*$P14*VLOOKUP($S14,[2]PERCENTUALI!$A$1:$AZ$1000,AD$2,FALSE)/(AD$4)),"")</f>
        <v>0</v>
      </c>
      <c r="AE14" s="366">
        <f>IF($Q14&lt;&gt;"",IF($S14="",$K14*VLOOKUP($I14,'[2]LISTINO IT-EN-FR-ES'!$A$1:$DZ$10000,AE$1,FALSE),$K14*$P14*VLOOKUP($S14,[2]PERCENTUALI!$A$1:$AZ$1000,AE$2,FALSE)),"")</f>
        <v>0</v>
      </c>
      <c r="AF14" s="367">
        <f>IF($Q14&lt;&gt;"",IF($S14="",$K14*VLOOKUP($I14,'[2]LISTINO IT-EN-FR-ES'!$A$1:$DZ$10000,AF$1,FALSE),$K14*$P14*VLOOKUP($S14,[2]PERCENTUALI!$A$1:$AZ$1000,AF$2,FALSE)/(AF$4)),"")</f>
        <v>0</v>
      </c>
      <c r="AG14" s="366">
        <f>IF($Q14&lt;&gt;"",IF($S14="",$K14*VLOOKUP($I14,'[2]LISTINO IT-EN-FR-ES'!$A$1:$DZ$10000,AG$1,FALSE),$K14*$P14*VLOOKUP($S14,[2]PERCENTUALI!$A$1:$AZ$1000,AG$2,FALSE)),"")</f>
        <v>0</v>
      </c>
      <c r="AH14" s="367">
        <f>IF($Q14&lt;&gt;"",IF($S14="",$K14*VLOOKUP($I14,'[2]LISTINO IT-EN-FR-ES'!$A$1:$DZ$10000,AH$1,FALSE),$K14*$P14*VLOOKUP($S14,[2]PERCENTUALI!$A$1:$AZ$1000,AH$2,FALSE)/(AH$4)),"")</f>
        <v>0</v>
      </c>
      <c r="AI14" s="366">
        <f>IF($Q14&lt;&gt;"",IF($S14="",$K14*VLOOKUP($I14,'[2]LISTINO IT-EN-FR-ES'!$A$1:$DZ$10000,AI$1,FALSE),$K14*$P14*VLOOKUP($S14,[2]PERCENTUALI!$A$1:$AZ$1000,AI$2,FALSE)),"")</f>
        <v>0</v>
      </c>
      <c r="AJ14" s="367">
        <f>IF($Q14&lt;&gt;"",IF($S14="",$K14*VLOOKUP($I14,'[2]LISTINO IT-EN-FR-ES'!$A$1:$DZ$10000,AJ$1,FALSE),$K14*$P14*VLOOKUP($S14,[2]PERCENTUALI!$A$1:$AZ$1000,AJ$2,FALSE)/(AJ$4)),"")</f>
        <v>0</v>
      </c>
      <c r="AK14" s="366">
        <f>IF($Q14&lt;&gt;"",IF($S14="",$K14*VLOOKUP($I14,'[2]LISTINO IT-EN-FR-ES'!$A$1:$DZ$10000,AK$1,FALSE),$K14*$P14*VLOOKUP($S14,[2]PERCENTUALI!$A$1:$AZ$1000,AK$2,FALSE)),"")</f>
        <v>0</v>
      </c>
      <c r="AL14" s="367">
        <f>IF($Q14&lt;&gt;"",IF($S14="",$K14*VLOOKUP($I14,'[2]LISTINO IT-EN-FR-ES'!$A$1:$DZ$10000,AL$1,FALSE),$K14*$P14*VLOOKUP($S14,[2]PERCENTUALI!$A$1:$AZ$1000,AL$2,FALSE)/(AL$4)),"")</f>
        <v>0</v>
      </c>
      <c r="AM14" s="366">
        <f>IF($Q14&lt;&gt;"",IF($S14="",$K14*VLOOKUP($I14,'[2]LISTINO IT-EN-FR-ES'!$A$1:$DZ$10000,AM$1,FALSE),$K14*$P14*VLOOKUP($S14,[2]PERCENTUALI!$A$1:$AZ$1000,AM$2,FALSE)),"")</f>
        <v>0</v>
      </c>
      <c r="AN14" s="367">
        <f>IF($Q14&lt;&gt;"",IF($S14="",$K14*VLOOKUP($I14,'[2]LISTINO IT-EN-FR-ES'!$A$1:$DZ$10000,AN$1,FALSE),$K14*$P14*VLOOKUP($S14,[2]PERCENTUALI!$A$1:$AZ$1000,AN$2,FALSE)/(AN$4)),"")</f>
        <v>0</v>
      </c>
      <c r="AO14" s="366">
        <f>IF($Q14&lt;&gt;"",IF($S14="",$K14*VLOOKUP($I14,'[2]LISTINO IT-EN-FR-ES'!$A$1:$DZ$10000,AO$1,FALSE),$K14*$P14*VLOOKUP($S14,[2]PERCENTUALI!$A$1:$AZ$1000,AO$2,FALSE)),"")</f>
        <v>0</v>
      </c>
      <c r="AP14" s="367">
        <f>IF($Q14&lt;&gt;"",IF($S14="",$K14*VLOOKUP($I14,'[2]LISTINO IT-EN-FR-ES'!$A$1:$DZ$10000,AP$1,FALSE),$K14*$P14*VLOOKUP($S14,[2]PERCENTUALI!$A$1:$AZ$1000,AP$2,FALSE)/(AP$4)),"")</f>
        <v>0</v>
      </c>
      <c r="AQ14" s="366">
        <f>IF($Q14&lt;&gt;"",IF($S14="",$K14*VLOOKUP($I14,'[2]LISTINO IT-EN-FR-ES'!$A$1:$DZ$10000,AQ$1,FALSE),$K14*$P14*VLOOKUP($S14,[2]PERCENTUALI!$A$1:$AZ$1000,AQ$2,FALSE)),"")</f>
        <v>0</v>
      </c>
      <c r="AR14" s="367">
        <f>IF($Q14&lt;&gt;"",IF($S14="",$K14*VLOOKUP($I14,'[2]LISTINO IT-EN-FR-ES'!$A$1:$DZ$10000,AR$1,FALSE),$K14*$P14*VLOOKUP($S14,[2]PERCENTUALI!$A$1:$AZ$1000,AR$2,FALSE)/(AR$4)),"")</f>
        <v>0</v>
      </c>
      <c r="AS14" s="366">
        <f>IF($Q14&lt;&gt;"",IF($S14="",$K14*VLOOKUP($I14,'[2]LISTINO IT-EN-FR-ES'!$A$1:$DZ$10000,AS$1,FALSE),$K14*$P14*VLOOKUP($S14,[2]PERCENTUALI!$A$1:$AZ$1000,AS$2,FALSE)),"")</f>
        <v>0</v>
      </c>
      <c r="AT14" s="367">
        <f>IF($Q14&lt;&gt;"",IF($S14="",$K14*VLOOKUP($I14,'[2]LISTINO IT-EN-FR-ES'!$A$1:$DZ$10000,AT$1,FALSE),$K14*$P14*VLOOKUP($S14,[2]PERCENTUALI!$A$1:$AZ$1000,AT$2,FALSE)/(AT$4)),"")</f>
        <v>0</v>
      </c>
      <c r="AU14" s="366">
        <f>IF($Q14&lt;&gt;"",IF($S14="",$K14*VLOOKUP($I14,'[2]LISTINO IT-EN-FR-ES'!$A$1:$DZ$10000,AU$1,FALSE),$K14*$P14*VLOOKUP($S14,[2]PERCENTUALI!$A$1:$AZ$1000,AU$2,FALSE)),"")</f>
        <v>0</v>
      </c>
      <c r="AV14" s="367">
        <f>IF($Q14&lt;&gt;"",IF($S14="",$K14*VLOOKUP($I14,'[2]LISTINO IT-EN-FR-ES'!$A$1:$DZ$10000,AV$1,FALSE),$K14*$P14*VLOOKUP($S14,[2]PERCENTUALI!$A$1:$AZ$1000,AV$2,FALSE)/(AV$4)),"")</f>
        <v>0</v>
      </c>
      <c r="AW14" s="366">
        <f>IF($Q14&lt;&gt;"",IF($S14="",$K14*VLOOKUP($I14,'[2]LISTINO IT-EN-FR-ES'!$A$1:$DZ$10000,AW$1,FALSE),$K14*$P14*VLOOKUP($S14,[2]PERCENTUALI!$A$1:$AZ$1000,AW$2,FALSE)),"")</f>
        <v>0</v>
      </c>
      <c r="AX14" s="367">
        <f>IF($Q14&lt;&gt;"",IF($S14="",$K14*VLOOKUP($I14,'[2]LISTINO IT-EN-FR-ES'!$A$1:$DZ$10000,AX$1,FALSE),$K14*$P14*VLOOKUP($S14,[2]PERCENTUALI!$A$1:$AZ$1000,AX$2,FALSE)/(AX$4)),"")</f>
        <v>0</v>
      </c>
      <c r="AY14" s="366">
        <f>IF($Q14&lt;&gt;"",IF($S14="",$K14*VLOOKUP($I14,'[2]LISTINO IT-EN-FR-ES'!$A$1:$DZ$10000,AY$1,FALSE),$K14*$P14*VLOOKUP($S14,[2]PERCENTUALI!$A$1:$AZ$1000,AY$2,FALSE)),"")</f>
        <v>0</v>
      </c>
      <c r="AZ14" s="367">
        <f>IF($Q14&lt;&gt;"",IF($S14="",$K14*VLOOKUP($I14,'[2]LISTINO IT-EN-FR-ES'!$A$1:$DZ$10000,AZ$1,FALSE),$K14*$P14*VLOOKUP($S14,[2]PERCENTUALI!$A$1:$AZ$1000,AZ$2,FALSE)/(AZ$4)),"")</f>
        <v>0</v>
      </c>
      <c r="BA14" s="366">
        <f>IF($Q14&lt;&gt;"",IF($S14="",$K14*VLOOKUP($I14,'[2]LISTINO IT-EN-FR-ES'!$A$1:$DZ$10000,BA$1,FALSE),$K14*$P14*VLOOKUP($S14,[2]PERCENTUALI!$A$1:$AZ$1000,BA$2,FALSE)),"")</f>
        <v>0</v>
      </c>
      <c r="BB14" s="367">
        <f>IF($Q14&lt;&gt;"",IF($S14="",$K14*VLOOKUP($I14,'[2]LISTINO IT-EN-FR-ES'!$A$1:$DZ$10000,BB$1,FALSE),$K14*$P14*VLOOKUP($S14,[2]PERCENTUALI!$A$1:$AZ$1000,BB$2,FALSE)/(BB$4)),"")</f>
        <v>0</v>
      </c>
      <c r="BC14" s="366">
        <f>IF($Q14&lt;&gt;"",IF($S14="",$K14*VLOOKUP($I14,'[2]LISTINO IT-EN-FR-ES'!$A$1:$DZ$10000,BC$1,FALSE),$K14*$P14*VLOOKUP($S14,[2]PERCENTUALI!$A$1:$AZ$1000,BC$2,FALSE)),"")</f>
        <v>0</v>
      </c>
      <c r="BD14" s="367">
        <f>IF($Q14&lt;&gt;"",IF($S14="",$K14*VLOOKUP($I14,'[2]LISTINO IT-EN-FR-ES'!$A$1:$DZ$10000,BD$1,FALSE),$K14*$P14*VLOOKUP($S14,[2]PERCENTUALI!$A$1:$AZ$1000,BD$2,FALSE)/(BD$4)),"")</f>
        <v>0</v>
      </c>
      <c r="BE14" s="366">
        <f>IF($Q14&lt;&gt;"",IF($S14="",$K14*VLOOKUP($I14,'[2]LISTINO IT-EN-FR-ES'!$A$1:$DZ$10000,BE$1,FALSE),$K14*$P14*VLOOKUP($S14,[2]PERCENTUALI!$A$1:$AZ$1000,BE$2,FALSE)),"")</f>
        <v>23360.380376857127</v>
      </c>
      <c r="BF14" s="367">
        <f>IF($Q14&lt;&gt;"",IF($S14="",$K14*VLOOKUP($I14,'[2]LISTINO IT-EN-FR-ES'!$A$1:$DZ$10000,BF$1,FALSE),$K14*$P14*VLOOKUP($S14,[2]PERCENTUALI!$A$1:$AZ$1000,BF$2,FALSE)/(BF$4)),"")</f>
        <v>305.36444937068137</v>
      </c>
      <c r="BG14" s="366">
        <f>IF($Q14&lt;&gt;"",IF($S14="",$K14*VLOOKUP($I14,'[2]LISTINO IT-EN-FR-ES'!$A$1:$DZ$10000,BG$1,FALSE),$K14*$P14*VLOOKUP($S14,[2]PERCENTUALI!$A$1:$AZ$1000,BG$2,FALSE)),"")</f>
        <v>5068.9423291428629</v>
      </c>
      <c r="BH14" s="366">
        <f>IF($Q14&lt;&gt;"",IF($S14="",$K14*VLOOKUP($I14,'[2]LISTINO IT-EN-FR-ES'!$A$1:$DZ$10000,BH$1,FALSE),$K14*$P14*VLOOKUP($S14,[2]PERCENTUALI!$A$1:$AZ$1000,BH$2,FALSE)),"")</f>
        <v>0</v>
      </c>
      <c r="BI14" s="367">
        <f>IF($Q14&lt;&gt;"",IF($S14="",$K14*VLOOKUP($I14,'[2]LISTINO IT-EN-FR-ES'!$A$1:$DZ$10000,BI$1,FALSE),$K14*$P14*VLOOKUP($S14,[2]PERCENTUALI!$A$1:$AZ$1000,BI$2,FALSE)/(BI$4)),"")</f>
        <v>0</v>
      </c>
      <c r="BJ14" s="366">
        <f>IF($Q14&lt;&gt;"",IF($S14="",$K14*VLOOKUP($I14,'[2]LISTINO IT-EN-FR-ES'!$A$1:$DZ$10000,BJ$1,FALSE),$K14*$P14*VLOOKUP($S14,[2]PERCENTUALI!$A$1:$AZ$1000,BJ$2,FALSE)),"")</f>
        <v>0</v>
      </c>
      <c r="BK14" s="366">
        <f>IF($Q14&lt;&gt;"",IF($S14="",$K14*VLOOKUP($I14,'[2]LISTINO IT-EN-FR-ES'!$A$1:$DZ$10000,BK$1,FALSE),$K14*$P14*VLOOKUP($S14,[2]PERCENTUALI!$A$1:$AZ$1000,BK$2,FALSE)),"")</f>
        <v>0</v>
      </c>
      <c r="BL14" s="366">
        <f>IF($Q14&lt;&gt;"",IF($S14="",$K14*VLOOKUP($I14,'[2]LISTINO IT-EN-FR-ES'!$A$1:$DZ$10000,BL$1,FALSE),$K14*$P14*VLOOKUP($S14,[2]PERCENTUALI!$A$1:$AZ$1000,BL$2,FALSE)),"")</f>
        <v>0</v>
      </c>
      <c r="BM14" s="366">
        <f>IF($Q14&lt;&gt;"",IF($S14="",$K14*VLOOKUP($I14,'[2]LISTINO IT-EN-FR-ES'!$A$1:$DZ$10000,BM$1,FALSE),$K14*$P14*VLOOKUP($S14,[2]PERCENTUALI!$A$1:$AZ$1000,BM$2,FALSE)),"")</f>
        <v>0</v>
      </c>
      <c r="BN14" s="367">
        <f>IF($Q14&lt;&gt;"",IF($S14="",$K14*VLOOKUP($I14,'[2]LISTINO IT-EN-FR-ES'!$A$1:$DZ$10000,BN$1,FALSE),$K14*$P14*VLOOKUP($S14,[2]PERCENTUALI!$A$1:$AZ$1000,BN$2,FALSE)/(BN$4)),"")</f>
        <v>0</v>
      </c>
      <c r="BO14" s="366">
        <f>IF($Q14&lt;&gt;"",IF($S14="",$K14*VLOOKUP($I14,'[2]LISTINO IT-EN-FR-ES'!$A$1:$DZ$10000,BO$1,FALSE),$K14*$P14*VLOOKUP($S14,[2]PERCENTUALI!$A$1:$AZ$1000,BO$2,FALSE)),"")</f>
        <v>0</v>
      </c>
      <c r="BP14" s="367">
        <f>IF($Q14&lt;&gt;"",IF($S14="",$K14*VLOOKUP($I14,'[2]LISTINO IT-EN-FR-ES'!$A$1:$DZ$10000,BP$1,FALSE),$K14*$P14*VLOOKUP($S14,[2]PERCENTUALI!$A$1:$AZ$1000,BP$2,FALSE)/(BP$4)),"")</f>
        <v>0</v>
      </c>
      <c r="BQ14" s="366">
        <f>IF($Q14&lt;&gt;"",IF($S14="",$K14*VLOOKUP($I14,'[2]LISTINO IT-EN-FR-ES'!$A$1:$DZ$10000,BQ$1,FALSE),$K14*$P14*VLOOKUP($S14,[2]PERCENTUALI!$A$1:$AZ$1000,BQ$2,FALSE)),"")</f>
        <v>0</v>
      </c>
      <c r="BR14" s="367">
        <f>IF($Q14&lt;&gt;"",IF($S14="",$K14*VLOOKUP($I14,'[2]LISTINO IT-EN-FR-ES'!$A$1:$DZ$10000,BR$1,FALSE),$K14*$P14*VLOOKUP($S14,[2]PERCENTUALI!$A$1:$AZ$1000,BR$2,FALSE)/(BR$4)),"")</f>
        <v>0</v>
      </c>
      <c r="BS14" s="366">
        <f>IF($Q14&lt;&gt;"",IF($S14="",$K14*VLOOKUP($I14,'[2]LISTINO IT-EN-FR-ES'!$A$1:$DZ$10000,BS$1,FALSE),$K14*$P14*VLOOKUP($S14,[2]PERCENTUALI!$A$1:$AZ$1000,BS$2,FALSE)),"")</f>
        <v>0</v>
      </c>
      <c r="BT14" s="367">
        <f>IF($Q14&lt;&gt;"",IF($S14="",$K14*VLOOKUP($I14,'[2]LISTINO IT-EN-FR-ES'!$A$1:$DZ$10000,BT$1,FALSE),$K14*$P14*VLOOKUP($S14,[2]PERCENTUALI!$A$1:$AZ$1000,BT$2,FALSE)/(BT$4)),"")</f>
        <v>0</v>
      </c>
      <c r="BU14" s="366">
        <f>IF($Q14&lt;&gt;"",IF($S14="",$K14*VLOOKUP($I14,'[2]LISTINO IT-EN-FR-ES'!$A$1:$DZ$10000,BU$1,FALSE),$K14*$P14*VLOOKUP($S14,[2]PERCENTUALI!$A$1:$AZ$1000,BU$2,FALSE)),"")</f>
        <v>0</v>
      </c>
      <c r="BV14" s="367">
        <f>IF($Q14&lt;&gt;"",IF($S14="",$K14*VLOOKUP($I14,'[2]LISTINO IT-EN-FR-ES'!$A$1:$DZ$10000,BV$1,FALSE),$K14*$P14*VLOOKUP($S14,[2]PERCENTUALI!$A$1:$AZ$1000,BV$2,FALSE)/(BV$4)),"")</f>
        <v>0</v>
      </c>
      <c r="BW14" s="366">
        <f>IF($Q14&lt;&gt;"",IF($S14="",$K14*VLOOKUP($I14,'[2]LISTINO IT-EN-FR-ES'!$A$1:$DZ$10000,BW$1,FALSE),$K14*$P14*VLOOKUP($S14,[2]PERCENTUALI!$A$1:$AZ$1000,BW$2,FALSE)),"")</f>
        <v>0</v>
      </c>
      <c r="BX14" s="366">
        <f>IF($Q14&lt;&gt;"",IF($S14="",$K14*VLOOKUP($I14,'[2]LISTINO IT-EN-FR-ES'!$A$1:$DZ$10000,BX$1,FALSE),$K14*$P14*VLOOKUP($S14,[2]PERCENTUALI!$A$1:$AZ$1000,BX$2,FALSE)),"")</f>
        <v>0</v>
      </c>
      <c r="BY14" s="366">
        <f>IF($Q14&lt;&gt;"",IF($S14="",$K14*VLOOKUP($I14,'[2]LISTINO IT-EN-FR-ES'!$A$1:$DZ$10000,BY$1,FALSE),$K14*$P14*VLOOKUP($S14,[2]PERCENTUALI!$A$1:$AZ$1000,BY$2,FALSE)),"")</f>
        <v>0</v>
      </c>
      <c r="BZ14" s="366">
        <f>IF($Q14&lt;&gt;"",IF($S14="",$K14*VLOOKUP($I14,'[2]LISTINO IT-EN-FR-ES'!$A$1:$DZ$10000,BZ$1,FALSE),$K14*$P14*VLOOKUP($S14,[2]PERCENTUALI!$A$1:$AZ$1000,BZ$2,FALSE)),"")</f>
        <v>0</v>
      </c>
      <c r="CA14" s="366">
        <f>IF($Q14&lt;&gt;"",IF($S14="",$K14*VLOOKUP($I14,'[2]LISTINO IT-EN-FR-ES'!$A$1:$DZ$10000,CA$1,FALSE),$K14*$P14*VLOOKUP($S14,[2]PERCENTUALI!$A$1:$AZ$1000,CA$2,FALSE)),"")</f>
        <v>0</v>
      </c>
      <c r="CB14" s="366">
        <f>IF($Q14&lt;&gt;"",IF($S14="",$K14*VLOOKUP($I14,'[2]LISTINO IT-EN-FR-ES'!$A$1:$DZ$10000,CB$1,FALSE),$K14*$P14*VLOOKUP($S14,[2]PERCENTUALI!$A$1:$AZ$1000,CB$2,FALSE)),"")</f>
        <v>0</v>
      </c>
      <c r="CC14" s="366">
        <f>IF($Q14&lt;&gt;"",IF($S14="",$K14*VLOOKUP($I14,'[2]LISTINO IT-EN-FR-ES'!$A$1:$DZ$10000,CC$1,FALSE),$K14*$P14*VLOOKUP($S14,[2]PERCENTUALI!$A$1:$AZ$1000,CC$2,FALSE)),"")</f>
        <v>0</v>
      </c>
    </row>
    <row r="15" spans="1:81" hidden="1" outlineLevel="1" x14ac:dyDescent="0.2">
      <c r="A15" s="327"/>
      <c r="B15" s="328">
        <v>0</v>
      </c>
      <c r="C15" s="328">
        <v>40</v>
      </c>
      <c r="D15" s="328">
        <v>10</v>
      </c>
      <c r="E15" s="327"/>
      <c r="F15" s="329"/>
      <c r="G15" s="330" t="s">
        <v>7</v>
      </c>
      <c r="H15" s="327" t="s">
        <v>291</v>
      </c>
      <c r="I15" s="331" t="s">
        <v>7</v>
      </c>
      <c r="J15" s="332" t="s">
        <v>298</v>
      </c>
      <c r="K15" s="333"/>
      <c r="L15" s="334"/>
      <c r="M15" s="335"/>
      <c r="N15" s="335" t="s">
        <v>7</v>
      </c>
      <c r="O15" s="336"/>
      <c r="P15" s="336"/>
      <c r="Q15" s="336"/>
      <c r="R15" s="337"/>
      <c r="S15" s="351"/>
      <c r="T15" s="315"/>
    </row>
    <row r="16" spans="1:81" collapsed="1" x14ac:dyDescent="0.2">
      <c r="A16" s="327"/>
      <c r="B16" s="328"/>
      <c r="C16" s="328"/>
      <c r="D16" s="328"/>
      <c r="E16" s="327"/>
      <c r="F16" s="329"/>
      <c r="G16" s="330"/>
      <c r="H16" s="327"/>
      <c r="I16" s="331"/>
      <c r="J16" s="332"/>
      <c r="K16" s="333"/>
      <c r="L16" s="334"/>
      <c r="M16" s="335"/>
      <c r="N16" s="335"/>
      <c r="O16" s="336"/>
      <c r="P16" s="336"/>
      <c r="Q16" s="336"/>
      <c r="R16" s="337"/>
      <c r="S16" s="351"/>
      <c r="T16" s="315"/>
    </row>
    <row r="17" spans="1:81" x14ac:dyDescent="0.2">
      <c r="A17" s="327"/>
      <c r="B17" s="328"/>
      <c r="C17" s="328"/>
      <c r="D17" s="328"/>
      <c r="E17" s="327"/>
      <c r="F17" s="329"/>
      <c r="G17" s="330"/>
      <c r="H17" s="327"/>
      <c r="I17" s="331"/>
      <c r="J17" s="332"/>
      <c r="K17" s="333"/>
      <c r="L17" s="334"/>
      <c r="M17" s="335"/>
      <c r="N17" s="335"/>
      <c r="O17" s="336"/>
      <c r="P17" s="336"/>
      <c r="Q17" s="336"/>
      <c r="R17" s="337"/>
      <c r="S17" s="351"/>
      <c r="T17" s="315"/>
      <c r="U17" s="339">
        <f>V17+W17+Y17+AA17+AC17+AE17+AG17+AI17+AK17+AM17+AO17+AQ17+AS17+AU17+AW17+AY17+BA17+BC17+BE17+BG17+BH17+BJ17+BK17+BL17+BM17+BO17+BQ17+BS17+BU17+BW17+BX17+BY17+BZ17+CA17+CB17+CC17</f>
        <v>17223.470769840649</v>
      </c>
      <c r="V17" s="339">
        <f>V18</f>
        <v>0</v>
      </c>
      <c r="W17" s="339">
        <f>X17*X$4</f>
        <v>0</v>
      </c>
      <c r="X17" s="340">
        <f>X18</f>
        <v>0</v>
      </c>
      <c r="Y17" s="339">
        <f>Z17*Z$4</f>
        <v>0</v>
      </c>
      <c r="Z17" s="340">
        <f>Z18</f>
        <v>0</v>
      </c>
      <c r="AA17" s="339">
        <f>AB17*AB$4</f>
        <v>0</v>
      </c>
      <c r="AB17" s="340">
        <f>AB18</f>
        <v>0</v>
      </c>
      <c r="AC17" s="339">
        <f>AD17*AD$4</f>
        <v>0</v>
      </c>
      <c r="AD17" s="340">
        <f>AD18</f>
        <v>0</v>
      </c>
      <c r="AE17" s="339">
        <f>AF17*AF$4</f>
        <v>0</v>
      </c>
      <c r="AF17" s="340">
        <f>AF18</f>
        <v>0</v>
      </c>
      <c r="AG17" s="339">
        <f>AH17*AH$4</f>
        <v>0</v>
      </c>
      <c r="AH17" s="340">
        <f>AH18</f>
        <v>0</v>
      </c>
      <c r="AI17" s="339">
        <f>AJ17*AJ$4</f>
        <v>0</v>
      </c>
      <c r="AJ17" s="340">
        <f>AJ18</f>
        <v>0</v>
      </c>
      <c r="AK17" s="339">
        <f>AL17*AL$4</f>
        <v>0</v>
      </c>
      <c r="AL17" s="340">
        <f>AL18</f>
        <v>0</v>
      </c>
      <c r="AM17" s="339">
        <f>AN17*AN$4</f>
        <v>0</v>
      </c>
      <c r="AN17" s="340">
        <f>AN18</f>
        <v>0</v>
      </c>
      <c r="AO17" s="339">
        <f>AP17*AP$4</f>
        <v>0</v>
      </c>
      <c r="AP17" s="340">
        <f>AP18</f>
        <v>0</v>
      </c>
      <c r="AQ17" s="339">
        <f>AR17*AR$4</f>
        <v>0</v>
      </c>
      <c r="AR17" s="340">
        <f>AR18</f>
        <v>0</v>
      </c>
      <c r="AS17" s="339">
        <f>AT17*AT$4</f>
        <v>0</v>
      </c>
      <c r="AT17" s="340">
        <f>AT18</f>
        <v>0</v>
      </c>
      <c r="AU17" s="339">
        <f>AV17*AV$4</f>
        <v>0</v>
      </c>
      <c r="AV17" s="340">
        <f>AV18</f>
        <v>0</v>
      </c>
      <c r="AW17" s="339">
        <f>AX17*AX$4</f>
        <v>0</v>
      </c>
      <c r="AX17" s="340">
        <f>AX18</f>
        <v>0</v>
      </c>
      <c r="AY17" s="339">
        <f>AZ17*AZ$4</f>
        <v>0</v>
      </c>
      <c r="AZ17" s="340">
        <f>AZ18</f>
        <v>0</v>
      </c>
      <c r="BA17" s="339">
        <f>BB17*BB$4</f>
        <v>0</v>
      </c>
      <c r="BB17" s="340">
        <f>BB18</f>
        <v>0</v>
      </c>
      <c r="BC17" s="339">
        <f>BD17*BD$4</f>
        <v>0</v>
      </c>
      <c r="BD17" s="340">
        <f>BD18</f>
        <v>0</v>
      </c>
      <c r="BE17" s="339">
        <f>BF17*BF$4</f>
        <v>0</v>
      </c>
      <c r="BF17" s="340">
        <f>BF18</f>
        <v>0</v>
      </c>
      <c r="BG17" s="339">
        <f>BG18</f>
        <v>0</v>
      </c>
      <c r="BH17" s="339">
        <f>BI17*BI$4</f>
        <v>17223.470769840649</v>
      </c>
      <c r="BI17" s="340">
        <f>BI18</f>
        <v>506.57266970119559</v>
      </c>
      <c r="BJ17" s="339">
        <f>BJ18</f>
        <v>0</v>
      </c>
      <c r="BK17" s="339">
        <f>BK18</f>
        <v>0</v>
      </c>
      <c r="BL17" s="339">
        <f>BL18</f>
        <v>0</v>
      </c>
      <c r="BM17" s="339">
        <f>BN17*BN$4</f>
        <v>0</v>
      </c>
      <c r="BN17" s="340">
        <f>BN18</f>
        <v>0</v>
      </c>
      <c r="BO17" s="339">
        <f>BP17*BP$4</f>
        <v>0</v>
      </c>
      <c r="BP17" s="340">
        <f>BP18</f>
        <v>0</v>
      </c>
      <c r="BQ17" s="339">
        <f>BR17*BR$4</f>
        <v>0</v>
      </c>
      <c r="BR17" s="340">
        <f>BR18</f>
        <v>0</v>
      </c>
      <c r="BS17" s="339">
        <f>BT17*BT$4</f>
        <v>0</v>
      </c>
      <c r="BT17" s="340">
        <f>BT18</f>
        <v>0</v>
      </c>
      <c r="BU17" s="339">
        <f>BV17*BV$4</f>
        <v>0</v>
      </c>
      <c r="BV17" s="340">
        <f t="shared" ref="BV17:CC17" si="2">BV18</f>
        <v>0</v>
      </c>
      <c r="BW17" s="339">
        <f t="shared" si="2"/>
        <v>0</v>
      </c>
      <c r="BX17" s="339">
        <f t="shared" si="2"/>
        <v>0</v>
      </c>
      <c r="BY17" s="339">
        <f t="shared" si="2"/>
        <v>0</v>
      </c>
      <c r="BZ17" s="339">
        <f t="shared" si="2"/>
        <v>0</v>
      </c>
      <c r="CA17" s="339">
        <f t="shared" si="2"/>
        <v>0</v>
      </c>
      <c r="CB17" s="339">
        <f t="shared" si="2"/>
        <v>0</v>
      </c>
      <c r="CC17" s="339">
        <f t="shared" si="2"/>
        <v>0</v>
      </c>
    </row>
    <row r="18" spans="1:81" x14ac:dyDescent="0.2">
      <c r="A18" s="341" t="s">
        <v>299</v>
      </c>
      <c r="B18" s="341">
        <v>1</v>
      </c>
      <c r="C18" s="341">
        <v>40</v>
      </c>
      <c r="D18" s="341">
        <v>20</v>
      </c>
      <c r="E18" s="341"/>
      <c r="F18" s="343" t="s">
        <v>300</v>
      </c>
      <c r="G18" s="344" t="s">
        <v>7</v>
      </c>
      <c r="H18" s="341" t="s">
        <v>6</v>
      </c>
      <c r="I18" s="345" t="s">
        <v>7</v>
      </c>
      <c r="J18" s="346" t="s">
        <v>298</v>
      </c>
      <c r="K18" s="347">
        <v>1</v>
      </c>
      <c r="L18" s="348">
        <f>SUM(N19:N23)</f>
        <v>0</v>
      </c>
      <c r="M18" s="368"/>
      <c r="N18" s="349" t="s">
        <v>7</v>
      </c>
      <c r="O18" s="350">
        <f>SUM(Q19:Q23)</f>
        <v>17223.470769840649</v>
      </c>
      <c r="P18" s="368"/>
      <c r="Q18" s="368"/>
      <c r="R18" s="337"/>
      <c r="S18" s="351"/>
      <c r="T18" s="352">
        <f>O18-U18</f>
        <v>0</v>
      </c>
      <c r="U18" s="339">
        <f>V18+W18+Y18+AA18+AC18+AE18+AG18+AI18+AK18+AM18+AO18+AQ18+AS18+AU18+AW18+AY18+BA18+BC18+BE18+BG18+BH18+BJ18+BK18+BL18+BM18+BO18+BQ18+BS18+BU18+BW18+BX18+BY18+BZ18+CA18+CB18+CC18</f>
        <v>17223.470769840649</v>
      </c>
      <c r="V18" s="339">
        <f t="shared" ref="V18:CC18" si="3">SUM(V19:V23)</f>
        <v>0</v>
      </c>
      <c r="W18" s="339">
        <f t="shared" si="3"/>
        <v>0</v>
      </c>
      <c r="X18" s="340">
        <f t="shared" si="3"/>
        <v>0</v>
      </c>
      <c r="Y18" s="339">
        <f t="shared" si="3"/>
        <v>0</v>
      </c>
      <c r="Z18" s="340">
        <f t="shared" si="3"/>
        <v>0</v>
      </c>
      <c r="AA18" s="339">
        <f t="shared" si="3"/>
        <v>0</v>
      </c>
      <c r="AB18" s="340">
        <f t="shared" si="3"/>
        <v>0</v>
      </c>
      <c r="AC18" s="339">
        <f t="shared" si="3"/>
        <v>0</v>
      </c>
      <c r="AD18" s="340">
        <f t="shared" si="3"/>
        <v>0</v>
      </c>
      <c r="AE18" s="339">
        <f t="shared" si="3"/>
        <v>0</v>
      </c>
      <c r="AF18" s="340">
        <f t="shared" si="3"/>
        <v>0</v>
      </c>
      <c r="AG18" s="339">
        <f t="shared" si="3"/>
        <v>0</v>
      </c>
      <c r="AH18" s="340">
        <f t="shared" si="3"/>
        <v>0</v>
      </c>
      <c r="AI18" s="339">
        <f t="shared" si="3"/>
        <v>0</v>
      </c>
      <c r="AJ18" s="340">
        <f t="shared" si="3"/>
        <v>0</v>
      </c>
      <c r="AK18" s="339">
        <f t="shared" si="3"/>
        <v>0</v>
      </c>
      <c r="AL18" s="340">
        <f t="shared" si="3"/>
        <v>0</v>
      </c>
      <c r="AM18" s="339">
        <f t="shared" si="3"/>
        <v>0</v>
      </c>
      <c r="AN18" s="340">
        <f t="shared" si="3"/>
        <v>0</v>
      </c>
      <c r="AO18" s="339">
        <f t="shared" si="3"/>
        <v>0</v>
      </c>
      <c r="AP18" s="340">
        <f t="shared" si="3"/>
        <v>0</v>
      </c>
      <c r="AQ18" s="339">
        <f t="shared" si="3"/>
        <v>0</v>
      </c>
      <c r="AR18" s="340">
        <f t="shared" si="3"/>
        <v>0</v>
      </c>
      <c r="AS18" s="339">
        <f t="shared" si="3"/>
        <v>0</v>
      </c>
      <c r="AT18" s="340">
        <f t="shared" si="3"/>
        <v>0</v>
      </c>
      <c r="AU18" s="339">
        <f t="shared" si="3"/>
        <v>0</v>
      </c>
      <c r="AV18" s="340">
        <f t="shared" si="3"/>
        <v>0</v>
      </c>
      <c r="AW18" s="339">
        <f t="shared" si="3"/>
        <v>0</v>
      </c>
      <c r="AX18" s="340">
        <f t="shared" si="3"/>
        <v>0</v>
      </c>
      <c r="AY18" s="339">
        <f t="shared" si="3"/>
        <v>0</v>
      </c>
      <c r="AZ18" s="340">
        <f t="shared" si="3"/>
        <v>0</v>
      </c>
      <c r="BA18" s="339">
        <f t="shared" si="3"/>
        <v>0</v>
      </c>
      <c r="BB18" s="340">
        <f t="shared" si="3"/>
        <v>0</v>
      </c>
      <c r="BC18" s="339">
        <f t="shared" si="3"/>
        <v>0</v>
      </c>
      <c r="BD18" s="340">
        <f t="shared" si="3"/>
        <v>0</v>
      </c>
      <c r="BE18" s="339">
        <f t="shared" si="3"/>
        <v>0</v>
      </c>
      <c r="BF18" s="340">
        <f t="shared" si="3"/>
        <v>0</v>
      </c>
      <c r="BG18" s="339">
        <f t="shared" si="3"/>
        <v>0</v>
      </c>
      <c r="BH18" s="339">
        <f t="shared" si="3"/>
        <v>17223.470769840649</v>
      </c>
      <c r="BI18" s="340">
        <f t="shared" si="3"/>
        <v>506.57266970119559</v>
      </c>
      <c r="BJ18" s="339">
        <f t="shared" si="3"/>
        <v>0</v>
      </c>
      <c r="BK18" s="339">
        <f t="shared" si="3"/>
        <v>0</v>
      </c>
      <c r="BL18" s="339">
        <f t="shared" si="3"/>
        <v>0</v>
      </c>
      <c r="BM18" s="339">
        <f t="shared" si="3"/>
        <v>0</v>
      </c>
      <c r="BN18" s="340">
        <f t="shared" si="3"/>
        <v>0</v>
      </c>
      <c r="BO18" s="339">
        <f t="shared" si="3"/>
        <v>0</v>
      </c>
      <c r="BP18" s="340">
        <f t="shared" si="3"/>
        <v>0</v>
      </c>
      <c r="BQ18" s="339">
        <f t="shared" si="3"/>
        <v>0</v>
      </c>
      <c r="BR18" s="340">
        <f t="shared" si="3"/>
        <v>0</v>
      </c>
      <c r="BS18" s="339">
        <f t="shared" si="3"/>
        <v>0</v>
      </c>
      <c r="BT18" s="340">
        <f t="shared" si="3"/>
        <v>0</v>
      </c>
      <c r="BU18" s="339">
        <f t="shared" si="3"/>
        <v>0</v>
      </c>
      <c r="BV18" s="340">
        <f t="shared" si="3"/>
        <v>0</v>
      </c>
      <c r="BW18" s="339">
        <f t="shared" si="3"/>
        <v>0</v>
      </c>
      <c r="BX18" s="339">
        <f t="shared" si="3"/>
        <v>0</v>
      </c>
      <c r="BY18" s="339">
        <f t="shared" si="3"/>
        <v>0</v>
      </c>
      <c r="BZ18" s="339">
        <f t="shared" si="3"/>
        <v>0</v>
      </c>
      <c r="CA18" s="339">
        <f t="shared" si="3"/>
        <v>0</v>
      </c>
      <c r="CB18" s="339">
        <f t="shared" si="3"/>
        <v>0</v>
      </c>
      <c r="CC18" s="339">
        <f t="shared" si="3"/>
        <v>0</v>
      </c>
    </row>
    <row r="19" spans="1:81" s="285" customFormat="1" ht="15.75" hidden="1" customHeight="1" outlineLevel="1" x14ac:dyDescent="0.2">
      <c r="A19" s="341"/>
      <c r="B19" s="353">
        <v>2</v>
      </c>
      <c r="C19" s="353">
        <v>40</v>
      </c>
      <c r="D19" s="353">
        <v>30</v>
      </c>
      <c r="E19" s="341"/>
      <c r="F19" s="343"/>
      <c r="G19" s="344"/>
      <c r="H19" s="356" t="s">
        <v>301</v>
      </c>
      <c r="I19" s="345"/>
      <c r="J19" s="358" t="s">
        <v>302</v>
      </c>
      <c r="K19" s="347"/>
      <c r="L19" s="348"/>
      <c r="M19" s="368"/>
      <c r="N19" s="349"/>
      <c r="O19" s="350"/>
      <c r="P19" s="368"/>
      <c r="Q19" s="368"/>
      <c r="R19" s="337"/>
      <c r="S19" s="351"/>
      <c r="T19" s="315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  <c r="AE19" s="280"/>
      <c r="AF19" s="280"/>
      <c r="AG19" s="280"/>
      <c r="AH19" s="280"/>
      <c r="AI19" s="280"/>
      <c r="AJ19" s="280"/>
      <c r="AK19" s="280"/>
      <c r="AL19" s="280"/>
      <c r="AM19" s="280"/>
      <c r="AN19" s="280"/>
      <c r="AO19" s="280"/>
      <c r="AP19" s="280"/>
      <c r="AQ19" s="280"/>
      <c r="AR19" s="280"/>
      <c r="AS19" s="280"/>
      <c r="AT19" s="280"/>
      <c r="AU19" s="280"/>
      <c r="AV19" s="280"/>
      <c r="AW19" s="280"/>
      <c r="AX19" s="280"/>
      <c r="AY19" s="280"/>
      <c r="AZ19" s="280"/>
      <c r="BA19" s="280"/>
      <c r="BB19" s="280"/>
      <c r="BC19" s="280"/>
      <c r="BD19" s="280"/>
      <c r="BE19" s="280"/>
      <c r="BF19" s="280"/>
      <c r="BG19" s="280"/>
      <c r="BH19" s="280"/>
    </row>
    <row r="20" spans="1:81" ht="15.75" hidden="1" customHeight="1" outlineLevel="1" x14ac:dyDescent="0.2">
      <c r="A20" s="341"/>
      <c r="B20" s="353">
        <v>5</v>
      </c>
      <c r="C20" s="353">
        <v>40</v>
      </c>
      <c r="D20" s="353">
        <v>40</v>
      </c>
      <c r="E20" s="342"/>
      <c r="F20" s="343"/>
      <c r="G20" s="344"/>
      <c r="H20" s="362" t="s">
        <v>301</v>
      </c>
      <c r="I20" s="345"/>
      <c r="J20" s="369" t="s">
        <v>303</v>
      </c>
      <c r="K20" s="347">
        <v>1</v>
      </c>
      <c r="L20" s="348"/>
      <c r="M20" s="349">
        <v>0</v>
      </c>
      <c r="N20" s="349">
        <v>0</v>
      </c>
      <c r="O20" s="350"/>
      <c r="P20" s="350">
        <v>8505.6968978406512</v>
      </c>
      <c r="Q20" s="350">
        <v>8505.6968978406512</v>
      </c>
      <c r="R20" s="337"/>
      <c r="S20" s="362" t="s">
        <v>304</v>
      </c>
      <c r="T20" s="315"/>
      <c r="U20" s="366">
        <f>IF($Q20&lt;&gt;"",V20+W20+Y20+AA20+AC20+AE20+AG20+AI20+AK20+AM20+AO20+AQ20+AS20+AU20+AW20+AY20+BA20+BC20+BE20+BG20+BH20+BJ20+BK20+BL20+BM20+BO20+BQ20+BS20+BU20+BW20+BX20+BY20+BZ20+CA20+CB20+CC20,"")</f>
        <v>8505.6968978406512</v>
      </c>
      <c r="V20" s="366">
        <f>IF($Q20&lt;&gt;"",IF($S20="",$K20*VLOOKUP($I20,'[2]LISTINO IT-EN-FR-ES'!$A$1:$DZ$10000,V$1,FALSE),$K20*$P20*VLOOKUP($S20,[2]PERCENTUALI!$A$1:$AZ$1000,V$2,FALSE)),"")</f>
        <v>0</v>
      </c>
      <c r="W20" s="366">
        <f>IF($Q20&lt;&gt;"",IF($S20="",$K20*VLOOKUP($I20,'[2]LISTINO IT-EN-FR-ES'!$A$1:$DZ$10000,W$1,FALSE),$K20*$P20*VLOOKUP($S20,[2]PERCENTUALI!$A$1:$AZ$1000,W$2,FALSE)),"")</f>
        <v>0</v>
      </c>
      <c r="X20" s="367">
        <f>IF($Q20&lt;&gt;"",IF($S20="",$K20*VLOOKUP($I20,'[2]LISTINO IT-EN-FR-ES'!$A$1:$DZ$10000,X$1,FALSE),$K20*$P20*VLOOKUP($S20,[2]PERCENTUALI!$A$1:$AZ$1000,X$2,FALSE)/(X$4)),"")</f>
        <v>0</v>
      </c>
      <c r="Y20" s="366">
        <f>IF($Q20&lt;&gt;"",IF($S20="",$K20*VLOOKUP($I20,'[2]LISTINO IT-EN-FR-ES'!$A$1:$DZ$10000,Y$1,FALSE),$K20*$P20*VLOOKUP($S20,[2]PERCENTUALI!$A$1:$AZ$1000,Y$2,FALSE)),"")</f>
        <v>0</v>
      </c>
      <c r="Z20" s="367">
        <f>IF($Q20&lt;&gt;"",IF($S20="",$K20*VLOOKUP($I20,'[2]LISTINO IT-EN-FR-ES'!$A$1:$DZ$10000,Z$1,FALSE),$K20*$P20*VLOOKUP($S20,[2]PERCENTUALI!$A$1:$AZ$1000,Z$2,FALSE)/(Z$4)),"")</f>
        <v>0</v>
      </c>
      <c r="AA20" s="366">
        <f>IF($Q20&lt;&gt;"",IF($S20="",$K20*VLOOKUP($I20,'[2]LISTINO IT-EN-FR-ES'!$A$1:$DZ$10000,AA$1,FALSE),$K20*$P20*VLOOKUP($S20,[2]PERCENTUALI!$A$1:$AZ$1000,AA$2,FALSE)),"")</f>
        <v>0</v>
      </c>
      <c r="AB20" s="367">
        <f>IF($Q20&lt;&gt;"",IF($S20="",$K20*VLOOKUP($I20,'[2]LISTINO IT-EN-FR-ES'!$A$1:$DZ$10000,AB$1,FALSE),$K20*$P20*VLOOKUP($S20,[2]PERCENTUALI!$A$1:$AZ$1000,AB$2,FALSE)/(AB$4)),"")</f>
        <v>0</v>
      </c>
      <c r="AC20" s="366">
        <f>IF($Q20&lt;&gt;"",IF($S20="",$K20*VLOOKUP($I20,'[2]LISTINO IT-EN-FR-ES'!$A$1:$DZ$10000,AC$1,FALSE),$K20*$P20*VLOOKUP($S20,[2]PERCENTUALI!$A$1:$AZ$1000,AC$2,FALSE)),"")</f>
        <v>0</v>
      </c>
      <c r="AD20" s="367">
        <f>IF($Q20&lt;&gt;"",IF($S20="",$K20*VLOOKUP($I20,'[2]LISTINO IT-EN-FR-ES'!$A$1:$DZ$10000,AD$1,FALSE),$K20*$P20*VLOOKUP($S20,[2]PERCENTUALI!$A$1:$AZ$1000,AD$2,FALSE)/(AD$4)),"")</f>
        <v>0</v>
      </c>
      <c r="AE20" s="366">
        <f>IF($Q20&lt;&gt;"",IF($S20="",$K20*VLOOKUP($I20,'[2]LISTINO IT-EN-FR-ES'!$A$1:$DZ$10000,AE$1,FALSE),$K20*$P20*VLOOKUP($S20,[2]PERCENTUALI!$A$1:$AZ$1000,AE$2,FALSE)),"")</f>
        <v>0</v>
      </c>
      <c r="AF20" s="367">
        <f>IF($Q20&lt;&gt;"",IF($S20="",$K20*VLOOKUP($I20,'[2]LISTINO IT-EN-FR-ES'!$A$1:$DZ$10000,AF$1,FALSE),$K20*$P20*VLOOKUP($S20,[2]PERCENTUALI!$A$1:$AZ$1000,AF$2,FALSE)/(AF$4)),"")</f>
        <v>0</v>
      </c>
      <c r="AG20" s="366">
        <f>IF($Q20&lt;&gt;"",IF($S20="",$K20*VLOOKUP($I20,'[2]LISTINO IT-EN-FR-ES'!$A$1:$DZ$10000,AG$1,FALSE),$K20*$P20*VLOOKUP($S20,[2]PERCENTUALI!$A$1:$AZ$1000,AG$2,FALSE)),"")</f>
        <v>0</v>
      </c>
      <c r="AH20" s="367">
        <f>IF($Q20&lt;&gt;"",IF($S20="",$K20*VLOOKUP($I20,'[2]LISTINO IT-EN-FR-ES'!$A$1:$DZ$10000,AH$1,FALSE),$K20*$P20*VLOOKUP($S20,[2]PERCENTUALI!$A$1:$AZ$1000,AH$2,FALSE)/(AH$4)),"")</f>
        <v>0</v>
      </c>
      <c r="AI20" s="366">
        <f>IF($Q20&lt;&gt;"",IF($S20="",$K20*VLOOKUP($I20,'[2]LISTINO IT-EN-FR-ES'!$A$1:$DZ$10000,AI$1,FALSE),$K20*$P20*VLOOKUP($S20,[2]PERCENTUALI!$A$1:$AZ$1000,AI$2,FALSE)),"")</f>
        <v>0</v>
      </c>
      <c r="AJ20" s="367">
        <f>IF($Q20&lt;&gt;"",IF($S20="",$K20*VLOOKUP($I20,'[2]LISTINO IT-EN-FR-ES'!$A$1:$DZ$10000,AJ$1,FALSE),$K20*$P20*VLOOKUP($S20,[2]PERCENTUALI!$A$1:$AZ$1000,AJ$2,FALSE)/(AJ$4)),"")</f>
        <v>0</v>
      </c>
      <c r="AK20" s="366">
        <f>IF($Q20&lt;&gt;"",IF($S20="",$K20*VLOOKUP($I20,'[2]LISTINO IT-EN-FR-ES'!$A$1:$DZ$10000,AK$1,FALSE),$K20*$P20*VLOOKUP($S20,[2]PERCENTUALI!$A$1:$AZ$1000,AK$2,FALSE)),"")</f>
        <v>0</v>
      </c>
      <c r="AL20" s="367">
        <f>IF($Q20&lt;&gt;"",IF($S20="",$K20*VLOOKUP($I20,'[2]LISTINO IT-EN-FR-ES'!$A$1:$DZ$10000,AL$1,FALSE),$K20*$P20*VLOOKUP($S20,[2]PERCENTUALI!$A$1:$AZ$1000,AL$2,FALSE)/(AL$4)),"")</f>
        <v>0</v>
      </c>
      <c r="AM20" s="366">
        <f>IF($Q20&lt;&gt;"",IF($S20="",$K20*VLOOKUP($I20,'[2]LISTINO IT-EN-FR-ES'!$A$1:$DZ$10000,AM$1,FALSE),$K20*$P20*VLOOKUP($S20,[2]PERCENTUALI!$A$1:$AZ$1000,AM$2,FALSE)),"")</f>
        <v>0</v>
      </c>
      <c r="AN20" s="367">
        <f>IF($Q20&lt;&gt;"",IF($S20="",$K20*VLOOKUP($I20,'[2]LISTINO IT-EN-FR-ES'!$A$1:$DZ$10000,AN$1,FALSE),$K20*$P20*VLOOKUP($S20,[2]PERCENTUALI!$A$1:$AZ$1000,AN$2,FALSE)/(AN$4)),"")</f>
        <v>0</v>
      </c>
      <c r="AO20" s="366">
        <f>IF($Q20&lt;&gt;"",IF($S20="",$K20*VLOOKUP($I20,'[2]LISTINO IT-EN-FR-ES'!$A$1:$DZ$10000,AO$1,FALSE),$K20*$P20*VLOOKUP($S20,[2]PERCENTUALI!$A$1:$AZ$1000,AO$2,FALSE)),"")</f>
        <v>0</v>
      </c>
      <c r="AP20" s="367">
        <f>IF($Q20&lt;&gt;"",IF($S20="",$K20*VLOOKUP($I20,'[2]LISTINO IT-EN-FR-ES'!$A$1:$DZ$10000,AP$1,FALSE),$K20*$P20*VLOOKUP($S20,[2]PERCENTUALI!$A$1:$AZ$1000,AP$2,FALSE)/(AP$4)),"")</f>
        <v>0</v>
      </c>
      <c r="AQ20" s="366">
        <f>IF($Q20&lt;&gt;"",IF($S20="",$K20*VLOOKUP($I20,'[2]LISTINO IT-EN-FR-ES'!$A$1:$DZ$10000,AQ$1,FALSE),$K20*$P20*VLOOKUP($S20,[2]PERCENTUALI!$A$1:$AZ$1000,AQ$2,FALSE)),"")</f>
        <v>0</v>
      </c>
      <c r="AR20" s="367">
        <f>IF($Q20&lt;&gt;"",IF($S20="",$K20*VLOOKUP($I20,'[2]LISTINO IT-EN-FR-ES'!$A$1:$DZ$10000,AR$1,FALSE),$K20*$P20*VLOOKUP($S20,[2]PERCENTUALI!$A$1:$AZ$1000,AR$2,FALSE)/(AR$4)),"")</f>
        <v>0</v>
      </c>
      <c r="AS20" s="366">
        <f>IF($Q20&lt;&gt;"",IF($S20="",$K20*VLOOKUP($I20,'[2]LISTINO IT-EN-FR-ES'!$A$1:$DZ$10000,AS$1,FALSE),$K20*$P20*VLOOKUP($S20,[2]PERCENTUALI!$A$1:$AZ$1000,AS$2,FALSE)),"")</f>
        <v>0</v>
      </c>
      <c r="AT20" s="367">
        <f>IF($Q20&lt;&gt;"",IF($S20="",$K20*VLOOKUP($I20,'[2]LISTINO IT-EN-FR-ES'!$A$1:$DZ$10000,AT$1,FALSE),$K20*$P20*VLOOKUP($S20,[2]PERCENTUALI!$A$1:$AZ$1000,AT$2,FALSE)/(AT$4)),"")</f>
        <v>0</v>
      </c>
      <c r="AU20" s="366">
        <f>IF($Q20&lt;&gt;"",IF($S20="",$K20*VLOOKUP($I20,'[2]LISTINO IT-EN-FR-ES'!$A$1:$DZ$10000,AU$1,FALSE),$K20*$P20*VLOOKUP($S20,[2]PERCENTUALI!$A$1:$AZ$1000,AU$2,FALSE)),"")</f>
        <v>0</v>
      </c>
      <c r="AV20" s="367">
        <f>IF($Q20&lt;&gt;"",IF($S20="",$K20*VLOOKUP($I20,'[2]LISTINO IT-EN-FR-ES'!$A$1:$DZ$10000,AV$1,FALSE),$K20*$P20*VLOOKUP($S20,[2]PERCENTUALI!$A$1:$AZ$1000,AV$2,FALSE)/(AV$4)),"")</f>
        <v>0</v>
      </c>
      <c r="AW20" s="366">
        <f>IF($Q20&lt;&gt;"",IF($S20="",$K20*VLOOKUP($I20,'[2]LISTINO IT-EN-FR-ES'!$A$1:$DZ$10000,AW$1,FALSE),$K20*$P20*VLOOKUP($S20,[2]PERCENTUALI!$A$1:$AZ$1000,AW$2,FALSE)),"")</f>
        <v>0</v>
      </c>
      <c r="AX20" s="367">
        <f>IF($Q20&lt;&gt;"",IF($S20="",$K20*VLOOKUP($I20,'[2]LISTINO IT-EN-FR-ES'!$A$1:$DZ$10000,AX$1,FALSE),$K20*$P20*VLOOKUP($S20,[2]PERCENTUALI!$A$1:$AZ$1000,AX$2,FALSE)/(AX$4)),"")</f>
        <v>0</v>
      </c>
      <c r="AY20" s="366">
        <f>IF($Q20&lt;&gt;"",IF($S20="",$K20*VLOOKUP($I20,'[2]LISTINO IT-EN-FR-ES'!$A$1:$DZ$10000,AY$1,FALSE),$K20*$P20*VLOOKUP($S20,[2]PERCENTUALI!$A$1:$AZ$1000,AY$2,FALSE)),"")</f>
        <v>0</v>
      </c>
      <c r="AZ20" s="367">
        <f>IF($Q20&lt;&gt;"",IF($S20="",$K20*VLOOKUP($I20,'[2]LISTINO IT-EN-FR-ES'!$A$1:$DZ$10000,AZ$1,FALSE),$K20*$P20*VLOOKUP($S20,[2]PERCENTUALI!$A$1:$AZ$1000,AZ$2,FALSE)/(AZ$4)),"")</f>
        <v>0</v>
      </c>
      <c r="BA20" s="366">
        <f>IF($Q20&lt;&gt;"",IF($S20="",$K20*VLOOKUP($I20,'[2]LISTINO IT-EN-FR-ES'!$A$1:$DZ$10000,BA$1,FALSE),$K20*$P20*VLOOKUP($S20,[2]PERCENTUALI!$A$1:$AZ$1000,BA$2,FALSE)),"")</f>
        <v>0</v>
      </c>
      <c r="BB20" s="367">
        <f>IF($Q20&lt;&gt;"",IF($S20="",$K20*VLOOKUP($I20,'[2]LISTINO IT-EN-FR-ES'!$A$1:$DZ$10000,BB$1,FALSE),$K20*$P20*VLOOKUP($S20,[2]PERCENTUALI!$A$1:$AZ$1000,BB$2,FALSE)/(BB$4)),"")</f>
        <v>0</v>
      </c>
      <c r="BC20" s="366">
        <f>IF($Q20&lt;&gt;"",IF($S20="",$K20*VLOOKUP($I20,'[2]LISTINO IT-EN-FR-ES'!$A$1:$DZ$10000,BC$1,FALSE),$K20*$P20*VLOOKUP($S20,[2]PERCENTUALI!$A$1:$AZ$1000,BC$2,FALSE)),"")</f>
        <v>0</v>
      </c>
      <c r="BD20" s="367">
        <f>IF($Q20&lt;&gt;"",IF($S20="",$K20*VLOOKUP($I20,'[2]LISTINO IT-EN-FR-ES'!$A$1:$DZ$10000,BD$1,FALSE),$K20*$P20*VLOOKUP($S20,[2]PERCENTUALI!$A$1:$AZ$1000,BD$2,FALSE)/(BD$4)),"")</f>
        <v>0</v>
      </c>
      <c r="BE20" s="366">
        <f>IF($Q20&lt;&gt;"",IF($S20="",$K20*VLOOKUP($I20,'[2]LISTINO IT-EN-FR-ES'!$A$1:$DZ$10000,BE$1,FALSE),$K20*$P20*VLOOKUP($S20,[2]PERCENTUALI!$A$1:$AZ$1000,BE$2,FALSE)),"")</f>
        <v>0</v>
      </c>
      <c r="BF20" s="367">
        <f>IF($Q20&lt;&gt;"",IF($S20="",$K20*VLOOKUP($I20,'[2]LISTINO IT-EN-FR-ES'!$A$1:$DZ$10000,BF$1,FALSE),$K20*$P20*VLOOKUP($S20,[2]PERCENTUALI!$A$1:$AZ$1000,BF$2,FALSE)/(BF$4)),"")</f>
        <v>0</v>
      </c>
      <c r="BG20" s="366">
        <f>IF($Q20&lt;&gt;"",IF($S20="",$K20*VLOOKUP($I20,'[2]LISTINO IT-EN-FR-ES'!$A$1:$DZ$10000,BG$1,FALSE),$K20*$P20*VLOOKUP($S20,[2]PERCENTUALI!$A$1:$AZ$1000,BG$2,FALSE)),"")</f>
        <v>0</v>
      </c>
      <c r="BH20" s="366">
        <f>IF($Q20&lt;&gt;"",IF($S20="",$K20*VLOOKUP($I20,'[2]LISTINO IT-EN-FR-ES'!$A$1:$DZ$10000,BH$1,FALSE),$K20*$P20*VLOOKUP($S20,[2]PERCENTUALI!$A$1:$AZ$1000,BH$2,FALSE)),"")</f>
        <v>8505.6968978406512</v>
      </c>
      <c r="BI20" s="367">
        <f>IF($Q20&lt;&gt;"",IF($S20="",$K20*VLOOKUP($I20,'[2]LISTINO IT-EN-FR-ES'!$A$1:$DZ$10000,BI$1,FALSE),$K20*$P20*VLOOKUP($S20,[2]PERCENTUALI!$A$1:$AZ$1000,BI$2,FALSE)/(BI$4)),"")</f>
        <v>250.16755581884269</v>
      </c>
      <c r="BJ20" s="366">
        <f>IF($Q20&lt;&gt;"",IF($S20="",$K20*VLOOKUP($I20,'[2]LISTINO IT-EN-FR-ES'!$A$1:$DZ$10000,BJ$1,FALSE),$K20*$P20*VLOOKUP($S20,[2]PERCENTUALI!$A$1:$AZ$1000,BJ$2,FALSE)),"")</f>
        <v>0</v>
      </c>
      <c r="BK20" s="366">
        <f>IF($Q20&lt;&gt;"",IF($S20="",$K20*VLOOKUP($I20,'[2]LISTINO IT-EN-FR-ES'!$A$1:$DZ$10000,BK$1,FALSE),$K20*$P20*VLOOKUP($S20,[2]PERCENTUALI!$A$1:$AZ$1000,BK$2,FALSE)),"")</f>
        <v>0</v>
      </c>
      <c r="BL20" s="366">
        <f>IF($Q20&lt;&gt;"",IF($S20="",$K20*VLOOKUP($I20,'[2]LISTINO IT-EN-FR-ES'!$A$1:$DZ$10000,BL$1,FALSE),$K20*$P20*VLOOKUP($S20,[2]PERCENTUALI!$A$1:$AZ$1000,BL$2,FALSE)),"")</f>
        <v>0</v>
      </c>
      <c r="BM20" s="366">
        <f>IF($Q20&lt;&gt;"",IF($S20="",$K20*VLOOKUP($I20,'[2]LISTINO IT-EN-FR-ES'!$A$1:$DZ$10000,BM$1,FALSE),$K20*$P20*VLOOKUP($S20,[2]PERCENTUALI!$A$1:$AZ$1000,BM$2,FALSE)),"")</f>
        <v>0</v>
      </c>
      <c r="BN20" s="367">
        <f>IF($Q20&lt;&gt;"",IF($S20="",$K20*VLOOKUP($I20,'[2]LISTINO IT-EN-FR-ES'!$A$1:$DZ$10000,BN$1,FALSE),$K20*$P20*VLOOKUP($S20,[2]PERCENTUALI!$A$1:$AZ$1000,BN$2,FALSE)/(BN$4)),"")</f>
        <v>0</v>
      </c>
      <c r="BO20" s="366">
        <f>IF($Q20&lt;&gt;"",IF($S20="",$K20*VLOOKUP($I20,'[2]LISTINO IT-EN-FR-ES'!$A$1:$DZ$10000,BO$1,FALSE),$K20*$P20*VLOOKUP($S20,[2]PERCENTUALI!$A$1:$AZ$1000,BO$2,FALSE)),"")</f>
        <v>0</v>
      </c>
      <c r="BP20" s="367">
        <f>IF($Q20&lt;&gt;"",IF($S20="",$K20*VLOOKUP($I20,'[2]LISTINO IT-EN-FR-ES'!$A$1:$DZ$10000,BP$1,FALSE),$K20*$P20*VLOOKUP($S20,[2]PERCENTUALI!$A$1:$AZ$1000,BP$2,FALSE)/(BP$4)),"")</f>
        <v>0</v>
      </c>
      <c r="BQ20" s="366">
        <f>IF($Q20&lt;&gt;"",IF($S20="",$K20*VLOOKUP($I20,'[2]LISTINO IT-EN-FR-ES'!$A$1:$DZ$10000,BQ$1,FALSE),$K20*$P20*VLOOKUP($S20,[2]PERCENTUALI!$A$1:$AZ$1000,BQ$2,FALSE)),"")</f>
        <v>0</v>
      </c>
      <c r="BR20" s="367">
        <f>IF($Q20&lt;&gt;"",IF($S20="",$K20*VLOOKUP($I20,'[2]LISTINO IT-EN-FR-ES'!$A$1:$DZ$10000,BR$1,FALSE),$K20*$P20*VLOOKUP($S20,[2]PERCENTUALI!$A$1:$AZ$1000,BR$2,FALSE)/(BR$4)),"")</f>
        <v>0</v>
      </c>
      <c r="BS20" s="366">
        <f>IF($Q20&lt;&gt;"",IF($S20="",$K20*VLOOKUP($I20,'[2]LISTINO IT-EN-FR-ES'!$A$1:$DZ$10000,BS$1,FALSE),$K20*$P20*VLOOKUP($S20,[2]PERCENTUALI!$A$1:$AZ$1000,BS$2,FALSE)),"")</f>
        <v>0</v>
      </c>
      <c r="BT20" s="367">
        <f>IF($Q20&lt;&gt;"",IF($S20="",$K20*VLOOKUP($I20,'[2]LISTINO IT-EN-FR-ES'!$A$1:$DZ$10000,BT$1,FALSE),$K20*$P20*VLOOKUP($S20,[2]PERCENTUALI!$A$1:$AZ$1000,BT$2,FALSE)/(BT$4)),"")</f>
        <v>0</v>
      </c>
      <c r="BU20" s="366">
        <f>IF($Q20&lt;&gt;"",IF($S20="",$K20*VLOOKUP($I20,'[2]LISTINO IT-EN-FR-ES'!$A$1:$DZ$10000,BU$1,FALSE),$K20*$P20*VLOOKUP($S20,[2]PERCENTUALI!$A$1:$AZ$1000,BU$2,FALSE)),"")</f>
        <v>0</v>
      </c>
      <c r="BV20" s="367">
        <f>IF($Q20&lt;&gt;"",IF($S20="",$K20*VLOOKUP($I20,'[2]LISTINO IT-EN-FR-ES'!$A$1:$DZ$10000,BV$1,FALSE),$K20*$P20*VLOOKUP($S20,[2]PERCENTUALI!$A$1:$AZ$1000,BV$2,FALSE)/(BV$4)),"")</f>
        <v>0</v>
      </c>
      <c r="BW20" s="366">
        <f>IF($Q20&lt;&gt;"",IF($S20="",$K20*VLOOKUP($I20,'[2]LISTINO IT-EN-FR-ES'!$A$1:$DZ$10000,BW$1,FALSE),$K20*$P20*VLOOKUP($S20,[2]PERCENTUALI!$A$1:$AZ$1000,BW$2,FALSE)),"")</f>
        <v>0</v>
      </c>
      <c r="BX20" s="366">
        <f>IF($Q20&lt;&gt;"",IF($S20="",$K20*VLOOKUP($I20,'[2]LISTINO IT-EN-FR-ES'!$A$1:$DZ$10000,BX$1,FALSE),$K20*$P20*VLOOKUP($S20,[2]PERCENTUALI!$A$1:$AZ$1000,BX$2,FALSE)),"")</f>
        <v>0</v>
      </c>
      <c r="BY20" s="366">
        <f>IF($Q20&lt;&gt;"",IF($S20="",$K20*VLOOKUP($I20,'[2]LISTINO IT-EN-FR-ES'!$A$1:$DZ$10000,BY$1,FALSE),$K20*$P20*VLOOKUP($S20,[2]PERCENTUALI!$A$1:$AZ$1000,BY$2,FALSE)),"")</f>
        <v>0</v>
      </c>
      <c r="BZ20" s="366">
        <f>IF($Q20&lt;&gt;"",IF($S20="",$K20*VLOOKUP($I20,'[2]LISTINO IT-EN-FR-ES'!$A$1:$DZ$10000,BZ$1,FALSE),$K20*$P20*VLOOKUP($S20,[2]PERCENTUALI!$A$1:$AZ$1000,BZ$2,FALSE)),"")</f>
        <v>0</v>
      </c>
      <c r="CA20" s="366">
        <f>IF($Q20&lt;&gt;"",IF($S20="",$K20*VLOOKUP($I20,'[2]LISTINO IT-EN-FR-ES'!$A$1:$DZ$10000,CA$1,FALSE),$K20*$P20*VLOOKUP($S20,[2]PERCENTUALI!$A$1:$AZ$1000,CA$2,FALSE)),"")</f>
        <v>0</v>
      </c>
      <c r="CB20" s="366">
        <f>IF($Q20&lt;&gt;"",IF($S20="",$K20*VLOOKUP($I20,'[2]LISTINO IT-EN-FR-ES'!$A$1:$DZ$10000,CB$1,FALSE),$K20*$P20*VLOOKUP($S20,[2]PERCENTUALI!$A$1:$AZ$1000,CB$2,FALSE)),"")</f>
        <v>0</v>
      </c>
      <c r="CC20" s="366">
        <f>IF($Q20&lt;&gt;"",IF($S20="",$K20*VLOOKUP($I20,'[2]LISTINO IT-EN-FR-ES'!$A$1:$DZ$10000,CC$1,FALSE),$K20*$P20*VLOOKUP($S20,[2]PERCENTUALI!$A$1:$AZ$1000,CC$2,FALSE)),"")</f>
        <v>0</v>
      </c>
    </row>
    <row r="21" spans="1:81" ht="15.75" hidden="1" customHeight="1" outlineLevel="1" x14ac:dyDescent="0.2">
      <c r="A21" s="341"/>
      <c r="B21" s="353">
        <v>2</v>
      </c>
      <c r="C21" s="353">
        <v>40</v>
      </c>
      <c r="D21" s="353">
        <v>30</v>
      </c>
      <c r="E21" s="341"/>
      <c r="F21" s="343"/>
      <c r="G21" s="344"/>
      <c r="H21" s="858" t="s">
        <v>301</v>
      </c>
      <c r="I21" s="345"/>
      <c r="J21" s="860" t="s">
        <v>683</v>
      </c>
      <c r="K21" s="347"/>
      <c r="L21" s="348"/>
      <c r="M21" s="368"/>
      <c r="N21" s="349"/>
      <c r="O21" s="350"/>
      <c r="P21" s="368"/>
      <c r="Q21" s="368"/>
      <c r="R21" s="337"/>
      <c r="S21" s="351"/>
      <c r="T21" s="861"/>
      <c r="U21" s="862"/>
      <c r="V21" s="862"/>
      <c r="W21" s="862"/>
      <c r="X21" s="862"/>
      <c r="Y21" s="862"/>
      <c r="Z21" s="862"/>
      <c r="AA21" s="862"/>
      <c r="AB21" s="862"/>
      <c r="AC21" s="862"/>
      <c r="AD21" s="862"/>
      <c r="AE21" s="862"/>
      <c r="AF21" s="862"/>
      <c r="AG21" s="862"/>
      <c r="AH21" s="862"/>
      <c r="AI21" s="862"/>
      <c r="AJ21" s="862"/>
      <c r="AK21" s="862"/>
      <c r="AL21" s="862"/>
      <c r="AM21" s="862"/>
      <c r="AN21" s="862"/>
      <c r="AO21" s="862"/>
      <c r="AP21" s="862"/>
      <c r="AQ21" s="862"/>
      <c r="AR21" s="862"/>
      <c r="AS21" s="862"/>
      <c r="AT21" s="862"/>
      <c r="AU21" s="862"/>
      <c r="AV21" s="862"/>
      <c r="AW21" s="862"/>
      <c r="AX21" s="862"/>
      <c r="AY21" s="862"/>
      <c r="AZ21" s="862"/>
      <c r="BA21" s="862"/>
      <c r="BB21" s="862"/>
      <c r="BC21" s="862"/>
      <c r="BD21" s="862"/>
      <c r="BE21" s="862"/>
      <c r="BF21" s="862"/>
      <c r="BG21" s="862"/>
      <c r="BH21" s="862"/>
      <c r="BI21" s="862"/>
      <c r="BJ21" s="862"/>
      <c r="BK21" s="862"/>
      <c r="BL21" s="862"/>
      <c r="BM21" s="862"/>
      <c r="BN21" s="862"/>
      <c r="BO21" s="862"/>
      <c r="BP21" s="862"/>
      <c r="BQ21" s="862"/>
      <c r="BR21" s="862"/>
      <c r="BS21" s="862"/>
      <c r="BT21" s="862"/>
      <c r="BU21" s="862"/>
      <c r="BV21" s="862"/>
      <c r="BW21" s="862"/>
      <c r="BX21" s="862"/>
      <c r="BY21" s="862"/>
      <c r="BZ21" s="862"/>
      <c r="CA21" s="862"/>
      <c r="CB21" s="862"/>
      <c r="CC21" s="862"/>
    </row>
    <row r="22" spans="1:81" ht="15.75" hidden="1" customHeight="1" outlineLevel="1" x14ac:dyDescent="0.2">
      <c r="A22" s="341"/>
      <c r="B22" s="353">
        <v>5</v>
      </c>
      <c r="C22" s="353">
        <v>40</v>
      </c>
      <c r="D22" s="353">
        <v>40</v>
      </c>
      <c r="E22" s="342"/>
      <c r="F22" s="343"/>
      <c r="G22" s="344"/>
      <c r="H22" s="362" t="s">
        <v>301</v>
      </c>
      <c r="I22" s="345"/>
      <c r="J22" s="369" t="s">
        <v>303</v>
      </c>
      <c r="K22" s="347">
        <v>1</v>
      </c>
      <c r="L22" s="348"/>
      <c r="M22" s="349">
        <v>0</v>
      </c>
      <c r="N22" s="349">
        <v>0</v>
      </c>
      <c r="O22" s="350"/>
      <c r="P22" s="350">
        <v>8717.7738719999979</v>
      </c>
      <c r="Q22" s="350">
        <v>8717.7738719999979</v>
      </c>
      <c r="R22" s="337"/>
      <c r="S22" s="362" t="s">
        <v>304</v>
      </c>
      <c r="T22" s="861"/>
      <c r="U22" s="366">
        <f>IF($Q22&lt;&gt;"",V22+W22+Y22+AA22+AC22+AE22+AG22+AI22+AK22+AM22+AO22+AQ22+AS22+AU22+AW22+AY22+BA22+BC22+BE22+BG22+BH22+BJ22+BK22+BL22+BM22+BO22+BQ22+BS22+BU22+BW22+BX22+BY22+BZ22+CA22+CB22+CC22,"")</f>
        <v>8717.7738719999979</v>
      </c>
      <c r="V22" s="366">
        <f>IF($Q22&lt;&gt;"",IF($S22="",$K22*VLOOKUP($I22,'[2]LISTINO IT-EN-FR-ES'!$A$1:$DZ$10000,V$1,FALSE),$K22*$P22*VLOOKUP($S22,[2]PERCENTUALI!$A$1:$AZ$1000,V$2,FALSE)),"")</f>
        <v>0</v>
      </c>
      <c r="W22" s="366">
        <f>IF($Q22&lt;&gt;"",IF($S22="",$K22*VLOOKUP($I22,'[2]LISTINO IT-EN-FR-ES'!$A$1:$DZ$10000,W$1,FALSE),$K22*$P22*VLOOKUP($S22,[2]PERCENTUALI!$A$1:$AZ$1000,W$2,FALSE)),"")</f>
        <v>0</v>
      </c>
      <c r="X22" s="367">
        <f>IF($Q22&lt;&gt;"",IF($S22="",$K22*VLOOKUP($I22,'[2]LISTINO IT-EN-FR-ES'!$A$1:$DZ$10000,X$1,FALSE),$K22*$P22*VLOOKUP($S22,[2]PERCENTUALI!$A$1:$AZ$1000,X$2,FALSE)/(X$4)),"")</f>
        <v>0</v>
      </c>
      <c r="Y22" s="366">
        <f>IF($Q22&lt;&gt;"",IF($S22="",$K22*VLOOKUP($I22,'[2]LISTINO IT-EN-FR-ES'!$A$1:$DZ$10000,Y$1,FALSE),$K22*$P22*VLOOKUP($S22,[2]PERCENTUALI!$A$1:$AZ$1000,Y$2,FALSE)),"")</f>
        <v>0</v>
      </c>
      <c r="Z22" s="367">
        <f>IF($Q22&lt;&gt;"",IF($S22="",$K22*VLOOKUP($I22,'[2]LISTINO IT-EN-FR-ES'!$A$1:$DZ$10000,Z$1,FALSE),$K22*$P22*VLOOKUP($S22,[2]PERCENTUALI!$A$1:$AZ$1000,Z$2,FALSE)/(Z$4)),"")</f>
        <v>0</v>
      </c>
      <c r="AA22" s="366">
        <f>IF($Q22&lt;&gt;"",IF($S22="",$K22*VLOOKUP($I22,'[2]LISTINO IT-EN-FR-ES'!$A$1:$DZ$10000,AA$1,FALSE),$K22*$P22*VLOOKUP($S22,[2]PERCENTUALI!$A$1:$AZ$1000,AA$2,FALSE)),"")</f>
        <v>0</v>
      </c>
      <c r="AB22" s="367">
        <f>IF($Q22&lt;&gt;"",IF($S22="",$K22*VLOOKUP($I22,'[2]LISTINO IT-EN-FR-ES'!$A$1:$DZ$10000,AB$1,FALSE),$K22*$P22*VLOOKUP($S22,[2]PERCENTUALI!$A$1:$AZ$1000,AB$2,FALSE)/(AB$4)),"")</f>
        <v>0</v>
      </c>
      <c r="AC22" s="366">
        <f>IF($Q22&lt;&gt;"",IF($S22="",$K22*VLOOKUP($I22,'[2]LISTINO IT-EN-FR-ES'!$A$1:$DZ$10000,AC$1,FALSE),$K22*$P22*VLOOKUP($S22,[2]PERCENTUALI!$A$1:$AZ$1000,AC$2,FALSE)),"")</f>
        <v>0</v>
      </c>
      <c r="AD22" s="367">
        <f>IF($Q22&lt;&gt;"",IF($S22="",$K22*VLOOKUP($I22,'[2]LISTINO IT-EN-FR-ES'!$A$1:$DZ$10000,AD$1,FALSE),$K22*$P22*VLOOKUP($S22,[2]PERCENTUALI!$A$1:$AZ$1000,AD$2,FALSE)/(AD$4)),"")</f>
        <v>0</v>
      </c>
      <c r="AE22" s="366">
        <f>IF($Q22&lt;&gt;"",IF($S22="",$K22*VLOOKUP($I22,'[2]LISTINO IT-EN-FR-ES'!$A$1:$DZ$10000,AE$1,FALSE),$K22*$P22*VLOOKUP($S22,[2]PERCENTUALI!$A$1:$AZ$1000,AE$2,FALSE)),"")</f>
        <v>0</v>
      </c>
      <c r="AF22" s="367">
        <f>IF($Q22&lt;&gt;"",IF($S22="",$K22*VLOOKUP($I22,'[2]LISTINO IT-EN-FR-ES'!$A$1:$DZ$10000,AF$1,FALSE),$K22*$P22*VLOOKUP($S22,[2]PERCENTUALI!$A$1:$AZ$1000,AF$2,FALSE)/(AF$4)),"")</f>
        <v>0</v>
      </c>
      <c r="AG22" s="366">
        <f>IF($Q22&lt;&gt;"",IF($S22="",$K22*VLOOKUP($I22,'[2]LISTINO IT-EN-FR-ES'!$A$1:$DZ$10000,AG$1,FALSE),$K22*$P22*VLOOKUP($S22,[2]PERCENTUALI!$A$1:$AZ$1000,AG$2,FALSE)),"")</f>
        <v>0</v>
      </c>
      <c r="AH22" s="367">
        <f>IF($Q22&lt;&gt;"",IF($S22="",$K22*VLOOKUP($I22,'[2]LISTINO IT-EN-FR-ES'!$A$1:$DZ$10000,AH$1,FALSE),$K22*$P22*VLOOKUP($S22,[2]PERCENTUALI!$A$1:$AZ$1000,AH$2,FALSE)/(AH$4)),"")</f>
        <v>0</v>
      </c>
      <c r="AI22" s="366">
        <f>IF($Q22&lt;&gt;"",IF($S22="",$K22*VLOOKUP($I22,'[2]LISTINO IT-EN-FR-ES'!$A$1:$DZ$10000,AI$1,FALSE),$K22*$P22*VLOOKUP($S22,[2]PERCENTUALI!$A$1:$AZ$1000,AI$2,FALSE)),"")</f>
        <v>0</v>
      </c>
      <c r="AJ22" s="367">
        <f>IF($Q22&lt;&gt;"",IF($S22="",$K22*VLOOKUP($I22,'[2]LISTINO IT-EN-FR-ES'!$A$1:$DZ$10000,AJ$1,FALSE),$K22*$P22*VLOOKUP($S22,[2]PERCENTUALI!$A$1:$AZ$1000,AJ$2,FALSE)/(AJ$4)),"")</f>
        <v>0</v>
      </c>
      <c r="AK22" s="366">
        <f>IF($Q22&lt;&gt;"",IF($S22="",$K22*VLOOKUP($I22,'[2]LISTINO IT-EN-FR-ES'!$A$1:$DZ$10000,AK$1,FALSE),$K22*$P22*VLOOKUP($S22,[2]PERCENTUALI!$A$1:$AZ$1000,AK$2,FALSE)),"")</f>
        <v>0</v>
      </c>
      <c r="AL22" s="367">
        <f>IF($Q22&lt;&gt;"",IF($S22="",$K22*VLOOKUP($I22,'[2]LISTINO IT-EN-FR-ES'!$A$1:$DZ$10000,AL$1,FALSE),$K22*$P22*VLOOKUP($S22,[2]PERCENTUALI!$A$1:$AZ$1000,AL$2,FALSE)/(AL$4)),"")</f>
        <v>0</v>
      </c>
      <c r="AM22" s="366">
        <f>IF($Q22&lt;&gt;"",IF($S22="",$K22*VLOOKUP($I22,'[2]LISTINO IT-EN-FR-ES'!$A$1:$DZ$10000,AM$1,FALSE),$K22*$P22*VLOOKUP($S22,[2]PERCENTUALI!$A$1:$AZ$1000,AM$2,FALSE)),"")</f>
        <v>0</v>
      </c>
      <c r="AN22" s="367">
        <f>IF($Q22&lt;&gt;"",IF($S22="",$K22*VLOOKUP($I22,'[2]LISTINO IT-EN-FR-ES'!$A$1:$DZ$10000,AN$1,FALSE),$K22*$P22*VLOOKUP($S22,[2]PERCENTUALI!$A$1:$AZ$1000,AN$2,FALSE)/(AN$4)),"")</f>
        <v>0</v>
      </c>
      <c r="AO22" s="366">
        <f>IF($Q22&lt;&gt;"",IF($S22="",$K22*VLOOKUP($I22,'[2]LISTINO IT-EN-FR-ES'!$A$1:$DZ$10000,AO$1,FALSE),$K22*$P22*VLOOKUP($S22,[2]PERCENTUALI!$A$1:$AZ$1000,AO$2,FALSE)),"")</f>
        <v>0</v>
      </c>
      <c r="AP22" s="367">
        <f>IF($Q22&lt;&gt;"",IF($S22="",$K22*VLOOKUP($I22,'[2]LISTINO IT-EN-FR-ES'!$A$1:$DZ$10000,AP$1,FALSE),$K22*$P22*VLOOKUP($S22,[2]PERCENTUALI!$A$1:$AZ$1000,AP$2,FALSE)/(AP$4)),"")</f>
        <v>0</v>
      </c>
      <c r="AQ22" s="366">
        <f>IF($Q22&lt;&gt;"",IF($S22="",$K22*VLOOKUP($I22,'[2]LISTINO IT-EN-FR-ES'!$A$1:$DZ$10000,AQ$1,FALSE),$K22*$P22*VLOOKUP($S22,[2]PERCENTUALI!$A$1:$AZ$1000,AQ$2,FALSE)),"")</f>
        <v>0</v>
      </c>
      <c r="AR22" s="367">
        <f>IF($Q22&lt;&gt;"",IF($S22="",$K22*VLOOKUP($I22,'[2]LISTINO IT-EN-FR-ES'!$A$1:$DZ$10000,AR$1,FALSE),$K22*$P22*VLOOKUP($S22,[2]PERCENTUALI!$A$1:$AZ$1000,AR$2,FALSE)/(AR$4)),"")</f>
        <v>0</v>
      </c>
      <c r="AS22" s="366">
        <f>IF($Q22&lt;&gt;"",IF($S22="",$K22*VLOOKUP($I22,'[2]LISTINO IT-EN-FR-ES'!$A$1:$DZ$10000,AS$1,FALSE),$K22*$P22*VLOOKUP($S22,[2]PERCENTUALI!$A$1:$AZ$1000,AS$2,FALSE)),"")</f>
        <v>0</v>
      </c>
      <c r="AT22" s="367">
        <f>IF($Q22&lt;&gt;"",IF($S22="",$K22*VLOOKUP($I22,'[2]LISTINO IT-EN-FR-ES'!$A$1:$DZ$10000,AT$1,FALSE),$K22*$P22*VLOOKUP($S22,[2]PERCENTUALI!$A$1:$AZ$1000,AT$2,FALSE)/(AT$4)),"")</f>
        <v>0</v>
      </c>
      <c r="AU22" s="366">
        <f>IF($Q22&lt;&gt;"",IF($S22="",$K22*VLOOKUP($I22,'[2]LISTINO IT-EN-FR-ES'!$A$1:$DZ$10000,AU$1,FALSE),$K22*$P22*VLOOKUP($S22,[2]PERCENTUALI!$A$1:$AZ$1000,AU$2,FALSE)),"")</f>
        <v>0</v>
      </c>
      <c r="AV22" s="367">
        <f>IF($Q22&lt;&gt;"",IF($S22="",$K22*VLOOKUP($I22,'[2]LISTINO IT-EN-FR-ES'!$A$1:$DZ$10000,AV$1,FALSE),$K22*$P22*VLOOKUP($S22,[2]PERCENTUALI!$A$1:$AZ$1000,AV$2,FALSE)/(AV$4)),"")</f>
        <v>0</v>
      </c>
      <c r="AW22" s="366">
        <f>IF($Q22&lt;&gt;"",IF($S22="",$K22*VLOOKUP($I22,'[2]LISTINO IT-EN-FR-ES'!$A$1:$DZ$10000,AW$1,FALSE),$K22*$P22*VLOOKUP($S22,[2]PERCENTUALI!$A$1:$AZ$1000,AW$2,FALSE)),"")</f>
        <v>0</v>
      </c>
      <c r="AX22" s="367">
        <f>IF($Q22&lt;&gt;"",IF($S22="",$K22*VLOOKUP($I22,'[2]LISTINO IT-EN-FR-ES'!$A$1:$DZ$10000,AX$1,FALSE),$K22*$P22*VLOOKUP($S22,[2]PERCENTUALI!$A$1:$AZ$1000,AX$2,FALSE)/(AX$4)),"")</f>
        <v>0</v>
      </c>
      <c r="AY22" s="366">
        <f>IF($Q22&lt;&gt;"",IF($S22="",$K22*VLOOKUP($I22,'[2]LISTINO IT-EN-FR-ES'!$A$1:$DZ$10000,AY$1,FALSE),$K22*$P22*VLOOKUP($S22,[2]PERCENTUALI!$A$1:$AZ$1000,AY$2,FALSE)),"")</f>
        <v>0</v>
      </c>
      <c r="AZ22" s="367">
        <f>IF($Q22&lt;&gt;"",IF($S22="",$K22*VLOOKUP($I22,'[2]LISTINO IT-EN-FR-ES'!$A$1:$DZ$10000,AZ$1,FALSE),$K22*$P22*VLOOKUP($S22,[2]PERCENTUALI!$A$1:$AZ$1000,AZ$2,FALSE)/(AZ$4)),"")</f>
        <v>0</v>
      </c>
      <c r="BA22" s="366">
        <f>IF($Q22&lt;&gt;"",IF($S22="",$K22*VLOOKUP($I22,'[2]LISTINO IT-EN-FR-ES'!$A$1:$DZ$10000,BA$1,FALSE),$K22*$P22*VLOOKUP($S22,[2]PERCENTUALI!$A$1:$AZ$1000,BA$2,FALSE)),"")</f>
        <v>0</v>
      </c>
      <c r="BB22" s="367">
        <f>IF($Q22&lt;&gt;"",IF($S22="",$K22*VLOOKUP($I22,'[2]LISTINO IT-EN-FR-ES'!$A$1:$DZ$10000,BB$1,FALSE),$K22*$P22*VLOOKUP($S22,[2]PERCENTUALI!$A$1:$AZ$1000,BB$2,FALSE)/(BB$4)),"")</f>
        <v>0</v>
      </c>
      <c r="BC22" s="366">
        <f>IF($Q22&lt;&gt;"",IF($S22="",$K22*VLOOKUP($I22,'[2]LISTINO IT-EN-FR-ES'!$A$1:$DZ$10000,BC$1,FALSE),$K22*$P22*VLOOKUP($S22,[2]PERCENTUALI!$A$1:$AZ$1000,BC$2,FALSE)),"")</f>
        <v>0</v>
      </c>
      <c r="BD22" s="367">
        <f>IF($Q22&lt;&gt;"",IF($S22="",$K22*VLOOKUP($I22,'[2]LISTINO IT-EN-FR-ES'!$A$1:$DZ$10000,BD$1,FALSE),$K22*$P22*VLOOKUP($S22,[2]PERCENTUALI!$A$1:$AZ$1000,BD$2,FALSE)/(BD$4)),"")</f>
        <v>0</v>
      </c>
      <c r="BE22" s="366">
        <f>IF($Q22&lt;&gt;"",IF($S22="",$K22*VLOOKUP($I22,'[2]LISTINO IT-EN-FR-ES'!$A$1:$DZ$10000,BE$1,FALSE),$K22*$P22*VLOOKUP($S22,[2]PERCENTUALI!$A$1:$AZ$1000,BE$2,FALSE)),"")</f>
        <v>0</v>
      </c>
      <c r="BF22" s="367">
        <f>IF($Q22&lt;&gt;"",IF($S22="",$K22*VLOOKUP($I22,'[2]LISTINO IT-EN-FR-ES'!$A$1:$DZ$10000,BF$1,FALSE),$K22*$P22*VLOOKUP($S22,[2]PERCENTUALI!$A$1:$AZ$1000,BF$2,FALSE)/(BF$4)),"")</f>
        <v>0</v>
      </c>
      <c r="BG22" s="366">
        <f>IF($Q22&lt;&gt;"",IF($S22="",$K22*VLOOKUP($I22,'[2]LISTINO IT-EN-FR-ES'!$A$1:$DZ$10000,BG$1,FALSE),$K22*$P22*VLOOKUP($S22,[2]PERCENTUALI!$A$1:$AZ$1000,BG$2,FALSE)),"")</f>
        <v>0</v>
      </c>
      <c r="BH22" s="366">
        <f>IF($Q22&lt;&gt;"",IF($S22="",$K22*VLOOKUP($I22,'[2]LISTINO IT-EN-FR-ES'!$A$1:$DZ$10000,BH$1,FALSE),$K22*$P22*VLOOKUP($S22,[2]PERCENTUALI!$A$1:$AZ$1000,BH$2,FALSE)),"")</f>
        <v>8717.7738719999979</v>
      </c>
      <c r="BI22" s="367">
        <f>IF($Q22&lt;&gt;"",IF($S22="",$K22*VLOOKUP($I22,'[2]LISTINO IT-EN-FR-ES'!$A$1:$DZ$10000,BI$1,FALSE),$K22*$P22*VLOOKUP($S22,[2]PERCENTUALI!$A$1:$AZ$1000,BI$2,FALSE)/(BI$4)),"")</f>
        <v>256.40511388235291</v>
      </c>
      <c r="BJ22" s="366">
        <f>IF($Q22&lt;&gt;"",IF($S22="",$K22*VLOOKUP($I22,'[2]LISTINO IT-EN-FR-ES'!$A$1:$DZ$10000,BJ$1,FALSE),$K22*$P22*VLOOKUP($S22,[2]PERCENTUALI!$A$1:$AZ$1000,BJ$2,FALSE)),"")</f>
        <v>0</v>
      </c>
      <c r="BK22" s="366">
        <f>IF($Q22&lt;&gt;"",IF($S22="",$K22*VLOOKUP($I22,'[2]LISTINO IT-EN-FR-ES'!$A$1:$DZ$10000,BK$1,FALSE),$K22*$P22*VLOOKUP($S22,[2]PERCENTUALI!$A$1:$AZ$1000,BK$2,FALSE)),"")</f>
        <v>0</v>
      </c>
      <c r="BL22" s="366">
        <f>IF($Q22&lt;&gt;"",IF($S22="",$K22*VLOOKUP($I22,'[2]LISTINO IT-EN-FR-ES'!$A$1:$DZ$10000,BL$1,FALSE),$K22*$P22*VLOOKUP($S22,[2]PERCENTUALI!$A$1:$AZ$1000,BL$2,FALSE)),"")</f>
        <v>0</v>
      </c>
      <c r="BM22" s="366">
        <f>IF($Q22&lt;&gt;"",IF($S22="",$K22*VLOOKUP($I22,'[2]LISTINO IT-EN-FR-ES'!$A$1:$DZ$10000,BM$1,FALSE),$K22*$P22*VLOOKUP($S22,[2]PERCENTUALI!$A$1:$AZ$1000,BM$2,FALSE)),"")</f>
        <v>0</v>
      </c>
      <c r="BN22" s="367">
        <f>IF($Q22&lt;&gt;"",IF($S22="",$K22*VLOOKUP($I22,'[2]LISTINO IT-EN-FR-ES'!$A$1:$DZ$10000,BN$1,FALSE),$K22*$P22*VLOOKUP($S22,[2]PERCENTUALI!$A$1:$AZ$1000,BN$2,FALSE)/(BN$4)),"")</f>
        <v>0</v>
      </c>
      <c r="BO22" s="366">
        <f>IF($Q22&lt;&gt;"",IF($S22="",$K22*VLOOKUP($I22,'[2]LISTINO IT-EN-FR-ES'!$A$1:$DZ$10000,BO$1,FALSE),$K22*$P22*VLOOKUP($S22,[2]PERCENTUALI!$A$1:$AZ$1000,BO$2,FALSE)),"")</f>
        <v>0</v>
      </c>
      <c r="BP22" s="367">
        <f>IF($Q22&lt;&gt;"",IF($S22="",$K22*VLOOKUP($I22,'[2]LISTINO IT-EN-FR-ES'!$A$1:$DZ$10000,BP$1,FALSE),$K22*$P22*VLOOKUP($S22,[2]PERCENTUALI!$A$1:$AZ$1000,BP$2,FALSE)/(BP$4)),"")</f>
        <v>0</v>
      </c>
      <c r="BQ22" s="366">
        <f>IF($Q22&lt;&gt;"",IF($S22="",$K22*VLOOKUP($I22,'[2]LISTINO IT-EN-FR-ES'!$A$1:$DZ$10000,BQ$1,FALSE),$K22*$P22*VLOOKUP($S22,[2]PERCENTUALI!$A$1:$AZ$1000,BQ$2,FALSE)),"")</f>
        <v>0</v>
      </c>
      <c r="BR22" s="367">
        <f>IF($Q22&lt;&gt;"",IF($S22="",$K22*VLOOKUP($I22,'[2]LISTINO IT-EN-FR-ES'!$A$1:$DZ$10000,BR$1,FALSE),$K22*$P22*VLOOKUP($S22,[2]PERCENTUALI!$A$1:$AZ$1000,BR$2,FALSE)/(BR$4)),"")</f>
        <v>0</v>
      </c>
      <c r="BS22" s="366">
        <f>IF($Q22&lt;&gt;"",IF($S22="",$K22*VLOOKUP($I22,'[2]LISTINO IT-EN-FR-ES'!$A$1:$DZ$10000,BS$1,FALSE),$K22*$P22*VLOOKUP($S22,[2]PERCENTUALI!$A$1:$AZ$1000,BS$2,FALSE)),"")</f>
        <v>0</v>
      </c>
      <c r="BT22" s="367">
        <f>IF($Q22&lt;&gt;"",IF($S22="",$K22*VLOOKUP($I22,'[2]LISTINO IT-EN-FR-ES'!$A$1:$DZ$10000,BT$1,FALSE),$K22*$P22*VLOOKUP($S22,[2]PERCENTUALI!$A$1:$AZ$1000,BT$2,FALSE)/(BT$4)),"")</f>
        <v>0</v>
      </c>
      <c r="BU22" s="366">
        <f>IF($Q22&lt;&gt;"",IF($S22="",$K22*VLOOKUP($I22,'[2]LISTINO IT-EN-FR-ES'!$A$1:$DZ$10000,BU$1,FALSE),$K22*$P22*VLOOKUP($S22,[2]PERCENTUALI!$A$1:$AZ$1000,BU$2,FALSE)),"")</f>
        <v>0</v>
      </c>
      <c r="BV22" s="367">
        <f>IF($Q22&lt;&gt;"",IF($S22="",$K22*VLOOKUP($I22,'[2]LISTINO IT-EN-FR-ES'!$A$1:$DZ$10000,BV$1,FALSE),$K22*$P22*VLOOKUP($S22,[2]PERCENTUALI!$A$1:$AZ$1000,BV$2,FALSE)/(BV$4)),"")</f>
        <v>0</v>
      </c>
      <c r="BW22" s="366">
        <f>IF($Q22&lt;&gt;"",IF($S22="",$K22*VLOOKUP($I22,'[2]LISTINO IT-EN-FR-ES'!$A$1:$DZ$10000,BW$1,FALSE),$K22*$P22*VLOOKUP($S22,[2]PERCENTUALI!$A$1:$AZ$1000,BW$2,FALSE)),"")</f>
        <v>0</v>
      </c>
      <c r="BX22" s="366">
        <f>IF($Q22&lt;&gt;"",IF($S22="",$K22*VLOOKUP($I22,'[2]LISTINO IT-EN-FR-ES'!$A$1:$DZ$10000,BX$1,FALSE),$K22*$P22*VLOOKUP($S22,[2]PERCENTUALI!$A$1:$AZ$1000,BX$2,FALSE)),"")</f>
        <v>0</v>
      </c>
      <c r="BY22" s="366">
        <f>IF($Q22&lt;&gt;"",IF($S22="",$K22*VLOOKUP($I22,'[2]LISTINO IT-EN-FR-ES'!$A$1:$DZ$10000,BY$1,FALSE),$K22*$P22*VLOOKUP($S22,[2]PERCENTUALI!$A$1:$AZ$1000,BY$2,FALSE)),"")</f>
        <v>0</v>
      </c>
      <c r="BZ22" s="366">
        <f>IF($Q22&lt;&gt;"",IF($S22="",$K22*VLOOKUP($I22,'[2]LISTINO IT-EN-FR-ES'!$A$1:$DZ$10000,BZ$1,FALSE),$K22*$P22*VLOOKUP($S22,[2]PERCENTUALI!$A$1:$AZ$1000,BZ$2,FALSE)),"")</f>
        <v>0</v>
      </c>
      <c r="CA22" s="366">
        <f>IF($Q22&lt;&gt;"",IF($S22="",$K22*VLOOKUP($I22,'[2]LISTINO IT-EN-FR-ES'!$A$1:$DZ$10000,CA$1,FALSE),$K22*$P22*VLOOKUP($S22,[2]PERCENTUALI!$A$1:$AZ$1000,CA$2,FALSE)),"")</f>
        <v>0</v>
      </c>
      <c r="CB22" s="366">
        <f>IF($Q22&lt;&gt;"",IF($S22="",$K22*VLOOKUP($I22,'[2]LISTINO IT-EN-FR-ES'!$A$1:$DZ$10000,CB$1,FALSE),$K22*$P22*VLOOKUP($S22,[2]PERCENTUALI!$A$1:$AZ$1000,CB$2,FALSE)),"")</f>
        <v>0</v>
      </c>
      <c r="CC22" s="366">
        <f>IF($Q22&lt;&gt;"",IF($S22="",$K22*VLOOKUP($I22,'[2]LISTINO IT-EN-FR-ES'!$A$1:$DZ$10000,CC$1,FALSE),$K22*$P22*VLOOKUP($S22,[2]PERCENTUALI!$A$1:$AZ$1000,CC$2,FALSE)),"")</f>
        <v>0</v>
      </c>
    </row>
    <row r="23" spans="1:81" hidden="1" outlineLevel="1" x14ac:dyDescent="0.2">
      <c r="A23" s="370" t="s">
        <v>7</v>
      </c>
      <c r="B23" s="371">
        <v>0</v>
      </c>
      <c r="C23" s="371">
        <v>5000</v>
      </c>
      <c r="D23" s="371">
        <v>177</v>
      </c>
      <c r="E23" s="370"/>
      <c r="F23" s="370"/>
      <c r="G23" s="372" t="s">
        <v>7</v>
      </c>
      <c r="H23" s="370" t="s">
        <v>305</v>
      </c>
      <c r="I23" s="370" t="s">
        <v>7</v>
      </c>
      <c r="J23" s="373" t="s">
        <v>306</v>
      </c>
      <c r="K23" s="374">
        <v>1</v>
      </c>
      <c r="L23" s="375"/>
      <c r="M23" s="376" t="s">
        <v>7</v>
      </c>
      <c r="N23" s="377" t="s">
        <v>7</v>
      </c>
      <c r="O23" s="338"/>
      <c r="P23" s="338"/>
      <c r="Q23" s="338"/>
    </row>
    <row r="24" spans="1:81" collapsed="1" x14ac:dyDescent="0.2">
      <c r="A24" s="370"/>
      <c r="B24" s="371"/>
      <c r="C24" s="371"/>
      <c r="D24" s="371"/>
      <c r="E24" s="370"/>
      <c r="F24" s="370"/>
      <c r="G24" s="372"/>
      <c r="H24" s="370"/>
      <c r="I24" s="370"/>
      <c r="J24" s="373"/>
      <c r="K24" s="374"/>
      <c r="L24" s="375"/>
      <c r="M24" s="376"/>
      <c r="N24" s="377"/>
      <c r="O24" s="338"/>
      <c r="P24" s="338"/>
      <c r="Q24" s="338"/>
    </row>
    <row r="25" spans="1:81" x14ac:dyDescent="0.2">
      <c r="A25" s="370"/>
      <c r="B25" s="371"/>
      <c r="C25" s="371"/>
      <c r="D25" s="371"/>
      <c r="E25" s="370"/>
      <c r="F25" s="370"/>
      <c r="G25" s="372"/>
      <c r="H25" s="370"/>
      <c r="I25" s="370"/>
      <c r="J25" s="373"/>
      <c r="K25" s="374"/>
      <c r="L25" s="375"/>
      <c r="M25" s="376"/>
      <c r="N25" s="377"/>
      <c r="O25" s="338"/>
      <c r="P25" s="338"/>
      <c r="Q25" s="338"/>
      <c r="U25" s="339">
        <f>V25+W25+Y25+AA25+AC25+AE25+AG25+AI25+AK25+AM25+AO25+AQ25+AS25+AU25+AW25+AY25+BA25+BC25+BE25+BG25+BH25+BJ25+BK25+BL25+BM25+BO25+BQ25+BS25+BU25+BW25+BX25+BY25+BZ25+CA25+CB25+CC25</f>
        <v>8.8000000000000005E-3</v>
      </c>
      <c r="V25" s="339">
        <f>V26</f>
        <v>0</v>
      </c>
      <c r="W25" s="339">
        <f>X25*X$4</f>
        <v>0</v>
      </c>
      <c r="X25" s="340">
        <f>X26</f>
        <v>0</v>
      </c>
      <c r="Y25" s="339">
        <f>Z25*Z$4</f>
        <v>0</v>
      </c>
      <c r="Z25" s="340">
        <f>Z26</f>
        <v>0</v>
      </c>
      <c r="AA25" s="339">
        <f>AB25*AB$4</f>
        <v>0</v>
      </c>
      <c r="AB25" s="340">
        <f>AB26</f>
        <v>0</v>
      </c>
      <c r="AC25" s="339">
        <f>AD25*AD$4</f>
        <v>0</v>
      </c>
      <c r="AD25" s="340">
        <f>AD26</f>
        <v>0</v>
      </c>
      <c r="AE25" s="339">
        <f>AF25*AF$4</f>
        <v>0</v>
      </c>
      <c r="AF25" s="340">
        <f>AF26</f>
        <v>0</v>
      </c>
      <c r="AG25" s="339">
        <f>AH25*AH$4</f>
        <v>0</v>
      </c>
      <c r="AH25" s="340">
        <f>AH26</f>
        <v>0</v>
      </c>
      <c r="AI25" s="339">
        <f>AJ25*AJ$4</f>
        <v>0</v>
      </c>
      <c r="AJ25" s="340">
        <f>AJ26</f>
        <v>0</v>
      </c>
      <c r="AK25" s="339">
        <f>AL25*AL$4</f>
        <v>0</v>
      </c>
      <c r="AL25" s="340">
        <f>AL26</f>
        <v>0</v>
      </c>
      <c r="AM25" s="339">
        <f>AN25*AN$4</f>
        <v>0</v>
      </c>
      <c r="AN25" s="340">
        <f>AN26</f>
        <v>0</v>
      </c>
      <c r="AO25" s="339">
        <f>AP25*AP$4</f>
        <v>0</v>
      </c>
      <c r="AP25" s="340">
        <f>AP26</f>
        <v>0</v>
      </c>
      <c r="AQ25" s="339">
        <f>AR25*AR$4</f>
        <v>0</v>
      </c>
      <c r="AR25" s="340">
        <f>AR26</f>
        <v>0</v>
      </c>
      <c r="AS25" s="339">
        <f>AT25*AT$4</f>
        <v>0</v>
      </c>
      <c r="AT25" s="340">
        <f>AT26</f>
        <v>0</v>
      </c>
      <c r="AU25" s="339">
        <f>AV25*AV$4</f>
        <v>0</v>
      </c>
      <c r="AV25" s="340">
        <f>AV26</f>
        <v>0</v>
      </c>
      <c r="AW25" s="339">
        <f>AX25*AX$4</f>
        <v>0</v>
      </c>
      <c r="AX25" s="340">
        <f>AX26</f>
        <v>0</v>
      </c>
      <c r="AY25" s="339">
        <f>AZ25*AZ$4</f>
        <v>0</v>
      </c>
      <c r="AZ25" s="340">
        <f>AZ26</f>
        <v>0</v>
      </c>
      <c r="BA25" s="339">
        <f>BB25*BB$4</f>
        <v>0</v>
      </c>
      <c r="BB25" s="340">
        <f>BB26</f>
        <v>0</v>
      </c>
      <c r="BC25" s="339">
        <f>BD25*BD$4</f>
        <v>0</v>
      </c>
      <c r="BD25" s="340">
        <f>BD26</f>
        <v>0</v>
      </c>
      <c r="BE25" s="339">
        <f>BF25*BF$4</f>
        <v>0</v>
      </c>
      <c r="BF25" s="340">
        <f>BF26</f>
        <v>0</v>
      </c>
      <c r="BG25" s="339">
        <f>BG26</f>
        <v>0</v>
      </c>
      <c r="BH25" s="339">
        <f>BI25*BI$4</f>
        <v>0</v>
      </c>
      <c r="BI25" s="340">
        <f>BI26</f>
        <v>0</v>
      </c>
      <c r="BJ25" s="339">
        <f>BJ26</f>
        <v>0</v>
      </c>
      <c r="BK25" s="339">
        <f>BK26</f>
        <v>0</v>
      </c>
      <c r="BL25" s="339">
        <f>BL26</f>
        <v>0</v>
      </c>
      <c r="BM25" s="339">
        <f>BN25*BN$4</f>
        <v>0</v>
      </c>
      <c r="BN25" s="340">
        <f>BN26</f>
        <v>0</v>
      </c>
      <c r="BO25" s="339">
        <f>BP25*BP$4</f>
        <v>0</v>
      </c>
      <c r="BP25" s="340">
        <f>BP26</f>
        <v>0</v>
      </c>
      <c r="BQ25" s="339">
        <f>BR25*BR$4</f>
        <v>0</v>
      </c>
      <c r="BR25" s="340">
        <f>BR26</f>
        <v>0</v>
      </c>
      <c r="BS25" s="339">
        <f>BT25*BT$4</f>
        <v>0</v>
      </c>
      <c r="BT25" s="340">
        <f>BT26</f>
        <v>0</v>
      </c>
      <c r="BU25" s="339">
        <f>BV25*BV$4</f>
        <v>0</v>
      </c>
      <c r="BV25" s="340">
        <f t="shared" ref="BV25:CC25" si="4">BV26</f>
        <v>0</v>
      </c>
      <c r="BW25" s="339">
        <f t="shared" si="4"/>
        <v>0</v>
      </c>
      <c r="BX25" s="339">
        <f t="shared" si="4"/>
        <v>8.8000000000000005E-3</v>
      </c>
      <c r="BY25" s="339">
        <f t="shared" si="4"/>
        <v>0</v>
      </c>
      <c r="BZ25" s="339">
        <f t="shared" si="4"/>
        <v>0</v>
      </c>
      <c r="CA25" s="339">
        <f t="shared" si="4"/>
        <v>0</v>
      </c>
      <c r="CB25" s="339">
        <f t="shared" si="4"/>
        <v>0</v>
      </c>
      <c r="CC25" s="339">
        <f t="shared" si="4"/>
        <v>0</v>
      </c>
    </row>
    <row r="26" spans="1:81" ht="15.75" customHeight="1" x14ac:dyDescent="0.25">
      <c r="A26" s="378" t="s">
        <v>307</v>
      </c>
      <c r="B26" s="379">
        <v>1</v>
      </c>
      <c r="C26" s="379">
        <v>5000</v>
      </c>
      <c r="D26" s="379">
        <v>178</v>
      </c>
      <c r="E26" s="280"/>
      <c r="F26" s="379" t="s">
        <v>308</v>
      </c>
      <c r="G26" s="380" t="s">
        <v>7</v>
      </c>
      <c r="H26" s="381" t="s">
        <v>309</v>
      </c>
      <c r="I26" s="382" t="s">
        <v>7</v>
      </c>
      <c r="J26" s="346" t="s">
        <v>310</v>
      </c>
      <c r="K26" s="383">
        <v>1</v>
      </c>
      <c r="L26" s="384">
        <f>SUM(N27:N30)</f>
        <v>51779</v>
      </c>
      <c r="M26" s="385" t="s">
        <v>7</v>
      </c>
      <c r="N26" s="386" t="s">
        <v>7</v>
      </c>
      <c r="O26" s="387">
        <f>SUM(Q27:Q30)</f>
        <v>8.8000000000000005E-3</v>
      </c>
      <c r="T26" s="352">
        <f>O26-U26</f>
        <v>0</v>
      </c>
      <c r="U26" s="339">
        <f>V26+W26+Y26+AA26+AC26+AE26+AG26+AI26+AK26+AM26+AO26+AQ26+AS26+AU26+AW26+AY26+BA26+BC26+BE26+BG26+BH26+BJ26+BK26+BL26+BM26+BO26+BQ26+BS26+BU26+BW26+BX26+BY26+BZ26+CA26+CB26+CC26</f>
        <v>8.8000000000000005E-3</v>
      </c>
      <c r="V26" s="339">
        <f t="shared" ref="V26:CC26" si="5">SUM(V27:V30)</f>
        <v>0</v>
      </c>
      <c r="W26" s="339">
        <f t="shared" si="5"/>
        <v>0</v>
      </c>
      <c r="X26" s="340">
        <f t="shared" si="5"/>
        <v>0</v>
      </c>
      <c r="Y26" s="339">
        <f t="shared" si="5"/>
        <v>0</v>
      </c>
      <c r="Z26" s="340">
        <f t="shared" si="5"/>
        <v>0</v>
      </c>
      <c r="AA26" s="339">
        <f t="shared" si="5"/>
        <v>0</v>
      </c>
      <c r="AB26" s="340">
        <f t="shared" si="5"/>
        <v>0</v>
      </c>
      <c r="AC26" s="339">
        <f t="shared" si="5"/>
        <v>0</v>
      </c>
      <c r="AD26" s="340">
        <f t="shared" si="5"/>
        <v>0</v>
      </c>
      <c r="AE26" s="339">
        <f t="shared" si="5"/>
        <v>0</v>
      </c>
      <c r="AF26" s="340">
        <f t="shared" si="5"/>
        <v>0</v>
      </c>
      <c r="AG26" s="339">
        <f t="shared" si="5"/>
        <v>0</v>
      </c>
      <c r="AH26" s="340">
        <f t="shared" si="5"/>
        <v>0</v>
      </c>
      <c r="AI26" s="339">
        <f t="shared" si="5"/>
        <v>0</v>
      </c>
      <c r="AJ26" s="340">
        <f t="shared" si="5"/>
        <v>0</v>
      </c>
      <c r="AK26" s="339">
        <f t="shared" si="5"/>
        <v>0</v>
      </c>
      <c r="AL26" s="340">
        <f t="shared" si="5"/>
        <v>0</v>
      </c>
      <c r="AM26" s="339">
        <f t="shared" si="5"/>
        <v>0</v>
      </c>
      <c r="AN26" s="340">
        <f t="shared" si="5"/>
        <v>0</v>
      </c>
      <c r="AO26" s="339">
        <f t="shared" si="5"/>
        <v>0</v>
      </c>
      <c r="AP26" s="340">
        <f t="shared" si="5"/>
        <v>0</v>
      </c>
      <c r="AQ26" s="339">
        <f t="shared" si="5"/>
        <v>0</v>
      </c>
      <c r="AR26" s="340">
        <f t="shared" si="5"/>
        <v>0</v>
      </c>
      <c r="AS26" s="339">
        <f t="shared" si="5"/>
        <v>0</v>
      </c>
      <c r="AT26" s="340">
        <f t="shared" si="5"/>
        <v>0</v>
      </c>
      <c r="AU26" s="339">
        <f t="shared" si="5"/>
        <v>0</v>
      </c>
      <c r="AV26" s="340">
        <f t="shared" si="5"/>
        <v>0</v>
      </c>
      <c r="AW26" s="339">
        <f t="shared" si="5"/>
        <v>0</v>
      </c>
      <c r="AX26" s="340">
        <f t="shared" si="5"/>
        <v>0</v>
      </c>
      <c r="AY26" s="339">
        <f t="shared" si="5"/>
        <v>0</v>
      </c>
      <c r="AZ26" s="340">
        <f t="shared" si="5"/>
        <v>0</v>
      </c>
      <c r="BA26" s="339">
        <f t="shared" si="5"/>
        <v>0</v>
      </c>
      <c r="BB26" s="340">
        <f t="shared" si="5"/>
        <v>0</v>
      </c>
      <c r="BC26" s="339">
        <f t="shared" si="5"/>
        <v>0</v>
      </c>
      <c r="BD26" s="340">
        <f t="shared" si="5"/>
        <v>0</v>
      </c>
      <c r="BE26" s="339">
        <f t="shared" si="5"/>
        <v>0</v>
      </c>
      <c r="BF26" s="340">
        <f t="shared" si="5"/>
        <v>0</v>
      </c>
      <c r="BG26" s="339">
        <f t="shared" si="5"/>
        <v>0</v>
      </c>
      <c r="BH26" s="339">
        <f t="shared" si="5"/>
        <v>0</v>
      </c>
      <c r="BI26" s="340">
        <f t="shared" si="5"/>
        <v>0</v>
      </c>
      <c r="BJ26" s="339">
        <f t="shared" si="5"/>
        <v>0</v>
      </c>
      <c r="BK26" s="339">
        <f t="shared" si="5"/>
        <v>0</v>
      </c>
      <c r="BL26" s="339">
        <f t="shared" si="5"/>
        <v>0</v>
      </c>
      <c r="BM26" s="339">
        <f t="shared" si="5"/>
        <v>0</v>
      </c>
      <c r="BN26" s="340">
        <f t="shared" si="5"/>
        <v>0</v>
      </c>
      <c r="BO26" s="339">
        <f t="shared" si="5"/>
        <v>0</v>
      </c>
      <c r="BP26" s="340">
        <f t="shared" si="5"/>
        <v>0</v>
      </c>
      <c r="BQ26" s="339">
        <f t="shared" si="5"/>
        <v>0</v>
      </c>
      <c r="BR26" s="340">
        <f t="shared" si="5"/>
        <v>0</v>
      </c>
      <c r="BS26" s="339">
        <f t="shared" si="5"/>
        <v>0</v>
      </c>
      <c r="BT26" s="340">
        <f t="shared" si="5"/>
        <v>0</v>
      </c>
      <c r="BU26" s="339">
        <f t="shared" si="5"/>
        <v>0</v>
      </c>
      <c r="BV26" s="340">
        <f t="shared" si="5"/>
        <v>0</v>
      </c>
      <c r="BW26" s="339">
        <f t="shared" si="5"/>
        <v>0</v>
      </c>
      <c r="BX26" s="339">
        <f t="shared" si="5"/>
        <v>8.8000000000000005E-3</v>
      </c>
      <c r="BY26" s="339">
        <f t="shared" si="5"/>
        <v>0</v>
      </c>
      <c r="BZ26" s="339">
        <f t="shared" si="5"/>
        <v>0</v>
      </c>
      <c r="CA26" s="339">
        <f t="shared" si="5"/>
        <v>0</v>
      </c>
      <c r="CB26" s="339">
        <f t="shared" si="5"/>
        <v>0</v>
      </c>
      <c r="CC26" s="339">
        <f t="shared" si="5"/>
        <v>0</v>
      </c>
    </row>
    <row r="27" spans="1:81" hidden="1" outlineLevel="1" x14ac:dyDescent="0.2">
      <c r="A27" s="388" t="s">
        <v>7</v>
      </c>
      <c r="B27" s="389">
        <v>1</v>
      </c>
      <c r="C27" s="389">
        <v>5000</v>
      </c>
      <c r="D27" s="389">
        <v>179</v>
      </c>
      <c r="E27" s="388"/>
      <c r="F27" s="388"/>
      <c r="G27" s="390" t="s">
        <v>7</v>
      </c>
      <c r="H27" s="388" t="s">
        <v>311</v>
      </c>
      <c r="I27" s="388" t="s">
        <v>7</v>
      </c>
      <c r="J27" s="391" t="s">
        <v>312</v>
      </c>
      <c r="M27" s="385" t="s">
        <v>7</v>
      </c>
      <c r="N27" s="386" t="s">
        <v>7</v>
      </c>
    </row>
    <row r="28" spans="1:81" s="392" customFormat="1" hidden="1" outlineLevel="1" x14ac:dyDescent="0.2">
      <c r="A28" s="393" t="s">
        <v>7</v>
      </c>
      <c r="B28" s="394">
        <v>1</v>
      </c>
      <c r="C28" s="394">
        <v>5000</v>
      </c>
      <c r="D28" s="394">
        <v>180</v>
      </c>
      <c r="E28" s="393"/>
      <c r="F28" s="393"/>
      <c r="G28" s="395"/>
      <c r="H28" s="393" t="s">
        <v>313</v>
      </c>
      <c r="I28" s="393" t="s">
        <v>313</v>
      </c>
      <c r="J28" s="396" t="s">
        <v>314</v>
      </c>
      <c r="K28" s="397">
        <v>1</v>
      </c>
      <c r="L28" s="398"/>
      <c r="M28" s="399">
        <v>51778.761100000003</v>
      </c>
      <c r="N28" s="400">
        <v>51779</v>
      </c>
      <c r="O28" s="401"/>
      <c r="P28" s="402">
        <v>8.8000000000000005E-3</v>
      </c>
      <c r="Q28" s="401">
        <v>8.8000000000000005E-3</v>
      </c>
      <c r="R28" s="280"/>
      <c r="S28" s="280" t="s">
        <v>315</v>
      </c>
      <c r="T28" s="280"/>
      <c r="U28" s="366">
        <f>IF($Q28&lt;&gt;"",V28+W28+Y28+AA28+AC28+AE28+AG28+AI28+AK28+AM28+AO28+AQ28+AS28+AU28+AW28+AY28+BA28+BC28+BE28+BG28+BH28+BJ28+BK28+BL28+BM28+BO28+BQ28+BS28+BU28+BW28+BX28+BY28+BZ28+CA28+CB28+CC28,"")</f>
        <v>8.8000000000000005E-3</v>
      </c>
      <c r="V28" s="366">
        <f>IF($Q28&lt;&gt;"",IF($S28="",$K28*VLOOKUP($I28,'[2]LISTINO IT-EN-FR-ES'!$A$1:$DZ$10000,V$1,FALSE),$K28*$P28*VLOOKUP($S28,[2]PERCENTUALI!$A$1:$AZ$1000,V$2,FALSE)),"")</f>
        <v>0</v>
      </c>
      <c r="W28" s="366">
        <f>IF($Q28&lt;&gt;"",IF($S28="",$K28*VLOOKUP($I28,'[2]LISTINO IT-EN-FR-ES'!$A$1:$DZ$10000,W$1,FALSE),$K28*$P28*VLOOKUP($S28,[2]PERCENTUALI!$A$1:$AZ$1000,W$2,FALSE)),"")</f>
        <v>0</v>
      </c>
      <c r="X28" s="367">
        <f>IF($Q28&lt;&gt;"",IF($S28="",$K28*VLOOKUP($I28,'[2]LISTINO IT-EN-FR-ES'!$A$1:$DZ$10000,X$1,FALSE),$K28*$P28*VLOOKUP($S28,[2]PERCENTUALI!$A$1:$AZ$1000,X$2,FALSE)/(X$4)),"")</f>
        <v>0</v>
      </c>
      <c r="Y28" s="366">
        <f>IF($Q28&lt;&gt;"",IF($S28="",$K28*VLOOKUP($I28,'[2]LISTINO IT-EN-FR-ES'!$A$1:$DZ$10000,Y$1,FALSE),$K28*$P28*VLOOKUP($S28,[2]PERCENTUALI!$A$1:$AZ$1000,Y$2,FALSE)),"")</f>
        <v>0</v>
      </c>
      <c r="Z28" s="367">
        <f>IF($Q28&lt;&gt;"",IF($S28="",$K28*VLOOKUP($I28,'[2]LISTINO IT-EN-FR-ES'!$A$1:$DZ$10000,Z$1,FALSE),$K28*$P28*VLOOKUP($S28,[2]PERCENTUALI!$A$1:$AZ$1000,Z$2,FALSE)/(Z$4)),"")</f>
        <v>0</v>
      </c>
      <c r="AA28" s="366">
        <f>IF($Q28&lt;&gt;"",IF($S28="",$K28*VLOOKUP($I28,'[2]LISTINO IT-EN-FR-ES'!$A$1:$DZ$10000,AA$1,FALSE),$K28*$P28*VLOOKUP($S28,[2]PERCENTUALI!$A$1:$AZ$1000,AA$2,FALSE)),"")</f>
        <v>0</v>
      </c>
      <c r="AB28" s="367">
        <f>IF($Q28&lt;&gt;"",IF($S28="",$K28*VLOOKUP($I28,'[2]LISTINO IT-EN-FR-ES'!$A$1:$DZ$10000,AB$1,FALSE),$K28*$P28*VLOOKUP($S28,[2]PERCENTUALI!$A$1:$AZ$1000,AB$2,FALSE)/(AB$4)),"")</f>
        <v>0</v>
      </c>
      <c r="AC28" s="366">
        <f>IF($Q28&lt;&gt;"",IF($S28="",$K28*VLOOKUP($I28,'[2]LISTINO IT-EN-FR-ES'!$A$1:$DZ$10000,AC$1,FALSE),$K28*$P28*VLOOKUP($S28,[2]PERCENTUALI!$A$1:$AZ$1000,AC$2,FALSE)),"")</f>
        <v>0</v>
      </c>
      <c r="AD28" s="367">
        <f>IF($Q28&lt;&gt;"",IF($S28="",$K28*VLOOKUP($I28,'[2]LISTINO IT-EN-FR-ES'!$A$1:$DZ$10000,AD$1,FALSE),$K28*$P28*VLOOKUP($S28,[2]PERCENTUALI!$A$1:$AZ$1000,AD$2,FALSE)/(AD$4)),"")</f>
        <v>0</v>
      </c>
      <c r="AE28" s="366">
        <f>IF($Q28&lt;&gt;"",IF($S28="",$K28*VLOOKUP($I28,'[2]LISTINO IT-EN-FR-ES'!$A$1:$DZ$10000,AE$1,FALSE),$K28*$P28*VLOOKUP($S28,[2]PERCENTUALI!$A$1:$AZ$1000,AE$2,FALSE)),"")</f>
        <v>0</v>
      </c>
      <c r="AF28" s="367">
        <f>IF($Q28&lt;&gt;"",IF($S28="",$K28*VLOOKUP($I28,'[2]LISTINO IT-EN-FR-ES'!$A$1:$DZ$10000,AF$1,FALSE),$K28*$P28*VLOOKUP($S28,[2]PERCENTUALI!$A$1:$AZ$1000,AF$2,FALSE)/(AF$4)),"")</f>
        <v>0</v>
      </c>
      <c r="AG28" s="366">
        <f>IF($Q28&lt;&gt;"",IF($S28="",$K28*VLOOKUP($I28,'[2]LISTINO IT-EN-FR-ES'!$A$1:$DZ$10000,AG$1,FALSE),$K28*$P28*VLOOKUP($S28,[2]PERCENTUALI!$A$1:$AZ$1000,AG$2,FALSE)),"")</f>
        <v>0</v>
      </c>
      <c r="AH28" s="367">
        <f>IF($Q28&lt;&gt;"",IF($S28="",$K28*VLOOKUP($I28,'[2]LISTINO IT-EN-FR-ES'!$A$1:$DZ$10000,AH$1,FALSE),$K28*$P28*VLOOKUP($S28,[2]PERCENTUALI!$A$1:$AZ$1000,AH$2,FALSE)/(AH$4)),"")</f>
        <v>0</v>
      </c>
      <c r="AI28" s="366">
        <f>IF($Q28&lt;&gt;"",IF($S28="",$K28*VLOOKUP($I28,'[2]LISTINO IT-EN-FR-ES'!$A$1:$DZ$10000,AI$1,FALSE),$K28*$P28*VLOOKUP($S28,[2]PERCENTUALI!$A$1:$AZ$1000,AI$2,FALSE)),"")</f>
        <v>0</v>
      </c>
      <c r="AJ28" s="367">
        <f>IF($Q28&lt;&gt;"",IF($S28="",$K28*VLOOKUP($I28,'[2]LISTINO IT-EN-FR-ES'!$A$1:$DZ$10000,AJ$1,FALSE),$K28*$P28*VLOOKUP($S28,[2]PERCENTUALI!$A$1:$AZ$1000,AJ$2,FALSE)/(AJ$4)),"")</f>
        <v>0</v>
      </c>
      <c r="AK28" s="366">
        <f>IF($Q28&lt;&gt;"",IF($S28="",$K28*VLOOKUP($I28,'[2]LISTINO IT-EN-FR-ES'!$A$1:$DZ$10000,AK$1,FALSE),$K28*$P28*VLOOKUP($S28,[2]PERCENTUALI!$A$1:$AZ$1000,AK$2,FALSE)),"")</f>
        <v>0</v>
      </c>
      <c r="AL28" s="367">
        <f>IF($Q28&lt;&gt;"",IF($S28="",$K28*VLOOKUP($I28,'[2]LISTINO IT-EN-FR-ES'!$A$1:$DZ$10000,AL$1,FALSE),$K28*$P28*VLOOKUP($S28,[2]PERCENTUALI!$A$1:$AZ$1000,AL$2,FALSE)/(AL$4)),"")</f>
        <v>0</v>
      </c>
      <c r="AM28" s="366">
        <f>IF($Q28&lt;&gt;"",IF($S28="",$K28*VLOOKUP($I28,'[2]LISTINO IT-EN-FR-ES'!$A$1:$DZ$10000,AM$1,FALSE),$K28*$P28*VLOOKUP($S28,[2]PERCENTUALI!$A$1:$AZ$1000,AM$2,FALSE)),"")</f>
        <v>0</v>
      </c>
      <c r="AN28" s="367">
        <f>IF($Q28&lt;&gt;"",IF($S28="",$K28*VLOOKUP($I28,'[2]LISTINO IT-EN-FR-ES'!$A$1:$DZ$10000,AN$1,FALSE),$K28*$P28*VLOOKUP($S28,[2]PERCENTUALI!$A$1:$AZ$1000,AN$2,FALSE)/(AN$4)),"")</f>
        <v>0</v>
      </c>
      <c r="AO28" s="366">
        <f>IF($Q28&lt;&gt;"",IF($S28="",$K28*VLOOKUP($I28,'[2]LISTINO IT-EN-FR-ES'!$A$1:$DZ$10000,AO$1,FALSE),$K28*$P28*VLOOKUP($S28,[2]PERCENTUALI!$A$1:$AZ$1000,AO$2,FALSE)),"")</f>
        <v>0</v>
      </c>
      <c r="AP28" s="367">
        <f>IF($Q28&lt;&gt;"",IF($S28="",$K28*VLOOKUP($I28,'[2]LISTINO IT-EN-FR-ES'!$A$1:$DZ$10000,AP$1,FALSE),$K28*$P28*VLOOKUP($S28,[2]PERCENTUALI!$A$1:$AZ$1000,AP$2,FALSE)/(AP$4)),"")</f>
        <v>0</v>
      </c>
      <c r="AQ28" s="366">
        <f>IF($Q28&lt;&gt;"",IF($S28="",$K28*VLOOKUP($I28,'[2]LISTINO IT-EN-FR-ES'!$A$1:$DZ$10000,AQ$1,FALSE),$K28*$P28*VLOOKUP($S28,[2]PERCENTUALI!$A$1:$AZ$1000,AQ$2,FALSE)),"")</f>
        <v>0</v>
      </c>
      <c r="AR28" s="367">
        <f>IF($Q28&lt;&gt;"",IF($S28="",$K28*VLOOKUP($I28,'[2]LISTINO IT-EN-FR-ES'!$A$1:$DZ$10000,AR$1,FALSE),$K28*$P28*VLOOKUP($S28,[2]PERCENTUALI!$A$1:$AZ$1000,AR$2,FALSE)/(AR$4)),"")</f>
        <v>0</v>
      </c>
      <c r="AS28" s="366">
        <f>IF($Q28&lt;&gt;"",IF($S28="",$K28*VLOOKUP($I28,'[2]LISTINO IT-EN-FR-ES'!$A$1:$DZ$10000,AS$1,FALSE),$K28*$P28*VLOOKUP($S28,[2]PERCENTUALI!$A$1:$AZ$1000,AS$2,FALSE)),"")</f>
        <v>0</v>
      </c>
      <c r="AT28" s="367">
        <f>IF($Q28&lt;&gt;"",IF($S28="",$K28*VLOOKUP($I28,'[2]LISTINO IT-EN-FR-ES'!$A$1:$DZ$10000,AT$1,FALSE),$K28*$P28*VLOOKUP($S28,[2]PERCENTUALI!$A$1:$AZ$1000,AT$2,FALSE)/(AT$4)),"")</f>
        <v>0</v>
      </c>
      <c r="AU28" s="366">
        <f>IF($Q28&lt;&gt;"",IF($S28="",$K28*VLOOKUP($I28,'[2]LISTINO IT-EN-FR-ES'!$A$1:$DZ$10000,AU$1,FALSE),$K28*$P28*VLOOKUP($S28,[2]PERCENTUALI!$A$1:$AZ$1000,AU$2,FALSE)),"")</f>
        <v>0</v>
      </c>
      <c r="AV28" s="367">
        <f>IF($Q28&lt;&gt;"",IF($S28="",$K28*VLOOKUP($I28,'[2]LISTINO IT-EN-FR-ES'!$A$1:$DZ$10000,AV$1,FALSE),$K28*$P28*VLOOKUP($S28,[2]PERCENTUALI!$A$1:$AZ$1000,AV$2,FALSE)/(AV$4)),"")</f>
        <v>0</v>
      </c>
      <c r="AW28" s="366">
        <f>IF($Q28&lt;&gt;"",IF($S28="",$K28*VLOOKUP($I28,'[2]LISTINO IT-EN-FR-ES'!$A$1:$DZ$10000,AW$1,FALSE),$K28*$P28*VLOOKUP($S28,[2]PERCENTUALI!$A$1:$AZ$1000,AW$2,FALSE)),"")</f>
        <v>0</v>
      </c>
      <c r="AX28" s="367">
        <f>IF($Q28&lt;&gt;"",IF($S28="",$K28*VLOOKUP($I28,'[2]LISTINO IT-EN-FR-ES'!$A$1:$DZ$10000,AX$1,FALSE),$K28*$P28*VLOOKUP($S28,[2]PERCENTUALI!$A$1:$AZ$1000,AX$2,FALSE)/(AX$4)),"")</f>
        <v>0</v>
      </c>
      <c r="AY28" s="366">
        <f>IF($Q28&lt;&gt;"",IF($S28="",$K28*VLOOKUP($I28,'[2]LISTINO IT-EN-FR-ES'!$A$1:$DZ$10000,AY$1,FALSE),$K28*$P28*VLOOKUP($S28,[2]PERCENTUALI!$A$1:$AZ$1000,AY$2,FALSE)),"")</f>
        <v>0</v>
      </c>
      <c r="AZ28" s="367">
        <f>IF($Q28&lt;&gt;"",IF($S28="",$K28*VLOOKUP($I28,'[2]LISTINO IT-EN-FR-ES'!$A$1:$DZ$10000,AZ$1,FALSE),$K28*$P28*VLOOKUP($S28,[2]PERCENTUALI!$A$1:$AZ$1000,AZ$2,FALSE)/(AZ$4)),"")</f>
        <v>0</v>
      </c>
      <c r="BA28" s="366">
        <f>IF($Q28&lt;&gt;"",IF($S28="",$K28*VLOOKUP($I28,'[2]LISTINO IT-EN-FR-ES'!$A$1:$DZ$10000,BA$1,FALSE),$K28*$P28*VLOOKUP($S28,[2]PERCENTUALI!$A$1:$AZ$1000,BA$2,FALSE)),"")</f>
        <v>0</v>
      </c>
      <c r="BB28" s="367">
        <f>IF($Q28&lt;&gt;"",IF($S28="",$K28*VLOOKUP($I28,'[2]LISTINO IT-EN-FR-ES'!$A$1:$DZ$10000,BB$1,FALSE),$K28*$P28*VLOOKUP($S28,[2]PERCENTUALI!$A$1:$AZ$1000,BB$2,FALSE)/(BB$4)),"")</f>
        <v>0</v>
      </c>
      <c r="BC28" s="366">
        <f>IF($Q28&lt;&gt;"",IF($S28="",$K28*VLOOKUP($I28,'[2]LISTINO IT-EN-FR-ES'!$A$1:$DZ$10000,BC$1,FALSE),$K28*$P28*VLOOKUP($S28,[2]PERCENTUALI!$A$1:$AZ$1000,BC$2,FALSE)),"")</f>
        <v>0</v>
      </c>
      <c r="BD28" s="367">
        <f>IF($Q28&lt;&gt;"",IF($S28="",$K28*VLOOKUP($I28,'[2]LISTINO IT-EN-FR-ES'!$A$1:$DZ$10000,BD$1,FALSE),$K28*$P28*VLOOKUP($S28,[2]PERCENTUALI!$A$1:$AZ$1000,BD$2,FALSE)/(BD$4)),"")</f>
        <v>0</v>
      </c>
      <c r="BE28" s="366">
        <f>IF($Q28&lt;&gt;"",IF($S28="",$K28*VLOOKUP($I28,'[2]LISTINO IT-EN-FR-ES'!$A$1:$DZ$10000,BE$1,FALSE),$K28*$P28*VLOOKUP($S28,[2]PERCENTUALI!$A$1:$AZ$1000,BE$2,FALSE)),"")</f>
        <v>0</v>
      </c>
      <c r="BF28" s="367">
        <f>IF($Q28&lt;&gt;"",IF($S28="",$K28*VLOOKUP($I28,'[2]LISTINO IT-EN-FR-ES'!$A$1:$DZ$10000,BF$1,FALSE),$K28*$P28*VLOOKUP($S28,[2]PERCENTUALI!$A$1:$AZ$1000,BF$2,FALSE)/(BF$4)),"")</f>
        <v>0</v>
      </c>
      <c r="BG28" s="366">
        <f>IF($Q28&lt;&gt;"",IF($S28="",$K28*VLOOKUP($I28,'[2]LISTINO IT-EN-FR-ES'!$A$1:$DZ$10000,BG$1,FALSE),$K28*$P28*VLOOKUP($S28,[2]PERCENTUALI!$A$1:$AZ$1000,BG$2,FALSE)),"")</f>
        <v>0</v>
      </c>
      <c r="BH28" s="366">
        <f>IF($Q28&lt;&gt;"",IF($S28="",$K28*VLOOKUP($I28,'[2]LISTINO IT-EN-FR-ES'!$A$1:$DZ$10000,BH$1,FALSE),$K28*$P28*VLOOKUP($S28,[2]PERCENTUALI!$A$1:$AZ$1000,BH$2,FALSE)),"")</f>
        <v>0</v>
      </c>
      <c r="BI28" s="367">
        <f>IF($Q28&lt;&gt;"",IF($S28="",$K28*VLOOKUP($I28,'[2]LISTINO IT-EN-FR-ES'!$A$1:$DZ$10000,BI$1,FALSE),$K28*$P28*VLOOKUP($S28,[2]PERCENTUALI!$A$1:$AZ$1000,BI$2,FALSE)/(BI$4)),"")</f>
        <v>0</v>
      </c>
      <c r="BJ28" s="366">
        <f>IF($Q28&lt;&gt;"",IF($S28="",$K28*VLOOKUP($I28,'[2]LISTINO IT-EN-FR-ES'!$A$1:$DZ$10000,BJ$1,FALSE),$K28*$P28*VLOOKUP($S28,[2]PERCENTUALI!$A$1:$AZ$1000,BJ$2,FALSE)),"")</f>
        <v>0</v>
      </c>
      <c r="BK28" s="366">
        <f>IF($Q28&lt;&gt;"",IF($S28="",$K28*VLOOKUP($I28,'[2]LISTINO IT-EN-FR-ES'!$A$1:$DZ$10000,BK$1,FALSE),$K28*$P28*VLOOKUP($S28,[2]PERCENTUALI!$A$1:$AZ$1000,BK$2,FALSE)),"")</f>
        <v>0</v>
      </c>
      <c r="BL28" s="366">
        <f>IF($Q28&lt;&gt;"",IF($S28="",$K28*VLOOKUP($I28,'[2]LISTINO IT-EN-FR-ES'!$A$1:$DZ$10000,BL$1,FALSE),$K28*$P28*VLOOKUP($S28,[2]PERCENTUALI!$A$1:$AZ$1000,BL$2,FALSE)),"")</f>
        <v>0</v>
      </c>
      <c r="BM28" s="366">
        <f>IF($Q28&lt;&gt;"",IF($S28="",$K28*VLOOKUP($I28,'[2]LISTINO IT-EN-FR-ES'!$A$1:$DZ$10000,BM$1,FALSE),$K28*$P28*VLOOKUP($S28,[2]PERCENTUALI!$A$1:$AZ$1000,BM$2,FALSE)),"")</f>
        <v>0</v>
      </c>
      <c r="BN28" s="367">
        <f>IF($Q28&lt;&gt;"",IF($S28="",$K28*VLOOKUP($I28,'[2]LISTINO IT-EN-FR-ES'!$A$1:$DZ$10000,BN$1,FALSE),$K28*$P28*VLOOKUP($S28,[2]PERCENTUALI!$A$1:$AZ$1000,BN$2,FALSE)/(BN$4)),"")</f>
        <v>0</v>
      </c>
      <c r="BO28" s="366">
        <f>IF($Q28&lt;&gt;"",IF($S28="",$K28*VLOOKUP($I28,'[2]LISTINO IT-EN-FR-ES'!$A$1:$DZ$10000,BO$1,FALSE),$K28*$P28*VLOOKUP($S28,[2]PERCENTUALI!$A$1:$AZ$1000,BO$2,FALSE)),"")</f>
        <v>0</v>
      </c>
      <c r="BP28" s="367">
        <f>IF($Q28&lt;&gt;"",IF($S28="",$K28*VLOOKUP($I28,'[2]LISTINO IT-EN-FR-ES'!$A$1:$DZ$10000,BP$1,FALSE),$K28*$P28*VLOOKUP($S28,[2]PERCENTUALI!$A$1:$AZ$1000,BP$2,FALSE)/(BP$4)),"")</f>
        <v>0</v>
      </c>
      <c r="BQ28" s="366">
        <f>IF($Q28&lt;&gt;"",IF($S28="",$K28*VLOOKUP($I28,'[2]LISTINO IT-EN-FR-ES'!$A$1:$DZ$10000,BQ$1,FALSE),$K28*$P28*VLOOKUP($S28,[2]PERCENTUALI!$A$1:$AZ$1000,BQ$2,FALSE)),"")</f>
        <v>0</v>
      </c>
      <c r="BR28" s="367">
        <f>IF($Q28&lt;&gt;"",IF($S28="",$K28*VLOOKUP($I28,'[2]LISTINO IT-EN-FR-ES'!$A$1:$DZ$10000,BR$1,FALSE),$K28*$P28*VLOOKUP($S28,[2]PERCENTUALI!$A$1:$AZ$1000,BR$2,FALSE)/(BR$4)),"")</f>
        <v>0</v>
      </c>
      <c r="BS28" s="366">
        <f>IF($Q28&lt;&gt;"",IF($S28="",$K28*VLOOKUP($I28,'[2]LISTINO IT-EN-FR-ES'!$A$1:$DZ$10000,BS$1,FALSE),$K28*$P28*VLOOKUP($S28,[2]PERCENTUALI!$A$1:$AZ$1000,BS$2,FALSE)),"")</f>
        <v>0</v>
      </c>
      <c r="BT28" s="367">
        <f>IF($Q28&lt;&gt;"",IF($S28="",$K28*VLOOKUP($I28,'[2]LISTINO IT-EN-FR-ES'!$A$1:$DZ$10000,BT$1,FALSE),$K28*$P28*VLOOKUP($S28,[2]PERCENTUALI!$A$1:$AZ$1000,BT$2,FALSE)/(BT$4)),"")</f>
        <v>0</v>
      </c>
      <c r="BU28" s="366">
        <f>IF($Q28&lt;&gt;"",IF($S28="",$K28*VLOOKUP($I28,'[2]LISTINO IT-EN-FR-ES'!$A$1:$DZ$10000,BU$1,FALSE),$K28*$P28*VLOOKUP($S28,[2]PERCENTUALI!$A$1:$AZ$1000,BU$2,FALSE)),"")</f>
        <v>0</v>
      </c>
      <c r="BV28" s="367">
        <f>IF($Q28&lt;&gt;"",IF($S28="",$K28*VLOOKUP($I28,'[2]LISTINO IT-EN-FR-ES'!$A$1:$DZ$10000,BV$1,FALSE),$K28*$P28*VLOOKUP($S28,[2]PERCENTUALI!$A$1:$AZ$1000,BV$2,FALSE)/(BV$4)),"")</f>
        <v>0</v>
      </c>
      <c r="BW28" s="366">
        <f>IF($Q28&lt;&gt;"",IF($S28="",$K28*VLOOKUP($I28,'[2]LISTINO IT-EN-FR-ES'!$A$1:$DZ$10000,BW$1,FALSE),$K28*$P28*VLOOKUP($S28,[2]PERCENTUALI!$A$1:$AZ$1000,BW$2,FALSE)),"")</f>
        <v>0</v>
      </c>
      <c r="BX28" s="366">
        <f>IF($Q28&lt;&gt;"",IF($S28="",$K28*VLOOKUP($I28,'[2]LISTINO IT-EN-FR-ES'!$A$1:$DZ$10000,BX$1,FALSE),$K28*$P28*VLOOKUP($S28,[2]PERCENTUALI!$A$1:$AZ$1000,BX$2,FALSE)),"")</f>
        <v>8.8000000000000005E-3</v>
      </c>
      <c r="BY28" s="366">
        <f>IF($Q28&lt;&gt;"",IF($S28="",$K28*VLOOKUP($I28,'[2]LISTINO IT-EN-FR-ES'!$A$1:$DZ$10000,BY$1,FALSE),$K28*$P28*VLOOKUP($S28,[2]PERCENTUALI!$A$1:$AZ$1000,BY$2,FALSE)),"")</f>
        <v>0</v>
      </c>
      <c r="BZ28" s="366">
        <f>IF($Q28&lt;&gt;"",IF($S28="",$K28*VLOOKUP($I28,'[2]LISTINO IT-EN-FR-ES'!$A$1:$DZ$10000,BZ$1,FALSE),$K28*$P28*VLOOKUP($S28,[2]PERCENTUALI!$A$1:$AZ$1000,BZ$2,FALSE)),"")</f>
        <v>0</v>
      </c>
      <c r="CA28" s="366">
        <f>IF($Q28&lt;&gt;"",IF($S28="",$K28*VLOOKUP($I28,'[2]LISTINO IT-EN-FR-ES'!$A$1:$DZ$10000,CA$1,FALSE),$K28*$P28*VLOOKUP($S28,[2]PERCENTUALI!$A$1:$AZ$1000,CA$2,FALSE)),"")</f>
        <v>0</v>
      </c>
      <c r="CB28" s="366">
        <f>IF($Q28&lt;&gt;"",IF($S28="",$K28*VLOOKUP($I28,'[2]LISTINO IT-EN-FR-ES'!$A$1:$DZ$10000,CB$1,FALSE),$K28*$P28*VLOOKUP($S28,[2]PERCENTUALI!$A$1:$AZ$1000,CB$2,FALSE)),"")</f>
        <v>0</v>
      </c>
      <c r="CC28" s="366">
        <f>IF($Q28&lt;&gt;"",IF($S28="",$K28*VLOOKUP($I28,'[2]LISTINO IT-EN-FR-ES'!$A$1:$DZ$10000,CC$1,FALSE),$K28*$P28*VLOOKUP($S28,[2]PERCENTUALI!$A$1:$AZ$1000,CC$2,FALSE)),"")</f>
        <v>0</v>
      </c>
    </row>
    <row r="29" spans="1:81" ht="15.75" hidden="1" customHeight="1" outlineLevel="1" x14ac:dyDescent="0.25">
      <c r="A29" s="393"/>
      <c r="B29" s="394">
        <v>1</v>
      </c>
      <c r="C29" s="394">
        <v>5000</v>
      </c>
      <c r="D29" s="394">
        <v>181</v>
      </c>
      <c r="E29" s="393"/>
      <c r="F29" s="393"/>
      <c r="G29" s="395"/>
      <c r="H29" s="393"/>
      <c r="I29" s="393"/>
      <c r="J29" s="403" t="s">
        <v>316</v>
      </c>
      <c r="K29" s="397"/>
      <c r="L29" s="398"/>
      <c r="M29" s="399"/>
      <c r="N29" s="400"/>
      <c r="O29" s="401"/>
      <c r="P29" s="402"/>
      <c r="Q29" s="401"/>
    </row>
    <row r="30" spans="1:81" hidden="1" outlineLevel="1" x14ac:dyDescent="0.2">
      <c r="A30" s="370" t="s">
        <v>7</v>
      </c>
      <c r="B30" s="371">
        <v>0</v>
      </c>
      <c r="C30" s="371">
        <v>6000</v>
      </c>
      <c r="D30" s="371">
        <v>57</v>
      </c>
      <c r="E30" s="370"/>
      <c r="F30" s="370"/>
      <c r="G30" s="372" t="s">
        <v>7</v>
      </c>
      <c r="H30" s="370" t="s">
        <v>317</v>
      </c>
      <c r="I30" s="370" t="s">
        <v>7</v>
      </c>
      <c r="J30" s="373" t="s">
        <v>318</v>
      </c>
      <c r="K30" s="374">
        <v>1</v>
      </c>
      <c r="L30" s="375"/>
      <c r="M30" s="376" t="s">
        <v>7</v>
      </c>
      <c r="N30" s="377" t="s">
        <v>7</v>
      </c>
      <c r="O30" s="338"/>
      <c r="P30" s="338"/>
      <c r="Q30" s="338"/>
    </row>
    <row r="31" spans="1:81" ht="16.5" collapsed="1" thickBot="1" x14ac:dyDescent="0.25">
      <c r="A31" s="370"/>
      <c r="B31" s="371"/>
      <c r="C31" s="371"/>
      <c r="D31" s="371"/>
      <c r="E31" s="370"/>
      <c r="F31" s="370"/>
      <c r="G31" s="372"/>
      <c r="H31" s="370"/>
      <c r="I31" s="370"/>
      <c r="J31" s="373"/>
      <c r="K31" s="374"/>
      <c r="L31" s="375"/>
      <c r="M31" s="376"/>
      <c r="N31" s="377"/>
      <c r="O31" s="338"/>
      <c r="P31" s="338"/>
      <c r="Q31" s="338"/>
    </row>
    <row r="32" spans="1:81" ht="16.5" thickTop="1" x14ac:dyDescent="0.2">
      <c r="A32" s="404"/>
      <c r="B32" s="405"/>
      <c r="C32" s="405"/>
      <c r="D32" s="405"/>
      <c r="E32" s="404"/>
      <c r="F32" s="404"/>
      <c r="G32" s="406"/>
      <c r="H32" s="404"/>
      <c r="I32" s="404"/>
      <c r="J32" s="407"/>
      <c r="K32" s="408"/>
      <c r="L32" s="409"/>
      <c r="M32" s="410"/>
      <c r="N32" s="411"/>
      <c r="O32" s="412"/>
      <c r="P32" s="412"/>
      <c r="Q32" s="412"/>
      <c r="U32" s="339">
        <f>V32+W32+Y32+AA32+AC32+AE32+AG32+AI32+AK32+AM32+AO32+AQ32+AS32+AU32+AW32+AY32+BA32+BC32+BE32+BG32+BH32+BJ32+BK32+BL32+BM32+BO32+BQ32+BS32+BU32+BW32+BX32+BY32+BZ32+CA32+CB32+CC32</f>
        <v>12292.09634636718</v>
      </c>
      <c r="V32" s="413"/>
      <c r="W32" s="414">
        <f>X32*X$4</f>
        <v>4126.5761181394773</v>
      </c>
      <c r="X32" s="415">
        <f>X33</f>
        <v>114.62711439276325</v>
      </c>
      <c r="Y32" s="416">
        <f>Z32*Z$4</f>
        <v>0</v>
      </c>
      <c r="Z32" s="415">
        <f>Z33</f>
        <v>0</v>
      </c>
      <c r="AA32" s="416">
        <f>AB32*AB$4</f>
        <v>0</v>
      </c>
      <c r="AB32" s="415">
        <f>AB33</f>
        <v>0</v>
      </c>
      <c r="AC32" s="416">
        <f>AD32*AD$4</f>
        <v>0</v>
      </c>
      <c r="AD32" s="415">
        <f>AD33</f>
        <v>0</v>
      </c>
      <c r="AE32" s="416">
        <f>AF32*AF$4</f>
        <v>2980.5853352298004</v>
      </c>
      <c r="AF32" s="415">
        <f>AF33</f>
        <v>82.794037089716682</v>
      </c>
      <c r="AG32" s="416">
        <f>AH32*AH$4</f>
        <v>0</v>
      </c>
      <c r="AH32" s="415">
        <f>AH33</f>
        <v>0</v>
      </c>
      <c r="AI32" s="416">
        <f>AJ32*AJ$4</f>
        <v>664</v>
      </c>
      <c r="AJ32" s="415">
        <f>AJ33</f>
        <v>16</v>
      </c>
      <c r="AK32" s="416">
        <f>AL32*AL$4</f>
        <v>4520.9348929979033</v>
      </c>
      <c r="AL32" s="415">
        <f>AL33</f>
        <v>118.97197086836587</v>
      </c>
      <c r="AM32" s="416">
        <f>AN32*AN$4</f>
        <v>0</v>
      </c>
      <c r="AN32" s="417">
        <f>AN33</f>
        <v>0</v>
      </c>
      <c r="AO32" s="418"/>
      <c r="AP32" s="419"/>
      <c r="AQ32" s="420"/>
      <c r="AR32" s="419"/>
      <c r="AS32" s="420"/>
      <c r="AT32" s="419"/>
      <c r="AU32" s="420"/>
      <c r="AV32" s="419"/>
      <c r="AW32" s="420"/>
      <c r="AX32" s="419"/>
      <c r="AY32" s="420"/>
      <c r="AZ32" s="419"/>
      <c r="BA32" s="420"/>
      <c r="BB32" s="419"/>
      <c r="BC32" s="420"/>
      <c r="BD32" s="419"/>
      <c r="BE32" s="420"/>
      <c r="BF32" s="419"/>
      <c r="BG32" s="420"/>
      <c r="BH32" s="420"/>
      <c r="BI32" s="419"/>
      <c r="BJ32" s="420"/>
      <c r="BK32" s="420"/>
      <c r="BL32" s="420"/>
      <c r="BM32" s="420"/>
      <c r="BN32" s="419"/>
      <c r="BO32" s="420"/>
      <c r="BP32" s="419"/>
      <c r="BQ32" s="420"/>
      <c r="BR32" s="419"/>
      <c r="BS32" s="420"/>
      <c r="BT32" s="419"/>
      <c r="BU32" s="420"/>
      <c r="BV32" s="419"/>
      <c r="BW32" s="420"/>
      <c r="BX32" s="420"/>
      <c r="BY32" s="420"/>
      <c r="BZ32" s="420"/>
      <c r="CA32" s="420"/>
      <c r="CB32" s="420"/>
      <c r="CC32" s="420"/>
    </row>
    <row r="33" spans="1:81" ht="16.5" thickBot="1" x14ac:dyDescent="0.3">
      <c r="A33" s="421" t="s">
        <v>319</v>
      </c>
      <c r="B33" s="422">
        <v>5</v>
      </c>
      <c r="C33" s="422">
        <v>6000</v>
      </c>
      <c r="D33" s="422">
        <v>58</v>
      </c>
      <c r="E33" s="423"/>
      <c r="F33" s="422" t="s">
        <v>320</v>
      </c>
      <c r="G33" s="424"/>
      <c r="H33" s="421" t="s">
        <v>6</v>
      </c>
      <c r="I33" s="425"/>
      <c r="J33" s="426" t="s">
        <v>321</v>
      </c>
      <c r="K33" s="408">
        <v>1</v>
      </c>
      <c r="L33" s="427">
        <v>0</v>
      </c>
      <c r="M33" s="410"/>
      <c r="N33" s="411"/>
      <c r="O33" s="428">
        <v>0</v>
      </c>
      <c r="P33" s="412"/>
      <c r="Q33" s="412"/>
      <c r="U33" s="339">
        <f>V33+W33+Y33+AA33+AC33+AE33+AG33+AI33+AK33+AM33+AO33+AQ33+AS33+AU33+AW33+AY33+BA33+BC33+BE33+BG33+BH33+BJ33+BK33+BL33+BM33+BO33+BQ33+BS33+BU33+BW33+BX33+BY33+BZ33+CA33+CB33+CC33</f>
        <v>12292.096346367183</v>
      </c>
      <c r="V33" s="413"/>
      <c r="W33" s="429">
        <f t="shared" ref="W33:AN33" si="6">SUM(W34:W129)</f>
        <v>4126.5761181394764</v>
      </c>
      <c r="X33" s="430">
        <f t="shared" si="6"/>
        <v>114.62711439276325</v>
      </c>
      <c r="Y33" s="431">
        <f t="shared" si="6"/>
        <v>0</v>
      </c>
      <c r="Z33" s="430">
        <f t="shared" si="6"/>
        <v>0</v>
      </c>
      <c r="AA33" s="431">
        <f t="shared" si="6"/>
        <v>0</v>
      </c>
      <c r="AB33" s="430">
        <f t="shared" si="6"/>
        <v>0</v>
      </c>
      <c r="AC33" s="431">
        <f t="shared" si="6"/>
        <v>0</v>
      </c>
      <c r="AD33" s="430">
        <f t="shared" si="6"/>
        <v>0</v>
      </c>
      <c r="AE33" s="431">
        <f t="shared" si="6"/>
        <v>2980.5853352298022</v>
      </c>
      <c r="AF33" s="430">
        <f t="shared" si="6"/>
        <v>82.794037089716682</v>
      </c>
      <c r="AG33" s="431">
        <f t="shared" si="6"/>
        <v>0</v>
      </c>
      <c r="AH33" s="430">
        <f t="shared" si="6"/>
        <v>0</v>
      </c>
      <c r="AI33" s="431">
        <f t="shared" si="6"/>
        <v>664</v>
      </c>
      <c r="AJ33" s="430">
        <f t="shared" si="6"/>
        <v>16</v>
      </c>
      <c r="AK33" s="431">
        <f t="shared" si="6"/>
        <v>4520.9348929979042</v>
      </c>
      <c r="AL33" s="430">
        <f t="shared" si="6"/>
        <v>118.97197086836587</v>
      </c>
      <c r="AM33" s="431">
        <f t="shared" si="6"/>
        <v>0</v>
      </c>
      <c r="AN33" s="432">
        <f t="shared" si="6"/>
        <v>0</v>
      </c>
      <c r="AO33" s="418"/>
      <c r="AP33" s="419"/>
      <c r="AQ33" s="420"/>
      <c r="AR33" s="419"/>
      <c r="AS33" s="420"/>
      <c r="AT33" s="419"/>
      <c r="AU33" s="420"/>
      <c r="AV33" s="419"/>
      <c r="AW33" s="420"/>
      <c r="AX33" s="419"/>
      <c r="AY33" s="420"/>
      <c r="AZ33" s="419"/>
      <c r="BA33" s="420"/>
      <c r="BB33" s="419"/>
      <c r="BC33" s="420"/>
      <c r="BD33" s="419"/>
      <c r="BE33" s="420"/>
      <c r="BF33" s="419"/>
      <c r="BG33" s="420"/>
      <c r="BH33" s="420"/>
      <c r="BI33" s="419"/>
      <c r="BJ33" s="420"/>
      <c r="BK33" s="420"/>
      <c r="BL33" s="420"/>
      <c r="BM33" s="420"/>
      <c r="BN33" s="419"/>
      <c r="BO33" s="420"/>
      <c r="BP33" s="419"/>
      <c r="BQ33" s="420"/>
      <c r="BR33" s="419"/>
      <c r="BS33" s="420"/>
      <c r="BT33" s="419"/>
      <c r="BU33" s="420"/>
      <c r="BV33" s="419"/>
      <c r="BW33" s="420"/>
      <c r="BX33" s="420"/>
      <c r="BY33" s="420"/>
      <c r="BZ33" s="420"/>
      <c r="CA33" s="420"/>
      <c r="CB33" s="420"/>
      <c r="CC33" s="420"/>
    </row>
    <row r="34" spans="1:81" ht="16.5" hidden="1" outlineLevel="1" thickTop="1" x14ac:dyDescent="0.2">
      <c r="A34" s="404"/>
      <c r="B34" s="405"/>
      <c r="C34" s="405"/>
      <c r="D34" s="405"/>
      <c r="E34" s="404"/>
      <c r="F34" s="404"/>
      <c r="G34" s="406"/>
      <c r="H34" s="404"/>
      <c r="I34" s="404"/>
      <c r="J34" s="407"/>
      <c r="K34" s="408"/>
      <c r="L34" s="409"/>
      <c r="M34" s="410"/>
      <c r="N34" s="411"/>
      <c r="O34" s="412"/>
      <c r="P34" s="412"/>
      <c r="Q34" s="412"/>
    </row>
    <row r="35" spans="1:81" ht="16.5" hidden="1" outlineLevel="1" thickBot="1" x14ac:dyDescent="0.25">
      <c r="A35" s="404"/>
      <c r="B35" s="405"/>
      <c r="C35" s="405"/>
      <c r="D35" s="405"/>
      <c r="E35" s="404"/>
      <c r="F35" s="404"/>
      <c r="G35" s="406"/>
      <c r="H35" s="404"/>
      <c r="I35" s="404"/>
      <c r="J35" s="407"/>
      <c r="K35" s="408"/>
      <c r="L35" s="409"/>
      <c r="M35" s="410"/>
      <c r="N35" s="411"/>
      <c r="O35" s="412"/>
      <c r="P35" s="412"/>
      <c r="Q35" s="412"/>
    </row>
    <row r="36" spans="1:81" ht="16.5" collapsed="1" thickTop="1" x14ac:dyDescent="0.2">
      <c r="A36" s="370"/>
      <c r="B36" s="371"/>
      <c r="C36" s="371"/>
      <c r="D36" s="371"/>
      <c r="E36" s="370"/>
      <c r="F36" s="370"/>
      <c r="G36" s="372"/>
      <c r="H36" s="370"/>
      <c r="I36" s="370"/>
      <c r="J36" s="373"/>
      <c r="K36" s="374"/>
      <c r="L36" s="375"/>
      <c r="M36" s="376"/>
      <c r="N36" s="377"/>
      <c r="O36" s="338"/>
      <c r="P36" s="338"/>
      <c r="Q36" s="338"/>
      <c r="U36" s="339">
        <f>V36+W36+Y36+AA36+AC36+AE36+AG36+AI36+AK36+AM36+AO36+AQ36+AS36+AU36+AW36+AY36+BA36+BC36+BE36+BG36+BH36+BJ36+BK36+BL36+BM36+BO36+BQ36+BS36+BU36+BW36+BX36+BY36+BZ36+CA36+CB36+CC36</f>
        <v>92628.546888985045</v>
      </c>
      <c r="V36" s="433">
        <f>V37</f>
        <v>82428.553565278518</v>
      </c>
      <c r="W36" s="434"/>
      <c r="X36" s="435"/>
      <c r="Y36" s="436"/>
      <c r="Z36" s="435"/>
      <c r="AA36" s="436"/>
      <c r="AB36" s="435"/>
      <c r="AC36" s="436"/>
      <c r="AD36" s="435"/>
      <c r="AE36" s="436"/>
      <c r="AF36" s="435"/>
      <c r="AG36" s="436"/>
      <c r="AH36" s="435"/>
      <c r="AI36" s="436"/>
      <c r="AJ36" s="435"/>
      <c r="AK36" s="436"/>
      <c r="AL36" s="435"/>
      <c r="AM36" s="436"/>
      <c r="AN36" s="437"/>
      <c r="AO36" s="438">
        <f>AP36*AP$4</f>
        <v>1371.6221690425853</v>
      </c>
      <c r="AP36" s="340">
        <f>AP37</f>
        <v>42.20375904746416</v>
      </c>
      <c r="AQ36" s="339">
        <f>AR36*AR$4</f>
        <v>0</v>
      </c>
      <c r="AR36" s="340">
        <f>AR37</f>
        <v>0</v>
      </c>
      <c r="AS36" s="339">
        <f>AT36*AT$4</f>
        <v>6891.4687466798459</v>
      </c>
      <c r="AT36" s="340">
        <f>AT37</f>
        <v>212.04519220553371</v>
      </c>
      <c r="AU36" s="339">
        <f>AV36*AV$4</f>
        <v>0</v>
      </c>
      <c r="AV36" s="340">
        <f>AV37</f>
        <v>0</v>
      </c>
      <c r="AW36" s="339">
        <f>AX36*AX$4</f>
        <v>0</v>
      </c>
      <c r="AX36" s="340">
        <f>AX37</f>
        <v>0</v>
      </c>
      <c r="AY36" s="339">
        <f>AZ36*AZ$4</f>
        <v>146</v>
      </c>
      <c r="AZ36" s="340">
        <f>AZ37</f>
        <v>4</v>
      </c>
      <c r="BA36" s="339">
        <f>BB36*BB$4</f>
        <v>1790.9024079840901</v>
      </c>
      <c r="BB36" s="340">
        <f>BB37</f>
        <v>48.402767783353788</v>
      </c>
      <c r="BC36" s="339">
        <f>BD36*BD$4</f>
        <v>0</v>
      </c>
      <c r="BD36" s="340">
        <f>BD37</f>
        <v>0</v>
      </c>
      <c r="BE36" s="339">
        <f>BF36*BF$4</f>
        <v>0</v>
      </c>
      <c r="BF36" s="340">
        <f>BF37</f>
        <v>0</v>
      </c>
      <c r="BG36" s="339">
        <f>BG37</f>
        <v>0</v>
      </c>
      <c r="BH36" s="339">
        <f>BI36*BI$4</f>
        <v>0</v>
      </c>
      <c r="BI36" s="340">
        <f>BI37</f>
        <v>0</v>
      </c>
      <c r="BJ36" s="339">
        <f>BJ37</f>
        <v>0</v>
      </c>
      <c r="BK36" s="339">
        <f>BK37</f>
        <v>0</v>
      </c>
      <c r="BL36" s="339">
        <f>BL37</f>
        <v>0</v>
      </c>
      <c r="BM36" s="339">
        <f>BN36*BN$4</f>
        <v>0</v>
      </c>
      <c r="BN36" s="340">
        <f>BN37</f>
        <v>0</v>
      </c>
      <c r="BO36" s="339">
        <f>BP36*BP$4</f>
        <v>0</v>
      </c>
      <c r="BP36" s="340">
        <f>BP37</f>
        <v>0</v>
      </c>
      <c r="BQ36" s="339">
        <f>BR36*BR$4</f>
        <v>0</v>
      </c>
      <c r="BR36" s="340">
        <f>BR37</f>
        <v>0</v>
      </c>
      <c r="BS36" s="339">
        <f>BT36*BT$4</f>
        <v>0</v>
      </c>
      <c r="BT36" s="340">
        <f>BT37</f>
        <v>0</v>
      </c>
      <c r="BU36" s="339">
        <f>BV36*BV$4</f>
        <v>0</v>
      </c>
      <c r="BV36" s="340">
        <f t="shared" ref="BV36:CC36" si="7">BV37</f>
        <v>0</v>
      </c>
      <c r="BW36" s="339">
        <f t="shared" si="7"/>
        <v>0</v>
      </c>
      <c r="BX36" s="339">
        <f t="shared" si="7"/>
        <v>0</v>
      </c>
      <c r="BY36" s="339">
        <f t="shared" si="7"/>
        <v>0</v>
      </c>
      <c r="BZ36" s="339">
        <f t="shared" si="7"/>
        <v>0</v>
      </c>
      <c r="CA36" s="339">
        <f t="shared" si="7"/>
        <v>0</v>
      </c>
      <c r="CB36" s="339">
        <f t="shared" si="7"/>
        <v>0</v>
      </c>
      <c r="CC36" s="339">
        <f t="shared" si="7"/>
        <v>0</v>
      </c>
    </row>
    <row r="37" spans="1:81" ht="15.75" customHeight="1" thickBot="1" x14ac:dyDescent="0.3">
      <c r="A37" s="378" t="s">
        <v>319</v>
      </c>
      <c r="B37" s="379">
        <v>5</v>
      </c>
      <c r="C37" s="379">
        <v>6000</v>
      </c>
      <c r="D37" s="379">
        <v>58</v>
      </c>
      <c r="E37" s="280"/>
      <c r="F37" s="379" t="s">
        <v>322</v>
      </c>
      <c r="G37" s="380" t="s">
        <v>7</v>
      </c>
      <c r="H37" s="378" t="s">
        <v>323</v>
      </c>
      <c r="I37" s="382" t="s">
        <v>7</v>
      </c>
      <c r="J37" s="439" t="s">
        <v>324</v>
      </c>
      <c r="K37" s="383">
        <v>1</v>
      </c>
      <c r="L37" s="384">
        <f>SUM(N38:N82)</f>
        <v>210120</v>
      </c>
      <c r="M37" s="385" t="s">
        <v>7</v>
      </c>
      <c r="N37" s="386" t="s">
        <v>7</v>
      </c>
      <c r="O37" s="387">
        <f>SUM(Q38:Q82)</f>
        <v>98783.326000000001</v>
      </c>
      <c r="R37" s="280" t="s">
        <v>325</v>
      </c>
      <c r="T37" s="440">
        <f>O37+O85-U85-U37-U33</f>
        <v>18.461875662727834</v>
      </c>
      <c r="U37" s="339">
        <f>V37+W37+Y37+AA37+AC37+AE37+AG37+AI37+AK37+AM37+AO37+AQ37+AS37+AU37+AW37+AY37+BA37+BC37+BE37+BG37+BH37+BJ37+BK37+BL37+BM37+BO37+BQ37+BS37+BU37+BW37+BX37+BY37+BZ37+CA37+CB37+CC37</f>
        <v>92628.546888985045</v>
      </c>
      <c r="V37" s="433">
        <f>SUM(V38:V82)</f>
        <v>82428.553565278518</v>
      </c>
      <c r="W37" s="441"/>
      <c r="X37" s="442"/>
      <c r="Y37" s="443"/>
      <c r="Z37" s="442"/>
      <c r="AA37" s="443"/>
      <c r="AB37" s="442"/>
      <c r="AC37" s="443"/>
      <c r="AD37" s="442"/>
      <c r="AE37" s="443"/>
      <c r="AF37" s="442"/>
      <c r="AG37" s="443"/>
      <c r="AH37" s="442"/>
      <c r="AI37" s="443"/>
      <c r="AJ37" s="442"/>
      <c r="AK37" s="443"/>
      <c r="AL37" s="442"/>
      <c r="AM37" s="443"/>
      <c r="AN37" s="444"/>
      <c r="AO37" s="438">
        <f t="shared" ref="AO37:CC37" si="8">SUM(AO38:AO82)</f>
        <v>1371.6221690425853</v>
      </c>
      <c r="AP37" s="340">
        <f t="shared" si="8"/>
        <v>42.20375904746416</v>
      </c>
      <c r="AQ37" s="339">
        <f t="shared" si="8"/>
        <v>0</v>
      </c>
      <c r="AR37" s="340">
        <f t="shared" si="8"/>
        <v>0</v>
      </c>
      <c r="AS37" s="339">
        <f t="shared" si="8"/>
        <v>6891.468746679845</v>
      </c>
      <c r="AT37" s="340">
        <f t="shared" si="8"/>
        <v>212.04519220553371</v>
      </c>
      <c r="AU37" s="339">
        <f t="shared" si="8"/>
        <v>0</v>
      </c>
      <c r="AV37" s="340">
        <f t="shared" si="8"/>
        <v>0</v>
      </c>
      <c r="AW37" s="339">
        <f t="shared" si="8"/>
        <v>0</v>
      </c>
      <c r="AX37" s="340">
        <f t="shared" si="8"/>
        <v>0</v>
      </c>
      <c r="AY37" s="339">
        <f t="shared" si="8"/>
        <v>146</v>
      </c>
      <c r="AZ37" s="340">
        <f t="shared" si="8"/>
        <v>4</v>
      </c>
      <c r="BA37" s="339">
        <f t="shared" si="8"/>
        <v>1790.9024079840901</v>
      </c>
      <c r="BB37" s="340">
        <f t="shared" si="8"/>
        <v>48.402767783353788</v>
      </c>
      <c r="BC37" s="339">
        <f t="shared" si="8"/>
        <v>0</v>
      </c>
      <c r="BD37" s="340">
        <f t="shared" si="8"/>
        <v>0</v>
      </c>
      <c r="BE37" s="339">
        <f t="shared" si="8"/>
        <v>0</v>
      </c>
      <c r="BF37" s="340">
        <f t="shared" si="8"/>
        <v>0</v>
      </c>
      <c r="BG37" s="339">
        <f t="shared" si="8"/>
        <v>0</v>
      </c>
      <c r="BH37" s="339">
        <f t="shared" si="8"/>
        <v>0</v>
      </c>
      <c r="BI37" s="340">
        <f t="shared" si="8"/>
        <v>0</v>
      </c>
      <c r="BJ37" s="339">
        <f t="shared" si="8"/>
        <v>0</v>
      </c>
      <c r="BK37" s="339">
        <f t="shared" si="8"/>
        <v>0</v>
      </c>
      <c r="BL37" s="339">
        <f t="shared" si="8"/>
        <v>0</v>
      </c>
      <c r="BM37" s="339">
        <f t="shared" si="8"/>
        <v>0</v>
      </c>
      <c r="BN37" s="340">
        <f t="shared" si="8"/>
        <v>0</v>
      </c>
      <c r="BO37" s="339">
        <f t="shared" si="8"/>
        <v>0</v>
      </c>
      <c r="BP37" s="340">
        <f t="shared" si="8"/>
        <v>0</v>
      </c>
      <c r="BQ37" s="339">
        <f t="shared" si="8"/>
        <v>0</v>
      </c>
      <c r="BR37" s="340">
        <f t="shared" si="8"/>
        <v>0</v>
      </c>
      <c r="BS37" s="339">
        <f t="shared" si="8"/>
        <v>0</v>
      </c>
      <c r="BT37" s="340">
        <f t="shared" si="8"/>
        <v>0</v>
      </c>
      <c r="BU37" s="339">
        <f t="shared" si="8"/>
        <v>0</v>
      </c>
      <c r="BV37" s="340">
        <f t="shared" si="8"/>
        <v>0</v>
      </c>
      <c r="BW37" s="339">
        <f t="shared" si="8"/>
        <v>0</v>
      </c>
      <c r="BX37" s="339">
        <f t="shared" si="8"/>
        <v>0</v>
      </c>
      <c r="BY37" s="339">
        <f t="shared" si="8"/>
        <v>0</v>
      </c>
      <c r="BZ37" s="339">
        <f t="shared" si="8"/>
        <v>0</v>
      </c>
      <c r="CA37" s="339">
        <f t="shared" si="8"/>
        <v>0</v>
      </c>
      <c r="CB37" s="339">
        <f t="shared" si="8"/>
        <v>0</v>
      </c>
      <c r="CC37" s="339">
        <f t="shared" si="8"/>
        <v>0</v>
      </c>
    </row>
    <row r="38" spans="1:81" ht="15.75" hidden="1" customHeight="1" outlineLevel="1" thickTop="1" x14ac:dyDescent="0.2">
      <c r="A38" s="388" t="s">
        <v>7</v>
      </c>
      <c r="B38" s="389">
        <v>5</v>
      </c>
      <c r="C38" s="389">
        <v>6000</v>
      </c>
      <c r="D38" s="389">
        <v>59</v>
      </c>
      <c r="E38" s="388"/>
      <c r="F38" s="388"/>
      <c r="G38" s="390"/>
      <c r="H38" s="388" t="s">
        <v>326</v>
      </c>
      <c r="I38" s="388" t="s">
        <v>7</v>
      </c>
      <c r="J38" s="391" t="s">
        <v>327</v>
      </c>
      <c r="M38" s="385" t="s">
        <v>7</v>
      </c>
      <c r="N38" s="386" t="s">
        <v>7</v>
      </c>
    </row>
    <row r="39" spans="1:81" hidden="1" outlineLevel="1" x14ac:dyDescent="0.2">
      <c r="A39" s="445" t="s">
        <v>7</v>
      </c>
      <c r="B39" s="446">
        <v>5</v>
      </c>
      <c r="C39" s="446">
        <v>6000</v>
      </c>
      <c r="D39" s="446">
        <v>60</v>
      </c>
      <c r="E39" s="445"/>
      <c r="F39" s="445"/>
      <c r="G39" s="447">
        <v>20</v>
      </c>
      <c r="H39" s="445" t="s">
        <v>328</v>
      </c>
      <c r="I39" s="445" t="s">
        <v>328</v>
      </c>
      <c r="J39" s="448" t="s">
        <v>329</v>
      </c>
      <c r="K39" s="383">
        <v>1</v>
      </c>
      <c r="M39" s="385">
        <v>6609</v>
      </c>
      <c r="N39" s="386">
        <v>6609</v>
      </c>
      <c r="P39" s="402">
        <v>3107</v>
      </c>
      <c r="Q39" s="285">
        <v>3107</v>
      </c>
      <c r="T39" s="449"/>
      <c r="U39" s="366">
        <f>IF($Q39&lt;&gt;"",V39+W39+Y39+AA39+AC39+AE39+AG39+AI39+AK39+AM39+AO39+AQ39+AS39+AU39+AW39+AY39+BA39+BC39+BE39+BG39+BH39+BJ39+BK39+BL39+BM39+BO39+BQ39+BS39+BU39+BW39+BX39+BY39+BZ39+CA39+CB39+CC39,"")</f>
        <v>3107.0018050258004</v>
      </c>
      <c r="V39" s="366">
        <f>IF($Q39&lt;&gt;"",IF($S39="",$K39*VLOOKUP($I39,'[2]LISTINO IT-EN-FR-ES'!$A$1:$DZ$10000,V$1,FALSE),$K39*$P39*VLOOKUP($S39,[2]PERCENTUALI!$A$1:$AZ$1000,V$2,FALSE)),"")+1</f>
        <v>2495.0893050258005</v>
      </c>
      <c r="W39" s="366">
        <f>IF($Q39&lt;&gt;"",IF($S39="",$K39*VLOOKUP($I39,'[2]LISTINO IT-EN-FR-ES'!$A$1:$DZ$10000,W$1,FALSE),$K39*$P39*VLOOKUP($S39,[2]PERCENTUALI!$A$1:$AZ$1000,W$2,FALSE)),"")</f>
        <v>144</v>
      </c>
      <c r="X39" s="367">
        <f>IF($Q39&lt;&gt;"",IF($S39="",$K39*VLOOKUP($I39,'[2]LISTINO IT-EN-FR-ES'!$A$1:$DZ$10000,X$1,FALSE),$K39*$P39*VLOOKUP($S39,[2]PERCENTUALI!$A$1:$AZ$1000,X$2,FALSE)/(X$4)),"")</f>
        <v>4</v>
      </c>
      <c r="Y39" s="366">
        <f>IF($Q39&lt;&gt;"",IF($S39="",$K39*VLOOKUP($I39,'[2]LISTINO IT-EN-FR-ES'!$A$1:$DZ$10000,Y$1,FALSE),$K39*$P39*VLOOKUP($S39,[2]PERCENTUALI!$A$1:$AZ$1000,Y$2,FALSE)),"")</f>
        <v>0</v>
      </c>
      <c r="Z39" s="367">
        <f>IF($Q39&lt;&gt;"",IF($S39="",$K39*VLOOKUP($I39,'[2]LISTINO IT-EN-FR-ES'!$A$1:$DZ$10000,Z$1,FALSE),$K39*$P39*VLOOKUP($S39,[2]PERCENTUALI!$A$1:$AZ$1000,Z$2,FALSE)/(Z$4)),"")</f>
        <v>0</v>
      </c>
      <c r="AA39" s="366">
        <f>IF($Q39&lt;&gt;"",IF($S39="",$K39*VLOOKUP($I39,'[2]LISTINO IT-EN-FR-ES'!$A$1:$DZ$10000,AA$1,FALSE),$K39*$P39*VLOOKUP($S39,[2]PERCENTUALI!$A$1:$AZ$1000,AA$2,FALSE)),"")</f>
        <v>0</v>
      </c>
      <c r="AB39" s="367">
        <f>IF($Q39&lt;&gt;"",IF($S39="",$K39*VLOOKUP($I39,'[2]LISTINO IT-EN-FR-ES'!$A$1:$DZ$10000,AB$1,FALSE),$K39*$P39*VLOOKUP($S39,[2]PERCENTUALI!$A$1:$AZ$1000,AB$2,FALSE)/(AB$4)),"")</f>
        <v>0</v>
      </c>
      <c r="AC39" s="366">
        <f>IF($Q39&lt;&gt;"",IF($S39="",$K39*VLOOKUP($I39,'[2]LISTINO IT-EN-FR-ES'!$A$1:$DZ$10000,AC$1,FALSE),$K39*$P39*VLOOKUP($S39,[2]PERCENTUALI!$A$1:$AZ$1000,AC$2,FALSE)),"")</f>
        <v>0</v>
      </c>
      <c r="AD39" s="367">
        <f>IF($Q39&lt;&gt;"",IF($S39="",$K39*VLOOKUP($I39,'[2]LISTINO IT-EN-FR-ES'!$A$1:$DZ$10000,AD$1,FALSE),$K39*$P39*VLOOKUP($S39,[2]PERCENTUALI!$A$1:$AZ$1000,AD$2,FALSE)/(AD$4)),"")</f>
        <v>0</v>
      </c>
      <c r="AE39" s="366">
        <f>IF($Q39&lt;&gt;"",IF($S39="",$K39*VLOOKUP($I39,'[2]LISTINO IT-EN-FR-ES'!$A$1:$DZ$10000,AE$1,FALSE),$K39*$P39*VLOOKUP($S39,[2]PERCENTUALI!$A$1:$AZ$1000,AE$2,FALSE)),"")</f>
        <v>41.4</v>
      </c>
      <c r="AF39" s="367">
        <f>IF($Q39&lt;&gt;"",IF($S39="",$K39*VLOOKUP($I39,'[2]LISTINO IT-EN-FR-ES'!$A$1:$DZ$10000,AF$1,FALSE),$K39*$P39*VLOOKUP($S39,[2]PERCENTUALI!$A$1:$AZ$1000,AF$2,FALSE)/(AF$4)),"")</f>
        <v>1.1499999999999999</v>
      </c>
      <c r="AG39" s="366">
        <f>IF($Q39&lt;&gt;"",IF($S39="",$K39*VLOOKUP($I39,'[2]LISTINO IT-EN-FR-ES'!$A$1:$DZ$10000,AG$1,FALSE),$K39*$P39*VLOOKUP($S39,[2]PERCENTUALI!$A$1:$AZ$1000,AG$2,FALSE)),"")</f>
        <v>0</v>
      </c>
      <c r="AH39" s="367">
        <f>IF($Q39&lt;&gt;"",IF($S39="",$K39*VLOOKUP($I39,'[2]LISTINO IT-EN-FR-ES'!$A$1:$DZ$10000,AH$1,FALSE),$K39*$P39*VLOOKUP($S39,[2]PERCENTUALI!$A$1:$AZ$1000,AH$2,FALSE)/(AH$4)),"")</f>
        <v>0</v>
      </c>
      <c r="AI39" s="366">
        <f>IF($Q39&lt;&gt;"",IF($S39="",$K39*VLOOKUP($I39,'[2]LISTINO IT-EN-FR-ES'!$A$1:$DZ$10000,AI$1,FALSE),$K39*$P39*VLOOKUP($S39,[2]PERCENTUALI!$A$1:$AZ$1000,AI$2,FALSE)),"")</f>
        <v>0</v>
      </c>
      <c r="AJ39" s="367">
        <f>IF($Q39&lt;&gt;"",IF($S39="",$K39*VLOOKUP($I39,'[2]LISTINO IT-EN-FR-ES'!$A$1:$DZ$10000,AJ$1,FALSE),$K39*$P39*VLOOKUP($S39,[2]PERCENTUALI!$A$1:$AZ$1000,AJ$2,FALSE)/(AJ$4)),"")</f>
        <v>0</v>
      </c>
      <c r="AK39" s="366">
        <f>IF($Q39&lt;&gt;"",IF($S39="",$K39*VLOOKUP($I39,'[2]LISTINO IT-EN-FR-ES'!$A$1:$DZ$10000,AK$1,FALSE),$K39*$P39*VLOOKUP($S39,[2]PERCENTUALI!$A$1:$AZ$1000,AK$2,FALSE)),"")</f>
        <v>95</v>
      </c>
      <c r="AL39" s="367">
        <f>IF($Q39&lt;&gt;"",IF($S39="",$K39*VLOOKUP($I39,'[2]LISTINO IT-EN-FR-ES'!$A$1:$DZ$10000,AL$1,FALSE),$K39*$P39*VLOOKUP($S39,[2]PERCENTUALI!$A$1:$AZ$1000,AL$2,FALSE)/(AL$4)),"")</f>
        <v>2.5</v>
      </c>
      <c r="AM39" s="366">
        <f>IF($Q39&lt;&gt;"",IF($S39="",$K39*VLOOKUP($I39,'[2]LISTINO IT-EN-FR-ES'!$A$1:$DZ$10000,AM$1,FALSE),$K39*$P39*VLOOKUP($S39,[2]PERCENTUALI!$A$1:$AZ$1000,AM$2,FALSE)),"")</f>
        <v>0</v>
      </c>
      <c r="AN39" s="367">
        <f>IF($Q39&lt;&gt;"",IF($S39="",$K39*VLOOKUP($I39,'[2]LISTINO IT-EN-FR-ES'!$A$1:$DZ$10000,AN$1,FALSE),$K39*$P39*VLOOKUP($S39,[2]PERCENTUALI!$A$1:$AZ$1000,AN$2,FALSE)/(AN$4)),"")</f>
        <v>0</v>
      </c>
      <c r="AO39" s="366">
        <f>IF($Q39&lt;&gt;"",IF($S39="",$K39*VLOOKUP($I39,'[2]LISTINO IT-EN-FR-ES'!$A$1:$DZ$10000,AO$1,FALSE),$K39*$P39*VLOOKUP($S39,[2]PERCENTUALI!$A$1:$AZ$1000,AO$2,FALSE)),"")</f>
        <v>81.25</v>
      </c>
      <c r="AP39" s="367">
        <f>IF($Q39&lt;&gt;"",IF($S39="",$K39*VLOOKUP($I39,'[2]LISTINO IT-EN-FR-ES'!$A$1:$DZ$10000,AP$1,FALSE),$K39*$P39*VLOOKUP($S39,[2]PERCENTUALI!$A$1:$AZ$1000,AP$2,FALSE)/(AP$4)),"")</f>
        <v>2.5</v>
      </c>
      <c r="AQ39" s="366">
        <f>IF($Q39&lt;&gt;"",IF($S39="",$K39*VLOOKUP($I39,'[2]LISTINO IT-EN-FR-ES'!$A$1:$DZ$10000,AQ$1,FALSE),$K39*$P39*VLOOKUP($S39,[2]PERCENTUALI!$A$1:$AZ$1000,AQ$2,FALSE)),"")</f>
        <v>0</v>
      </c>
      <c r="AR39" s="367">
        <f>IF($Q39&lt;&gt;"",IF($S39="",$K39*VLOOKUP($I39,'[2]LISTINO IT-EN-FR-ES'!$A$1:$DZ$10000,AR$1,FALSE),$K39*$P39*VLOOKUP($S39,[2]PERCENTUALI!$A$1:$AZ$1000,AR$2,FALSE)/(AR$4)),"")</f>
        <v>0</v>
      </c>
      <c r="AS39" s="366">
        <f>IF($Q39&lt;&gt;"",IF($S39="",$K39*VLOOKUP($I39,'[2]LISTINO IT-EN-FR-ES'!$A$1:$DZ$10000,AS$1,FALSE),$K39*$P39*VLOOKUP($S39,[2]PERCENTUALI!$A$1:$AZ$1000,AS$2,FALSE)),"")</f>
        <v>139.26250000000002</v>
      </c>
      <c r="AT39" s="367">
        <f>IF($Q39&lt;&gt;"",IF($S39="",$K39*VLOOKUP($I39,'[2]LISTINO IT-EN-FR-ES'!$A$1:$DZ$10000,AT$1,FALSE),$K39*$P39*VLOOKUP($S39,[2]PERCENTUALI!$A$1:$AZ$1000,AT$2,FALSE)/(AT$4)),"")</f>
        <v>4.2850000000000001</v>
      </c>
      <c r="AU39" s="366">
        <f>IF($Q39&lt;&gt;"",IF($S39="",$K39*VLOOKUP($I39,'[2]LISTINO IT-EN-FR-ES'!$A$1:$DZ$10000,AU$1,FALSE),$K39*$P39*VLOOKUP($S39,[2]PERCENTUALI!$A$1:$AZ$1000,AU$2,FALSE)),"")</f>
        <v>0</v>
      </c>
      <c r="AV39" s="367">
        <f>IF($Q39&lt;&gt;"",IF($S39="",$K39*VLOOKUP($I39,'[2]LISTINO IT-EN-FR-ES'!$A$1:$DZ$10000,AV$1,FALSE),$K39*$P39*VLOOKUP($S39,[2]PERCENTUALI!$A$1:$AZ$1000,AV$2,FALSE)/(AV$4)),"")</f>
        <v>0</v>
      </c>
      <c r="AW39" s="366">
        <f>IF($Q39&lt;&gt;"",IF($S39="",$K39*VLOOKUP($I39,'[2]LISTINO IT-EN-FR-ES'!$A$1:$DZ$10000,AW$1,FALSE),$K39*$P39*VLOOKUP($S39,[2]PERCENTUALI!$A$1:$AZ$1000,AW$2,FALSE)),"")</f>
        <v>0</v>
      </c>
      <c r="AX39" s="367">
        <f>IF($Q39&lt;&gt;"",IF($S39="",$K39*VLOOKUP($I39,'[2]LISTINO IT-EN-FR-ES'!$A$1:$DZ$10000,AX$1,FALSE),$K39*$P39*VLOOKUP($S39,[2]PERCENTUALI!$A$1:$AZ$1000,AX$2,FALSE)/(AX$4)),"")</f>
        <v>0</v>
      </c>
      <c r="AY39" s="366">
        <f>IF($Q39&lt;&gt;"",IF($S39="",$K39*VLOOKUP($I39,'[2]LISTINO IT-EN-FR-ES'!$A$1:$DZ$10000,AY$1,FALSE),$K39*$P39*VLOOKUP($S39,[2]PERCENTUALI!$A$1:$AZ$1000,AY$2,FALSE)),"")</f>
        <v>0</v>
      </c>
      <c r="AZ39" s="367">
        <f>IF($Q39&lt;&gt;"",IF($S39="",$K39*VLOOKUP($I39,'[2]LISTINO IT-EN-FR-ES'!$A$1:$DZ$10000,AZ$1,FALSE),$K39*$P39*VLOOKUP($S39,[2]PERCENTUALI!$A$1:$AZ$1000,AZ$2,FALSE)/(AZ$4)),"")</f>
        <v>0</v>
      </c>
      <c r="BA39" s="366">
        <f>IF($Q39&lt;&gt;"",IF($S39="",$K39*VLOOKUP($I39,'[2]LISTINO IT-EN-FR-ES'!$A$1:$DZ$10000,BA$1,FALSE),$K39*$P39*VLOOKUP($S39,[2]PERCENTUALI!$A$1:$AZ$1000,BA$2,FALSE)),"")</f>
        <v>111</v>
      </c>
      <c r="BB39" s="367">
        <f>IF($Q39&lt;&gt;"",IF($S39="",$K39*VLOOKUP($I39,'[2]LISTINO IT-EN-FR-ES'!$A$1:$DZ$10000,BB$1,FALSE),$K39*$P39*VLOOKUP($S39,[2]PERCENTUALI!$A$1:$AZ$1000,BB$2,FALSE)/(BB$4)),"")</f>
        <v>3</v>
      </c>
      <c r="BC39" s="366">
        <f>IF($Q39&lt;&gt;"",IF($S39="",$K39*VLOOKUP($I39,'[2]LISTINO IT-EN-FR-ES'!$A$1:$DZ$10000,BC$1,FALSE),$K39*$P39*VLOOKUP($S39,[2]PERCENTUALI!$A$1:$AZ$1000,BC$2,FALSE)),"")</f>
        <v>0</v>
      </c>
      <c r="BD39" s="367">
        <f>IF($Q39&lt;&gt;"",IF($S39="",$K39*VLOOKUP($I39,'[2]LISTINO IT-EN-FR-ES'!$A$1:$DZ$10000,BD$1,FALSE),$K39*$P39*VLOOKUP($S39,[2]PERCENTUALI!$A$1:$AZ$1000,BD$2,FALSE)/(BD$4)),"")</f>
        <v>0</v>
      </c>
      <c r="BE39" s="366">
        <f>IF($Q39&lt;&gt;"",IF($S39="",$K39*VLOOKUP($I39,'[2]LISTINO IT-EN-FR-ES'!$A$1:$DZ$10000,BE$1,FALSE),$K39*$P39*VLOOKUP($S39,[2]PERCENTUALI!$A$1:$AZ$1000,BE$2,FALSE)),"")</f>
        <v>0</v>
      </c>
      <c r="BF39" s="367">
        <f>IF($Q39&lt;&gt;"",IF($S39="",$K39*VLOOKUP($I39,'[2]LISTINO IT-EN-FR-ES'!$A$1:$DZ$10000,BF$1,FALSE),$K39*$P39*VLOOKUP($S39,[2]PERCENTUALI!$A$1:$AZ$1000,BF$2,FALSE)/(BF$4)),"")</f>
        <v>0</v>
      </c>
      <c r="BG39" s="366">
        <f>IF($Q39&lt;&gt;"",IF($S39="",$K39*VLOOKUP($I39,'[2]LISTINO IT-EN-FR-ES'!$A$1:$DZ$10000,BG$1,FALSE),$K39*$P39*VLOOKUP($S39,[2]PERCENTUALI!$A$1:$AZ$1000,BG$2,FALSE)),"")</f>
        <v>0</v>
      </c>
      <c r="BH39" s="366">
        <f>IF($Q39&lt;&gt;"",IF($S39="",$K39*VLOOKUP($I39,'[2]LISTINO IT-EN-FR-ES'!$A$1:$DZ$10000,BH$1,FALSE),$K39*$P39*VLOOKUP($S39,[2]PERCENTUALI!$A$1:$AZ$1000,BH$2,FALSE)),"")</f>
        <v>0</v>
      </c>
      <c r="BI39" s="367">
        <f>IF($Q39&lt;&gt;"",IF($S39="",$K39*VLOOKUP($I39,'[2]LISTINO IT-EN-FR-ES'!$A$1:$DZ$10000,BI$1,FALSE),$K39*$P39*VLOOKUP($S39,[2]PERCENTUALI!$A$1:$AZ$1000,BI$2,FALSE)/(BI$4)),"")</f>
        <v>0</v>
      </c>
      <c r="BJ39" s="366">
        <f>IF($Q39&lt;&gt;"",IF($S39="",$K39*VLOOKUP($I39,'[2]LISTINO IT-EN-FR-ES'!$A$1:$DZ$10000,BJ$1,FALSE),$K39*$P39*VLOOKUP($S39,[2]PERCENTUALI!$A$1:$AZ$1000,BJ$2,FALSE)),"")</f>
        <v>0</v>
      </c>
      <c r="BK39" s="366">
        <f>IF($Q39&lt;&gt;"",IF($S39="",$K39*VLOOKUP($I39,'[2]LISTINO IT-EN-FR-ES'!$A$1:$DZ$10000,BK$1,FALSE),$K39*$P39*VLOOKUP($S39,[2]PERCENTUALI!$A$1:$AZ$1000,BK$2,FALSE)),"")</f>
        <v>0</v>
      </c>
      <c r="BL39" s="366">
        <f>IF($Q39&lt;&gt;"",IF($S39="",$K39*VLOOKUP($I39,'[2]LISTINO IT-EN-FR-ES'!$A$1:$DZ$10000,BL$1,FALSE),$K39*$P39*VLOOKUP($S39,[2]PERCENTUALI!$A$1:$AZ$1000,BL$2,FALSE)),"")</f>
        <v>0</v>
      </c>
      <c r="BM39" s="366">
        <f>IF($Q39&lt;&gt;"",IF($S39="",$K39*VLOOKUP($I39,'[2]LISTINO IT-EN-FR-ES'!$A$1:$DZ$10000,BM$1,FALSE),$K39*$P39*VLOOKUP($S39,[2]PERCENTUALI!$A$1:$AZ$1000,BM$2,FALSE)),"")</f>
        <v>0</v>
      </c>
      <c r="BN39" s="367">
        <f>IF($Q39&lt;&gt;"",IF($S39="",$K39*VLOOKUP($I39,'[2]LISTINO IT-EN-FR-ES'!$A$1:$DZ$10000,BN$1,FALSE),$K39*$P39*VLOOKUP($S39,[2]PERCENTUALI!$A$1:$AZ$1000,BN$2,FALSE)/(BN$4)),"")</f>
        <v>0</v>
      </c>
      <c r="BO39" s="366">
        <f>IF($Q39&lt;&gt;"",IF($S39="",$K39*VLOOKUP($I39,'[2]LISTINO IT-EN-FR-ES'!$A$1:$DZ$10000,BO$1,FALSE),$K39*$P39*VLOOKUP($S39,[2]PERCENTUALI!$A$1:$AZ$1000,BO$2,FALSE)),"")</f>
        <v>0</v>
      </c>
      <c r="BP39" s="367">
        <f>IF($Q39&lt;&gt;"",IF($S39="",$K39*VLOOKUP($I39,'[2]LISTINO IT-EN-FR-ES'!$A$1:$DZ$10000,BP$1,FALSE),$K39*$P39*VLOOKUP($S39,[2]PERCENTUALI!$A$1:$AZ$1000,BP$2,FALSE)/(BP$4)),"")</f>
        <v>0</v>
      </c>
      <c r="BQ39" s="366">
        <f>IF($Q39&lt;&gt;"",IF($S39="",$K39*VLOOKUP($I39,'[2]LISTINO IT-EN-FR-ES'!$A$1:$DZ$10000,BQ$1,FALSE),$K39*$P39*VLOOKUP($S39,[2]PERCENTUALI!$A$1:$AZ$1000,BQ$2,FALSE)),"")</f>
        <v>0</v>
      </c>
      <c r="BR39" s="367">
        <f>IF($Q39&lt;&gt;"",IF($S39="",$K39*VLOOKUP($I39,'[2]LISTINO IT-EN-FR-ES'!$A$1:$DZ$10000,BR$1,FALSE),$K39*$P39*VLOOKUP($S39,[2]PERCENTUALI!$A$1:$AZ$1000,BR$2,FALSE)/(BR$4)),"")</f>
        <v>0</v>
      </c>
      <c r="BS39" s="366">
        <f>IF($Q39&lt;&gt;"",IF($S39="",$K39*VLOOKUP($I39,'[2]LISTINO IT-EN-FR-ES'!$A$1:$DZ$10000,BS$1,FALSE),$K39*$P39*VLOOKUP($S39,[2]PERCENTUALI!$A$1:$AZ$1000,BS$2,FALSE)),"")</f>
        <v>0</v>
      </c>
      <c r="BT39" s="367">
        <f>IF($Q39&lt;&gt;"",IF($S39="",$K39*VLOOKUP($I39,'[2]LISTINO IT-EN-FR-ES'!$A$1:$DZ$10000,BT$1,FALSE),$K39*$P39*VLOOKUP($S39,[2]PERCENTUALI!$A$1:$AZ$1000,BT$2,FALSE)/(BT$4)),"")</f>
        <v>0</v>
      </c>
      <c r="BU39" s="366">
        <f>IF($Q39&lt;&gt;"",IF($S39="",$K39*VLOOKUP($I39,'[2]LISTINO IT-EN-FR-ES'!$A$1:$DZ$10000,BU$1,FALSE),$K39*$P39*VLOOKUP($S39,[2]PERCENTUALI!$A$1:$AZ$1000,BU$2,FALSE)),"")</f>
        <v>0</v>
      </c>
      <c r="BV39" s="367">
        <f>IF($Q39&lt;&gt;"",IF($S39="",$K39*VLOOKUP($I39,'[2]LISTINO IT-EN-FR-ES'!$A$1:$DZ$10000,BV$1,FALSE),$K39*$P39*VLOOKUP($S39,[2]PERCENTUALI!$A$1:$AZ$1000,BV$2,FALSE)/(BV$4)),"")</f>
        <v>0</v>
      </c>
      <c r="BW39" s="366">
        <f>IF($Q39&lt;&gt;"",IF($S39="",$K39*VLOOKUP($I39,'[2]LISTINO IT-EN-FR-ES'!$A$1:$DZ$10000,BW$1,FALSE),$K39*$P39*VLOOKUP($S39,[2]PERCENTUALI!$A$1:$AZ$1000,BW$2,FALSE)),"")</f>
        <v>0</v>
      </c>
      <c r="BX39" s="366">
        <f>IF($Q39&lt;&gt;"",IF($S39="",$K39*VLOOKUP($I39,'[2]LISTINO IT-EN-FR-ES'!$A$1:$DZ$10000,BX$1,FALSE),$K39*$P39*VLOOKUP($S39,[2]PERCENTUALI!$A$1:$AZ$1000,BX$2,FALSE)),"")</f>
        <v>0</v>
      </c>
      <c r="BY39" s="366">
        <f>IF($Q39&lt;&gt;"",IF($S39="",$K39*VLOOKUP($I39,'[2]LISTINO IT-EN-FR-ES'!$A$1:$DZ$10000,BY$1,FALSE),$K39*$P39*VLOOKUP($S39,[2]PERCENTUALI!$A$1:$AZ$1000,BY$2,FALSE)),"")</f>
        <v>0</v>
      </c>
      <c r="BZ39" s="366">
        <f>IF($Q39&lt;&gt;"",IF($S39="",$K39*VLOOKUP($I39,'[2]LISTINO IT-EN-FR-ES'!$A$1:$DZ$10000,BZ$1,FALSE),$K39*$P39*VLOOKUP($S39,[2]PERCENTUALI!$A$1:$AZ$1000,BZ$2,FALSE)),"")</f>
        <v>0</v>
      </c>
      <c r="CA39" s="366">
        <f>IF($Q39&lt;&gt;"",IF($S39="",$K39*VLOOKUP($I39,'[2]LISTINO IT-EN-FR-ES'!$A$1:$DZ$10000,CA$1,FALSE),$K39*$P39*VLOOKUP($S39,[2]PERCENTUALI!$A$1:$AZ$1000,CA$2,FALSE)),"")</f>
        <v>0</v>
      </c>
      <c r="CB39" s="366">
        <f>IF($Q39&lt;&gt;"",IF($S39="",$K39*VLOOKUP($I39,'[2]LISTINO IT-EN-FR-ES'!$A$1:$DZ$10000,CB$1,FALSE),$K39*$P39*VLOOKUP($S39,[2]PERCENTUALI!$A$1:$AZ$1000,CB$2,FALSE)),"")</f>
        <v>0</v>
      </c>
      <c r="CC39" s="366">
        <f>IF($Q39&lt;&gt;"",IF($S39="",$K39*VLOOKUP($I39,'[2]LISTINO IT-EN-FR-ES'!$A$1:$DZ$10000,CC$1,FALSE),$K39*$P39*VLOOKUP($S39,[2]PERCENTUALI!$A$1:$AZ$1000,CC$2,FALSE)),"")</f>
        <v>0</v>
      </c>
    </row>
    <row r="40" spans="1:81" hidden="1" outlineLevel="1" x14ac:dyDescent="0.2">
      <c r="A40" s="445" t="s">
        <v>7</v>
      </c>
      <c r="B40" s="446">
        <v>5</v>
      </c>
      <c r="C40" s="446">
        <v>6000</v>
      </c>
      <c r="D40" s="446">
        <v>61</v>
      </c>
      <c r="E40" s="445"/>
      <c r="F40" s="445"/>
      <c r="G40" s="447">
        <v>25</v>
      </c>
      <c r="H40" s="445" t="s">
        <v>328</v>
      </c>
      <c r="I40" s="445" t="s">
        <v>328</v>
      </c>
      <c r="J40" s="448" t="s">
        <v>329</v>
      </c>
      <c r="K40" s="383">
        <v>1</v>
      </c>
      <c r="M40" s="385">
        <v>6609</v>
      </c>
      <c r="N40" s="386">
        <v>6609</v>
      </c>
      <c r="P40" s="402">
        <v>3107</v>
      </c>
      <c r="Q40" s="285">
        <v>3107</v>
      </c>
      <c r="T40" s="449"/>
      <c r="U40" s="366">
        <f>IF($Q40&lt;&gt;"",V40+W40+Y40+AA40+AC40+AE40+AG40+AI40+AK40+AM40+AO40+AQ40+AS40+AU40+AW40+AY40+BA40+BC40+BE40+BG40+BH40+BJ40+BK40+BL40+BM40+BO40+BQ40+BS40+BU40+BW40+BX40+BY40+BZ40+CA40+CB40+CC40,"")</f>
        <v>3107.0018050258004</v>
      </c>
      <c r="V40" s="366">
        <f>IF($Q40&lt;&gt;"",IF($S40="",$K40*VLOOKUP($I40,'[2]LISTINO IT-EN-FR-ES'!$A$1:$DZ$10000,V$1,FALSE),$K40*$P40*VLOOKUP($S40,[2]PERCENTUALI!$A$1:$AZ$1000,V$2,FALSE)),"")+1</f>
        <v>2495.0893050258005</v>
      </c>
      <c r="W40" s="366">
        <f>IF($Q40&lt;&gt;"",IF($S40="",$K40*VLOOKUP($I40,'[2]LISTINO IT-EN-FR-ES'!$A$1:$DZ$10000,W$1,FALSE),$K40*$P40*VLOOKUP($S40,[2]PERCENTUALI!$A$1:$AZ$1000,W$2,FALSE)),"")</f>
        <v>144</v>
      </c>
      <c r="X40" s="367">
        <f>IF($Q40&lt;&gt;"",IF($S40="",$K40*VLOOKUP($I40,'[2]LISTINO IT-EN-FR-ES'!$A$1:$DZ$10000,X$1,FALSE),$K40*$P40*VLOOKUP($S40,[2]PERCENTUALI!$A$1:$AZ$1000,X$2,FALSE)/(X$4)),"")</f>
        <v>4</v>
      </c>
      <c r="Y40" s="366">
        <f>IF($Q40&lt;&gt;"",IF($S40="",$K40*VLOOKUP($I40,'[2]LISTINO IT-EN-FR-ES'!$A$1:$DZ$10000,Y$1,FALSE),$K40*$P40*VLOOKUP($S40,[2]PERCENTUALI!$A$1:$AZ$1000,Y$2,FALSE)),"")</f>
        <v>0</v>
      </c>
      <c r="Z40" s="367">
        <f>IF($Q40&lt;&gt;"",IF($S40="",$K40*VLOOKUP($I40,'[2]LISTINO IT-EN-FR-ES'!$A$1:$DZ$10000,Z$1,FALSE),$K40*$P40*VLOOKUP($S40,[2]PERCENTUALI!$A$1:$AZ$1000,Z$2,FALSE)/(Z$4)),"")</f>
        <v>0</v>
      </c>
      <c r="AA40" s="366">
        <f>IF($Q40&lt;&gt;"",IF($S40="",$K40*VLOOKUP($I40,'[2]LISTINO IT-EN-FR-ES'!$A$1:$DZ$10000,AA$1,FALSE),$K40*$P40*VLOOKUP($S40,[2]PERCENTUALI!$A$1:$AZ$1000,AA$2,FALSE)),"")</f>
        <v>0</v>
      </c>
      <c r="AB40" s="367">
        <f>IF($Q40&lt;&gt;"",IF($S40="",$K40*VLOOKUP($I40,'[2]LISTINO IT-EN-FR-ES'!$A$1:$DZ$10000,AB$1,FALSE),$K40*$P40*VLOOKUP($S40,[2]PERCENTUALI!$A$1:$AZ$1000,AB$2,FALSE)/(AB$4)),"")</f>
        <v>0</v>
      </c>
      <c r="AC40" s="366">
        <f>IF($Q40&lt;&gt;"",IF($S40="",$K40*VLOOKUP($I40,'[2]LISTINO IT-EN-FR-ES'!$A$1:$DZ$10000,AC$1,FALSE),$K40*$P40*VLOOKUP($S40,[2]PERCENTUALI!$A$1:$AZ$1000,AC$2,FALSE)),"")</f>
        <v>0</v>
      </c>
      <c r="AD40" s="367">
        <f>IF($Q40&lt;&gt;"",IF($S40="",$K40*VLOOKUP($I40,'[2]LISTINO IT-EN-FR-ES'!$A$1:$DZ$10000,AD$1,FALSE),$K40*$P40*VLOOKUP($S40,[2]PERCENTUALI!$A$1:$AZ$1000,AD$2,FALSE)/(AD$4)),"")</f>
        <v>0</v>
      </c>
      <c r="AE40" s="366">
        <f>IF($Q40&lt;&gt;"",IF($S40="",$K40*VLOOKUP($I40,'[2]LISTINO IT-EN-FR-ES'!$A$1:$DZ$10000,AE$1,FALSE),$K40*$P40*VLOOKUP($S40,[2]PERCENTUALI!$A$1:$AZ$1000,AE$2,FALSE)),"")</f>
        <v>41.4</v>
      </c>
      <c r="AF40" s="367">
        <f>IF($Q40&lt;&gt;"",IF($S40="",$K40*VLOOKUP($I40,'[2]LISTINO IT-EN-FR-ES'!$A$1:$DZ$10000,AF$1,FALSE),$K40*$P40*VLOOKUP($S40,[2]PERCENTUALI!$A$1:$AZ$1000,AF$2,FALSE)/(AF$4)),"")</f>
        <v>1.1499999999999999</v>
      </c>
      <c r="AG40" s="366">
        <f>IF($Q40&lt;&gt;"",IF($S40="",$K40*VLOOKUP($I40,'[2]LISTINO IT-EN-FR-ES'!$A$1:$DZ$10000,AG$1,FALSE),$K40*$P40*VLOOKUP($S40,[2]PERCENTUALI!$A$1:$AZ$1000,AG$2,FALSE)),"")</f>
        <v>0</v>
      </c>
      <c r="AH40" s="367">
        <f>IF($Q40&lt;&gt;"",IF($S40="",$K40*VLOOKUP($I40,'[2]LISTINO IT-EN-FR-ES'!$A$1:$DZ$10000,AH$1,FALSE),$K40*$P40*VLOOKUP($S40,[2]PERCENTUALI!$A$1:$AZ$1000,AH$2,FALSE)/(AH$4)),"")</f>
        <v>0</v>
      </c>
      <c r="AI40" s="366">
        <f>IF($Q40&lt;&gt;"",IF($S40="",$K40*VLOOKUP($I40,'[2]LISTINO IT-EN-FR-ES'!$A$1:$DZ$10000,AI$1,FALSE),$K40*$P40*VLOOKUP($S40,[2]PERCENTUALI!$A$1:$AZ$1000,AI$2,FALSE)),"")</f>
        <v>0</v>
      </c>
      <c r="AJ40" s="367">
        <f>IF($Q40&lt;&gt;"",IF($S40="",$K40*VLOOKUP($I40,'[2]LISTINO IT-EN-FR-ES'!$A$1:$DZ$10000,AJ$1,FALSE),$K40*$P40*VLOOKUP($S40,[2]PERCENTUALI!$A$1:$AZ$1000,AJ$2,FALSE)/(AJ$4)),"")</f>
        <v>0</v>
      </c>
      <c r="AK40" s="366">
        <f>IF($Q40&lt;&gt;"",IF($S40="",$K40*VLOOKUP($I40,'[2]LISTINO IT-EN-FR-ES'!$A$1:$DZ$10000,AK$1,FALSE),$K40*$P40*VLOOKUP($S40,[2]PERCENTUALI!$A$1:$AZ$1000,AK$2,FALSE)),"")</f>
        <v>95</v>
      </c>
      <c r="AL40" s="367">
        <f>IF($Q40&lt;&gt;"",IF($S40="",$K40*VLOOKUP($I40,'[2]LISTINO IT-EN-FR-ES'!$A$1:$DZ$10000,AL$1,FALSE),$K40*$P40*VLOOKUP($S40,[2]PERCENTUALI!$A$1:$AZ$1000,AL$2,FALSE)/(AL$4)),"")</f>
        <v>2.5</v>
      </c>
      <c r="AM40" s="366">
        <f>IF($Q40&lt;&gt;"",IF($S40="",$K40*VLOOKUP($I40,'[2]LISTINO IT-EN-FR-ES'!$A$1:$DZ$10000,AM$1,FALSE),$K40*$P40*VLOOKUP($S40,[2]PERCENTUALI!$A$1:$AZ$1000,AM$2,FALSE)),"")</f>
        <v>0</v>
      </c>
      <c r="AN40" s="367">
        <f>IF($Q40&lt;&gt;"",IF($S40="",$K40*VLOOKUP($I40,'[2]LISTINO IT-EN-FR-ES'!$A$1:$DZ$10000,AN$1,FALSE),$K40*$P40*VLOOKUP($S40,[2]PERCENTUALI!$A$1:$AZ$1000,AN$2,FALSE)/(AN$4)),"")</f>
        <v>0</v>
      </c>
      <c r="AO40" s="366">
        <f>IF($Q40&lt;&gt;"",IF($S40="",$K40*VLOOKUP($I40,'[2]LISTINO IT-EN-FR-ES'!$A$1:$DZ$10000,AO$1,FALSE),$K40*$P40*VLOOKUP($S40,[2]PERCENTUALI!$A$1:$AZ$1000,AO$2,FALSE)),"")</f>
        <v>81.25</v>
      </c>
      <c r="AP40" s="367">
        <f>IF($Q40&lt;&gt;"",IF($S40="",$K40*VLOOKUP($I40,'[2]LISTINO IT-EN-FR-ES'!$A$1:$DZ$10000,AP$1,FALSE),$K40*$P40*VLOOKUP($S40,[2]PERCENTUALI!$A$1:$AZ$1000,AP$2,FALSE)/(AP$4)),"")</f>
        <v>2.5</v>
      </c>
      <c r="AQ40" s="366">
        <f>IF($Q40&lt;&gt;"",IF($S40="",$K40*VLOOKUP($I40,'[2]LISTINO IT-EN-FR-ES'!$A$1:$DZ$10000,AQ$1,FALSE),$K40*$P40*VLOOKUP($S40,[2]PERCENTUALI!$A$1:$AZ$1000,AQ$2,FALSE)),"")</f>
        <v>0</v>
      </c>
      <c r="AR40" s="367">
        <f>IF($Q40&lt;&gt;"",IF($S40="",$K40*VLOOKUP($I40,'[2]LISTINO IT-EN-FR-ES'!$A$1:$DZ$10000,AR$1,FALSE),$K40*$P40*VLOOKUP($S40,[2]PERCENTUALI!$A$1:$AZ$1000,AR$2,FALSE)/(AR$4)),"")</f>
        <v>0</v>
      </c>
      <c r="AS40" s="366">
        <f>IF($Q40&lt;&gt;"",IF($S40="",$K40*VLOOKUP($I40,'[2]LISTINO IT-EN-FR-ES'!$A$1:$DZ$10000,AS$1,FALSE),$K40*$P40*VLOOKUP($S40,[2]PERCENTUALI!$A$1:$AZ$1000,AS$2,FALSE)),"")</f>
        <v>139.26250000000002</v>
      </c>
      <c r="AT40" s="367">
        <f>IF($Q40&lt;&gt;"",IF($S40="",$K40*VLOOKUP($I40,'[2]LISTINO IT-EN-FR-ES'!$A$1:$DZ$10000,AT$1,FALSE),$K40*$P40*VLOOKUP($S40,[2]PERCENTUALI!$A$1:$AZ$1000,AT$2,FALSE)/(AT$4)),"")</f>
        <v>4.2850000000000001</v>
      </c>
      <c r="AU40" s="366">
        <f>IF($Q40&lt;&gt;"",IF($S40="",$K40*VLOOKUP($I40,'[2]LISTINO IT-EN-FR-ES'!$A$1:$DZ$10000,AU$1,FALSE),$K40*$P40*VLOOKUP($S40,[2]PERCENTUALI!$A$1:$AZ$1000,AU$2,FALSE)),"")</f>
        <v>0</v>
      </c>
      <c r="AV40" s="367">
        <f>IF($Q40&lt;&gt;"",IF($S40="",$K40*VLOOKUP($I40,'[2]LISTINO IT-EN-FR-ES'!$A$1:$DZ$10000,AV$1,FALSE),$K40*$P40*VLOOKUP($S40,[2]PERCENTUALI!$A$1:$AZ$1000,AV$2,FALSE)/(AV$4)),"")</f>
        <v>0</v>
      </c>
      <c r="AW40" s="366">
        <f>IF($Q40&lt;&gt;"",IF($S40="",$K40*VLOOKUP($I40,'[2]LISTINO IT-EN-FR-ES'!$A$1:$DZ$10000,AW$1,FALSE),$K40*$P40*VLOOKUP($S40,[2]PERCENTUALI!$A$1:$AZ$1000,AW$2,FALSE)),"")</f>
        <v>0</v>
      </c>
      <c r="AX40" s="367">
        <f>IF($Q40&lt;&gt;"",IF($S40="",$K40*VLOOKUP($I40,'[2]LISTINO IT-EN-FR-ES'!$A$1:$DZ$10000,AX$1,FALSE),$K40*$P40*VLOOKUP($S40,[2]PERCENTUALI!$A$1:$AZ$1000,AX$2,FALSE)/(AX$4)),"")</f>
        <v>0</v>
      </c>
      <c r="AY40" s="366">
        <f>IF($Q40&lt;&gt;"",IF($S40="",$K40*VLOOKUP($I40,'[2]LISTINO IT-EN-FR-ES'!$A$1:$DZ$10000,AY$1,FALSE),$K40*$P40*VLOOKUP($S40,[2]PERCENTUALI!$A$1:$AZ$1000,AY$2,FALSE)),"")</f>
        <v>0</v>
      </c>
      <c r="AZ40" s="367">
        <f>IF($Q40&lt;&gt;"",IF($S40="",$K40*VLOOKUP($I40,'[2]LISTINO IT-EN-FR-ES'!$A$1:$DZ$10000,AZ$1,FALSE),$K40*$P40*VLOOKUP($S40,[2]PERCENTUALI!$A$1:$AZ$1000,AZ$2,FALSE)/(AZ$4)),"")</f>
        <v>0</v>
      </c>
      <c r="BA40" s="366">
        <f>IF($Q40&lt;&gt;"",IF($S40="",$K40*VLOOKUP($I40,'[2]LISTINO IT-EN-FR-ES'!$A$1:$DZ$10000,BA$1,FALSE),$K40*$P40*VLOOKUP($S40,[2]PERCENTUALI!$A$1:$AZ$1000,BA$2,FALSE)),"")</f>
        <v>111</v>
      </c>
      <c r="BB40" s="367">
        <f>IF($Q40&lt;&gt;"",IF($S40="",$K40*VLOOKUP($I40,'[2]LISTINO IT-EN-FR-ES'!$A$1:$DZ$10000,BB$1,FALSE),$K40*$P40*VLOOKUP($S40,[2]PERCENTUALI!$A$1:$AZ$1000,BB$2,FALSE)/(BB$4)),"")</f>
        <v>3</v>
      </c>
      <c r="BC40" s="366">
        <f>IF($Q40&lt;&gt;"",IF($S40="",$K40*VLOOKUP($I40,'[2]LISTINO IT-EN-FR-ES'!$A$1:$DZ$10000,BC$1,FALSE),$K40*$P40*VLOOKUP($S40,[2]PERCENTUALI!$A$1:$AZ$1000,BC$2,FALSE)),"")</f>
        <v>0</v>
      </c>
      <c r="BD40" s="367">
        <f>IF($Q40&lt;&gt;"",IF($S40="",$K40*VLOOKUP($I40,'[2]LISTINO IT-EN-FR-ES'!$A$1:$DZ$10000,BD$1,FALSE),$K40*$P40*VLOOKUP($S40,[2]PERCENTUALI!$A$1:$AZ$1000,BD$2,FALSE)/(BD$4)),"")</f>
        <v>0</v>
      </c>
      <c r="BE40" s="366">
        <f>IF($Q40&lt;&gt;"",IF($S40="",$K40*VLOOKUP($I40,'[2]LISTINO IT-EN-FR-ES'!$A$1:$DZ$10000,BE$1,FALSE),$K40*$P40*VLOOKUP($S40,[2]PERCENTUALI!$A$1:$AZ$1000,BE$2,FALSE)),"")</f>
        <v>0</v>
      </c>
      <c r="BF40" s="367">
        <f>IF($Q40&lt;&gt;"",IF($S40="",$K40*VLOOKUP($I40,'[2]LISTINO IT-EN-FR-ES'!$A$1:$DZ$10000,BF$1,FALSE),$K40*$P40*VLOOKUP($S40,[2]PERCENTUALI!$A$1:$AZ$1000,BF$2,FALSE)/(BF$4)),"")</f>
        <v>0</v>
      </c>
      <c r="BG40" s="366">
        <f>IF($Q40&lt;&gt;"",IF($S40="",$K40*VLOOKUP($I40,'[2]LISTINO IT-EN-FR-ES'!$A$1:$DZ$10000,BG$1,FALSE),$K40*$P40*VLOOKUP($S40,[2]PERCENTUALI!$A$1:$AZ$1000,BG$2,FALSE)),"")</f>
        <v>0</v>
      </c>
      <c r="BH40" s="366">
        <f>IF($Q40&lt;&gt;"",IF($S40="",$K40*VLOOKUP($I40,'[2]LISTINO IT-EN-FR-ES'!$A$1:$DZ$10000,BH$1,FALSE),$K40*$P40*VLOOKUP($S40,[2]PERCENTUALI!$A$1:$AZ$1000,BH$2,FALSE)),"")</f>
        <v>0</v>
      </c>
      <c r="BI40" s="367">
        <f>IF($Q40&lt;&gt;"",IF($S40="",$K40*VLOOKUP($I40,'[2]LISTINO IT-EN-FR-ES'!$A$1:$DZ$10000,BI$1,FALSE),$K40*$P40*VLOOKUP($S40,[2]PERCENTUALI!$A$1:$AZ$1000,BI$2,FALSE)/(BI$4)),"")</f>
        <v>0</v>
      </c>
      <c r="BJ40" s="366">
        <f>IF($Q40&lt;&gt;"",IF($S40="",$K40*VLOOKUP($I40,'[2]LISTINO IT-EN-FR-ES'!$A$1:$DZ$10000,BJ$1,FALSE),$K40*$P40*VLOOKUP($S40,[2]PERCENTUALI!$A$1:$AZ$1000,BJ$2,FALSE)),"")</f>
        <v>0</v>
      </c>
      <c r="BK40" s="366">
        <f>IF($Q40&lt;&gt;"",IF($S40="",$K40*VLOOKUP($I40,'[2]LISTINO IT-EN-FR-ES'!$A$1:$DZ$10000,BK$1,FALSE),$K40*$P40*VLOOKUP($S40,[2]PERCENTUALI!$A$1:$AZ$1000,BK$2,FALSE)),"")</f>
        <v>0</v>
      </c>
      <c r="BL40" s="366">
        <f>IF($Q40&lt;&gt;"",IF($S40="",$K40*VLOOKUP($I40,'[2]LISTINO IT-EN-FR-ES'!$A$1:$DZ$10000,BL$1,FALSE),$K40*$P40*VLOOKUP($S40,[2]PERCENTUALI!$A$1:$AZ$1000,BL$2,FALSE)),"")</f>
        <v>0</v>
      </c>
      <c r="BM40" s="366">
        <f>IF($Q40&lt;&gt;"",IF($S40="",$K40*VLOOKUP($I40,'[2]LISTINO IT-EN-FR-ES'!$A$1:$DZ$10000,BM$1,FALSE),$K40*$P40*VLOOKUP($S40,[2]PERCENTUALI!$A$1:$AZ$1000,BM$2,FALSE)),"")</f>
        <v>0</v>
      </c>
      <c r="BN40" s="367">
        <f>IF($Q40&lt;&gt;"",IF($S40="",$K40*VLOOKUP($I40,'[2]LISTINO IT-EN-FR-ES'!$A$1:$DZ$10000,BN$1,FALSE),$K40*$P40*VLOOKUP($S40,[2]PERCENTUALI!$A$1:$AZ$1000,BN$2,FALSE)/(BN$4)),"")</f>
        <v>0</v>
      </c>
      <c r="BO40" s="366">
        <f>IF($Q40&lt;&gt;"",IF($S40="",$K40*VLOOKUP($I40,'[2]LISTINO IT-EN-FR-ES'!$A$1:$DZ$10000,BO$1,FALSE),$K40*$P40*VLOOKUP($S40,[2]PERCENTUALI!$A$1:$AZ$1000,BO$2,FALSE)),"")</f>
        <v>0</v>
      </c>
      <c r="BP40" s="367">
        <f>IF($Q40&lt;&gt;"",IF($S40="",$K40*VLOOKUP($I40,'[2]LISTINO IT-EN-FR-ES'!$A$1:$DZ$10000,BP$1,FALSE),$K40*$P40*VLOOKUP($S40,[2]PERCENTUALI!$A$1:$AZ$1000,BP$2,FALSE)/(BP$4)),"")</f>
        <v>0</v>
      </c>
      <c r="BQ40" s="366">
        <f>IF($Q40&lt;&gt;"",IF($S40="",$K40*VLOOKUP($I40,'[2]LISTINO IT-EN-FR-ES'!$A$1:$DZ$10000,BQ$1,FALSE),$K40*$P40*VLOOKUP($S40,[2]PERCENTUALI!$A$1:$AZ$1000,BQ$2,FALSE)),"")</f>
        <v>0</v>
      </c>
      <c r="BR40" s="367">
        <f>IF($Q40&lt;&gt;"",IF($S40="",$K40*VLOOKUP($I40,'[2]LISTINO IT-EN-FR-ES'!$A$1:$DZ$10000,BR$1,FALSE),$K40*$P40*VLOOKUP($S40,[2]PERCENTUALI!$A$1:$AZ$1000,BR$2,FALSE)/(BR$4)),"")</f>
        <v>0</v>
      </c>
      <c r="BS40" s="366">
        <f>IF($Q40&lt;&gt;"",IF($S40="",$K40*VLOOKUP($I40,'[2]LISTINO IT-EN-FR-ES'!$A$1:$DZ$10000,BS$1,FALSE),$K40*$P40*VLOOKUP($S40,[2]PERCENTUALI!$A$1:$AZ$1000,BS$2,FALSE)),"")</f>
        <v>0</v>
      </c>
      <c r="BT40" s="367">
        <f>IF($Q40&lt;&gt;"",IF($S40="",$K40*VLOOKUP($I40,'[2]LISTINO IT-EN-FR-ES'!$A$1:$DZ$10000,BT$1,FALSE),$K40*$P40*VLOOKUP($S40,[2]PERCENTUALI!$A$1:$AZ$1000,BT$2,FALSE)/(BT$4)),"")</f>
        <v>0</v>
      </c>
      <c r="BU40" s="366">
        <f>IF($Q40&lt;&gt;"",IF($S40="",$K40*VLOOKUP($I40,'[2]LISTINO IT-EN-FR-ES'!$A$1:$DZ$10000,BU$1,FALSE),$K40*$P40*VLOOKUP($S40,[2]PERCENTUALI!$A$1:$AZ$1000,BU$2,FALSE)),"")</f>
        <v>0</v>
      </c>
      <c r="BV40" s="367">
        <f>IF($Q40&lt;&gt;"",IF($S40="",$K40*VLOOKUP($I40,'[2]LISTINO IT-EN-FR-ES'!$A$1:$DZ$10000,BV$1,FALSE),$K40*$P40*VLOOKUP($S40,[2]PERCENTUALI!$A$1:$AZ$1000,BV$2,FALSE)/(BV$4)),"")</f>
        <v>0</v>
      </c>
      <c r="BW40" s="366">
        <f>IF($Q40&lt;&gt;"",IF($S40="",$K40*VLOOKUP($I40,'[2]LISTINO IT-EN-FR-ES'!$A$1:$DZ$10000,BW$1,FALSE),$K40*$P40*VLOOKUP($S40,[2]PERCENTUALI!$A$1:$AZ$1000,BW$2,FALSE)),"")</f>
        <v>0</v>
      </c>
      <c r="BX40" s="366">
        <f>IF($Q40&lt;&gt;"",IF($S40="",$K40*VLOOKUP($I40,'[2]LISTINO IT-EN-FR-ES'!$A$1:$DZ$10000,BX$1,FALSE),$K40*$P40*VLOOKUP($S40,[2]PERCENTUALI!$A$1:$AZ$1000,BX$2,FALSE)),"")</f>
        <v>0</v>
      </c>
      <c r="BY40" s="366">
        <f>IF($Q40&lt;&gt;"",IF($S40="",$K40*VLOOKUP($I40,'[2]LISTINO IT-EN-FR-ES'!$A$1:$DZ$10000,BY$1,FALSE),$K40*$P40*VLOOKUP($S40,[2]PERCENTUALI!$A$1:$AZ$1000,BY$2,FALSE)),"")</f>
        <v>0</v>
      </c>
      <c r="BZ40" s="366">
        <f>IF($Q40&lt;&gt;"",IF($S40="",$K40*VLOOKUP($I40,'[2]LISTINO IT-EN-FR-ES'!$A$1:$DZ$10000,BZ$1,FALSE),$K40*$P40*VLOOKUP($S40,[2]PERCENTUALI!$A$1:$AZ$1000,BZ$2,FALSE)),"")</f>
        <v>0</v>
      </c>
      <c r="CA40" s="366">
        <f>IF($Q40&lt;&gt;"",IF($S40="",$K40*VLOOKUP($I40,'[2]LISTINO IT-EN-FR-ES'!$A$1:$DZ$10000,CA$1,FALSE),$K40*$P40*VLOOKUP($S40,[2]PERCENTUALI!$A$1:$AZ$1000,CA$2,FALSE)),"")</f>
        <v>0</v>
      </c>
      <c r="CB40" s="366">
        <f>IF($Q40&lt;&gt;"",IF($S40="",$K40*VLOOKUP($I40,'[2]LISTINO IT-EN-FR-ES'!$A$1:$DZ$10000,CB$1,FALSE),$K40*$P40*VLOOKUP($S40,[2]PERCENTUALI!$A$1:$AZ$1000,CB$2,FALSE)),"")</f>
        <v>0</v>
      </c>
      <c r="CC40" s="366">
        <f>IF($Q40&lt;&gt;"",IF($S40="",$K40*VLOOKUP($I40,'[2]LISTINO IT-EN-FR-ES'!$A$1:$DZ$10000,CC$1,FALSE),$K40*$P40*VLOOKUP($S40,[2]PERCENTUALI!$A$1:$AZ$1000,CC$2,FALSE)),"")</f>
        <v>0</v>
      </c>
    </row>
    <row r="41" spans="1:81" hidden="1" outlineLevel="1" x14ac:dyDescent="0.2">
      <c r="A41" s="450" t="s">
        <v>7</v>
      </c>
      <c r="B41" s="451">
        <v>5</v>
      </c>
      <c r="C41" s="451">
        <v>6000</v>
      </c>
      <c r="D41" s="451">
        <v>62</v>
      </c>
      <c r="E41" s="450"/>
      <c r="F41" s="450"/>
      <c r="G41" s="452">
        <v>30</v>
      </c>
      <c r="H41" s="450" t="s">
        <v>330</v>
      </c>
      <c r="I41" s="450" t="s">
        <v>330</v>
      </c>
      <c r="J41" s="453" t="s">
        <v>331</v>
      </c>
      <c r="K41" s="454">
        <v>1</v>
      </c>
      <c r="M41" s="455">
        <v>4969</v>
      </c>
      <c r="N41" s="386">
        <v>4969</v>
      </c>
      <c r="P41" s="402">
        <v>2336</v>
      </c>
      <c r="Q41" s="285">
        <v>2336</v>
      </c>
      <c r="T41" s="449"/>
      <c r="U41" s="366">
        <f>IF($Q41&lt;&gt;"",V41+W41+Y41+AA41+AC41+AE41+AG41+AI41+AK41+AM41+AO41+AQ41+AS41+AU41+AW41+AY41+BA41+BC41+BE41+BG41+BH41+BJ41+BK41+BL41+BM41+BO41+BQ41+BS41+BU41+BW41+BX41+BY41+BZ41+CA41+CB41+CC41,"")</f>
        <v>2335.2690210117717</v>
      </c>
      <c r="V41" s="366">
        <f>IF($Q41&lt;&gt;"",IF($S41="",$K41*VLOOKUP($I41,'[2]LISTINO IT-EN-FR-ES'!$A$1:$DZ$10000,V$1,FALSE),$K41*$P41*VLOOKUP($S41,[2]PERCENTUALI!$A$1:$AZ$1000,V$2,FALSE)),"")</f>
        <v>1877.9609889813316</v>
      </c>
      <c r="W41" s="366">
        <f>IF($Q41&lt;&gt;"",IF($S41="",$K41*VLOOKUP($I41,'[2]LISTINO IT-EN-FR-ES'!$A$1:$DZ$10000,W$1,FALSE),$K41*$P41*VLOOKUP($S41,[2]PERCENTUALI!$A$1:$AZ$1000,W$2,FALSE)),"")</f>
        <v>63.412604412581629</v>
      </c>
      <c r="X41" s="367">
        <f>IF($Q41&lt;&gt;"",IF($S41="",$K41*VLOOKUP($I41,'[2]LISTINO IT-EN-FR-ES'!$A$1:$DZ$10000,X$1,FALSE),$K41*$P41*VLOOKUP($S41,[2]PERCENTUALI!$A$1:$AZ$1000,X$2,FALSE)/(X$4)),"")</f>
        <v>1.761461233682823</v>
      </c>
      <c r="Y41" s="366">
        <f>IF($Q41&lt;&gt;"",IF($S41="",$K41*VLOOKUP($I41,'[2]LISTINO IT-EN-FR-ES'!$A$1:$DZ$10000,Y$1,FALSE),$K41*$P41*VLOOKUP($S41,[2]PERCENTUALI!$A$1:$AZ$1000,Y$2,FALSE)),"")</f>
        <v>0</v>
      </c>
      <c r="Z41" s="367">
        <f>IF($Q41&lt;&gt;"",IF($S41="",$K41*VLOOKUP($I41,'[2]LISTINO IT-EN-FR-ES'!$A$1:$DZ$10000,Z$1,FALSE),$K41*$P41*VLOOKUP($S41,[2]PERCENTUALI!$A$1:$AZ$1000,Z$2,FALSE)/(Z$4)),"")</f>
        <v>0</v>
      </c>
      <c r="AA41" s="366">
        <f>IF($Q41&lt;&gt;"",IF($S41="",$K41*VLOOKUP($I41,'[2]LISTINO IT-EN-FR-ES'!$A$1:$DZ$10000,AA$1,FALSE),$K41*$P41*VLOOKUP($S41,[2]PERCENTUALI!$A$1:$AZ$1000,AA$2,FALSE)),"")</f>
        <v>0</v>
      </c>
      <c r="AB41" s="367">
        <f>IF($Q41&lt;&gt;"",IF($S41="",$K41*VLOOKUP($I41,'[2]LISTINO IT-EN-FR-ES'!$A$1:$DZ$10000,AB$1,FALSE),$K41*$P41*VLOOKUP($S41,[2]PERCENTUALI!$A$1:$AZ$1000,AB$2,FALSE)/(AB$4)),"")</f>
        <v>0</v>
      </c>
      <c r="AC41" s="366">
        <f>IF($Q41&lt;&gt;"",IF($S41="",$K41*VLOOKUP($I41,'[2]LISTINO IT-EN-FR-ES'!$A$1:$DZ$10000,AC$1,FALSE),$K41*$P41*VLOOKUP($S41,[2]PERCENTUALI!$A$1:$AZ$1000,AC$2,FALSE)),"")</f>
        <v>0</v>
      </c>
      <c r="AD41" s="367">
        <f>IF($Q41&lt;&gt;"",IF($S41="",$K41*VLOOKUP($I41,'[2]LISTINO IT-EN-FR-ES'!$A$1:$DZ$10000,AD$1,FALSE),$K41*$P41*VLOOKUP($S41,[2]PERCENTUALI!$A$1:$AZ$1000,AD$2,FALSE)/(AD$4)),"")</f>
        <v>0</v>
      </c>
      <c r="AE41" s="366">
        <f>IF($Q41&lt;&gt;"",IF($S41="",$K41*VLOOKUP($I41,'[2]LISTINO IT-EN-FR-ES'!$A$1:$DZ$10000,AE$1,FALSE),$K41*$P41*VLOOKUP($S41,[2]PERCENTUALI!$A$1:$AZ$1000,AE$2,FALSE)),"")</f>
        <v>21.845589888004486</v>
      </c>
      <c r="AF41" s="367">
        <f>IF($Q41&lt;&gt;"",IF($S41="",$K41*VLOOKUP($I41,'[2]LISTINO IT-EN-FR-ES'!$A$1:$DZ$10000,AF$1,FALSE),$K41*$P41*VLOOKUP($S41,[2]PERCENTUALI!$A$1:$AZ$1000,AF$2,FALSE)/(AF$4)),"")</f>
        <v>0.6068219413334579</v>
      </c>
      <c r="AG41" s="366">
        <f>IF($Q41&lt;&gt;"",IF($S41="",$K41*VLOOKUP($I41,'[2]LISTINO IT-EN-FR-ES'!$A$1:$DZ$10000,AG$1,FALSE),$K41*$P41*VLOOKUP($S41,[2]PERCENTUALI!$A$1:$AZ$1000,AG$2,FALSE)),"")</f>
        <v>0</v>
      </c>
      <c r="AH41" s="367">
        <f>IF($Q41&lt;&gt;"",IF($S41="",$K41*VLOOKUP($I41,'[2]LISTINO IT-EN-FR-ES'!$A$1:$DZ$10000,AH$1,FALSE),$K41*$P41*VLOOKUP($S41,[2]PERCENTUALI!$A$1:$AZ$1000,AH$2,FALSE)/(AH$4)),"")</f>
        <v>0</v>
      </c>
      <c r="AI41" s="366">
        <f>IF($Q41&lt;&gt;"",IF($S41="",$K41*VLOOKUP($I41,'[2]LISTINO IT-EN-FR-ES'!$A$1:$DZ$10000,AI$1,FALSE),$K41*$P41*VLOOKUP($S41,[2]PERCENTUALI!$A$1:$AZ$1000,AI$2,FALSE)),"")</f>
        <v>0</v>
      </c>
      <c r="AJ41" s="367">
        <f>IF($Q41&lt;&gt;"",IF($S41="",$K41*VLOOKUP($I41,'[2]LISTINO IT-EN-FR-ES'!$A$1:$DZ$10000,AJ$1,FALSE),$K41*$P41*VLOOKUP($S41,[2]PERCENTUALI!$A$1:$AZ$1000,AJ$2,FALSE)/(AJ$4)),"")</f>
        <v>0</v>
      </c>
      <c r="AK41" s="366">
        <f>IF($Q41&lt;&gt;"",IF($S41="",$K41*VLOOKUP($I41,'[2]LISTINO IT-EN-FR-ES'!$A$1:$DZ$10000,AK$1,FALSE),$K41*$P41*VLOOKUP($S41,[2]PERCENTUALI!$A$1:$AZ$1000,AK$2,FALSE)),"")</f>
        <v>47.33211142400971</v>
      </c>
      <c r="AL41" s="367">
        <f>IF($Q41&lt;&gt;"",IF($S41="",$K41*VLOOKUP($I41,'[2]LISTINO IT-EN-FR-ES'!$A$1:$DZ$10000,AL$1,FALSE),$K41*$P41*VLOOKUP($S41,[2]PERCENTUALI!$A$1:$AZ$1000,AL$2,FALSE)/(AL$4)),"")</f>
        <v>1.2455818795792029</v>
      </c>
      <c r="AM41" s="366">
        <f>IF($Q41&lt;&gt;"",IF($S41="",$K41*VLOOKUP($I41,'[2]LISTINO IT-EN-FR-ES'!$A$1:$DZ$10000,AM$1,FALSE),$K41*$P41*VLOOKUP($S41,[2]PERCENTUALI!$A$1:$AZ$1000,AM$2,FALSE)),"")</f>
        <v>0</v>
      </c>
      <c r="AN41" s="367">
        <f>IF($Q41&lt;&gt;"",IF($S41="",$K41*VLOOKUP($I41,'[2]LISTINO IT-EN-FR-ES'!$A$1:$DZ$10000,AN$1,FALSE),$K41*$P41*VLOOKUP($S41,[2]PERCENTUALI!$A$1:$AZ$1000,AN$2,FALSE)/(AN$4)),"")</f>
        <v>0</v>
      </c>
      <c r="AO41" s="366">
        <f>IF($Q41&lt;&gt;"",IF($S41="",$K41*VLOOKUP($I41,'[2]LISTINO IT-EN-FR-ES'!$A$1:$DZ$10000,AO$1,FALSE),$K41*$P41*VLOOKUP($S41,[2]PERCENTUALI!$A$1:$AZ$1000,AO$2,FALSE)),"")</f>
        <v>192.91363379240124</v>
      </c>
      <c r="AP41" s="367">
        <f>IF($Q41&lt;&gt;"",IF($S41="",$K41*VLOOKUP($I41,'[2]LISTINO IT-EN-FR-ES'!$A$1:$DZ$10000,AP$1,FALSE),$K41*$P41*VLOOKUP($S41,[2]PERCENTUALI!$A$1:$AZ$1000,AP$2,FALSE)/(AP$4)),"")</f>
        <v>5.935804116689269</v>
      </c>
      <c r="AQ41" s="366">
        <f>IF($Q41&lt;&gt;"",IF($S41="",$K41*VLOOKUP($I41,'[2]LISTINO IT-EN-FR-ES'!$A$1:$DZ$10000,AQ$1,FALSE),$K41*$P41*VLOOKUP($S41,[2]PERCENTUALI!$A$1:$AZ$1000,AQ$2,FALSE)),"")</f>
        <v>0</v>
      </c>
      <c r="AR41" s="367">
        <f>IF($Q41&lt;&gt;"",IF($S41="",$K41*VLOOKUP($I41,'[2]LISTINO IT-EN-FR-ES'!$A$1:$DZ$10000,AR$1,FALSE),$K41*$P41*VLOOKUP($S41,[2]PERCENTUALI!$A$1:$AZ$1000,AR$2,FALSE)/(AR$4)),"")</f>
        <v>0</v>
      </c>
      <c r="AS41" s="366">
        <f>IF($Q41&lt;&gt;"",IF($S41="",$K41*VLOOKUP($I41,'[2]LISTINO IT-EN-FR-ES'!$A$1:$DZ$10000,AS$1,FALSE),$K41*$P41*VLOOKUP($S41,[2]PERCENTUALI!$A$1:$AZ$1000,AS$2,FALSE)),"")</f>
        <v>74.608002809407424</v>
      </c>
      <c r="AT41" s="367">
        <f>IF($Q41&lt;&gt;"",IF($S41="",$K41*VLOOKUP($I41,'[2]LISTINO IT-EN-FR-ES'!$A$1:$DZ$10000,AT$1,FALSE),$K41*$P41*VLOOKUP($S41,[2]PERCENTUALI!$A$1:$AZ$1000,AT$2,FALSE)/(AT$4)),"")</f>
        <v>2.2956308556740748</v>
      </c>
      <c r="AU41" s="366">
        <f>IF($Q41&lt;&gt;"",IF($S41="",$K41*VLOOKUP($I41,'[2]LISTINO IT-EN-FR-ES'!$A$1:$DZ$10000,AU$1,FALSE),$K41*$P41*VLOOKUP($S41,[2]PERCENTUALI!$A$1:$AZ$1000,AU$2,FALSE)),"")</f>
        <v>0</v>
      </c>
      <c r="AV41" s="367">
        <f>IF($Q41&lt;&gt;"",IF($S41="",$K41*VLOOKUP($I41,'[2]LISTINO IT-EN-FR-ES'!$A$1:$DZ$10000,AV$1,FALSE),$K41*$P41*VLOOKUP($S41,[2]PERCENTUALI!$A$1:$AZ$1000,AV$2,FALSE)/(AV$4)),"")</f>
        <v>0</v>
      </c>
      <c r="AW41" s="366">
        <f>IF($Q41&lt;&gt;"",IF($S41="",$K41*VLOOKUP($I41,'[2]LISTINO IT-EN-FR-ES'!$A$1:$DZ$10000,AW$1,FALSE),$K41*$P41*VLOOKUP($S41,[2]PERCENTUALI!$A$1:$AZ$1000,AW$2,FALSE)),"")</f>
        <v>0</v>
      </c>
      <c r="AX41" s="367">
        <f>IF($Q41&lt;&gt;"",IF($S41="",$K41*VLOOKUP($I41,'[2]LISTINO IT-EN-FR-ES'!$A$1:$DZ$10000,AX$1,FALSE),$K41*$P41*VLOOKUP($S41,[2]PERCENTUALI!$A$1:$AZ$1000,AX$2,FALSE)/(AX$4)),"")</f>
        <v>0</v>
      </c>
      <c r="AY41" s="366">
        <f>IF($Q41&lt;&gt;"",IF($S41="",$K41*VLOOKUP($I41,'[2]LISTINO IT-EN-FR-ES'!$A$1:$DZ$10000,AY$1,FALSE),$K41*$P41*VLOOKUP($S41,[2]PERCENTUALI!$A$1:$AZ$1000,AY$2,FALSE)),"")</f>
        <v>0</v>
      </c>
      <c r="AZ41" s="367">
        <f>IF($Q41&lt;&gt;"",IF($S41="",$K41*VLOOKUP($I41,'[2]LISTINO IT-EN-FR-ES'!$A$1:$DZ$10000,AZ$1,FALSE),$K41*$P41*VLOOKUP($S41,[2]PERCENTUALI!$A$1:$AZ$1000,AZ$2,FALSE)/(AZ$4)),"")</f>
        <v>0</v>
      </c>
      <c r="BA41" s="366">
        <f>IF($Q41&lt;&gt;"",IF($S41="",$K41*VLOOKUP($I41,'[2]LISTINO IT-EN-FR-ES'!$A$1:$DZ$10000,BA$1,FALSE),$K41*$P41*VLOOKUP($S41,[2]PERCENTUALI!$A$1:$AZ$1000,BA$2,FALSE)),"")</f>
        <v>57.196089704035259</v>
      </c>
      <c r="BB41" s="367">
        <f>IF($Q41&lt;&gt;"",IF($S41="",$K41*VLOOKUP($I41,'[2]LISTINO IT-EN-FR-ES'!$A$1:$DZ$10000,BB$1,FALSE),$K41*$P41*VLOOKUP($S41,[2]PERCENTUALI!$A$1:$AZ$1000,BB$2,FALSE)/(BB$4)),"")</f>
        <v>1.5458402622712233</v>
      </c>
      <c r="BC41" s="366">
        <f>IF($Q41&lt;&gt;"",IF($S41="",$K41*VLOOKUP($I41,'[2]LISTINO IT-EN-FR-ES'!$A$1:$DZ$10000,BC$1,FALSE),$K41*$P41*VLOOKUP($S41,[2]PERCENTUALI!$A$1:$AZ$1000,BC$2,FALSE)),"")</f>
        <v>0</v>
      </c>
      <c r="BD41" s="367">
        <f>IF($Q41&lt;&gt;"",IF($S41="",$K41*VLOOKUP($I41,'[2]LISTINO IT-EN-FR-ES'!$A$1:$DZ$10000,BD$1,FALSE),$K41*$P41*VLOOKUP($S41,[2]PERCENTUALI!$A$1:$AZ$1000,BD$2,FALSE)/(BD$4)),"")</f>
        <v>0</v>
      </c>
      <c r="BE41" s="366">
        <f>IF($Q41&lt;&gt;"",IF($S41="",$K41*VLOOKUP($I41,'[2]LISTINO IT-EN-FR-ES'!$A$1:$DZ$10000,BE$1,FALSE),$K41*$P41*VLOOKUP($S41,[2]PERCENTUALI!$A$1:$AZ$1000,BE$2,FALSE)),"")</f>
        <v>0</v>
      </c>
      <c r="BF41" s="367">
        <f>IF($Q41&lt;&gt;"",IF($S41="",$K41*VLOOKUP($I41,'[2]LISTINO IT-EN-FR-ES'!$A$1:$DZ$10000,BF$1,FALSE),$K41*$P41*VLOOKUP($S41,[2]PERCENTUALI!$A$1:$AZ$1000,BF$2,FALSE)/(BF$4)),"")</f>
        <v>0</v>
      </c>
      <c r="BG41" s="366">
        <f>IF($Q41&lt;&gt;"",IF($S41="",$K41*VLOOKUP($I41,'[2]LISTINO IT-EN-FR-ES'!$A$1:$DZ$10000,BG$1,FALSE),$K41*$P41*VLOOKUP($S41,[2]PERCENTUALI!$A$1:$AZ$1000,BG$2,FALSE)),"")</f>
        <v>0</v>
      </c>
      <c r="BH41" s="366">
        <f>IF($Q41&lt;&gt;"",IF($S41="",$K41*VLOOKUP($I41,'[2]LISTINO IT-EN-FR-ES'!$A$1:$DZ$10000,BH$1,FALSE),$K41*$P41*VLOOKUP($S41,[2]PERCENTUALI!$A$1:$AZ$1000,BH$2,FALSE)),"")</f>
        <v>0</v>
      </c>
      <c r="BI41" s="367">
        <f>IF($Q41&lt;&gt;"",IF($S41="",$K41*VLOOKUP($I41,'[2]LISTINO IT-EN-FR-ES'!$A$1:$DZ$10000,BI$1,FALSE),$K41*$P41*VLOOKUP($S41,[2]PERCENTUALI!$A$1:$AZ$1000,BI$2,FALSE)/(BI$4)),"")</f>
        <v>0</v>
      </c>
      <c r="BJ41" s="366">
        <f>IF($Q41&lt;&gt;"",IF($S41="",$K41*VLOOKUP($I41,'[2]LISTINO IT-EN-FR-ES'!$A$1:$DZ$10000,BJ$1,FALSE),$K41*$P41*VLOOKUP($S41,[2]PERCENTUALI!$A$1:$AZ$1000,BJ$2,FALSE)),"")</f>
        <v>0</v>
      </c>
      <c r="BK41" s="366">
        <f>IF($Q41&lt;&gt;"",IF($S41="",$K41*VLOOKUP($I41,'[2]LISTINO IT-EN-FR-ES'!$A$1:$DZ$10000,BK$1,FALSE),$K41*$P41*VLOOKUP($S41,[2]PERCENTUALI!$A$1:$AZ$1000,BK$2,FALSE)),"")</f>
        <v>0</v>
      </c>
      <c r="BL41" s="366">
        <f>IF($Q41&lt;&gt;"",IF($S41="",$K41*VLOOKUP($I41,'[2]LISTINO IT-EN-FR-ES'!$A$1:$DZ$10000,BL$1,FALSE),$K41*$P41*VLOOKUP($S41,[2]PERCENTUALI!$A$1:$AZ$1000,BL$2,FALSE)),"")</f>
        <v>0</v>
      </c>
      <c r="BM41" s="366">
        <f>IF($Q41&lt;&gt;"",IF($S41="",$K41*VLOOKUP($I41,'[2]LISTINO IT-EN-FR-ES'!$A$1:$DZ$10000,BM$1,FALSE),$K41*$P41*VLOOKUP($S41,[2]PERCENTUALI!$A$1:$AZ$1000,BM$2,FALSE)),"")</f>
        <v>0</v>
      </c>
      <c r="BN41" s="367">
        <f>IF($Q41&lt;&gt;"",IF($S41="",$K41*VLOOKUP($I41,'[2]LISTINO IT-EN-FR-ES'!$A$1:$DZ$10000,BN$1,FALSE),$K41*$P41*VLOOKUP($S41,[2]PERCENTUALI!$A$1:$AZ$1000,BN$2,FALSE)/(BN$4)),"")</f>
        <v>0</v>
      </c>
      <c r="BO41" s="366">
        <f>IF($Q41&lt;&gt;"",IF($S41="",$K41*VLOOKUP($I41,'[2]LISTINO IT-EN-FR-ES'!$A$1:$DZ$10000,BO$1,FALSE),$K41*$P41*VLOOKUP($S41,[2]PERCENTUALI!$A$1:$AZ$1000,BO$2,FALSE)),"")</f>
        <v>0</v>
      </c>
      <c r="BP41" s="367">
        <f>IF($Q41&lt;&gt;"",IF($S41="",$K41*VLOOKUP($I41,'[2]LISTINO IT-EN-FR-ES'!$A$1:$DZ$10000,BP$1,FALSE),$K41*$P41*VLOOKUP($S41,[2]PERCENTUALI!$A$1:$AZ$1000,BP$2,FALSE)/(BP$4)),"")</f>
        <v>0</v>
      </c>
      <c r="BQ41" s="366">
        <f>IF($Q41&lt;&gt;"",IF($S41="",$K41*VLOOKUP($I41,'[2]LISTINO IT-EN-FR-ES'!$A$1:$DZ$10000,BQ$1,FALSE),$K41*$P41*VLOOKUP($S41,[2]PERCENTUALI!$A$1:$AZ$1000,BQ$2,FALSE)),"")</f>
        <v>0</v>
      </c>
      <c r="BR41" s="367">
        <f>IF($Q41&lt;&gt;"",IF($S41="",$K41*VLOOKUP($I41,'[2]LISTINO IT-EN-FR-ES'!$A$1:$DZ$10000,BR$1,FALSE),$K41*$P41*VLOOKUP($S41,[2]PERCENTUALI!$A$1:$AZ$1000,BR$2,FALSE)/(BR$4)),"")</f>
        <v>0</v>
      </c>
      <c r="BS41" s="366">
        <f>IF($Q41&lt;&gt;"",IF($S41="",$K41*VLOOKUP($I41,'[2]LISTINO IT-EN-FR-ES'!$A$1:$DZ$10000,BS$1,FALSE),$K41*$P41*VLOOKUP($S41,[2]PERCENTUALI!$A$1:$AZ$1000,BS$2,FALSE)),"")</f>
        <v>0</v>
      </c>
      <c r="BT41" s="367">
        <f>IF($Q41&lt;&gt;"",IF($S41="",$K41*VLOOKUP($I41,'[2]LISTINO IT-EN-FR-ES'!$A$1:$DZ$10000,BT$1,FALSE),$K41*$P41*VLOOKUP($S41,[2]PERCENTUALI!$A$1:$AZ$1000,BT$2,FALSE)/(BT$4)),"")</f>
        <v>0</v>
      </c>
      <c r="BU41" s="366">
        <f>IF($Q41&lt;&gt;"",IF($S41="",$K41*VLOOKUP($I41,'[2]LISTINO IT-EN-FR-ES'!$A$1:$DZ$10000,BU$1,FALSE),$K41*$P41*VLOOKUP($S41,[2]PERCENTUALI!$A$1:$AZ$1000,BU$2,FALSE)),"")</f>
        <v>0</v>
      </c>
      <c r="BV41" s="367">
        <f>IF($Q41&lt;&gt;"",IF($S41="",$K41*VLOOKUP($I41,'[2]LISTINO IT-EN-FR-ES'!$A$1:$DZ$10000,BV$1,FALSE),$K41*$P41*VLOOKUP($S41,[2]PERCENTUALI!$A$1:$AZ$1000,BV$2,FALSE)/(BV$4)),"")</f>
        <v>0</v>
      </c>
      <c r="BW41" s="366">
        <f>IF($Q41&lt;&gt;"",IF($S41="",$K41*VLOOKUP($I41,'[2]LISTINO IT-EN-FR-ES'!$A$1:$DZ$10000,BW$1,FALSE),$K41*$P41*VLOOKUP($S41,[2]PERCENTUALI!$A$1:$AZ$1000,BW$2,FALSE)),"")</f>
        <v>0</v>
      </c>
      <c r="BX41" s="366">
        <f>IF($Q41&lt;&gt;"",IF($S41="",$K41*VLOOKUP($I41,'[2]LISTINO IT-EN-FR-ES'!$A$1:$DZ$10000,BX$1,FALSE),$K41*$P41*VLOOKUP($S41,[2]PERCENTUALI!$A$1:$AZ$1000,BX$2,FALSE)),"")</f>
        <v>0</v>
      </c>
      <c r="BY41" s="366">
        <f>IF($Q41&lt;&gt;"",IF($S41="",$K41*VLOOKUP($I41,'[2]LISTINO IT-EN-FR-ES'!$A$1:$DZ$10000,BY$1,FALSE),$K41*$P41*VLOOKUP($S41,[2]PERCENTUALI!$A$1:$AZ$1000,BY$2,FALSE)),"")</f>
        <v>0</v>
      </c>
      <c r="BZ41" s="366">
        <f>IF($Q41&lt;&gt;"",IF($S41="",$K41*VLOOKUP($I41,'[2]LISTINO IT-EN-FR-ES'!$A$1:$DZ$10000,BZ$1,FALSE),$K41*$P41*VLOOKUP($S41,[2]PERCENTUALI!$A$1:$AZ$1000,BZ$2,FALSE)),"")</f>
        <v>0</v>
      </c>
      <c r="CA41" s="366">
        <f>IF($Q41&lt;&gt;"",IF($S41="",$K41*VLOOKUP($I41,'[2]LISTINO IT-EN-FR-ES'!$A$1:$DZ$10000,CA$1,FALSE),$K41*$P41*VLOOKUP($S41,[2]PERCENTUALI!$A$1:$AZ$1000,CA$2,FALSE)),"")</f>
        <v>0</v>
      </c>
      <c r="CB41" s="366">
        <f>IF($Q41&lt;&gt;"",IF($S41="",$K41*VLOOKUP($I41,'[2]LISTINO IT-EN-FR-ES'!$A$1:$DZ$10000,CB$1,FALSE),$K41*$P41*VLOOKUP($S41,[2]PERCENTUALI!$A$1:$AZ$1000,CB$2,FALSE)),"")</f>
        <v>0</v>
      </c>
      <c r="CC41" s="366">
        <f>IF($Q41&lt;&gt;"",IF($S41="",$K41*VLOOKUP($I41,'[2]LISTINO IT-EN-FR-ES'!$A$1:$DZ$10000,CC$1,FALSE),$K41*$P41*VLOOKUP($S41,[2]PERCENTUALI!$A$1:$AZ$1000,CC$2,FALSE)),"")</f>
        <v>0</v>
      </c>
    </row>
    <row r="42" spans="1:81" s="285" customFormat="1" ht="15.75" hidden="1" customHeight="1" outlineLevel="1" x14ac:dyDescent="0.25">
      <c r="A42" s="450"/>
      <c r="B42" s="451">
        <v>5</v>
      </c>
      <c r="C42" s="451">
        <v>6000</v>
      </c>
      <c r="D42" s="451">
        <v>63</v>
      </c>
      <c r="E42" s="450"/>
      <c r="F42" s="450"/>
      <c r="G42" s="452"/>
      <c r="H42" s="450"/>
      <c r="I42" s="450"/>
      <c r="J42" s="456" t="s">
        <v>332</v>
      </c>
      <c r="K42" s="454"/>
      <c r="L42" s="392"/>
      <c r="M42" s="455"/>
      <c r="N42" s="386"/>
      <c r="P42" s="402"/>
      <c r="R42" s="280"/>
      <c r="S42" s="280"/>
      <c r="T42" s="449"/>
      <c r="U42" s="280"/>
      <c r="V42" s="280"/>
      <c r="W42" s="280"/>
      <c r="X42" s="280"/>
      <c r="Y42" s="280"/>
      <c r="Z42" s="280"/>
      <c r="AA42" s="280"/>
      <c r="AB42" s="280"/>
      <c r="AC42" s="280"/>
      <c r="AD42" s="280"/>
      <c r="AE42" s="280"/>
      <c r="AF42" s="280"/>
      <c r="AG42" s="280"/>
      <c r="AH42" s="280"/>
      <c r="AI42" s="280"/>
      <c r="AJ42" s="280"/>
      <c r="AK42" s="280"/>
      <c r="AL42" s="280"/>
      <c r="AM42" s="280"/>
      <c r="AN42" s="280"/>
      <c r="AO42" s="280"/>
      <c r="AP42" s="280"/>
      <c r="AQ42" s="280"/>
      <c r="AR42" s="280"/>
      <c r="AS42" s="280"/>
      <c r="AT42" s="280"/>
      <c r="AU42" s="280"/>
      <c r="AV42" s="280"/>
      <c r="AW42" s="280"/>
      <c r="AX42" s="280"/>
      <c r="AY42" s="280"/>
      <c r="AZ42" s="280"/>
      <c r="BA42" s="280"/>
      <c r="BB42" s="280"/>
      <c r="BC42" s="280"/>
      <c r="BD42" s="280"/>
      <c r="BE42" s="280"/>
      <c r="BF42" s="280"/>
      <c r="BG42" s="280"/>
      <c r="BH42" s="280"/>
    </row>
    <row r="43" spans="1:81" s="285" customFormat="1" hidden="1" outlineLevel="1" x14ac:dyDescent="0.2">
      <c r="A43" s="445" t="s">
        <v>7</v>
      </c>
      <c r="B43" s="446">
        <v>5</v>
      </c>
      <c r="C43" s="446">
        <v>6000</v>
      </c>
      <c r="D43" s="446">
        <v>64</v>
      </c>
      <c r="E43" s="445"/>
      <c r="F43" s="445"/>
      <c r="G43" s="447">
        <v>35</v>
      </c>
      <c r="H43" s="445" t="s">
        <v>333</v>
      </c>
      <c r="I43" s="445" t="s">
        <v>333</v>
      </c>
      <c r="J43" s="448" t="s">
        <v>334</v>
      </c>
      <c r="K43" s="383">
        <v>1</v>
      </c>
      <c r="L43" s="392"/>
      <c r="M43" s="385">
        <v>4039</v>
      </c>
      <c r="N43" s="386">
        <v>4039</v>
      </c>
      <c r="P43" s="402">
        <v>1899</v>
      </c>
      <c r="Q43" s="285">
        <v>1899</v>
      </c>
      <c r="R43" s="280"/>
      <c r="S43" s="280"/>
      <c r="T43" s="449"/>
      <c r="U43" s="366">
        <f t="shared" ref="U43:U60" si="9">IF($Q43&lt;&gt;"",V43+W43+Y43+AA43+AC43+AE43+AG43+AI43+AK43+AM43+AO43+AQ43+AS43+AU43+AW43+AY43+BA43+BC43+BE43+BG43+BH43+BJ43+BK43+BL43+BM43+BO43+BQ43+BS43+BU43+BW43+BX43+BY43+BZ43+CA43+CB43+CC43,"")</f>
        <v>1898.125</v>
      </c>
      <c r="V43" s="366">
        <f>IF($Q43&lt;&gt;"",IF($S43="",$K43*VLOOKUP($I43,'[2]LISTINO IT-EN-FR-ES'!$A$1:$DZ$10000,V$1,FALSE),$K43*$P43*VLOOKUP($S43,[2]PERCENTUALI!$A$1:$AZ$1000,V$2,FALSE)),"")</f>
        <v>1854</v>
      </c>
      <c r="W43" s="366">
        <f>IF($Q43&lt;&gt;"",IF($S43="",$K43*VLOOKUP($I43,'[2]LISTINO IT-EN-FR-ES'!$A$1:$DZ$10000,W$1,FALSE),$K43*$P43*VLOOKUP($S43,[2]PERCENTUALI!$A$1:$AZ$1000,W$2,FALSE)),"")</f>
        <v>36</v>
      </c>
      <c r="X43" s="367">
        <f>IF($Q43&lt;&gt;"",IF($S43="",$K43*VLOOKUP($I43,'[2]LISTINO IT-EN-FR-ES'!$A$1:$DZ$10000,X$1,FALSE),$K43*$P43*VLOOKUP($S43,[2]PERCENTUALI!$A$1:$AZ$1000,X$2,FALSE)/(X$4)),"")</f>
        <v>1</v>
      </c>
      <c r="Y43" s="366">
        <f>IF($Q43&lt;&gt;"",IF($S43="",$K43*VLOOKUP($I43,'[2]LISTINO IT-EN-FR-ES'!$A$1:$DZ$10000,Y$1,FALSE),$K43*$P43*VLOOKUP($S43,[2]PERCENTUALI!$A$1:$AZ$1000,Y$2,FALSE)),"")</f>
        <v>0</v>
      </c>
      <c r="Z43" s="367">
        <f>IF($Q43&lt;&gt;"",IF($S43="",$K43*VLOOKUP($I43,'[2]LISTINO IT-EN-FR-ES'!$A$1:$DZ$10000,Z$1,FALSE),$K43*$P43*VLOOKUP($S43,[2]PERCENTUALI!$A$1:$AZ$1000,Z$2,FALSE)/(Z$4)),"")</f>
        <v>0</v>
      </c>
      <c r="AA43" s="366">
        <f>IF($Q43&lt;&gt;"",IF($S43="",$K43*VLOOKUP($I43,'[2]LISTINO IT-EN-FR-ES'!$A$1:$DZ$10000,AA$1,FALSE),$K43*$P43*VLOOKUP($S43,[2]PERCENTUALI!$A$1:$AZ$1000,AA$2,FALSE)),"")</f>
        <v>0</v>
      </c>
      <c r="AB43" s="367">
        <f>IF($Q43&lt;&gt;"",IF($S43="",$K43*VLOOKUP($I43,'[2]LISTINO IT-EN-FR-ES'!$A$1:$DZ$10000,AB$1,FALSE),$K43*$P43*VLOOKUP($S43,[2]PERCENTUALI!$A$1:$AZ$1000,AB$2,FALSE)/(AB$4)),"")</f>
        <v>0</v>
      </c>
      <c r="AC43" s="366">
        <f>IF($Q43&lt;&gt;"",IF($S43="",$K43*VLOOKUP($I43,'[2]LISTINO IT-EN-FR-ES'!$A$1:$DZ$10000,AC$1,FALSE),$K43*$P43*VLOOKUP($S43,[2]PERCENTUALI!$A$1:$AZ$1000,AC$2,FALSE)),"")</f>
        <v>0</v>
      </c>
      <c r="AD43" s="367">
        <f>IF($Q43&lt;&gt;"",IF($S43="",$K43*VLOOKUP($I43,'[2]LISTINO IT-EN-FR-ES'!$A$1:$DZ$10000,AD$1,FALSE),$K43*$P43*VLOOKUP($S43,[2]PERCENTUALI!$A$1:$AZ$1000,AD$2,FALSE)/(AD$4)),"")</f>
        <v>0</v>
      </c>
      <c r="AE43" s="366">
        <f>IF($Q43&lt;&gt;"",IF($S43="",$K43*VLOOKUP($I43,'[2]LISTINO IT-EN-FR-ES'!$A$1:$DZ$10000,AE$1,FALSE),$K43*$P43*VLOOKUP($S43,[2]PERCENTUALI!$A$1:$AZ$1000,AE$2,FALSE)),"")</f>
        <v>0</v>
      </c>
      <c r="AF43" s="367">
        <f>IF($Q43&lt;&gt;"",IF($S43="",$K43*VLOOKUP($I43,'[2]LISTINO IT-EN-FR-ES'!$A$1:$DZ$10000,AF$1,FALSE),$K43*$P43*VLOOKUP($S43,[2]PERCENTUALI!$A$1:$AZ$1000,AF$2,FALSE)/(AF$4)),"")</f>
        <v>0</v>
      </c>
      <c r="AG43" s="366">
        <f>IF($Q43&lt;&gt;"",IF($S43="",$K43*VLOOKUP($I43,'[2]LISTINO IT-EN-FR-ES'!$A$1:$DZ$10000,AG$1,FALSE),$K43*$P43*VLOOKUP($S43,[2]PERCENTUALI!$A$1:$AZ$1000,AG$2,FALSE)),"")</f>
        <v>0</v>
      </c>
      <c r="AH43" s="367">
        <f>IF($Q43&lt;&gt;"",IF($S43="",$K43*VLOOKUP($I43,'[2]LISTINO IT-EN-FR-ES'!$A$1:$DZ$10000,AH$1,FALSE),$K43*$P43*VLOOKUP($S43,[2]PERCENTUALI!$A$1:$AZ$1000,AH$2,FALSE)/(AH$4)),"")</f>
        <v>0</v>
      </c>
      <c r="AI43" s="366">
        <f>IF($Q43&lt;&gt;"",IF($S43="",$K43*VLOOKUP($I43,'[2]LISTINO IT-EN-FR-ES'!$A$1:$DZ$10000,AI$1,FALSE),$K43*$P43*VLOOKUP($S43,[2]PERCENTUALI!$A$1:$AZ$1000,AI$2,FALSE)),"")</f>
        <v>0</v>
      </c>
      <c r="AJ43" s="367">
        <f>IF($Q43&lt;&gt;"",IF($S43="",$K43*VLOOKUP($I43,'[2]LISTINO IT-EN-FR-ES'!$A$1:$DZ$10000,AJ$1,FALSE),$K43*$P43*VLOOKUP($S43,[2]PERCENTUALI!$A$1:$AZ$1000,AJ$2,FALSE)/(AJ$4)),"")</f>
        <v>0</v>
      </c>
      <c r="AK43" s="366">
        <f>IF($Q43&lt;&gt;"",IF($S43="",$K43*VLOOKUP($I43,'[2]LISTINO IT-EN-FR-ES'!$A$1:$DZ$10000,AK$1,FALSE),$K43*$P43*VLOOKUP($S43,[2]PERCENTUALI!$A$1:$AZ$1000,AK$2,FALSE)),"")</f>
        <v>0</v>
      </c>
      <c r="AL43" s="367">
        <f>IF($Q43&lt;&gt;"",IF($S43="",$K43*VLOOKUP($I43,'[2]LISTINO IT-EN-FR-ES'!$A$1:$DZ$10000,AL$1,FALSE),$K43*$P43*VLOOKUP($S43,[2]PERCENTUALI!$A$1:$AZ$1000,AL$2,FALSE)/(AL$4)),"")</f>
        <v>0</v>
      </c>
      <c r="AM43" s="366">
        <f>IF($Q43&lt;&gt;"",IF($S43="",$K43*VLOOKUP($I43,'[2]LISTINO IT-EN-FR-ES'!$A$1:$DZ$10000,AM$1,FALSE),$K43*$P43*VLOOKUP($S43,[2]PERCENTUALI!$A$1:$AZ$1000,AM$2,FALSE)),"")</f>
        <v>0</v>
      </c>
      <c r="AN43" s="367">
        <f>IF($Q43&lt;&gt;"",IF($S43="",$K43*VLOOKUP($I43,'[2]LISTINO IT-EN-FR-ES'!$A$1:$DZ$10000,AN$1,FALSE),$K43*$P43*VLOOKUP($S43,[2]PERCENTUALI!$A$1:$AZ$1000,AN$2,FALSE)/(AN$4)),"")</f>
        <v>0</v>
      </c>
      <c r="AO43" s="366">
        <f>IF($Q43&lt;&gt;"",IF($S43="",$K43*VLOOKUP($I43,'[2]LISTINO IT-EN-FR-ES'!$A$1:$DZ$10000,AO$1,FALSE),$K43*$P43*VLOOKUP($S43,[2]PERCENTUALI!$A$1:$AZ$1000,AO$2,FALSE)),"")</f>
        <v>8.125</v>
      </c>
      <c r="AP43" s="367">
        <f>IF($Q43&lt;&gt;"",IF($S43="",$K43*VLOOKUP($I43,'[2]LISTINO IT-EN-FR-ES'!$A$1:$DZ$10000,AP$1,FALSE),$K43*$P43*VLOOKUP($S43,[2]PERCENTUALI!$A$1:$AZ$1000,AP$2,FALSE)/(AP$4)),"")</f>
        <v>0.25</v>
      </c>
      <c r="AQ43" s="366">
        <f>IF($Q43&lt;&gt;"",IF($S43="",$K43*VLOOKUP($I43,'[2]LISTINO IT-EN-FR-ES'!$A$1:$DZ$10000,AQ$1,FALSE),$K43*$P43*VLOOKUP($S43,[2]PERCENTUALI!$A$1:$AZ$1000,AQ$2,FALSE)),"")</f>
        <v>0</v>
      </c>
      <c r="AR43" s="367">
        <f>IF($Q43&lt;&gt;"",IF($S43="",$K43*VLOOKUP($I43,'[2]LISTINO IT-EN-FR-ES'!$A$1:$DZ$10000,AR$1,FALSE),$K43*$P43*VLOOKUP($S43,[2]PERCENTUALI!$A$1:$AZ$1000,AR$2,FALSE)/(AR$4)),"")</f>
        <v>0</v>
      </c>
      <c r="AS43" s="366">
        <f>IF($Q43&lt;&gt;"",IF($S43="",$K43*VLOOKUP($I43,'[2]LISTINO IT-EN-FR-ES'!$A$1:$DZ$10000,AS$1,FALSE),$K43*$P43*VLOOKUP($S43,[2]PERCENTUALI!$A$1:$AZ$1000,AS$2,FALSE)),"")</f>
        <v>0</v>
      </c>
      <c r="AT43" s="367">
        <f>IF($Q43&lt;&gt;"",IF($S43="",$K43*VLOOKUP($I43,'[2]LISTINO IT-EN-FR-ES'!$A$1:$DZ$10000,AT$1,FALSE),$K43*$P43*VLOOKUP($S43,[2]PERCENTUALI!$A$1:$AZ$1000,AT$2,FALSE)/(AT$4)),"")</f>
        <v>0</v>
      </c>
      <c r="AU43" s="366">
        <f>IF($Q43&lt;&gt;"",IF($S43="",$K43*VLOOKUP($I43,'[2]LISTINO IT-EN-FR-ES'!$A$1:$DZ$10000,AU$1,FALSE),$K43*$P43*VLOOKUP($S43,[2]PERCENTUALI!$A$1:$AZ$1000,AU$2,FALSE)),"")</f>
        <v>0</v>
      </c>
      <c r="AV43" s="367">
        <f>IF($Q43&lt;&gt;"",IF($S43="",$K43*VLOOKUP($I43,'[2]LISTINO IT-EN-FR-ES'!$A$1:$DZ$10000,AV$1,FALSE),$K43*$P43*VLOOKUP($S43,[2]PERCENTUALI!$A$1:$AZ$1000,AV$2,FALSE)/(AV$4)),"")</f>
        <v>0</v>
      </c>
      <c r="AW43" s="366">
        <f>IF($Q43&lt;&gt;"",IF($S43="",$K43*VLOOKUP($I43,'[2]LISTINO IT-EN-FR-ES'!$A$1:$DZ$10000,AW$1,FALSE),$K43*$P43*VLOOKUP($S43,[2]PERCENTUALI!$A$1:$AZ$1000,AW$2,FALSE)),"")</f>
        <v>0</v>
      </c>
      <c r="AX43" s="367">
        <f>IF($Q43&lt;&gt;"",IF($S43="",$K43*VLOOKUP($I43,'[2]LISTINO IT-EN-FR-ES'!$A$1:$DZ$10000,AX$1,FALSE),$K43*$P43*VLOOKUP($S43,[2]PERCENTUALI!$A$1:$AZ$1000,AX$2,FALSE)/(AX$4)),"")</f>
        <v>0</v>
      </c>
      <c r="AY43" s="366">
        <f>IF($Q43&lt;&gt;"",IF($S43="",$K43*VLOOKUP($I43,'[2]LISTINO IT-EN-FR-ES'!$A$1:$DZ$10000,AY$1,FALSE),$K43*$P43*VLOOKUP($S43,[2]PERCENTUALI!$A$1:$AZ$1000,AY$2,FALSE)),"")</f>
        <v>0</v>
      </c>
      <c r="AZ43" s="367">
        <f>IF($Q43&lt;&gt;"",IF($S43="",$K43*VLOOKUP($I43,'[2]LISTINO IT-EN-FR-ES'!$A$1:$DZ$10000,AZ$1,FALSE),$K43*$P43*VLOOKUP($S43,[2]PERCENTUALI!$A$1:$AZ$1000,AZ$2,FALSE)/(AZ$4)),"")</f>
        <v>0</v>
      </c>
      <c r="BA43" s="366">
        <f>IF($Q43&lt;&gt;"",IF($S43="",$K43*VLOOKUP($I43,'[2]LISTINO IT-EN-FR-ES'!$A$1:$DZ$10000,BA$1,FALSE),$K43*$P43*VLOOKUP($S43,[2]PERCENTUALI!$A$1:$AZ$1000,BA$2,FALSE)),"")</f>
        <v>0</v>
      </c>
      <c r="BB43" s="367">
        <f>IF($Q43&lt;&gt;"",IF($S43="",$K43*VLOOKUP($I43,'[2]LISTINO IT-EN-FR-ES'!$A$1:$DZ$10000,BB$1,FALSE),$K43*$P43*VLOOKUP($S43,[2]PERCENTUALI!$A$1:$AZ$1000,BB$2,FALSE)/(BB$4)),"")</f>
        <v>0</v>
      </c>
      <c r="BC43" s="366">
        <f>IF($Q43&lt;&gt;"",IF($S43="",$K43*VLOOKUP($I43,'[2]LISTINO IT-EN-FR-ES'!$A$1:$DZ$10000,BC$1,FALSE),$K43*$P43*VLOOKUP($S43,[2]PERCENTUALI!$A$1:$AZ$1000,BC$2,FALSE)),"")</f>
        <v>0</v>
      </c>
      <c r="BD43" s="367">
        <f>IF($Q43&lt;&gt;"",IF($S43="",$K43*VLOOKUP($I43,'[2]LISTINO IT-EN-FR-ES'!$A$1:$DZ$10000,BD$1,FALSE),$K43*$P43*VLOOKUP($S43,[2]PERCENTUALI!$A$1:$AZ$1000,BD$2,FALSE)/(BD$4)),"")</f>
        <v>0</v>
      </c>
      <c r="BE43" s="366">
        <f>IF($Q43&lt;&gt;"",IF($S43="",$K43*VLOOKUP($I43,'[2]LISTINO IT-EN-FR-ES'!$A$1:$DZ$10000,BE$1,FALSE),$K43*$P43*VLOOKUP($S43,[2]PERCENTUALI!$A$1:$AZ$1000,BE$2,FALSE)),"")</f>
        <v>0</v>
      </c>
      <c r="BF43" s="367">
        <f>IF($Q43&lt;&gt;"",IF($S43="",$K43*VLOOKUP($I43,'[2]LISTINO IT-EN-FR-ES'!$A$1:$DZ$10000,BF$1,FALSE),$K43*$P43*VLOOKUP($S43,[2]PERCENTUALI!$A$1:$AZ$1000,BF$2,FALSE)/(BF$4)),"")</f>
        <v>0</v>
      </c>
      <c r="BG43" s="366">
        <f>IF($Q43&lt;&gt;"",IF($S43="",$K43*VLOOKUP($I43,'[2]LISTINO IT-EN-FR-ES'!$A$1:$DZ$10000,BG$1,FALSE),$K43*$P43*VLOOKUP($S43,[2]PERCENTUALI!$A$1:$AZ$1000,BG$2,FALSE)),"")</f>
        <v>0</v>
      </c>
      <c r="BH43" s="366">
        <f>IF($Q43&lt;&gt;"",IF($S43="",$K43*VLOOKUP($I43,'[2]LISTINO IT-EN-FR-ES'!$A$1:$DZ$10000,BH$1,FALSE),$K43*$P43*VLOOKUP($S43,[2]PERCENTUALI!$A$1:$AZ$1000,BH$2,FALSE)),"")</f>
        <v>0</v>
      </c>
      <c r="BI43" s="367">
        <f>IF($Q43&lt;&gt;"",IF($S43="",$K43*VLOOKUP($I43,'[2]LISTINO IT-EN-FR-ES'!$A$1:$DZ$10000,BI$1,FALSE),$K43*$P43*VLOOKUP($S43,[2]PERCENTUALI!$A$1:$AZ$1000,BI$2,FALSE)/(BI$4)),"")</f>
        <v>0</v>
      </c>
      <c r="BJ43" s="366">
        <f>IF($Q43&lt;&gt;"",IF($S43="",$K43*VLOOKUP($I43,'[2]LISTINO IT-EN-FR-ES'!$A$1:$DZ$10000,BJ$1,FALSE),$K43*$P43*VLOOKUP($S43,[2]PERCENTUALI!$A$1:$AZ$1000,BJ$2,FALSE)),"")</f>
        <v>0</v>
      </c>
      <c r="BK43" s="366">
        <f>IF($Q43&lt;&gt;"",IF($S43="",$K43*VLOOKUP($I43,'[2]LISTINO IT-EN-FR-ES'!$A$1:$DZ$10000,BK$1,FALSE),$K43*$P43*VLOOKUP($S43,[2]PERCENTUALI!$A$1:$AZ$1000,BK$2,FALSE)),"")</f>
        <v>0</v>
      </c>
      <c r="BL43" s="366">
        <f>IF($Q43&lt;&gt;"",IF($S43="",$K43*VLOOKUP($I43,'[2]LISTINO IT-EN-FR-ES'!$A$1:$DZ$10000,BL$1,FALSE),$K43*$P43*VLOOKUP($S43,[2]PERCENTUALI!$A$1:$AZ$1000,BL$2,FALSE)),"")</f>
        <v>0</v>
      </c>
      <c r="BM43" s="366">
        <f>IF($Q43&lt;&gt;"",IF($S43="",$K43*VLOOKUP($I43,'[2]LISTINO IT-EN-FR-ES'!$A$1:$DZ$10000,BM$1,FALSE),$K43*$P43*VLOOKUP($S43,[2]PERCENTUALI!$A$1:$AZ$1000,BM$2,FALSE)),"")</f>
        <v>0</v>
      </c>
      <c r="BN43" s="367">
        <f>IF($Q43&lt;&gt;"",IF($S43="",$K43*VLOOKUP($I43,'[2]LISTINO IT-EN-FR-ES'!$A$1:$DZ$10000,BN$1,FALSE),$K43*$P43*VLOOKUP($S43,[2]PERCENTUALI!$A$1:$AZ$1000,BN$2,FALSE)/(BN$4)),"")</f>
        <v>0</v>
      </c>
      <c r="BO43" s="366">
        <f>IF($Q43&lt;&gt;"",IF($S43="",$K43*VLOOKUP($I43,'[2]LISTINO IT-EN-FR-ES'!$A$1:$DZ$10000,BO$1,FALSE),$K43*$P43*VLOOKUP($S43,[2]PERCENTUALI!$A$1:$AZ$1000,BO$2,FALSE)),"")</f>
        <v>0</v>
      </c>
      <c r="BP43" s="367">
        <f>IF($Q43&lt;&gt;"",IF($S43="",$K43*VLOOKUP($I43,'[2]LISTINO IT-EN-FR-ES'!$A$1:$DZ$10000,BP$1,FALSE),$K43*$P43*VLOOKUP($S43,[2]PERCENTUALI!$A$1:$AZ$1000,BP$2,FALSE)/(BP$4)),"")</f>
        <v>0</v>
      </c>
      <c r="BQ43" s="366">
        <f>IF($Q43&lt;&gt;"",IF($S43="",$K43*VLOOKUP($I43,'[2]LISTINO IT-EN-FR-ES'!$A$1:$DZ$10000,BQ$1,FALSE),$K43*$P43*VLOOKUP($S43,[2]PERCENTUALI!$A$1:$AZ$1000,BQ$2,FALSE)),"")</f>
        <v>0</v>
      </c>
      <c r="BR43" s="367">
        <f>IF($Q43&lt;&gt;"",IF($S43="",$K43*VLOOKUP($I43,'[2]LISTINO IT-EN-FR-ES'!$A$1:$DZ$10000,BR$1,FALSE),$K43*$P43*VLOOKUP($S43,[2]PERCENTUALI!$A$1:$AZ$1000,BR$2,FALSE)/(BR$4)),"")</f>
        <v>0</v>
      </c>
      <c r="BS43" s="366">
        <f>IF($Q43&lt;&gt;"",IF($S43="",$K43*VLOOKUP($I43,'[2]LISTINO IT-EN-FR-ES'!$A$1:$DZ$10000,BS$1,FALSE),$K43*$P43*VLOOKUP($S43,[2]PERCENTUALI!$A$1:$AZ$1000,BS$2,FALSE)),"")</f>
        <v>0</v>
      </c>
      <c r="BT43" s="367">
        <f>IF($Q43&lt;&gt;"",IF($S43="",$K43*VLOOKUP($I43,'[2]LISTINO IT-EN-FR-ES'!$A$1:$DZ$10000,BT$1,FALSE),$K43*$P43*VLOOKUP($S43,[2]PERCENTUALI!$A$1:$AZ$1000,BT$2,FALSE)/(BT$4)),"")</f>
        <v>0</v>
      </c>
      <c r="BU43" s="366">
        <f>IF($Q43&lt;&gt;"",IF($S43="",$K43*VLOOKUP($I43,'[2]LISTINO IT-EN-FR-ES'!$A$1:$DZ$10000,BU$1,FALSE),$K43*$P43*VLOOKUP($S43,[2]PERCENTUALI!$A$1:$AZ$1000,BU$2,FALSE)),"")</f>
        <v>0</v>
      </c>
      <c r="BV43" s="367">
        <f>IF($Q43&lt;&gt;"",IF($S43="",$K43*VLOOKUP($I43,'[2]LISTINO IT-EN-FR-ES'!$A$1:$DZ$10000,BV$1,FALSE),$K43*$P43*VLOOKUP($S43,[2]PERCENTUALI!$A$1:$AZ$1000,BV$2,FALSE)/(BV$4)),"")</f>
        <v>0</v>
      </c>
      <c r="BW43" s="366">
        <f>IF($Q43&lt;&gt;"",IF($S43="",$K43*VLOOKUP($I43,'[2]LISTINO IT-EN-FR-ES'!$A$1:$DZ$10000,BW$1,FALSE),$K43*$P43*VLOOKUP($S43,[2]PERCENTUALI!$A$1:$AZ$1000,BW$2,FALSE)),"")</f>
        <v>0</v>
      </c>
      <c r="BX43" s="366">
        <f>IF($Q43&lt;&gt;"",IF($S43="",$K43*VLOOKUP($I43,'[2]LISTINO IT-EN-FR-ES'!$A$1:$DZ$10000,BX$1,FALSE),$K43*$P43*VLOOKUP($S43,[2]PERCENTUALI!$A$1:$AZ$1000,BX$2,FALSE)),"")</f>
        <v>0</v>
      </c>
      <c r="BY43" s="366">
        <f>IF($Q43&lt;&gt;"",IF($S43="",$K43*VLOOKUP($I43,'[2]LISTINO IT-EN-FR-ES'!$A$1:$DZ$10000,BY$1,FALSE),$K43*$P43*VLOOKUP($S43,[2]PERCENTUALI!$A$1:$AZ$1000,BY$2,FALSE)),"")</f>
        <v>0</v>
      </c>
      <c r="BZ43" s="366">
        <f>IF($Q43&lt;&gt;"",IF($S43="",$K43*VLOOKUP($I43,'[2]LISTINO IT-EN-FR-ES'!$A$1:$DZ$10000,BZ$1,FALSE),$K43*$P43*VLOOKUP($S43,[2]PERCENTUALI!$A$1:$AZ$1000,BZ$2,FALSE)),"")</f>
        <v>0</v>
      </c>
      <c r="CA43" s="366">
        <f>IF($Q43&lt;&gt;"",IF($S43="",$K43*VLOOKUP($I43,'[2]LISTINO IT-EN-FR-ES'!$A$1:$DZ$10000,CA$1,FALSE),$K43*$P43*VLOOKUP($S43,[2]PERCENTUALI!$A$1:$AZ$1000,CA$2,FALSE)),"")</f>
        <v>0</v>
      </c>
      <c r="CB43" s="366">
        <f>IF($Q43&lt;&gt;"",IF($S43="",$K43*VLOOKUP($I43,'[2]LISTINO IT-EN-FR-ES'!$A$1:$DZ$10000,CB$1,FALSE),$K43*$P43*VLOOKUP($S43,[2]PERCENTUALI!$A$1:$AZ$1000,CB$2,FALSE)),"")</f>
        <v>0</v>
      </c>
      <c r="CC43" s="366">
        <f>IF($Q43&lt;&gt;"",IF($S43="",$K43*VLOOKUP($I43,'[2]LISTINO IT-EN-FR-ES'!$A$1:$DZ$10000,CC$1,FALSE),$K43*$P43*VLOOKUP($S43,[2]PERCENTUALI!$A$1:$AZ$1000,CC$2,FALSE)),"")</f>
        <v>0</v>
      </c>
    </row>
    <row r="44" spans="1:81" s="285" customFormat="1" hidden="1" outlineLevel="1" x14ac:dyDescent="0.2">
      <c r="A44" s="445" t="s">
        <v>7</v>
      </c>
      <c r="B44" s="446">
        <v>5</v>
      </c>
      <c r="C44" s="446">
        <v>6000</v>
      </c>
      <c r="D44" s="446">
        <v>65</v>
      </c>
      <c r="E44" s="445"/>
      <c r="F44" s="445"/>
      <c r="G44" s="447">
        <v>40</v>
      </c>
      <c r="H44" s="445" t="s">
        <v>328</v>
      </c>
      <c r="I44" s="445" t="s">
        <v>328</v>
      </c>
      <c r="J44" s="448" t="s">
        <v>329</v>
      </c>
      <c r="K44" s="383">
        <v>1</v>
      </c>
      <c r="L44" s="392"/>
      <c r="M44" s="385">
        <v>6609</v>
      </c>
      <c r="N44" s="386">
        <v>6609</v>
      </c>
      <c r="P44" s="402">
        <v>3107</v>
      </c>
      <c r="Q44" s="285">
        <v>3107</v>
      </c>
      <c r="R44" s="280"/>
      <c r="S44" s="280"/>
      <c r="T44" s="449"/>
      <c r="U44" s="366">
        <f t="shared" si="9"/>
        <v>3107.0018050258004</v>
      </c>
      <c r="V44" s="366">
        <f>IF($Q44&lt;&gt;"",IF($S44="",$K44*VLOOKUP($I44,'[2]LISTINO IT-EN-FR-ES'!$A$1:$DZ$10000,V$1,FALSE),$K44*$P44*VLOOKUP($S44,[2]PERCENTUALI!$A$1:$AZ$1000,V$2,FALSE)),"")+1</f>
        <v>2495.0893050258005</v>
      </c>
      <c r="W44" s="366">
        <f>IF($Q44&lt;&gt;"",IF($S44="",$K44*VLOOKUP($I44,'[2]LISTINO IT-EN-FR-ES'!$A$1:$DZ$10000,W$1,FALSE),$K44*$P44*VLOOKUP($S44,[2]PERCENTUALI!$A$1:$AZ$1000,W$2,FALSE)),"")</f>
        <v>144</v>
      </c>
      <c r="X44" s="367">
        <f>IF($Q44&lt;&gt;"",IF($S44="",$K44*VLOOKUP($I44,'[2]LISTINO IT-EN-FR-ES'!$A$1:$DZ$10000,X$1,FALSE),$K44*$P44*VLOOKUP($S44,[2]PERCENTUALI!$A$1:$AZ$1000,X$2,FALSE)/(X$4)),"")</f>
        <v>4</v>
      </c>
      <c r="Y44" s="366">
        <f>IF($Q44&lt;&gt;"",IF($S44="",$K44*VLOOKUP($I44,'[2]LISTINO IT-EN-FR-ES'!$A$1:$DZ$10000,Y$1,FALSE),$K44*$P44*VLOOKUP($S44,[2]PERCENTUALI!$A$1:$AZ$1000,Y$2,FALSE)),"")</f>
        <v>0</v>
      </c>
      <c r="Z44" s="367">
        <f>IF($Q44&lt;&gt;"",IF($S44="",$K44*VLOOKUP($I44,'[2]LISTINO IT-EN-FR-ES'!$A$1:$DZ$10000,Z$1,FALSE),$K44*$P44*VLOOKUP($S44,[2]PERCENTUALI!$A$1:$AZ$1000,Z$2,FALSE)/(Z$4)),"")</f>
        <v>0</v>
      </c>
      <c r="AA44" s="366">
        <f>IF($Q44&lt;&gt;"",IF($S44="",$K44*VLOOKUP($I44,'[2]LISTINO IT-EN-FR-ES'!$A$1:$DZ$10000,AA$1,FALSE),$K44*$P44*VLOOKUP($S44,[2]PERCENTUALI!$A$1:$AZ$1000,AA$2,FALSE)),"")</f>
        <v>0</v>
      </c>
      <c r="AB44" s="367">
        <f>IF($Q44&lt;&gt;"",IF($S44="",$K44*VLOOKUP($I44,'[2]LISTINO IT-EN-FR-ES'!$A$1:$DZ$10000,AB$1,FALSE),$K44*$P44*VLOOKUP($S44,[2]PERCENTUALI!$A$1:$AZ$1000,AB$2,FALSE)/(AB$4)),"")</f>
        <v>0</v>
      </c>
      <c r="AC44" s="366">
        <f>IF($Q44&lt;&gt;"",IF($S44="",$K44*VLOOKUP($I44,'[2]LISTINO IT-EN-FR-ES'!$A$1:$DZ$10000,AC$1,FALSE),$K44*$P44*VLOOKUP($S44,[2]PERCENTUALI!$A$1:$AZ$1000,AC$2,FALSE)),"")</f>
        <v>0</v>
      </c>
      <c r="AD44" s="367">
        <f>IF($Q44&lt;&gt;"",IF($S44="",$K44*VLOOKUP($I44,'[2]LISTINO IT-EN-FR-ES'!$A$1:$DZ$10000,AD$1,FALSE),$K44*$P44*VLOOKUP($S44,[2]PERCENTUALI!$A$1:$AZ$1000,AD$2,FALSE)/(AD$4)),"")</f>
        <v>0</v>
      </c>
      <c r="AE44" s="366">
        <f>IF($Q44&lt;&gt;"",IF($S44="",$K44*VLOOKUP($I44,'[2]LISTINO IT-EN-FR-ES'!$A$1:$DZ$10000,AE$1,FALSE),$K44*$P44*VLOOKUP($S44,[2]PERCENTUALI!$A$1:$AZ$1000,AE$2,FALSE)),"")</f>
        <v>41.4</v>
      </c>
      <c r="AF44" s="367">
        <f>IF($Q44&lt;&gt;"",IF($S44="",$K44*VLOOKUP($I44,'[2]LISTINO IT-EN-FR-ES'!$A$1:$DZ$10000,AF$1,FALSE),$K44*$P44*VLOOKUP($S44,[2]PERCENTUALI!$A$1:$AZ$1000,AF$2,FALSE)/(AF$4)),"")</f>
        <v>1.1499999999999999</v>
      </c>
      <c r="AG44" s="366">
        <f>IF($Q44&lt;&gt;"",IF($S44="",$K44*VLOOKUP($I44,'[2]LISTINO IT-EN-FR-ES'!$A$1:$DZ$10000,AG$1,FALSE),$K44*$P44*VLOOKUP($S44,[2]PERCENTUALI!$A$1:$AZ$1000,AG$2,FALSE)),"")</f>
        <v>0</v>
      </c>
      <c r="AH44" s="367">
        <f>IF($Q44&lt;&gt;"",IF($S44="",$K44*VLOOKUP($I44,'[2]LISTINO IT-EN-FR-ES'!$A$1:$DZ$10000,AH$1,FALSE),$K44*$P44*VLOOKUP($S44,[2]PERCENTUALI!$A$1:$AZ$1000,AH$2,FALSE)/(AH$4)),"")</f>
        <v>0</v>
      </c>
      <c r="AI44" s="366">
        <f>IF($Q44&lt;&gt;"",IF($S44="",$K44*VLOOKUP($I44,'[2]LISTINO IT-EN-FR-ES'!$A$1:$DZ$10000,AI$1,FALSE),$K44*$P44*VLOOKUP($S44,[2]PERCENTUALI!$A$1:$AZ$1000,AI$2,FALSE)),"")</f>
        <v>0</v>
      </c>
      <c r="AJ44" s="367">
        <f>IF($Q44&lt;&gt;"",IF($S44="",$K44*VLOOKUP($I44,'[2]LISTINO IT-EN-FR-ES'!$A$1:$DZ$10000,AJ$1,FALSE),$K44*$P44*VLOOKUP($S44,[2]PERCENTUALI!$A$1:$AZ$1000,AJ$2,FALSE)/(AJ$4)),"")</f>
        <v>0</v>
      </c>
      <c r="AK44" s="366">
        <f>IF($Q44&lt;&gt;"",IF($S44="",$K44*VLOOKUP($I44,'[2]LISTINO IT-EN-FR-ES'!$A$1:$DZ$10000,AK$1,FALSE),$K44*$P44*VLOOKUP($S44,[2]PERCENTUALI!$A$1:$AZ$1000,AK$2,FALSE)),"")</f>
        <v>95</v>
      </c>
      <c r="AL44" s="367">
        <f>IF($Q44&lt;&gt;"",IF($S44="",$K44*VLOOKUP($I44,'[2]LISTINO IT-EN-FR-ES'!$A$1:$DZ$10000,AL$1,FALSE),$K44*$P44*VLOOKUP($S44,[2]PERCENTUALI!$A$1:$AZ$1000,AL$2,FALSE)/(AL$4)),"")</f>
        <v>2.5</v>
      </c>
      <c r="AM44" s="366">
        <f>IF($Q44&lt;&gt;"",IF($S44="",$K44*VLOOKUP($I44,'[2]LISTINO IT-EN-FR-ES'!$A$1:$DZ$10000,AM$1,FALSE),$K44*$P44*VLOOKUP($S44,[2]PERCENTUALI!$A$1:$AZ$1000,AM$2,FALSE)),"")</f>
        <v>0</v>
      </c>
      <c r="AN44" s="367">
        <f>IF($Q44&lt;&gt;"",IF($S44="",$K44*VLOOKUP($I44,'[2]LISTINO IT-EN-FR-ES'!$A$1:$DZ$10000,AN$1,FALSE),$K44*$P44*VLOOKUP($S44,[2]PERCENTUALI!$A$1:$AZ$1000,AN$2,FALSE)/(AN$4)),"")</f>
        <v>0</v>
      </c>
      <c r="AO44" s="366">
        <f>IF($Q44&lt;&gt;"",IF($S44="",$K44*VLOOKUP($I44,'[2]LISTINO IT-EN-FR-ES'!$A$1:$DZ$10000,AO$1,FALSE),$K44*$P44*VLOOKUP($S44,[2]PERCENTUALI!$A$1:$AZ$1000,AO$2,FALSE)),"")</f>
        <v>81.25</v>
      </c>
      <c r="AP44" s="367">
        <f>IF($Q44&lt;&gt;"",IF($S44="",$K44*VLOOKUP($I44,'[2]LISTINO IT-EN-FR-ES'!$A$1:$DZ$10000,AP$1,FALSE),$K44*$P44*VLOOKUP($S44,[2]PERCENTUALI!$A$1:$AZ$1000,AP$2,FALSE)/(AP$4)),"")</f>
        <v>2.5</v>
      </c>
      <c r="AQ44" s="366">
        <f>IF($Q44&lt;&gt;"",IF($S44="",$K44*VLOOKUP($I44,'[2]LISTINO IT-EN-FR-ES'!$A$1:$DZ$10000,AQ$1,FALSE),$K44*$P44*VLOOKUP($S44,[2]PERCENTUALI!$A$1:$AZ$1000,AQ$2,FALSE)),"")</f>
        <v>0</v>
      </c>
      <c r="AR44" s="367">
        <f>IF($Q44&lt;&gt;"",IF($S44="",$K44*VLOOKUP($I44,'[2]LISTINO IT-EN-FR-ES'!$A$1:$DZ$10000,AR$1,FALSE),$K44*$P44*VLOOKUP($S44,[2]PERCENTUALI!$A$1:$AZ$1000,AR$2,FALSE)/(AR$4)),"")</f>
        <v>0</v>
      </c>
      <c r="AS44" s="366">
        <f>IF($Q44&lt;&gt;"",IF($S44="",$K44*VLOOKUP($I44,'[2]LISTINO IT-EN-FR-ES'!$A$1:$DZ$10000,AS$1,FALSE),$K44*$P44*VLOOKUP($S44,[2]PERCENTUALI!$A$1:$AZ$1000,AS$2,FALSE)),"")</f>
        <v>139.26250000000002</v>
      </c>
      <c r="AT44" s="367">
        <f>IF($Q44&lt;&gt;"",IF($S44="",$K44*VLOOKUP($I44,'[2]LISTINO IT-EN-FR-ES'!$A$1:$DZ$10000,AT$1,FALSE),$K44*$P44*VLOOKUP($S44,[2]PERCENTUALI!$A$1:$AZ$1000,AT$2,FALSE)/(AT$4)),"")</f>
        <v>4.2850000000000001</v>
      </c>
      <c r="AU44" s="366">
        <f>IF($Q44&lt;&gt;"",IF($S44="",$K44*VLOOKUP($I44,'[2]LISTINO IT-EN-FR-ES'!$A$1:$DZ$10000,AU$1,FALSE),$K44*$P44*VLOOKUP($S44,[2]PERCENTUALI!$A$1:$AZ$1000,AU$2,FALSE)),"")</f>
        <v>0</v>
      </c>
      <c r="AV44" s="367">
        <f>IF($Q44&lt;&gt;"",IF($S44="",$K44*VLOOKUP($I44,'[2]LISTINO IT-EN-FR-ES'!$A$1:$DZ$10000,AV$1,FALSE),$K44*$P44*VLOOKUP($S44,[2]PERCENTUALI!$A$1:$AZ$1000,AV$2,FALSE)/(AV$4)),"")</f>
        <v>0</v>
      </c>
      <c r="AW44" s="366">
        <f>IF($Q44&lt;&gt;"",IF($S44="",$K44*VLOOKUP($I44,'[2]LISTINO IT-EN-FR-ES'!$A$1:$DZ$10000,AW$1,FALSE),$K44*$P44*VLOOKUP($S44,[2]PERCENTUALI!$A$1:$AZ$1000,AW$2,FALSE)),"")</f>
        <v>0</v>
      </c>
      <c r="AX44" s="367">
        <f>IF($Q44&lt;&gt;"",IF($S44="",$K44*VLOOKUP($I44,'[2]LISTINO IT-EN-FR-ES'!$A$1:$DZ$10000,AX$1,FALSE),$K44*$P44*VLOOKUP($S44,[2]PERCENTUALI!$A$1:$AZ$1000,AX$2,FALSE)/(AX$4)),"")</f>
        <v>0</v>
      </c>
      <c r="AY44" s="366">
        <f>IF($Q44&lt;&gt;"",IF($S44="",$K44*VLOOKUP($I44,'[2]LISTINO IT-EN-FR-ES'!$A$1:$DZ$10000,AY$1,FALSE),$K44*$P44*VLOOKUP($S44,[2]PERCENTUALI!$A$1:$AZ$1000,AY$2,FALSE)),"")</f>
        <v>0</v>
      </c>
      <c r="AZ44" s="367">
        <f>IF($Q44&lt;&gt;"",IF($S44="",$K44*VLOOKUP($I44,'[2]LISTINO IT-EN-FR-ES'!$A$1:$DZ$10000,AZ$1,FALSE),$K44*$P44*VLOOKUP($S44,[2]PERCENTUALI!$A$1:$AZ$1000,AZ$2,FALSE)/(AZ$4)),"")</f>
        <v>0</v>
      </c>
      <c r="BA44" s="366">
        <f>IF($Q44&lt;&gt;"",IF($S44="",$K44*VLOOKUP($I44,'[2]LISTINO IT-EN-FR-ES'!$A$1:$DZ$10000,BA$1,FALSE),$K44*$P44*VLOOKUP($S44,[2]PERCENTUALI!$A$1:$AZ$1000,BA$2,FALSE)),"")</f>
        <v>111</v>
      </c>
      <c r="BB44" s="367">
        <f>IF($Q44&lt;&gt;"",IF($S44="",$K44*VLOOKUP($I44,'[2]LISTINO IT-EN-FR-ES'!$A$1:$DZ$10000,BB$1,FALSE),$K44*$P44*VLOOKUP($S44,[2]PERCENTUALI!$A$1:$AZ$1000,BB$2,FALSE)/(BB$4)),"")</f>
        <v>3</v>
      </c>
      <c r="BC44" s="366">
        <f>IF($Q44&lt;&gt;"",IF($S44="",$K44*VLOOKUP($I44,'[2]LISTINO IT-EN-FR-ES'!$A$1:$DZ$10000,BC$1,FALSE),$K44*$P44*VLOOKUP($S44,[2]PERCENTUALI!$A$1:$AZ$1000,BC$2,FALSE)),"")</f>
        <v>0</v>
      </c>
      <c r="BD44" s="367">
        <f>IF($Q44&lt;&gt;"",IF($S44="",$K44*VLOOKUP($I44,'[2]LISTINO IT-EN-FR-ES'!$A$1:$DZ$10000,BD$1,FALSE),$K44*$P44*VLOOKUP($S44,[2]PERCENTUALI!$A$1:$AZ$1000,BD$2,FALSE)/(BD$4)),"")</f>
        <v>0</v>
      </c>
      <c r="BE44" s="366">
        <f>IF($Q44&lt;&gt;"",IF($S44="",$K44*VLOOKUP($I44,'[2]LISTINO IT-EN-FR-ES'!$A$1:$DZ$10000,BE$1,FALSE),$K44*$P44*VLOOKUP($S44,[2]PERCENTUALI!$A$1:$AZ$1000,BE$2,FALSE)),"")</f>
        <v>0</v>
      </c>
      <c r="BF44" s="367">
        <f>IF($Q44&lt;&gt;"",IF($S44="",$K44*VLOOKUP($I44,'[2]LISTINO IT-EN-FR-ES'!$A$1:$DZ$10000,BF$1,FALSE),$K44*$P44*VLOOKUP($S44,[2]PERCENTUALI!$A$1:$AZ$1000,BF$2,FALSE)/(BF$4)),"")</f>
        <v>0</v>
      </c>
      <c r="BG44" s="366">
        <f>IF($Q44&lt;&gt;"",IF($S44="",$K44*VLOOKUP($I44,'[2]LISTINO IT-EN-FR-ES'!$A$1:$DZ$10000,BG$1,FALSE),$K44*$P44*VLOOKUP($S44,[2]PERCENTUALI!$A$1:$AZ$1000,BG$2,FALSE)),"")</f>
        <v>0</v>
      </c>
      <c r="BH44" s="366">
        <f>IF($Q44&lt;&gt;"",IF($S44="",$K44*VLOOKUP($I44,'[2]LISTINO IT-EN-FR-ES'!$A$1:$DZ$10000,BH$1,FALSE),$K44*$P44*VLOOKUP($S44,[2]PERCENTUALI!$A$1:$AZ$1000,BH$2,FALSE)),"")</f>
        <v>0</v>
      </c>
      <c r="BI44" s="367">
        <f>IF($Q44&lt;&gt;"",IF($S44="",$K44*VLOOKUP($I44,'[2]LISTINO IT-EN-FR-ES'!$A$1:$DZ$10000,BI$1,FALSE),$K44*$P44*VLOOKUP($S44,[2]PERCENTUALI!$A$1:$AZ$1000,BI$2,FALSE)/(BI$4)),"")</f>
        <v>0</v>
      </c>
      <c r="BJ44" s="366">
        <f>IF($Q44&lt;&gt;"",IF($S44="",$K44*VLOOKUP($I44,'[2]LISTINO IT-EN-FR-ES'!$A$1:$DZ$10000,BJ$1,FALSE),$K44*$P44*VLOOKUP($S44,[2]PERCENTUALI!$A$1:$AZ$1000,BJ$2,FALSE)),"")</f>
        <v>0</v>
      </c>
      <c r="BK44" s="366">
        <f>IF($Q44&lt;&gt;"",IF($S44="",$K44*VLOOKUP($I44,'[2]LISTINO IT-EN-FR-ES'!$A$1:$DZ$10000,BK$1,FALSE),$K44*$P44*VLOOKUP($S44,[2]PERCENTUALI!$A$1:$AZ$1000,BK$2,FALSE)),"")</f>
        <v>0</v>
      </c>
      <c r="BL44" s="366">
        <f>IF($Q44&lt;&gt;"",IF($S44="",$K44*VLOOKUP($I44,'[2]LISTINO IT-EN-FR-ES'!$A$1:$DZ$10000,BL$1,FALSE),$K44*$P44*VLOOKUP($S44,[2]PERCENTUALI!$A$1:$AZ$1000,BL$2,FALSE)),"")</f>
        <v>0</v>
      </c>
      <c r="BM44" s="366">
        <f>IF($Q44&lt;&gt;"",IF($S44="",$K44*VLOOKUP($I44,'[2]LISTINO IT-EN-FR-ES'!$A$1:$DZ$10000,BM$1,FALSE),$K44*$P44*VLOOKUP($S44,[2]PERCENTUALI!$A$1:$AZ$1000,BM$2,FALSE)),"")</f>
        <v>0</v>
      </c>
      <c r="BN44" s="367">
        <f>IF($Q44&lt;&gt;"",IF($S44="",$K44*VLOOKUP($I44,'[2]LISTINO IT-EN-FR-ES'!$A$1:$DZ$10000,BN$1,FALSE),$K44*$P44*VLOOKUP($S44,[2]PERCENTUALI!$A$1:$AZ$1000,BN$2,FALSE)/(BN$4)),"")</f>
        <v>0</v>
      </c>
      <c r="BO44" s="366">
        <f>IF($Q44&lt;&gt;"",IF($S44="",$K44*VLOOKUP($I44,'[2]LISTINO IT-EN-FR-ES'!$A$1:$DZ$10000,BO$1,FALSE),$K44*$P44*VLOOKUP($S44,[2]PERCENTUALI!$A$1:$AZ$1000,BO$2,FALSE)),"")</f>
        <v>0</v>
      </c>
      <c r="BP44" s="367">
        <f>IF($Q44&lt;&gt;"",IF($S44="",$K44*VLOOKUP($I44,'[2]LISTINO IT-EN-FR-ES'!$A$1:$DZ$10000,BP$1,FALSE),$K44*$P44*VLOOKUP($S44,[2]PERCENTUALI!$A$1:$AZ$1000,BP$2,FALSE)/(BP$4)),"")</f>
        <v>0</v>
      </c>
      <c r="BQ44" s="366">
        <f>IF($Q44&lt;&gt;"",IF($S44="",$K44*VLOOKUP($I44,'[2]LISTINO IT-EN-FR-ES'!$A$1:$DZ$10000,BQ$1,FALSE),$K44*$P44*VLOOKUP($S44,[2]PERCENTUALI!$A$1:$AZ$1000,BQ$2,FALSE)),"")</f>
        <v>0</v>
      </c>
      <c r="BR44" s="367">
        <f>IF($Q44&lt;&gt;"",IF($S44="",$K44*VLOOKUP($I44,'[2]LISTINO IT-EN-FR-ES'!$A$1:$DZ$10000,BR$1,FALSE),$K44*$P44*VLOOKUP($S44,[2]PERCENTUALI!$A$1:$AZ$1000,BR$2,FALSE)/(BR$4)),"")</f>
        <v>0</v>
      </c>
      <c r="BS44" s="366">
        <f>IF($Q44&lt;&gt;"",IF($S44="",$K44*VLOOKUP($I44,'[2]LISTINO IT-EN-FR-ES'!$A$1:$DZ$10000,BS$1,FALSE),$K44*$P44*VLOOKUP($S44,[2]PERCENTUALI!$A$1:$AZ$1000,BS$2,FALSE)),"")</f>
        <v>0</v>
      </c>
      <c r="BT44" s="367">
        <f>IF($Q44&lt;&gt;"",IF($S44="",$K44*VLOOKUP($I44,'[2]LISTINO IT-EN-FR-ES'!$A$1:$DZ$10000,BT$1,FALSE),$K44*$P44*VLOOKUP($S44,[2]PERCENTUALI!$A$1:$AZ$1000,BT$2,FALSE)/(BT$4)),"")</f>
        <v>0</v>
      </c>
      <c r="BU44" s="366">
        <f>IF($Q44&lt;&gt;"",IF($S44="",$K44*VLOOKUP($I44,'[2]LISTINO IT-EN-FR-ES'!$A$1:$DZ$10000,BU$1,FALSE),$K44*$P44*VLOOKUP($S44,[2]PERCENTUALI!$A$1:$AZ$1000,BU$2,FALSE)),"")</f>
        <v>0</v>
      </c>
      <c r="BV44" s="367">
        <f>IF($Q44&lt;&gt;"",IF($S44="",$K44*VLOOKUP($I44,'[2]LISTINO IT-EN-FR-ES'!$A$1:$DZ$10000,BV$1,FALSE),$K44*$P44*VLOOKUP($S44,[2]PERCENTUALI!$A$1:$AZ$1000,BV$2,FALSE)/(BV$4)),"")</f>
        <v>0</v>
      </c>
      <c r="BW44" s="366">
        <f>IF($Q44&lt;&gt;"",IF($S44="",$K44*VLOOKUP($I44,'[2]LISTINO IT-EN-FR-ES'!$A$1:$DZ$10000,BW$1,FALSE),$K44*$P44*VLOOKUP($S44,[2]PERCENTUALI!$A$1:$AZ$1000,BW$2,FALSE)),"")</f>
        <v>0</v>
      </c>
      <c r="BX44" s="366">
        <f>IF($Q44&lt;&gt;"",IF($S44="",$K44*VLOOKUP($I44,'[2]LISTINO IT-EN-FR-ES'!$A$1:$DZ$10000,BX$1,FALSE),$K44*$P44*VLOOKUP($S44,[2]PERCENTUALI!$A$1:$AZ$1000,BX$2,FALSE)),"")</f>
        <v>0</v>
      </c>
      <c r="BY44" s="366">
        <f>IF($Q44&lt;&gt;"",IF($S44="",$K44*VLOOKUP($I44,'[2]LISTINO IT-EN-FR-ES'!$A$1:$DZ$10000,BY$1,FALSE),$K44*$P44*VLOOKUP($S44,[2]PERCENTUALI!$A$1:$AZ$1000,BY$2,FALSE)),"")</f>
        <v>0</v>
      </c>
      <c r="BZ44" s="366">
        <f>IF($Q44&lt;&gt;"",IF($S44="",$K44*VLOOKUP($I44,'[2]LISTINO IT-EN-FR-ES'!$A$1:$DZ$10000,BZ$1,FALSE),$K44*$P44*VLOOKUP($S44,[2]PERCENTUALI!$A$1:$AZ$1000,BZ$2,FALSE)),"")</f>
        <v>0</v>
      </c>
      <c r="CA44" s="366">
        <f>IF($Q44&lt;&gt;"",IF($S44="",$K44*VLOOKUP($I44,'[2]LISTINO IT-EN-FR-ES'!$A$1:$DZ$10000,CA$1,FALSE),$K44*$P44*VLOOKUP($S44,[2]PERCENTUALI!$A$1:$AZ$1000,CA$2,FALSE)),"")</f>
        <v>0</v>
      </c>
      <c r="CB44" s="366">
        <f>IF($Q44&lt;&gt;"",IF($S44="",$K44*VLOOKUP($I44,'[2]LISTINO IT-EN-FR-ES'!$A$1:$DZ$10000,CB$1,FALSE),$K44*$P44*VLOOKUP($S44,[2]PERCENTUALI!$A$1:$AZ$1000,CB$2,FALSE)),"")</f>
        <v>0</v>
      </c>
      <c r="CC44" s="366">
        <f>IF($Q44&lt;&gt;"",IF($S44="",$K44*VLOOKUP($I44,'[2]LISTINO IT-EN-FR-ES'!$A$1:$DZ$10000,CC$1,FALSE),$K44*$P44*VLOOKUP($S44,[2]PERCENTUALI!$A$1:$AZ$1000,CC$2,FALSE)),"")</f>
        <v>0</v>
      </c>
    </row>
    <row r="45" spans="1:81" s="285" customFormat="1" hidden="1" outlineLevel="1" x14ac:dyDescent="0.2">
      <c r="A45" s="445" t="s">
        <v>7</v>
      </c>
      <c r="B45" s="446">
        <v>5</v>
      </c>
      <c r="C45" s="446">
        <v>6000</v>
      </c>
      <c r="D45" s="446">
        <v>66</v>
      </c>
      <c r="E45" s="445"/>
      <c r="F45" s="445"/>
      <c r="G45" s="447">
        <v>45</v>
      </c>
      <c r="H45" s="445" t="s">
        <v>335</v>
      </c>
      <c r="I45" s="445" t="s">
        <v>335</v>
      </c>
      <c r="J45" s="448" t="s">
        <v>336</v>
      </c>
      <c r="K45" s="383">
        <v>1</v>
      </c>
      <c r="L45" s="392"/>
      <c r="M45" s="385">
        <v>3219</v>
      </c>
      <c r="N45" s="386">
        <v>3219</v>
      </c>
      <c r="P45" s="402">
        <v>1513</v>
      </c>
      <c r="Q45" s="285">
        <v>1513</v>
      </c>
      <c r="R45" s="280"/>
      <c r="S45" s="280"/>
      <c r="T45" s="449"/>
      <c r="U45" s="366">
        <f t="shared" si="9"/>
        <v>1512.651365248</v>
      </c>
      <c r="V45" s="366">
        <f>IF($Q45&lt;&gt;"",IF($S45="",$K45*VLOOKUP($I45,'[2]LISTINO IT-EN-FR-ES'!$A$1:$DZ$10000,V$1,FALSE),$K45*$P45*VLOOKUP($S45,[2]PERCENTUALI!$A$1:$AZ$1000,V$2,FALSE)),"")</f>
        <v>1100.151365248</v>
      </c>
      <c r="W45" s="366">
        <f>IF($Q45&lt;&gt;"",IF($S45="",$K45*VLOOKUP($I45,'[2]LISTINO IT-EN-FR-ES'!$A$1:$DZ$10000,W$1,FALSE),$K45*$P45*VLOOKUP($S45,[2]PERCENTUALI!$A$1:$AZ$1000,W$2,FALSE)),"")</f>
        <v>36</v>
      </c>
      <c r="X45" s="367">
        <f>IF($Q45&lt;&gt;"",IF($S45="",$K45*VLOOKUP($I45,'[2]LISTINO IT-EN-FR-ES'!$A$1:$DZ$10000,X$1,FALSE),$K45*$P45*VLOOKUP($S45,[2]PERCENTUALI!$A$1:$AZ$1000,X$2,FALSE)/(X$4)),"")</f>
        <v>1</v>
      </c>
      <c r="Y45" s="366">
        <f>IF($Q45&lt;&gt;"",IF($S45="",$K45*VLOOKUP($I45,'[2]LISTINO IT-EN-FR-ES'!$A$1:$DZ$10000,Y$1,FALSE),$K45*$P45*VLOOKUP($S45,[2]PERCENTUALI!$A$1:$AZ$1000,Y$2,FALSE)),"")</f>
        <v>0</v>
      </c>
      <c r="Z45" s="367">
        <f>IF($Q45&lt;&gt;"",IF($S45="",$K45*VLOOKUP($I45,'[2]LISTINO IT-EN-FR-ES'!$A$1:$DZ$10000,Z$1,FALSE),$K45*$P45*VLOOKUP($S45,[2]PERCENTUALI!$A$1:$AZ$1000,Z$2,FALSE)/(Z$4)),"")</f>
        <v>0</v>
      </c>
      <c r="AA45" s="366">
        <f>IF($Q45&lt;&gt;"",IF($S45="",$K45*VLOOKUP($I45,'[2]LISTINO IT-EN-FR-ES'!$A$1:$DZ$10000,AA$1,FALSE),$K45*$P45*VLOOKUP($S45,[2]PERCENTUALI!$A$1:$AZ$1000,AA$2,FALSE)),"")</f>
        <v>0</v>
      </c>
      <c r="AB45" s="367">
        <f>IF($Q45&lt;&gt;"",IF($S45="",$K45*VLOOKUP($I45,'[2]LISTINO IT-EN-FR-ES'!$A$1:$DZ$10000,AB$1,FALSE),$K45*$P45*VLOOKUP($S45,[2]PERCENTUALI!$A$1:$AZ$1000,AB$2,FALSE)/(AB$4)),"")</f>
        <v>0</v>
      </c>
      <c r="AC45" s="366">
        <f>IF($Q45&lt;&gt;"",IF($S45="",$K45*VLOOKUP($I45,'[2]LISTINO IT-EN-FR-ES'!$A$1:$DZ$10000,AC$1,FALSE),$K45*$P45*VLOOKUP($S45,[2]PERCENTUALI!$A$1:$AZ$1000,AC$2,FALSE)),"")</f>
        <v>0</v>
      </c>
      <c r="AD45" s="367">
        <f>IF($Q45&lt;&gt;"",IF($S45="",$K45*VLOOKUP($I45,'[2]LISTINO IT-EN-FR-ES'!$A$1:$DZ$10000,AD$1,FALSE),$K45*$P45*VLOOKUP($S45,[2]PERCENTUALI!$A$1:$AZ$1000,AD$2,FALSE)/(AD$4)),"")</f>
        <v>0</v>
      </c>
      <c r="AE45" s="366">
        <f>IF($Q45&lt;&gt;"",IF($S45="",$K45*VLOOKUP($I45,'[2]LISTINO IT-EN-FR-ES'!$A$1:$DZ$10000,AE$1,FALSE),$K45*$P45*VLOOKUP($S45,[2]PERCENTUALI!$A$1:$AZ$1000,AE$2,FALSE)),"")</f>
        <v>9</v>
      </c>
      <c r="AF45" s="367">
        <f>IF($Q45&lt;&gt;"",IF($S45="",$K45*VLOOKUP($I45,'[2]LISTINO IT-EN-FR-ES'!$A$1:$DZ$10000,AF$1,FALSE),$K45*$P45*VLOOKUP($S45,[2]PERCENTUALI!$A$1:$AZ$1000,AF$2,FALSE)/(AF$4)),"")</f>
        <v>0.25</v>
      </c>
      <c r="AG45" s="366">
        <f>IF($Q45&lt;&gt;"",IF($S45="",$K45*VLOOKUP($I45,'[2]LISTINO IT-EN-FR-ES'!$A$1:$DZ$10000,AG$1,FALSE),$K45*$P45*VLOOKUP($S45,[2]PERCENTUALI!$A$1:$AZ$1000,AG$2,FALSE)),"")</f>
        <v>0</v>
      </c>
      <c r="AH45" s="367">
        <f>IF($Q45&lt;&gt;"",IF($S45="",$K45*VLOOKUP($I45,'[2]LISTINO IT-EN-FR-ES'!$A$1:$DZ$10000,AH$1,FALSE),$K45*$P45*VLOOKUP($S45,[2]PERCENTUALI!$A$1:$AZ$1000,AH$2,FALSE)/(AH$4)),"")</f>
        <v>0</v>
      </c>
      <c r="AI45" s="366">
        <f>IF($Q45&lt;&gt;"",IF($S45="",$K45*VLOOKUP($I45,'[2]LISTINO IT-EN-FR-ES'!$A$1:$DZ$10000,AI$1,FALSE),$K45*$P45*VLOOKUP($S45,[2]PERCENTUALI!$A$1:$AZ$1000,AI$2,FALSE)),"")</f>
        <v>0</v>
      </c>
      <c r="AJ45" s="367">
        <f>IF($Q45&lt;&gt;"",IF($S45="",$K45*VLOOKUP($I45,'[2]LISTINO IT-EN-FR-ES'!$A$1:$DZ$10000,AJ$1,FALSE),$K45*$P45*VLOOKUP($S45,[2]PERCENTUALI!$A$1:$AZ$1000,AJ$2,FALSE)/(AJ$4)),"")</f>
        <v>0</v>
      </c>
      <c r="AK45" s="366">
        <f>IF($Q45&lt;&gt;"",IF($S45="",$K45*VLOOKUP($I45,'[2]LISTINO IT-EN-FR-ES'!$A$1:$DZ$10000,AK$1,FALSE),$K45*$P45*VLOOKUP($S45,[2]PERCENTUALI!$A$1:$AZ$1000,AK$2,FALSE)),"")</f>
        <v>38</v>
      </c>
      <c r="AL45" s="367">
        <f>IF($Q45&lt;&gt;"",IF($S45="",$K45*VLOOKUP($I45,'[2]LISTINO IT-EN-FR-ES'!$A$1:$DZ$10000,AL$1,FALSE),$K45*$P45*VLOOKUP($S45,[2]PERCENTUALI!$A$1:$AZ$1000,AL$2,FALSE)/(AL$4)),"")</f>
        <v>1</v>
      </c>
      <c r="AM45" s="366">
        <f>IF($Q45&lt;&gt;"",IF($S45="",$K45*VLOOKUP($I45,'[2]LISTINO IT-EN-FR-ES'!$A$1:$DZ$10000,AM$1,FALSE),$K45*$P45*VLOOKUP($S45,[2]PERCENTUALI!$A$1:$AZ$1000,AM$2,FALSE)),"")</f>
        <v>0</v>
      </c>
      <c r="AN45" s="367">
        <f>IF($Q45&lt;&gt;"",IF($S45="",$K45*VLOOKUP($I45,'[2]LISTINO IT-EN-FR-ES'!$A$1:$DZ$10000,AN$1,FALSE),$K45*$P45*VLOOKUP($S45,[2]PERCENTUALI!$A$1:$AZ$1000,AN$2,FALSE)/(AN$4)),"")</f>
        <v>0</v>
      </c>
      <c r="AO45" s="366">
        <f>IF($Q45&lt;&gt;"",IF($S45="",$K45*VLOOKUP($I45,'[2]LISTINO IT-EN-FR-ES'!$A$1:$DZ$10000,AO$1,FALSE),$K45*$P45*VLOOKUP($S45,[2]PERCENTUALI!$A$1:$AZ$1000,AO$2,FALSE)),"")</f>
        <v>32.5</v>
      </c>
      <c r="AP45" s="367">
        <f>IF($Q45&lt;&gt;"",IF($S45="",$K45*VLOOKUP($I45,'[2]LISTINO IT-EN-FR-ES'!$A$1:$DZ$10000,AP$1,FALSE),$K45*$P45*VLOOKUP($S45,[2]PERCENTUALI!$A$1:$AZ$1000,AP$2,FALSE)/(AP$4)),"")</f>
        <v>1</v>
      </c>
      <c r="AQ45" s="366">
        <f>IF($Q45&lt;&gt;"",IF($S45="",$K45*VLOOKUP($I45,'[2]LISTINO IT-EN-FR-ES'!$A$1:$DZ$10000,AQ$1,FALSE),$K45*$P45*VLOOKUP($S45,[2]PERCENTUALI!$A$1:$AZ$1000,AQ$2,FALSE)),"")</f>
        <v>0</v>
      </c>
      <c r="AR45" s="367">
        <f>IF($Q45&lt;&gt;"",IF($S45="",$K45*VLOOKUP($I45,'[2]LISTINO IT-EN-FR-ES'!$A$1:$DZ$10000,AR$1,FALSE),$K45*$P45*VLOOKUP($S45,[2]PERCENTUALI!$A$1:$AZ$1000,AR$2,FALSE)/(AR$4)),"")</f>
        <v>0</v>
      </c>
      <c r="AS45" s="366">
        <f>IF($Q45&lt;&gt;"",IF($S45="",$K45*VLOOKUP($I45,'[2]LISTINO IT-EN-FR-ES'!$A$1:$DZ$10000,AS$1,FALSE),$K45*$P45*VLOOKUP($S45,[2]PERCENTUALI!$A$1:$AZ$1000,AS$2,FALSE)),"")</f>
        <v>260</v>
      </c>
      <c r="AT45" s="367">
        <f>IF($Q45&lt;&gt;"",IF($S45="",$K45*VLOOKUP($I45,'[2]LISTINO IT-EN-FR-ES'!$A$1:$DZ$10000,AT$1,FALSE),$K45*$P45*VLOOKUP($S45,[2]PERCENTUALI!$A$1:$AZ$1000,AT$2,FALSE)/(AT$4)),"")</f>
        <v>8</v>
      </c>
      <c r="AU45" s="366">
        <f>IF($Q45&lt;&gt;"",IF($S45="",$K45*VLOOKUP($I45,'[2]LISTINO IT-EN-FR-ES'!$A$1:$DZ$10000,AU$1,FALSE),$K45*$P45*VLOOKUP($S45,[2]PERCENTUALI!$A$1:$AZ$1000,AU$2,FALSE)),"")</f>
        <v>0</v>
      </c>
      <c r="AV45" s="367">
        <f>IF($Q45&lt;&gt;"",IF($S45="",$K45*VLOOKUP($I45,'[2]LISTINO IT-EN-FR-ES'!$A$1:$DZ$10000,AV$1,FALSE),$K45*$P45*VLOOKUP($S45,[2]PERCENTUALI!$A$1:$AZ$1000,AV$2,FALSE)/(AV$4)),"")</f>
        <v>0</v>
      </c>
      <c r="AW45" s="366">
        <f>IF($Q45&lt;&gt;"",IF($S45="",$K45*VLOOKUP($I45,'[2]LISTINO IT-EN-FR-ES'!$A$1:$DZ$10000,AW$1,FALSE),$K45*$P45*VLOOKUP($S45,[2]PERCENTUALI!$A$1:$AZ$1000,AW$2,FALSE)),"")</f>
        <v>0</v>
      </c>
      <c r="AX45" s="367">
        <f>IF($Q45&lt;&gt;"",IF($S45="",$K45*VLOOKUP($I45,'[2]LISTINO IT-EN-FR-ES'!$A$1:$DZ$10000,AX$1,FALSE),$K45*$P45*VLOOKUP($S45,[2]PERCENTUALI!$A$1:$AZ$1000,AX$2,FALSE)/(AX$4)),"")</f>
        <v>0</v>
      </c>
      <c r="AY45" s="366">
        <f>IF($Q45&lt;&gt;"",IF($S45="",$K45*VLOOKUP($I45,'[2]LISTINO IT-EN-FR-ES'!$A$1:$DZ$10000,AY$1,FALSE),$K45*$P45*VLOOKUP($S45,[2]PERCENTUALI!$A$1:$AZ$1000,AY$2,FALSE)),"")</f>
        <v>0</v>
      </c>
      <c r="AZ45" s="367">
        <f>IF($Q45&lt;&gt;"",IF($S45="",$K45*VLOOKUP($I45,'[2]LISTINO IT-EN-FR-ES'!$A$1:$DZ$10000,AZ$1,FALSE),$K45*$P45*VLOOKUP($S45,[2]PERCENTUALI!$A$1:$AZ$1000,AZ$2,FALSE)/(AZ$4)),"")</f>
        <v>0</v>
      </c>
      <c r="BA45" s="366">
        <f>IF($Q45&lt;&gt;"",IF($S45="",$K45*VLOOKUP($I45,'[2]LISTINO IT-EN-FR-ES'!$A$1:$DZ$10000,BA$1,FALSE),$K45*$P45*VLOOKUP($S45,[2]PERCENTUALI!$A$1:$AZ$1000,BA$2,FALSE)),"")</f>
        <v>37</v>
      </c>
      <c r="BB45" s="367">
        <f>IF($Q45&lt;&gt;"",IF($S45="",$K45*VLOOKUP($I45,'[2]LISTINO IT-EN-FR-ES'!$A$1:$DZ$10000,BB$1,FALSE),$K45*$P45*VLOOKUP($S45,[2]PERCENTUALI!$A$1:$AZ$1000,BB$2,FALSE)/(BB$4)),"")</f>
        <v>1</v>
      </c>
      <c r="BC45" s="366">
        <f>IF($Q45&lt;&gt;"",IF($S45="",$K45*VLOOKUP($I45,'[2]LISTINO IT-EN-FR-ES'!$A$1:$DZ$10000,BC$1,FALSE),$K45*$P45*VLOOKUP($S45,[2]PERCENTUALI!$A$1:$AZ$1000,BC$2,FALSE)),"")</f>
        <v>0</v>
      </c>
      <c r="BD45" s="367">
        <f>IF($Q45&lt;&gt;"",IF($S45="",$K45*VLOOKUP($I45,'[2]LISTINO IT-EN-FR-ES'!$A$1:$DZ$10000,BD$1,FALSE),$K45*$P45*VLOOKUP($S45,[2]PERCENTUALI!$A$1:$AZ$1000,BD$2,FALSE)/(BD$4)),"")</f>
        <v>0</v>
      </c>
      <c r="BE45" s="366">
        <f>IF($Q45&lt;&gt;"",IF($S45="",$K45*VLOOKUP($I45,'[2]LISTINO IT-EN-FR-ES'!$A$1:$DZ$10000,BE$1,FALSE),$K45*$P45*VLOOKUP($S45,[2]PERCENTUALI!$A$1:$AZ$1000,BE$2,FALSE)),"")</f>
        <v>0</v>
      </c>
      <c r="BF45" s="367">
        <f>IF($Q45&lt;&gt;"",IF($S45="",$K45*VLOOKUP($I45,'[2]LISTINO IT-EN-FR-ES'!$A$1:$DZ$10000,BF$1,FALSE),$K45*$P45*VLOOKUP($S45,[2]PERCENTUALI!$A$1:$AZ$1000,BF$2,FALSE)/(BF$4)),"")</f>
        <v>0</v>
      </c>
      <c r="BG45" s="366">
        <f>IF($Q45&lt;&gt;"",IF($S45="",$K45*VLOOKUP($I45,'[2]LISTINO IT-EN-FR-ES'!$A$1:$DZ$10000,BG$1,FALSE),$K45*$P45*VLOOKUP($S45,[2]PERCENTUALI!$A$1:$AZ$1000,BG$2,FALSE)),"")</f>
        <v>0</v>
      </c>
      <c r="BH45" s="366">
        <f>IF($Q45&lt;&gt;"",IF($S45="",$K45*VLOOKUP($I45,'[2]LISTINO IT-EN-FR-ES'!$A$1:$DZ$10000,BH$1,FALSE),$K45*$P45*VLOOKUP($S45,[2]PERCENTUALI!$A$1:$AZ$1000,BH$2,FALSE)),"")</f>
        <v>0</v>
      </c>
      <c r="BI45" s="367">
        <f>IF($Q45&lt;&gt;"",IF($S45="",$K45*VLOOKUP($I45,'[2]LISTINO IT-EN-FR-ES'!$A$1:$DZ$10000,BI$1,FALSE),$K45*$P45*VLOOKUP($S45,[2]PERCENTUALI!$A$1:$AZ$1000,BI$2,FALSE)/(BI$4)),"")</f>
        <v>0</v>
      </c>
      <c r="BJ45" s="366">
        <f>IF($Q45&lt;&gt;"",IF($S45="",$K45*VLOOKUP($I45,'[2]LISTINO IT-EN-FR-ES'!$A$1:$DZ$10000,BJ$1,FALSE),$K45*$P45*VLOOKUP($S45,[2]PERCENTUALI!$A$1:$AZ$1000,BJ$2,FALSE)),"")</f>
        <v>0</v>
      </c>
      <c r="BK45" s="366">
        <f>IF($Q45&lt;&gt;"",IF($S45="",$K45*VLOOKUP($I45,'[2]LISTINO IT-EN-FR-ES'!$A$1:$DZ$10000,BK$1,FALSE),$K45*$P45*VLOOKUP($S45,[2]PERCENTUALI!$A$1:$AZ$1000,BK$2,FALSE)),"")</f>
        <v>0</v>
      </c>
      <c r="BL45" s="366">
        <f>IF($Q45&lt;&gt;"",IF($S45="",$K45*VLOOKUP($I45,'[2]LISTINO IT-EN-FR-ES'!$A$1:$DZ$10000,BL$1,FALSE),$K45*$P45*VLOOKUP($S45,[2]PERCENTUALI!$A$1:$AZ$1000,BL$2,FALSE)),"")</f>
        <v>0</v>
      </c>
      <c r="BM45" s="366">
        <f>IF($Q45&lt;&gt;"",IF($S45="",$K45*VLOOKUP($I45,'[2]LISTINO IT-EN-FR-ES'!$A$1:$DZ$10000,BM$1,FALSE),$K45*$P45*VLOOKUP($S45,[2]PERCENTUALI!$A$1:$AZ$1000,BM$2,FALSE)),"")</f>
        <v>0</v>
      </c>
      <c r="BN45" s="367">
        <f>IF($Q45&lt;&gt;"",IF($S45="",$K45*VLOOKUP($I45,'[2]LISTINO IT-EN-FR-ES'!$A$1:$DZ$10000,BN$1,FALSE),$K45*$P45*VLOOKUP($S45,[2]PERCENTUALI!$A$1:$AZ$1000,BN$2,FALSE)/(BN$4)),"")</f>
        <v>0</v>
      </c>
      <c r="BO45" s="366">
        <f>IF($Q45&lt;&gt;"",IF($S45="",$K45*VLOOKUP($I45,'[2]LISTINO IT-EN-FR-ES'!$A$1:$DZ$10000,BO$1,FALSE),$K45*$P45*VLOOKUP($S45,[2]PERCENTUALI!$A$1:$AZ$1000,BO$2,FALSE)),"")</f>
        <v>0</v>
      </c>
      <c r="BP45" s="367">
        <f>IF($Q45&lt;&gt;"",IF($S45="",$K45*VLOOKUP($I45,'[2]LISTINO IT-EN-FR-ES'!$A$1:$DZ$10000,BP$1,FALSE),$K45*$P45*VLOOKUP($S45,[2]PERCENTUALI!$A$1:$AZ$1000,BP$2,FALSE)/(BP$4)),"")</f>
        <v>0</v>
      </c>
      <c r="BQ45" s="366">
        <f>IF($Q45&lt;&gt;"",IF($S45="",$K45*VLOOKUP($I45,'[2]LISTINO IT-EN-FR-ES'!$A$1:$DZ$10000,BQ$1,FALSE),$K45*$P45*VLOOKUP($S45,[2]PERCENTUALI!$A$1:$AZ$1000,BQ$2,FALSE)),"")</f>
        <v>0</v>
      </c>
      <c r="BR45" s="367">
        <f>IF($Q45&lt;&gt;"",IF($S45="",$K45*VLOOKUP($I45,'[2]LISTINO IT-EN-FR-ES'!$A$1:$DZ$10000,BR$1,FALSE),$K45*$P45*VLOOKUP($S45,[2]PERCENTUALI!$A$1:$AZ$1000,BR$2,FALSE)/(BR$4)),"")</f>
        <v>0</v>
      </c>
      <c r="BS45" s="366">
        <f>IF($Q45&lt;&gt;"",IF($S45="",$K45*VLOOKUP($I45,'[2]LISTINO IT-EN-FR-ES'!$A$1:$DZ$10000,BS$1,FALSE),$K45*$P45*VLOOKUP($S45,[2]PERCENTUALI!$A$1:$AZ$1000,BS$2,FALSE)),"")</f>
        <v>0</v>
      </c>
      <c r="BT45" s="367">
        <f>IF($Q45&lt;&gt;"",IF($S45="",$K45*VLOOKUP($I45,'[2]LISTINO IT-EN-FR-ES'!$A$1:$DZ$10000,BT$1,FALSE),$K45*$P45*VLOOKUP($S45,[2]PERCENTUALI!$A$1:$AZ$1000,BT$2,FALSE)/(BT$4)),"")</f>
        <v>0</v>
      </c>
      <c r="BU45" s="366">
        <f>IF($Q45&lt;&gt;"",IF($S45="",$K45*VLOOKUP($I45,'[2]LISTINO IT-EN-FR-ES'!$A$1:$DZ$10000,BU$1,FALSE),$K45*$P45*VLOOKUP($S45,[2]PERCENTUALI!$A$1:$AZ$1000,BU$2,FALSE)),"")</f>
        <v>0</v>
      </c>
      <c r="BV45" s="367">
        <f>IF($Q45&lt;&gt;"",IF($S45="",$K45*VLOOKUP($I45,'[2]LISTINO IT-EN-FR-ES'!$A$1:$DZ$10000,BV$1,FALSE),$K45*$P45*VLOOKUP($S45,[2]PERCENTUALI!$A$1:$AZ$1000,BV$2,FALSE)/(BV$4)),"")</f>
        <v>0</v>
      </c>
      <c r="BW45" s="366">
        <f>IF($Q45&lt;&gt;"",IF($S45="",$K45*VLOOKUP($I45,'[2]LISTINO IT-EN-FR-ES'!$A$1:$DZ$10000,BW$1,FALSE),$K45*$P45*VLOOKUP($S45,[2]PERCENTUALI!$A$1:$AZ$1000,BW$2,FALSE)),"")</f>
        <v>0</v>
      </c>
      <c r="BX45" s="366">
        <f>IF($Q45&lt;&gt;"",IF($S45="",$K45*VLOOKUP($I45,'[2]LISTINO IT-EN-FR-ES'!$A$1:$DZ$10000,BX$1,FALSE),$K45*$P45*VLOOKUP($S45,[2]PERCENTUALI!$A$1:$AZ$1000,BX$2,FALSE)),"")</f>
        <v>0</v>
      </c>
      <c r="BY45" s="366">
        <f>IF($Q45&lt;&gt;"",IF($S45="",$K45*VLOOKUP($I45,'[2]LISTINO IT-EN-FR-ES'!$A$1:$DZ$10000,BY$1,FALSE),$K45*$P45*VLOOKUP($S45,[2]PERCENTUALI!$A$1:$AZ$1000,BY$2,FALSE)),"")</f>
        <v>0</v>
      </c>
      <c r="BZ45" s="366">
        <f>IF($Q45&lt;&gt;"",IF($S45="",$K45*VLOOKUP($I45,'[2]LISTINO IT-EN-FR-ES'!$A$1:$DZ$10000,BZ$1,FALSE),$K45*$P45*VLOOKUP($S45,[2]PERCENTUALI!$A$1:$AZ$1000,BZ$2,FALSE)),"")</f>
        <v>0</v>
      </c>
      <c r="CA45" s="366">
        <f>IF($Q45&lt;&gt;"",IF($S45="",$K45*VLOOKUP($I45,'[2]LISTINO IT-EN-FR-ES'!$A$1:$DZ$10000,CA$1,FALSE),$K45*$P45*VLOOKUP($S45,[2]PERCENTUALI!$A$1:$AZ$1000,CA$2,FALSE)),"")</f>
        <v>0</v>
      </c>
      <c r="CB45" s="366">
        <f>IF($Q45&lt;&gt;"",IF($S45="",$K45*VLOOKUP($I45,'[2]LISTINO IT-EN-FR-ES'!$A$1:$DZ$10000,CB$1,FALSE),$K45*$P45*VLOOKUP($S45,[2]PERCENTUALI!$A$1:$AZ$1000,CB$2,FALSE)),"")</f>
        <v>0</v>
      </c>
      <c r="CC45" s="366">
        <f>IF($Q45&lt;&gt;"",IF($S45="",$K45*VLOOKUP($I45,'[2]LISTINO IT-EN-FR-ES'!$A$1:$DZ$10000,CC$1,FALSE),$K45*$P45*VLOOKUP($S45,[2]PERCENTUALI!$A$1:$AZ$1000,CC$2,FALSE)),"")</f>
        <v>0</v>
      </c>
    </row>
    <row r="46" spans="1:81" s="285" customFormat="1" hidden="1" outlineLevel="1" x14ac:dyDescent="0.2">
      <c r="A46" s="445" t="s">
        <v>7</v>
      </c>
      <c r="B46" s="446">
        <v>5</v>
      </c>
      <c r="C46" s="446">
        <v>6000</v>
      </c>
      <c r="D46" s="446">
        <v>67</v>
      </c>
      <c r="E46" s="445"/>
      <c r="F46" s="445"/>
      <c r="G46" s="447">
        <v>50</v>
      </c>
      <c r="H46" s="445" t="s">
        <v>337</v>
      </c>
      <c r="I46" s="445" t="s">
        <v>337</v>
      </c>
      <c r="J46" s="448" t="s">
        <v>338</v>
      </c>
      <c r="K46" s="383">
        <v>1</v>
      </c>
      <c r="L46" s="392"/>
      <c r="M46" s="385">
        <v>20774</v>
      </c>
      <c r="N46" s="386">
        <v>20774</v>
      </c>
      <c r="P46" s="402">
        <v>9764</v>
      </c>
      <c r="Q46" s="285">
        <v>9764</v>
      </c>
      <c r="R46" s="280"/>
      <c r="S46" s="280"/>
      <c r="T46" s="449"/>
      <c r="U46" s="366">
        <f t="shared" si="9"/>
        <v>9763.3513550000025</v>
      </c>
      <c r="V46" s="366">
        <f>IF($Q46&lt;&gt;"",IF($S46="",$K46*VLOOKUP($I46,'[2]LISTINO IT-EN-FR-ES'!$A$1:$DZ$10000,V$1,FALSE),$K46*$P46*VLOOKUP($S46,[2]PERCENTUALI!$A$1:$AZ$1000,V$2,FALSE)),"")</f>
        <v>9318.8513550000025</v>
      </c>
      <c r="W46" s="366">
        <f>IF($Q46&lt;&gt;"",IF($S46="",$K46*VLOOKUP($I46,'[2]LISTINO IT-EN-FR-ES'!$A$1:$DZ$10000,W$1,FALSE),$K46*$P46*VLOOKUP($S46,[2]PERCENTUALI!$A$1:$AZ$1000,W$2,FALSE)),"")</f>
        <v>0</v>
      </c>
      <c r="X46" s="367">
        <f>IF($Q46&lt;&gt;"",IF($S46="",$K46*VLOOKUP($I46,'[2]LISTINO IT-EN-FR-ES'!$A$1:$DZ$10000,X$1,FALSE),$K46*$P46*VLOOKUP($S46,[2]PERCENTUALI!$A$1:$AZ$1000,X$2,FALSE)/(X$4)),"")</f>
        <v>0</v>
      </c>
      <c r="Y46" s="366">
        <f>IF($Q46&lt;&gt;"",IF($S46="",$K46*VLOOKUP($I46,'[2]LISTINO IT-EN-FR-ES'!$A$1:$DZ$10000,Y$1,FALSE),$K46*$P46*VLOOKUP($S46,[2]PERCENTUALI!$A$1:$AZ$1000,Y$2,FALSE)),"")</f>
        <v>0</v>
      </c>
      <c r="Z46" s="367">
        <f>IF($Q46&lt;&gt;"",IF($S46="",$K46*VLOOKUP($I46,'[2]LISTINO IT-EN-FR-ES'!$A$1:$DZ$10000,Z$1,FALSE),$K46*$P46*VLOOKUP($S46,[2]PERCENTUALI!$A$1:$AZ$1000,Z$2,FALSE)/(Z$4)),"")</f>
        <v>0</v>
      </c>
      <c r="AA46" s="366">
        <f>IF($Q46&lt;&gt;"",IF($S46="",$K46*VLOOKUP($I46,'[2]LISTINO IT-EN-FR-ES'!$A$1:$DZ$10000,AA$1,FALSE),$K46*$P46*VLOOKUP($S46,[2]PERCENTUALI!$A$1:$AZ$1000,AA$2,FALSE)),"")</f>
        <v>0</v>
      </c>
      <c r="AB46" s="367">
        <f>IF($Q46&lt;&gt;"",IF($S46="",$K46*VLOOKUP($I46,'[2]LISTINO IT-EN-FR-ES'!$A$1:$DZ$10000,AB$1,FALSE),$K46*$P46*VLOOKUP($S46,[2]PERCENTUALI!$A$1:$AZ$1000,AB$2,FALSE)/(AB$4)),"")</f>
        <v>0</v>
      </c>
      <c r="AC46" s="366">
        <f>IF($Q46&lt;&gt;"",IF($S46="",$K46*VLOOKUP($I46,'[2]LISTINO IT-EN-FR-ES'!$A$1:$DZ$10000,AC$1,FALSE),$K46*$P46*VLOOKUP($S46,[2]PERCENTUALI!$A$1:$AZ$1000,AC$2,FALSE)),"")</f>
        <v>0</v>
      </c>
      <c r="AD46" s="367">
        <f>IF($Q46&lt;&gt;"",IF($S46="",$K46*VLOOKUP($I46,'[2]LISTINO IT-EN-FR-ES'!$A$1:$DZ$10000,AD$1,FALSE),$K46*$P46*VLOOKUP($S46,[2]PERCENTUALI!$A$1:$AZ$1000,AD$2,FALSE)/(AD$4)),"")</f>
        <v>0</v>
      </c>
      <c r="AE46" s="366">
        <f>IF($Q46&lt;&gt;"",IF($S46="",$K46*VLOOKUP($I46,'[2]LISTINO IT-EN-FR-ES'!$A$1:$DZ$10000,AE$1,FALSE),$K46*$P46*VLOOKUP($S46,[2]PERCENTUALI!$A$1:$AZ$1000,AE$2,FALSE)),"")</f>
        <v>108</v>
      </c>
      <c r="AF46" s="367">
        <f>IF($Q46&lt;&gt;"",IF($S46="",$K46*VLOOKUP($I46,'[2]LISTINO IT-EN-FR-ES'!$A$1:$DZ$10000,AF$1,FALSE),$K46*$P46*VLOOKUP($S46,[2]PERCENTUALI!$A$1:$AZ$1000,AF$2,FALSE)/(AF$4)),"")</f>
        <v>3</v>
      </c>
      <c r="AG46" s="366">
        <f>IF($Q46&lt;&gt;"",IF($S46="",$K46*VLOOKUP($I46,'[2]LISTINO IT-EN-FR-ES'!$A$1:$DZ$10000,AG$1,FALSE),$K46*$P46*VLOOKUP($S46,[2]PERCENTUALI!$A$1:$AZ$1000,AG$2,FALSE)),"")</f>
        <v>0</v>
      </c>
      <c r="AH46" s="367">
        <f>IF($Q46&lt;&gt;"",IF($S46="",$K46*VLOOKUP($I46,'[2]LISTINO IT-EN-FR-ES'!$A$1:$DZ$10000,AH$1,FALSE),$K46*$P46*VLOOKUP($S46,[2]PERCENTUALI!$A$1:$AZ$1000,AH$2,FALSE)/(AH$4)),"")</f>
        <v>0</v>
      </c>
      <c r="AI46" s="366">
        <f>IF($Q46&lt;&gt;"",IF($S46="",$K46*VLOOKUP($I46,'[2]LISTINO IT-EN-FR-ES'!$A$1:$DZ$10000,AI$1,FALSE),$K46*$P46*VLOOKUP($S46,[2]PERCENTUALI!$A$1:$AZ$1000,AI$2,FALSE)),"")</f>
        <v>166</v>
      </c>
      <c r="AJ46" s="367">
        <f>IF($Q46&lt;&gt;"",IF($S46="",$K46*VLOOKUP($I46,'[2]LISTINO IT-EN-FR-ES'!$A$1:$DZ$10000,AJ$1,FALSE),$K46*$P46*VLOOKUP($S46,[2]PERCENTUALI!$A$1:$AZ$1000,AJ$2,FALSE)/(AJ$4)),"")</f>
        <v>4</v>
      </c>
      <c r="AK46" s="366">
        <f>IF($Q46&lt;&gt;"",IF($S46="",$K46*VLOOKUP($I46,'[2]LISTINO IT-EN-FR-ES'!$A$1:$DZ$10000,AK$1,FALSE),$K46*$P46*VLOOKUP($S46,[2]PERCENTUALI!$A$1:$AZ$1000,AK$2,FALSE)),"")</f>
        <v>0</v>
      </c>
      <c r="AL46" s="367">
        <f>IF($Q46&lt;&gt;"",IF($S46="",$K46*VLOOKUP($I46,'[2]LISTINO IT-EN-FR-ES'!$A$1:$DZ$10000,AL$1,FALSE),$K46*$P46*VLOOKUP($S46,[2]PERCENTUALI!$A$1:$AZ$1000,AL$2,FALSE)/(AL$4)),"")</f>
        <v>0</v>
      </c>
      <c r="AM46" s="366">
        <f>IF($Q46&lt;&gt;"",IF($S46="",$K46*VLOOKUP($I46,'[2]LISTINO IT-EN-FR-ES'!$A$1:$DZ$10000,AM$1,FALSE),$K46*$P46*VLOOKUP($S46,[2]PERCENTUALI!$A$1:$AZ$1000,AM$2,FALSE)),"")</f>
        <v>0</v>
      </c>
      <c r="AN46" s="367">
        <f>IF($Q46&lt;&gt;"",IF($S46="",$K46*VLOOKUP($I46,'[2]LISTINO IT-EN-FR-ES'!$A$1:$DZ$10000,AN$1,FALSE),$K46*$P46*VLOOKUP($S46,[2]PERCENTUALI!$A$1:$AZ$1000,AN$2,FALSE)/(AN$4)),"")</f>
        <v>0</v>
      </c>
      <c r="AO46" s="366">
        <f>IF($Q46&lt;&gt;"",IF($S46="",$K46*VLOOKUP($I46,'[2]LISTINO IT-EN-FR-ES'!$A$1:$DZ$10000,AO$1,FALSE),$K46*$P46*VLOOKUP($S46,[2]PERCENTUALI!$A$1:$AZ$1000,AO$2,FALSE)),"")</f>
        <v>0</v>
      </c>
      <c r="AP46" s="367">
        <f>IF($Q46&lt;&gt;"",IF($S46="",$K46*VLOOKUP($I46,'[2]LISTINO IT-EN-FR-ES'!$A$1:$DZ$10000,AP$1,FALSE),$K46*$P46*VLOOKUP($S46,[2]PERCENTUALI!$A$1:$AZ$1000,AP$2,FALSE)/(AP$4)),"")</f>
        <v>0</v>
      </c>
      <c r="AQ46" s="366">
        <f>IF($Q46&lt;&gt;"",IF($S46="",$K46*VLOOKUP($I46,'[2]LISTINO IT-EN-FR-ES'!$A$1:$DZ$10000,AQ$1,FALSE),$K46*$P46*VLOOKUP($S46,[2]PERCENTUALI!$A$1:$AZ$1000,AQ$2,FALSE)),"")</f>
        <v>0</v>
      </c>
      <c r="AR46" s="367">
        <f>IF($Q46&lt;&gt;"",IF($S46="",$K46*VLOOKUP($I46,'[2]LISTINO IT-EN-FR-ES'!$A$1:$DZ$10000,AR$1,FALSE),$K46*$P46*VLOOKUP($S46,[2]PERCENTUALI!$A$1:$AZ$1000,AR$2,FALSE)/(AR$4)),"")</f>
        <v>0</v>
      </c>
      <c r="AS46" s="366">
        <f>IF($Q46&lt;&gt;"",IF($S46="",$K46*VLOOKUP($I46,'[2]LISTINO IT-EN-FR-ES'!$A$1:$DZ$10000,AS$1,FALSE),$K46*$P46*VLOOKUP($S46,[2]PERCENTUALI!$A$1:$AZ$1000,AS$2,FALSE)),"")</f>
        <v>97.5</v>
      </c>
      <c r="AT46" s="367">
        <f>IF($Q46&lt;&gt;"",IF($S46="",$K46*VLOOKUP($I46,'[2]LISTINO IT-EN-FR-ES'!$A$1:$DZ$10000,AT$1,FALSE),$K46*$P46*VLOOKUP($S46,[2]PERCENTUALI!$A$1:$AZ$1000,AT$2,FALSE)/(AT$4)),"")</f>
        <v>3</v>
      </c>
      <c r="AU46" s="366">
        <f>IF($Q46&lt;&gt;"",IF($S46="",$K46*VLOOKUP($I46,'[2]LISTINO IT-EN-FR-ES'!$A$1:$DZ$10000,AU$1,FALSE),$K46*$P46*VLOOKUP($S46,[2]PERCENTUALI!$A$1:$AZ$1000,AU$2,FALSE)),"")</f>
        <v>0</v>
      </c>
      <c r="AV46" s="367">
        <f>IF($Q46&lt;&gt;"",IF($S46="",$K46*VLOOKUP($I46,'[2]LISTINO IT-EN-FR-ES'!$A$1:$DZ$10000,AV$1,FALSE),$K46*$P46*VLOOKUP($S46,[2]PERCENTUALI!$A$1:$AZ$1000,AV$2,FALSE)/(AV$4)),"")</f>
        <v>0</v>
      </c>
      <c r="AW46" s="366">
        <f>IF($Q46&lt;&gt;"",IF($S46="",$K46*VLOOKUP($I46,'[2]LISTINO IT-EN-FR-ES'!$A$1:$DZ$10000,AW$1,FALSE),$K46*$P46*VLOOKUP($S46,[2]PERCENTUALI!$A$1:$AZ$1000,AW$2,FALSE)),"")</f>
        <v>0</v>
      </c>
      <c r="AX46" s="367">
        <f>IF($Q46&lt;&gt;"",IF($S46="",$K46*VLOOKUP($I46,'[2]LISTINO IT-EN-FR-ES'!$A$1:$DZ$10000,AX$1,FALSE),$K46*$P46*VLOOKUP($S46,[2]PERCENTUALI!$A$1:$AZ$1000,AX$2,FALSE)/(AX$4)),"")</f>
        <v>0</v>
      </c>
      <c r="AY46" s="366">
        <f>IF($Q46&lt;&gt;"",IF($S46="",$K46*VLOOKUP($I46,'[2]LISTINO IT-EN-FR-ES'!$A$1:$DZ$10000,AY$1,FALSE),$K46*$P46*VLOOKUP($S46,[2]PERCENTUALI!$A$1:$AZ$1000,AY$2,FALSE)),"")</f>
        <v>73</v>
      </c>
      <c r="AZ46" s="367">
        <f>IF($Q46&lt;&gt;"",IF($S46="",$K46*VLOOKUP($I46,'[2]LISTINO IT-EN-FR-ES'!$A$1:$DZ$10000,AZ$1,FALSE),$K46*$P46*VLOOKUP($S46,[2]PERCENTUALI!$A$1:$AZ$1000,AZ$2,FALSE)/(AZ$4)),"")</f>
        <v>2</v>
      </c>
      <c r="BA46" s="366">
        <f>IF($Q46&lt;&gt;"",IF($S46="",$K46*VLOOKUP($I46,'[2]LISTINO IT-EN-FR-ES'!$A$1:$DZ$10000,BA$1,FALSE),$K46*$P46*VLOOKUP($S46,[2]PERCENTUALI!$A$1:$AZ$1000,BA$2,FALSE)),"")</f>
        <v>0</v>
      </c>
      <c r="BB46" s="367">
        <f>IF($Q46&lt;&gt;"",IF($S46="",$K46*VLOOKUP($I46,'[2]LISTINO IT-EN-FR-ES'!$A$1:$DZ$10000,BB$1,FALSE),$K46*$P46*VLOOKUP($S46,[2]PERCENTUALI!$A$1:$AZ$1000,BB$2,FALSE)/(BB$4)),"")</f>
        <v>0</v>
      </c>
      <c r="BC46" s="366">
        <f>IF($Q46&lt;&gt;"",IF($S46="",$K46*VLOOKUP($I46,'[2]LISTINO IT-EN-FR-ES'!$A$1:$DZ$10000,BC$1,FALSE),$K46*$P46*VLOOKUP($S46,[2]PERCENTUALI!$A$1:$AZ$1000,BC$2,FALSE)),"")</f>
        <v>0</v>
      </c>
      <c r="BD46" s="367">
        <f>IF($Q46&lt;&gt;"",IF($S46="",$K46*VLOOKUP($I46,'[2]LISTINO IT-EN-FR-ES'!$A$1:$DZ$10000,BD$1,FALSE),$K46*$P46*VLOOKUP($S46,[2]PERCENTUALI!$A$1:$AZ$1000,BD$2,FALSE)/(BD$4)),"")</f>
        <v>0</v>
      </c>
      <c r="BE46" s="366">
        <f>IF($Q46&lt;&gt;"",IF($S46="",$K46*VLOOKUP($I46,'[2]LISTINO IT-EN-FR-ES'!$A$1:$DZ$10000,BE$1,FALSE),$K46*$P46*VLOOKUP($S46,[2]PERCENTUALI!$A$1:$AZ$1000,BE$2,FALSE)),"")</f>
        <v>0</v>
      </c>
      <c r="BF46" s="367">
        <f>IF($Q46&lt;&gt;"",IF($S46="",$K46*VLOOKUP($I46,'[2]LISTINO IT-EN-FR-ES'!$A$1:$DZ$10000,BF$1,FALSE),$K46*$P46*VLOOKUP($S46,[2]PERCENTUALI!$A$1:$AZ$1000,BF$2,FALSE)/(BF$4)),"")</f>
        <v>0</v>
      </c>
      <c r="BG46" s="366">
        <f>IF($Q46&lt;&gt;"",IF($S46="",$K46*VLOOKUP($I46,'[2]LISTINO IT-EN-FR-ES'!$A$1:$DZ$10000,BG$1,FALSE),$K46*$P46*VLOOKUP($S46,[2]PERCENTUALI!$A$1:$AZ$1000,BG$2,FALSE)),"")</f>
        <v>0</v>
      </c>
      <c r="BH46" s="366">
        <f>IF($Q46&lt;&gt;"",IF($S46="",$K46*VLOOKUP($I46,'[2]LISTINO IT-EN-FR-ES'!$A$1:$DZ$10000,BH$1,FALSE),$K46*$P46*VLOOKUP($S46,[2]PERCENTUALI!$A$1:$AZ$1000,BH$2,FALSE)),"")</f>
        <v>0</v>
      </c>
      <c r="BI46" s="367">
        <f>IF($Q46&lt;&gt;"",IF($S46="",$K46*VLOOKUP($I46,'[2]LISTINO IT-EN-FR-ES'!$A$1:$DZ$10000,BI$1,FALSE),$K46*$P46*VLOOKUP($S46,[2]PERCENTUALI!$A$1:$AZ$1000,BI$2,FALSE)/(BI$4)),"")</f>
        <v>0</v>
      </c>
      <c r="BJ46" s="366">
        <f>IF($Q46&lt;&gt;"",IF($S46="",$K46*VLOOKUP($I46,'[2]LISTINO IT-EN-FR-ES'!$A$1:$DZ$10000,BJ$1,FALSE),$K46*$P46*VLOOKUP($S46,[2]PERCENTUALI!$A$1:$AZ$1000,BJ$2,FALSE)),"")</f>
        <v>0</v>
      </c>
      <c r="BK46" s="366">
        <f>IF($Q46&lt;&gt;"",IF($S46="",$K46*VLOOKUP($I46,'[2]LISTINO IT-EN-FR-ES'!$A$1:$DZ$10000,BK$1,FALSE),$K46*$P46*VLOOKUP($S46,[2]PERCENTUALI!$A$1:$AZ$1000,BK$2,FALSE)),"")</f>
        <v>0</v>
      </c>
      <c r="BL46" s="366">
        <f>IF($Q46&lt;&gt;"",IF($S46="",$K46*VLOOKUP($I46,'[2]LISTINO IT-EN-FR-ES'!$A$1:$DZ$10000,BL$1,FALSE),$K46*$P46*VLOOKUP($S46,[2]PERCENTUALI!$A$1:$AZ$1000,BL$2,FALSE)),"")</f>
        <v>0</v>
      </c>
      <c r="BM46" s="366">
        <f>IF($Q46&lt;&gt;"",IF($S46="",$K46*VLOOKUP($I46,'[2]LISTINO IT-EN-FR-ES'!$A$1:$DZ$10000,BM$1,FALSE),$K46*$P46*VLOOKUP($S46,[2]PERCENTUALI!$A$1:$AZ$1000,BM$2,FALSE)),"")</f>
        <v>0</v>
      </c>
      <c r="BN46" s="367">
        <f>IF($Q46&lt;&gt;"",IF($S46="",$K46*VLOOKUP($I46,'[2]LISTINO IT-EN-FR-ES'!$A$1:$DZ$10000,BN$1,FALSE),$K46*$P46*VLOOKUP($S46,[2]PERCENTUALI!$A$1:$AZ$1000,BN$2,FALSE)/(BN$4)),"")</f>
        <v>0</v>
      </c>
      <c r="BO46" s="366">
        <f>IF($Q46&lt;&gt;"",IF($S46="",$K46*VLOOKUP($I46,'[2]LISTINO IT-EN-FR-ES'!$A$1:$DZ$10000,BO$1,FALSE),$K46*$P46*VLOOKUP($S46,[2]PERCENTUALI!$A$1:$AZ$1000,BO$2,FALSE)),"")</f>
        <v>0</v>
      </c>
      <c r="BP46" s="367">
        <f>IF($Q46&lt;&gt;"",IF($S46="",$K46*VLOOKUP($I46,'[2]LISTINO IT-EN-FR-ES'!$A$1:$DZ$10000,BP$1,FALSE),$K46*$P46*VLOOKUP($S46,[2]PERCENTUALI!$A$1:$AZ$1000,BP$2,FALSE)/(BP$4)),"")</f>
        <v>0</v>
      </c>
      <c r="BQ46" s="366">
        <f>IF($Q46&lt;&gt;"",IF($S46="",$K46*VLOOKUP($I46,'[2]LISTINO IT-EN-FR-ES'!$A$1:$DZ$10000,BQ$1,FALSE),$K46*$P46*VLOOKUP($S46,[2]PERCENTUALI!$A$1:$AZ$1000,BQ$2,FALSE)),"")</f>
        <v>0</v>
      </c>
      <c r="BR46" s="367">
        <f>IF($Q46&lt;&gt;"",IF($S46="",$K46*VLOOKUP($I46,'[2]LISTINO IT-EN-FR-ES'!$A$1:$DZ$10000,BR$1,FALSE),$K46*$P46*VLOOKUP($S46,[2]PERCENTUALI!$A$1:$AZ$1000,BR$2,FALSE)/(BR$4)),"")</f>
        <v>0</v>
      </c>
      <c r="BS46" s="366">
        <f>IF($Q46&lt;&gt;"",IF($S46="",$K46*VLOOKUP($I46,'[2]LISTINO IT-EN-FR-ES'!$A$1:$DZ$10000,BS$1,FALSE),$K46*$P46*VLOOKUP($S46,[2]PERCENTUALI!$A$1:$AZ$1000,BS$2,FALSE)),"")</f>
        <v>0</v>
      </c>
      <c r="BT46" s="367">
        <f>IF($Q46&lt;&gt;"",IF($S46="",$K46*VLOOKUP($I46,'[2]LISTINO IT-EN-FR-ES'!$A$1:$DZ$10000,BT$1,FALSE),$K46*$P46*VLOOKUP($S46,[2]PERCENTUALI!$A$1:$AZ$1000,BT$2,FALSE)/(BT$4)),"")</f>
        <v>0</v>
      </c>
      <c r="BU46" s="366">
        <f>IF($Q46&lt;&gt;"",IF($S46="",$K46*VLOOKUP($I46,'[2]LISTINO IT-EN-FR-ES'!$A$1:$DZ$10000,BU$1,FALSE),$K46*$P46*VLOOKUP($S46,[2]PERCENTUALI!$A$1:$AZ$1000,BU$2,FALSE)),"")</f>
        <v>0</v>
      </c>
      <c r="BV46" s="367">
        <f>IF($Q46&lt;&gt;"",IF($S46="",$K46*VLOOKUP($I46,'[2]LISTINO IT-EN-FR-ES'!$A$1:$DZ$10000,BV$1,FALSE),$K46*$P46*VLOOKUP($S46,[2]PERCENTUALI!$A$1:$AZ$1000,BV$2,FALSE)/(BV$4)),"")</f>
        <v>0</v>
      </c>
      <c r="BW46" s="366">
        <f>IF($Q46&lt;&gt;"",IF($S46="",$K46*VLOOKUP($I46,'[2]LISTINO IT-EN-FR-ES'!$A$1:$DZ$10000,BW$1,FALSE),$K46*$P46*VLOOKUP($S46,[2]PERCENTUALI!$A$1:$AZ$1000,BW$2,FALSE)),"")</f>
        <v>0</v>
      </c>
      <c r="BX46" s="366">
        <f>IF($Q46&lt;&gt;"",IF($S46="",$K46*VLOOKUP($I46,'[2]LISTINO IT-EN-FR-ES'!$A$1:$DZ$10000,BX$1,FALSE),$K46*$P46*VLOOKUP($S46,[2]PERCENTUALI!$A$1:$AZ$1000,BX$2,FALSE)),"")</f>
        <v>0</v>
      </c>
      <c r="BY46" s="366">
        <f>IF($Q46&lt;&gt;"",IF($S46="",$K46*VLOOKUP($I46,'[2]LISTINO IT-EN-FR-ES'!$A$1:$DZ$10000,BY$1,FALSE),$K46*$P46*VLOOKUP($S46,[2]PERCENTUALI!$A$1:$AZ$1000,BY$2,FALSE)),"")</f>
        <v>0</v>
      </c>
      <c r="BZ46" s="366">
        <f>IF($Q46&lt;&gt;"",IF($S46="",$K46*VLOOKUP($I46,'[2]LISTINO IT-EN-FR-ES'!$A$1:$DZ$10000,BZ$1,FALSE),$K46*$P46*VLOOKUP($S46,[2]PERCENTUALI!$A$1:$AZ$1000,BZ$2,FALSE)),"")</f>
        <v>0</v>
      </c>
      <c r="CA46" s="366">
        <f>IF($Q46&lt;&gt;"",IF($S46="",$K46*VLOOKUP($I46,'[2]LISTINO IT-EN-FR-ES'!$A$1:$DZ$10000,CA$1,FALSE),$K46*$P46*VLOOKUP($S46,[2]PERCENTUALI!$A$1:$AZ$1000,CA$2,FALSE)),"")</f>
        <v>0</v>
      </c>
      <c r="CB46" s="366">
        <f>IF($Q46&lt;&gt;"",IF($S46="",$K46*VLOOKUP($I46,'[2]LISTINO IT-EN-FR-ES'!$A$1:$DZ$10000,CB$1,FALSE),$K46*$P46*VLOOKUP($S46,[2]PERCENTUALI!$A$1:$AZ$1000,CB$2,FALSE)),"")</f>
        <v>0</v>
      </c>
      <c r="CC46" s="366">
        <f>IF($Q46&lt;&gt;"",IF($S46="",$K46*VLOOKUP($I46,'[2]LISTINO IT-EN-FR-ES'!$A$1:$DZ$10000,CC$1,FALSE),$K46*$P46*VLOOKUP($S46,[2]PERCENTUALI!$A$1:$AZ$1000,CC$2,FALSE)),"")</f>
        <v>0</v>
      </c>
    </row>
    <row r="47" spans="1:81" s="285" customFormat="1" hidden="1" outlineLevel="1" x14ac:dyDescent="0.2">
      <c r="A47" s="445" t="s">
        <v>7</v>
      </c>
      <c r="B47" s="446">
        <v>5</v>
      </c>
      <c r="C47" s="446">
        <v>6000</v>
      </c>
      <c r="D47" s="446">
        <v>68</v>
      </c>
      <c r="E47" s="445"/>
      <c r="F47" s="445"/>
      <c r="G47" s="447">
        <v>55</v>
      </c>
      <c r="H47" s="445" t="s">
        <v>337</v>
      </c>
      <c r="I47" s="445" t="s">
        <v>337</v>
      </c>
      <c r="J47" s="448" t="s">
        <v>338</v>
      </c>
      <c r="K47" s="383">
        <v>1</v>
      </c>
      <c r="L47" s="392"/>
      <c r="M47" s="385">
        <v>20774</v>
      </c>
      <c r="N47" s="386">
        <v>20774</v>
      </c>
      <c r="P47" s="402">
        <v>9764</v>
      </c>
      <c r="Q47" s="285">
        <v>9764</v>
      </c>
      <c r="R47" s="280"/>
      <c r="S47" s="280"/>
      <c r="T47" s="449"/>
      <c r="U47" s="366">
        <f t="shared" si="9"/>
        <v>9763.3513550000025</v>
      </c>
      <c r="V47" s="366">
        <f>IF($Q47&lt;&gt;"",IF($S47="",$K47*VLOOKUP($I47,'[2]LISTINO IT-EN-FR-ES'!$A$1:$DZ$10000,V$1,FALSE),$K47*$P47*VLOOKUP($S47,[2]PERCENTUALI!$A$1:$AZ$1000,V$2,FALSE)),"")</f>
        <v>9318.8513550000025</v>
      </c>
      <c r="W47" s="366">
        <f>IF($Q47&lt;&gt;"",IF($S47="",$K47*VLOOKUP($I47,'[2]LISTINO IT-EN-FR-ES'!$A$1:$DZ$10000,W$1,FALSE),$K47*$P47*VLOOKUP($S47,[2]PERCENTUALI!$A$1:$AZ$1000,W$2,FALSE)),"")</f>
        <v>0</v>
      </c>
      <c r="X47" s="367">
        <f>IF($Q47&lt;&gt;"",IF($S47="",$K47*VLOOKUP($I47,'[2]LISTINO IT-EN-FR-ES'!$A$1:$DZ$10000,X$1,FALSE),$K47*$P47*VLOOKUP($S47,[2]PERCENTUALI!$A$1:$AZ$1000,X$2,FALSE)/(X$4)),"")</f>
        <v>0</v>
      </c>
      <c r="Y47" s="366">
        <f>IF($Q47&lt;&gt;"",IF($S47="",$K47*VLOOKUP($I47,'[2]LISTINO IT-EN-FR-ES'!$A$1:$DZ$10000,Y$1,FALSE),$K47*$P47*VLOOKUP($S47,[2]PERCENTUALI!$A$1:$AZ$1000,Y$2,FALSE)),"")</f>
        <v>0</v>
      </c>
      <c r="Z47" s="367">
        <f>IF($Q47&lt;&gt;"",IF($S47="",$K47*VLOOKUP($I47,'[2]LISTINO IT-EN-FR-ES'!$A$1:$DZ$10000,Z$1,FALSE),$K47*$P47*VLOOKUP($S47,[2]PERCENTUALI!$A$1:$AZ$1000,Z$2,FALSE)/(Z$4)),"")</f>
        <v>0</v>
      </c>
      <c r="AA47" s="366">
        <f>IF($Q47&lt;&gt;"",IF($S47="",$K47*VLOOKUP($I47,'[2]LISTINO IT-EN-FR-ES'!$A$1:$DZ$10000,AA$1,FALSE),$K47*$P47*VLOOKUP($S47,[2]PERCENTUALI!$A$1:$AZ$1000,AA$2,FALSE)),"")</f>
        <v>0</v>
      </c>
      <c r="AB47" s="367">
        <f>IF($Q47&lt;&gt;"",IF($S47="",$K47*VLOOKUP($I47,'[2]LISTINO IT-EN-FR-ES'!$A$1:$DZ$10000,AB$1,FALSE),$K47*$P47*VLOOKUP($S47,[2]PERCENTUALI!$A$1:$AZ$1000,AB$2,FALSE)/(AB$4)),"")</f>
        <v>0</v>
      </c>
      <c r="AC47" s="366">
        <f>IF($Q47&lt;&gt;"",IF($S47="",$K47*VLOOKUP($I47,'[2]LISTINO IT-EN-FR-ES'!$A$1:$DZ$10000,AC$1,FALSE),$K47*$P47*VLOOKUP($S47,[2]PERCENTUALI!$A$1:$AZ$1000,AC$2,FALSE)),"")</f>
        <v>0</v>
      </c>
      <c r="AD47" s="367">
        <f>IF($Q47&lt;&gt;"",IF($S47="",$K47*VLOOKUP($I47,'[2]LISTINO IT-EN-FR-ES'!$A$1:$DZ$10000,AD$1,FALSE),$K47*$P47*VLOOKUP($S47,[2]PERCENTUALI!$A$1:$AZ$1000,AD$2,FALSE)/(AD$4)),"")</f>
        <v>0</v>
      </c>
      <c r="AE47" s="366">
        <f>IF($Q47&lt;&gt;"",IF($S47="",$K47*VLOOKUP($I47,'[2]LISTINO IT-EN-FR-ES'!$A$1:$DZ$10000,AE$1,FALSE),$K47*$P47*VLOOKUP($S47,[2]PERCENTUALI!$A$1:$AZ$1000,AE$2,FALSE)),"")</f>
        <v>108</v>
      </c>
      <c r="AF47" s="367">
        <f>IF($Q47&lt;&gt;"",IF($S47="",$K47*VLOOKUP($I47,'[2]LISTINO IT-EN-FR-ES'!$A$1:$DZ$10000,AF$1,FALSE),$K47*$P47*VLOOKUP($S47,[2]PERCENTUALI!$A$1:$AZ$1000,AF$2,FALSE)/(AF$4)),"")</f>
        <v>3</v>
      </c>
      <c r="AG47" s="366">
        <f>IF($Q47&lt;&gt;"",IF($S47="",$K47*VLOOKUP($I47,'[2]LISTINO IT-EN-FR-ES'!$A$1:$DZ$10000,AG$1,FALSE),$K47*$P47*VLOOKUP($S47,[2]PERCENTUALI!$A$1:$AZ$1000,AG$2,FALSE)),"")</f>
        <v>0</v>
      </c>
      <c r="AH47" s="367">
        <f>IF($Q47&lt;&gt;"",IF($S47="",$K47*VLOOKUP($I47,'[2]LISTINO IT-EN-FR-ES'!$A$1:$DZ$10000,AH$1,FALSE),$K47*$P47*VLOOKUP($S47,[2]PERCENTUALI!$A$1:$AZ$1000,AH$2,FALSE)/(AH$4)),"")</f>
        <v>0</v>
      </c>
      <c r="AI47" s="366">
        <f>IF($Q47&lt;&gt;"",IF($S47="",$K47*VLOOKUP($I47,'[2]LISTINO IT-EN-FR-ES'!$A$1:$DZ$10000,AI$1,FALSE),$K47*$P47*VLOOKUP($S47,[2]PERCENTUALI!$A$1:$AZ$1000,AI$2,FALSE)),"")</f>
        <v>166</v>
      </c>
      <c r="AJ47" s="367">
        <f>IF($Q47&lt;&gt;"",IF($S47="",$K47*VLOOKUP($I47,'[2]LISTINO IT-EN-FR-ES'!$A$1:$DZ$10000,AJ$1,FALSE),$K47*$P47*VLOOKUP($S47,[2]PERCENTUALI!$A$1:$AZ$1000,AJ$2,FALSE)/(AJ$4)),"")</f>
        <v>4</v>
      </c>
      <c r="AK47" s="366">
        <f>IF($Q47&lt;&gt;"",IF($S47="",$K47*VLOOKUP($I47,'[2]LISTINO IT-EN-FR-ES'!$A$1:$DZ$10000,AK$1,FALSE),$K47*$P47*VLOOKUP($S47,[2]PERCENTUALI!$A$1:$AZ$1000,AK$2,FALSE)),"")</f>
        <v>0</v>
      </c>
      <c r="AL47" s="367">
        <f>IF($Q47&lt;&gt;"",IF($S47="",$K47*VLOOKUP($I47,'[2]LISTINO IT-EN-FR-ES'!$A$1:$DZ$10000,AL$1,FALSE),$K47*$P47*VLOOKUP($S47,[2]PERCENTUALI!$A$1:$AZ$1000,AL$2,FALSE)/(AL$4)),"")</f>
        <v>0</v>
      </c>
      <c r="AM47" s="366">
        <f>IF($Q47&lt;&gt;"",IF($S47="",$K47*VLOOKUP($I47,'[2]LISTINO IT-EN-FR-ES'!$A$1:$DZ$10000,AM$1,FALSE),$K47*$P47*VLOOKUP($S47,[2]PERCENTUALI!$A$1:$AZ$1000,AM$2,FALSE)),"")</f>
        <v>0</v>
      </c>
      <c r="AN47" s="367">
        <f>IF($Q47&lt;&gt;"",IF($S47="",$K47*VLOOKUP($I47,'[2]LISTINO IT-EN-FR-ES'!$A$1:$DZ$10000,AN$1,FALSE),$K47*$P47*VLOOKUP($S47,[2]PERCENTUALI!$A$1:$AZ$1000,AN$2,FALSE)/(AN$4)),"")</f>
        <v>0</v>
      </c>
      <c r="AO47" s="366">
        <f>IF($Q47&lt;&gt;"",IF($S47="",$K47*VLOOKUP($I47,'[2]LISTINO IT-EN-FR-ES'!$A$1:$DZ$10000,AO$1,FALSE),$K47*$P47*VLOOKUP($S47,[2]PERCENTUALI!$A$1:$AZ$1000,AO$2,FALSE)),"")</f>
        <v>0</v>
      </c>
      <c r="AP47" s="367">
        <f>IF($Q47&lt;&gt;"",IF($S47="",$K47*VLOOKUP($I47,'[2]LISTINO IT-EN-FR-ES'!$A$1:$DZ$10000,AP$1,FALSE),$K47*$P47*VLOOKUP($S47,[2]PERCENTUALI!$A$1:$AZ$1000,AP$2,FALSE)/(AP$4)),"")</f>
        <v>0</v>
      </c>
      <c r="AQ47" s="366">
        <f>IF($Q47&lt;&gt;"",IF($S47="",$K47*VLOOKUP($I47,'[2]LISTINO IT-EN-FR-ES'!$A$1:$DZ$10000,AQ$1,FALSE),$K47*$P47*VLOOKUP($S47,[2]PERCENTUALI!$A$1:$AZ$1000,AQ$2,FALSE)),"")</f>
        <v>0</v>
      </c>
      <c r="AR47" s="367">
        <f>IF($Q47&lt;&gt;"",IF($S47="",$K47*VLOOKUP($I47,'[2]LISTINO IT-EN-FR-ES'!$A$1:$DZ$10000,AR$1,FALSE),$K47*$P47*VLOOKUP($S47,[2]PERCENTUALI!$A$1:$AZ$1000,AR$2,FALSE)/(AR$4)),"")</f>
        <v>0</v>
      </c>
      <c r="AS47" s="366">
        <f>IF($Q47&lt;&gt;"",IF($S47="",$K47*VLOOKUP($I47,'[2]LISTINO IT-EN-FR-ES'!$A$1:$DZ$10000,AS$1,FALSE),$K47*$P47*VLOOKUP($S47,[2]PERCENTUALI!$A$1:$AZ$1000,AS$2,FALSE)),"")</f>
        <v>97.5</v>
      </c>
      <c r="AT47" s="367">
        <f>IF($Q47&lt;&gt;"",IF($S47="",$K47*VLOOKUP($I47,'[2]LISTINO IT-EN-FR-ES'!$A$1:$DZ$10000,AT$1,FALSE),$K47*$P47*VLOOKUP($S47,[2]PERCENTUALI!$A$1:$AZ$1000,AT$2,FALSE)/(AT$4)),"")</f>
        <v>3</v>
      </c>
      <c r="AU47" s="366">
        <f>IF($Q47&lt;&gt;"",IF($S47="",$K47*VLOOKUP($I47,'[2]LISTINO IT-EN-FR-ES'!$A$1:$DZ$10000,AU$1,FALSE),$K47*$P47*VLOOKUP($S47,[2]PERCENTUALI!$A$1:$AZ$1000,AU$2,FALSE)),"")</f>
        <v>0</v>
      </c>
      <c r="AV47" s="367">
        <f>IF($Q47&lt;&gt;"",IF($S47="",$K47*VLOOKUP($I47,'[2]LISTINO IT-EN-FR-ES'!$A$1:$DZ$10000,AV$1,FALSE),$K47*$P47*VLOOKUP($S47,[2]PERCENTUALI!$A$1:$AZ$1000,AV$2,FALSE)/(AV$4)),"")</f>
        <v>0</v>
      </c>
      <c r="AW47" s="366">
        <f>IF($Q47&lt;&gt;"",IF($S47="",$K47*VLOOKUP($I47,'[2]LISTINO IT-EN-FR-ES'!$A$1:$DZ$10000,AW$1,FALSE),$K47*$P47*VLOOKUP($S47,[2]PERCENTUALI!$A$1:$AZ$1000,AW$2,FALSE)),"")</f>
        <v>0</v>
      </c>
      <c r="AX47" s="367">
        <f>IF($Q47&lt;&gt;"",IF($S47="",$K47*VLOOKUP($I47,'[2]LISTINO IT-EN-FR-ES'!$A$1:$DZ$10000,AX$1,FALSE),$K47*$P47*VLOOKUP($S47,[2]PERCENTUALI!$A$1:$AZ$1000,AX$2,FALSE)/(AX$4)),"")</f>
        <v>0</v>
      </c>
      <c r="AY47" s="366">
        <f>IF($Q47&lt;&gt;"",IF($S47="",$K47*VLOOKUP($I47,'[2]LISTINO IT-EN-FR-ES'!$A$1:$DZ$10000,AY$1,FALSE),$K47*$P47*VLOOKUP($S47,[2]PERCENTUALI!$A$1:$AZ$1000,AY$2,FALSE)),"")</f>
        <v>73</v>
      </c>
      <c r="AZ47" s="367">
        <f>IF($Q47&lt;&gt;"",IF($S47="",$K47*VLOOKUP($I47,'[2]LISTINO IT-EN-FR-ES'!$A$1:$DZ$10000,AZ$1,FALSE),$K47*$P47*VLOOKUP($S47,[2]PERCENTUALI!$A$1:$AZ$1000,AZ$2,FALSE)/(AZ$4)),"")</f>
        <v>2</v>
      </c>
      <c r="BA47" s="366">
        <f>IF($Q47&lt;&gt;"",IF($S47="",$K47*VLOOKUP($I47,'[2]LISTINO IT-EN-FR-ES'!$A$1:$DZ$10000,BA$1,FALSE),$K47*$P47*VLOOKUP($S47,[2]PERCENTUALI!$A$1:$AZ$1000,BA$2,FALSE)),"")</f>
        <v>0</v>
      </c>
      <c r="BB47" s="367">
        <f>IF($Q47&lt;&gt;"",IF($S47="",$K47*VLOOKUP($I47,'[2]LISTINO IT-EN-FR-ES'!$A$1:$DZ$10000,BB$1,FALSE),$K47*$P47*VLOOKUP($S47,[2]PERCENTUALI!$A$1:$AZ$1000,BB$2,FALSE)/(BB$4)),"")</f>
        <v>0</v>
      </c>
      <c r="BC47" s="366">
        <f>IF($Q47&lt;&gt;"",IF($S47="",$K47*VLOOKUP($I47,'[2]LISTINO IT-EN-FR-ES'!$A$1:$DZ$10000,BC$1,FALSE),$K47*$P47*VLOOKUP($S47,[2]PERCENTUALI!$A$1:$AZ$1000,BC$2,FALSE)),"")</f>
        <v>0</v>
      </c>
      <c r="BD47" s="367">
        <f>IF($Q47&lt;&gt;"",IF($S47="",$K47*VLOOKUP($I47,'[2]LISTINO IT-EN-FR-ES'!$A$1:$DZ$10000,BD$1,FALSE),$K47*$P47*VLOOKUP($S47,[2]PERCENTUALI!$A$1:$AZ$1000,BD$2,FALSE)/(BD$4)),"")</f>
        <v>0</v>
      </c>
      <c r="BE47" s="366">
        <f>IF($Q47&lt;&gt;"",IF($S47="",$K47*VLOOKUP($I47,'[2]LISTINO IT-EN-FR-ES'!$A$1:$DZ$10000,BE$1,FALSE),$K47*$P47*VLOOKUP($S47,[2]PERCENTUALI!$A$1:$AZ$1000,BE$2,FALSE)),"")</f>
        <v>0</v>
      </c>
      <c r="BF47" s="367">
        <f>IF($Q47&lt;&gt;"",IF($S47="",$K47*VLOOKUP($I47,'[2]LISTINO IT-EN-FR-ES'!$A$1:$DZ$10000,BF$1,FALSE),$K47*$P47*VLOOKUP($S47,[2]PERCENTUALI!$A$1:$AZ$1000,BF$2,FALSE)/(BF$4)),"")</f>
        <v>0</v>
      </c>
      <c r="BG47" s="366">
        <f>IF($Q47&lt;&gt;"",IF($S47="",$K47*VLOOKUP($I47,'[2]LISTINO IT-EN-FR-ES'!$A$1:$DZ$10000,BG$1,FALSE),$K47*$P47*VLOOKUP($S47,[2]PERCENTUALI!$A$1:$AZ$1000,BG$2,FALSE)),"")</f>
        <v>0</v>
      </c>
      <c r="BH47" s="366">
        <f>IF($Q47&lt;&gt;"",IF($S47="",$K47*VLOOKUP($I47,'[2]LISTINO IT-EN-FR-ES'!$A$1:$DZ$10000,BH$1,FALSE),$K47*$P47*VLOOKUP($S47,[2]PERCENTUALI!$A$1:$AZ$1000,BH$2,FALSE)),"")</f>
        <v>0</v>
      </c>
      <c r="BI47" s="367">
        <f>IF($Q47&lt;&gt;"",IF($S47="",$K47*VLOOKUP($I47,'[2]LISTINO IT-EN-FR-ES'!$A$1:$DZ$10000,BI$1,FALSE),$K47*$P47*VLOOKUP($S47,[2]PERCENTUALI!$A$1:$AZ$1000,BI$2,FALSE)/(BI$4)),"")</f>
        <v>0</v>
      </c>
      <c r="BJ47" s="366">
        <f>IF($Q47&lt;&gt;"",IF($S47="",$K47*VLOOKUP($I47,'[2]LISTINO IT-EN-FR-ES'!$A$1:$DZ$10000,BJ$1,FALSE),$K47*$P47*VLOOKUP($S47,[2]PERCENTUALI!$A$1:$AZ$1000,BJ$2,FALSE)),"")</f>
        <v>0</v>
      </c>
      <c r="BK47" s="366">
        <f>IF($Q47&lt;&gt;"",IF($S47="",$K47*VLOOKUP($I47,'[2]LISTINO IT-EN-FR-ES'!$A$1:$DZ$10000,BK$1,FALSE),$K47*$P47*VLOOKUP($S47,[2]PERCENTUALI!$A$1:$AZ$1000,BK$2,FALSE)),"")</f>
        <v>0</v>
      </c>
      <c r="BL47" s="366">
        <f>IF($Q47&lt;&gt;"",IF($S47="",$K47*VLOOKUP($I47,'[2]LISTINO IT-EN-FR-ES'!$A$1:$DZ$10000,BL$1,FALSE),$K47*$P47*VLOOKUP($S47,[2]PERCENTUALI!$A$1:$AZ$1000,BL$2,FALSE)),"")</f>
        <v>0</v>
      </c>
      <c r="BM47" s="366">
        <f>IF($Q47&lt;&gt;"",IF($S47="",$K47*VLOOKUP($I47,'[2]LISTINO IT-EN-FR-ES'!$A$1:$DZ$10000,BM$1,FALSE),$K47*$P47*VLOOKUP($S47,[2]PERCENTUALI!$A$1:$AZ$1000,BM$2,FALSE)),"")</f>
        <v>0</v>
      </c>
      <c r="BN47" s="367">
        <f>IF($Q47&lt;&gt;"",IF($S47="",$K47*VLOOKUP($I47,'[2]LISTINO IT-EN-FR-ES'!$A$1:$DZ$10000,BN$1,FALSE),$K47*$P47*VLOOKUP($S47,[2]PERCENTUALI!$A$1:$AZ$1000,BN$2,FALSE)/(BN$4)),"")</f>
        <v>0</v>
      </c>
      <c r="BO47" s="366">
        <f>IF($Q47&lt;&gt;"",IF($S47="",$K47*VLOOKUP($I47,'[2]LISTINO IT-EN-FR-ES'!$A$1:$DZ$10000,BO$1,FALSE),$K47*$P47*VLOOKUP($S47,[2]PERCENTUALI!$A$1:$AZ$1000,BO$2,FALSE)),"")</f>
        <v>0</v>
      </c>
      <c r="BP47" s="367">
        <f>IF($Q47&lt;&gt;"",IF($S47="",$K47*VLOOKUP($I47,'[2]LISTINO IT-EN-FR-ES'!$A$1:$DZ$10000,BP$1,FALSE),$K47*$P47*VLOOKUP($S47,[2]PERCENTUALI!$A$1:$AZ$1000,BP$2,FALSE)/(BP$4)),"")</f>
        <v>0</v>
      </c>
      <c r="BQ47" s="366">
        <f>IF($Q47&lt;&gt;"",IF($S47="",$K47*VLOOKUP($I47,'[2]LISTINO IT-EN-FR-ES'!$A$1:$DZ$10000,BQ$1,FALSE),$K47*$P47*VLOOKUP($S47,[2]PERCENTUALI!$A$1:$AZ$1000,BQ$2,FALSE)),"")</f>
        <v>0</v>
      </c>
      <c r="BR47" s="367">
        <f>IF($Q47&lt;&gt;"",IF($S47="",$K47*VLOOKUP($I47,'[2]LISTINO IT-EN-FR-ES'!$A$1:$DZ$10000,BR$1,FALSE),$K47*$P47*VLOOKUP($S47,[2]PERCENTUALI!$A$1:$AZ$1000,BR$2,FALSE)/(BR$4)),"")</f>
        <v>0</v>
      </c>
      <c r="BS47" s="366">
        <f>IF($Q47&lt;&gt;"",IF($S47="",$K47*VLOOKUP($I47,'[2]LISTINO IT-EN-FR-ES'!$A$1:$DZ$10000,BS$1,FALSE),$K47*$P47*VLOOKUP($S47,[2]PERCENTUALI!$A$1:$AZ$1000,BS$2,FALSE)),"")</f>
        <v>0</v>
      </c>
      <c r="BT47" s="367">
        <f>IF($Q47&lt;&gt;"",IF($S47="",$K47*VLOOKUP($I47,'[2]LISTINO IT-EN-FR-ES'!$A$1:$DZ$10000,BT$1,FALSE),$K47*$P47*VLOOKUP($S47,[2]PERCENTUALI!$A$1:$AZ$1000,BT$2,FALSE)/(BT$4)),"")</f>
        <v>0</v>
      </c>
      <c r="BU47" s="366">
        <f>IF($Q47&lt;&gt;"",IF($S47="",$K47*VLOOKUP($I47,'[2]LISTINO IT-EN-FR-ES'!$A$1:$DZ$10000,BU$1,FALSE),$K47*$P47*VLOOKUP($S47,[2]PERCENTUALI!$A$1:$AZ$1000,BU$2,FALSE)),"")</f>
        <v>0</v>
      </c>
      <c r="BV47" s="367">
        <f>IF($Q47&lt;&gt;"",IF($S47="",$K47*VLOOKUP($I47,'[2]LISTINO IT-EN-FR-ES'!$A$1:$DZ$10000,BV$1,FALSE),$K47*$P47*VLOOKUP($S47,[2]PERCENTUALI!$A$1:$AZ$1000,BV$2,FALSE)/(BV$4)),"")</f>
        <v>0</v>
      </c>
      <c r="BW47" s="366">
        <f>IF($Q47&lt;&gt;"",IF($S47="",$K47*VLOOKUP($I47,'[2]LISTINO IT-EN-FR-ES'!$A$1:$DZ$10000,BW$1,FALSE),$K47*$P47*VLOOKUP($S47,[2]PERCENTUALI!$A$1:$AZ$1000,BW$2,FALSE)),"")</f>
        <v>0</v>
      </c>
      <c r="BX47" s="366">
        <f>IF($Q47&lt;&gt;"",IF($S47="",$K47*VLOOKUP($I47,'[2]LISTINO IT-EN-FR-ES'!$A$1:$DZ$10000,BX$1,FALSE),$K47*$P47*VLOOKUP($S47,[2]PERCENTUALI!$A$1:$AZ$1000,BX$2,FALSE)),"")</f>
        <v>0</v>
      </c>
      <c r="BY47" s="366">
        <f>IF($Q47&lt;&gt;"",IF($S47="",$K47*VLOOKUP($I47,'[2]LISTINO IT-EN-FR-ES'!$A$1:$DZ$10000,BY$1,FALSE),$K47*$P47*VLOOKUP($S47,[2]PERCENTUALI!$A$1:$AZ$1000,BY$2,FALSE)),"")</f>
        <v>0</v>
      </c>
      <c r="BZ47" s="366">
        <f>IF($Q47&lt;&gt;"",IF($S47="",$K47*VLOOKUP($I47,'[2]LISTINO IT-EN-FR-ES'!$A$1:$DZ$10000,BZ$1,FALSE),$K47*$P47*VLOOKUP($S47,[2]PERCENTUALI!$A$1:$AZ$1000,BZ$2,FALSE)),"")</f>
        <v>0</v>
      </c>
      <c r="CA47" s="366">
        <f>IF($Q47&lt;&gt;"",IF($S47="",$K47*VLOOKUP($I47,'[2]LISTINO IT-EN-FR-ES'!$A$1:$DZ$10000,CA$1,FALSE),$K47*$P47*VLOOKUP($S47,[2]PERCENTUALI!$A$1:$AZ$1000,CA$2,FALSE)),"")</f>
        <v>0</v>
      </c>
      <c r="CB47" s="366">
        <f>IF($Q47&lt;&gt;"",IF($S47="",$K47*VLOOKUP($I47,'[2]LISTINO IT-EN-FR-ES'!$A$1:$DZ$10000,CB$1,FALSE),$K47*$P47*VLOOKUP($S47,[2]PERCENTUALI!$A$1:$AZ$1000,CB$2,FALSE)),"")</f>
        <v>0</v>
      </c>
      <c r="CC47" s="366">
        <f>IF($Q47&lt;&gt;"",IF($S47="",$K47*VLOOKUP($I47,'[2]LISTINO IT-EN-FR-ES'!$A$1:$DZ$10000,CC$1,FALSE),$K47*$P47*VLOOKUP($S47,[2]PERCENTUALI!$A$1:$AZ$1000,CC$2,FALSE)),"")</f>
        <v>0</v>
      </c>
    </row>
    <row r="48" spans="1:81" s="285" customFormat="1" hidden="1" outlineLevel="1" x14ac:dyDescent="0.2">
      <c r="A48" s="445" t="s">
        <v>7</v>
      </c>
      <c r="B48" s="446">
        <v>5</v>
      </c>
      <c r="C48" s="446">
        <v>6000</v>
      </c>
      <c r="D48" s="446">
        <v>69</v>
      </c>
      <c r="E48" s="445"/>
      <c r="F48" s="445"/>
      <c r="G48" s="447">
        <v>60</v>
      </c>
      <c r="H48" s="445" t="s">
        <v>339</v>
      </c>
      <c r="I48" s="445" t="s">
        <v>339</v>
      </c>
      <c r="J48" s="448" t="s">
        <v>340</v>
      </c>
      <c r="K48" s="383">
        <v>1</v>
      </c>
      <c r="L48" s="392"/>
      <c r="M48" s="385">
        <v>8985</v>
      </c>
      <c r="N48" s="386">
        <v>8985</v>
      </c>
      <c r="P48" s="402">
        <v>4223</v>
      </c>
      <c r="Q48" s="285">
        <v>4223</v>
      </c>
      <c r="R48" s="280"/>
      <c r="S48" s="280"/>
      <c r="T48" s="449"/>
      <c r="U48" s="366">
        <f t="shared" si="9"/>
        <v>4222.6524744579656</v>
      </c>
      <c r="V48" s="366">
        <f>IF($Q48&lt;&gt;"",IF($S48="",$K48*VLOOKUP($I48,'[2]LISTINO IT-EN-FR-ES'!$A$1:$DZ$10000,V$1,FALSE),$K48*$P48*VLOOKUP($S48,[2]PERCENTUALI!$A$1:$AZ$1000,V$2,FALSE)),"")</f>
        <v>3592.0362244579651</v>
      </c>
      <c r="W48" s="366">
        <f>IF($Q48&lt;&gt;"",IF($S48="",$K48*VLOOKUP($I48,'[2]LISTINO IT-EN-FR-ES'!$A$1:$DZ$10000,W$1,FALSE),$K48*$P48*VLOOKUP($S48,[2]PERCENTUALI!$A$1:$AZ$1000,W$2,FALSE)),"")</f>
        <v>144</v>
      </c>
      <c r="X48" s="367">
        <f>IF($Q48&lt;&gt;"",IF($S48="",$K48*VLOOKUP($I48,'[2]LISTINO IT-EN-FR-ES'!$A$1:$DZ$10000,X$1,FALSE),$K48*$P48*VLOOKUP($S48,[2]PERCENTUALI!$A$1:$AZ$1000,X$2,FALSE)/(X$4)),"")</f>
        <v>4</v>
      </c>
      <c r="Y48" s="366">
        <f>IF($Q48&lt;&gt;"",IF($S48="",$K48*VLOOKUP($I48,'[2]LISTINO IT-EN-FR-ES'!$A$1:$DZ$10000,Y$1,FALSE),$K48*$P48*VLOOKUP($S48,[2]PERCENTUALI!$A$1:$AZ$1000,Y$2,FALSE)),"")</f>
        <v>0</v>
      </c>
      <c r="Z48" s="367">
        <f>IF($Q48&lt;&gt;"",IF($S48="",$K48*VLOOKUP($I48,'[2]LISTINO IT-EN-FR-ES'!$A$1:$DZ$10000,Z$1,FALSE),$K48*$P48*VLOOKUP($S48,[2]PERCENTUALI!$A$1:$AZ$1000,Z$2,FALSE)/(Z$4)),"")</f>
        <v>0</v>
      </c>
      <c r="AA48" s="366">
        <f>IF($Q48&lt;&gt;"",IF($S48="",$K48*VLOOKUP($I48,'[2]LISTINO IT-EN-FR-ES'!$A$1:$DZ$10000,AA$1,FALSE),$K48*$P48*VLOOKUP($S48,[2]PERCENTUALI!$A$1:$AZ$1000,AA$2,FALSE)),"")</f>
        <v>0</v>
      </c>
      <c r="AB48" s="367">
        <f>IF($Q48&lt;&gt;"",IF($S48="",$K48*VLOOKUP($I48,'[2]LISTINO IT-EN-FR-ES'!$A$1:$DZ$10000,AB$1,FALSE),$K48*$P48*VLOOKUP($S48,[2]PERCENTUALI!$A$1:$AZ$1000,AB$2,FALSE)/(AB$4)),"")</f>
        <v>0</v>
      </c>
      <c r="AC48" s="366">
        <f>IF($Q48&lt;&gt;"",IF($S48="",$K48*VLOOKUP($I48,'[2]LISTINO IT-EN-FR-ES'!$A$1:$DZ$10000,AC$1,FALSE),$K48*$P48*VLOOKUP($S48,[2]PERCENTUALI!$A$1:$AZ$1000,AC$2,FALSE)),"")</f>
        <v>0</v>
      </c>
      <c r="AD48" s="367">
        <f>IF($Q48&lt;&gt;"",IF($S48="",$K48*VLOOKUP($I48,'[2]LISTINO IT-EN-FR-ES'!$A$1:$DZ$10000,AD$1,FALSE),$K48*$P48*VLOOKUP($S48,[2]PERCENTUALI!$A$1:$AZ$1000,AD$2,FALSE)/(AD$4)),"")</f>
        <v>0</v>
      </c>
      <c r="AE48" s="366">
        <f>IF($Q48&lt;&gt;"",IF($S48="",$K48*VLOOKUP($I48,'[2]LISTINO IT-EN-FR-ES'!$A$1:$DZ$10000,AE$1,FALSE),$K48*$P48*VLOOKUP($S48,[2]PERCENTUALI!$A$1:$AZ$1000,AE$2,FALSE)),"")</f>
        <v>41.4</v>
      </c>
      <c r="AF48" s="367">
        <f>IF($Q48&lt;&gt;"",IF($S48="",$K48*VLOOKUP($I48,'[2]LISTINO IT-EN-FR-ES'!$A$1:$DZ$10000,AF$1,FALSE),$K48*$P48*VLOOKUP($S48,[2]PERCENTUALI!$A$1:$AZ$1000,AF$2,FALSE)/(AF$4)),"")</f>
        <v>1.1499999999999999</v>
      </c>
      <c r="AG48" s="366">
        <f>IF($Q48&lt;&gt;"",IF($S48="",$K48*VLOOKUP($I48,'[2]LISTINO IT-EN-FR-ES'!$A$1:$DZ$10000,AG$1,FALSE),$K48*$P48*VLOOKUP($S48,[2]PERCENTUALI!$A$1:$AZ$1000,AG$2,FALSE)),"")</f>
        <v>0</v>
      </c>
      <c r="AH48" s="367">
        <f>IF($Q48&lt;&gt;"",IF($S48="",$K48*VLOOKUP($I48,'[2]LISTINO IT-EN-FR-ES'!$A$1:$DZ$10000,AH$1,FALSE),$K48*$P48*VLOOKUP($S48,[2]PERCENTUALI!$A$1:$AZ$1000,AH$2,FALSE)/(AH$4)),"")</f>
        <v>0</v>
      </c>
      <c r="AI48" s="366">
        <f>IF($Q48&lt;&gt;"",IF($S48="",$K48*VLOOKUP($I48,'[2]LISTINO IT-EN-FR-ES'!$A$1:$DZ$10000,AI$1,FALSE),$K48*$P48*VLOOKUP($S48,[2]PERCENTUALI!$A$1:$AZ$1000,AI$2,FALSE)),"")</f>
        <v>0</v>
      </c>
      <c r="AJ48" s="367">
        <f>IF($Q48&lt;&gt;"",IF($S48="",$K48*VLOOKUP($I48,'[2]LISTINO IT-EN-FR-ES'!$A$1:$DZ$10000,AJ$1,FALSE),$K48*$P48*VLOOKUP($S48,[2]PERCENTUALI!$A$1:$AZ$1000,AJ$2,FALSE)/(AJ$4)),"")</f>
        <v>0</v>
      </c>
      <c r="AK48" s="366">
        <f>IF($Q48&lt;&gt;"",IF($S48="",$K48*VLOOKUP($I48,'[2]LISTINO IT-EN-FR-ES'!$A$1:$DZ$10000,AK$1,FALSE),$K48*$P48*VLOOKUP($S48,[2]PERCENTUALI!$A$1:$AZ$1000,AK$2,FALSE)),"")</f>
        <v>95</v>
      </c>
      <c r="AL48" s="367">
        <f>IF($Q48&lt;&gt;"",IF($S48="",$K48*VLOOKUP($I48,'[2]LISTINO IT-EN-FR-ES'!$A$1:$DZ$10000,AL$1,FALSE),$K48*$P48*VLOOKUP($S48,[2]PERCENTUALI!$A$1:$AZ$1000,AL$2,FALSE)/(AL$4)),"")</f>
        <v>2.5</v>
      </c>
      <c r="AM48" s="366">
        <f>IF($Q48&lt;&gt;"",IF($S48="",$K48*VLOOKUP($I48,'[2]LISTINO IT-EN-FR-ES'!$A$1:$DZ$10000,AM$1,FALSE),$K48*$P48*VLOOKUP($S48,[2]PERCENTUALI!$A$1:$AZ$1000,AM$2,FALSE)),"")</f>
        <v>0</v>
      </c>
      <c r="AN48" s="367">
        <f>IF($Q48&lt;&gt;"",IF($S48="",$K48*VLOOKUP($I48,'[2]LISTINO IT-EN-FR-ES'!$A$1:$DZ$10000,AN$1,FALSE),$K48*$P48*VLOOKUP($S48,[2]PERCENTUALI!$A$1:$AZ$1000,AN$2,FALSE)/(AN$4)),"")</f>
        <v>0</v>
      </c>
      <c r="AO48" s="366">
        <f>IF($Q48&lt;&gt;"",IF($S48="",$K48*VLOOKUP($I48,'[2]LISTINO IT-EN-FR-ES'!$A$1:$DZ$10000,AO$1,FALSE),$K48*$P48*VLOOKUP($S48,[2]PERCENTUALI!$A$1:$AZ$1000,AO$2,FALSE)),"")</f>
        <v>81.25</v>
      </c>
      <c r="AP48" s="367">
        <f>IF($Q48&lt;&gt;"",IF($S48="",$K48*VLOOKUP($I48,'[2]LISTINO IT-EN-FR-ES'!$A$1:$DZ$10000,AP$1,FALSE),$K48*$P48*VLOOKUP($S48,[2]PERCENTUALI!$A$1:$AZ$1000,AP$2,FALSE)/(AP$4)),"")</f>
        <v>2.5</v>
      </c>
      <c r="AQ48" s="366">
        <f>IF($Q48&lt;&gt;"",IF($S48="",$K48*VLOOKUP($I48,'[2]LISTINO IT-EN-FR-ES'!$A$1:$DZ$10000,AQ$1,FALSE),$K48*$P48*VLOOKUP($S48,[2]PERCENTUALI!$A$1:$AZ$1000,AQ$2,FALSE)),"")</f>
        <v>0</v>
      </c>
      <c r="AR48" s="367">
        <f>IF($Q48&lt;&gt;"",IF($S48="",$K48*VLOOKUP($I48,'[2]LISTINO IT-EN-FR-ES'!$A$1:$DZ$10000,AR$1,FALSE),$K48*$P48*VLOOKUP($S48,[2]PERCENTUALI!$A$1:$AZ$1000,AR$2,FALSE)/(AR$4)),"")</f>
        <v>0</v>
      </c>
      <c r="AS48" s="366">
        <f>IF($Q48&lt;&gt;"",IF($S48="",$K48*VLOOKUP($I48,'[2]LISTINO IT-EN-FR-ES'!$A$1:$DZ$10000,AS$1,FALSE),$K48*$P48*VLOOKUP($S48,[2]PERCENTUALI!$A$1:$AZ$1000,AS$2,FALSE)),"")</f>
        <v>157.96625</v>
      </c>
      <c r="AT48" s="367">
        <f>IF($Q48&lt;&gt;"",IF($S48="",$K48*VLOOKUP($I48,'[2]LISTINO IT-EN-FR-ES'!$A$1:$DZ$10000,AT$1,FALSE),$K48*$P48*VLOOKUP($S48,[2]PERCENTUALI!$A$1:$AZ$1000,AT$2,FALSE)/(AT$4)),"")</f>
        <v>4.8605</v>
      </c>
      <c r="AU48" s="366">
        <f>IF($Q48&lt;&gt;"",IF($S48="",$K48*VLOOKUP($I48,'[2]LISTINO IT-EN-FR-ES'!$A$1:$DZ$10000,AU$1,FALSE),$K48*$P48*VLOOKUP($S48,[2]PERCENTUALI!$A$1:$AZ$1000,AU$2,FALSE)),"")</f>
        <v>0</v>
      </c>
      <c r="AV48" s="367">
        <f>IF($Q48&lt;&gt;"",IF($S48="",$K48*VLOOKUP($I48,'[2]LISTINO IT-EN-FR-ES'!$A$1:$DZ$10000,AV$1,FALSE),$K48*$P48*VLOOKUP($S48,[2]PERCENTUALI!$A$1:$AZ$1000,AV$2,FALSE)/(AV$4)),"")</f>
        <v>0</v>
      </c>
      <c r="AW48" s="366">
        <f>IF($Q48&lt;&gt;"",IF($S48="",$K48*VLOOKUP($I48,'[2]LISTINO IT-EN-FR-ES'!$A$1:$DZ$10000,AW$1,FALSE),$K48*$P48*VLOOKUP($S48,[2]PERCENTUALI!$A$1:$AZ$1000,AW$2,FALSE)),"")</f>
        <v>0</v>
      </c>
      <c r="AX48" s="367">
        <f>IF($Q48&lt;&gt;"",IF($S48="",$K48*VLOOKUP($I48,'[2]LISTINO IT-EN-FR-ES'!$A$1:$DZ$10000,AX$1,FALSE),$K48*$P48*VLOOKUP($S48,[2]PERCENTUALI!$A$1:$AZ$1000,AX$2,FALSE)/(AX$4)),"")</f>
        <v>0</v>
      </c>
      <c r="AY48" s="366">
        <f>IF($Q48&lt;&gt;"",IF($S48="",$K48*VLOOKUP($I48,'[2]LISTINO IT-EN-FR-ES'!$A$1:$DZ$10000,AY$1,FALSE),$K48*$P48*VLOOKUP($S48,[2]PERCENTUALI!$A$1:$AZ$1000,AY$2,FALSE)),"")</f>
        <v>0</v>
      </c>
      <c r="AZ48" s="367">
        <f>IF($Q48&lt;&gt;"",IF($S48="",$K48*VLOOKUP($I48,'[2]LISTINO IT-EN-FR-ES'!$A$1:$DZ$10000,AZ$1,FALSE),$K48*$P48*VLOOKUP($S48,[2]PERCENTUALI!$A$1:$AZ$1000,AZ$2,FALSE)/(AZ$4)),"")</f>
        <v>0</v>
      </c>
      <c r="BA48" s="366">
        <f>IF($Q48&lt;&gt;"",IF($S48="",$K48*VLOOKUP($I48,'[2]LISTINO IT-EN-FR-ES'!$A$1:$DZ$10000,BA$1,FALSE),$K48*$P48*VLOOKUP($S48,[2]PERCENTUALI!$A$1:$AZ$1000,BA$2,FALSE)),"")</f>
        <v>111</v>
      </c>
      <c r="BB48" s="367">
        <f>IF($Q48&lt;&gt;"",IF($S48="",$K48*VLOOKUP($I48,'[2]LISTINO IT-EN-FR-ES'!$A$1:$DZ$10000,BB$1,FALSE),$K48*$P48*VLOOKUP($S48,[2]PERCENTUALI!$A$1:$AZ$1000,BB$2,FALSE)/(BB$4)),"")</f>
        <v>3</v>
      </c>
      <c r="BC48" s="366">
        <f>IF($Q48&lt;&gt;"",IF($S48="",$K48*VLOOKUP($I48,'[2]LISTINO IT-EN-FR-ES'!$A$1:$DZ$10000,BC$1,FALSE),$K48*$P48*VLOOKUP($S48,[2]PERCENTUALI!$A$1:$AZ$1000,BC$2,FALSE)),"")</f>
        <v>0</v>
      </c>
      <c r="BD48" s="367">
        <f>IF($Q48&lt;&gt;"",IF($S48="",$K48*VLOOKUP($I48,'[2]LISTINO IT-EN-FR-ES'!$A$1:$DZ$10000,BD$1,FALSE),$K48*$P48*VLOOKUP($S48,[2]PERCENTUALI!$A$1:$AZ$1000,BD$2,FALSE)/(BD$4)),"")</f>
        <v>0</v>
      </c>
      <c r="BE48" s="366">
        <f>IF($Q48&lt;&gt;"",IF($S48="",$K48*VLOOKUP($I48,'[2]LISTINO IT-EN-FR-ES'!$A$1:$DZ$10000,BE$1,FALSE),$K48*$P48*VLOOKUP($S48,[2]PERCENTUALI!$A$1:$AZ$1000,BE$2,FALSE)),"")</f>
        <v>0</v>
      </c>
      <c r="BF48" s="367">
        <f>IF($Q48&lt;&gt;"",IF($S48="",$K48*VLOOKUP($I48,'[2]LISTINO IT-EN-FR-ES'!$A$1:$DZ$10000,BF$1,FALSE),$K48*$P48*VLOOKUP($S48,[2]PERCENTUALI!$A$1:$AZ$1000,BF$2,FALSE)/(BF$4)),"")</f>
        <v>0</v>
      </c>
      <c r="BG48" s="366">
        <f>IF($Q48&lt;&gt;"",IF($S48="",$K48*VLOOKUP($I48,'[2]LISTINO IT-EN-FR-ES'!$A$1:$DZ$10000,BG$1,FALSE),$K48*$P48*VLOOKUP($S48,[2]PERCENTUALI!$A$1:$AZ$1000,BG$2,FALSE)),"")</f>
        <v>0</v>
      </c>
      <c r="BH48" s="366">
        <f>IF($Q48&lt;&gt;"",IF($S48="",$K48*VLOOKUP($I48,'[2]LISTINO IT-EN-FR-ES'!$A$1:$DZ$10000,BH$1,FALSE),$K48*$P48*VLOOKUP($S48,[2]PERCENTUALI!$A$1:$AZ$1000,BH$2,FALSE)),"")</f>
        <v>0</v>
      </c>
      <c r="BI48" s="367">
        <f>IF($Q48&lt;&gt;"",IF($S48="",$K48*VLOOKUP($I48,'[2]LISTINO IT-EN-FR-ES'!$A$1:$DZ$10000,BI$1,FALSE),$K48*$P48*VLOOKUP($S48,[2]PERCENTUALI!$A$1:$AZ$1000,BI$2,FALSE)/(BI$4)),"")</f>
        <v>0</v>
      </c>
      <c r="BJ48" s="366">
        <f>IF($Q48&lt;&gt;"",IF($S48="",$K48*VLOOKUP($I48,'[2]LISTINO IT-EN-FR-ES'!$A$1:$DZ$10000,BJ$1,FALSE),$K48*$P48*VLOOKUP($S48,[2]PERCENTUALI!$A$1:$AZ$1000,BJ$2,FALSE)),"")</f>
        <v>0</v>
      </c>
      <c r="BK48" s="366">
        <f>IF($Q48&lt;&gt;"",IF($S48="",$K48*VLOOKUP($I48,'[2]LISTINO IT-EN-FR-ES'!$A$1:$DZ$10000,BK$1,FALSE),$K48*$P48*VLOOKUP($S48,[2]PERCENTUALI!$A$1:$AZ$1000,BK$2,FALSE)),"")</f>
        <v>0</v>
      </c>
      <c r="BL48" s="366">
        <f>IF($Q48&lt;&gt;"",IF($S48="",$K48*VLOOKUP($I48,'[2]LISTINO IT-EN-FR-ES'!$A$1:$DZ$10000,BL$1,FALSE),$K48*$P48*VLOOKUP($S48,[2]PERCENTUALI!$A$1:$AZ$1000,BL$2,FALSE)),"")</f>
        <v>0</v>
      </c>
      <c r="BM48" s="366">
        <f>IF($Q48&lt;&gt;"",IF($S48="",$K48*VLOOKUP($I48,'[2]LISTINO IT-EN-FR-ES'!$A$1:$DZ$10000,BM$1,FALSE),$K48*$P48*VLOOKUP($S48,[2]PERCENTUALI!$A$1:$AZ$1000,BM$2,FALSE)),"")</f>
        <v>0</v>
      </c>
      <c r="BN48" s="367">
        <f>IF($Q48&lt;&gt;"",IF($S48="",$K48*VLOOKUP($I48,'[2]LISTINO IT-EN-FR-ES'!$A$1:$DZ$10000,BN$1,FALSE),$K48*$P48*VLOOKUP($S48,[2]PERCENTUALI!$A$1:$AZ$1000,BN$2,FALSE)/(BN$4)),"")</f>
        <v>0</v>
      </c>
      <c r="BO48" s="366">
        <f>IF($Q48&lt;&gt;"",IF($S48="",$K48*VLOOKUP($I48,'[2]LISTINO IT-EN-FR-ES'!$A$1:$DZ$10000,BO$1,FALSE),$K48*$P48*VLOOKUP($S48,[2]PERCENTUALI!$A$1:$AZ$1000,BO$2,FALSE)),"")</f>
        <v>0</v>
      </c>
      <c r="BP48" s="367">
        <f>IF($Q48&lt;&gt;"",IF($S48="",$K48*VLOOKUP($I48,'[2]LISTINO IT-EN-FR-ES'!$A$1:$DZ$10000,BP$1,FALSE),$K48*$P48*VLOOKUP($S48,[2]PERCENTUALI!$A$1:$AZ$1000,BP$2,FALSE)/(BP$4)),"")</f>
        <v>0</v>
      </c>
      <c r="BQ48" s="366">
        <f>IF($Q48&lt;&gt;"",IF($S48="",$K48*VLOOKUP($I48,'[2]LISTINO IT-EN-FR-ES'!$A$1:$DZ$10000,BQ$1,FALSE),$K48*$P48*VLOOKUP($S48,[2]PERCENTUALI!$A$1:$AZ$1000,BQ$2,FALSE)),"")</f>
        <v>0</v>
      </c>
      <c r="BR48" s="367">
        <f>IF($Q48&lt;&gt;"",IF($S48="",$K48*VLOOKUP($I48,'[2]LISTINO IT-EN-FR-ES'!$A$1:$DZ$10000,BR$1,FALSE),$K48*$P48*VLOOKUP($S48,[2]PERCENTUALI!$A$1:$AZ$1000,BR$2,FALSE)/(BR$4)),"")</f>
        <v>0</v>
      </c>
      <c r="BS48" s="366">
        <f>IF($Q48&lt;&gt;"",IF($S48="",$K48*VLOOKUP($I48,'[2]LISTINO IT-EN-FR-ES'!$A$1:$DZ$10000,BS$1,FALSE),$K48*$P48*VLOOKUP($S48,[2]PERCENTUALI!$A$1:$AZ$1000,BS$2,FALSE)),"")</f>
        <v>0</v>
      </c>
      <c r="BT48" s="367">
        <f>IF($Q48&lt;&gt;"",IF($S48="",$K48*VLOOKUP($I48,'[2]LISTINO IT-EN-FR-ES'!$A$1:$DZ$10000,BT$1,FALSE),$K48*$P48*VLOOKUP($S48,[2]PERCENTUALI!$A$1:$AZ$1000,BT$2,FALSE)/(BT$4)),"")</f>
        <v>0</v>
      </c>
      <c r="BU48" s="366">
        <f>IF($Q48&lt;&gt;"",IF($S48="",$K48*VLOOKUP($I48,'[2]LISTINO IT-EN-FR-ES'!$A$1:$DZ$10000,BU$1,FALSE),$K48*$P48*VLOOKUP($S48,[2]PERCENTUALI!$A$1:$AZ$1000,BU$2,FALSE)),"")</f>
        <v>0</v>
      </c>
      <c r="BV48" s="367">
        <f>IF($Q48&lt;&gt;"",IF($S48="",$K48*VLOOKUP($I48,'[2]LISTINO IT-EN-FR-ES'!$A$1:$DZ$10000,BV$1,FALSE),$K48*$P48*VLOOKUP($S48,[2]PERCENTUALI!$A$1:$AZ$1000,BV$2,FALSE)/(BV$4)),"")</f>
        <v>0</v>
      </c>
      <c r="BW48" s="366">
        <f>IF($Q48&lt;&gt;"",IF($S48="",$K48*VLOOKUP($I48,'[2]LISTINO IT-EN-FR-ES'!$A$1:$DZ$10000,BW$1,FALSE),$K48*$P48*VLOOKUP($S48,[2]PERCENTUALI!$A$1:$AZ$1000,BW$2,FALSE)),"")</f>
        <v>0</v>
      </c>
      <c r="BX48" s="366">
        <f>IF($Q48&lt;&gt;"",IF($S48="",$K48*VLOOKUP($I48,'[2]LISTINO IT-EN-FR-ES'!$A$1:$DZ$10000,BX$1,FALSE),$K48*$P48*VLOOKUP($S48,[2]PERCENTUALI!$A$1:$AZ$1000,BX$2,FALSE)),"")</f>
        <v>0</v>
      </c>
      <c r="BY48" s="366">
        <f>IF($Q48&lt;&gt;"",IF($S48="",$K48*VLOOKUP($I48,'[2]LISTINO IT-EN-FR-ES'!$A$1:$DZ$10000,BY$1,FALSE),$K48*$P48*VLOOKUP($S48,[2]PERCENTUALI!$A$1:$AZ$1000,BY$2,FALSE)),"")</f>
        <v>0</v>
      </c>
      <c r="BZ48" s="366">
        <f>IF($Q48&lt;&gt;"",IF($S48="",$K48*VLOOKUP($I48,'[2]LISTINO IT-EN-FR-ES'!$A$1:$DZ$10000,BZ$1,FALSE),$K48*$P48*VLOOKUP($S48,[2]PERCENTUALI!$A$1:$AZ$1000,BZ$2,FALSE)),"")</f>
        <v>0</v>
      </c>
      <c r="CA48" s="366">
        <f>IF($Q48&lt;&gt;"",IF($S48="",$K48*VLOOKUP($I48,'[2]LISTINO IT-EN-FR-ES'!$A$1:$DZ$10000,CA$1,FALSE),$K48*$P48*VLOOKUP($S48,[2]PERCENTUALI!$A$1:$AZ$1000,CA$2,FALSE)),"")</f>
        <v>0</v>
      </c>
      <c r="CB48" s="366">
        <f>IF($Q48&lt;&gt;"",IF($S48="",$K48*VLOOKUP($I48,'[2]LISTINO IT-EN-FR-ES'!$A$1:$DZ$10000,CB$1,FALSE),$K48*$P48*VLOOKUP($S48,[2]PERCENTUALI!$A$1:$AZ$1000,CB$2,FALSE)),"")</f>
        <v>0</v>
      </c>
      <c r="CC48" s="366">
        <f>IF($Q48&lt;&gt;"",IF($S48="",$K48*VLOOKUP($I48,'[2]LISTINO IT-EN-FR-ES'!$A$1:$DZ$10000,CC$1,FALSE),$K48*$P48*VLOOKUP($S48,[2]PERCENTUALI!$A$1:$AZ$1000,CC$2,FALSE)),"")</f>
        <v>0</v>
      </c>
    </row>
    <row r="49" spans="1:81" s="285" customFormat="1" hidden="1" outlineLevel="1" x14ac:dyDescent="0.2">
      <c r="A49" s="445" t="s">
        <v>7</v>
      </c>
      <c r="B49" s="446">
        <v>5</v>
      </c>
      <c r="C49" s="446">
        <v>6000</v>
      </c>
      <c r="D49" s="446">
        <v>70</v>
      </c>
      <c r="E49" s="445"/>
      <c r="F49" s="445"/>
      <c r="G49" s="447">
        <v>65</v>
      </c>
      <c r="H49" s="445" t="s">
        <v>341</v>
      </c>
      <c r="I49" s="445" t="s">
        <v>341</v>
      </c>
      <c r="J49" s="448" t="s">
        <v>342</v>
      </c>
      <c r="K49" s="383">
        <v>1</v>
      </c>
      <c r="L49" s="392"/>
      <c r="M49" s="385">
        <v>11823</v>
      </c>
      <c r="N49" s="386">
        <v>11823</v>
      </c>
      <c r="P49" s="402">
        <v>5557</v>
      </c>
      <c r="Q49" s="285">
        <v>5557</v>
      </c>
      <c r="R49" s="280"/>
      <c r="S49" s="280"/>
      <c r="T49" s="449"/>
      <c r="U49" s="366">
        <f t="shared" si="9"/>
        <v>5556.4369035200007</v>
      </c>
      <c r="V49" s="366">
        <f>IF($Q49&lt;&gt;"",IF($S49="",$K49*VLOOKUP($I49,'[2]LISTINO IT-EN-FR-ES'!$A$1:$DZ$10000,V$1,FALSE),$K49*$P49*VLOOKUP($S49,[2]PERCENTUALI!$A$1:$AZ$1000,V$2,FALSE)),"")</f>
        <v>4486.4369035200007</v>
      </c>
      <c r="W49" s="366">
        <f>IF($Q49&lt;&gt;"",IF($S49="",$K49*VLOOKUP($I49,'[2]LISTINO IT-EN-FR-ES'!$A$1:$DZ$10000,W$1,FALSE),$K49*$P49*VLOOKUP($S49,[2]PERCENTUALI!$A$1:$AZ$1000,W$2,FALSE)),"")</f>
        <v>144</v>
      </c>
      <c r="X49" s="367">
        <f>IF($Q49&lt;&gt;"",IF($S49="",$K49*VLOOKUP($I49,'[2]LISTINO IT-EN-FR-ES'!$A$1:$DZ$10000,X$1,FALSE),$K49*$P49*VLOOKUP($S49,[2]PERCENTUALI!$A$1:$AZ$1000,X$2,FALSE)/(X$4)),"")</f>
        <v>4</v>
      </c>
      <c r="Y49" s="366">
        <f>IF($Q49&lt;&gt;"",IF($S49="",$K49*VLOOKUP($I49,'[2]LISTINO IT-EN-FR-ES'!$A$1:$DZ$10000,Y$1,FALSE),$K49*$P49*VLOOKUP($S49,[2]PERCENTUALI!$A$1:$AZ$1000,Y$2,FALSE)),"")</f>
        <v>0</v>
      </c>
      <c r="Z49" s="367">
        <f>IF($Q49&lt;&gt;"",IF($S49="",$K49*VLOOKUP($I49,'[2]LISTINO IT-EN-FR-ES'!$A$1:$DZ$10000,Z$1,FALSE),$K49*$P49*VLOOKUP($S49,[2]PERCENTUALI!$A$1:$AZ$1000,Z$2,FALSE)/(Z$4)),"")</f>
        <v>0</v>
      </c>
      <c r="AA49" s="366">
        <f>IF($Q49&lt;&gt;"",IF($S49="",$K49*VLOOKUP($I49,'[2]LISTINO IT-EN-FR-ES'!$A$1:$DZ$10000,AA$1,FALSE),$K49*$P49*VLOOKUP($S49,[2]PERCENTUALI!$A$1:$AZ$1000,AA$2,FALSE)),"")</f>
        <v>0</v>
      </c>
      <c r="AB49" s="367">
        <f>IF($Q49&lt;&gt;"",IF($S49="",$K49*VLOOKUP($I49,'[2]LISTINO IT-EN-FR-ES'!$A$1:$DZ$10000,AB$1,FALSE),$K49*$P49*VLOOKUP($S49,[2]PERCENTUALI!$A$1:$AZ$1000,AB$2,FALSE)/(AB$4)),"")</f>
        <v>0</v>
      </c>
      <c r="AC49" s="366">
        <f>IF($Q49&lt;&gt;"",IF($S49="",$K49*VLOOKUP($I49,'[2]LISTINO IT-EN-FR-ES'!$A$1:$DZ$10000,AC$1,FALSE),$K49*$P49*VLOOKUP($S49,[2]PERCENTUALI!$A$1:$AZ$1000,AC$2,FALSE)),"")</f>
        <v>0</v>
      </c>
      <c r="AD49" s="367">
        <f>IF($Q49&lt;&gt;"",IF($S49="",$K49*VLOOKUP($I49,'[2]LISTINO IT-EN-FR-ES'!$A$1:$DZ$10000,AD$1,FALSE),$K49*$P49*VLOOKUP($S49,[2]PERCENTUALI!$A$1:$AZ$1000,AD$2,FALSE)/(AD$4)),"")</f>
        <v>0</v>
      </c>
      <c r="AE49" s="366">
        <f>IF($Q49&lt;&gt;"",IF($S49="",$K49*VLOOKUP($I49,'[2]LISTINO IT-EN-FR-ES'!$A$1:$DZ$10000,AE$1,FALSE),$K49*$P49*VLOOKUP($S49,[2]PERCENTUALI!$A$1:$AZ$1000,AE$2,FALSE)),"")</f>
        <v>36</v>
      </c>
      <c r="AF49" s="367">
        <f>IF($Q49&lt;&gt;"",IF($S49="",$K49*VLOOKUP($I49,'[2]LISTINO IT-EN-FR-ES'!$A$1:$DZ$10000,AF$1,FALSE),$K49*$P49*VLOOKUP($S49,[2]PERCENTUALI!$A$1:$AZ$1000,AF$2,FALSE)/(AF$4)),"")</f>
        <v>1</v>
      </c>
      <c r="AG49" s="366">
        <f>IF($Q49&lt;&gt;"",IF($S49="",$K49*VLOOKUP($I49,'[2]LISTINO IT-EN-FR-ES'!$A$1:$DZ$10000,AG$1,FALSE),$K49*$P49*VLOOKUP($S49,[2]PERCENTUALI!$A$1:$AZ$1000,AG$2,FALSE)),"")</f>
        <v>0</v>
      </c>
      <c r="AH49" s="367">
        <f>IF($Q49&lt;&gt;"",IF($S49="",$K49*VLOOKUP($I49,'[2]LISTINO IT-EN-FR-ES'!$A$1:$DZ$10000,AH$1,FALSE),$K49*$P49*VLOOKUP($S49,[2]PERCENTUALI!$A$1:$AZ$1000,AH$2,FALSE)/(AH$4)),"")</f>
        <v>0</v>
      </c>
      <c r="AI49" s="366">
        <f>IF($Q49&lt;&gt;"",IF($S49="",$K49*VLOOKUP($I49,'[2]LISTINO IT-EN-FR-ES'!$A$1:$DZ$10000,AI$1,FALSE),$K49*$P49*VLOOKUP($S49,[2]PERCENTUALI!$A$1:$AZ$1000,AI$2,FALSE)),"")</f>
        <v>0</v>
      </c>
      <c r="AJ49" s="367">
        <f>IF($Q49&lt;&gt;"",IF($S49="",$K49*VLOOKUP($I49,'[2]LISTINO IT-EN-FR-ES'!$A$1:$DZ$10000,AJ$1,FALSE),$K49*$P49*VLOOKUP($S49,[2]PERCENTUALI!$A$1:$AZ$1000,AJ$2,FALSE)/(AJ$4)),"")</f>
        <v>0</v>
      </c>
      <c r="AK49" s="366">
        <f>IF($Q49&lt;&gt;"",IF($S49="",$K49*VLOOKUP($I49,'[2]LISTINO IT-EN-FR-ES'!$A$1:$DZ$10000,AK$1,FALSE),$K49*$P49*VLOOKUP($S49,[2]PERCENTUALI!$A$1:$AZ$1000,AK$2,FALSE)),"")</f>
        <v>380</v>
      </c>
      <c r="AL49" s="367">
        <f>IF($Q49&lt;&gt;"",IF($S49="",$K49*VLOOKUP($I49,'[2]LISTINO IT-EN-FR-ES'!$A$1:$DZ$10000,AL$1,FALSE),$K49*$P49*VLOOKUP($S49,[2]PERCENTUALI!$A$1:$AZ$1000,AL$2,FALSE)/(AL$4)),"")</f>
        <v>10</v>
      </c>
      <c r="AM49" s="366">
        <f>IF($Q49&lt;&gt;"",IF($S49="",$K49*VLOOKUP($I49,'[2]LISTINO IT-EN-FR-ES'!$A$1:$DZ$10000,AM$1,FALSE),$K49*$P49*VLOOKUP($S49,[2]PERCENTUALI!$A$1:$AZ$1000,AM$2,FALSE)),"")</f>
        <v>0</v>
      </c>
      <c r="AN49" s="367">
        <f>IF($Q49&lt;&gt;"",IF($S49="",$K49*VLOOKUP($I49,'[2]LISTINO IT-EN-FR-ES'!$A$1:$DZ$10000,AN$1,FALSE),$K49*$P49*VLOOKUP($S49,[2]PERCENTUALI!$A$1:$AZ$1000,AN$2,FALSE)/(AN$4)),"")</f>
        <v>0</v>
      </c>
      <c r="AO49" s="366">
        <f>IF($Q49&lt;&gt;"",IF($S49="",$K49*VLOOKUP($I49,'[2]LISTINO IT-EN-FR-ES'!$A$1:$DZ$10000,AO$1,FALSE),$K49*$P49*VLOOKUP($S49,[2]PERCENTUALI!$A$1:$AZ$1000,AO$2,FALSE)),"")</f>
        <v>0</v>
      </c>
      <c r="AP49" s="367">
        <f>IF($Q49&lt;&gt;"",IF($S49="",$K49*VLOOKUP($I49,'[2]LISTINO IT-EN-FR-ES'!$A$1:$DZ$10000,AP$1,FALSE),$K49*$P49*VLOOKUP($S49,[2]PERCENTUALI!$A$1:$AZ$1000,AP$2,FALSE)/(AP$4)),"")</f>
        <v>0</v>
      </c>
      <c r="AQ49" s="366">
        <f>IF($Q49&lt;&gt;"",IF($S49="",$K49*VLOOKUP($I49,'[2]LISTINO IT-EN-FR-ES'!$A$1:$DZ$10000,AQ$1,FALSE),$K49*$P49*VLOOKUP($S49,[2]PERCENTUALI!$A$1:$AZ$1000,AQ$2,FALSE)),"")</f>
        <v>0</v>
      </c>
      <c r="AR49" s="367">
        <f>IF($Q49&lt;&gt;"",IF($S49="",$K49*VLOOKUP($I49,'[2]LISTINO IT-EN-FR-ES'!$A$1:$DZ$10000,AR$1,FALSE),$K49*$P49*VLOOKUP($S49,[2]PERCENTUALI!$A$1:$AZ$1000,AR$2,FALSE)/(AR$4)),"")</f>
        <v>0</v>
      </c>
      <c r="AS49" s="366">
        <f>IF($Q49&lt;&gt;"",IF($S49="",$K49*VLOOKUP($I49,'[2]LISTINO IT-EN-FR-ES'!$A$1:$DZ$10000,AS$1,FALSE),$K49*$P49*VLOOKUP($S49,[2]PERCENTUALI!$A$1:$AZ$1000,AS$2,FALSE)),"")</f>
        <v>325</v>
      </c>
      <c r="AT49" s="367">
        <f>IF($Q49&lt;&gt;"",IF($S49="",$K49*VLOOKUP($I49,'[2]LISTINO IT-EN-FR-ES'!$A$1:$DZ$10000,AT$1,FALSE),$K49*$P49*VLOOKUP($S49,[2]PERCENTUALI!$A$1:$AZ$1000,AT$2,FALSE)/(AT$4)),"")</f>
        <v>10</v>
      </c>
      <c r="AU49" s="366">
        <f>IF($Q49&lt;&gt;"",IF($S49="",$K49*VLOOKUP($I49,'[2]LISTINO IT-EN-FR-ES'!$A$1:$DZ$10000,AU$1,FALSE),$K49*$P49*VLOOKUP($S49,[2]PERCENTUALI!$A$1:$AZ$1000,AU$2,FALSE)),"")</f>
        <v>0</v>
      </c>
      <c r="AV49" s="367">
        <f>IF($Q49&lt;&gt;"",IF($S49="",$K49*VLOOKUP($I49,'[2]LISTINO IT-EN-FR-ES'!$A$1:$DZ$10000,AV$1,FALSE),$K49*$P49*VLOOKUP($S49,[2]PERCENTUALI!$A$1:$AZ$1000,AV$2,FALSE)/(AV$4)),"")</f>
        <v>0</v>
      </c>
      <c r="AW49" s="366">
        <f>IF($Q49&lt;&gt;"",IF($S49="",$K49*VLOOKUP($I49,'[2]LISTINO IT-EN-FR-ES'!$A$1:$DZ$10000,AW$1,FALSE),$K49*$P49*VLOOKUP($S49,[2]PERCENTUALI!$A$1:$AZ$1000,AW$2,FALSE)),"")</f>
        <v>0</v>
      </c>
      <c r="AX49" s="367">
        <f>IF($Q49&lt;&gt;"",IF($S49="",$K49*VLOOKUP($I49,'[2]LISTINO IT-EN-FR-ES'!$A$1:$DZ$10000,AX$1,FALSE),$K49*$P49*VLOOKUP($S49,[2]PERCENTUALI!$A$1:$AZ$1000,AX$2,FALSE)/(AX$4)),"")</f>
        <v>0</v>
      </c>
      <c r="AY49" s="366">
        <f>IF($Q49&lt;&gt;"",IF($S49="",$K49*VLOOKUP($I49,'[2]LISTINO IT-EN-FR-ES'!$A$1:$DZ$10000,AY$1,FALSE),$K49*$P49*VLOOKUP($S49,[2]PERCENTUALI!$A$1:$AZ$1000,AY$2,FALSE)),"")</f>
        <v>0</v>
      </c>
      <c r="AZ49" s="367">
        <f>IF($Q49&lt;&gt;"",IF($S49="",$K49*VLOOKUP($I49,'[2]LISTINO IT-EN-FR-ES'!$A$1:$DZ$10000,AZ$1,FALSE),$K49*$P49*VLOOKUP($S49,[2]PERCENTUALI!$A$1:$AZ$1000,AZ$2,FALSE)/(AZ$4)),"")</f>
        <v>0</v>
      </c>
      <c r="BA49" s="366">
        <f>IF($Q49&lt;&gt;"",IF($S49="",$K49*VLOOKUP($I49,'[2]LISTINO IT-EN-FR-ES'!$A$1:$DZ$10000,BA$1,FALSE),$K49*$P49*VLOOKUP($S49,[2]PERCENTUALI!$A$1:$AZ$1000,BA$2,FALSE)),"")</f>
        <v>185</v>
      </c>
      <c r="BB49" s="367">
        <f>IF($Q49&lt;&gt;"",IF($S49="",$K49*VLOOKUP($I49,'[2]LISTINO IT-EN-FR-ES'!$A$1:$DZ$10000,BB$1,FALSE),$K49*$P49*VLOOKUP($S49,[2]PERCENTUALI!$A$1:$AZ$1000,BB$2,FALSE)/(BB$4)),"")</f>
        <v>5</v>
      </c>
      <c r="BC49" s="366">
        <f>IF($Q49&lt;&gt;"",IF($S49="",$K49*VLOOKUP($I49,'[2]LISTINO IT-EN-FR-ES'!$A$1:$DZ$10000,BC$1,FALSE),$K49*$P49*VLOOKUP($S49,[2]PERCENTUALI!$A$1:$AZ$1000,BC$2,FALSE)),"")</f>
        <v>0</v>
      </c>
      <c r="BD49" s="367">
        <f>IF($Q49&lt;&gt;"",IF($S49="",$K49*VLOOKUP($I49,'[2]LISTINO IT-EN-FR-ES'!$A$1:$DZ$10000,BD$1,FALSE),$K49*$P49*VLOOKUP($S49,[2]PERCENTUALI!$A$1:$AZ$1000,BD$2,FALSE)/(BD$4)),"")</f>
        <v>0</v>
      </c>
      <c r="BE49" s="366">
        <f>IF($Q49&lt;&gt;"",IF($S49="",$K49*VLOOKUP($I49,'[2]LISTINO IT-EN-FR-ES'!$A$1:$DZ$10000,BE$1,FALSE),$K49*$P49*VLOOKUP($S49,[2]PERCENTUALI!$A$1:$AZ$1000,BE$2,FALSE)),"")</f>
        <v>0</v>
      </c>
      <c r="BF49" s="367">
        <f>IF($Q49&lt;&gt;"",IF($S49="",$K49*VLOOKUP($I49,'[2]LISTINO IT-EN-FR-ES'!$A$1:$DZ$10000,BF$1,FALSE),$K49*$P49*VLOOKUP($S49,[2]PERCENTUALI!$A$1:$AZ$1000,BF$2,FALSE)/(BF$4)),"")</f>
        <v>0</v>
      </c>
      <c r="BG49" s="366">
        <f>IF($Q49&lt;&gt;"",IF($S49="",$K49*VLOOKUP($I49,'[2]LISTINO IT-EN-FR-ES'!$A$1:$DZ$10000,BG$1,FALSE),$K49*$P49*VLOOKUP($S49,[2]PERCENTUALI!$A$1:$AZ$1000,BG$2,FALSE)),"")</f>
        <v>0</v>
      </c>
      <c r="BH49" s="366">
        <f>IF($Q49&lt;&gt;"",IF($S49="",$K49*VLOOKUP($I49,'[2]LISTINO IT-EN-FR-ES'!$A$1:$DZ$10000,BH$1,FALSE),$K49*$P49*VLOOKUP($S49,[2]PERCENTUALI!$A$1:$AZ$1000,BH$2,FALSE)),"")</f>
        <v>0</v>
      </c>
      <c r="BI49" s="367">
        <f>IF($Q49&lt;&gt;"",IF($S49="",$K49*VLOOKUP($I49,'[2]LISTINO IT-EN-FR-ES'!$A$1:$DZ$10000,BI$1,FALSE),$K49*$P49*VLOOKUP($S49,[2]PERCENTUALI!$A$1:$AZ$1000,BI$2,FALSE)/(BI$4)),"")</f>
        <v>0</v>
      </c>
      <c r="BJ49" s="366">
        <f>IF($Q49&lt;&gt;"",IF($S49="",$K49*VLOOKUP($I49,'[2]LISTINO IT-EN-FR-ES'!$A$1:$DZ$10000,BJ$1,FALSE),$K49*$P49*VLOOKUP($S49,[2]PERCENTUALI!$A$1:$AZ$1000,BJ$2,FALSE)),"")</f>
        <v>0</v>
      </c>
      <c r="BK49" s="366">
        <f>IF($Q49&lt;&gt;"",IF($S49="",$K49*VLOOKUP($I49,'[2]LISTINO IT-EN-FR-ES'!$A$1:$DZ$10000,BK$1,FALSE),$K49*$P49*VLOOKUP($S49,[2]PERCENTUALI!$A$1:$AZ$1000,BK$2,FALSE)),"")</f>
        <v>0</v>
      </c>
      <c r="BL49" s="366">
        <f>IF($Q49&lt;&gt;"",IF($S49="",$K49*VLOOKUP($I49,'[2]LISTINO IT-EN-FR-ES'!$A$1:$DZ$10000,BL$1,FALSE),$K49*$P49*VLOOKUP($S49,[2]PERCENTUALI!$A$1:$AZ$1000,BL$2,FALSE)),"")</f>
        <v>0</v>
      </c>
      <c r="BM49" s="366">
        <f>IF($Q49&lt;&gt;"",IF($S49="",$K49*VLOOKUP($I49,'[2]LISTINO IT-EN-FR-ES'!$A$1:$DZ$10000,BM$1,FALSE),$K49*$P49*VLOOKUP($S49,[2]PERCENTUALI!$A$1:$AZ$1000,BM$2,FALSE)),"")</f>
        <v>0</v>
      </c>
      <c r="BN49" s="367">
        <f>IF($Q49&lt;&gt;"",IF($S49="",$K49*VLOOKUP($I49,'[2]LISTINO IT-EN-FR-ES'!$A$1:$DZ$10000,BN$1,FALSE),$K49*$P49*VLOOKUP($S49,[2]PERCENTUALI!$A$1:$AZ$1000,BN$2,FALSE)/(BN$4)),"")</f>
        <v>0</v>
      </c>
      <c r="BO49" s="366">
        <f>IF($Q49&lt;&gt;"",IF($S49="",$K49*VLOOKUP($I49,'[2]LISTINO IT-EN-FR-ES'!$A$1:$DZ$10000,BO$1,FALSE),$K49*$P49*VLOOKUP($S49,[2]PERCENTUALI!$A$1:$AZ$1000,BO$2,FALSE)),"")</f>
        <v>0</v>
      </c>
      <c r="BP49" s="367">
        <f>IF($Q49&lt;&gt;"",IF($S49="",$K49*VLOOKUP($I49,'[2]LISTINO IT-EN-FR-ES'!$A$1:$DZ$10000,BP$1,FALSE),$K49*$P49*VLOOKUP($S49,[2]PERCENTUALI!$A$1:$AZ$1000,BP$2,FALSE)/(BP$4)),"")</f>
        <v>0</v>
      </c>
      <c r="BQ49" s="366">
        <f>IF($Q49&lt;&gt;"",IF($S49="",$K49*VLOOKUP($I49,'[2]LISTINO IT-EN-FR-ES'!$A$1:$DZ$10000,BQ$1,FALSE),$K49*$P49*VLOOKUP($S49,[2]PERCENTUALI!$A$1:$AZ$1000,BQ$2,FALSE)),"")</f>
        <v>0</v>
      </c>
      <c r="BR49" s="367">
        <f>IF($Q49&lt;&gt;"",IF($S49="",$K49*VLOOKUP($I49,'[2]LISTINO IT-EN-FR-ES'!$A$1:$DZ$10000,BR$1,FALSE),$K49*$P49*VLOOKUP($S49,[2]PERCENTUALI!$A$1:$AZ$1000,BR$2,FALSE)/(BR$4)),"")</f>
        <v>0</v>
      </c>
      <c r="BS49" s="366">
        <f>IF($Q49&lt;&gt;"",IF($S49="",$K49*VLOOKUP($I49,'[2]LISTINO IT-EN-FR-ES'!$A$1:$DZ$10000,BS$1,FALSE),$K49*$P49*VLOOKUP($S49,[2]PERCENTUALI!$A$1:$AZ$1000,BS$2,FALSE)),"")</f>
        <v>0</v>
      </c>
      <c r="BT49" s="367">
        <f>IF($Q49&lt;&gt;"",IF($S49="",$K49*VLOOKUP($I49,'[2]LISTINO IT-EN-FR-ES'!$A$1:$DZ$10000,BT$1,FALSE),$K49*$P49*VLOOKUP($S49,[2]PERCENTUALI!$A$1:$AZ$1000,BT$2,FALSE)/(BT$4)),"")</f>
        <v>0</v>
      </c>
      <c r="BU49" s="366">
        <f>IF($Q49&lt;&gt;"",IF($S49="",$K49*VLOOKUP($I49,'[2]LISTINO IT-EN-FR-ES'!$A$1:$DZ$10000,BU$1,FALSE),$K49*$P49*VLOOKUP($S49,[2]PERCENTUALI!$A$1:$AZ$1000,BU$2,FALSE)),"")</f>
        <v>0</v>
      </c>
      <c r="BV49" s="367">
        <f>IF($Q49&lt;&gt;"",IF($S49="",$K49*VLOOKUP($I49,'[2]LISTINO IT-EN-FR-ES'!$A$1:$DZ$10000,BV$1,FALSE),$K49*$P49*VLOOKUP($S49,[2]PERCENTUALI!$A$1:$AZ$1000,BV$2,FALSE)/(BV$4)),"")</f>
        <v>0</v>
      </c>
      <c r="BW49" s="366">
        <f>IF($Q49&lt;&gt;"",IF($S49="",$K49*VLOOKUP($I49,'[2]LISTINO IT-EN-FR-ES'!$A$1:$DZ$10000,BW$1,FALSE),$K49*$P49*VLOOKUP($S49,[2]PERCENTUALI!$A$1:$AZ$1000,BW$2,FALSE)),"")</f>
        <v>0</v>
      </c>
      <c r="BX49" s="366">
        <f>IF($Q49&lt;&gt;"",IF($S49="",$K49*VLOOKUP($I49,'[2]LISTINO IT-EN-FR-ES'!$A$1:$DZ$10000,BX$1,FALSE),$K49*$P49*VLOOKUP($S49,[2]PERCENTUALI!$A$1:$AZ$1000,BX$2,FALSE)),"")</f>
        <v>0</v>
      </c>
      <c r="BY49" s="366">
        <f>IF($Q49&lt;&gt;"",IF($S49="",$K49*VLOOKUP($I49,'[2]LISTINO IT-EN-FR-ES'!$A$1:$DZ$10000,BY$1,FALSE),$K49*$P49*VLOOKUP($S49,[2]PERCENTUALI!$A$1:$AZ$1000,BY$2,FALSE)),"")</f>
        <v>0</v>
      </c>
      <c r="BZ49" s="366">
        <f>IF($Q49&lt;&gt;"",IF($S49="",$K49*VLOOKUP($I49,'[2]LISTINO IT-EN-FR-ES'!$A$1:$DZ$10000,BZ$1,FALSE),$K49*$P49*VLOOKUP($S49,[2]PERCENTUALI!$A$1:$AZ$1000,BZ$2,FALSE)),"")</f>
        <v>0</v>
      </c>
      <c r="CA49" s="366">
        <f>IF($Q49&lt;&gt;"",IF($S49="",$K49*VLOOKUP($I49,'[2]LISTINO IT-EN-FR-ES'!$A$1:$DZ$10000,CA$1,FALSE),$K49*$P49*VLOOKUP($S49,[2]PERCENTUALI!$A$1:$AZ$1000,CA$2,FALSE)),"")</f>
        <v>0</v>
      </c>
      <c r="CB49" s="366">
        <f>IF($Q49&lt;&gt;"",IF($S49="",$K49*VLOOKUP($I49,'[2]LISTINO IT-EN-FR-ES'!$A$1:$DZ$10000,CB$1,FALSE),$K49*$P49*VLOOKUP($S49,[2]PERCENTUALI!$A$1:$AZ$1000,CB$2,FALSE)),"")</f>
        <v>0</v>
      </c>
      <c r="CC49" s="366">
        <f>IF($Q49&lt;&gt;"",IF($S49="",$K49*VLOOKUP($I49,'[2]LISTINO IT-EN-FR-ES'!$A$1:$DZ$10000,CC$1,FALSE),$K49*$P49*VLOOKUP($S49,[2]PERCENTUALI!$A$1:$AZ$1000,CC$2,FALSE)),"")</f>
        <v>0</v>
      </c>
    </row>
    <row r="50" spans="1:81" s="285" customFormat="1" ht="15.75" hidden="1" customHeight="1" outlineLevel="1" x14ac:dyDescent="0.2">
      <c r="A50" s="445" t="s">
        <v>7</v>
      </c>
      <c r="B50" s="446">
        <v>5</v>
      </c>
      <c r="C50" s="446">
        <v>6000</v>
      </c>
      <c r="D50" s="446">
        <v>71</v>
      </c>
      <c r="E50" s="445"/>
      <c r="F50" s="445"/>
      <c r="G50" s="447">
        <v>70</v>
      </c>
      <c r="H50" s="445" t="s">
        <v>343</v>
      </c>
      <c r="I50" s="445" t="s">
        <v>343</v>
      </c>
      <c r="J50" s="448" t="s">
        <v>344</v>
      </c>
      <c r="K50" s="383">
        <v>1</v>
      </c>
      <c r="L50" s="392"/>
      <c r="M50" s="385">
        <v>14991</v>
      </c>
      <c r="N50" s="386">
        <v>14991</v>
      </c>
      <c r="P50" s="402">
        <v>7046</v>
      </c>
      <c r="Q50" s="285">
        <v>7046</v>
      </c>
      <c r="R50" s="280"/>
      <c r="S50" s="280"/>
      <c r="T50" s="449"/>
      <c r="U50" s="366">
        <f t="shared" si="9"/>
        <v>7045.5256829120008</v>
      </c>
      <c r="V50" s="366">
        <f>IF($Q50&lt;&gt;"",IF($S50="",$K50*VLOOKUP($I50,'[2]LISTINO IT-EN-FR-ES'!$A$1:$DZ$10000,V$1,FALSE),$K50*$P50*VLOOKUP($S50,[2]PERCENTUALI!$A$1:$AZ$1000,V$2,FALSE)),"")</f>
        <v>6113.1506829120008</v>
      </c>
      <c r="W50" s="366">
        <f>IF($Q50&lt;&gt;"",IF($S50="",$K50*VLOOKUP($I50,'[2]LISTINO IT-EN-FR-ES'!$A$1:$DZ$10000,W$1,FALSE),$K50*$P50*VLOOKUP($S50,[2]PERCENTUALI!$A$1:$AZ$1000,W$2,FALSE)),"")</f>
        <v>72</v>
      </c>
      <c r="X50" s="367">
        <f>IF($Q50&lt;&gt;"",IF($S50="",$K50*VLOOKUP($I50,'[2]LISTINO IT-EN-FR-ES'!$A$1:$DZ$10000,X$1,FALSE),$K50*$P50*VLOOKUP($S50,[2]PERCENTUALI!$A$1:$AZ$1000,X$2,FALSE)/(X$4)),"")</f>
        <v>2</v>
      </c>
      <c r="Y50" s="366">
        <f>IF($Q50&lt;&gt;"",IF($S50="",$K50*VLOOKUP($I50,'[2]LISTINO IT-EN-FR-ES'!$A$1:$DZ$10000,Y$1,FALSE),$K50*$P50*VLOOKUP($S50,[2]PERCENTUALI!$A$1:$AZ$1000,Y$2,FALSE)),"")</f>
        <v>0</v>
      </c>
      <c r="Z50" s="367">
        <f>IF($Q50&lt;&gt;"",IF($S50="",$K50*VLOOKUP($I50,'[2]LISTINO IT-EN-FR-ES'!$A$1:$DZ$10000,Z$1,FALSE),$K50*$P50*VLOOKUP($S50,[2]PERCENTUALI!$A$1:$AZ$1000,Z$2,FALSE)/(Z$4)),"")</f>
        <v>0</v>
      </c>
      <c r="AA50" s="366">
        <f>IF($Q50&lt;&gt;"",IF($S50="",$K50*VLOOKUP($I50,'[2]LISTINO IT-EN-FR-ES'!$A$1:$DZ$10000,AA$1,FALSE),$K50*$P50*VLOOKUP($S50,[2]PERCENTUALI!$A$1:$AZ$1000,AA$2,FALSE)),"")</f>
        <v>0</v>
      </c>
      <c r="AB50" s="367">
        <f>IF($Q50&lt;&gt;"",IF($S50="",$K50*VLOOKUP($I50,'[2]LISTINO IT-EN-FR-ES'!$A$1:$DZ$10000,AB$1,FALSE),$K50*$P50*VLOOKUP($S50,[2]PERCENTUALI!$A$1:$AZ$1000,AB$2,FALSE)/(AB$4)),"")</f>
        <v>0</v>
      </c>
      <c r="AC50" s="366">
        <f>IF($Q50&lt;&gt;"",IF($S50="",$K50*VLOOKUP($I50,'[2]LISTINO IT-EN-FR-ES'!$A$1:$DZ$10000,AC$1,FALSE),$K50*$P50*VLOOKUP($S50,[2]PERCENTUALI!$A$1:$AZ$1000,AC$2,FALSE)),"")</f>
        <v>0</v>
      </c>
      <c r="AD50" s="367">
        <f>IF($Q50&lt;&gt;"",IF($S50="",$K50*VLOOKUP($I50,'[2]LISTINO IT-EN-FR-ES'!$A$1:$DZ$10000,AD$1,FALSE),$K50*$P50*VLOOKUP($S50,[2]PERCENTUALI!$A$1:$AZ$1000,AD$2,FALSE)/(AD$4)),"")</f>
        <v>0</v>
      </c>
      <c r="AE50" s="366">
        <f>IF($Q50&lt;&gt;"",IF($S50="",$K50*VLOOKUP($I50,'[2]LISTINO IT-EN-FR-ES'!$A$1:$DZ$10000,AE$1,FALSE),$K50*$P50*VLOOKUP($S50,[2]PERCENTUALI!$A$1:$AZ$1000,AE$2,FALSE)),"")</f>
        <v>36</v>
      </c>
      <c r="AF50" s="367">
        <f>IF($Q50&lt;&gt;"",IF($S50="",$K50*VLOOKUP($I50,'[2]LISTINO IT-EN-FR-ES'!$A$1:$DZ$10000,AF$1,FALSE),$K50*$P50*VLOOKUP($S50,[2]PERCENTUALI!$A$1:$AZ$1000,AF$2,FALSE)/(AF$4)),"")</f>
        <v>1</v>
      </c>
      <c r="AG50" s="366">
        <f>IF($Q50&lt;&gt;"",IF($S50="",$K50*VLOOKUP($I50,'[2]LISTINO IT-EN-FR-ES'!$A$1:$DZ$10000,AG$1,FALSE),$K50*$P50*VLOOKUP($S50,[2]PERCENTUALI!$A$1:$AZ$1000,AG$2,FALSE)),"")</f>
        <v>0</v>
      </c>
      <c r="AH50" s="367">
        <f>IF($Q50&lt;&gt;"",IF($S50="",$K50*VLOOKUP($I50,'[2]LISTINO IT-EN-FR-ES'!$A$1:$DZ$10000,AH$1,FALSE),$K50*$P50*VLOOKUP($S50,[2]PERCENTUALI!$A$1:$AZ$1000,AH$2,FALSE)/(AH$4)),"")</f>
        <v>0</v>
      </c>
      <c r="AI50" s="366">
        <f>IF($Q50&lt;&gt;"",IF($S50="",$K50*VLOOKUP($I50,'[2]LISTINO IT-EN-FR-ES'!$A$1:$DZ$10000,AI$1,FALSE),$K50*$P50*VLOOKUP($S50,[2]PERCENTUALI!$A$1:$AZ$1000,AI$2,FALSE)),"")</f>
        <v>0</v>
      </c>
      <c r="AJ50" s="367">
        <f>IF($Q50&lt;&gt;"",IF($S50="",$K50*VLOOKUP($I50,'[2]LISTINO IT-EN-FR-ES'!$A$1:$DZ$10000,AJ$1,FALSE),$K50*$P50*VLOOKUP($S50,[2]PERCENTUALI!$A$1:$AZ$1000,AJ$2,FALSE)/(AJ$4)),"")</f>
        <v>0</v>
      </c>
      <c r="AK50" s="366">
        <f>IF($Q50&lt;&gt;"",IF($S50="",$K50*VLOOKUP($I50,'[2]LISTINO IT-EN-FR-ES'!$A$1:$DZ$10000,AK$1,FALSE),$K50*$P50*VLOOKUP($S50,[2]PERCENTUALI!$A$1:$AZ$1000,AK$2,FALSE)),"")</f>
        <v>76</v>
      </c>
      <c r="AL50" s="367">
        <f>IF($Q50&lt;&gt;"",IF($S50="",$K50*VLOOKUP($I50,'[2]LISTINO IT-EN-FR-ES'!$A$1:$DZ$10000,AL$1,FALSE),$K50*$P50*VLOOKUP($S50,[2]PERCENTUALI!$A$1:$AZ$1000,AL$2,FALSE)/(AL$4)),"")</f>
        <v>2</v>
      </c>
      <c r="AM50" s="366">
        <f>IF($Q50&lt;&gt;"",IF($S50="",$K50*VLOOKUP($I50,'[2]LISTINO IT-EN-FR-ES'!$A$1:$DZ$10000,AM$1,FALSE),$K50*$P50*VLOOKUP($S50,[2]PERCENTUALI!$A$1:$AZ$1000,AM$2,FALSE)),"")</f>
        <v>0</v>
      </c>
      <c r="AN50" s="367">
        <f>IF($Q50&lt;&gt;"",IF($S50="",$K50*VLOOKUP($I50,'[2]LISTINO IT-EN-FR-ES'!$A$1:$DZ$10000,AN$1,FALSE),$K50*$P50*VLOOKUP($S50,[2]PERCENTUALI!$A$1:$AZ$1000,AN$2,FALSE)/(AN$4)),"")</f>
        <v>0</v>
      </c>
      <c r="AO50" s="366">
        <f>IF($Q50&lt;&gt;"",IF($S50="",$K50*VLOOKUP($I50,'[2]LISTINO IT-EN-FR-ES'!$A$1:$DZ$10000,AO$1,FALSE),$K50*$P50*VLOOKUP($S50,[2]PERCENTUALI!$A$1:$AZ$1000,AO$2,FALSE)),"")</f>
        <v>65</v>
      </c>
      <c r="AP50" s="367">
        <f>IF($Q50&lt;&gt;"",IF($S50="",$K50*VLOOKUP($I50,'[2]LISTINO IT-EN-FR-ES'!$A$1:$DZ$10000,AP$1,FALSE),$K50*$P50*VLOOKUP($S50,[2]PERCENTUALI!$A$1:$AZ$1000,AP$2,FALSE)/(AP$4)),"")</f>
        <v>2</v>
      </c>
      <c r="AQ50" s="366">
        <f>IF($Q50&lt;&gt;"",IF($S50="",$K50*VLOOKUP($I50,'[2]LISTINO IT-EN-FR-ES'!$A$1:$DZ$10000,AQ$1,FALSE),$K50*$P50*VLOOKUP($S50,[2]PERCENTUALI!$A$1:$AZ$1000,AQ$2,FALSE)),"")</f>
        <v>0</v>
      </c>
      <c r="AR50" s="367">
        <f>IF($Q50&lt;&gt;"",IF($S50="",$K50*VLOOKUP($I50,'[2]LISTINO IT-EN-FR-ES'!$A$1:$DZ$10000,AR$1,FALSE),$K50*$P50*VLOOKUP($S50,[2]PERCENTUALI!$A$1:$AZ$1000,AR$2,FALSE)/(AR$4)),"")</f>
        <v>0</v>
      </c>
      <c r="AS50" s="366">
        <f>IF($Q50&lt;&gt;"",IF($S50="",$K50*VLOOKUP($I50,'[2]LISTINO IT-EN-FR-ES'!$A$1:$DZ$10000,AS$1,FALSE),$K50*$P50*VLOOKUP($S50,[2]PERCENTUALI!$A$1:$AZ$1000,AS$2,FALSE)),"")</f>
        <v>609.375</v>
      </c>
      <c r="AT50" s="367">
        <f>IF($Q50&lt;&gt;"",IF($S50="",$K50*VLOOKUP($I50,'[2]LISTINO IT-EN-FR-ES'!$A$1:$DZ$10000,AT$1,FALSE),$K50*$P50*VLOOKUP($S50,[2]PERCENTUALI!$A$1:$AZ$1000,AT$2,FALSE)/(AT$4)),"")</f>
        <v>18.75</v>
      </c>
      <c r="AU50" s="366">
        <f>IF($Q50&lt;&gt;"",IF($S50="",$K50*VLOOKUP($I50,'[2]LISTINO IT-EN-FR-ES'!$A$1:$DZ$10000,AU$1,FALSE),$K50*$P50*VLOOKUP($S50,[2]PERCENTUALI!$A$1:$AZ$1000,AU$2,FALSE)),"")</f>
        <v>0</v>
      </c>
      <c r="AV50" s="367">
        <f>IF($Q50&lt;&gt;"",IF($S50="",$K50*VLOOKUP($I50,'[2]LISTINO IT-EN-FR-ES'!$A$1:$DZ$10000,AV$1,FALSE),$K50*$P50*VLOOKUP($S50,[2]PERCENTUALI!$A$1:$AZ$1000,AV$2,FALSE)/(AV$4)),"")</f>
        <v>0</v>
      </c>
      <c r="AW50" s="366">
        <f>IF($Q50&lt;&gt;"",IF($S50="",$K50*VLOOKUP($I50,'[2]LISTINO IT-EN-FR-ES'!$A$1:$DZ$10000,AW$1,FALSE),$K50*$P50*VLOOKUP($S50,[2]PERCENTUALI!$A$1:$AZ$1000,AW$2,FALSE)),"")</f>
        <v>0</v>
      </c>
      <c r="AX50" s="367">
        <f>IF($Q50&lt;&gt;"",IF($S50="",$K50*VLOOKUP($I50,'[2]LISTINO IT-EN-FR-ES'!$A$1:$DZ$10000,AX$1,FALSE),$K50*$P50*VLOOKUP($S50,[2]PERCENTUALI!$A$1:$AZ$1000,AX$2,FALSE)/(AX$4)),"")</f>
        <v>0</v>
      </c>
      <c r="AY50" s="366">
        <f>IF($Q50&lt;&gt;"",IF($S50="",$K50*VLOOKUP($I50,'[2]LISTINO IT-EN-FR-ES'!$A$1:$DZ$10000,AY$1,FALSE),$K50*$P50*VLOOKUP($S50,[2]PERCENTUALI!$A$1:$AZ$1000,AY$2,FALSE)),"")</f>
        <v>0</v>
      </c>
      <c r="AZ50" s="367">
        <f>IF($Q50&lt;&gt;"",IF($S50="",$K50*VLOOKUP($I50,'[2]LISTINO IT-EN-FR-ES'!$A$1:$DZ$10000,AZ$1,FALSE),$K50*$P50*VLOOKUP($S50,[2]PERCENTUALI!$A$1:$AZ$1000,AZ$2,FALSE)/(AZ$4)),"")</f>
        <v>0</v>
      </c>
      <c r="BA50" s="366">
        <f>IF($Q50&lt;&gt;"",IF($S50="",$K50*VLOOKUP($I50,'[2]LISTINO IT-EN-FR-ES'!$A$1:$DZ$10000,BA$1,FALSE),$K50*$P50*VLOOKUP($S50,[2]PERCENTUALI!$A$1:$AZ$1000,BA$2,FALSE)),"")</f>
        <v>74</v>
      </c>
      <c r="BB50" s="367">
        <f>IF($Q50&lt;&gt;"",IF($S50="",$K50*VLOOKUP($I50,'[2]LISTINO IT-EN-FR-ES'!$A$1:$DZ$10000,BB$1,FALSE),$K50*$P50*VLOOKUP($S50,[2]PERCENTUALI!$A$1:$AZ$1000,BB$2,FALSE)/(BB$4)),"")</f>
        <v>2</v>
      </c>
      <c r="BC50" s="366">
        <f>IF($Q50&lt;&gt;"",IF($S50="",$K50*VLOOKUP($I50,'[2]LISTINO IT-EN-FR-ES'!$A$1:$DZ$10000,BC$1,FALSE),$K50*$P50*VLOOKUP($S50,[2]PERCENTUALI!$A$1:$AZ$1000,BC$2,FALSE)),"")</f>
        <v>0</v>
      </c>
      <c r="BD50" s="367">
        <f>IF($Q50&lt;&gt;"",IF($S50="",$K50*VLOOKUP($I50,'[2]LISTINO IT-EN-FR-ES'!$A$1:$DZ$10000,BD$1,FALSE),$K50*$P50*VLOOKUP($S50,[2]PERCENTUALI!$A$1:$AZ$1000,BD$2,FALSE)/(BD$4)),"")</f>
        <v>0</v>
      </c>
      <c r="BE50" s="366">
        <f>IF($Q50&lt;&gt;"",IF($S50="",$K50*VLOOKUP($I50,'[2]LISTINO IT-EN-FR-ES'!$A$1:$DZ$10000,BE$1,FALSE),$K50*$P50*VLOOKUP($S50,[2]PERCENTUALI!$A$1:$AZ$1000,BE$2,FALSE)),"")</f>
        <v>0</v>
      </c>
      <c r="BF50" s="367">
        <f>IF($Q50&lt;&gt;"",IF($S50="",$K50*VLOOKUP($I50,'[2]LISTINO IT-EN-FR-ES'!$A$1:$DZ$10000,BF$1,FALSE),$K50*$P50*VLOOKUP($S50,[2]PERCENTUALI!$A$1:$AZ$1000,BF$2,FALSE)/(BF$4)),"")</f>
        <v>0</v>
      </c>
      <c r="BG50" s="366">
        <f>IF($Q50&lt;&gt;"",IF($S50="",$K50*VLOOKUP($I50,'[2]LISTINO IT-EN-FR-ES'!$A$1:$DZ$10000,BG$1,FALSE),$K50*$P50*VLOOKUP($S50,[2]PERCENTUALI!$A$1:$AZ$1000,BG$2,FALSE)),"")</f>
        <v>0</v>
      </c>
      <c r="BH50" s="366">
        <f>IF($Q50&lt;&gt;"",IF($S50="",$K50*VLOOKUP($I50,'[2]LISTINO IT-EN-FR-ES'!$A$1:$DZ$10000,BH$1,FALSE),$K50*$P50*VLOOKUP($S50,[2]PERCENTUALI!$A$1:$AZ$1000,BH$2,FALSE)),"")</f>
        <v>0</v>
      </c>
      <c r="BI50" s="367">
        <f>IF($Q50&lt;&gt;"",IF($S50="",$K50*VLOOKUP($I50,'[2]LISTINO IT-EN-FR-ES'!$A$1:$DZ$10000,BI$1,FALSE),$K50*$P50*VLOOKUP($S50,[2]PERCENTUALI!$A$1:$AZ$1000,BI$2,FALSE)/(BI$4)),"")</f>
        <v>0</v>
      </c>
      <c r="BJ50" s="366">
        <f>IF($Q50&lt;&gt;"",IF($S50="",$K50*VLOOKUP($I50,'[2]LISTINO IT-EN-FR-ES'!$A$1:$DZ$10000,BJ$1,FALSE),$K50*$P50*VLOOKUP($S50,[2]PERCENTUALI!$A$1:$AZ$1000,BJ$2,FALSE)),"")</f>
        <v>0</v>
      </c>
      <c r="BK50" s="366">
        <f>IF($Q50&lt;&gt;"",IF($S50="",$K50*VLOOKUP($I50,'[2]LISTINO IT-EN-FR-ES'!$A$1:$DZ$10000,BK$1,FALSE),$K50*$P50*VLOOKUP($S50,[2]PERCENTUALI!$A$1:$AZ$1000,BK$2,FALSE)),"")</f>
        <v>0</v>
      </c>
      <c r="BL50" s="366">
        <f>IF($Q50&lt;&gt;"",IF($S50="",$K50*VLOOKUP($I50,'[2]LISTINO IT-EN-FR-ES'!$A$1:$DZ$10000,BL$1,FALSE),$K50*$P50*VLOOKUP($S50,[2]PERCENTUALI!$A$1:$AZ$1000,BL$2,FALSE)),"")</f>
        <v>0</v>
      </c>
      <c r="BM50" s="366">
        <f>IF($Q50&lt;&gt;"",IF($S50="",$K50*VLOOKUP($I50,'[2]LISTINO IT-EN-FR-ES'!$A$1:$DZ$10000,BM$1,FALSE),$K50*$P50*VLOOKUP($S50,[2]PERCENTUALI!$A$1:$AZ$1000,BM$2,FALSE)),"")</f>
        <v>0</v>
      </c>
      <c r="BN50" s="367">
        <f>IF($Q50&lt;&gt;"",IF($S50="",$K50*VLOOKUP($I50,'[2]LISTINO IT-EN-FR-ES'!$A$1:$DZ$10000,BN$1,FALSE),$K50*$P50*VLOOKUP($S50,[2]PERCENTUALI!$A$1:$AZ$1000,BN$2,FALSE)/(BN$4)),"")</f>
        <v>0</v>
      </c>
      <c r="BO50" s="366">
        <f>IF($Q50&lt;&gt;"",IF($S50="",$K50*VLOOKUP($I50,'[2]LISTINO IT-EN-FR-ES'!$A$1:$DZ$10000,BO$1,FALSE),$K50*$P50*VLOOKUP($S50,[2]PERCENTUALI!$A$1:$AZ$1000,BO$2,FALSE)),"")</f>
        <v>0</v>
      </c>
      <c r="BP50" s="367">
        <f>IF($Q50&lt;&gt;"",IF($S50="",$K50*VLOOKUP($I50,'[2]LISTINO IT-EN-FR-ES'!$A$1:$DZ$10000,BP$1,FALSE),$K50*$P50*VLOOKUP($S50,[2]PERCENTUALI!$A$1:$AZ$1000,BP$2,FALSE)/(BP$4)),"")</f>
        <v>0</v>
      </c>
      <c r="BQ50" s="366">
        <f>IF($Q50&lt;&gt;"",IF($S50="",$K50*VLOOKUP($I50,'[2]LISTINO IT-EN-FR-ES'!$A$1:$DZ$10000,BQ$1,FALSE),$K50*$P50*VLOOKUP($S50,[2]PERCENTUALI!$A$1:$AZ$1000,BQ$2,FALSE)),"")</f>
        <v>0</v>
      </c>
      <c r="BR50" s="367">
        <f>IF($Q50&lt;&gt;"",IF($S50="",$K50*VLOOKUP($I50,'[2]LISTINO IT-EN-FR-ES'!$A$1:$DZ$10000,BR$1,FALSE),$K50*$P50*VLOOKUP($S50,[2]PERCENTUALI!$A$1:$AZ$1000,BR$2,FALSE)/(BR$4)),"")</f>
        <v>0</v>
      </c>
      <c r="BS50" s="366">
        <f>IF($Q50&lt;&gt;"",IF($S50="",$K50*VLOOKUP($I50,'[2]LISTINO IT-EN-FR-ES'!$A$1:$DZ$10000,BS$1,FALSE),$K50*$P50*VLOOKUP($S50,[2]PERCENTUALI!$A$1:$AZ$1000,BS$2,FALSE)),"")</f>
        <v>0</v>
      </c>
      <c r="BT50" s="367">
        <f>IF($Q50&lt;&gt;"",IF($S50="",$K50*VLOOKUP($I50,'[2]LISTINO IT-EN-FR-ES'!$A$1:$DZ$10000,BT$1,FALSE),$K50*$P50*VLOOKUP($S50,[2]PERCENTUALI!$A$1:$AZ$1000,BT$2,FALSE)/(BT$4)),"")</f>
        <v>0</v>
      </c>
      <c r="BU50" s="366">
        <f>IF($Q50&lt;&gt;"",IF($S50="",$K50*VLOOKUP($I50,'[2]LISTINO IT-EN-FR-ES'!$A$1:$DZ$10000,BU$1,FALSE),$K50*$P50*VLOOKUP($S50,[2]PERCENTUALI!$A$1:$AZ$1000,BU$2,FALSE)),"")</f>
        <v>0</v>
      </c>
      <c r="BV50" s="367">
        <f>IF($Q50&lt;&gt;"",IF($S50="",$K50*VLOOKUP($I50,'[2]LISTINO IT-EN-FR-ES'!$A$1:$DZ$10000,BV$1,FALSE),$K50*$P50*VLOOKUP($S50,[2]PERCENTUALI!$A$1:$AZ$1000,BV$2,FALSE)/(BV$4)),"")</f>
        <v>0</v>
      </c>
      <c r="BW50" s="366">
        <f>IF($Q50&lt;&gt;"",IF($S50="",$K50*VLOOKUP($I50,'[2]LISTINO IT-EN-FR-ES'!$A$1:$DZ$10000,BW$1,FALSE),$K50*$P50*VLOOKUP($S50,[2]PERCENTUALI!$A$1:$AZ$1000,BW$2,FALSE)),"")</f>
        <v>0</v>
      </c>
      <c r="BX50" s="366">
        <f>IF($Q50&lt;&gt;"",IF($S50="",$K50*VLOOKUP($I50,'[2]LISTINO IT-EN-FR-ES'!$A$1:$DZ$10000,BX$1,FALSE),$K50*$P50*VLOOKUP($S50,[2]PERCENTUALI!$A$1:$AZ$1000,BX$2,FALSE)),"")</f>
        <v>0</v>
      </c>
      <c r="BY50" s="366">
        <f>IF($Q50&lt;&gt;"",IF($S50="",$K50*VLOOKUP($I50,'[2]LISTINO IT-EN-FR-ES'!$A$1:$DZ$10000,BY$1,FALSE),$K50*$P50*VLOOKUP($S50,[2]PERCENTUALI!$A$1:$AZ$1000,BY$2,FALSE)),"")</f>
        <v>0</v>
      </c>
      <c r="BZ50" s="366">
        <f>IF($Q50&lt;&gt;"",IF($S50="",$K50*VLOOKUP($I50,'[2]LISTINO IT-EN-FR-ES'!$A$1:$DZ$10000,BZ$1,FALSE),$K50*$P50*VLOOKUP($S50,[2]PERCENTUALI!$A$1:$AZ$1000,BZ$2,FALSE)),"")</f>
        <v>0</v>
      </c>
      <c r="CA50" s="366">
        <f>IF($Q50&lt;&gt;"",IF($S50="",$K50*VLOOKUP($I50,'[2]LISTINO IT-EN-FR-ES'!$A$1:$DZ$10000,CA$1,FALSE),$K50*$P50*VLOOKUP($S50,[2]PERCENTUALI!$A$1:$AZ$1000,CA$2,FALSE)),"")</f>
        <v>0</v>
      </c>
      <c r="CB50" s="366">
        <f>IF($Q50&lt;&gt;"",IF($S50="",$K50*VLOOKUP($I50,'[2]LISTINO IT-EN-FR-ES'!$A$1:$DZ$10000,CB$1,FALSE),$K50*$P50*VLOOKUP($S50,[2]PERCENTUALI!$A$1:$AZ$1000,CB$2,FALSE)),"")</f>
        <v>0</v>
      </c>
      <c r="CC50" s="366">
        <f>IF($Q50&lt;&gt;"",IF($S50="",$K50*VLOOKUP($I50,'[2]LISTINO IT-EN-FR-ES'!$A$1:$DZ$10000,CC$1,FALSE),$K50*$P50*VLOOKUP($S50,[2]PERCENTUALI!$A$1:$AZ$1000,CC$2,FALSE)),"")</f>
        <v>0</v>
      </c>
    </row>
    <row r="51" spans="1:81" s="285" customFormat="1" hidden="1" outlineLevel="1" x14ac:dyDescent="0.2">
      <c r="A51" s="445" t="s">
        <v>7</v>
      </c>
      <c r="B51" s="446">
        <v>5</v>
      </c>
      <c r="C51" s="446">
        <v>6000</v>
      </c>
      <c r="D51" s="446">
        <v>72</v>
      </c>
      <c r="E51" s="445"/>
      <c r="F51" s="445"/>
      <c r="G51" s="447">
        <v>75</v>
      </c>
      <c r="H51" s="445" t="s">
        <v>328</v>
      </c>
      <c r="I51" s="445" t="s">
        <v>328</v>
      </c>
      <c r="J51" s="448" t="s">
        <v>329</v>
      </c>
      <c r="K51" s="383">
        <v>1</v>
      </c>
      <c r="L51" s="392"/>
      <c r="M51" s="385">
        <v>6609</v>
      </c>
      <c r="N51" s="386">
        <v>6609</v>
      </c>
      <c r="P51" s="402">
        <v>3107</v>
      </c>
      <c r="Q51" s="285">
        <v>3107</v>
      </c>
      <c r="R51" s="280"/>
      <c r="S51" s="280"/>
      <c r="T51" s="449"/>
      <c r="U51" s="366">
        <f t="shared" si="9"/>
        <v>3107.0018050258004</v>
      </c>
      <c r="V51" s="366">
        <f>IF($Q51&lt;&gt;"",IF($S51="",$K51*VLOOKUP($I51,'[2]LISTINO IT-EN-FR-ES'!$A$1:$DZ$10000,V$1,FALSE),$K51*$P51*VLOOKUP($S51,[2]PERCENTUALI!$A$1:$AZ$1000,V$2,FALSE)),"")+1</f>
        <v>2495.0893050258005</v>
      </c>
      <c r="W51" s="366">
        <f>IF($Q51&lt;&gt;"",IF($S51="",$K51*VLOOKUP($I51,'[2]LISTINO IT-EN-FR-ES'!$A$1:$DZ$10000,W$1,FALSE),$K51*$P51*VLOOKUP($S51,[2]PERCENTUALI!$A$1:$AZ$1000,W$2,FALSE)),"")</f>
        <v>144</v>
      </c>
      <c r="X51" s="367">
        <f>IF($Q51&lt;&gt;"",IF($S51="",$K51*VLOOKUP($I51,'[2]LISTINO IT-EN-FR-ES'!$A$1:$DZ$10000,X$1,FALSE),$K51*$P51*VLOOKUP($S51,[2]PERCENTUALI!$A$1:$AZ$1000,X$2,FALSE)/(X$4)),"")</f>
        <v>4</v>
      </c>
      <c r="Y51" s="366">
        <f>IF($Q51&lt;&gt;"",IF($S51="",$K51*VLOOKUP($I51,'[2]LISTINO IT-EN-FR-ES'!$A$1:$DZ$10000,Y$1,FALSE),$K51*$P51*VLOOKUP($S51,[2]PERCENTUALI!$A$1:$AZ$1000,Y$2,FALSE)),"")</f>
        <v>0</v>
      </c>
      <c r="Z51" s="367">
        <f>IF($Q51&lt;&gt;"",IF($S51="",$K51*VLOOKUP($I51,'[2]LISTINO IT-EN-FR-ES'!$A$1:$DZ$10000,Z$1,FALSE),$K51*$P51*VLOOKUP($S51,[2]PERCENTUALI!$A$1:$AZ$1000,Z$2,FALSE)/(Z$4)),"")</f>
        <v>0</v>
      </c>
      <c r="AA51" s="366">
        <f>IF($Q51&lt;&gt;"",IF($S51="",$K51*VLOOKUP($I51,'[2]LISTINO IT-EN-FR-ES'!$A$1:$DZ$10000,AA$1,FALSE),$K51*$P51*VLOOKUP($S51,[2]PERCENTUALI!$A$1:$AZ$1000,AA$2,FALSE)),"")</f>
        <v>0</v>
      </c>
      <c r="AB51" s="367">
        <f>IF($Q51&lt;&gt;"",IF($S51="",$K51*VLOOKUP($I51,'[2]LISTINO IT-EN-FR-ES'!$A$1:$DZ$10000,AB$1,FALSE),$K51*$P51*VLOOKUP($S51,[2]PERCENTUALI!$A$1:$AZ$1000,AB$2,FALSE)/(AB$4)),"")</f>
        <v>0</v>
      </c>
      <c r="AC51" s="366">
        <f>IF($Q51&lt;&gt;"",IF($S51="",$K51*VLOOKUP($I51,'[2]LISTINO IT-EN-FR-ES'!$A$1:$DZ$10000,AC$1,FALSE),$K51*$P51*VLOOKUP($S51,[2]PERCENTUALI!$A$1:$AZ$1000,AC$2,FALSE)),"")</f>
        <v>0</v>
      </c>
      <c r="AD51" s="367">
        <f>IF($Q51&lt;&gt;"",IF($S51="",$K51*VLOOKUP($I51,'[2]LISTINO IT-EN-FR-ES'!$A$1:$DZ$10000,AD$1,FALSE),$K51*$P51*VLOOKUP($S51,[2]PERCENTUALI!$A$1:$AZ$1000,AD$2,FALSE)/(AD$4)),"")</f>
        <v>0</v>
      </c>
      <c r="AE51" s="366">
        <f>IF($Q51&lt;&gt;"",IF($S51="",$K51*VLOOKUP($I51,'[2]LISTINO IT-EN-FR-ES'!$A$1:$DZ$10000,AE$1,FALSE),$K51*$P51*VLOOKUP($S51,[2]PERCENTUALI!$A$1:$AZ$1000,AE$2,FALSE)),"")</f>
        <v>41.4</v>
      </c>
      <c r="AF51" s="367">
        <f>IF($Q51&lt;&gt;"",IF($S51="",$K51*VLOOKUP($I51,'[2]LISTINO IT-EN-FR-ES'!$A$1:$DZ$10000,AF$1,FALSE),$K51*$P51*VLOOKUP($S51,[2]PERCENTUALI!$A$1:$AZ$1000,AF$2,FALSE)/(AF$4)),"")</f>
        <v>1.1499999999999999</v>
      </c>
      <c r="AG51" s="366">
        <f>IF($Q51&lt;&gt;"",IF($S51="",$K51*VLOOKUP($I51,'[2]LISTINO IT-EN-FR-ES'!$A$1:$DZ$10000,AG$1,FALSE),$K51*$P51*VLOOKUP($S51,[2]PERCENTUALI!$A$1:$AZ$1000,AG$2,FALSE)),"")</f>
        <v>0</v>
      </c>
      <c r="AH51" s="367">
        <f>IF($Q51&lt;&gt;"",IF($S51="",$K51*VLOOKUP($I51,'[2]LISTINO IT-EN-FR-ES'!$A$1:$DZ$10000,AH$1,FALSE),$K51*$P51*VLOOKUP($S51,[2]PERCENTUALI!$A$1:$AZ$1000,AH$2,FALSE)/(AH$4)),"")</f>
        <v>0</v>
      </c>
      <c r="AI51" s="366">
        <f>IF($Q51&lt;&gt;"",IF($S51="",$K51*VLOOKUP($I51,'[2]LISTINO IT-EN-FR-ES'!$A$1:$DZ$10000,AI$1,FALSE),$K51*$P51*VLOOKUP($S51,[2]PERCENTUALI!$A$1:$AZ$1000,AI$2,FALSE)),"")</f>
        <v>0</v>
      </c>
      <c r="AJ51" s="367">
        <f>IF($Q51&lt;&gt;"",IF($S51="",$K51*VLOOKUP($I51,'[2]LISTINO IT-EN-FR-ES'!$A$1:$DZ$10000,AJ$1,FALSE),$K51*$P51*VLOOKUP($S51,[2]PERCENTUALI!$A$1:$AZ$1000,AJ$2,FALSE)/(AJ$4)),"")</f>
        <v>0</v>
      </c>
      <c r="AK51" s="366">
        <f>IF($Q51&lt;&gt;"",IF($S51="",$K51*VLOOKUP($I51,'[2]LISTINO IT-EN-FR-ES'!$A$1:$DZ$10000,AK$1,FALSE),$K51*$P51*VLOOKUP($S51,[2]PERCENTUALI!$A$1:$AZ$1000,AK$2,FALSE)),"")</f>
        <v>95</v>
      </c>
      <c r="AL51" s="367">
        <f>IF($Q51&lt;&gt;"",IF($S51="",$K51*VLOOKUP($I51,'[2]LISTINO IT-EN-FR-ES'!$A$1:$DZ$10000,AL$1,FALSE),$K51*$P51*VLOOKUP($S51,[2]PERCENTUALI!$A$1:$AZ$1000,AL$2,FALSE)/(AL$4)),"")</f>
        <v>2.5</v>
      </c>
      <c r="AM51" s="366">
        <f>IF($Q51&lt;&gt;"",IF($S51="",$K51*VLOOKUP($I51,'[2]LISTINO IT-EN-FR-ES'!$A$1:$DZ$10000,AM$1,FALSE),$K51*$P51*VLOOKUP($S51,[2]PERCENTUALI!$A$1:$AZ$1000,AM$2,FALSE)),"")</f>
        <v>0</v>
      </c>
      <c r="AN51" s="367">
        <f>IF($Q51&lt;&gt;"",IF($S51="",$K51*VLOOKUP($I51,'[2]LISTINO IT-EN-FR-ES'!$A$1:$DZ$10000,AN$1,FALSE),$K51*$P51*VLOOKUP($S51,[2]PERCENTUALI!$A$1:$AZ$1000,AN$2,FALSE)/(AN$4)),"")</f>
        <v>0</v>
      </c>
      <c r="AO51" s="366">
        <f>IF($Q51&lt;&gt;"",IF($S51="",$K51*VLOOKUP($I51,'[2]LISTINO IT-EN-FR-ES'!$A$1:$DZ$10000,AO$1,FALSE),$K51*$P51*VLOOKUP($S51,[2]PERCENTUALI!$A$1:$AZ$1000,AO$2,FALSE)),"")</f>
        <v>81.25</v>
      </c>
      <c r="AP51" s="367">
        <f>IF($Q51&lt;&gt;"",IF($S51="",$K51*VLOOKUP($I51,'[2]LISTINO IT-EN-FR-ES'!$A$1:$DZ$10000,AP$1,FALSE),$K51*$P51*VLOOKUP($S51,[2]PERCENTUALI!$A$1:$AZ$1000,AP$2,FALSE)/(AP$4)),"")</f>
        <v>2.5</v>
      </c>
      <c r="AQ51" s="366">
        <f>IF($Q51&lt;&gt;"",IF($S51="",$K51*VLOOKUP($I51,'[2]LISTINO IT-EN-FR-ES'!$A$1:$DZ$10000,AQ$1,FALSE),$K51*$P51*VLOOKUP($S51,[2]PERCENTUALI!$A$1:$AZ$1000,AQ$2,FALSE)),"")</f>
        <v>0</v>
      </c>
      <c r="AR51" s="367">
        <f>IF($Q51&lt;&gt;"",IF($S51="",$K51*VLOOKUP($I51,'[2]LISTINO IT-EN-FR-ES'!$A$1:$DZ$10000,AR$1,FALSE),$K51*$P51*VLOOKUP($S51,[2]PERCENTUALI!$A$1:$AZ$1000,AR$2,FALSE)/(AR$4)),"")</f>
        <v>0</v>
      </c>
      <c r="AS51" s="366">
        <f>IF($Q51&lt;&gt;"",IF($S51="",$K51*VLOOKUP($I51,'[2]LISTINO IT-EN-FR-ES'!$A$1:$DZ$10000,AS$1,FALSE),$K51*$P51*VLOOKUP($S51,[2]PERCENTUALI!$A$1:$AZ$1000,AS$2,FALSE)),"")</f>
        <v>139.26250000000002</v>
      </c>
      <c r="AT51" s="367">
        <f>IF($Q51&lt;&gt;"",IF($S51="",$K51*VLOOKUP($I51,'[2]LISTINO IT-EN-FR-ES'!$A$1:$DZ$10000,AT$1,FALSE),$K51*$P51*VLOOKUP($S51,[2]PERCENTUALI!$A$1:$AZ$1000,AT$2,FALSE)/(AT$4)),"")</f>
        <v>4.2850000000000001</v>
      </c>
      <c r="AU51" s="366">
        <f>IF($Q51&lt;&gt;"",IF($S51="",$K51*VLOOKUP($I51,'[2]LISTINO IT-EN-FR-ES'!$A$1:$DZ$10000,AU$1,FALSE),$K51*$P51*VLOOKUP($S51,[2]PERCENTUALI!$A$1:$AZ$1000,AU$2,FALSE)),"")</f>
        <v>0</v>
      </c>
      <c r="AV51" s="367">
        <f>IF($Q51&lt;&gt;"",IF($S51="",$K51*VLOOKUP($I51,'[2]LISTINO IT-EN-FR-ES'!$A$1:$DZ$10000,AV$1,FALSE),$K51*$P51*VLOOKUP($S51,[2]PERCENTUALI!$A$1:$AZ$1000,AV$2,FALSE)/(AV$4)),"")</f>
        <v>0</v>
      </c>
      <c r="AW51" s="366">
        <f>IF($Q51&lt;&gt;"",IF($S51="",$K51*VLOOKUP($I51,'[2]LISTINO IT-EN-FR-ES'!$A$1:$DZ$10000,AW$1,FALSE),$K51*$P51*VLOOKUP($S51,[2]PERCENTUALI!$A$1:$AZ$1000,AW$2,FALSE)),"")</f>
        <v>0</v>
      </c>
      <c r="AX51" s="367">
        <f>IF($Q51&lt;&gt;"",IF($S51="",$K51*VLOOKUP($I51,'[2]LISTINO IT-EN-FR-ES'!$A$1:$DZ$10000,AX$1,FALSE),$K51*$P51*VLOOKUP($S51,[2]PERCENTUALI!$A$1:$AZ$1000,AX$2,FALSE)/(AX$4)),"")</f>
        <v>0</v>
      </c>
      <c r="AY51" s="366">
        <f>IF($Q51&lt;&gt;"",IF($S51="",$K51*VLOOKUP($I51,'[2]LISTINO IT-EN-FR-ES'!$A$1:$DZ$10000,AY$1,FALSE),$K51*$P51*VLOOKUP($S51,[2]PERCENTUALI!$A$1:$AZ$1000,AY$2,FALSE)),"")</f>
        <v>0</v>
      </c>
      <c r="AZ51" s="367">
        <f>IF($Q51&lt;&gt;"",IF($S51="",$K51*VLOOKUP($I51,'[2]LISTINO IT-EN-FR-ES'!$A$1:$DZ$10000,AZ$1,FALSE),$K51*$P51*VLOOKUP($S51,[2]PERCENTUALI!$A$1:$AZ$1000,AZ$2,FALSE)/(AZ$4)),"")</f>
        <v>0</v>
      </c>
      <c r="BA51" s="366">
        <f>IF($Q51&lt;&gt;"",IF($S51="",$K51*VLOOKUP($I51,'[2]LISTINO IT-EN-FR-ES'!$A$1:$DZ$10000,BA$1,FALSE),$K51*$P51*VLOOKUP($S51,[2]PERCENTUALI!$A$1:$AZ$1000,BA$2,FALSE)),"")</f>
        <v>111</v>
      </c>
      <c r="BB51" s="367">
        <f>IF($Q51&lt;&gt;"",IF($S51="",$K51*VLOOKUP($I51,'[2]LISTINO IT-EN-FR-ES'!$A$1:$DZ$10000,BB$1,FALSE),$K51*$P51*VLOOKUP($S51,[2]PERCENTUALI!$A$1:$AZ$1000,BB$2,FALSE)/(BB$4)),"")</f>
        <v>3</v>
      </c>
      <c r="BC51" s="366">
        <f>IF($Q51&lt;&gt;"",IF($S51="",$K51*VLOOKUP($I51,'[2]LISTINO IT-EN-FR-ES'!$A$1:$DZ$10000,BC$1,FALSE),$K51*$P51*VLOOKUP($S51,[2]PERCENTUALI!$A$1:$AZ$1000,BC$2,FALSE)),"")</f>
        <v>0</v>
      </c>
      <c r="BD51" s="367">
        <f>IF($Q51&lt;&gt;"",IF($S51="",$K51*VLOOKUP($I51,'[2]LISTINO IT-EN-FR-ES'!$A$1:$DZ$10000,BD$1,FALSE),$K51*$P51*VLOOKUP($S51,[2]PERCENTUALI!$A$1:$AZ$1000,BD$2,FALSE)/(BD$4)),"")</f>
        <v>0</v>
      </c>
      <c r="BE51" s="366">
        <f>IF($Q51&lt;&gt;"",IF($S51="",$K51*VLOOKUP($I51,'[2]LISTINO IT-EN-FR-ES'!$A$1:$DZ$10000,BE$1,FALSE),$K51*$P51*VLOOKUP($S51,[2]PERCENTUALI!$A$1:$AZ$1000,BE$2,FALSE)),"")</f>
        <v>0</v>
      </c>
      <c r="BF51" s="367">
        <f>IF($Q51&lt;&gt;"",IF($S51="",$K51*VLOOKUP($I51,'[2]LISTINO IT-EN-FR-ES'!$A$1:$DZ$10000,BF$1,FALSE),$K51*$P51*VLOOKUP($S51,[2]PERCENTUALI!$A$1:$AZ$1000,BF$2,FALSE)/(BF$4)),"")</f>
        <v>0</v>
      </c>
      <c r="BG51" s="366">
        <f>IF($Q51&lt;&gt;"",IF($S51="",$K51*VLOOKUP($I51,'[2]LISTINO IT-EN-FR-ES'!$A$1:$DZ$10000,BG$1,FALSE),$K51*$P51*VLOOKUP($S51,[2]PERCENTUALI!$A$1:$AZ$1000,BG$2,FALSE)),"")</f>
        <v>0</v>
      </c>
      <c r="BH51" s="366">
        <f>IF($Q51&lt;&gt;"",IF($S51="",$K51*VLOOKUP($I51,'[2]LISTINO IT-EN-FR-ES'!$A$1:$DZ$10000,BH$1,FALSE),$K51*$P51*VLOOKUP($S51,[2]PERCENTUALI!$A$1:$AZ$1000,BH$2,FALSE)),"")</f>
        <v>0</v>
      </c>
      <c r="BI51" s="367">
        <f>IF($Q51&lt;&gt;"",IF($S51="",$K51*VLOOKUP($I51,'[2]LISTINO IT-EN-FR-ES'!$A$1:$DZ$10000,BI$1,FALSE),$K51*$P51*VLOOKUP($S51,[2]PERCENTUALI!$A$1:$AZ$1000,BI$2,FALSE)/(BI$4)),"")</f>
        <v>0</v>
      </c>
      <c r="BJ51" s="366">
        <f>IF($Q51&lt;&gt;"",IF($S51="",$K51*VLOOKUP($I51,'[2]LISTINO IT-EN-FR-ES'!$A$1:$DZ$10000,BJ$1,FALSE),$K51*$P51*VLOOKUP($S51,[2]PERCENTUALI!$A$1:$AZ$1000,BJ$2,FALSE)),"")</f>
        <v>0</v>
      </c>
      <c r="BK51" s="366">
        <f>IF($Q51&lt;&gt;"",IF($S51="",$K51*VLOOKUP($I51,'[2]LISTINO IT-EN-FR-ES'!$A$1:$DZ$10000,BK$1,FALSE),$K51*$P51*VLOOKUP($S51,[2]PERCENTUALI!$A$1:$AZ$1000,BK$2,FALSE)),"")</f>
        <v>0</v>
      </c>
      <c r="BL51" s="366">
        <f>IF($Q51&lt;&gt;"",IF($S51="",$K51*VLOOKUP($I51,'[2]LISTINO IT-EN-FR-ES'!$A$1:$DZ$10000,BL$1,FALSE),$K51*$P51*VLOOKUP($S51,[2]PERCENTUALI!$A$1:$AZ$1000,BL$2,FALSE)),"")</f>
        <v>0</v>
      </c>
      <c r="BM51" s="366">
        <f>IF($Q51&lt;&gt;"",IF($S51="",$K51*VLOOKUP($I51,'[2]LISTINO IT-EN-FR-ES'!$A$1:$DZ$10000,BM$1,FALSE),$K51*$P51*VLOOKUP($S51,[2]PERCENTUALI!$A$1:$AZ$1000,BM$2,FALSE)),"")</f>
        <v>0</v>
      </c>
      <c r="BN51" s="367">
        <f>IF($Q51&lt;&gt;"",IF($S51="",$K51*VLOOKUP($I51,'[2]LISTINO IT-EN-FR-ES'!$A$1:$DZ$10000,BN$1,FALSE),$K51*$P51*VLOOKUP($S51,[2]PERCENTUALI!$A$1:$AZ$1000,BN$2,FALSE)/(BN$4)),"")</f>
        <v>0</v>
      </c>
      <c r="BO51" s="366">
        <f>IF($Q51&lt;&gt;"",IF($S51="",$K51*VLOOKUP($I51,'[2]LISTINO IT-EN-FR-ES'!$A$1:$DZ$10000,BO$1,FALSE),$K51*$P51*VLOOKUP($S51,[2]PERCENTUALI!$A$1:$AZ$1000,BO$2,FALSE)),"")</f>
        <v>0</v>
      </c>
      <c r="BP51" s="367">
        <f>IF($Q51&lt;&gt;"",IF($S51="",$K51*VLOOKUP($I51,'[2]LISTINO IT-EN-FR-ES'!$A$1:$DZ$10000,BP$1,FALSE),$K51*$P51*VLOOKUP($S51,[2]PERCENTUALI!$A$1:$AZ$1000,BP$2,FALSE)/(BP$4)),"")</f>
        <v>0</v>
      </c>
      <c r="BQ51" s="366">
        <f>IF($Q51&lt;&gt;"",IF($S51="",$K51*VLOOKUP($I51,'[2]LISTINO IT-EN-FR-ES'!$A$1:$DZ$10000,BQ$1,FALSE),$K51*$P51*VLOOKUP($S51,[2]PERCENTUALI!$A$1:$AZ$1000,BQ$2,FALSE)),"")</f>
        <v>0</v>
      </c>
      <c r="BR51" s="367">
        <f>IF($Q51&lt;&gt;"",IF($S51="",$K51*VLOOKUP($I51,'[2]LISTINO IT-EN-FR-ES'!$A$1:$DZ$10000,BR$1,FALSE),$K51*$P51*VLOOKUP($S51,[2]PERCENTUALI!$A$1:$AZ$1000,BR$2,FALSE)/(BR$4)),"")</f>
        <v>0</v>
      </c>
      <c r="BS51" s="366">
        <f>IF($Q51&lt;&gt;"",IF($S51="",$K51*VLOOKUP($I51,'[2]LISTINO IT-EN-FR-ES'!$A$1:$DZ$10000,BS$1,FALSE),$K51*$P51*VLOOKUP($S51,[2]PERCENTUALI!$A$1:$AZ$1000,BS$2,FALSE)),"")</f>
        <v>0</v>
      </c>
      <c r="BT51" s="367">
        <f>IF($Q51&lt;&gt;"",IF($S51="",$K51*VLOOKUP($I51,'[2]LISTINO IT-EN-FR-ES'!$A$1:$DZ$10000,BT$1,FALSE),$K51*$P51*VLOOKUP($S51,[2]PERCENTUALI!$A$1:$AZ$1000,BT$2,FALSE)/(BT$4)),"")</f>
        <v>0</v>
      </c>
      <c r="BU51" s="366">
        <f>IF($Q51&lt;&gt;"",IF($S51="",$K51*VLOOKUP($I51,'[2]LISTINO IT-EN-FR-ES'!$A$1:$DZ$10000,BU$1,FALSE),$K51*$P51*VLOOKUP($S51,[2]PERCENTUALI!$A$1:$AZ$1000,BU$2,FALSE)),"")</f>
        <v>0</v>
      </c>
      <c r="BV51" s="367">
        <f>IF($Q51&lt;&gt;"",IF($S51="",$K51*VLOOKUP($I51,'[2]LISTINO IT-EN-FR-ES'!$A$1:$DZ$10000,BV$1,FALSE),$K51*$P51*VLOOKUP($S51,[2]PERCENTUALI!$A$1:$AZ$1000,BV$2,FALSE)/(BV$4)),"")</f>
        <v>0</v>
      </c>
      <c r="BW51" s="366">
        <f>IF($Q51&lt;&gt;"",IF($S51="",$K51*VLOOKUP($I51,'[2]LISTINO IT-EN-FR-ES'!$A$1:$DZ$10000,BW$1,FALSE),$K51*$P51*VLOOKUP($S51,[2]PERCENTUALI!$A$1:$AZ$1000,BW$2,FALSE)),"")</f>
        <v>0</v>
      </c>
      <c r="BX51" s="366">
        <f>IF($Q51&lt;&gt;"",IF($S51="",$K51*VLOOKUP($I51,'[2]LISTINO IT-EN-FR-ES'!$A$1:$DZ$10000,BX$1,FALSE),$K51*$P51*VLOOKUP($S51,[2]PERCENTUALI!$A$1:$AZ$1000,BX$2,FALSE)),"")</f>
        <v>0</v>
      </c>
      <c r="BY51" s="366">
        <f>IF($Q51&lt;&gt;"",IF($S51="",$K51*VLOOKUP($I51,'[2]LISTINO IT-EN-FR-ES'!$A$1:$DZ$10000,BY$1,FALSE),$K51*$P51*VLOOKUP($S51,[2]PERCENTUALI!$A$1:$AZ$1000,BY$2,FALSE)),"")</f>
        <v>0</v>
      </c>
      <c r="BZ51" s="366">
        <f>IF($Q51&lt;&gt;"",IF($S51="",$K51*VLOOKUP($I51,'[2]LISTINO IT-EN-FR-ES'!$A$1:$DZ$10000,BZ$1,FALSE),$K51*$P51*VLOOKUP($S51,[2]PERCENTUALI!$A$1:$AZ$1000,BZ$2,FALSE)),"")</f>
        <v>0</v>
      </c>
      <c r="CA51" s="366">
        <f>IF($Q51&lt;&gt;"",IF($S51="",$K51*VLOOKUP($I51,'[2]LISTINO IT-EN-FR-ES'!$A$1:$DZ$10000,CA$1,FALSE),$K51*$P51*VLOOKUP($S51,[2]PERCENTUALI!$A$1:$AZ$1000,CA$2,FALSE)),"")</f>
        <v>0</v>
      </c>
      <c r="CB51" s="366">
        <f>IF($Q51&lt;&gt;"",IF($S51="",$K51*VLOOKUP($I51,'[2]LISTINO IT-EN-FR-ES'!$A$1:$DZ$10000,CB$1,FALSE),$K51*$P51*VLOOKUP($S51,[2]PERCENTUALI!$A$1:$AZ$1000,CB$2,FALSE)),"")</f>
        <v>0</v>
      </c>
      <c r="CC51" s="366">
        <f>IF($Q51&lt;&gt;"",IF($S51="",$K51*VLOOKUP($I51,'[2]LISTINO IT-EN-FR-ES'!$A$1:$DZ$10000,CC$1,FALSE),$K51*$P51*VLOOKUP($S51,[2]PERCENTUALI!$A$1:$AZ$1000,CC$2,FALSE)),"")</f>
        <v>0</v>
      </c>
    </row>
    <row r="52" spans="1:81" s="285" customFormat="1" hidden="1" outlineLevel="1" x14ac:dyDescent="0.2">
      <c r="A52" s="445" t="s">
        <v>7</v>
      </c>
      <c r="B52" s="446">
        <v>5</v>
      </c>
      <c r="C52" s="446">
        <v>6000</v>
      </c>
      <c r="D52" s="446">
        <v>73</v>
      </c>
      <c r="E52" s="445"/>
      <c r="F52" s="445"/>
      <c r="G52" s="447">
        <v>80</v>
      </c>
      <c r="H52" s="445" t="s">
        <v>345</v>
      </c>
      <c r="I52" s="445" t="s">
        <v>345</v>
      </c>
      <c r="J52" s="448" t="s">
        <v>346</v>
      </c>
      <c r="K52" s="383">
        <v>1</v>
      </c>
      <c r="L52" s="392"/>
      <c r="M52" s="385">
        <v>1498</v>
      </c>
      <c r="N52" s="386">
        <v>1498</v>
      </c>
      <c r="P52" s="402">
        <v>704</v>
      </c>
      <c r="Q52" s="285">
        <v>704</v>
      </c>
      <c r="R52" s="280"/>
      <c r="S52" s="280"/>
      <c r="T52" s="449"/>
      <c r="U52" s="366">
        <f t="shared" si="9"/>
        <v>703.74087374999999</v>
      </c>
      <c r="V52" s="366">
        <f>IF($Q52&lt;&gt;"",IF($S52="",$K52*VLOOKUP($I52,'[2]LISTINO IT-EN-FR-ES'!$A$1:$DZ$10000,V$1,FALSE),$K52*$P52*VLOOKUP($S52,[2]PERCENTUALI!$A$1:$AZ$1000,V$2,FALSE)),"")</f>
        <v>539.86587374999999</v>
      </c>
      <c r="W52" s="366">
        <f>IF($Q52&lt;&gt;"",IF($S52="",$K52*VLOOKUP($I52,'[2]LISTINO IT-EN-FR-ES'!$A$1:$DZ$10000,W$1,FALSE),$K52*$P52*VLOOKUP($S52,[2]PERCENTUALI!$A$1:$AZ$1000,W$2,FALSE)),"")</f>
        <v>36</v>
      </c>
      <c r="X52" s="367">
        <f>IF($Q52&lt;&gt;"",IF($S52="",$K52*VLOOKUP($I52,'[2]LISTINO IT-EN-FR-ES'!$A$1:$DZ$10000,X$1,FALSE),$K52*$P52*VLOOKUP($S52,[2]PERCENTUALI!$A$1:$AZ$1000,X$2,FALSE)/(X$4)),"")</f>
        <v>1</v>
      </c>
      <c r="Y52" s="366">
        <f>IF($Q52&lt;&gt;"",IF($S52="",$K52*VLOOKUP($I52,'[2]LISTINO IT-EN-FR-ES'!$A$1:$DZ$10000,Y$1,FALSE),$K52*$P52*VLOOKUP($S52,[2]PERCENTUALI!$A$1:$AZ$1000,Y$2,FALSE)),"")</f>
        <v>0</v>
      </c>
      <c r="Z52" s="367">
        <f>IF($Q52&lt;&gt;"",IF($S52="",$K52*VLOOKUP($I52,'[2]LISTINO IT-EN-FR-ES'!$A$1:$DZ$10000,Z$1,FALSE),$K52*$P52*VLOOKUP($S52,[2]PERCENTUALI!$A$1:$AZ$1000,Z$2,FALSE)/(Z$4)),"")</f>
        <v>0</v>
      </c>
      <c r="AA52" s="366">
        <f>IF($Q52&lt;&gt;"",IF($S52="",$K52*VLOOKUP($I52,'[2]LISTINO IT-EN-FR-ES'!$A$1:$DZ$10000,AA$1,FALSE),$K52*$P52*VLOOKUP($S52,[2]PERCENTUALI!$A$1:$AZ$1000,AA$2,FALSE)),"")</f>
        <v>0</v>
      </c>
      <c r="AB52" s="367">
        <f>IF($Q52&lt;&gt;"",IF($S52="",$K52*VLOOKUP($I52,'[2]LISTINO IT-EN-FR-ES'!$A$1:$DZ$10000,AB$1,FALSE),$K52*$P52*VLOOKUP($S52,[2]PERCENTUALI!$A$1:$AZ$1000,AB$2,FALSE)/(AB$4)),"")</f>
        <v>0</v>
      </c>
      <c r="AC52" s="366">
        <f>IF($Q52&lt;&gt;"",IF($S52="",$K52*VLOOKUP($I52,'[2]LISTINO IT-EN-FR-ES'!$A$1:$DZ$10000,AC$1,FALSE),$K52*$P52*VLOOKUP($S52,[2]PERCENTUALI!$A$1:$AZ$1000,AC$2,FALSE)),"")</f>
        <v>0</v>
      </c>
      <c r="AD52" s="367">
        <f>IF($Q52&lt;&gt;"",IF($S52="",$K52*VLOOKUP($I52,'[2]LISTINO IT-EN-FR-ES'!$A$1:$DZ$10000,AD$1,FALSE),$K52*$P52*VLOOKUP($S52,[2]PERCENTUALI!$A$1:$AZ$1000,AD$2,FALSE)/(AD$4)),"")</f>
        <v>0</v>
      </c>
      <c r="AE52" s="366">
        <f>IF($Q52&lt;&gt;"",IF($S52="",$K52*VLOOKUP($I52,'[2]LISTINO IT-EN-FR-ES'!$A$1:$DZ$10000,AE$1,FALSE),$K52*$P52*VLOOKUP($S52,[2]PERCENTUALI!$A$1:$AZ$1000,AE$2,FALSE)),"")</f>
        <v>36</v>
      </c>
      <c r="AF52" s="367">
        <f>IF($Q52&lt;&gt;"",IF($S52="",$K52*VLOOKUP($I52,'[2]LISTINO IT-EN-FR-ES'!$A$1:$DZ$10000,AF$1,FALSE),$K52*$P52*VLOOKUP($S52,[2]PERCENTUALI!$A$1:$AZ$1000,AF$2,FALSE)/(AF$4)),"")</f>
        <v>1</v>
      </c>
      <c r="AG52" s="366">
        <f>IF($Q52&lt;&gt;"",IF($S52="",$K52*VLOOKUP($I52,'[2]LISTINO IT-EN-FR-ES'!$A$1:$DZ$10000,AG$1,FALSE),$K52*$P52*VLOOKUP($S52,[2]PERCENTUALI!$A$1:$AZ$1000,AG$2,FALSE)),"")</f>
        <v>0</v>
      </c>
      <c r="AH52" s="367">
        <f>IF($Q52&lt;&gt;"",IF($S52="",$K52*VLOOKUP($I52,'[2]LISTINO IT-EN-FR-ES'!$A$1:$DZ$10000,AH$1,FALSE),$K52*$P52*VLOOKUP($S52,[2]PERCENTUALI!$A$1:$AZ$1000,AH$2,FALSE)/(AH$4)),"")</f>
        <v>0</v>
      </c>
      <c r="AI52" s="366">
        <f>IF($Q52&lt;&gt;"",IF($S52="",$K52*VLOOKUP($I52,'[2]LISTINO IT-EN-FR-ES'!$A$1:$DZ$10000,AI$1,FALSE),$K52*$P52*VLOOKUP($S52,[2]PERCENTUALI!$A$1:$AZ$1000,AI$2,FALSE)),"")</f>
        <v>0</v>
      </c>
      <c r="AJ52" s="367">
        <f>IF($Q52&lt;&gt;"",IF($S52="",$K52*VLOOKUP($I52,'[2]LISTINO IT-EN-FR-ES'!$A$1:$DZ$10000,AJ$1,FALSE),$K52*$P52*VLOOKUP($S52,[2]PERCENTUALI!$A$1:$AZ$1000,AJ$2,FALSE)/(AJ$4)),"")</f>
        <v>0</v>
      </c>
      <c r="AK52" s="366">
        <f>IF($Q52&lt;&gt;"",IF($S52="",$K52*VLOOKUP($I52,'[2]LISTINO IT-EN-FR-ES'!$A$1:$DZ$10000,AK$1,FALSE),$K52*$P52*VLOOKUP($S52,[2]PERCENTUALI!$A$1:$AZ$1000,AK$2,FALSE)),"")</f>
        <v>9.5</v>
      </c>
      <c r="AL52" s="367">
        <f>IF($Q52&lt;&gt;"",IF($S52="",$K52*VLOOKUP($I52,'[2]LISTINO IT-EN-FR-ES'!$A$1:$DZ$10000,AL$1,FALSE),$K52*$P52*VLOOKUP($S52,[2]PERCENTUALI!$A$1:$AZ$1000,AL$2,FALSE)/(AL$4)),"")</f>
        <v>0.25</v>
      </c>
      <c r="AM52" s="366">
        <f>IF($Q52&lt;&gt;"",IF($S52="",$K52*VLOOKUP($I52,'[2]LISTINO IT-EN-FR-ES'!$A$1:$DZ$10000,AM$1,FALSE),$K52*$P52*VLOOKUP($S52,[2]PERCENTUALI!$A$1:$AZ$1000,AM$2,FALSE)),"")</f>
        <v>0</v>
      </c>
      <c r="AN52" s="367">
        <f>IF($Q52&lt;&gt;"",IF($S52="",$K52*VLOOKUP($I52,'[2]LISTINO IT-EN-FR-ES'!$A$1:$DZ$10000,AN$1,FALSE),$K52*$P52*VLOOKUP($S52,[2]PERCENTUALI!$A$1:$AZ$1000,AN$2,FALSE)/(AN$4)),"")</f>
        <v>0</v>
      </c>
      <c r="AO52" s="366">
        <f>IF($Q52&lt;&gt;"",IF($S52="",$K52*VLOOKUP($I52,'[2]LISTINO IT-EN-FR-ES'!$A$1:$DZ$10000,AO$1,FALSE),$K52*$P52*VLOOKUP($S52,[2]PERCENTUALI!$A$1:$AZ$1000,AO$2,FALSE)),"")</f>
        <v>8.125</v>
      </c>
      <c r="AP52" s="367">
        <f>IF($Q52&lt;&gt;"",IF($S52="",$K52*VLOOKUP($I52,'[2]LISTINO IT-EN-FR-ES'!$A$1:$DZ$10000,AP$1,FALSE),$K52*$P52*VLOOKUP($S52,[2]PERCENTUALI!$A$1:$AZ$1000,AP$2,FALSE)/(AP$4)),"")</f>
        <v>0.25</v>
      </c>
      <c r="AQ52" s="366">
        <f>IF($Q52&lt;&gt;"",IF($S52="",$K52*VLOOKUP($I52,'[2]LISTINO IT-EN-FR-ES'!$A$1:$DZ$10000,AQ$1,FALSE),$K52*$P52*VLOOKUP($S52,[2]PERCENTUALI!$A$1:$AZ$1000,AQ$2,FALSE)),"")</f>
        <v>0</v>
      </c>
      <c r="AR52" s="367">
        <f>IF($Q52&lt;&gt;"",IF($S52="",$K52*VLOOKUP($I52,'[2]LISTINO IT-EN-FR-ES'!$A$1:$DZ$10000,AR$1,FALSE),$K52*$P52*VLOOKUP($S52,[2]PERCENTUALI!$A$1:$AZ$1000,AR$2,FALSE)/(AR$4)),"")</f>
        <v>0</v>
      </c>
      <c r="AS52" s="366">
        <f>IF($Q52&lt;&gt;"",IF($S52="",$K52*VLOOKUP($I52,'[2]LISTINO IT-EN-FR-ES'!$A$1:$DZ$10000,AS$1,FALSE),$K52*$P52*VLOOKUP($S52,[2]PERCENTUALI!$A$1:$AZ$1000,AS$2,FALSE)),"")</f>
        <v>65</v>
      </c>
      <c r="AT52" s="367">
        <f>IF($Q52&lt;&gt;"",IF($S52="",$K52*VLOOKUP($I52,'[2]LISTINO IT-EN-FR-ES'!$A$1:$DZ$10000,AT$1,FALSE),$K52*$P52*VLOOKUP($S52,[2]PERCENTUALI!$A$1:$AZ$1000,AT$2,FALSE)/(AT$4)),"")</f>
        <v>2</v>
      </c>
      <c r="AU52" s="366">
        <f>IF($Q52&lt;&gt;"",IF($S52="",$K52*VLOOKUP($I52,'[2]LISTINO IT-EN-FR-ES'!$A$1:$DZ$10000,AU$1,FALSE),$K52*$P52*VLOOKUP($S52,[2]PERCENTUALI!$A$1:$AZ$1000,AU$2,FALSE)),"")</f>
        <v>0</v>
      </c>
      <c r="AV52" s="367">
        <f>IF($Q52&lt;&gt;"",IF($S52="",$K52*VLOOKUP($I52,'[2]LISTINO IT-EN-FR-ES'!$A$1:$DZ$10000,AV$1,FALSE),$K52*$P52*VLOOKUP($S52,[2]PERCENTUALI!$A$1:$AZ$1000,AV$2,FALSE)/(AV$4)),"")</f>
        <v>0</v>
      </c>
      <c r="AW52" s="366">
        <f>IF($Q52&lt;&gt;"",IF($S52="",$K52*VLOOKUP($I52,'[2]LISTINO IT-EN-FR-ES'!$A$1:$DZ$10000,AW$1,FALSE),$K52*$P52*VLOOKUP($S52,[2]PERCENTUALI!$A$1:$AZ$1000,AW$2,FALSE)),"")</f>
        <v>0</v>
      </c>
      <c r="AX52" s="367">
        <f>IF($Q52&lt;&gt;"",IF($S52="",$K52*VLOOKUP($I52,'[2]LISTINO IT-EN-FR-ES'!$A$1:$DZ$10000,AX$1,FALSE),$K52*$P52*VLOOKUP($S52,[2]PERCENTUALI!$A$1:$AZ$1000,AX$2,FALSE)/(AX$4)),"")</f>
        <v>0</v>
      </c>
      <c r="AY52" s="366">
        <f>IF($Q52&lt;&gt;"",IF($S52="",$K52*VLOOKUP($I52,'[2]LISTINO IT-EN-FR-ES'!$A$1:$DZ$10000,AY$1,FALSE),$K52*$P52*VLOOKUP($S52,[2]PERCENTUALI!$A$1:$AZ$1000,AY$2,FALSE)),"")</f>
        <v>0</v>
      </c>
      <c r="AZ52" s="367">
        <f>IF($Q52&lt;&gt;"",IF($S52="",$K52*VLOOKUP($I52,'[2]LISTINO IT-EN-FR-ES'!$A$1:$DZ$10000,AZ$1,FALSE),$K52*$P52*VLOOKUP($S52,[2]PERCENTUALI!$A$1:$AZ$1000,AZ$2,FALSE)/(AZ$4)),"")</f>
        <v>0</v>
      </c>
      <c r="BA52" s="366">
        <f>IF($Q52&lt;&gt;"",IF($S52="",$K52*VLOOKUP($I52,'[2]LISTINO IT-EN-FR-ES'!$A$1:$DZ$10000,BA$1,FALSE),$K52*$P52*VLOOKUP($S52,[2]PERCENTUALI!$A$1:$AZ$1000,BA$2,FALSE)),"")</f>
        <v>9.25</v>
      </c>
      <c r="BB52" s="367">
        <f>IF($Q52&lt;&gt;"",IF($S52="",$K52*VLOOKUP($I52,'[2]LISTINO IT-EN-FR-ES'!$A$1:$DZ$10000,BB$1,FALSE),$K52*$P52*VLOOKUP($S52,[2]PERCENTUALI!$A$1:$AZ$1000,BB$2,FALSE)/(BB$4)),"")</f>
        <v>0.25</v>
      </c>
      <c r="BC52" s="366">
        <f>IF($Q52&lt;&gt;"",IF($S52="",$K52*VLOOKUP($I52,'[2]LISTINO IT-EN-FR-ES'!$A$1:$DZ$10000,BC$1,FALSE),$K52*$P52*VLOOKUP($S52,[2]PERCENTUALI!$A$1:$AZ$1000,BC$2,FALSE)),"")</f>
        <v>0</v>
      </c>
      <c r="BD52" s="367">
        <f>IF($Q52&lt;&gt;"",IF($S52="",$K52*VLOOKUP($I52,'[2]LISTINO IT-EN-FR-ES'!$A$1:$DZ$10000,BD$1,FALSE),$K52*$P52*VLOOKUP($S52,[2]PERCENTUALI!$A$1:$AZ$1000,BD$2,FALSE)/(BD$4)),"")</f>
        <v>0</v>
      </c>
      <c r="BE52" s="366">
        <f>IF($Q52&lt;&gt;"",IF($S52="",$K52*VLOOKUP($I52,'[2]LISTINO IT-EN-FR-ES'!$A$1:$DZ$10000,BE$1,FALSE),$K52*$P52*VLOOKUP($S52,[2]PERCENTUALI!$A$1:$AZ$1000,BE$2,FALSE)),"")</f>
        <v>0</v>
      </c>
      <c r="BF52" s="367">
        <f>IF($Q52&lt;&gt;"",IF($S52="",$K52*VLOOKUP($I52,'[2]LISTINO IT-EN-FR-ES'!$A$1:$DZ$10000,BF$1,FALSE),$K52*$P52*VLOOKUP($S52,[2]PERCENTUALI!$A$1:$AZ$1000,BF$2,FALSE)/(BF$4)),"")</f>
        <v>0</v>
      </c>
      <c r="BG52" s="366">
        <f>IF($Q52&lt;&gt;"",IF($S52="",$K52*VLOOKUP($I52,'[2]LISTINO IT-EN-FR-ES'!$A$1:$DZ$10000,BG$1,FALSE),$K52*$P52*VLOOKUP($S52,[2]PERCENTUALI!$A$1:$AZ$1000,BG$2,FALSE)),"")</f>
        <v>0</v>
      </c>
      <c r="BH52" s="366">
        <f>IF($Q52&lt;&gt;"",IF($S52="",$K52*VLOOKUP($I52,'[2]LISTINO IT-EN-FR-ES'!$A$1:$DZ$10000,BH$1,FALSE),$K52*$P52*VLOOKUP($S52,[2]PERCENTUALI!$A$1:$AZ$1000,BH$2,FALSE)),"")</f>
        <v>0</v>
      </c>
      <c r="BI52" s="367">
        <f>IF($Q52&lt;&gt;"",IF($S52="",$K52*VLOOKUP($I52,'[2]LISTINO IT-EN-FR-ES'!$A$1:$DZ$10000,BI$1,FALSE),$K52*$P52*VLOOKUP($S52,[2]PERCENTUALI!$A$1:$AZ$1000,BI$2,FALSE)/(BI$4)),"")</f>
        <v>0</v>
      </c>
      <c r="BJ52" s="366">
        <f>IF($Q52&lt;&gt;"",IF($S52="",$K52*VLOOKUP($I52,'[2]LISTINO IT-EN-FR-ES'!$A$1:$DZ$10000,BJ$1,FALSE),$K52*$P52*VLOOKUP($S52,[2]PERCENTUALI!$A$1:$AZ$1000,BJ$2,FALSE)),"")</f>
        <v>0</v>
      </c>
      <c r="BK52" s="366">
        <f>IF($Q52&lt;&gt;"",IF($S52="",$K52*VLOOKUP($I52,'[2]LISTINO IT-EN-FR-ES'!$A$1:$DZ$10000,BK$1,FALSE),$K52*$P52*VLOOKUP($S52,[2]PERCENTUALI!$A$1:$AZ$1000,BK$2,FALSE)),"")</f>
        <v>0</v>
      </c>
      <c r="BL52" s="366">
        <f>IF($Q52&lt;&gt;"",IF($S52="",$K52*VLOOKUP($I52,'[2]LISTINO IT-EN-FR-ES'!$A$1:$DZ$10000,BL$1,FALSE),$K52*$P52*VLOOKUP($S52,[2]PERCENTUALI!$A$1:$AZ$1000,BL$2,FALSE)),"")</f>
        <v>0</v>
      </c>
      <c r="BM52" s="366">
        <f>IF($Q52&lt;&gt;"",IF($S52="",$K52*VLOOKUP($I52,'[2]LISTINO IT-EN-FR-ES'!$A$1:$DZ$10000,BM$1,FALSE),$K52*$P52*VLOOKUP($S52,[2]PERCENTUALI!$A$1:$AZ$1000,BM$2,FALSE)),"")</f>
        <v>0</v>
      </c>
      <c r="BN52" s="367">
        <f>IF($Q52&lt;&gt;"",IF($S52="",$K52*VLOOKUP($I52,'[2]LISTINO IT-EN-FR-ES'!$A$1:$DZ$10000,BN$1,FALSE),$K52*$P52*VLOOKUP($S52,[2]PERCENTUALI!$A$1:$AZ$1000,BN$2,FALSE)/(BN$4)),"")</f>
        <v>0</v>
      </c>
      <c r="BO52" s="366">
        <f>IF($Q52&lt;&gt;"",IF($S52="",$K52*VLOOKUP($I52,'[2]LISTINO IT-EN-FR-ES'!$A$1:$DZ$10000,BO$1,FALSE),$K52*$P52*VLOOKUP($S52,[2]PERCENTUALI!$A$1:$AZ$1000,BO$2,FALSE)),"")</f>
        <v>0</v>
      </c>
      <c r="BP52" s="367">
        <f>IF($Q52&lt;&gt;"",IF($S52="",$K52*VLOOKUP($I52,'[2]LISTINO IT-EN-FR-ES'!$A$1:$DZ$10000,BP$1,FALSE),$K52*$P52*VLOOKUP($S52,[2]PERCENTUALI!$A$1:$AZ$1000,BP$2,FALSE)/(BP$4)),"")</f>
        <v>0</v>
      </c>
      <c r="BQ52" s="366">
        <f>IF($Q52&lt;&gt;"",IF($S52="",$K52*VLOOKUP($I52,'[2]LISTINO IT-EN-FR-ES'!$A$1:$DZ$10000,BQ$1,FALSE),$K52*$P52*VLOOKUP($S52,[2]PERCENTUALI!$A$1:$AZ$1000,BQ$2,FALSE)),"")</f>
        <v>0</v>
      </c>
      <c r="BR52" s="367">
        <f>IF($Q52&lt;&gt;"",IF($S52="",$K52*VLOOKUP($I52,'[2]LISTINO IT-EN-FR-ES'!$A$1:$DZ$10000,BR$1,FALSE),$K52*$P52*VLOOKUP($S52,[2]PERCENTUALI!$A$1:$AZ$1000,BR$2,FALSE)/(BR$4)),"")</f>
        <v>0</v>
      </c>
      <c r="BS52" s="366">
        <f>IF($Q52&lt;&gt;"",IF($S52="",$K52*VLOOKUP($I52,'[2]LISTINO IT-EN-FR-ES'!$A$1:$DZ$10000,BS$1,FALSE),$K52*$P52*VLOOKUP($S52,[2]PERCENTUALI!$A$1:$AZ$1000,BS$2,FALSE)),"")</f>
        <v>0</v>
      </c>
      <c r="BT52" s="367">
        <f>IF($Q52&lt;&gt;"",IF($S52="",$K52*VLOOKUP($I52,'[2]LISTINO IT-EN-FR-ES'!$A$1:$DZ$10000,BT$1,FALSE),$K52*$P52*VLOOKUP($S52,[2]PERCENTUALI!$A$1:$AZ$1000,BT$2,FALSE)/(BT$4)),"")</f>
        <v>0</v>
      </c>
      <c r="BU52" s="366">
        <f>IF($Q52&lt;&gt;"",IF($S52="",$K52*VLOOKUP($I52,'[2]LISTINO IT-EN-FR-ES'!$A$1:$DZ$10000,BU$1,FALSE),$K52*$P52*VLOOKUP($S52,[2]PERCENTUALI!$A$1:$AZ$1000,BU$2,FALSE)),"")</f>
        <v>0</v>
      </c>
      <c r="BV52" s="367">
        <f>IF($Q52&lt;&gt;"",IF($S52="",$K52*VLOOKUP($I52,'[2]LISTINO IT-EN-FR-ES'!$A$1:$DZ$10000,BV$1,FALSE),$K52*$P52*VLOOKUP($S52,[2]PERCENTUALI!$A$1:$AZ$1000,BV$2,FALSE)/(BV$4)),"")</f>
        <v>0</v>
      </c>
      <c r="BW52" s="366">
        <f>IF($Q52&lt;&gt;"",IF($S52="",$K52*VLOOKUP($I52,'[2]LISTINO IT-EN-FR-ES'!$A$1:$DZ$10000,BW$1,FALSE),$K52*$P52*VLOOKUP($S52,[2]PERCENTUALI!$A$1:$AZ$1000,BW$2,FALSE)),"")</f>
        <v>0</v>
      </c>
      <c r="BX52" s="366">
        <f>IF($Q52&lt;&gt;"",IF($S52="",$K52*VLOOKUP($I52,'[2]LISTINO IT-EN-FR-ES'!$A$1:$DZ$10000,BX$1,FALSE),$K52*$P52*VLOOKUP($S52,[2]PERCENTUALI!$A$1:$AZ$1000,BX$2,FALSE)),"")</f>
        <v>0</v>
      </c>
      <c r="BY52" s="366">
        <f>IF($Q52&lt;&gt;"",IF($S52="",$K52*VLOOKUP($I52,'[2]LISTINO IT-EN-FR-ES'!$A$1:$DZ$10000,BY$1,FALSE),$K52*$P52*VLOOKUP($S52,[2]PERCENTUALI!$A$1:$AZ$1000,BY$2,FALSE)),"")</f>
        <v>0</v>
      </c>
      <c r="BZ52" s="366">
        <f>IF($Q52&lt;&gt;"",IF($S52="",$K52*VLOOKUP($I52,'[2]LISTINO IT-EN-FR-ES'!$A$1:$DZ$10000,BZ$1,FALSE),$K52*$P52*VLOOKUP($S52,[2]PERCENTUALI!$A$1:$AZ$1000,BZ$2,FALSE)),"")</f>
        <v>0</v>
      </c>
      <c r="CA52" s="366">
        <f>IF($Q52&lt;&gt;"",IF($S52="",$K52*VLOOKUP($I52,'[2]LISTINO IT-EN-FR-ES'!$A$1:$DZ$10000,CA$1,FALSE),$K52*$P52*VLOOKUP($S52,[2]PERCENTUALI!$A$1:$AZ$1000,CA$2,FALSE)),"")</f>
        <v>0</v>
      </c>
      <c r="CB52" s="366">
        <f>IF($Q52&lt;&gt;"",IF($S52="",$K52*VLOOKUP($I52,'[2]LISTINO IT-EN-FR-ES'!$A$1:$DZ$10000,CB$1,FALSE),$K52*$P52*VLOOKUP($S52,[2]PERCENTUALI!$A$1:$AZ$1000,CB$2,FALSE)),"")</f>
        <v>0</v>
      </c>
      <c r="CC52" s="366">
        <f>IF($Q52&lt;&gt;"",IF($S52="",$K52*VLOOKUP($I52,'[2]LISTINO IT-EN-FR-ES'!$A$1:$DZ$10000,CC$1,FALSE),$K52*$P52*VLOOKUP($S52,[2]PERCENTUALI!$A$1:$AZ$1000,CC$2,FALSE)),"")</f>
        <v>0</v>
      </c>
    </row>
    <row r="53" spans="1:81" hidden="1" outlineLevel="1" x14ac:dyDescent="0.2">
      <c r="A53" s="445" t="s">
        <v>7</v>
      </c>
      <c r="B53" s="446">
        <v>5</v>
      </c>
      <c r="C53" s="446">
        <v>6000</v>
      </c>
      <c r="D53" s="446">
        <v>74</v>
      </c>
      <c r="E53" s="445"/>
      <c r="F53" s="445"/>
      <c r="G53" s="447">
        <v>85</v>
      </c>
      <c r="H53" s="445" t="s">
        <v>347</v>
      </c>
      <c r="I53" s="445" t="s">
        <v>347</v>
      </c>
      <c r="J53" s="448" t="s">
        <v>348</v>
      </c>
      <c r="K53" s="383">
        <v>1</v>
      </c>
      <c r="M53" s="385">
        <v>1179</v>
      </c>
      <c r="N53" s="386">
        <v>1179</v>
      </c>
      <c r="P53" s="402">
        <v>554</v>
      </c>
      <c r="Q53" s="285">
        <v>554</v>
      </c>
      <c r="T53" s="449"/>
      <c r="U53" s="366">
        <f t="shared" si="9"/>
        <v>553.97500000000002</v>
      </c>
      <c r="V53" s="366">
        <f>IF($Q53&lt;&gt;"",IF($S53="",$K53*VLOOKUP($I53,'[2]LISTINO IT-EN-FR-ES'!$A$1:$DZ$10000,V$1,FALSE),$K53*$P53*VLOOKUP($S53,[2]PERCENTUALI!$A$1:$AZ$1000,V$2,FALSE)),"")</f>
        <v>509.85</v>
      </c>
      <c r="W53" s="366">
        <f>IF($Q53&lt;&gt;"",IF($S53="",$K53*VLOOKUP($I53,'[2]LISTINO IT-EN-FR-ES'!$A$1:$DZ$10000,W$1,FALSE),$K53*$P53*VLOOKUP($S53,[2]PERCENTUALI!$A$1:$AZ$1000,W$2,FALSE)),"")</f>
        <v>36</v>
      </c>
      <c r="X53" s="367">
        <f>IF($Q53&lt;&gt;"",IF($S53="",$K53*VLOOKUP($I53,'[2]LISTINO IT-EN-FR-ES'!$A$1:$DZ$10000,X$1,FALSE),$K53*$P53*VLOOKUP($S53,[2]PERCENTUALI!$A$1:$AZ$1000,X$2,FALSE)/(X$4)),"")</f>
        <v>1</v>
      </c>
      <c r="Y53" s="366">
        <f>IF($Q53&lt;&gt;"",IF($S53="",$K53*VLOOKUP($I53,'[2]LISTINO IT-EN-FR-ES'!$A$1:$DZ$10000,Y$1,FALSE),$K53*$P53*VLOOKUP($S53,[2]PERCENTUALI!$A$1:$AZ$1000,Y$2,FALSE)),"")</f>
        <v>0</v>
      </c>
      <c r="Z53" s="367">
        <f>IF($Q53&lt;&gt;"",IF($S53="",$K53*VLOOKUP($I53,'[2]LISTINO IT-EN-FR-ES'!$A$1:$DZ$10000,Z$1,FALSE),$K53*$P53*VLOOKUP($S53,[2]PERCENTUALI!$A$1:$AZ$1000,Z$2,FALSE)/(Z$4)),"")</f>
        <v>0</v>
      </c>
      <c r="AA53" s="366">
        <f>IF($Q53&lt;&gt;"",IF($S53="",$K53*VLOOKUP($I53,'[2]LISTINO IT-EN-FR-ES'!$A$1:$DZ$10000,AA$1,FALSE),$K53*$P53*VLOOKUP($S53,[2]PERCENTUALI!$A$1:$AZ$1000,AA$2,FALSE)),"")</f>
        <v>0</v>
      </c>
      <c r="AB53" s="367">
        <f>IF($Q53&lt;&gt;"",IF($S53="",$K53*VLOOKUP($I53,'[2]LISTINO IT-EN-FR-ES'!$A$1:$DZ$10000,AB$1,FALSE),$K53*$P53*VLOOKUP($S53,[2]PERCENTUALI!$A$1:$AZ$1000,AB$2,FALSE)/(AB$4)),"")</f>
        <v>0</v>
      </c>
      <c r="AC53" s="366">
        <f>IF($Q53&lt;&gt;"",IF($S53="",$K53*VLOOKUP($I53,'[2]LISTINO IT-EN-FR-ES'!$A$1:$DZ$10000,AC$1,FALSE),$K53*$P53*VLOOKUP($S53,[2]PERCENTUALI!$A$1:$AZ$1000,AC$2,FALSE)),"")</f>
        <v>0</v>
      </c>
      <c r="AD53" s="367">
        <f>IF($Q53&lt;&gt;"",IF($S53="",$K53*VLOOKUP($I53,'[2]LISTINO IT-EN-FR-ES'!$A$1:$DZ$10000,AD$1,FALSE),$K53*$P53*VLOOKUP($S53,[2]PERCENTUALI!$A$1:$AZ$1000,AD$2,FALSE)/(AD$4)),"")</f>
        <v>0</v>
      </c>
      <c r="AE53" s="366">
        <f>IF($Q53&lt;&gt;"",IF($S53="",$K53*VLOOKUP($I53,'[2]LISTINO IT-EN-FR-ES'!$A$1:$DZ$10000,AE$1,FALSE),$K53*$P53*VLOOKUP($S53,[2]PERCENTUALI!$A$1:$AZ$1000,AE$2,FALSE)),"")</f>
        <v>0</v>
      </c>
      <c r="AF53" s="367">
        <f>IF($Q53&lt;&gt;"",IF($S53="",$K53*VLOOKUP($I53,'[2]LISTINO IT-EN-FR-ES'!$A$1:$DZ$10000,AF$1,FALSE),$K53*$P53*VLOOKUP($S53,[2]PERCENTUALI!$A$1:$AZ$1000,AF$2,FALSE)/(AF$4)),"")</f>
        <v>0</v>
      </c>
      <c r="AG53" s="366">
        <f>IF($Q53&lt;&gt;"",IF($S53="",$K53*VLOOKUP($I53,'[2]LISTINO IT-EN-FR-ES'!$A$1:$DZ$10000,AG$1,FALSE),$K53*$P53*VLOOKUP($S53,[2]PERCENTUALI!$A$1:$AZ$1000,AG$2,FALSE)),"")</f>
        <v>0</v>
      </c>
      <c r="AH53" s="367">
        <f>IF($Q53&lt;&gt;"",IF($S53="",$K53*VLOOKUP($I53,'[2]LISTINO IT-EN-FR-ES'!$A$1:$DZ$10000,AH$1,FALSE),$K53*$P53*VLOOKUP($S53,[2]PERCENTUALI!$A$1:$AZ$1000,AH$2,FALSE)/(AH$4)),"")</f>
        <v>0</v>
      </c>
      <c r="AI53" s="366">
        <f>IF($Q53&lt;&gt;"",IF($S53="",$K53*VLOOKUP($I53,'[2]LISTINO IT-EN-FR-ES'!$A$1:$DZ$10000,AI$1,FALSE),$K53*$P53*VLOOKUP($S53,[2]PERCENTUALI!$A$1:$AZ$1000,AI$2,FALSE)),"")</f>
        <v>0</v>
      </c>
      <c r="AJ53" s="367">
        <f>IF($Q53&lt;&gt;"",IF($S53="",$K53*VLOOKUP($I53,'[2]LISTINO IT-EN-FR-ES'!$A$1:$DZ$10000,AJ$1,FALSE),$K53*$P53*VLOOKUP($S53,[2]PERCENTUALI!$A$1:$AZ$1000,AJ$2,FALSE)/(AJ$4)),"")</f>
        <v>0</v>
      </c>
      <c r="AK53" s="366">
        <f>IF($Q53&lt;&gt;"",IF($S53="",$K53*VLOOKUP($I53,'[2]LISTINO IT-EN-FR-ES'!$A$1:$DZ$10000,AK$1,FALSE),$K53*$P53*VLOOKUP($S53,[2]PERCENTUALI!$A$1:$AZ$1000,AK$2,FALSE)),"")</f>
        <v>0</v>
      </c>
      <c r="AL53" s="367">
        <f>IF($Q53&lt;&gt;"",IF($S53="",$K53*VLOOKUP($I53,'[2]LISTINO IT-EN-FR-ES'!$A$1:$DZ$10000,AL$1,FALSE),$K53*$P53*VLOOKUP($S53,[2]PERCENTUALI!$A$1:$AZ$1000,AL$2,FALSE)/(AL$4)),"")</f>
        <v>0</v>
      </c>
      <c r="AM53" s="366">
        <f>IF($Q53&lt;&gt;"",IF($S53="",$K53*VLOOKUP($I53,'[2]LISTINO IT-EN-FR-ES'!$A$1:$DZ$10000,AM$1,FALSE),$K53*$P53*VLOOKUP($S53,[2]PERCENTUALI!$A$1:$AZ$1000,AM$2,FALSE)),"")</f>
        <v>0</v>
      </c>
      <c r="AN53" s="367">
        <f>IF($Q53&lt;&gt;"",IF($S53="",$K53*VLOOKUP($I53,'[2]LISTINO IT-EN-FR-ES'!$A$1:$DZ$10000,AN$1,FALSE),$K53*$P53*VLOOKUP($S53,[2]PERCENTUALI!$A$1:$AZ$1000,AN$2,FALSE)/(AN$4)),"")</f>
        <v>0</v>
      </c>
      <c r="AO53" s="366">
        <f>IF($Q53&lt;&gt;"",IF($S53="",$K53*VLOOKUP($I53,'[2]LISTINO IT-EN-FR-ES'!$A$1:$DZ$10000,AO$1,FALSE),$K53*$P53*VLOOKUP($S53,[2]PERCENTUALI!$A$1:$AZ$1000,AO$2,FALSE)),"")</f>
        <v>8.125</v>
      </c>
      <c r="AP53" s="367">
        <f>IF($Q53&lt;&gt;"",IF($S53="",$K53*VLOOKUP($I53,'[2]LISTINO IT-EN-FR-ES'!$A$1:$DZ$10000,AP$1,FALSE),$K53*$P53*VLOOKUP($S53,[2]PERCENTUALI!$A$1:$AZ$1000,AP$2,FALSE)/(AP$4)),"")</f>
        <v>0.25</v>
      </c>
      <c r="AQ53" s="366">
        <f>IF($Q53&lt;&gt;"",IF($S53="",$K53*VLOOKUP($I53,'[2]LISTINO IT-EN-FR-ES'!$A$1:$DZ$10000,AQ$1,FALSE),$K53*$P53*VLOOKUP($S53,[2]PERCENTUALI!$A$1:$AZ$1000,AQ$2,FALSE)),"")</f>
        <v>0</v>
      </c>
      <c r="AR53" s="367">
        <f>IF($Q53&lt;&gt;"",IF($S53="",$K53*VLOOKUP($I53,'[2]LISTINO IT-EN-FR-ES'!$A$1:$DZ$10000,AR$1,FALSE),$K53*$P53*VLOOKUP($S53,[2]PERCENTUALI!$A$1:$AZ$1000,AR$2,FALSE)/(AR$4)),"")</f>
        <v>0</v>
      </c>
      <c r="AS53" s="366">
        <f>IF($Q53&lt;&gt;"",IF($S53="",$K53*VLOOKUP($I53,'[2]LISTINO IT-EN-FR-ES'!$A$1:$DZ$10000,AS$1,FALSE),$K53*$P53*VLOOKUP($S53,[2]PERCENTUALI!$A$1:$AZ$1000,AS$2,FALSE)),"")</f>
        <v>0</v>
      </c>
      <c r="AT53" s="367">
        <f>IF($Q53&lt;&gt;"",IF($S53="",$K53*VLOOKUP($I53,'[2]LISTINO IT-EN-FR-ES'!$A$1:$DZ$10000,AT$1,FALSE),$K53*$P53*VLOOKUP($S53,[2]PERCENTUALI!$A$1:$AZ$1000,AT$2,FALSE)/(AT$4)),"")</f>
        <v>0</v>
      </c>
      <c r="AU53" s="366">
        <f>IF($Q53&lt;&gt;"",IF($S53="",$K53*VLOOKUP($I53,'[2]LISTINO IT-EN-FR-ES'!$A$1:$DZ$10000,AU$1,FALSE),$K53*$P53*VLOOKUP($S53,[2]PERCENTUALI!$A$1:$AZ$1000,AU$2,FALSE)),"")</f>
        <v>0</v>
      </c>
      <c r="AV53" s="367">
        <f>IF($Q53&lt;&gt;"",IF($S53="",$K53*VLOOKUP($I53,'[2]LISTINO IT-EN-FR-ES'!$A$1:$DZ$10000,AV$1,FALSE),$K53*$P53*VLOOKUP($S53,[2]PERCENTUALI!$A$1:$AZ$1000,AV$2,FALSE)/(AV$4)),"")</f>
        <v>0</v>
      </c>
      <c r="AW53" s="366">
        <f>IF($Q53&lt;&gt;"",IF($S53="",$K53*VLOOKUP($I53,'[2]LISTINO IT-EN-FR-ES'!$A$1:$DZ$10000,AW$1,FALSE),$K53*$P53*VLOOKUP($S53,[2]PERCENTUALI!$A$1:$AZ$1000,AW$2,FALSE)),"")</f>
        <v>0</v>
      </c>
      <c r="AX53" s="367">
        <f>IF($Q53&lt;&gt;"",IF($S53="",$K53*VLOOKUP($I53,'[2]LISTINO IT-EN-FR-ES'!$A$1:$DZ$10000,AX$1,FALSE),$K53*$P53*VLOOKUP($S53,[2]PERCENTUALI!$A$1:$AZ$1000,AX$2,FALSE)/(AX$4)),"")</f>
        <v>0</v>
      </c>
      <c r="AY53" s="366">
        <f>IF($Q53&lt;&gt;"",IF($S53="",$K53*VLOOKUP($I53,'[2]LISTINO IT-EN-FR-ES'!$A$1:$DZ$10000,AY$1,FALSE),$K53*$P53*VLOOKUP($S53,[2]PERCENTUALI!$A$1:$AZ$1000,AY$2,FALSE)),"")</f>
        <v>0</v>
      </c>
      <c r="AZ53" s="367">
        <f>IF($Q53&lt;&gt;"",IF($S53="",$K53*VLOOKUP($I53,'[2]LISTINO IT-EN-FR-ES'!$A$1:$DZ$10000,AZ$1,FALSE),$K53*$P53*VLOOKUP($S53,[2]PERCENTUALI!$A$1:$AZ$1000,AZ$2,FALSE)/(AZ$4)),"")</f>
        <v>0</v>
      </c>
      <c r="BA53" s="366">
        <f>IF($Q53&lt;&gt;"",IF($S53="",$K53*VLOOKUP($I53,'[2]LISTINO IT-EN-FR-ES'!$A$1:$DZ$10000,BA$1,FALSE),$K53*$P53*VLOOKUP($S53,[2]PERCENTUALI!$A$1:$AZ$1000,BA$2,FALSE)),"")</f>
        <v>0</v>
      </c>
      <c r="BB53" s="367">
        <f>IF($Q53&lt;&gt;"",IF($S53="",$K53*VLOOKUP($I53,'[2]LISTINO IT-EN-FR-ES'!$A$1:$DZ$10000,BB$1,FALSE),$K53*$P53*VLOOKUP($S53,[2]PERCENTUALI!$A$1:$AZ$1000,BB$2,FALSE)/(BB$4)),"")</f>
        <v>0</v>
      </c>
      <c r="BC53" s="366">
        <f>IF($Q53&lt;&gt;"",IF($S53="",$K53*VLOOKUP($I53,'[2]LISTINO IT-EN-FR-ES'!$A$1:$DZ$10000,BC$1,FALSE),$K53*$P53*VLOOKUP($S53,[2]PERCENTUALI!$A$1:$AZ$1000,BC$2,FALSE)),"")</f>
        <v>0</v>
      </c>
      <c r="BD53" s="367">
        <f>IF($Q53&lt;&gt;"",IF($S53="",$K53*VLOOKUP($I53,'[2]LISTINO IT-EN-FR-ES'!$A$1:$DZ$10000,BD$1,FALSE),$K53*$P53*VLOOKUP($S53,[2]PERCENTUALI!$A$1:$AZ$1000,BD$2,FALSE)/(BD$4)),"")</f>
        <v>0</v>
      </c>
      <c r="BE53" s="366">
        <f>IF($Q53&lt;&gt;"",IF($S53="",$K53*VLOOKUP($I53,'[2]LISTINO IT-EN-FR-ES'!$A$1:$DZ$10000,BE$1,FALSE),$K53*$P53*VLOOKUP($S53,[2]PERCENTUALI!$A$1:$AZ$1000,BE$2,FALSE)),"")</f>
        <v>0</v>
      </c>
      <c r="BF53" s="367">
        <f>IF($Q53&lt;&gt;"",IF($S53="",$K53*VLOOKUP($I53,'[2]LISTINO IT-EN-FR-ES'!$A$1:$DZ$10000,BF$1,FALSE),$K53*$P53*VLOOKUP($S53,[2]PERCENTUALI!$A$1:$AZ$1000,BF$2,FALSE)/(BF$4)),"")</f>
        <v>0</v>
      </c>
      <c r="BG53" s="366">
        <f>IF($Q53&lt;&gt;"",IF($S53="",$K53*VLOOKUP($I53,'[2]LISTINO IT-EN-FR-ES'!$A$1:$DZ$10000,BG$1,FALSE),$K53*$P53*VLOOKUP($S53,[2]PERCENTUALI!$A$1:$AZ$1000,BG$2,FALSE)),"")</f>
        <v>0</v>
      </c>
      <c r="BH53" s="366">
        <f>IF($Q53&lt;&gt;"",IF($S53="",$K53*VLOOKUP($I53,'[2]LISTINO IT-EN-FR-ES'!$A$1:$DZ$10000,BH$1,FALSE),$K53*$P53*VLOOKUP($S53,[2]PERCENTUALI!$A$1:$AZ$1000,BH$2,FALSE)),"")</f>
        <v>0</v>
      </c>
      <c r="BI53" s="367">
        <f>IF($Q53&lt;&gt;"",IF($S53="",$K53*VLOOKUP($I53,'[2]LISTINO IT-EN-FR-ES'!$A$1:$DZ$10000,BI$1,FALSE),$K53*$P53*VLOOKUP($S53,[2]PERCENTUALI!$A$1:$AZ$1000,BI$2,FALSE)/(BI$4)),"")</f>
        <v>0</v>
      </c>
      <c r="BJ53" s="366">
        <f>IF($Q53&lt;&gt;"",IF($S53="",$K53*VLOOKUP($I53,'[2]LISTINO IT-EN-FR-ES'!$A$1:$DZ$10000,BJ$1,FALSE),$K53*$P53*VLOOKUP($S53,[2]PERCENTUALI!$A$1:$AZ$1000,BJ$2,FALSE)),"")</f>
        <v>0</v>
      </c>
      <c r="BK53" s="366">
        <f>IF($Q53&lt;&gt;"",IF($S53="",$K53*VLOOKUP($I53,'[2]LISTINO IT-EN-FR-ES'!$A$1:$DZ$10000,BK$1,FALSE),$K53*$P53*VLOOKUP($S53,[2]PERCENTUALI!$A$1:$AZ$1000,BK$2,FALSE)),"")</f>
        <v>0</v>
      </c>
      <c r="BL53" s="366">
        <f>IF($Q53&lt;&gt;"",IF($S53="",$K53*VLOOKUP($I53,'[2]LISTINO IT-EN-FR-ES'!$A$1:$DZ$10000,BL$1,FALSE),$K53*$P53*VLOOKUP($S53,[2]PERCENTUALI!$A$1:$AZ$1000,BL$2,FALSE)),"")</f>
        <v>0</v>
      </c>
      <c r="BM53" s="366">
        <f>IF($Q53&lt;&gt;"",IF($S53="",$K53*VLOOKUP($I53,'[2]LISTINO IT-EN-FR-ES'!$A$1:$DZ$10000,BM$1,FALSE),$K53*$P53*VLOOKUP($S53,[2]PERCENTUALI!$A$1:$AZ$1000,BM$2,FALSE)),"")</f>
        <v>0</v>
      </c>
      <c r="BN53" s="367">
        <f>IF($Q53&lt;&gt;"",IF($S53="",$K53*VLOOKUP($I53,'[2]LISTINO IT-EN-FR-ES'!$A$1:$DZ$10000,BN$1,FALSE),$K53*$P53*VLOOKUP($S53,[2]PERCENTUALI!$A$1:$AZ$1000,BN$2,FALSE)/(BN$4)),"")</f>
        <v>0</v>
      </c>
      <c r="BO53" s="366">
        <f>IF($Q53&lt;&gt;"",IF($S53="",$K53*VLOOKUP($I53,'[2]LISTINO IT-EN-FR-ES'!$A$1:$DZ$10000,BO$1,FALSE),$K53*$P53*VLOOKUP($S53,[2]PERCENTUALI!$A$1:$AZ$1000,BO$2,FALSE)),"")</f>
        <v>0</v>
      </c>
      <c r="BP53" s="367">
        <f>IF($Q53&lt;&gt;"",IF($S53="",$K53*VLOOKUP($I53,'[2]LISTINO IT-EN-FR-ES'!$A$1:$DZ$10000,BP$1,FALSE),$K53*$P53*VLOOKUP($S53,[2]PERCENTUALI!$A$1:$AZ$1000,BP$2,FALSE)/(BP$4)),"")</f>
        <v>0</v>
      </c>
      <c r="BQ53" s="366">
        <f>IF($Q53&lt;&gt;"",IF($S53="",$K53*VLOOKUP($I53,'[2]LISTINO IT-EN-FR-ES'!$A$1:$DZ$10000,BQ$1,FALSE),$K53*$P53*VLOOKUP($S53,[2]PERCENTUALI!$A$1:$AZ$1000,BQ$2,FALSE)),"")</f>
        <v>0</v>
      </c>
      <c r="BR53" s="367">
        <f>IF($Q53&lt;&gt;"",IF($S53="",$K53*VLOOKUP($I53,'[2]LISTINO IT-EN-FR-ES'!$A$1:$DZ$10000,BR$1,FALSE),$K53*$P53*VLOOKUP($S53,[2]PERCENTUALI!$A$1:$AZ$1000,BR$2,FALSE)/(BR$4)),"")</f>
        <v>0</v>
      </c>
      <c r="BS53" s="366">
        <f>IF($Q53&lt;&gt;"",IF($S53="",$K53*VLOOKUP($I53,'[2]LISTINO IT-EN-FR-ES'!$A$1:$DZ$10000,BS$1,FALSE),$K53*$P53*VLOOKUP($S53,[2]PERCENTUALI!$A$1:$AZ$1000,BS$2,FALSE)),"")</f>
        <v>0</v>
      </c>
      <c r="BT53" s="367">
        <f>IF($Q53&lt;&gt;"",IF($S53="",$K53*VLOOKUP($I53,'[2]LISTINO IT-EN-FR-ES'!$A$1:$DZ$10000,BT$1,FALSE),$K53*$P53*VLOOKUP($S53,[2]PERCENTUALI!$A$1:$AZ$1000,BT$2,FALSE)/(BT$4)),"")</f>
        <v>0</v>
      </c>
      <c r="BU53" s="366">
        <f>IF($Q53&lt;&gt;"",IF($S53="",$K53*VLOOKUP($I53,'[2]LISTINO IT-EN-FR-ES'!$A$1:$DZ$10000,BU$1,FALSE),$K53*$P53*VLOOKUP($S53,[2]PERCENTUALI!$A$1:$AZ$1000,BU$2,FALSE)),"")</f>
        <v>0</v>
      </c>
      <c r="BV53" s="367">
        <f>IF($Q53&lt;&gt;"",IF($S53="",$K53*VLOOKUP($I53,'[2]LISTINO IT-EN-FR-ES'!$A$1:$DZ$10000,BV$1,FALSE),$K53*$P53*VLOOKUP($S53,[2]PERCENTUALI!$A$1:$AZ$1000,BV$2,FALSE)/(BV$4)),"")</f>
        <v>0</v>
      </c>
      <c r="BW53" s="366">
        <f>IF($Q53&lt;&gt;"",IF($S53="",$K53*VLOOKUP($I53,'[2]LISTINO IT-EN-FR-ES'!$A$1:$DZ$10000,BW$1,FALSE),$K53*$P53*VLOOKUP($S53,[2]PERCENTUALI!$A$1:$AZ$1000,BW$2,FALSE)),"")</f>
        <v>0</v>
      </c>
      <c r="BX53" s="366">
        <f>IF($Q53&lt;&gt;"",IF($S53="",$K53*VLOOKUP($I53,'[2]LISTINO IT-EN-FR-ES'!$A$1:$DZ$10000,BX$1,FALSE),$K53*$P53*VLOOKUP($S53,[2]PERCENTUALI!$A$1:$AZ$1000,BX$2,FALSE)),"")</f>
        <v>0</v>
      </c>
      <c r="BY53" s="366">
        <f>IF($Q53&lt;&gt;"",IF($S53="",$K53*VLOOKUP($I53,'[2]LISTINO IT-EN-FR-ES'!$A$1:$DZ$10000,BY$1,FALSE),$K53*$P53*VLOOKUP($S53,[2]PERCENTUALI!$A$1:$AZ$1000,BY$2,FALSE)),"")</f>
        <v>0</v>
      </c>
      <c r="BZ53" s="366">
        <f>IF($Q53&lt;&gt;"",IF($S53="",$K53*VLOOKUP($I53,'[2]LISTINO IT-EN-FR-ES'!$A$1:$DZ$10000,BZ$1,FALSE),$K53*$P53*VLOOKUP($S53,[2]PERCENTUALI!$A$1:$AZ$1000,BZ$2,FALSE)),"")</f>
        <v>0</v>
      </c>
      <c r="CA53" s="366">
        <f>IF($Q53&lt;&gt;"",IF($S53="",$K53*VLOOKUP($I53,'[2]LISTINO IT-EN-FR-ES'!$A$1:$DZ$10000,CA$1,FALSE),$K53*$P53*VLOOKUP($S53,[2]PERCENTUALI!$A$1:$AZ$1000,CA$2,FALSE)),"")</f>
        <v>0</v>
      </c>
      <c r="CB53" s="366">
        <f>IF($Q53&lt;&gt;"",IF($S53="",$K53*VLOOKUP($I53,'[2]LISTINO IT-EN-FR-ES'!$A$1:$DZ$10000,CB$1,FALSE),$K53*$P53*VLOOKUP($S53,[2]PERCENTUALI!$A$1:$AZ$1000,CB$2,FALSE)),"")</f>
        <v>0</v>
      </c>
      <c r="CC53" s="366">
        <f>IF($Q53&lt;&gt;"",IF($S53="",$K53*VLOOKUP($I53,'[2]LISTINO IT-EN-FR-ES'!$A$1:$DZ$10000,CC$1,FALSE),$K53*$P53*VLOOKUP($S53,[2]PERCENTUALI!$A$1:$AZ$1000,CC$2,FALSE)),"")</f>
        <v>0</v>
      </c>
    </row>
    <row r="54" spans="1:81" hidden="1" outlineLevel="1" x14ac:dyDescent="0.2">
      <c r="A54" s="445" t="s">
        <v>7</v>
      </c>
      <c r="B54" s="446">
        <v>5</v>
      </c>
      <c r="C54" s="446">
        <v>6000</v>
      </c>
      <c r="D54" s="446">
        <v>75</v>
      </c>
      <c r="E54" s="445"/>
      <c r="F54" s="445"/>
      <c r="G54" s="447">
        <v>90</v>
      </c>
      <c r="H54" s="445" t="s">
        <v>347</v>
      </c>
      <c r="I54" s="445" t="s">
        <v>347</v>
      </c>
      <c r="J54" s="448" t="s">
        <v>348</v>
      </c>
      <c r="K54" s="383">
        <v>1</v>
      </c>
      <c r="M54" s="385">
        <v>1179</v>
      </c>
      <c r="N54" s="386">
        <v>1179</v>
      </c>
      <c r="P54" s="402">
        <v>554</v>
      </c>
      <c r="Q54" s="285">
        <v>554</v>
      </c>
      <c r="T54" s="449"/>
      <c r="U54" s="366">
        <f t="shared" si="9"/>
        <v>553.97500000000002</v>
      </c>
      <c r="V54" s="366">
        <f>IF($Q54&lt;&gt;"",IF($S54="",$K54*VLOOKUP($I54,'[2]LISTINO IT-EN-FR-ES'!$A$1:$DZ$10000,V$1,FALSE),$K54*$P54*VLOOKUP($S54,[2]PERCENTUALI!$A$1:$AZ$1000,V$2,FALSE)),"")</f>
        <v>509.85</v>
      </c>
      <c r="W54" s="366">
        <f>IF($Q54&lt;&gt;"",IF($S54="",$K54*VLOOKUP($I54,'[2]LISTINO IT-EN-FR-ES'!$A$1:$DZ$10000,W$1,FALSE),$K54*$P54*VLOOKUP($S54,[2]PERCENTUALI!$A$1:$AZ$1000,W$2,FALSE)),"")</f>
        <v>36</v>
      </c>
      <c r="X54" s="367">
        <f>IF($Q54&lt;&gt;"",IF($S54="",$K54*VLOOKUP($I54,'[2]LISTINO IT-EN-FR-ES'!$A$1:$DZ$10000,X$1,FALSE),$K54*$P54*VLOOKUP($S54,[2]PERCENTUALI!$A$1:$AZ$1000,X$2,FALSE)/(X$4)),"")</f>
        <v>1</v>
      </c>
      <c r="Y54" s="366">
        <f>IF($Q54&lt;&gt;"",IF($S54="",$K54*VLOOKUP($I54,'[2]LISTINO IT-EN-FR-ES'!$A$1:$DZ$10000,Y$1,FALSE),$K54*$P54*VLOOKUP($S54,[2]PERCENTUALI!$A$1:$AZ$1000,Y$2,FALSE)),"")</f>
        <v>0</v>
      </c>
      <c r="Z54" s="367">
        <f>IF($Q54&lt;&gt;"",IF($S54="",$K54*VLOOKUP($I54,'[2]LISTINO IT-EN-FR-ES'!$A$1:$DZ$10000,Z$1,FALSE),$K54*$P54*VLOOKUP($S54,[2]PERCENTUALI!$A$1:$AZ$1000,Z$2,FALSE)/(Z$4)),"")</f>
        <v>0</v>
      </c>
      <c r="AA54" s="366">
        <f>IF($Q54&lt;&gt;"",IF($S54="",$K54*VLOOKUP($I54,'[2]LISTINO IT-EN-FR-ES'!$A$1:$DZ$10000,AA$1,FALSE),$K54*$P54*VLOOKUP($S54,[2]PERCENTUALI!$A$1:$AZ$1000,AA$2,FALSE)),"")</f>
        <v>0</v>
      </c>
      <c r="AB54" s="367">
        <f>IF($Q54&lt;&gt;"",IF($S54="",$K54*VLOOKUP($I54,'[2]LISTINO IT-EN-FR-ES'!$A$1:$DZ$10000,AB$1,FALSE),$K54*$P54*VLOOKUP($S54,[2]PERCENTUALI!$A$1:$AZ$1000,AB$2,FALSE)/(AB$4)),"")</f>
        <v>0</v>
      </c>
      <c r="AC54" s="366">
        <f>IF($Q54&lt;&gt;"",IF($S54="",$K54*VLOOKUP($I54,'[2]LISTINO IT-EN-FR-ES'!$A$1:$DZ$10000,AC$1,FALSE),$K54*$P54*VLOOKUP($S54,[2]PERCENTUALI!$A$1:$AZ$1000,AC$2,FALSE)),"")</f>
        <v>0</v>
      </c>
      <c r="AD54" s="367">
        <f>IF($Q54&lt;&gt;"",IF($S54="",$K54*VLOOKUP($I54,'[2]LISTINO IT-EN-FR-ES'!$A$1:$DZ$10000,AD$1,FALSE),$K54*$P54*VLOOKUP($S54,[2]PERCENTUALI!$A$1:$AZ$1000,AD$2,FALSE)/(AD$4)),"")</f>
        <v>0</v>
      </c>
      <c r="AE54" s="366">
        <f>IF($Q54&lt;&gt;"",IF($S54="",$K54*VLOOKUP($I54,'[2]LISTINO IT-EN-FR-ES'!$A$1:$DZ$10000,AE$1,FALSE),$K54*$P54*VLOOKUP($S54,[2]PERCENTUALI!$A$1:$AZ$1000,AE$2,FALSE)),"")</f>
        <v>0</v>
      </c>
      <c r="AF54" s="367">
        <f>IF($Q54&lt;&gt;"",IF($S54="",$K54*VLOOKUP($I54,'[2]LISTINO IT-EN-FR-ES'!$A$1:$DZ$10000,AF$1,FALSE),$K54*$P54*VLOOKUP($S54,[2]PERCENTUALI!$A$1:$AZ$1000,AF$2,FALSE)/(AF$4)),"")</f>
        <v>0</v>
      </c>
      <c r="AG54" s="366">
        <f>IF($Q54&lt;&gt;"",IF($S54="",$K54*VLOOKUP($I54,'[2]LISTINO IT-EN-FR-ES'!$A$1:$DZ$10000,AG$1,FALSE),$K54*$P54*VLOOKUP($S54,[2]PERCENTUALI!$A$1:$AZ$1000,AG$2,FALSE)),"")</f>
        <v>0</v>
      </c>
      <c r="AH54" s="367">
        <f>IF($Q54&lt;&gt;"",IF($S54="",$K54*VLOOKUP($I54,'[2]LISTINO IT-EN-FR-ES'!$A$1:$DZ$10000,AH$1,FALSE),$K54*$P54*VLOOKUP($S54,[2]PERCENTUALI!$A$1:$AZ$1000,AH$2,FALSE)/(AH$4)),"")</f>
        <v>0</v>
      </c>
      <c r="AI54" s="366">
        <f>IF($Q54&lt;&gt;"",IF($S54="",$K54*VLOOKUP($I54,'[2]LISTINO IT-EN-FR-ES'!$A$1:$DZ$10000,AI$1,FALSE),$K54*$P54*VLOOKUP($S54,[2]PERCENTUALI!$A$1:$AZ$1000,AI$2,FALSE)),"")</f>
        <v>0</v>
      </c>
      <c r="AJ54" s="367">
        <f>IF($Q54&lt;&gt;"",IF($S54="",$K54*VLOOKUP($I54,'[2]LISTINO IT-EN-FR-ES'!$A$1:$DZ$10000,AJ$1,FALSE),$K54*$P54*VLOOKUP($S54,[2]PERCENTUALI!$A$1:$AZ$1000,AJ$2,FALSE)/(AJ$4)),"")</f>
        <v>0</v>
      </c>
      <c r="AK54" s="366">
        <f>IF($Q54&lt;&gt;"",IF($S54="",$K54*VLOOKUP($I54,'[2]LISTINO IT-EN-FR-ES'!$A$1:$DZ$10000,AK$1,FALSE),$K54*$P54*VLOOKUP($S54,[2]PERCENTUALI!$A$1:$AZ$1000,AK$2,FALSE)),"")</f>
        <v>0</v>
      </c>
      <c r="AL54" s="367">
        <f>IF($Q54&lt;&gt;"",IF($S54="",$K54*VLOOKUP($I54,'[2]LISTINO IT-EN-FR-ES'!$A$1:$DZ$10000,AL$1,FALSE),$K54*$P54*VLOOKUP($S54,[2]PERCENTUALI!$A$1:$AZ$1000,AL$2,FALSE)/(AL$4)),"")</f>
        <v>0</v>
      </c>
      <c r="AM54" s="366">
        <f>IF($Q54&lt;&gt;"",IF($S54="",$K54*VLOOKUP($I54,'[2]LISTINO IT-EN-FR-ES'!$A$1:$DZ$10000,AM$1,FALSE),$K54*$P54*VLOOKUP($S54,[2]PERCENTUALI!$A$1:$AZ$1000,AM$2,FALSE)),"")</f>
        <v>0</v>
      </c>
      <c r="AN54" s="367">
        <f>IF($Q54&lt;&gt;"",IF($S54="",$K54*VLOOKUP($I54,'[2]LISTINO IT-EN-FR-ES'!$A$1:$DZ$10000,AN$1,FALSE),$K54*$P54*VLOOKUP($S54,[2]PERCENTUALI!$A$1:$AZ$1000,AN$2,FALSE)/(AN$4)),"")</f>
        <v>0</v>
      </c>
      <c r="AO54" s="366">
        <f>IF($Q54&lt;&gt;"",IF($S54="",$K54*VLOOKUP($I54,'[2]LISTINO IT-EN-FR-ES'!$A$1:$DZ$10000,AO$1,FALSE),$K54*$P54*VLOOKUP($S54,[2]PERCENTUALI!$A$1:$AZ$1000,AO$2,FALSE)),"")</f>
        <v>8.125</v>
      </c>
      <c r="AP54" s="367">
        <f>IF($Q54&lt;&gt;"",IF($S54="",$K54*VLOOKUP($I54,'[2]LISTINO IT-EN-FR-ES'!$A$1:$DZ$10000,AP$1,FALSE),$K54*$P54*VLOOKUP($S54,[2]PERCENTUALI!$A$1:$AZ$1000,AP$2,FALSE)/(AP$4)),"")</f>
        <v>0.25</v>
      </c>
      <c r="AQ54" s="366">
        <f>IF($Q54&lt;&gt;"",IF($S54="",$K54*VLOOKUP($I54,'[2]LISTINO IT-EN-FR-ES'!$A$1:$DZ$10000,AQ$1,FALSE),$K54*$P54*VLOOKUP($S54,[2]PERCENTUALI!$A$1:$AZ$1000,AQ$2,FALSE)),"")</f>
        <v>0</v>
      </c>
      <c r="AR54" s="367">
        <f>IF($Q54&lt;&gt;"",IF($S54="",$K54*VLOOKUP($I54,'[2]LISTINO IT-EN-FR-ES'!$A$1:$DZ$10000,AR$1,FALSE),$K54*$P54*VLOOKUP($S54,[2]PERCENTUALI!$A$1:$AZ$1000,AR$2,FALSE)/(AR$4)),"")</f>
        <v>0</v>
      </c>
      <c r="AS54" s="366">
        <f>IF($Q54&lt;&gt;"",IF($S54="",$K54*VLOOKUP($I54,'[2]LISTINO IT-EN-FR-ES'!$A$1:$DZ$10000,AS$1,FALSE),$K54*$P54*VLOOKUP($S54,[2]PERCENTUALI!$A$1:$AZ$1000,AS$2,FALSE)),"")</f>
        <v>0</v>
      </c>
      <c r="AT54" s="367">
        <f>IF($Q54&lt;&gt;"",IF($S54="",$K54*VLOOKUP($I54,'[2]LISTINO IT-EN-FR-ES'!$A$1:$DZ$10000,AT$1,FALSE),$K54*$P54*VLOOKUP($S54,[2]PERCENTUALI!$A$1:$AZ$1000,AT$2,FALSE)/(AT$4)),"")</f>
        <v>0</v>
      </c>
      <c r="AU54" s="366">
        <f>IF($Q54&lt;&gt;"",IF($S54="",$K54*VLOOKUP($I54,'[2]LISTINO IT-EN-FR-ES'!$A$1:$DZ$10000,AU$1,FALSE),$K54*$P54*VLOOKUP($S54,[2]PERCENTUALI!$A$1:$AZ$1000,AU$2,FALSE)),"")</f>
        <v>0</v>
      </c>
      <c r="AV54" s="367">
        <f>IF($Q54&lt;&gt;"",IF($S54="",$K54*VLOOKUP($I54,'[2]LISTINO IT-EN-FR-ES'!$A$1:$DZ$10000,AV$1,FALSE),$K54*$P54*VLOOKUP($S54,[2]PERCENTUALI!$A$1:$AZ$1000,AV$2,FALSE)/(AV$4)),"")</f>
        <v>0</v>
      </c>
      <c r="AW54" s="366">
        <f>IF($Q54&lt;&gt;"",IF($S54="",$K54*VLOOKUP($I54,'[2]LISTINO IT-EN-FR-ES'!$A$1:$DZ$10000,AW$1,FALSE),$K54*$P54*VLOOKUP($S54,[2]PERCENTUALI!$A$1:$AZ$1000,AW$2,FALSE)),"")</f>
        <v>0</v>
      </c>
      <c r="AX54" s="367">
        <f>IF($Q54&lt;&gt;"",IF($S54="",$K54*VLOOKUP($I54,'[2]LISTINO IT-EN-FR-ES'!$A$1:$DZ$10000,AX$1,FALSE),$K54*$P54*VLOOKUP($S54,[2]PERCENTUALI!$A$1:$AZ$1000,AX$2,FALSE)/(AX$4)),"")</f>
        <v>0</v>
      </c>
      <c r="AY54" s="366">
        <f>IF($Q54&lt;&gt;"",IF($S54="",$K54*VLOOKUP($I54,'[2]LISTINO IT-EN-FR-ES'!$A$1:$DZ$10000,AY$1,FALSE),$K54*$P54*VLOOKUP($S54,[2]PERCENTUALI!$A$1:$AZ$1000,AY$2,FALSE)),"")</f>
        <v>0</v>
      </c>
      <c r="AZ54" s="367">
        <f>IF($Q54&lt;&gt;"",IF($S54="",$K54*VLOOKUP($I54,'[2]LISTINO IT-EN-FR-ES'!$A$1:$DZ$10000,AZ$1,FALSE),$K54*$P54*VLOOKUP($S54,[2]PERCENTUALI!$A$1:$AZ$1000,AZ$2,FALSE)/(AZ$4)),"")</f>
        <v>0</v>
      </c>
      <c r="BA54" s="366">
        <f>IF($Q54&lt;&gt;"",IF($S54="",$K54*VLOOKUP($I54,'[2]LISTINO IT-EN-FR-ES'!$A$1:$DZ$10000,BA$1,FALSE),$K54*$P54*VLOOKUP($S54,[2]PERCENTUALI!$A$1:$AZ$1000,BA$2,FALSE)),"")</f>
        <v>0</v>
      </c>
      <c r="BB54" s="367">
        <f>IF($Q54&lt;&gt;"",IF($S54="",$K54*VLOOKUP($I54,'[2]LISTINO IT-EN-FR-ES'!$A$1:$DZ$10000,BB$1,FALSE),$K54*$P54*VLOOKUP($S54,[2]PERCENTUALI!$A$1:$AZ$1000,BB$2,FALSE)/(BB$4)),"")</f>
        <v>0</v>
      </c>
      <c r="BC54" s="366">
        <f>IF($Q54&lt;&gt;"",IF($S54="",$K54*VLOOKUP($I54,'[2]LISTINO IT-EN-FR-ES'!$A$1:$DZ$10000,BC$1,FALSE),$K54*$P54*VLOOKUP($S54,[2]PERCENTUALI!$A$1:$AZ$1000,BC$2,FALSE)),"")</f>
        <v>0</v>
      </c>
      <c r="BD54" s="367">
        <f>IF($Q54&lt;&gt;"",IF($S54="",$K54*VLOOKUP($I54,'[2]LISTINO IT-EN-FR-ES'!$A$1:$DZ$10000,BD$1,FALSE),$K54*$P54*VLOOKUP($S54,[2]PERCENTUALI!$A$1:$AZ$1000,BD$2,FALSE)/(BD$4)),"")</f>
        <v>0</v>
      </c>
      <c r="BE54" s="366">
        <f>IF($Q54&lt;&gt;"",IF($S54="",$K54*VLOOKUP($I54,'[2]LISTINO IT-EN-FR-ES'!$A$1:$DZ$10000,BE$1,FALSE),$K54*$P54*VLOOKUP($S54,[2]PERCENTUALI!$A$1:$AZ$1000,BE$2,FALSE)),"")</f>
        <v>0</v>
      </c>
      <c r="BF54" s="367">
        <f>IF($Q54&lt;&gt;"",IF($S54="",$K54*VLOOKUP($I54,'[2]LISTINO IT-EN-FR-ES'!$A$1:$DZ$10000,BF$1,FALSE),$K54*$P54*VLOOKUP($S54,[2]PERCENTUALI!$A$1:$AZ$1000,BF$2,FALSE)/(BF$4)),"")</f>
        <v>0</v>
      </c>
      <c r="BG54" s="366">
        <f>IF($Q54&lt;&gt;"",IF($S54="",$K54*VLOOKUP($I54,'[2]LISTINO IT-EN-FR-ES'!$A$1:$DZ$10000,BG$1,FALSE),$K54*$P54*VLOOKUP($S54,[2]PERCENTUALI!$A$1:$AZ$1000,BG$2,FALSE)),"")</f>
        <v>0</v>
      </c>
      <c r="BH54" s="366">
        <f>IF($Q54&lt;&gt;"",IF($S54="",$K54*VLOOKUP($I54,'[2]LISTINO IT-EN-FR-ES'!$A$1:$DZ$10000,BH$1,FALSE),$K54*$P54*VLOOKUP($S54,[2]PERCENTUALI!$A$1:$AZ$1000,BH$2,FALSE)),"")</f>
        <v>0</v>
      </c>
      <c r="BI54" s="367">
        <f>IF($Q54&lt;&gt;"",IF($S54="",$K54*VLOOKUP($I54,'[2]LISTINO IT-EN-FR-ES'!$A$1:$DZ$10000,BI$1,FALSE),$K54*$P54*VLOOKUP($S54,[2]PERCENTUALI!$A$1:$AZ$1000,BI$2,FALSE)/(BI$4)),"")</f>
        <v>0</v>
      </c>
      <c r="BJ54" s="366">
        <f>IF($Q54&lt;&gt;"",IF($S54="",$K54*VLOOKUP($I54,'[2]LISTINO IT-EN-FR-ES'!$A$1:$DZ$10000,BJ$1,FALSE),$K54*$P54*VLOOKUP($S54,[2]PERCENTUALI!$A$1:$AZ$1000,BJ$2,FALSE)),"")</f>
        <v>0</v>
      </c>
      <c r="BK54" s="366">
        <f>IF($Q54&lt;&gt;"",IF($S54="",$K54*VLOOKUP($I54,'[2]LISTINO IT-EN-FR-ES'!$A$1:$DZ$10000,BK$1,FALSE),$K54*$P54*VLOOKUP($S54,[2]PERCENTUALI!$A$1:$AZ$1000,BK$2,FALSE)),"")</f>
        <v>0</v>
      </c>
      <c r="BL54" s="366">
        <f>IF($Q54&lt;&gt;"",IF($S54="",$K54*VLOOKUP($I54,'[2]LISTINO IT-EN-FR-ES'!$A$1:$DZ$10000,BL$1,FALSE),$K54*$P54*VLOOKUP($S54,[2]PERCENTUALI!$A$1:$AZ$1000,BL$2,FALSE)),"")</f>
        <v>0</v>
      </c>
      <c r="BM54" s="366">
        <f>IF($Q54&lt;&gt;"",IF($S54="",$K54*VLOOKUP($I54,'[2]LISTINO IT-EN-FR-ES'!$A$1:$DZ$10000,BM$1,FALSE),$K54*$P54*VLOOKUP($S54,[2]PERCENTUALI!$A$1:$AZ$1000,BM$2,FALSE)),"")</f>
        <v>0</v>
      </c>
      <c r="BN54" s="367">
        <f>IF($Q54&lt;&gt;"",IF($S54="",$K54*VLOOKUP($I54,'[2]LISTINO IT-EN-FR-ES'!$A$1:$DZ$10000,BN$1,FALSE),$K54*$P54*VLOOKUP($S54,[2]PERCENTUALI!$A$1:$AZ$1000,BN$2,FALSE)/(BN$4)),"")</f>
        <v>0</v>
      </c>
      <c r="BO54" s="366">
        <f>IF($Q54&lt;&gt;"",IF($S54="",$K54*VLOOKUP($I54,'[2]LISTINO IT-EN-FR-ES'!$A$1:$DZ$10000,BO$1,FALSE),$K54*$P54*VLOOKUP($S54,[2]PERCENTUALI!$A$1:$AZ$1000,BO$2,FALSE)),"")</f>
        <v>0</v>
      </c>
      <c r="BP54" s="367">
        <f>IF($Q54&lt;&gt;"",IF($S54="",$K54*VLOOKUP($I54,'[2]LISTINO IT-EN-FR-ES'!$A$1:$DZ$10000,BP$1,FALSE),$K54*$P54*VLOOKUP($S54,[2]PERCENTUALI!$A$1:$AZ$1000,BP$2,FALSE)/(BP$4)),"")</f>
        <v>0</v>
      </c>
      <c r="BQ54" s="366">
        <f>IF($Q54&lt;&gt;"",IF($S54="",$K54*VLOOKUP($I54,'[2]LISTINO IT-EN-FR-ES'!$A$1:$DZ$10000,BQ$1,FALSE),$K54*$P54*VLOOKUP($S54,[2]PERCENTUALI!$A$1:$AZ$1000,BQ$2,FALSE)),"")</f>
        <v>0</v>
      </c>
      <c r="BR54" s="367">
        <f>IF($Q54&lt;&gt;"",IF($S54="",$K54*VLOOKUP($I54,'[2]LISTINO IT-EN-FR-ES'!$A$1:$DZ$10000,BR$1,FALSE),$K54*$P54*VLOOKUP($S54,[2]PERCENTUALI!$A$1:$AZ$1000,BR$2,FALSE)/(BR$4)),"")</f>
        <v>0</v>
      </c>
      <c r="BS54" s="366">
        <f>IF($Q54&lt;&gt;"",IF($S54="",$K54*VLOOKUP($I54,'[2]LISTINO IT-EN-FR-ES'!$A$1:$DZ$10000,BS$1,FALSE),$K54*$P54*VLOOKUP($S54,[2]PERCENTUALI!$A$1:$AZ$1000,BS$2,FALSE)),"")</f>
        <v>0</v>
      </c>
      <c r="BT54" s="367">
        <f>IF($Q54&lt;&gt;"",IF($S54="",$K54*VLOOKUP($I54,'[2]LISTINO IT-EN-FR-ES'!$A$1:$DZ$10000,BT$1,FALSE),$K54*$P54*VLOOKUP($S54,[2]PERCENTUALI!$A$1:$AZ$1000,BT$2,FALSE)/(BT$4)),"")</f>
        <v>0</v>
      </c>
      <c r="BU54" s="366">
        <f>IF($Q54&lt;&gt;"",IF($S54="",$K54*VLOOKUP($I54,'[2]LISTINO IT-EN-FR-ES'!$A$1:$DZ$10000,BU$1,FALSE),$K54*$P54*VLOOKUP($S54,[2]PERCENTUALI!$A$1:$AZ$1000,BU$2,FALSE)),"")</f>
        <v>0</v>
      </c>
      <c r="BV54" s="367">
        <f>IF($Q54&lt;&gt;"",IF($S54="",$K54*VLOOKUP($I54,'[2]LISTINO IT-EN-FR-ES'!$A$1:$DZ$10000,BV$1,FALSE),$K54*$P54*VLOOKUP($S54,[2]PERCENTUALI!$A$1:$AZ$1000,BV$2,FALSE)/(BV$4)),"")</f>
        <v>0</v>
      </c>
      <c r="BW54" s="366">
        <f>IF($Q54&lt;&gt;"",IF($S54="",$K54*VLOOKUP($I54,'[2]LISTINO IT-EN-FR-ES'!$A$1:$DZ$10000,BW$1,FALSE),$K54*$P54*VLOOKUP($S54,[2]PERCENTUALI!$A$1:$AZ$1000,BW$2,FALSE)),"")</f>
        <v>0</v>
      </c>
      <c r="BX54" s="366">
        <f>IF($Q54&lt;&gt;"",IF($S54="",$K54*VLOOKUP($I54,'[2]LISTINO IT-EN-FR-ES'!$A$1:$DZ$10000,BX$1,FALSE),$K54*$P54*VLOOKUP($S54,[2]PERCENTUALI!$A$1:$AZ$1000,BX$2,FALSE)),"")</f>
        <v>0</v>
      </c>
      <c r="BY54" s="366">
        <f>IF($Q54&lt;&gt;"",IF($S54="",$K54*VLOOKUP($I54,'[2]LISTINO IT-EN-FR-ES'!$A$1:$DZ$10000,BY$1,FALSE),$K54*$P54*VLOOKUP($S54,[2]PERCENTUALI!$A$1:$AZ$1000,BY$2,FALSE)),"")</f>
        <v>0</v>
      </c>
      <c r="BZ54" s="366">
        <f>IF($Q54&lt;&gt;"",IF($S54="",$K54*VLOOKUP($I54,'[2]LISTINO IT-EN-FR-ES'!$A$1:$DZ$10000,BZ$1,FALSE),$K54*$P54*VLOOKUP($S54,[2]PERCENTUALI!$A$1:$AZ$1000,BZ$2,FALSE)),"")</f>
        <v>0</v>
      </c>
      <c r="CA54" s="366">
        <f>IF($Q54&lt;&gt;"",IF($S54="",$K54*VLOOKUP($I54,'[2]LISTINO IT-EN-FR-ES'!$A$1:$DZ$10000,CA$1,FALSE),$K54*$P54*VLOOKUP($S54,[2]PERCENTUALI!$A$1:$AZ$1000,CA$2,FALSE)),"")</f>
        <v>0</v>
      </c>
      <c r="CB54" s="366">
        <f>IF($Q54&lt;&gt;"",IF($S54="",$K54*VLOOKUP($I54,'[2]LISTINO IT-EN-FR-ES'!$A$1:$DZ$10000,CB$1,FALSE),$K54*$P54*VLOOKUP($S54,[2]PERCENTUALI!$A$1:$AZ$1000,CB$2,FALSE)),"")</f>
        <v>0</v>
      </c>
      <c r="CC54" s="366">
        <f>IF($Q54&lt;&gt;"",IF($S54="",$K54*VLOOKUP($I54,'[2]LISTINO IT-EN-FR-ES'!$A$1:$DZ$10000,CC$1,FALSE),$K54*$P54*VLOOKUP($S54,[2]PERCENTUALI!$A$1:$AZ$1000,CC$2,FALSE)),"")</f>
        <v>0</v>
      </c>
    </row>
    <row r="55" spans="1:81" hidden="1" outlineLevel="1" x14ac:dyDescent="0.2">
      <c r="A55" s="445" t="s">
        <v>7</v>
      </c>
      <c r="B55" s="446">
        <v>5</v>
      </c>
      <c r="C55" s="446">
        <v>6000</v>
      </c>
      <c r="D55" s="446">
        <v>76</v>
      </c>
      <c r="E55" s="445"/>
      <c r="F55" s="445"/>
      <c r="G55" s="447">
        <v>95</v>
      </c>
      <c r="H55" s="445" t="s">
        <v>349</v>
      </c>
      <c r="I55" s="445" t="s">
        <v>350</v>
      </c>
      <c r="J55" s="448" t="s">
        <v>351</v>
      </c>
      <c r="K55" s="383">
        <v>1</v>
      </c>
      <c r="M55" s="385">
        <v>3333</v>
      </c>
      <c r="N55" s="386">
        <v>3333</v>
      </c>
      <c r="P55" s="402">
        <v>1567</v>
      </c>
      <c r="Q55" s="285">
        <v>1567</v>
      </c>
      <c r="T55" s="449"/>
      <c r="U55" s="366">
        <f t="shared" si="9"/>
        <v>1566.500268068</v>
      </c>
      <c r="V55" s="366">
        <f>IF($Q55&lt;&gt;"",IF($S55="",$K55*VLOOKUP($I55,'[2]LISTINO IT-EN-FR-ES'!$A$1:$DZ$10000,V$1,FALSE),$K55*$P55*VLOOKUP($S55,[2]PERCENTUALI!$A$1:$AZ$1000,V$2,FALSE)),"")</f>
        <v>1236.750268068</v>
      </c>
      <c r="W55" s="366">
        <f>IF($Q55&lt;&gt;"",IF($S55="",$K55*VLOOKUP($I55,'[2]LISTINO IT-EN-FR-ES'!$A$1:$DZ$10000,W$1,FALSE),$K55*$P55*VLOOKUP($S55,[2]PERCENTUALI!$A$1:$AZ$1000,W$2,FALSE)),"")</f>
        <v>72</v>
      </c>
      <c r="X55" s="367">
        <f>IF($Q55&lt;&gt;"",IF($S55="",$K55*VLOOKUP($I55,'[2]LISTINO IT-EN-FR-ES'!$A$1:$DZ$10000,X$1,FALSE),$K55*$P55*VLOOKUP($S55,[2]PERCENTUALI!$A$1:$AZ$1000,X$2,FALSE)/(X$4)),"")</f>
        <v>2</v>
      </c>
      <c r="Y55" s="366">
        <f>IF($Q55&lt;&gt;"",IF($S55="",$K55*VLOOKUP($I55,'[2]LISTINO IT-EN-FR-ES'!$A$1:$DZ$10000,Y$1,FALSE),$K55*$P55*VLOOKUP($S55,[2]PERCENTUALI!$A$1:$AZ$1000,Y$2,FALSE)),"")</f>
        <v>0</v>
      </c>
      <c r="Z55" s="367">
        <f>IF($Q55&lt;&gt;"",IF($S55="",$K55*VLOOKUP($I55,'[2]LISTINO IT-EN-FR-ES'!$A$1:$DZ$10000,Z$1,FALSE),$K55*$P55*VLOOKUP($S55,[2]PERCENTUALI!$A$1:$AZ$1000,Z$2,FALSE)/(Z$4)),"")</f>
        <v>0</v>
      </c>
      <c r="AA55" s="366">
        <f>IF($Q55&lt;&gt;"",IF($S55="",$K55*VLOOKUP($I55,'[2]LISTINO IT-EN-FR-ES'!$A$1:$DZ$10000,AA$1,FALSE),$K55*$P55*VLOOKUP($S55,[2]PERCENTUALI!$A$1:$AZ$1000,AA$2,FALSE)),"")</f>
        <v>0</v>
      </c>
      <c r="AB55" s="367">
        <f>IF($Q55&lt;&gt;"",IF($S55="",$K55*VLOOKUP($I55,'[2]LISTINO IT-EN-FR-ES'!$A$1:$DZ$10000,AB$1,FALSE),$K55*$P55*VLOOKUP($S55,[2]PERCENTUALI!$A$1:$AZ$1000,AB$2,FALSE)/(AB$4)),"")</f>
        <v>0</v>
      </c>
      <c r="AC55" s="366">
        <f>IF($Q55&lt;&gt;"",IF($S55="",$K55*VLOOKUP($I55,'[2]LISTINO IT-EN-FR-ES'!$A$1:$DZ$10000,AC$1,FALSE),$K55*$P55*VLOOKUP($S55,[2]PERCENTUALI!$A$1:$AZ$1000,AC$2,FALSE)),"")</f>
        <v>0</v>
      </c>
      <c r="AD55" s="367">
        <f>IF($Q55&lt;&gt;"",IF($S55="",$K55*VLOOKUP($I55,'[2]LISTINO IT-EN-FR-ES'!$A$1:$DZ$10000,AD$1,FALSE),$K55*$P55*VLOOKUP($S55,[2]PERCENTUALI!$A$1:$AZ$1000,AD$2,FALSE)/(AD$4)),"")</f>
        <v>0</v>
      </c>
      <c r="AE55" s="366">
        <f>IF($Q55&lt;&gt;"",IF($S55="",$K55*VLOOKUP($I55,'[2]LISTINO IT-EN-FR-ES'!$A$1:$DZ$10000,AE$1,FALSE),$K55*$P55*VLOOKUP($S55,[2]PERCENTUALI!$A$1:$AZ$1000,AE$2,FALSE)),"")</f>
        <v>9</v>
      </c>
      <c r="AF55" s="367">
        <f>IF($Q55&lt;&gt;"",IF($S55="",$K55*VLOOKUP($I55,'[2]LISTINO IT-EN-FR-ES'!$A$1:$DZ$10000,AF$1,FALSE),$K55*$P55*VLOOKUP($S55,[2]PERCENTUALI!$A$1:$AZ$1000,AF$2,FALSE)/(AF$4)),"")</f>
        <v>0.25</v>
      </c>
      <c r="AG55" s="366">
        <f>IF($Q55&lt;&gt;"",IF($S55="",$K55*VLOOKUP($I55,'[2]LISTINO IT-EN-FR-ES'!$A$1:$DZ$10000,AG$1,FALSE),$K55*$P55*VLOOKUP($S55,[2]PERCENTUALI!$A$1:$AZ$1000,AG$2,FALSE)),"")</f>
        <v>0</v>
      </c>
      <c r="AH55" s="367">
        <f>IF($Q55&lt;&gt;"",IF($S55="",$K55*VLOOKUP($I55,'[2]LISTINO IT-EN-FR-ES'!$A$1:$DZ$10000,AH$1,FALSE),$K55*$P55*VLOOKUP($S55,[2]PERCENTUALI!$A$1:$AZ$1000,AH$2,FALSE)/(AH$4)),"")</f>
        <v>0</v>
      </c>
      <c r="AI55" s="366">
        <f>IF($Q55&lt;&gt;"",IF($S55="",$K55*VLOOKUP($I55,'[2]LISTINO IT-EN-FR-ES'!$A$1:$DZ$10000,AI$1,FALSE),$K55*$P55*VLOOKUP($S55,[2]PERCENTUALI!$A$1:$AZ$1000,AI$2,FALSE)),"")</f>
        <v>0</v>
      </c>
      <c r="AJ55" s="367">
        <f>IF($Q55&lt;&gt;"",IF($S55="",$K55*VLOOKUP($I55,'[2]LISTINO IT-EN-FR-ES'!$A$1:$DZ$10000,AJ$1,FALSE),$K55*$P55*VLOOKUP($S55,[2]PERCENTUALI!$A$1:$AZ$1000,AJ$2,FALSE)/(AJ$4)),"")</f>
        <v>0</v>
      </c>
      <c r="AK55" s="366">
        <f>IF($Q55&lt;&gt;"",IF($S55="",$K55*VLOOKUP($I55,'[2]LISTINO IT-EN-FR-ES'!$A$1:$DZ$10000,AK$1,FALSE),$K55*$P55*VLOOKUP($S55,[2]PERCENTUALI!$A$1:$AZ$1000,AK$2,FALSE)),"")</f>
        <v>19</v>
      </c>
      <c r="AL55" s="367">
        <f>IF($Q55&lt;&gt;"",IF($S55="",$K55*VLOOKUP($I55,'[2]LISTINO IT-EN-FR-ES'!$A$1:$DZ$10000,AL$1,FALSE),$K55*$P55*VLOOKUP($S55,[2]PERCENTUALI!$A$1:$AZ$1000,AL$2,FALSE)/(AL$4)),"")</f>
        <v>0.5</v>
      </c>
      <c r="AM55" s="366">
        <f>IF($Q55&lt;&gt;"",IF($S55="",$K55*VLOOKUP($I55,'[2]LISTINO IT-EN-FR-ES'!$A$1:$DZ$10000,AM$1,FALSE),$K55*$P55*VLOOKUP($S55,[2]PERCENTUALI!$A$1:$AZ$1000,AM$2,FALSE)),"")</f>
        <v>0</v>
      </c>
      <c r="AN55" s="367">
        <f>IF($Q55&lt;&gt;"",IF($S55="",$K55*VLOOKUP($I55,'[2]LISTINO IT-EN-FR-ES'!$A$1:$DZ$10000,AN$1,FALSE),$K55*$P55*VLOOKUP($S55,[2]PERCENTUALI!$A$1:$AZ$1000,AN$2,FALSE)/(AN$4)),"")</f>
        <v>0</v>
      </c>
      <c r="AO55" s="366">
        <f>IF($Q55&lt;&gt;"",IF($S55="",$K55*VLOOKUP($I55,'[2]LISTINO IT-EN-FR-ES'!$A$1:$DZ$10000,AO$1,FALSE),$K55*$P55*VLOOKUP($S55,[2]PERCENTUALI!$A$1:$AZ$1000,AO$2,FALSE)),"")</f>
        <v>113.75</v>
      </c>
      <c r="AP55" s="367">
        <f>IF($Q55&lt;&gt;"",IF($S55="",$K55*VLOOKUP($I55,'[2]LISTINO IT-EN-FR-ES'!$A$1:$DZ$10000,AP$1,FALSE),$K55*$P55*VLOOKUP($S55,[2]PERCENTUALI!$A$1:$AZ$1000,AP$2,FALSE)/(AP$4)),"")</f>
        <v>3.5</v>
      </c>
      <c r="AQ55" s="366">
        <f>IF($Q55&lt;&gt;"",IF($S55="",$K55*VLOOKUP($I55,'[2]LISTINO IT-EN-FR-ES'!$A$1:$DZ$10000,AQ$1,FALSE),$K55*$P55*VLOOKUP($S55,[2]PERCENTUALI!$A$1:$AZ$1000,AQ$2,FALSE)),"")</f>
        <v>0</v>
      </c>
      <c r="AR55" s="367">
        <f>IF($Q55&lt;&gt;"",IF($S55="",$K55*VLOOKUP($I55,'[2]LISTINO IT-EN-FR-ES'!$A$1:$DZ$10000,AR$1,FALSE),$K55*$P55*VLOOKUP($S55,[2]PERCENTUALI!$A$1:$AZ$1000,AR$2,FALSE)/(AR$4)),"")</f>
        <v>0</v>
      </c>
      <c r="AS55" s="366">
        <f>IF($Q55&lt;&gt;"",IF($S55="",$K55*VLOOKUP($I55,'[2]LISTINO IT-EN-FR-ES'!$A$1:$DZ$10000,AS$1,FALSE),$K55*$P55*VLOOKUP($S55,[2]PERCENTUALI!$A$1:$AZ$1000,AS$2,FALSE)),"")</f>
        <v>97.5</v>
      </c>
      <c r="AT55" s="367">
        <f>IF($Q55&lt;&gt;"",IF($S55="",$K55*VLOOKUP($I55,'[2]LISTINO IT-EN-FR-ES'!$A$1:$DZ$10000,AT$1,FALSE),$K55*$P55*VLOOKUP($S55,[2]PERCENTUALI!$A$1:$AZ$1000,AT$2,FALSE)/(AT$4)),"")</f>
        <v>3</v>
      </c>
      <c r="AU55" s="366">
        <f>IF($Q55&lt;&gt;"",IF($S55="",$K55*VLOOKUP($I55,'[2]LISTINO IT-EN-FR-ES'!$A$1:$DZ$10000,AU$1,FALSE),$K55*$P55*VLOOKUP($S55,[2]PERCENTUALI!$A$1:$AZ$1000,AU$2,FALSE)),"")</f>
        <v>0</v>
      </c>
      <c r="AV55" s="367">
        <f>IF($Q55&lt;&gt;"",IF($S55="",$K55*VLOOKUP($I55,'[2]LISTINO IT-EN-FR-ES'!$A$1:$DZ$10000,AV$1,FALSE),$K55*$P55*VLOOKUP($S55,[2]PERCENTUALI!$A$1:$AZ$1000,AV$2,FALSE)/(AV$4)),"")</f>
        <v>0</v>
      </c>
      <c r="AW55" s="366">
        <f>IF($Q55&lt;&gt;"",IF($S55="",$K55*VLOOKUP($I55,'[2]LISTINO IT-EN-FR-ES'!$A$1:$DZ$10000,AW$1,FALSE),$K55*$P55*VLOOKUP($S55,[2]PERCENTUALI!$A$1:$AZ$1000,AW$2,FALSE)),"")</f>
        <v>0</v>
      </c>
      <c r="AX55" s="367">
        <f>IF($Q55&lt;&gt;"",IF($S55="",$K55*VLOOKUP($I55,'[2]LISTINO IT-EN-FR-ES'!$A$1:$DZ$10000,AX$1,FALSE),$K55*$P55*VLOOKUP($S55,[2]PERCENTUALI!$A$1:$AZ$1000,AX$2,FALSE)/(AX$4)),"")</f>
        <v>0</v>
      </c>
      <c r="AY55" s="366">
        <f>IF($Q55&lt;&gt;"",IF($S55="",$K55*VLOOKUP($I55,'[2]LISTINO IT-EN-FR-ES'!$A$1:$DZ$10000,AY$1,FALSE),$K55*$P55*VLOOKUP($S55,[2]PERCENTUALI!$A$1:$AZ$1000,AY$2,FALSE)),"")</f>
        <v>0</v>
      </c>
      <c r="AZ55" s="367">
        <f>IF($Q55&lt;&gt;"",IF($S55="",$K55*VLOOKUP($I55,'[2]LISTINO IT-EN-FR-ES'!$A$1:$DZ$10000,AZ$1,FALSE),$K55*$P55*VLOOKUP($S55,[2]PERCENTUALI!$A$1:$AZ$1000,AZ$2,FALSE)/(AZ$4)),"")</f>
        <v>0</v>
      </c>
      <c r="BA55" s="366">
        <f>IF($Q55&lt;&gt;"",IF($S55="",$K55*VLOOKUP($I55,'[2]LISTINO IT-EN-FR-ES'!$A$1:$DZ$10000,BA$1,FALSE),$K55*$P55*VLOOKUP($S55,[2]PERCENTUALI!$A$1:$AZ$1000,BA$2,FALSE)),"")</f>
        <v>18.5</v>
      </c>
      <c r="BB55" s="367">
        <f>IF($Q55&lt;&gt;"",IF($S55="",$K55*VLOOKUP($I55,'[2]LISTINO IT-EN-FR-ES'!$A$1:$DZ$10000,BB$1,FALSE),$K55*$P55*VLOOKUP($S55,[2]PERCENTUALI!$A$1:$AZ$1000,BB$2,FALSE)/(BB$4)),"")</f>
        <v>0.5</v>
      </c>
      <c r="BC55" s="366">
        <f>IF($Q55&lt;&gt;"",IF($S55="",$K55*VLOOKUP($I55,'[2]LISTINO IT-EN-FR-ES'!$A$1:$DZ$10000,BC$1,FALSE),$K55*$P55*VLOOKUP($S55,[2]PERCENTUALI!$A$1:$AZ$1000,BC$2,FALSE)),"")</f>
        <v>0</v>
      </c>
      <c r="BD55" s="367">
        <f>IF($Q55&lt;&gt;"",IF($S55="",$K55*VLOOKUP($I55,'[2]LISTINO IT-EN-FR-ES'!$A$1:$DZ$10000,BD$1,FALSE),$K55*$P55*VLOOKUP($S55,[2]PERCENTUALI!$A$1:$AZ$1000,BD$2,FALSE)/(BD$4)),"")</f>
        <v>0</v>
      </c>
      <c r="BE55" s="366">
        <f>IF($Q55&lt;&gt;"",IF($S55="",$K55*VLOOKUP($I55,'[2]LISTINO IT-EN-FR-ES'!$A$1:$DZ$10000,BE$1,FALSE),$K55*$P55*VLOOKUP($S55,[2]PERCENTUALI!$A$1:$AZ$1000,BE$2,FALSE)),"")</f>
        <v>0</v>
      </c>
      <c r="BF55" s="367">
        <f>IF($Q55&lt;&gt;"",IF($S55="",$K55*VLOOKUP($I55,'[2]LISTINO IT-EN-FR-ES'!$A$1:$DZ$10000,BF$1,FALSE),$K55*$P55*VLOOKUP($S55,[2]PERCENTUALI!$A$1:$AZ$1000,BF$2,FALSE)/(BF$4)),"")</f>
        <v>0</v>
      </c>
      <c r="BG55" s="366">
        <f>IF($Q55&lt;&gt;"",IF($S55="",$K55*VLOOKUP($I55,'[2]LISTINO IT-EN-FR-ES'!$A$1:$DZ$10000,BG$1,FALSE),$K55*$P55*VLOOKUP($S55,[2]PERCENTUALI!$A$1:$AZ$1000,BG$2,FALSE)),"")</f>
        <v>0</v>
      </c>
      <c r="BH55" s="366">
        <f>IF($Q55&lt;&gt;"",IF($S55="",$K55*VLOOKUP($I55,'[2]LISTINO IT-EN-FR-ES'!$A$1:$DZ$10000,BH$1,FALSE),$K55*$P55*VLOOKUP($S55,[2]PERCENTUALI!$A$1:$AZ$1000,BH$2,FALSE)),"")</f>
        <v>0</v>
      </c>
      <c r="BI55" s="367">
        <f>IF($Q55&lt;&gt;"",IF($S55="",$K55*VLOOKUP($I55,'[2]LISTINO IT-EN-FR-ES'!$A$1:$DZ$10000,BI$1,FALSE),$K55*$P55*VLOOKUP($S55,[2]PERCENTUALI!$A$1:$AZ$1000,BI$2,FALSE)/(BI$4)),"")</f>
        <v>0</v>
      </c>
      <c r="BJ55" s="366">
        <f>IF($Q55&lt;&gt;"",IF($S55="",$K55*VLOOKUP($I55,'[2]LISTINO IT-EN-FR-ES'!$A$1:$DZ$10000,BJ$1,FALSE),$K55*$P55*VLOOKUP($S55,[2]PERCENTUALI!$A$1:$AZ$1000,BJ$2,FALSE)),"")</f>
        <v>0</v>
      </c>
      <c r="BK55" s="366">
        <f>IF($Q55&lt;&gt;"",IF($S55="",$K55*VLOOKUP($I55,'[2]LISTINO IT-EN-FR-ES'!$A$1:$DZ$10000,BK$1,FALSE),$K55*$P55*VLOOKUP($S55,[2]PERCENTUALI!$A$1:$AZ$1000,BK$2,FALSE)),"")</f>
        <v>0</v>
      </c>
      <c r="BL55" s="366">
        <f>IF($Q55&lt;&gt;"",IF($S55="",$K55*VLOOKUP($I55,'[2]LISTINO IT-EN-FR-ES'!$A$1:$DZ$10000,BL$1,FALSE),$K55*$P55*VLOOKUP($S55,[2]PERCENTUALI!$A$1:$AZ$1000,BL$2,FALSE)),"")</f>
        <v>0</v>
      </c>
      <c r="BM55" s="366">
        <f>IF($Q55&lt;&gt;"",IF($S55="",$K55*VLOOKUP($I55,'[2]LISTINO IT-EN-FR-ES'!$A$1:$DZ$10000,BM$1,FALSE),$K55*$P55*VLOOKUP($S55,[2]PERCENTUALI!$A$1:$AZ$1000,BM$2,FALSE)),"")</f>
        <v>0</v>
      </c>
      <c r="BN55" s="367">
        <f>IF($Q55&lt;&gt;"",IF($S55="",$K55*VLOOKUP($I55,'[2]LISTINO IT-EN-FR-ES'!$A$1:$DZ$10000,BN$1,FALSE),$K55*$P55*VLOOKUP($S55,[2]PERCENTUALI!$A$1:$AZ$1000,BN$2,FALSE)/(BN$4)),"")</f>
        <v>0</v>
      </c>
      <c r="BO55" s="366">
        <f>IF($Q55&lt;&gt;"",IF($S55="",$K55*VLOOKUP($I55,'[2]LISTINO IT-EN-FR-ES'!$A$1:$DZ$10000,BO$1,FALSE),$K55*$P55*VLOOKUP($S55,[2]PERCENTUALI!$A$1:$AZ$1000,BO$2,FALSE)),"")</f>
        <v>0</v>
      </c>
      <c r="BP55" s="367">
        <f>IF($Q55&lt;&gt;"",IF($S55="",$K55*VLOOKUP($I55,'[2]LISTINO IT-EN-FR-ES'!$A$1:$DZ$10000,BP$1,FALSE),$K55*$P55*VLOOKUP($S55,[2]PERCENTUALI!$A$1:$AZ$1000,BP$2,FALSE)/(BP$4)),"")</f>
        <v>0</v>
      </c>
      <c r="BQ55" s="366">
        <f>IF($Q55&lt;&gt;"",IF($S55="",$K55*VLOOKUP($I55,'[2]LISTINO IT-EN-FR-ES'!$A$1:$DZ$10000,BQ$1,FALSE),$K55*$P55*VLOOKUP($S55,[2]PERCENTUALI!$A$1:$AZ$1000,BQ$2,FALSE)),"")</f>
        <v>0</v>
      </c>
      <c r="BR55" s="367">
        <f>IF($Q55&lt;&gt;"",IF($S55="",$K55*VLOOKUP($I55,'[2]LISTINO IT-EN-FR-ES'!$A$1:$DZ$10000,BR$1,FALSE),$K55*$P55*VLOOKUP($S55,[2]PERCENTUALI!$A$1:$AZ$1000,BR$2,FALSE)/(BR$4)),"")</f>
        <v>0</v>
      </c>
      <c r="BS55" s="366">
        <f>IF($Q55&lt;&gt;"",IF($S55="",$K55*VLOOKUP($I55,'[2]LISTINO IT-EN-FR-ES'!$A$1:$DZ$10000,BS$1,FALSE),$K55*$P55*VLOOKUP($S55,[2]PERCENTUALI!$A$1:$AZ$1000,BS$2,FALSE)),"")</f>
        <v>0</v>
      </c>
      <c r="BT55" s="367">
        <f>IF($Q55&lt;&gt;"",IF($S55="",$K55*VLOOKUP($I55,'[2]LISTINO IT-EN-FR-ES'!$A$1:$DZ$10000,BT$1,FALSE),$K55*$P55*VLOOKUP($S55,[2]PERCENTUALI!$A$1:$AZ$1000,BT$2,FALSE)/(BT$4)),"")</f>
        <v>0</v>
      </c>
      <c r="BU55" s="366">
        <f>IF($Q55&lt;&gt;"",IF($S55="",$K55*VLOOKUP($I55,'[2]LISTINO IT-EN-FR-ES'!$A$1:$DZ$10000,BU$1,FALSE),$K55*$P55*VLOOKUP($S55,[2]PERCENTUALI!$A$1:$AZ$1000,BU$2,FALSE)),"")</f>
        <v>0</v>
      </c>
      <c r="BV55" s="367">
        <f>IF($Q55&lt;&gt;"",IF($S55="",$K55*VLOOKUP($I55,'[2]LISTINO IT-EN-FR-ES'!$A$1:$DZ$10000,BV$1,FALSE),$K55*$P55*VLOOKUP($S55,[2]PERCENTUALI!$A$1:$AZ$1000,BV$2,FALSE)/(BV$4)),"")</f>
        <v>0</v>
      </c>
      <c r="BW55" s="366">
        <f>IF($Q55&lt;&gt;"",IF($S55="",$K55*VLOOKUP($I55,'[2]LISTINO IT-EN-FR-ES'!$A$1:$DZ$10000,BW$1,FALSE),$K55*$P55*VLOOKUP($S55,[2]PERCENTUALI!$A$1:$AZ$1000,BW$2,FALSE)),"")</f>
        <v>0</v>
      </c>
      <c r="BX55" s="366">
        <f>IF($Q55&lt;&gt;"",IF($S55="",$K55*VLOOKUP($I55,'[2]LISTINO IT-EN-FR-ES'!$A$1:$DZ$10000,BX$1,FALSE),$K55*$P55*VLOOKUP($S55,[2]PERCENTUALI!$A$1:$AZ$1000,BX$2,FALSE)),"")</f>
        <v>0</v>
      </c>
      <c r="BY55" s="366">
        <f>IF($Q55&lt;&gt;"",IF($S55="",$K55*VLOOKUP($I55,'[2]LISTINO IT-EN-FR-ES'!$A$1:$DZ$10000,BY$1,FALSE),$K55*$P55*VLOOKUP($S55,[2]PERCENTUALI!$A$1:$AZ$1000,BY$2,FALSE)),"")</f>
        <v>0</v>
      </c>
      <c r="BZ55" s="366">
        <f>IF($Q55&lt;&gt;"",IF($S55="",$K55*VLOOKUP($I55,'[2]LISTINO IT-EN-FR-ES'!$A$1:$DZ$10000,BZ$1,FALSE),$K55*$P55*VLOOKUP($S55,[2]PERCENTUALI!$A$1:$AZ$1000,BZ$2,FALSE)),"")</f>
        <v>0</v>
      </c>
      <c r="CA55" s="366">
        <f>IF($Q55&lt;&gt;"",IF($S55="",$K55*VLOOKUP($I55,'[2]LISTINO IT-EN-FR-ES'!$A$1:$DZ$10000,CA$1,FALSE),$K55*$P55*VLOOKUP($S55,[2]PERCENTUALI!$A$1:$AZ$1000,CA$2,FALSE)),"")</f>
        <v>0</v>
      </c>
      <c r="CB55" s="366">
        <f>IF($Q55&lt;&gt;"",IF($S55="",$K55*VLOOKUP($I55,'[2]LISTINO IT-EN-FR-ES'!$A$1:$DZ$10000,CB$1,FALSE),$K55*$P55*VLOOKUP($S55,[2]PERCENTUALI!$A$1:$AZ$1000,CB$2,FALSE)),"")</f>
        <v>0</v>
      </c>
      <c r="CC55" s="366">
        <f>IF($Q55&lt;&gt;"",IF($S55="",$K55*VLOOKUP($I55,'[2]LISTINO IT-EN-FR-ES'!$A$1:$DZ$10000,CC$1,FALSE),$K55*$P55*VLOOKUP($S55,[2]PERCENTUALI!$A$1:$AZ$1000,CC$2,FALSE)),"")</f>
        <v>0</v>
      </c>
    </row>
    <row r="56" spans="1:81" hidden="1" outlineLevel="1" x14ac:dyDescent="0.2">
      <c r="A56" s="445" t="s">
        <v>7</v>
      </c>
      <c r="B56" s="446">
        <v>5</v>
      </c>
      <c r="C56" s="446">
        <v>6000</v>
      </c>
      <c r="D56" s="446">
        <v>77</v>
      </c>
      <c r="E56" s="445"/>
      <c r="F56" s="445"/>
      <c r="G56" s="447">
        <v>100</v>
      </c>
      <c r="H56" s="445" t="s">
        <v>328</v>
      </c>
      <c r="I56" s="445" t="s">
        <v>328</v>
      </c>
      <c r="J56" s="448" t="s">
        <v>329</v>
      </c>
      <c r="K56" s="383">
        <v>1</v>
      </c>
      <c r="M56" s="385">
        <v>6609</v>
      </c>
      <c r="N56" s="386">
        <v>6609</v>
      </c>
      <c r="P56" s="402">
        <v>3107</v>
      </c>
      <c r="Q56" s="285">
        <v>3107</v>
      </c>
      <c r="T56" s="449"/>
      <c r="U56" s="366">
        <f t="shared" si="9"/>
        <v>3107.0018050258004</v>
      </c>
      <c r="V56" s="366">
        <f>IF($Q56&lt;&gt;"",IF($S56="",$K56*VLOOKUP($I56,'[2]LISTINO IT-EN-FR-ES'!$A$1:$DZ$10000,V$1,FALSE),$K56*$P56*VLOOKUP($S56,[2]PERCENTUALI!$A$1:$AZ$1000,V$2,FALSE)),"")+1</f>
        <v>2495.0893050258005</v>
      </c>
      <c r="W56" s="366">
        <f>IF($Q56&lt;&gt;"",IF($S56="",$K56*VLOOKUP($I56,'[2]LISTINO IT-EN-FR-ES'!$A$1:$DZ$10000,W$1,FALSE),$K56*$P56*VLOOKUP($S56,[2]PERCENTUALI!$A$1:$AZ$1000,W$2,FALSE)),"")</f>
        <v>144</v>
      </c>
      <c r="X56" s="367">
        <f>IF($Q56&lt;&gt;"",IF($S56="",$K56*VLOOKUP($I56,'[2]LISTINO IT-EN-FR-ES'!$A$1:$DZ$10000,X$1,FALSE),$K56*$P56*VLOOKUP($S56,[2]PERCENTUALI!$A$1:$AZ$1000,X$2,FALSE)/(X$4)),"")</f>
        <v>4</v>
      </c>
      <c r="Y56" s="366">
        <f>IF($Q56&lt;&gt;"",IF($S56="",$K56*VLOOKUP($I56,'[2]LISTINO IT-EN-FR-ES'!$A$1:$DZ$10000,Y$1,FALSE),$K56*$P56*VLOOKUP($S56,[2]PERCENTUALI!$A$1:$AZ$1000,Y$2,FALSE)),"")</f>
        <v>0</v>
      </c>
      <c r="Z56" s="367">
        <f>IF($Q56&lt;&gt;"",IF($S56="",$K56*VLOOKUP($I56,'[2]LISTINO IT-EN-FR-ES'!$A$1:$DZ$10000,Z$1,FALSE),$K56*$P56*VLOOKUP($S56,[2]PERCENTUALI!$A$1:$AZ$1000,Z$2,FALSE)/(Z$4)),"")</f>
        <v>0</v>
      </c>
      <c r="AA56" s="366">
        <f>IF($Q56&lt;&gt;"",IF($S56="",$K56*VLOOKUP($I56,'[2]LISTINO IT-EN-FR-ES'!$A$1:$DZ$10000,AA$1,FALSE),$K56*$P56*VLOOKUP($S56,[2]PERCENTUALI!$A$1:$AZ$1000,AA$2,FALSE)),"")</f>
        <v>0</v>
      </c>
      <c r="AB56" s="367">
        <f>IF($Q56&lt;&gt;"",IF($S56="",$K56*VLOOKUP($I56,'[2]LISTINO IT-EN-FR-ES'!$A$1:$DZ$10000,AB$1,FALSE),$K56*$P56*VLOOKUP($S56,[2]PERCENTUALI!$A$1:$AZ$1000,AB$2,FALSE)/(AB$4)),"")</f>
        <v>0</v>
      </c>
      <c r="AC56" s="366">
        <f>IF($Q56&lt;&gt;"",IF($S56="",$K56*VLOOKUP($I56,'[2]LISTINO IT-EN-FR-ES'!$A$1:$DZ$10000,AC$1,FALSE),$K56*$P56*VLOOKUP($S56,[2]PERCENTUALI!$A$1:$AZ$1000,AC$2,FALSE)),"")</f>
        <v>0</v>
      </c>
      <c r="AD56" s="367">
        <f>IF($Q56&lt;&gt;"",IF($S56="",$K56*VLOOKUP($I56,'[2]LISTINO IT-EN-FR-ES'!$A$1:$DZ$10000,AD$1,FALSE),$K56*$P56*VLOOKUP($S56,[2]PERCENTUALI!$A$1:$AZ$1000,AD$2,FALSE)/(AD$4)),"")</f>
        <v>0</v>
      </c>
      <c r="AE56" s="366">
        <f>IF($Q56&lt;&gt;"",IF($S56="",$K56*VLOOKUP($I56,'[2]LISTINO IT-EN-FR-ES'!$A$1:$DZ$10000,AE$1,FALSE),$K56*$P56*VLOOKUP($S56,[2]PERCENTUALI!$A$1:$AZ$1000,AE$2,FALSE)),"")</f>
        <v>41.4</v>
      </c>
      <c r="AF56" s="367">
        <f>IF($Q56&lt;&gt;"",IF($S56="",$K56*VLOOKUP($I56,'[2]LISTINO IT-EN-FR-ES'!$A$1:$DZ$10000,AF$1,FALSE),$K56*$P56*VLOOKUP($S56,[2]PERCENTUALI!$A$1:$AZ$1000,AF$2,FALSE)/(AF$4)),"")</f>
        <v>1.1499999999999999</v>
      </c>
      <c r="AG56" s="366">
        <f>IF($Q56&lt;&gt;"",IF($S56="",$K56*VLOOKUP($I56,'[2]LISTINO IT-EN-FR-ES'!$A$1:$DZ$10000,AG$1,FALSE),$K56*$P56*VLOOKUP($S56,[2]PERCENTUALI!$A$1:$AZ$1000,AG$2,FALSE)),"")</f>
        <v>0</v>
      </c>
      <c r="AH56" s="367">
        <f>IF($Q56&lt;&gt;"",IF($S56="",$K56*VLOOKUP($I56,'[2]LISTINO IT-EN-FR-ES'!$A$1:$DZ$10000,AH$1,FALSE),$K56*$P56*VLOOKUP($S56,[2]PERCENTUALI!$A$1:$AZ$1000,AH$2,FALSE)/(AH$4)),"")</f>
        <v>0</v>
      </c>
      <c r="AI56" s="366">
        <f>IF($Q56&lt;&gt;"",IF($S56="",$K56*VLOOKUP($I56,'[2]LISTINO IT-EN-FR-ES'!$A$1:$DZ$10000,AI$1,FALSE),$K56*$P56*VLOOKUP($S56,[2]PERCENTUALI!$A$1:$AZ$1000,AI$2,FALSE)),"")</f>
        <v>0</v>
      </c>
      <c r="AJ56" s="367">
        <f>IF($Q56&lt;&gt;"",IF($S56="",$K56*VLOOKUP($I56,'[2]LISTINO IT-EN-FR-ES'!$A$1:$DZ$10000,AJ$1,FALSE),$K56*$P56*VLOOKUP($S56,[2]PERCENTUALI!$A$1:$AZ$1000,AJ$2,FALSE)/(AJ$4)),"")</f>
        <v>0</v>
      </c>
      <c r="AK56" s="366">
        <f>IF($Q56&lt;&gt;"",IF($S56="",$K56*VLOOKUP($I56,'[2]LISTINO IT-EN-FR-ES'!$A$1:$DZ$10000,AK$1,FALSE),$K56*$P56*VLOOKUP($S56,[2]PERCENTUALI!$A$1:$AZ$1000,AK$2,FALSE)),"")</f>
        <v>95</v>
      </c>
      <c r="AL56" s="367">
        <f>IF($Q56&lt;&gt;"",IF($S56="",$K56*VLOOKUP($I56,'[2]LISTINO IT-EN-FR-ES'!$A$1:$DZ$10000,AL$1,FALSE),$K56*$P56*VLOOKUP($S56,[2]PERCENTUALI!$A$1:$AZ$1000,AL$2,FALSE)/(AL$4)),"")</f>
        <v>2.5</v>
      </c>
      <c r="AM56" s="366">
        <f>IF($Q56&lt;&gt;"",IF($S56="",$K56*VLOOKUP($I56,'[2]LISTINO IT-EN-FR-ES'!$A$1:$DZ$10000,AM$1,FALSE),$K56*$P56*VLOOKUP($S56,[2]PERCENTUALI!$A$1:$AZ$1000,AM$2,FALSE)),"")</f>
        <v>0</v>
      </c>
      <c r="AN56" s="367">
        <f>IF($Q56&lt;&gt;"",IF($S56="",$K56*VLOOKUP($I56,'[2]LISTINO IT-EN-FR-ES'!$A$1:$DZ$10000,AN$1,FALSE),$K56*$P56*VLOOKUP($S56,[2]PERCENTUALI!$A$1:$AZ$1000,AN$2,FALSE)/(AN$4)),"")</f>
        <v>0</v>
      </c>
      <c r="AO56" s="366">
        <f>IF($Q56&lt;&gt;"",IF($S56="",$K56*VLOOKUP($I56,'[2]LISTINO IT-EN-FR-ES'!$A$1:$DZ$10000,AO$1,FALSE),$K56*$P56*VLOOKUP($S56,[2]PERCENTUALI!$A$1:$AZ$1000,AO$2,FALSE)),"")</f>
        <v>81.25</v>
      </c>
      <c r="AP56" s="367">
        <f>IF($Q56&lt;&gt;"",IF($S56="",$K56*VLOOKUP($I56,'[2]LISTINO IT-EN-FR-ES'!$A$1:$DZ$10000,AP$1,FALSE),$K56*$P56*VLOOKUP($S56,[2]PERCENTUALI!$A$1:$AZ$1000,AP$2,FALSE)/(AP$4)),"")</f>
        <v>2.5</v>
      </c>
      <c r="AQ56" s="366">
        <f>IF($Q56&lt;&gt;"",IF($S56="",$K56*VLOOKUP($I56,'[2]LISTINO IT-EN-FR-ES'!$A$1:$DZ$10000,AQ$1,FALSE),$K56*$P56*VLOOKUP($S56,[2]PERCENTUALI!$A$1:$AZ$1000,AQ$2,FALSE)),"")</f>
        <v>0</v>
      </c>
      <c r="AR56" s="367">
        <f>IF($Q56&lt;&gt;"",IF($S56="",$K56*VLOOKUP($I56,'[2]LISTINO IT-EN-FR-ES'!$A$1:$DZ$10000,AR$1,FALSE),$K56*$P56*VLOOKUP($S56,[2]PERCENTUALI!$A$1:$AZ$1000,AR$2,FALSE)/(AR$4)),"")</f>
        <v>0</v>
      </c>
      <c r="AS56" s="366">
        <f>IF($Q56&lt;&gt;"",IF($S56="",$K56*VLOOKUP($I56,'[2]LISTINO IT-EN-FR-ES'!$A$1:$DZ$10000,AS$1,FALSE),$K56*$P56*VLOOKUP($S56,[2]PERCENTUALI!$A$1:$AZ$1000,AS$2,FALSE)),"")</f>
        <v>139.26250000000002</v>
      </c>
      <c r="AT56" s="367">
        <f>IF($Q56&lt;&gt;"",IF($S56="",$K56*VLOOKUP($I56,'[2]LISTINO IT-EN-FR-ES'!$A$1:$DZ$10000,AT$1,FALSE),$K56*$P56*VLOOKUP($S56,[2]PERCENTUALI!$A$1:$AZ$1000,AT$2,FALSE)/(AT$4)),"")</f>
        <v>4.2850000000000001</v>
      </c>
      <c r="AU56" s="366">
        <f>IF($Q56&lt;&gt;"",IF($S56="",$K56*VLOOKUP($I56,'[2]LISTINO IT-EN-FR-ES'!$A$1:$DZ$10000,AU$1,FALSE),$K56*$P56*VLOOKUP($S56,[2]PERCENTUALI!$A$1:$AZ$1000,AU$2,FALSE)),"")</f>
        <v>0</v>
      </c>
      <c r="AV56" s="367">
        <f>IF($Q56&lt;&gt;"",IF($S56="",$K56*VLOOKUP($I56,'[2]LISTINO IT-EN-FR-ES'!$A$1:$DZ$10000,AV$1,FALSE),$K56*$P56*VLOOKUP($S56,[2]PERCENTUALI!$A$1:$AZ$1000,AV$2,FALSE)/(AV$4)),"")</f>
        <v>0</v>
      </c>
      <c r="AW56" s="366">
        <f>IF($Q56&lt;&gt;"",IF($S56="",$K56*VLOOKUP($I56,'[2]LISTINO IT-EN-FR-ES'!$A$1:$DZ$10000,AW$1,FALSE),$K56*$P56*VLOOKUP($S56,[2]PERCENTUALI!$A$1:$AZ$1000,AW$2,FALSE)),"")</f>
        <v>0</v>
      </c>
      <c r="AX56" s="367">
        <f>IF($Q56&lt;&gt;"",IF($S56="",$K56*VLOOKUP($I56,'[2]LISTINO IT-EN-FR-ES'!$A$1:$DZ$10000,AX$1,FALSE),$K56*$P56*VLOOKUP($S56,[2]PERCENTUALI!$A$1:$AZ$1000,AX$2,FALSE)/(AX$4)),"")</f>
        <v>0</v>
      </c>
      <c r="AY56" s="366">
        <f>IF($Q56&lt;&gt;"",IF($S56="",$K56*VLOOKUP($I56,'[2]LISTINO IT-EN-FR-ES'!$A$1:$DZ$10000,AY$1,FALSE),$K56*$P56*VLOOKUP($S56,[2]PERCENTUALI!$A$1:$AZ$1000,AY$2,FALSE)),"")</f>
        <v>0</v>
      </c>
      <c r="AZ56" s="367">
        <f>IF($Q56&lt;&gt;"",IF($S56="",$K56*VLOOKUP($I56,'[2]LISTINO IT-EN-FR-ES'!$A$1:$DZ$10000,AZ$1,FALSE),$K56*$P56*VLOOKUP($S56,[2]PERCENTUALI!$A$1:$AZ$1000,AZ$2,FALSE)/(AZ$4)),"")</f>
        <v>0</v>
      </c>
      <c r="BA56" s="366">
        <f>IF($Q56&lt;&gt;"",IF($S56="",$K56*VLOOKUP($I56,'[2]LISTINO IT-EN-FR-ES'!$A$1:$DZ$10000,BA$1,FALSE),$K56*$P56*VLOOKUP($S56,[2]PERCENTUALI!$A$1:$AZ$1000,BA$2,FALSE)),"")</f>
        <v>111</v>
      </c>
      <c r="BB56" s="367">
        <f>IF($Q56&lt;&gt;"",IF($S56="",$K56*VLOOKUP($I56,'[2]LISTINO IT-EN-FR-ES'!$A$1:$DZ$10000,BB$1,FALSE),$K56*$P56*VLOOKUP($S56,[2]PERCENTUALI!$A$1:$AZ$1000,BB$2,FALSE)/(BB$4)),"")</f>
        <v>3</v>
      </c>
      <c r="BC56" s="366">
        <f>IF($Q56&lt;&gt;"",IF($S56="",$K56*VLOOKUP($I56,'[2]LISTINO IT-EN-FR-ES'!$A$1:$DZ$10000,BC$1,FALSE),$K56*$P56*VLOOKUP($S56,[2]PERCENTUALI!$A$1:$AZ$1000,BC$2,FALSE)),"")</f>
        <v>0</v>
      </c>
      <c r="BD56" s="367">
        <f>IF($Q56&lt;&gt;"",IF($S56="",$K56*VLOOKUP($I56,'[2]LISTINO IT-EN-FR-ES'!$A$1:$DZ$10000,BD$1,FALSE),$K56*$P56*VLOOKUP($S56,[2]PERCENTUALI!$A$1:$AZ$1000,BD$2,FALSE)/(BD$4)),"")</f>
        <v>0</v>
      </c>
      <c r="BE56" s="366">
        <f>IF($Q56&lt;&gt;"",IF($S56="",$K56*VLOOKUP($I56,'[2]LISTINO IT-EN-FR-ES'!$A$1:$DZ$10000,BE$1,FALSE),$K56*$P56*VLOOKUP($S56,[2]PERCENTUALI!$A$1:$AZ$1000,BE$2,FALSE)),"")</f>
        <v>0</v>
      </c>
      <c r="BF56" s="367">
        <f>IF($Q56&lt;&gt;"",IF($S56="",$K56*VLOOKUP($I56,'[2]LISTINO IT-EN-FR-ES'!$A$1:$DZ$10000,BF$1,FALSE),$K56*$P56*VLOOKUP($S56,[2]PERCENTUALI!$A$1:$AZ$1000,BF$2,FALSE)/(BF$4)),"")</f>
        <v>0</v>
      </c>
      <c r="BG56" s="366">
        <f>IF($Q56&lt;&gt;"",IF($S56="",$K56*VLOOKUP($I56,'[2]LISTINO IT-EN-FR-ES'!$A$1:$DZ$10000,BG$1,FALSE),$K56*$P56*VLOOKUP($S56,[2]PERCENTUALI!$A$1:$AZ$1000,BG$2,FALSE)),"")</f>
        <v>0</v>
      </c>
      <c r="BH56" s="366">
        <f>IF($Q56&lt;&gt;"",IF($S56="",$K56*VLOOKUP($I56,'[2]LISTINO IT-EN-FR-ES'!$A$1:$DZ$10000,BH$1,FALSE),$K56*$P56*VLOOKUP($S56,[2]PERCENTUALI!$A$1:$AZ$1000,BH$2,FALSE)),"")</f>
        <v>0</v>
      </c>
      <c r="BI56" s="367">
        <f>IF($Q56&lt;&gt;"",IF($S56="",$K56*VLOOKUP($I56,'[2]LISTINO IT-EN-FR-ES'!$A$1:$DZ$10000,BI$1,FALSE),$K56*$P56*VLOOKUP($S56,[2]PERCENTUALI!$A$1:$AZ$1000,BI$2,FALSE)/(BI$4)),"")</f>
        <v>0</v>
      </c>
      <c r="BJ56" s="366">
        <f>IF($Q56&lt;&gt;"",IF($S56="",$K56*VLOOKUP($I56,'[2]LISTINO IT-EN-FR-ES'!$A$1:$DZ$10000,BJ$1,FALSE),$K56*$P56*VLOOKUP($S56,[2]PERCENTUALI!$A$1:$AZ$1000,BJ$2,FALSE)),"")</f>
        <v>0</v>
      </c>
      <c r="BK56" s="366">
        <f>IF($Q56&lt;&gt;"",IF($S56="",$K56*VLOOKUP($I56,'[2]LISTINO IT-EN-FR-ES'!$A$1:$DZ$10000,BK$1,FALSE),$K56*$P56*VLOOKUP($S56,[2]PERCENTUALI!$A$1:$AZ$1000,BK$2,FALSE)),"")</f>
        <v>0</v>
      </c>
      <c r="BL56" s="366">
        <f>IF($Q56&lt;&gt;"",IF($S56="",$K56*VLOOKUP($I56,'[2]LISTINO IT-EN-FR-ES'!$A$1:$DZ$10000,BL$1,FALSE),$K56*$P56*VLOOKUP($S56,[2]PERCENTUALI!$A$1:$AZ$1000,BL$2,FALSE)),"")</f>
        <v>0</v>
      </c>
      <c r="BM56" s="366">
        <f>IF($Q56&lt;&gt;"",IF($S56="",$K56*VLOOKUP($I56,'[2]LISTINO IT-EN-FR-ES'!$A$1:$DZ$10000,BM$1,FALSE),$K56*$P56*VLOOKUP($S56,[2]PERCENTUALI!$A$1:$AZ$1000,BM$2,FALSE)),"")</f>
        <v>0</v>
      </c>
      <c r="BN56" s="367">
        <f>IF($Q56&lt;&gt;"",IF($S56="",$K56*VLOOKUP($I56,'[2]LISTINO IT-EN-FR-ES'!$A$1:$DZ$10000,BN$1,FALSE),$K56*$P56*VLOOKUP($S56,[2]PERCENTUALI!$A$1:$AZ$1000,BN$2,FALSE)/(BN$4)),"")</f>
        <v>0</v>
      </c>
      <c r="BO56" s="366">
        <f>IF($Q56&lt;&gt;"",IF($S56="",$K56*VLOOKUP($I56,'[2]LISTINO IT-EN-FR-ES'!$A$1:$DZ$10000,BO$1,FALSE),$K56*$P56*VLOOKUP($S56,[2]PERCENTUALI!$A$1:$AZ$1000,BO$2,FALSE)),"")</f>
        <v>0</v>
      </c>
      <c r="BP56" s="367">
        <f>IF($Q56&lt;&gt;"",IF($S56="",$K56*VLOOKUP($I56,'[2]LISTINO IT-EN-FR-ES'!$A$1:$DZ$10000,BP$1,FALSE),$K56*$P56*VLOOKUP($S56,[2]PERCENTUALI!$A$1:$AZ$1000,BP$2,FALSE)/(BP$4)),"")</f>
        <v>0</v>
      </c>
      <c r="BQ56" s="366">
        <f>IF($Q56&lt;&gt;"",IF($S56="",$K56*VLOOKUP($I56,'[2]LISTINO IT-EN-FR-ES'!$A$1:$DZ$10000,BQ$1,FALSE),$K56*$P56*VLOOKUP($S56,[2]PERCENTUALI!$A$1:$AZ$1000,BQ$2,FALSE)),"")</f>
        <v>0</v>
      </c>
      <c r="BR56" s="367">
        <f>IF($Q56&lt;&gt;"",IF($S56="",$K56*VLOOKUP($I56,'[2]LISTINO IT-EN-FR-ES'!$A$1:$DZ$10000,BR$1,FALSE),$K56*$P56*VLOOKUP($S56,[2]PERCENTUALI!$A$1:$AZ$1000,BR$2,FALSE)/(BR$4)),"")</f>
        <v>0</v>
      </c>
      <c r="BS56" s="366">
        <f>IF($Q56&lt;&gt;"",IF($S56="",$K56*VLOOKUP($I56,'[2]LISTINO IT-EN-FR-ES'!$A$1:$DZ$10000,BS$1,FALSE),$K56*$P56*VLOOKUP($S56,[2]PERCENTUALI!$A$1:$AZ$1000,BS$2,FALSE)),"")</f>
        <v>0</v>
      </c>
      <c r="BT56" s="367">
        <f>IF($Q56&lt;&gt;"",IF($S56="",$K56*VLOOKUP($I56,'[2]LISTINO IT-EN-FR-ES'!$A$1:$DZ$10000,BT$1,FALSE),$K56*$P56*VLOOKUP($S56,[2]PERCENTUALI!$A$1:$AZ$1000,BT$2,FALSE)/(BT$4)),"")</f>
        <v>0</v>
      </c>
      <c r="BU56" s="366">
        <f>IF($Q56&lt;&gt;"",IF($S56="",$K56*VLOOKUP($I56,'[2]LISTINO IT-EN-FR-ES'!$A$1:$DZ$10000,BU$1,FALSE),$K56*$P56*VLOOKUP($S56,[2]PERCENTUALI!$A$1:$AZ$1000,BU$2,FALSE)),"")</f>
        <v>0</v>
      </c>
      <c r="BV56" s="367">
        <f>IF($Q56&lt;&gt;"",IF($S56="",$K56*VLOOKUP($I56,'[2]LISTINO IT-EN-FR-ES'!$A$1:$DZ$10000,BV$1,FALSE),$K56*$P56*VLOOKUP($S56,[2]PERCENTUALI!$A$1:$AZ$1000,BV$2,FALSE)/(BV$4)),"")</f>
        <v>0</v>
      </c>
      <c r="BW56" s="366">
        <f>IF($Q56&lt;&gt;"",IF($S56="",$K56*VLOOKUP($I56,'[2]LISTINO IT-EN-FR-ES'!$A$1:$DZ$10000,BW$1,FALSE),$K56*$P56*VLOOKUP($S56,[2]PERCENTUALI!$A$1:$AZ$1000,BW$2,FALSE)),"")</f>
        <v>0</v>
      </c>
      <c r="BX56" s="366">
        <f>IF($Q56&lt;&gt;"",IF($S56="",$K56*VLOOKUP($I56,'[2]LISTINO IT-EN-FR-ES'!$A$1:$DZ$10000,BX$1,FALSE),$K56*$P56*VLOOKUP($S56,[2]PERCENTUALI!$A$1:$AZ$1000,BX$2,FALSE)),"")</f>
        <v>0</v>
      </c>
      <c r="BY56" s="366">
        <f>IF($Q56&lt;&gt;"",IF($S56="",$K56*VLOOKUP($I56,'[2]LISTINO IT-EN-FR-ES'!$A$1:$DZ$10000,BY$1,FALSE),$K56*$P56*VLOOKUP($S56,[2]PERCENTUALI!$A$1:$AZ$1000,BY$2,FALSE)),"")</f>
        <v>0</v>
      </c>
      <c r="BZ56" s="366">
        <f>IF($Q56&lt;&gt;"",IF($S56="",$K56*VLOOKUP($I56,'[2]LISTINO IT-EN-FR-ES'!$A$1:$DZ$10000,BZ$1,FALSE),$K56*$P56*VLOOKUP($S56,[2]PERCENTUALI!$A$1:$AZ$1000,BZ$2,FALSE)),"")</f>
        <v>0</v>
      </c>
      <c r="CA56" s="366">
        <f>IF($Q56&lt;&gt;"",IF($S56="",$K56*VLOOKUP($I56,'[2]LISTINO IT-EN-FR-ES'!$A$1:$DZ$10000,CA$1,FALSE),$K56*$P56*VLOOKUP($S56,[2]PERCENTUALI!$A$1:$AZ$1000,CA$2,FALSE)),"")</f>
        <v>0</v>
      </c>
      <c r="CB56" s="366">
        <f>IF($Q56&lt;&gt;"",IF($S56="",$K56*VLOOKUP($I56,'[2]LISTINO IT-EN-FR-ES'!$A$1:$DZ$10000,CB$1,FALSE),$K56*$P56*VLOOKUP($S56,[2]PERCENTUALI!$A$1:$AZ$1000,CB$2,FALSE)),"")</f>
        <v>0</v>
      </c>
      <c r="CC56" s="366">
        <f>IF($Q56&lt;&gt;"",IF($S56="",$K56*VLOOKUP($I56,'[2]LISTINO IT-EN-FR-ES'!$A$1:$DZ$10000,CC$1,FALSE),$K56*$P56*VLOOKUP($S56,[2]PERCENTUALI!$A$1:$AZ$1000,CC$2,FALSE)),"")</f>
        <v>0</v>
      </c>
    </row>
    <row r="57" spans="1:81" s="285" customFormat="1" hidden="1" outlineLevel="1" x14ac:dyDescent="0.2">
      <c r="A57" s="445" t="s">
        <v>7</v>
      </c>
      <c r="B57" s="446">
        <v>5</v>
      </c>
      <c r="C57" s="446">
        <v>6000</v>
      </c>
      <c r="D57" s="446">
        <v>78</v>
      </c>
      <c r="E57" s="445"/>
      <c r="F57" s="445"/>
      <c r="G57" s="447">
        <v>105</v>
      </c>
      <c r="H57" s="445" t="s">
        <v>347</v>
      </c>
      <c r="I57" s="445" t="s">
        <v>347</v>
      </c>
      <c r="J57" s="448" t="s">
        <v>348</v>
      </c>
      <c r="K57" s="383">
        <v>1</v>
      </c>
      <c r="L57" s="392"/>
      <c r="M57" s="385">
        <v>1179</v>
      </c>
      <c r="N57" s="386">
        <v>1179</v>
      </c>
      <c r="P57" s="402">
        <v>554</v>
      </c>
      <c r="Q57" s="285">
        <v>554</v>
      </c>
      <c r="R57" s="280"/>
      <c r="S57" s="280"/>
      <c r="T57" s="449"/>
      <c r="U57" s="366">
        <f t="shared" si="9"/>
        <v>553.97500000000002</v>
      </c>
      <c r="V57" s="366">
        <f>IF($Q57&lt;&gt;"",IF($S57="",$K57*VLOOKUP($I57,'[2]LISTINO IT-EN-FR-ES'!$A$1:$DZ$10000,V$1,FALSE),$K57*$P57*VLOOKUP($S57,[2]PERCENTUALI!$A$1:$AZ$1000,V$2,FALSE)),"")</f>
        <v>509.85</v>
      </c>
      <c r="W57" s="366">
        <f>IF($Q57&lt;&gt;"",IF($S57="",$K57*VLOOKUP($I57,'[2]LISTINO IT-EN-FR-ES'!$A$1:$DZ$10000,W$1,FALSE),$K57*$P57*VLOOKUP($S57,[2]PERCENTUALI!$A$1:$AZ$1000,W$2,FALSE)),"")</f>
        <v>36</v>
      </c>
      <c r="X57" s="367">
        <f>IF($Q57&lt;&gt;"",IF($S57="",$K57*VLOOKUP($I57,'[2]LISTINO IT-EN-FR-ES'!$A$1:$DZ$10000,X$1,FALSE),$K57*$P57*VLOOKUP($S57,[2]PERCENTUALI!$A$1:$AZ$1000,X$2,FALSE)/(X$4)),"")</f>
        <v>1</v>
      </c>
      <c r="Y57" s="366">
        <f>IF($Q57&lt;&gt;"",IF($S57="",$K57*VLOOKUP($I57,'[2]LISTINO IT-EN-FR-ES'!$A$1:$DZ$10000,Y$1,FALSE),$K57*$P57*VLOOKUP($S57,[2]PERCENTUALI!$A$1:$AZ$1000,Y$2,FALSE)),"")</f>
        <v>0</v>
      </c>
      <c r="Z57" s="367">
        <f>IF($Q57&lt;&gt;"",IF($S57="",$K57*VLOOKUP($I57,'[2]LISTINO IT-EN-FR-ES'!$A$1:$DZ$10000,Z$1,FALSE),$K57*$P57*VLOOKUP($S57,[2]PERCENTUALI!$A$1:$AZ$1000,Z$2,FALSE)/(Z$4)),"")</f>
        <v>0</v>
      </c>
      <c r="AA57" s="366">
        <f>IF($Q57&lt;&gt;"",IF($S57="",$K57*VLOOKUP($I57,'[2]LISTINO IT-EN-FR-ES'!$A$1:$DZ$10000,AA$1,FALSE),$K57*$P57*VLOOKUP($S57,[2]PERCENTUALI!$A$1:$AZ$1000,AA$2,FALSE)),"")</f>
        <v>0</v>
      </c>
      <c r="AB57" s="367">
        <f>IF($Q57&lt;&gt;"",IF($S57="",$K57*VLOOKUP($I57,'[2]LISTINO IT-EN-FR-ES'!$A$1:$DZ$10000,AB$1,FALSE),$K57*$P57*VLOOKUP($S57,[2]PERCENTUALI!$A$1:$AZ$1000,AB$2,FALSE)/(AB$4)),"")</f>
        <v>0</v>
      </c>
      <c r="AC57" s="366">
        <f>IF($Q57&lt;&gt;"",IF($S57="",$K57*VLOOKUP($I57,'[2]LISTINO IT-EN-FR-ES'!$A$1:$DZ$10000,AC$1,FALSE),$K57*$P57*VLOOKUP($S57,[2]PERCENTUALI!$A$1:$AZ$1000,AC$2,FALSE)),"")</f>
        <v>0</v>
      </c>
      <c r="AD57" s="367">
        <f>IF($Q57&lt;&gt;"",IF($S57="",$K57*VLOOKUP($I57,'[2]LISTINO IT-EN-FR-ES'!$A$1:$DZ$10000,AD$1,FALSE),$K57*$P57*VLOOKUP($S57,[2]PERCENTUALI!$A$1:$AZ$1000,AD$2,FALSE)/(AD$4)),"")</f>
        <v>0</v>
      </c>
      <c r="AE57" s="366">
        <f>IF($Q57&lt;&gt;"",IF($S57="",$K57*VLOOKUP($I57,'[2]LISTINO IT-EN-FR-ES'!$A$1:$DZ$10000,AE$1,FALSE),$K57*$P57*VLOOKUP($S57,[2]PERCENTUALI!$A$1:$AZ$1000,AE$2,FALSE)),"")</f>
        <v>0</v>
      </c>
      <c r="AF57" s="367">
        <f>IF($Q57&lt;&gt;"",IF($S57="",$K57*VLOOKUP($I57,'[2]LISTINO IT-EN-FR-ES'!$A$1:$DZ$10000,AF$1,FALSE),$K57*$P57*VLOOKUP($S57,[2]PERCENTUALI!$A$1:$AZ$1000,AF$2,FALSE)/(AF$4)),"")</f>
        <v>0</v>
      </c>
      <c r="AG57" s="366">
        <f>IF($Q57&lt;&gt;"",IF($S57="",$K57*VLOOKUP($I57,'[2]LISTINO IT-EN-FR-ES'!$A$1:$DZ$10000,AG$1,FALSE),$K57*$P57*VLOOKUP($S57,[2]PERCENTUALI!$A$1:$AZ$1000,AG$2,FALSE)),"")</f>
        <v>0</v>
      </c>
      <c r="AH57" s="367">
        <f>IF($Q57&lt;&gt;"",IF($S57="",$K57*VLOOKUP($I57,'[2]LISTINO IT-EN-FR-ES'!$A$1:$DZ$10000,AH$1,FALSE),$K57*$P57*VLOOKUP($S57,[2]PERCENTUALI!$A$1:$AZ$1000,AH$2,FALSE)/(AH$4)),"")</f>
        <v>0</v>
      </c>
      <c r="AI57" s="366">
        <f>IF($Q57&lt;&gt;"",IF($S57="",$K57*VLOOKUP($I57,'[2]LISTINO IT-EN-FR-ES'!$A$1:$DZ$10000,AI$1,FALSE),$K57*$P57*VLOOKUP($S57,[2]PERCENTUALI!$A$1:$AZ$1000,AI$2,FALSE)),"")</f>
        <v>0</v>
      </c>
      <c r="AJ57" s="367">
        <f>IF($Q57&lt;&gt;"",IF($S57="",$K57*VLOOKUP($I57,'[2]LISTINO IT-EN-FR-ES'!$A$1:$DZ$10000,AJ$1,FALSE),$K57*$P57*VLOOKUP($S57,[2]PERCENTUALI!$A$1:$AZ$1000,AJ$2,FALSE)/(AJ$4)),"")</f>
        <v>0</v>
      </c>
      <c r="AK57" s="366">
        <f>IF($Q57&lt;&gt;"",IF($S57="",$K57*VLOOKUP($I57,'[2]LISTINO IT-EN-FR-ES'!$A$1:$DZ$10000,AK$1,FALSE),$K57*$P57*VLOOKUP($S57,[2]PERCENTUALI!$A$1:$AZ$1000,AK$2,FALSE)),"")</f>
        <v>0</v>
      </c>
      <c r="AL57" s="367">
        <f>IF($Q57&lt;&gt;"",IF($S57="",$K57*VLOOKUP($I57,'[2]LISTINO IT-EN-FR-ES'!$A$1:$DZ$10000,AL$1,FALSE),$K57*$P57*VLOOKUP($S57,[2]PERCENTUALI!$A$1:$AZ$1000,AL$2,FALSE)/(AL$4)),"")</f>
        <v>0</v>
      </c>
      <c r="AM57" s="366">
        <f>IF($Q57&lt;&gt;"",IF($S57="",$K57*VLOOKUP($I57,'[2]LISTINO IT-EN-FR-ES'!$A$1:$DZ$10000,AM$1,FALSE),$K57*$P57*VLOOKUP($S57,[2]PERCENTUALI!$A$1:$AZ$1000,AM$2,FALSE)),"")</f>
        <v>0</v>
      </c>
      <c r="AN57" s="367">
        <f>IF($Q57&lt;&gt;"",IF($S57="",$K57*VLOOKUP($I57,'[2]LISTINO IT-EN-FR-ES'!$A$1:$DZ$10000,AN$1,FALSE),$K57*$P57*VLOOKUP($S57,[2]PERCENTUALI!$A$1:$AZ$1000,AN$2,FALSE)/(AN$4)),"")</f>
        <v>0</v>
      </c>
      <c r="AO57" s="366">
        <f>IF($Q57&lt;&gt;"",IF($S57="",$K57*VLOOKUP($I57,'[2]LISTINO IT-EN-FR-ES'!$A$1:$DZ$10000,AO$1,FALSE),$K57*$P57*VLOOKUP($S57,[2]PERCENTUALI!$A$1:$AZ$1000,AO$2,FALSE)),"")</f>
        <v>8.125</v>
      </c>
      <c r="AP57" s="367">
        <f>IF($Q57&lt;&gt;"",IF($S57="",$K57*VLOOKUP($I57,'[2]LISTINO IT-EN-FR-ES'!$A$1:$DZ$10000,AP$1,FALSE),$K57*$P57*VLOOKUP($S57,[2]PERCENTUALI!$A$1:$AZ$1000,AP$2,FALSE)/(AP$4)),"")</f>
        <v>0.25</v>
      </c>
      <c r="AQ57" s="366">
        <f>IF($Q57&lt;&gt;"",IF($S57="",$K57*VLOOKUP($I57,'[2]LISTINO IT-EN-FR-ES'!$A$1:$DZ$10000,AQ$1,FALSE),$K57*$P57*VLOOKUP($S57,[2]PERCENTUALI!$A$1:$AZ$1000,AQ$2,FALSE)),"")</f>
        <v>0</v>
      </c>
      <c r="AR57" s="367">
        <f>IF($Q57&lt;&gt;"",IF($S57="",$K57*VLOOKUP($I57,'[2]LISTINO IT-EN-FR-ES'!$A$1:$DZ$10000,AR$1,FALSE),$K57*$P57*VLOOKUP($S57,[2]PERCENTUALI!$A$1:$AZ$1000,AR$2,FALSE)/(AR$4)),"")</f>
        <v>0</v>
      </c>
      <c r="AS57" s="366">
        <f>IF($Q57&lt;&gt;"",IF($S57="",$K57*VLOOKUP($I57,'[2]LISTINO IT-EN-FR-ES'!$A$1:$DZ$10000,AS$1,FALSE),$K57*$P57*VLOOKUP($S57,[2]PERCENTUALI!$A$1:$AZ$1000,AS$2,FALSE)),"")</f>
        <v>0</v>
      </c>
      <c r="AT57" s="367">
        <f>IF($Q57&lt;&gt;"",IF($S57="",$K57*VLOOKUP($I57,'[2]LISTINO IT-EN-FR-ES'!$A$1:$DZ$10000,AT$1,FALSE),$K57*$P57*VLOOKUP($S57,[2]PERCENTUALI!$A$1:$AZ$1000,AT$2,FALSE)/(AT$4)),"")</f>
        <v>0</v>
      </c>
      <c r="AU57" s="366">
        <f>IF($Q57&lt;&gt;"",IF($S57="",$K57*VLOOKUP($I57,'[2]LISTINO IT-EN-FR-ES'!$A$1:$DZ$10000,AU$1,FALSE),$K57*$P57*VLOOKUP($S57,[2]PERCENTUALI!$A$1:$AZ$1000,AU$2,FALSE)),"")</f>
        <v>0</v>
      </c>
      <c r="AV57" s="367">
        <f>IF($Q57&lt;&gt;"",IF($S57="",$K57*VLOOKUP($I57,'[2]LISTINO IT-EN-FR-ES'!$A$1:$DZ$10000,AV$1,FALSE),$K57*$P57*VLOOKUP($S57,[2]PERCENTUALI!$A$1:$AZ$1000,AV$2,FALSE)/(AV$4)),"")</f>
        <v>0</v>
      </c>
      <c r="AW57" s="366">
        <f>IF($Q57&lt;&gt;"",IF($S57="",$K57*VLOOKUP($I57,'[2]LISTINO IT-EN-FR-ES'!$A$1:$DZ$10000,AW$1,FALSE),$K57*$P57*VLOOKUP($S57,[2]PERCENTUALI!$A$1:$AZ$1000,AW$2,FALSE)),"")</f>
        <v>0</v>
      </c>
      <c r="AX57" s="367">
        <f>IF($Q57&lt;&gt;"",IF($S57="",$K57*VLOOKUP($I57,'[2]LISTINO IT-EN-FR-ES'!$A$1:$DZ$10000,AX$1,FALSE),$K57*$P57*VLOOKUP($S57,[2]PERCENTUALI!$A$1:$AZ$1000,AX$2,FALSE)/(AX$4)),"")</f>
        <v>0</v>
      </c>
      <c r="AY57" s="366">
        <f>IF($Q57&lt;&gt;"",IF($S57="",$K57*VLOOKUP($I57,'[2]LISTINO IT-EN-FR-ES'!$A$1:$DZ$10000,AY$1,FALSE),$K57*$P57*VLOOKUP($S57,[2]PERCENTUALI!$A$1:$AZ$1000,AY$2,FALSE)),"")</f>
        <v>0</v>
      </c>
      <c r="AZ57" s="367">
        <f>IF($Q57&lt;&gt;"",IF($S57="",$K57*VLOOKUP($I57,'[2]LISTINO IT-EN-FR-ES'!$A$1:$DZ$10000,AZ$1,FALSE),$K57*$P57*VLOOKUP($S57,[2]PERCENTUALI!$A$1:$AZ$1000,AZ$2,FALSE)/(AZ$4)),"")</f>
        <v>0</v>
      </c>
      <c r="BA57" s="366">
        <f>IF($Q57&lt;&gt;"",IF($S57="",$K57*VLOOKUP($I57,'[2]LISTINO IT-EN-FR-ES'!$A$1:$DZ$10000,BA$1,FALSE),$K57*$P57*VLOOKUP($S57,[2]PERCENTUALI!$A$1:$AZ$1000,BA$2,FALSE)),"")</f>
        <v>0</v>
      </c>
      <c r="BB57" s="367">
        <f>IF($Q57&lt;&gt;"",IF($S57="",$K57*VLOOKUP($I57,'[2]LISTINO IT-EN-FR-ES'!$A$1:$DZ$10000,BB$1,FALSE),$K57*$P57*VLOOKUP($S57,[2]PERCENTUALI!$A$1:$AZ$1000,BB$2,FALSE)/(BB$4)),"")</f>
        <v>0</v>
      </c>
      <c r="BC57" s="366">
        <f>IF($Q57&lt;&gt;"",IF($S57="",$K57*VLOOKUP($I57,'[2]LISTINO IT-EN-FR-ES'!$A$1:$DZ$10000,BC$1,FALSE),$K57*$P57*VLOOKUP($S57,[2]PERCENTUALI!$A$1:$AZ$1000,BC$2,FALSE)),"")</f>
        <v>0</v>
      </c>
      <c r="BD57" s="367">
        <f>IF($Q57&lt;&gt;"",IF($S57="",$K57*VLOOKUP($I57,'[2]LISTINO IT-EN-FR-ES'!$A$1:$DZ$10000,BD$1,FALSE),$K57*$P57*VLOOKUP($S57,[2]PERCENTUALI!$A$1:$AZ$1000,BD$2,FALSE)/(BD$4)),"")</f>
        <v>0</v>
      </c>
      <c r="BE57" s="366">
        <f>IF($Q57&lt;&gt;"",IF($S57="",$K57*VLOOKUP($I57,'[2]LISTINO IT-EN-FR-ES'!$A$1:$DZ$10000,BE$1,FALSE),$K57*$P57*VLOOKUP($S57,[2]PERCENTUALI!$A$1:$AZ$1000,BE$2,FALSE)),"")</f>
        <v>0</v>
      </c>
      <c r="BF57" s="367">
        <f>IF($Q57&lt;&gt;"",IF($S57="",$K57*VLOOKUP($I57,'[2]LISTINO IT-EN-FR-ES'!$A$1:$DZ$10000,BF$1,FALSE),$K57*$P57*VLOOKUP($S57,[2]PERCENTUALI!$A$1:$AZ$1000,BF$2,FALSE)/(BF$4)),"")</f>
        <v>0</v>
      </c>
      <c r="BG57" s="366">
        <f>IF($Q57&lt;&gt;"",IF($S57="",$K57*VLOOKUP($I57,'[2]LISTINO IT-EN-FR-ES'!$A$1:$DZ$10000,BG$1,FALSE),$K57*$P57*VLOOKUP($S57,[2]PERCENTUALI!$A$1:$AZ$1000,BG$2,FALSE)),"")</f>
        <v>0</v>
      </c>
      <c r="BH57" s="366">
        <f>IF($Q57&lt;&gt;"",IF($S57="",$K57*VLOOKUP($I57,'[2]LISTINO IT-EN-FR-ES'!$A$1:$DZ$10000,BH$1,FALSE),$K57*$P57*VLOOKUP($S57,[2]PERCENTUALI!$A$1:$AZ$1000,BH$2,FALSE)),"")</f>
        <v>0</v>
      </c>
      <c r="BI57" s="367">
        <f>IF($Q57&lt;&gt;"",IF($S57="",$K57*VLOOKUP($I57,'[2]LISTINO IT-EN-FR-ES'!$A$1:$DZ$10000,BI$1,FALSE),$K57*$P57*VLOOKUP($S57,[2]PERCENTUALI!$A$1:$AZ$1000,BI$2,FALSE)/(BI$4)),"")</f>
        <v>0</v>
      </c>
      <c r="BJ57" s="366">
        <f>IF($Q57&lt;&gt;"",IF($S57="",$K57*VLOOKUP($I57,'[2]LISTINO IT-EN-FR-ES'!$A$1:$DZ$10000,BJ$1,FALSE),$K57*$P57*VLOOKUP($S57,[2]PERCENTUALI!$A$1:$AZ$1000,BJ$2,FALSE)),"")</f>
        <v>0</v>
      </c>
      <c r="BK57" s="366">
        <f>IF($Q57&lt;&gt;"",IF($S57="",$K57*VLOOKUP($I57,'[2]LISTINO IT-EN-FR-ES'!$A$1:$DZ$10000,BK$1,FALSE),$K57*$P57*VLOOKUP($S57,[2]PERCENTUALI!$A$1:$AZ$1000,BK$2,FALSE)),"")</f>
        <v>0</v>
      </c>
      <c r="BL57" s="366">
        <f>IF($Q57&lt;&gt;"",IF($S57="",$K57*VLOOKUP($I57,'[2]LISTINO IT-EN-FR-ES'!$A$1:$DZ$10000,BL$1,FALSE),$K57*$P57*VLOOKUP($S57,[2]PERCENTUALI!$A$1:$AZ$1000,BL$2,FALSE)),"")</f>
        <v>0</v>
      </c>
      <c r="BM57" s="366">
        <f>IF($Q57&lt;&gt;"",IF($S57="",$K57*VLOOKUP($I57,'[2]LISTINO IT-EN-FR-ES'!$A$1:$DZ$10000,BM$1,FALSE),$K57*$P57*VLOOKUP($S57,[2]PERCENTUALI!$A$1:$AZ$1000,BM$2,FALSE)),"")</f>
        <v>0</v>
      </c>
      <c r="BN57" s="367">
        <f>IF($Q57&lt;&gt;"",IF($S57="",$K57*VLOOKUP($I57,'[2]LISTINO IT-EN-FR-ES'!$A$1:$DZ$10000,BN$1,FALSE),$K57*$P57*VLOOKUP($S57,[2]PERCENTUALI!$A$1:$AZ$1000,BN$2,FALSE)/(BN$4)),"")</f>
        <v>0</v>
      </c>
      <c r="BO57" s="366">
        <f>IF($Q57&lt;&gt;"",IF($S57="",$K57*VLOOKUP($I57,'[2]LISTINO IT-EN-FR-ES'!$A$1:$DZ$10000,BO$1,FALSE),$K57*$P57*VLOOKUP($S57,[2]PERCENTUALI!$A$1:$AZ$1000,BO$2,FALSE)),"")</f>
        <v>0</v>
      </c>
      <c r="BP57" s="367">
        <f>IF($Q57&lt;&gt;"",IF($S57="",$K57*VLOOKUP($I57,'[2]LISTINO IT-EN-FR-ES'!$A$1:$DZ$10000,BP$1,FALSE),$K57*$P57*VLOOKUP($S57,[2]PERCENTUALI!$A$1:$AZ$1000,BP$2,FALSE)/(BP$4)),"")</f>
        <v>0</v>
      </c>
      <c r="BQ57" s="366">
        <f>IF($Q57&lt;&gt;"",IF($S57="",$K57*VLOOKUP($I57,'[2]LISTINO IT-EN-FR-ES'!$A$1:$DZ$10000,BQ$1,FALSE),$K57*$P57*VLOOKUP($S57,[2]PERCENTUALI!$A$1:$AZ$1000,BQ$2,FALSE)),"")</f>
        <v>0</v>
      </c>
      <c r="BR57" s="367">
        <f>IF($Q57&lt;&gt;"",IF($S57="",$K57*VLOOKUP($I57,'[2]LISTINO IT-EN-FR-ES'!$A$1:$DZ$10000,BR$1,FALSE),$K57*$P57*VLOOKUP($S57,[2]PERCENTUALI!$A$1:$AZ$1000,BR$2,FALSE)/(BR$4)),"")</f>
        <v>0</v>
      </c>
      <c r="BS57" s="366">
        <f>IF($Q57&lt;&gt;"",IF($S57="",$K57*VLOOKUP($I57,'[2]LISTINO IT-EN-FR-ES'!$A$1:$DZ$10000,BS$1,FALSE),$K57*$P57*VLOOKUP($S57,[2]PERCENTUALI!$A$1:$AZ$1000,BS$2,FALSE)),"")</f>
        <v>0</v>
      </c>
      <c r="BT57" s="367">
        <f>IF($Q57&lt;&gt;"",IF($S57="",$K57*VLOOKUP($I57,'[2]LISTINO IT-EN-FR-ES'!$A$1:$DZ$10000,BT$1,FALSE),$K57*$P57*VLOOKUP($S57,[2]PERCENTUALI!$A$1:$AZ$1000,BT$2,FALSE)/(BT$4)),"")</f>
        <v>0</v>
      </c>
      <c r="BU57" s="366">
        <f>IF($Q57&lt;&gt;"",IF($S57="",$K57*VLOOKUP($I57,'[2]LISTINO IT-EN-FR-ES'!$A$1:$DZ$10000,BU$1,FALSE),$K57*$P57*VLOOKUP($S57,[2]PERCENTUALI!$A$1:$AZ$1000,BU$2,FALSE)),"")</f>
        <v>0</v>
      </c>
      <c r="BV57" s="367">
        <f>IF($Q57&lt;&gt;"",IF($S57="",$K57*VLOOKUP($I57,'[2]LISTINO IT-EN-FR-ES'!$A$1:$DZ$10000,BV$1,FALSE),$K57*$P57*VLOOKUP($S57,[2]PERCENTUALI!$A$1:$AZ$1000,BV$2,FALSE)/(BV$4)),"")</f>
        <v>0</v>
      </c>
      <c r="BW57" s="366">
        <f>IF($Q57&lt;&gt;"",IF($S57="",$K57*VLOOKUP($I57,'[2]LISTINO IT-EN-FR-ES'!$A$1:$DZ$10000,BW$1,FALSE),$K57*$P57*VLOOKUP($S57,[2]PERCENTUALI!$A$1:$AZ$1000,BW$2,FALSE)),"")</f>
        <v>0</v>
      </c>
      <c r="BX57" s="366">
        <f>IF($Q57&lt;&gt;"",IF($S57="",$K57*VLOOKUP($I57,'[2]LISTINO IT-EN-FR-ES'!$A$1:$DZ$10000,BX$1,FALSE),$K57*$P57*VLOOKUP($S57,[2]PERCENTUALI!$A$1:$AZ$1000,BX$2,FALSE)),"")</f>
        <v>0</v>
      </c>
      <c r="BY57" s="366">
        <f>IF($Q57&lt;&gt;"",IF($S57="",$K57*VLOOKUP($I57,'[2]LISTINO IT-EN-FR-ES'!$A$1:$DZ$10000,BY$1,FALSE),$K57*$P57*VLOOKUP($S57,[2]PERCENTUALI!$A$1:$AZ$1000,BY$2,FALSE)),"")</f>
        <v>0</v>
      </c>
      <c r="BZ57" s="366">
        <f>IF($Q57&lt;&gt;"",IF($S57="",$K57*VLOOKUP($I57,'[2]LISTINO IT-EN-FR-ES'!$A$1:$DZ$10000,BZ$1,FALSE),$K57*$P57*VLOOKUP($S57,[2]PERCENTUALI!$A$1:$AZ$1000,BZ$2,FALSE)),"")</f>
        <v>0</v>
      </c>
      <c r="CA57" s="366">
        <f>IF($Q57&lt;&gt;"",IF($S57="",$K57*VLOOKUP($I57,'[2]LISTINO IT-EN-FR-ES'!$A$1:$DZ$10000,CA$1,FALSE),$K57*$P57*VLOOKUP($S57,[2]PERCENTUALI!$A$1:$AZ$1000,CA$2,FALSE)),"")</f>
        <v>0</v>
      </c>
      <c r="CB57" s="366">
        <f>IF($Q57&lt;&gt;"",IF($S57="",$K57*VLOOKUP($I57,'[2]LISTINO IT-EN-FR-ES'!$A$1:$DZ$10000,CB$1,FALSE),$K57*$P57*VLOOKUP($S57,[2]PERCENTUALI!$A$1:$AZ$1000,CB$2,FALSE)),"")</f>
        <v>0</v>
      </c>
      <c r="CC57" s="366">
        <f>IF($Q57&lt;&gt;"",IF($S57="",$K57*VLOOKUP($I57,'[2]LISTINO IT-EN-FR-ES'!$A$1:$DZ$10000,CC$1,FALSE),$K57*$P57*VLOOKUP($S57,[2]PERCENTUALI!$A$1:$AZ$1000,CC$2,FALSE)),"")</f>
        <v>0</v>
      </c>
    </row>
    <row r="58" spans="1:81" hidden="1" outlineLevel="1" x14ac:dyDescent="0.2">
      <c r="A58" s="445" t="s">
        <v>7</v>
      </c>
      <c r="B58" s="446">
        <v>5</v>
      </c>
      <c r="C58" s="446">
        <v>6000</v>
      </c>
      <c r="D58" s="446">
        <v>79</v>
      </c>
      <c r="E58" s="445"/>
      <c r="F58" s="445"/>
      <c r="G58" s="447">
        <v>110</v>
      </c>
      <c r="H58" s="445" t="s">
        <v>328</v>
      </c>
      <c r="I58" s="445" t="s">
        <v>328</v>
      </c>
      <c r="J58" s="448" t="s">
        <v>329</v>
      </c>
      <c r="K58" s="383">
        <v>1</v>
      </c>
      <c r="M58" s="385">
        <v>6609</v>
      </c>
      <c r="N58" s="386">
        <v>6609</v>
      </c>
      <c r="P58" s="402">
        <v>3107</v>
      </c>
      <c r="Q58" s="285">
        <v>3107</v>
      </c>
      <c r="T58" s="449"/>
      <c r="U58" s="366">
        <f t="shared" si="9"/>
        <v>3107.0018050258004</v>
      </c>
      <c r="V58" s="366">
        <f>IF($Q58&lt;&gt;"",IF($S58="",$K58*VLOOKUP($I58,'[2]LISTINO IT-EN-FR-ES'!$A$1:$DZ$10000,V$1,FALSE),$K58*$P58*VLOOKUP($S58,[2]PERCENTUALI!$A$1:$AZ$1000,V$2,FALSE)),"")+1</f>
        <v>2495.0893050258005</v>
      </c>
      <c r="W58" s="366">
        <f>IF($Q58&lt;&gt;"",IF($S58="",$K58*VLOOKUP($I58,'[2]LISTINO IT-EN-FR-ES'!$A$1:$DZ$10000,W$1,FALSE),$K58*$P58*VLOOKUP($S58,[2]PERCENTUALI!$A$1:$AZ$1000,W$2,FALSE)),"")</f>
        <v>144</v>
      </c>
      <c r="X58" s="367">
        <f>IF($Q58&lt;&gt;"",IF($S58="",$K58*VLOOKUP($I58,'[2]LISTINO IT-EN-FR-ES'!$A$1:$DZ$10000,X$1,FALSE),$K58*$P58*VLOOKUP($S58,[2]PERCENTUALI!$A$1:$AZ$1000,X$2,FALSE)/(X$4)),"")</f>
        <v>4</v>
      </c>
      <c r="Y58" s="366">
        <f>IF($Q58&lt;&gt;"",IF($S58="",$K58*VLOOKUP($I58,'[2]LISTINO IT-EN-FR-ES'!$A$1:$DZ$10000,Y$1,FALSE),$K58*$P58*VLOOKUP($S58,[2]PERCENTUALI!$A$1:$AZ$1000,Y$2,FALSE)),"")</f>
        <v>0</v>
      </c>
      <c r="Z58" s="367">
        <f>IF($Q58&lt;&gt;"",IF($S58="",$K58*VLOOKUP($I58,'[2]LISTINO IT-EN-FR-ES'!$A$1:$DZ$10000,Z$1,FALSE),$K58*$P58*VLOOKUP($S58,[2]PERCENTUALI!$A$1:$AZ$1000,Z$2,FALSE)/(Z$4)),"")</f>
        <v>0</v>
      </c>
      <c r="AA58" s="366">
        <f>IF($Q58&lt;&gt;"",IF($S58="",$K58*VLOOKUP($I58,'[2]LISTINO IT-EN-FR-ES'!$A$1:$DZ$10000,AA$1,FALSE),$K58*$P58*VLOOKUP($S58,[2]PERCENTUALI!$A$1:$AZ$1000,AA$2,FALSE)),"")</f>
        <v>0</v>
      </c>
      <c r="AB58" s="367">
        <f>IF($Q58&lt;&gt;"",IF($S58="",$K58*VLOOKUP($I58,'[2]LISTINO IT-EN-FR-ES'!$A$1:$DZ$10000,AB$1,FALSE),$K58*$P58*VLOOKUP($S58,[2]PERCENTUALI!$A$1:$AZ$1000,AB$2,FALSE)/(AB$4)),"")</f>
        <v>0</v>
      </c>
      <c r="AC58" s="366">
        <f>IF($Q58&lt;&gt;"",IF($S58="",$K58*VLOOKUP($I58,'[2]LISTINO IT-EN-FR-ES'!$A$1:$DZ$10000,AC$1,FALSE),$K58*$P58*VLOOKUP($S58,[2]PERCENTUALI!$A$1:$AZ$1000,AC$2,FALSE)),"")</f>
        <v>0</v>
      </c>
      <c r="AD58" s="367">
        <f>IF($Q58&lt;&gt;"",IF($S58="",$K58*VLOOKUP($I58,'[2]LISTINO IT-EN-FR-ES'!$A$1:$DZ$10000,AD$1,FALSE),$K58*$P58*VLOOKUP($S58,[2]PERCENTUALI!$A$1:$AZ$1000,AD$2,FALSE)/(AD$4)),"")</f>
        <v>0</v>
      </c>
      <c r="AE58" s="366">
        <f>IF($Q58&lt;&gt;"",IF($S58="",$K58*VLOOKUP($I58,'[2]LISTINO IT-EN-FR-ES'!$A$1:$DZ$10000,AE$1,FALSE),$K58*$P58*VLOOKUP($S58,[2]PERCENTUALI!$A$1:$AZ$1000,AE$2,FALSE)),"")</f>
        <v>41.4</v>
      </c>
      <c r="AF58" s="367">
        <f>IF($Q58&lt;&gt;"",IF($S58="",$K58*VLOOKUP($I58,'[2]LISTINO IT-EN-FR-ES'!$A$1:$DZ$10000,AF$1,FALSE),$K58*$P58*VLOOKUP($S58,[2]PERCENTUALI!$A$1:$AZ$1000,AF$2,FALSE)/(AF$4)),"")</f>
        <v>1.1499999999999999</v>
      </c>
      <c r="AG58" s="366">
        <f>IF($Q58&lt;&gt;"",IF($S58="",$K58*VLOOKUP($I58,'[2]LISTINO IT-EN-FR-ES'!$A$1:$DZ$10000,AG$1,FALSE),$K58*$P58*VLOOKUP($S58,[2]PERCENTUALI!$A$1:$AZ$1000,AG$2,FALSE)),"")</f>
        <v>0</v>
      </c>
      <c r="AH58" s="367">
        <f>IF($Q58&lt;&gt;"",IF($S58="",$K58*VLOOKUP($I58,'[2]LISTINO IT-EN-FR-ES'!$A$1:$DZ$10000,AH$1,FALSE),$K58*$P58*VLOOKUP($S58,[2]PERCENTUALI!$A$1:$AZ$1000,AH$2,FALSE)/(AH$4)),"")</f>
        <v>0</v>
      </c>
      <c r="AI58" s="366">
        <f>IF($Q58&lt;&gt;"",IF($S58="",$K58*VLOOKUP($I58,'[2]LISTINO IT-EN-FR-ES'!$A$1:$DZ$10000,AI$1,FALSE),$K58*$P58*VLOOKUP($S58,[2]PERCENTUALI!$A$1:$AZ$1000,AI$2,FALSE)),"")</f>
        <v>0</v>
      </c>
      <c r="AJ58" s="367">
        <f>IF($Q58&lt;&gt;"",IF($S58="",$K58*VLOOKUP($I58,'[2]LISTINO IT-EN-FR-ES'!$A$1:$DZ$10000,AJ$1,FALSE),$K58*$P58*VLOOKUP($S58,[2]PERCENTUALI!$A$1:$AZ$1000,AJ$2,FALSE)/(AJ$4)),"")</f>
        <v>0</v>
      </c>
      <c r="AK58" s="366">
        <f>IF($Q58&lt;&gt;"",IF($S58="",$K58*VLOOKUP($I58,'[2]LISTINO IT-EN-FR-ES'!$A$1:$DZ$10000,AK$1,FALSE),$K58*$P58*VLOOKUP($S58,[2]PERCENTUALI!$A$1:$AZ$1000,AK$2,FALSE)),"")</f>
        <v>95</v>
      </c>
      <c r="AL58" s="367">
        <f>IF($Q58&lt;&gt;"",IF($S58="",$K58*VLOOKUP($I58,'[2]LISTINO IT-EN-FR-ES'!$A$1:$DZ$10000,AL$1,FALSE),$K58*$P58*VLOOKUP($S58,[2]PERCENTUALI!$A$1:$AZ$1000,AL$2,FALSE)/(AL$4)),"")</f>
        <v>2.5</v>
      </c>
      <c r="AM58" s="366">
        <f>IF($Q58&lt;&gt;"",IF($S58="",$K58*VLOOKUP($I58,'[2]LISTINO IT-EN-FR-ES'!$A$1:$DZ$10000,AM$1,FALSE),$K58*$P58*VLOOKUP($S58,[2]PERCENTUALI!$A$1:$AZ$1000,AM$2,FALSE)),"")</f>
        <v>0</v>
      </c>
      <c r="AN58" s="367">
        <f>IF($Q58&lt;&gt;"",IF($S58="",$K58*VLOOKUP($I58,'[2]LISTINO IT-EN-FR-ES'!$A$1:$DZ$10000,AN$1,FALSE),$K58*$P58*VLOOKUP($S58,[2]PERCENTUALI!$A$1:$AZ$1000,AN$2,FALSE)/(AN$4)),"")</f>
        <v>0</v>
      </c>
      <c r="AO58" s="366">
        <f>IF($Q58&lt;&gt;"",IF($S58="",$K58*VLOOKUP($I58,'[2]LISTINO IT-EN-FR-ES'!$A$1:$DZ$10000,AO$1,FALSE),$K58*$P58*VLOOKUP($S58,[2]PERCENTUALI!$A$1:$AZ$1000,AO$2,FALSE)),"")</f>
        <v>81.25</v>
      </c>
      <c r="AP58" s="367">
        <f>IF($Q58&lt;&gt;"",IF($S58="",$K58*VLOOKUP($I58,'[2]LISTINO IT-EN-FR-ES'!$A$1:$DZ$10000,AP$1,FALSE),$K58*$P58*VLOOKUP($S58,[2]PERCENTUALI!$A$1:$AZ$1000,AP$2,FALSE)/(AP$4)),"")</f>
        <v>2.5</v>
      </c>
      <c r="AQ58" s="366">
        <f>IF($Q58&lt;&gt;"",IF($S58="",$K58*VLOOKUP($I58,'[2]LISTINO IT-EN-FR-ES'!$A$1:$DZ$10000,AQ$1,FALSE),$K58*$P58*VLOOKUP($S58,[2]PERCENTUALI!$A$1:$AZ$1000,AQ$2,FALSE)),"")</f>
        <v>0</v>
      </c>
      <c r="AR58" s="367">
        <f>IF($Q58&lt;&gt;"",IF($S58="",$K58*VLOOKUP($I58,'[2]LISTINO IT-EN-FR-ES'!$A$1:$DZ$10000,AR$1,FALSE),$K58*$P58*VLOOKUP($S58,[2]PERCENTUALI!$A$1:$AZ$1000,AR$2,FALSE)/(AR$4)),"")</f>
        <v>0</v>
      </c>
      <c r="AS58" s="366">
        <f>IF($Q58&lt;&gt;"",IF($S58="",$K58*VLOOKUP($I58,'[2]LISTINO IT-EN-FR-ES'!$A$1:$DZ$10000,AS$1,FALSE),$K58*$P58*VLOOKUP($S58,[2]PERCENTUALI!$A$1:$AZ$1000,AS$2,FALSE)),"")</f>
        <v>139.26250000000002</v>
      </c>
      <c r="AT58" s="367">
        <f>IF($Q58&lt;&gt;"",IF($S58="",$K58*VLOOKUP($I58,'[2]LISTINO IT-EN-FR-ES'!$A$1:$DZ$10000,AT$1,FALSE),$K58*$P58*VLOOKUP($S58,[2]PERCENTUALI!$A$1:$AZ$1000,AT$2,FALSE)/(AT$4)),"")</f>
        <v>4.2850000000000001</v>
      </c>
      <c r="AU58" s="366">
        <f>IF($Q58&lt;&gt;"",IF($S58="",$K58*VLOOKUP($I58,'[2]LISTINO IT-EN-FR-ES'!$A$1:$DZ$10000,AU$1,FALSE),$K58*$P58*VLOOKUP($S58,[2]PERCENTUALI!$A$1:$AZ$1000,AU$2,FALSE)),"")</f>
        <v>0</v>
      </c>
      <c r="AV58" s="367">
        <f>IF($Q58&lt;&gt;"",IF($S58="",$K58*VLOOKUP($I58,'[2]LISTINO IT-EN-FR-ES'!$A$1:$DZ$10000,AV$1,FALSE),$K58*$P58*VLOOKUP($S58,[2]PERCENTUALI!$A$1:$AZ$1000,AV$2,FALSE)/(AV$4)),"")</f>
        <v>0</v>
      </c>
      <c r="AW58" s="366">
        <f>IF($Q58&lt;&gt;"",IF($S58="",$K58*VLOOKUP($I58,'[2]LISTINO IT-EN-FR-ES'!$A$1:$DZ$10000,AW$1,FALSE),$K58*$P58*VLOOKUP($S58,[2]PERCENTUALI!$A$1:$AZ$1000,AW$2,FALSE)),"")</f>
        <v>0</v>
      </c>
      <c r="AX58" s="367">
        <f>IF($Q58&lt;&gt;"",IF($S58="",$K58*VLOOKUP($I58,'[2]LISTINO IT-EN-FR-ES'!$A$1:$DZ$10000,AX$1,FALSE),$K58*$P58*VLOOKUP($S58,[2]PERCENTUALI!$A$1:$AZ$1000,AX$2,FALSE)/(AX$4)),"")</f>
        <v>0</v>
      </c>
      <c r="AY58" s="366">
        <f>IF($Q58&lt;&gt;"",IF($S58="",$K58*VLOOKUP($I58,'[2]LISTINO IT-EN-FR-ES'!$A$1:$DZ$10000,AY$1,FALSE),$K58*$P58*VLOOKUP($S58,[2]PERCENTUALI!$A$1:$AZ$1000,AY$2,FALSE)),"")</f>
        <v>0</v>
      </c>
      <c r="AZ58" s="367">
        <f>IF($Q58&lt;&gt;"",IF($S58="",$K58*VLOOKUP($I58,'[2]LISTINO IT-EN-FR-ES'!$A$1:$DZ$10000,AZ$1,FALSE),$K58*$P58*VLOOKUP($S58,[2]PERCENTUALI!$A$1:$AZ$1000,AZ$2,FALSE)/(AZ$4)),"")</f>
        <v>0</v>
      </c>
      <c r="BA58" s="366">
        <f>IF($Q58&lt;&gt;"",IF($S58="",$K58*VLOOKUP($I58,'[2]LISTINO IT-EN-FR-ES'!$A$1:$DZ$10000,BA$1,FALSE),$K58*$P58*VLOOKUP($S58,[2]PERCENTUALI!$A$1:$AZ$1000,BA$2,FALSE)),"")</f>
        <v>111</v>
      </c>
      <c r="BB58" s="367">
        <f>IF($Q58&lt;&gt;"",IF($S58="",$K58*VLOOKUP($I58,'[2]LISTINO IT-EN-FR-ES'!$A$1:$DZ$10000,BB$1,FALSE),$K58*$P58*VLOOKUP($S58,[2]PERCENTUALI!$A$1:$AZ$1000,BB$2,FALSE)/(BB$4)),"")</f>
        <v>3</v>
      </c>
      <c r="BC58" s="366">
        <f>IF($Q58&lt;&gt;"",IF($S58="",$K58*VLOOKUP($I58,'[2]LISTINO IT-EN-FR-ES'!$A$1:$DZ$10000,BC$1,FALSE),$K58*$P58*VLOOKUP($S58,[2]PERCENTUALI!$A$1:$AZ$1000,BC$2,FALSE)),"")</f>
        <v>0</v>
      </c>
      <c r="BD58" s="367">
        <f>IF($Q58&lt;&gt;"",IF($S58="",$K58*VLOOKUP($I58,'[2]LISTINO IT-EN-FR-ES'!$A$1:$DZ$10000,BD$1,FALSE),$K58*$P58*VLOOKUP($S58,[2]PERCENTUALI!$A$1:$AZ$1000,BD$2,FALSE)/(BD$4)),"")</f>
        <v>0</v>
      </c>
      <c r="BE58" s="366">
        <f>IF($Q58&lt;&gt;"",IF($S58="",$K58*VLOOKUP($I58,'[2]LISTINO IT-EN-FR-ES'!$A$1:$DZ$10000,BE$1,FALSE),$K58*$P58*VLOOKUP($S58,[2]PERCENTUALI!$A$1:$AZ$1000,BE$2,FALSE)),"")</f>
        <v>0</v>
      </c>
      <c r="BF58" s="367">
        <f>IF($Q58&lt;&gt;"",IF($S58="",$K58*VLOOKUP($I58,'[2]LISTINO IT-EN-FR-ES'!$A$1:$DZ$10000,BF$1,FALSE),$K58*$P58*VLOOKUP($S58,[2]PERCENTUALI!$A$1:$AZ$1000,BF$2,FALSE)/(BF$4)),"")</f>
        <v>0</v>
      </c>
      <c r="BG58" s="366">
        <f>IF($Q58&lt;&gt;"",IF($S58="",$K58*VLOOKUP($I58,'[2]LISTINO IT-EN-FR-ES'!$A$1:$DZ$10000,BG$1,FALSE),$K58*$P58*VLOOKUP($S58,[2]PERCENTUALI!$A$1:$AZ$1000,BG$2,FALSE)),"")</f>
        <v>0</v>
      </c>
      <c r="BH58" s="366">
        <f>IF($Q58&lt;&gt;"",IF($S58="",$K58*VLOOKUP($I58,'[2]LISTINO IT-EN-FR-ES'!$A$1:$DZ$10000,BH$1,FALSE),$K58*$P58*VLOOKUP($S58,[2]PERCENTUALI!$A$1:$AZ$1000,BH$2,FALSE)),"")</f>
        <v>0</v>
      </c>
      <c r="BI58" s="367">
        <f>IF($Q58&lt;&gt;"",IF($S58="",$K58*VLOOKUP($I58,'[2]LISTINO IT-EN-FR-ES'!$A$1:$DZ$10000,BI$1,FALSE),$K58*$P58*VLOOKUP($S58,[2]PERCENTUALI!$A$1:$AZ$1000,BI$2,FALSE)/(BI$4)),"")</f>
        <v>0</v>
      </c>
      <c r="BJ58" s="366">
        <f>IF($Q58&lt;&gt;"",IF($S58="",$K58*VLOOKUP($I58,'[2]LISTINO IT-EN-FR-ES'!$A$1:$DZ$10000,BJ$1,FALSE),$K58*$P58*VLOOKUP($S58,[2]PERCENTUALI!$A$1:$AZ$1000,BJ$2,FALSE)),"")</f>
        <v>0</v>
      </c>
      <c r="BK58" s="366">
        <f>IF($Q58&lt;&gt;"",IF($S58="",$K58*VLOOKUP($I58,'[2]LISTINO IT-EN-FR-ES'!$A$1:$DZ$10000,BK$1,FALSE),$K58*$P58*VLOOKUP($S58,[2]PERCENTUALI!$A$1:$AZ$1000,BK$2,FALSE)),"")</f>
        <v>0</v>
      </c>
      <c r="BL58" s="366">
        <f>IF($Q58&lt;&gt;"",IF($S58="",$K58*VLOOKUP($I58,'[2]LISTINO IT-EN-FR-ES'!$A$1:$DZ$10000,BL$1,FALSE),$K58*$P58*VLOOKUP($S58,[2]PERCENTUALI!$A$1:$AZ$1000,BL$2,FALSE)),"")</f>
        <v>0</v>
      </c>
      <c r="BM58" s="366">
        <f>IF($Q58&lt;&gt;"",IF($S58="",$K58*VLOOKUP($I58,'[2]LISTINO IT-EN-FR-ES'!$A$1:$DZ$10000,BM$1,FALSE),$K58*$P58*VLOOKUP($S58,[2]PERCENTUALI!$A$1:$AZ$1000,BM$2,FALSE)),"")</f>
        <v>0</v>
      </c>
      <c r="BN58" s="367">
        <f>IF($Q58&lt;&gt;"",IF($S58="",$K58*VLOOKUP($I58,'[2]LISTINO IT-EN-FR-ES'!$A$1:$DZ$10000,BN$1,FALSE),$K58*$P58*VLOOKUP($S58,[2]PERCENTUALI!$A$1:$AZ$1000,BN$2,FALSE)/(BN$4)),"")</f>
        <v>0</v>
      </c>
      <c r="BO58" s="366">
        <f>IF($Q58&lt;&gt;"",IF($S58="",$K58*VLOOKUP($I58,'[2]LISTINO IT-EN-FR-ES'!$A$1:$DZ$10000,BO$1,FALSE),$K58*$P58*VLOOKUP($S58,[2]PERCENTUALI!$A$1:$AZ$1000,BO$2,FALSE)),"")</f>
        <v>0</v>
      </c>
      <c r="BP58" s="367">
        <f>IF($Q58&lt;&gt;"",IF($S58="",$K58*VLOOKUP($I58,'[2]LISTINO IT-EN-FR-ES'!$A$1:$DZ$10000,BP$1,FALSE),$K58*$P58*VLOOKUP($S58,[2]PERCENTUALI!$A$1:$AZ$1000,BP$2,FALSE)/(BP$4)),"")</f>
        <v>0</v>
      </c>
      <c r="BQ58" s="366">
        <f>IF($Q58&lt;&gt;"",IF($S58="",$K58*VLOOKUP($I58,'[2]LISTINO IT-EN-FR-ES'!$A$1:$DZ$10000,BQ$1,FALSE),$K58*$P58*VLOOKUP($S58,[2]PERCENTUALI!$A$1:$AZ$1000,BQ$2,FALSE)),"")</f>
        <v>0</v>
      </c>
      <c r="BR58" s="367">
        <f>IF($Q58&lt;&gt;"",IF($S58="",$K58*VLOOKUP($I58,'[2]LISTINO IT-EN-FR-ES'!$A$1:$DZ$10000,BR$1,FALSE),$K58*$P58*VLOOKUP($S58,[2]PERCENTUALI!$A$1:$AZ$1000,BR$2,FALSE)/(BR$4)),"")</f>
        <v>0</v>
      </c>
      <c r="BS58" s="366">
        <f>IF($Q58&lt;&gt;"",IF($S58="",$K58*VLOOKUP($I58,'[2]LISTINO IT-EN-FR-ES'!$A$1:$DZ$10000,BS$1,FALSE),$K58*$P58*VLOOKUP($S58,[2]PERCENTUALI!$A$1:$AZ$1000,BS$2,FALSE)),"")</f>
        <v>0</v>
      </c>
      <c r="BT58" s="367">
        <f>IF($Q58&lt;&gt;"",IF($S58="",$K58*VLOOKUP($I58,'[2]LISTINO IT-EN-FR-ES'!$A$1:$DZ$10000,BT$1,FALSE),$K58*$P58*VLOOKUP($S58,[2]PERCENTUALI!$A$1:$AZ$1000,BT$2,FALSE)/(BT$4)),"")</f>
        <v>0</v>
      </c>
      <c r="BU58" s="366">
        <f>IF($Q58&lt;&gt;"",IF($S58="",$K58*VLOOKUP($I58,'[2]LISTINO IT-EN-FR-ES'!$A$1:$DZ$10000,BU$1,FALSE),$K58*$P58*VLOOKUP($S58,[2]PERCENTUALI!$A$1:$AZ$1000,BU$2,FALSE)),"")</f>
        <v>0</v>
      </c>
      <c r="BV58" s="367">
        <f>IF($Q58&lt;&gt;"",IF($S58="",$K58*VLOOKUP($I58,'[2]LISTINO IT-EN-FR-ES'!$A$1:$DZ$10000,BV$1,FALSE),$K58*$P58*VLOOKUP($S58,[2]PERCENTUALI!$A$1:$AZ$1000,BV$2,FALSE)/(BV$4)),"")</f>
        <v>0</v>
      </c>
      <c r="BW58" s="366">
        <f>IF($Q58&lt;&gt;"",IF($S58="",$K58*VLOOKUP($I58,'[2]LISTINO IT-EN-FR-ES'!$A$1:$DZ$10000,BW$1,FALSE),$K58*$P58*VLOOKUP($S58,[2]PERCENTUALI!$A$1:$AZ$1000,BW$2,FALSE)),"")</f>
        <v>0</v>
      </c>
      <c r="BX58" s="366">
        <f>IF($Q58&lt;&gt;"",IF($S58="",$K58*VLOOKUP($I58,'[2]LISTINO IT-EN-FR-ES'!$A$1:$DZ$10000,BX$1,FALSE),$K58*$P58*VLOOKUP($S58,[2]PERCENTUALI!$A$1:$AZ$1000,BX$2,FALSE)),"")</f>
        <v>0</v>
      </c>
      <c r="BY58" s="366">
        <f>IF($Q58&lt;&gt;"",IF($S58="",$K58*VLOOKUP($I58,'[2]LISTINO IT-EN-FR-ES'!$A$1:$DZ$10000,BY$1,FALSE),$K58*$P58*VLOOKUP($S58,[2]PERCENTUALI!$A$1:$AZ$1000,BY$2,FALSE)),"")</f>
        <v>0</v>
      </c>
      <c r="BZ58" s="366">
        <f>IF($Q58&lt;&gt;"",IF($S58="",$K58*VLOOKUP($I58,'[2]LISTINO IT-EN-FR-ES'!$A$1:$DZ$10000,BZ$1,FALSE),$K58*$P58*VLOOKUP($S58,[2]PERCENTUALI!$A$1:$AZ$1000,BZ$2,FALSE)),"")</f>
        <v>0</v>
      </c>
      <c r="CA58" s="366">
        <f>IF($Q58&lt;&gt;"",IF($S58="",$K58*VLOOKUP($I58,'[2]LISTINO IT-EN-FR-ES'!$A$1:$DZ$10000,CA$1,FALSE),$K58*$P58*VLOOKUP($S58,[2]PERCENTUALI!$A$1:$AZ$1000,CA$2,FALSE)),"")</f>
        <v>0</v>
      </c>
      <c r="CB58" s="366">
        <f>IF($Q58&lt;&gt;"",IF($S58="",$K58*VLOOKUP($I58,'[2]LISTINO IT-EN-FR-ES'!$A$1:$DZ$10000,CB$1,FALSE),$K58*$P58*VLOOKUP($S58,[2]PERCENTUALI!$A$1:$AZ$1000,CB$2,FALSE)),"")</f>
        <v>0</v>
      </c>
      <c r="CC58" s="366">
        <f>IF($Q58&lt;&gt;"",IF($S58="",$K58*VLOOKUP($I58,'[2]LISTINO IT-EN-FR-ES'!$A$1:$DZ$10000,CC$1,FALSE),$K58*$P58*VLOOKUP($S58,[2]PERCENTUALI!$A$1:$AZ$1000,CC$2,FALSE)),"")</f>
        <v>0</v>
      </c>
    </row>
    <row r="59" spans="1:81" hidden="1" outlineLevel="1" x14ac:dyDescent="0.2">
      <c r="A59" s="445" t="s">
        <v>7</v>
      </c>
      <c r="B59" s="446">
        <v>5</v>
      </c>
      <c r="C59" s="446">
        <v>6000</v>
      </c>
      <c r="D59" s="446">
        <v>80</v>
      </c>
      <c r="E59" s="445"/>
      <c r="F59" s="445"/>
      <c r="G59" s="447"/>
      <c r="H59" s="445" t="s">
        <v>352</v>
      </c>
      <c r="I59" s="445" t="s">
        <v>352</v>
      </c>
      <c r="J59" s="448" t="s">
        <v>353</v>
      </c>
      <c r="K59" s="383">
        <v>20</v>
      </c>
      <c r="M59" s="385">
        <v>21.630400000000002</v>
      </c>
      <c r="N59" s="386">
        <v>433</v>
      </c>
      <c r="P59" s="402">
        <v>10.1663</v>
      </c>
      <c r="Q59" s="285">
        <v>203.32599999999999</v>
      </c>
      <c r="T59" s="449"/>
      <c r="U59" s="366">
        <f t="shared" si="9"/>
        <v>203.32489199999998</v>
      </c>
      <c r="V59" s="366">
        <f>IF($Q59&lt;&gt;"",IF($S59="",$K59*VLOOKUP($I59,'[2]LISTINO IT-EN-FR-ES'!$A$1:$DZ$10000,V$1,FALSE),$K59*$P59*VLOOKUP($S59,[2]PERCENTUALI!$A$1:$AZ$1000,V$2,FALSE)),"")</f>
        <v>73.324891999999991</v>
      </c>
      <c r="W59" s="366">
        <f>IF($Q59&lt;&gt;"",IF($S59="",$K59*VLOOKUP($I59,'[2]LISTINO IT-EN-FR-ES'!$A$1:$DZ$10000,W$1,FALSE),$K59*$P59*VLOOKUP($S59,[2]PERCENTUALI!$A$1:$AZ$1000,W$2,FALSE)),"")</f>
        <v>0</v>
      </c>
      <c r="X59" s="367">
        <f>IF($Q59&lt;&gt;"",IF($S59="",$K59*VLOOKUP($I59,'[2]LISTINO IT-EN-FR-ES'!$A$1:$DZ$10000,X$1,FALSE),$K59*$P59*VLOOKUP($S59,[2]PERCENTUALI!$A$1:$AZ$1000,X$2,FALSE)/(X$4)),"")</f>
        <v>0</v>
      </c>
      <c r="Y59" s="366">
        <f>IF($Q59&lt;&gt;"",IF($S59="",$K59*VLOOKUP($I59,'[2]LISTINO IT-EN-FR-ES'!$A$1:$DZ$10000,Y$1,FALSE),$K59*$P59*VLOOKUP($S59,[2]PERCENTUALI!$A$1:$AZ$1000,Y$2,FALSE)),"")</f>
        <v>0</v>
      </c>
      <c r="Z59" s="367">
        <f>IF($Q59&lt;&gt;"",IF($S59="",$K59*VLOOKUP($I59,'[2]LISTINO IT-EN-FR-ES'!$A$1:$DZ$10000,Z$1,FALSE),$K59*$P59*VLOOKUP($S59,[2]PERCENTUALI!$A$1:$AZ$1000,Z$2,FALSE)/(Z$4)),"")</f>
        <v>0</v>
      </c>
      <c r="AA59" s="366">
        <f>IF($Q59&lt;&gt;"",IF($S59="",$K59*VLOOKUP($I59,'[2]LISTINO IT-EN-FR-ES'!$A$1:$DZ$10000,AA$1,FALSE),$K59*$P59*VLOOKUP($S59,[2]PERCENTUALI!$A$1:$AZ$1000,AA$2,FALSE)),"")</f>
        <v>0</v>
      </c>
      <c r="AB59" s="367">
        <f>IF($Q59&lt;&gt;"",IF($S59="",$K59*VLOOKUP($I59,'[2]LISTINO IT-EN-FR-ES'!$A$1:$DZ$10000,AB$1,FALSE),$K59*$P59*VLOOKUP($S59,[2]PERCENTUALI!$A$1:$AZ$1000,AB$2,FALSE)/(AB$4)),"")</f>
        <v>0</v>
      </c>
      <c r="AC59" s="366">
        <f>IF($Q59&lt;&gt;"",IF($S59="",$K59*VLOOKUP($I59,'[2]LISTINO IT-EN-FR-ES'!$A$1:$DZ$10000,AC$1,FALSE),$K59*$P59*VLOOKUP($S59,[2]PERCENTUALI!$A$1:$AZ$1000,AC$2,FALSE)),"")</f>
        <v>0</v>
      </c>
      <c r="AD59" s="367">
        <f>IF($Q59&lt;&gt;"",IF($S59="",$K59*VLOOKUP($I59,'[2]LISTINO IT-EN-FR-ES'!$A$1:$DZ$10000,AD$1,FALSE),$K59*$P59*VLOOKUP($S59,[2]PERCENTUALI!$A$1:$AZ$1000,AD$2,FALSE)/(AD$4)),"")</f>
        <v>0</v>
      </c>
      <c r="AE59" s="366">
        <f>IF($Q59&lt;&gt;"",IF($S59="",$K59*VLOOKUP($I59,'[2]LISTINO IT-EN-FR-ES'!$A$1:$DZ$10000,AE$1,FALSE),$K59*$P59*VLOOKUP($S59,[2]PERCENTUALI!$A$1:$AZ$1000,AE$2,FALSE)),"")</f>
        <v>0</v>
      </c>
      <c r="AF59" s="367">
        <f>IF($Q59&lt;&gt;"",IF($S59="",$K59*VLOOKUP($I59,'[2]LISTINO IT-EN-FR-ES'!$A$1:$DZ$10000,AF$1,FALSE),$K59*$P59*VLOOKUP($S59,[2]PERCENTUALI!$A$1:$AZ$1000,AF$2,FALSE)/(AF$4)),"")</f>
        <v>0</v>
      </c>
      <c r="AG59" s="366">
        <f>IF($Q59&lt;&gt;"",IF($S59="",$K59*VLOOKUP($I59,'[2]LISTINO IT-EN-FR-ES'!$A$1:$DZ$10000,AG$1,FALSE),$K59*$P59*VLOOKUP($S59,[2]PERCENTUALI!$A$1:$AZ$1000,AG$2,FALSE)),"")</f>
        <v>0</v>
      </c>
      <c r="AH59" s="367">
        <f>IF($Q59&lt;&gt;"",IF($S59="",$K59*VLOOKUP($I59,'[2]LISTINO IT-EN-FR-ES'!$A$1:$DZ$10000,AH$1,FALSE),$K59*$P59*VLOOKUP($S59,[2]PERCENTUALI!$A$1:$AZ$1000,AH$2,FALSE)/(AH$4)),"")</f>
        <v>0</v>
      </c>
      <c r="AI59" s="366">
        <f>IF($Q59&lt;&gt;"",IF($S59="",$K59*VLOOKUP($I59,'[2]LISTINO IT-EN-FR-ES'!$A$1:$DZ$10000,AI$1,FALSE),$K59*$P59*VLOOKUP($S59,[2]PERCENTUALI!$A$1:$AZ$1000,AI$2,FALSE)),"")</f>
        <v>0</v>
      </c>
      <c r="AJ59" s="367">
        <f>IF($Q59&lt;&gt;"",IF($S59="",$K59*VLOOKUP($I59,'[2]LISTINO IT-EN-FR-ES'!$A$1:$DZ$10000,AJ$1,FALSE),$K59*$P59*VLOOKUP($S59,[2]PERCENTUALI!$A$1:$AZ$1000,AJ$2,FALSE)/(AJ$4)),"")</f>
        <v>0</v>
      </c>
      <c r="AK59" s="366">
        <f>IF($Q59&lt;&gt;"",IF($S59="",$K59*VLOOKUP($I59,'[2]LISTINO IT-EN-FR-ES'!$A$1:$DZ$10000,AK$1,FALSE),$K59*$P59*VLOOKUP($S59,[2]PERCENTUALI!$A$1:$AZ$1000,AK$2,FALSE)),"")</f>
        <v>0</v>
      </c>
      <c r="AL59" s="367">
        <f>IF($Q59&lt;&gt;"",IF($S59="",$K59*VLOOKUP($I59,'[2]LISTINO IT-EN-FR-ES'!$A$1:$DZ$10000,AL$1,FALSE),$K59*$P59*VLOOKUP($S59,[2]PERCENTUALI!$A$1:$AZ$1000,AL$2,FALSE)/(AL$4)),"")</f>
        <v>0</v>
      </c>
      <c r="AM59" s="366">
        <f>IF($Q59&lt;&gt;"",IF($S59="",$K59*VLOOKUP($I59,'[2]LISTINO IT-EN-FR-ES'!$A$1:$DZ$10000,AM$1,FALSE),$K59*$P59*VLOOKUP($S59,[2]PERCENTUALI!$A$1:$AZ$1000,AM$2,FALSE)),"")</f>
        <v>0</v>
      </c>
      <c r="AN59" s="367">
        <f>IF($Q59&lt;&gt;"",IF($S59="",$K59*VLOOKUP($I59,'[2]LISTINO IT-EN-FR-ES'!$A$1:$DZ$10000,AN$1,FALSE),$K59*$P59*VLOOKUP($S59,[2]PERCENTUALI!$A$1:$AZ$1000,AN$2,FALSE)/(AN$4)),"")</f>
        <v>0</v>
      </c>
      <c r="AO59" s="366">
        <f>IF($Q59&lt;&gt;"",IF($S59="",$K59*VLOOKUP($I59,'[2]LISTINO IT-EN-FR-ES'!$A$1:$DZ$10000,AO$1,FALSE),$K59*$P59*VLOOKUP($S59,[2]PERCENTUALI!$A$1:$AZ$1000,AO$2,FALSE)),"")</f>
        <v>0</v>
      </c>
      <c r="AP59" s="367">
        <f>IF($Q59&lt;&gt;"",IF($S59="",$K59*VLOOKUP($I59,'[2]LISTINO IT-EN-FR-ES'!$A$1:$DZ$10000,AP$1,FALSE),$K59*$P59*VLOOKUP($S59,[2]PERCENTUALI!$A$1:$AZ$1000,AP$2,FALSE)/(AP$4)),"")</f>
        <v>0</v>
      </c>
      <c r="AQ59" s="366">
        <f>IF($Q59&lt;&gt;"",IF($S59="",$K59*VLOOKUP($I59,'[2]LISTINO IT-EN-FR-ES'!$A$1:$DZ$10000,AQ$1,FALSE),$K59*$P59*VLOOKUP($S59,[2]PERCENTUALI!$A$1:$AZ$1000,AQ$2,FALSE)),"")</f>
        <v>0</v>
      </c>
      <c r="AR59" s="367">
        <f>IF($Q59&lt;&gt;"",IF($S59="",$K59*VLOOKUP($I59,'[2]LISTINO IT-EN-FR-ES'!$A$1:$DZ$10000,AR$1,FALSE),$K59*$P59*VLOOKUP($S59,[2]PERCENTUALI!$A$1:$AZ$1000,AR$2,FALSE)/(AR$4)),"")</f>
        <v>0</v>
      </c>
      <c r="AS59" s="366">
        <f>IF($Q59&lt;&gt;"",IF($S59="",$K59*VLOOKUP($I59,'[2]LISTINO IT-EN-FR-ES'!$A$1:$DZ$10000,AS$1,FALSE),$K59*$P59*VLOOKUP($S59,[2]PERCENTUALI!$A$1:$AZ$1000,AS$2,FALSE)),"")</f>
        <v>130</v>
      </c>
      <c r="AT59" s="367">
        <f>IF($Q59&lt;&gt;"",IF($S59="",$K59*VLOOKUP($I59,'[2]LISTINO IT-EN-FR-ES'!$A$1:$DZ$10000,AT$1,FALSE),$K59*$P59*VLOOKUP($S59,[2]PERCENTUALI!$A$1:$AZ$1000,AT$2,FALSE)/(AT$4)),"")</f>
        <v>4</v>
      </c>
      <c r="AU59" s="366">
        <f>IF($Q59&lt;&gt;"",IF($S59="",$K59*VLOOKUP($I59,'[2]LISTINO IT-EN-FR-ES'!$A$1:$DZ$10000,AU$1,FALSE),$K59*$P59*VLOOKUP($S59,[2]PERCENTUALI!$A$1:$AZ$1000,AU$2,FALSE)),"")</f>
        <v>0</v>
      </c>
      <c r="AV59" s="367">
        <f>IF($Q59&lt;&gt;"",IF($S59="",$K59*VLOOKUP($I59,'[2]LISTINO IT-EN-FR-ES'!$A$1:$DZ$10000,AV$1,FALSE),$K59*$P59*VLOOKUP($S59,[2]PERCENTUALI!$A$1:$AZ$1000,AV$2,FALSE)/(AV$4)),"")</f>
        <v>0</v>
      </c>
      <c r="AW59" s="366">
        <f>IF($Q59&lt;&gt;"",IF($S59="",$K59*VLOOKUP($I59,'[2]LISTINO IT-EN-FR-ES'!$A$1:$DZ$10000,AW$1,FALSE),$K59*$P59*VLOOKUP($S59,[2]PERCENTUALI!$A$1:$AZ$1000,AW$2,FALSE)),"")</f>
        <v>0</v>
      </c>
      <c r="AX59" s="367">
        <f>IF($Q59&lt;&gt;"",IF($S59="",$K59*VLOOKUP($I59,'[2]LISTINO IT-EN-FR-ES'!$A$1:$DZ$10000,AX$1,FALSE),$K59*$P59*VLOOKUP($S59,[2]PERCENTUALI!$A$1:$AZ$1000,AX$2,FALSE)/(AX$4)),"")</f>
        <v>0</v>
      </c>
      <c r="AY59" s="366">
        <f>IF($Q59&lt;&gt;"",IF($S59="",$K59*VLOOKUP($I59,'[2]LISTINO IT-EN-FR-ES'!$A$1:$DZ$10000,AY$1,FALSE),$K59*$P59*VLOOKUP($S59,[2]PERCENTUALI!$A$1:$AZ$1000,AY$2,FALSE)),"")</f>
        <v>0</v>
      </c>
      <c r="AZ59" s="367">
        <f>IF($Q59&lt;&gt;"",IF($S59="",$K59*VLOOKUP($I59,'[2]LISTINO IT-EN-FR-ES'!$A$1:$DZ$10000,AZ$1,FALSE),$K59*$P59*VLOOKUP($S59,[2]PERCENTUALI!$A$1:$AZ$1000,AZ$2,FALSE)/(AZ$4)),"")</f>
        <v>0</v>
      </c>
      <c r="BA59" s="366">
        <f>IF($Q59&lt;&gt;"",IF($S59="",$K59*VLOOKUP($I59,'[2]LISTINO IT-EN-FR-ES'!$A$1:$DZ$10000,BA$1,FALSE),$K59*$P59*VLOOKUP($S59,[2]PERCENTUALI!$A$1:$AZ$1000,BA$2,FALSE)),"")</f>
        <v>0</v>
      </c>
      <c r="BB59" s="367">
        <f>IF($Q59&lt;&gt;"",IF($S59="",$K59*VLOOKUP($I59,'[2]LISTINO IT-EN-FR-ES'!$A$1:$DZ$10000,BB$1,FALSE),$K59*$P59*VLOOKUP($S59,[2]PERCENTUALI!$A$1:$AZ$1000,BB$2,FALSE)/(BB$4)),"")</f>
        <v>0</v>
      </c>
      <c r="BC59" s="366">
        <f>IF($Q59&lt;&gt;"",IF($S59="",$K59*VLOOKUP($I59,'[2]LISTINO IT-EN-FR-ES'!$A$1:$DZ$10000,BC$1,FALSE),$K59*$P59*VLOOKUP($S59,[2]PERCENTUALI!$A$1:$AZ$1000,BC$2,FALSE)),"")</f>
        <v>0</v>
      </c>
      <c r="BD59" s="367">
        <f>IF($Q59&lt;&gt;"",IF($S59="",$K59*VLOOKUP($I59,'[2]LISTINO IT-EN-FR-ES'!$A$1:$DZ$10000,BD$1,FALSE),$K59*$P59*VLOOKUP($S59,[2]PERCENTUALI!$A$1:$AZ$1000,BD$2,FALSE)/(BD$4)),"")</f>
        <v>0</v>
      </c>
      <c r="BE59" s="366">
        <f>IF($Q59&lt;&gt;"",IF($S59="",$K59*VLOOKUP($I59,'[2]LISTINO IT-EN-FR-ES'!$A$1:$DZ$10000,BE$1,FALSE),$K59*$P59*VLOOKUP($S59,[2]PERCENTUALI!$A$1:$AZ$1000,BE$2,FALSE)),"")</f>
        <v>0</v>
      </c>
      <c r="BF59" s="367">
        <f>IF($Q59&lt;&gt;"",IF($S59="",$K59*VLOOKUP($I59,'[2]LISTINO IT-EN-FR-ES'!$A$1:$DZ$10000,BF$1,FALSE),$K59*$P59*VLOOKUP($S59,[2]PERCENTUALI!$A$1:$AZ$1000,BF$2,FALSE)/(BF$4)),"")</f>
        <v>0</v>
      </c>
      <c r="BG59" s="366">
        <f>IF($Q59&lt;&gt;"",IF($S59="",$K59*VLOOKUP($I59,'[2]LISTINO IT-EN-FR-ES'!$A$1:$DZ$10000,BG$1,FALSE),$K59*$P59*VLOOKUP($S59,[2]PERCENTUALI!$A$1:$AZ$1000,BG$2,FALSE)),"")</f>
        <v>0</v>
      </c>
      <c r="BH59" s="366">
        <f>IF($Q59&lt;&gt;"",IF($S59="",$K59*VLOOKUP($I59,'[2]LISTINO IT-EN-FR-ES'!$A$1:$DZ$10000,BH$1,FALSE),$K59*$P59*VLOOKUP($S59,[2]PERCENTUALI!$A$1:$AZ$1000,BH$2,FALSE)),"")</f>
        <v>0</v>
      </c>
      <c r="BI59" s="367">
        <f>IF($Q59&lt;&gt;"",IF($S59="",$K59*VLOOKUP($I59,'[2]LISTINO IT-EN-FR-ES'!$A$1:$DZ$10000,BI$1,FALSE),$K59*$P59*VLOOKUP($S59,[2]PERCENTUALI!$A$1:$AZ$1000,BI$2,FALSE)/(BI$4)),"")</f>
        <v>0</v>
      </c>
      <c r="BJ59" s="366">
        <f>IF($Q59&lt;&gt;"",IF($S59="",$K59*VLOOKUP($I59,'[2]LISTINO IT-EN-FR-ES'!$A$1:$DZ$10000,BJ$1,FALSE),$K59*$P59*VLOOKUP($S59,[2]PERCENTUALI!$A$1:$AZ$1000,BJ$2,FALSE)),"")</f>
        <v>0</v>
      </c>
      <c r="BK59" s="366">
        <f>IF($Q59&lt;&gt;"",IF($S59="",$K59*VLOOKUP($I59,'[2]LISTINO IT-EN-FR-ES'!$A$1:$DZ$10000,BK$1,FALSE),$K59*$P59*VLOOKUP($S59,[2]PERCENTUALI!$A$1:$AZ$1000,BK$2,FALSE)),"")</f>
        <v>0</v>
      </c>
      <c r="BL59" s="366">
        <f>IF($Q59&lt;&gt;"",IF($S59="",$K59*VLOOKUP($I59,'[2]LISTINO IT-EN-FR-ES'!$A$1:$DZ$10000,BL$1,FALSE),$K59*$P59*VLOOKUP($S59,[2]PERCENTUALI!$A$1:$AZ$1000,BL$2,FALSE)),"")</f>
        <v>0</v>
      </c>
      <c r="BM59" s="366">
        <f>IF($Q59&lt;&gt;"",IF($S59="",$K59*VLOOKUP($I59,'[2]LISTINO IT-EN-FR-ES'!$A$1:$DZ$10000,BM$1,FALSE),$K59*$P59*VLOOKUP($S59,[2]PERCENTUALI!$A$1:$AZ$1000,BM$2,FALSE)),"")</f>
        <v>0</v>
      </c>
      <c r="BN59" s="367">
        <f>IF($Q59&lt;&gt;"",IF($S59="",$K59*VLOOKUP($I59,'[2]LISTINO IT-EN-FR-ES'!$A$1:$DZ$10000,BN$1,FALSE),$K59*$P59*VLOOKUP($S59,[2]PERCENTUALI!$A$1:$AZ$1000,BN$2,FALSE)/(BN$4)),"")</f>
        <v>0</v>
      </c>
      <c r="BO59" s="366">
        <f>IF($Q59&lt;&gt;"",IF($S59="",$K59*VLOOKUP($I59,'[2]LISTINO IT-EN-FR-ES'!$A$1:$DZ$10000,BO$1,FALSE),$K59*$P59*VLOOKUP($S59,[2]PERCENTUALI!$A$1:$AZ$1000,BO$2,FALSE)),"")</f>
        <v>0</v>
      </c>
      <c r="BP59" s="367">
        <f>IF($Q59&lt;&gt;"",IF($S59="",$K59*VLOOKUP($I59,'[2]LISTINO IT-EN-FR-ES'!$A$1:$DZ$10000,BP$1,FALSE),$K59*$P59*VLOOKUP($S59,[2]PERCENTUALI!$A$1:$AZ$1000,BP$2,FALSE)/(BP$4)),"")</f>
        <v>0</v>
      </c>
      <c r="BQ59" s="366">
        <f>IF($Q59&lt;&gt;"",IF($S59="",$K59*VLOOKUP($I59,'[2]LISTINO IT-EN-FR-ES'!$A$1:$DZ$10000,BQ$1,FALSE),$K59*$P59*VLOOKUP($S59,[2]PERCENTUALI!$A$1:$AZ$1000,BQ$2,FALSE)),"")</f>
        <v>0</v>
      </c>
      <c r="BR59" s="367">
        <f>IF($Q59&lt;&gt;"",IF($S59="",$K59*VLOOKUP($I59,'[2]LISTINO IT-EN-FR-ES'!$A$1:$DZ$10000,BR$1,FALSE),$K59*$P59*VLOOKUP($S59,[2]PERCENTUALI!$A$1:$AZ$1000,BR$2,FALSE)/(BR$4)),"")</f>
        <v>0</v>
      </c>
      <c r="BS59" s="366">
        <f>IF($Q59&lt;&gt;"",IF($S59="",$K59*VLOOKUP($I59,'[2]LISTINO IT-EN-FR-ES'!$A$1:$DZ$10000,BS$1,FALSE),$K59*$P59*VLOOKUP($S59,[2]PERCENTUALI!$A$1:$AZ$1000,BS$2,FALSE)),"")</f>
        <v>0</v>
      </c>
      <c r="BT59" s="367">
        <f>IF($Q59&lt;&gt;"",IF($S59="",$K59*VLOOKUP($I59,'[2]LISTINO IT-EN-FR-ES'!$A$1:$DZ$10000,BT$1,FALSE),$K59*$P59*VLOOKUP($S59,[2]PERCENTUALI!$A$1:$AZ$1000,BT$2,FALSE)/(BT$4)),"")</f>
        <v>0</v>
      </c>
      <c r="BU59" s="366">
        <f>IF($Q59&lt;&gt;"",IF($S59="",$K59*VLOOKUP($I59,'[2]LISTINO IT-EN-FR-ES'!$A$1:$DZ$10000,BU$1,FALSE),$K59*$P59*VLOOKUP($S59,[2]PERCENTUALI!$A$1:$AZ$1000,BU$2,FALSE)),"")</f>
        <v>0</v>
      </c>
      <c r="BV59" s="367">
        <f>IF($Q59&lt;&gt;"",IF($S59="",$K59*VLOOKUP($I59,'[2]LISTINO IT-EN-FR-ES'!$A$1:$DZ$10000,BV$1,FALSE),$K59*$P59*VLOOKUP($S59,[2]PERCENTUALI!$A$1:$AZ$1000,BV$2,FALSE)/(BV$4)),"")</f>
        <v>0</v>
      </c>
      <c r="BW59" s="366">
        <f>IF($Q59&lt;&gt;"",IF($S59="",$K59*VLOOKUP($I59,'[2]LISTINO IT-EN-FR-ES'!$A$1:$DZ$10000,BW$1,FALSE),$K59*$P59*VLOOKUP($S59,[2]PERCENTUALI!$A$1:$AZ$1000,BW$2,FALSE)),"")</f>
        <v>0</v>
      </c>
      <c r="BX59" s="366">
        <f>IF($Q59&lt;&gt;"",IF($S59="",$K59*VLOOKUP($I59,'[2]LISTINO IT-EN-FR-ES'!$A$1:$DZ$10000,BX$1,FALSE),$K59*$P59*VLOOKUP($S59,[2]PERCENTUALI!$A$1:$AZ$1000,BX$2,FALSE)),"")</f>
        <v>0</v>
      </c>
      <c r="BY59" s="366">
        <f>IF($Q59&lt;&gt;"",IF($S59="",$K59*VLOOKUP($I59,'[2]LISTINO IT-EN-FR-ES'!$A$1:$DZ$10000,BY$1,FALSE),$K59*$P59*VLOOKUP($S59,[2]PERCENTUALI!$A$1:$AZ$1000,BY$2,FALSE)),"")</f>
        <v>0</v>
      </c>
      <c r="BZ59" s="366">
        <f>IF($Q59&lt;&gt;"",IF($S59="",$K59*VLOOKUP($I59,'[2]LISTINO IT-EN-FR-ES'!$A$1:$DZ$10000,BZ$1,FALSE),$K59*$P59*VLOOKUP($S59,[2]PERCENTUALI!$A$1:$AZ$1000,BZ$2,FALSE)),"")</f>
        <v>0</v>
      </c>
      <c r="CA59" s="366">
        <f>IF($Q59&lt;&gt;"",IF($S59="",$K59*VLOOKUP($I59,'[2]LISTINO IT-EN-FR-ES'!$A$1:$DZ$10000,CA$1,FALSE),$K59*$P59*VLOOKUP($S59,[2]PERCENTUALI!$A$1:$AZ$1000,CA$2,FALSE)),"")</f>
        <v>0</v>
      </c>
      <c r="CB59" s="366">
        <f>IF($Q59&lt;&gt;"",IF($S59="",$K59*VLOOKUP($I59,'[2]LISTINO IT-EN-FR-ES'!$A$1:$DZ$10000,CB$1,FALSE),$K59*$P59*VLOOKUP($S59,[2]PERCENTUALI!$A$1:$AZ$1000,CB$2,FALSE)),"")</f>
        <v>0</v>
      </c>
      <c r="CC59" s="366">
        <f>IF($Q59&lt;&gt;"",IF($S59="",$K59*VLOOKUP($I59,'[2]LISTINO IT-EN-FR-ES'!$A$1:$DZ$10000,CC$1,FALSE),$K59*$P59*VLOOKUP($S59,[2]PERCENTUALI!$A$1:$AZ$1000,CC$2,FALSE)),"")</f>
        <v>0</v>
      </c>
    </row>
    <row r="60" spans="1:81" hidden="1" outlineLevel="1" x14ac:dyDescent="0.2">
      <c r="A60" s="393" t="s">
        <v>7</v>
      </c>
      <c r="B60" s="394">
        <v>5</v>
      </c>
      <c r="C60" s="394">
        <v>6000</v>
      </c>
      <c r="D60" s="394">
        <v>81</v>
      </c>
      <c r="E60" s="393"/>
      <c r="F60" s="393"/>
      <c r="G60" s="395"/>
      <c r="H60" s="393" t="s">
        <v>313</v>
      </c>
      <c r="I60" s="393" t="s">
        <v>313</v>
      </c>
      <c r="J60" s="396" t="s">
        <v>354</v>
      </c>
      <c r="K60" s="397">
        <v>1</v>
      </c>
      <c r="L60" s="398"/>
      <c r="M60" s="399">
        <v>745</v>
      </c>
      <c r="N60" s="400">
        <v>745</v>
      </c>
      <c r="O60" s="401"/>
      <c r="P60" s="402">
        <v>350</v>
      </c>
      <c r="Q60" s="401">
        <v>350</v>
      </c>
      <c r="S60" s="280" t="s">
        <v>355</v>
      </c>
      <c r="T60" s="449"/>
      <c r="U60" s="366">
        <f t="shared" si="9"/>
        <v>350</v>
      </c>
      <c r="V60" s="366">
        <f>IF($Q60&lt;&gt;"",IF($S60="",$K60*VLOOKUP($I60,'[2]LISTINO IT-EN-FR-ES'!$A$1:$DZ$10000,V$1,FALSE),$K60*$P60*VLOOKUP($S60,[2]PERCENTUALI!$A$1:$AZ$1000,V$2,FALSE)),"")</f>
        <v>350</v>
      </c>
      <c r="W60" s="366">
        <f>IF($Q60&lt;&gt;"",IF($S60="",$K60*VLOOKUP($I60,'[2]LISTINO IT-EN-FR-ES'!$A$1:$DZ$10000,W$1,FALSE),$K60*$P60*VLOOKUP($S60,[2]PERCENTUALI!$A$1:$AZ$1000,W$2,FALSE)),"")</f>
        <v>0</v>
      </c>
      <c r="X60" s="367">
        <f>IF($Q60&lt;&gt;"",IF($S60="",$K60*VLOOKUP($I60,'[2]LISTINO IT-EN-FR-ES'!$A$1:$DZ$10000,X$1,FALSE),$K60*$P60*VLOOKUP($S60,[2]PERCENTUALI!$A$1:$AZ$1000,X$2,FALSE)/(X$4)),"")</f>
        <v>0</v>
      </c>
      <c r="Y60" s="366">
        <f>IF($Q60&lt;&gt;"",IF($S60="",$K60*VLOOKUP($I60,'[2]LISTINO IT-EN-FR-ES'!$A$1:$DZ$10000,Y$1,FALSE),$K60*$P60*VLOOKUP($S60,[2]PERCENTUALI!$A$1:$AZ$1000,Y$2,FALSE)),"")</f>
        <v>0</v>
      </c>
      <c r="Z60" s="367">
        <f>IF($Q60&lt;&gt;"",IF($S60="",$K60*VLOOKUP($I60,'[2]LISTINO IT-EN-FR-ES'!$A$1:$DZ$10000,Z$1,FALSE),$K60*$P60*VLOOKUP($S60,[2]PERCENTUALI!$A$1:$AZ$1000,Z$2,FALSE)/(Z$4)),"")</f>
        <v>0</v>
      </c>
      <c r="AA60" s="366">
        <f>IF($Q60&lt;&gt;"",IF($S60="",$K60*VLOOKUP($I60,'[2]LISTINO IT-EN-FR-ES'!$A$1:$DZ$10000,AA$1,FALSE),$K60*$P60*VLOOKUP($S60,[2]PERCENTUALI!$A$1:$AZ$1000,AA$2,FALSE)),"")</f>
        <v>0</v>
      </c>
      <c r="AB60" s="367">
        <f>IF($Q60&lt;&gt;"",IF($S60="",$K60*VLOOKUP($I60,'[2]LISTINO IT-EN-FR-ES'!$A$1:$DZ$10000,AB$1,FALSE),$K60*$P60*VLOOKUP($S60,[2]PERCENTUALI!$A$1:$AZ$1000,AB$2,FALSE)/(AB$4)),"")</f>
        <v>0</v>
      </c>
      <c r="AC60" s="366">
        <f>IF($Q60&lt;&gt;"",IF($S60="",$K60*VLOOKUP($I60,'[2]LISTINO IT-EN-FR-ES'!$A$1:$DZ$10000,AC$1,FALSE),$K60*$P60*VLOOKUP($S60,[2]PERCENTUALI!$A$1:$AZ$1000,AC$2,FALSE)),"")</f>
        <v>0</v>
      </c>
      <c r="AD60" s="367">
        <f>IF($Q60&lt;&gt;"",IF($S60="",$K60*VLOOKUP($I60,'[2]LISTINO IT-EN-FR-ES'!$A$1:$DZ$10000,AD$1,FALSE),$K60*$P60*VLOOKUP($S60,[2]PERCENTUALI!$A$1:$AZ$1000,AD$2,FALSE)/(AD$4)),"")</f>
        <v>0</v>
      </c>
      <c r="AE60" s="366">
        <f>IF($Q60&lt;&gt;"",IF($S60="",$K60*VLOOKUP($I60,'[2]LISTINO IT-EN-FR-ES'!$A$1:$DZ$10000,AE$1,FALSE),$K60*$P60*VLOOKUP($S60,[2]PERCENTUALI!$A$1:$AZ$1000,AE$2,FALSE)),"")</f>
        <v>0</v>
      </c>
      <c r="AF60" s="367">
        <f>IF($Q60&lt;&gt;"",IF($S60="",$K60*VLOOKUP($I60,'[2]LISTINO IT-EN-FR-ES'!$A$1:$DZ$10000,AF$1,FALSE),$K60*$P60*VLOOKUP($S60,[2]PERCENTUALI!$A$1:$AZ$1000,AF$2,FALSE)/(AF$4)),"")</f>
        <v>0</v>
      </c>
      <c r="AG60" s="366">
        <f>IF($Q60&lt;&gt;"",IF($S60="",$K60*VLOOKUP($I60,'[2]LISTINO IT-EN-FR-ES'!$A$1:$DZ$10000,AG$1,FALSE),$K60*$P60*VLOOKUP($S60,[2]PERCENTUALI!$A$1:$AZ$1000,AG$2,FALSE)),"")</f>
        <v>0</v>
      </c>
      <c r="AH60" s="367">
        <f>IF($Q60&lt;&gt;"",IF($S60="",$K60*VLOOKUP($I60,'[2]LISTINO IT-EN-FR-ES'!$A$1:$DZ$10000,AH$1,FALSE),$K60*$P60*VLOOKUP($S60,[2]PERCENTUALI!$A$1:$AZ$1000,AH$2,FALSE)/(AH$4)),"")</f>
        <v>0</v>
      </c>
      <c r="AI60" s="366">
        <f>IF($Q60&lt;&gt;"",IF($S60="",$K60*VLOOKUP($I60,'[2]LISTINO IT-EN-FR-ES'!$A$1:$DZ$10000,AI$1,FALSE),$K60*$P60*VLOOKUP($S60,[2]PERCENTUALI!$A$1:$AZ$1000,AI$2,FALSE)),"")</f>
        <v>0</v>
      </c>
      <c r="AJ60" s="367">
        <f>IF($Q60&lt;&gt;"",IF($S60="",$K60*VLOOKUP($I60,'[2]LISTINO IT-EN-FR-ES'!$A$1:$DZ$10000,AJ$1,FALSE),$K60*$P60*VLOOKUP($S60,[2]PERCENTUALI!$A$1:$AZ$1000,AJ$2,FALSE)/(AJ$4)),"")</f>
        <v>0</v>
      </c>
      <c r="AK60" s="366">
        <f>IF($Q60&lt;&gt;"",IF($S60="",$K60*VLOOKUP($I60,'[2]LISTINO IT-EN-FR-ES'!$A$1:$DZ$10000,AK$1,FALSE),$K60*$P60*VLOOKUP($S60,[2]PERCENTUALI!$A$1:$AZ$1000,AK$2,FALSE)),"")</f>
        <v>0</v>
      </c>
      <c r="AL60" s="367">
        <f>IF($Q60&lt;&gt;"",IF($S60="",$K60*VLOOKUP($I60,'[2]LISTINO IT-EN-FR-ES'!$A$1:$DZ$10000,AL$1,FALSE),$K60*$P60*VLOOKUP($S60,[2]PERCENTUALI!$A$1:$AZ$1000,AL$2,FALSE)/(AL$4)),"")</f>
        <v>0</v>
      </c>
      <c r="AM60" s="366">
        <f>IF($Q60&lt;&gt;"",IF($S60="",$K60*VLOOKUP($I60,'[2]LISTINO IT-EN-FR-ES'!$A$1:$DZ$10000,AM$1,FALSE),$K60*$P60*VLOOKUP($S60,[2]PERCENTUALI!$A$1:$AZ$1000,AM$2,FALSE)),"")</f>
        <v>0</v>
      </c>
      <c r="AN60" s="367">
        <f>IF($Q60&lt;&gt;"",IF($S60="",$K60*VLOOKUP($I60,'[2]LISTINO IT-EN-FR-ES'!$A$1:$DZ$10000,AN$1,FALSE),$K60*$P60*VLOOKUP($S60,[2]PERCENTUALI!$A$1:$AZ$1000,AN$2,FALSE)/(AN$4)),"")</f>
        <v>0</v>
      </c>
      <c r="AO60" s="366">
        <f>IF($Q60&lt;&gt;"",IF($S60="",$K60*VLOOKUP($I60,'[2]LISTINO IT-EN-FR-ES'!$A$1:$DZ$10000,AO$1,FALSE),$K60*$P60*VLOOKUP($S60,[2]PERCENTUALI!$A$1:$AZ$1000,AO$2,FALSE)),"")</f>
        <v>0</v>
      </c>
      <c r="AP60" s="367">
        <f>IF($Q60&lt;&gt;"",IF($S60="",$K60*VLOOKUP($I60,'[2]LISTINO IT-EN-FR-ES'!$A$1:$DZ$10000,AP$1,FALSE),$K60*$P60*VLOOKUP($S60,[2]PERCENTUALI!$A$1:$AZ$1000,AP$2,FALSE)/(AP$4)),"")</f>
        <v>0</v>
      </c>
      <c r="AQ60" s="366">
        <f>IF($Q60&lt;&gt;"",IF($S60="",$K60*VLOOKUP($I60,'[2]LISTINO IT-EN-FR-ES'!$A$1:$DZ$10000,AQ$1,FALSE),$K60*$P60*VLOOKUP($S60,[2]PERCENTUALI!$A$1:$AZ$1000,AQ$2,FALSE)),"")</f>
        <v>0</v>
      </c>
      <c r="AR60" s="367">
        <f>IF($Q60&lt;&gt;"",IF($S60="",$K60*VLOOKUP($I60,'[2]LISTINO IT-EN-FR-ES'!$A$1:$DZ$10000,AR$1,FALSE),$K60*$P60*VLOOKUP($S60,[2]PERCENTUALI!$A$1:$AZ$1000,AR$2,FALSE)/(AR$4)),"")</f>
        <v>0</v>
      </c>
      <c r="AS60" s="366">
        <f>IF($Q60&lt;&gt;"",IF($S60="",$K60*VLOOKUP($I60,'[2]LISTINO IT-EN-FR-ES'!$A$1:$DZ$10000,AS$1,FALSE),$K60*$P60*VLOOKUP($S60,[2]PERCENTUALI!$A$1:$AZ$1000,AS$2,FALSE)),"")</f>
        <v>0</v>
      </c>
      <c r="AT60" s="367">
        <f>IF($Q60&lt;&gt;"",IF($S60="",$K60*VLOOKUP($I60,'[2]LISTINO IT-EN-FR-ES'!$A$1:$DZ$10000,AT$1,FALSE),$K60*$P60*VLOOKUP($S60,[2]PERCENTUALI!$A$1:$AZ$1000,AT$2,FALSE)/(AT$4)),"")</f>
        <v>0</v>
      </c>
      <c r="AU60" s="366">
        <f>IF($Q60&lt;&gt;"",IF($S60="",$K60*VLOOKUP($I60,'[2]LISTINO IT-EN-FR-ES'!$A$1:$DZ$10000,AU$1,FALSE),$K60*$P60*VLOOKUP($S60,[2]PERCENTUALI!$A$1:$AZ$1000,AU$2,FALSE)),"")</f>
        <v>0</v>
      </c>
      <c r="AV60" s="367">
        <f>IF($Q60&lt;&gt;"",IF($S60="",$K60*VLOOKUP($I60,'[2]LISTINO IT-EN-FR-ES'!$A$1:$DZ$10000,AV$1,FALSE),$K60*$P60*VLOOKUP($S60,[2]PERCENTUALI!$A$1:$AZ$1000,AV$2,FALSE)/(AV$4)),"")</f>
        <v>0</v>
      </c>
      <c r="AW60" s="366">
        <f>IF($Q60&lt;&gt;"",IF($S60="",$K60*VLOOKUP($I60,'[2]LISTINO IT-EN-FR-ES'!$A$1:$DZ$10000,AW$1,FALSE),$K60*$P60*VLOOKUP($S60,[2]PERCENTUALI!$A$1:$AZ$1000,AW$2,FALSE)),"")</f>
        <v>0</v>
      </c>
      <c r="AX60" s="367">
        <f>IF($Q60&lt;&gt;"",IF($S60="",$K60*VLOOKUP($I60,'[2]LISTINO IT-EN-FR-ES'!$A$1:$DZ$10000,AX$1,FALSE),$K60*$P60*VLOOKUP($S60,[2]PERCENTUALI!$A$1:$AZ$1000,AX$2,FALSE)/(AX$4)),"")</f>
        <v>0</v>
      </c>
      <c r="AY60" s="366">
        <f>IF($Q60&lt;&gt;"",IF($S60="",$K60*VLOOKUP($I60,'[2]LISTINO IT-EN-FR-ES'!$A$1:$DZ$10000,AY$1,FALSE),$K60*$P60*VLOOKUP($S60,[2]PERCENTUALI!$A$1:$AZ$1000,AY$2,FALSE)),"")</f>
        <v>0</v>
      </c>
      <c r="AZ60" s="367">
        <f>IF($Q60&lt;&gt;"",IF($S60="",$K60*VLOOKUP($I60,'[2]LISTINO IT-EN-FR-ES'!$A$1:$DZ$10000,AZ$1,FALSE),$K60*$P60*VLOOKUP($S60,[2]PERCENTUALI!$A$1:$AZ$1000,AZ$2,FALSE)/(AZ$4)),"")</f>
        <v>0</v>
      </c>
      <c r="BA60" s="366">
        <f>IF($Q60&lt;&gt;"",IF($S60="",$K60*VLOOKUP($I60,'[2]LISTINO IT-EN-FR-ES'!$A$1:$DZ$10000,BA$1,FALSE),$K60*$P60*VLOOKUP($S60,[2]PERCENTUALI!$A$1:$AZ$1000,BA$2,FALSE)),"")</f>
        <v>0</v>
      </c>
      <c r="BB60" s="367">
        <f>IF($Q60&lt;&gt;"",IF($S60="",$K60*VLOOKUP($I60,'[2]LISTINO IT-EN-FR-ES'!$A$1:$DZ$10000,BB$1,FALSE),$K60*$P60*VLOOKUP($S60,[2]PERCENTUALI!$A$1:$AZ$1000,BB$2,FALSE)/(BB$4)),"")</f>
        <v>0</v>
      </c>
      <c r="BC60" s="366">
        <f>IF($Q60&lt;&gt;"",IF($S60="",$K60*VLOOKUP($I60,'[2]LISTINO IT-EN-FR-ES'!$A$1:$DZ$10000,BC$1,FALSE),$K60*$P60*VLOOKUP($S60,[2]PERCENTUALI!$A$1:$AZ$1000,BC$2,FALSE)),"")</f>
        <v>0</v>
      </c>
      <c r="BD60" s="367">
        <f>IF($Q60&lt;&gt;"",IF($S60="",$K60*VLOOKUP($I60,'[2]LISTINO IT-EN-FR-ES'!$A$1:$DZ$10000,BD$1,FALSE),$K60*$P60*VLOOKUP($S60,[2]PERCENTUALI!$A$1:$AZ$1000,BD$2,FALSE)/(BD$4)),"")</f>
        <v>0</v>
      </c>
      <c r="BE60" s="366">
        <f>IF($Q60&lt;&gt;"",IF($S60="",$K60*VLOOKUP($I60,'[2]LISTINO IT-EN-FR-ES'!$A$1:$DZ$10000,BE$1,FALSE),$K60*$P60*VLOOKUP($S60,[2]PERCENTUALI!$A$1:$AZ$1000,BE$2,FALSE)),"")</f>
        <v>0</v>
      </c>
      <c r="BF60" s="367">
        <f>IF($Q60&lt;&gt;"",IF($S60="",$K60*VLOOKUP($I60,'[2]LISTINO IT-EN-FR-ES'!$A$1:$DZ$10000,BF$1,FALSE),$K60*$P60*VLOOKUP($S60,[2]PERCENTUALI!$A$1:$AZ$1000,BF$2,FALSE)/(BF$4)),"")</f>
        <v>0</v>
      </c>
      <c r="BG60" s="366">
        <f>IF($Q60&lt;&gt;"",IF($S60="",$K60*VLOOKUP($I60,'[2]LISTINO IT-EN-FR-ES'!$A$1:$DZ$10000,BG$1,FALSE),$K60*$P60*VLOOKUP($S60,[2]PERCENTUALI!$A$1:$AZ$1000,BG$2,FALSE)),"")</f>
        <v>0</v>
      </c>
      <c r="BH60" s="366">
        <f>IF($Q60&lt;&gt;"",IF($S60="",$K60*VLOOKUP($I60,'[2]LISTINO IT-EN-FR-ES'!$A$1:$DZ$10000,BH$1,FALSE),$K60*$P60*VLOOKUP($S60,[2]PERCENTUALI!$A$1:$AZ$1000,BH$2,FALSE)),"")</f>
        <v>0</v>
      </c>
      <c r="BI60" s="367">
        <f>IF($Q60&lt;&gt;"",IF($S60="",$K60*VLOOKUP($I60,'[2]LISTINO IT-EN-FR-ES'!$A$1:$DZ$10000,BI$1,FALSE),$K60*$P60*VLOOKUP($S60,[2]PERCENTUALI!$A$1:$AZ$1000,BI$2,FALSE)/(BI$4)),"")</f>
        <v>0</v>
      </c>
      <c r="BJ60" s="366">
        <f>IF($Q60&lt;&gt;"",IF($S60="",$K60*VLOOKUP($I60,'[2]LISTINO IT-EN-FR-ES'!$A$1:$DZ$10000,BJ$1,FALSE),$K60*$P60*VLOOKUP($S60,[2]PERCENTUALI!$A$1:$AZ$1000,BJ$2,FALSE)),"")</f>
        <v>0</v>
      </c>
      <c r="BK60" s="366">
        <f>IF($Q60&lt;&gt;"",IF($S60="",$K60*VLOOKUP($I60,'[2]LISTINO IT-EN-FR-ES'!$A$1:$DZ$10000,BK$1,FALSE),$K60*$P60*VLOOKUP($S60,[2]PERCENTUALI!$A$1:$AZ$1000,BK$2,FALSE)),"")</f>
        <v>0</v>
      </c>
      <c r="BL60" s="366">
        <f>IF($Q60&lt;&gt;"",IF($S60="",$K60*VLOOKUP($I60,'[2]LISTINO IT-EN-FR-ES'!$A$1:$DZ$10000,BL$1,FALSE),$K60*$P60*VLOOKUP($S60,[2]PERCENTUALI!$A$1:$AZ$1000,BL$2,FALSE)),"")</f>
        <v>0</v>
      </c>
      <c r="BM60" s="366">
        <f>IF($Q60&lt;&gt;"",IF($S60="",$K60*VLOOKUP($I60,'[2]LISTINO IT-EN-FR-ES'!$A$1:$DZ$10000,BM$1,FALSE),$K60*$P60*VLOOKUP($S60,[2]PERCENTUALI!$A$1:$AZ$1000,BM$2,FALSE)),"")</f>
        <v>0</v>
      </c>
      <c r="BN60" s="367">
        <f>IF($Q60&lt;&gt;"",IF($S60="",$K60*VLOOKUP($I60,'[2]LISTINO IT-EN-FR-ES'!$A$1:$DZ$10000,BN$1,FALSE),$K60*$P60*VLOOKUP($S60,[2]PERCENTUALI!$A$1:$AZ$1000,BN$2,FALSE)/(BN$4)),"")</f>
        <v>0</v>
      </c>
      <c r="BO60" s="366">
        <f>IF($Q60&lt;&gt;"",IF($S60="",$K60*VLOOKUP($I60,'[2]LISTINO IT-EN-FR-ES'!$A$1:$DZ$10000,BO$1,FALSE),$K60*$P60*VLOOKUP($S60,[2]PERCENTUALI!$A$1:$AZ$1000,BO$2,FALSE)),"")</f>
        <v>0</v>
      </c>
      <c r="BP60" s="367">
        <f>IF($Q60&lt;&gt;"",IF($S60="",$K60*VLOOKUP($I60,'[2]LISTINO IT-EN-FR-ES'!$A$1:$DZ$10000,BP$1,FALSE),$K60*$P60*VLOOKUP($S60,[2]PERCENTUALI!$A$1:$AZ$1000,BP$2,FALSE)/(BP$4)),"")</f>
        <v>0</v>
      </c>
      <c r="BQ60" s="366">
        <f>IF($Q60&lt;&gt;"",IF($S60="",$K60*VLOOKUP($I60,'[2]LISTINO IT-EN-FR-ES'!$A$1:$DZ$10000,BQ$1,FALSE),$K60*$P60*VLOOKUP($S60,[2]PERCENTUALI!$A$1:$AZ$1000,BQ$2,FALSE)),"")</f>
        <v>0</v>
      </c>
      <c r="BR60" s="367">
        <f>IF($Q60&lt;&gt;"",IF($S60="",$K60*VLOOKUP($I60,'[2]LISTINO IT-EN-FR-ES'!$A$1:$DZ$10000,BR$1,FALSE),$K60*$P60*VLOOKUP($S60,[2]PERCENTUALI!$A$1:$AZ$1000,BR$2,FALSE)/(BR$4)),"")</f>
        <v>0</v>
      </c>
      <c r="BS60" s="366">
        <f>IF($Q60&lt;&gt;"",IF($S60="",$K60*VLOOKUP($I60,'[2]LISTINO IT-EN-FR-ES'!$A$1:$DZ$10000,BS$1,FALSE),$K60*$P60*VLOOKUP($S60,[2]PERCENTUALI!$A$1:$AZ$1000,BS$2,FALSE)),"")</f>
        <v>0</v>
      </c>
      <c r="BT60" s="367">
        <f>IF($Q60&lt;&gt;"",IF($S60="",$K60*VLOOKUP($I60,'[2]LISTINO IT-EN-FR-ES'!$A$1:$DZ$10000,BT$1,FALSE),$K60*$P60*VLOOKUP($S60,[2]PERCENTUALI!$A$1:$AZ$1000,BT$2,FALSE)/(BT$4)),"")</f>
        <v>0</v>
      </c>
      <c r="BU60" s="366">
        <f>IF($Q60&lt;&gt;"",IF($S60="",$K60*VLOOKUP($I60,'[2]LISTINO IT-EN-FR-ES'!$A$1:$DZ$10000,BU$1,FALSE),$K60*$P60*VLOOKUP($S60,[2]PERCENTUALI!$A$1:$AZ$1000,BU$2,FALSE)),"")</f>
        <v>0</v>
      </c>
      <c r="BV60" s="367">
        <f>IF($Q60&lt;&gt;"",IF($S60="",$K60*VLOOKUP($I60,'[2]LISTINO IT-EN-FR-ES'!$A$1:$DZ$10000,BV$1,FALSE),$K60*$P60*VLOOKUP($S60,[2]PERCENTUALI!$A$1:$AZ$1000,BV$2,FALSE)/(BV$4)),"")</f>
        <v>0</v>
      </c>
      <c r="BW60" s="366">
        <f>IF($Q60&lt;&gt;"",IF($S60="",$K60*VLOOKUP($I60,'[2]LISTINO IT-EN-FR-ES'!$A$1:$DZ$10000,BW$1,FALSE),$K60*$P60*VLOOKUP($S60,[2]PERCENTUALI!$A$1:$AZ$1000,BW$2,FALSE)),"")</f>
        <v>0</v>
      </c>
      <c r="BX60" s="366">
        <f>IF($Q60&lt;&gt;"",IF($S60="",$K60*VLOOKUP($I60,'[2]LISTINO IT-EN-FR-ES'!$A$1:$DZ$10000,BX$1,FALSE),$K60*$P60*VLOOKUP($S60,[2]PERCENTUALI!$A$1:$AZ$1000,BX$2,FALSE)),"")</f>
        <v>0</v>
      </c>
      <c r="BY60" s="366">
        <f>IF($Q60&lt;&gt;"",IF($S60="",$K60*VLOOKUP($I60,'[2]LISTINO IT-EN-FR-ES'!$A$1:$DZ$10000,BY$1,FALSE),$K60*$P60*VLOOKUP($S60,[2]PERCENTUALI!$A$1:$AZ$1000,BY$2,FALSE)),"")</f>
        <v>0</v>
      </c>
      <c r="BZ60" s="366">
        <f>IF($Q60&lt;&gt;"",IF($S60="",$K60*VLOOKUP($I60,'[2]LISTINO IT-EN-FR-ES'!$A$1:$DZ$10000,BZ$1,FALSE),$K60*$P60*VLOOKUP($S60,[2]PERCENTUALI!$A$1:$AZ$1000,BZ$2,FALSE)),"")</f>
        <v>0</v>
      </c>
      <c r="CA60" s="366">
        <f>IF($Q60&lt;&gt;"",IF($S60="",$K60*VLOOKUP($I60,'[2]LISTINO IT-EN-FR-ES'!$A$1:$DZ$10000,CA$1,FALSE),$K60*$P60*VLOOKUP($S60,[2]PERCENTUALI!$A$1:$AZ$1000,CA$2,FALSE)),"")</f>
        <v>0</v>
      </c>
      <c r="CB60" s="366">
        <f>IF($Q60&lt;&gt;"",IF($S60="",$K60*VLOOKUP($I60,'[2]LISTINO IT-EN-FR-ES'!$A$1:$DZ$10000,CB$1,FALSE),$K60*$P60*VLOOKUP($S60,[2]PERCENTUALI!$A$1:$AZ$1000,CB$2,FALSE)),"")</f>
        <v>0</v>
      </c>
      <c r="CC60" s="366">
        <f>IF($Q60&lt;&gt;"",IF($S60="",$K60*VLOOKUP($I60,'[2]LISTINO IT-EN-FR-ES'!$A$1:$DZ$10000,CC$1,FALSE),$K60*$P60*VLOOKUP($S60,[2]PERCENTUALI!$A$1:$AZ$1000,CC$2,FALSE)),"")</f>
        <v>0</v>
      </c>
    </row>
    <row r="61" spans="1:81" s="285" customFormat="1" ht="15.75" hidden="1" customHeight="1" outlineLevel="1" x14ac:dyDescent="0.25">
      <c r="A61" s="393"/>
      <c r="B61" s="394">
        <v>5</v>
      </c>
      <c r="C61" s="394">
        <v>6000</v>
      </c>
      <c r="D61" s="394">
        <v>82</v>
      </c>
      <c r="E61" s="393"/>
      <c r="F61" s="393"/>
      <c r="G61" s="395"/>
      <c r="H61" s="393"/>
      <c r="I61" s="393"/>
      <c r="J61" s="403" t="s">
        <v>356</v>
      </c>
      <c r="K61" s="397"/>
      <c r="L61" s="398"/>
      <c r="M61" s="399"/>
      <c r="N61" s="400"/>
      <c r="O61" s="401"/>
      <c r="P61" s="402"/>
      <c r="Q61" s="401"/>
      <c r="R61" s="280"/>
      <c r="S61" s="280"/>
      <c r="T61" s="449"/>
    </row>
    <row r="62" spans="1:81" s="285" customFormat="1" hidden="1" outlineLevel="1" x14ac:dyDescent="0.2">
      <c r="A62" s="445" t="s">
        <v>7</v>
      </c>
      <c r="B62" s="446">
        <v>5</v>
      </c>
      <c r="C62" s="446">
        <v>6000</v>
      </c>
      <c r="D62" s="446">
        <v>83</v>
      </c>
      <c r="E62" s="445"/>
      <c r="F62" s="445"/>
      <c r="G62" s="447">
        <v>115</v>
      </c>
      <c r="H62" s="445" t="s">
        <v>357</v>
      </c>
      <c r="I62" s="445" t="s">
        <v>357</v>
      </c>
      <c r="J62" s="448" t="s">
        <v>358</v>
      </c>
      <c r="K62" s="383">
        <v>1</v>
      </c>
      <c r="L62" s="392"/>
      <c r="M62" s="385">
        <v>7051</v>
      </c>
      <c r="N62" s="386">
        <v>7051</v>
      </c>
      <c r="P62" s="402">
        <v>3314</v>
      </c>
      <c r="Q62" s="285">
        <v>3314</v>
      </c>
      <c r="R62" s="280"/>
      <c r="S62" s="280"/>
      <c r="T62" s="449"/>
      <c r="U62" s="366">
        <f>IF($Q62&lt;&gt;"",V62+W62+Y62+AA62+AC62+AE62+AG62+AI62+AK62+AM62+AO62+AQ62+AS62+AU62+AW62+AY62+BA62+BC62+BE62+BG62+BH62+BJ62+BK62+BL62+BM62+BO62+BQ62+BS62+BU62+BW62+BX62+BY62+BZ62+CA62+CB62+CC62,"")</f>
        <v>3313.8117010641849</v>
      </c>
      <c r="V62" s="366">
        <f>IF($Q62&lt;&gt;"",IF($S62="",$K62*VLOOKUP($I62,'[2]LISTINO IT-EN-FR-ES'!$A$1:$DZ$10000,V$1,FALSE),$K62*$P62*VLOOKUP($S62,[2]PERCENTUALI!$A$1:$AZ$1000,V$2,FALSE)),"")</f>
        <v>2695.0904510641849</v>
      </c>
      <c r="W62" s="366">
        <f>IF($Q62&lt;&gt;"",IF($S62="",$K62*VLOOKUP($I62,'[2]LISTINO IT-EN-FR-ES'!$A$1:$DZ$10000,W$1,FALSE),$K62*$P62*VLOOKUP($S62,[2]PERCENTUALI!$A$1:$AZ$1000,W$2,FALSE)),"")</f>
        <v>144</v>
      </c>
      <c r="X62" s="367">
        <f>IF($Q62&lt;&gt;"",IF($S62="",$K62*VLOOKUP($I62,'[2]LISTINO IT-EN-FR-ES'!$A$1:$DZ$10000,X$1,FALSE),$K62*$P62*VLOOKUP($S62,[2]PERCENTUALI!$A$1:$AZ$1000,X$2,FALSE)/(X$4)),"")</f>
        <v>4</v>
      </c>
      <c r="Y62" s="366">
        <f>IF($Q62&lt;&gt;"",IF($S62="",$K62*VLOOKUP($I62,'[2]LISTINO IT-EN-FR-ES'!$A$1:$DZ$10000,Y$1,FALSE),$K62*$P62*VLOOKUP($S62,[2]PERCENTUALI!$A$1:$AZ$1000,Y$2,FALSE)),"")</f>
        <v>0</v>
      </c>
      <c r="Z62" s="367">
        <f>IF($Q62&lt;&gt;"",IF($S62="",$K62*VLOOKUP($I62,'[2]LISTINO IT-EN-FR-ES'!$A$1:$DZ$10000,Z$1,FALSE),$K62*$P62*VLOOKUP($S62,[2]PERCENTUALI!$A$1:$AZ$1000,Z$2,FALSE)/(Z$4)),"")</f>
        <v>0</v>
      </c>
      <c r="AA62" s="366">
        <f>IF($Q62&lt;&gt;"",IF($S62="",$K62*VLOOKUP($I62,'[2]LISTINO IT-EN-FR-ES'!$A$1:$DZ$10000,AA$1,FALSE),$K62*$P62*VLOOKUP($S62,[2]PERCENTUALI!$A$1:$AZ$1000,AA$2,FALSE)),"")</f>
        <v>0</v>
      </c>
      <c r="AB62" s="367">
        <f>IF($Q62&lt;&gt;"",IF($S62="",$K62*VLOOKUP($I62,'[2]LISTINO IT-EN-FR-ES'!$A$1:$DZ$10000,AB$1,FALSE),$K62*$P62*VLOOKUP($S62,[2]PERCENTUALI!$A$1:$AZ$1000,AB$2,FALSE)/(AB$4)),"")</f>
        <v>0</v>
      </c>
      <c r="AC62" s="366">
        <f>IF($Q62&lt;&gt;"",IF($S62="",$K62*VLOOKUP($I62,'[2]LISTINO IT-EN-FR-ES'!$A$1:$DZ$10000,AC$1,FALSE),$K62*$P62*VLOOKUP($S62,[2]PERCENTUALI!$A$1:$AZ$1000,AC$2,FALSE)),"")</f>
        <v>0</v>
      </c>
      <c r="AD62" s="367">
        <f>IF($Q62&lt;&gt;"",IF($S62="",$K62*VLOOKUP($I62,'[2]LISTINO IT-EN-FR-ES'!$A$1:$DZ$10000,AD$1,FALSE),$K62*$P62*VLOOKUP($S62,[2]PERCENTUALI!$A$1:$AZ$1000,AD$2,FALSE)/(AD$4)),"")</f>
        <v>0</v>
      </c>
      <c r="AE62" s="366">
        <f>IF($Q62&lt;&gt;"",IF($S62="",$K62*VLOOKUP($I62,'[2]LISTINO IT-EN-FR-ES'!$A$1:$DZ$10000,AE$1,FALSE),$K62*$P62*VLOOKUP($S62,[2]PERCENTUALI!$A$1:$AZ$1000,AE$2,FALSE)),"")</f>
        <v>41.4</v>
      </c>
      <c r="AF62" s="367">
        <f>IF($Q62&lt;&gt;"",IF($S62="",$K62*VLOOKUP($I62,'[2]LISTINO IT-EN-FR-ES'!$A$1:$DZ$10000,AF$1,FALSE),$K62*$P62*VLOOKUP($S62,[2]PERCENTUALI!$A$1:$AZ$1000,AF$2,FALSE)/(AF$4)),"")</f>
        <v>1.1499999999999999</v>
      </c>
      <c r="AG62" s="366">
        <f>IF($Q62&lt;&gt;"",IF($S62="",$K62*VLOOKUP($I62,'[2]LISTINO IT-EN-FR-ES'!$A$1:$DZ$10000,AG$1,FALSE),$K62*$P62*VLOOKUP($S62,[2]PERCENTUALI!$A$1:$AZ$1000,AG$2,FALSE)),"")</f>
        <v>0</v>
      </c>
      <c r="AH62" s="367">
        <f>IF($Q62&lt;&gt;"",IF($S62="",$K62*VLOOKUP($I62,'[2]LISTINO IT-EN-FR-ES'!$A$1:$DZ$10000,AH$1,FALSE),$K62*$P62*VLOOKUP($S62,[2]PERCENTUALI!$A$1:$AZ$1000,AH$2,FALSE)/(AH$4)),"")</f>
        <v>0</v>
      </c>
      <c r="AI62" s="366">
        <f>IF($Q62&lt;&gt;"",IF($S62="",$K62*VLOOKUP($I62,'[2]LISTINO IT-EN-FR-ES'!$A$1:$DZ$10000,AI$1,FALSE),$K62*$P62*VLOOKUP($S62,[2]PERCENTUALI!$A$1:$AZ$1000,AI$2,FALSE)),"")</f>
        <v>0</v>
      </c>
      <c r="AJ62" s="367">
        <f>IF($Q62&lt;&gt;"",IF($S62="",$K62*VLOOKUP($I62,'[2]LISTINO IT-EN-FR-ES'!$A$1:$DZ$10000,AJ$1,FALSE),$K62*$P62*VLOOKUP($S62,[2]PERCENTUALI!$A$1:$AZ$1000,AJ$2,FALSE)/(AJ$4)),"")</f>
        <v>0</v>
      </c>
      <c r="AK62" s="366">
        <f>IF($Q62&lt;&gt;"",IF($S62="",$K62*VLOOKUP($I62,'[2]LISTINO IT-EN-FR-ES'!$A$1:$DZ$10000,AK$1,FALSE),$K62*$P62*VLOOKUP($S62,[2]PERCENTUALI!$A$1:$AZ$1000,AK$2,FALSE)),"")</f>
        <v>95</v>
      </c>
      <c r="AL62" s="367">
        <f>IF($Q62&lt;&gt;"",IF($S62="",$K62*VLOOKUP($I62,'[2]LISTINO IT-EN-FR-ES'!$A$1:$DZ$10000,AL$1,FALSE),$K62*$P62*VLOOKUP($S62,[2]PERCENTUALI!$A$1:$AZ$1000,AL$2,FALSE)/(AL$4)),"")</f>
        <v>2.5</v>
      </c>
      <c r="AM62" s="366">
        <f>IF($Q62&lt;&gt;"",IF($S62="",$K62*VLOOKUP($I62,'[2]LISTINO IT-EN-FR-ES'!$A$1:$DZ$10000,AM$1,FALSE),$K62*$P62*VLOOKUP($S62,[2]PERCENTUALI!$A$1:$AZ$1000,AM$2,FALSE)),"")</f>
        <v>0</v>
      </c>
      <c r="AN62" s="367">
        <f>IF($Q62&lt;&gt;"",IF($S62="",$K62*VLOOKUP($I62,'[2]LISTINO IT-EN-FR-ES'!$A$1:$DZ$10000,AN$1,FALSE),$K62*$P62*VLOOKUP($S62,[2]PERCENTUALI!$A$1:$AZ$1000,AN$2,FALSE)/(AN$4)),"")</f>
        <v>0</v>
      </c>
      <c r="AO62" s="366">
        <f>IF($Q62&lt;&gt;"",IF($S62="",$K62*VLOOKUP($I62,'[2]LISTINO IT-EN-FR-ES'!$A$1:$DZ$10000,AO$1,FALSE),$K62*$P62*VLOOKUP($S62,[2]PERCENTUALI!$A$1:$AZ$1000,AO$2,FALSE)),"")</f>
        <v>81.25</v>
      </c>
      <c r="AP62" s="367">
        <f>IF($Q62&lt;&gt;"",IF($S62="",$K62*VLOOKUP($I62,'[2]LISTINO IT-EN-FR-ES'!$A$1:$DZ$10000,AP$1,FALSE),$K62*$P62*VLOOKUP($S62,[2]PERCENTUALI!$A$1:$AZ$1000,AP$2,FALSE)/(AP$4)),"")</f>
        <v>2.5</v>
      </c>
      <c r="AQ62" s="366">
        <f>IF($Q62&lt;&gt;"",IF($S62="",$K62*VLOOKUP($I62,'[2]LISTINO IT-EN-FR-ES'!$A$1:$DZ$10000,AQ$1,FALSE),$K62*$P62*VLOOKUP($S62,[2]PERCENTUALI!$A$1:$AZ$1000,AQ$2,FALSE)),"")</f>
        <v>0</v>
      </c>
      <c r="AR62" s="367">
        <f>IF($Q62&lt;&gt;"",IF($S62="",$K62*VLOOKUP($I62,'[2]LISTINO IT-EN-FR-ES'!$A$1:$DZ$10000,AR$1,FALSE),$K62*$P62*VLOOKUP($S62,[2]PERCENTUALI!$A$1:$AZ$1000,AR$2,FALSE)/(AR$4)),"")</f>
        <v>0</v>
      </c>
      <c r="AS62" s="366">
        <f>IF($Q62&lt;&gt;"",IF($S62="",$K62*VLOOKUP($I62,'[2]LISTINO IT-EN-FR-ES'!$A$1:$DZ$10000,AS$1,FALSE),$K62*$P62*VLOOKUP($S62,[2]PERCENTUALI!$A$1:$AZ$1000,AS$2,FALSE)),"")</f>
        <v>146.07125000000002</v>
      </c>
      <c r="AT62" s="367">
        <f>IF($Q62&lt;&gt;"",IF($S62="",$K62*VLOOKUP($I62,'[2]LISTINO IT-EN-FR-ES'!$A$1:$DZ$10000,AT$1,FALSE),$K62*$P62*VLOOKUP($S62,[2]PERCENTUALI!$A$1:$AZ$1000,AT$2,FALSE)/(AT$4)),"")</f>
        <v>4.4945000000000004</v>
      </c>
      <c r="AU62" s="366">
        <f>IF($Q62&lt;&gt;"",IF($S62="",$K62*VLOOKUP($I62,'[2]LISTINO IT-EN-FR-ES'!$A$1:$DZ$10000,AU$1,FALSE),$K62*$P62*VLOOKUP($S62,[2]PERCENTUALI!$A$1:$AZ$1000,AU$2,FALSE)),"")</f>
        <v>0</v>
      </c>
      <c r="AV62" s="367">
        <f>IF($Q62&lt;&gt;"",IF($S62="",$K62*VLOOKUP($I62,'[2]LISTINO IT-EN-FR-ES'!$A$1:$DZ$10000,AV$1,FALSE),$K62*$P62*VLOOKUP($S62,[2]PERCENTUALI!$A$1:$AZ$1000,AV$2,FALSE)/(AV$4)),"")</f>
        <v>0</v>
      </c>
      <c r="AW62" s="366">
        <f>IF($Q62&lt;&gt;"",IF($S62="",$K62*VLOOKUP($I62,'[2]LISTINO IT-EN-FR-ES'!$A$1:$DZ$10000,AW$1,FALSE),$K62*$P62*VLOOKUP($S62,[2]PERCENTUALI!$A$1:$AZ$1000,AW$2,FALSE)),"")</f>
        <v>0</v>
      </c>
      <c r="AX62" s="367">
        <f>IF($Q62&lt;&gt;"",IF($S62="",$K62*VLOOKUP($I62,'[2]LISTINO IT-EN-FR-ES'!$A$1:$DZ$10000,AX$1,FALSE),$K62*$P62*VLOOKUP($S62,[2]PERCENTUALI!$A$1:$AZ$1000,AX$2,FALSE)/(AX$4)),"")</f>
        <v>0</v>
      </c>
      <c r="AY62" s="366">
        <f>IF($Q62&lt;&gt;"",IF($S62="",$K62*VLOOKUP($I62,'[2]LISTINO IT-EN-FR-ES'!$A$1:$DZ$10000,AY$1,FALSE),$K62*$P62*VLOOKUP($S62,[2]PERCENTUALI!$A$1:$AZ$1000,AY$2,FALSE)),"")</f>
        <v>0</v>
      </c>
      <c r="AZ62" s="367">
        <f>IF($Q62&lt;&gt;"",IF($S62="",$K62*VLOOKUP($I62,'[2]LISTINO IT-EN-FR-ES'!$A$1:$DZ$10000,AZ$1,FALSE),$K62*$P62*VLOOKUP($S62,[2]PERCENTUALI!$A$1:$AZ$1000,AZ$2,FALSE)/(AZ$4)),"")</f>
        <v>0</v>
      </c>
      <c r="BA62" s="366">
        <f>IF($Q62&lt;&gt;"",IF($S62="",$K62*VLOOKUP($I62,'[2]LISTINO IT-EN-FR-ES'!$A$1:$DZ$10000,BA$1,FALSE),$K62*$P62*VLOOKUP($S62,[2]PERCENTUALI!$A$1:$AZ$1000,BA$2,FALSE)),"")</f>
        <v>111</v>
      </c>
      <c r="BB62" s="367">
        <f>IF($Q62&lt;&gt;"",IF($S62="",$K62*VLOOKUP($I62,'[2]LISTINO IT-EN-FR-ES'!$A$1:$DZ$10000,BB$1,FALSE),$K62*$P62*VLOOKUP($S62,[2]PERCENTUALI!$A$1:$AZ$1000,BB$2,FALSE)/(BB$4)),"")</f>
        <v>3</v>
      </c>
      <c r="BC62" s="366">
        <f>IF($Q62&lt;&gt;"",IF($S62="",$K62*VLOOKUP($I62,'[2]LISTINO IT-EN-FR-ES'!$A$1:$DZ$10000,BC$1,FALSE),$K62*$P62*VLOOKUP($S62,[2]PERCENTUALI!$A$1:$AZ$1000,BC$2,FALSE)),"")</f>
        <v>0</v>
      </c>
      <c r="BD62" s="367">
        <f>IF($Q62&lt;&gt;"",IF($S62="",$K62*VLOOKUP($I62,'[2]LISTINO IT-EN-FR-ES'!$A$1:$DZ$10000,BD$1,FALSE),$K62*$P62*VLOOKUP($S62,[2]PERCENTUALI!$A$1:$AZ$1000,BD$2,FALSE)/(BD$4)),"")</f>
        <v>0</v>
      </c>
      <c r="BE62" s="366">
        <f>IF($Q62&lt;&gt;"",IF($S62="",$K62*VLOOKUP($I62,'[2]LISTINO IT-EN-FR-ES'!$A$1:$DZ$10000,BE$1,FALSE),$K62*$P62*VLOOKUP($S62,[2]PERCENTUALI!$A$1:$AZ$1000,BE$2,FALSE)),"")</f>
        <v>0</v>
      </c>
      <c r="BF62" s="367">
        <f>IF($Q62&lt;&gt;"",IF($S62="",$K62*VLOOKUP($I62,'[2]LISTINO IT-EN-FR-ES'!$A$1:$DZ$10000,BF$1,FALSE),$K62*$P62*VLOOKUP($S62,[2]PERCENTUALI!$A$1:$AZ$1000,BF$2,FALSE)/(BF$4)),"")</f>
        <v>0</v>
      </c>
      <c r="BG62" s="366">
        <f>IF($Q62&lt;&gt;"",IF($S62="",$K62*VLOOKUP($I62,'[2]LISTINO IT-EN-FR-ES'!$A$1:$DZ$10000,BG$1,FALSE),$K62*$P62*VLOOKUP($S62,[2]PERCENTUALI!$A$1:$AZ$1000,BG$2,FALSE)),"")</f>
        <v>0</v>
      </c>
      <c r="BH62" s="366">
        <f>IF($Q62&lt;&gt;"",IF($S62="",$K62*VLOOKUP($I62,'[2]LISTINO IT-EN-FR-ES'!$A$1:$DZ$10000,BH$1,FALSE),$K62*$P62*VLOOKUP($S62,[2]PERCENTUALI!$A$1:$AZ$1000,BH$2,FALSE)),"")</f>
        <v>0</v>
      </c>
      <c r="BI62" s="367">
        <f>IF($Q62&lt;&gt;"",IF($S62="",$K62*VLOOKUP($I62,'[2]LISTINO IT-EN-FR-ES'!$A$1:$DZ$10000,BI$1,FALSE),$K62*$P62*VLOOKUP($S62,[2]PERCENTUALI!$A$1:$AZ$1000,BI$2,FALSE)/(BI$4)),"")</f>
        <v>0</v>
      </c>
      <c r="BJ62" s="366">
        <f>IF($Q62&lt;&gt;"",IF($S62="",$K62*VLOOKUP($I62,'[2]LISTINO IT-EN-FR-ES'!$A$1:$DZ$10000,BJ$1,FALSE),$K62*$P62*VLOOKUP($S62,[2]PERCENTUALI!$A$1:$AZ$1000,BJ$2,FALSE)),"")</f>
        <v>0</v>
      </c>
      <c r="BK62" s="366">
        <f>IF($Q62&lt;&gt;"",IF($S62="",$K62*VLOOKUP($I62,'[2]LISTINO IT-EN-FR-ES'!$A$1:$DZ$10000,BK$1,FALSE),$K62*$P62*VLOOKUP($S62,[2]PERCENTUALI!$A$1:$AZ$1000,BK$2,FALSE)),"")</f>
        <v>0</v>
      </c>
      <c r="BL62" s="366">
        <f>IF($Q62&lt;&gt;"",IF($S62="",$K62*VLOOKUP($I62,'[2]LISTINO IT-EN-FR-ES'!$A$1:$DZ$10000,BL$1,FALSE),$K62*$P62*VLOOKUP($S62,[2]PERCENTUALI!$A$1:$AZ$1000,BL$2,FALSE)),"")</f>
        <v>0</v>
      </c>
      <c r="BM62" s="366">
        <f>IF($Q62&lt;&gt;"",IF($S62="",$K62*VLOOKUP($I62,'[2]LISTINO IT-EN-FR-ES'!$A$1:$DZ$10000,BM$1,FALSE),$K62*$P62*VLOOKUP($S62,[2]PERCENTUALI!$A$1:$AZ$1000,BM$2,FALSE)),"")</f>
        <v>0</v>
      </c>
      <c r="BN62" s="367">
        <f>IF($Q62&lt;&gt;"",IF($S62="",$K62*VLOOKUP($I62,'[2]LISTINO IT-EN-FR-ES'!$A$1:$DZ$10000,BN$1,FALSE),$K62*$P62*VLOOKUP($S62,[2]PERCENTUALI!$A$1:$AZ$1000,BN$2,FALSE)/(BN$4)),"")</f>
        <v>0</v>
      </c>
      <c r="BO62" s="366">
        <f>IF($Q62&lt;&gt;"",IF($S62="",$K62*VLOOKUP($I62,'[2]LISTINO IT-EN-FR-ES'!$A$1:$DZ$10000,BO$1,FALSE),$K62*$P62*VLOOKUP($S62,[2]PERCENTUALI!$A$1:$AZ$1000,BO$2,FALSE)),"")</f>
        <v>0</v>
      </c>
      <c r="BP62" s="367">
        <f>IF($Q62&lt;&gt;"",IF($S62="",$K62*VLOOKUP($I62,'[2]LISTINO IT-EN-FR-ES'!$A$1:$DZ$10000,BP$1,FALSE),$K62*$P62*VLOOKUP($S62,[2]PERCENTUALI!$A$1:$AZ$1000,BP$2,FALSE)/(BP$4)),"")</f>
        <v>0</v>
      </c>
      <c r="BQ62" s="366">
        <f>IF($Q62&lt;&gt;"",IF($S62="",$K62*VLOOKUP($I62,'[2]LISTINO IT-EN-FR-ES'!$A$1:$DZ$10000,BQ$1,FALSE),$K62*$P62*VLOOKUP($S62,[2]PERCENTUALI!$A$1:$AZ$1000,BQ$2,FALSE)),"")</f>
        <v>0</v>
      </c>
      <c r="BR62" s="367">
        <f>IF($Q62&lt;&gt;"",IF($S62="",$K62*VLOOKUP($I62,'[2]LISTINO IT-EN-FR-ES'!$A$1:$DZ$10000,BR$1,FALSE),$K62*$P62*VLOOKUP($S62,[2]PERCENTUALI!$A$1:$AZ$1000,BR$2,FALSE)/(BR$4)),"")</f>
        <v>0</v>
      </c>
      <c r="BS62" s="366">
        <f>IF($Q62&lt;&gt;"",IF($S62="",$K62*VLOOKUP($I62,'[2]LISTINO IT-EN-FR-ES'!$A$1:$DZ$10000,BS$1,FALSE),$K62*$P62*VLOOKUP($S62,[2]PERCENTUALI!$A$1:$AZ$1000,BS$2,FALSE)),"")</f>
        <v>0</v>
      </c>
      <c r="BT62" s="367">
        <f>IF($Q62&lt;&gt;"",IF($S62="",$K62*VLOOKUP($I62,'[2]LISTINO IT-EN-FR-ES'!$A$1:$DZ$10000,BT$1,FALSE),$K62*$P62*VLOOKUP($S62,[2]PERCENTUALI!$A$1:$AZ$1000,BT$2,FALSE)/(BT$4)),"")</f>
        <v>0</v>
      </c>
      <c r="BU62" s="366">
        <f>IF($Q62&lt;&gt;"",IF($S62="",$K62*VLOOKUP($I62,'[2]LISTINO IT-EN-FR-ES'!$A$1:$DZ$10000,BU$1,FALSE),$K62*$P62*VLOOKUP($S62,[2]PERCENTUALI!$A$1:$AZ$1000,BU$2,FALSE)),"")</f>
        <v>0</v>
      </c>
      <c r="BV62" s="367">
        <f>IF($Q62&lt;&gt;"",IF($S62="",$K62*VLOOKUP($I62,'[2]LISTINO IT-EN-FR-ES'!$A$1:$DZ$10000,BV$1,FALSE),$K62*$P62*VLOOKUP($S62,[2]PERCENTUALI!$A$1:$AZ$1000,BV$2,FALSE)/(BV$4)),"")</f>
        <v>0</v>
      </c>
      <c r="BW62" s="366">
        <f>IF($Q62&lt;&gt;"",IF($S62="",$K62*VLOOKUP($I62,'[2]LISTINO IT-EN-FR-ES'!$A$1:$DZ$10000,BW$1,FALSE),$K62*$P62*VLOOKUP($S62,[2]PERCENTUALI!$A$1:$AZ$1000,BW$2,FALSE)),"")</f>
        <v>0</v>
      </c>
      <c r="BX62" s="366">
        <f>IF($Q62&lt;&gt;"",IF($S62="",$K62*VLOOKUP($I62,'[2]LISTINO IT-EN-FR-ES'!$A$1:$DZ$10000,BX$1,FALSE),$K62*$P62*VLOOKUP($S62,[2]PERCENTUALI!$A$1:$AZ$1000,BX$2,FALSE)),"")</f>
        <v>0</v>
      </c>
      <c r="BY62" s="366">
        <f>IF($Q62&lt;&gt;"",IF($S62="",$K62*VLOOKUP($I62,'[2]LISTINO IT-EN-FR-ES'!$A$1:$DZ$10000,BY$1,FALSE),$K62*$P62*VLOOKUP($S62,[2]PERCENTUALI!$A$1:$AZ$1000,BY$2,FALSE)),"")</f>
        <v>0</v>
      </c>
      <c r="BZ62" s="366">
        <f>IF($Q62&lt;&gt;"",IF($S62="",$K62*VLOOKUP($I62,'[2]LISTINO IT-EN-FR-ES'!$A$1:$DZ$10000,BZ$1,FALSE),$K62*$P62*VLOOKUP($S62,[2]PERCENTUALI!$A$1:$AZ$1000,BZ$2,FALSE)),"")</f>
        <v>0</v>
      </c>
      <c r="CA62" s="366">
        <f>IF($Q62&lt;&gt;"",IF($S62="",$K62*VLOOKUP($I62,'[2]LISTINO IT-EN-FR-ES'!$A$1:$DZ$10000,CA$1,FALSE),$K62*$P62*VLOOKUP($S62,[2]PERCENTUALI!$A$1:$AZ$1000,CA$2,FALSE)),"")</f>
        <v>0</v>
      </c>
      <c r="CB62" s="366">
        <f>IF($Q62&lt;&gt;"",IF($S62="",$K62*VLOOKUP($I62,'[2]LISTINO IT-EN-FR-ES'!$A$1:$DZ$10000,CB$1,FALSE),$K62*$P62*VLOOKUP($S62,[2]PERCENTUALI!$A$1:$AZ$1000,CB$2,FALSE)),"")</f>
        <v>0</v>
      </c>
      <c r="CC62" s="366">
        <f>IF($Q62&lt;&gt;"",IF($S62="",$K62*VLOOKUP($I62,'[2]LISTINO IT-EN-FR-ES'!$A$1:$DZ$10000,CC$1,FALSE),$K62*$P62*VLOOKUP($S62,[2]PERCENTUALI!$A$1:$AZ$1000,CC$2,FALSE)),"")</f>
        <v>0</v>
      </c>
    </row>
    <row r="63" spans="1:81" s="285" customFormat="1" hidden="1" outlineLevel="1" x14ac:dyDescent="0.2">
      <c r="A63" s="445" t="s">
        <v>7</v>
      </c>
      <c r="B63" s="446">
        <v>5</v>
      </c>
      <c r="C63" s="446">
        <v>6000</v>
      </c>
      <c r="D63" s="446">
        <v>84</v>
      </c>
      <c r="E63" s="445"/>
      <c r="F63" s="445"/>
      <c r="G63" s="447">
        <v>120</v>
      </c>
      <c r="H63" s="445" t="s">
        <v>349</v>
      </c>
      <c r="I63" s="445" t="s">
        <v>350</v>
      </c>
      <c r="J63" s="448" t="s">
        <v>351</v>
      </c>
      <c r="K63" s="383">
        <v>1</v>
      </c>
      <c r="L63" s="392"/>
      <c r="M63" s="385">
        <v>3333</v>
      </c>
      <c r="N63" s="386">
        <v>3333</v>
      </c>
      <c r="P63" s="402">
        <v>1567</v>
      </c>
      <c r="Q63" s="285">
        <v>1567</v>
      </c>
      <c r="R63" s="280"/>
      <c r="S63" s="280"/>
      <c r="T63" s="449"/>
      <c r="U63" s="366">
        <f>IF($Q63&lt;&gt;"",V63+W63+Y63+AA63+AC63+AE63+AG63+AI63+AK63+AM63+AO63+AQ63+AS63+AU63+AW63+AY63+BA63+BC63+BE63+BG63+BH63+BJ63+BK63+BL63+BM63+BO63+BQ63+BS63+BU63+BW63+BX63+BY63+BZ63+CA63+CB63+CC63,"")</f>
        <v>1566.500268068</v>
      </c>
      <c r="V63" s="366">
        <f>IF($Q63&lt;&gt;"",IF($S63="",$K63*VLOOKUP($I63,'[2]LISTINO IT-EN-FR-ES'!$A$1:$DZ$10000,V$1,FALSE),$K63*$P63*VLOOKUP($S63,[2]PERCENTUALI!$A$1:$AZ$1000,V$2,FALSE)),"")</f>
        <v>1236.750268068</v>
      </c>
      <c r="W63" s="366">
        <f>IF($Q63&lt;&gt;"",IF($S63="",$K63*VLOOKUP($I63,'[2]LISTINO IT-EN-FR-ES'!$A$1:$DZ$10000,W$1,FALSE),$K63*$P63*VLOOKUP($S63,[2]PERCENTUALI!$A$1:$AZ$1000,W$2,FALSE)),"")</f>
        <v>72</v>
      </c>
      <c r="X63" s="367">
        <f>IF($Q63&lt;&gt;"",IF($S63="",$K63*VLOOKUP($I63,'[2]LISTINO IT-EN-FR-ES'!$A$1:$DZ$10000,X$1,FALSE),$K63*$P63*VLOOKUP($S63,[2]PERCENTUALI!$A$1:$AZ$1000,X$2,FALSE)/(X$4)),"")</f>
        <v>2</v>
      </c>
      <c r="Y63" s="366">
        <f>IF($Q63&lt;&gt;"",IF($S63="",$K63*VLOOKUP($I63,'[2]LISTINO IT-EN-FR-ES'!$A$1:$DZ$10000,Y$1,FALSE),$K63*$P63*VLOOKUP($S63,[2]PERCENTUALI!$A$1:$AZ$1000,Y$2,FALSE)),"")</f>
        <v>0</v>
      </c>
      <c r="Z63" s="367">
        <f>IF($Q63&lt;&gt;"",IF($S63="",$K63*VLOOKUP($I63,'[2]LISTINO IT-EN-FR-ES'!$A$1:$DZ$10000,Z$1,FALSE),$K63*$P63*VLOOKUP($S63,[2]PERCENTUALI!$A$1:$AZ$1000,Z$2,FALSE)/(Z$4)),"")</f>
        <v>0</v>
      </c>
      <c r="AA63" s="366">
        <f>IF($Q63&lt;&gt;"",IF($S63="",$K63*VLOOKUP($I63,'[2]LISTINO IT-EN-FR-ES'!$A$1:$DZ$10000,AA$1,FALSE),$K63*$P63*VLOOKUP($S63,[2]PERCENTUALI!$A$1:$AZ$1000,AA$2,FALSE)),"")</f>
        <v>0</v>
      </c>
      <c r="AB63" s="367">
        <f>IF($Q63&lt;&gt;"",IF($S63="",$K63*VLOOKUP($I63,'[2]LISTINO IT-EN-FR-ES'!$A$1:$DZ$10000,AB$1,FALSE),$K63*$P63*VLOOKUP($S63,[2]PERCENTUALI!$A$1:$AZ$1000,AB$2,FALSE)/(AB$4)),"")</f>
        <v>0</v>
      </c>
      <c r="AC63" s="366">
        <f>IF($Q63&lt;&gt;"",IF($S63="",$K63*VLOOKUP($I63,'[2]LISTINO IT-EN-FR-ES'!$A$1:$DZ$10000,AC$1,FALSE),$K63*$P63*VLOOKUP($S63,[2]PERCENTUALI!$A$1:$AZ$1000,AC$2,FALSE)),"")</f>
        <v>0</v>
      </c>
      <c r="AD63" s="367">
        <f>IF($Q63&lt;&gt;"",IF($S63="",$K63*VLOOKUP($I63,'[2]LISTINO IT-EN-FR-ES'!$A$1:$DZ$10000,AD$1,FALSE),$K63*$P63*VLOOKUP($S63,[2]PERCENTUALI!$A$1:$AZ$1000,AD$2,FALSE)/(AD$4)),"")</f>
        <v>0</v>
      </c>
      <c r="AE63" s="366">
        <f>IF($Q63&lt;&gt;"",IF($S63="",$K63*VLOOKUP($I63,'[2]LISTINO IT-EN-FR-ES'!$A$1:$DZ$10000,AE$1,FALSE),$K63*$P63*VLOOKUP($S63,[2]PERCENTUALI!$A$1:$AZ$1000,AE$2,FALSE)),"")</f>
        <v>9</v>
      </c>
      <c r="AF63" s="367">
        <f>IF($Q63&lt;&gt;"",IF($S63="",$K63*VLOOKUP($I63,'[2]LISTINO IT-EN-FR-ES'!$A$1:$DZ$10000,AF$1,FALSE),$K63*$P63*VLOOKUP($S63,[2]PERCENTUALI!$A$1:$AZ$1000,AF$2,FALSE)/(AF$4)),"")</f>
        <v>0.25</v>
      </c>
      <c r="AG63" s="366">
        <f>IF($Q63&lt;&gt;"",IF($S63="",$K63*VLOOKUP($I63,'[2]LISTINO IT-EN-FR-ES'!$A$1:$DZ$10000,AG$1,FALSE),$K63*$P63*VLOOKUP($S63,[2]PERCENTUALI!$A$1:$AZ$1000,AG$2,FALSE)),"")</f>
        <v>0</v>
      </c>
      <c r="AH63" s="367">
        <f>IF($Q63&lt;&gt;"",IF($S63="",$K63*VLOOKUP($I63,'[2]LISTINO IT-EN-FR-ES'!$A$1:$DZ$10000,AH$1,FALSE),$K63*$P63*VLOOKUP($S63,[2]PERCENTUALI!$A$1:$AZ$1000,AH$2,FALSE)/(AH$4)),"")</f>
        <v>0</v>
      </c>
      <c r="AI63" s="366">
        <f>IF($Q63&lt;&gt;"",IF($S63="",$K63*VLOOKUP($I63,'[2]LISTINO IT-EN-FR-ES'!$A$1:$DZ$10000,AI$1,FALSE),$K63*$P63*VLOOKUP($S63,[2]PERCENTUALI!$A$1:$AZ$1000,AI$2,FALSE)),"")</f>
        <v>0</v>
      </c>
      <c r="AJ63" s="367">
        <f>IF($Q63&lt;&gt;"",IF($S63="",$K63*VLOOKUP($I63,'[2]LISTINO IT-EN-FR-ES'!$A$1:$DZ$10000,AJ$1,FALSE),$K63*$P63*VLOOKUP($S63,[2]PERCENTUALI!$A$1:$AZ$1000,AJ$2,FALSE)/(AJ$4)),"")</f>
        <v>0</v>
      </c>
      <c r="AK63" s="366">
        <f>IF($Q63&lt;&gt;"",IF($S63="",$K63*VLOOKUP($I63,'[2]LISTINO IT-EN-FR-ES'!$A$1:$DZ$10000,AK$1,FALSE),$K63*$P63*VLOOKUP($S63,[2]PERCENTUALI!$A$1:$AZ$1000,AK$2,FALSE)),"")</f>
        <v>19</v>
      </c>
      <c r="AL63" s="367">
        <f>IF($Q63&lt;&gt;"",IF($S63="",$K63*VLOOKUP($I63,'[2]LISTINO IT-EN-FR-ES'!$A$1:$DZ$10000,AL$1,FALSE),$K63*$P63*VLOOKUP($S63,[2]PERCENTUALI!$A$1:$AZ$1000,AL$2,FALSE)/(AL$4)),"")</f>
        <v>0.5</v>
      </c>
      <c r="AM63" s="366">
        <f>IF($Q63&lt;&gt;"",IF($S63="",$K63*VLOOKUP($I63,'[2]LISTINO IT-EN-FR-ES'!$A$1:$DZ$10000,AM$1,FALSE),$K63*$P63*VLOOKUP($S63,[2]PERCENTUALI!$A$1:$AZ$1000,AM$2,FALSE)),"")</f>
        <v>0</v>
      </c>
      <c r="AN63" s="367">
        <f>IF($Q63&lt;&gt;"",IF($S63="",$K63*VLOOKUP($I63,'[2]LISTINO IT-EN-FR-ES'!$A$1:$DZ$10000,AN$1,FALSE),$K63*$P63*VLOOKUP($S63,[2]PERCENTUALI!$A$1:$AZ$1000,AN$2,FALSE)/(AN$4)),"")</f>
        <v>0</v>
      </c>
      <c r="AO63" s="366">
        <f>IF($Q63&lt;&gt;"",IF($S63="",$K63*VLOOKUP($I63,'[2]LISTINO IT-EN-FR-ES'!$A$1:$DZ$10000,AO$1,FALSE),$K63*$P63*VLOOKUP($S63,[2]PERCENTUALI!$A$1:$AZ$1000,AO$2,FALSE)),"")</f>
        <v>113.75</v>
      </c>
      <c r="AP63" s="367">
        <f>IF($Q63&lt;&gt;"",IF($S63="",$K63*VLOOKUP($I63,'[2]LISTINO IT-EN-FR-ES'!$A$1:$DZ$10000,AP$1,FALSE),$K63*$P63*VLOOKUP($S63,[2]PERCENTUALI!$A$1:$AZ$1000,AP$2,FALSE)/(AP$4)),"")</f>
        <v>3.5</v>
      </c>
      <c r="AQ63" s="366">
        <f>IF($Q63&lt;&gt;"",IF($S63="",$K63*VLOOKUP($I63,'[2]LISTINO IT-EN-FR-ES'!$A$1:$DZ$10000,AQ$1,FALSE),$K63*$P63*VLOOKUP($S63,[2]PERCENTUALI!$A$1:$AZ$1000,AQ$2,FALSE)),"")</f>
        <v>0</v>
      </c>
      <c r="AR63" s="367">
        <f>IF($Q63&lt;&gt;"",IF($S63="",$K63*VLOOKUP($I63,'[2]LISTINO IT-EN-FR-ES'!$A$1:$DZ$10000,AR$1,FALSE),$K63*$P63*VLOOKUP($S63,[2]PERCENTUALI!$A$1:$AZ$1000,AR$2,FALSE)/(AR$4)),"")</f>
        <v>0</v>
      </c>
      <c r="AS63" s="366">
        <f>IF($Q63&lt;&gt;"",IF($S63="",$K63*VLOOKUP($I63,'[2]LISTINO IT-EN-FR-ES'!$A$1:$DZ$10000,AS$1,FALSE),$K63*$P63*VLOOKUP($S63,[2]PERCENTUALI!$A$1:$AZ$1000,AS$2,FALSE)),"")</f>
        <v>97.5</v>
      </c>
      <c r="AT63" s="367">
        <f>IF($Q63&lt;&gt;"",IF($S63="",$K63*VLOOKUP($I63,'[2]LISTINO IT-EN-FR-ES'!$A$1:$DZ$10000,AT$1,FALSE),$K63*$P63*VLOOKUP($S63,[2]PERCENTUALI!$A$1:$AZ$1000,AT$2,FALSE)/(AT$4)),"")</f>
        <v>3</v>
      </c>
      <c r="AU63" s="366">
        <f>IF($Q63&lt;&gt;"",IF($S63="",$K63*VLOOKUP($I63,'[2]LISTINO IT-EN-FR-ES'!$A$1:$DZ$10000,AU$1,FALSE),$K63*$P63*VLOOKUP($S63,[2]PERCENTUALI!$A$1:$AZ$1000,AU$2,FALSE)),"")</f>
        <v>0</v>
      </c>
      <c r="AV63" s="367">
        <f>IF($Q63&lt;&gt;"",IF($S63="",$K63*VLOOKUP($I63,'[2]LISTINO IT-EN-FR-ES'!$A$1:$DZ$10000,AV$1,FALSE),$K63*$P63*VLOOKUP($S63,[2]PERCENTUALI!$A$1:$AZ$1000,AV$2,FALSE)/(AV$4)),"")</f>
        <v>0</v>
      </c>
      <c r="AW63" s="366">
        <f>IF($Q63&lt;&gt;"",IF($S63="",$K63*VLOOKUP($I63,'[2]LISTINO IT-EN-FR-ES'!$A$1:$DZ$10000,AW$1,FALSE),$K63*$P63*VLOOKUP($S63,[2]PERCENTUALI!$A$1:$AZ$1000,AW$2,FALSE)),"")</f>
        <v>0</v>
      </c>
      <c r="AX63" s="367">
        <f>IF($Q63&lt;&gt;"",IF($S63="",$K63*VLOOKUP($I63,'[2]LISTINO IT-EN-FR-ES'!$A$1:$DZ$10000,AX$1,FALSE),$K63*$P63*VLOOKUP($S63,[2]PERCENTUALI!$A$1:$AZ$1000,AX$2,FALSE)/(AX$4)),"")</f>
        <v>0</v>
      </c>
      <c r="AY63" s="366">
        <f>IF($Q63&lt;&gt;"",IF($S63="",$K63*VLOOKUP($I63,'[2]LISTINO IT-EN-FR-ES'!$A$1:$DZ$10000,AY$1,FALSE),$K63*$P63*VLOOKUP($S63,[2]PERCENTUALI!$A$1:$AZ$1000,AY$2,FALSE)),"")</f>
        <v>0</v>
      </c>
      <c r="AZ63" s="367">
        <f>IF($Q63&lt;&gt;"",IF($S63="",$K63*VLOOKUP($I63,'[2]LISTINO IT-EN-FR-ES'!$A$1:$DZ$10000,AZ$1,FALSE),$K63*$P63*VLOOKUP($S63,[2]PERCENTUALI!$A$1:$AZ$1000,AZ$2,FALSE)/(AZ$4)),"")</f>
        <v>0</v>
      </c>
      <c r="BA63" s="366">
        <f>IF($Q63&lt;&gt;"",IF($S63="",$K63*VLOOKUP($I63,'[2]LISTINO IT-EN-FR-ES'!$A$1:$DZ$10000,BA$1,FALSE),$K63*$P63*VLOOKUP($S63,[2]PERCENTUALI!$A$1:$AZ$1000,BA$2,FALSE)),"")</f>
        <v>18.5</v>
      </c>
      <c r="BB63" s="367">
        <f>IF($Q63&lt;&gt;"",IF($S63="",$K63*VLOOKUP($I63,'[2]LISTINO IT-EN-FR-ES'!$A$1:$DZ$10000,BB$1,FALSE),$K63*$P63*VLOOKUP($S63,[2]PERCENTUALI!$A$1:$AZ$1000,BB$2,FALSE)/(BB$4)),"")</f>
        <v>0.5</v>
      </c>
      <c r="BC63" s="366">
        <f>IF($Q63&lt;&gt;"",IF($S63="",$K63*VLOOKUP($I63,'[2]LISTINO IT-EN-FR-ES'!$A$1:$DZ$10000,BC$1,FALSE),$K63*$P63*VLOOKUP($S63,[2]PERCENTUALI!$A$1:$AZ$1000,BC$2,FALSE)),"")</f>
        <v>0</v>
      </c>
      <c r="BD63" s="367">
        <f>IF($Q63&lt;&gt;"",IF($S63="",$K63*VLOOKUP($I63,'[2]LISTINO IT-EN-FR-ES'!$A$1:$DZ$10000,BD$1,FALSE),$K63*$P63*VLOOKUP($S63,[2]PERCENTUALI!$A$1:$AZ$1000,BD$2,FALSE)/(BD$4)),"")</f>
        <v>0</v>
      </c>
      <c r="BE63" s="366">
        <f>IF($Q63&lt;&gt;"",IF($S63="",$K63*VLOOKUP($I63,'[2]LISTINO IT-EN-FR-ES'!$A$1:$DZ$10000,BE$1,FALSE),$K63*$P63*VLOOKUP($S63,[2]PERCENTUALI!$A$1:$AZ$1000,BE$2,FALSE)),"")</f>
        <v>0</v>
      </c>
      <c r="BF63" s="367">
        <f>IF($Q63&lt;&gt;"",IF($S63="",$K63*VLOOKUP($I63,'[2]LISTINO IT-EN-FR-ES'!$A$1:$DZ$10000,BF$1,FALSE),$K63*$P63*VLOOKUP($S63,[2]PERCENTUALI!$A$1:$AZ$1000,BF$2,FALSE)/(BF$4)),"")</f>
        <v>0</v>
      </c>
      <c r="BG63" s="366">
        <f>IF($Q63&lt;&gt;"",IF($S63="",$K63*VLOOKUP($I63,'[2]LISTINO IT-EN-FR-ES'!$A$1:$DZ$10000,BG$1,FALSE),$K63*$P63*VLOOKUP($S63,[2]PERCENTUALI!$A$1:$AZ$1000,BG$2,FALSE)),"")</f>
        <v>0</v>
      </c>
      <c r="BH63" s="366">
        <f>IF($Q63&lt;&gt;"",IF($S63="",$K63*VLOOKUP($I63,'[2]LISTINO IT-EN-FR-ES'!$A$1:$DZ$10000,BH$1,FALSE),$K63*$P63*VLOOKUP($S63,[2]PERCENTUALI!$A$1:$AZ$1000,BH$2,FALSE)),"")</f>
        <v>0</v>
      </c>
      <c r="BI63" s="367">
        <f>IF($Q63&lt;&gt;"",IF($S63="",$K63*VLOOKUP($I63,'[2]LISTINO IT-EN-FR-ES'!$A$1:$DZ$10000,BI$1,FALSE),$K63*$P63*VLOOKUP($S63,[2]PERCENTUALI!$A$1:$AZ$1000,BI$2,FALSE)/(BI$4)),"")</f>
        <v>0</v>
      </c>
      <c r="BJ63" s="366">
        <f>IF($Q63&lt;&gt;"",IF($S63="",$K63*VLOOKUP($I63,'[2]LISTINO IT-EN-FR-ES'!$A$1:$DZ$10000,BJ$1,FALSE),$K63*$P63*VLOOKUP($S63,[2]PERCENTUALI!$A$1:$AZ$1000,BJ$2,FALSE)),"")</f>
        <v>0</v>
      </c>
      <c r="BK63" s="366">
        <f>IF($Q63&lt;&gt;"",IF($S63="",$K63*VLOOKUP($I63,'[2]LISTINO IT-EN-FR-ES'!$A$1:$DZ$10000,BK$1,FALSE),$K63*$P63*VLOOKUP($S63,[2]PERCENTUALI!$A$1:$AZ$1000,BK$2,FALSE)),"")</f>
        <v>0</v>
      </c>
      <c r="BL63" s="366">
        <f>IF($Q63&lt;&gt;"",IF($S63="",$K63*VLOOKUP($I63,'[2]LISTINO IT-EN-FR-ES'!$A$1:$DZ$10000,BL$1,FALSE),$K63*$P63*VLOOKUP($S63,[2]PERCENTUALI!$A$1:$AZ$1000,BL$2,FALSE)),"")</f>
        <v>0</v>
      </c>
      <c r="BM63" s="366">
        <f>IF($Q63&lt;&gt;"",IF($S63="",$K63*VLOOKUP($I63,'[2]LISTINO IT-EN-FR-ES'!$A$1:$DZ$10000,BM$1,FALSE),$K63*$P63*VLOOKUP($S63,[2]PERCENTUALI!$A$1:$AZ$1000,BM$2,FALSE)),"")</f>
        <v>0</v>
      </c>
      <c r="BN63" s="367">
        <f>IF($Q63&lt;&gt;"",IF($S63="",$K63*VLOOKUP($I63,'[2]LISTINO IT-EN-FR-ES'!$A$1:$DZ$10000,BN$1,FALSE),$K63*$P63*VLOOKUP($S63,[2]PERCENTUALI!$A$1:$AZ$1000,BN$2,FALSE)/(BN$4)),"")</f>
        <v>0</v>
      </c>
      <c r="BO63" s="366">
        <f>IF($Q63&lt;&gt;"",IF($S63="",$K63*VLOOKUP($I63,'[2]LISTINO IT-EN-FR-ES'!$A$1:$DZ$10000,BO$1,FALSE),$K63*$P63*VLOOKUP($S63,[2]PERCENTUALI!$A$1:$AZ$1000,BO$2,FALSE)),"")</f>
        <v>0</v>
      </c>
      <c r="BP63" s="367">
        <f>IF($Q63&lt;&gt;"",IF($S63="",$K63*VLOOKUP($I63,'[2]LISTINO IT-EN-FR-ES'!$A$1:$DZ$10000,BP$1,FALSE),$K63*$P63*VLOOKUP($S63,[2]PERCENTUALI!$A$1:$AZ$1000,BP$2,FALSE)/(BP$4)),"")</f>
        <v>0</v>
      </c>
      <c r="BQ63" s="366">
        <f>IF($Q63&lt;&gt;"",IF($S63="",$K63*VLOOKUP($I63,'[2]LISTINO IT-EN-FR-ES'!$A$1:$DZ$10000,BQ$1,FALSE),$K63*$P63*VLOOKUP($S63,[2]PERCENTUALI!$A$1:$AZ$1000,BQ$2,FALSE)),"")</f>
        <v>0</v>
      </c>
      <c r="BR63" s="367">
        <f>IF($Q63&lt;&gt;"",IF($S63="",$K63*VLOOKUP($I63,'[2]LISTINO IT-EN-FR-ES'!$A$1:$DZ$10000,BR$1,FALSE),$K63*$P63*VLOOKUP($S63,[2]PERCENTUALI!$A$1:$AZ$1000,BR$2,FALSE)/(BR$4)),"")</f>
        <v>0</v>
      </c>
      <c r="BS63" s="366">
        <f>IF($Q63&lt;&gt;"",IF($S63="",$K63*VLOOKUP($I63,'[2]LISTINO IT-EN-FR-ES'!$A$1:$DZ$10000,BS$1,FALSE),$K63*$P63*VLOOKUP($S63,[2]PERCENTUALI!$A$1:$AZ$1000,BS$2,FALSE)),"")</f>
        <v>0</v>
      </c>
      <c r="BT63" s="367">
        <f>IF($Q63&lt;&gt;"",IF($S63="",$K63*VLOOKUP($I63,'[2]LISTINO IT-EN-FR-ES'!$A$1:$DZ$10000,BT$1,FALSE),$K63*$P63*VLOOKUP($S63,[2]PERCENTUALI!$A$1:$AZ$1000,BT$2,FALSE)/(BT$4)),"")</f>
        <v>0</v>
      </c>
      <c r="BU63" s="366">
        <f>IF($Q63&lt;&gt;"",IF($S63="",$K63*VLOOKUP($I63,'[2]LISTINO IT-EN-FR-ES'!$A$1:$DZ$10000,BU$1,FALSE),$K63*$P63*VLOOKUP($S63,[2]PERCENTUALI!$A$1:$AZ$1000,BU$2,FALSE)),"")</f>
        <v>0</v>
      </c>
      <c r="BV63" s="367">
        <f>IF($Q63&lt;&gt;"",IF($S63="",$K63*VLOOKUP($I63,'[2]LISTINO IT-EN-FR-ES'!$A$1:$DZ$10000,BV$1,FALSE),$K63*$P63*VLOOKUP($S63,[2]PERCENTUALI!$A$1:$AZ$1000,BV$2,FALSE)/(BV$4)),"")</f>
        <v>0</v>
      </c>
      <c r="BW63" s="366">
        <f>IF($Q63&lt;&gt;"",IF($S63="",$K63*VLOOKUP($I63,'[2]LISTINO IT-EN-FR-ES'!$A$1:$DZ$10000,BW$1,FALSE),$K63*$P63*VLOOKUP($S63,[2]PERCENTUALI!$A$1:$AZ$1000,BW$2,FALSE)),"")</f>
        <v>0</v>
      </c>
      <c r="BX63" s="366">
        <f>IF($Q63&lt;&gt;"",IF($S63="",$K63*VLOOKUP($I63,'[2]LISTINO IT-EN-FR-ES'!$A$1:$DZ$10000,BX$1,FALSE),$K63*$P63*VLOOKUP($S63,[2]PERCENTUALI!$A$1:$AZ$1000,BX$2,FALSE)),"")</f>
        <v>0</v>
      </c>
      <c r="BY63" s="366">
        <f>IF($Q63&lt;&gt;"",IF($S63="",$K63*VLOOKUP($I63,'[2]LISTINO IT-EN-FR-ES'!$A$1:$DZ$10000,BY$1,FALSE),$K63*$P63*VLOOKUP($S63,[2]PERCENTUALI!$A$1:$AZ$1000,BY$2,FALSE)),"")</f>
        <v>0</v>
      </c>
      <c r="BZ63" s="366">
        <f>IF($Q63&lt;&gt;"",IF($S63="",$K63*VLOOKUP($I63,'[2]LISTINO IT-EN-FR-ES'!$A$1:$DZ$10000,BZ$1,FALSE),$K63*$P63*VLOOKUP($S63,[2]PERCENTUALI!$A$1:$AZ$1000,BZ$2,FALSE)),"")</f>
        <v>0</v>
      </c>
      <c r="CA63" s="366">
        <f>IF($Q63&lt;&gt;"",IF($S63="",$K63*VLOOKUP($I63,'[2]LISTINO IT-EN-FR-ES'!$A$1:$DZ$10000,CA$1,FALSE),$K63*$P63*VLOOKUP($S63,[2]PERCENTUALI!$A$1:$AZ$1000,CA$2,FALSE)),"")</f>
        <v>0</v>
      </c>
      <c r="CB63" s="366">
        <f>IF($Q63&lt;&gt;"",IF($S63="",$K63*VLOOKUP($I63,'[2]LISTINO IT-EN-FR-ES'!$A$1:$DZ$10000,CB$1,FALSE),$K63*$P63*VLOOKUP($S63,[2]PERCENTUALI!$A$1:$AZ$1000,CB$2,FALSE)),"")</f>
        <v>0</v>
      </c>
      <c r="CC63" s="366">
        <f>IF($Q63&lt;&gt;"",IF($S63="",$K63*VLOOKUP($I63,'[2]LISTINO IT-EN-FR-ES'!$A$1:$DZ$10000,CC$1,FALSE),$K63*$P63*VLOOKUP($S63,[2]PERCENTUALI!$A$1:$AZ$1000,CC$2,FALSE)),"")</f>
        <v>0</v>
      </c>
    </row>
    <row r="64" spans="1:81" s="285" customFormat="1" hidden="1" outlineLevel="1" x14ac:dyDescent="0.2">
      <c r="A64" s="445" t="s">
        <v>7</v>
      </c>
      <c r="B64" s="446">
        <v>5</v>
      </c>
      <c r="C64" s="446">
        <v>6000</v>
      </c>
      <c r="D64" s="446">
        <v>85</v>
      </c>
      <c r="E64" s="445"/>
      <c r="F64" s="445"/>
      <c r="G64" s="447">
        <v>125</v>
      </c>
      <c r="H64" s="445" t="s">
        <v>328</v>
      </c>
      <c r="I64" s="445" t="s">
        <v>328</v>
      </c>
      <c r="J64" s="448" t="s">
        <v>329</v>
      </c>
      <c r="K64" s="383">
        <v>1</v>
      </c>
      <c r="L64" s="392"/>
      <c r="M64" s="385">
        <v>6609</v>
      </c>
      <c r="N64" s="386">
        <v>6609</v>
      </c>
      <c r="P64" s="402">
        <v>3107</v>
      </c>
      <c r="Q64" s="285">
        <v>3107</v>
      </c>
      <c r="R64" s="280"/>
      <c r="S64" s="280"/>
      <c r="T64" s="449"/>
      <c r="U64" s="366">
        <f>IF($Q64&lt;&gt;"",V64+W64+Y64+AA64+AC64+AE64+AG64+AI64+AK64+AM64+AO64+AQ64+AS64+AU64+AW64+AY64+BA64+BC64+BE64+BG64+BH64+BJ64+BK64+BL64+BM64+BO64+BQ64+BS64+BU64+BW64+BX64+BY64+BZ64+CA64+CB64+CC64,"")</f>
        <v>3107.0018050258004</v>
      </c>
      <c r="V64" s="366">
        <f>IF($Q64&lt;&gt;"",IF($S64="",$K64*VLOOKUP($I64,'[2]LISTINO IT-EN-FR-ES'!$A$1:$DZ$10000,V$1,FALSE),$K64*$P64*VLOOKUP($S64,[2]PERCENTUALI!$A$1:$AZ$1000,V$2,FALSE)),"")+1</f>
        <v>2495.0893050258005</v>
      </c>
      <c r="W64" s="366">
        <f>IF($Q64&lt;&gt;"",IF($S64="",$K64*VLOOKUP($I64,'[2]LISTINO IT-EN-FR-ES'!$A$1:$DZ$10000,W$1,FALSE),$K64*$P64*VLOOKUP($S64,[2]PERCENTUALI!$A$1:$AZ$1000,W$2,FALSE)),"")</f>
        <v>144</v>
      </c>
      <c r="X64" s="367">
        <f>IF($Q64&lt;&gt;"",IF($S64="",$K64*VLOOKUP($I64,'[2]LISTINO IT-EN-FR-ES'!$A$1:$DZ$10000,X$1,FALSE),$K64*$P64*VLOOKUP($S64,[2]PERCENTUALI!$A$1:$AZ$1000,X$2,FALSE)/(X$4)),"")</f>
        <v>4</v>
      </c>
      <c r="Y64" s="366">
        <f>IF($Q64&lt;&gt;"",IF($S64="",$K64*VLOOKUP($I64,'[2]LISTINO IT-EN-FR-ES'!$A$1:$DZ$10000,Y$1,FALSE),$K64*$P64*VLOOKUP($S64,[2]PERCENTUALI!$A$1:$AZ$1000,Y$2,FALSE)),"")</f>
        <v>0</v>
      </c>
      <c r="Z64" s="367">
        <f>IF($Q64&lt;&gt;"",IF($S64="",$K64*VLOOKUP($I64,'[2]LISTINO IT-EN-FR-ES'!$A$1:$DZ$10000,Z$1,FALSE),$K64*$P64*VLOOKUP($S64,[2]PERCENTUALI!$A$1:$AZ$1000,Z$2,FALSE)/(Z$4)),"")</f>
        <v>0</v>
      </c>
      <c r="AA64" s="366">
        <f>IF($Q64&lt;&gt;"",IF($S64="",$K64*VLOOKUP($I64,'[2]LISTINO IT-EN-FR-ES'!$A$1:$DZ$10000,AA$1,FALSE),$K64*$P64*VLOOKUP($S64,[2]PERCENTUALI!$A$1:$AZ$1000,AA$2,FALSE)),"")</f>
        <v>0</v>
      </c>
      <c r="AB64" s="367">
        <f>IF($Q64&lt;&gt;"",IF($S64="",$K64*VLOOKUP($I64,'[2]LISTINO IT-EN-FR-ES'!$A$1:$DZ$10000,AB$1,FALSE),$K64*$P64*VLOOKUP($S64,[2]PERCENTUALI!$A$1:$AZ$1000,AB$2,FALSE)/(AB$4)),"")</f>
        <v>0</v>
      </c>
      <c r="AC64" s="366">
        <f>IF($Q64&lt;&gt;"",IF($S64="",$K64*VLOOKUP($I64,'[2]LISTINO IT-EN-FR-ES'!$A$1:$DZ$10000,AC$1,FALSE),$K64*$P64*VLOOKUP($S64,[2]PERCENTUALI!$A$1:$AZ$1000,AC$2,FALSE)),"")</f>
        <v>0</v>
      </c>
      <c r="AD64" s="367">
        <f>IF($Q64&lt;&gt;"",IF($S64="",$K64*VLOOKUP($I64,'[2]LISTINO IT-EN-FR-ES'!$A$1:$DZ$10000,AD$1,FALSE),$K64*$P64*VLOOKUP($S64,[2]PERCENTUALI!$A$1:$AZ$1000,AD$2,FALSE)/(AD$4)),"")</f>
        <v>0</v>
      </c>
      <c r="AE64" s="366">
        <f>IF($Q64&lt;&gt;"",IF($S64="",$K64*VLOOKUP($I64,'[2]LISTINO IT-EN-FR-ES'!$A$1:$DZ$10000,AE$1,FALSE),$K64*$P64*VLOOKUP($S64,[2]PERCENTUALI!$A$1:$AZ$1000,AE$2,FALSE)),"")</f>
        <v>41.4</v>
      </c>
      <c r="AF64" s="367">
        <f>IF($Q64&lt;&gt;"",IF($S64="",$K64*VLOOKUP($I64,'[2]LISTINO IT-EN-FR-ES'!$A$1:$DZ$10000,AF$1,FALSE),$K64*$P64*VLOOKUP($S64,[2]PERCENTUALI!$A$1:$AZ$1000,AF$2,FALSE)/(AF$4)),"")</f>
        <v>1.1499999999999999</v>
      </c>
      <c r="AG64" s="366">
        <f>IF($Q64&lt;&gt;"",IF($S64="",$K64*VLOOKUP($I64,'[2]LISTINO IT-EN-FR-ES'!$A$1:$DZ$10000,AG$1,FALSE),$K64*$P64*VLOOKUP($S64,[2]PERCENTUALI!$A$1:$AZ$1000,AG$2,FALSE)),"")</f>
        <v>0</v>
      </c>
      <c r="AH64" s="367">
        <f>IF($Q64&lt;&gt;"",IF($S64="",$K64*VLOOKUP($I64,'[2]LISTINO IT-EN-FR-ES'!$A$1:$DZ$10000,AH$1,FALSE),$K64*$P64*VLOOKUP($S64,[2]PERCENTUALI!$A$1:$AZ$1000,AH$2,FALSE)/(AH$4)),"")</f>
        <v>0</v>
      </c>
      <c r="AI64" s="366">
        <f>IF($Q64&lt;&gt;"",IF($S64="",$K64*VLOOKUP($I64,'[2]LISTINO IT-EN-FR-ES'!$A$1:$DZ$10000,AI$1,FALSE),$K64*$P64*VLOOKUP($S64,[2]PERCENTUALI!$A$1:$AZ$1000,AI$2,FALSE)),"")</f>
        <v>0</v>
      </c>
      <c r="AJ64" s="367">
        <f>IF($Q64&lt;&gt;"",IF($S64="",$K64*VLOOKUP($I64,'[2]LISTINO IT-EN-FR-ES'!$A$1:$DZ$10000,AJ$1,FALSE),$K64*$P64*VLOOKUP($S64,[2]PERCENTUALI!$A$1:$AZ$1000,AJ$2,FALSE)/(AJ$4)),"")</f>
        <v>0</v>
      </c>
      <c r="AK64" s="366">
        <f>IF($Q64&lt;&gt;"",IF($S64="",$K64*VLOOKUP($I64,'[2]LISTINO IT-EN-FR-ES'!$A$1:$DZ$10000,AK$1,FALSE),$K64*$P64*VLOOKUP($S64,[2]PERCENTUALI!$A$1:$AZ$1000,AK$2,FALSE)),"")</f>
        <v>95</v>
      </c>
      <c r="AL64" s="367">
        <f>IF($Q64&lt;&gt;"",IF($S64="",$K64*VLOOKUP($I64,'[2]LISTINO IT-EN-FR-ES'!$A$1:$DZ$10000,AL$1,FALSE),$K64*$P64*VLOOKUP($S64,[2]PERCENTUALI!$A$1:$AZ$1000,AL$2,FALSE)/(AL$4)),"")</f>
        <v>2.5</v>
      </c>
      <c r="AM64" s="366">
        <f>IF($Q64&lt;&gt;"",IF($S64="",$K64*VLOOKUP($I64,'[2]LISTINO IT-EN-FR-ES'!$A$1:$DZ$10000,AM$1,FALSE),$K64*$P64*VLOOKUP($S64,[2]PERCENTUALI!$A$1:$AZ$1000,AM$2,FALSE)),"")</f>
        <v>0</v>
      </c>
      <c r="AN64" s="367">
        <f>IF($Q64&lt;&gt;"",IF($S64="",$K64*VLOOKUP($I64,'[2]LISTINO IT-EN-FR-ES'!$A$1:$DZ$10000,AN$1,FALSE),$K64*$P64*VLOOKUP($S64,[2]PERCENTUALI!$A$1:$AZ$1000,AN$2,FALSE)/(AN$4)),"")</f>
        <v>0</v>
      </c>
      <c r="AO64" s="366">
        <f>IF($Q64&lt;&gt;"",IF($S64="",$K64*VLOOKUP($I64,'[2]LISTINO IT-EN-FR-ES'!$A$1:$DZ$10000,AO$1,FALSE),$K64*$P64*VLOOKUP($S64,[2]PERCENTUALI!$A$1:$AZ$1000,AO$2,FALSE)),"")</f>
        <v>81.25</v>
      </c>
      <c r="AP64" s="367">
        <f>IF($Q64&lt;&gt;"",IF($S64="",$K64*VLOOKUP($I64,'[2]LISTINO IT-EN-FR-ES'!$A$1:$DZ$10000,AP$1,FALSE),$K64*$P64*VLOOKUP($S64,[2]PERCENTUALI!$A$1:$AZ$1000,AP$2,FALSE)/(AP$4)),"")</f>
        <v>2.5</v>
      </c>
      <c r="AQ64" s="366">
        <f>IF($Q64&lt;&gt;"",IF($S64="",$K64*VLOOKUP($I64,'[2]LISTINO IT-EN-FR-ES'!$A$1:$DZ$10000,AQ$1,FALSE),$K64*$P64*VLOOKUP($S64,[2]PERCENTUALI!$A$1:$AZ$1000,AQ$2,FALSE)),"")</f>
        <v>0</v>
      </c>
      <c r="AR64" s="367">
        <f>IF($Q64&lt;&gt;"",IF($S64="",$K64*VLOOKUP($I64,'[2]LISTINO IT-EN-FR-ES'!$A$1:$DZ$10000,AR$1,FALSE),$K64*$P64*VLOOKUP($S64,[2]PERCENTUALI!$A$1:$AZ$1000,AR$2,FALSE)/(AR$4)),"")</f>
        <v>0</v>
      </c>
      <c r="AS64" s="366">
        <f>IF($Q64&lt;&gt;"",IF($S64="",$K64*VLOOKUP($I64,'[2]LISTINO IT-EN-FR-ES'!$A$1:$DZ$10000,AS$1,FALSE),$K64*$P64*VLOOKUP($S64,[2]PERCENTUALI!$A$1:$AZ$1000,AS$2,FALSE)),"")</f>
        <v>139.26250000000002</v>
      </c>
      <c r="AT64" s="367">
        <f>IF($Q64&lt;&gt;"",IF($S64="",$K64*VLOOKUP($I64,'[2]LISTINO IT-EN-FR-ES'!$A$1:$DZ$10000,AT$1,FALSE),$K64*$P64*VLOOKUP($S64,[2]PERCENTUALI!$A$1:$AZ$1000,AT$2,FALSE)/(AT$4)),"")</f>
        <v>4.2850000000000001</v>
      </c>
      <c r="AU64" s="366">
        <f>IF($Q64&lt;&gt;"",IF($S64="",$K64*VLOOKUP($I64,'[2]LISTINO IT-EN-FR-ES'!$A$1:$DZ$10000,AU$1,FALSE),$K64*$P64*VLOOKUP($S64,[2]PERCENTUALI!$A$1:$AZ$1000,AU$2,FALSE)),"")</f>
        <v>0</v>
      </c>
      <c r="AV64" s="367">
        <f>IF($Q64&lt;&gt;"",IF($S64="",$K64*VLOOKUP($I64,'[2]LISTINO IT-EN-FR-ES'!$A$1:$DZ$10000,AV$1,FALSE),$K64*$P64*VLOOKUP($S64,[2]PERCENTUALI!$A$1:$AZ$1000,AV$2,FALSE)/(AV$4)),"")</f>
        <v>0</v>
      </c>
      <c r="AW64" s="366">
        <f>IF($Q64&lt;&gt;"",IF($S64="",$K64*VLOOKUP($I64,'[2]LISTINO IT-EN-FR-ES'!$A$1:$DZ$10000,AW$1,FALSE),$K64*$P64*VLOOKUP($S64,[2]PERCENTUALI!$A$1:$AZ$1000,AW$2,FALSE)),"")</f>
        <v>0</v>
      </c>
      <c r="AX64" s="367">
        <f>IF($Q64&lt;&gt;"",IF($S64="",$K64*VLOOKUP($I64,'[2]LISTINO IT-EN-FR-ES'!$A$1:$DZ$10000,AX$1,FALSE),$K64*$P64*VLOOKUP($S64,[2]PERCENTUALI!$A$1:$AZ$1000,AX$2,FALSE)/(AX$4)),"")</f>
        <v>0</v>
      </c>
      <c r="AY64" s="366">
        <f>IF($Q64&lt;&gt;"",IF($S64="",$K64*VLOOKUP($I64,'[2]LISTINO IT-EN-FR-ES'!$A$1:$DZ$10000,AY$1,FALSE),$K64*$P64*VLOOKUP($S64,[2]PERCENTUALI!$A$1:$AZ$1000,AY$2,FALSE)),"")</f>
        <v>0</v>
      </c>
      <c r="AZ64" s="367">
        <f>IF($Q64&lt;&gt;"",IF($S64="",$K64*VLOOKUP($I64,'[2]LISTINO IT-EN-FR-ES'!$A$1:$DZ$10000,AZ$1,FALSE),$K64*$P64*VLOOKUP($S64,[2]PERCENTUALI!$A$1:$AZ$1000,AZ$2,FALSE)/(AZ$4)),"")</f>
        <v>0</v>
      </c>
      <c r="BA64" s="366">
        <f>IF($Q64&lt;&gt;"",IF($S64="",$K64*VLOOKUP($I64,'[2]LISTINO IT-EN-FR-ES'!$A$1:$DZ$10000,BA$1,FALSE),$K64*$P64*VLOOKUP($S64,[2]PERCENTUALI!$A$1:$AZ$1000,BA$2,FALSE)),"")</f>
        <v>111</v>
      </c>
      <c r="BB64" s="367">
        <f>IF($Q64&lt;&gt;"",IF($S64="",$K64*VLOOKUP($I64,'[2]LISTINO IT-EN-FR-ES'!$A$1:$DZ$10000,BB$1,FALSE),$K64*$P64*VLOOKUP($S64,[2]PERCENTUALI!$A$1:$AZ$1000,BB$2,FALSE)/(BB$4)),"")</f>
        <v>3</v>
      </c>
      <c r="BC64" s="366">
        <f>IF($Q64&lt;&gt;"",IF($S64="",$K64*VLOOKUP($I64,'[2]LISTINO IT-EN-FR-ES'!$A$1:$DZ$10000,BC$1,FALSE),$K64*$P64*VLOOKUP($S64,[2]PERCENTUALI!$A$1:$AZ$1000,BC$2,FALSE)),"")</f>
        <v>0</v>
      </c>
      <c r="BD64" s="367">
        <f>IF($Q64&lt;&gt;"",IF($S64="",$K64*VLOOKUP($I64,'[2]LISTINO IT-EN-FR-ES'!$A$1:$DZ$10000,BD$1,FALSE),$K64*$P64*VLOOKUP($S64,[2]PERCENTUALI!$A$1:$AZ$1000,BD$2,FALSE)/(BD$4)),"")</f>
        <v>0</v>
      </c>
      <c r="BE64" s="366">
        <f>IF($Q64&lt;&gt;"",IF($S64="",$K64*VLOOKUP($I64,'[2]LISTINO IT-EN-FR-ES'!$A$1:$DZ$10000,BE$1,FALSE),$K64*$P64*VLOOKUP($S64,[2]PERCENTUALI!$A$1:$AZ$1000,BE$2,FALSE)),"")</f>
        <v>0</v>
      </c>
      <c r="BF64" s="367">
        <f>IF($Q64&lt;&gt;"",IF($S64="",$K64*VLOOKUP($I64,'[2]LISTINO IT-EN-FR-ES'!$A$1:$DZ$10000,BF$1,FALSE),$K64*$P64*VLOOKUP($S64,[2]PERCENTUALI!$A$1:$AZ$1000,BF$2,FALSE)/(BF$4)),"")</f>
        <v>0</v>
      </c>
      <c r="BG64" s="366">
        <f>IF($Q64&lt;&gt;"",IF($S64="",$K64*VLOOKUP($I64,'[2]LISTINO IT-EN-FR-ES'!$A$1:$DZ$10000,BG$1,FALSE),$K64*$P64*VLOOKUP($S64,[2]PERCENTUALI!$A$1:$AZ$1000,BG$2,FALSE)),"")</f>
        <v>0</v>
      </c>
      <c r="BH64" s="366">
        <f>IF($Q64&lt;&gt;"",IF($S64="",$K64*VLOOKUP($I64,'[2]LISTINO IT-EN-FR-ES'!$A$1:$DZ$10000,BH$1,FALSE),$K64*$P64*VLOOKUP($S64,[2]PERCENTUALI!$A$1:$AZ$1000,BH$2,FALSE)),"")</f>
        <v>0</v>
      </c>
      <c r="BI64" s="367">
        <f>IF($Q64&lt;&gt;"",IF($S64="",$K64*VLOOKUP($I64,'[2]LISTINO IT-EN-FR-ES'!$A$1:$DZ$10000,BI$1,FALSE),$K64*$P64*VLOOKUP($S64,[2]PERCENTUALI!$A$1:$AZ$1000,BI$2,FALSE)/(BI$4)),"")</f>
        <v>0</v>
      </c>
      <c r="BJ64" s="366">
        <f>IF($Q64&lt;&gt;"",IF($S64="",$K64*VLOOKUP($I64,'[2]LISTINO IT-EN-FR-ES'!$A$1:$DZ$10000,BJ$1,FALSE),$K64*$P64*VLOOKUP($S64,[2]PERCENTUALI!$A$1:$AZ$1000,BJ$2,FALSE)),"")</f>
        <v>0</v>
      </c>
      <c r="BK64" s="366">
        <f>IF($Q64&lt;&gt;"",IF($S64="",$K64*VLOOKUP($I64,'[2]LISTINO IT-EN-FR-ES'!$A$1:$DZ$10000,BK$1,FALSE),$K64*$P64*VLOOKUP($S64,[2]PERCENTUALI!$A$1:$AZ$1000,BK$2,FALSE)),"")</f>
        <v>0</v>
      </c>
      <c r="BL64" s="366">
        <f>IF($Q64&lt;&gt;"",IF($S64="",$K64*VLOOKUP($I64,'[2]LISTINO IT-EN-FR-ES'!$A$1:$DZ$10000,BL$1,FALSE),$K64*$P64*VLOOKUP($S64,[2]PERCENTUALI!$A$1:$AZ$1000,BL$2,FALSE)),"")</f>
        <v>0</v>
      </c>
      <c r="BM64" s="366">
        <f>IF($Q64&lt;&gt;"",IF($S64="",$K64*VLOOKUP($I64,'[2]LISTINO IT-EN-FR-ES'!$A$1:$DZ$10000,BM$1,FALSE),$K64*$P64*VLOOKUP($S64,[2]PERCENTUALI!$A$1:$AZ$1000,BM$2,FALSE)),"")</f>
        <v>0</v>
      </c>
      <c r="BN64" s="367">
        <f>IF($Q64&lt;&gt;"",IF($S64="",$K64*VLOOKUP($I64,'[2]LISTINO IT-EN-FR-ES'!$A$1:$DZ$10000,BN$1,FALSE),$K64*$P64*VLOOKUP($S64,[2]PERCENTUALI!$A$1:$AZ$1000,BN$2,FALSE)/(BN$4)),"")</f>
        <v>0</v>
      </c>
      <c r="BO64" s="366">
        <f>IF($Q64&lt;&gt;"",IF($S64="",$K64*VLOOKUP($I64,'[2]LISTINO IT-EN-FR-ES'!$A$1:$DZ$10000,BO$1,FALSE),$K64*$P64*VLOOKUP($S64,[2]PERCENTUALI!$A$1:$AZ$1000,BO$2,FALSE)),"")</f>
        <v>0</v>
      </c>
      <c r="BP64" s="367">
        <f>IF($Q64&lt;&gt;"",IF($S64="",$K64*VLOOKUP($I64,'[2]LISTINO IT-EN-FR-ES'!$A$1:$DZ$10000,BP$1,FALSE),$K64*$P64*VLOOKUP($S64,[2]PERCENTUALI!$A$1:$AZ$1000,BP$2,FALSE)/(BP$4)),"")</f>
        <v>0</v>
      </c>
      <c r="BQ64" s="366">
        <f>IF($Q64&lt;&gt;"",IF($S64="",$K64*VLOOKUP($I64,'[2]LISTINO IT-EN-FR-ES'!$A$1:$DZ$10000,BQ$1,FALSE),$K64*$P64*VLOOKUP($S64,[2]PERCENTUALI!$A$1:$AZ$1000,BQ$2,FALSE)),"")</f>
        <v>0</v>
      </c>
      <c r="BR64" s="367">
        <f>IF($Q64&lt;&gt;"",IF($S64="",$K64*VLOOKUP($I64,'[2]LISTINO IT-EN-FR-ES'!$A$1:$DZ$10000,BR$1,FALSE),$K64*$P64*VLOOKUP($S64,[2]PERCENTUALI!$A$1:$AZ$1000,BR$2,FALSE)/(BR$4)),"")</f>
        <v>0</v>
      </c>
      <c r="BS64" s="366">
        <f>IF($Q64&lt;&gt;"",IF($S64="",$K64*VLOOKUP($I64,'[2]LISTINO IT-EN-FR-ES'!$A$1:$DZ$10000,BS$1,FALSE),$K64*$P64*VLOOKUP($S64,[2]PERCENTUALI!$A$1:$AZ$1000,BS$2,FALSE)),"")</f>
        <v>0</v>
      </c>
      <c r="BT64" s="367">
        <f>IF($Q64&lt;&gt;"",IF($S64="",$K64*VLOOKUP($I64,'[2]LISTINO IT-EN-FR-ES'!$A$1:$DZ$10000,BT$1,FALSE),$K64*$P64*VLOOKUP($S64,[2]PERCENTUALI!$A$1:$AZ$1000,BT$2,FALSE)/(BT$4)),"")</f>
        <v>0</v>
      </c>
      <c r="BU64" s="366">
        <f>IF($Q64&lt;&gt;"",IF($S64="",$K64*VLOOKUP($I64,'[2]LISTINO IT-EN-FR-ES'!$A$1:$DZ$10000,BU$1,FALSE),$K64*$P64*VLOOKUP($S64,[2]PERCENTUALI!$A$1:$AZ$1000,BU$2,FALSE)),"")</f>
        <v>0</v>
      </c>
      <c r="BV64" s="367">
        <f>IF($Q64&lt;&gt;"",IF($S64="",$K64*VLOOKUP($I64,'[2]LISTINO IT-EN-FR-ES'!$A$1:$DZ$10000,BV$1,FALSE),$K64*$P64*VLOOKUP($S64,[2]PERCENTUALI!$A$1:$AZ$1000,BV$2,FALSE)/(BV$4)),"")</f>
        <v>0</v>
      </c>
      <c r="BW64" s="366">
        <f>IF($Q64&lt;&gt;"",IF($S64="",$K64*VLOOKUP($I64,'[2]LISTINO IT-EN-FR-ES'!$A$1:$DZ$10000,BW$1,FALSE),$K64*$P64*VLOOKUP($S64,[2]PERCENTUALI!$A$1:$AZ$1000,BW$2,FALSE)),"")</f>
        <v>0</v>
      </c>
      <c r="BX64" s="366">
        <f>IF($Q64&lt;&gt;"",IF($S64="",$K64*VLOOKUP($I64,'[2]LISTINO IT-EN-FR-ES'!$A$1:$DZ$10000,BX$1,FALSE),$K64*$P64*VLOOKUP($S64,[2]PERCENTUALI!$A$1:$AZ$1000,BX$2,FALSE)),"")</f>
        <v>0</v>
      </c>
      <c r="BY64" s="366">
        <f>IF($Q64&lt;&gt;"",IF($S64="",$K64*VLOOKUP($I64,'[2]LISTINO IT-EN-FR-ES'!$A$1:$DZ$10000,BY$1,FALSE),$K64*$P64*VLOOKUP($S64,[2]PERCENTUALI!$A$1:$AZ$1000,BY$2,FALSE)),"")</f>
        <v>0</v>
      </c>
      <c r="BZ64" s="366">
        <f>IF($Q64&lt;&gt;"",IF($S64="",$K64*VLOOKUP($I64,'[2]LISTINO IT-EN-FR-ES'!$A$1:$DZ$10000,BZ$1,FALSE),$K64*$P64*VLOOKUP($S64,[2]PERCENTUALI!$A$1:$AZ$1000,BZ$2,FALSE)),"")</f>
        <v>0</v>
      </c>
      <c r="CA64" s="366">
        <f>IF($Q64&lt;&gt;"",IF($S64="",$K64*VLOOKUP($I64,'[2]LISTINO IT-EN-FR-ES'!$A$1:$DZ$10000,CA$1,FALSE),$K64*$P64*VLOOKUP($S64,[2]PERCENTUALI!$A$1:$AZ$1000,CA$2,FALSE)),"")</f>
        <v>0</v>
      </c>
      <c r="CB64" s="366">
        <f>IF($Q64&lt;&gt;"",IF($S64="",$K64*VLOOKUP($I64,'[2]LISTINO IT-EN-FR-ES'!$A$1:$DZ$10000,CB$1,FALSE),$K64*$P64*VLOOKUP($S64,[2]PERCENTUALI!$A$1:$AZ$1000,CB$2,FALSE)),"")</f>
        <v>0</v>
      </c>
      <c r="CC64" s="366">
        <f>IF($Q64&lt;&gt;"",IF($S64="",$K64*VLOOKUP($I64,'[2]LISTINO IT-EN-FR-ES'!$A$1:$DZ$10000,CC$1,FALSE),$K64*$P64*VLOOKUP($S64,[2]PERCENTUALI!$A$1:$AZ$1000,CC$2,FALSE)),"")</f>
        <v>0</v>
      </c>
    </row>
    <row r="65" spans="1:81" s="285" customFormat="1" hidden="1" outlineLevel="1" x14ac:dyDescent="0.2">
      <c r="A65" s="388" t="s">
        <v>7</v>
      </c>
      <c r="B65" s="389">
        <v>5</v>
      </c>
      <c r="C65" s="389">
        <v>6000</v>
      </c>
      <c r="D65" s="389">
        <v>86</v>
      </c>
      <c r="E65" s="388"/>
      <c r="F65" s="388"/>
      <c r="G65" s="390"/>
      <c r="H65" s="388" t="s">
        <v>359</v>
      </c>
      <c r="I65" s="388" t="s">
        <v>7</v>
      </c>
      <c r="J65" s="391" t="s">
        <v>360</v>
      </c>
      <c r="K65" s="383"/>
      <c r="L65" s="392"/>
      <c r="M65" s="385" t="s">
        <v>7</v>
      </c>
      <c r="N65" s="386" t="s">
        <v>7</v>
      </c>
      <c r="R65" s="280"/>
      <c r="S65" s="280"/>
      <c r="T65" s="449"/>
    </row>
    <row r="66" spans="1:81" s="285" customFormat="1" ht="15.75" hidden="1" customHeight="1" outlineLevel="1" x14ac:dyDescent="0.2">
      <c r="A66" s="445" t="s">
        <v>7</v>
      </c>
      <c r="B66" s="446">
        <v>5</v>
      </c>
      <c r="C66" s="446">
        <v>6000</v>
      </c>
      <c r="D66" s="446">
        <v>87</v>
      </c>
      <c r="E66" s="445"/>
      <c r="F66" s="445"/>
      <c r="G66" s="447"/>
      <c r="H66" s="445" t="s">
        <v>361</v>
      </c>
      <c r="I66" s="445" t="s">
        <v>362</v>
      </c>
      <c r="J66" s="448" t="s">
        <v>363</v>
      </c>
      <c r="K66" s="383">
        <v>12</v>
      </c>
      <c r="L66" s="392"/>
      <c r="M66" s="385">
        <v>155</v>
      </c>
      <c r="N66" s="386">
        <v>1860</v>
      </c>
      <c r="P66" s="402">
        <v>73</v>
      </c>
      <c r="Q66" s="285">
        <v>876</v>
      </c>
      <c r="R66" s="280"/>
      <c r="S66" s="280"/>
      <c r="T66" s="449"/>
      <c r="U66" s="366">
        <f>IF($Q66&lt;&gt;"",V66+W66+Y66+AA66+AC66+AE66+AG66+AI66+AK66+AM66+AO66+AQ66+AS66+AU66+AW66+AY66+BA66+BC66+BE66+BG66+BH66+BJ66+BK66+BL66+BM66+BO66+BQ66+BS66+BU66+BW66+BX66+BY66+BZ66+CA66+CB66+CC66,"")</f>
        <v>875.99750215337576</v>
      </c>
      <c r="V66" s="366">
        <f>IF($Q66&lt;&gt;"",IF($S66="",$K66*VLOOKUP($I66,'[2]LISTINO IT-EN-FR-ES'!$A$1:$DZ$10000,V$1,FALSE),$K66*$P66*VLOOKUP($S66,[2]PERCENTUALI!$A$1:$AZ$1000,V$2,FALSE)),"")+4.89</f>
        <v>706.4255187257055</v>
      </c>
      <c r="W66" s="366">
        <f>IF($Q66&lt;&gt;"",IF($S66="",$K66*VLOOKUP($I66,'[2]LISTINO IT-EN-FR-ES'!$A$1:$DZ$10000,W$1,FALSE),$K66*$P66*VLOOKUP($S66,[2]PERCENTUALI!$A$1:$AZ$1000,W$2,FALSE)),"")</f>
        <v>19.875454657156617</v>
      </c>
      <c r="X66" s="367">
        <f>IF($Q66&lt;&gt;"",IF($S66="",$K66*VLOOKUP($I66,'[2]LISTINO IT-EN-FR-ES'!$A$1:$DZ$10000,X$1,FALSE),$K66*$P66*VLOOKUP($S66,[2]PERCENTUALI!$A$1:$AZ$1000,X$2,FALSE)/(X$4)),"")</f>
        <v>0.55209596269879491</v>
      </c>
      <c r="Y66" s="366">
        <f>IF($Q66&lt;&gt;"",IF($S66="",$K66*VLOOKUP($I66,'[2]LISTINO IT-EN-FR-ES'!$A$1:$DZ$10000,Y$1,FALSE),$K66*$P66*VLOOKUP($S66,[2]PERCENTUALI!$A$1:$AZ$1000,Y$2,FALSE)),"")</f>
        <v>0</v>
      </c>
      <c r="Z66" s="367">
        <f>IF($Q66&lt;&gt;"",IF($S66="",$K66*VLOOKUP($I66,'[2]LISTINO IT-EN-FR-ES'!$A$1:$DZ$10000,Z$1,FALSE),$K66*$P66*VLOOKUP($S66,[2]PERCENTUALI!$A$1:$AZ$1000,Z$2,FALSE)/(Z$4)),"")</f>
        <v>0</v>
      </c>
      <c r="AA66" s="366">
        <f>IF($Q66&lt;&gt;"",IF($S66="",$K66*VLOOKUP($I66,'[2]LISTINO IT-EN-FR-ES'!$A$1:$DZ$10000,AA$1,FALSE),$K66*$P66*VLOOKUP($S66,[2]PERCENTUALI!$A$1:$AZ$1000,AA$2,FALSE)),"")</f>
        <v>0</v>
      </c>
      <c r="AB66" s="367">
        <f>IF($Q66&lt;&gt;"",IF($S66="",$K66*VLOOKUP($I66,'[2]LISTINO IT-EN-FR-ES'!$A$1:$DZ$10000,AB$1,FALSE),$K66*$P66*VLOOKUP($S66,[2]PERCENTUALI!$A$1:$AZ$1000,AB$2,FALSE)/(AB$4)),"")</f>
        <v>0</v>
      </c>
      <c r="AC66" s="366">
        <f>IF($Q66&lt;&gt;"",IF($S66="",$K66*VLOOKUP($I66,'[2]LISTINO IT-EN-FR-ES'!$A$1:$DZ$10000,AC$1,FALSE),$K66*$P66*VLOOKUP($S66,[2]PERCENTUALI!$A$1:$AZ$1000,AC$2,FALSE)),"")</f>
        <v>0</v>
      </c>
      <c r="AD66" s="367">
        <f>IF($Q66&lt;&gt;"",IF($S66="",$K66*VLOOKUP($I66,'[2]LISTINO IT-EN-FR-ES'!$A$1:$DZ$10000,AD$1,FALSE),$K66*$P66*VLOOKUP($S66,[2]PERCENTUALI!$A$1:$AZ$1000,AD$2,FALSE)/(AD$4)),"")</f>
        <v>0</v>
      </c>
      <c r="AE66" s="366">
        <f>IF($Q66&lt;&gt;"",IF($S66="",$K66*VLOOKUP($I66,'[2]LISTINO IT-EN-FR-ES'!$A$1:$DZ$10000,AE$1,FALSE),$K66*$P66*VLOOKUP($S66,[2]PERCENTUALI!$A$1:$AZ$1000,AE$2,FALSE)),"")</f>
        <v>6.8470777268962753</v>
      </c>
      <c r="AF66" s="367">
        <f>IF($Q66&lt;&gt;"",IF($S66="",$K66*VLOOKUP($I66,'[2]LISTINO IT-EN-FR-ES'!$A$1:$DZ$10000,AF$1,FALSE),$K66*$P66*VLOOKUP($S66,[2]PERCENTUALI!$A$1:$AZ$1000,AF$2,FALSE)/(AF$4)),"")</f>
        <v>0.19019660352489653</v>
      </c>
      <c r="AG66" s="366">
        <f>IF($Q66&lt;&gt;"",IF($S66="",$K66*VLOOKUP($I66,'[2]LISTINO IT-EN-FR-ES'!$A$1:$DZ$10000,AG$1,FALSE),$K66*$P66*VLOOKUP($S66,[2]PERCENTUALI!$A$1:$AZ$1000,AG$2,FALSE)),"")</f>
        <v>0</v>
      </c>
      <c r="AH66" s="367">
        <f>IF($Q66&lt;&gt;"",IF($S66="",$K66*VLOOKUP($I66,'[2]LISTINO IT-EN-FR-ES'!$A$1:$DZ$10000,AH$1,FALSE),$K66*$P66*VLOOKUP($S66,[2]PERCENTUALI!$A$1:$AZ$1000,AH$2,FALSE)/(AH$4)),"")</f>
        <v>0</v>
      </c>
      <c r="AI66" s="366">
        <f>IF($Q66&lt;&gt;"",IF($S66="",$K66*VLOOKUP($I66,'[2]LISTINO IT-EN-FR-ES'!$A$1:$DZ$10000,AI$1,FALSE),$K66*$P66*VLOOKUP($S66,[2]PERCENTUALI!$A$1:$AZ$1000,AI$2,FALSE)),"")</f>
        <v>0</v>
      </c>
      <c r="AJ66" s="367">
        <f>IF($Q66&lt;&gt;"",IF($S66="",$K66*VLOOKUP($I66,'[2]LISTINO IT-EN-FR-ES'!$A$1:$DZ$10000,AJ$1,FALSE),$K66*$P66*VLOOKUP($S66,[2]PERCENTUALI!$A$1:$AZ$1000,AJ$2,FALSE)/(AJ$4)),"")</f>
        <v>0</v>
      </c>
      <c r="AK66" s="366">
        <f>IF($Q66&lt;&gt;"",IF($S66="",$K66*VLOOKUP($I66,'[2]LISTINO IT-EN-FR-ES'!$A$1:$DZ$10000,AK$1,FALSE),$K66*$P66*VLOOKUP($S66,[2]PERCENTUALI!$A$1:$AZ$1000,AK$2,FALSE)),"")</f>
        <v>14.835335074941931</v>
      </c>
      <c r="AL66" s="367">
        <f>IF($Q66&lt;&gt;"",IF($S66="",$K66*VLOOKUP($I66,'[2]LISTINO IT-EN-FR-ES'!$A$1:$DZ$10000,AL$1,FALSE),$K66*$P66*VLOOKUP($S66,[2]PERCENTUALI!$A$1:$AZ$1000,AL$2,FALSE)/(AL$4)),"")</f>
        <v>0.39040355460373499</v>
      </c>
      <c r="AM66" s="366">
        <f>IF($Q66&lt;&gt;"",IF($S66="",$K66*VLOOKUP($I66,'[2]LISTINO IT-EN-FR-ES'!$A$1:$DZ$10000,AM$1,FALSE),$K66*$P66*VLOOKUP($S66,[2]PERCENTUALI!$A$1:$AZ$1000,AM$2,FALSE)),"")</f>
        <v>0</v>
      </c>
      <c r="AN66" s="367">
        <f>IF($Q66&lt;&gt;"",IF($S66="",$K66*VLOOKUP($I66,'[2]LISTINO IT-EN-FR-ES'!$A$1:$DZ$10000,AN$1,FALSE),$K66*$P66*VLOOKUP($S66,[2]PERCENTUALI!$A$1:$AZ$1000,AN$2,FALSE)/(AN$4)),"")</f>
        <v>0</v>
      </c>
      <c r="AO66" s="366">
        <f>IF($Q66&lt;&gt;"",IF($S66="",$K66*VLOOKUP($I66,'[2]LISTINO IT-EN-FR-ES'!$A$1:$DZ$10000,AO$1,FALSE),$K66*$P66*VLOOKUP($S66,[2]PERCENTUALI!$A$1:$AZ$1000,AO$2,FALSE)),"")</f>
        <v>81.833535250183914</v>
      </c>
      <c r="AP66" s="367">
        <f>IF($Q66&lt;&gt;"",IF($S66="",$K66*VLOOKUP($I66,'[2]LISTINO IT-EN-FR-ES'!$A$1:$DZ$10000,AP$1,FALSE),$K66*$P66*VLOOKUP($S66,[2]PERCENTUALI!$A$1:$AZ$1000,AP$2,FALSE)/(AP$4)),"")</f>
        <v>2.5179549307748896</v>
      </c>
      <c r="AQ66" s="366">
        <f>IF($Q66&lt;&gt;"",IF($S66="",$K66*VLOOKUP($I66,'[2]LISTINO IT-EN-FR-ES'!$A$1:$DZ$10000,AQ$1,FALSE),$K66*$P66*VLOOKUP($S66,[2]PERCENTUALI!$A$1:$AZ$1000,AQ$2,FALSE)),"")</f>
        <v>0</v>
      </c>
      <c r="AR66" s="367">
        <f>IF($Q66&lt;&gt;"",IF($S66="",$K66*VLOOKUP($I66,'[2]LISTINO IT-EN-FR-ES'!$A$1:$DZ$10000,AR$1,FALSE),$K66*$P66*VLOOKUP($S66,[2]PERCENTUALI!$A$1:$AZ$1000,AR$2,FALSE)/(AR$4)),"")</f>
        <v>0</v>
      </c>
      <c r="AS66" s="366">
        <f>IF($Q66&lt;&gt;"",IF($S66="",$K66*VLOOKUP($I66,'[2]LISTINO IT-EN-FR-ES'!$A$1:$DZ$10000,AS$1,FALSE),$K66*$P66*VLOOKUP($S66,[2]PERCENTUALI!$A$1:$AZ$1000,AS$2,FALSE)),"")</f>
        <v>29.27426243843674</v>
      </c>
      <c r="AT66" s="367">
        <f>IF($Q66&lt;&gt;"",IF($S66="",$K66*VLOOKUP($I66,'[2]LISTINO IT-EN-FR-ES'!$A$1:$DZ$10000,AT$1,FALSE),$K66*$P66*VLOOKUP($S66,[2]PERCENTUALI!$A$1:$AZ$1000,AT$2,FALSE)/(AT$4)),"")</f>
        <v>0.90074653656728421</v>
      </c>
      <c r="AU66" s="366">
        <f>IF($Q66&lt;&gt;"",IF($S66="",$K66*VLOOKUP($I66,'[2]LISTINO IT-EN-FR-ES'!$A$1:$DZ$10000,AU$1,FALSE),$K66*$P66*VLOOKUP($S66,[2]PERCENTUALI!$A$1:$AZ$1000,AU$2,FALSE)),"")</f>
        <v>0</v>
      </c>
      <c r="AV66" s="367">
        <f>IF($Q66&lt;&gt;"",IF($S66="",$K66*VLOOKUP($I66,'[2]LISTINO IT-EN-FR-ES'!$A$1:$DZ$10000,AV$1,FALSE),$K66*$P66*VLOOKUP($S66,[2]PERCENTUALI!$A$1:$AZ$1000,AV$2,FALSE)/(AV$4)),"")</f>
        <v>0</v>
      </c>
      <c r="AW66" s="366">
        <f>IF($Q66&lt;&gt;"",IF($S66="",$K66*VLOOKUP($I66,'[2]LISTINO IT-EN-FR-ES'!$A$1:$DZ$10000,AW$1,FALSE),$K66*$P66*VLOOKUP($S66,[2]PERCENTUALI!$A$1:$AZ$1000,AW$2,FALSE)),"")</f>
        <v>0</v>
      </c>
      <c r="AX66" s="367">
        <f>IF($Q66&lt;&gt;"",IF($S66="",$K66*VLOOKUP($I66,'[2]LISTINO IT-EN-FR-ES'!$A$1:$DZ$10000,AX$1,FALSE),$K66*$P66*VLOOKUP($S66,[2]PERCENTUALI!$A$1:$AZ$1000,AX$2,FALSE)/(AX$4)),"")</f>
        <v>0</v>
      </c>
      <c r="AY66" s="366">
        <f>IF($Q66&lt;&gt;"",IF($S66="",$K66*VLOOKUP($I66,'[2]LISTINO IT-EN-FR-ES'!$A$1:$DZ$10000,AY$1,FALSE),$K66*$P66*VLOOKUP($S66,[2]PERCENTUALI!$A$1:$AZ$1000,AY$2,FALSE)),"")</f>
        <v>0</v>
      </c>
      <c r="AZ66" s="367">
        <f>IF($Q66&lt;&gt;"",IF($S66="",$K66*VLOOKUP($I66,'[2]LISTINO IT-EN-FR-ES'!$A$1:$DZ$10000,AZ$1,FALSE),$K66*$P66*VLOOKUP($S66,[2]PERCENTUALI!$A$1:$AZ$1000,AZ$2,FALSE)/(AZ$4)),"")</f>
        <v>0</v>
      </c>
      <c r="BA66" s="366">
        <f>IF($Q66&lt;&gt;"",IF($S66="",$K66*VLOOKUP($I66,'[2]LISTINO IT-EN-FR-ES'!$A$1:$DZ$10000,BA$1,FALSE),$K66*$P66*VLOOKUP($S66,[2]PERCENTUALI!$A$1:$AZ$1000,BA$2,FALSE)),"")</f>
        <v>16.906318280054883</v>
      </c>
      <c r="BB66" s="367">
        <f>IF($Q66&lt;&gt;"",IF($S66="",$K66*VLOOKUP($I66,'[2]LISTINO IT-EN-FR-ES'!$A$1:$DZ$10000,BB$1,FALSE),$K66*$P66*VLOOKUP($S66,[2]PERCENTUALI!$A$1:$AZ$1000,BB$2,FALSE)/(BB$4)),"")</f>
        <v>0.4569275210825644</v>
      </c>
      <c r="BC66" s="366">
        <f>IF($Q66&lt;&gt;"",IF($S66="",$K66*VLOOKUP($I66,'[2]LISTINO IT-EN-FR-ES'!$A$1:$DZ$10000,BC$1,FALSE),$K66*$P66*VLOOKUP($S66,[2]PERCENTUALI!$A$1:$AZ$1000,BC$2,FALSE)),"")</f>
        <v>0</v>
      </c>
      <c r="BD66" s="367">
        <f>IF($Q66&lt;&gt;"",IF($S66="",$K66*VLOOKUP($I66,'[2]LISTINO IT-EN-FR-ES'!$A$1:$DZ$10000,BD$1,FALSE),$K66*$P66*VLOOKUP($S66,[2]PERCENTUALI!$A$1:$AZ$1000,BD$2,FALSE)/(BD$4)),"")</f>
        <v>0</v>
      </c>
      <c r="BE66" s="366">
        <f>IF($Q66&lt;&gt;"",IF($S66="",$K66*VLOOKUP($I66,'[2]LISTINO IT-EN-FR-ES'!$A$1:$DZ$10000,BE$1,FALSE),$K66*$P66*VLOOKUP($S66,[2]PERCENTUALI!$A$1:$AZ$1000,BE$2,FALSE)),"")</f>
        <v>0</v>
      </c>
      <c r="BF66" s="367">
        <f>IF($Q66&lt;&gt;"",IF($S66="",$K66*VLOOKUP($I66,'[2]LISTINO IT-EN-FR-ES'!$A$1:$DZ$10000,BF$1,FALSE),$K66*$P66*VLOOKUP($S66,[2]PERCENTUALI!$A$1:$AZ$1000,BF$2,FALSE)/(BF$4)),"")</f>
        <v>0</v>
      </c>
      <c r="BG66" s="366">
        <f>IF($Q66&lt;&gt;"",IF($S66="",$K66*VLOOKUP($I66,'[2]LISTINO IT-EN-FR-ES'!$A$1:$DZ$10000,BG$1,FALSE),$K66*$P66*VLOOKUP($S66,[2]PERCENTUALI!$A$1:$AZ$1000,BG$2,FALSE)),"")</f>
        <v>0</v>
      </c>
      <c r="BH66" s="366">
        <f>IF($Q66&lt;&gt;"",IF($S66="",$K66*VLOOKUP($I66,'[2]LISTINO IT-EN-FR-ES'!$A$1:$DZ$10000,BH$1,FALSE),$K66*$P66*VLOOKUP($S66,[2]PERCENTUALI!$A$1:$AZ$1000,BH$2,FALSE)),"")</f>
        <v>0</v>
      </c>
      <c r="BI66" s="367">
        <f>IF($Q66&lt;&gt;"",IF($S66="",$K66*VLOOKUP($I66,'[2]LISTINO IT-EN-FR-ES'!$A$1:$DZ$10000,BI$1,FALSE),$K66*$P66*VLOOKUP($S66,[2]PERCENTUALI!$A$1:$AZ$1000,BI$2,FALSE)/(BI$4)),"")</f>
        <v>0</v>
      </c>
      <c r="BJ66" s="366">
        <f>IF($Q66&lt;&gt;"",IF($S66="",$K66*VLOOKUP($I66,'[2]LISTINO IT-EN-FR-ES'!$A$1:$DZ$10000,BJ$1,FALSE),$K66*$P66*VLOOKUP($S66,[2]PERCENTUALI!$A$1:$AZ$1000,BJ$2,FALSE)),"")</f>
        <v>0</v>
      </c>
      <c r="BK66" s="366">
        <f>IF($Q66&lt;&gt;"",IF($S66="",$K66*VLOOKUP($I66,'[2]LISTINO IT-EN-FR-ES'!$A$1:$DZ$10000,BK$1,FALSE),$K66*$P66*VLOOKUP($S66,[2]PERCENTUALI!$A$1:$AZ$1000,BK$2,FALSE)),"")</f>
        <v>0</v>
      </c>
      <c r="BL66" s="366">
        <f>IF($Q66&lt;&gt;"",IF($S66="",$K66*VLOOKUP($I66,'[2]LISTINO IT-EN-FR-ES'!$A$1:$DZ$10000,BL$1,FALSE),$K66*$P66*VLOOKUP($S66,[2]PERCENTUALI!$A$1:$AZ$1000,BL$2,FALSE)),"")</f>
        <v>0</v>
      </c>
      <c r="BM66" s="366">
        <f>IF($Q66&lt;&gt;"",IF($S66="",$K66*VLOOKUP($I66,'[2]LISTINO IT-EN-FR-ES'!$A$1:$DZ$10000,BM$1,FALSE),$K66*$P66*VLOOKUP($S66,[2]PERCENTUALI!$A$1:$AZ$1000,BM$2,FALSE)),"")</f>
        <v>0</v>
      </c>
      <c r="BN66" s="367">
        <f>IF($Q66&lt;&gt;"",IF($S66="",$K66*VLOOKUP($I66,'[2]LISTINO IT-EN-FR-ES'!$A$1:$DZ$10000,BN$1,FALSE),$K66*$P66*VLOOKUP($S66,[2]PERCENTUALI!$A$1:$AZ$1000,BN$2,FALSE)/(BN$4)),"")</f>
        <v>0</v>
      </c>
      <c r="BO66" s="366">
        <f>IF($Q66&lt;&gt;"",IF($S66="",$K66*VLOOKUP($I66,'[2]LISTINO IT-EN-FR-ES'!$A$1:$DZ$10000,BO$1,FALSE),$K66*$P66*VLOOKUP($S66,[2]PERCENTUALI!$A$1:$AZ$1000,BO$2,FALSE)),"")</f>
        <v>0</v>
      </c>
      <c r="BP66" s="367">
        <f>IF($Q66&lt;&gt;"",IF($S66="",$K66*VLOOKUP($I66,'[2]LISTINO IT-EN-FR-ES'!$A$1:$DZ$10000,BP$1,FALSE),$K66*$P66*VLOOKUP($S66,[2]PERCENTUALI!$A$1:$AZ$1000,BP$2,FALSE)/(BP$4)),"")</f>
        <v>0</v>
      </c>
      <c r="BQ66" s="366">
        <f>IF($Q66&lt;&gt;"",IF($S66="",$K66*VLOOKUP($I66,'[2]LISTINO IT-EN-FR-ES'!$A$1:$DZ$10000,BQ$1,FALSE),$K66*$P66*VLOOKUP($S66,[2]PERCENTUALI!$A$1:$AZ$1000,BQ$2,FALSE)),"")</f>
        <v>0</v>
      </c>
      <c r="BR66" s="367">
        <f>IF($Q66&lt;&gt;"",IF($S66="",$K66*VLOOKUP($I66,'[2]LISTINO IT-EN-FR-ES'!$A$1:$DZ$10000,BR$1,FALSE),$K66*$P66*VLOOKUP($S66,[2]PERCENTUALI!$A$1:$AZ$1000,BR$2,FALSE)/(BR$4)),"")</f>
        <v>0</v>
      </c>
      <c r="BS66" s="366">
        <f>IF($Q66&lt;&gt;"",IF($S66="",$K66*VLOOKUP($I66,'[2]LISTINO IT-EN-FR-ES'!$A$1:$DZ$10000,BS$1,FALSE),$K66*$P66*VLOOKUP($S66,[2]PERCENTUALI!$A$1:$AZ$1000,BS$2,FALSE)),"")</f>
        <v>0</v>
      </c>
      <c r="BT66" s="367">
        <f>IF($Q66&lt;&gt;"",IF($S66="",$K66*VLOOKUP($I66,'[2]LISTINO IT-EN-FR-ES'!$A$1:$DZ$10000,BT$1,FALSE),$K66*$P66*VLOOKUP($S66,[2]PERCENTUALI!$A$1:$AZ$1000,BT$2,FALSE)/(BT$4)),"")</f>
        <v>0</v>
      </c>
      <c r="BU66" s="366">
        <f>IF($Q66&lt;&gt;"",IF($S66="",$K66*VLOOKUP($I66,'[2]LISTINO IT-EN-FR-ES'!$A$1:$DZ$10000,BU$1,FALSE),$K66*$P66*VLOOKUP($S66,[2]PERCENTUALI!$A$1:$AZ$1000,BU$2,FALSE)),"")</f>
        <v>0</v>
      </c>
      <c r="BV66" s="367">
        <f>IF($Q66&lt;&gt;"",IF($S66="",$K66*VLOOKUP($I66,'[2]LISTINO IT-EN-FR-ES'!$A$1:$DZ$10000,BV$1,FALSE),$K66*$P66*VLOOKUP($S66,[2]PERCENTUALI!$A$1:$AZ$1000,BV$2,FALSE)/(BV$4)),"")</f>
        <v>0</v>
      </c>
      <c r="BW66" s="366">
        <f>IF($Q66&lt;&gt;"",IF($S66="",$K66*VLOOKUP($I66,'[2]LISTINO IT-EN-FR-ES'!$A$1:$DZ$10000,BW$1,FALSE),$K66*$P66*VLOOKUP($S66,[2]PERCENTUALI!$A$1:$AZ$1000,BW$2,FALSE)),"")</f>
        <v>0</v>
      </c>
      <c r="BX66" s="366">
        <f>IF($Q66&lt;&gt;"",IF($S66="",$K66*VLOOKUP($I66,'[2]LISTINO IT-EN-FR-ES'!$A$1:$DZ$10000,BX$1,FALSE),$K66*$P66*VLOOKUP($S66,[2]PERCENTUALI!$A$1:$AZ$1000,BX$2,FALSE)),"")</f>
        <v>0</v>
      </c>
      <c r="BY66" s="366">
        <f>IF($Q66&lt;&gt;"",IF($S66="",$K66*VLOOKUP($I66,'[2]LISTINO IT-EN-FR-ES'!$A$1:$DZ$10000,BY$1,FALSE),$K66*$P66*VLOOKUP($S66,[2]PERCENTUALI!$A$1:$AZ$1000,BY$2,FALSE)),"")</f>
        <v>0</v>
      </c>
      <c r="BZ66" s="366">
        <f>IF($Q66&lt;&gt;"",IF($S66="",$K66*VLOOKUP($I66,'[2]LISTINO IT-EN-FR-ES'!$A$1:$DZ$10000,BZ$1,FALSE),$K66*$P66*VLOOKUP($S66,[2]PERCENTUALI!$A$1:$AZ$1000,BZ$2,FALSE)),"")</f>
        <v>0</v>
      </c>
      <c r="CA66" s="366">
        <f>IF($Q66&lt;&gt;"",IF($S66="",$K66*VLOOKUP($I66,'[2]LISTINO IT-EN-FR-ES'!$A$1:$DZ$10000,CA$1,FALSE),$K66*$P66*VLOOKUP($S66,[2]PERCENTUALI!$A$1:$AZ$1000,CA$2,FALSE)),"")</f>
        <v>0</v>
      </c>
      <c r="CB66" s="366">
        <f>IF($Q66&lt;&gt;"",IF($S66="",$K66*VLOOKUP($I66,'[2]LISTINO IT-EN-FR-ES'!$A$1:$DZ$10000,CB$1,FALSE),$K66*$P66*VLOOKUP($S66,[2]PERCENTUALI!$A$1:$AZ$1000,CB$2,FALSE)),"")</f>
        <v>0</v>
      </c>
      <c r="CC66" s="366">
        <f>IF($Q66&lt;&gt;"",IF($S66="",$K66*VLOOKUP($I66,'[2]LISTINO IT-EN-FR-ES'!$A$1:$DZ$10000,CC$1,FALSE),$K66*$P66*VLOOKUP($S66,[2]PERCENTUALI!$A$1:$AZ$1000,CC$2,FALSE)),"")</f>
        <v>0</v>
      </c>
    </row>
    <row r="67" spans="1:81" s="285" customFormat="1" hidden="1" outlineLevel="1" x14ac:dyDescent="0.2">
      <c r="A67" s="445" t="s">
        <v>7</v>
      </c>
      <c r="B67" s="446">
        <v>5</v>
      </c>
      <c r="C67" s="446">
        <v>6000</v>
      </c>
      <c r="D67" s="446">
        <v>88</v>
      </c>
      <c r="E67" s="445"/>
      <c r="F67" s="445"/>
      <c r="G67" s="447"/>
      <c r="H67" s="445" t="s">
        <v>364</v>
      </c>
      <c r="I67" s="445" t="s">
        <v>365</v>
      </c>
      <c r="J67" s="448" t="s">
        <v>366</v>
      </c>
      <c r="K67" s="383">
        <v>12</v>
      </c>
      <c r="L67" s="392"/>
      <c r="M67" s="385">
        <v>348</v>
      </c>
      <c r="N67" s="386">
        <v>4176</v>
      </c>
      <c r="P67" s="402">
        <v>164</v>
      </c>
      <c r="Q67" s="285">
        <v>1968</v>
      </c>
      <c r="R67" s="280"/>
      <c r="S67" s="280"/>
      <c r="T67" s="449"/>
      <c r="U67" s="366">
        <f>IF($Q67&lt;&gt;"",V67+W67+Y67+AA67+AC67+AE67+AG67+AI67+AK67+AM67+AO67+AQ67+AS67+AU67+AW67+AY67+BA67+BC67+BE67+BG67+BH67+BJ67+BK67+BL67+BM67+BO67+BQ67+BS67+BU67+BW67+BX67+BY67+BZ67+CA67+CB67+CC67,"")</f>
        <v>1968</v>
      </c>
      <c r="V67" s="366">
        <f>IF($Q67&lt;&gt;"",IF($S67="",$K67*VLOOKUP($I67,'[2]LISTINO IT-EN-FR-ES'!$A$1:$DZ$10000,V$1,FALSE),$K67*$P67*VLOOKUP($S67,[2]PERCENTUALI!$A$1:$AZ$1000,V$2,FALSE)),"")+10.68</f>
        <v>776.99999999999989</v>
      </c>
      <c r="W67" s="366">
        <f>IF($Q67&lt;&gt;"",IF($S67="",$K67*VLOOKUP($I67,'[2]LISTINO IT-EN-FR-ES'!$A$1:$DZ$10000,W$1,FALSE),$K67*$P67*VLOOKUP($S67,[2]PERCENTUALI!$A$1:$AZ$1000,W$2,FALSE)),"")</f>
        <v>108</v>
      </c>
      <c r="X67" s="367">
        <f>IF($Q67&lt;&gt;"",IF($S67="",$K67*VLOOKUP($I67,'[2]LISTINO IT-EN-FR-ES'!$A$1:$DZ$10000,X$1,FALSE),$K67*$P67*VLOOKUP($S67,[2]PERCENTUALI!$A$1:$AZ$1000,X$2,FALSE)/(X$4)),"")</f>
        <v>3</v>
      </c>
      <c r="Y67" s="366">
        <f>IF($Q67&lt;&gt;"",IF($S67="",$K67*VLOOKUP($I67,'[2]LISTINO IT-EN-FR-ES'!$A$1:$DZ$10000,Y$1,FALSE),$K67*$P67*VLOOKUP($S67,[2]PERCENTUALI!$A$1:$AZ$1000,Y$2,FALSE)),"")</f>
        <v>0</v>
      </c>
      <c r="Z67" s="367">
        <f>IF($Q67&lt;&gt;"",IF($S67="",$K67*VLOOKUP($I67,'[2]LISTINO IT-EN-FR-ES'!$A$1:$DZ$10000,Z$1,FALSE),$K67*$P67*VLOOKUP($S67,[2]PERCENTUALI!$A$1:$AZ$1000,Z$2,FALSE)/(Z$4)),"")</f>
        <v>0</v>
      </c>
      <c r="AA67" s="366">
        <f>IF($Q67&lt;&gt;"",IF($S67="",$K67*VLOOKUP($I67,'[2]LISTINO IT-EN-FR-ES'!$A$1:$DZ$10000,AA$1,FALSE),$K67*$P67*VLOOKUP($S67,[2]PERCENTUALI!$A$1:$AZ$1000,AA$2,FALSE)),"")</f>
        <v>0</v>
      </c>
      <c r="AB67" s="367">
        <f>IF($Q67&lt;&gt;"",IF($S67="",$K67*VLOOKUP($I67,'[2]LISTINO IT-EN-FR-ES'!$A$1:$DZ$10000,AB$1,FALSE),$K67*$P67*VLOOKUP($S67,[2]PERCENTUALI!$A$1:$AZ$1000,AB$2,FALSE)/(AB$4)),"")</f>
        <v>0</v>
      </c>
      <c r="AC67" s="366">
        <f>IF($Q67&lt;&gt;"",IF($S67="",$K67*VLOOKUP($I67,'[2]LISTINO IT-EN-FR-ES'!$A$1:$DZ$10000,AC$1,FALSE),$K67*$P67*VLOOKUP($S67,[2]PERCENTUALI!$A$1:$AZ$1000,AC$2,FALSE)),"")</f>
        <v>0</v>
      </c>
      <c r="AD67" s="367">
        <f>IF($Q67&lt;&gt;"",IF($S67="",$K67*VLOOKUP($I67,'[2]LISTINO IT-EN-FR-ES'!$A$1:$DZ$10000,AD$1,FALSE),$K67*$P67*VLOOKUP($S67,[2]PERCENTUALI!$A$1:$AZ$1000,AD$2,FALSE)/(AD$4)),"")</f>
        <v>0</v>
      </c>
      <c r="AE67" s="366">
        <f>IF($Q67&lt;&gt;"",IF($S67="",$K67*VLOOKUP($I67,'[2]LISTINO IT-EN-FR-ES'!$A$1:$DZ$10000,AE$1,FALSE),$K67*$P67*VLOOKUP($S67,[2]PERCENTUALI!$A$1:$AZ$1000,AE$2,FALSE)),"")</f>
        <v>108</v>
      </c>
      <c r="AF67" s="367">
        <f>IF($Q67&lt;&gt;"",IF($S67="",$K67*VLOOKUP($I67,'[2]LISTINO IT-EN-FR-ES'!$A$1:$DZ$10000,AF$1,FALSE),$K67*$P67*VLOOKUP($S67,[2]PERCENTUALI!$A$1:$AZ$1000,AF$2,FALSE)/(AF$4)),"")</f>
        <v>3</v>
      </c>
      <c r="AG67" s="366">
        <f>IF($Q67&lt;&gt;"",IF($S67="",$K67*VLOOKUP($I67,'[2]LISTINO IT-EN-FR-ES'!$A$1:$DZ$10000,AG$1,FALSE),$K67*$P67*VLOOKUP($S67,[2]PERCENTUALI!$A$1:$AZ$1000,AG$2,FALSE)),"")</f>
        <v>0</v>
      </c>
      <c r="AH67" s="367">
        <f>IF($Q67&lt;&gt;"",IF($S67="",$K67*VLOOKUP($I67,'[2]LISTINO IT-EN-FR-ES'!$A$1:$DZ$10000,AH$1,FALSE),$K67*$P67*VLOOKUP($S67,[2]PERCENTUALI!$A$1:$AZ$1000,AH$2,FALSE)/(AH$4)),"")</f>
        <v>0</v>
      </c>
      <c r="AI67" s="366">
        <f>IF($Q67&lt;&gt;"",IF($S67="",$K67*VLOOKUP($I67,'[2]LISTINO IT-EN-FR-ES'!$A$1:$DZ$10000,AI$1,FALSE),$K67*$P67*VLOOKUP($S67,[2]PERCENTUALI!$A$1:$AZ$1000,AI$2,FALSE)),"")</f>
        <v>0</v>
      </c>
      <c r="AJ67" s="367">
        <f>IF($Q67&lt;&gt;"",IF($S67="",$K67*VLOOKUP($I67,'[2]LISTINO IT-EN-FR-ES'!$A$1:$DZ$10000,AJ$1,FALSE),$K67*$P67*VLOOKUP($S67,[2]PERCENTUALI!$A$1:$AZ$1000,AJ$2,FALSE)/(AJ$4)),"")</f>
        <v>0</v>
      </c>
      <c r="AK67" s="366">
        <f>IF($Q67&lt;&gt;"",IF($S67="",$K67*VLOOKUP($I67,'[2]LISTINO IT-EN-FR-ES'!$A$1:$DZ$10000,AK$1,FALSE),$K67*$P67*VLOOKUP($S67,[2]PERCENTUALI!$A$1:$AZ$1000,AK$2,FALSE)),"")</f>
        <v>0</v>
      </c>
      <c r="AL67" s="367">
        <f>IF($Q67&lt;&gt;"",IF($S67="",$K67*VLOOKUP($I67,'[2]LISTINO IT-EN-FR-ES'!$A$1:$DZ$10000,AL$1,FALSE),$K67*$P67*VLOOKUP($S67,[2]PERCENTUALI!$A$1:$AZ$1000,AL$2,FALSE)/(AL$4)),"")</f>
        <v>0</v>
      </c>
      <c r="AM67" s="366">
        <f>IF($Q67&lt;&gt;"",IF($S67="",$K67*VLOOKUP($I67,'[2]LISTINO IT-EN-FR-ES'!$A$1:$DZ$10000,AM$1,FALSE),$K67*$P67*VLOOKUP($S67,[2]PERCENTUALI!$A$1:$AZ$1000,AM$2,FALSE)),"")</f>
        <v>0</v>
      </c>
      <c r="AN67" s="367">
        <f>IF($Q67&lt;&gt;"",IF($S67="",$K67*VLOOKUP($I67,'[2]LISTINO IT-EN-FR-ES'!$A$1:$DZ$10000,AN$1,FALSE),$K67*$P67*VLOOKUP($S67,[2]PERCENTUALI!$A$1:$AZ$1000,AN$2,FALSE)/(AN$4)),"")</f>
        <v>0</v>
      </c>
      <c r="AO67" s="366">
        <f>IF($Q67&lt;&gt;"",IF($S67="",$K67*VLOOKUP($I67,'[2]LISTINO IT-EN-FR-ES'!$A$1:$DZ$10000,AO$1,FALSE),$K67*$P67*VLOOKUP($S67,[2]PERCENTUALI!$A$1:$AZ$1000,AO$2,FALSE)),"")</f>
        <v>0</v>
      </c>
      <c r="AP67" s="367">
        <f>IF($Q67&lt;&gt;"",IF($S67="",$K67*VLOOKUP($I67,'[2]LISTINO IT-EN-FR-ES'!$A$1:$DZ$10000,AP$1,FALSE),$K67*$P67*VLOOKUP($S67,[2]PERCENTUALI!$A$1:$AZ$1000,AP$2,FALSE)/(AP$4)),"")</f>
        <v>0</v>
      </c>
      <c r="AQ67" s="366">
        <f>IF($Q67&lt;&gt;"",IF($S67="",$K67*VLOOKUP($I67,'[2]LISTINO IT-EN-FR-ES'!$A$1:$DZ$10000,AQ$1,FALSE),$K67*$P67*VLOOKUP($S67,[2]PERCENTUALI!$A$1:$AZ$1000,AQ$2,FALSE)),"")</f>
        <v>0</v>
      </c>
      <c r="AR67" s="367">
        <f>IF($Q67&lt;&gt;"",IF($S67="",$K67*VLOOKUP($I67,'[2]LISTINO IT-EN-FR-ES'!$A$1:$DZ$10000,AR$1,FALSE),$K67*$P67*VLOOKUP($S67,[2]PERCENTUALI!$A$1:$AZ$1000,AR$2,FALSE)/(AR$4)),"")</f>
        <v>0</v>
      </c>
      <c r="AS67" s="366">
        <f>IF($Q67&lt;&gt;"",IF($S67="",$K67*VLOOKUP($I67,'[2]LISTINO IT-EN-FR-ES'!$A$1:$DZ$10000,AS$1,FALSE),$K67*$P67*VLOOKUP($S67,[2]PERCENTUALI!$A$1:$AZ$1000,AS$2,FALSE)),"")</f>
        <v>975</v>
      </c>
      <c r="AT67" s="367">
        <f>IF($Q67&lt;&gt;"",IF($S67="",$K67*VLOOKUP($I67,'[2]LISTINO IT-EN-FR-ES'!$A$1:$DZ$10000,AT$1,FALSE),$K67*$P67*VLOOKUP($S67,[2]PERCENTUALI!$A$1:$AZ$1000,AT$2,FALSE)/(AT$4)),"")</f>
        <v>30</v>
      </c>
      <c r="AU67" s="366">
        <f>IF($Q67&lt;&gt;"",IF($S67="",$K67*VLOOKUP($I67,'[2]LISTINO IT-EN-FR-ES'!$A$1:$DZ$10000,AU$1,FALSE),$K67*$P67*VLOOKUP($S67,[2]PERCENTUALI!$A$1:$AZ$1000,AU$2,FALSE)),"")</f>
        <v>0</v>
      </c>
      <c r="AV67" s="367">
        <f>IF($Q67&lt;&gt;"",IF($S67="",$K67*VLOOKUP($I67,'[2]LISTINO IT-EN-FR-ES'!$A$1:$DZ$10000,AV$1,FALSE),$K67*$P67*VLOOKUP($S67,[2]PERCENTUALI!$A$1:$AZ$1000,AV$2,FALSE)/(AV$4)),"")</f>
        <v>0</v>
      </c>
      <c r="AW67" s="366">
        <f>IF($Q67&lt;&gt;"",IF($S67="",$K67*VLOOKUP($I67,'[2]LISTINO IT-EN-FR-ES'!$A$1:$DZ$10000,AW$1,FALSE),$K67*$P67*VLOOKUP($S67,[2]PERCENTUALI!$A$1:$AZ$1000,AW$2,FALSE)),"")</f>
        <v>0</v>
      </c>
      <c r="AX67" s="367">
        <f>IF($Q67&lt;&gt;"",IF($S67="",$K67*VLOOKUP($I67,'[2]LISTINO IT-EN-FR-ES'!$A$1:$DZ$10000,AX$1,FALSE),$K67*$P67*VLOOKUP($S67,[2]PERCENTUALI!$A$1:$AZ$1000,AX$2,FALSE)/(AX$4)),"")</f>
        <v>0</v>
      </c>
      <c r="AY67" s="366">
        <f>IF($Q67&lt;&gt;"",IF($S67="",$K67*VLOOKUP($I67,'[2]LISTINO IT-EN-FR-ES'!$A$1:$DZ$10000,AY$1,FALSE),$K67*$P67*VLOOKUP($S67,[2]PERCENTUALI!$A$1:$AZ$1000,AY$2,FALSE)),"")</f>
        <v>0</v>
      </c>
      <c r="AZ67" s="367">
        <f>IF($Q67&lt;&gt;"",IF($S67="",$K67*VLOOKUP($I67,'[2]LISTINO IT-EN-FR-ES'!$A$1:$DZ$10000,AZ$1,FALSE),$K67*$P67*VLOOKUP($S67,[2]PERCENTUALI!$A$1:$AZ$1000,AZ$2,FALSE)/(AZ$4)),"")</f>
        <v>0</v>
      </c>
      <c r="BA67" s="366">
        <f>IF($Q67&lt;&gt;"",IF($S67="",$K67*VLOOKUP($I67,'[2]LISTINO IT-EN-FR-ES'!$A$1:$DZ$10000,BA$1,FALSE),$K67*$P67*VLOOKUP($S67,[2]PERCENTUALI!$A$1:$AZ$1000,BA$2,FALSE)),"")</f>
        <v>0</v>
      </c>
      <c r="BB67" s="367">
        <f>IF($Q67&lt;&gt;"",IF($S67="",$K67*VLOOKUP($I67,'[2]LISTINO IT-EN-FR-ES'!$A$1:$DZ$10000,BB$1,FALSE),$K67*$P67*VLOOKUP($S67,[2]PERCENTUALI!$A$1:$AZ$1000,BB$2,FALSE)/(BB$4)),"")</f>
        <v>0</v>
      </c>
      <c r="BC67" s="366">
        <f>IF($Q67&lt;&gt;"",IF($S67="",$K67*VLOOKUP($I67,'[2]LISTINO IT-EN-FR-ES'!$A$1:$DZ$10000,BC$1,FALSE),$K67*$P67*VLOOKUP($S67,[2]PERCENTUALI!$A$1:$AZ$1000,BC$2,FALSE)),"")</f>
        <v>0</v>
      </c>
      <c r="BD67" s="367">
        <f>IF($Q67&lt;&gt;"",IF($S67="",$K67*VLOOKUP($I67,'[2]LISTINO IT-EN-FR-ES'!$A$1:$DZ$10000,BD$1,FALSE),$K67*$P67*VLOOKUP($S67,[2]PERCENTUALI!$A$1:$AZ$1000,BD$2,FALSE)/(BD$4)),"")</f>
        <v>0</v>
      </c>
      <c r="BE67" s="366">
        <f>IF($Q67&lt;&gt;"",IF($S67="",$K67*VLOOKUP($I67,'[2]LISTINO IT-EN-FR-ES'!$A$1:$DZ$10000,BE$1,FALSE),$K67*$P67*VLOOKUP($S67,[2]PERCENTUALI!$A$1:$AZ$1000,BE$2,FALSE)),"")</f>
        <v>0</v>
      </c>
      <c r="BF67" s="367">
        <f>IF($Q67&lt;&gt;"",IF($S67="",$K67*VLOOKUP($I67,'[2]LISTINO IT-EN-FR-ES'!$A$1:$DZ$10000,BF$1,FALSE),$K67*$P67*VLOOKUP($S67,[2]PERCENTUALI!$A$1:$AZ$1000,BF$2,FALSE)/(BF$4)),"")</f>
        <v>0</v>
      </c>
      <c r="BG67" s="366">
        <f>IF($Q67&lt;&gt;"",IF($S67="",$K67*VLOOKUP($I67,'[2]LISTINO IT-EN-FR-ES'!$A$1:$DZ$10000,BG$1,FALSE),$K67*$P67*VLOOKUP($S67,[2]PERCENTUALI!$A$1:$AZ$1000,BG$2,FALSE)),"")</f>
        <v>0</v>
      </c>
      <c r="BH67" s="366">
        <f>IF($Q67&lt;&gt;"",IF($S67="",$K67*VLOOKUP($I67,'[2]LISTINO IT-EN-FR-ES'!$A$1:$DZ$10000,BH$1,FALSE),$K67*$P67*VLOOKUP($S67,[2]PERCENTUALI!$A$1:$AZ$1000,BH$2,FALSE)),"")</f>
        <v>0</v>
      </c>
      <c r="BI67" s="367">
        <f>IF($Q67&lt;&gt;"",IF($S67="",$K67*VLOOKUP($I67,'[2]LISTINO IT-EN-FR-ES'!$A$1:$DZ$10000,BI$1,FALSE),$K67*$P67*VLOOKUP($S67,[2]PERCENTUALI!$A$1:$AZ$1000,BI$2,FALSE)/(BI$4)),"")</f>
        <v>0</v>
      </c>
      <c r="BJ67" s="366">
        <f>IF($Q67&lt;&gt;"",IF($S67="",$K67*VLOOKUP($I67,'[2]LISTINO IT-EN-FR-ES'!$A$1:$DZ$10000,BJ$1,FALSE),$K67*$P67*VLOOKUP($S67,[2]PERCENTUALI!$A$1:$AZ$1000,BJ$2,FALSE)),"")</f>
        <v>0</v>
      </c>
      <c r="BK67" s="366">
        <f>IF($Q67&lt;&gt;"",IF($S67="",$K67*VLOOKUP($I67,'[2]LISTINO IT-EN-FR-ES'!$A$1:$DZ$10000,BK$1,FALSE),$K67*$P67*VLOOKUP($S67,[2]PERCENTUALI!$A$1:$AZ$1000,BK$2,FALSE)),"")</f>
        <v>0</v>
      </c>
      <c r="BL67" s="366">
        <f>IF($Q67&lt;&gt;"",IF($S67="",$K67*VLOOKUP($I67,'[2]LISTINO IT-EN-FR-ES'!$A$1:$DZ$10000,BL$1,FALSE),$K67*$P67*VLOOKUP($S67,[2]PERCENTUALI!$A$1:$AZ$1000,BL$2,FALSE)),"")</f>
        <v>0</v>
      </c>
      <c r="BM67" s="366">
        <f>IF($Q67&lt;&gt;"",IF($S67="",$K67*VLOOKUP($I67,'[2]LISTINO IT-EN-FR-ES'!$A$1:$DZ$10000,BM$1,FALSE),$K67*$P67*VLOOKUP($S67,[2]PERCENTUALI!$A$1:$AZ$1000,BM$2,FALSE)),"")</f>
        <v>0</v>
      </c>
      <c r="BN67" s="367">
        <f>IF($Q67&lt;&gt;"",IF($S67="",$K67*VLOOKUP($I67,'[2]LISTINO IT-EN-FR-ES'!$A$1:$DZ$10000,BN$1,FALSE),$K67*$P67*VLOOKUP($S67,[2]PERCENTUALI!$A$1:$AZ$1000,BN$2,FALSE)/(BN$4)),"")</f>
        <v>0</v>
      </c>
      <c r="BO67" s="366">
        <f>IF($Q67&lt;&gt;"",IF($S67="",$K67*VLOOKUP($I67,'[2]LISTINO IT-EN-FR-ES'!$A$1:$DZ$10000,BO$1,FALSE),$K67*$P67*VLOOKUP($S67,[2]PERCENTUALI!$A$1:$AZ$1000,BO$2,FALSE)),"")</f>
        <v>0</v>
      </c>
      <c r="BP67" s="367">
        <f>IF($Q67&lt;&gt;"",IF($S67="",$K67*VLOOKUP($I67,'[2]LISTINO IT-EN-FR-ES'!$A$1:$DZ$10000,BP$1,FALSE),$K67*$P67*VLOOKUP($S67,[2]PERCENTUALI!$A$1:$AZ$1000,BP$2,FALSE)/(BP$4)),"")</f>
        <v>0</v>
      </c>
      <c r="BQ67" s="366">
        <f>IF($Q67&lt;&gt;"",IF($S67="",$K67*VLOOKUP($I67,'[2]LISTINO IT-EN-FR-ES'!$A$1:$DZ$10000,BQ$1,FALSE),$K67*$P67*VLOOKUP($S67,[2]PERCENTUALI!$A$1:$AZ$1000,BQ$2,FALSE)),"")</f>
        <v>0</v>
      </c>
      <c r="BR67" s="367">
        <f>IF($Q67&lt;&gt;"",IF($S67="",$K67*VLOOKUP($I67,'[2]LISTINO IT-EN-FR-ES'!$A$1:$DZ$10000,BR$1,FALSE),$K67*$P67*VLOOKUP($S67,[2]PERCENTUALI!$A$1:$AZ$1000,BR$2,FALSE)/(BR$4)),"")</f>
        <v>0</v>
      </c>
      <c r="BS67" s="366">
        <f>IF($Q67&lt;&gt;"",IF($S67="",$K67*VLOOKUP($I67,'[2]LISTINO IT-EN-FR-ES'!$A$1:$DZ$10000,BS$1,FALSE),$K67*$P67*VLOOKUP($S67,[2]PERCENTUALI!$A$1:$AZ$1000,BS$2,FALSE)),"")</f>
        <v>0</v>
      </c>
      <c r="BT67" s="367">
        <f>IF($Q67&lt;&gt;"",IF($S67="",$K67*VLOOKUP($I67,'[2]LISTINO IT-EN-FR-ES'!$A$1:$DZ$10000,BT$1,FALSE),$K67*$P67*VLOOKUP($S67,[2]PERCENTUALI!$A$1:$AZ$1000,BT$2,FALSE)/(BT$4)),"")</f>
        <v>0</v>
      </c>
      <c r="BU67" s="366">
        <f>IF($Q67&lt;&gt;"",IF($S67="",$K67*VLOOKUP($I67,'[2]LISTINO IT-EN-FR-ES'!$A$1:$DZ$10000,BU$1,FALSE),$K67*$P67*VLOOKUP($S67,[2]PERCENTUALI!$A$1:$AZ$1000,BU$2,FALSE)),"")</f>
        <v>0</v>
      </c>
      <c r="BV67" s="367">
        <f>IF($Q67&lt;&gt;"",IF($S67="",$K67*VLOOKUP($I67,'[2]LISTINO IT-EN-FR-ES'!$A$1:$DZ$10000,BV$1,FALSE),$K67*$P67*VLOOKUP($S67,[2]PERCENTUALI!$A$1:$AZ$1000,BV$2,FALSE)/(BV$4)),"")</f>
        <v>0</v>
      </c>
      <c r="BW67" s="366">
        <f>IF($Q67&lt;&gt;"",IF($S67="",$K67*VLOOKUP($I67,'[2]LISTINO IT-EN-FR-ES'!$A$1:$DZ$10000,BW$1,FALSE),$K67*$P67*VLOOKUP($S67,[2]PERCENTUALI!$A$1:$AZ$1000,BW$2,FALSE)),"")</f>
        <v>0</v>
      </c>
      <c r="BX67" s="366">
        <f>IF($Q67&lt;&gt;"",IF($S67="",$K67*VLOOKUP($I67,'[2]LISTINO IT-EN-FR-ES'!$A$1:$DZ$10000,BX$1,FALSE),$K67*$P67*VLOOKUP($S67,[2]PERCENTUALI!$A$1:$AZ$1000,BX$2,FALSE)),"")</f>
        <v>0</v>
      </c>
      <c r="BY67" s="366">
        <f>IF($Q67&lt;&gt;"",IF($S67="",$K67*VLOOKUP($I67,'[2]LISTINO IT-EN-FR-ES'!$A$1:$DZ$10000,BY$1,FALSE),$K67*$P67*VLOOKUP($S67,[2]PERCENTUALI!$A$1:$AZ$1000,BY$2,FALSE)),"")</f>
        <v>0</v>
      </c>
      <c r="BZ67" s="366">
        <f>IF($Q67&lt;&gt;"",IF($S67="",$K67*VLOOKUP($I67,'[2]LISTINO IT-EN-FR-ES'!$A$1:$DZ$10000,BZ$1,FALSE),$K67*$P67*VLOOKUP($S67,[2]PERCENTUALI!$A$1:$AZ$1000,BZ$2,FALSE)),"")</f>
        <v>0</v>
      </c>
      <c r="CA67" s="366">
        <f>IF($Q67&lt;&gt;"",IF($S67="",$K67*VLOOKUP($I67,'[2]LISTINO IT-EN-FR-ES'!$A$1:$DZ$10000,CA$1,FALSE),$K67*$P67*VLOOKUP($S67,[2]PERCENTUALI!$A$1:$AZ$1000,CA$2,FALSE)),"")</f>
        <v>0</v>
      </c>
      <c r="CB67" s="366">
        <f>IF($Q67&lt;&gt;"",IF($S67="",$K67*VLOOKUP($I67,'[2]LISTINO IT-EN-FR-ES'!$A$1:$DZ$10000,CB$1,FALSE),$K67*$P67*VLOOKUP($S67,[2]PERCENTUALI!$A$1:$AZ$1000,CB$2,FALSE)),"")</f>
        <v>0</v>
      </c>
      <c r="CC67" s="366">
        <f>IF($Q67&lt;&gt;"",IF($S67="",$K67*VLOOKUP($I67,'[2]LISTINO IT-EN-FR-ES'!$A$1:$DZ$10000,CC$1,FALSE),$K67*$P67*VLOOKUP($S67,[2]PERCENTUALI!$A$1:$AZ$1000,CC$2,FALSE)),"")</f>
        <v>0</v>
      </c>
    </row>
    <row r="68" spans="1:81" s="285" customFormat="1" hidden="1" outlineLevel="1" x14ac:dyDescent="0.2">
      <c r="A68" s="388" t="s">
        <v>7</v>
      </c>
      <c r="B68" s="389">
        <v>5</v>
      </c>
      <c r="C68" s="389">
        <v>6000</v>
      </c>
      <c r="D68" s="389">
        <v>89</v>
      </c>
      <c r="E68" s="388"/>
      <c r="F68" s="388"/>
      <c r="G68" s="390"/>
      <c r="H68" s="388" t="s">
        <v>367</v>
      </c>
      <c r="I68" s="388" t="s">
        <v>7</v>
      </c>
      <c r="J68" s="391" t="s">
        <v>368</v>
      </c>
      <c r="K68" s="383"/>
      <c r="L68" s="392"/>
      <c r="M68" s="385" t="s">
        <v>7</v>
      </c>
      <c r="N68" s="386" t="s">
        <v>7</v>
      </c>
      <c r="R68" s="280"/>
      <c r="S68" s="280"/>
      <c r="T68" s="449"/>
    </row>
    <row r="69" spans="1:81" s="285" customFormat="1" hidden="1" outlineLevel="1" x14ac:dyDescent="0.2">
      <c r="A69" s="445" t="s">
        <v>7</v>
      </c>
      <c r="B69" s="446">
        <v>5</v>
      </c>
      <c r="C69" s="446">
        <v>6000</v>
      </c>
      <c r="D69" s="446">
        <v>90</v>
      </c>
      <c r="E69" s="445"/>
      <c r="F69" s="445"/>
      <c r="G69" s="447">
        <v>130</v>
      </c>
      <c r="H69" s="445" t="s">
        <v>369</v>
      </c>
      <c r="I69" s="445" t="s">
        <v>370</v>
      </c>
      <c r="J69" s="448" t="s">
        <v>371</v>
      </c>
      <c r="K69" s="383">
        <v>1</v>
      </c>
      <c r="L69" s="392"/>
      <c r="M69" s="385">
        <v>754</v>
      </c>
      <c r="N69" s="386">
        <v>754</v>
      </c>
      <c r="P69" s="402">
        <v>355</v>
      </c>
      <c r="Q69" s="285">
        <v>355</v>
      </c>
      <c r="R69" s="280"/>
      <c r="S69" s="280"/>
      <c r="T69" s="449"/>
      <c r="U69" s="366">
        <f>IF($Q69&lt;&gt;"",V69+W69+Y69+AA69+AC69+AE69+AG69+AI69+AK69+AM69+AO69+AQ69+AS69+AU69+AW69+AY69+BA69+BC69+BE69+BG69+BH69+BJ69+BK69+BL69+BM69+BO69+BQ69+BS69+BU69+BW69+BX69+BY69+BZ69+CA69+CB69+CC69,"")</f>
        <v>354.35724500000003</v>
      </c>
      <c r="V69" s="366">
        <f>IF($Q69&lt;&gt;"",IF($S69="",$K69*VLOOKUP($I69,'[2]LISTINO IT-EN-FR-ES'!$A$1:$DZ$10000,V$1,FALSE),$K69*$P69*VLOOKUP($S69,[2]PERCENTUALI!$A$1:$AZ$1000,V$2,FALSE)),"")</f>
        <v>280.35724500000003</v>
      </c>
      <c r="W69" s="366">
        <f>IF($Q69&lt;&gt;"",IF($S69="",$K69*VLOOKUP($I69,'[2]LISTINO IT-EN-FR-ES'!$A$1:$DZ$10000,W$1,FALSE),$K69*$P69*VLOOKUP($S69,[2]PERCENTUALI!$A$1:$AZ$1000,W$2,FALSE)),"")</f>
        <v>0</v>
      </c>
      <c r="X69" s="367">
        <f>IF($Q69&lt;&gt;"",IF($S69="",$K69*VLOOKUP($I69,'[2]LISTINO IT-EN-FR-ES'!$A$1:$DZ$10000,X$1,FALSE),$K69*$P69*VLOOKUP($S69,[2]PERCENTUALI!$A$1:$AZ$1000,X$2,FALSE)/(X$4)),"")</f>
        <v>0</v>
      </c>
      <c r="Y69" s="366">
        <f>IF($Q69&lt;&gt;"",IF($S69="",$K69*VLOOKUP($I69,'[2]LISTINO IT-EN-FR-ES'!$A$1:$DZ$10000,Y$1,FALSE),$K69*$P69*VLOOKUP($S69,[2]PERCENTUALI!$A$1:$AZ$1000,Y$2,FALSE)),"")</f>
        <v>0</v>
      </c>
      <c r="Z69" s="367">
        <f>IF($Q69&lt;&gt;"",IF($S69="",$K69*VLOOKUP($I69,'[2]LISTINO IT-EN-FR-ES'!$A$1:$DZ$10000,Z$1,FALSE),$K69*$P69*VLOOKUP($S69,[2]PERCENTUALI!$A$1:$AZ$1000,Z$2,FALSE)/(Z$4)),"")</f>
        <v>0</v>
      </c>
      <c r="AA69" s="366">
        <f>IF($Q69&lt;&gt;"",IF($S69="",$K69*VLOOKUP($I69,'[2]LISTINO IT-EN-FR-ES'!$A$1:$DZ$10000,AA$1,FALSE),$K69*$P69*VLOOKUP($S69,[2]PERCENTUALI!$A$1:$AZ$1000,AA$2,FALSE)),"")</f>
        <v>0</v>
      </c>
      <c r="AB69" s="367">
        <f>IF($Q69&lt;&gt;"",IF($S69="",$K69*VLOOKUP($I69,'[2]LISTINO IT-EN-FR-ES'!$A$1:$DZ$10000,AB$1,FALSE),$K69*$P69*VLOOKUP($S69,[2]PERCENTUALI!$A$1:$AZ$1000,AB$2,FALSE)/(AB$4)),"")</f>
        <v>0</v>
      </c>
      <c r="AC69" s="366">
        <f>IF($Q69&lt;&gt;"",IF($S69="",$K69*VLOOKUP($I69,'[2]LISTINO IT-EN-FR-ES'!$A$1:$DZ$10000,AC$1,FALSE),$K69*$P69*VLOOKUP($S69,[2]PERCENTUALI!$A$1:$AZ$1000,AC$2,FALSE)),"")</f>
        <v>0</v>
      </c>
      <c r="AD69" s="367">
        <f>IF($Q69&lt;&gt;"",IF($S69="",$K69*VLOOKUP($I69,'[2]LISTINO IT-EN-FR-ES'!$A$1:$DZ$10000,AD$1,FALSE),$K69*$P69*VLOOKUP($S69,[2]PERCENTUALI!$A$1:$AZ$1000,AD$2,FALSE)/(AD$4)),"")</f>
        <v>0</v>
      </c>
      <c r="AE69" s="366">
        <f>IF($Q69&lt;&gt;"",IF($S69="",$K69*VLOOKUP($I69,'[2]LISTINO IT-EN-FR-ES'!$A$1:$DZ$10000,AE$1,FALSE),$K69*$P69*VLOOKUP($S69,[2]PERCENTUALI!$A$1:$AZ$1000,AE$2,FALSE)),"")</f>
        <v>9</v>
      </c>
      <c r="AF69" s="367">
        <f>IF($Q69&lt;&gt;"",IF($S69="",$K69*VLOOKUP($I69,'[2]LISTINO IT-EN-FR-ES'!$A$1:$DZ$10000,AF$1,FALSE),$K69*$P69*VLOOKUP($S69,[2]PERCENTUALI!$A$1:$AZ$1000,AF$2,FALSE)/(AF$4)),"")</f>
        <v>0.25</v>
      </c>
      <c r="AG69" s="366">
        <f>IF($Q69&lt;&gt;"",IF($S69="",$K69*VLOOKUP($I69,'[2]LISTINO IT-EN-FR-ES'!$A$1:$DZ$10000,AG$1,FALSE),$K69*$P69*VLOOKUP($S69,[2]PERCENTUALI!$A$1:$AZ$1000,AG$2,FALSE)),"")</f>
        <v>0</v>
      </c>
      <c r="AH69" s="367">
        <f>IF($Q69&lt;&gt;"",IF($S69="",$K69*VLOOKUP($I69,'[2]LISTINO IT-EN-FR-ES'!$A$1:$DZ$10000,AH$1,FALSE),$K69*$P69*VLOOKUP($S69,[2]PERCENTUALI!$A$1:$AZ$1000,AH$2,FALSE)/(AH$4)),"")</f>
        <v>0</v>
      </c>
      <c r="AI69" s="366">
        <f>IF($Q69&lt;&gt;"",IF($S69="",$K69*VLOOKUP($I69,'[2]LISTINO IT-EN-FR-ES'!$A$1:$DZ$10000,AI$1,FALSE),$K69*$P69*VLOOKUP($S69,[2]PERCENTUALI!$A$1:$AZ$1000,AI$2,FALSE)),"")</f>
        <v>0</v>
      </c>
      <c r="AJ69" s="367">
        <f>IF($Q69&lt;&gt;"",IF($S69="",$K69*VLOOKUP($I69,'[2]LISTINO IT-EN-FR-ES'!$A$1:$DZ$10000,AJ$1,FALSE),$K69*$P69*VLOOKUP($S69,[2]PERCENTUALI!$A$1:$AZ$1000,AJ$2,FALSE)/(AJ$4)),"")</f>
        <v>0</v>
      </c>
      <c r="AK69" s="366">
        <f>IF($Q69&lt;&gt;"",IF($S69="",$K69*VLOOKUP($I69,'[2]LISTINO IT-EN-FR-ES'!$A$1:$DZ$10000,AK$1,FALSE),$K69*$P69*VLOOKUP($S69,[2]PERCENTUALI!$A$1:$AZ$1000,AK$2,FALSE)),"")</f>
        <v>0</v>
      </c>
      <c r="AL69" s="367">
        <f>IF($Q69&lt;&gt;"",IF($S69="",$K69*VLOOKUP($I69,'[2]LISTINO IT-EN-FR-ES'!$A$1:$DZ$10000,AL$1,FALSE),$K69*$P69*VLOOKUP($S69,[2]PERCENTUALI!$A$1:$AZ$1000,AL$2,FALSE)/(AL$4)),"")</f>
        <v>0</v>
      </c>
      <c r="AM69" s="366">
        <f>IF($Q69&lt;&gt;"",IF($S69="",$K69*VLOOKUP($I69,'[2]LISTINO IT-EN-FR-ES'!$A$1:$DZ$10000,AM$1,FALSE),$K69*$P69*VLOOKUP($S69,[2]PERCENTUALI!$A$1:$AZ$1000,AM$2,FALSE)),"")</f>
        <v>0</v>
      </c>
      <c r="AN69" s="367">
        <f>IF($Q69&lt;&gt;"",IF($S69="",$K69*VLOOKUP($I69,'[2]LISTINO IT-EN-FR-ES'!$A$1:$DZ$10000,AN$1,FALSE),$K69*$P69*VLOOKUP($S69,[2]PERCENTUALI!$A$1:$AZ$1000,AN$2,FALSE)/(AN$4)),"")</f>
        <v>0</v>
      </c>
      <c r="AO69" s="366">
        <f>IF($Q69&lt;&gt;"",IF($S69="",$K69*VLOOKUP($I69,'[2]LISTINO IT-EN-FR-ES'!$A$1:$DZ$10000,AO$1,FALSE),$K69*$P69*VLOOKUP($S69,[2]PERCENTUALI!$A$1:$AZ$1000,AO$2,FALSE)),"")</f>
        <v>0</v>
      </c>
      <c r="AP69" s="367">
        <f>IF($Q69&lt;&gt;"",IF($S69="",$K69*VLOOKUP($I69,'[2]LISTINO IT-EN-FR-ES'!$A$1:$DZ$10000,AP$1,FALSE),$K69*$P69*VLOOKUP($S69,[2]PERCENTUALI!$A$1:$AZ$1000,AP$2,FALSE)/(AP$4)),"")</f>
        <v>0</v>
      </c>
      <c r="AQ69" s="366">
        <f>IF($Q69&lt;&gt;"",IF($S69="",$K69*VLOOKUP($I69,'[2]LISTINO IT-EN-FR-ES'!$A$1:$DZ$10000,AQ$1,FALSE),$K69*$P69*VLOOKUP($S69,[2]PERCENTUALI!$A$1:$AZ$1000,AQ$2,FALSE)),"")</f>
        <v>0</v>
      </c>
      <c r="AR69" s="367">
        <f>IF($Q69&lt;&gt;"",IF($S69="",$K69*VLOOKUP($I69,'[2]LISTINO IT-EN-FR-ES'!$A$1:$DZ$10000,AR$1,FALSE),$K69*$P69*VLOOKUP($S69,[2]PERCENTUALI!$A$1:$AZ$1000,AR$2,FALSE)/(AR$4)),"")</f>
        <v>0</v>
      </c>
      <c r="AS69" s="366">
        <f>IF($Q69&lt;&gt;"",IF($S69="",$K69*VLOOKUP($I69,'[2]LISTINO IT-EN-FR-ES'!$A$1:$DZ$10000,AS$1,FALSE),$K69*$P69*VLOOKUP($S69,[2]PERCENTUALI!$A$1:$AZ$1000,AS$2,FALSE)),"")</f>
        <v>65</v>
      </c>
      <c r="AT69" s="367">
        <f>IF($Q69&lt;&gt;"",IF($S69="",$K69*VLOOKUP($I69,'[2]LISTINO IT-EN-FR-ES'!$A$1:$DZ$10000,AT$1,FALSE),$K69*$P69*VLOOKUP($S69,[2]PERCENTUALI!$A$1:$AZ$1000,AT$2,FALSE)/(AT$4)),"")</f>
        <v>2</v>
      </c>
      <c r="AU69" s="366">
        <f>IF($Q69&lt;&gt;"",IF($S69="",$K69*VLOOKUP($I69,'[2]LISTINO IT-EN-FR-ES'!$A$1:$DZ$10000,AU$1,FALSE),$K69*$P69*VLOOKUP($S69,[2]PERCENTUALI!$A$1:$AZ$1000,AU$2,FALSE)),"")</f>
        <v>0</v>
      </c>
      <c r="AV69" s="367">
        <f>IF($Q69&lt;&gt;"",IF($S69="",$K69*VLOOKUP($I69,'[2]LISTINO IT-EN-FR-ES'!$A$1:$DZ$10000,AV$1,FALSE),$K69*$P69*VLOOKUP($S69,[2]PERCENTUALI!$A$1:$AZ$1000,AV$2,FALSE)/(AV$4)),"")</f>
        <v>0</v>
      </c>
      <c r="AW69" s="366">
        <f>IF($Q69&lt;&gt;"",IF($S69="",$K69*VLOOKUP($I69,'[2]LISTINO IT-EN-FR-ES'!$A$1:$DZ$10000,AW$1,FALSE),$K69*$P69*VLOOKUP($S69,[2]PERCENTUALI!$A$1:$AZ$1000,AW$2,FALSE)),"")</f>
        <v>0</v>
      </c>
      <c r="AX69" s="367">
        <f>IF($Q69&lt;&gt;"",IF($S69="",$K69*VLOOKUP($I69,'[2]LISTINO IT-EN-FR-ES'!$A$1:$DZ$10000,AX$1,FALSE),$K69*$P69*VLOOKUP($S69,[2]PERCENTUALI!$A$1:$AZ$1000,AX$2,FALSE)/(AX$4)),"")</f>
        <v>0</v>
      </c>
      <c r="AY69" s="366">
        <f>IF($Q69&lt;&gt;"",IF($S69="",$K69*VLOOKUP($I69,'[2]LISTINO IT-EN-FR-ES'!$A$1:$DZ$10000,AY$1,FALSE),$K69*$P69*VLOOKUP($S69,[2]PERCENTUALI!$A$1:$AZ$1000,AY$2,FALSE)),"")</f>
        <v>0</v>
      </c>
      <c r="AZ69" s="367">
        <f>IF($Q69&lt;&gt;"",IF($S69="",$K69*VLOOKUP($I69,'[2]LISTINO IT-EN-FR-ES'!$A$1:$DZ$10000,AZ$1,FALSE),$K69*$P69*VLOOKUP($S69,[2]PERCENTUALI!$A$1:$AZ$1000,AZ$2,FALSE)/(AZ$4)),"")</f>
        <v>0</v>
      </c>
      <c r="BA69" s="366">
        <f>IF($Q69&lt;&gt;"",IF($S69="",$K69*VLOOKUP($I69,'[2]LISTINO IT-EN-FR-ES'!$A$1:$DZ$10000,BA$1,FALSE),$K69*$P69*VLOOKUP($S69,[2]PERCENTUALI!$A$1:$AZ$1000,BA$2,FALSE)),"")</f>
        <v>0</v>
      </c>
      <c r="BB69" s="367">
        <f>IF($Q69&lt;&gt;"",IF($S69="",$K69*VLOOKUP($I69,'[2]LISTINO IT-EN-FR-ES'!$A$1:$DZ$10000,BB$1,FALSE),$K69*$P69*VLOOKUP($S69,[2]PERCENTUALI!$A$1:$AZ$1000,BB$2,FALSE)/(BB$4)),"")</f>
        <v>0</v>
      </c>
      <c r="BC69" s="366">
        <f>IF($Q69&lt;&gt;"",IF($S69="",$K69*VLOOKUP($I69,'[2]LISTINO IT-EN-FR-ES'!$A$1:$DZ$10000,BC$1,FALSE),$K69*$P69*VLOOKUP($S69,[2]PERCENTUALI!$A$1:$AZ$1000,BC$2,FALSE)),"")</f>
        <v>0</v>
      </c>
      <c r="BD69" s="367">
        <f>IF($Q69&lt;&gt;"",IF($S69="",$K69*VLOOKUP($I69,'[2]LISTINO IT-EN-FR-ES'!$A$1:$DZ$10000,BD$1,FALSE),$K69*$P69*VLOOKUP($S69,[2]PERCENTUALI!$A$1:$AZ$1000,BD$2,FALSE)/(BD$4)),"")</f>
        <v>0</v>
      </c>
      <c r="BE69" s="366">
        <f>IF($Q69&lt;&gt;"",IF($S69="",$K69*VLOOKUP($I69,'[2]LISTINO IT-EN-FR-ES'!$A$1:$DZ$10000,BE$1,FALSE),$K69*$P69*VLOOKUP($S69,[2]PERCENTUALI!$A$1:$AZ$1000,BE$2,FALSE)),"")</f>
        <v>0</v>
      </c>
      <c r="BF69" s="367">
        <f>IF($Q69&lt;&gt;"",IF($S69="",$K69*VLOOKUP($I69,'[2]LISTINO IT-EN-FR-ES'!$A$1:$DZ$10000,BF$1,FALSE),$K69*$P69*VLOOKUP($S69,[2]PERCENTUALI!$A$1:$AZ$1000,BF$2,FALSE)/(BF$4)),"")</f>
        <v>0</v>
      </c>
      <c r="BG69" s="366">
        <f>IF($Q69&lt;&gt;"",IF($S69="",$K69*VLOOKUP($I69,'[2]LISTINO IT-EN-FR-ES'!$A$1:$DZ$10000,BG$1,FALSE),$K69*$P69*VLOOKUP($S69,[2]PERCENTUALI!$A$1:$AZ$1000,BG$2,FALSE)),"")</f>
        <v>0</v>
      </c>
      <c r="BH69" s="366">
        <f>IF($Q69&lt;&gt;"",IF($S69="",$K69*VLOOKUP($I69,'[2]LISTINO IT-EN-FR-ES'!$A$1:$DZ$10000,BH$1,FALSE),$K69*$P69*VLOOKUP($S69,[2]PERCENTUALI!$A$1:$AZ$1000,BH$2,FALSE)),"")</f>
        <v>0</v>
      </c>
      <c r="BI69" s="367">
        <f>IF($Q69&lt;&gt;"",IF($S69="",$K69*VLOOKUP($I69,'[2]LISTINO IT-EN-FR-ES'!$A$1:$DZ$10000,BI$1,FALSE),$K69*$P69*VLOOKUP($S69,[2]PERCENTUALI!$A$1:$AZ$1000,BI$2,FALSE)/(BI$4)),"")</f>
        <v>0</v>
      </c>
      <c r="BJ69" s="366">
        <f>IF($Q69&lt;&gt;"",IF($S69="",$K69*VLOOKUP($I69,'[2]LISTINO IT-EN-FR-ES'!$A$1:$DZ$10000,BJ$1,FALSE),$K69*$P69*VLOOKUP($S69,[2]PERCENTUALI!$A$1:$AZ$1000,BJ$2,FALSE)),"")</f>
        <v>0</v>
      </c>
      <c r="BK69" s="366">
        <f>IF($Q69&lt;&gt;"",IF($S69="",$K69*VLOOKUP($I69,'[2]LISTINO IT-EN-FR-ES'!$A$1:$DZ$10000,BK$1,FALSE),$K69*$P69*VLOOKUP($S69,[2]PERCENTUALI!$A$1:$AZ$1000,BK$2,FALSE)),"")</f>
        <v>0</v>
      </c>
      <c r="BL69" s="366">
        <f>IF($Q69&lt;&gt;"",IF($S69="",$K69*VLOOKUP($I69,'[2]LISTINO IT-EN-FR-ES'!$A$1:$DZ$10000,BL$1,FALSE),$K69*$P69*VLOOKUP($S69,[2]PERCENTUALI!$A$1:$AZ$1000,BL$2,FALSE)),"")</f>
        <v>0</v>
      </c>
      <c r="BM69" s="366">
        <f>IF($Q69&lt;&gt;"",IF($S69="",$K69*VLOOKUP($I69,'[2]LISTINO IT-EN-FR-ES'!$A$1:$DZ$10000,BM$1,FALSE),$K69*$P69*VLOOKUP($S69,[2]PERCENTUALI!$A$1:$AZ$1000,BM$2,FALSE)),"")</f>
        <v>0</v>
      </c>
      <c r="BN69" s="367">
        <f>IF($Q69&lt;&gt;"",IF($S69="",$K69*VLOOKUP($I69,'[2]LISTINO IT-EN-FR-ES'!$A$1:$DZ$10000,BN$1,FALSE),$K69*$P69*VLOOKUP($S69,[2]PERCENTUALI!$A$1:$AZ$1000,BN$2,FALSE)/(BN$4)),"")</f>
        <v>0</v>
      </c>
      <c r="BO69" s="366">
        <f>IF($Q69&lt;&gt;"",IF($S69="",$K69*VLOOKUP($I69,'[2]LISTINO IT-EN-FR-ES'!$A$1:$DZ$10000,BO$1,FALSE),$K69*$P69*VLOOKUP($S69,[2]PERCENTUALI!$A$1:$AZ$1000,BO$2,FALSE)),"")</f>
        <v>0</v>
      </c>
      <c r="BP69" s="367">
        <f>IF($Q69&lt;&gt;"",IF($S69="",$K69*VLOOKUP($I69,'[2]LISTINO IT-EN-FR-ES'!$A$1:$DZ$10000,BP$1,FALSE),$K69*$P69*VLOOKUP($S69,[2]PERCENTUALI!$A$1:$AZ$1000,BP$2,FALSE)/(BP$4)),"")</f>
        <v>0</v>
      </c>
      <c r="BQ69" s="366">
        <f>IF($Q69&lt;&gt;"",IF($S69="",$K69*VLOOKUP($I69,'[2]LISTINO IT-EN-FR-ES'!$A$1:$DZ$10000,BQ$1,FALSE),$K69*$P69*VLOOKUP($S69,[2]PERCENTUALI!$A$1:$AZ$1000,BQ$2,FALSE)),"")</f>
        <v>0</v>
      </c>
      <c r="BR69" s="367">
        <f>IF($Q69&lt;&gt;"",IF($S69="",$K69*VLOOKUP($I69,'[2]LISTINO IT-EN-FR-ES'!$A$1:$DZ$10000,BR$1,FALSE),$K69*$P69*VLOOKUP($S69,[2]PERCENTUALI!$A$1:$AZ$1000,BR$2,FALSE)/(BR$4)),"")</f>
        <v>0</v>
      </c>
      <c r="BS69" s="366">
        <f>IF($Q69&lt;&gt;"",IF($S69="",$K69*VLOOKUP($I69,'[2]LISTINO IT-EN-FR-ES'!$A$1:$DZ$10000,BS$1,FALSE),$K69*$P69*VLOOKUP($S69,[2]PERCENTUALI!$A$1:$AZ$1000,BS$2,FALSE)),"")</f>
        <v>0</v>
      </c>
      <c r="BT69" s="367">
        <f>IF($Q69&lt;&gt;"",IF($S69="",$K69*VLOOKUP($I69,'[2]LISTINO IT-EN-FR-ES'!$A$1:$DZ$10000,BT$1,FALSE),$K69*$P69*VLOOKUP($S69,[2]PERCENTUALI!$A$1:$AZ$1000,BT$2,FALSE)/(BT$4)),"")</f>
        <v>0</v>
      </c>
      <c r="BU69" s="366">
        <f>IF($Q69&lt;&gt;"",IF($S69="",$K69*VLOOKUP($I69,'[2]LISTINO IT-EN-FR-ES'!$A$1:$DZ$10000,BU$1,FALSE),$K69*$P69*VLOOKUP($S69,[2]PERCENTUALI!$A$1:$AZ$1000,BU$2,FALSE)),"")</f>
        <v>0</v>
      </c>
      <c r="BV69" s="367">
        <f>IF($Q69&lt;&gt;"",IF($S69="",$K69*VLOOKUP($I69,'[2]LISTINO IT-EN-FR-ES'!$A$1:$DZ$10000,BV$1,FALSE),$K69*$P69*VLOOKUP($S69,[2]PERCENTUALI!$A$1:$AZ$1000,BV$2,FALSE)/(BV$4)),"")</f>
        <v>0</v>
      </c>
      <c r="BW69" s="366">
        <f>IF($Q69&lt;&gt;"",IF($S69="",$K69*VLOOKUP($I69,'[2]LISTINO IT-EN-FR-ES'!$A$1:$DZ$10000,BW$1,FALSE),$K69*$P69*VLOOKUP($S69,[2]PERCENTUALI!$A$1:$AZ$1000,BW$2,FALSE)),"")</f>
        <v>0</v>
      </c>
      <c r="BX69" s="366">
        <f>IF($Q69&lt;&gt;"",IF($S69="",$K69*VLOOKUP($I69,'[2]LISTINO IT-EN-FR-ES'!$A$1:$DZ$10000,BX$1,FALSE),$K69*$P69*VLOOKUP($S69,[2]PERCENTUALI!$A$1:$AZ$1000,BX$2,FALSE)),"")</f>
        <v>0</v>
      </c>
      <c r="BY69" s="366">
        <f>IF($Q69&lt;&gt;"",IF($S69="",$K69*VLOOKUP($I69,'[2]LISTINO IT-EN-FR-ES'!$A$1:$DZ$10000,BY$1,FALSE),$K69*$P69*VLOOKUP($S69,[2]PERCENTUALI!$A$1:$AZ$1000,BY$2,FALSE)),"")</f>
        <v>0</v>
      </c>
      <c r="BZ69" s="366">
        <f>IF($Q69&lt;&gt;"",IF($S69="",$K69*VLOOKUP($I69,'[2]LISTINO IT-EN-FR-ES'!$A$1:$DZ$10000,BZ$1,FALSE),$K69*$P69*VLOOKUP($S69,[2]PERCENTUALI!$A$1:$AZ$1000,BZ$2,FALSE)),"")</f>
        <v>0</v>
      </c>
      <c r="CA69" s="366">
        <f>IF($Q69&lt;&gt;"",IF($S69="",$K69*VLOOKUP($I69,'[2]LISTINO IT-EN-FR-ES'!$A$1:$DZ$10000,CA$1,FALSE),$K69*$P69*VLOOKUP($S69,[2]PERCENTUALI!$A$1:$AZ$1000,CA$2,FALSE)),"")</f>
        <v>0</v>
      </c>
      <c r="CB69" s="366">
        <f>IF($Q69&lt;&gt;"",IF($S69="",$K69*VLOOKUP($I69,'[2]LISTINO IT-EN-FR-ES'!$A$1:$DZ$10000,CB$1,FALSE),$K69*$P69*VLOOKUP($S69,[2]PERCENTUALI!$A$1:$AZ$1000,CB$2,FALSE)),"")</f>
        <v>0</v>
      </c>
      <c r="CC69" s="366">
        <f>IF($Q69&lt;&gt;"",IF($S69="",$K69*VLOOKUP($I69,'[2]LISTINO IT-EN-FR-ES'!$A$1:$DZ$10000,CC$1,FALSE),$K69*$P69*VLOOKUP($S69,[2]PERCENTUALI!$A$1:$AZ$1000,CC$2,FALSE)),"")</f>
        <v>0</v>
      </c>
    </row>
    <row r="70" spans="1:81" s="285" customFormat="1" ht="15.75" hidden="1" customHeight="1" outlineLevel="1" x14ac:dyDescent="0.2">
      <c r="A70" s="450" t="s">
        <v>7</v>
      </c>
      <c r="B70" s="451">
        <v>5</v>
      </c>
      <c r="C70" s="451">
        <v>6000</v>
      </c>
      <c r="D70" s="451">
        <v>91</v>
      </c>
      <c r="E70" s="450"/>
      <c r="F70" s="450"/>
      <c r="G70" s="452">
        <v>135</v>
      </c>
      <c r="H70" s="450" t="s">
        <v>372</v>
      </c>
      <c r="I70" s="450" t="s">
        <v>373</v>
      </c>
      <c r="J70" s="453" t="s">
        <v>374</v>
      </c>
      <c r="K70" s="454">
        <v>1</v>
      </c>
      <c r="L70" s="392"/>
      <c r="M70" s="455">
        <v>16180</v>
      </c>
      <c r="N70" s="386">
        <v>16180</v>
      </c>
      <c r="P70" s="402">
        <v>7605</v>
      </c>
      <c r="Q70" s="285">
        <v>7605</v>
      </c>
      <c r="R70" s="280"/>
      <c r="S70" s="280"/>
      <c r="T70" s="449"/>
      <c r="U70" s="366">
        <f>IF($Q70&lt;&gt;"",V70+W70+Y70+AA70+AC70+AE70+AG70+AI70+AK70+AM70+AO70+AQ70+AS70+AU70+AW70+AY70+BA70+BC70+BE70+BG70+BH70+BJ70+BK70+BL70+BM70+BO70+BQ70+BS70+BU70+BW70+BX70+BY70+BZ70+CA70+CB70+CC70,"")</f>
        <v>7604.2462861547319</v>
      </c>
      <c r="V70" s="366">
        <f>IF($Q70&lt;&gt;"",IF($S70="",$K70*VLOOKUP($I70,'[2]LISTINO IT-EN-FR-ES'!$A$1:$DZ$10000,V$1,FALSE),$K70*$P70*VLOOKUP($S70,[2]PERCENTUALI!$A$1:$AZ$1000,V$2,FALSE)),"")</f>
        <v>6244.5348047227308</v>
      </c>
      <c r="W70" s="366">
        <f>IF($Q70&lt;&gt;"",IF($S70="",$K70*VLOOKUP($I70,'[2]LISTINO IT-EN-FR-ES'!$A$1:$DZ$10000,W$1,FALSE),$K70*$P70*VLOOKUP($S70,[2]PERCENTUALI!$A$1:$AZ$1000,W$2,FALSE)),"")</f>
        <v>0</v>
      </c>
      <c r="X70" s="367">
        <f>IF($Q70&lt;&gt;"",IF($S70="",$K70*VLOOKUP($I70,'[2]LISTINO IT-EN-FR-ES'!$A$1:$DZ$10000,X$1,FALSE),$K70*$P70*VLOOKUP($S70,[2]PERCENTUALI!$A$1:$AZ$1000,X$2,FALSE)/(X$4)),"")</f>
        <v>0</v>
      </c>
      <c r="Y70" s="366">
        <f>IF($Q70&lt;&gt;"",IF($S70="",$K70*VLOOKUP($I70,'[2]LISTINO IT-EN-FR-ES'!$A$1:$DZ$10000,Y$1,FALSE),$K70*$P70*VLOOKUP($S70,[2]PERCENTUALI!$A$1:$AZ$1000,Y$2,FALSE)),"")</f>
        <v>0</v>
      </c>
      <c r="Z70" s="367">
        <f>IF($Q70&lt;&gt;"",IF($S70="",$K70*VLOOKUP($I70,'[2]LISTINO IT-EN-FR-ES'!$A$1:$DZ$10000,Z$1,FALSE),$K70*$P70*VLOOKUP($S70,[2]PERCENTUALI!$A$1:$AZ$1000,Z$2,FALSE)/(Z$4)),"")</f>
        <v>0</v>
      </c>
      <c r="AA70" s="366">
        <f>IF($Q70&lt;&gt;"",IF($S70="",$K70*VLOOKUP($I70,'[2]LISTINO IT-EN-FR-ES'!$A$1:$DZ$10000,AA$1,FALSE),$K70*$P70*VLOOKUP($S70,[2]PERCENTUALI!$A$1:$AZ$1000,AA$2,FALSE)),"")</f>
        <v>0</v>
      </c>
      <c r="AB70" s="367">
        <f>IF($Q70&lt;&gt;"",IF($S70="",$K70*VLOOKUP($I70,'[2]LISTINO IT-EN-FR-ES'!$A$1:$DZ$10000,AB$1,FALSE),$K70*$P70*VLOOKUP($S70,[2]PERCENTUALI!$A$1:$AZ$1000,AB$2,FALSE)/(AB$4)),"")</f>
        <v>0</v>
      </c>
      <c r="AC70" s="366">
        <f>IF($Q70&lt;&gt;"",IF($S70="",$K70*VLOOKUP($I70,'[2]LISTINO IT-EN-FR-ES'!$A$1:$DZ$10000,AC$1,FALSE),$K70*$P70*VLOOKUP($S70,[2]PERCENTUALI!$A$1:$AZ$1000,AC$2,FALSE)),"")</f>
        <v>0</v>
      </c>
      <c r="AD70" s="367">
        <f>IF($Q70&lt;&gt;"",IF($S70="",$K70*VLOOKUP($I70,'[2]LISTINO IT-EN-FR-ES'!$A$1:$DZ$10000,AD$1,FALSE),$K70*$P70*VLOOKUP($S70,[2]PERCENTUALI!$A$1:$AZ$1000,AD$2,FALSE)/(AD$4)),"")</f>
        <v>0</v>
      </c>
      <c r="AE70" s="366">
        <f>IF($Q70&lt;&gt;"",IF($S70="",$K70*VLOOKUP($I70,'[2]LISTINO IT-EN-FR-ES'!$A$1:$DZ$10000,AE$1,FALSE),$K70*$P70*VLOOKUP($S70,[2]PERCENTUALI!$A$1:$AZ$1000,AE$2,FALSE)),"")</f>
        <v>252</v>
      </c>
      <c r="AF70" s="367">
        <f>IF($Q70&lt;&gt;"",IF($S70="",$K70*VLOOKUP($I70,'[2]LISTINO IT-EN-FR-ES'!$A$1:$DZ$10000,AF$1,FALSE),$K70*$P70*VLOOKUP($S70,[2]PERCENTUALI!$A$1:$AZ$1000,AF$2,FALSE)/(AF$4)),"")</f>
        <v>7</v>
      </c>
      <c r="AG70" s="366">
        <f>IF($Q70&lt;&gt;"",IF($S70="",$K70*VLOOKUP($I70,'[2]LISTINO IT-EN-FR-ES'!$A$1:$DZ$10000,AG$1,FALSE),$K70*$P70*VLOOKUP($S70,[2]PERCENTUALI!$A$1:$AZ$1000,AG$2,FALSE)),"")</f>
        <v>0</v>
      </c>
      <c r="AH70" s="367">
        <f>IF($Q70&lt;&gt;"",IF($S70="",$K70*VLOOKUP($I70,'[2]LISTINO IT-EN-FR-ES'!$A$1:$DZ$10000,AH$1,FALSE),$K70*$P70*VLOOKUP($S70,[2]PERCENTUALI!$A$1:$AZ$1000,AH$2,FALSE)/(AH$4)),"")</f>
        <v>0</v>
      </c>
      <c r="AI70" s="366">
        <f>IF($Q70&lt;&gt;"",IF($S70="",$K70*VLOOKUP($I70,'[2]LISTINO IT-EN-FR-ES'!$A$1:$DZ$10000,AI$1,FALSE),$K70*$P70*VLOOKUP($S70,[2]PERCENTUALI!$A$1:$AZ$1000,AI$2,FALSE)),"")</f>
        <v>0</v>
      </c>
      <c r="AJ70" s="367">
        <f>IF($Q70&lt;&gt;"",IF($S70="",$K70*VLOOKUP($I70,'[2]LISTINO IT-EN-FR-ES'!$A$1:$DZ$10000,AJ$1,FALSE),$K70*$P70*VLOOKUP($S70,[2]PERCENTUALI!$A$1:$AZ$1000,AJ$2,FALSE)/(AJ$4)),"")</f>
        <v>0</v>
      </c>
      <c r="AK70" s="366">
        <f>IF($Q70&lt;&gt;"",IF($S70="",$K70*VLOOKUP($I70,'[2]LISTINO IT-EN-FR-ES'!$A$1:$DZ$10000,AK$1,FALSE),$K70*$P70*VLOOKUP($S70,[2]PERCENTUALI!$A$1:$AZ$1000,AK$2,FALSE)),"")</f>
        <v>133</v>
      </c>
      <c r="AL70" s="367">
        <f>IF($Q70&lt;&gt;"",IF($S70="",$K70*VLOOKUP($I70,'[2]LISTINO IT-EN-FR-ES'!$A$1:$DZ$10000,AL$1,FALSE),$K70*$P70*VLOOKUP($S70,[2]PERCENTUALI!$A$1:$AZ$1000,AL$2,FALSE)/(AL$4)),"")</f>
        <v>3.5</v>
      </c>
      <c r="AM70" s="366">
        <f>IF($Q70&lt;&gt;"",IF($S70="",$K70*VLOOKUP($I70,'[2]LISTINO IT-EN-FR-ES'!$A$1:$DZ$10000,AM$1,FALSE),$K70*$P70*VLOOKUP($S70,[2]PERCENTUALI!$A$1:$AZ$1000,AM$2,FALSE)),"")</f>
        <v>0</v>
      </c>
      <c r="AN70" s="367">
        <f>IF($Q70&lt;&gt;"",IF($S70="",$K70*VLOOKUP($I70,'[2]LISTINO IT-EN-FR-ES'!$A$1:$DZ$10000,AN$1,FALSE),$K70*$P70*VLOOKUP($S70,[2]PERCENTUALI!$A$1:$AZ$1000,AN$2,FALSE)/(AN$4)),"")</f>
        <v>0</v>
      </c>
      <c r="AO70" s="366">
        <f>IF($Q70&lt;&gt;"",IF($S70="",$K70*VLOOKUP($I70,'[2]LISTINO IT-EN-FR-ES'!$A$1:$DZ$10000,AO$1,FALSE),$K70*$P70*VLOOKUP($S70,[2]PERCENTUALI!$A$1:$AZ$1000,AO$2,FALSE)),"")</f>
        <v>0</v>
      </c>
      <c r="AP70" s="367">
        <f>IF($Q70&lt;&gt;"",IF($S70="",$K70*VLOOKUP($I70,'[2]LISTINO IT-EN-FR-ES'!$A$1:$DZ$10000,AP$1,FALSE),$K70*$P70*VLOOKUP($S70,[2]PERCENTUALI!$A$1:$AZ$1000,AP$2,FALSE)/(AP$4)),"")</f>
        <v>0</v>
      </c>
      <c r="AQ70" s="366">
        <f>IF($Q70&lt;&gt;"",IF($S70="",$K70*VLOOKUP($I70,'[2]LISTINO IT-EN-FR-ES'!$A$1:$DZ$10000,AQ$1,FALSE),$K70*$P70*VLOOKUP($S70,[2]PERCENTUALI!$A$1:$AZ$1000,AQ$2,FALSE)),"")</f>
        <v>0</v>
      </c>
      <c r="AR70" s="367">
        <f>IF($Q70&lt;&gt;"",IF($S70="",$K70*VLOOKUP($I70,'[2]LISTINO IT-EN-FR-ES'!$A$1:$DZ$10000,AR$1,FALSE),$K70*$P70*VLOOKUP($S70,[2]PERCENTUALI!$A$1:$AZ$1000,AR$2,FALSE)/(AR$4)),"")</f>
        <v>0</v>
      </c>
      <c r="AS70" s="366">
        <f>IF($Q70&lt;&gt;"",IF($S70="",$K70*VLOOKUP($I70,'[2]LISTINO IT-EN-FR-ES'!$A$1:$DZ$10000,AS$1,FALSE),$K70*$P70*VLOOKUP($S70,[2]PERCENTUALI!$A$1:$AZ$1000,AS$2,FALSE)),"")</f>
        <v>909.96148143200082</v>
      </c>
      <c r="AT70" s="367">
        <f>IF($Q70&lt;&gt;"",IF($S70="",$K70*VLOOKUP($I70,'[2]LISTINO IT-EN-FR-ES'!$A$1:$DZ$10000,AT$1,FALSE),$K70*$P70*VLOOKUP($S70,[2]PERCENTUALI!$A$1:$AZ$1000,AT$2,FALSE)/(AT$4)),"")</f>
        <v>27.998814813292334</v>
      </c>
      <c r="AU70" s="366">
        <f>IF($Q70&lt;&gt;"",IF($S70="",$K70*VLOOKUP($I70,'[2]LISTINO IT-EN-FR-ES'!$A$1:$DZ$10000,AU$1,FALSE),$K70*$P70*VLOOKUP($S70,[2]PERCENTUALI!$A$1:$AZ$1000,AU$2,FALSE)),"")</f>
        <v>0</v>
      </c>
      <c r="AV70" s="367">
        <f>IF($Q70&lt;&gt;"",IF($S70="",$K70*VLOOKUP($I70,'[2]LISTINO IT-EN-FR-ES'!$A$1:$DZ$10000,AV$1,FALSE),$K70*$P70*VLOOKUP($S70,[2]PERCENTUALI!$A$1:$AZ$1000,AV$2,FALSE)/(AV$4)),"")</f>
        <v>0</v>
      </c>
      <c r="AW70" s="366">
        <f>IF($Q70&lt;&gt;"",IF($S70="",$K70*VLOOKUP($I70,'[2]LISTINO IT-EN-FR-ES'!$A$1:$DZ$10000,AW$1,FALSE),$K70*$P70*VLOOKUP($S70,[2]PERCENTUALI!$A$1:$AZ$1000,AW$2,FALSE)),"")</f>
        <v>0</v>
      </c>
      <c r="AX70" s="367">
        <f>IF($Q70&lt;&gt;"",IF($S70="",$K70*VLOOKUP($I70,'[2]LISTINO IT-EN-FR-ES'!$A$1:$DZ$10000,AX$1,FALSE),$K70*$P70*VLOOKUP($S70,[2]PERCENTUALI!$A$1:$AZ$1000,AX$2,FALSE)/(AX$4)),"")</f>
        <v>0</v>
      </c>
      <c r="AY70" s="366">
        <f>IF($Q70&lt;&gt;"",IF($S70="",$K70*VLOOKUP($I70,'[2]LISTINO IT-EN-FR-ES'!$A$1:$DZ$10000,AY$1,FALSE),$K70*$P70*VLOOKUP($S70,[2]PERCENTUALI!$A$1:$AZ$1000,AY$2,FALSE)),"")</f>
        <v>0</v>
      </c>
      <c r="AZ70" s="367">
        <f>IF($Q70&lt;&gt;"",IF($S70="",$K70*VLOOKUP($I70,'[2]LISTINO IT-EN-FR-ES'!$A$1:$DZ$10000,AZ$1,FALSE),$K70*$P70*VLOOKUP($S70,[2]PERCENTUALI!$A$1:$AZ$1000,AZ$2,FALSE)/(AZ$4)),"")</f>
        <v>0</v>
      </c>
      <c r="BA70" s="366">
        <f>IF($Q70&lt;&gt;"",IF($S70="",$K70*VLOOKUP($I70,'[2]LISTINO IT-EN-FR-ES'!$A$1:$DZ$10000,BA$1,FALSE),$K70*$P70*VLOOKUP($S70,[2]PERCENTUALI!$A$1:$AZ$1000,BA$2,FALSE)),"")</f>
        <v>64.75</v>
      </c>
      <c r="BB70" s="367">
        <f>IF($Q70&lt;&gt;"",IF($S70="",$K70*VLOOKUP($I70,'[2]LISTINO IT-EN-FR-ES'!$A$1:$DZ$10000,BB$1,FALSE),$K70*$P70*VLOOKUP($S70,[2]PERCENTUALI!$A$1:$AZ$1000,BB$2,FALSE)/(BB$4)),"")</f>
        <v>1.75</v>
      </c>
      <c r="BC70" s="366">
        <f>IF($Q70&lt;&gt;"",IF($S70="",$K70*VLOOKUP($I70,'[2]LISTINO IT-EN-FR-ES'!$A$1:$DZ$10000,BC$1,FALSE),$K70*$P70*VLOOKUP($S70,[2]PERCENTUALI!$A$1:$AZ$1000,BC$2,FALSE)),"")</f>
        <v>0</v>
      </c>
      <c r="BD70" s="367">
        <f>IF($Q70&lt;&gt;"",IF($S70="",$K70*VLOOKUP($I70,'[2]LISTINO IT-EN-FR-ES'!$A$1:$DZ$10000,BD$1,FALSE),$K70*$P70*VLOOKUP($S70,[2]PERCENTUALI!$A$1:$AZ$1000,BD$2,FALSE)/(BD$4)),"")</f>
        <v>0</v>
      </c>
      <c r="BE70" s="366">
        <f>IF($Q70&lt;&gt;"",IF($S70="",$K70*VLOOKUP($I70,'[2]LISTINO IT-EN-FR-ES'!$A$1:$DZ$10000,BE$1,FALSE),$K70*$P70*VLOOKUP($S70,[2]PERCENTUALI!$A$1:$AZ$1000,BE$2,FALSE)),"")</f>
        <v>0</v>
      </c>
      <c r="BF70" s="367">
        <f>IF($Q70&lt;&gt;"",IF($S70="",$K70*VLOOKUP($I70,'[2]LISTINO IT-EN-FR-ES'!$A$1:$DZ$10000,BF$1,FALSE),$K70*$P70*VLOOKUP($S70,[2]PERCENTUALI!$A$1:$AZ$1000,BF$2,FALSE)/(BF$4)),"")</f>
        <v>0</v>
      </c>
      <c r="BG70" s="366">
        <f>IF($Q70&lt;&gt;"",IF($S70="",$K70*VLOOKUP($I70,'[2]LISTINO IT-EN-FR-ES'!$A$1:$DZ$10000,BG$1,FALSE),$K70*$P70*VLOOKUP($S70,[2]PERCENTUALI!$A$1:$AZ$1000,BG$2,FALSE)),"")</f>
        <v>0</v>
      </c>
      <c r="BH70" s="366">
        <f>IF($Q70&lt;&gt;"",IF($S70="",$K70*VLOOKUP($I70,'[2]LISTINO IT-EN-FR-ES'!$A$1:$DZ$10000,BH$1,FALSE),$K70*$P70*VLOOKUP($S70,[2]PERCENTUALI!$A$1:$AZ$1000,BH$2,FALSE)),"")</f>
        <v>0</v>
      </c>
      <c r="BI70" s="367">
        <f>IF($Q70&lt;&gt;"",IF($S70="",$K70*VLOOKUP($I70,'[2]LISTINO IT-EN-FR-ES'!$A$1:$DZ$10000,BI$1,FALSE),$K70*$P70*VLOOKUP($S70,[2]PERCENTUALI!$A$1:$AZ$1000,BI$2,FALSE)/(BI$4)),"")</f>
        <v>0</v>
      </c>
      <c r="BJ70" s="366">
        <f>IF($Q70&lt;&gt;"",IF($S70="",$K70*VLOOKUP($I70,'[2]LISTINO IT-EN-FR-ES'!$A$1:$DZ$10000,BJ$1,FALSE),$K70*$P70*VLOOKUP($S70,[2]PERCENTUALI!$A$1:$AZ$1000,BJ$2,FALSE)),"")</f>
        <v>0</v>
      </c>
      <c r="BK70" s="366">
        <f>IF($Q70&lt;&gt;"",IF($S70="",$K70*VLOOKUP($I70,'[2]LISTINO IT-EN-FR-ES'!$A$1:$DZ$10000,BK$1,FALSE),$K70*$P70*VLOOKUP($S70,[2]PERCENTUALI!$A$1:$AZ$1000,BK$2,FALSE)),"")</f>
        <v>0</v>
      </c>
      <c r="BL70" s="366">
        <f>IF($Q70&lt;&gt;"",IF($S70="",$K70*VLOOKUP($I70,'[2]LISTINO IT-EN-FR-ES'!$A$1:$DZ$10000,BL$1,FALSE),$K70*$P70*VLOOKUP($S70,[2]PERCENTUALI!$A$1:$AZ$1000,BL$2,FALSE)),"")</f>
        <v>0</v>
      </c>
      <c r="BM70" s="366">
        <f>IF($Q70&lt;&gt;"",IF($S70="",$K70*VLOOKUP($I70,'[2]LISTINO IT-EN-FR-ES'!$A$1:$DZ$10000,BM$1,FALSE),$K70*$P70*VLOOKUP($S70,[2]PERCENTUALI!$A$1:$AZ$1000,BM$2,FALSE)),"")</f>
        <v>0</v>
      </c>
      <c r="BN70" s="367">
        <f>IF($Q70&lt;&gt;"",IF($S70="",$K70*VLOOKUP($I70,'[2]LISTINO IT-EN-FR-ES'!$A$1:$DZ$10000,BN$1,FALSE),$K70*$P70*VLOOKUP($S70,[2]PERCENTUALI!$A$1:$AZ$1000,BN$2,FALSE)/(BN$4)),"")</f>
        <v>0</v>
      </c>
      <c r="BO70" s="366">
        <f>IF($Q70&lt;&gt;"",IF($S70="",$K70*VLOOKUP($I70,'[2]LISTINO IT-EN-FR-ES'!$A$1:$DZ$10000,BO$1,FALSE),$K70*$P70*VLOOKUP($S70,[2]PERCENTUALI!$A$1:$AZ$1000,BO$2,FALSE)),"")</f>
        <v>0</v>
      </c>
      <c r="BP70" s="367">
        <f>IF($Q70&lt;&gt;"",IF($S70="",$K70*VLOOKUP($I70,'[2]LISTINO IT-EN-FR-ES'!$A$1:$DZ$10000,BP$1,FALSE),$K70*$P70*VLOOKUP($S70,[2]PERCENTUALI!$A$1:$AZ$1000,BP$2,FALSE)/(BP$4)),"")</f>
        <v>0</v>
      </c>
      <c r="BQ70" s="366">
        <f>IF($Q70&lt;&gt;"",IF($S70="",$K70*VLOOKUP($I70,'[2]LISTINO IT-EN-FR-ES'!$A$1:$DZ$10000,BQ$1,FALSE),$K70*$P70*VLOOKUP($S70,[2]PERCENTUALI!$A$1:$AZ$1000,BQ$2,FALSE)),"")</f>
        <v>0</v>
      </c>
      <c r="BR70" s="367">
        <f>IF($Q70&lt;&gt;"",IF($S70="",$K70*VLOOKUP($I70,'[2]LISTINO IT-EN-FR-ES'!$A$1:$DZ$10000,BR$1,FALSE),$K70*$P70*VLOOKUP($S70,[2]PERCENTUALI!$A$1:$AZ$1000,BR$2,FALSE)/(BR$4)),"")</f>
        <v>0</v>
      </c>
      <c r="BS70" s="366">
        <f>IF($Q70&lt;&gt;"",IF($S70="",$K70*VLOOKUP($I70,'[2]LISTINO IT-EN-FR-ES'!$A$1:$DZ$10000,BS$1,FALSE),$K70*$P70*VLOOKUP($S70,[2]PERCENTUALI!$A$1:$AZ$1000,BS$2,FALSE)),"")</f>
        <v>0</v>
      </c>
      <c r="BT70" s="367">
        <f>IF($Q70&lt;&gt;"",IF($S70="",$K70*VLOOKUP($I70,'[2]LISTINO IT-EN-FR-ES'!$A$1:$DZ$10000,BT$1,FALSE),$K70*$P70*VLOOKUP($S70,[2]PERCENTUALI!$A$1:$AZ$1000,BT$2,FALSE)/(BT$4)),"")</f>
        <v>0</v>
      </c>
      <c r="BU70" s="366">
        <f>IF($Q70&lt;&gt;"",IF($S70="",$K70*VLOOKUP($I70,'[2]LISTINO IT-EN-FR-ES'!$A$1:$DZ$10000,BU$1,FALSE),$K70*$P70*VLOOKUP($S70,[2]PERCENTUALI!$A$1:$AZ$1000,BU$2,FALSE)),"")</f>
        <v>0</v>
      </c>
      <c r="BV70" s="367">
        <f>IF($Q70&lt;&gt;"",IF($S70="",$K70*VLOOKUP($I70,'[2]LISTINO IT-EN-FR-ES'!$A$1:$DZ$10000,BV$1,FALSE),$K70*$P70*VLOOKUP($S70,[2]PERCENTUALI!$A$1:$AZ$1000,BV$2,FALSE)/(BV$4)),"")</f>
        <v>0</v>
      </c>
      <c r="BW70" s="366">
        <f>IF($Q70&lt;&gt;"",IF($S70="",$K70*VLOOKUP($I70,'[2]LISTINO IT-EN-FR-ES'!$A$1:$DZ$10000,BW$1,FALSE),$K70*$P70*VLOOKUP($S70,[2]PERCENTUALI!$A$1:$AZ$1000,BW$2,FALSE)),"")</f>
        <v>0</v>
      </c>
      <c r="BX70" s="366">
        <f>IF($Q70&lt;&gt;"",IF($S70="",$K70*VLOOKUP($I70,'[2]LISTINO IT-EN-FR-ES'!$A$1:$DZ$10000,BX$1,FALSE),$K70*$P70*VLOOKUP($S70,[2]PERCENTUALI!$A$1:$AZ$1000,BX$2,FALSE)),"")</f>
        <v>0</v>
      </c>
      <c r="BY70" s="366">
        <f>IF($Q70&lt;&gt;"",IF($S70="",$K70*VLOOKUP($I70,'[2]LISTINO IT-EN-FR-ES'!$A$1:$DZ$10000,BY$1,FALSE),$K70*$P70*VLOOKUP($S70,[2]PERCENTUALI!$A$1:$AZ$1000,BY$2,FALSE)),"")</f>
        <v>0</v>
      </c>
      <c r="BZ70" s="366">
        <f>IF($Q70&lt;&gt;"",IF($S70="",$K70*VLOOKUP($I70,'[2]LISTINO IT-EN-FR-ES'!$A$1:$DZ$10000,BZ$1,FALSE),$K70*$P70*VLOOKUP($S70,[2]PERCENTUALI!$A$1:$AZ$1000,BZ$2,FALSE)),"")</f>
        <v>0</v>
      </c>
      <c r="CA70" s="366">
        <f>IF($Q70&lt;&gt;"",IF($S70="",$K70*VLOOKUP($I70,'[2]LISTINO IT-EN-FR-ES'!$A$1:$DZ$10000,CA$1,FALSE),$K70*$P70*VLOOKUP($S70,[2]PERCENTUALI!$A$1:$AZ$1000,CA$2,FALSE)),"")</f>
        <v>0</v>
      </c>
      <c r="CB70" s="366">
        <f>IF($Q70&lt;&gt;"",IF($S70="",$K70*VLOOKUP($I70,'[2]LISTINO IT-EN-FR-ES'!$A$1:$DZ$10000,CB$1,FALSE),$K70*$P70*VLOOKUP($S70,[2]PERCENTUALI!$A$1:$AZ$1000,CB$2,FALSE)),"")</f>
        <v>0</v>
      </c>
      <c r="CC70" s="366">
        <f>IF($Q70&lt;&gt;"",IF($S70="",$K70*VLOOKUP($I70,'[2]LISTINO IT-EN-FR-ES'!$A$1:$DZ$10000,CC$1,FALSE),$K70*$P70*VLOOKUP($S70,[2]PERCENTUALI!$A$1:$AZ$1000,CC$2,FALSE)),"")</f>
        <v>0</v>
      </c>
    </row>
    <row r="71" spans="1:81" s="285" customFormat="1" ht="15.75" hidden="1" customHeight="1" outlineLevel="1" x14ac:dyDescent="0.25">
      <c r="A71" s="450"/>
      <c r="B71" s="451">
        <v>5</v>
      </c>
      <c r="C71" s="451">
        <v>6000</v>
      </c>
      <c r="D71" s="451">
        <v>92</v>
      </c>
      <c r="E71" s="450"/>
      <c r="F71" s="450"/>
      <c r="G71" s="452"/>
      <c r="H71" s="450"/>
      <c r="I71" s="450"/>
      <c r="J71" s="456" t="s">
        <v>375</v>
      </c>
      <c r="K71" s="454"/>
      <c r="L71" s="392"/>
      <c r="M71" s="455"/>
      <c r="N71" s="386"/>
      <c r="P71" s="402"/>
      <c r="R71" s="280"/>
      <c r="S71" s="280"/>
    </row>
    <row r="72" spans="1:81" s="285" customFormat="1" hidden="1" outlineLevel="1" x14ac:dyDescent="0.2">
      <c r="A72" s="445" t="s">
        <v>7</v>
      </c>
      <c r="B72" s="446">
        <v>5</v>
      </c>
      <c r="C72" s="446">
        <v>6000</v>
      </c>
      <c r="D72" s="446">
        <v>93</v>
      </c>
      <c r="E72" s="445"/>
      <c r="F72" s="445"/>
      <c r="G72" s="447"/>
      <c r="H72" s="445" t="s">
        <v>376</v>
      </c>
      <c r="I72" s="445" t="s">
        <v>7</v>
      </c>
      <c r="J72" s="448" t="s">
        <v>377</v>
      </c>
      <c r="K72" s="383">
        <v>1</v>
      </c>
      <c r="L72" s="392"/>
      <c r="M72" s="385" t="s">
        <v>7</v>
      </c>
      <c r="N72" s="386" t="s">
        <v>7</v>
      </c>
      <c r="R72" s="280"/>
      <c r="S72" s="280"/>
    </row>
    <row r="73" spans="1:81" s="285" customFormat="1" hidden="1" outlineLevel="1" x14ac:dyDescent="0.2">
      <c r="A73" s="445" t="s">
        <v>7</v>
      </c>
      <c r="B73" s="446">
        <v>5</v>
      </c>
      <c r="C73" s="446">
        <v>6000</v>
      </c>
      <c r="D73" s="446">
        <v>94</v>
      </c>
      <c r="E73" s="445"/>
      <c r="F73" s="445"/>
      <c r="G73" s="447"/>
      <c r="H73" s="445" t="s">
        <v>378</v>
      </c>
      <c r="I73" s="445" t="s">
        <v>378</v>
      </c>
      <c r="J73" s="448" t="s">
        <v>379</v>
      </c>
      <c r="K73" s="383">
        <v>1</v>
      </c>
      <c r="L73" s="392"/>
      <c r="M73" s="385">
        <v>15809</v>
      </c>
      <c r="N73" s="386">
        <v>15809</v>
      </c>
      <c r="P73" s="402">
        <v>7430</v>
      </c>
      <c r="Q73" s="285">
        <v>7430</v>
      </c>
      <c r="R73" s="280"/>
      <c r="S73" s="280"/>
      <c r="T73" s="449"/>
      <c r="U73" s="366">
        <f>IF($Q73&lt;&gt;"",V73+W73+Y73+AA73+AC73+AE73+AG73+AI73+AK73+AM73+AO73+AQ73+AS73+AU73+AW73+AY73+BA73+BC73+BE73+BG73+BH73+BJ73+BK73+BL73+BM73+BO73+BQ73+BS73+BU73+BW73+BX73+BY73+BZ73+CA73+CB73+CC73,"")</f>
        <v>7429.7794450000001</v>
      </c>
      <c r="V73" s="366">
        <f>IF($Q73&lt;&gt;"",IF($S73="",$K73*VLOOKUP($I73,'[2]LISTINO IT-EN-FR-ES'!$A$1:$DZ$10000,V$1,FALSE),$K73*$P73*VLOOKUP($S73,[2]PERCENTUALI!$A$1:$AZ$1000,V$2,FALSE)),"")</f>
        <v>5556.7794450000001</v>
      </c>
      <c r="W73" s="366">
        <f>IF($Q73&lt;&gt;"",IF($S73="",$K73*VLOOKUP($I73,'[2]LISTINO IT-EN-FR-ES'!$A$1:$DZ$10000,W$1,FALSE),$K73*$P73*VLOOKUP($S73,[2]PERCENTUALI!$A$1:$AZ$1000,W$2,FALSE)),"")</f>
        <v>0</v>
      </c>
      <c r="X73" s="367">
        <f>IF($Q73&lt;&gt;"",IF($S73="",$K73*VLOOKUP($I73,'[2]LISTINO IT-EN-FR-ES'!$A$1:$DZ$10000,X$1,FALSE),$K73*$P73*VLOOKUP($S73,[2]PERCENTUALI!$A$1:$AZ$1000,X$2,FALSE)/(X$4)),"")</f>
        <v>0</v>
      </c>
      <c r="Y73" s="366">
        <f>IF($Q73&lt;&gt;"",IF($S73="",$K73*VLOOKUP($I73,'[2]LISTINO IT-EN-FR-ES'!$A$1:$DZ$10000,Y$1,FALSE),$K73*$P73*VLOOKUP($S73,[2]PERCENTUALI!$A$1:$AZ$1000,Y$2,FALSE)),"")</f>
        <v>0</v>
      </c>
      <c r="Z73" s="367">
        <f>IF($Q73&lt;&gt;"",IF($S73="",$K73*VLOOKUP($I73,'[2]LISTINO IT-EN-FR-ES'!$A$1:$DZ$10000,Z$1,FALSE),$K73*$P73*VLOOKUP($S73,[2]PERCENTUALI!$A$1:$AZ$1000,Z$2,FALSE)/(Z$4)),"")</f>
        <v>0</v>
      </c>
      <c r="AA73" s="366">
        <f>IF($Q73&lt;&gt;"",IF($S73="",$K73*VLOOKUP($I73,'[2]LISTINO IT-EN-FR-ES'!$A$1:$DZ$10000,AA$1,FALSE),$K73*$P73*VLOOKUP($S73,[2]PERCENTUALI!$A$1:$AZ$1000,AA$2,FALSE)),"")</f>
        <v>0</v>
      </c>
      <c r="AB73" s="367">
        <f>IF($Q73&lt;&gt;"",IF($S73="",$K73*VLOOKUP($I73,'[2]LISTINO IT-EN-FR-ES'!$A$1:$DZ$10000,AB$1,FALSE),$K73*$P73*VLOOKUP($S73,[2]PERCENTUALI!$A$1:$AZ$1000,AB$2,FALSE)/(AB$4)),"")</f>
        <v>0</v>
      </c>
      <c r="AC73" s="366">
        <f>IF($Q73&lt;&gt;"",IF($S73="",$K73*VLOOKUP($I73,'[2]LISTINO IT-EN-FR-ES'!$A$1:$DZ$10000,AC$1,FALSE),$K73*$P73*VLOOKUP($S73,[2]PERCENTUALI!$A$1:$AZ$1000,AC$2,FALSE)),"")</f>
        <v>0</v>
      </c>
      <c r="AD73" s="367">
        <f>IF($Q73&lt;&gt;"",IF($S73="",$K73*VLOOKUP($I73,'[2]LISTINO IT-EN-FR-ES'!$A$1:$DZ$10000,AD$1,FALSE),$K73*$P73*VLOOKUP($S73,[2]PERCENTUALI!$A$1:$AZ$1000,AD$2,FALSE)/(AD$4)),"")</f>
        <v>0</v>
      </c>
      <c r="AE73" s="366">
        <f>IF($Q73&lt;&gt;"",IF($S73="",$K73*VLOOKUP($I73,'[2]LISTINO IT-EN-FR-ES'!$A$1:$DZ$10000,AE$1,FALSE),$K73*$P73*VLOOKUP($S73,[2]PERCENTUALI!$A$1:$AZ$1000,AE$2,FALSE)),"")</f>
        <v>144</v>
      </c>
      <c r="AF73" s="367">
        <f>IF($Q73&lt;&gt;"",IF($S73="",$K73*VLOOKUP($I73,'[2]LISTINO IT-EN-FR-ES'!$A$1:$DZ$10000,AF$1,FALSE),$K73*$P73*VLOOKUP($S73,[2]PERCENTUALI!$A$1:$AZ$1000,AF$2,FALSE)/(AF$4)),"")</f>
        <v>4</v>
      </c>
      <c r="AG73" s="366">
        <f>IF($Q73&lt;&gt;"",IF($S73="",$K73*VLOOKUP($I73,'[2]LISTINO IT-EN-FR-ES'!$A$1:$DZ$10000,AG$1,FALSE),$K73*$P73*VLOOKUP($S73,[2]PERCENTUALI!$A$1:$AZ$1000,AG$2,FALSE)),"")</f>
        <v>0</v>
      </c>
      <c r="AH73" s="367">
        <f>IF($Q73&lt;&gt;"",IF($S73="",$K73*VLOOKUP($I73,'[2]LISTINO IT-EN-FR-ES'!$A$1:$DZ$10000,AH$1,FALSE),$K73*$P73*VLOOKUP($S73,[2]PERCENTUALI!$A$1:$AZ$1000,AH$2,FALSE)/(AH$4)),"")</f>
        <v>0</v>
      </c>
      <c r="AI73" s="366">
        <f>IF($Q73&lt;&gt;"",IF($S73="",$K73*VLOOKUP($I73,'[2]LISTINO IT-EN-FR-ES'!$A$1:$DZ$10000,AI$1,FALSE),$K73*$P73*VLOOKUP($S73,[2]PERCENTUALI!$A$1:$AZ$1000,AI$2,FALSE)),"")</f>
        <v>0</v>
      </c>
      <c r="AJ73" s="367">
        <f>IF($Q73&lt;&gt;"",IF($S73="",$K73*VLOOKUP($I73,'[2]LISTINO IT-EN-FR-ES'!$A$1:$DZ$10000,AJ$1,FALSE),$K73*$P73*VLOOKUP($S73,[2]PERCENTUALI!$A$1:$AZ$1000,AJ$2,FALSE)/(AJ$4)),"")</f>
        <v>0</v>
      </c>
      <c r="AK73" s="366">
        <f>IF($Q73&lt;&gt;"",IF($S73="",$K73*VLOOKUP($I73,'[2]LISTINO IT-EN-FR-ES'!$A$1:$DZ$10000,AK$1,FALSE),$K73*$P73*VLOOKUP($S73,[2]PERCENTUALI!$A$1:$AZ$1000,AK$2,FALSE)),"")</f>
        <v>532</v>
      </c>
      <c r="AL73" s="367">
        <f>IF($Q73&lt;&gt;"",IF($S73="",$K73*VLOOKUP($I73,'[2]LISTINO IT-EN-FR-ES'!$A$1:$DZ$10000,AL$1,FALSE),$K73*$P73*VLOOKUP($S73,[2]PERCENTUALI!$A$1:$AZ$1000,AL$2,FALSE)/(AL$4)),"")</f>
        <v>14</v>
      </c>
      <c r="AM73" s="366">
        <f>IF($Q73&lt;&gt;"",IF($S73="",$K73*VLOOKUP($I73,'[2]LISTINO IT-EN-FR-ES'!$A$1:$DZ$10000,AM$1,FALSE),$K73*$P73*VLOOKUP($S73,[2]PERCENTUALI!$A$1:$AZ$1000,AM$2,FALSE)),"")</f>
        <v>0</v>
      </c>
      <c r="AN73" s="367">
        <f>IF($Q73&lt;&gt;"",IF($S73="",$K73*VLOOKUP($I73,'[2]LISTINO IT-EN-FR-ES'!$A$1:$DZ$10000,AN$1,FALSE),$K73*$P73*VLOOKUP($S73,[2]PERCENTUALI!$A$1:$AZ$1000,AN$2,FALSE)/(AN$4)),"")</f>
        <v>0</v>
      </c>
      <c r="AO73" s="366">
        <f>IF($Q73&lt;&gt;"",IF($S73="",$K73*VLOOKUP($I73,'[2]LISTINO IT-EN-FR-ES'!$A$1:$DZ$10000,AO$1,FALSE),$K73*$P73*VLOOKUP($S73,[2]PERCENTUALI!$A$1:$AZ$1000,AO$2,FALSE)),"")</f>
        <v>0</v>
      </c>
      <c r="AP73" s="367">
        <f>IF($Q73&lt;&gt;"",IF($S73="",$K73*VLOOKUP($I73,'[2]LISTINO IT-EN-FR-ES'!$A$1:$DZ$10000,AP$1,FALSE),$K73*$P73*VLOOKUP($S73,[2]PERCENTUALI!$A$1:$AZ$1000,AP$2,FALSE)/(AP$4)),"")</f>
        <v>0</v>
      </c>
      <c r="AQ73" s="366">
        <f>IF($Q73&lt;&gt;"",IF($S73="",$K73*VLOOKUP($I73,'[2]LISTINO IT-EN-FR-ES'!$A$1:$DZ$10000,AQ$1,FALSE),$K73*$P73*VLOOKUP($S73,[2]PERCENTUALI!$A$1:$AZ$1000,AQ$2,FALSE)),"")</f>
        <v>0</v>
      </c>
      <c r="AR73" s="367">
        <f>IF($Q73&lt;&gt;"",IF($S73="",$K73*VLOOKUP($I73,'[2]LISTINO IT-EN-FR-ES'!$A$1:$DZ$10000,AR$1,FALSE),$K73*$P73*VLOOKUP($S73,[2]PERCENTUALI!$A$1:$AZ$1000,AR$2,FALSE)/(AR$4)),"")</f>
        <v>0</v>
      </c>
      <c r="AS73" s="366">
        <f>IF($Q73&lt;&gt;"",IF($S73="",$K73*VLOOKUP($I73,'[2]LISTINO IT-EN-FR-ES'!$A$1:$DZ$10000,AS$1,FALSE),$K73*$P73*VLOOKUP($S73,[2]PERCENTUALI!$A$1:$AZ$1000,AS$2,FALSE)),"")</f>
        <v>975</v>
      </c>
      <c r="AT73" s="367">
        <f>IF($Q73&lt;&gt;"",IF($S73="",$K73*VLOOKUP($I73,'[2]LISTINO IT-EN-FR-ES'!$A$1:$DZ$10000,AT$1,FALSE),$K73*$P73*VLOOKUP($S73,[2]PERCENTUALI!$A$1:$AZ$1000,AT$2,FALSE)/(AT$4)),"")</f>
        <v>30</v>
      </c>
      <c r="AU73" s="366">
        <f>IF($Q73&lt;&gt;"",IF($S73="",$K73*VLOOKUP($I73,'[2]LISTINO IT-EN-FR-ES'!$A$1:$DZ$10000,AU$1,FALSE),$K73*$P73*VLOOKUP($S73,[2]PERCENTUALI!$A$1:$AZ$1000,AU$2,FALSE)),"")</f>
        <v>0</v>
      </c>
      <c r="AV73" s="367">
        <f>IF($Q73&lt;&gt;"",IF($S73="",$K73*VLOOKUP($I73,'[2]LISTINO IT-EN-FR-ES'!$A$1:$DZ$10000,AV$1,FALSE),$K73*$P73*VLOOKUP($S73,[2]PERCENTUALI!$A$1:$AZ$1000,AV$2,FALSE)/(AV$4)),"")</f>
        <v>0</v>
      </c>
      <c r="AW73" s="366">
        <f>IF($Q73&lt;&gt;"",IF($S73="",$K73*VLOOKUP($I73,'[2]LISTINO IT-EN-FR-ES'!$A$1:$DZ$10000,AW$1,FALSE),$K73*$P73*VLOOKUP($S73,[2]PERCENTUALI!$A$1:$AZ$1000,AW$2,FALSE)),"")</f>
        <v>0</v>
      </c>
      <c r="AX73" s="367">
        <f>IF($Q73&lt;&gt;"",IF($S73="",$K73*VLOOKUP($I73,'[2]LISTINO IT-EN-FR-ES'!$A$1:$DZ$10000,AX$1,FALSE),$K73*$P73*VLOOKUP($S73,[2]PERCENTUALI!$A$1:$AZ$1000,AX$2,FALSE)/(AX$4)),"")</f>
        <v>0</v>
      </c>
      <c r="AY73" s="366">
        <f>IF($Q73&lt;&gt;"",IF($S73="",$K73*VLOOKUP($I73,'[2]LISTINO IT-EN-FR-ES'!$A$1:$DZ$10000,AY$1,FALSE),$K73*$P73*VLOOKUP($S73,[2]PERCENTUALI!$A$1:$AZ$1000,AY$2,FALSE)),"")</f>
        <v>0</v>
      </c>
      <c r="AZ73" s="367">
        <f>IF($Q73&lt;&gt;"",IF($S73="",$K73*VLOOKUP($I73,'[2]LISTINO IT-EN-FR-ES'!$A$1:$DZ$10000,AZ$1,FALSE),$K73*$P73*VLOOKUP($S73,[2]PERCENTUALI!$A$1:$AZ$1000,AZ$2,FALSE)/(AZ$4)),"")</f>
        <v>0</v>
      </c>
      <c r="BA73" s="366">
        <f>IF($Q73&lt;&gt;"",IF($S73="",$K73*VLOOKUP($I73,'[2]LISTINO IT-EN-FR-ES'!$A$1:$DZ$10000,BA$1,FALSE),$K73*$P73*VLOOKUP($S73,[2]PERCENTUALI!$A$1:$AZ$1000,BA$2,FALSE)),"")</f>
        <v>222</v>
      </c>
      <c r="BB73" s="367">
        <f>IF($Q73&lt;&gt;"",IF($S73="",$K73*VLOOKUP($I73,'[2]LISTINO IT-EN-FR-ES'!$A$1:$DZ$10000,BB$1,FALSE),$K73*$P73*VLOOKUP($S73,[2]PERCENTUALI!$A$1:$AZ$1000,BB$2,FALSE)/(BB$4)),"")</f>
        <v>6</v>
      </c>
      <c r="BC73" s="366">
        <f>IF($Q73&lt;&gt;"",IF($S73="",$K73*VLOOKUP($I73,'[2]LISTINO IT-EN-FR-ES'!$A$1:$DZ$10000,BC$1,FALSE),$K73*$P73*VLOOKUP($S73,[2]PERCENTUALI!$A$1:$AZ$1000,BC$2,FALSE)),"")</f>
        <v>0</v>
      </c>
      <c r="BD73" s="367">
        <f>IF($Q73&lt;&gt;"",IF($S73="",$K73*VLOOKUP($I73,'[2]LISTINO IT-EN-FR-ES'!$A$1:$DZ$10000,BD$1,FALSE),$K73*$P73*VLOOKUP($S73,[2]PERCENTUALI!$A$1:$AZ$1000,BD$2,FALSE)/(BD$4)),"")</f>
        <v>0</v>
      </c>
      <c r="BE73" s="366">
        <f>IF($Q73&lt;&gt;"",IF($S73="",$K73*VLOOKUP($I73,'[2]LISTINO IT-EN-FR-ES'!$A$1:$DZ$10000,BE$1,FALSE),$K73*$P73*VLOOKUP($S73,[2]PERCENTUALI!$A$1:$AZ$1000,BE$2,FALSE)),"")</f>
        <v>0</v>
      </c>
      <c r="BF73" s="367">
        <f>IF($Q73&lt;&gt;"",IF($S73="",$K73*VLOOKUP($I73,'[2]LISTINO IT-EN-FR-ES'!$A$1:$DZ$10000,BF$1,FALSE),$K73*$P73*VLOOKUP($S73,[2]PERCENTUALI!$A$1:$AZ$1000,BF$2,FALSE)/(BF$4)),"")</f>
        <v>0</v>
      </c>
      <c r="BG73" s="366">
        <f>IF($Q73&lt;&gt;"",IF($S73="",$K73*VLOOKUP($I73,'[2]LISTINO IT-EN-FR-ES'!$A$1:$DZ$10000,BG$1,FALSE),$K73*$P73*VLOOKUP($S73,[2]PERCENTUALI!$A$1:$AZ$1000,BG$2,FALSE)),"")</f>
        <v>0</v>
      </c>
      <c r="BH73" s="366">
        <f>IF($Q73&lt;&gt;"",IF($S73="",$K73*VLOOKUP($I73,'[2]LISTINO IT-EN-FR-ES'!$A$1:$DZ$10000,BH$1,FALSE),$K73*$P73*VLOOKUP($S73,[2]PERCENTUALI!$A$1:$AZ$1000,BH$2,FALSE)),"")</f>
        <v>0</v>
      </c>
      <c r="BI73" s="367">
        <f>IF($Q73&lt;&gt;"",IF($S73="",$K73*VLOOKUP($I73,'[2]LISTINO IT-EN-FR-ES'!$A$1:$DZ$10000,BI$1,FALSE),$K73*$P73*VLOOKUP($S73,[2]PERCENTUALI!$A$1:$AZ$1000,BI$2,FALSE)/(BI$4)),"")</f>
        <v>0</v>
      </c>
      <c r="BJ73" s="366">
        <f>IF($Q73&lt;&gt;"",IF($S73="",$K73*VLOOKUP($I73,'[2]LISTINO IT-EN-FR-ES'!$A$1:$DZ$10000,BJ$1,FALSE),$K73*$P73*VLOOKUP($S73,[2]PERCENTUALI!$A$1:$AZ$1000,BJ$2,FALSE)),"")</f>
        <v>0</v>
      </c>
      <c r="BK73" s="366">
        <f>IF($Q73&lt;&gt;"",IF($S73="",$K73*VLOOKUP($I73,'[2]LISTINO IT-EN-FR-ES'!$A$1:$DZ$10000,BK$1,FALSE),$K73*$P73*VLOOKUP($S73,[2]PERCENTUALI!$A$1:$AZ$1000,BK$2,FALSE)),"")</f>
        <v>0</v>
      </c>
      <c r="BL73" s="366">
        <f>IF($Q73&lt;&gt;"",IF($S73="",$K73*VLOOKUP($I73,'[2]LISTINO IT-EN-FR-ES'!$A$1:$DZ$10000,BL$1,FALSE),$K73*$P73*VLOOKUP($S73,[2]PERCENTUALI!$A$1:$AZ$1000,BL$2,FALSE)),"")</f>
        <v>0</v>
      </c>
      <c r="BM73" s="366">
        <f>IF($Q73&lt;&gt;"",IF($S73="",$K73*VLOOKUP($I73,'[2]LISTINO IT-EN-FR-ES'!$A$1:$DZ$10000,BM$1,FALSE),$K73*$P73*VLOOKUP($S73,[2]PERCENTUALI!$A$1:$AZ$1000,BM$2,FALSE)),"")</f>
        <v>0</v>
      </c>
      <c r="BN73" s="367">
        <f>IF($Q73&lt;&gt;"",IF($S73="",$K73*VLOOKUP($I73,'[2]LISTINO IT-EN-FR-ES'!$A$1:$DZ$10000,BN$1,FALSE),$K73*$P73*VLOOKUP($S73,[2]PERCENTUALI!$A$1:$AZ$1000,BN$2,FALSE)/(BN$4)),"")</f>
        <v>0</v>
      </c>
      <c r="BO73" s="366">
        <f>IF($Q73&lt;&gt;"",IF($S73="",$K73*VLOOKUP($I73,'[2]LISTINO IT-EN-FR-ES'!$A$1:$DZ$10000,BO$1,FALSE),$K73*$P73*VLOOKUP($S73,[2]PERCENTUALI!$A$1:$AZ$1000,BO$2,FALSE)),"")</f>
        <v>0</v>
      </c>
      <c r="BP73" s="367">
        <f>IF($Q73&lt;&gt;"",IF($S73="",$K73*VLOOKUP($I73,'[2]LISTINO IT-EN-FR-ES'!$A$1:$DZ$10000,BP$1,FALSE),$K73*$P73*VLOOKUP($S73,[2]PERCENTUALI!$A$1:$AZ$1000,BP$2,FALSE)/(BP$4)),"")</f>
        <v>0</v>
      </c>
      <c r="BQ73" s="366">
        <f>IF($Q73&lt;&gt;"",IF($S73="",$K73*VLOOKUP($I73,'[2]LISTINO IT-EN-FR-ES'!$A$1:$DZ$10000,BQ$1,FALSE),$K73*$P73*VLOOKUP($S73,[2]PERCENTUALI!$A$1:$AZ$1000,BQ$2,FALSE)),"")</f>
        <v>0</v>
      </c>
      <c r="BR73" s="367">
        <f>IF($Q73&lt;&gt;"",IF($S73="",$K73*VLOOKUP($I73,'[2]LISTINO IT-EN-FR-ES'!$A$1:$DZ$10000,BR$1,FALSE),$K73*$P73*VLOOKUP($S73,[2]PERCENTUALI!$A$1:$AZ$1000,BR$2,FALSE)/(BR$4)),"")</f>
        <v>0</v>
      </c>
      <c r="BS73" s="366">
        <f>IF($Q73&lt;&gt;"",IF($S73="",$K73*VLOOKUP($I73,'[2]LISTINO IT-EN-FR-ES'!$A$1:$DZ$10000,BS$1,FALSE),$K73*$P73*VLOOKUP($S73,[2]PERCENTUALI!$A$1:$AZ$1000,BS$2,FALSE)),"")</f>
        <v>0</v>
      </c>
      <c r="BT73" s="367">
        <f>IF($Q73&lt;&gt;"",IF($S73="",$K73*VLOOKUP($I73,'[2]LISTINO IT-EN-FR-ES'!$A$1:$DZ$10000,BT$1,FALSE),$K73*$P73*VLOOKUP($S73,[2]PERCENTUALI!$A$1:$AZ$1000,BT$2,FALSE)/(BT$4)),"")</f>
        <v>0</v>
      </c>
      <c r="BU73" s="366">
        <f>IF($Q73&lt;&gt;"",IF($S73="",$K73*VLOOKUP($I73,'[2]LISTINO IT-EN-FR-ES'!$A$1:$DZ$10000,BU$1,FALSE),$K73*$P73*VLOOKUP($S73,[2]PERCENTUALI!$A$1:$AZ$1000,BU$2,FALSE)),"")</f>
        <v>0</v>
      </c>
      <c r="BV73" s="367">
        <f>IF($Q73&lt;&gt;"",IF($S73="",$K73*VLOOKUP($I73,'[2]LISTINO IT-EN-FR-ES'!$A$1:$DZ$10000,BV$1,FALSE),$K73*$P73*VLOOKUP($S73,[2]PERCENTUALI!$A$1:$AZ$1000,BV$2,FALSE)/(BV$4)),"")</f>
        <v>0</v>
      </c>
      <c r="BW73" s="366">
        <f>IF($Q73&lt;&gt;"",IF($S73="",$K73*VLOOKUP($I73,'[2]LISTINO IT-EN-FR-ES'!$A$1:$DZ$10000,BW$1,FALSE),$K73*$P73*VLOOKUP($S73,[2]PERCENTUALI!$A$1:$AZ$1000,BW$2,FALSE)),"")</f>
        <v>0</v>
      </c>
      <c r="BX73" s="366">
        <f>IF($Q73&lt;&gt;"",IF($S73="",$K73*VLOOKUP($I73,'[2]LISTINO IT-EN-FR-ES'!$A$1:$DZ$10000,BX$1,FALSE),$K73*$P73*VLOOKUP($S73,[2]PERCENTUALI!$A$1:$AZ$1000,BX$2,FALSE)),"")</f>
        <v>0</v>
      </c>
      <c r="BY73" s="366">
        <f>IF($Q73&lt;&gt;"",IF($S73="",$K73*VLOOKUP($I73,'[2]LISTINO IT-EN-FR-ES'!$A$1:$DZ$10000,BY$1,FALSE),$K73*$P73*VLOOKUP($S73,[2]PERCENTUALI!$A$1:$AZ$1000,BY$2,FALSE)),"")</f>
        <v>0</v>
      </c>
      <c r="BZ73" s="366">
        <f>IF($Q73&lt;&gt;"",IF($S73="",$K73*VLOOKUP($I73,'[2]LISTINO IT-EN-FR-ES'!$A$1:$DZ$10000,BZ$1,FALSE),$K73*$P73*VLOOKUP($S73,[2]PERCENTUALI!$A$1:$AZ$1000,BZ$2,FALSE)),"")</f>
        <v>0</v>
      </c>
      <c r="CA73" s="366">
        <f>IF($Q73&lt;&gt;"",IF($S73="",$K73*VLOOKUP($I73,'[2]LISTINO IT-EN-FR-ES'!$A$1:$DZ$10000,CA$1,FALSE),$K73*$P73*VLOOKUP($S73,[2]PERCENTUALI!$A$1:$AZ$1000,CA$2,FALSE)),"")</f>
        <v>0</v>
      </c>
      <c r="CB73" s="366">
        <f>IF($Q73&lt;&gt;"",IF($S73="",$K73*VLOOKUP($I73,'[2]LISTINO IT-EN-FR-ES'!$A$1:$DZ$10000,CB$1,FALSE),$K73*$P73*VLOOKUP($S73,[2]PERCENTUALI!$A$1:$AZ$1000,CB$2,FALSE)),"")</f>
        <v>0</v>
      </c>
      <c r="CC73" s="366">
        <f>IF($Q73&lt;&gt;"",IF($S73="",$K73*VLOOKUP($I73,'[2]LISTINO IT-EN-FR-ES'!$A$1:$DZ$10000,CC$1,FALSE),$K73*$P73*VLOOKUP($S73,[2]PERCENTUALI!$A$1:$AZ$1000,CC$2,FALSE)),"")</f>
        <v>0</v>
      </c>
    </row>
    <row r="74" spans="1:81" s="285" customFormat="1" ht="15.75" hidden="1" customHeight="1" outlineLevel="1" x14ac:dyDescent="0.2">
      <c r="A74" s="450" t="s">
        <v>7</v>
      </c>
      <c r="B74" s="451">
        <v>5</v>
      </c>
      <c r="C74" s="451">
        <v>6000</v>
      </c>
      <c r="D74" s="451">
        <v>95</v>
      </c>
      <c r="E74" s="450"/>
      <c r="F74" s="450"/>
      <c r="G74" s="452"/>
      <c r="H74" s="450" t="s">
        <v>380</v>
      </c>
      <c r="I74" s="450" t="s">
        <v>380</v>
      </c>
      <c r="J74" s="453" t="s">
        <v>381</v>
      </c>
      <c r="K74" s="454">
        <v>0</v>
      </c>
      <c r="L74" s="392"/>
      <c r="M74" s="455">
        <v>1644</v>
      </c>
      <c r="N74" s="386">
        <v>0</v>
      </c>
      <c r="P74" s="402">
        <v>773</v>
      </c>
      <c r="Q74" s="285">
        <v>0</v>
      </c>
      <c r="R74" s="280"/>
      <c r="S74" s="280"/>
      <c r="T74" s="449"/>
      <c r="U74" s="366">
        <f>IF($Q74&lt;&gt;"",V74+W74+Y74+AA74+AC74+AE74+AG74+AI74+AK74+AM74+AO74+AQ74+AS74+AU74+AW74+AY74+BA74+BC74+BE74+BG74+BH74+BJ74+BK74+BL74+BM74+BO74+BQ74+BS74+BU74+BW74+BX74+BY74+BZ74+CA74+CB74+CC74,"")</f>
        <v>0</v>
      </c>
      <c r="V74" s="366">
        <f>IF($Q74&lt;&gt;"",IF($S74="",$K74*VLOOKUP($I74,'[2]LISTINO IT-EN-FR-ES'!$A$1:$DZ$10000,V$1,FALSE),$K74*$P74*VLOOKUP($S74,[2]PERCENTUALI!$A$1:$AZ$1000,V$2,FALSE)),"")</f>
        <v>0</v>
      </c>
      <c r="W74" s="366">
        <f>IF($Q74&lt;&gt;"",IF($S74="",$K74*VLOOKUP($I74,'[2]LISTINO IT-EN-FR-ES'!$A$1:$DZ$10000,W$1,FALSE),$K74*$P74*VLOOKUP($S74,[2]PERCENTUALI!$A$1:$AZ$1000,W$2,FALSE)),"")</f>
        <v>0</v>
      </c>
      <c r="X74" s="367">
        <f>IF($Q74&lt;&gt;"",IF($S74="",$K74*VLOOKUP($I74,'[2]LISTINO IT-EN-FR-ES'!$A$1:$DZ$10000,X$1,FALSE),$K74*$P74*VLOOKUP($S74,[2]PERCENTUALI!$A$1:$AZ$1000,X$2,FALSE)/(X$4)),"")</f>
        <v>0</v>
      </c>
      <c r="Y74" s="366">
        <f>IF($Q74&lt;&gt;"",IF($S74="",$K74*VLOOKUP($I74,'[2]LISTINO IT-EN-FR-ES'!$A$1:$DZ$10000,Y$1,FALSE),$K74*$P74*VLOOKUP($S74,[2]PERCENTUALI!$A$1:$AZ$1000,Y$2,FALSE)),"")</f>
        <v>0</v>
      </c>
      <c r="Z74" s="367">
        <f>IF($Q74&lt;&gt;"",IF($S74="",$K74*VLOOKUP($I74,'[2]LISTINO IT-EN-FR-ES'!$A$1:$DZ$10000,Z$1,FALSE),$K74*$P74*VLOOKUP($S74,[2]PERCENTUALI!$A$1:$AZ$1000,Z$2,FALSE)/(Z$4)),"")</f>
        <v>0</v>
      </c>
      <c r="AA74" s="366">
        <f>IF($Q74&lt;&gt;"",IF($S74="",$K74*VLOOKUP($I74,'[2]LISTINO IT-EN-FR-ES'!$A$1:$DZ$10000,AA$1,FALSE),$K74*$P74*VLOOKUP($S74,[2]PERCENTUALI!$A$1:$AZ$1000,AA$2,FALSE)),"")</f>
        <v>0</v>
      </c>
      <c r="AB74" s="367">
        <f>IF($Q74&lt;&gt;"",IF($S74="",$K74*VLOOKUP($I74,'[2]LISTINO IT-EN-FR-ES'!$A$1:$DZ$10000,AB$1,FALSE),$K74*$P74*VLOOKUP($S74,[2]PERCENTUALI!$A$1:$AZ$1000,AB$2,FALSE)/(AB$4)),"")</f>
        <v>0</v>
      </c>
      <c r="AC74" s="366">
        <f>IF($Q74&lt;&gt;"",IF($S74="",$K74*VLOOKUP($I74,'[2]LISTINO IT-EN-FR-ES'!$A$1:$DZ$10000,AC$1,FALSE),$K74*$P74*VLOOKUP($S74,[2]PERCENTUALI!$A$1:$AZ$1000,AC$2,FALSE)),"")</f>
        <v>0</v>
      </c>
      <c r="AD74" s="367">
        <f>IF($Q74&lt;&gt;"",IF($S74="",$K74*VLOOKUP($I74,'[2]LISTINO IT-EN-FR-ES'!$A$1:$DZ$10000,AD$1,FALSE),$K74*$P74*VLOOKUP($S74,[2]PERCENTUALI!$A$1:$AZ$1000,AD$2,FALSE)/(AD$4)),"")</f>
        <v>0</v>
      </c>
      <c r="AE74" s="366">
        <f>IF($Q74&lt;&gt;"",IF($S74="",$K74*VLOOKUP($I74,'[2]LISTINO IT-EN-FR-ES'!$A$1:$DZ$10000,AE$1,FALSE),$K74*$P74*VLOOKUP($S74,[2]PERCENTUALI!$A$1:$AZ$1000,AE$2,FALSE)),"")</f>
        <v>0</v>
      </c>
      <c r="AF74" s="367">
        <f>IF($Q74&lt;&gt;"",IF($S74="",$K74*VLOOKUP($I74,'[2]LISTINO IT-EN-FR-ES'!$A$1:$DZ$10000,AF$1,FALSE),$K74*$P74*VLOOKUP($S74,[2]PERCENTUALI!$A$1:$AZ$1000,AF$2,FALSE)/(AF$4)),"")</f>
        <v>0</v>
      </c>
      <c r="AG74" s="366">
        <f>IF($Q74&lt;&gt;"",IF($S74="",$K74*VLOOKUP($I74,'[2]LISTINO IT-EN-FR-ES'!$A$1:$DZ$10000,AG$1,FALSE),$K74*$P74*VLOOKUP($S74,[2]PERCENTUALI!$A$1:$AZ$1000,AG$2,FALSE)),"")</f>
        <v>0</v>
      </c>
      <c r="AH74" s="367">
        <f>IF($Q74&lt;&gt;"",IF($S74="",$K74*VLOOKUP($I74,'[2]LISTINO IT-EN-FR-ES'!$A$1:$DZ$10000,AH$1,FALSE),$K74*$P74*VLOOKUP($S74,[2]PERCENTUALI!$A$1:$AZ$1000,AH$2,FALSE)/(AH$4)),"")</f>
        <v>0</v>
      </c>
      <c r="AI74" s="366">
        <f>IF($Q74&lt;&gt;"",IF($S74="",$K74*VLOOKUP($I74,'[2]LISTINO IT-EN-FR-ES'!$A$1:$DZ$10000,AI$1,FALSE),$K74*$P74*VLOOKUP($S74,[2]PERCENTUALI!$A$1:$AZ$1000,AI$2,FALSE)),"")</f>
        <v>0</v>
      </c>
      <c r="AJ74" s="367">
        <f>IF($Q74&lt;&gt;"",IF($S74="",$K74*VLOOKUP($I74,'[2]LISTINO IT-EN-FR-ES'!$A$1:$DZ$10000,AJ$1,FALSE),$K74*$P74*VLOOKUP($S74,[2]PERCENTUALI!$A$1:$AZ$1000,AJ$2,FALSE)/(AJ$4)),"")</f>
        <v>0</v>
      </c>
      <c r="AK74" s="366">
        <f>IF($Q74&lt;&gt;"",IF($S74="",$K74*VLOOKUP($I74,'[2]LISTINO IT-EN-FR-ES'!$A$1:$DZ$10000,AK$1,FALSE),$K74*$P74*VLOOKUP($S74,[2]PERCENTUALI!$A$1:$AZ$1000,AK$2,FALSE)),"")</f>
        <v>0</v>
      </c>
      <c r="AL74" s="367">
        <f>IF($Q74&lt;&gt;"",IF($S74="",$K74*VLOOKUP($I74,'[2]LISTINO IT-EN-FR-ES'!$A$1:$DZ$10000,AL$1,FALSE),$K74*$P74*VLOOKUP($S74,[2]PERCENTUALI!$A$1:$AZ$1000,AL$2,FALSE)/(AL$4)),"")</f>
        <v>0</v>
      </c>
      <c r="AM74" s="366">
        <f>IF($Q74&lt;&gt;"",IF($S74="",$K74*VLOOKUP($I74,'[2]LISTINO IT-EN-FR-ES'!$A$1:$DZ$10000,AM$1,FALSE),$K74*$P74*VLOOKUP($S74,[2]PERCENTUALI!$A$1:$AZ$1000,AM$2,FALSE)),"")</f>
        <v>0</v>
      </c>
      <c r="AN74" s="367">
        <f>IF($Q74&lt;&gt;"",IF($S74="",$K74*VLOOKUP($I74,'[2]LISTINO IT-EN-FR-ES'!$A$1:$DZ$10000,AN$1,FALSE),$K74*$P74*VLOOKUP($S74,[2]PERCENTUALI!$A$1:$AZ$1000,AN$2,FALSE)/(AN$4)),"")</f>
        <v>0</v>
      </c>
      <c r="AO74" s="366">
        <f>IF($Q74&lt;&gt;"",IF($S74="",$K74*VLOOKUP($I74,'[2]LISTINO IT-EN-FR-ES'!$A$1:$DZ$10000,AO$1,FALSE),$K74*$P74*VLOOKUP($S74,[2]PERCENTUALI!$A$1:$AZ$1000,AO$2,FALSE)),"")</f>
        <v>0</v>
      </c>
      <c r="AP74" s="367">
        <f>IF($Q74&lt;&gt;"",IF($S74="",$K74*VLOOKUP($I74,'[2]LISTINO IT-EN-FR-ES'!$A$1:$DZ$10000,AP$1,FALSE),$K74*$P74*VLOOKUP($S74,[2]PERCENTUALI!$A$1:$AZ$1000,AP$2,FALSE)/(AP$4)),"")</f>
        <v>0</v>
      </c>
      <c r="AQ74" s="366">
        <f>IF($Q74&lt;&gt;"",IF($S74="",$K74*VLOOKUP($I74,'[2]LISTINO IT-EN-FR-ES'!$A$1:$DZ$10000,AQ$1,FALSE),$K74*$P74*VLOOKUP($S74,[2]PERCENTUALI!$A$1:$AZ$1000,AQ$2,FALSE)),"")</f>
        <v>0</v>
      </c>
      <c r="AR74" s="367">
        <f>IF($Q74&lt;&gt;"",IF($S74="",$K74*VLOOKUP($I74,'[2]LISTINO IT-EN-FR-ES'!$A$1:$DZ$10000,AR$1,FALSE),$K74*$P74*VLOOKUP($S74,[2]PERCENTUALI!$A$1:$AZ$1000,AR$2,FALSE)/(AR$4)),"")</f>
        <v>0</v>
      </c>
      <c r="AS74" s="366">
        <f>IF($Q74&lt;&gt;"",IF($S74="",$K74*VLOOKUP($I74,'[2]LISTINO IT-EN-FR-ES'!$A$1:$DZ$10000,AS$1,FALSE),$K74*$P74*VLOOKUP($S74,[2]PERCENTUALI!$A$1:$AZ$1000,AS$2,FALSE)),"")</f>
        <v>0</v>
      </c>
      <c r="AT74" s="367">
        <f>IF($Q74&lt;&gt;"",IF($S74="",$K74*VLOOKUP($I74,'[2]LISTINO IT-EN-FR-ES'!$A$1:$DZ$10000,AT$1,FALSE),$K74*$P74*VLOOKUP($S74,[2]PERCENTUALI!$A$1:$AZ$1000,AT$2,FALSE)/(AT$4)),"")</f>
        <v>0</v>
      </c>
      <c r="AU74" s="366">
        <f>IF($Q74&lt;&gt;"",IF($S74="",$K74*VLOOKUP($I74,'[2]LISTINO IT-EN-FR-ES'!$A$1:$DZ$10000,AU$1,FALSE),$K74*$P74*VLOOKUP($S74,[2]PERCENTUALI!$A$1:$AZ$1000,AU$2,FALSE)),"")</f>
        <v>0</v>
      </c>
      <c r="AV74" s="367">
        <f>IF($Q74&lt;&gt;"",IF($S74="",$K74*VLOOKUP($I74,'[2]LISTINO IT-EN-FR-ES'!$A$1:$DZ$10000,AV$1,FALSE),$K74*$P74*VLOOKUP($S74,[2]PERCENTUALI!$A$1:$AZ$1000,AV$2,FALSE)/(AV$4)),"")</f>
        <v>0</v>
      </c>
      <c r="AW74" s="366">
        <f>IF($Q74&lt;&gt;"",IF($S74="",$K74*VLOOKUP($I74,'[2]LISTINO IT-EN-FR-ES'!$A$1:$DZ$10000,AW$1,FALSE),$K74*$P74*VLOOKUP($S74,[2]PERCENTUALI!$A$1:$AZ$1000,AW$2,FALSE)),"")</f>
        <v>0</v>
      </c>
      <c r="AX74" s="367">
        <f>IF($Q74&lt;&gt;"",IF($S74="",$K74*VLOOKUP($I74,'[2]LISTINO IT-EN-FR-ES'!$A$1:$DZ$10000,AX$1,FALSE),$K74*$P74*VLOOKUP($S74,[2]PERCENTUALI!$A$1:$AZ$1000,AX$2,FALSE)/(AX$4)),"")</f>
        <v>0</v>
      </c>
      <c r="AY74" s="366">
        <f>IF($Q74&lt;&gt;"",IF($S74="",$K74*VLOOKUP($I74,'[2]LISTINO IT-EN-FR-ES'!$A$1:$DZ$10000,AY$1,FALSE),$K74*$P74*VLOOKUP($S74,[2]PERCENTUALI!$A$1:$AZ$1000,AY$2,FALSE)),"")</f>
        <v>0</v>
      </c>
      <c r="AZ74" s="367">
        <f>IF($Q74&lt;&gt;"",IF($S74="",$K74*VLOOKUP($I74,'[2]LISTINO IT-EN-FR-ES'!$A$1:$DZ$10000,AZ$1,FALSE),$K74*$P74*VLOOKUP($S74,[2]PERCENTUALI!$A$1:$AZ$1000,AZ$2,FALSE)/(AZ$4)),"")</f>
        <v>0</v>
      </c>
      <c r="BA74" s="366">
        <f>IF($Q74&lt;&gt;"",IF($S74="",$K74*VLOOKUP($I74,'[2]LISTINO IT-EN-FR-ES'!$A$1:$DZ$10000,BA$1,FALSE),$K74*$P74*VLOOKUP($S74,[2]PERCENTUALI!$A$1:$AZ$1000,BA$2,FALSE)),"")</f>
        <v>0</v>
      </c>
      <c r="BB74" s="367">
        <f>IF($Q74&lt;&gt;"",IF($S74="",$K74*VLOOKUP($I74,'[2]LISTINO IT-EN-FR-ES'!$A$1:$DZ$10000,BB$1,FALSE),$K74*$P74*VLOOKUP($S74,[2]PERCENTUALI!$A$1:$AZ$1000,BB$2,FALSE)/(BB$4)),"")</f>
        <v>0</v>
      </c>
      <c r="BC74" s="366">
        <f>IF($Q74&lt;&gt;"",IF($S74="",$K74*VLOOKUP($I74,'[2]LISTINO IT-EN-FR-ES'!$A$1:$DZ$10000,BC$1,FALSE),$K74*$P74*VLOOKUP($S74,[2]PERCENTUALI!$A$1:$AZ$1000,BC$2,FALSE)),"")</f>
        <v>0</v>
      </c>
      <c r="BD74" s="367">
        <f>IF($Q74&lt;&gt;"",IF($S74="",$K74*VLOOKUP($I74,'[2]LISTINO IT-EN-FR-ES'!$A$1:$DZ$10000,BD$1,FALSE),$K74*$P74*VLOOKUP($S74,[2]PERCENTUALI!$A$1:$AZ$1000,BD$2,FALSE)/(BD$4)),"")</f>
        <v>0</v>
      </c>
      <c r="BE74" s="366">
        <f>IF($Q74&lt;&gt;"",IF($S74="",$K74*VLOOKUP($I74,'[2]LISTINO IT-EN-FR-ES'!$A$1:$DZ$10000,BE$1,FALSE),$K74*$P74*VLOOKUP($S74,[2]PERCENTUALI!$A$1:$AZ$1000,BE$2,FALSE)),"")</f>
        <v>0</v>
      </c>
      <c r="BF74" s="367">
        <f>IF($Q74&lt;&gt;"",IF($S74="",$K74*VLOOKUP($I74,'[2]LISTINO IT-EN-FR-ES'!$A$1:$DZ$10000,BF$1,FALSE),$K74*$P74*VLOOKUP($S74,[2]PERCENTUALI!$A$1:$AZ$1000,BF$2,FALSE)/(BF$4)),"")</f>
        <v>0</v>
      </c>
      <c r="BG74" s="366">
        <f>IF($Q74&lt;&gt;"",IF($S74="",$K74*VLOOKUP($I74,'[2]LISTINO IT-EN-FR-ES'!$A$1:$DZ$10000,BG$1,FALSE),$K74*$P74*VLOOKUP($S74,[2]PERCENTUALI!$A$1:$AZ$1000,BG$2,FALSE)),"")</f>
        <v>0</v>
      </c>
      <c r="BH74" s="366">
        <f>IF($Q74&lt;&gt;"",IF($S74="",$K74*VLOOKUP($I74,'[2]LISTINO IT-EN-FR-ES'!$A$1:$DZ$10000,BH$1,FALSE),$K74*$P74*VLOOKUP($S74,[2]PERCENTUALI!$A$1:$AZ$1000,BH$2,FALSE)),"")</f>
        <v>0</v>
      </c>
      <c r="BI74" s="367">
        <f>IF($Q74&lt;&gt;"",IF($S74="",$K74*VLOOKUP($I74,'[2]LISTINO IT-EN-FR-ES'!$A$1:$DZ$10000,BI$1,FALSE),$K74*$P74*VLOOKUP($S74,[2]PERCENTUALI!$A$1:$AZ$1000,BI$2,FALSE)/(BI$4)),"")</f>
        <v>0</v>
      </c>
      <c r="BJ74" s="366">
        <f>IF($Q74&lt;&gt;"",IF($S74="",$K74*VLOOKUP($I74,'[2]LISTINO IT-EN-FR-ES'!$A$1:$DZ$10000,BJ$1,FALSE),$K74*$P74*VLOOKUP($S74,[2]PERCENTUALI!$A$1:$AZ$1000,BJ$2,FALSE)),"")</f>
        <v>0</v>
      </c>
      <c r="BK74" s="366">
        <f>IF($Q74&lt;&gt;"",IF($S74="",$K74*VLOOKUP($I74,'[2]LISTINO IT-EN-FR-ES'!$A$1:$DZ$10000,BK$1,FALSE),$K74*$P74*VLOOKUP($S74,[2]PERCENTUALI!$A$1:$AZ$1000,BK$2,FALSE)),"")</f>
        <v>0</v>
      </c>
      <c r="BL74" s="366">
        <f>IF($Q74&lt;&gt;"",IF($S74="",$K74*VLOOKUP($I74,'[2]LISTINO IT-EN-FR-ES'!$A$1:$DZ$10000,BL$1,FALSE),$K74*$P74*VLOOKUP($S74,[2]PERCENTUALI!$A$1:$AZ$1000,BL$2,FALSE)),"")</f>
        <v>0</v>
      </c>
      <c r="BM74" s="366">
        <f>IF($Q74&lt;&gt;"",IF($S74="",$K74*VLOOKUP($I74,'[2]LISTINO IT-EN-FR-ES'!$A$1:$DZ$10000,BM$1,FALSE),$K74*$P74*VLOOKUP($S74,[2]PERCENTUALI!$A$1:$AZ$1000,BM$2,FALSE)),"")</f>
        <v>0</v>
      </c>
      <c r="BN74" s="367">
        <f>IF($Q74&lt;&gt;"",IF($S74="",$K74*VLOOKUP($I74,'[2]LISTINO IT-EN-FR-ES'!$A$1:$DZ$10000,BN$1,FALSE),$K74*$P74*VLOOKUP($S74,[2]PERCENTUALI!$A$1:$AZ$1000,BN$2,FALSE)/(BN$4)),"")</f>
        <v>0</v>
      </c>
      <c r="BO74" s="366">
        <f>IF($Q74&lt;&gt;"",IF($S74="",$K74*VLOOKUP($I74,'[2]LISTINO IT-EN-FR-ES'!$A$1:$DZ$10000,BO$1,FALSE),$K74*$P74*VLOOKUP($S74,[2]PERCENTUALI!$A$1:$AZ$1000,BO$2,FALSE)),"")</f>
        <v>0</v>
      </c>
      <c r="BP74" s="367">
        <f>IF($Q74&lt;&gt;"",IF($S74="",$K74*VLOOKUP($I74,'[2]LISTINO IT-EN-FR-ES'!$A$1:$DZ$10000,BP$1,FALSE),$K74*$P74*VLOOKUP($S74,[2]PERCENTUALI!$A$1:$AZ$1000,BP$2,FALSE)/(BP$4)),"")</f>
        <v>0</v>
      </c>
      <c r="BQ74" s="366">
        <f>IF($Q74&lt;&gt;"",IF($S74="",$K74*VLOOKUP($I74,'[2]LISTINO IT-EN-FR-ES'!$A$1:$DZ$10000,BQ$1,FALSE),$K74*$P74*VLOOKUP($S74,[2]PERCENTUALI!$A$1:$AZ$1000,BQ$2,FALSE)),"")</f>
        <v>0</v>
      </c>
      <c r="BR74" s="367">
        <f>IF($Q74&lt;&gt;"",IF($S74="",$K74*VLOOKUP($I74,'[2]LISTINO IT-EN-FR-ES'!$A$1:$DZ$10000,BR$1,FALSE),$K74*$P74*VLOOKUP($S74,[2]PERCENTUALI!$A$1:$AZ$1000,BR$2,FALSE)/(BR$4)),"")</f>
        <v>0</v>
      </c>
      <c r="BS74" s="366">
        <f>IF($Q74&lt;&gt;"",IF($S74="",$K74*VLOOKUP($I74,'[2]LISTINO IT-EN-FR-ES'!$A$1:$DZ$10000,BS$1,FALSE),$K74*$P74*VLOOKUP($S74,[2]PERCENTUALI!$A$1:$AZ$1000,BS$2,FALSE)),"")</f>
        <v>0</v>
      </c>
      <c r="BT74" s="367">
        <f>IF($Q74&lt;&gt;"",IF($S74="",$K74*VLOOKUP($I74,'[2]LISTINO IT-EN-FR-ES'!$A$1:$DZ$10000,BT$1,FALSE),$K74*$P74*VLOOKUP($S74,[2]PERCENTUALI!$A$1:$AZ$1000,BT$2,FALSE)/(BT$4)),"")</f>
        <v>0</v>
      </c>
      <c r="BU74" s="366">
        <f>IF($Q74&lt;&gt;"",IF($S74="",$K74*VLOOKUP($I74,'[2]LISTINO IT-EN-FR-ES'!$A$1:$DZ$10000,BU$1,FALSE),$K74*$P74*VLOOKUP($S74,[2]PERCENTUALI!$A$1:$AZ$1000,BU$2,FALSE)),"")</f>
        <v>0</v>
      </c>
      <c r="BV74" s="367">
        <f>IF($Q74&lt;&gt;"",IF($S74="",$K74*VLOOKUP($I74,'[2]LISTINO IT-EN-FR-ES'!$A$1:$DZ$10000,BV$1,FALSE),$K74*$P74*VLOOKUP($S74,[2]PERCENTUALI!$A$1:$AZ$1000,BV$2,FALSE)/(BV$4)),"")</f>
        <v>0</v>
      </c>
      <c r="BW74" s="366">
        <f>IF($Q74&lt;&gt;"",IF($S74="",$K74*VLOOKUP($I74,'[2]LISTINO IT-EN-FR-ES'!$A$1:$DZ$10000,BW$1,FALSE),$K74*$P74*VLOOKUP($S74,[2]PERCENTUALI!$A$1:$AZ$1000,BW$2,FALSE)),"")</f>
        <v>0</v>
      </c>
      <c r="BX74" s="366">
        <f>IF($Q74&lt;&gt;"",IF($S74="",$K74*VLOOKUP($I74,'[2]LISTINO IT-EN-FR-ES'!$A$1:$DZ$10000,BX$1,FALSE),$K74*$P74*VLOOKUP($S74,[2]PERCENTUALI!$A$1:$AZ$1000,BX$2,FALSE)),"")</f>
        <v>0</v>
      </c>
      <c r="BY74" s="366">
        <f>IF($Q74&lt;&gt;"",IF($S74="",$K74*VLOOKUP($I74,'[2]LISTINO IT-EN-FR-ES'!$A$1:$DZ$10000,BY$1,FALSE),$K74*$P74*VLOOKUP($S74,[2]PERCENTUALI!$A$1:$AZ$1000,BY$2,FALSE)),"")</f>
        <v>0</v>
      </c>
      <c r="BZ74" s="366">
        <f>IF($Q74&lt;&gt;"",IF($S74="",$K74*VLOOKUP($I74,'[2]LISTINO IT-EN-FR-ES'!$A$1:$DZ$10000,BZ$1,FALSE),$K74*$P74*VLOOKUP($S74,[2]PERCENTUALI!$A$1:$AZ$1000,BZ$2,FALSE)),"")</f>
        <v>0</v>
      </c>
      <c r="CA74" s="366">
        <f>IF($Q74&lt;&gt;"",IF($S74="",$K74*VLOOKUP($I74,'[2]LISTINO IT-EN-FR-ES'!$A$1:$DZ$10000,CA$1,FALSE),$K74*$P74*VLOOKUP($S74,[2]PERCENTUALI!$A$1:$AZ$1000,CA$2,FALSE)),"")</f>
        <v>0</v>
      </c>
      <c r="CB74" s="366">
        <f>IF($Q74&lt;&gt;"",IF($S74="",$K74*VLOOKUP($I74,'[2]LISTINO IT-EN-FR-ES'!$A$1:$DZ$10000,CB$1,FALSE),$K74*$P74*VLOOKUP($S74,[2]PERCENTUALI!$A$1:$AZ$1000,CB$2,FALSE)),"")</f>
        <v>0</v>
      </c>
      <c r="CC74" s="366">
        <f>IF($Q74&lt;&gt;"",IF($S74="",$K74*VLOOKUP($I74,'[2]LISTINO IT-EN-FR-ES'!$A$1:$DZ$10000,CC$1,FALSE),$K74*$P74*VLOOKUP($S74,[2]PERCENTUALI!$A$1:$AZ$1000,CC$2,FALSE)),"")</f>
        <v>0</v>
      </c>
    </row>
    <row r="75" spans="1:81" s="285" customFormat="1" ht="15.75" hidden="1" customHeight="1" outlineLevel="1" x14ac:dyDescent="0.25">
      <c r="A75" s="450"/>
      <c r="B75" s="451">
        <v>5</v>
      </c>
      <c r="C75" s="451">
        <v>6000</v>
      </c>
      <c r="D75" s="451">
        <v>96</v>
      </c>
      <c r="E75" s="450"/>
      <c r="F75" s="450"/>
      <c r="G75" s="452"/>
      <c r="H75" s="450"/>
      <c r="I75" s="450"/>
      <c r="J75" s="456" t="s">
        <v>382</v>
      </c>
      <c r="K75" s="454"/>
      <c r="L75" s="392"/>
      <c r="M75" s="455"/>
      <c r="N75" s="386"/>
      <c r="P75" s="402"/>
      <c r="R75" s="280"/>
      <c r="S75" s="280"/>
      <c r="T75" s="449"/>
    </row>
    <row r="76" spans="1:81" s="285" customFormat="1" hidden="1" outlineLevel="1" x14ac:dyDescent="0.2">
      <c r="A76" s="445" t="s">
        <v>7</v>
      </c>
      <c r="B76" s="446">
        <v>5</v>
      </c>
      <c r="C76" s="446">
        <v>6000</v>
      </c>
      <c r="D76" s="446">
        <v>97</v>
      </c>
      <c r="E76" s="445"/>
      <c r="F76" s="445"/>
      <c r="G76" s="447"/>
      <c r="H76" s="445" t="s">
        <v>383</v>
      </c>
      <c r="I76" s="445" t="s">
        <v>383</v>
      </c>
      <c r="J76" s="448" t="s">
        <v>384</v>
      </c>
      <c r="K76" s="383">
        <v>1</v>
      </c>
      <c r="L76" s="392"/>
      <c r="M76" s="385">
        <v>626</v>
      </c>
      <c r="N76" s="386">
        <v>626</v>
      </c>
      <c r="P76" s="402">
        <v>295</v>
      </c>
      <c r="Q76" s="285">
        <v>295</v>
      </c>
      <c r="R76" s="280"/>
      <c r="S76" s="280"/>
      <c r="T76" s="449"/>
      <c r="U76" s="366">
        <f>IF($Q76&lt;&gt;"",V76+W76+Y76+AA76+AC76+AE76+AG76+AI76+AK76+AM76+AO76+AQ76+AS76+AU76+AW76+AY76+BA76+BC76+BE76+BG76+BH76+BJ76+BK76+BL76+BM76+BO76+BQ76+BS76+BU76+BW76+BX76+BY76+BZ76+CA76+CB76+CC76,"")</f>
        <v>294.03409858000003</v>
      </c>
      <c r="V76" s="366">
        <f>IF($Q76&lt;&gt;"",IF($S76="",$K76*VLOOKUP($I76,'[2]LISTINO IT-EN-FR-ES'!$A$1:$DZ$10000,V$1,FALSE),$K76*$P76*VLOOKUP($S76,[2]PERCENTUALI!$A$1:$AZ$1000,V$2,FALSE)),"")</f>
        <v>260.65909858000003</v>
      </c>
      <c r="W76" s="366">
        <f>IF($Q76&lt;&gt;"",IF($S76="",$K76*VLOOKUP($I76,'[2]LISTINO IT-EN-FR-ES'!$A$1:$DZ$10000,W$1,FALSE),$K76*$P76*VLOOKUP($S76,[2]PERCENTUALI!$A$1:$AZ$1000,W$2,FALSE)),"")</f>
        <v>0</v>
      </c>
      <c r="X76" s="367">
        <f>IF($Q76&lt;&gt;"",IF($S76="",$K76*VLOOKUP($I76,'[2]LISTINO IT-EN-FR-ES'!$A$1:$DZ$10000,X$1,FALSE),$K76*$P76*VLOOKUP($S76,[2]PERCENTUALI!$A$1:$AZ$1000,X$2,FALSE)/(X$4)),"")</f>
        <v>0</v>
      </c>
      <c r="Y76" s="366">
        <f>IF($Q76&lt;&gt;"",IF($S76="",$K76*VLOOKUP($I76,'[2]LISTINO IT-EN-FR-ES'!$A$1:$DZ$10000,Y$1,FALSE),$K76*$P76*VLOOKUP($S76,[2]PERCENTUALI!$A$1:$AZ$1000,Y$2,FALSE)),"")</f>
        <v>0</v>
      </c>
      <c r="Z76" s="367">
        <f>IF($Q76&lt;&gt;"",IF($S76="",$K76*VLOOKUP($I76,'[2]LISTINO IT-EN-FR-ES'!$A$1:$DZ$10000,Z$1,FALSE),$K76*$P76*VLOOKUP($S76,[2]PERCENTUALI!$A$1:$AZ$1000,Z$2,FALSE)/(Z$4)),"")</f>
        <v>0</v>
      </c>
      <c r="AA76" s="366">
        <f>IF($Q76&lt;&gt;"",IF($S76="",$K76*VLOOKUP($I76,'[2]LISTINO IT-EN-FR-ES'!$A$1:$DZ$10000,AA$1,FALSE),$K76*$P76*VLOOKUP($S76,[2]PERCENTUALI!$A$1:$AZ$1000,AA$2,FALSE)),"")</f>
        <v>0</v>
      </c>
      <c r="AB76" s="367">
        <f>IF($Q76&lt;&gt;"",IF($S76="",$K76*VLOOKUP($I76,'[2]LISTINO IT-EN-FR-ES'!$A$1:$DZ$10000,AB$1,FALSE),$K76*$P76*VLOOKUP($S76,[2]PERCENTUALI!$A$1:$AZ$1000,AB$2,FALSE)/(AB$4)),"")</f>
        <v>0</v>
      </c>
      <c r="AC76" s="366">
        <f>IF($Q76&lt;&gt;"",IF($S76="",$K76*VLOOKUP($I76,'[2]LISTINO IT-EN-FR-ES'!$A$1:$DZ$10000,AC$1,FALSE),$K76*$P76*VLOOKUP($S76,[2]PERCENTUALI!$A$1:$AZ$1000,AC$2,FALSE)),"")</f>
        <v>0</v>
      </c>
      <c r="AD76" s="367">
        <f>IF($Q76&lt;&gt;"",IF($S76="",$K76*VLOOKUP($I76,'[2]LISTINO IT-EN-FR-ES'!$A$1:$DZ$10000,AD$1,FALSE),$K76*$P76*VLOOKUP($S76,[2]PERCENTUALI!$A$1:$AZ$1000,AD$2,FALSE)/(AD$4)),"")</f>
        <v>0</v>
      </c>
      <c r="AE76" s="366">
        <f>IF($Q76&lt;&gt;"",IF($S76="",$K76*VLOOKUP($I76,'[2]LISTINO IT-EN-FR-ES'!$A$1:$DZ$10000,AE$1,FALSE),$K76*$P76*VLOOKUP($S76,[2]PERCENTUALI!$A$1:$AZ$1000,AE$2,FALSE)),"")</f>
        <v>9</v>
      </c>
      <c r="AF76" s="367">
        <f>IF($Q76&lt;&gt;"",IF($S76="",$K76*VLOOKUP($I76,'[2]LISTINO IT-EN-FR-ES'!$A$1:$DZ$10000,AF$1,FALSE),$K76*$P76*VLOOKUP($S76,[2]PERCENTUALI!$A$1:$AZ$1000,AF$2,FALSE)/(AF$4)),"")</f>
        <v>0.25</v>
      </c>
      <c r="AG76" s="366">
        <f>IF($Q76&lt;&gt;"",IF($S76="",$K76*VLOOKUP($I76,'[2]LISTINO IT-EN-FR-ES'!$A$1:$DZ$10000,AG$1,FALSE),$K76*$P76*VLOOKUP($S76,[2]PERCENTUALI!$A$1:$AZ$1000,AG$2,FALSE)),"")</f>
        <v>0</v>
      </c>
      <c r="AH76" s="367">
        <f>IF($Q76&lt;&gt;"",IF($S76="",$K76*VLOOKUP($I76,'[2]LISTINO IT-EN-FR-ES'!$A$1:$DZ$10000,AH$1,FALSE),$K76*$P76*VLOOKUP($S76,[2]PERCENTUALI!$A$1:$AZ$1000,AH$2,FALSE)/(AH$4)),"")</f>
        <v>0</v>
      </c>
      <c r="AI76" s="366">
        <f>IF($Q76&lt;&gt;"",IF($S76="",$K76*VLOOKUP($I76,'[2]LISTINO IT-EN-FR-ES'!$A$1:$DZ$10000,AI$1,FALSE),$K76*$P76*VLOOKUP($S76,[2]PERCENTUALI!$A$1:$AZ$1000,AI$2,FALSE)),"")</f>
        <v>0</v>
      </c>
      <c r="AJ76" s="367">
        <f>IF($Q76&lt;&gt;"",IF($S76="",$K76*VLOOKUP($I76,'[2]LISTINO IT-EN-FR-ES'!$A$1:$DZ$10000,AJ$1,FALSE),$K76*$P76*VLOOKUP($S76,[2]PERCENTUALI!$A$1:$AZ$1000,AJ$2,FALSE)/(AJ$4)),"")</f>
        <v>0</v>
      </c>
      <c r="AK76" s="366">
        <f>IF($Q76&lt;&gt;"",IF($S76="",$K76*VLOOKUP($I76,'[2]LISTINO IT-EN-FR-ES'!$A$1:$DZ$10000,AK$1,FALSE),$K76*$P76*VLOOKUP($S76,[2]PERCENTUALI!$A$1:$AZ$1000,AK$2,FALSE)),"")</f>
        <v>0</v>
      </c>
      <c r="AL76" s="367">
        <f>IF($Q76&lt;&gt;"",IF($S76="",$K76*VLOOKUP($I76,'[2]LISTINO IT-EN-FR-ES'!$A$1:$DZ$10000,AL$1,FALSE),$K76*$P76*VLOOKUP($S76,[2]PERCENTUALI!$A$1:$AZ$1000,AL$2,FALSE)/(AL$4)),"")</f>
        <v>0</v>
      </c>
      <c r="AM76" s="366">
        <f>IF($Q76&lt;&gt;"",IF($S76="",$K76*VLOOKUP($I76,'[2]LISTINO IT-EN-FR-ES'!$A$1:$DZ$10000,AM$1,FALSE),$K76*$P76*VLOOKUP($S76,[2]PERCENTUALI!$A$1:$AZ$1000,AM$2,FALSE)),"")</f>
        <v>0</v>
      </c>
      <c r="AN76" s="367">
        <f>IF($Q76&lt;&gt;"",IF($S76="",$K76*VLOOKUP($I76,'[2]LISTINO IT-EN-FR-ES'!$A$1:$DZ$10000,AN$1,FALSE),$K76*$P76*VLOOKUP($S76,[2]PERCENTUALI!$A$1:$AZ$1000,AN$2,FALSE)/(AN$4)),"")</f>
        <v>0</v>
      </c>
      <c r="AO76" s="366">
        <f>IF($Q76&lt;&gt;"",IF($S76="",$K76*VLOOKUP($I76,'[2]LISTINO IT-EN-FR-ES'!$A$1:$DZ$10000,AO$1,FALSE),$K76*$P76*VLOOKUP($S76,[2]PERCENTUALI!$A$1:$AZ$1000,AO$2,FALSE)),"")</f>
        <v>0</v>
      </c>
      <c r="AP76" s="367">
        <f>IF($Q76&lt;&gt;"",IF($S76="",$K76*VLOOKUP($I76,'[2]LISTINO IT-EN-FR-ES'!$A$1:$DZ$10000,AP$1,FALSE),$K76*$P76*VLOOKUP($S76,[2]PERCENTUALI!$A$1:$AZ$1000,AP$2,FALSE)/(AP$4)),"")</f>
        <v>0</v>
      </c>
      <c r="AQ76" s="366">
        <f>IF($Q76&lt;&gt;"",IF($S76="",$K76*VLOOKUP($I76,'[2]LISTINO IT-EN-FR-ES'!$A$1:$DZ$10000,AQ$1,FALSE),$K76*$P76*VLOOKUP($S76,[2]PERCENTUALI!$A$1:$AZ$1000,AQ$2,FALSE)),"")</f>
        <v>0</v>
      </c>
      <c r="AR76" s="367">
        <f>IF($Q76&lt;&gt;"",IF($S76="",$K76*VLOOKUP($I76,'[2]LISTINO IT-EN-FR-ES'!$A$1:$DZ$10000,AR$1,FALSE),$K76*$P76*VLOOKUP($S76,[2]PERCENTUALI!$A$1:$AZ$1000,AR$2,FALSE)/(AR$4)),"")</f>
        <v>0</v>
      </c>
      <c r="AS76" s="366">
        <f>IF($Q76&lt;&gt;"",IF($S76="",$K76*VLOOKUP($I76,'[2]LISTINO IT-EN-FR-ES'!$A$1:$DZ$10000,AS$1,FALSE),$K76*$P76*VLOOKUP($S76,[2]PERCENTUALI!$A$1:$AZ$1000,AS$2,FALSE)),"")</f>
        <v>24.375</v>
      </c>
      <c r="AT76" s="367">
        <f>IF($Q76&lt;&gt;"",IF($S76="",$K76*VLOOKUP($I76,'[2]LISTINO IT-EN-FR-ES'!$A$1:$DZ$10000,AT$1,FALSE),$K76*$P76*VLOOKUP($S76,[2]PERCENTUALI!$A$1:$AZ$1000,AT$2,FALSE)/(AT$4)),"")</f>
        <v>0.75</v>
      </c>
      <c r="AU76" s="366">
        <f>IF($Q76&lt;&gt;"",IF($S76="",$K76*VLOOKUP($I76,'[2]LISTINO IT-EN-FR-ES'!$A$1:$DZ$10000,AU$1,FALSE),$K76*$P76*VLOOKUP($S76,[2]PERCENTUALI!$A$1:$AZ$1000,AU$2,FALSE)),"")</f>
        <v>0</v>
      </c>
      <c r="AV76" s="367">
        <f>IF($Q76&lt;&gt;"",IF($S76="",$K76*VLOOKUP($I76,'[2]LISTINO IT-EN-FR-ES'!$A$1:$DZ$10000,AV$1,FALSE),$K76*$P76*VLOOKUP($S76,[2]PERCENTUALI!$A$1:$AZ$1000,AV$2,FALSE)/(AV$4)),"")</f>
        <v>0</v>
      </c>
      <c r="AW76" s="366">
        <f>IF($Q76&lt;&gt;"",IF($S76="",$K76*VLOOKUP($I76,'[2]LISTINO IT-EN-FR-ES'!$A$1:$DZ$10000,AW$1,FALSE),$K76*$P76*VLOOKUP($S76,[2]PERCENTUALI!$A$1:$AZ$1000,AW$2,FALSE)),"")</f>
        <v>0</v>
      </c>
      <c r="AX76" s="367">
        <f>IF($Q76&lt;&gt;"",IF($S76="",$K76*VLOOKUP($I76,'[2]LISTINO IT-EN-FR-ES'!$A$1:$DZ$10000,AX$1,FALSE),$K76*$P76*VLOOKUP($S76,[2]PERCENTUALI!$A$1:$AZ$1000,AX$2,FALSE)/(AX$4)),"")</f>
        <v>0</v>
      </c>
      <c r="AY76" s="366">
        <f>IF($Q76&lt;&gt;"",IF($S76="",$K76*VLOOKUP($I76,'[2]LISTINO IT-EN-FR-ES'!$A$1:$DZ$10000,AY$1,FALSE),$K76*$P76*VLOOKUP($S76,[2]PERCENTUALI!$A$1:$AZ$1000,AY$2,FALSE)),"")</f>
        <v>0</v>
      </c>
      <c r="AZ76" s="367">
        <f>IF($Q76&lt;&gt;"",IF($S76="",$K76*VLOOKUP($I76,'[2]LISTINO IT-EN-FR-ES'!$A$1:$DZ$10000,AZ$1,FALSE),$K76*$P76*VLOOKUP($S76,[2]PERCENTUALI!$A$1:$AZ$1000,AZ$2,FALSE)/(AZ$4)),"")</f>
        <v>0</v>
      </c>
      <c r="BA76" s="366">
        <f>IF($Q76&lt;&gt;"",IF($S76="",$K76*VLOOKUP($I76,'[2]LISTINO IT-EN-FR-ES'!$A$1:$DZ$10000,BA$1,FALSE),$K76*$P76*VLOOKUP($S76,[2]PERCENTUALI!$A$1:$AZ$1000,BA$2,FALSE)),"")</f>
        <v>0</v>
      </c>
      <c r="BB76" s="367">
        <f>IF($Q76&lt;&gt;"",IF($S76="",$K76*VLOOKUP($I76,'[2]LISTINO IT-EN-FR-ES'!$A$1:$DZ$10000,BB$1,FALSE),$K76*$P76*VLOOKUP($S76,[2]PERCENTUALI!$A$1:$AZ$1000,BB$2,FALSE)/(BB$4)),"")</f>
        <v>0</v>
      </c>
      <c r="BC76" s="366">
        <f>IF($Q76&lt;&gt;"",IF($S76="",$K76*VLOOKUP($I76,'[2]LISTINO IT-EN-FR-ES'!$A$1:$DZ$10000,BC$1,FALSE),$K76*$P76*VLOOKUP($S76,[2]PERCENTUALI!$A$1:$AZ$1000,BC$2,FALSE)),"")</f>
        <v>0</v>
      </c>
      <c r="BD76" s="367">
        <f>IF($Q76&lt;&gt;"",IF($S76="",$K76*VLOOKUP($I76,'[2]LISTINO IT-EN-FR-ES'!$A$1:$DZ$10000,BD$1,FALSE),$K76*$P76*VLOOKUP($S76,[2]PERCENTUALI!$A$1:$AZ$1000,BD$2,FALSE)/(BD$4)),"")</f>
        <v>0</v>
      </c>
      <c r="BE76" s="366">
        <f>IF($Q76&lt;&gt;"",IF($S76="",$K76*VLOOKUP($I76,'[2]LISTINO IT-EN-FR-ES'!$A$1:$DZ$10000,BE$1,FALSE),$K76*$P76*VLOOKUP($S76,[2]PERCENTUALI!$A$1:$AZ$1000,BE$2,FALSE)),"")</f>
        <v>0</v>
      </c>
      <c r="BF76" s="367">
        <f>IF($Q76&lt;&gt;"",IF($S76="",$K76*VLOOKUP($I76,'[2]LISTINO IT-EN-FR-ES'!$A$1:$DZ$10000,BF$1,FALSE),$K76*$P76*VLOOKUP($S76,[2]PERCENTUALI!$A$1:$AZ$1000,BF$2,FALSE)/(BF$4)),"")</f>
        <v>0</v>
      </c>
      <c r="BG76" s="366">
        <f>IF($Q76&lt;&gt;"",IF($S76="",$K76*VLOOKUP($I76,'[2]LISTINO IT-EN-FR-ES'!$A$1:$DZ$10000,BG$1,FALSE),$K76*$P76*VLOOKUP($S76,[2]PERCENTUALI!$A$1:$AZ$1000,BG$2,FALSE)),"")</f>
        <v>0</v>
      </c>
      <c r="BH76" s="366">
        <f>IF($Q76&lt;&gt;"",IF($S76="",$K76*VLOOKUP($I76,'[2]LISTINO IT-EN-FR-ES'!$A$1:$DZ$10000,BH$1,FALSE),$K76*$P76*VLOOKUP($S76,[2]PERCENTUALI!$A$1:$AZ$1000,BH$2,FALSE)),"")</f>
        <v>0</v>
      </c>
      <c r="BI76" s="367">
        <f>IF($Q76&lt;&gt;"",IF($S76="",$K76*VLOOKUP($I76,'[2]LISTINO IT-EN-FR-ES'!$A$1:$DZ$10000,BI$1,FALSE),$K76*$P76*VLOOKUP($S76,[2]PERCENTUALI!$A$1:$AZ$1000,BI$2,FALSE)/(BI$4)),"")</f>
        <v>0</v>
      </c>
      <c r="BJ76" s="366">
        <f>IF($Q76&lt;&gt;"",IF($S76="",$K76*VLOOKUP($I76,'[2]LISTINO IT-EN-FR-ES'!$A$1:$DZ$10000,BJ$1,FALSE),$K76*$P76*VLOOKUP($S76,[2]PERCENTUALI!$A$1:$AZ$1000,BJ$2,FALSE)),"")</f>
        <v>0</v>
      </c>
      <c r="BK76" s="366">
        <f>IF($Q76&lt;&gt;"",IF($S76="",$K76*VLOOKUP($I76,'[2]LISTINO IT-EN-FR-ES'!$A$1:$DZ$10000,BK$1,FALSE),$K76*$P76*VLOOKUP($S76,[2]PERCENTUALI!$A$1:$AZ$1000,BK$2,FALSE)),"")</f>
        <v>0</v>
      </c>
      <c r="BL76" s="366">
        <f>IF($Q76&lt;&gt;"",IF($S76="",$K76*VLOOKUP($I76,'[2]LISTINO IT-EN-FR-ES'!$A$1:$DZ$10000,BL$1,FALSE),$K76*$P76*VLOOKUP($S76,[2]PERCENTUALI!$A$1:$AZ$1000,BL$2,FALSE)),"")</f>
        <v>0</v>
      </c>
      <c r="BM76" s="366">
        <f>IF($Q76&lt;&gt;"",IF($S76="",$K76*VLOOKUP($I76,'[2]LISTINO IT-EN-FR-ES'!$A$1:$DZ$10000,BM$1,FALSE),$K76*$P76*VLOOKUP($S76,[2]PERCENTUALI!$A$1:$AZ$1000,BM$2,FALSE)),"")</f>
        <v>0</v>
      </c>
      <c r="BN76" s="367">
        <f>IF($Q76&lt;&gt;"",IF($S76="",$K76*VLOOKUP($I76,'[2]LISTINO IT-EN-FR-ES'!$A$1:$DZ$10000,BN$1,FALSE),$K76*$P76*VLOOKUP($S76,[2]PERCENTUALI!$A$1:$AZ$1000,BN$2,FALSE)/(BN$4)),"")</f>
        <v>0</v>
      </c>
      <c r="BO76" s="366">
        <f>IF($Q76&lt;&gt;"",IF($S76="",$K76*VLOOKUP($I76,'[2]LISTINO IT-EN-FR-ES'!$A$1:$DZ$10000,BO$1,FALSE),$K76*$P76*VLOOKUP($S76,[2]PERCENTUALI!$A$1:$AZ$1000,BO$2,FALSE)),"")</f>
        <v>0</v>
      </c>
      <c r="BP76" s="367">
        <f>IF($Q76&lt;&gt;"",IF($S76="",$K76*VLOOKUP($I76,'[2]LISTINO IT-EN-FR-ES'!$A$1:$DZ$10000,BP$1,FALSE),$K76*$P76*VLOOKUP($S76,[2]PERCENTUALI!$A$1:$AZ$1000,BP$2,FALSE)/(BP$4)),"")</f>
        <v>0</v>
      </c>
      <c r="BQ76" s="366">
        <f>IF($Q76&lt;&gt;"",IF($S76="",$K76*VLOOKUP($I76,'[2]LISTINO IT-EN-FR-ES'!$A$1:$DZ$10000,BQ$1,FALSE),$K76*$P76*VLOOKUP($S76,[2]PERCENTUALI!$A$1:$AZ$1000,BQ$2,FALSE)),"")</f>
        <v>0</v>
      </c>
      <c r="BR76" s="367">
        <f>IF($Q76&lt;&gt;"",IF($S76="",$K76*VLOOKUP($I76,'[2]LISTINO IT-EN-FR-ES'!$A$1:$DZ$10000,BR$1,FALSE),$K76*$P76*VLOOKUP($S76,[2]PERCENTUALI!$A$1:$AZ$1000,BR$2,FALSE)/(BR$4)),"")</f>
        <v>0</v>
      </c>
      <c r="BS76" s="366">
        <f>IF($Q76&lt;&gt;"",IF($S76="",$K76*VLOOKUP($I76,'[2]LISTINO IT-EN-FR-ES'!$A$1:$DZ$10000,BS$1,FALSE),$K76*$P76*VLOOKUP($S76,[2]PERCENTUALI!$A$1:$AZ$1000,BS$2,FALSE)),"")</f>
        <v>0</v>
      </c>
      <c r="BT76" s="367">
        <f>IF($Q76&lt;&gt;"",IF($S76="",$K76*VLOOKUP($I76,'[2]LISTINO IT-EN-FR-ES'!$A$1:$DZ$10000,BT$1,FALSE),$K76*$P76*VLOOKUP($S76,[2]PERCENTUALI!$A$1:$AZ$1000,BT$2,FALSE)/(BT$4)),"")</f>
        <v>0</v>
      </c>
      <c r="BU76" s="366">
        <f>IF($Q76&lt;&gt;"",IF($S76="",$K76*VLOOKUP($I76,'[2]LISTINO IT-EN-FR-ES'!$A$1:$DZ$10000,BU$1,FALSE),$K76*$P76*VLOOKUP($S76,[2]PERCENTUALI!$A$1:$AZ$1000,BU$2,FALSE)),"")</f>
        <v>0</v>
      </c>
      <c r="BV76" s="367">
        <f>IF($Q76&lt;&gt;"",IF($S76="",$K76*VLOOKUP($I76,'[2]LISTINO IT-EN-FR-ES'!$A$1:$DZ$10000,BV$1,FALSE),$K76*$P76*VLOOKUP($S76,[2]PERCENTUALI!$A$1:$AZ$1000,BV$2,FALSE)/(BV$4)),"")</f>
        <v>0</v>
      </c>
      <c r="BW76" s="366">
        <f>IF($Q76&lt;&gt;"",IF($S76="",$K76*VLOOKUP($I76,'[2]LISTINO IT-EN-FR-ES'!$A$1:$DZ$10000,BW$1,FALSE),$K76*$P76*VLOOKUP($S76,[2]PERCENTUALI!$A$1:$AZ$1000,BW$2,FALSE)),"")</f>
        <v>0</v>
      </c>
      <c r="BX76" s="366">
        <f>IF($Q76&lt;&gt;"",IF($S76="",$K76*VLOOKUP($I76,'[2]LISTINO IT-EN-FR-ES'!$A$1:$DZ$10000,BX$1,FALSE),$K76*$P76*VLOOKUP($S76,[2]PERCENTUALI!$A$1:$AZ$1000,BX$2,FALSE)),"")</f>
        <v>0</v>
      </c>
      <c r="BY76" s="366">
        <f>IF($Q76&lt;&gt;"",IF($S76="",$K76*VLOOKUP($I76,'[2]LISTINO IT-EN-FR-ES'!$A$1:$DZ$10000,BY$1,FALSE),$K76*$P76*VLOOKUP($S76,[2]PERCENTUALI!$A$1:$AZ$1000,BY$2,FALSE)),"")</f>
        <v>0</v>
      </c>
      <c r="BZ76" s="366">
        <f>IF($Q76&lt;&gt;"",IF($S76="",$K76*VLOOKUP($I76,'[2]LISTINO IT-EN-FR-ES'!$A$1:$DZ$10000,BZ$1,FALSE),$K76*$P76*VLOOKUP($S76,[2]PERCENTUALI!$A$1:$AZ$1000,BZ$2,FALSE)),"")</f>
        <v>0</v>
      </c>
      <c r="CA76" s="366">
        <f>IF($Q76&lt;&gt;"",IF($S76="",$K76*VLOOKUP($I76,'[2]LISTINO IT-EN-FR-ES'!$A$1:$DZ$10000,CA$1,FALSE),$K76*$P76*VLOOKUP($S76,[2]PERCENTUALI!$A$1:$AZ$1000,CA$2,FALSE)),"")</f>
        <v>0</v>
      </c>
      <c r="CB76" s="366">
        <f>IF($Q76&lt;&gt;"",IF($S76="",$K76*VLOOKUP($I76,'[2]LISTINO IT-EN-FR-ES'!$A$1:$DZ$10000,CB$1,FALSE),$K76*$P76*VLOOKUP($S76,[2]PERCENTUALI!$A$1:$AZ$1000,CB$2,FALSE)),"")</f>
        <v>0</v>
      </c>
      <c r="CC76" s="366">
        <f>IF($Q76&lt;&gt;"",IF($S76="",$K76*VLOOKUP($I76,'[2]LISTINO IT-EN-FR-ES'!$A$1:$DZ$10000,CC$1,FALSE),$K76*$P76*VLOOKUP($S76,[2]PERCENTUALI!$A$1:$AZ$1000,CC$2,FALSE)),"")</f>
        <v>0</v>
      </c>
    </row>
    <row r="77" spans="1:81" s="285" customFormat="1" hidden="1" outlineLevel="1" x14ac:dyDescent="0.2">
      <c r="A77" s="445" t="s">
        <v>7</v>
      </c>
      <c r="B77" s="446">
        <v>5</v>
      </c>
      <c r="C77" s="446">
        <v>6000</v>
      </c>
      <c r="D77" s="446">
        <v>98</v>
      </c>
      <c r="E77" s="445"/>
      <c r="F77" s="445"/>
      <c r="G77" s="447"/>
      <c r="H77" s="445" t="s">
        <v>385</v>
      </c>
      <c r="I77" s="445" t="s">
        <v>385</v>
      </c>
      <c r="J77" s="448" t="s">
        <v>386</v>
      </c>
      <c r="K77" s="383">
        <v>0</v>
      </c>
      <c r="L77" s="392"/>
      <c r="M77" s="385">
        <v>1425</v>
      </c>
      <c r="N77" s="386">
        <v>0</v>
      </c>
      <c r="P77" s="402">
        <v>670</v>
      </c>
      <c r="Q77" s="285">
        <v>0</v>
      </c>
      <c r="R77" s="280"/>
      <c r="S77" s="280"/>
      <c r="T77" s="449"/>
      <c r="U77" s="366">
        <f>IF($Q77&lt;&gt;"",V77+W77+Y77+AA77+AC77+AE77+AG77+AI77+AK77+AM77+AO77+AQ77+AS77+AU77+AW77+AY77+BA77+BC77+BE77+BG77+BH77+BJ77+BK77+BL77+BM77+BO77+BQ77+BS77+BU77+BW77+BX77+BY77+BZ77+CA77+CB77+CC77,"")</f>
        <v>0</v>
      </c>
      <c r="V77" s="366">
        <f>IF($Q77&lt;&gt;"",IF($S77="",$K77*VLOOKUP($I77,'[2]LISTINO IT-EN-FR-ES'!$A$1:$DZ$10000,V$1,FALSE),$K77*$P77*VLOOKUP($S77,[2]PERCENTUALI!$A$1:$AZ$1000,V$2,FALSE)),"")</f>
        <v>0</v>
      </c>
      <c r="W77" s="366">
        <f>IF($Q77&lt;&gt;"",IF($S77="",$K77*VLOOKUP($I77,'[2]LISTINO IT-EN-FR-ES'!$A$1:$DZ$10000,W$1,FALSE),$K77*$P77*VLOOKUP($S77,[2]PERCENTUALI!$A$1:$AZ$1000,W$2,FALSE)),"")</f>
        <v>0</v>
      </c>
      <c r="X77" s="367">
        <f>IF($Q77&lt;&gt;"",IF($S77="",$K77*VLOOKUP($I77,'[2]LISTINO IT-EN-FR-ES'!$A$1:$DZ$10000,X$1,FALSE),$K77*$P77*VLOOKUP($S77,[2]PERCENTUALI!$A$1:$AZ$1000,X$2,FALSE)/(X$4)),"")</f>
        <v>0</v>
      </c>
      <c r="Y77" s="366">
        <f>IF($Q77&lt;&gt;"",IF($S77="",$K77*VLOOKUP($I77,'[2]LISTINO IT-EN-FR-ES'!$A$1:$DZ$10000,Y$1,FALSE),$K77*$P77*VLOOKUP($S77,[2]PERCENTUALI!$A$1:$AZ$1000,Y$2,FALSE)),"")</f>
        <v>0</v>
      </c>
      <c r="Z77" s="367">
        <f>IF($Q77&lt;&gt;"",IF($S77="",$K77*VLOOKUP($I77,'[2]LISTINO IT-EN-FR-ES'!$A$1:$DZ$10000,Z$1,FALSE),$K77*$P77*VLOOKUP($S77,[2]PERCENTUALI!$A$1:$AZ$1000,Z$2,FALSE)/(Z$4)),"")</f>
        <v>0</v>
      </c>
      <c r="AA77" s="366">
        <f>IF($Q77&lt;&gt;"",IF($S77="",$K77*VLOOKUP($I77,'[2]LISTINO IT-EN-FR-ES'!$A$1:$DZ$10000,AA$1,FALSE),$K77*$P77*VLOOKUP($S77,[2]PERCENTUALI!$A$1:$AZ$1000,AA$2,FALSE)),"")</f>
        <v>0</v>
      </c>
      <c r="AB77" s="367">
        <f>IF($Q77&lt;&gt;"",IF($S77="",$K77*VLOOKUP($I77,'[2]LISTINO IT-EN-FR-ES'!$A$1:$DZ$10000,AB$1,FALSE),$K77*$P77*VLOOKUP($S77,[2]PERCENTUALI!$A$1:$AZ$1000,AB$2,FALSE)/(AB$4)),"")</f>
        <v>0</v>
      </c>
      <c r="AC77" s="366">
        <f>IF($Q77&lt;&gt;"",IF($S77="",$K77*VLOOKUP($I77,'[2]LISTINO IT-EN-FR-ES'!$A$1:$DZ$10000,AC$1,FALSE),$K77*$P77*VLOOKUP($S77,[2]PERCENTUALI!$A$1:$AZ$1000,AC$2,FALSE)),"")</f>
        <v>0</v>
      </c>
      <c r="AD77" s="367">
        <f>IF($Q77&lt;&gt;"",IF($S77="",$K77*VLOOKUP($I77,'[2]LISTINO IT-EN-FR-ES'!$A$1:$DZ$10000,AD$1,FALSE),$K77*$P77*VLOOKUP($S77,[2]PERCENTUALI!$A$1:$AZ$1000,AD$2,FALSE)/(AD$4)),"")</f>
        <v>0</v>
      </c>
      <c r="AE77" s="366">
        <f>IF($Q77&lt;&gt;"",IF($S77="",$K77*VLOOKUP($I77,'[2]LISTINO IT-EN-FR-ES'!$A$1:$DZ$10000,AE$1,FALSE),$K77*$P77*VLOOKUP($S77,[2]PERCENTUALI!$A$1:$AZ$1000,AE$2,FALSE)),"")</f>
        <v>0</v>
      </c>
      <c r="AF77" s="367">
        <f>IF($Q77&lt;&gt;"",IF($S77="",$K77*VLOOKUP($I77,'[2]LISTINO IT-EN-FR-ES'!$A$1:$DZ$10000,AF$1,FALSE),$K77*$P77*VLOOKUP($S77,[2]PERCENTUALI!$A$1:$AZ$1000,AF$2,FALSE)/(AF$4)),"")</f>
        <v>0</v>
      </c>
      <c r="AG77" s="366">
        <f>IF($Q77&lt;&gt;"",IF($S77="",$K77*VLOOKUP($I77,'[2]LISTINO IT-EN-FR-ES'!$A$1:$DZ$10000,AG$1,FALSE),$K77*$P77*VLOOKUP($S77,[2]PERCENTUALI!$A$1:$AZ$1000,AG$2,FALSE)),"")</f>
        <v>0</v>
      </c>
      <c r="AH77" s="367">
        <f>IF($Q77&lt;&gt;"",IF($S77="",$K77*VLOOKUP($I77,'[2]LISTINO IT-EN-FR-ES'!$A$1:$DZ$10000,AH$1,FALSE),$K77*$P77*VLOOKUP($S77,[2]PERCENTUALI!$A$1:$AZ$1000,AH$2,FALSE)/(AH$4)),"")</f>
        <v>0</v>
      </c>
      <c r="AI77" s="366">
        <f>IF($Q77&lt;&gt;"",IF($S77="",$K77*VLOOKUP($I77,'[2]LISTINO IT-EN-FR-ES'!$A$1:$DZ$10000,AI$1,FALSE),$K77*$P77*VLOOKUP($S77,[2]PERCENTUALI!$A$1:$AZ$1000,AI$2,FALSE)),"")</f>
        <v>0</v>
      </c>
      <c r="AJ77" s="367">
        <f>IF($Q77&lt;&gt;"",IF($S77="",$K77*VLOOKUP($I77,'[2]LISTINO IT-EN-FR-ES'!$A$1:$DZ$10000,AJ$1,FALSE),$K77*$P77*VLOOKUP($S77,[2]PERCENTUALI!$A$1:$AZ$1000,AJ$2,FALSE)/(AJ$4)),"")</f>
        <v>0</v>
      </c>
      <c r="AK77" s="366">
        <f>IF($Q77&lt;&gt;"",IF($S77="",$K77*VLOOKUP($I77,'[2]LISTINO IT-EN-FR-ES'!$A$1:$DZ$10000,AK$1,FALSE),$K77*$P77*VLOOKUP($S77,[2]PERCENTUALI!$A$1:$AZ$1000,AK$2,FALSE)),"")</f>
        <v>0</v>
      </c>
      <c r="AL77" s="367">
        <f>IF($Q77&lt;&gt;"",IF($S77="",$K77*VLOOKUP($I77,'[2]LISTINO IT-EN-FR-ES'!$A$1:$DZ$10000,AL$1,FALSE),$K77*$P77*VLOOKUP($S77,[2]PERCENTUALI!$A$1:$AZ$1000,AL$2,FALSE)/(AL$4)),"")</f>
        <v>0</v>
      </c>
      <c r="AM77" s="366">
        <f>IF($Q77&lt;&gt;"",IF($S77="",$K77*VLOOKUP($I77,'[2]LISTINO IT-EN-FR-ES'!$A$1:$DZ$10000,AM$1,FALSE),$K77*$P77*VLOOKUP($S77,[2]PERCENTUALI!$A$1:$AZ$1000,AM$2,FALSE)),"")</f>
        <v>0</v>
      </c>
      <c r="AN77" s="367">
        <f>IF($Q77&lt;&gt;"",IF($S77="",$K77*VLOOKUP($I77,'[2]LISTINO IT-EN-FR-ES'!$A$1:$DZ$10000,AN$1,FALSE),$K77*$P77*VLOOKUP($S77,[2]PERCENTUALI!$A$1:$AZ$1000,AN$2,FALSE)/(AN$4)),"")</f>
        <v>0</v>
      </c>
      <c r="AO77" s="366">
        <f>IF($Q77&lt;&gt;"",IF($S77="",$K77*VLOOKUP($I77,'[2]LISTINO IT-EN-FR-ES'!$A$1:$DZ$10000,AO$1,FALSE),$K77*$P77*VLOOKUP($S77,[2]PERCENTUALI!$A$1:$AZ$1000,AO$2,FALSE)),"")</f>
        <v>0</v>
      </c>
      <c r="AP77" s="367">
        <f>IF($Q77&lt;&gt;"",IF($S77="",$K77*VLOOKUP($I77,'[2]LISTINO IT-EN-FR-ES'!$A$1:$DZ$10000,AP$1,FALSE),$K77*$P77*VLOOKUP($S77,[2]PERCENTUALI!$A$1:$AZ$1000,AP$2,FALSE)/(AP$4)),"")</f>
        <v>0</v>
      </c>
      <c r="AQ77" s="366">
        <f>IF($Q77&lt;&gt;"",IF($S77="",$K77*VLOOKUP($I77,'[2]LISTINO IT-EN-FR-ES'!$A$1:$DZ$10000,AQ$1,FALSE),$K77*$P77*VLOOKUP($S77,[2]PERCENTUALI!$A$1:$AZ$1000,AQ$2,FALSE)),"")</f>
        <v>0</v>
      </c>
      <c r="AR77" s="367">
        <f>IF($Q77&lt;&gt;"",IF($S77="",$K77*VLOOKUP($I77,'[2]LISTINO IT-EN-FR-ES'!$A$1:$DZ$10000,AR$1,FALSE),$K77*$P77*VLOOKUP($S77,[2]PERCENTUALI!$A$1:$AZ$1000,AR$2,FALSE)/(AR$4)),"")</f>
        <v>0</v>
      </c>
      <c r="AS77" s="366">
        <f>IF($Q77&lt;&gt;"",IF($S77="",$K77*VLOOKUP($I77,'[2]LISTINO IT-EN-FR-ES'!$A$1:$DZ$10000,AS$1,FALSE),$K77*$P77*VLOOKUP($S77,[2]PERCENTUALI!$A$1:$AZ$1000,AS$2,FALSE)),"")</f>
        <v>0</v>
      </c>
      <c r="AT77" s="367">
        <f>IF($Q77&lt;&gt;"",IF($S77="",$K77*VLOOKUP($I77,'[2]LISTINO IT-EN-FR-ES'!$A$1:$DZ$10000,AT$1,FALSE),$K77*$P77*VLOOKUP($S77,[2]PERCENTUALI!$A$1:$AZ$1000,AT$2,FALSE)/(AT$4)),"")</f>
        <v>0</v>
      </c>
      <c r="AU77" s="366">
        <f>IF($Q77&lt;&gt;"",IF($S77="",$K77*VLOOKUP($I77,'[2]LISTINO IT-EN-FR-ES'!$A$1:$DZ$10000,AU$1,FALSE),$K77*$P77*VLOOKUP($S77,[2]PERCENTUALI!$A$1:$AZ$1000,AU$2,FALSE)),"")</f>
        <v>0</v>
      </c>
      <c r="AV77" s="367">
        <f>IF($Q77&lt;&gt;"",IF($S77="",$K77*VLOOKUP($I77,'[2]LISTINO IT-EN-FR-ES'!$A$1:$DZ$10000,AV$1,FALSE),$K77*$P77*VLOOKUP($S77,[2]PERCENTUALI!$A$1:$AZ$1000,AV$2,FALSE)/(AV$4)),"")</f>
        <v>0</v>
      </c>
      <c r="AW77" s="366">
        <f>IF($Q77&lt;&gt;"",IF($S77="",$K77*VLOOKUP($I77,'[2]LISTINO IT-EN-FR-ES'!$A$1:$DZ$10000,AW$1,FALSE),$K77*$P77*VLOOKUP($S77,[2]PERCENTUALI!$A$1:$AZ$1000,AW$2,FALSE)),"")</f>
        <v>0</v>
      </c>
      <c r="AX77" s="367">
        <f>IF($Q77&lt;&gt;"",IF($S77="",$K77*VLOOKUP($I77,'[2]LISTINO IT-EN-FR-ES'!$A$1:$DZ$10000,AX$1,FALSE),$K77*$P77*VLOOKUP($S77,[2]PERCENTUALI!$A$1:$AZ$1000,AX$2,FALSE)/(AX$4)),"")</f>
        <v>0</v>
      </c>
      <c r="AY77" s="366">
        <f>IF($Q77&lt;&gt;"",IF($S77="",$K77*VLOOKUP($I77,'[2]LISTINO IT-EN-FR-ES'!$A$1:$DZ$10000,AY$1,FALSE),$K77*$P77*VLOOKUP($S77,[2]PERCENTUALI!$A$1:$AZ$1000,AY$2,FALSE)),"")</f>
        <v>0</v>
      </c>
      <c r="AZ77" s="367">
        <f>IF($Q77&lt;&gt;"",IF($S77="",$K77*VLOOKUP($I77,'[2]LISTINO IT-EN-FR-ES'!$A$1:$DZ$10000,AZ$1,FALSE),$K77*$P77*VLOOKUP($S77,[2]PERCENTUALI!$A$1:$AZ$1000,AZ$2,FALSE)/(AZ$4)),"")</f>
        <v>0</v>
      </c>
      <c r="BA77" s="366">
        <f>IF($Q77&lt;&gt;"",IF($S77="",$K77*VLOOKUP($I77,'[2]LISTINO IT-EN-FR-ES'!$A$1:$DZ$10000,BA$1,FALSE),$K77*$P77*VLOOKUP($S77,[2]PERCENTUALI!$A$1:$AZ$1000,BA$2,FALSE)),"")</f>
        <v>0</v>
      </c>
      <c r="BB77" s="367">
        <f>IF($Q77&lt;&gt;"",IF($S77="",$K77*VLOOKUP($I77,'[2]LISTINO IT-EN-FR-ES'!$A$1:$DZ$10000,BB$1,FALSE),$K77*$P77*VLOOKUP($S77,[2]PERCENTUALI!$A$1:$AZ$1000,BB$2,FALSE)/(BB$4)),"")</f>
        <v>0</v>
      </c>
      <c r="BC77" s="366">
        <f>IF($Q77&lt;&gt;"",IF($S77="",$K77*VLOOKUP($I77,'[2]LISTINO IT-EN-FR-ES'!$A$1:$DZ$10000,BC$1,FALSE),$K77*$P77*VLOOKUP($S77,[2]PERCENTUALI!$A$1:$AZ$1000,BC$2,FALSE)),"")</f>
        <v>0</v>
      </c>
      <c r="BD77" s="367">
        <f>IF($Q77&lt;&gt;"",IF($S77="",$K77*VLOOKUP($I77,'[2]LISTINO IT-EN-FR-ES'!$A$1:$DZ$10000,BD$1,FALSE),$K77*$P77*VLOOKUP($S77,[2]PERCENTUALI!$A$1:$AZ$1000,BD$2,FALSE)/(BD$4)),"")</f>
        <v>0</v>
      </c>
      <c r="BE77" s="366">
        <f>IF($Q77&lt;&gt;"",IF($S77="",$K77*VLOOKUP($I77,'[2]LISTINO IT-EN-FR-ES'!$A$1:$DZ$10000,BE$1,FALSE),$K77*$P77*VLOOKUP($S77,[2]PERCENTUALI!$A$1:$AZ$1000,BE$2,FALSE)),"")</f>
        <v>0</v>
      </c>
      <c r="BF77" s="367">
        <f>IF($Q77&lt;&gt;"",IF($S77="",$K77*VLOOKUP($I77,'[2]LISTINO IT-EN-FR-ES'!$A$1:$DZ$10000,BF$1,FALSE),$K77*$P77*VLOOKUP($S77,[2]PERCENTUALI!$A$1:$AZ$1000,BF$2,FALSE)/(BF$4)),"")</f>
        <v>0</v>
      </c>
      <c r="BG77" s="366">
        <f>IF($Q77&lt;&gt;"",IF($S77="",$K77*VLOOKUP($I77,'[2]LISTINO IT-EN-FR-ES'!$A$1:$DZ$10000,BG$1,FALSE),$K77*$P77*VLOOKUP($S77,[2]PERCENTUALI!$A$1:$AZ$1000,BG$2,FALSE)),"")</f>
        <v>0</v>
      </c>
      <c r="BH77" s="366">
        <f>IF($Q77&lt;&gt;"",IF($S77="",$K77*VLOOKUP($I77,'[2]LISTINO IT-EN-FR-ES'!$A$1:$DZ$10000,BH$1,FALSE),$K77*$P77*VLOOKUP($S77,[2]PERCENTUALI!$A$1:$AZ$1000,BH$2,FALSE)),"")</f>
        <v>0</v>
      </c>
      <c r="BI77" s="367">
        <f>IF($Q77&lt;&gt;"",IF($S77="",$K77*VLOOKUP($I77,'[2]LISTINO IT-EN-FR-ES'!$A$1:$DZ$10000,BI$1,FALSE),$K77*$P77*VLOOKUP($S77,[2]PERCENTUALI!$A$1:$AZ$1000,BI$2,FALSE)/(BI$4)),"")</f>
        <v>0</v>
      </c>
      <c r="BJ77" s="366">
        <f>IF($Q77&lt;&gt;"",IF($S77="",$K77*VLOOKUP($I77,'[2]LISTINO IT-EN-FR-ES'!$A$1:$DZ$10000,BJ$1,FALSE),$K77*$P77*VLOOKUP($S77,[2]PERCENTUALI!$A$1:$AZ$1000,BJ$2,FALSE)),"")</f>
        <v>0</v>
      </c>
      <c r="BK77" s="366">
        <f>IF($Q77&lt;&gt;"",IF($S77="",$K77*VLOOKUP($I77,'[2]LISTINO IT-EN-FR-ES'!$A$1:$DZ$10000,BK$1,FALSE),$K77*$P77*VLOOKUP($S77,[2]PERCENTUALI!$A$1:$AZ$1000,BK$2,FALSE)),"")</f>
        <v>0</v>
      </c>
      <c r="BL77" s="366">
        <f>IF($Q77&lt;&gt;"",IF($S77="",$K77*VLOOKUP($I77,'[2]LISTINO IT-EN-FR-ES'!$A$1:$DZ$10000,BL$1,FALSE),$K77*$P77*VLOOKUP($S77,[2]PERCENTUALI!$A$1:$AZ$1000,BL$2,FALSE)),"")</f>
        <v>0</v>
      </c>
      <c r="BM77" s="366">
        <f>IF($Q77&lt;&gt;"",IF($S77="",$K77*VLOOKUP($I77,'[2]LISTINO IT-EN-FR-ES'!$A$1:$DZ$10000,BM$1,FALSE),$K77*$P77*VLOOKUP($S77,[2]PERCENTUALI!$A$1:$AZ$1000,BM$2,FALSE)),"")</f>
        <v>0</v>
      </c>
      <c r="BN77" s="367">
        <f>IF($Q77&lt;&gt;"",IF($S77="",$K77*VLOOKUP($I77,'[2]LISTINO IT-EN-FR-ES'!$A$1:$DZ$10000,BN$1,FALSE),$K77*$P77*VLOOKUP($S77,[2]PERCENTUALI!$A$1:$AZ$1000,BN$2,FALSE)/(BN$4)),"")</f>
        <v>0</v>
      </c>
      <c r="BO77" s="366">
        <f>IF($Q77&lt;&gt;"",IF($S77="",$K77*VLOOKUP($I77,'[2]LISTINO IT-EN-FR-ES'!$A$1:$DZ$10000,BO$1,FALSE),$K77*$P77*VLOOKUP($S77,[2]PERCENTUALI!$A$1:$AZ$1000,BO$2,FALSE)),"")</f>
        <v>0</v>
      </c>
      <c r="BP77" s="367">
        <f>IF($Q77&lt;&gt;"",IF($S77="",$K77*VLOOKUP($I77,'[2]LISTINO IT-EN-FR-ES'!$A$1:$DZ$10000,BP$1,FALSE),$K77*$P77*VLOOKUP($S77,[2]PERCENTUALI!$A$1:$AZ$1000,BP$2,FALSE)/(BP$4)),"")</f>
        <v>0</v>
      </c>
      <c r="BQ77" s="366">
        <f>IF($Q77&lt;&gt;"",IF($S77="",$K77*VLOOKUP($I77,'[2]LISTINO IT-EN-FR-ES'!$A$1:$DZ$10000,BQ$1,FALSE),$K77*$P77*VLOOKUP($S77,[2]PERCENTUALI!$A$1:$AZ$1000,BQ$2,FALSE)),"")</f>
        <v>0</v>
      </c>
      <c r="BR77" s="367">
        <f>IF($Q77&lt;&gt;"",IF($S77="",$K77*VLOOKUP($I77,'[2]LISTINO IT-EN-FR-ES'!$A$1:$DZ$10000,BR$1,FALSE),$K77*$P77*VLOOKUP($S77,[2]PERCENTUALI!$A$1:$AZ$1000,BR$2,FALSE)/(BR$4)),"")</f>
        <v>0</v>
      </c>
      <c r="BS77" s="366">
        <f>IF($Q77&lt;&gt;"",IF($S77="",$K77*VLOOKUP($I77,'[2]LISTINO IT-EN-FR-ES'!$A$1:$DZ$10000,BS$1,FALSE),$K77*$P77*VLOOKUP($S77,[2]PERCENTUALI!$A$1:$AZ$1000,BS$2,FALSE)),"")</f>
        <v>0</v>
      </c>
      <c r="BT77" s="367">
        <f>IF($Q77&lt;&gt;"",IF($S77="",$K77*VLOOKUP($I77,'[2]LISTINO IT-EN-FR-ES'!$A$1:$DZ$10000,BT$1,FALSE),$K77*$P77*VLOOKUP($S77,[2]PERCENTUALI!$A$1:$AZ$1000,BT$2,FALSE)/(BT$4)),"")</f>
        <v>0</v>
      </c>
      <c r="BU77" s="366">
        <f>IF($Q77&lt;&gt;"",IF($S77="",$K77*VLOOKUP($I77,'[2]LISTINO IT-EN-FR-ES'!$A$1:$DZ$10000,BU$1,FALSE),$K77*$P77*VLOOKUP($S77,[2]PERCENTUALI!$A$1:$AZ$1000,BU$2,FALSE)),"")</f>
        <v>0</v>
      </c>
      <c r="BV77" s="367">
        <f>IF($Q77&lt;&gt;"",IF($S77="",$K77*VLOOKUP($I77,'[2]LISTINO IT-EN-FR-ES'!$A$1:$DZ$10000,BV$1,FALSE),$K77*$P77*VLOOKUP($S77,[2]PERCENTUALI!$A$1:$AZ$1000,BV$2,FALSE)/(BV$4)),"")</f>
        <v>0</v>
      </c>
      <c r="BW77" s="366">
        <f>IF($Q77&lt;&gt;"",IF($S77="",$K77*VLOOKUP($I77,'[2]LISTINO IT-EN-FR-ES'!$A$1:$DZ$10000,BW$1,FALSE),$K77*$P77*VLOOKUP($S77,[2]PERCENTUALI!$A$1:$AZ$1000,BW$2,FALSE)),"")</f>
        <v>0</v>
      </c>
      <c r="BX77" s="366">
        <f>IF($Q77&lt;&gt;"",IF($S77="",$K77*VLOOKUP($I77,'[2]LISTINO IT-EN-FR-ES'!$A$1:$DZ$10000,BX$1,FALSE),$K77*$P77*VLOOKUP($S77,[2]PERCENTUALI!$A$1:$AZ$1000,BX$2,FALSE)),"")</f>
        <v>0</v>
      </c>
      <c r="BY77" s="366">
        <f>IF($Q77&lt;&gt;"",IF($S77="",$K77*VLOOKUP($I77,'[2]LISTINO IT-EN-FR-ES'!$A$1:$DZ$10000,BY$1,FALSE),$K77*$P77*VLOOKUP($S77,[2]PERCENTUALI!$A$1:$AZ$1000,BY$2,FALSE)),"")</f>
        <v>0</v>
      </c>
      <c r="BZ77" s="366">
        <f>IF($Q77&lt;&gt;"",IF($S77="",$K77*VLOOKUP($I77,'[2]LISTINO IT-EN-FR-ES'!$A$1:$DZ$10000,BZ$1,FALSE),$K77*$P77*VLOOKUP($S77,[2]PERCENTUALI!$A$1:$AZ$1000,BZ$2,FALSE)),"")</f>
        <v>0</v>
      </c>
      <c r="CA77" s="366">
        <f>IF($Q77&lt;&gt;"",IF($S77="",$K77*VLOOKUP($I77,'[2]LISTINO IT-EN-FR-ES'!$A$1:$DZ$10000,CA$1,FALSE),$K77*$P77*VLOOKUP($S77,[2]PERCENTUALI!$A$1:$AZ$1000,CA$2,FALSE)),"")</f>
        <v>0</v>
      </c>
      <c r="CB77" s="366">
        <f>IF($Q77&lt;&gt;"",IF($S77="",$K77*VLOOKUP($I77,'[2]LISTINO IT-EN-FR-ES'!$A$1:$DZ$10000,CB$1,FALSE),$K77*$P77*VLOOKUP($S77,[2]PERCENTUALI!$A$1:$AZ$1000,CB$2,FALSE)),"")</f>
        <v>0</v>
      </c>
      <c r="CC77" s="366">
        <f>IF($Q77&lt;&gt;"",IF($S77="",$K77*VLOOKUP($I77,'[2]LISTINO IT-EN-FR-ES'!$A$1:$DZ$10000,CC$1,FALSE),$K77*$P77*VLOOKUP($S77,[2]PERCENTUALI!$A$1:$AZ$1000,CC$2,FALSE)),"")</f>
        <v>0</v>
      </c>
    </row>
    <row r="78" spans="1:81" hidden="1" outlineLevel="1" x14ac:dyDescent="0.2">
      <c r="A78" s="393" t="s">
        <v>7</v>
      </c>
      <c r="B78" s="394">
        <v>5</v>
      </c>
      <c r="C78" s="394">
        <v>6000</v>
      </c>
      <c r="D78" s="394">
        <v>99</v>
      </c>
      <c r="E78" s="393"/>
      <c r="F78" s="393"/>
      <c r="G78" s="395"/>
      <c r="H78" s="393" t="s">
        <v>313</v>
      </c>
      <c r="I78" s="393" t="s">
        <v>313</v>
      </c>
      <c r="J78" s="396" t="s">
        <v>387</v>
      </c>
      <c r="K78" s="397">
        <v>2</v>
      </c>
      <c r="L78" s="398"/>
      <c r="M78" s="399">
        <v>160</v>
      </c>
      <c r="N78" s="400">
        <v>320</v>
      </c>
      <c r="O78" s="401"/>
      <c r="P78" s="402">
        <v>80</v>
      </c>
      <c r="Q78" s="401">
        <v>160</v>
      </c>
      <c r="S78" s="280" t="s">
        <v>355</v>
      </c>
      <c r="T78" s="449"/>
      <c r="U78" s="366">
        <f>IF($Q78&lt;&gt;"",V78+W78+Y78+AA78+AC78+AE78+AG78+AI78+AK78+AM78+AO78+AQ78+AS78+AU78+AW78+AY78+BA78+BC78+BE78+BG78+BH78+BJ78+BK78+BL78+BM78+BO78+BQ78+BS78+BU78+BW78+BX78+BY78+BZ78+CA78+CB78+CC78,"")</f>
        <v>160</v>
      </c>
      <c r="V78" s="366">
        <f>IF($Q78&lt;&gt;"",IF($S78="",$K78*VLOOKUP($I78,'[2]LISTINO IT-EN-FR-ES'!$A$1:$DZ$10000,V$1,FALSE),$K78*$P78*VLOOKUP($S78,[2]PERCENTUALI!$A$1:$AZ$1000,V$2,FALSE)),"")</f>
        <v>160</v>
      </c>
      <c r="W78" s="366">
        <f>IF($Q78&lt;&gt;"",IF($S78="",$K78*VLOOKUP($I78,'[2]LISTINO IT-EN-FR-ES'!$A$1:$DZ$10000,W$1,FALSE),$K78*$P78*VLOOKUP($S78,[2]PERCENTUALI!$A$1:$AZ$1000,W$2,FALSE)),"")</f>
        <v>0</v>
      </c>
      <c r="X78" s="367">
        <f>IF($Q78&lt;&gt;"",IF($S78="",$K78*VLOOKUP($I78,'[2]LISTINO IT-EN-FR-ES'!$A$1:$DZ$10000,X$1,FALSE),$K78*$P78*VLOOKUP($S78,[2]PERCENTUALI!$A$1:$AZ$1000,X$2,FALSE)/(X$4)),"")</f>
        <v>0</v>
      </c>
      <c r="Y78" s="366">
        <f>IF($Q78&lt;&gt;"",IF($S78="",$K78*VLOOKUP($I78,'[2]LISTINO IT-EN-FR-ES'!$A$1:$DZ$10000,Y$1,FALSE),$K78*$P78*VLOOKUP($S78,[2]PERCENTUALI!$A$1:$AZ$1000,Y$2,FALSE)),"")</f>
        <v>0</v>
      </c>
      <c r="Z78" s="367">
        <f>IF($Q78&lt;&gt;"",IF($S78="",$K78*VLOOKUP($I78,'[2]LISTINO IT-EN-FR-ES'!$A$1:$DZ$10000,Z$1,FALSE),$K78*$P78*VLOOKUP($S78,[2]PERCENTUALI!$A$1:$AZ$1000,Z$2,FALSE)/(Z$4)),"")</f>
        <v>0</v>
      </c>
      <c r="AA78" s="366">
        <f>IF($Q78&lt;&gt;"",IF($S78="",$K78*VLOOKUP($I78,'[2]LISTINO IT-EN-FR-ES'!$A$1:$DZ$10000,AA$1,FALSE),$K78*$P78*VLOOKUP($S78,[2]PERCENTUALI!$A$1:$AZ$1000,AA$2,FALSE)),"")</f>
        <v>0</v>
      </c>
      <c r="AB78" s="367">
        <f>IF($Q78&lt;&gt;"",IF($S78="",$K78*VLOOKUP($I78,'[2]LISTINO IT-EN-FR-ES'!$A$1:$DZ$10000,AB$1,FALSE),$K78*$P78*VLOOKUP($S78,[2]PERCENTUALI!$A$1:$AZ$1000,AB$2,FALSE)/(AB$4)),"")</f>
        <v>0</v>
      </c>
      <c r="AC78" s="366">
        <f>IF($Q78&lt;&gt;"",IF($S78="",$K78*VLOOKUP($I78,'[2]LISTINO IT-EN-FR-ES'!$A$1:$DZ$10000,AC$1,FALSE),$K78*$P78*VLOOKUP($S78,[2]PERCENTUALI!$A$1:$AZ$1000,AC$2,FALSE)),"")</f>
        <v>0</v>
      </c>
      <c r="AD78" s="367">
        <f>IF($Q78&lt;&gt;"",IF($S78="",$K78*VLOOKUP($I78,'[2]LISTINO IT-EN-FR-ES'!$A$1:$DZ$10000,AD$1,FALSE),$K78*$P78*VLOOKUP($S78,[2]PERCENTUALI!$A$1:$AZ$1000,AD$2,FALSE)/(AD$4)),"")</f>
        <v>0</v>
      </c>
      <c r="AE78" s="366">
        <f>IF($Q78&lt;&gt;"",IF($S78="",$K78*VLOOKUP($I78,'[2]LISTINO IT-EN-FR-ES'!$A$1:$DZ$10000,AE$1,FALSE),$K78*$P78*VLOOKUP($S78,[2]PERCENTUALI!$A$1:$AZ$1000,AE$2,FALSE)),"")</f>
        <v>0</v>
      </c>
      <c r="AF78" s="367">
        <f>IF($Q78&lt;&gt;"",IF($S78="",$K78*VLOOKUP($I78,'[2]LISTINO IT-EN-FR-ES'!$A$1:$DZ$10000,AF$1,FALSE),$K78*$P78*VLOOKUP($S78,[2]PERCENTUALI!$A$1:$AZ$1000,AF$2,FALSE)/(AF$4)),"")</f>
        <v>0</v>
      </c>
      <c r="AG78" s="366">
        <f>IF($Q78&lt;&gt;"",IF($S78="",$K78*VLOOKUP($I78,'[2]LISTINO IT-EN-FR-ES'!$A$1:$DZ$10000,AG$1,FALSE),$K78*$P78*VLOOKUP($S78,[2]PERCENTUALI!$A$1:$AZ$1000,AG$2,FALSE)),"")</f>
        <v>0</v>
      </c>
      <c r="AH78" s="367">
        <f>IF($Q78&lt;&gt;"",IF($S78="",$K78*VLOOKUP($I78,'[2]LISTINO IT-EN-FR-ES'!$A$1:$DZ$10000,AH$1,FALSE),$K78*$P78*VLOOKUP($S78,[2]PERCENTUALI!$A$1:$AZ$1000,AH$2,FALSE)/(AH$4)),"")</f>
        <v>0</v>
      </c>
      <c r="AI78" s="366">
        <f>IF($Q78&lt;&gt;"",IF($S78="",$K78*VLOOKUP($I78,'[2]LISTINO IT-EN-FR-ES'!$A$1:$DZ$10000,AI$1,FALSE),$K78*$P78*VLOOKUP($S78,[2]PERCENTUALI!$A$1:$AZ$1000,AI$2,FALSE)),"")</f>
        <v>0</v>
      </c>
      <c r="AJ78" s="367">
        <f>IF($Q78&lt;&gt;"",IF($S78="",$K78*VLOOKUP($I78,'[2]LISTINO IT-EN-FR-ES'!$A$1:$DZ$10000,AJ$1,FALSE),$K78*$P78*VLOOKUP($S78,[2]PERCENTUALI!$A$1:$AZ$1000,AJ$2,FALSE)/(AJ$4)),"")</f>
        <v>0</v>
      </c>
      <c r="AK78" s="366">
        <f>IF($Q78&lt;&gt;"",IF($S78="",$K78*VLOOKUP($I78,'[2]LISTINO IT-EN-FR-ES'!$A$1:$DZ$10000,AK$1,FALSE),$K78*$P78*VLOOKUP($S78,[2]PERCENTUALI!$A$1:$AZ$1000,AK$2,FALSE)),"")</f>
        <v>0</v>
      </c>
      <c r="AL78" s="367">
        <f>IF($Q78&lt;&gt;"",IF($S78="",$K78*VLOOKUP($I78,'[2]LISTINO IT-EN-FR-ES'!$A$1:$DZ$10000,AL$1,FALSE),$K78*$P78*VLOOKUP($S78,[2]PERCENTUALI!$A$1:$AZ$1000,AL$2,FALSE)/(AL$4)),"")</f>
        <v>0</v>
      </c>
      <c r="AM78" s="366">
        <f>IF($Q78&lt;&gt;"",IF($S78="",$K78*VLOOKUP($I78,'[2]LISTINO IT-EN-FR-ES'!$A$1:$DZ$10000,AM$1,FALSE),$K78*$P78*VLOOKUP($S78,[2]PERCENTUALI!$A$1:$AZ$1000,AM$2,FALSE)),"")</f>
        <v>0</v>
      </c>
      <c r="AN78" s="367">
        <f>IF($Q78&lt;&gt;"",IF($S78="",$K78*VLOOKUP($I78,'[2]LISTINO IT-EN-FR-ES'!$A$1:$DZ$10000,AN$1,FALSE),$K78*$P78*VLOOKUP($S78,[2]PERCENTUALI!$A$1:$AZ$1000,AN$2,FALSE)/(AN$4)),"")</f>
        <v>0</v>
      </c>
      <c r="AO78" s="366">
        <f>IF($Q78&lt;&gt;"",IF($S78="",$K78*VLOOKUP($I78,'[2]LISTINO IT-EN-FR-ES'!$A$1:$DZ$10000,AO$1,FALSE),$K78*$P78*VLOOKUP($S78,[2]PERCENTUALI!$A$1:$AZ$1000,AO$2,FALSE)),"")</f>
        <v>0</v>
      </c>
      <c r="AP78" s="367">
        <f>IF($Q78&lt;&gt;"",IF($S78="",$K78*VLOOKUP($I78,'[2]LISTINO IT-EN-FR-ES'!$A$1:$DZ$10000,AP$1,FALSE),$K78*$P78*VLOOKUP($S78,[2]PERCENTUALI!$A$1:$AZ$1000,AP$2,FALSE)/(AP$4)),"")</f>
        <v>0</v>
      </c>
      <c r="AQ78" s="366">
        <f>IF($Q78&lt;&gt;"",IF($S78="",$K78*VLOOKUP($I78,'[2]LISTINO IT-EN-FR-ES'!$A$1:$DZ$10000,AQ$1,FALSE),$K78*$P78*VLOOKUP($S78,[2]PERCENTUALI!$A$1:$AZ$1000,AQ$2,FALSE)),"")</f>
        <v>0</v>
      </c>
      <c r="AR78" s="367">
        <f>IF($Q78&lt;&gt;"",IF($S78="",$K78*VLOOKUP($I78,'[2]LISTINO IT-EN-FR-ES'!$A$1:$DZ$10000,AR$1,FALSE),$K78*$P78*VLOOKUP($S78,[2]PERCENTUALI!$A$1:$AZ$1000,AR$2,FALSE)/(AR$4)),"")</f>
        <v>0</v>
      </c>
      <c r="AS78" s="366">
        <f>IF($Q78&lt;&gt;"",IF($S78="",$K78*VLOOKUP($I78,'[2]LISTINO IT-EN-FR-ES'!$A$1:$DZ$10000,AS$1,FALSE),$K78*$P78*VLOOKUP($S78,[2]PERCENTUALI!$A$1:$AZ$1000,AS$2,FALSE)),"")</f>
        <v>0</v>
      </c>
      <c r="AT78" s="367">
        <f>IF($Q78&lt;&gt;"",IF($S78="",$K78*VLOOKUP($I78,'[2]LISTINO IT-EN-FR-ES'!$A$1:$DZ$10000,AT$1,FALSE),$K78*$P78*VLOOKUP($S78,[2]PERCENTUALI!$A$1:$AZ$1000,AT$2,FALSE)/(AT$4)),"")</f>
        <v>0</v>
      </c>
      <c r="AU78" s="366">
        <f>IF($Q78&lt;&gt;"",IF($S78="",$K78*VLOOKUP($I78,'[2]LISTINO IT-EN-FR-ES'!$A$1:$DZ$10000,AU$1,FALSE),$K78*$P78*VLOOKUP($S78,[2]PERCENTUALI!$A$1:$AZ$1000,AU$2,FALSE)),"")</f>
        <v>0</v>
      </c>
      <c r="AV78" s="367">
        <f>IF($Q78&lt;&gt;"",IF($S78="",$K78*VLOOKUP($I78,'[2]LISTINO IT-EN-FR-ES'!$A$1:$DZ$10000,AV$1,FALSE),$K78*$P78*VLOOKUP($S78,[2]PERCENTUALI!$A$1:$AZ$1000,AV$2,FALSE)/(AV$4)),"")</f>
        <v>0</v>
      </c>
      <c r="AW78" s="366">
        <f>IF($Q78&lt;&gt;"",IF($S78="",$K78*VLOOKUP($I78,'[2]LISTINO IT-EN-FR-ES'!$A$1:$DZ$10000,AW$1,FALSE),$K78*$P78*VLOOKUP($S78,[2]PERCENTUALI!$A$1:$AZ$1000,AW$2,FALSE)),"")</f>
        <v>0</v>
      </c>
      <c r="AX78" s="367">
        <f>IF($Q78&lt;&gt;"",IF($S78="",$K78*VLOOKUP($I78,'[2]LISTINO IT-EN-FR-ES'!$A$1:$DZ$10000,AX$1,FALSE),$K78*$P78*VLOOKUP($S78,[2]PERCENTUALI!$A$1:$AZ$1000,AX$2,FALSE)/(AX$4)),"")</f>
        <v>0</v>
      </c>
      <c r="AY78" s="366">
        <f>IF($Q78&lt;&gt;"",IF($S78="",$K78*VLOOKUP($I78,'[2]LISTINO IT-EN-FR-ES'!$A$1:$DZ$10000,AY$1,FALSE),$K78*$P78*VLOOKUP($S78,[2]PERCENTUALI!$A$1:$AZ$1000,AY$2,FALSE)),"")</f>
        <v>0</v>
      </c>
      <c r="AZ78" s="367">
        <f>IF($Q78&lt;&gt;"",IF($S78="",$K78*VLOOKUP($I78,'[2]LISTINO IT-EN-FR-ES'!$A$1:$DZ$10000,AZ$1,FALSE),$K78*$P78*VLOOKUP($S78,[2]PERCENTUALI!$A$1:$AZ$1000,AZ$2,FALSE)/(AZ$4)),"")</f>
        <v>0</v>
      </c>
      <c r="BA78" s="366">
        <f>IF($Q78&lt;&gt;"",IF($S78="",$K78*VLOOKUP($I78,'[2]LISTINO IT-EN-FR-ES'!$A$1:$DZ$10000,BA$1,FALSE),$K78*$P78*VLOOKUP($S78,[2]PERCENTUALI!$A$1:$AZ$1000,BA$2,FALSE)),"")</f>
        <v>0</v>
      </c>
      <c r="BB78" s="367">
        <f>IF($Q78&lt;&gt;"",IF($S78="",$K78*VLOOKUP($I78,'[2]LISTINO IT-EN-FR-ES'!$A$1:$DZ$10000,BB$1,FALSE),$K78*$P78*VLOOKUP($S78,[2]PERCENTUALI!$A$1:$AZ$1000,BB$2,FALSE)/(BB$4)),"")</f>
        <v>0</v>
      </c>
      <c r="BC78" s="366">
        <f>IF($Q78&lt;&gt;"",IF($S78="",$K78*VLOOKUP($I78,'[2]LISTINO IT-EN-FR-ES'!$A$1:$DZ$10000,BC$1,FALSE),$K78*$P78*VLOOKUP($S78,[2]PERCENTUALI!$A$1:$AZ$1000,BC$2,FALSE)),"")</f>
        <v>0</v>
      </c>
      <c r="BD78" s="367">
        <f>IF($Q78&lt;&gt;"",IF($S78="",$K78*VLOOKUP($I78,'[2]LISTINO IT-EN-FR-ES'!$A$1:$DZ$10000,BD$1,FALSE),$K78*$P78*VLOOKUP($S78,[2]PERCENTUALI!$A$1:$AZ$1000,BD$2,FALSE)/(BD$4)),"")</f>
        <v>0</v>
      </c>
      <c r="BE78" s="366">
        <f>IF($Q78&lt;&gt;"",IF($S78="",$K78*VLOOKUP($I78,'[2]LISTINO IT-EN-FR-ES'!$A$1:$DZ$10000,BE$1,FALSE),$K78*$P78*VLOOKUP($S78,[2]PERCENTUALI!$A$1:$AZ$1000,BE$2,FALSE)),"")</f>
        <v>0</v>
      </c>
      <c r="BF78" s="367">
        <f>IF($Q78&lt;&gt;"",IF($S78="",$K78*VLOOKUP($I78,'[2]LISTINO IT-EN-FR-ES'!$A$1:$DZ$10000,BF$1,FALSE),$K78*$P78*VLOOKUP($S78,[2]PERCENTUALI!$A$1:$AZ$1000,BF$2,FALSE)/(BF$4)),"")</f>
        <v>0</v>
      </c>
      <c r="BG78" s="366">
        <f>IF($Q78&lt;&gt;"",IF($S78="",$K78*VLOOKUP($I78,'[2]LISTINO IT-EN-FR-ES'!$A$1:$DZ$10000,BG$1,FALSE),$K78*$P78*VLOOKUP($S78,[2]PERCENTUALI!$A$1:$AZ$1000,BG$2,FALSE)),"")</f>
        <v>0</v>
      </c>
      <c r="BH78" s="366">
        <f>IF($Q78&lt;&gt;"",IF($S78="",$K78*VLOOKUP($I78,'[2]LISTINO IT-EN-FR-ES'!$A$1:$DZ$10000,BH$1,FALSE),$K78*$P78*VLOOKUP($S78,[2]PERCENTUALI!$A$1:$AZ$1000,BH$2,FALSE)),"")</f>
        <v>0</v>
      </c>
      <c r="BI78" s="367">
        <f>IF($Q78&lt;&gt;"",IF($S78="",$K78*VLOOKUP($I78,'[2]LISTINO IT-EN-FR-ES'!$A$1:$DZ$10000,BI$1,FALSE),$K78*$P78*VLOOKUP($S78,[2]PERCENTUALI!$A$1:$AZ$1000,BI$2,FALSE)/(BI$4)),"")</f>
        <v>0</v>
      </c>
      <c r="BJ78" s="366">
        <f>IF($Q78&lt;&gt;"",IF($S78="",$K78*VLOOKUP($I78,'[2]LISTINO IT-EN-FR-ES'!$A$1:$DZ$10000,BJ$1,FALSE),$K78*$P78*VLOOKUP($S78,[2]PERCENTUALI!$A$1:$AZ$1000,BJ$2,FALSE)),"")</f>
        <v>0</v>
      </c>
      <c r="BK78" s="366">
        <f>IF($Q78&lt;&gt;"",IF($S78="",$K78*VLOOKUP($I78,'[2]LISTINO IT-EN-FR-ES'!$A$1:$DZ$10000,BK$1,FALSE),$K78*$P78*VLOOKUP($S78,[2]PERCENTUALI!$A$1:$AZ$1000,BK$2,FALSE)),"")</f>
        <v>0</v>
      </c>
      <c r="BL78" s="366">
        <f>IF($Q78&lt;&gt;"",IF($S78="",$K78*VLOOKUP($I78,'[2]LISTINO IT-EN-FR-ES'!$A$1:$DZ$10000,BL$1,FALSE),$K78*$P78*VLOOKUP($S78,[2]PERCENTUALI!$A$1:$AZ$1000,BL$2,FALSE)),"")</f>
        <v>0</v>
      </c>
      <c r="BM78" s="366">
        <f>IF($Q78&lt;&gt;"",IF($S78="",$K78*VLOOKUP($I78,'[2]LISTINO IT-EN-FR-ES'!$A$1:$DZ$10000,BM$1,FALSE),$K78*$P78*VLOOKUP($S78,[2]PERCENTUALI!$A$1:$AZ$1000,BM$2,FALSE)),"")</f>
        <v>0</v>
      </c>
      <c r="BN78" s="367">
        <f>IF($Q78&lt;&gt;"",IF($S78="",$K78*VLOOKUP($I78,'[2]LISTINO IT-EN-FR-ES'!$A$1:$DZ$10000,BN$1,FALSE),$K78*$P78*VLOOKUP($S78,[2]PERCENTUALI!$A$1:$AZ$1000,BN$2,FALSE)/(BN$4)),"")</f>
        <v>0</v>
      </c>
      <c r="BO78" s="366">
        <f>IF($Q78&lt;&gt;"",IF($S78="",$K78*VLOOKUP($I78,'[2]LISTINO IT-EN-FR-ES'!$A$1:$DZ$10000,BO$1,FALSE),$K78*$P78*VLOOKUP($S78,[2]PERCENTUALI!$A$1:$AZ$1000,BO$2,FALSE)),"")</f>
        <v>0</v>
      </c>
      <c r="BP78" s="367">
        <f>IF($Q78&lt;&gt;"",IF($S78="",$K78*VLOOKUP($I78,'[2]LISTINO IT-EN-FR-ES'!$A$1:$DZ$10000,BP$1,FALSE),$K78*$P78*VLOOKUP($S78,[2]PERCENTUALI!$A$1:$AZ$1000,BP$2,FALSE)/(BP$4)),"")</f>
        <v>0</v>
      </c>
      <c r="BQ78" s="366">
        <f>IF($Q78&lt;&gt;"",IF($S78="",$K78*VLOOKUP($I78,'[2]LISTINO IT-EN-FR-ES'!$A$1:$DZ$10000,BQ$1,FALSE),$K78*$P78*VLOOKUP($S78,[2]PERCENTUALI!$A$1:$AZ$1000,BQ$2,FALSE)),"")</f>
        <v>0</v>
      </c>
      <c r="BR78" s="367">
        <f>IF($Q78&lt;&gt;"",IF($S78="",$K78*VLOOKUP($I78,'[2]LISTINO IT-EN-FR-ES'!$A$1:$DZ$10000,BR$1,FALSE),$K78*$P78*VLOOKUP($S78,[2]PERCENTUALI!$A$1:$AZ$1000,BR$2,FALSE)/(BR$4)),"")</f>
        <v>0</v>
      </c>
      <c r="BS78" s="366">
        <f>IF($Q78&lt;&gt;"",IF($S78="",$K78*VLOOKUP($I78,'[2]LISTINO IT-EN-FR-ES'!$A$1:$DZ$10000,BS$1,FALSE),$K78*$P78*VLOOKUP($S78,[2]PERCENTUALI!$A$1:$AZ$1000,BS$2,FALSE)),"")</f>
        <v>0</v>
      </c>
      <c r="BT78" s="367">
        <f>IF($Q78&lt;&gt;"",IF($S78="",$K78*VLOOKUP($I78,'[2]LISTINO IT-EN-FR-ES'!$A$1:$DZ$10000,BT$1,FALSE),$K78*$P78*VLOOKUP($S78,[2]PERCENTUALI!$A$1:$AZ$1000,BT$2,FALSE)/(BT$4)),"")</f>
        <v>0</v>
      </c>
      <c r="BU78" s="366">
        <f>IF($Q78&lt;&gt;"",IF($S78="",$K78*VLOOKUP($I78,'[2]LISTINO IT-EN-FR-ES'!$A$1:$DZ$10000,BU$1,FALSE),$K78*$P78*VLOOKUP($S78,[2]PERCENTUALI!$A$1:$AZ$1000,BU$2,FALSE)),"")</f>
        <v>0</v>
      </c>
      <c r="BV78" s="367">
        <f>IF($Q78&lt;&gt;"",IF($S78="",$K78*VLOOKUP($I78,'[2]LISTINO IT-EN-FR-ES'!$A$1:$DZ$10000,BV$1,FALSE),$K78*$P78*VLOOKUP($S78,[2]PERCENTUALI!$A$1:$AZ$1000,BV$2,FALSE)/(BV$4)),"")</f>
        <v>0</v>
      </c>
      <c r="BW78" s="366">
        <f>IF($Q78&lt;&gt;"",IF($S78="",$K78*VLOOKUP($I78,'[2]LISTINO IT-EN-FR-ES'!$A$1:$DZ$10000,BW$1,FALSE),$K78*$P78*VLOOKUP($S78,[2]PERCENTUALI!$A$1:$AZ$1000,BW$2,FALSE)),"")</f>
        <v>0</v>
      </c>
      <c r="BX78" s="366">
        <f>IF($Q78&lt;&gt;"",IF($S78="",$K78*VLOOKUP($I78,'[2]LISTINO IT-EN-FR-ES'!$A$1:$DZ$10000,BX$1,FALSE),$K78*$P78*VLOOKUP($S78,[2]PERCENTUALI!$A$1:$AZ$1000,BX$2,FALSE)),"")</f>
        <v>0</v>
      </c>
      <c r="BY78" s="366">
        <f>IF($Q78&lt;&gt;"",IF($S78="",$K78*VLOOKUP($I78,'[2]LISTINO IT-EN-FR-ES'!$A$1:$DZ$10000,BY$1,FALSE),$K78*$P78*VLOOKUP($S78,[2]PERCENTUALI!$A$1:$AZ$1000,BY$2,FALSE)),"")</f>
        <v>0</v>
      </c>
      <c r="BZ78" s="366">
        <f>IF($Q78&lt;&gt;"",IF($S78="",$K78*VLOOKUP($I78,'[2]LISTINO IT-EN-FR-ES'!$A$1:$DZ$10000,BZ$1,FALSE),$K78*$P78*VLOOKUP($S78,[2]PERCENTUALI!$A$1:$AZ$1000,BZ$2,FALSE)),"")</f>
        <v>0</v>
      </c>
      <c r="CA78" s="366">
        <f>IF($Q78&lt;&gt;"",IF($S78="",$K78*VLOOKUP($I78,'[2]LISTINO IT-EN-FR-ES'!$A$1:$DZ$10000,CA$1,FALSE),$K78*$P78*VLOOKUP($S78,[2]PERCENTUALI!$A$1:$AZ$1000,CA$2,FALSE)),"")</f>
        <v>0</v>
      </c>
      <c r="CB78" s="366">
        <f>IF($Q78&lt;&gt;"",IF($S78="",$K78*VLOOKUP($I78,'[2]LISTINO IT-EN-FR-ES'!$A$1:$DZ$10000,CB$1,FALSE),$K78*$P78*VLOOKUP($S78,[2]PERCENTUALI!$A$1:$AZ$1000,CB$2,FALSE)),"")</f>
        <v>0</v>
      </c>
      <c r="CC78" s="366">
        <f>IF($Q78&lt;&gt;"",IF($S78="",$K78*VLOOKUP($I78,'[2]LISTINO IT-EN-FR-ES'!$A$1:$DZ$10000,CC$1,FALSE),$K78*$P78*VLOOKUP($S78,[2]PERCENTUALI!$A$1:$AZ$1000,CC$2,FALSE)),"")</f>
        <v>0</v>
      </c>
    </row>
    <row r="79" spans="1:81" ht="15.75" hidden="1" customHeight="1" outlineLevel="1" x14ac:dyDescent="0.25">
      <c r="A79" s="393"/>
      <c r="B79" s="394">
        <v>5</v>
      </c>
      <c r="C79" s="394">
        <v>6000</v>
      </c>
      <c r="D79" s="394">
        <v>100</v>
      </c>
      <c r="E79" s="393"/>
      <c r="F79" s="393"/>
      <c r="G79" s="395"/>
      <c r="H79" s="393"/>
      <c r="I79" s="393"/>
      <c r="J79" s="403" t="s">
        <v>388</v>
      </c>
      <c r="K79" s="397"/>
      <c r="L79" s="398"/>
      <c r="M79" s="399"/>
      <c r="N79" s="400"/>
      <c r="O79" s="401"/>
      <c r="P79" s="402"/>
      <c r="Q79" s="401"/>
      <c r="T79" s="449"/>
      <c r="U79" s="285"/>
      <c r="V79" s="285"/>
      <c r="W79" s="285"/>
      <c r="X79" s="285"/>
      <c r="Y79" s="285"/>
      <c r="Z79" s="285"/>
      <c r="AA79" s="285"/>
      <c r="AB79" s="285"/>
      <c r="AC79" s="285"/>
      <c r="AD79" s="285"/>
      <c r="AE79" s="285"/>
      <c r="AF79" s="285"/>
      <c r="AG79" s="285"/>
      <c r="AH79" s="285"/>
      <c r="AI79" s="285"/>
      <c r="AJ79" s="285"/>
      <c r="AK79" s="285"/>
      <c r="AL79" s="285"/>
      <c r="AM79" s="285"/>
      <c r="AN79" s="285"/>
      <c r="AO79" s="285"/>
      <c r="AP79" s="285"/>
      <c r="AQ79" s="285"/>
      <c r="AR79" s="285"/>
      <c r="AS79" s="285"/>
      <c r="AT79" s="285"/>
      <c r="AU79" s="285"/>
      <c r="AV79" s="285"/>
      <c r="AW79" s="285"/>
      <c r="AX79" s="285"/>
      <c r="AY79" s="285"/>
      <c r="AZ79" s="285"/>
      <c r="BA79" s="285"/>
      <c r="BB79" s="285"/>
      <c r="BC79" s="285"/>
      <c r="BD79" s="285"/>
      <c r="BE79" s="285"/>
      <c r="BF79" s="285"/>
      <c r="BG79" s="285"/>
      <c r="BH79" s="285"/>
    </row>
    <row r="80" spans="1:81" hidden="1" outlineLevel="1" x14ac:dyDescent="0.2">
      <c r="A80" s="445" t="s">
        <v>7</v>
      </c>
      <c r="B80" s="446">
        <v>5</v>
      </c>
      <c r="C80" s="446">
        <v>6000</v>
      </c>
      <c r="D80" s="446">
        <v>101</v>
      </c>
      <c r="E80" s="445"/>
      <c r="F80" s="445"/>
      <c r="G80" s="447"/>
      <c r="H80" s="445" t="s">
        <v>389</v>
      </c>
      <c r="I80" s="445" t="s">
        <v>390</v>
      </c>
      <c r="J80" s="448" t="s">
        <v>391</v>
      </c>
      <c r="K80" s="383">
        <v>0</v>
      </c>
      <c r="M80" s="385">
        <v>233</v>
      </c>
      <c r="N80" s="386">
        <v>0</v>
      </c>
      <c r="P80" s="402">
        <v>110</v>
      </c>
      <c r="Q80" s="285">
        <v>0</v>
      </c>
      <c r="T80" s="449"/>
      <c r="U80" s="366">
        <f>IF($Q80&lt;&gt;"",V80+W80+Y80+AA80+AC80+AE80+AG80+AI80+AK80+AM80+AO80+AQ80+AS80+AU80+AW80+AY80+BA80+BC80+BE80+BG80+BH80+BJ80+BK80+BL80+BM80+BO80+BQ80+BS80+BU80+BW80+BX80+BY80+BZ80+CA80+CB80+CC80,"")</f>
        <v>0</v>
      </c>
      <c r="V80" s="366">
        <f>IF($Q80&lt;&gt;"",IF($S80="",$K80*VLOOKUP($I80,'[2]LISTINO IT-EN-FR-ES'!$A$1:$DZ$10000,V$1,FALSE),$K80*$P80*VLOOKUP($S80,[2]PERCENTUALI!$A$1:$AZ$1000,V$2,FALSE)),"")</f>
        <v>0</v>
      </c>
      <c r="W80" s="366">
        <f>IF($Q80&lt;&gt;"",IF($S80="",$K80*VLOOKUP($I80,'[2]LISTINO IT-EN-FR-ES'!$A$1:$DZ$10000,W$1,FALSE),$K80*$P80*VLOOKUP($S80,[2]PERCENTUALI!$A$1:$AZ$1000,W$2,FALSE)),"")</f>
        <v>0</v>
      </c>
      <c r="X80" s="367">
        <f>IF($Q80&lt;&gt;"",IF($S80="",$K80*VLOOKUP($I80,'[2]LISTINO IT-EN-FR-ES'!$A$1:$DZ$10000,X$1,FALSE),$K80*$P80*VLOOKUP($S80,[2]PERCENTUALI!$A$1:$AZ$1000,X$2,FALSE)/(X$4)),"")</f>
        <v>0</v>
      </c>
      <c r="Y80" s="366">
        <f>IF($Q80&lt;&gt;"",IF($S80="",$K80*VLOOKUP($I80,'[2]LISTINO IT-EN-FR-ES'!$A$1:$DZ$10000,Y$1,FALSE),$K80*$P80*VLOOKUP($S80,[2]PERCENTUALI!$A$1:$AZ$1000,Y$2,FALSE)),"")</f>
        <v>0</v>
      </c>
      <c r="Z80" s="367">
        <f>IF($Q80&lt;&gt;"",IF($S80="",$K80*VLOOKUP($I80,'[2]LISTINO IT-EN-FR-ES'!$A$1:$DZ$10000,Z$1,FALSE),$K80*$P80*VLOOKUP($S80,[2]PERCENTUALI!$A$1:$AZ$1000,Z$2,FALSE)/(Z$4)),"")</f>
        <v>0</v>
      </c>
      <c r="AA80" s="366">
        <f>IF($Q80&lt;&gt;"",IF($S80="",$K80*VLOOKUP($I80,'[2]LISTINO IT-EN-FR-ES'!$A$1:$DZ$10000,AA$1,FALSE),$K80*$P80*VLOOKUP($S80,[2]PERCENTUALI!$A$1:$AZ$1000,AA$2,FALSE)),"")</f>
        <v>0</v>
      </c>
      <c r="AB80" s="367">
        <f>IF($Q80&lt;&gt;"",IF($S80="",$K80*VLOOKUP($I80,'[2]LISTINO IT-EN-FR-ES'!$A$1:$DZ$10000,AB$1,FALSE),$K80*$P80*VLOOKUP($S80,[2]PERCENTUALI!$A$1:$AZ$1000,AB$2,FALSE)/(AB$4)),"")</f>
        <v>0</v>
      </c>
      <c r="AC80" s="366">
        <f>IF($Q80&lt;&gt;"",IF($S80="",$K80*VLOOKUP($I80,'[2]LISTINO IT-EN-FR-ES'!$A$1:$DZ$10000,AC$1,FALSE),$K80*$P80*VLOOKUP($S80,[2]PERCENTUALI!$A$1:$AZ$1000,AC$2,FALSE)),"")</f>
        <v>0</v>
      </c>
      <c r="AD80" s="367">
        <f>IF($Q80&lt;&gt;"",IF($S80="",$K80*VLOOKUP($I80,'[2]LISTINO IT-EN-FR-ES'!$A$1:$DZ$10000,AD$1,FALSE),$K80*$P80*VLOOKUP($S80,[2]PERCENTUALI!$A$1:$AZ$1000,AD$2,FALSE)/(AD$4)),"")</f>
        <v>0</v>
      </c>
      <c r="AE80" s="366">
        <f>IF($Q80&lt;&gt;"",IF($S80="",$K80*VLOOKUP($I80,'[2]LISTINO IT-EN-FR-ES'!$A$1:$DZ$10000,AE$1,FALSE),$K80*$P80*VLOOKUP($S80,[2]PERCENTUALI!$A$1:$AZ$1000,AE$2,FALSE)),"")</f>
        <v>0</v>
      </c>
      <c r="AF80" s="367">
        <f>IF($Q80&lt;&gt;"",IF($S80="",$K80*VLOOKUP($I80,'[2]LISTINO IT-EN-FR-ES'!$A$1:$DZ$10000,AF$1,FALSE),$K80*$P80*VLOOKUP($S80,[2]PERCENTUALI!$A$1:$AZ$1000,AF$2,FALSE)/(AF$4)),"")</f>
        <v>0</v>
      </c>
      <c r="AG80" s="366">
        <f>IF($Q80&lt;&gt;"",IF($S80="",$K80*VLOOKUP($I80,'[2]LISTINO IT-EN-FR-ES'!$A$1:$DZ$10000,AG$1,FALSE),$K80*$P80*VLOOKUP($S80,[2]PERCENTUALI!$A$1:$AZ$1000,AG$2,FALSE)),"")</f>
        <v>0</v>
      </c>
      <c r="AH80" s="367">
        <f>IF($Q80&lt;&gt;"",IF($S80="",$K80*VLOOKUP($I80,'[2]LISTINO IT-EN-FR-ES'!$A$1:$DZ$10000,AH$1,FALSE),$K80*$P80*VLOOKUP($S80,[2]PERCENTUALI!$A$1:$AZ$1000,AH$2,FALSE)/(AH$4)),"")</f>
        <v>0</v>
      </c>
      <c r="AI80" s="366">
        <f>IF($Q80&lt;&gt;"",IF($S80="",$K80*VLOOKUP($I80,'[2]LISTINO IT-EN-FR-ES'!$A$1:$DZ$10000,AI$1,FALSE),$K80*$P80*VLOOKUP($S80,[2]PERCENTUALI!$A$1:$AZ$1000,AI$2,FALSE)),"")</f>
        <v>0</v>
      </c>
      <c r="AJ80" s="367">
        <f>IF($Q80&lt;&gt;"",IF($S80="",$K80*VLOOKUP($I80,'[2]LISTINO IT-EN-FR-ES'!$A$1:$DZ$10000,AJ$1,FALSE),$K80*$P80*VLOOKUP($S80,[2]PERCENTUALI!$A$1:$AZ$1000,AJ$2,FALSE)/(AJ$4)),"")</f>
        <v>0</v>
      </c>
      <c r="AK80" s="366">
        <f>IF($Q80&lt;&gt;"",IF($S80="",$K80*VLOOKUP($I80,'[2]LISTINO IT-EN-FR-ES'!$A$1:$DZ$10000,AK$1,FALSE),$K80*$P80*VLOOKUP($S80,[2]PERCENTUALI!$A$1:$AZ$1000,AK$2,FALSE)),"")</f>
        <v>0</v>
      </c>
      <c r="AL80" s="367">
        <f>IF($Q80&lt;&gt;"",IF($S80="",$K80*VLOOKUP($I80,'[2]LISTINO IT-EN-FR-ES'!$A$1:$DZ$10000,AL$1,FALSE),$K80*$P80*VLOOKUP($S80,[2]PERCENTUALI!$A$1:$AZ$1000,AL$2,FALSE)/(AL$4)),"")</f>
        <v>0</v>
      </c>
      <c r="AM80" s="366">
        <f>IF($Q80&lt;&gt;"",IF($S80="",$K80*VLOOKUP($I80,'[2]LISTINO IT-EN-FR-ES'!$A$1:$DZ$10000,AM$1,FALSE),$K80*$P80*VLOOKUP($S80,[2]PERCENTUALI!$A$1:$AZ$1000,AM$2,FALSE)),"")</f>
        <v>0</v>
      </c>
      <c r="AN80" s="367">
        <f>IF($Q80&lt;&gt;"",IF($S80="",$K80*VLOOKUP($I80,'[2]LISTINO IT-EN-FR-ES'!$A$1:$DZ$10000,AN$1,FALSE),$K80*$P80*VLOOKUP($S80,[2]PERCENTUALI!$A$1:$AZ$1000,AN$2,FALSE)/(AN$4)),"")</f>
        <v>0</v>
      </c>
      <c r="AO80" s="366">
        <f>IF($Q80&lt;&gt;"",IF($S80="",$K80*VLOOKUP($I80,'[2]LISTINO IT-EN-FR-ES'!$A$1:$DZ$10000,AO$1,FALSE),$K80*$P80*VLOOKUP($S80,[2]PERCENTUALI!$A$1:$AZ$1000,AO$2,FALSE)),"")</f>
        <v>0</v>
      </c>
      <c r="AP80" s="367">
        <f>IF($Q80&lt;&gt;"",IF($S80="",$K80*VLOOKUP($I80,'[2]LISTINO IT-EN-FR-ES'!$A$1:$DZ$10000,AP$1,FALSE),$K80*$P80*VLOOKUP($S80,[2]PERCENTUALI!$A$1:$AZ$1000,AP$2,FALSE)/(AP$4)),"")</f>
        <v>0</v>
      </c>
      <c r="AQ80" s="366">
        <f>IF($Q80&lt;&gt;"",IF($S80="",$K80*VLOOKUP($I80,'[2]LISTINO IT-EN-FR-ES'!$A$1:$DZ$10000,AQ$1,FALSE),$K80*$P80*VLOOKUP($S80,[2]PERCENTUALI!$A$1:$AZ$1000,AQ$2,FALSE)),"")</f>
        <v>0</v>
      </c>
      <c r="AR80" s="367">
        <f>IF($Q80&lt;&gt;"",IF($S80="",$K80*VLOOKUP($I80,'[2]LISTINO IT-EN-FR-ES'!$A$1:$DZ$10000,AR$1,FALSE),$K80*$P80*VLOOKUP($S80,[2]PERCENTUALI!$A$1:$AZ$1000,AR$2,FALSE)/(AR$4)),"")</f>
        <v>0</v>
      </c>
      <c r="AS80" s="366">
        <f>IF($Q80&lt;&gt;"",IF($S80="",$K80*VLOOKUP($I80,'[2]LISTINO IT-EN-FR-ES'!$A$1:$DZ$10000,AS$1,FALSE),$K80*$P80*VLOOKUP($S80,[2]PERCENTUALI!$A$1:$AZ$1000,AS$2,FALSE)),"")</f>
        <v>0</v>
      </c>
      <c r="AT80" s="367">
        <f>IF($Q80&lt;&gt;"",IF($S80="",$K80*VLOOKUP($I80,'[2]LISTINO IT-EN-FR-ES'!$A$1:$DZ$10000,AT$1,FALSE),$K80*$P80*VLOOKUP($S80,[2]PERCENTUALI!$A$1:$AZ$1000,AT$2,FALSE)/(AT$4)),"")</f>
        <v>0</v>
      </c>
      <c r="AU80" s="366">
        <f>IF($Q80&lt;&gt;"",IF($S80="",$K80*VLOOKUP($I80,'[2]LISTINO IT-EN-FR-ES'!$A$1:$DZ$10000,AU$1,FALSE),$K80*$P80*VLOOKUP($S80,[2]PERCENTUALI!$A$1:$AZ$1000,AU$2,FALSE)),"")</f>
        <v>0</v>
      </c>
      <c r="AV80" s="367">
        <f>IF($Q80&lt;&gt;"",IF($S80="",$K80*VLOOKUP($I80,'[2]LISTINO IT-EN-FR-ES'!$A$1:$DZ$10000,AV$1,FALSE),$K80*$P80*VLOOKUP($S80,[2]PERCENTUALI!$A$1:$AZ$1000,AV$2,FALSE)/(AV$4)),"")</f>
        <v>0</v>
      </c>
      <c r="AW80" s="366">
        <f>IF($Q80&lt;&gt;"",IF($S80="",$K80*VLOOKUP($I80,'[2]LISTINO IT-EN-FR-ES'!$A$1:$DZ$10000,AW$1,FALSE),$K80*$P80*VLOOKUP($S80,[2]PERCENTUALI!$A$1:$AZ$1000,AW$2,FALSE)),"")</f>
        <v>0</v>
      </c>
      <c r="AX80" s="367">
        <f>IF($Q80&lt;&gt;"",IF($S80="",$K80*VLOOKUP($I80,'[2]LISTINO IT-EN-FR-ES'!$A$1:$DZ$10000,AX$1,FALSE),$K80*$P80*VLOOKUP($S80,[2]PERCENTUALI!$A$1:$AZ$1000,AX$2,FALSE)/(AX$4)),"")</f>
        <v>0</v>
      </c>
      <c r="AY80" s="366">
        <f>IF($Q80&lt;&gt;"",IF($S80="",$K80*VLOOKUP($I80,'[2]LISTINO IT-EN-FR-ES'!$A$1:$DZ$10000,AY$1,FALSE),$K80*$P80*VLOOKUP($S80,[2]PERCENTUALI!$A$1:$AZ$1000,AY$2,FALSE)),"")</f>
        <v>0</v>
      </c>
      <c r="AZ80" s="367">
        <f>IF($Q80&lt;&gt;"",IF($S80="",$K80*VLOOKUP($I80,'[2]LISTINO IT-EN-FR-ES'!$A$1:$DZ$10000,AZ$1,FALSE),$K80*$P80*VLOOKUP($S80,[2]PERCENTUALI!$A$1:$AZ$1000,AZ$2,FALSE)/(AZ$4)),"")</f>
        <v>0</v>
      </c>
      <c r="BA80" s="366">
        <f>IF($Q80&lt;&gt;"",IF($S80="",$K80*VLOOKUP($I80,'[2]LISTINO IT-EN-FR-ES'!$A$1:$DZ$10000,BA$1,FALSE),$K80*$P80*VLOOKUP($S80,[2]PERCENTUALI!$A$1:$AZ$1000,BA$2,FALSE)),"")</f>
        <v>0</v>
      </c>
      <c r="BB80" s="367">
        <f>IF($Q80&lt;&gt;"",IF($S80="",$K80*VLOOKUP($I80,'[2]LISTINO IT-EN-FR-ES'!$A$1:$DZ$10000,BB$1,FALSE),$K80*$P80*VLOOKUP($S80,[2]PERCENTUALI!$A$1:$AZ$1000,BB$2,FALSE)/(BB$4)),"")</f>
        <v>0</v>
      </c>
      <c r="BC80" s="366">
        <f>IF($Q80&lt;&gt;"",IF($S80="",$K80*VLOOKUP($I80,'[2]LISTINO IT-EN-FR-ES'!$A$1:$DZ$10000,BC$1,FALSE),$K80*$P80*VLOOKUP($S80,[2]PERCENTUALI!$A$1:$AZ$1000,BC$2,FALSE)),"")</f>
        <v>0</v>
      </c>
      <c r="BD80" s="367">
        <f>IF($Q80&lt;&gt;"",IF($S80="",$K80*VLOOKUP($I80,'[2]LISTINO IT-EN-FR-ES'!$A$1:$DZ$10000,BD$1,FALSE),$K80*$P80*VLOOKUP($S80,[2]PERCENTUALI!$A$1:$AZ$1000,BD$2,FALSE)/(BD$4)),"")</f>
        <v>0</v>
      </c>
      <c r="BE80" s="366">
        <f>IF($Q80&lt;&gt;"",IF($S80="",$K80*VLOOKUP($I80,'[2]LISTINO IT-EN-FR-ES'!$A$1:$DZ$10000,BE$1,FALSE),$K80*$P80*VLOOKUP($S80,[2]PERCENTUALI!$A$1:$AZ$1000,BE$2,FALSE)),"")</f>
        <v>0</v>
      </c>
      <c r="BF80" s="367">
        <f>IF($Q80&lt;&gt;"",IF($S80="",$K80*VLOOKUP($I80,'[2]LISTINO IT-EN-FR-ES'!$A$1:$DZ$10000,BF$1,FALSE),$K80*$P80*VLOOKUP($S80,[2]PERCENTUALI!$A$1:$AZ$1000,BF$2,FALSE)/(BF$4)),"")</f>
        <v>0</v>
      </c>
      <c r="BG80" s="366">
        <f>IF($Q80&lt;&gt;"",IF($S80="",$K80*VLOOKUP($I80,'[2]LISTINO IT-EN-FR-ES'!$A$1:$DZ$10000,BG$1,FALSE),$K80*$P80*VLOOKUP($S80,[2]PERCENTUALI!$A$1:$AZ$1000,BG$2,FALSE)),"")</f>
        <v>0</v>
      </c>
      <c r="BH80" s="366">
        <f>IF($Q80&lt;&gt;"",IF($S80="",$K80*VLOOKUP($I80,'[2]LISTINO IT-EN-FR-ES'!$A$1:$DZ$10000,BH$1,FALSE),$K80*$P80*VLOOKUP($S80,[2]PERCENTUALI!$A$1:$AZ$1000,BH$2,FALSE)),"")</f>
        <v>0</v>
      </c>
      <c r="BI80" s="367">
        <f>IF($Q80&lt;&gt;"",IF($S80="",$K80*VLOOKUP($I80,'[2]LISTINO IT-EN-FR-ES'!$A$1:$DZ$10000,BI$1,FALSE),$K80*$P80*VLOOKUP($S80,[2]PERCENTUALI!$A$1:$AZ$1000,BI$2,FALSE)/(BI$4)),"")</f>
        <v>0</v>
      </c>
      <c r="BJ80" s="366">
        <f>IF($Q80&lt;&gt;"",IF($S80="",$K80*VLOOKUP($I80,'[2]LISTINO IT-EN-FR-ES'!$A$1:$DZ$10000,BJ$1,FALSE),$K80*$P80*VLOOKUP($S80,[2]PERCENTUALI!$A$1:$AZ$1000,BJ$2,FALSE)),"")</f>
        <v>0</v>
      </c>
      <c r="BK80" s="366">
        <f>IF($Q80&lt;&gt;"",IF($S80="",$K80*VLOOKUP($I80,'[2]LISTINO IT-EN-FR-ES'!$A$1:$DZ$10000,BK$1,FALSE),$K80*$P80*VLOOKUP($S80,[2]PERCENTUALI!$A$1:$AZ$1000,BK$2,FALSE)),"")</f>
        <v>0</v>
      </c>
      <c r="BL80" s="366">
        <f>IF($Q80&lt;&gt;"",IF($S80="",$K80*VLOOKUP($I80,'[2]LISTINO IT-EN-FR-ES'!$A$1:$DZ$10000,BL$1,FALSE),$K80*$P80*VLOOKUP($S80,[2]PERCENTUALI!$A$1:$AZ$1000,BL$2,FALSE)),"")</f>
        <v>0</v>
      </c>
      <c r="BM80" s="366">
        <f>IF($Q80&lt;&gt;"",IF($S80="",$K80*VLOOKUP($I80,'[2]LISTINO IT-EN-FR-ES'!$A$1:$DZ$10000,BM$1,FALSE),$K80*$P80*VLOOKUP($S80,[2]PERCENTUALI!$A$1:$AZ$1000,BM$2,FALSE)),"")</f>
        <v>0</v>
      </c>
      <c r="BN80" s="367">
        <f>IF($Q80&lt;&gt;"",IF($S80="",$K80*VLOOKUP($I80,'[2]LISTINO IT-EN-FR-ES'!$A$1:$DZ$10000,BN$1,FALSE),$K80*$P80*VLOOKUP($S80,[2]PERCENTUALI!$A$1:$AZ$1000,BN$2,FALSE)/(BN$4)),"")</f>
        <v>0</v>
      </c>
      <c r="BO80" s="366">
        <f>IF($Q80&lt;&gt;"",IF($S80="",$K80*VLOOKUP($I80,'[2]LISTINO IT-EN-FR-ES'!$A$1:$DZ$10000,BO$1,FALSE),$K80*$P80*VLOOKUP($S80,[2]PERCENTUALI!$A$1:$AZ$1000,BO$2,FALSE)),"")</f>
        <v>0</v>
      </c>
      <c r="BP80" s="367">
        <f>IF($Q80&lt;&gt;"",IF($S80="",$K80*VLOOKUP($I80,'[2]LISTINO IT-EN-FR-ES'!$A$1:$DZ$10000,BP$1,FALSE),$K80*$P80*VLOOKUP($S80,[2]PERCENTUALI!$A$1:$AZ$1000,BP$2,FALSE)/(BP$4)),"")</f>
        <v>0</v>
      </c>
      <c r="BQ80" s="366">
        <f>IF($Q80&lt;&gt;"",IF($S80="",$K80*VLOOKUP($I80,'[2]LISTINO IT-EN-FR-ES'!$A$1:$DZ$10000,BQ$1,FALSE),$K80*$P80*VLOOKUP($S80,[2]PERCENTUALI!$A$1:$AZ$1000,BQ$2,FALSE)),"")</f>
        <v>0</v>
      </c>
      <c r="BR80" s="367">
        <f>IF($Q80&lt;&gt;"",IF($S80="",$K80*VLOOKUP($I80,'[2]LISTINO IT-EN-FR-ES'!$A$1:$DZ$10000,BR$1,FALSE),$K80*$P80*VLOOKUP($S80,[2]PERCENTUALI!$A$1:$AZ$1000,BR$2,FALSE)/(BR$4)),"")</f>
        <v>0</v>
      </c>
      <c r="BS80" s="366">
        <f>IF($Q80&lt;&gt;"",IF($S80="",$K80*VLOOKUP($I80,'[2]LISTINO IT-EN-FR-ES'!$A$1:$DZ$10000,BS$1,FALSE),$K80*$P80*VLOOKUP($S80,[2]PERCENTUALI!$A$1:$AZ$1000,BS$2,FALSE)),"")</f>
        <v>0</v>
      </c>
      <c r="BT80" s="367">
        <f>IF($Q80&lt;&gt;"",IF($S80="",$K80*VLOOKUP($I80,'[2]LISTINO IT-EN-FR-ES'!$A$1:$DZ$10000,BT$1,FALSE),$K80*$P80*VLOOKUP($S80,[2]PERCENTUALI!$A$1:$AZ$1000,BT$2,FALSE)/(BT$4)),"")</f>
        <v>0</v>
      </c>
      <c r="BU80" s="366">
        <f>IF($Q80&lt;&gt;"",IF($S80="",$K80*VLOOKUP($I80,'[2]LISTINO IT-EN-FR-ES'!$A$1:$DZ$10000,BU$1,FALSE),$K80*$P80*VLOOKUP($S80,[2]PERCENTUALI!$A$1:$AZ$1000,BU$2,FALSE)),"")</f>
        <v>0</v>
      </c>
      <c r="BV80" s="367">
        <f>IF($Q80&lt;&gt;"",IF($S80="",$K80*VLOOKUP($I80,'[2]LISTINO IT-EN-FR-ES'!$A$1:$DZ$10000,BV$1,FALSE),$K80*$P80*VLOOKUP($S80,[2]PERCENTUALI!$A$1:$AZ$1000,BV$2,FALSE)/(BV$4)),"")</f>
        <v>0</v>
      </c>
      <c r="BW80" s="366">
        <f>IF($Q80&lt;&gt;"",IF($S80="",$K80*VLOOKUP($I80,'[2]LISTINO IT-EN-FR-ES'!$A$1:$DZ$10000,BW$1,FALSE),$K80*$P80*VLOOKUP($S80,[2]PERCENTUALI!$A$1:$AZ$1000,BW$2,FALSE)),"")</f>
        <v>0</v>
      </c>
      <c r="BX80" s="366">
        <f>IF($Q80&lt;&gt;"",IF($S80="",$K80*VLOOKUP($I80,'[2]LISTINO IT-EN-FR-ES'!$A$1:$DZ$10000,BX$1,FALSE),$K80*$P80*VLOOKUP($S80,[2]PERCENTUALI!$A$1:$AZ$1000,BX$2,FALSE)),"")</f>
        <v>0</v>
      </c>
      <c r="BY80" s="366">
        <f>IF($Q80&lt;&gt;"",IF($S80="",$K80*VLOOKUP($I80,'[2]LISTINO IT-EN-FR-ES'!$A$1:$DZ$10000,BY$1,FALSE),$K80*$P80*VLOOKUP($S80,[2]PERCENTUALI!$A$1:$AZ$1000,BY$2,FALSE)),"")</f>
        <v>0</v>
      </c>
      <c r="BZ80" s="366">
        <f>IF($Q80&lt;&gt;"",IF($S80="",$K80*VLOOKUP($I80,'[2]LISTINO IT-EN-FR-ES'!$A$1:$DZ$10000,BZ$1,FALSE),$K80*$P80*VLOOKUP($S80,[2]PERCENTUALI!$A$1:$AZ$1000,BZ$2,FALSE)),"")</f>
        <v>0</v>
      </c>
      <c r="CA80" s="366">
        <f>IF($Q80&lt;&gt;"",IF($S80="",$K80*VLOOKUP($I80,'[2]LISTINO IT-EN-FR-ES'!$A$1:$DZ$10000,CA$1,FALSE),$K80*$P80*VLOOKUP($S80,[2]PERCENTUALI!$A$1:$AZ$1000,CA$2,FALSE)),"")</f>
        <v>0</v>
      </c>
      <c r="CB80" s="366">
        <f>IF($Q80&lt;&gt;"",IF($S80="",$K80*VLOOKUP($I80,'[2]LISTINO IT-EN-FR-ES'!$A$1:$DZ$10000,CB$1,FALSE),$K80*$P80*VLOOKUP($S80,[2]PERCENTUALI!$A$1:$AZ$1000,CB$2,FALSE)),"")</f>
        <v>0</v>
      </c>
      <c r="CC80" s="366">
        <f>IF($Q80&lt;&gt;"",IF($S80="",$K80*VLOOKUP($I80,'[2]LISTINO IT-EN-FR-ES'!$A$1:$DZ$10000,CC$1,FALSE),$K80*$P80*VLOOKUP($S80,[2]PERCENTUALI!$A$1:$AZ$1000,CC$2,FALSE)),"")</f>
        <v>0</v>
      </c>
    </row>
    <row r="81" spans="1:81" s="285" customFormat="1" hidden="1" outlineLevel="1" x14ac:dyDescent="0.2">
      <c r="A81" s="445" t="s">
        <v>7</v>
      </c>
      <c r="B81" s="446">
        <v>5</v>
      </c>
      <c r="C81" s="446">
        <v>6000</v>
      </c>
      <c r="D81" s="446">
        <v>102</v>
      </c>
      <c r="E81" s="445"/>
      <c r="F81" s="445"/>
      <c r="G81" s="447"/>
      <c r="H81" s="445" t="s">
        <v>392</v>
      </c>
      <c r="I81" s="445" t="s">
        <v>393</v>
      </c>
      <c r="J81" s="448" t="s">
        <v>394</v>
      </c>
      <c r="K81" s="383">
        <v>12</v>
      </c>
      <c r="L81" s="392"/>
      <c r="M81" s="385">
        <v>1219</v>
      </c>
      <c r="N81" s="386">
        <v>14628</v>
      </c>
      <c r="P81" s="402">
        <v>573</v>
      </c>
      <c r="Q81" s="285">
        <v>6876</v>
      </c>
      <c r="R81" s="280"/>
      <c r="S81" s="280"/>
      <c r="T81" s="449"/>
      <c r="U81" s="366">
        <f>IF($Q81&lt;&gt;"",V81+W81+Y81+AA81+AC81+AE81+AG81+AI81+AK81+AM81+AO81+AQ81+AS81+AU81+AW81+AY81+BA81+BC81+BE81+BG81+BH81+BJ81+BK81+BL81+BM81+BO81+BQ81+BS81+BU81+BW81+BX81+BY81+BZ81+CA81+CB81+CC81,"")</f>
        <v>6876.001690000001</v>
      </c>
      <c r="V81" s="366">
        <f>IF($Q81&lt;&gt;"",IF($S81="",$K81*VLOOKUP($I81,'[2]LISTINO IT-EN-FR-ES'!$A$1:$DZ$10000,V$1,FALSE),$K81*$P81*VLOOKUP($S81,[2]PERCENTUALI!$A$1:$AZ$1000,V$2,FALSE)),"")+1.12</f>
        <v>5654.4016900000006</v>
      </c>
      <c r="W81" s="366">
        <f>IF($Q81&lt;&gt;"",IF($S81="",$K81*VLOOKUP($I81,'[2]LISTINO IT-EN-FR-ES'!$A$1:$DZ$10000,W$1,FALSE),$K81*$P81*VLOOKUP($S81,[2]PERCENTUALI!$A$1:$AZ$1000,W$2,FALSE)),"")</f>
        <v>0</v>
      </c>
      <c r="X81" s="367">
        <f>IF($Q81&lt;&gt;"",IF($S81="",$K81*VLOOKUP($I81,'[2]LISTINO IT-EN-FR-ES'!$A$1:$DZ$10000,X$1,FALSE),$K81*$P81*VLOOKUP($S81,[2]PERCENTUALI!$A$1:$AZ$1000,X$2,FALSE)/(X$4)),"")</f>
        <v>0</v>
      </c>
      <c r="Y81" s="366">
        <f>IF($Q81&lt;&gt;"",IF($S81="",$K81*VLOOKUP($I81,'[2]LISTINO IT-EN-FR-ES'!$A$1:$DZ$10000,Y$1,FALSE),$K81*$P81*VLOOKUP($S81,[2]PERCENTUALI!$A$1:$AZ$1000,Y$2,FALSE)),"")</f>
        <v>0</v>
      </c>
      <c r="Z81" s="367">
        <f>IF($Q81&lt;&gt;"",IF($S81="",$K81*VLOOKUP($I81,'[2]LISTINO IT-EN-FR-ES'!$A$1:$DZ$10000,Z$1,FALSE),$K81*$P81*VLOOKUP($S81,[2]PERCENTUALI!$A$1:$AZ$1000,Z$2,FALSE)/(Z$4)),"")</f>
        <v>0</v>
      </c>
      <c r="AA81" s="366">
        <f>IF($Q81&lt;&gt;"",IF($S81="",$K81*VLOOKUP($I81,'[2]LISTINO IT-EN-FR-ES'!$A$1:$DZ$10000,AA$1,FALSE),$K81*$P81*VLOOKUP($S81,[2]PERCENTUALI!$A$1:$AZ$1000,AA$2,FALSE)),"")</f>
        <v>0</v>
      </c>
      <c r="AB81" s="367">
        <f>IF($Q81&lt;&gt;"",IF($S81="",$K81*VLOOKUP($I81,'[2]LISTINO IT-EN-FR-ES'!$A$1:$DZ$10000,AB$1,FALSE),$K81*$P81*VLOOKUP($S81,[2]PERCENTUALI!$A$1:$AZ$1000,AB$2,FALSE)/(AB$4)),"")</f>
        <v>0</v>
      </c>
      <c r="AC81" s="366">
        <f>IF($Q81&lt;&gt;"",IF($S81="",$K81*VLOOKUP($I81,'[2]LISTINO IT-EN-FR-ES'!$A$1:$DZ$10000,AC$1,FALSE),$K81*$P81*VLOOKUP($S81,[2]PERCENTUALI!$A$1:$AZ$1000,AC$2,FALSE)),"")</f>
        <v>0</v>
      </c>
      <c r="AD81" s="367">
        <f>IF($Q81&lt;&gt;"",IF($S81="",$K81*VLOOKUP($I81,'[2]LISTINO IT-EN-FR-ES'!$A$1:$DZ$10000,AD$1,FALSE),$K81*$P81*VLOOKUP($S81,[2]PERCENTUALI!$A$1:$AZ$1000,AD$2,FALSE)/(AD$4)),"")</f>
        <v>0</v>
      </c>
      <c r="AE81" s="366">
        <f>IF($Q81&lt;&gt;"",IF($S81="",$K81*VLOOKUP($I81,'[2]LISTINO IT-EN-FR-ES'!$A$1:$DZ$10000,AE$1,FALSE),$K81*$P81*VLOOKUP($S81,[2]PERCENTUALI!$A$1:$AZ$1000,AE$2,FALSE)),"")</f>
        <v>216</v>
      </c>
      <c r="AF81" s="367">
        <f>IF($Q81&lt;&gt;"",IF($S81="",$K81*VLOOKUP($I81,'[2]LISTINO IT-EN-FR-ES'!$A$1:$DZ$10000,AF$1,FALSE),$K81*$P81*VLOOKUP($S81,[2]PERCENTUALI!$A$1:$AZ$1000,AF$2,FALSE)/(AF$4)),"")</f>
        <v>6</v>
      </c>
      <c r="AG81" s="366">
        <f>IF($Q81&lt;&gt;"",IF($S81="",$K81*VLOOKUP($I81,'[2]LISTINO IT-EN-FR-ES'!$A$1:$DZ$10000,AG$1,FALSE),$K81*$P81*VLOOKUP($S81,[2]PERCENTUALI!$A$1:$AZ$1000,AG$2,FALSE)),"")</f>
        <v>0</v>
      </c>
      <c r="AH81" s="367">
        <f>IF($Q81&lt;&gt;"",IF($S81="",$K81*VLOOKUP($I81,'[2]LISTINO IT-EN-FR-ES'!$A$1:$DZ$10000,AH$1,FALSE),$K81*$P81*VLOOKUP($S81,[2]PERCENTUALI!$A$1:$AZ$1000,AH$2,FALSE)/(AH$4)),"")</f>
        <v>0</v>
      </c>
      <c r="AI81" s="366">
        <f>IF($Q81&lt;&gt;"",IF($S81="",$K81*VLOOKUP($I81,'[2]LISTINO IT-EN-FR-ES'!$A$1:$DZ$10000,AI$1,FALSE),$K81*$P81*VLOOKUP($S81,[2]PERCENTUALI!$A$1:$AZ$1000,AI$2,FALSE)),"")</f>
        <v>0</v>
      </c>
      <c r="AJ81" s="367">
        <f>IF($Q81&lt;&gt;"",IF($S81="",$K81*VLOOKUP($I81,'[2]LISTINO IT-EN-FR-ES'!$A$1:$DZ$10000,AJ$1,FALSE),$K81*$P81*VLOOKUP($S81,[2]PERCENTUALI!$A$1:$AZ$1000,AJ$2,FALSE)/(AJ$4)),"")</f>
        <v>0</v>
      </c>
      <c r="AK81" s="366">
        <f>IF($Q81&lt;&gt;"",IF($S81="",$K81*VLOOKUP($I81,'[2]LISTINO IT-EN-FR-ES'!$A$1:$DZ$10000,AK$1,FALSE),$K81*$P81*VLOOKUP($S81,[2]PERCENTUALI!$A$1:$AZ$1000,AK$2,FALSE)),"")</f>
        <v>136.80000000000001</v>
      </c>
      <c r="AL81" s="367">
        <f>IF($Q81&lt;&gt;"",IF($S81="",$K81*VLOOKUP($I81,'[2]LISTINO IT-EN-FR-ES'!$A$1:$DZ$10000,AL$1,FALSE),$K81*$P81*VLOOKUP($S81,[2]PERCENTUALI!$A$1:$AZ$1000,AL$2,FALSE)/(AL$4)),"")</f>
        <v>3.5999999999999996</v>
      </c>
      <c r="AM81" s="366">
        <f>IF($Q81&lt;&gt;"",IF($S81="",$K81*VLOOKUP($I81,'[2]LISTINO IT-EN-FR-ES'!$A$1:$DZ$10000,AM$1,FALSE),$K81*$P81*VLOOKUP($S81,[2]PERCENTUALI!$A$1:$AZ$1000,AM$2,FALSE)),"")</f>
        <v>0</v>
      </c>
      <c r="AN81" s="367">
        <f>IF($Q81&lt;&gt;"",IF($S81="",$K81*VLOOKUP($I81,'[2]LISTINO IT-EN-FR-ES'!$A$1:$DZ$10000,AN$1,FALSE),$K81*$P81*VLOOKUP($S81,[2]PERCENTUALI!$A$1:$AZ$1000,AN$2,FALSE)/(AN$4)),"")</f>
        <v>0</v>
      </c>
      <c r="AO81" s="366">
        <f>IF($Q81&lt;&gt;"",IF($S81="",$K81*VLOOKUP($I81,'[2]LISTINO IT-EN-FR-ES'!$A$1:$DZ$10000,AO$1,FALSE),$K81*$P81*VLOOKUP($S81,[2]PERCENTUALI!$A$1:$AZ$1000,AO$2,FALSE)),"")</f>
        <v>0</v>
      </c>
      <c r="AP81" s="367">
        <f>IF($Q81&lt;&gt;"",IF($S81="",$K81*VLOOKUP($I81,'[2]LISTINO IT-EN-FR-ES'!$A$1:$DZ$10000,AP$1,FALSE),$K81*$P81*VLOOKUP($S81,[2]PERCENTUALI!$A$1:$AZ$1000,AP$2,FALSE)/(AP$4)),"")</f>
        <v>0</v>
      </c>
      <c r="AQ81" s="366">
        <f>IF($Q81&lt;&gt;"",IF($S81="",$K81*VLOOKUP($I81,'[2]LISTINO IT-EN-FR-ES'!$A$1:$DZ$10000,AQ$1,FALSE),$K81*$P81*VLOOKUP($S81,[2]PERCENTUALI!$A$1:$AZ$1000,AQ$2,FALSE)),"")</f>
        <v>0</v>
      </c>
      <c r="AR81" s="367">
        <f>IF($Q81&lt;&gt;"",IF($S81="",$K81*VLOOKUP($I81,'[2]LISTINO IT-EN-FR-ES'!$A$1:$DZ$10000,AR$1,FALSE),$K81*$P81*VLOOKUP($S81,[2]PERCENTUALI!$A$1:$AZ$1000,AR$2,FALSE)/(AR$4)),"")</f>
        <v>0</v>
      </c>
      <c r="AS81" s="366">
        <f>IF($Q81&lt;&gt;"",IF($S81="",$K81*VLOOKUP($I81,'[2]LISTINO IT-EN-FR-ES'!$A$1:$DZ$10000,AS$1,FALSE),$K81*$P81*VLOOKUP($S81,[2]PERCENTUALI!$A$1:$AZ$1000,AS$2,FALSE)),"")</f>
        <v>780</v>
      </c>
      <c r="AT81" s="367">
        <f>IF($Q81&lt;&gt;"",IF($S81="",$K81*VLOOKUP($I81,'[2]LISTINO IT-EN-FR-ES'!$A$1:$DZ$10000,AT$1,FALSE),$K81*$P81*VLOOKUP($S81,[2]PERCENTUALI!$A$1:$AZ$1000,AT$2,FALSE)/(AT$4)),"")</f>
        <v>24</v>
      </c>
      <c r="AU81" s="366">
        <f>IF($Q81&lt;&gt;"",IF($S81="",$K81*VLOOKUP($I81,'[2]LISTINO IT-EN-FR-ES'!$A$1:$DZ$10000,AU$1,FALSE),$K81*$P81*VLOOKUP($S81,[2]PERCENTUALI!$A$1:$AZ$1000,AU$2,FALSE)),"")</f>
        <v>0</v>
      </c>
      <c r="AV81" s="367">
        <f>IF($Q81&lt;&gt;"",IF($S81="",$K81*VLOOKUP($I81,'[2]LISTINO IT-EN-FR-ES'!$A$1:$DZ$10000,AV$1,FALSE),$K81*$P81*VLOOKUP($S81,[2]PERCENTUALI!$A$1:$AZ$1000,AV$2,FALSE)/(AV$4)),"")</f>
        <v>0</v>
      </c>
      <c r="AW81" s="366">
        <f>IF($Q81&lt;&gt;"",IF($S81="",$K81*VLOOKUP($I81,'[2]LISTINO IT-EN-FR-ES'!$A$1:$DZ$10000,AW$1,FALSE),$K81*$P81*VLOOKUP($S81,[2]PERCENTUALI!$A$1:$AZ$1000,AW$2,FALSE)),"")</f>
        <v>0</v>
      </c>
      <c r="AX81" s="367">
        <f>IF($Q81&lt;&gt;"",IF($S81="",$K81*VLOOKUP($I81,'[2]LISTINO IT-EN-FR-ES'!$A$1:$DZ$10000,AX$1,FALSE),$K81*$P81*VLOOKUP($S81,[2]PERCENTUALI!$A$1:$AZ$1000,AX$2,FALSE)/(AX$4)),"")</f>
        <v>0</v>
      </c>
      <c r="AY81" s="366">
        <f>IF($Q81&lt;&gt;"",IF($S81="",$K81*VLOOKUP($I81,'[2]LISTINO IT-EN-FR-ES'!$A$1:$DZ$10000,AY$1,FALSE),$K81*$P81*VLOOKUP($S81,[2]PERCENTUALI!$A$1:$AZ$1000,AY$2,FALSE)),"")</f>
        <v>0</v>
      </c>
      <c r="AZ81" s="367">
        <f>IF($Q81&lt;&gt;"",IF($S81="",$K81*VLOOKUP($I81,'[2]LISTINO IT-EN-FR-ES'!$A$1:$DZ$10000,AZ$1,FALSE),$K81*$P81*VLOOKUP($S81,[2]PERCENTUALI!$A$1:$AZ$1000,AZ$2,FALSE)/(AZ$4)),"")</f>
        <v>0</v>
      </c>
      <c r="BA81" s="366">
        <f>IF($Q81&lt;&gt;"",IF($S81="",$K81*VLOOKUP($I81,'[2]LISTINO IT-EN-FR-ES'!$A$1:$DZ$10000,BA$1,FALSE),$K81*$P81*VLOOKUP($S81,[2]PERCENTUALI!$A$1:$AZ$1000,BA$2,FALSE)),"")</f>
        <v>88.800000000000011</v>
      </c>
      <c r="BB81" s="367">
        <f>IF($Q81&lt;&gt;"",IF($S81="",$K81*VLOOKUP($I81,'[2]LISTINO IT-EN-FR-ES'!$A$1:$DZ$10000,BB$1,FALSE),$K81*$P81*VLOOKUP($S81,[2]PERCENTUALI!$A$1:$AZ$1000,BB$2,FALSE)/(BB$4)),"")</f>
        <v>2.4000000000000004</v>
      </c>
      <c r="BC81" s="366">
        <f>IF($Q81&lt;&gt;"",IF($S81="",$K81*VLOOKUP($I81,'[2]LISTINO IT-EN-FR-ES'!$A$1:$DZ$10000,BC$1,FALSE),$K81*$P81*VLOOKUP($S81,[2]PERCENTUALI!$A$1:$AZ$1000,BC$2,FALSE)),"")</f>
        <v>0</v>
      </c>
      <c r="BD81" s="367">
        <f>IF($Q81&lt;&gt;"",IF($S81="",$K81*VLOOKUP($I81,'[2]LISTINO IT-EN-FR-ES'!$A$1:$DZ$10000,BD$1,FALSE),$K81*$P81*VLOOKUP($S81,[2]PERCENTUALI!$A$1:$AZ$1000,BD$2,FALSE)/(BD$4)),"")</f>
        <v>0</v>
      </c>
      <c r="BE81" s="366">
        <f>IF($Q81&lt;&gt;"",IF($S81="",$K81*VLOOKUP($I81,'[2]LISTINO IT-EN-FR-ES'!$A$1:$DZ$10000,BE$1,FALSE),$K81*$P81*VLOOKUP($S81,[2]PERCENTUALI!$A$1:$AZ$1000,BE$2,FALSE)),"")</f>
        <v>0</v>
      </c>
      <c r="BF81" s="367">
        <f>IF($Q81&lt;&gt;"",IF($S81="",$K81*VLOOKUP($I81,'[2]LISTINO IT-EN-FR-ES'!$A$1:$DZ$10000,BF$1,FALSE),$K81*$P81*VLOOKUP($S81,[2]PERCENTUALI!$A$1:$AZ$1000,BF$2,FALSE)/(BF$4)),"")</f>
        <v>0</v>
      </c>
      <c r="BG81" s="366">
        <f>IF($Q81&lt;&gt;"",IF($S81="",$K81*VLOOKUP($I81,'[2]LISTINO IT-EN-FR-ES'!$A$1:$DZ$10000,BG$1,FALSE),$K81*$P81*VLOOKUP($S81,[2]PERCENTUALI!$A$1:$AZ$1000,BG$2,FALSE)),"")</f>
        <v>0</v>
      </c>
      <c r="BH81" s="366">
        <f>IF($Q81&lt;&gt;"",IF($S81="",$K81*VLOOKUP($I81,'[2]LISTINO IT-EN-FR-ES'!$A$1:$DZ$10000,BH$1,FALSE),$K81*$P81*VLOOKUP($S81,[2]PERCENTUALI!$A$1:$AZ$1000,BH$2,FALSE)),"")</f>
        <v>0</v>
      </c>
      <c r="BI81" s="367">
        <f>IF($Q81&lt;&gt;"",IF($S81="",$K81*VLOOKUP($I81,'[2]LISTINO IT-EN-FR-ES'!$A$1:$DZ$10000,BI$1,FALSE),$K81*$P81*VLOOKUP($S81,[2]PERCENTUALI!$A$1:$AZ$1000,BI$2,FALSE)/(BI$4)),"")</f>
        <v>0</v>
      </c>
      <c r="BJ81" s="366">
        <f>IF($Q81&lt;&gt;"",IF($S81="",$K81*VLOOKUP($I81,'[2]LISTINO IT-EN-FR-ES'!$A$1:$DZ$10000,BJ$1,FALSE),$K81*$P81*VLOOKUP($S81,[2]PERCENTUALI!$A$1:$AZ$1000,BJ$2,FALSE)),"")</f>
        <v>0</v>
      </c>
      <c r="BK81" s="366">
        <f>IF($Q81&lt;&gt;"",IF($S81="",$K81*VLOOKUP($I81,'[2]LISTINO IT-EN-FR-ES'!$A$1:$DZ$10000,BK$1,FALSE),$K81*$P81*VLOOKUP($S81,[2]PERCENTUALI!$A$1:$AZ$1000,BK$2,FALSE)),"")</f>
        <v>0</v>
      </c>
      <c r="BL81" s="366">
        <f>IF($Q81&lt;&gt;"",IF($S81="",$K81*VLOOKUP($I81,'[2]LISTINO IT-EN-FR-ES'!$A$1:$DZ$10000,BL$1,FALSE),$K81*$P81*VLOOKUP($S81,[2]PERCENTUALI!$A$1:$AZ$1000,BL$2,FALSE)),"")</f>
        <v>0</v>
      </c>
      <c r="BM81" s="366">
        <f>IF($Q81&lt;&gt;"",IF($S81="",$K81*VLOOKUP($I81,'[2]LISTINO IT-EN-FR-ES'!$A$1:$DZ$10000,BM$1,FALSE),$K81*$P81*VLOOKUP($S81,[2]PERCENTUALI!$A$1:$AZ$1000,BM$2,FALSE)),"")</f>
        <v>0</v>
      </c>
      <c r="BN81" s="367">
        <f>IF($Q81&lt;&gt;"",IF($S81="",$K81*VLOOKUP($I81,'[2]LISTINO IT-EN-FR-ES'!$A$1:$DZ$10000,BN$1,FALSE),$K81*$P81*VLOOKUP($S81,[2]PERCENTUALI!$A$1:$AZ$1000,BN$2,FALSE)/(BN$4)),"")</f>
        <v>0</v>
      </c>
      <c r="BO81" s="366">
        <f>IF($Q81&lt;&gt;"",IF($S81="",$K81*VLOOKUP($I81,'[2]LISTINO IT-EN-FR-ES'!$A$1:$DZ$10000,BO$1,FALSE),$K81*$P81*VLOOKUP($S81,[2]PERCENTUALI!$A$1:$AZ$1000,BO$2,FALSE)),"")</f>
        <v>0</v>
      </c>
      <c r="BP81" s="367">
        <f>IF($Q81&lt;&gt;"",IF($S81="",$K81*VLOOKUP($I81,'[2]LISTINO IT-EN-FR-ES'!$A$1:$DZ$10000,BP$1,FALSE),$K81*$P81*VLOOKUP($S81,[2]PERCENTUALI!$A$1:$AZ$1000,BP$2,FALSE)/(BP$4)),"")</f>
        <v>0</v>
      </c>
      <c r="BQ81" s="366">
        <f>IF($Q81&lt;&gt;"",IF($S81="",$K81*VLOOKUP($I81,'[2]LISTINO IT-EN-FR-ES'!$A$1:$DZ$10000,BQ$1,FALSE),$K81*$P81*VLOOKUP($S81,[2]PERCENTUALI!$A$1:$AZ$1000,BQ$2,FALSE)),"")</f>
        <v>0</v>
      </c>
      <c r="BR81" s="367">
        <f>IF($Q81&lt;&gt;"",IF($S81="",$K81*VLOOKUP($I81,'[2]LISTINO IT-EN-FR-ES'!$A$1:$DZ$10000,BR$1,FALSE),$K81*$P81*VLOOKUP($S81,[2]PERCENTUALI!$A$1:$AZ$1000,BR$2,FALSE)/(BR$4)),"")</f>
        <v>0</v>
      </c>
      <c r="BS81" s="366">
        <f>IF($Q81&lt;&gt;"",IF($S81="",$K81*VLOOKUP($I81,'[2]LISTINO IT-EN-FR-ES'!$A$1:$DZ$10000,BS$1,FALSE),$K81*$P81*VLOOKUP($S81,[2]PERCENTUALI!$A$1:$AZ$1000,BS$2,FALSE)),"")</f>
        <v>0</v>
      </c>
      <c r="BT81" s="367">
        <f>IF($Q81&lt;&gt;"",IF($S81="",$K81*VLOOKUP($I81,'[2]LISTINO IT-EN-FR-ES'!$A$1:$DZ$10000,BT$1,FALSE),$K81*$P81*VLOOKUP($S81,[2]PERCENTUALI!$A$1:$AZ$1000,BT$2,FALSE)/(BT$4)),"")</f>
        <v>0</v>
      </c>
      <c r="BU81" s="366">
        <f>IF($Q81&lt;&gt;"",IF($S81="",$K81*VLOOKUP($I81,'[2]LISTINO IT-EN-FR-ES'!$A$1:$DZ$10000,BU$1,FALSE),$K81*$P81*VLOOKUP($S81,[2]PERCENTUALI!$A$1:$AZ$1000,BU$2,FALSE)),"")</f>
        <v>0</v>
      </c>
      <c r="BV81" s="367">
        <f>IF($Q81&lt;&gt;"",IF($S81="",$K81*VLOOKUP($I81,'[2]LISTINO IT-EN-FR-ES'!$A$1:$DZ$10000,BV$1,FALSE),$K81*$P81*VLOOKUP($S81,[2]PERCENTUALI!$A$1:$AZ$1000,BV$2,FALSE)/(BV$4)),"")</f>
        <v>0</v>
      </c>
      <c r="BW81" s="366">
        <f>IF($Q81&lt;&gt;"",IF($S81="",$K81*VLOOKUP($I81,'[2]LISTINO IT-EN-FR-ES'!$A$1:$DZ$10000,BW$1,FALSE),$K81*$P81*VLOOKUP($S81,[2]PERCENTUALI!$A$1:$AZ$1000,BW$2,FALSE)),"")</f>
        <v>0</v>
      </c>
      <c r="BX81" s="366">
        <f>IF($Q81&lt;&gt;"",IF($S81="",$K81*VLOOKUP($I81,'[2]LISTINO IT-EN-FR-ES'!$A$1:$DZ$10000,BX$1,FALSE),$K81*$P81*VLOOKUP($S81,[2]PERCENTUALI!$A$1:$AZ$1000,BX$2,FALSE)),"")</f>
        <v>0</v>
      </c>
      <c r="BY81" s="366">
        <f>IF($Q81&lt;&gt;"",IF($S81="",$K81*VLOOKUP($I81,'[2]LISTINO IT-EN-FR-ES'!$A$1:$DZ$10000,BY$1,FALSE),$K81*$P81*VLOOKUP($S81,[2]PERCENTUALI!$A$1:$AZ$1000,BY$2,FALSE)),"")</f>
        <v>0</v>
      </c>
      <c r="BZ81" s="366">
        <f>IF($Q81&lt;&gt;"",IF($S81="",$K81*VLOOKUP($I81,'[2]LISTINO IT-EN-FR-ES'!$A$1:$DZ$10000,BZ$1,FALSE),$K81*$P81*VLOOKUP($S81,[2]PERCENTUALI!$A$1:$AZ$1000,BZ$2,FALSE)),"")</f>
        <v>0</v>
      </c>
      <c r="CA81" s="366">
        <f>IF($Q81&lt;&gt;"",IF($S81="",$K81*VLOOKUP($I81,'[2]LISTINO IT-EN-FR-ES'!$A$1:$DZ$10000,CA$1,FALSE),$K81*$P81*VLOOKUP($S81,[2]PERCENTUALI!$A$1:$AZ$1000,CA$2,FALSE)),"")</f>
        <v>0</v>
      </c>
      <c r="CB81" s="366">
        <f>IF($Q81&lt;&gt;"",IF($S81="",$K81*VLOOKUP($I81,'[2]LISTINO IT-EN-FR-ES'!$A$1:$DZ$10000,CB$1,FALSE),$K81*$P81*VLOOKUP($S81,[2]PERCENTUALI!$A$1:$AZ$1000,CB$2,FALSE)),"")</f>
        <v>0</v>
      </c>
      <c r="CC81" s="366">
        <f>IF($Q81&lt;&gt;"",IF($S81="",$K81*VLOOKUP($I81,'[2]LISTINO IT-EN-FR-ES'!$A$1:$DZ$10000,CC$1,FALSE),$K81*$P81*VLOOKUP($S81,[2]PERCENTUALI!$A$1:$AZ$1000,CC$2,FALSE)),"")</f>
        <v>0</v>
      </c>
    </row>
    <row r="82" spans="1:81" ht="15.75" hidden="1" customHeight="1" outlineLevel="1" x14ac:dyDescent="0.2">
      <c r="A82" s="370" t="s">
        <v>7</v>
      </c>
      <c r="B82" s="371">
        <v>0</v>
      </c>
      <c r="C82" s="371">
        <v>6001</v>
      </c>
      <c r="D82" s="371">
        <v>104</v>
      </c>
      <c r="E82" s="370"/>
      <c r="F82" s="370"/>
      <c r="G82" s="372" t="s">
        <v>7</v>
      </c>
      <c r="H82" s="370" t="s">
        <v>317</v>
      </c>
      <c r="I82" s="370" t="s">
        <v>7</v>
      </c>
      <c r="J82" s="373" t="s">
        <v>318</v>
      </c>
      <c r="K82" s="374">
        <v>1</v>
      </c>
      <c r="L82" s="375"/>
      <c r="M82" s="376" t="s">
        <v>7</v>
      </c>
      <c r="N82" s="377" t="s">
        <v>7</v>
      </c>
      <c r="O82" s="338"/>
      <c r="P82" s="338"/>
      <c r="Q82" s="338"/>
    </row>
    <row r="83" spans="1:81" ht="15.75" customHeight="1" collapsed="1" thickTop="1" thickBot="1" x14ac:dyDescent="0.25">
      <c r="A83" s="370"/>
      <c r="B83" s="371"/>
      <c r="C83" s="371"/>
      <c r="D83" s="371"/>
      <c r="E83" s="370"/>
      <c r="F83" s="370"/>
      <c r="G83" s="372"/>
      <c r="H83" s="370"/>
      <c r="I83" s="370"/>
      <c r="J83" s="373"/>
      <c r="K83" s="374"/>
      <c r="L83" s="375"/>
      <c r="M83" s="376"/>
      <c r="N83" s="377"/>
      <c r="O83" s="338"/>
      <c r="P83" s="338"/>
      <c r="Q83" s="338"/>
    </row>
    <row r="84" spans="1:81" ht="15.75" customHeight="1" thickTop="1" x14ac:dyDescent="0.2">
      <c r="A84" s="370"/>
      <c r="B84" s="371"/>
      <c r="C84" s="371"/>
      <c r="D84" s="371"/>
      <c r="E84" s="370"/>
      <c r="F84" s="370"/>
      <c r="G84" s="372"/>
      <c r="H84" s="370"/>
      <c r="I84" s="370"/>
      <c r="J84" s="373"/>
      <c r="K84" s="374"/>
      <c r="L84" s="375"/>
      <c r="M84" s="376"/>
      <c r="N84" s="377"/>
      <c r="O84" s="338"/>
      <c r="P84" s="338"/>
      <c r="Q84" s="338"/>
      <c r="U84" s="339">
        <f>V84+W84+Y84+AA84+AC84+AE84+AG84+AI84+AK84+AM84+AO84+AQ84+AS84+AU84+AW84+AY84+BA84+BC84+BE84+BG84+BH84+BJ84+BK84+BL84+BM84+BO84+BQ84+BS84+BU84+BW84+BX84+BY84+BZ84+CA84+CB84+CC84</f>
        <v>92627.546888985045</v>
      </c>
      <c r="V84" s="433">
        <f>V85</f>
        <v>82427.553565278518</v>
      </c>
      <c r="W84" s="434"/>
      <c r="X84" s="435"/>
      <c r="Y84" s="436"/>
      <c r="Z84" s="435"/>
      <c r="AA84" s="436"/>
      <c r="AB84" s="435"/>
      <c r="AC84" s="436"/>
      <c r="AD84" s="435"/>
      <c r="AE84" s="436"/>
      <c r="AF84" s="435"/>
      <c r="AG84" s="436"/>
      <c r="AH84" s="435"/>
      <c r="AI84" s="436"/>
      <c r="AJ84" s="435"/>
      <c r="AK84" s="436"/>
      <c r="AL84" s="435"/>
      <c r="AM84" s="436"/>
      <c r="AN84" s="437"/>
      <c r="AO84" s="438">
        <f>AP84*AP$4</f>
        <v>1371.6221690425853</v>
      </c>
      <c r="AP84" s="340">
        <f>AP85</f>
        <v>42.20375904746416</v>
      </c>
      <c r="AQ84" s="339">
        <f>AR84*AR$4</f>
        <v>0</v>
      </c>
      <c r="AR84" s="340">
        <f>AR85</f>
        <v>0</v>
      </c>
      <c r="AS84" s="339">
        <f>AT84*AT$4</f>
        <v>6891.4687466798459</v>
      </c>
      <c r="AT84" s="340">
        <f>AT85</f>
        <v>212.04519220553371</v>
      </c>
      <c r="AU84" s="339">
        <f>AV84*AV$4</f>
        <v>0</v>
      </c>
      <c r="AV84" s="340">
        <f>AV85</f>
        <v>0</v>
      </c>
      <c r="AW84" s="339">
        <f>AX84*AX$4</f>
        <v>0</v>
      </c>
      <c r="AX84" s="340">
        <f>AX85</f>
        <v>0</v>
      </c>
      <c r="AY84" s="339">
        <f>AZ84*AZ$4</f>
        <v>146</v>
      </c>
      <c r="AZ84" s="340">
        <f>AZ85</f>
        <v>4</v>
      </c>
      <c r="BA84" s="339">
        <f>BB84*BB$4</f>
        <v>1790.9024079840901</v>
      </c>
      <c r="BB84" s="340">
        <f>BB85</f>
        <v>48.402767783353788</v>
      </c>
      <c r="BC84" s="339">
        <f>BD84*BD$4</f>
        <v>0</v>
      </c>
      <c r="BD84" s="340">
        <f>BD85</f>
        <v>0</v>
      </c>
      <c r="BE84" s="339">
        <f>BF84*BF$4</f>
        <v>0</v>
      </c>
      <c r="BF84" s="340">
        <f>BF85</f>
        <v>0</v>
      </c>
      <c r="BG84" s="339">
        <f>BG85</f>
        <v>0</v>
      </c>
      <c r="BH84" s="339">
        <f>BI84*BI$4</f>
        <v>0</v>
      </c>
      <c r="BI84" s="340">
        <f>BI85</f>
        <v>0</v>
      </c>
      <c r="BJ84" s="339">
        <f>BJ85</f>
        <v>0</v>
      </c>
      <c r="BK84" s="339">
        <f>BK85</f>
        <v>0</v>
      </c>
      <c r="BL84" s="339">
        <f>BL85</f>
        <v>0</v>
      </c>
      <c r="BM84" s="339">
        <f>BN84*BN$4</f>
        <v>0</v>
      </c>
      <c r="BN84" s="340">
        <f>BN85</f>
        <v>0</v>
      </c>
      <c r="BO84" s="339">
        <f>BP84*BP$4</f>
        <v>0</v>
      </c>
      <c r="BP84" s="340">
        <f>BP85</f>
        <v>0</v>
      </c>
      <c r="BQ84" s="339">
        <f>BR84*BR$4</f>
        <v>0</v>
      </c>
      <c r="BR84" s="340">
        <f>BR85</f>
        <v>0</v>
      </c>
      <c r="BS84" s="339">
        <f>BT84*BT$4</f>
        <v>0</v>
      </c>
      <c r="BT84" s="340">
        <f>BT85</f>
        <v>0</v>
      </c>
      <c r="BU84" s="339">
        <f>BV84*BV$4</f>
        <v>0</v>
      </c>
      <c r="BV84" s="340">
        <f t="shared" ref="BV84:CC84" si="10">BV85</f>
        <v>0</v>
      </c>
      <c r="BW84" s="339">
        <f t="shared" si="10"/>
        <v>0</v>
      </c>
      <c r="BX84" s="339">
        <f t="shared" si="10"/>
        <v>0</v>
      </c>
      <c r="BY84" s="339">
        <f t="shared" si="10"/>
        <v>0</v>
      </c>
      <c r="BZ84" s="339">
        <f t="shared" si="10"/>
        <v>0</v>
      </c>
      <c r="CA84" s="339">
        <f t="shared" si="10"/>
        <v>0</v>
      </c>
      <c r="CB84" s="339">
        <f t="shared" si="10"/>
        <v>0</v>
      </c>
      <c r="CC84" s="339">
        <f t="shared" si="10"/>
        <v>0</v>
      </c>
    </row>
    <row r="85" spans="1:81" s="392" customFormat="1" ht="15.75" customHeight="1" thickBot="1" x14ac:dyDescent="0.3">
      <c r="A85" s="378" t="s">
        <v>319</v>
      </c>
      <c r="B85" s="379">
        <v>5</v>
      </c>
      <c r="C85" s="379">
        <v>6001</v>
      </c>
      <c r="D85" s="379">
        <v>105</v>
      </c>
      <c r="E85" s="280"/>
      <c r="F85" s="379" t="s">
        <v>395</v>
      </c>
      <c r="G85" s="380" t="s">
        <v>7</v>
      </c>
      <c r="H85" s="378" t="s">
        <v>396</v>
      </c>
      <c r="I85" s="382" t="s">
        <v>7</v>
      </c>
      <c r="J85" s="439" t="s">
        <v>324</v>
      </c>
      <c r="K85" s="383">
        <v>1</v>
      </c>
      <c r="L85" s="384">
        <f>SUM(N86:N130)</f>
        <v>210120</v>
      </c>
      <c r="M85" s="385" t="s">
        <v>7</v>
      </c>
      <c r="N85" s="386" t="s">
        <v>7</v>
      </c>
      <c r="O85" s="387">
        <f>SUM(Q86:Q130)</f>
        <v>98783.326000000001</v>
      </c>
      <c r="P85" s="285"/>
      <c r="Q85" s="285"/>
      <c r="R85" s="280" t="s">
        <v>325</v>
      </c>
      <c r="S85" s="280"/>
      <c r="T85" s="280"/>
      <c r="U85" s="339">
        <f>V85+W85+Y85+AA85+AC85+AE85+AG85+AI85+AK85+AM85+AO85+AQ85+AS85+AU85+AW85+AY85+BA85+BC85+BE85+BG85+BH85+BJ85+BK85+BL85+BM85+BO85+BQ85+BS85+BU85+BW85+BX85+BY85+BZ85+CA85+CB85+CC85</f>
        <v>92627.546888985045</v>
      </c>
      <c r="V85" s="433">
        <f>SUM(V86:V130)</f>
        <v>82427.553565278518</v>
      </c>
      <c r="W85" s="441"/>
      <c r="X85" s="442"/>
      <c r="Y85" s="443"/>
      <c r="Z85" s="442"/>
      <c r="AA85" s="443"/>
      <c r="AB85" s="442"/>
      <c r="AC85" s="443"/>
      <c r="AD85" s="442"/>
      <c r="AE85" s="443"/>
      <c r="AF85" s="442"/>
      <c r="AG85" s="443"/>
      <c r="AH85" s="442"/>
      <c r="AI85" s="443"/>
      <c r="AJ85" s="442"/>
      <c r="AK85" s="443"/>
      <c r="AL85" s="442"/>
      <c r="AM85" s="443"/>
      <c r="AN85" s="444"/>
      <c r="AO85" s="438">
        <f t="shared" ref="AO85:CC85" si="11">SUM(AO86:AO130)</f>
        <v>1371.6221690425853</v>
      </c>
      <c r="AP85" s="340">
        <f t="shared" si="11"/>
        <v>42.20375904746416</v>
      </c>
      <c r="AQ85" s="339">
        <f t="shared" si="11"/>
        <v>0</v>
      </c>
      <c r="AR85" s="340">
        <f t="shared" si="11"/>
        <v>0</v>
      </c>
      <c r="AS85" s="339">
        <f t="shared" si="11"/>
        <v>6891.468746679845</v>
      </c>
      <c r="AT85" s="340">
        <f t="shared" si="11"/>
        <v>212.04519220553371</v>
      </c>
      <c r="AU85" s="339">
        <f t="shared" si="11"/>
        <v>0</v>
      </c>
      <c r="AV85" s="340">
        <f t="shared" si="11"/>
        <v>0</v>
      </c>
      <c r="AW85" s="339">
        <f t="shared" si="11"/>
        <v>0</v>
      </c>
      <c r="AX85" s="340">
        <f t="shared" si="11"/>
        <v>0</v>
      </c>
      <c r="AY85" s="339">
        <f t="shared" si="11"/>
        <v>146</v>
      </c>
      <c r="AZ85" s="340">
        <f t="shared" si="11"/>
        <v>4</v>
      </c>
      <c r="BA85" s="339">
        <f t="shared" si="11"/>
        <v>1790.9024079840901</v>
      </c>
      <c r="BB85" s="340">
        <f t="shared" si="11"/>
        <v>48.402767783353788</v>
      </c>
      <c r="BC85" s="339">
        <f t="shared" si="11"/>
        <v>0</v>
      </c>
      <c r="BD85" s="340">
        <f t="shared" si="11"/>
        <v>0</v>
      </c>
      <c r="BE85" s="339">
        <f t="shared" si="11"/>
        <v>0</v>
      </c>
      <c r="BF85" s="340">
        <f t="shared" si="11"/>
        <v>0</v>
      </c>
      <c r="BG85" s="339">
        <f t="shared" si="11"/>
        <v>0</v>
      </c>
      <c r="BH85" s="339">
        <f t="shared" si="11"/>
        <v>0</v>
      </c>
      <c r="BI85" s="340">
        <f t="shared" si="11"/>
        <v>0</v>
      </c>
      <c r="BJ85" s="339">
        <f t="shared" si="11"/>
        <v>0</v>
      </c>
      <c r="BK85" s="339">
        <f t="shared" si="11"/>
        <v>0</v>
      </c>
      <c r="BL85" s="339">
        <f t="shared" si="11"/>
        <v>0</v>
      </c>
      <c r="BM85" s="339">
        <f t="shared" si="11"/>
        <v>0</v>
      </c>
      <c r="BN85" s="340">
        <f t="shared" si="11"/>
        <v>0</v>
      </c>
      <c r="BO85" s="339">
        <f t="shared" si="11"/>
        <v>0</v>
      </c>
      <c r="BP85" s="340">
        <f t="shared" si="11"/>
        <v>0</v>
      </c>
      <c r="BQ85" s="339">
        <f t="shared" si="11"/>
        <v>0</v>
      </c>
      <c r="BR85" s="340">
        <f t="shared" si="11"/>
        <v>0</v>
      </c>
      <c r="BS85" s="339">
        <f t="shared" si="11"/>
        <v>0</v>
      </c>
      <c r="BT85" s="340">
        <f t="shared" si="11"/>
        <v>0</v>
      </c>
      <c r="BU85" s="339">
        <f t="shared" si="11"/>
        <v>0</v>
      </c>
      <c r="BV85" s="340">
        <f t="shared" si="11"/>
        <v>0</v>
      </c>
      <c r="BW85" s="339">
        <f t="shared" si="11"/>
        <v>0</v>
      </c>
      <c r="BX85" s="339">
        <f t="shared" si="11"/>
        <v>0</v>
      </c>
      <c r="BY85" s="339">
        <f t="shared" si="11"/>
        <v>0</v>
      </c>
      <c r="BZ85" s="339">
        <f t="shared" si="11"/>
        <v>0</v>
      </c>
      <c r="CA85" s="339">
        <f t="shared" si="11"/>
        <v>0</v>
      </c>
      <c r="CB85" s="339">
        <f t="shared" si="11"/>
        <v>0</v>
      </c>
      <c r="CC85" s="339">
        <f t="shared" si="11"/>
        <v>0</v>
      </c>
    </row>
    <row r="86" spans="1:81" ht="16.5" hidden="1" outlineLevel="1" thickTop="1" x14ac:dyDescent="0.2">
      <c r="A86" s="388" t="s">
        <v>7</v>
      </c>
      <c r="B86" s="389">
        <v>5</v>
      </c>
      <c r="C86" s="389">
        <v>6001</v>
      </c>
      <c r="D86" s="389">
        <v>106</v>
      </c>
      <c r="E86" s="388"/>
      <c r="F86" s="388"/>
      <c r="G86" s="390" t="s">
        <v>7</v>
      </c>
      <c r="H86" s="388" t="s">
        <v>326</v>
      </c>
      <c r="I86" s="388" t="s">
        <v>7</v>
      </c>
      <c r="J86" s="391" t="s">
        <v>327</v>
      </c>
      <c r="M86" s="385" t="s">
        <v>7</v>
      </c>
      <c r="N86" s="386" t="s">
        <v>7</v>
      </c>
    </row>
    <row r="87" spans="1:81" ht="15.75" hidden="1" customHeight="1" outlineLevel="1" x14ac:dyDescent="0.2">
      <c r="A87" s="445" t="s">
        <v>7</v>
      </c>
      <c r="B87" s="446">
        <v>5</v>
      </c>
      <c r="C87" s="446">
        <v>6001</v>
      </c>
      <c r="D87" s="446">
        <v>107</v>
      </c>
      <c r="E87" s="445"/>
      <c r="F87" s="445"/>
      <c r="G87" s="447">
        <v>140</v>
      </c>
      <c r="H87" s="445" t="s">
        <v>328</v>
      </c>
      <c r="I87" s="445" t="s">
        <v>328</v>
      </c>
      <c r="J87" s="448" t="s">
        <v>329</v>
      </c>
      <c r="K87" s="383">
        <v>1</v>
      </c>
      <c r="M87" s="385">
        <v>6609</v>
      </c>
      <c r="N87" s="386">
        <v>6609</v>
      </c>
      <c r="P87" s="402">
        <v>3107</v>
      </c>
      <c r="Q87" s="285">
        <v>3107</v>
      </c>
      <c r="T87" s="449"/>
      <c r="U87" s="366">
        <f>IF($Q87&lt;&gt;"",V87+W87+Y87+AA87+AC87+AE87+AG87+AI87+AK87+AM87+AO87+AQ87+AS87+AU87+AW87+AY87+BA87+BC87+BE87+BG87+BH87+BJ87+BK87+BL87+BM87+BO87+BQ87+BS87+BU87+BW87+BX87+BY87+BZ87+CA87+CB87+CC87,"")</f>
        <v>3107.0018050258004</v>
      </c>
      <c r="V87" s="366">
        <f>IF($Q87&lt;&gt;"",IF($S87="",$K87*VLOOKUP($I87,'[2]LISTINO IT-EN-FR-ES'!$A$1:$DZ$10000,V$1,FALSE),$K87*$P87*VLOOKUP($S87,[2]PERCENTUALI!$A$1:$AZ$1000,V$2,FALSE)),"")+1</f>
        <v>2495.0893050258005</v>
      </c>
      <c r="W87" s="366">
        <f>IF($Q87&lt;&gt;"",IF($S87="",$K87*VLOOKUP($I87,'[2]LISTINO IT-EN-FR-ES'!$A$1:$DZ$10000,W$1,FALSE),$K87*$P87*VLOOKUP($S87,[2]PERCENTUALI!$A$1:$AZ$1000,W$2,FALSE)),"")</f>
        <v>144</v>
      </c>
      <c r="X87" s="367">
        <f>IF($Q87&lt;&gt;"",IF($S87="",$K87*VLOOKUP($I87,'[2]LISTINO IT-EN-FR-ES'!$A$1:$DZ$10000,X$1,FALSE),$K87*$P87*VLOOKUP($S87,[2]PERCENTUALI!$A$1:$AZ$1000,X$2,FALSE)/(X$4)),"")</f>
        <v>4</v>
      </c>
      <c r="Y87" s="366">
        <f>IF($Q87&lt;&gt;"",IF($S87="",$K87*VLOOKUP($I87,'[2]LISTINO IT-EN-FR-ES'!$A$1:$DZ$10000,Y$1,FALSE),$K87*$P87*VLOOKUP($S87,[2]PERCENTUALI!$A$1:$AZ$1000,Y$2,FALSE)),"")</f>
        <v>0</v>
      </c>
      <c r="Z87" s="367">
        <f>IF($Q87&lt;&gt;"",IF($S87="",$K87*VLOOKUP($I87,'[2]LISTINO IT-EN-FR-ES'!$A$1:$DZ$10000,Z$1,FALSE),$K87*$P87*VLOOKUP($S87,[2]PERCENTUALI!$A$1:$AZ$1000,Z$2,FALSE)/(Z$4)),"")</f>
        <v>0</v>
      </c>
      <c r="AA87" s="366">
        <f>IF($Q87&lt;&gt;"",IF($S87="",$K87*VLOOKUP($I87,'[2]LISTINO IT-EN-FR-ES'!$A$1:$DZ$10000,AA$1,FALSE),$K87*$P87*VLOOKUP($S87,[2]PERCENTUALI!$A$1:$AZ$1000,AA$2,FALSE)),"")</f>
        <v>0</v>
      </c>
      <c r="AB87" s="367">
        <f>IF($Q87&lt;&gt;"",IF($S87="",$K87*VLOOKUP($I87,'[2]LISTINO IT-EN-FR-ES'!$A$1:$DZ$10000,AB$1,FALSE),$K87*$P87*VLOOKUP($S87,[2]PERCENTUALI!$A$1:$AZ$1000,AB$2,FALSE)/(AB$4)),"")</f>
        <v>0</v>
      </c>
      <c r="AC87" s="366">
        <f>IF($Q87&lt;&gt;"",IF($S87="",$K87*VLOOKUP($I87,'[2]LISTINO IT-EN-FR-ES'!$A$1:$DZ$10000,AC$1,FALSE),$K87*$P87*VLOOKUP($S87,[2]PERCENTUALI!$A$1:$AZ$1000,AC$2,FALSE)),"")</f>
        <v>0</v>
      </c>
      <c r="AD87" s="367">
        <f>IF($Q87&lt;&gt;"",IF($S87="",$K87*VLOOKUP($I87,'[2]LISTINO IT-EN-FR-ES'!$A$1:$DZ$10000,AD$1,FALSE),$K87*$P87*VLOOKUP($S87,[2]PERCENTUALI!$A$1:$AZ$1000,AD$2,FALSE)/(AD$4)),"")</f>
        <v>0</v>
      </c>
      <c r="AE87" s="366">
        <f>IF($Q87&lt;&gt;"",IF($S87="",$K87*VLOOKUP($I87,'[2]LISTINO IT-EN-FR-ES'!$A$1:$DZ$10000,AE$1,FALSE),$K87*$P87*VLOOKUP($S87,[2]PERCENTUALI!$A$1:$AZ$1000,AE$2,FALSE)),"")</f>
        <v>41.4</v>
      </c>
      <c r="AF87" s="367">
        <f>IF($Q87&lt;&gt;"",IF($S87="",$K87*VLOOKUP($I87,'[2]LISTINO IT-EN-FR-ES'!$A$1:$DZ$10000,AF$1,FALSE),$K87*$P87*VLOOKUP($S87,[2]PERCENTUALI!$A$1:$AZ$1000,AF$2,FALSE)/(AF$4)),"")</f>
        <v>1.1499999999999999</v>
      </c>
      <c r="AG87" s="366">
        <f>IF($Q87&lt;&gt;"",IF($S87="",$K87*VLOOKUP($I87,'[2]LISTINO IT-EN-FR-ES'!$A$1:$DZ$10000,AG$1,FALSE),$K87*$P87*VLOOKUP($S87,[2]PERCENTUALI!$A$1:$AZ$1000,AG$2,FALSE)),"")</f>
        <v>0</v>
      </c>
      <c r="AH87" s="367">
        <f>IF($Q87&lt;&gt;"",IF($S87="",$K87*VLOOKUP($I87,'[2]LISTINO IT-EN-FR-ES'!$A$1:$DZ$10000,AH$1,FALSE),$K87*$P87*VLOOKUP($S87,[2]PERCENTUALI!$A$1:$AZ$1000,AH$2,FALSE)/(AH$4)),"")</f>
        <v>0</v>
      </c>
      <c r="AI87" s="366">
        <f>IF($Q87&lt;&gt;"",IF($S87="",$K87*VLOOKUP($I87,'[2]LISTINO IT-EN-FR-ES'!$A$1:$DZ$10000,AI$1,FALSE),$K87*$P87*VLOOKUP($S87,[2]PERCENTUALI!$A$1:$AZ$1000,AI$2,FALSE)),"")</f>
        <v>0</v>
      </c>
      <c r="AJ87" s="367">
        <f>IF($Q87&lt;&gt;"",IF($S87="",$K87*VLOOKUP($I87,'[2]LISTINO IT-EN-FR-ES'!$A$1:$DZ$10000,AJ$1,FALSE),$K87*$P87*VLOOKUP($S87,[2]PERCENTUALI!$A$1:$AZ$1000,AJ$2,FALSE)/(AJ$4)),"")</f>
        <v>0</v>
      </c>
      <c r="AK87" s="366">
        <f>IF($Q87&lt;&gt;"",IF($S87="",$K87*VLOOKUP($I87,'[2]LISTINO IT-EN-FR-ES'!$A$1:$DZ$10000,AK$1,FALSE),$K87*$P87*VLOOKUP($S87,[2]PERCENTUALI!$A$1:$AZ$1000,AK$2,FALSE)),"")</f>
        <v>95</v>
      </c>
      <c r="AL87" s="367">
        <f>IF($Q87&lt;&gt;"",IF($S87="",$K87*VLOOKUP($I87,'[2]LISTINO IT-EN-FR-ES'!$A$1:$DZ$10000,AL$1,FALSE),$K87*$P87*VLOOKUP($S87,[2]PERCENTUALI!$A$1:$AZ$1000,AL$2,FALSE)/(AL$4)),"")</f>
        <v>2.5</v>
      </c>
      <c r="AM87" s="366">
        <f>IF($Q87&lt;&gt;"",IF($S87="",$K87*VLOOKUP($I87,'[2]LISTINO IT-EN-FR-ES'!$A$1:$DZ$10000,AM$1,FALSE),$K87*$P87*VLOOKUP($S87,[2]PERCENTUALI!$A$1:$AZ$1000,AM$2,FALSE)),"")</f>
        <v>0</v>
      </c>
      <c r="AN87" s="367">
        <f>IF($Q87&lt;&gt;"",IF($S87="",$K87*VLOOKUP($I87,'[2]LISTINO IT-EN-FR-ES'!$A$1:$DZ$10000,AN$1,FALSE),$K87*$P87*VLOOKUP($S87,[2]PERCENTUALI!$A$1:$AZ$1000,AN$2,FALSE)/(AN$4)),"")</f>
        <v>0</v>
      </c>
      <c r="AO87" s="366">
        <f>IF($Q87&lt;&gt;"",IF($S87="",$K87*VLOOKUP($I87,'[2]LISTINO IT-EN-FR-ES'!$A$1:$DZ$10000,AO$1,FALSE),$K87*$P87*VLOOKUP($S87,[2]PERCENTUALI!$A$1:$AZ$1000,AO$2,FALSE)),"")</f>
        <v>81.25</v>
      </c>
      <c r="AP87" s="367">
        <f>IF($Q87&lt;&gt;"",IF($S87="",$K87*VLOOKUP($I87,'[2]LISTINO IT-EN-FR-ES'!$A$1:$DZ$10000,AP$1,FALSE),$K87*$P87*VLOOKUP($S87,[2]PERCENTUALI!$A$1:$AZ$1000,AP$2,FALSE)/(AP$4)),"")</f>
        <v>2.5</v>
      </c>
      <c r="AQ87" s="366">
        <f>IF($Q87&lt;&gt;"",IF($S87="",$K87*VLOOKUP($I87,'[2]LISTINO IT-EN-FR-ES'!$A$1:$DZ$10000,AQ$1,FALSE),$K87*$P87*VLOOKUP($S87,[2]PERCENTUALI!$A$1:$AZ$1000,AQ$2,FALSE)),"")</f>
        <v>0</v>
      </c>
      <c r="AR87" s="367">
        <f>IF($Q87&lt;&gt;"",IF($S87="",$K87*VLOOKUP($I87,'[2]LISTINO IT-EN-FR-ES'!$A$1:$DZ$10000,AR$1,FALSE),$K87*$P87*VLOOKUP($S87,[2]PERCENTUALI!$A$1:$AZ$1000,AR$2,FALSE)/(AR$4)),"")</f>
        <v>0</v>
      </c>
      <c r="AS87" s="366">
        <f>IF($Q87&lt;&gt;"",IF($S87="",$K87*VLOOKUP($I87,'[2]LISTINO IT-EN-FR-ES'!$A$1:$DZ$10000,AS$1,FALSE),$K87*$P87*VLOOKUP($S87,[2]PERCENTUALI!$A$1:$AZ$1000,AS$2,FALSE)),"")</f>
        <v>139.26250000000002</v>
      </c>
      <c r="AT87" s="367">
        <f>IF($Q87&lt;&gt;"",IF($S87="",$K87*VLOOKUP($I87,'[2]LISTINO IT-EN-FR-ES'!$A$1:$DZ$10000,AT$1,FALSE),$K87*$P87*VLOOKUP($S87,[2]PERCENTUALI!$A$1:$AZ$1000,AT$2,FALSE)/(AT$4)),"")</f>
        <v>4.2850000000000001</v>
      </c>
      <c r="AU87" s="366">
        <f>IF($Q87&lt;&gt;"",IF($S87="",$K87*VLOOKUP($I87,'[2]LISTINO IT-EN-FR-ES'!$A$1:$DZ$10000,AU$1,FALSE),$K87*$P87*VLOOKUP($S87,[2]PERCENTUALI!$A$1:$AZ$1000,AU$2,FALSE)),"")</f>
        <v>0</v>
      </c>
      <c r="AV87" s="367">
        <f>IF($Q87&lt;&gt;"",IF($S87="",$K87*VLOOKUP($I87,'[2]LISTINO IT-EN-FR-ES'!$A$1:$DZ$10000,AV$1,FALSE),$K87*$P87*VLOOKUP($S87,[2]PERCENTUALI!$A$1:$AZ$1000,AV$2,FALSE)/(AV$4)),"")</f>
        <v>0</v>
      </c>
      <c r="AW87" s="366">
        <f>IF($Q87&lt;&gt;"",IF($S87="",$K87*VLOOKUP($I87,'[2]LISTINO IT-EN-FR-ES'!$A$1:$DZ$10000,AW$1,FALSE),$K87*$P87*VLOOKUP($S87,[2]PERCENTUALI!$A$1:$AZ$1000,AW$2,FALSE)),"")</f>
        <v>0</v>
      </c>
      <c r="AX87" s="367">
        <f>IF($Q87&lt;&gt;"",IF($S87="",$K87*VLOOKUP($I87,'[2]LISTINO IT-EN-FR-ES'!$A$1:$DZ$10000,AX$1,FALSE),$K87*$P87*VLOOKUP($S87,[2]PERCENTUALI!$A$1:$AZ$1000,AX$2,FALSE)/(AX$4)),"")</f>
        <v>0</v>
      </c>
      <c r="AY87" s="366">
        <f>IF($Q87&lt;&gt;"",IF($S87="",$K87*VLOOKUP($I87,'[2]LISTINO IT-EN-FR-ES'!$A$1:$DZ$10000,AY$1,FALSE),$K87*$P87*VLOOKUP($S87,[2]PERCENTUALI!$A$1:$AZ$1000,AY$2,FALSE)),"")</f>
        <v>0</v>
      </c>
      <c r="AZ87" s="367">
        <f>IF($Q87&lt;&gt;"",IF($S87="",$K87*VLOOKUP($I87,'[2]LISTINO IT-EN-FR-ES'!$A$1:$DZ$10000,AZ$1,FALSE),$K87*$P87*VLOOKUP($S87,[2]PERCENTUALI!$A$1:$AZ$1000,AZ$2,FALSE)/(AZ$4)),"")</f>
        <v>0</v>
      </c>
      <c r="BA87" s="366">
        <f>IF($Q87&lt;&gt;"",IF($S87="",$K87*VLOOKUP($I87,'[2]LISTINO IT-EN-FR-ES'!$A$1:$DZ$10000,BA$1,FALSE),$K87*$P87*VLOOKUP($S87,[2]PERCENTUALI!$A$1:$AZ$1000,BA$2,FALSE)),"")</f>
        <v>111</v>
      </c>
      <c r="BB87" s="367">
        <f>IF($Q87&lt;&gt;"",IF($S87="",$K87*VLOOKUP($I87,'[2]LISTINO IT-EN-FR-ES'!$A$1:$DZ$10000,BB$1,FALSE),$K87*$P87*VLOOKUP($S87,[2]PERCENTUALI!$A$1:$AZ$1000,BB$2,FALSE)/(BB$4)),"")</f>
        <v>3</v>
      </c>
      <c r="BC87" s="366">
        <f>IF($Q87&lt;&gt;"",IF($S87="",$K87*VLOOKUP($I87,'[2]LISTINO IT-EN-FR-ES'!$A$1:$DZ$10000,BC$1,FALSE),$K87*$P87*VLOOKUP($S87,[2]PERCENTUALI!$A$1:$AZ$1000,BC$2,FALSE)),"")</f>
        <v>0</v>
      </c>
      <c r="BD87" s="367">
        <f>IF($Q87&lt;&gt;"",IF($S87="",$K87*VLOOKUP($I87,'[2]LISTINO IT-EN-FR-ES'!$A$1:$DZ$10000,BD$1,FALSE),$K87*$P87*VLOOKUP($S87,[2]PERCENTUALI!$A$1:$AZ$1000,BD$2,FALSE)/(BD$4)),"")</f>
        <v>0</v>
      </c>
      <c r="BE87" s="366">
        <f>IF($Q87&lt;&gt;"",IF($S87="",$K87*VLOOKUP($I87,'[2]LISTINO IT-EN-FR-ES'!$A$1:$DZ$10000,BE$1,FALSE),$K87*$P87*VLOOKUP($S87,[2]PERCENTUALI!$A$1:$AZ$1000,BE$2,FALSE)),"")</f>
        <v>0</v>
      </c>
      <c r="BF87" s="367">
        <f>IF($Q87&lt;&gt;"",IF($S87="",$K87*VLOOKUP($I87,'[2]LISTINO IT-EN-FR-ES'!$A$1:$DZ$10000,BF$1,FALSE),$K87*$P87*VLOOKUP($S87,[2]PERCENTUALI!$A$1:$AZ$1000,BF$2,FALSE)/(BF$4)),"")</f>
        <v>0</v>
      </c>
      <c r="BG87" s="366">
        <f>IF($Q87&lt;&gt;"",IF($S87="",$K87*VLOOKUP($I87,'[2]LISTINO IT-EN-FR-ES'!$A$1:$DZ$10000,BG$1,FALSE),$K87*$P87*VLOOKUP($S87,[2]PERCENTUALI!$A$1:$AZ$1000,BG$2,FALSE)),"")</f>
        <v>0</v>
      </c>
      <c r="BH87" s="366">
        <f>IF($Q87&lt;&gt;"",IF($S87="",$K87*VLOOKUP($I87,'[2]LISTINO IT-EN-FR-ES'!$A$1:$DZ$10000,BH$1,FALSE),$K87*$P87*VLOOKUP($S87,[2]PERCENTUALI!$A$1:$AZ$1000,BH$2,FALSE)),"")</f>
        <v>0</v>
      </c>
      <c r="BI87" s="367">
        <f>IF($Q87&lt;&gt;"",IF($S87="",$K87*VLOOKUP($I87,'[2]LISTINO IT-EN-FR-ES'!$A$1:$DZ$10000,BI$1,FALSE),$K87*$P87*VLOOKUP($S87,[2]PERCENTUALI!$A$1:$AZ$1000,BI$2,FALSE)/(BI$4)),"")</f>
        <v>0</v>
      </c>
      <c r="BJ87" s="366">
        <f>IF($Q87&lt;&gt;"",IF($S87="",$K87*VLOOKUP($I87,'[2]LISTINO IT-EN-FR-ES'!$A$1:$DZ$10000,BJ$1,FALSE),$K87*$P87*VLOOKUP($S87,[2]PERCENTUALI!$A$1:$AZ$1000,BJ$2,FALSE)),"")</f>
        <v>0</v>
      </c>
      <c r="BK87" s="366">
        <f>IF($Q87&lt;&gt;"",IF($S87="",$K87*VLOOKUP($I87,'[2]LISTINO IT-EN-FR-ES'!$A$1:$DZ$10000,BK$1,FALSE),$K87*$P87*VLOOKUP($S87,[2]PERCENTUALI!$A$1:$AZ$1000,BK$2,FALSE)),"")</f>
        <v>0</v>
      </c>
      <c r="BL87" s="366">
        <f>IF($Q87&lt;&gt;"",IF($S87="",$K87*VLOOKUP($I87,'[2]LISTINO IT-EN-FR-ES'!$A$1:$DZ$10000,BL$1,FALSE),$K87*$P87*VLOOKUP($S87,[2]PERCENTUALI!$A$1:$AZ$1000,BL$2,FALSE)),"")</f>
        <v>0</v>
      </c>
      <c r="BM87" s="366">
        <f>IF($Q87&lt;&gt;"",IF($S87="",$K87*VLOOKUP($I87,'[2]LISTINO IT-EN-FR-ES'!$A$1:$DZ$10000,BM$1,FALSE),$K87*$P87*VLOOKUP($S87,[2]PERCENTUALI!$A$1:$AZ$1000,BM$2,FALSE)),"")</f>
        <v>0</v>
      </c>
      <c r="BN87" s="367">
        <f>IF($Q87&lt;&gt;"",IF($S87="",$K87*VLOOKUP($I87,'[2]LISTINO IT-EN-FR-ES'!$A$1:$DZ$10000,BN$1,FALSE),$K87*$P87*VLOOKUP($S87,[2]PERCENTUALI!$A$1:$AZ$1000,BN$2,FALSE)/(BN$4)),"")</f>
        <v>0</v>
      </c>
      <c r="BO87" s="366">
        <f>IF($Q87&lt;&gt;"",IF($S87="",$K87*VLOOKUP($I87,'[2]LISTINO IT-EN-FR-ES'!$A$1:$DZ$10000,BO$1,FALSE),$K87*$P87*VLOOKUP($S87,[2]PERCENTUALI!$A$1:$AZ$1000,BO$2,FALSE)),"")</f>
        <v>0</v>
      </c>
      <c r="BP87" s="367">
        <f>IF($Q87&lt;&gt;"",IF($S87="",$K87*VLOOKUP($I87,'[2]LISTINO IT-EN-FR-ES'!$A$1:$DZ$10000,BP$1,FALSE),$K87*$P87*VLOOKUP($S87,[2]PERCENTUALI!$A$1:$AZ$1000,BP$2,FALSE)/(BP$4)),"")</f>
        <v>0</v>
      </c>
      <c r="BQ87" s="366">
        <f>IF($Q87&lt;&gt;"",IF($S87="",$K87*VLOOKUP($I87,'[2]LISTINO IT-EN-FR-ES'!$A$1:$DZ$10000,BQ$1,FALSE),$K87*$P87*VLOOKUP($S87,[2]PERCENTUALI!$A$1:$AZ$1000,BQ$2,FALSE)),"")</f>
        <v>0</v>
      </c>
      <c r="BR87" s="367">
        <f>IF($Q87&lt;&gt;"",IF($S87="",$K87*VLOOKUP($I87,'[2]LISTINO IT-EN-FR-ES'!$A$1:$DZ$10000,BR$1,FALSE),$K87*$P87*VLOOKUP($S87,[2]PERCENTUALI!$A$1:$AZ$1000,BR$2,FALSE)/(BR$4)),"")</f>
        <v>0</v>
      </c>
      <c r="BS87" s="366">
        <f>IF($Q87&lt;&gt;"",IF($S87="",$K87*VLOOKUP($I87,'[2]LISTINO IT-EN-FR-ES'!$A$1:$DZ$10000,BS$1,FALSE),$K87*$P87*VLOOKUP($S87,[2]PERCENTUALI!$A$1:$AZ$1000,BS$2,FALSE)),"")</f>
        <v>0</v>
      </c>
      <c r="BT87" s="367">
        <f>IF($Q87&lt;&gt;"",IF($S87="",$K87*VLOOKUP($I87,'[2]LISTINO IT-EN-FR-ES'!$A$1:$DZ$10000,BT$1,FALSE),$K87*$P87*VLOOKUP($S87,[2]PERCENTUALI!$A$1:$AZ$1000,BT$2,FALSE)/(BT$4)),"")</f>
        <v>0</v>
      </c>
      <c r="BU87" s="366">
        <f>IF($Q87&lt;&gt;"",IF($S87="",$K87*VLOOKUP($I87,'[2]LISTINO IT-EN-FR-ES'!$A$1:$DZ$10000,BU$1,FALSE),$K87*$P87*VLOOKUP($S87,[2]PERCENTUALI!$A$1:$AZ$1000,BU$2,FALSE)),"")</f>
        <v>0</v>
      </c>
      <c r="BV87" s="367">
        <f>IF($Q87&lt;&gt;"",IF($S87="",$K87*VLOOKUP($I87,'[2]LISTINO IT-EN-FR-ES'!$A$1:$DZ$10000,BV$1,FALSE),$K87*$P87*VLOOKUP($S87,[2]PERCENTUALI!$A$1:$AZ$1000,BV$2,FALSE)/(BV$4)),"")</f>
        <v>0</v>
      </c>
      <c r="BW87" s="366">
        <f>IF($Q87&lt;&gt;"",IF($S87="",$K87*VLOOKUP($I87,'[2]LISTINO IT-EN-FR-ES'!$A$1:$DZ$10000,BW$1,FALSE),$K87*$P87*VLOOKUP($S87,[2]PERCENTUALI!$A$1:$AZ$1000,BW$2,FALSE)),"")</f>
        <v>0</v>
      </c>
      <c r="BX87" s="366">
        <f>IF($Q87&lt;&gt;"",IF($S87="",$K87*VLOOKUP($I87,'[2]LISTINO IT-EN-FR-ES'!$A$1:$DZ$10000,BX$1,FALSE),$K87*$P87*VLOOKUP($S87,[2]PERCENTUALI!$A$1:$AZ$1000,BX$2,FALSE)),"")</f>
        <v>0</v>
      </c>
      <c r="BY87" s="366">
        <f>IF($Q87&lt;&gt;"",IF($S87="",$K87*VLOOKUP($I87,'[2]LISTINO IT-EN-FR-ES'!$A$1:$DZ$10000,BY$1,FALSE),$K87*$P87*VLOOKUP($S87,[2]PERCENTUALI!$A$1:$AZ$1000,BY$2,FALSE)),"")</f>
        <v>0</v>
      </c>
      <c r="BZ87" s="366">
        <f>IF($Q87&lt;&gt;"",IF($S87="",$K87*VLOOKUP($I87,'[2]LISTINO IT-EN-FR-ES'!$A$1:$DZ$10000,BZ$1,FALSE),$K87*$P87*VLOOKUP($S87,[2]PERCENTUALI!$A$1:$AZ$1000,BZ$2,FALSE)),"")</f>
        <v>0</v>
      </c>
      <c r="CA87" s="366">
        <f>IF($Q87&lt;&gt;"",IF($S87="",$K87*VLOOKUP($I87,'[2]LISTINO IT-EN-FR-ES'!$A$1:$DZ$10000,CA$1,FALSE),$K87*$P87*VLOOKUP($S87,[2]PERCENTUALI!$A$1:$AZ$1000,CA$2,FALSE)),"")</f>
        <v>0</v>
      </c>
      <c r="CB87" s="366">
        <f>IF($Q87&lt;&gt;"",IF($S87="",$K87*VLOOKUP($I87,'[2]LISTINO IT-EN-FR-ES'!$A$1:$DZ$10000,CB$1,FALSE),$K87*$P87*VLOOKUP($S87,[2]PERCENTUALI!$A$1:$AZ$1000,CB$2,FALSE)),"")</f>
        <v>0</v>
      </c>
      <c r="CC87" s="366">
        <f>IF($Q87&lt;&gt;"",IF($S87="",$K87*VLOOKUP($I87,'[2]LISTINO IT-EN-FR-ES'!$A$1:$DZ$10000,CC$1,FALSE),$K87*$P87*VLOOKUP($S87,[2]PERCENTUALI!$A$1:$AZ$1000,CC$2,FALSE)),"")</f>
        <v>0</v>
      </c>
    </row>
    <row r="88" spans="1:81" s="285" customFormat="1" hidden="1" outlineLevel="1" x14ac:dyDescent="0.2">
      <c r="A88" s="445" t="s">
        <v>7</v>
      </c>
      <c r="B88" s="446">
        <v>5</v>
      </c>
      <c r="C88" s="446">
        <v>6001</v>
      </c>
      <c r="D88" s="446">
        <v>108</v>
      </c>
      <c r="E88" s="445"/>
      <c r="F88" s="445"/>
      <c r="G88" s="447">
        <v>145</v>
      </c>
      <c r="H88" s="445" t="s">
        <v>328</v>
      </c>
      <c r="I88" s="445" t="s">
        <v>328</v>
      </c>
      <c r="J88" s="448" t="s">
        <v>329</v>
      </c>
      <c r="K88" s="383">
        <v>1</v>
      </c>
      <c r="L88" s="392"/>
      <c r="M88" s="385">
        <v>6609</v>
      </c>
      <c r="N88" s="386">
        <v>6609</v>
      </c>
      <c r="P88" s="402">
        <v>3107</v>
      </c>
      <c r="Q88" s="285">
        <v>3107</v>
      </c>
      <c r="R88" s="280"/>
      <c r="S88" s="280"/>
      <c r="T88" s="449"/>
      <c r="U88" s="366">
        <f>IF($Q88&lt;&gt;"",V88+W88+Y88+AA88+AC88+AE88+AG88+AI88+AK88+AM88+AO88+AQ88+AS88+AU88+AW88+AY88+BA88+BC88+BE88+BG88+BH88+BJ88+BK88+BL88+BM88+BO88+BQ88+BS88+BU88+BW88+BX88+BY88+BZ88+CA88+CB88+CC88,"")</f>
        <v>3107.0018050258004</v>
      </c>
      <c r="V88" s="366">
        <f>IF($Q88&lt;&gt;"",IF($S88="",$K88*VLOOKUP($I88,'[2]LISTINO IT-EN-FR-ES'!$A$1:$DZ$10000,V$1,FALSE),$K88*$P88*VLOOKUP($S88,[2]PERCENTUALI!$A$1:$AZ$1000,V$2,FALSE)),"")+1</f>
        <v>2495.0893050258005</v>
      </c>
      <c r="W88" s="366">
        <f>IF($Q88&lt;&gt;"",IF($S88="",$K88*VLOOKUP($I88,'[2]LISTINO IT-EN-FR-ES'!$A$1:$DZ$10000,W$1,FALSE),$K88*$P88*VLOOKUP($S88,[2]PERCENTUALI!$A$1:$AZ$1000,W$2,FALSE)),"")</f>
        <v>144</v>
      </c>
      <c r="X88" s="367">
        <f>IF($Q88&lt;&gt;"",IF($S88="",$K88*VLOOKUP($I88,'[2]LISTINO IT-EN-FR-ES'!$A$1:$DZ$10000,X$1,FALSE),$K88*$P88*VLOOKUP($S88,[2]PERCENTUALI!$A$1:$AZ$1000,X$2,FALSE)/(X$4)),"")</f>
        <v>4</v>
      </c>
      <c r="Y88" s="366">
        <f>IF($Q88&lt;&gt;"",IF($S88="",$K88*VLOOKUP($I88,'[2]LISTINO IT-EN-FR-ES'!$A$1:$DZ$10000,Y$1,FALSE),$K88*$P88*VLOOKUP($S88,[2]PERCENTUALI!$A$1:$AZ$1000,Y$2,FALSE)),"")</f>
        <v>0</v>
      </c>
      <c r="Z88" s="367">
        <f>IF($Q88&lt;&gt;"",IF($S88="",$K88*VLOOKUP($I88,'[2]LISTINO IT-EN-FR-ES'!$A$1:$DZ$10000,Z$1,FALSE),$K88*$P88*VLOOKUP($S88,[2]PERCENTUALI!$A$1:$AZ$1000,Z$2,FALSE)/(Z$4)),"")</f>
        <v>0</v>
      </c>
      <c r="AA88" s="366">
        <f>IF($Q88&lt;&gt;"",IF($S88="",$K88*VLOOKUP($I88,'[2]LISTINO IT-EN-FR-ES'!$A$1:$DZ$10000,AA$1,FALSE),$K88*$P88*VLOOKUP($S88,[2]PERCENTUALI!$A$1:$AZ$1000,AA$2,FALSE)),"")</f>
        <v>0</v>
      </c>
      <c r="AB88" s="367">
        <f>IF($Q88&lt;&gt;"",IF($S88="",$K88*VLOOKUP($I88,'[2]LISTINO IT-EN-FR-ES'!$A$1:$DZ$10000,AB$1,FALSE),$K88*$P88*VLOOKUP($S88,[2]PERCENTUALI!$A$1:$AZ$1000,AB$2,FALSE)/(AB$4)),"")</f>
        <v>0</v>
      </c>
      <c r="AC88" s="366">
        <f>IF($Q88&lt;&gt;"",IF($S88="",$K88*VLOOKUP($I88,'[2]LISTINO IT-EN-FR-ES'!$A$1:$DZ$10000,AC$1,FALSE),$K88*$P88*VLOOKUP($S88,[2]PERCENTUALI!$A$1:$AZ$1000,AC$2,FALSE)),"")</f>
        <v>0</v>
      </c>
      <c r="AD88" s="367">
        <f>IF($Q88&lt;&gt;"",IF($S88="",$K88*VLOOKUP($I88,'[2]LISTINO IT-EN-FR-ES'!$A$1:$DZ$10000,AD$1,FALSE),$K88*$P88*VLOOKUP($S88,[2]PERCENTUALI!$A$1:$AZ$1000,AD$2,FALSE)/(AD$4)),"")</f>
        <v>0</v>
      </c>
      <c r="AE88" s="366">
        <f>IF($Q88&lt;&gt;"",IF($S88="",$K88*VLOOKUP($I88,'[2]LISTINO IT-EN-FR-ES'!$A$1:$DZ$10000,AE$1,FALSE),$K88*$P88*VLOOKUP($S88,[2]PERCENTUALI!$A$1:$AZ$1000,AE$2,FALSE)),"")</f>
        <v>41.4</v>
      </c>
      <c r="AF88" s="367">
        <f>IF($Q88&lt;&gt;"",IF($S88="",$K88*VLOOKUP($I88,'[2]LISTINO IT-EN-FR-ES'!$A$1:$DZ$10000,AF$1,FALSE),$K88*$P88*VLOOKUP($S88,[2]PERCENTUALI!$A$1:$AZ$1000,AF$2,FALSE)/(AF$4)),"")</f>
        <v>1.1499999999999999</v>
      </c>
      <c r="AG88" s="366">
        <f>IF($Q88&lt;&gt;"",IF($S88="",$K88*VLOOKUP($I88,'[2]LISTINO IT-EN-FR-ES'!$A$1:$DZ$10000,AG$1,FALSE),$K88*$P88*VLOOKUP($S88,[2]PERCENTUALI!$A$1:$AZ$1000,AG$2,FALSE)),"")</f>
        <v>0</v>
      </c>
      <c r="AH88" s="367">
        <f>IF($Q88&lt;&gt;"",IF($S88="",$K88*VLOOKUP($I88,'[2]LISTINO IT-EN-FR-ES'!$A$1:$DZ$10000,AH$1,FALSE),$K88*$P88*VLOOKUP($S88,[2]PERCENTUALI!$A$1:$AZ$1000,AH$2,FALSE)/(AH$4)),"")</f>
        <v>0</v>
      </c>
      <c r="AI88" s="366">
        <f>IF($Q88&lt;&gt;"",IF($S88="",$K88*VLOOKUP($I88,'[2]LISTINO IT-EN-FR-ES'!$A$1:$DZ$10000,AI$1,FALSE),$K88*$P88*VLOOKUP($S88,[2]PERCENTUALI!$A$1:$AZ$1000,AI$2,FALSE)),"")</f>
        <v>0</v>
      </c>
      <c r="AJ88" s="367">
        <f>IF($Q88&lt;&gt;"",IF($S88="",$K88*VLOOKUP($I88,'[2]LISTINO IT-EN-FR-ES'!$A$1:$DZ$10000,AJ$1,FALSE),$K88*$P88*VLOOKUP($S88,[2]PERCENTUALI!$A$1:$AZ$1000,AJ$2,FALSE)/(AJ$4)),"")</f>
        <v>0</v>
      </c>
      <c r="AK88" s="366">
        <f>IF($Q88&lt;&gt;"",IF($S88="",$K88*VLOOKUP($I88,'[2]LISTINO IT-EN-FR-ES'!$A$1:$DZ$10000,AK$1,FALSE),$K88*$P88*VLOOKUP($S88,[2]PERCENTUALI!$A$1:$AZ$1000,AK$2,FALSE)),"")</f>
        <v>95</v>
      </c>
      <c r="AL88" s="367">
        <f>IF($Q88&lt;&gt;"",IF($S88="",$K88*VLOOKUP($I88,'[2]LISTINO IT-EN-FR-ES'!$A$1:$DZ$10000,AL$1,FALSE),$K88*$P88*VLOOKUP($S88,[2]PERCENTUALI!$A$1:$AZ$1000,AL$2,FALSE)/(AL$4)),"")</f>
        <v>2.5</v>
      </c>
      <c r="AM88" s="366">
        <f>IF($Q88&lt;&gt;"",IF($S88="",$K88*VLOOKUP($I88,'[2]LISTINO IT-EN-FR-ES'!$A$1:$DZ$10000,AM$1,FALSE),$K88*$P88*VLOOKUP($S88,[2]PERCENTUALI!$A$1:$AZ$1000,AM$2,FALSE)),"")</f>
        <v>0</v>
      </c>
      <c r="AN88" s="367">
        <f>IF($Q88&lt;&gt;"",IF($S88="",$K88*VLOOKUP($I88,'[2]LISTINO IT-EN-FR-ES'!$A$1:$DZ$10000,AN$1,FALSE),$K88*$P88*VLOOKUP($S88,[2]PERCENTUALI!$A$1:$AZ$1000,AN$2,FALSE)/(AN$4)),"")</f>
        <v>0</v>
      </c>
      <c r="AO88" s="366">
        <f>IF($Q88&lt;&gt;"",IF($S88="",$K88*VLOOKUP($I88,'[2]LISTINO IT-EN-FR-ES'!$A$1:$DZ$10000,AO$1,FALSE),$K88*$P88*VLOOKUP($S88,[2]PERCENTUALI!$A$1:$AZ$1000,AO$2,FALSE)),"")</f>
        <v>81.25</v>
      </c>
      <c r="AP88" s="367">
        <f>IF($Q88&lt;&gt;"",IF($S88="",$K88*VLOOKUP($I88,'[2]LISTINO IT-EN-FR-ES'!$A$1:$DZ$10000,AP$1,FALSE),$K88*$P88*VLOOKUP($S88,[2]PERCENTUALI!$A$1:$AZ$1000,AP$2,FALSE)/(AP$4)),"")</f>
        <v>2.5</v>
      </c>
      <c r="AQ88" s="366">
        <f>IF($Q88&lt;&gt;"",IF($S88="",$K88*VLOOKUP($I88,'[2]LISTINO IT-EN-FR-ES'!$A$1:$DZ$10000,AQ$1,FALSE),$K88*$P88*VLOOKUP($S88,[2]PERCENTUALI!$A$1:$AZ$1000,AQ$2,FALSE)),"")</f>
        <v>0</v>
      </c>
      <c r="AR88" s="367">
        <f>IF($Q88&lt;&gt;"",IF($S88="",$K88*VLOOKUP($I88,'[2]LISTINO IT-EN-FR-ES'!$A$1:$DZ$10000,AR$1,FALSE),$K88*$P88*VLOOKUP($S88,[2]PERCENTUALI!$A$1:$AZ$1000,AR$2,FALSE)/(AR$4)),"")</f>
        <v>0</v>
      </c>
      <c r="AS88" s="366">
        <f>IF($Q88&lt;&gt;"",IF($S88="",$K88*VLOOKUP($I88,'[2]LISTINO IT-EN-FR-ES'!$A$1:$DZ$10000,AS$1,FALSE),$K88*$P88*VLOOKUP($S88,[2]PERCENTUALI!$A$1:$AZ$1000,AS$2,FALSE)),"")</f>
        <v>139.26250000000002</v>
      </c>
      <c r="AT88" s="367">
        <f>IF($Q88&lt;&gt;"",IF($S88="",$K88*VLOOKUP($I88,'[2]LISTINO IT-EN-FR-ES'!$A$1:$DZ$10000,AT$1,FALSE),$K88*$P88*VLOOKUP($S88,[2]PERCENTUALI!$A$1:$AZ$1000,AT$2,FALSE)/(AT$4)),"")</f>
        <v>4.2850000000000001</v>
      </c>
      <c r="AU88" s="366">
        <f>IF($Q88&lt;&gt;"",IF($S88="",$K88*VLOOKUP($I88,'[2]LISTINO IT-EN-FR-ES'!$A$1:$DZ$10000,AU$1,FALSE),$K88*$P88*VLOOKUP($S88,[2]PERCENTUALI!$A$1:$AZ$1000,AU$2,FALSE)),"")</f>
        <v>0</v>
      </c>
      <c r="AV88" s="367">
        <f>IF($Q88&lt;&gt;"",IF($S88="",$K88*VLOOKUP($I88,'[2]LISTINO IT-EN-FR-ES'!$A$1:$DZ$10000,AV$1,FALSE),$K88*$P88*VLOOKUP($S88,[2]PERCENTUALI!$A$1:$AZ$1000,AV$2,FALSE)/(AV$4)),"")</f>
        <v>0</v>
      </c>
      <c r="AW88" s="366">
        <f>IF($Q88&lt;&gt;"",IF($S88="",$K88*VLOOKUP($I88,'[2]LISTINO IT-EN-FR-ES'!$A$1:$DZ$10000,AW$1,FALSE),$K88*$P88*VLOOKUP($S88,[2]PERCENTUALI!$A$1:$AZ$1000,AW$2,FALSE)),"")</f>
        <v>0</v>
      </c>
      <c r="AX88" s="367">
        <f>IF($Q88&lt;&gt;"",IF($S88="",$K88*VLOOKUP($I88,'[2]LISTINO IT-EN-FR-ES'!$A$1:$DZ$10000,AX$1,FALSE),$K88*$P88*VLOOKUP($S88,[2]PERCENTUALI!$A$1:$AZ$1000,AX$2,FALSE)/(AX$4)),"")</f>
        <v>0</v>
      </c>
      <c r="AY88" s="366">
        <f>IF($Q88&lt;&gt;"",IF($S88="",$K88*VLOOKUP($I88,'[2]LISTINO IT-EN-FR-ES'!$A$1:$DZ$10000,AY$1,FALSE),$K88*$P88*VLOOKUP($S88,[2]PERCENTUALI!$A$1:$AZ$1000,AY$2,FALSE)),"")</f>
        <v>0</v>
      </c>
      <c r="AZ88" s="367">
        <f>IF($Q88&lt;&gt;"",IF($S88="",$K88*VLOOKUP($I88,'[2]LISTINO IT-EN-FR-ES'!$A$1:$DZ$10000,AZ$1,FALSE),$K88*$P88*VLOOKUP($S88,[2]PERCENTUALI!$A$1:$AZ$1000,AZ$2,FALSE)/(AZ$4)),"")</f>
        <v>0</v>
      </c>
      <c r="BA88" s="366">
        <f>IF($Q88&lt;&gt;"",IF($S88="",$K88*VLOOKUP($I88,'[2]LISTINO IT-EN-FR-ES'!$A$1:$DZ$10000,BA$1,FALSE),$K88*$P88*VLOOKUP($S88,[2]PERCENTUALI!$A$1:$AZ$1000,BA$2,FALSE)),"")</f>
        <v>111</v>
      </c>
      <c r="BB88" s="367">
        <f>IF($Q88&lt;&gt;"",IF($S88="",$K88*VLOOKUP($I88,'[2]LISTINO IT-EN-FR-ES'!$A$1:$DZ$10000,BB$1,FALSE),$K88*$P88*VLOOKUP($S88,[2]PERCENTUALI!$A$1:$AZ$1000,BB$2,FALSE)/(BB$4)),"")</f>
        <v>3</v>
      </c>
      <c r="BC88" s="366">
        <f>IF($Q88&lt;&gt;"",IF($S88="",$K88*VLOOKUP($I88,'[2]LISTINO IT-EN-FR-ES'!$A$1:$DZ$10000,BC$1,FALSE),$K88*$P88*VLOOKUP($S88,[2]PERCENTUALI!$A$1:$AZ$1000,BC$2,FALSE)),"")</f>
        <v>0</v>
      </c>
      <c r="BD88" s="367">
        <f>IF($Q88&lt;&gt;"",IF($S88="",$K88*VLOOKUP($I88,'[2]LISTINO IT-EN-FR-ES'!$A$1:$DZ$10000,BD$1,FALSE),$K88*$P88*VLOOKUP($S88,[2]PERCENTUALI!$A$1:$AZ$1000,BD$2,FALSE)/(BD$4)),"")</f>
        <v>0</v>
      </c>
      <c r="BE88" s="366">
        <f>IF($Q88&lt;&gt;"",IF($S88="",$K88*VLOOKUP($I88,'[2]LISTINO IT-EN-FR-ES'!$A$1:$DZ$10000,BE$1,FALSE),$K88*$P88*VLOOKUP($S88,[2]PERCENTUALI!$A$1:$AZ$1000,BE$2,FALSE)),"")</f>
        <v>0</v>
      </c>
      <c r="BF88" s="367">
        <f>IF($Q88&lt;&gt;"",IF($S88="",$K88*VLOOKUP($I88,'[2]LISTINO IT-EN-FR-ES'!$A$1:$DZ$10000,BF$1,FALSE),$K88*$P88*VLOOKUP($S88,[2]PERCENTUALI!$A$1:$AZ$1000,BF$2,FALSE)/(BF$4)),"")</f>
        <v>0</v>
      </c>
      <c r="BG88" s="366">
        <f>IF($Q88&lt;&gt;"",IF($S88="",$K88*VLOOKUP($I88,'[2]LISTINO IT-EN-FR-ES'!$A$1:$DZ$10000,BG$1,FALSE),$K88*$P88*VLOOKUP($S88,[2]PERCENTUALI!$A$1:$AZ$1000,BG$2,FALSE)),"")</f>
        <v>0</v>
      </c>
      <c r="BH88" s="366">
        <f>IF($Q88&lt;&gt;"",IF($S88="",$K88*VLOOKUP($I88,'[2]LISTINO IT-EN-FR-ES'!$A$1:$DZ$10000,BH$1,FALSE),$K88*$P88*VLOOKUP($S88,[2]PERCENTUALI!$A$1:$AZ$1000,BH$2,FALSE)),"")</f>
        <v>0</v>
      </c>
      <c r="BI88" s="367">
        <f>IF($Q88&lt;&gt;"",IF($S88="",$K88*VLOOKUP($I88,'[2]LISTINO IT-EN-FR-ES'!$A$1:$DZ$10000,BI$1,FALSE),$K88*$P88*VLOOKUP($S88,[2]PERCENTUALI!$A$1:$AZ$1000,BI$2,FALSE)/(BI$4)),"")</f>
        <v>0</v>
      </c>
      <c r="BJ88" s="366">
        <f>IF($Q88&lt;&gt;"",IF($S88="",$K88*VLOOKUP($I88,'[2]LISTINO IT-EN-FR-ES'!$A$1:$DZ$10000,BJ$1,FALSE),$K88*$P88*VLOOKUP($S88,[2]PERCENTUALI!$A$1:$AZ$1000,BJ$2,FALSE)),"")</f>
        <v>0</v>
      </c>
      <c r="BK88" s="366">
        <f>IF($Q88&lt;&gt;"",IF($S88="",$K88*VLOOKUP($I88,'[2]LISTINO IT-EN-FR-ES'!$A$1:$DZ$10000,BK$1,FALSE),$K88*$P88*VLOOKUP($S88,[2]PERCENTUALI!$A$1:$AZ$1000,BK$2,FALSE)),"")</f>
        <v>0</v>
      </c>
      <c r="BL88" s="366">
        <f>IF($Q88&lt;&gt;"",IF($S88="",$K88*VLOOKUP($I88,'[2]LISTINO IT-EN-FR-ES'!$A$1:$DZ$10000,BL$1,FALSE),$K88*$P88*VLOOKUP($S88,[2]PERCENTUALI!$A$1:$AZ$1000,BL$2,FALSE)),"")</f>
        <v>0</v>
      </c>
      <c r="BM88" s="366">
        <f>IF($Q88&lt;&gt;"",IF($S88="",$K88*VLOOKUP($I88,'[2]LISTINO IT-EN-FR-ES'!$A$1:$DZ$10000,BM$1,FALSE),$K88*$P88*VLOOKUP($S88,[2]PERCENTUALI!$A$1:$AZ$1000,BM$2,FALSE)),"")</f>
        <v>0</v>
      </c>
      <c r="BN88" s="367">
        <f>IF($Q88&lt;&gt;"",IF($S88="",$K88*VLOOKUP($I88,'[2]LISTINO IT-EN-FR-ES'!$A$1:$DZ$10000,BN$1,FALSE),$K88*$P88*VLOOKUP($S88,[2]PERCENTUALI!$A$1:$AZ$1000,BN$2,FALSE)/(BN$4)),"")</f>
        <v>0</v>
      </c>
      <c r="BO88" s="366">
        <f>IF($Q88&lt;&gt;"",IF($S88="",$K88*VLOOKUP($I88,'[2]LISTINO IT-EN-FR-ES'!$A$1:$DZ$10000,BO$1,FALSE),$K88*$P88*VLOOKUP($S88,[2]PERCENTUALI!$A$1:$AZ$1000,BO$2,FALSE)),"")</f>
        <v>0</v>
      </c>
      <c r="BP88" s="367">
        <f>IF($Q88&lt;&gt;"",IF($S88="",$K88*VLOOKUP($I88,'[2]LISTINO IT-EN-FR-ES'!$A$1:$DZ$10000,BP$1,FALSE),$K88*$P88*VLOOKUP($S88,[2]PERCENTUALI!$A$1:$AZ$1000,BP$2,FALSE)/(BP$4)),"")</f>
        <v>0</v>
      </c>
      <c r="BQ88" s="366">
        <f>IF($Q88&lt;&gt;"",IF($S88="",$K88*VLOOKUP($I88,'[2]LISTINO IT-EN-FR-ES'!$A$1:$DZ$10000,BQ$1,FALSE),$K88*$P88*VLOOKUP($S88,[2]PERCENTUALI!$A$1:$AZ$1000,BQ$2,FALSE)),"")</f>
        <v>0</v>
      </c>
      <c r="BR88" s="367">
        <f>IF($Q88&lt;&gt;"",IF($S88="",$K88*VLOOKUP($I88,'[2]LISTINO IT-EN-FR-ES'!$A$1:$DZ$10000,BR$1,FALSE),$K88*$P88*VLOOKUP($S88,[2]PERCENTUALI!$A$1:$AZ$1000,BR$2,FALSE)/(BR$4)),"")</f>
        <v>0</v>
      </c>
      <c r="BS88" s="366">
        <f>IF($Q88&lt;&gt;"",IF($S88="",$K88*VLOOKUP($I88,'[2]LISTINO IT-EN-FR-ES'!$A$1:$DZ$10000,BS$1,FALSE),$K88*$P88*VLOOKUP($S88,[2]PERCENTUALI!$A$1:$AZ$1000,BS$2,FALSE)),"")</f>
        <v>0</v>
      </c>
      <c r="BT88" s="367">
        <f>IF($Q88&lt;&gt;"",IF($S88="",$K88*VLOOKUP($I88,'[2]LISTINO IT-EN-FR-ES'!$A$1:$DZ$10000,BT$1,FALSE),$K88*$P88*VLOOKUP($S88,[2]PERCENTUALI!$A$1:$AZ$1000,BT$2,FALSE)/(BT$4)),"")</f>
        <v>0</v>
      </c>
      <c r="BU88" s="366">
        <f>IF($Q88&lt;&gt;"",IF($S88="",$K88*VLOOKUP($I88,'[2]LISTINO IT-EN-FR-ES'!$A$1:$DZ$10000,BU$1,FALSE),$K88*$P88*VLOOKUP($S88,[2]PERCENTUALI!$A$1:$AZ$1000,BU$2,FALSE)),"")</f>
        <v>0</v>
      </c>
      <c r="BV88" s="367">
        <f>IF($Q88&lt;&gt;"",IF($S88="",$K88*VLOOKUP($I88,'[2]LISTINO IT-EN-FR-ES'!$A$1:$DZ$10000,BV$1,FALSE),$K88*$P88*VLOOKUP($S88,[2]PERCENTUALI!$A$1:$AZ$1000,BV$2,FALSE)/(BV$4)),"")</f>
        <v>0</v>
      </c>
      <c r="BW88" s="366">
        <f>IF($Q88&lt;&gt;"",IF($S88="",$K88*VLOOKUP($I88,'[2]LISTINO IT-EN-FR-ES'!$A$1:$DZ$10000,BW$1,FALSE),$K88*$P88*VLOOKUP($S88,[2]PERCENTUALI!$A$1:$AZ$1000,BW$2,FALSE)),"")</f>
        <v>0</v>
      </c>
      <c r="BX88" s="366">
        <f>IF($Q88&lt;&gt;"",IF($S88="",$K88*VLOOKUP($I88,'[2]LISTINO IT-EN-FR-ES'!$A$1:$DZ$10000,BX$1,FALSE),$K88*$P88*VLOOKUP($S88,[2]PERCENTUALI!$A$1:$AZ$1000,BX$2,FALSE)),"")</f>
        <v>0</v>
      </c>
      <c r="BY88" s="366">
        <f>IF($Q88&lt;&gt;"",IF($S88="",$K88*VLOOKUP($I88,'[2]LISTINO IT-EN-FR-ES'!$A$1:$DZ$10000,BY$1,FALSE),$K88*$P88*VLOOKUP($S88,[2]PERCENTUALI!$A$1:$AZ$1000,BY$2,FALSE)),"")</f>
        <v>0</v>
      </c>
      <c r="BZ88" s="366">
        <f>IF($Q88&lt;&gt;"",IF($S88="",$K88*VLOOKUP($I88,'[2]LISTINO IT-EN-FR-ES'!$A$1:$DZ$10000,BZ$1,FALSE),$K88*$P88*VLOOKUP($S88,[2]PERCENTUALI!$A$1:$AZ$1000,BZ$2,FALSE)),"")</f>
        <v>0</v>
      </c>
      <c r="CA88" s="366">
        <f>IF($Q88&lt;&gt;"",IF($S88="",$K88*VLOOKUP($I88,'[2]LISTINO IT-EN-FR-ES'!$A$1:$DZ$10000,CA$1,FALSE),$K88*$P88*VLOOKUP($S88,[2]PERCENTUALI!$A$1:$AZ$1000,CA$2,FALSE)),"")</f>
        <v>0</v>
      </c>
      <c r="CB88" s="366">
        <f>IF($Q88&lt;&gt;"",IF($S88="",$K88*VLOOKUP($I88,'[2]LISTINO IT-EN-FR-ES'!$A$1:$DZ$10000,CB$1,FALSE),$K88*$P88*VLOOKUP($S88,[2]PERCENTUALI!$A$1:$AZ$1000,CB$2,FALSE)),"")</f>
        <v>0</v>
      </c>
      <c r="CC88" s="366">
        <f>IF($Q88&lt;&gt;"",IF($S88="",$K88*VLOOKUP($I88,'[2]LISTINO IT-EN-FR-ES'!$A$1:$DZ$10000,CC$1,FALSE),$K88*$P88*VLOOKUP($S88,[2]PERCENTUALI!$A$1:$AZ$1000,CC$2,FALSE)),"")</f>
        <v>0</v>
      </c>
    </row>
    <row r="89" spans="1:81" s="285" customFormat="1" hidden="1" outlineLevel="1" x14ac:dyDescent="0.2">
      <c r="A89" s="450" t="s">
        <v>7</v>
      </c>
      <c r="B89" s="451">
        <v>5</v>
      </c>
      <c r="C89" s="451">
        <v>6001</v>
      </c>
      <c r="D89" s="451">
        <v>109</v>
      </c>
      <c r="E89" s="450"/>
      <c r="F89" s="450"/>
      <c r="G89" s="452">
        <v>150</v>
      </c>
      <c r="H89" s="450" t="s">
        <v>330</v>
      </c>
      <c r="I89" s="450" t="s">
        <v>330</v>
      </c>
      <c r="J89" s="453" t="s">
        <v>331</v>
      </c>
      <c r="K89" s="454">
        <v>1</v>
      </c>
      <c r="L89" s="392"/>
      <c r="M89" s="455">
        <v>4969</v>
      </c>
      <c r="N89" s="386">
        <v>4969</v>
      </c>
      <c r="P89" s="402">
        <v>2336</v>
      </c>
      <c r="Q89" s="285">
        <v>2336</v>
      </c>
      <c r="R89" s="280"/>
      <c r="S89" s="280"/>
      <c r="T89" s="449"/>
      <c r="U89" s="366">
        <f>IF($Q89&lt;&gt;"",V89+W89+Y89+AA89+AC89+AE89+AG89+AI89+AK89+AM89+AO89+AQ89+AS89+AU89+AW89+AY89+BA89+BC89+BE89+BG89+BH89+BJ89+BK89+BL89+BM89+BO89+BQ89+BS89+BU89+BW89+BX89+BY89+BZ89+CA89+CB89+CC89,"")</f>
        <v>2335.2690210117717</v>
      </c>
      <c r="V89" s="366">
        <f>IF($Q89&lt;&gt;"",IF($S89="",$K89*VLOOKUP($I89,'[2]LISTINO IT-EN-FR-ES'!$A$1:$DZ$10000,V$1,FALSE),$K89*$P89*VLOOKUP($S89,[2]PERCENTUALI!$A$1:$AZ$1000,V$2,FALSE)),"")</f>
        <v>1877.9609889813316</v>
      </c>
      <c r="W89" s="366">
        <f>IF($Q89&lt;&gt;"",IF($S89="",$K89*VLOOKUP($I89,'[2]LISTINO IT-EN-FR-ES'!$A$1:$DZ$10000,W$1,FALSE),$K89*$P89*VLOOKUP($S89,[2]PERCENTUALI!$A$1:$AZ$1000,W$2,FALSE)),"")</f>
        <v>63.412604412581629</v>
      </c>
      <c r="X89" s="367">
        <f>IF($Q89&lt;&gt;"",IF($S89="",$K89*VLOOKUP($I89,'[2]LISTINO IT-EN-FR-ES'!$A$1:$DZ$10000,X$1,FALSE),$K89*$P89*VLOOKUP($S89,[2]PERCENTUALI!$A$1:$AZ$1000,X$2,FALSE)/(X$4)),"")</f>
        <v>1.761461233682823</v>
      </c>
      <c r="Y89" s="366">
        <f>IF($Q89&lt;&gt;"",IF($S89="",$K89*VLOOKUP($I89,'[2]LISTINO IT-EN-FR-ES'!$A$1:$DZ$10000,Y$1,FALSE),$K89*$P89*VLOOKUP($S89,[2]PERCENTUALI!$A$1:$AZ$1000,Y$2,FALSE)),"")</f>
        <v>0</v>
      </c>
      <c r="Z89" s="367">
        <f>IF($Q89&lt;&gt;"",IF($S89="",$K89*VLOOKUP($I89,'[2]LISTINO IT-EN-FR-ES'!$A$1:$DZ$10000,Z$1,FALSE),$K89*$P89*VLOOKUP($S89,[2]PERCENTUALI!$A$1:$AZ$1000,Z$2,FALSE)/(Z$4)),"")</f>
        <v>0</v>
      </c>
      <c r="AA89" s="366">
        <f>IF($Q89&lt;&gt;"",IF($S89="",$K89*VLOOKUP($I89,'[2]LISTINO IT-EN-FR-ES'!$A$1:$DZ$10000,AA$1,FALSE),$K89*$P89*VLOOKUP($S89,[2]PERCENTUALI!$A$1:$AZ$1000,AA$2,FALSE)),"")</f>
        <v>0</v>
      </c>
      <c r="AB89" s="367">
        <f>IF($Q89&lt;&gt;"",IF($S89="",$K89*VLOOKUP($I89,'[2]LISTINO IT-EN-FR-ES'!$A$1:$DZ$10000,AB$1,FALSE),$K89*$P89*VLOOKUP($S89,[2]PERCENTUALI!$A$1:$AZ$1000,AB$2,FALSE)/(AB$4)),"")</f>
        <v>0</v>
      </c>
      <c r="AC89" s="366">
        <f>IF($Q89&lt;&gt;"",IF($S89="",$K89*VLOOKUP($I89,'[2]LISTINO IT-EN-FR-ES'!$A$1:$DZ$10000,AC$1,FALSE),$K89*$P89*VLOOKUP($S89,[2]PERCENTUALI!$A$1:$AZ$1000,AC$2,FALSE)),"")</f>
        <v>0</v>
      </c>
      <c r="AD89" s="367">
        <f>IF($Q89&lt;&gt;"",IF($S89="",$K89*VLOOKUP($I89,'[2]LISTINO IT-EN-FR-ES'!$A$1:$DZ$10000,AD$1,FALSE),$K89*$P89*VLOOKUP($S89,[2]PERCENTUALI!$A$1:$AZ$1000,AD$2,FALSE)/(AD$4)),"")</f>
        <v>0</v>
      </c>
      <c r="AE89" s="366">
        <f>IF($Q89&lt;&gt;"",IF($S89="",$K89*VLOOKUP($I89,'[2]LISTINO IT-EN-FR-ES'!$A$1:$DZ$10000,AE$1,FALSE),$K89*$P89*VLOOKUP($S89,[2]PERCENTUALI!$A$1:$AZ$1000,AE$2,FALSE)),"")</f>
        <v>21.845589888004486</v>
      </c>
      <c r="AF89" s="367">
        <f>IF($Q89&lt;&gt;"",IF($S89="",$K89*VLOOKUP($I89,'[2]LISTINO IT-EN-FR-ES'!$A$1:$DZ$10000,AF$1,FALSE),$K89*$P89*VLOOKUP($S89,[2]PERCENTUALI!$A$1:$AZ$1000,AF$2,FALSE)/(AF$4)),"")</f>
        <v>0.6068219413334579</v>
      </c>
      <c r="AG89" s="366">
        <f>IF($Q89&lt;&gt;"",IF($S89="",$K89*VLOOKUP($I89,'[2]LISTINO IT-EN-FR-ES'!$A$1:$DZ$10000,AG$1,FALSE),$K89*$P89*VLOOKUP($S89,[2]PERCENTUALI!$A$1:$AZ$1000,AG$2,FALSE)),"")</f>
        <v>0</v>
      </c>
      <c r="AH89" s="367">
        <f>IF($Q89&lt;&gt;"",IF($S89="",$K89*VLOOKUP($I89,'[2]LISTINO IT-EN-FR-ES'!$A$1:$DZ$10000,AH$1,FALSE),$K89*$P89*VLOOKUP($S89,[2]PERCENTUALI!$A$1:$AZ$1000,AH$2,FALSE)/(AH$4)),"")</f>
        <v>0</v>
      </c>
      <c r="AI89" s="366">
        <f>IF($Q89&lt;&gt;"",IF($S89="",$K89*VLOOKUP($I89,'[2]LISTINO IT-EN-FR-ES'!$A$1:$DZ$10000,AI$1,FALSE),$K89*$P89*VLOOKUP($S89,[2]PERCENTUALI!$A$1:$AZ$1000,AI$2,FALSE)),"")</f>
        <v>0</v>
      </c>
      <c r="AJ89" s="367">
        <f>IF($Q89&lt;&gt;"",IF($S89="",$K89*VLOOKUP($I89,'[2]LISTINO IT-EN-FR-ES'!$A$1:$DZ$10000,AJ$1,FALSE),$K89*$P89*VLOOKUP($S89,[2]PERCENTUALI!$A$1:$AZ$1000,AJ$2,FALSE)/(AJ$4)),"")</f>
        <v>0</v>
      </c>
      <c r="AK89" s="366">
        <f>IF($Q89&lt;&gt;"",IF($S89="",$K89*VLOOKUP($I89,'[2]LISTINO IT-EN-FR-ES'!$A$1:$DZ$10000,AK$1,FALSE),$K89*$P89*VLOOKUP($S89,[2]PERCENTUALI!$A$1:$AZ$1000,AK$2,FALSE)),"")</f>
        <v>47.33211142400971</v>
      </c>
      <c r="AL89" s="367">
        <f>IF($Q89&lt;&gt;"",IF($S89="",$K89*VLOOKUP($I89,'[2]LISTINO IT-EN-FR-ES'!$A$1:$DZ$10000,AL$1,FALSE),$K89*$P89*VLOOKUP($S89,[2]PERCENTUALI!$A$1:$AZ$1000,AL$2,FALSE)/(AL$4)),"")</f>
        <v>1.2455818795792029</v>
      </c>
      <c r="AM89" s="366">
        <f>IF($Q89&lt;&gt;"",IF($S89="",$K89*VLOOKUP($I89,'[2]LISTINO IT-EN-FR-ES'!$A$1:$DZ$10000,AM$1,FALSE),$K89*$P89*VLOOKUP($S89,[2]PERCENTUALI!$A$1:$AZ$1000,AM$2,FALSE)),"")</f>
        <v>0</v>
      </c>
      <c r="AN89" s="367">
        <f>IF($Q89&lt;&gt;"",IF($S89="",$K89*VLOOKUP($I89,'[2]LISTINO IT-EN-FR-ES'!$A$1:$DZ$10000,AN$1,FALSE),$K89*$P89*VLOOKUP($S89,[2]PERCENTUALI!$A$1:$AZ$1000,AN$2,FALSE)/(AN$4)),"")</f>
        <v>0</v>
      </c>
      <c r="AO89" s="366">
        <f>IF($Q89&lt;&gt;"",IF($S89="",$K89*VLOOKUP($I89,'[2]LISTINO IT-EN-FR-ES'!$A$1:$DZ$10000,AO$1,FALSE),$K89*$P89*VLOOKUP($S89,[2]PERCENTUALI!$A$1:$AZ$1000,AO$2,FALSE)),"")</f>
        <v>192.91363379240124</v>
      </c>
      <c r="AP89" s="367">
        <f>IF($Q89&lt;&gt;"",IF($S89="",$K89*VLOOKUP($I89,'[2]LISTINO IT-EN-FR-ES'!$A$1:$DZ$10000,AP$1,FALSE),$K89*$P89*VLOOKUP($S89,[2]PERCENTUALI!$A$1:$AZ$1000,AP$2,FALSE)/(AP$4)),"")</f>
        <v>5.935804116689269</v>
      </c>
      <c r="AQ89" s="366">
        <f>IF($Q89&lt;&gt;"",IF($S89="",$K89*VLOOKUP($I89,'[2]LISTINO IT-EN-FR-ES'!$A$1:$DZ$10000,AQ$1,FALSE),$K89*$P89*VLOOKUP($S89,[2]PERCENTUALI!$A$1:$AZ$1000,AQ$2,FALSE)),"")</f>
        <v>0</v>
      </c>
      <c r="AR89" s="367">
        <f>IF($Q89&lt;&gt;"",IF($S89="",$K89*VLOOKUP($I89,'[2]LISTINO IT-EN-FR-ES'!$A$1:$DZ$10000,AR$1,FALSE),$K89*$P89*VLOOKUP($S89,[2]PERCENTUALI!$A$1:$AZ$1000,AR$2,FALSE)/(AR$4)),"")</f>
        <v>0</v>
      </c>
      <c r="AS89" s="366">
        <f>IF($Q89&lt;&gt;"",IF($S89="",$K89*VLOOKUP($I89,'[2]LISTINO IT-EN-FR-ES'!$A$1:$DZ$10000,AS$1,FALSE),$K89*$P89*VLOOKUP($S89,[2]PERCENTUALI!$A$1:$AZ$1000,AS$2,FALSE)),"")</f>
        <v>74.608002809407424</v>
      </c>
      <c r="AT89" s="367">
        <f>IF($Q89&lt;&gt;"",IF($S89="",$K89*VLOOKUP($I89,'[2]LISTINO IT-EN-FR-ES'!$A$1:$DZ$10000,AT$1,FALSE),$K89*$P89*VLOOKUP($S89,[2]PERCENTUALI!$A$1:$AZ$1000,AT$2,FALSE)/(AT$4)),"")</f>
        <v>2.2956308556740748</v>
      </c>
      <c r="AU89" s="366">
        <f>IF($Q89&lt;&gt;"",IF($S89="",$K89*VLOOKUP($I89,'[2]LISTINO IT-EN-FR-ES'!$A$1:$DZ$10000,AU$1,FALSE),$K89*$P89*VLOOKUP($S89,[2]PERCENTUALI!$A$1:$AZ$1000,AU$2,FALSE)),"")</f>
        <v>0</v>
      </c>
      <c r="AV89" s="367">
        <f>IF($Q89&lt;&gt;"",IF($S89="",$K89*VLOOKUP($I89,'[2]LISTINO IT-EN-FR-ES'!$A$1:$DZ$10000,AV$1,FALSE),$K89*$P89*VLOOKUP($S89,[2]PERCENTUALI!$A$1:$AZ$1000,AV$2,FALSE)/(AV$4)),"")</f>
        <v>0</v>
      </c>
      <c r="AW89" s="366">
        <f>IF($Q89&lt;&gt;"",IF($S89="",$K89*VLOOKUP($I89,'[2]LISTINO IT-EN-FR-ES'!$A$1:$DZ$10000,AW$1,FALSE),$K89*$P89*VLOOKUP($S89,[2]PERCENTUALI!$A$1:$AZ$1000,AW$2,FALSE)),"")</f>
        <v>0</v>
      </c>
      <c r="AX89" s="367">
        <f>IF($Q89&lt;&gt;"",IF($S89="",$K89*VLOOKUP($I89,'[2]LISTINO IT-EN-FR-ES'!$A$1:$DZ$10000,AX$1,FALSE),$K89*$P89*VLOOKUP($S89,[2]PERCENTUALI!$A$1:$AZ$1000,AX$2,FALSE)/(AX$4)),"")</f>
        <v>0</v>
      </c>
      <c r="AY89" s="366">
        <f>IF($Q89&lt;&gt;"",IF($S89="",$K89*VLOOKUP($I89,'[2]LISTINO IT-EN-FR-ES'!$A$1:$DZ$10000,AY$1,FALSE),$K89*$P89*VLOOKUP($S89,[2]PERCENTUALI!$A$1:$AZ$1000,AY$2,FALSE)),"")</f>
        <v>0</v>
      </c>
      <c r="AZ89" s="367">
        <f>IF($Q89&lt;&gt;"",IF($S89="",$K89*VLOOKUP($I89,'[2]LISTINO IT-EN-FR-ES'!$A$1:$DZ$10000,AZ$1,FALSE),$K89*$P89*VLOOKUP($S89,[2]PERCENTUALI!$A$1:$AZ$1000,AZ$2,FALSE)/(AZ$4)),"")</f>
        <v>0</v>
      </c>
      <c r="BA89" s="366">
        <f>IF($Q89&lt;&gt;"",IF($S89="",$K89*VLOOKUP($I89,'[2]LISTINO IT-EN-FR-ES'!$A$1:$DZ$10000,BA$1,FALSE),$K89*$P89*VLOOKUP($S89,[2]PERCENTUALI!$A$1:$AZ$1000,BA$2,FALSE)),"")</f>
        <v>57.196089704035259</v>
      </c>
      <c r="BB89" s="367">
        <f>IF($Q89&lt;&gt;"",IF($S89="",$K89*VLOOKUP($I89,'[2]LISTINO IT-EN-FR-ES'!$A$1:$DZ$10000,BB$1,FALSE),$K89*$P89*VLOOKUP($S89,[2]PERCENTUALI!$A$1:$AZ$1000,BB$2,FALSE)/(BB$4)),"")</f>
        <v>1.5458402622712233</v>
      </c>
      <c r="BC89" s="366">
        <f>IF($Q89&lt;&gt;"",IF($S89="",$K89*VLOOKUP($I89,'[2]LISTINO IT-EN-FR-ES'!$A$1:$DZ$10000,BC$1,FALSE),$K89*$P89*VLOOKUP($S89,[2]PERCENTUALI!$A$1:$AZ$1000,BC$2,FALSE)),"")</f>
        <v>0</v>
      </c>
      <c r="BD89" s="367">
        <f>IF($Q89&lt;&gt;"",IF($S89="",$K89*VLOOKUP($I89,'[2]LISTINO IT-EN-FR-ES'!$A$1:$DZ$10000,BD$1,FALSE),$K89*$P89*VLOOKUP($S89,[2]PERCENTUALI!$A$1:$AZ$1000,BD$2,FALSE)/(BD$4)),"")</f>
        <v>0</v>
      </c>
      <c r="BE89" s="366">
        <f>IF($Q89&lt;&gt;"",IF($S89="",$K89*VLOOKUP($I89,'[2]LISTINO IT-EN-FR-ES'!$A$1:$DZ$10000,BE$1,FALSE),$K89*$P89*VLOOKUP($S89,[2]PERCENTUALI!$A$1:$AZ$1000,BE$2,FALSE)),"")</f>
        <v>0</v>
      </c>
      <c r="BF89" s="367">
        <f>IF($Q89&lt;&gt;"",IF($S89="",$K89*VLOOKUP($I89,'[2]LISTINO IT-EN-FR-ES'!$A$1:$DZ$10000,BF$1,FALSE),$K89*$P89*VLOOKUP($S89,[2]PERCENTUALI!$A$1:$AZ$1000,BF$2,FALSE)/(BF$4)),"")</f>
        <v>0</v>
      </c>
      <c r="BG89" s="366">
        <f>IF($Q89&lt;&gt;"",IF($S89="",$K89*VLOOKUP($I89,'[2]LISTINO IT-EN-FR-ES'!$A$1:$DZ$10000,BG$1,FALSE),$K89*$P89*VLOOKUP($S89,[2]PERCENTUALI!$A$1:$AZ$1000,BG$2,FALSE)),"")</f>
        <v>0</v>
      </c>
      <c r="BH89" s="366">
        <f>IF($Q89&lt;&gt;"",IF($S89="",$K89*VLOOKUP($I89,'[2]LISTINO IT-EN-FR-ES'!$A$1:$DZ$10000,BH$1,FALSE),$K89*$P89*VLOOKUP($S89,[2]PERCENTUALI!$A$1:$AZ$1000,BH$2,FALSE)),"")</f>
        <v>0</v>
      </c>
      <c r="BI89" s="367">
        <f>IF($Q89&lt;&gt;"",IF($S89="",$K89*VLOOKUP($I89,'[2]LISTINO IT-EN-FR-ES'!$A$1:$DZ$10000,BI$1,FALSE),$K89*$P89*VLOOKUP($S89,[2]PERCENTUALI!$A$1:$AZ$1000,BI$2,FALSE)/(BI$4)),"")</f>
        <v>0</v>
      </c>
      <c r="BJ89" s="366">
        <f>IF($Q89&lt;&gt;"",IF($S89="",$K89*VLOOKUP($I89,'[2]LISTINO IT-EN-FR-ES'!$A$1:$DZ$10000,BJ$1,FALSE),$K89*$P89*VLOOKUP($S89,[2]PERCENTUALI!$A$1:$AZ$1000,BJ$2,FALSE)),"")</f>
        <v>0</v>
      </c>
      <c r="BK89" s="366">
        <f>IF($Q89&lt;&gt;"",IF($S89="",$K89*VLOOKUP($I89,'[2]LISTINO IT-EN-FR-ES'!$A$1:$DZ$10000,BK$1,FALSE),$K89*$P89*VLOOKUP($S89,[2]PERCENTUALI!$A$1:$AZ$1000,BK$2,FALSE)),"")</f>
        <v>0</v>
      </c>
      <c r="BL89" s="366">
        <f>IF($Q89&lt;&gt;"",IF($S89="",$K89*VLOOKUP($I89,'[2]LISTINO IT-EN-FR-ES'!$A$1:$DZ$10000,BL$1,FALSE),$K89*$P89*VLOOKUP($S89,[2]PERCENTUALI!$A$1:$AZ$1000,BL$2,FALSE)),"")</f>
        <v>0</v>
      </c>
      <c r="BM89" s="366">
        <f>IF($Q89&lt;&gt;"",IF($S89="",$K89*VLOOKUP($I89,'[2]LISTINO IT-EN-FR-ES'!$A$1:$DZ$10000,BM$1,FALSE),$K89*$P89*VLOOKUP($S89,[2]PERCENTUALI!$A$1:$AZ$1000,BM$2,FALSE)),"")</f>
        <v>0</v>
      </c>
      <c r="BN89" s="367">
        <f>IF($Q89&lt;&gt;"",IF($S89="",$K89*VLOOKUP($I89,'[2]LISTINO IT-EN-FR-ES'!$A$1:$DZ$10000,BN$1,FALSE),$K89*$P89*VLOOKUP($S89,[2]PERCENTUALI!$A$1:$AZ$1000,BN$2,FALSE)/(BN$4)),"")</f>
        <v>0</v>
      </c>
      <c r="BO89" s="366">
        <f>IF($Q89&lt;&gt;"",IF($S89="",$K89*VLOOKUP($I89,'[2]LISTINO IT-EN-FR-ES'!$A$1:$DZ$10000,BO$1,FALSE),$K89*$P89*VLOOKUP($S89,[2]PERCENTUALI!$A$1:$AZ$1000,BO$2,FALSE)),"")</f>
        <v>0</v>
      </c>
      <c r="BP89" s="367">
        <f>IF($Q89&lt;&gt;"",IF($S89="",$K89*VLOOKUP($I89,'[2]LISTINO IT-EN-FR-ES'!$A$1:$DZ$10000,BP$1,FALSE),$K89*$P89*VLOOKUP($S89,[2]PERCENTUALI!$A$1:$AZ$1000,BP$2,FALSE)/(BP$4)),"")</f>
        <v>0</v>
      </c>
      <c r="BQ89" s="366">
        <f>IF($Q89&lt;&gt;"",IF($S89="",$K89*VLOOKUP($I89,'[2]LISTINO IT-EN-FR-ES'!$A$1:$DZ$10000,BQ$1,FALSE),$K89*$P89*VLOOKUP($S89,[2]PERCENTUALI!$A$1:$AZ$1000,BQ$2,FALSE)),"")</f>
        <v>0</v>
      </c>
      <c r="BR89" s="367">
        <f>IF($Q89&lt;&gt;"",IF($S89="",$K89*VLOOKUP($I89,'[2]LISTINO IT-EN-FR-ES'!$A$1:$DZ$10000,BR$1,FALSE),$K89*$P89*VLOOKUP($S89,[2]PERCENTUALI!$A$1:$AZ$1000,BR$2,FALSE)/(BR$4)),"")</f>
        <v>0</v>
      </c>
      <c r="BS89" s="366">
        <f>IF($Q89&lt;&gt;"",IF($S89="",$K89*VLOOKUP($I89,'[2]LISTINO IT-EN-FR-ES'!$A$1:$DZ$10000,BS$1,FALSE),$K89*$P89*VLOOKUP($S89,[2]PERCENTUALI!$A$1:$AZ$1000,BS$2,FALSE)),"")</f>
        <v>0</v>
      </c>
      <c r="BT89" s="367">
        <f>IF($Q89&lt;&gt;"",IF($S89="",$K89*VLOOKUP($I89,'[2]LISTINO IT-EN-FR-ES'!$A$1:$DZ$10000,BT$1,FALSE),$K89*$P89*VLOOKUP($S89,[2]PERCENTUALI!$A$1:$AZ$1000,BT$2,FALSE)/(BT$4)),"")</f>
        <v>0</v>
      </c>
      <c r="BU89" s="366">
        <f>IF($Q89&lt;&gt;"",IF($S89="",$K89*VLOOKUP($I89,'[2]LISTINO IT-EN-FR-ES'!$A$1:$DZ$10000,BU$1,FALSE),$K89*$P89*VLOOKUP($S89,[2]PERCENTUALI!$A$1:$AZ$1000,BU$2,FALSE)),"")</f>
        <v>0</v>
      </c>
      <c r="BV89" s="367">
        <f>IF($Q89&lt;&gt;"",IF($S89="",$K89*VLOOKUP($I89,'[2]LISTINO IT-EN-FR-ES'!$A$1:$DZ$10000,BV$1,FALSE),$K89*$P89*VLOOKUP($S89,[2]PERCENTUALI!$A$1:$AZ$1000,BV$2,FALSE)/(BV$4)),"")</f>
        <v>0</v>
      </c>
      <c r="BW89" s="366">
        <f>IF($Q89&lt;&gt;"",IF($S89="",$K89*VLOOKUP($I89,'[2]LISTINO IT-EN-FR-ES'!$A$1:$DZ$10000,BW$1,FALSE),$K89*$P89*VLOOKUP($S89,[2]PERCENTUALI!$A$1:$AZ$1000,BW$2,FALSE)),"")</f>
        <v>0</v>
      </c>
      <c r="BX89" s="366">
        <f>IF($Q89&lt;&gt;"",IF($S89="",$K89*VLOOKUP($I89,'[2]LISTINO IT-EN-FR-ES'!$A$1:$DZ$10000,BX$1,FALSE),$K89*$P89*VLOOKUP($S89,[2]PERCENTUALI!$A$1:$AZ$1000,BX$2,FALSE)),"")</f>
        <v>0</v>
      </c>
      <c r="BY89" s="366">
        <f>IF($Q89&lt;&gt;"",IF($S89="",$K89*VLOOKUP($I89,'[2]LISTINO IT-EN-FR-ES'!$A$1:$DZ$10000,BY$1,FALSE),$K89*$P89*VLOOKUP($S89,[2]PERCENTUALI!$A$1:$AZ$1000,BY$2,FALSE)),"")</f>
        <v>0</v>
      </c>
      <c r="BZ89" s="366">
        <f>IF($Q89&lt;&gt;"",IF($S89="",$K89*VLOOKUP($I89,'[2]LISTINO IT-EN-FR-ES'!$A$1:$DZ$10000,BZ$1,FALSE),$K89*$P89*VLOOKUP($S89,[2]PERCENTUALI!$A$1:$AZ$1000,BZ$2,FALSE)),"")</f>
        <v>0</v>
      </c>
      <c r="CA89" s="366">
        <f>IF($Q89&lt;&gt;"",IF($S89="",$K89*VLOOKUP($I89,'[2]LISTINO IT-EN-FR-ES'!$A$1:$DZ$10000,CA$1,FALSE),$K89*$P89*VLOOKUP($S89,[2]PERCENTUALI!$A$1:$AZ$1000,CA$2,FALSE)),"")</f>
        <v>0</v>
      </c>
      <c r="CB89" s="366">
        <f>IF($Q89&lt;&gt;"",IF($S89="",$K89*VLOOKUP($I89,'[2]LISTINO IT-EN-FR-ES'!$A$1:$DZ$10000,CB$1,FALSE),$K89*$P89*VLOOKUP($S89,[2]PERCENTUALI!$A$1:$AZ$1000,CB$2,FALSE)),"")</f>
        <v>0</v>
      </c>
      <c r="CC89" s="366">
        <f>IF($Q89&lt;&gt;"",IF($S89="",$K89*VLOOKUP($I89,'[2]LISTINO IT-EN-FR-ES'!$A$1:$DZ$10000,CC$1,FALSE),$K89*$P89*VLOOKUP($S89,[2]PERCENTUALI!$A$1:$AZ$1000,CC$2,FALSE)),"")</f>
        <v>0</v>
      </c>
    </row>
    <row r="90" spans="1:81" s="285" customFormat="1" ht="15.75" hidden="1" customHeight="1" outlineLevel="1" x14ac:dyDescent="0.25">
      <c r="A90" s="450"/>
      <c r="B90" s="451">
        <v>5</v>
      </c>
      <c r="C90" s="451">
        <v>6001</v>
      </c>
      <c r="D90" s="451">
        <v>110</v>
      </c>
      <c r="E90" s="450"/>
      <c r="F90" s="450"/>
      <c r="G90" s="452"/>
      <c r="H90" s="450"/>
      <c r="I90" s="450"/>
      <c r="J90" s="456" t="s">
        <v>332</v>
      </c>
      <c r="K90" s="454"/>
      <c r="L90" s="392"/>
      <c r="M90" s="455"/>
      <c r="N90" s="386"/>
      <c r="P90" s="402"/>
      <c r="R90" s="280"/>
      <c r="S90" s="280"/>
      <c r="T90" s="449"/>
      <c r="U90" s="280"/>
      <c r="V90" s="280"/>
      <c r="W90" s="280"/>
      <c r="X90" s="280"/>
      <c r="Y90" s="280"/>
      <c r="Z90" s="280"/>
      <c r="AA90" s="280"/>
      <c r="AB90" s="280"/>
      <c r="AC90" s="280"/>
      <c r="AD90" s="280"/>
      <c r="AE90" s="280"/>
      <c r="AF90" s="280"/>
      <c r="AG90" s="280"/>
      <c r="AH90" s="280"/>
      <c r="AI90" s="280"/>
      <c r="AJ90" s="280"/>
      <c r="AK90" s="280"/>
      <c r="AL90" s="280"/>
      <c r="AM90" s="280"/>
      <c r="AN90" s="280"/>
      <c r="AO90" s="280"/>
      <c r="AP90" s="280"/>
      <c r="AQ90" s="280"/>
      <c r="AR90" s="280"/>
      <c r="AS90" s="280"/>
      <c r="AT90" s="280"/>
      <c r="AU90" s="280"/>
      <c r="AV90" s="280"/>
      <c r="AW90" s="280"/>
      <c r="AX90" s="280"/>
      <c r="AY90" s="280"/>
      <c r="AZ90" s="280"/>
      <c r="BA90" s="280"/>
      <c r="BB90" s="280"/>
      <c r="BC90" s="280"/>
      <c r="BD90" s="280"/>
      <c r="BE90" s="280"/>
      <c r="BF90" s="280"/>
      <c r="BG90" s="280"/>
      <c r="BH90" s="280"/>
    </row>
    <row r="91" spans="1:81" s="285" customFormat="1" hidden="1" outlineLevel="1" x14ac:dyDescent="0.2">
      <c r="A91" s="445" t="s">
        <v>7</v>
      </c>
      <c r="B91" s="446">
        <v>5</v>
      </c>
      <c r="C91" s="446">
        <v>6001</v>
      </c>
      <c r="D91" s="446">
        <v>111</v>
      </c>
      <c r="E91" s="445"/>
      <c r="F91" s="445"/>
      <c r="G91" s="447">
        <v>155</v>
      </c>
      <c r="H91" s="445" t="s">
        <v>333</v>
      </c>
      <c r="I91" s="445" t="s">
        <v>333</v>
      </c>
      <c r="J91" s="448" t="s">
        <v>334</v>
      </c>
      <c r="K91" s="383">
        <v>1</v>
      </c>
      <c r="L91" s="392"/>
      <c r="M91" s="385">
        <v>4039</v>
      </c>
      <c r="N91" s="386">
        <v>4039</v>
      </c>
      <c r="P91" s="402">
        <v>1899</v>
      </c>
      <c r="Q91" s="285">
        <v>1899</v>
      </c>
      <c r="R91" s="280"/>
      <c r="S91" s="280"/>
      <c r="T91" s="449"/>
      <c r="U91" s="366">
        <f t="shared" ref="U91:U108" si="12">IF($Q91&lt;&gt;"",V91+W91+Y91+AA91+AC91+AE91+AG91+AI91+AK91+AM91+AO91+AQ91+AS91+AU91+AW91+AY91+BA91+BC91+BE91+BG91+BH91+BJ91+BK91+BL91+BM91+BO91+BQ91+BS91+BU91+BW91+BX91+BY91+BZ91+CA91+CB91+CC91,"")</f>
        <v>1898.125</v>
      </c>
      <c r="V91" s="366">
        <f>IF($Q91&lt;&gt;"",IF($S91="",$K91*VLOOKUP($I91,'[2]LISTINO IT-EN-FR-ES'!$A$1:$DZ$10000,V$1,FALSE),$K91*$P91*VLOOKUP($S91,[2]PERCENTUALI!$A$1:$AZ$1000,V$2,FALSE)),"")</f>
        <v>1854</v>
      </c>
      <c r="W91" s="366">
        <f>IF($Q91&lt;&gt;"",IF($S91="",$K91*VLOOKUP($I91,'[2]LISTINO IT-EN-FR-ES'!$A$1:$DZ$10000,W$1,FALSE),$K91*$P91*VLOOKUP($S91,[2]PERCENTUALI!$A$1:$AZ$1000,W$2,FALSE)),"")</f>
        <v>36</v>
      </c>
      <c r="X91" s="367">
        <f>IF($Q91&lt;&gt;"",IF($S91="",$K91*VLOOKUP($I91,'[2]LISTINO IT-EN-FR-ES'!$A$1:$DZ$10000,X$1,FALSE),$K91*$P91*VLOOKUP($S91,[2]PERCENTUALI!$A$1:$AZ$1000,X$2,FALSE)/(X$4)),"")</f>
        <v>1</v>
      </c>
      <c r="Y91" s="366">
        <f>IF($Q91&lt;&gt;"",IF($S91="",$K91*VLOOKUP($I91,'[2]LISTINO IT-EN-FR-ES'!$A$1:$DZ$10000,Y$1,FALSE),$K91*$P91*VLOOKUP($S91,[2]PERCENTUALI!$A$1:$AZ$1000,Y$2,FALSE)),"")</f>
        <v>0</v>
      </c>
      <c r="Z91" s="367">
        <f>IF($Q91&lt;&gt;"",IF($S91="",$K91*VLOOKUP($I91,'[2]LISTINO IT-EN-FR-ES'!$A$1:$DZ$10000,Z$1,FALSE),$K91*$P91*VLOOKUP($S91,[2]PERCENTUALI!$A$1:$AZ$1000,Z$2,FALSE)/(Z$4)),"")</f>
        <v>0</v>
      </c>
      <c r="AA91" s="366">
        <f>IF($Q91&lt;&gt;"",IF($S91="",$K91*VLOOKUP($I91,'[2]LISTINO IT-EN-FR-ES'!$A$1:$DZ$10000,AA$1,FALSE),$K91*$P91*VLOOKUP($S91,[2]PERCENTUALI!$A$1:$AZ$1000,AA$2,FALSE)),"")</f>
        <v>0</v>
      </c>
      <c r="AB91" s="367">
        <f>IF($Q91&lt;&gt;"",IF($S91="",$K91*VLOOKUP($I91,'[2]LISTINO IT-EN-FR-ES'!$A$1:$DZ$10000,AB$1,FALSE),$K91*$P91*VLOOKUP($S91,[2]PERCENTUALI!$A$1:$AZ$1000,AB$2,FALSE)/(AB$4)),"")</f>
        <v>0</v>
      </c>
      <c r="AC91" s="366">
        <f>IF($Q91&lt;&gt;"",IF($S91="",$K91*VLOOKUP($I91,'[2]LISTINO IT-EN-FR-ES'!$A$1:$DZ$10000,AC$1,FALSE),$K91*$P91*VLOOKUP($S91,[2]PERCENTUALI!$A$1:$AZ$1000,AC$2,FALSE)),"")</f>
        <v>0</v>
      </c>
      <c r="AD91" s="367">
        <f>IF($Q91&lt;&gt;"",IF($S91="",$K91*VLOOKUP($I91,'[2]LISTINO IT-EN-FR-ES'!$A$1:$DZ$10000,AD$1,FALSE),$K91*$P91*VLOOKUP($S91,[2]PERCENTUALI!$A$1:$AZ$1000,AD$2,FALSE)/(AD$4)),"")</f>
        <v>0</v>
      </c>
      <c r="AE91" s="366">
        <f>IF($Q91&lt;&gt;"",IF($S91="",$K91*VLOOKUP($I91,'[2]LISTINO IT-EN-FR-ES'!$A$1:$DZ$10000,AE$1,FALSE),$K91*$P91*VLOOKUP($S91,[2]PERCENTUALI!$A$1:$AZ$1000,AE$2,FALSE)),"")</f>
        <v>0</v>
      </c>
      <c r="AF91" s="367">
        <f>IF($Q91&lt;&gt;"",IF($S91="",$K91*VLOOKUP($I91,'[2]LISTINO IT-EN-FR-ES'!$A$1:$DZ$10000,AF$1,FALSE),$K91*$P91*VLOOKUP($S91,[2]PERCENTUALI!$A$1:$AZ$1000,AF$2,FALSE)/(AF$4)),"")</f>
        <v>0</v>
      </c>
      <c r="AG91" s="366">
        <f>IF($Q91&lt;&gt;"",IF($S91="",$K91*VLOOKUP($I91,'[2]LISTINO IT-EN-FR-ES'!$A$1:$DZ$10000,AG$1,FALSE),$K91*$P91*VLOOKUP($S91,[2]PERCENTUALI!$A$1:$AZ$1000,AG$2,FALSE)),"")</f>
        <v>0</v>
      </c>
      <c r="AH91" s="367">
        <f>IF($Q91&lt;&gt;"",IF($S91="",$K91*VLOOKUP($I91,'[2]LISTINO IT-EN-FR-ES'!$A$1:$DZ$10000,AH$1,FALSE),$K91*$P91*VLOOKUP($S91,[2]PERCENTUALI!$A$1:$AZ$1000,AH$2,FALSE)/(AH$4)),"")</f>
        <v>0</v>
      </c>
      <c r="AI91" s="366">
        <f>IF($Q91&lt;&gt;"",IF($S91="",$K91*VLOOKUP($I91,'[2]LISTINO IT-EN-FR-ES'!$A$1:$DZ$10000,AI$1,FALSE),$K91*$P91*VLOOKUP($S91,[2]PERCENTUALI!$A$1:$AZ$1000,AI$2,FALSE)),"")</f>
        <v>0</v>
      </c>
      <c r="AJ91" s="367">
        <f>IF($Q91&lt;&gt;"",IF($S91="",$K91*VLOOKUP($I91,'[2]LISTINO IT-EN-FR-ES'!$A$1:$DZ$10000,AJ$1,FALSE),$K91*$P91*VLOOKUP($S91,[2]PERCENTUALI!$A$1:$AZ$1000,AJ$2,FALSE)/(AJ$4)),"")</f>
        <v>0</v>
      </c>
      <c r="AK91" s="366">
        <f>IF($Q91&lt;&gt;"",IF($S91="",$K91*VLOOKUP($I91,'[2]LISTINO IT-EN-FR-ES'!$A$1:$DZ$10000,AK$1,FALSE),$K91*$P91*VLOOKUP($S91,[2]PERCENTUALI!$A$1:$AZ$1000,AK$2,FALSE)),"")</f>
        <v>0</v>
      </c>
      <c r="AL91" s="367">
        <f>IF($Q91&lt;&gt;"",IF($S91="",$K91*VLOOKUP($I91,'[2]LISTINO IT-EN-FR-ES'!$A$1:$DZ$10000,AL$1,FALSE),$K91*$P91*VLOOKUP($S91,[2]PERCENTUALI!$A$1:$AZ$1000,AL$2,FALSE)/(AL$4)),"")</f>
        <v>0</v>
      </c>
      <c r="AM91" s="366">
        <f>IF($Q91&lt;&gt;"",IF($S91="",$K91*VLOOKUP($I91,'[2]LISTINO IT-EN-FR-ES'!$A$1:$DZ$10000,AM$1,FALSE),$K91*$P91*VLOOKUP($S91,[2]PERCENTUALI!$A$1:$AZ$1000,AM$2,FALSE)),"")</f>
        <v>0</v>
      </c>
      <c r="AN91" s="367">
        <f>IF($Q91&lt;&gt;"",IF($S91="",$K91*VLOOKUP($I91,'[2]LISTINO IT-EN-FR-ES'!$A$1:$DZ$10000,AN$1,FALSE),$K91*$P91*VLOOKUP($S91,[2]PERCENTUALI!$A$1:$AZ$1000,AN$2,FALSE)/(AN$4)),"")</f>
        <v>0</v>
      </c>
      <c r="AO91" s="366">
        <f>IF($Q91&lt;&gt;"",IF($S91="",$K91*VLOOKUP($I91,'[2]LISTINO IT-EN-FR-ES'!$A$1:$DZ$10000,AO$1,FALSE),$K91*$P91*VLOOKUP($S91,[2]PERCENTUALI!$A$1:$AZ$1000,AO$2,FALSE)),"")</f>
        <v>8.125</v>
      </c>
      <c r="AP91" s="367">
        <f>IF($Q91&lt;&gt;"",IF($S91="",$K91*VLOOKUP($I91,'[2]LISTINO IT-EN-FR-ES'!$A$1:$DZ$10000,AP$1,FALSE),$K91*$P91*VLOOKUP($S91,[2]PERCENTUALI!$A$1:$AZ$1000,AP$2,FALSE)/(AP$4)),"")</f>
        <v>0.25</v>
      </c>
      <c r="AQ91" s="366">
        <f>IF($Q91&lt;&gt;"",IF($S91="",$K91*VLOOKUP($I91,'[2]LISTINO IT-EN-FR-ES'!$A$1:$DZ$10000,AQ$1,FALSE),$K91*$P91*VLOOKUP($S91,[2]PERCENTUALI!$A$1:$AZ$1000,AQ$2,FALSE)),"")</f>
        <v>0</v>
      </c>
      <c r="AR91" s="367">
        <f>IF($Q91&lt;&gt;"",IF($S91="",$K91*VLOOKUP($I91,'[2]LISTINO IT-EN-FR-ES'!$A$1:$DZ$10000,AR$1,FALSE),$K91*$P91*VLOOKUP($S91,[2]PERCENTUALI!$A$1:$AZ$1000,AR$2,FALSE)/(AR$4)),"")</f>
        <v>0</v>
      </c>
      <c r="AS91" s="366">
        <f>IF($Q91&lt;&gt;"",IF($S91="",$K91*VLOOKUP($I91,'[2]LISTINO IT-EN-FR-ES'!$A$1:$DZ$10000,AS$1,FALSE),$K91*$P91*VLOOKUP($S91,[2]PERCENTUALI!$A$1:$AZ$1000,AS$2,FALSE)),"")</f>
        <v>0</v>
      </c>
      <c r="AT91" s="367">
        <f>IF($Q91&lt;&gt;"",IF($S91="",$K91*VLOOKUP($I91,'[2]LISTINO IT-EN-FR-ES'!$A$1:$DZ$10000,AT$1,FALSE),$K91*$P91*VLOOKUP($S91,[2]PERCENTUALI!$A$1:$AZ$1000,AT$2,FALSE)/(AT$4)),"")</f>
        <v>0</v>
      </c>
      <c r="AU91" s="366">
        <f>IF($Q91&lt;&gt;"",IF($S91="",$K91*VLOOKUP($I91,'[2]LISTINO IT-EN-FR-ES'!$A$1:$DZ$10000,AU$1,FALSE),$K91*$P91*VLOOKUP($S91,[2]PERCENTUALI!$A$1:$AZ$1000,AU$2,FALSE)),"")</f>
        <v>0</v>
      </c>
      <c r="AV91" s="367">
        <f>IF($Q91&lt;&gt;"",IF($S91="",$K91*VLOOKUP($I91,'[2]LISTINO IT-EN-FR-ES'!$A$1:$DZ$10000,AV$1,FALSE),$K91*$P91*VLOOKUP($S91,[2]PERCENTUALI!$A$1:$AZ$1000,AV$2,FALSE)/(AV$4)),"")</f>
        <v>0</v>
      </c>
      <c r="AW91" s="366">
        <f>IF($Q91&lt;&gt;"",IF($S91="",$K91*VLOOKUP($I91,'[2]LISTINO IT-EN-FR-ES'!$A$1:$DZ$10000,AW$1,FALSE),$K91*$P91*VLOOKUP($S91,[2]PERCENTUALI!$A$1:$AZ$1000,AW$2,FALSE)),"")</f>
        <v>0</v>
      </c>
      <c r="AX91" s="367">
        <f>IF($Q91&lt;&gt;"",IF($S91="",$K91*VLOOKUP($I91,'[2]LISTINO IT-EN-FR-ES'!$A$1:$DZ$10000,AX$1,FALSE),$K91*$P91*VLOOKUP($S91,[2]PERCENTUALI!$A$1:$AZ$1000,AX$2,FALSE)/(AX$4)),"")</f>
        <v>0</v>
      </c>
      <c r="AY91" s="366">
        <f>IF($Q91&lt;&gt;"",IF($S91="",$K91*VLOOKUP($I91,'[2]LISTINO IT-EN-FR-ES'!$A$1:$DZ$10000,AY$1,FALSE),$K91*$P91*VLOOKUP($S91,[2]PERCENTUALI!$A$1:$AZ$1000,AY$2,FALSE)),"")</f>
        <v>0</v>
      </c>
      <c r="AZ91" s="367">
        <f>IF($Q91&lt;&gt;"",IF($S91="",$K91*VLOOKUP($I91,'[2]LISTINO IT-EN-FR-ES'!$A$1:$DZ$10000,AZ$1,FALSE),$K91*$P91*VLOOKUP($S91,[2]PERCENTUALI!$A$1:$AZ$1000,AZ$2,FALSE)/(AZ$4)),"")</f>
        <v>0</v>
      </c>
      <c r="BA91" s="366">
        <f>IF($Q91&lt;&gt;"",IF($S91="",$K91*VLOOKUP($I91,'[2]LISTINO IT-EN-FR-ES'!$A$1:$DZ$10000,BA$1,FALSE),$K91*$P91*VLOOKUP($S91,[2]PERCENTUALI!$A$1:$AZ$1000,BA$2,FALSE)),"")</f>
        <v>0</v>
      </c>
      <c r="BB91" s="367">
        <f>IF($Q91&lt;&gt;"",IF($S91="",$K91*VLOOKUP($I91,'[2]LISTINO IT-EN-FR-ES'!$A$1:$DZ$10000,BB$1,FALSE),$K91*$P91*VLOOKUP($S91,[2]PERCENTUALI!$A$1:$AZ$1000,BB$2,FALSE)/(BB$4)),"")</f>
        <v>0</v>
      </c>
      <c r="BC91" s="366">
        <f>IF($Q91&lt;&gt;"",IF($S91="",$K91*VLOOKUP($I91,'[2]LISTINO IT-EN-FR-ES'!$A$1:$DZ$10000,BC$1,FALSE),$K91*$P91*VLOOKUP($S91,[2]PERCENTUALI!$A$1:$AZ$1000,BC$2,FALSE)),"")</f>
        <v>0</v>
      </c>
      <c r="BD91" s="367">
        <f>IF($Q91&lt;&gt;"",IF($S91="",$K91*VLOOKUP($I91,'[2]LISTINO IT-EN-FR-ES'!$A$1:$DZ$10000,BD$1,FALSE),$K91*$P91*VLOOKUP($S91,[2]PERCENTUALI!$A$1:$AZ$1000,BD$2,FALSE)/(BD$4)),"")</f>
        <v>0</v>
      </c>
      <c r="BE91" s="366">
        <f>IF($Q91&lt;&gt;"",IF($S91="",$K91*VLOOKUP($I91,'[2]LISTINO IT-EN-FR-ES'!$A$1:$DZ$10000,BE$1,FALSE),$K91*$P91*VLOOKUP($S91,[2]PERCENTUALI!$A$1:$AZ$1000,BE$2,FALSE)),"")</f>
        <v>0</v>
      </c>
      <c r="BF91" s="367">
        <f>IF($Q91&lt;&gt;"",IF($S91="",$K91*VLOOKUP($I91,'[2]LISTINO IT-EN-FR-ES'!$A$1:$DZ$10000,BF$1,FALSE),$K91*$P91*VLOOKUP($S91,[2]PERCENTUALI!$A$1:$AZ$1000,BF$2,FALSE)/(BF$4)),"")</f>
        <v>0</v>
      </c>
      <c r="BG91" s="366">
        <f>IF($Q91&lt;&gt;"",IF($S91="",$K91*VLOOKUP($I91,'[2]LISTINO IT-EN-FR-ES'!$A$1:$DZ$10000,BG$1,FALSE),$K91*$P91*VLOOKUP($S91,[2]PERCENTUALI!$A$1:$AZ$1000,BG$2,FALSE)),"")</f>
        <v>0</v>
      </c>
      <c r="BH91" s="366">
        <f>IF($Q91&lt;&gt;"",IF($S91="",$K91*VLOOKUP($I91,'[2]LISTINO IT-EN-FR-ES'!$A$1:$DZ$10000,BH$1,FALSE),$K91*$P91*VLOOKUP($S91,[2]PERCENTUALI!$A$1:$AZ$1000,BH$2,FALSE)),"")</f>
        <v>0</v>
      </c>
      <c r="BI91" s="367">
        <f>IF($Q91&lt;&gt;"",IF($S91="",$K91*VLOOKUP($I91,'[2]LISTINO IT-EN-FR-ES'!$A$1:$DZ$10000,BI$1,FALSE),$K91*$P91*VLOOKUP($S91,[2]PERCENTUALI!$A$1:$AZ$1000,BI$2,FALSE)/(BI$4)),"")</f>
        <v>0</v>
      </c>
      <c r="BJ91" s="366">
        <f>IF($Q91&lt;&gt;"",IF($S91="",$K91*VLOOKUP($I91,'[2]LISTINO IT-EN-FR-ES'!$A$1:$DZ$10000,BJ$1,FALSE),$K91*$P91*VLOOKUP($S91,[2]PERCENTUALI!$A$1:$AZ$1000,BJ$2,FALSE)),"")</f>
        <v>0</v>
      </c>
      <c r="BK91" s="366">
        <f>IF($Q91&lt;&gt;"",IF($S91="",$K91*VLOOKUP($I91,'[2]LISTINO IT-EN-FR-ES'!$A$1:$DZ$10000,BK$1,FALSE),$K91*$P91*VLOOKUP($S91,[2]PERCENTUALI!$A$1:$AZ$1000,BK$2,FALSE)),"")</f>
        <v>0</v>
      </c>
      <c r="BL91" s="366">
        <f>IF($Q91&lt;&gt;"",IF($S91="",$K91*VLOOKUP($I91,'[2]LISTINO IT-EN-FR-ES'!$A$1:$DZ$10000,BL$1,FALSE),$K91*$P91*VLOOKUP($S91,[2]PERCENTUALI!$A$1:$AZ$1000,BL$2,FALSE)),"")</f>
        <v>0</v>
      </c>
      <c r="BM91" s="366">
        <f>IF($Q91&lt;&gt;"",IF($S91="",$K91*VLOOKUP($I91,'[2]LISTINO IT-EN-FR-ES'!$A$1:$DZ$10000,BM$1,FALSE),$K91*$P91*VLOOKUP($S91,[2]PERCENTUALI!$A$1:$AZ$1000,BM$2,FALSE)),"")</f>
        <v>0</v>
      </c>
      <c r="BN91" s="367">
        <f>IF($Q91&lt;&gt;"",IF($S91="",$K91*VLOOKUP($I91,'[2]LISTINO IT-EN-FR-ES'!$A$1:$DZ$10000,BN$1,FALSE),$K91*$P91*VLOOKUP($S91,[2]PERCENTUALI!$A$1:$AZ$1000,BN$2,FALSE)/(BN$4)),"")</f>
        <v>0</v>
      </c>
      <c r="BO91" s="366">
        <f>IF($Q91&lt;&gt;"",IF($S91="",$K91*VLOOKUP($I91,'[2]LISTINO IT-EN-FR-ES'!$A$1:$DZ$10000,BO$1,FALSE),$K91*$P91*VLOOKUP($S91,[2]PERCENTUALI!$A$1:$AZ$1000,BO$2,FALSE)),"")</f>
        <v>0</v>
      </c>
      <c r="BP91" s="367">
        <f>IF($Q91&lt;&gt;"",IF($S91="",$K91*VLOOKUP($I91,'[2]LISTINO IT-EN-FR-ES'!$A$1:$DZ$10000,BP$1,FALSE),$K91*$P91*VLOOKUP($S91,[2]PERCENTUALI!$A$1:$AZ$1000,BP$2,FALSE)/(BP$4)),"")</f>
        <v>0</v>
      </c>
      <c r="BQ91" s="366">
        <f>IF($Q91&lt;&gt;"",IF($S91="",$K91*VLOOKUP($I91,'[2]LISTINO IT-EN-FR-ES'!$A$1:$DZ$10000,BQ$1,FALSE),$K91*$P91*VLOOKUP($S91,[2]PERCENTUALI!$A$1:$AZ$1000,BQ$2,FALSE)),"")</f>
        <v>0</v>
      </c>
      <c r="BR91" s="367">
        <f>IF($Q91&lt;&gt;"",IF($S91="",$K91*VLOOKUP($I91,'[2]LISTINO IT-EN-FR-ES'!$A$1:$DZ$10000,BR$1,FALSE),$K91*$P91*VLOOKUP($S91,[2]PERCENTUALI!$A$1:$AZ$1000,BR$2,FALSE)/(BR$4)),"")</f>
        <v>0</v>
      </c>
      <c r="BS91" s="366">
        <f>IF($Q91&lt;&gt;"",IF($S91="",$K91*VLOOKUP($I91,'[2]LISTINO IT-EN-FR-ES'!$A$1:$DZ$10000,BS$1,FALSE),$K91*$P91*VLOOKUP($S91,[2]PERCENTUALI!$A$1:$AZ$1000,BS$2,FALSE)),"")</f>
        <v>0</v>
      </c>
      <c r="BT91" s="367">
        <f>IF($Q91&lt;&gt;"",IF($S91="",$K91*VLOOKUP($I91,'[2]LISTINO IT-EN-FR-ES'!$A$1:$DZ$10000,BT$1,FALSE),$K91*$P91*VLOOKUP($S91,[2]PERCENTUALI!$A$1:$AZ$1000,BT$2,FALSE)/(BT$4)),"")</f>
        <v>0</v>
      </c>
      <c r="BU91" s="366">
        <f>IF($Q91&lt;&gt;"",IF($S91="",$K91*VLOOKUP($I91,'[2]LISTINO IT-EN-FR-ES'!$A$1:$DZ$10000,BU$1,FALSE),$K91*$P91*VLOOKUP($S91,[2]PERCENTUALI!$A$1:$AZ$1000,BU$2,FALSE)),"")</f>
        <v>0</v>
      </c>
      <c r="BV91" s="367">
        <f>IF($Q91&lt;&gt;"",IF($S91="",$K91*VLOOKUP($I91,'[2]LISTINO IT-EN-FR-ES'!$A$1:$DZ$10000,BV$1,FALSE),$K91*$P91*VLOOKUP($S91,[2]PERCENTUALI!$A$1:$AZ$1000,BV$2,FALSE)/(BV$4)),"")</f>
        <v>0</v>
      </c>
      <c r="BW91" s="366">
        <f>IF($Q91&lt;&gt;"",IF($S91="",$K91*VLOOKUP($I91,'[2]LISTINO IT-EN-FR-ES'!$A$1:$DZ$10000,BW$1,FALSE),$K91*$P91*VLOOKUP($S91,[2]PERCENTUALI!$A$1:$AZ$1000,BW$2,FALSE)),"")</f>
        <v>0</v>
      </c>
      <c r="BX91" s="366">
        <f>IF($Q91&lt;&gt;"",IF($S91="",$K91*VLOOKUP($I91,'[2]LISTINO IT-EN-FR-ES'!$A$1:$DZ$10000,BX$1,FALSE),$K91*$P91*VLOOKUP($S91,[2]PERCENTUALI!$A$1:$AZ$1000,BX$2,FALSE)),"")</f>
        <v>0</v>
      </c>
      <c r="BY91" s="366">
        <f>IF($Q91&lt;&gt;"",IF($S91="",$K91*VLOOKUP($I91,'[2]LISTINO IT-EN-FR-ES'!$A$1:$DZ$10000,BY$1,FALSE),$K91*$P91*VLOOKUP($S91,[2]PERCENTUALI!$A$1:$AZ$1000,BY$2,FALSE)),"")</f>
        <v>0</v>
      </c>
      <c r="BZ91" s="366">
        <f>IF($Q91&lt;&gt;"",IF($S91="",$K91*VLOOKUP($I91,'[2]LISTINO IT-EN-FR-ES'!$A$1:$DZ$10000,BZ$1,FALSE),$K91*$P91*VLOOKUP($S91,[2]PERCENTUALI!$A$1:$AZ$1000,BZ$2,FALSE)),"")</f>
        <v>0</v>
      </c>
      <c r="CA91" s="366">
        <f>IF($Q91&lt;&gt;"",IF($S91="",$K91*VLOOKUP($I91,'[2]LISTINO IT-EN-FR-ES'!$A$1:$DZ$10000,CA$1,FALSE),$K91*$P91*VLOOKUP($S91,[2]PERCENTUALI!$A$1:$AZ$1000,CA$2,FALSE)),"")</f>
        <v>0</v>
      </c>
      <c r="CB91" s="366">
        <f>IF($Q91&lt;&gt;"",IF($S91="",$K91*VLOOKUP($I91,'[2]LISTINO IT-EN-FR-ES'!$A$1:$DZ$10000,CB$1,FALSE),$K91*$P91*VLOOKUP($S91,[2]PERCENTUALI!$A$1:$AZ$1000,CB$2,FALSE)),"")</f>
        <v>0</v>
      </c>
      <c r="CC91" s="366">
        <f>IF($Q91&lt;&gt;"",IF($S91="",$K91*VLOOKUP($I91,'[2]LISTINO IT-EN-FR-ES'!$A$1:$DZ$10000,CC$1,FALSE),$K91*$P91*VLOOKUP($S91,[2]PERCENTUALI!$A$1:$AZ$1000,CC$2,FALSE)),"")</f>
        <v>0</v>
      </c>
    </row>
    <row r="92" spans="1:81" s="285" customFormat="1" hidden="1" outlineLevel="1" x14ac:dyDescent="0.2">
      <c r="A92" s="445" t="s">
        <v>7</v>
      </c>
      <c r="B92" s="446">
        <v>5</v>
      </c>
      <c r="C92" s="446">
        <v>6001</v>
      </c>
      <c r="D92" s="446">
        <v>112</v>
      </c>
      <c r="E92" s="445"/>
      <c r="F92" s="445"/>
      <c r="G92" s="447">
        <v>160</v>
      </c>
      <c r="H92" s="445" t="s">
        <v>328</v>
      </c>
      <c r="I92" s="445" t="s">
        <v>328</v>
      </c>
      <c r="J92" s="448" t="s">
        <v>329</v>
      </c>
      <c r="K92" s="383">
        <v>1</v>
      </c>
      <c r="L92" s="392"/>
      <c r="M92" s="385">
        <v>6609</v>
      </c>
      <c r="N92" s="386">
        <v>6609</v>
      </c>
      <c r="P92" s="402">
        <v>3107</v>
      </c>
      <c r="Q92" s="285">
        <v>3107</v>
      </c>
      <c r="R92" s="280"/>
      <c r="S92" s="280"/>
      <c r="T92" s="449"/>
      <c r="U92" s="366">
        <f t="shared" si="12"/>
        <v>3107.0018050258004</v>
      </c>
      <c r="V92" s="366">
        <f>IF($Q92&lt;&gt;"",IF($S92="",$K92*VLOOKUP($I92,'[2]LISTINO IT-EN-FR-ES'!$A$1:$DZ$10000,V$1,FALSE),$K92*$P92*VLOOKUP($S92,[2]PERCENTUALI!$A$1:$AZ$1000,V$2,FALSE)),"")+1</f>
        <v>2495.0893050258005</v>
      </c>
      <c r="W92" s="366">
        <f>IF($Q92&lt;&gt;"",IF($S92="",$K92*VLOOKUP($I92,'[2]LISTINO IT-EN-FR-ES'!$A$1:$DZ$10000,W$1,FALSE),$K92*$P92*VLOOKUP($S92,[2]PERCENTUALI!$A$1:$AZ$1000,W$2,FALSE)),"")</f>
        <v>144</v>
      </c>
      <c r="X92" s="367">
        <f>IF($Q92&lt;&gt;"",IF($S92="",$K92*VLOOKUP($I92,'[2]LISTINO IT-EN-FR-ES'!$A$1:$DZ$10000,X$1,FALSE),$K92*$P92*VLOOKUP($S92,[2]PERCENTUALI!$A$1:$AZ$1000,X$2,FALSE)/(X$4)),"")</f>
        <v>4</v>
      </c>
      <c r="Y92" s="366">
        <f>IF($Q92&lt;&gt;"",IF($S92="",$K92*VLOOKUP($I92,'[2]LISTINO IT-EN-FR-ES'!$A$1:$DZ$10000,Y$1,FALSE),$K92*$P92*VLOOKUP($S92,[2]PERCENTUALI!$A$1:$AZ$1000,Y$2,FALSE)),"")</f>
        <v>0</v>
      </c>
      <c r="Z92" s="367">
        <f>IF($Q92&lt;&gt;"",IF($S92="",$K92*VLOOKUP($I92,'[2]LISTINO IT-EN-FR-ES'!$A$1:$DZ$10000,Z$1,FALSE),$K92*$P92*VLOOKUP($S92,[2]PERCENTUALI!$A$1:$AZ$1000,Z$2,FALSE)/(Z$4)),"")</f>
        <v>0</v>
      </c>
      <c r="AA92" s="366">
        <f>IF($Q92&lt;&gt;"",IF($S92="",$K92*VLOOKUP($I92,'[2]LISTINO IT-EN-FR-ES'!$A$1:$DZ$10000,AA$1,FALSE),$K92*$P92*VLOOKUP($S92,[2]PERCENTUALI!$A$1:$AZ$1000,AA$2,FALSE)),"")</f>
        <v>0</v>
      </c>
      <c r="AB92" s="367">
        <f>IF($Q92&lt;&gt;"",IF($S92="",$K92*VLOOKUP($I92,'[2]LISTINO IT-EN-FR-ES'!$A$1:$DZ$10000,AB$1,FALSE),$K92*$P92*VLOOKUP($S92,[2]PERCENTUALI!$A$1:$AZ$1000,AB$2,FALSE)/(AB$4)),"")</f>
        <v>0</v>
      </c>
      <c r="AC92" s="366">
        <f>IF($Q92&lt;&gt;"",IF($S92="",$K92*VLOOKUP($I92,'[2]LISTINO IT-EN-FR-ES'!$A$1:$DZ$10000,AC$1,FALSE),$K92*$P92*VLOOKUP($S92,[2]PERCENTUALI!$A$1:$AZ$1000,AC$2,FALSE)),"")</f>
        <v>0</v>
      </c>
      <c r="AD92" s="367">
        <f>IF($Q92&lt;&gt;"",IF($S92="",$K92*VLOOKUP($I92,'[2]LISTINO IT-EN-FR-ES'!$A$1:$DZ$10000,AD$1,FALSE),$K92*$P92*VLOOKUP($S92,[2]PERCENTUALI!$A$1:$AZ$1000,AD$2,FALSE)/(AD$4)),"")</f>
        <v>0</v>
      </c>
      <c r="AE92" s="366">
        <f>IF($Q92&lt;&gt;"",IF($S92="",$K92*VLOOKUP($I92,'[2]LISTINO IT-EN-FR-ES'!$A$1:$DZ$10000,AE$1,FALSE),$K92*$P92*VLOOKUP($S92,[2]PERCENTUALI!$A$1:$AZ$1000,AE$2,FALSE)),"")</f>
        <v>41.4</v>
      </c>
      <c r="AF92" s="367">
        <f>IF($Q92&lt;&gt;"",IF($S92="",$K92*VLOOKUP($I92,'[2]LISTINO IT-EN-FR-ES'!$A$1:$DZ$10000,AF$1,FALSE),$K92*$P92*VLOOKUP($S92,[2]PERCENTUALI!$A$1:$AZ$1000,AF$2,FALSE)/(AF$4)),"")</f>
        <v>1.1499999999999999</v>
      </c>
      <c r="AG92" s="366">
        <f>IF($Q92&lt;&gt;"",IF($S92="",$K92*VLOOKUP($I92,'[2]LISTINO IT-EN-FR-ES'!$A$1:$DZ$10000,AG$1,FALSE),$K92*$P92*VLOOKUP($S92,[2]PERCENTUALI!$A$1:$AZ$1000,AG$2,FALSE)),"")</f>
        <v>0</v>
      </c>
      <c r="AH92" s="367">
        <f>IF($Q92&lt;&gt;"",IF($S92="",$K92*VLOOKUP($I92,'[2]LISTINO IT-EN-FR-ES'!$A$1:$DZ$10000,AH$1,FALSE),$K92*$P92*VLOOKUP($S92,[2]PERCENTUALI!$A$1:$AZ$1000,AH$2,FALSE)/(AH$4)),"")</f>
        <v>0</v>
      </c>
      <c r="AI92" s="366">
        <f>IF($Q92&lt;&gt;"",IF($S92="",$K92*VLOOKUP($I92,'[2]LISTINO IT-EN-FR-ES'!$A$1:$DZ$10000,AI$1,FALSE),$K92*$P92*VLOOKUP($S92,[2]PERCENTUALI!$A$1:$AZ$1000,AI$2,FALSE)),"")</f>
        <v>0</v>
      </c>
      <c r="AJ92" s="367">
        <f>IF($Q92&lt;&gt;"",IF($S92="",$K92*VLOOKUP($I92,'[2]LISTINO IT-EN-FR-ES'!$A$1:$DZ$10000,AJ$1,FALSE),$K92*$P92*VLOOKUP($S92,[2]PERCENTUALI!$A$1:$AZ$1000,AJ$2,FALSE)/(AJ$4)),"")</f>
        <v>0</v>
      </c>
      <c r="AK92" s="366">
        <f>IF($Q92&lt;&gt;"",IF($S92="",$K92*VLOOKUP($I92,'[2]LISTINO IT-EN-FR-ES'!$A$1:$DZ$10000,AK$1,FALSE),$K92*$P92*VLOOKUP($S92,[2]PERCENTUALI!$A$1:$AZ$1000,AK$2,FALSE)),"")</f>
        <v>95</v>
      </c>
      <c r="AL92" s="367">
        <f>IF($Q92&lt;&gt;"",IF($S92="",$K92*VLOOKUP($I92,'[2]LISTINO IT-EN-FR-ES'!$A$1:$DZ$10000,AL$1,FALSE),$K92*$P92*VLOOKUP($S92,[2]PERCENTUALI!$A$1:$AZ$1000,AL$2,FALSE)/(AL$4)),"")</f>
        <v>2.5</v>
      </c>
      <c r="AM92" s="366">
        <f>IF($Q92&lt;&gt;"",IF($S92="",$K92*VLOOKUP($I92,'[2]LISTINO IT-EN-FR-ES'!$A$1:$DZ$10000,AM$1,FALSE),$K92*$P92*VLOOKUP($S92,[2]PERCENTUALI!$A$1:$AZ$1000,AM$2,FALSE)),"")</f>
        <v>0</v>
      </c>
      <c r="AN92" s="367">
        <f>IF($Q92&lt;&gt;"",IF($S92="",$K92*VLOOKUP($I92,'[2]LISTINO IT-EN-FR-ES'!$A$1:$DZ$10000,AN$1,FALSE),$K92*$P92*VLOOKUP($S92,[2]PERCENTUALI!$A$1:$AZ$1000,AN$2,FALSE)/(AN$4)),"")</f>
        <v>0</v>
      </c>
      <c r="AO92" s="366">
        <f>IF($Q92&lt;&gt;"",IF($S92="",$K92*VLOOKUP($I92,'[2]LISTINO IT-EN-FR-ES'!$A$1:$DZ$10000,AO$1,FALSE),$K92*$P92*VLOOKUP($S92,[2]PERCENTUALI!$A$1:$AZ$1000,AO$2,FALSE)),"")</f>
        <v>81.25</v>
      </c>
      <c r="AP92" s="367">
        <f>IF($Q92&lt;&gt;"",IF($S92="",$K92*VLOOKUP($I92,'[2]LISTINO IT-EN-FR-ES'!$A$1:$DZ$10000,AP$1,FALSE),$K92*$P92*VLOOKUP($S92,[2]PERCENTUALI!$A$1:$AZ$1000,AP$2,FALSE)/(AP$4)),"")</f>
        <v>2.5</v>
      </c>
      <c r="AQ92" s="366">
        <f>IF($Q92&lt;&gt;"",IF($S92="",$K92*VLOOKUP($I92,'[2]LISTINO IT-EN-FR-ES'!$A$1:$DZ$10000,AQ$1,FALSE),$K92*$P92*VLOOKUP($S92,[2]PERCENTUALI!$A$1:$AZ$1000,AQ$2,FALSE)),"")</f>
        <v>0</v>
      </c>
      <c r="AR92" s="367">
        <f>IF($Q92&lt;&gt;"",IF($S92="",$K92*VLOOKUP($I92,'[2]LISTINO IT-EN-FR-ES'!$A$1:$DZ$10000,AR$1,FALSE),$K92*$P92*VLOOKUP($S92,[2]PERCENTUALI!$A$1:$AZ$1000,AR$2,FALSE)/(AR$4)),"")</f>
        <v>0</v>
      </c>
      <c r="AS92" s="366">
        <f>IF($Q92&lt;&gt;"",IF($S92="",$K92*VLOOKUP($I92,'[2]LISTINO IT-EN-FR-ES'!$A$1:$DZ$10000,AS$1,FALSE),$K92*$P92*VLOOKUP($S92,[2]PERCENTUALI!$A$1:$AZ$1000,AS$2,FALSE)),"")</f>
        <v>139.26250000000002</v>
      </c>
      <c r="AT92" s="367">
        <f>IF($Q92&lt;&gt;"",IF($S92="",$K92*VLOOKUP($I92,'[2]LISTINO IT-EN-FR-ES'!$A$1:$DZ$10000,AT$1,FALSE),$K92*$P92*VLOOKUP($S92,[2]PERCENTUALI!$A$1:$AZ$1000,AT$2,FALSE)/(AT$4)),"")</f>
        <v>4.2850000000000001</v>
      </c>
      <c r="AU92" s="366">
        <f>IF($Q92&lt;&gt;"",IF($S92="",$K92*VLOOKUP($I92,'[2]LISTINO IT-EN-FR-ES'!$A$1:$DZ$10000,AU$1,FALSE),$K92*$P92*VLOOKUP($S92,[2]PERCENTUALI!$A$1:$AZ$1000,AU$2,FALSE)),"")</f>
        <v>0</v>
      </c>
      <c r="AV92" s="367">
        <f>IF($Q92&lt;&gt;"",IF($S92="",$K92*VLOOKUP($I92,'[2]LISTINO IT-EN-FR-ES'!$A$1:$DZ$10000,AV$1,FALSE),$K92*$P92*VLOOKUP($S92,[2]PERCENTUALI!$A$1:$AZ$1000,AV$2,FALSE)/(AV$4)),"")</f>
        <v>0</v>
      </c>
      <c r="AW92" s="366">
        <f>IF($Q92&lt;&gt;"",IF($S92="",$K92*VLOOKUP($I92,'[2]LISTINO IT-EN-FR-ES'!$A$1:$DZ$10000,AW$1,FALSE),$K92*$P92*VLOOKUP($S92,[2]PERCENTUALI!$A$1:$AZ$1000,AW$2,FALSE)),"")</f>
        <v>0</v>
      </c>
      <c r="AX92" s="367">
        <f>IF($Q92&lt;&gt;"",IF($S92="",$K92*VLOOKUP($I92,'[2]LISTINO IT-EN-FR-ES'!$A$1:$DZ$10000,AX$1,FALSE),$K92*$P92*VLOOKUP($S92,[2]PERCENTUALI!$A$1:$AZ$1000,AX$2,FALSE)/(AX$4)),"")</f>
        <v>0</v>
      </c>
      <c r="AY92" s="366">
        <f>IF($Q92&lt;&gt;"",IF($S92="",$K92*VLOOKUP($I92,'[2]LISTINO IT-EN-FR-ES'!$A$1:$DZ$10000,AY$1,FALSE),$K92*$P92*VLOOKUP($S92,[2]PERCENTUALI!$A$1:$AZ$1000,AY$2,FALSE)),"")</f>
        <v>0</v>
      </c>
      <c r="AZ92" s="367">
        <f>IF($Q92&lt;&gt;"",IF($S92="",$K92*VLOOKUP($I92,'[2]LISTINO IT-EN-FR-ES'!$A$1:$DZ$10000,AZ$1,FALSE),$K92*$P92*VLOOKUP($S92,[2]PERCENTUALI!$A$1:$AZ$1000,AZ$2,FALSE)/(AZ$4)),"")</f>
        <v>0</v>
      </c>
      <c r="BA92" s="366">
        <f>IF($Q92&lt;&gt;"",IF($S92="",$K92*VLOOKUP($I92,'[2]LISTINO IT-EN-FR-ES'!$A$1:$DZ$10000,BA$1,FALSE),$K92*$P92*VLOOKUP($S92,[2]PERCENTUALI!$A$1:$AZ$1000,BA$2,FALSE)),"")</f>
        <v>111</v>
      </c>
      <c r="BB92" s="367">
        <f>IF($Q92&lt;&gt;"",IF($S92="",$K92*VLOOKUP($I92,'[2]LISTINO IT-EN-FR-ES'!$A$1:$DZ$10000,BB$1,FALSE),$K92*$P92*VLOOKUP($S92,[2]PERCENTUALI!$A$1:$AZ$1000,BB$2,FALSE)/(BB$4)),"")</f>
        <v>3</v>
      </c>
      <c r="BC92" s="366">
        <f>IF($Q92&lt;&gt;"",IF($S92="",$K92*VLOOKUP($I92,'[2]LISTINO IT-EN-FR-ES'!$A$1:$DZ$10000,BC$1,FALSE),$K92*$P92*VLOOKUP($S92,[2]PERCENTUALI!$A$1:$AZ$1000,BC$2,FALSE)),"")</f>
        <v>0</v>
      </c>
      <c r="BD92" s="367">
        <f>IF($Q92&lt;&gt;"",IF($S92="",$K92*VLOOKUP($I92,'[2]LISTINO IT-EN-FR-ES'!$A$1:$DZ$10000,BD$1,FALSE),$K92*$P92*VLOOKUP($S92,[2]PERCENTUALI!$A$1:$AZ$1000,BD$2,FALSE)/(BD$4)),"")</f>
        <v>0</v>
      </c>
      <c r="BE92" s="366">
        <f>IF($Q92&lt;&gt;"",IF($S92="",$K92*VLOOKUP($I92,'[2]LISTINO IT-EN-FR-ES'!$A$1:$DZ$10000,BE$1,FALSE),$K92*$P92*VLOOKUP($S92,[2]PERCENTUALI!$A$1:$AZ$1000,BE$2,FALSE)),"")</f>
        <v>0</v>
      </c>
      <c r="BF92" s="367">
        <f>IF($Q92&lt;&gt;"",IF($S92="",$K92*VLOOKUP($I92,'[2]LISTINO IT-EN-FR-ES'!$A$1:$DZ$10000,BF$1,FALSE),$K92*$P92*VLOOKUP($S92,[2]PERCENTUALI!$A$1:$AZ$1000,BF$2,FALSE)/(BF$4)),"")</f>
        <v>0</v>
      </c>
      <c r="BG92" s="366">
        <f>IF($Q92&lt;&gt;"",IF($S92="",$K92*VLOOKUP($I92,'[2]LISTINO IT-EN-FR-ES'!$A$1:$DZ$10000,BG$1,FALSE),$K92*$P92*VLOOKUP($S92,[2]PERCENTUALI!$A$1:$AZ$1000,BG$2,FALSE)),"")</f>
        <v>0</v>
      </c>
      <c r="BH92" s="366">
        <f>IF($Q92&lt;&gt;"",IF($S92="",$K92*VLOOKUP($I92,'[2]LISTINO IT-EN-FR-ES'!$A$1:$DZ$10000,BH$1,FALSE),$K92*$P92*VLOOKUP($S92,[2]PERCENTUALI!$A$1:$AZ$1000,BH$2,FALSE)),"")</f>
        <v>0</v>
      </c>
      <c r="BI92" s="367">
        <f>IF($Q92&lt;&gt;"",IF($S92="",$K92*VLOOKUP($I92,'[2]LISTINO IT-EN-FR-ES'!$A$1:$DZ$10000,BI$1,FALSE),$K92*$P92*VLOOKUP($S92,[2]PERCENTUALI!$A$1:$AZ$1000,BI$2,FALSE)/(BI$4)),"")</f>
        <v>0</v>
      </c>
      <c r="BJ92" s="366">
        <f>IF($Q92&lt;&gt;"",IF($S92="",$K92*VLOOKUP($I92,'[2]LISTINO IT-EN-FR-ES'!$A$1:$DZ$10000,BJ$1,FALSE),$K92*$P92*VLOOKUP($S92,[2]PERCENTUALI!$A$1:$AZ$1000,BJ$2,FALSE)),"")</f>
        <v>0</v>
      </c>
      <c r="BK92" s="366">
        <f>IF($Q92&lt;&gt;"",IF($S92="",$K92*VLOOKUP($I92,'[2]LISTINO IT-EN-FR-ES'!$A$1:$DZ$10000,BK$1,FALSE),$K92*$P92*VLOOKUP($S92,[2]PERCENTUALI!$A$1:$AZ$1000,BK$2,FALSE)),"")</f>
        <v>0</v>
      </c>
      <c r="BL92" s="366">
        <f>IF($Q92&lt;&gt;"",IF($S92="",$K92*VLOOKUP($I92,'[2]LISTINO IT-EN-FR-ES'!$A$1:$DZ$10000,BL$1,FALSE),$K92*$P92*VLOOKUP($S92,[2]PERCENTUALI!$A$1:$AZ$1000,BL$2,FALSE)),"")</f>
        <v>0</v>
      </c>
      <c r="BM92" s="366">
        <f>IF($Q92&lt;&gt;"",IF($S92="",$K92*VLOOKUP($I92,'[2]LISTINO IT-EN-FR-ES'!$A$1:$DZ$10000,BM$1,FALSE),$K92*$P92*VLOOKUP($S92,[2]PERCENTUALI!$A$1:$AZ$1000,BM$2,FALSE)),"")</f>
        <v>0</v>
      </c>
      <c r="BN92" s="367">
        <f>IF($Q92&lt;&gt;"",IF($S92="",$K92*VLOOKUP($I92,'[2]LISTINO IT-EN-FR-ES'!$A$1:$DZ$10000,BN$1,FALSE),$K92*$P92*VLOOKUP($S92,[2]PERCENTUALI!$A$1:$AZ$1000,BN$2,FALSE)/(BN$4)),"")</f>
        <v>0</v>
      </c>
      <c r="BO92" s="366">
        <f>IF($Q92&lt;&gt;"",IF($S92="",$K92*VLOOKUP($I92,'[2]LISTINO IT-EN-FR-ES'!$A$1:$DZ$10000,BO$1,FALSE),$K92*$P92*VLOOKUP($S92,[2]PERCENTUALI!$A$1:$AZ$1000,BO$2,FALSE)),"")</f>
        <v>0</v>
      </c>
      <c r="BP92" s="367">
        <f>IF($Q92&lt;&gt;"",IF($S92="",$K92*VLOOKUP($I92,'[2]LISTINO IT-EN-FR-ES'!$A$1:$DZ$10000,BP$1,FALSE),$K92*$P92*VLOOKUP($S92,[2]PERCENTUALI!$A$1:$AZ$1000,BP$2,FALSE)/(BP$4)),"")</f>
        <v>0</v>
      </c>
      <c r="BQ92" s="366">
        <f>IF($Q92&lt;&gt;"",IF($S92="",$K92*VLOOKUP($I92,'[2]LISTINO IT-EN-FR-ES'!$A$1:$DZ$10000,BQ$1,FALSE),$K92*$P92*VLOOKUP($S92,[2]PERCENTUALI!$A$1:$AZ$1000,BQ$2,FALSE)),"")</f>
        <v>0</v>
      </c>
      <c r="BR92" s="367">
        <f>IF($Q92&lt;&gt;"",IF($S92="",$K92*VLOOKUP($I92,'[2]LISTINO IT-EN-FR-ES'!$A$1:$DZ$10000,BR$1,FALSE),$K92*$P92*VLOOKUP($S92,[2]PERCENTUALI!$A$1:$AZ$1000,BR$2,FALSE)/(BR$4)),"")</f>
        <v>0</v>
      </c>
      <c r="BS92" s="366">
        <f>IF($Q92&lt;&gt;"",IF($S92="",$K92*VLOOKUP($I92,'[2]LISTINO IT-EN-FR-ES'!$A$1:$DZ$10000,BS$1,FALSE),$K92*$P92*VLOOKUP($S92,[2]PERCENTUALI!$A$1:$AZ$1000,BS$2,FALSE)),"")</f>
        <v>0</v>
      </c>
      <c r="BT92" s="367">
        <f>IF($Q92&lt;&gt;"",IF($S92="",$K92*VLOOKUP($I92,'[2]LISTINO IT-EN-FR-ES'!$A$1:$DZ$10000,BT$1,FALSE),$K92*$P92*VLOOKUP($S92,[2]PERCENTUALI!$A$1:$AZ$1000,BT$2,FALSE)/(BT$4)),"")</f>
        <v>0</v>
      </c>
      <c r="BU92" s="366">
        <f>IF($Q92&lt;&gt;"",IF($S92="",$K92*VLOOKUP($I92,'[2]LISTINO IT-EN-FR-ES'!$A$1:$DZ$10000,BU$1,FALSE),$K92*$P92*VLOOKUP($S92,[2]PERCENTUALI!$A$1:$AZ$1000,BU$2,FALSE)),"")</f>
        <v>0</v>
      </c>
      <c r="BV92" s="367">
        <f>IF($Q92&lt;&gt;"",IF($S92="",$K92*VLOOKUP($I92,'[2]LISTINO IT-EN-FR-ES'!$A$1:$DZ$10000,BV$1,FALSE),$K92*$P92*VLOOKUP($S92,[2]PERCENTUALI!$A$1:$AZ$1000,BV$2,FALSE)/(BV$4)),"")</f>
        <v>0</v>
      </c>
      <c r="BW92" s="366">
        <f>IF($Q92&lt;&gt;"",IF($S92="",$K92*VLOOKUP($I92,'[2]LISTINO IT-EN-FR-ES'!$A$1:$DZ$10000,BW$1,FALSE),$K92*$P92*VLOOKUP($S92,[2]PERCENTUALI!$A$1:$AZ$1000,BW$2,FALSE)),"")</f>
        <v>0</v>
      </c>
      <c r="BX92" s="366">
        <f>IF($Q92&lt;&gt;"",IF($S92="",$K92*VLOOKUP($I92,'[2]LISTINO IT-EN-FR-ES'!$A$1:$DZ$10000,BX$1,FALSE),$K92*$P92*VLOOKUP($S92,[2]PERCENTUALI!$A$1:$AZ$1000,BX$2,FALSE)),"")</f>
        <v>0</v>
      </c>
      <c r="BY92" s="366">
        <f>IF($Q92&lt;&gt;"",IF($S92="",$K92*VLOOKUP($I92,'[2]LISTINO IT-EN-FR-ES'!$A$1:$DZ$10000,BY$1,FALSE),$K92*$P92*VLOOKUP($S92,[2]PERCENTUALI!$A$1:$AZ$1000,BY$2,FALSE)),"")</f>
        <v>0</v>
      </c>
      <c r="BZ92" s="366">
        <f>IF($Q92&lt;&gt;"",IF($S92="",$K92*VLOOKUP($I92,'[2]LISTINO IT-EN-FR-ES'!$A$1:$DZ$10000,BZ$1,FALSE),$K92*$P92*VLOOKUP($S92,[2]PERCENTUALI!$A$1:$AZ$1000,BZ$2,FALSE)),"")</f>
        <v>0</v>
      </c>
      <c r="CA92" s="366">
        <f>IF($Q92&lt;&gt;"",IF($S92="",$K92*VLOOKUP($I92,'[2]LISTINO IT-EN-FR-ES'!$A$1:$DZ$10000,CA$1,FALSE),$K92*$P92*VLOOKUP($S92,[2]PERCENTUALI!$A$1:$AZ$1000,CA$2,FALSE)),"")</f>
        <v>0</v>
      </c>
      <c r="CB92" s="366">
        <f>IF($Q92&lt;&gt;"",IF($S92="",$K92*VLOOKUP($I92,'[2]LISTINO IT-EN-FR-ES'!$A$1:$DZ$10000,CB$1,FALSE),$K92*$P92*VLOOKUP($S92,[2]PERCENTUALI!$A$1:$AZ$1000,CB$2,FALSE)),"")</f>
        <v>0</v>
      </c>
      <c r="CC92" s="366">
        <f>IF($Q92&lt;&gt;"",IF($S92="",$K92*VLOOKUP($I92,'[2]LISTINO IT-EN-FR-ES'!$A$1:$DZ$10000,CC$1,FALSE),$K92*$P92*VLOOKUP($S92,[2]PERCENTUALI!$A$1:$AZ$1000,CC$2,FALSE)),"")</f>
        <v>0</v>
      </c>
    </row>
    <row r="93" spans="1:81" s="285" customFormat="1" hidden="1" outlineLevel="1" x14ac:dyDescent="0.2">
      <c r="A93" s="445" t="s">
        <v>7</v>
      </c>
      <c r="B93" s="446">
        <v>5</v>
      </c>
      <c r="C93" s="446">
        <v>6001</v>
      </c>
      <c r="D93" s="446">
        <v>113</v>
      </c>
      <c r="E93" s="445"/>
      <c r="F93" s="445"/>
      <c r="G93" s="447">
        <v>165</v>
      </c>
      <c r="H93" s="445" t="s">
        <v>335</v>
      </c>
      <c r="I93" s="445" t="s">
        <v>335</v>
      </c>
      <c r="J93" s="448" t="s">
        <v>336</v>
      </c>
      <c r="K93" s="383">
        <v>1</v>
      </c>
      <c r="L93" s="392"/>
      <c r="M93" s="385">
        <v>3219</v>
      </c>
      <c r="N93" s="386">
        <v>3219</v>
      </c>
      <c r="P93" s="402">
        <v>1513</v>
      </c>
      <c r="Q93" s="285">
        <v>1513</v>
      </c>
      <c r="R93" s="280"/>
      <c r="S93" s="280"/>
      <c r="T93" s="449"/>
      <c r="U93" s="366">
        <f t="shared" si="12"/>
        <v>1512.651365248</v>
      </c>
      <c r="V93" s="366">
        <f>IF($Q93&lt;&gt;"",IF($S93="",$K93*VLOOKUP($I93,'[2]LISTINO IT-EN-FR-ES'!$A$1:$DZ$10000,V$1,FALSE),$K93*$P93*VLOOKUP($S93,[2]PERCENTUALI!$A$1:$AZ$1000,V$2,FALSE)),"")</f>
        <v>1100.151365248</v>
      </c>
      <c r="W93" s="366">
        <f>IF($Q93&lt;&gt;"",IF($S93="",$K93*VLOOKUP($I93,'[2]LISTINO IT-EN-FR-ES'!$A$1:$DZ$10000,W$1,FALSE),$K93*$P93*VLOOKUP($S93,[2]PERCENTUALI!$A$1:$AZ$1000,W$2,FALSE)),"")</f>
        <v>36</v>
      </c>
      <c r="X93" s="367">
        <f>IF($Q93&lt;&gt;"",IF($S93="",$K93*VLOOKUP($I93,'[2]LISTINO IT-EN-FR-ES'!$A$1:$DZ$10000,X$1,FALSE),$K93*$P93*VLOOKUP($S93,[2]PERCENTUALI!$A$1:$AZ$1000,X$2,FALSE)/(X$4)),"")</f>
        <v>1</v>
      </c>
      <c r="Y93" s="366">
        <f>IF($Q93&lt;&gt;"",IF($S93="",$K93*VLOOKUP($I93,'[2]LISTINO IT-EN-FR-ES'!$A$1:$DZ$10000,Y$1,FALSE),$K93*$P93*VLOOKUP($S93,[2]PERCENTUALI!$A$1:$AZ$1000,Y$2,FALSE)),"")</f>
        <v>0</v>
      </c>
      <c r="Z93" s="367">
        <f>IF($Q93&lt;&gt;"",IF($S93="",$K93*VLOOKUP($I93,'[2]LISTINO IT-EN-FR-ES'!$A$1:$DZ$10000,Z$1,FALSE),$K93*$P93*VLOOKUP($S93,[2]PERCENTUALI!$A$1:$AZ$1000,Z$2,FALSE)/(Z$4)),"")</f>
        <v>0</v>
      </c>
      <c r="AA93" s="366">
        <f>IF($Q93&lt;&gt;"",IF($S93="",$K93*VLOOKUP($I93,'[2]LISTINO IT-EN-FR-ES'!$A$1:$DZ$10000,AA$1,FALSE),$K93*$P93*VLOOKUP($S93,[2]PERCENTUALI!$A$1:$AZ$1000,AA$2,FALSE)),"")</f>
        <v>0</v>
      </c>
      <c r="AB93" s="367">
        <f>IF($Q93&lt;&gt;"",IF($S93="",$K93*VLOOKUP($I93,'[2]LISTINO IT-EN-FR-ES'!$A$1:$DZ$10000,AB$1,FALSE),$K93*$P93*VLOOKUP($S93,[2]PERCENTUALI!$A$1:$AZ$1000,AB$2,FALSE)/(AB$4)),"")</f>
        <v>0</v>
      </c>
      <c r="AC93" s="366">
        <f>IF($Q93&lt;&gt;"",IF($S93="",$K93*VLOOKUP($I93,'[2]LISTINO IT-EN-FR-ES'!$A$1:$DZ$10000,AC$1,FALSE),$K93*$P93*VLOOKUP($S93,[2]PERCENTUALI!$A$1:$AZ$1000,AC$2,FALSE)),"")</f>
        <v>0</v>
      </c>
      <c r="AD93" s="367">
        <f>IF($Q93&lt;&gt;"",IF($S93="",$K93*VLOOKUP($I93,'[2]LISTINO IT-EN-FR-ES'!$A$1:$DZ$10000,AD$1,FALSE),$K93*$P93*VLOOKUP($S93,[2]PERCENTUALI!$A$1:$AZ$1000,AD$2,FALSE)/(AD$4)),"")</f>
        <v>0</v>
      </c>
      <c r="AE93" s="366">
        <f>IF($Q93&lt;&gt;"",IF($S93="",$K93*VLOOKUP($I93,'[2]LISTINO IT-EN-FR-ES'!$A$1:$DZ$10000,AE$1,FALSE),$K93*$P93*VLOOKUP($S93,[2]PERCENTUALI!$A$1:$AZ$1000,AE$2,FALSE)),"")</f>
        <v>9</v>
      </c>
      <c r="AF93" s="367">
        <f>IF($Q93&lt;&gt;"",IF($S93="",$K93*VLOOKUP($I93,'[2]LISTINO IT-EN-FR-ES'!$A$1:$DZ$10000,AF$1,FALSE),$K93*$P93*VLOOKUP($S93,[2]PERCENTUALI!$A$1:$AZ$1000,AF$2,FALSE)/(AF$4)),"")</f>
        <v>0.25</v>
      </c>
      <c r="AG93" s="366">
        <f>IF($Q93&lt;&gt;"",IF($S93="",$K93*VLOOKUP($I93,'[2]LISTINO IT-EN-FR-ES'!$A$1:$DZ$10000,AG$1,FALSE),$K93*$P93*VLOOKUP($S93,[2]PERCENTUALI!$A$1:$AZ$1000,AG$2,FALSE)),"")</f>
        <v>0</v>
      </c>
      <c r="AH93" s="367">
        <f>IF($Q93&lt;&gt;"",IF($S93="",$K93*VLOOKUP($I93,'[2]LISTINO IT-EN-FR-ES'!$A$1:$DZ$10000,AH$1,FALSE),$K93*$P93*VLOOKUP($S93,[2]PERCENTUALI!$A$1:$AZ$1000,AH$2,FALSE)/(AH$4)),"")</f>
        <v>0</v>
      </c>
      <c r="AI93" s="366">
        <f>IF($Q93&lt;&gt;"",IF($S93="",$K93*VLOOKUP($I93,'[2]LISTINO IT-EN-FR-ES'!$A$1:$DZ$10000,AI$1,FALSE),$K93*$P93*VLOOKUP($S93,[2]PERCENTUALI!$A$1:$AZ$1000,AI$2,FALSE)),"")</f>
        <v>0</v>
      </c>
      <c r="AJ93" s="367">
        <f>IF($Q93&lt;&gt;"",IF($S93="",$K93*VLOOKUP($I93,'[2]LISTINO IT-EN-FR-ES'!$A$1:$DZ$10000,AJ$1,FALSE),$K93*$P93*VLOOKUP($S93,[2]PERCENTUALI!$A$1:$AZ$1000,AJ$2,FALSE)/(AJ$4)),"")</f>
        <v>0</v>
      </c>
      <c r="AK93" s="366">
        <f>IF($Q93&lt;&gt;"",IF($S93="",$K93*VLOOKUP($I93,'[2]LISTINO IT-EN-FR-ES'!$A$1:$DZ$10000,AK$1,FALSE),$K93*$P93*VLOOKUP($S93,[2]PERCENTUALI!$A$1:$AZ$1000,AK$2,FALSE)),"")</f>
        <v>38</v>
      </c>
      <c r="AL93" s="367">
        <f>IF($Q93&lt;&gt;"",IF($S93="",$K93*VLOOKUP($I93,'[2]LISTINO IT-EN-FR-ES'!$A$1:$DZ$10000,AL$1,FALSE),$K93*$P93*VLOOKUP($S93,[2]PERCENTUALI!$A$1:$AZ$1000,AL$2,FALSE)/(AL$4)),"")</f>
        <v>1</v>
      </c>
      <c r="AM93" s="366">
        <f>IF($Q93&lt;&gt;"",IF($S93="",$K93*VLOOKUP($I93,'[2]LISTINO IT-EN-FR-ES'!$A$1:$DZ$10000,AM$1,FALSE),$K93*$P93*VLOOKUP($S93,[2]PERCENTUALI!$A$1:$AZ$1000,AM$2,FALSE)),"")</f>
        <v>0</v>
      </c>
      <c r="AN93" s="367">
        <f>IF($Q93&lt;&gt;"",IF($S93="",$K93*VLOOKUP($I93,'[2]LISTINO IT-EN-FR-ES'!$A$1:$DZ$10000,AN$1,FALSE),$K93*$P93*VLOOKUP($S93,[2]PERCENTUALI!$A$1:$AZ$1000,AN$2,FALSE)/(AN$4)),"")</f>
        <v>0</v>
      </c>
      <c r="AO93" s="366">
        <f>IF($Q93&lt;&gt;"",IF($S93="",$K93*VLOOKUP($I93,'[2]LISTINO IT-EN-FR-ES'!$A$1:$DZ$10000,AO$1,FALSE),$K93*$P93*VLOOKUP($S93,[2]PERCENTUALI!$A$1:$AZ$1000,AO$2,FALSE)),"")</f>
        <v>32.5</v>
      </c>
      <c r="AP93" s="367">
        <f>IF($Q93&lt;&gt;"",IF($S93="",$K93*VLOOKUP($I93,'[2]LISTINO IT-EN-FR-ES'!$A$1:$DZ$10000,AP$1,FALSE),$K93*$P93*VLOOKUP($S93,[2]PERCENTUALI!$A$1:$AZ$1000,AP$2,FALSE)/(AP$4)),"")</f>
        <v>1</v>
      </c>
      <c r="AQ93" s="366">
        <f>IF($Q93&lt;&gt;"",IF($S93="",$K93*VLOOKUP($I93,'[2]LISTINO IT-EN-FR-ES'!$A$1:$DZ$10000,AQ$1,FALSE),$K93*$P93*VLOOKUP($S93,[2]PERCENTUALI!$A$1:$AZ$1000,AQ$2,FALSE)),"")</f>
        <v>0</v>
      </c>
      <c r="AR93" s="367">
        <f>IF($Q93&lt;&gt;"",IF($S93="",$K93*VLOOKUP($I93,'[2]LISTINO IT-EN-FR-ES'!$A$1:$DZ$10000,AR$1,FALSE),$K93*$P93*VLOOKUP($S93,[2]PERCENTUALI!$A$1:$AZ$1000,AR$2,FALSE)/(AR$4)),"")</f>
        <v>0</v>
      </c>
      <c r="AS93" s="366">
        <f>IF($Q93&lt;&gt;"",IF($S93="",$K93*VLOOKUP($I93,'[2]LISTINO IT-EN-FR-ES'!$A$1:$DZ$10000,AS$1,FALSE),$K93*$P93*VLOOKUP($S93,[2]PERCENTUALI!$A$1:$AZ$1000,AS$2,FALSE)),"")</f>
        <v>260</v>
      </c>
      <c r="AT93" s="367">
        <f>IF($Q93&lt;&gt;"",IF($S93="",$K93*VLOOKUP($I93,'[2]LISTINO IT-EN-FR-ES'!$A$1:$DZ$10000,AT$1,FALSE),$K93*$P93*VLOOKUP($S93,[2]PERCENTUALI!$A$1:$AZ$1000,AT$2,FALSE)/(AT$4)),"")</f>
        <v>8</v>
      </c>
      <c r="AU93" s="366">
        <f>IF($Q93&lt;&gt;"",IF($S93="",$K93*VLOOKUP($I93,'[2]LISTINO IT-EN-FR-ES'!$A$1:$DZ$10000,AU$1,FALSE),$K93*$P93*VLOOKUP($S93,[2]PERCENTUALI!$A$1:$AZ$1000,AU$2,FALSE)),"")</f>
        <v>0</v>
      </c>
      <c r="AV93" s="367">
        <f>IF($Q93&lt;&gt;"",IF($S93="",$K93*VLOOKUP($I93,'[2]LISTINO IT-EN-FR-ES'!$A$1:$DZ$10000,AV$1,FALSE),$K93*$P93*VLOOKUP($S93,[2]PERCENTUALI!$A$1:$AZ$1000,AV$2,FALSE)/(AV$4)),"")</f>
        <v>0</v>
      </c>
      <c r="AW93" s="366">
        <f>IF($Q93&lt;&gt;"",IF($S93="",$K93*VLOOKUP($I93,'[2]LISTINO IT-EN-FR-ES'!$A$1:$DZ$10000,AW$1,FALSE),$K93*$P93*VLOOKUP($S93,[2]PERCENTUALI!$A$1:$AZ$1000,AW$2,FALSE)),"")</f>
        <v>0</v>
      </c>
      <c r="AX93" s="367">
        <f>IF($Q93&lt;&gt;"",IF($S93="",$K93*VLOOKUP($I93,'[2]LISTINO IT-EN-FR-ES'!$A$1:$DZ$10000,AX$1,FALSE),$K93*$P93*VLOOKUP($S93,[2]PERCENTUALI!$A$1:$AZ$1000,AX$2,FALSE)/(AX$4)),"")</f>
        <v>0</v>
      </c>
      <c r="AY93" s="366">
        <f>IF($Q93&lt;&gt;"",IF($S93="",$K93*VLOOKUP($I93,'[2]LISTINO IT-EN-FR-ES'!$A$1:$DZ$10000,AY$1,FALSE),$K93*$P93*VLOOKUP($S93,[2]PERCENTUALI!$A$1:$AZ$1000,AY$2,FALSE)),"")</f>
        <v>0</v>
      </c>
      <c r="AZ93" s="367">
        <f>IF($Q93&lt;&gt;"",IF($S93="",$K93*VLOOKUP($I93,'[2]LISTINO IT-EN-FR-ES'!$A$1:$DZ$10000,AZ$1,FALSE),$K93*$P93*VLOOKUP($S93,[2]PERCENTUALI!$A$1:$AZ$1000,AZ$2,FALSE)/(AZ$4)),"")</f>
        <v>0</v>
      </c>
      <c r="BA93" s="366">
        <f>IF($Q93&lt;&gt;"",IF($S93="",$K93*VLOOKUP($I93,'[2]LISTINO IT-EN-FR-ES'!$A$1:$DZ$10000,BA$1,FALSE),$K93*$P93*VLOOKUP($S93,[2]PERCENTUALI!$A$1:$AZ$1000,BA$2,FALSE)),"")</f>
        <v>37</v>
      </c>
      <c r="BB93" s="367">
        <f>IF($Q93&lt;&gt;"",IF($S93="",$K93*VLOOKUP($I93,'[2]LISTINO IT-EN-FR-ES'!$A$1:$DZ$10000,BB$1,FALSE),$K93*$P93*VLOOKUP($S93,[2]PERCENTUALI!$A$1:$AZ$1000,BB$2,FALSE)/(BB$4)),"")</f>
        <v>1</v>
      </c>
      <c r="BC93" s="366">
        <f>IF($Q93&lt;&gt;"",IF($S93="",$K93*VLOOKUP($I93,'[2]LISTINO IT-EN-FR-ES'!$A$1:$DZ$10000,BC$1,FALSE),$K93*$P93*VLOOKUP($S93,[2]PERCENTUALI!$A$1:$AZ$1000,BC$2,FALSE)),"")</f>
        <v>0</v>
      </c>
      <c r="BD93" s="367">
        <f>IF($Q93&lt;&gt;"",IF($S93="",$K93*VLOOKUP($I93,'[2]LISTINO IT-EN-FR-ES'!$A$1:$DZ$10000,BD$1,FALSE),$K93*$P93*VLOOKUP($S93,[2]PERCENTUALI!$A$1:$AZ$1000,BD$2,FALSE)/(BD$4)),"")</f>
        <v>0</v>
      </c>
      <c r="BE93" s="366">
        <f>IF($Q93&lt;&gt;"",IF($S93="",$K93*VLOOKUP($I93,'[2]LISTINO IT-EN-FR-ES'!$A$1:$DZ$10000,BE$1,FALSE),$K93*$P93*VLOOKUP($S93,[2]PERCENTUALI!$A$1:$AZ$1000,BE$2,FALSE)),"")</f>
        <v>0</v>
      </c>
      <c r="BF93" s="367">
        <f>IF($Q93&lt;&gt;"",IF($S93="",$K93*VLOOKUP($I93,'[2]LISTINO IT-EN-FR-ES'!$A$1:$DZ$10000,BF$1,FALSE),$K93*$P93*VLOOKUP($S93,[2]PERCENTUALI!$A$1:$AZ$1000,BF$2,FALSE)/(BF$4)),"")</f>
        <v>0</v>
      </c>
      <c r="BG93" s="366">
        <f>IF($Q93&lt;&gt;"",IF($S93="",$K93*VLOOKUP($I93,'[2]LISTINO IT-EN-FR-ES'!$A$1:$DZ$10000,BG$1,FALSE),$K93*$P93*VLOOKUP($S93,[2]PERCENTUALI!$A$1:$AZ$1000,BG$2,FALSE)),"")</f>
        <v>0</v>
      </c>
      <c r="BH93" s="366">
        <f>IF($Q93&lt;&gt;"",IF($S93="",$K93*VLOOKUP($I93,'[2]LISTINO IT-EN-FR-ES'!$A$1:$DZ$10000,BH$1,FALSE),$K93*$P93*VLOOKUP($S93,[2]PERCENTUALI!$A$1:$AZ$1000,BH$2,FALSE)),"")</f>
        <v>0</v>
      </c>
      <c r="BI93" s="367">
        <f>IF($Q93&lt;&gt;"",IF($S93="",$K93*VLOOKUP($I93,'[2]LISTINO IT-EN-FR-ES'!$A$1:$DZ$10000,BI$1,FALSE),$K93*$P93*VLOOKUP($S93,[2]PERCENTUALI!$A$1:$AZ$1000,BI$2,FALSE)/(BI$4)),"")</f>
        <v>0</v>
      </c>
      <c r="BJ93" s="366">
        <f>IF($Q93&lt;&gt;"",IF($S93="",$K93*VLOOKUP($I93,'[2]LISTINO IT-EN-FR-ES'!$A$1:$DZ$10000,BJ$1,FALSE),$K93*$P93*VLOOKUP($S93,[2]PERCENTUALI!$A$1:$AZ$1000,BJ$2,FALSE)),"")</f>
        <v>0</v>
      </c>
      <c r="BK93" s="366">
        <f>IF($Q93&lt;&gt;"",IF($S93="",$K93*VLOOKUP($I93,'[2]LISTINO IT-EN-FR-ES'!$A$1:$DZ$10000,BK$1,FALSE),$K93*$P93*VLOOKUP($S93,[2]PERCENTUALI!$A$1:$AZ$1000,BK$2,FALSE)),"")</f>
        <v>0</v>
      </c>
      <c r="BL93" s="366">
        <f>IF($Q93&lt;&gt;"",IF($S93="",$K93*VLOOKUP($I93,'[2]LISTINO IT-EN-FR-ES'!$A$1:$DZ$10000,BL$1,FALSE),$K93*$P93*VLOOKUP($S93,[2]PERCENTUALI!$A$1:$AZ$1000,BL$2,FALSE)),"")</f>
        <v>0</v>
      </c>
      <c r="BM93" s="366">
        <f>IF($Q93&lt;&gt;"",IF($S93="",$K93*VLOOKUP($I93,'[2]LISTINO IT-EN-FR-ES'!$A$1:$DZ$10000,BM$1,FALSE),$K93*$P93*VLOOKUP($S93,[2]PERCENTUALI!$A$1:$AZ$1000,BM$2,FALSE)),"")</f>
        <v>0</v>
      </c>
      <c r="BN93" s="367">
        <f>IF($Q93&lt;&gt;"",IF($S93="",$K93*VLOOKUP($I93,'[2]LISTINO IT-EN-FR-ES'!$A$1:$DZ$10000,BN$1,FALSE),$K93*$P93*VLOOKUP($S93,[2]PERCENTUALI!$A$1:$AZ$1000,BN$2,FALSE)/(BN$4)),"")</f>
        <v>0</v>
      </c>
      <c r="BO93" s="366">
        <f>IF($Q93&lt;&gt;"",IF($S93="",$K93*VLOOKUP($I93,'[2]LISTINO IT-EN-FR-ES'!$A$1:$DZ$10000,BO$1,FALSE),$K93*$P93*VLOOKUP($S93,[2]PERCENTUALI!$A$1:$AZ$1000,BO$2,FALSE)),"")</f>
        <v>0</v>
      </c>
      <c r="BP93" s="367">
        <f>IF($Q93&lt;&gt;"",IF($S93="",$K93*VLOOKUP($I93,'[2]LISTINO IT-EN-FR-ES'!$A$1:$DZ$10000,BP$1,FALSE),$K93*$P93*VLOOKUP($S93,[2]PERCENTUALI!$A$1:$AZ$1000,BP$2,FALSE)/(BP$4)),"")</f>
        <v>0</v>
      </c>
      <c r="BQ93" s="366">
        <f>IF($Q93&lt;&gt;"",IF($S93="",$K93*VLOOKUP($I93,'[2]LISTINO IT-EN-FR-ES'!$A$1:$DZ$10000,BQ$1,FALSE),$K93*$P93*VLOOKUP($S93,[2]PERCENTUALI!$A$1:$AZ$1000,BQ$2,FALSE)),"")</f>
        <v>0</v>
      </c>
      <c r="BR93" s="367">
        <f>IF($Q93&lt;&gt;"",IF($S93="",$K93*VLOOKUP($I93,'[2]LISTINO IT-EN-FR-ES'!$A$1:$DZ$10000,BR$1,FALSE),$K93*$P93*VLOOKUP($S93,[2]PERCENTUALI!$A$1:$AZ$1000,BR$2,FALSE)/(BR$4)),"")</f>
        <v>0</v>
      </c>
      <c r="BS93" s="366">
        <f>IF($Q93&lt;&gt;"",IF($S93="",$K93*VLOOKUP($I93,'[2]LISTINO IT-EN-FR-ES'!$A$1:$DZ$10000,BS$1,FALSE),$K93*$P93*VLOOKUP($S93,[2]PERCENTUALI!$A$1:$AZ$1000,BS$2,FALSE)),"")</f>
        <v>0</v>
      </c>
      <c r="BT93" s="367">
        <f>IF($Q93&lt;&gt;"",IF($S93="",$K93*VLOOKUP($I93,'[2]LISTINO IT-EN-FR-ES'!$A$1:$DZ$10000,BT$1,FALSE),$K93*$P93*VLOOKUP($S93,[2]PERCENTUALI!$A$1:$AZ$1000,BT$2,FALSE)/(BT$4)),"")</f>
        <v>0</v>
      </c>
      <c r="BU93" s="366">
        <f>IF($Q93&lt;&gt;"",IF($S93="",$K93*VLOOKUP($I93,'[2]LISTINO IT-EN-FR-ES'!$A$1:$DZ$10000,BU$1,FALSE),$K93*$P93*VLOOKUP($S93,[2]PERCENTUALI!$A$1:$AZ$1000,BU$2,FALSE)),"")</f>
        <v>0</v>
      </c>
      <c r="BV93" s="367">
        <f>IF($Q93&lt;&gt;"",IF($S93="",$K93*VLOOKUP($I93,'[2]LISTINO IT-EN-FR-ES'!$A$1:$DZ$10000,BV$1,FALSE),$K93*$P93*VLOOKUP($S93,[2]PERCENTUALI!$A$1:$AZ$1000,BV$2,FALSE)/(BV$4)),"")</f>
        <v>0</v>
      </c>
      <c r="BW93" s="366">
        <f>IF($Q93&lt;&gt;"",IF($S93="",$K93*VLOOKUP($I93,'[2]LISTINO IT-EN-FR-ES'!$A$1:$DZ$10000,BW$1,FALSE),$K93*$P93*VLOOKUP($S93,[2]PERCENTUALI!$A$1:$AZ$1000,BW$2,FALSE)),"")</f>
        <v>0</v>
      </c>
      <c r="BX93" s="366">
        <f>IF($Q93&lt;&gt;"",IF($S93="",$K93*VLOOKUP($I93,'[2]LISTINO IT-EN-FR-ES'!$A$1:$DZ$10000,BX$1,FALSE),$K93*$P93*VLOOKUP($S93,[2]PERCENTUALI!$A$1:$AZ$1000,BX$2,FALSE)),"")</f>
        <v>0</v>
      </c>
      <c r="BY93" s="366">
        <f>IF($Q93&lt;&gt;"",IF($S93="",$K93*VLOOKUP($I93,'[2]LISTINO IT-EN-FR-ES'!$A$1:$DZ$10000,BY$1,FALSE),$K93*$P93*VLOOKUP($S93,[2]PERCENTUALI!$A$1:$AZ$1000,BY$2,FALSE)),"")</f>
        <v>0</v>
      </c>
      <c r="BZ93" s="366">
        <f>IF($Q93&lt;&gt;"",IF($S93="",$K93*VLOOKUP($I93,'[2]LISTINO IT-EN-FR-ES'!$A$1:$DZ$10000,BZ$1,FALSE),$K93*$P93*VLOOKUP($S93,[2]PERCENTUALI!$A$1:$AZ$1000,BZ$2,FALSE)),"")</f>
        <v>0</v>
      </c>
      <c r="CA93" s="366">
        <f>IF($Q93&lt;&gt;"",IF($S93="",$K93*VLOOKUP($I93,'[2]LISTINO IT-EN-FR-ES'!$A$1:$DZ$10000,CA$1,FALSE),$K93*$P93*VLOOKUP($S93,[2]PERCENTUALI!$A$1:$AZ$1000,CA$2,FALSE)),"")</f>
        <v>0</v>
      </c>
      <c r="CB93" s="366">
        <f>IF($Q93&lt;&gt;"",IF($S93="",$K93*VLOOKUP($I93,'[2]LISTINO IT-EN-FR-ES'!$A$1:$DZ$10000,CB$1,FALSE),$K93*$P93*VLOOKUP($S93,[2]PERCENTUALI!$A$1:$AZ$1000,CB$2,FALSE)),"")</f>
        <v>0</v>
      </c>
      <c r="CC93" s="366">
        <f>IF($Q93&lt;&gt;"",IF($S93="",$K93*VLOOKUP($I93,'[2]LISTINO IT-EN-FR-ES'!$A$1:$DZ$10000,CC$1,FALSE),$K93*$P93*VLOOKUP($S93,[2]PERCENTUALI!$A$1:$AZ$1000,CC$2,FALSE)),"")</f>
        <v>0</v>
      </c>
    </row>
    <row r="94" spans="1:81" s="285" customFormat="1" hidden="1" outlineLevel="1" x14ac:dyDescent="0.2">
      <c r="A94" s="445" t="s">
        <v>7</v>
      </c>
      <c r="B94" s="446">
        <v>5</v>
      </c>
      <c r="C94" s="446">
        <v>6001</v>
      </c>
      <c r="D94" s="446">
        <v>114</v>
      </c>
      <c r="E94" s="445"/>
      <c r="F94" s="445"/>
      <c r="G94" s="447">
        <v>170</v>
      </c>
      <c r="H94" s="445" t="s">
        <v>337</v>
      </c>
      <c r="I94" s="445" t="s">
        <v>337</v>
      </c>
      <c r="J94" s="448" t="s">
        <v>338</v>
      </c>
      <c r="K94" s="383">
        <v>1</v>
      </c>
      <c r="L94" s="392"/>
      <c r="M94" s="385">
        <v>20774</v>
      </c>
      <c r="N94" s="386">
        <v>20774</v>
      </c>
      <c r="P94" s="402">
        <v>9764</v>
      </c>
      <c r="Q94" s="285">
        <v>9764</v>
      </c>
      <c r="R94" s="280"/>
      <c r="S94" s="280"/>
      <c r="T94" s="449"/>
      <c r="U94" s="366">
        <f t="shared" si="12"/>
        <v>9763.3513550000025</v>
      </c>
      <c r="V94" s="366">
        <f>IF($Q94&lt;&gt;"",IF($S94="",$K94*VLOOKUP($I94,'[2]LISTINO IT-EN-FR-ES'!$A$1:$DZ$10000,V$1,FALSE),$K94*$P94*VLOOKUP($S94,[2]PERCENTUALI!$A$1:$AZ$1000,V$2,FALSE)),"")</f>
        <v>9318.8513550000025</v>
      </c>
      <c r="W94" s="366">
        <f>IF($Q94&lt;&gt;"",IF($S94="",$K94*VLOOKUP($I94,'[2]LISTINO IT-EN-FR-ES'!$A$1:$DZ$10000,W$1,FALSE),$K94*$P94*VLOOKUP($S94,[2]PERCENTUALI!$A$1:$AZ$1000,W$2,FALSE)),"")</f>
        <v>0</v>
      </c>
      <c r="X94" s="367">
        <f>IF($Q94&lt;&gt;"",IF($S94="",$K94*VLOOKUP($I94,'[2]LISTINO IT-EN-FR-ES'!$A$1:$DZ$10000,X$1,FALSE),$K94*$P94*VLOOKUP($S94,[2]PERCENTUALI!$A$1:$AZ$1000,X$2,FALSE)/(X$4)),"")</f>
        <v>0</v>
      </c>
      <c r="Y94" s="366">
        <f>IF($Q94&lt;&gt;"",IF($S94="",$K94*VLOOKUP($I94,'[2]LISTINO IT-EN-FR-ES'!$A$1:$DZ$10000,Y$1,FALSE),$K94*$P94*VLOOKUP($S94,[2]PERCENTUALI!$A$1:$AZ$1000,Y$2,FALSE)),"")</f>
        <v>0</v>
      </c>
      <c r="Z94" s="367">
        <f>IF($Q94&lt;&gt;"",IF($S94="",$K94*VLOOKUP($I94,'[2]LISTINO IT-EN-FR-ES'!$A$1:$DZ$10000,Z$1,FALSE),$K94*$P94*VLOOKUP($S94,[2]PERCENTUALI!$A$1:$AZ$1000,Z$2,FALSE)/(Z$4)),"")</f>
        <v>0</v>
      </c>
      <c r="AA94" s="366">
        <f>IF($Q94&lt;&gt;"",IF($S94="",$K94*VLOOKUP($I94,'[2]LISTINO IT-EN-FR-ES'!$A$1:$DZ$10000,AA$1,FALSE),$K94*$P94*VLOOKUP($S94,[2]PERCENTUALI!$A$1:$AZ$1000,AA$2,FALSE)),"")</f>
        <v>0</v>
      </c>
      <c r="AB94" s="367">
        <f>IF($Q94&lt;&gt;"",IF($S94="",$K94*VLOOKUP($I94,'[2]LISTINO IT-EN-FR-ES'!$A$1:$DZ$10000,AB$1,FALSE),$K94*$P94*VLOOKUP($S94,[2]PERCENTUALI!$A$1:$AZ$1000,AB$2,FALSE)/(AB$4)),"")</f>
        <v>0</v>
      </c>
      <c r="AC94" s="366">
        <f>IF($Q94&lt;&gt;"",IF($S94="",$K94*VLOOKUP($I94,'[2]LISTINO IT-EN-FR-ES'!$A$1:$DZ$10000,AC$1,FALSE),$K94*$P94*VLOOKUP($S94,[2]PERCENTUALI!$A$1:$AZ$1000,AC$2,FALSE)),"")</f>
        <v>0</v>
      </c>
      <c r="AD94" s="367">
        <f>IF($Q94&lt;&gt;"",IF($S94="",$K94*VLOOKUP($I94,'[2]LISTINO IT-EN-FR-ES'!$A$1:$DZ$10000,AD$1,FALSE),$K94*$P94*VLOOKUP($S94,[2]PERCENTUALI!$A$1:$AZ$1000,AD$2,FALSE)/(AD$4)),"")</f>
        <v>0</v>
      </c>
      <c r="AE94" s="366">
        <f>IF($Q94&lt;&gt;"",IF($S94="",$K94*VLOOKUP($I94,'[2]LISTINO IT-EN-FR-ES'!$A$1:$DZ$10000,AE$1,FALSE),$K94*$P94*VLOOKUP($S94,[2]PERCENTUALI!$A$1:$AZ$1000,AE$2,FALSE)),"")</f>
        <v>108</v>
      </c>
      <c r="AF94" s="367">
        <f>IF($Q94&lt;&gt;"",IF($S94="",$K94*VLOOKUP($I94,'[2]LISTINO IT-EN-FR-ES'!$A$1:$DZ$10000,AF$1,FALSE),$K94*$P94*VLOOKUP($S94,[2]PERCENTUALI!$A$1:$AZ$1000,AF$2,FALSE)/(AF$4)),"")</f>
        <v>3</v>
      </c>
      <c r="AG94" s="366">
        <f>IF($Q94&lt;&gt;"",IF($S94="",$K94*VLOOKUP($I94,'[2]LISTINO IT-EN-FR-ES'!$A$1:$DZ$10000,AG$1,FALSE),$K94*$P94*VLOOKUP($S94,[2]PERCENTUALI!$A$1:$AZ$1000,AG$2,FALSE)),"")</f>
        <v>0</v>
      </c>
      <c r="AH94" s="367">
        <f>IF($Q94&lt;&gt;"",IF($S94="",$K94*VLOOKUP($I94,'[2]LISTINO IT-EN-FR-ES'!$A$1:$DZ$10000,AH$1,FALSE),$K94*$P94*VLOOKUP($S94,[2]PERCENTUALI!$A$1:$AZ$1000,AH$2,FALSE)/(AH$4)),"")</f>
        <v>0</v>
      </c>
      <c r="AI94" s="366">
        <f>IF($Q94&lt;&gt;"",IF($S94="",$K94*VLOOKUP($I94,'[2]LISTINO IT-EN-FR-ES'!$A$1:$DZ$10000,AI$1,FALSE),$K94*$P94*VLOOKUP($S94,[2]PERCENTUALI!$A$1:$AZ$1000,AI$2,FALSE)),"")</f>
        <v>166</v>
      </c>
      <c r="AJ94" s="367">
        <f>IF($Q94&lt;&gt;"",IF($S94="",$K94*VLOOKUP($I94,'[2]LISTINO IT-EN-FR-ES'!$A$1:$DZ$10000,AJ$1,FALSE),$K94*$P94*VLOOKUP($S94,[2]PERCENTUALI!$A$1:$AZ$1000,AJ$2,FALSE)/(AJ$4)),"")</f>
        <v>4</v>
      </c>
      <c r="AK94" s="366">
        <f>IF($Q94&lt;&gt;"",IF($S94="",$K94*VLOOKUP($I94,'[2]LISTINO IT-EN-FR-ES'!$A$1:$DZ$10000,AK$1,FALSE),$K94*$P94*VLOOKUP($S94,[2]PERCENTUALI!$A$1:$AZ$1000,AK$2,FALSE)),"")</f>
        <v>0</v>
      </c>
      <c r="AL94" s="367">
        <f>IF($Q94&lt;&gt;"",IF($S94="",$K94*VLOOKUP($I94,'[2]LISTINO IT-EN-FR-ES'!$A$1:$DZ$10000,AL$1,FALSE),$K94*$P94*VLOOKUP($S94,[2]PERCENTUALI!$A$1:$AZ$1000,AL$2,FALSE)/(AL$4)),"")</f>
        <v>0</v>
      </c>
      <c r="AM94" s="366">
        <f>IF($Q94&lt;&gt;"",IF($S94="",$K94*VLOOKUP($I94,'[2]LISTINO IT-EN-FR-ES'!$A$1:$DZ$10000,AM$1,FALSE),$K94*$P94*VLOOKUP($S94,[2]PERCENTUALI!$A$1:$AZ$1000,AM$2,FALSE)),"")</f>
        <v>0</v>
      </c>
      <c r="AN94" s="367">
        <f>IF($Q94&lt;&gt;"",IF($S94="",$K94*VLOOKUP($I94,'[2]LISTINO IT-EN-FR-ES'!$A$1:$DZ$10000,AN$1,FALSE),$K94*$P94*VLOOKUP($S94,[2]PERCENTUALI!$A$1:$AZ$1000,AN$2,FALSE)/(AN$4)),"")</f>
        <v>0</v>
      </c>
      <c r="AO94" s="366">
        <f>IF($Q94&lt;&gt;"",IF($S94="",$K94*VLOOKUP($I94,'[2]LISTINO IT-EN-FR-ES'!$A$1:$DZ$10000,AO$1,FALSE),$K94*$P94*VLOOKUP($S94,[2]PERCENTUALI!$A$1:$AZ$1000,AO$2,FALSE)),"")</f>
        <v>0</v>
      </c>
      <c r="AP94" s="367">
        <f>IF($Q94&lt;&gt;"",IF($S94="",$K94*VLOOKUP($I94,'[2]LISTINO IT-EN-FR-ES'!$A$1:$DZ$10000,AP$1,FALSE),$K94*$P94*VLOOKUP($S94,[2]PERCENTUALI!$A$1:$AZ$1000,AP$2,FALSE)/(AP$4)),"")</f>
        <v>0</v>
      </c>
      <c r="AQ94" s="366">
        <f>IF($Q94&lt;&gt;"",IF($S94="",$K94*VLOOKUP($I94,'[2]LISTINO IT-EN-FR-ES'!$A$1:$DZ$10000,AQ$1,FALSE),$K94*$P94*VLOOKUP($S94,[2]PERCENTUALI!$A$1:$AZ$1000,AQ$2,FALSE)),"")</f>
        <v>0</v>
      </c>
      <c r="AR94" s="367">
        <f>IF($Q94&lt;&gt;"",IF($S94="",$K94*VLOOKUP($I94,'[2]LISTINO IT-EN-FR-ES'!$A$1:$DZ$10000,AR$1,FALSE),$K94*$P94*VLOOKUP($S94,[2]PERCENTUALI!$A$1:$AZ$1000,AR$2,FALSE)/(AR$4)),"")</f>
        <v>0</v>
      </c>
      <c r="AS94" s="366">
        <f>IF($Q94&lt;&gt;"",IF($S94="",$K94*VLOOKUP($I94,'[2]LISTINO IT-EN-FR-ES'!$A$1:$DZ$10000,AS$1,FALSE),$K94*$P94*VLOOKUP($S94,[2]PERCENTUALI!$A$1:$AZ$1000,AS$2,FALSE)),"")</f>
        <v>97.5</v>
      </c>
      <c r="AT94" s="367">
        <f>IF($Q94&lt;&gt;"",IF($S94="",$K94*VLOOKUP($I94,'[2]LISTINO IT-EN-FR-ES'!$A$1:$DZ$10000,AT$1,FALSE),$K94*$P94*VLOOKUP($S94,[2]PERCENTUALI!$A$1:$AZ$1000,AT$2,FALSE)/(AT$4)),"")</f>
        <v>3</v>
      </c>
      <c r="AU94" s="366">
        <f>IF($Q94&lt;&gt;"",IF($S94="",$K94*VLOOKUP($I94,'[2]LISTINO IT-EN-FR-ES'!$A$1:$DZ$10000,AU$1,FALSE),$K94*$P94*VLOOKUP($S94,[2]PERCENTUALI!$A$1:$AZ$1000,AU$2,FALSE)),"")</f>
        <v>0</v>
      </c>
      <c r="AV94" s="367">
        <f>IF($Q94&lt;&gt;"",IF($S94="",$K94*VLOOKUP($I94,'[2]LISTINO IT-EN-FR-ES'!$A$1:$DZ$10000,AV$1,FALSE),$K94*$P94*VLOOKUP($S94,[2]PERCENTUALI!$A$1:$AZ$1000,AV$2,FALSE)/(AV$4)),"")</f>
        <v>0</v>
      </c>
      <c r="AW94" s="366">
        <f>IF($Q94&lt;&gt;"",IF($S94="",$K94*VLOOKUP($I94,'[2]LISTINO IT-EN-FR-ES'!$A$1:$DZ$10000,AW$1,FALSE),$K94*$P94*VLOOKUP($S94,[2]PERCENTUALI!$A$1:$AZ$1000,AW$2,FALSE)),"")</f>
        <v>0</v>
      </c>
      <c r="AX94" s="367">
        <f>IF($Q94&lt;&gt;"",IF($S94="",$K94*VLOOKUP($I94,'[2]LISTINO IT-EN-FR-ES'!$A$1:$DZ$10000,AX$1,FALSE),$K94*$P94*VLOOKUP($S94,[2]PERCENTUALI!$A$1:$AZ$1000,AX$2,FALSE)/(AX$4)),"")</f>
        <v>0</v>
      </c>
      <c r="AY94" s="366">
        <f>IF($Q94&lt;&gt;"",IF($S94="",$K94*VLOOKUP($I94,'[2]LISTINO IT-EN-FR-ES'!$A$1:$DZ$10000,AY$1,FALSE),$K94*$P94*VLOOKUP($S94,[2]PERCENTUALI!$A$1:$AZ$1000,AY$2,FALSE)),"")</f>
        <v>73</v>
      </c>
      <c r="AZ94" s="367">
        <f>IF($Q94&lt;&gt;"",IF($S94="",$K94*VLOOKUP($I94,'[2]LISTINO IT-EN-FR-ES'!$A$1:$DZ$10000,AZ$1,FALSE),$K94*$P94*VLOOKUP($S94,[2]PERCENTUALI!$A$1:$AZ$1000,AZ$2,FALSE)/(AZ$4)),"")</f>
        <v>2</v>
      </c>
      <c r="BA94" s="366">
        <f>IF($Q94&lt;&gt;"",IF($S94="",$K94*VLOOKUP($I94,'[2]LISTINO IT-EN-FR-ES'!$A$1:$DZ$10000,BA$1,FALSE),$K94*$P94*VLOOKUP($S94,[2]PERCENTUALI!$A$1:$AZ$1000,BA$2,FALSE)),"")</f>
        <v>0</v>
      </c>
      <c r="BB94" s="367">
        <f>IF($Q94&lt;&gt;"",IF($S94="",$K94*VLOOKUP($I94,'[2]LISTINO IT-EN-FR-ES'!$A$1:$DZ$10000,BB$1,FALSE),$K94*$P94*VLOOKUP($S94,[2]PERCENTUALI!$A$1:$AZ$1000,BB$2,FALSE)/(BB$4)),"")</f>
        <v>0</v>
      </c>
      <c r="BC94" s="366">
        <f>IF($Q94&lt;&gt;"",IF($S94="",$K94*VLOOKUP($I94,'[2]LISTINO IT-EN-FR-ES'!$A$1:$DZ$10000,BC$1,FALSE),$K94*$P94*VLOOKUP($S94,[2]PERCENTUALI!$A$1:$AZ$1000,BC$2,FALSE)),"")</f>
        <v>0</v>
      </c>
      <c r="BD94" s="367">
        <f>IF($Q94&lt;&gt;"",IF($S94="",$K94*VLOOKUP($I94,'[2]LISTINO IT-EN-FR-ES'!$A$1:$DZ$10000,BD$1,FALSE),$K94*$P94*VLOOKUP($S94,[2]PERCENTUALI!$A$1:$AZ$1000,BD$2,FALSE)/(BD$4)),"")</f>
        <v>0</v>
      </c>
      <c r="BE94" s="366">
        <f>IF($Q94&lt;&gt;"",IF($S94="",$K94*VLOOKUP($I94,'[2]LISTINO IT-EN-FR-ES'!$A$1:$DZ$10000,BE$1,FALSE),$K94*$P94*VLOOKUP($S94,[2]PERCENTUALI!$A$1:$AZ$1000,BE$2,FALSE)),"")</f>
        <v>0</v>
      </c>
      <c r="BF94" s="367">
        <f>IF($Q94&lt;&gt;"",IF($S94="",$K94*VLOOKUP($I94,'[2]LISTINO IT-EN-FR-ES'!$A$1:$DZ$10000,BF$1,FALSE),$K94*$P94*VLOOKUP($S94,[2]PERCENTUALI!$A$1:$AZ$1000,BF$2,FALSE)/(BF$4)),"")</f>
        <v>0</v>
      </c>
      <c r="BG94" s="366">
        <f>IF($Q94&lt;&gt;"",IF($S94="",$K94*VLOOKUP($I94,'[2]LISTINO IT-EN-FR-ES'!$A$1:$DZ$10000,BG$1,FALSE),$K94*$P94*VLOOKUP($S94,[2]PERCENTUALI!$A$1:$AZ$1000,BG$2,FALSE)),"")</f>
        <v>0</v>
      </c>
      <c r="BH94" s="366">
        <f>IF($Q94&lt;&gt;"",IF($S94="",$K94*VLOOKUP($I94,'[2]LISTINO IT-EN-FR-ES'!$A$1:$DZ$10000,BH$1,FALSE),$K94*$P94*VLOOKUP($S94,[2]PERCENTUALI!$A$1:$AZ$1000,BH$2,FALSE)),"")</f>
        <v>0</v>
      </c>
      <c r="BI94" s="367">
        <f>IF($Q94&lt;&gt;"",IF($S94="",$K94*VLOOKUP($I94,'[2]LISTINO IT-EN-FR-ES'!$A$1:$DZ$10000,BI$1,FALSE),$K94*$P94*VLOOKUP($S94,[2]PERCENTUALI!$A$1:$AZ$1000,BI$2,FALSE)/(BI$4)),"")</f>
        <v>0</v>
      </c>
      <c r="BJ94" s="366">
        <f>IF($Q94&lt;&gt;"",IF($S94="",$K94*VLOOKUP($I94,'[2]LISTINO IT-EN-FR-ES'!$A$1:$DZ$10000,BJ$1,FALSE),$K94*$P94*VLOOKUP($S94,[2]PERCENTUALI!$A$1:$AZ$1000,BJ$2,FALSE)),"")</f>
        <v>0</v>
      </c>
      <c r="BK94" s="366">
        <f>IF($Q94&lt;&gt;"",IF($S94="",$K94*VLOOKUP($I94,'[2]LISTINO IT-EN-FR-ES'!$A$1:$DZ$10000,BK$1,FALSE),$K94*$P94*VLOOKUP($S94,[2]PERCENTUALI!$A$1:$AZ$1000,BK$2,FALSE)),"")</f>
        <v>0</v>
      </c>
      <c r="BL94" s="366">
        <f>IF($Q94&lt;&gt;"",IF($S94="",$K94*VLOOKUP($I94,'[2]LISTINO IT-EN-FR-ES'!$A$1:$DZ$10000,BL$1,FALSE),$K94*$P94*VLOOKUP($S94,[2]PERCENTUALI!$A$1:$AZ$1000,BL$2,FALSE)),"")</f>
        <v>0</v>
      </c>
      <c r="BM94" s="366">
        <f>IF($Q94&lt;&gt;"",IF($S94="",$K94*VLOOKUP($I94,'[2]LISTINO IT-EN-FR-ES'!$A$1:$DZ$10000,BM$1,FALSE),$K94*$P94*VLOOKUP($S94,[2]PERCENTUALI!$A$1:$AZ$1000,BM$2,FALSE)),"")</f>
        <v>0</v>
      </c>
      <c r="BN94" s="367">
        <f>IF($Q94&lt;&gt;"",IF($S94="",$K94*VLOOKUP($I94,'[2]LISTINO IT-EN-FR-ES'!$A$1:$DZ$10000,BN$1,FALSE),$K94*$P94*VLOOKUP($S94,[2]PERCENTUALI!$A$1:$AZ$1000,BN$2,FALSE)/(BN$4)),"")</f>
        <v>0</v>
      </c>
      <c r="BO94" s="366">
        <f>IF($Q94&lt;&gt;"",IF($S94="",$K94*VLOOKUP($I94,'[2]LISTINO IT-EN-FR-ES'!$A$1:$DZ$10000,BO$1,FALSE),$K94*$P94*VLOOKUP($S94,[2]PERCENTUALI!$A$1:$AZ$1000,BO$2,FALSE)),"")</f>
        <v>0</v>
      </c>
      <c r="BP94" s="367">
        <f>IF($Q94&lt;&gt;"",IF($S94="",$K94*VLOOKUP($I94,'[2]LISTINO IT-EN-FR-ES'!$A$1:$DZ$10000,BP$1,FALSE),$K94*$P94*VLOOKUP($S94,[2]PERCENTUALI!$A$1:$AZ$1000,BP$2,FALSE)/(BP$4)),"")</f>
        <v>0</v>
      </c>
      <c r="BQ94" s="366">
        <f>IF($Q94&lt;&gt;"",IF($S94="",$K94*VLOOKUP($I94,'[2]LISTINO IT-EN-FR-ES'!$A$1:$DZ$10000,BQ$1,FALSE),$K94*$P94*VLOOKUP($S94,[2]PERCENTUALI!$A$1:$AZ$1000,BQ$2,FALSE)),"")</f>
        <v>0</v>
      </c>
      <c r="BR94" s="367">
        <f>IF($Q94&lt;&gt;"",IF($S94="",$K94*VLOOKUP($I94,'[2]LISTINO IT-EN-FR-ES'!$A$1:$DZ$10000,BR$1,FALSE),$K94*$P94*VLOOKUP($S94,[2]PERCENTUALI!$A$1:$AZ$1000,BR$2,FALSE)/(BR$4)),"")</f>
        <v>0</v>
      </c>
      <c r="BS94" s="366">
        <f>IF($Q94&lt;&gt;"",IF($S94="",$K94*VLOOKUP($I94,'[2]LISTINO IT-EN-FR-ES'!$A$1:$DZ$10000,BS$1,FALSE),$K94*$P94*VLOOKUP($S94,[2]PERCENTUALI!$A$1:$AZ$1000,BS$2,FALSE)),"")</f>
        <v>0</v>
      </c>
      <c r="BT94" s="367">
        <f>IF($Q94&lt;&gt;"",IF($S94="",$K94*VLOOKUP($I94,'[2]LISTINO IT-EN-FR-ES'!$A$1:$DZ$10000,BT$1,FALSE),$K94*$P94*VLOOKUP($S94,[2]PERCENTUALI!$A$1:$AZ$1000,BT$2,FALSE)/(BT$4)),"")</f>
        <v>0</v>
      </c>
      <c r="BU94" s="366">
        <f>IF($Q94&lt;&gt;"",IF($S94="",$K94*VLOOKUP($I94,'[2]LISTINO IT-EN-FR-ES'!$A$1:$DZ$10000,BU$1,FALSE),$K94*$P94*VLOOKUP($S94,[2]PERCENTUALI!$A$1:$AZ$1000,BU$2,FALSE)),"")</f>
        <v>0</v>
      </c>
      <c r="BV94" s="367">
        <f>IF($Q94&lt;&gt;"",IF($S94="",$K94*VLOOKUP($I94,'[2]LISTINO IT-EN-FR-ES'!$A$1:$DZ$10000,BV$1,FALSE),$K94*$P94*VLOOKUP($S94,[2]PERCENTUALI!$A$1:$AZ$1000,BV$2,FALSE)/(BV$4)),"")</f>
        <v>0</v>
      </c>
      <c r="BW94" s="366">
        <f>IF($Q94&lt;&gt;"",IF($S94="",$K94*VLOOKUP($I94,'[2]LISTINO IT-EN-FR-ES'!$A$1:$DZ$10000,BW$1,FALSE),$K94*$P94*VLOOKUP($S94,[2]PERCENTUALI!$A$1:$AZ$1000,BW$2,FALSE)),"")</f>
        <v>0</v>
      </c>
      <c r="BX94" s="366">
        <f>IF($Q94&lt;&gt;"",IF($S94="",$K94*VLOOKUP($I94,'[2]LISTINO IT-EN-FR-ES'!$A$1:$DZ$10000,BX$1,FALSE),$K94*$P94*VLOOKUP($S94,[2]PERCENTUALI!$A$1:$AZ$1000,BX$2,FALSE)),"")</f>
        <v>0</v>
      </c>
      <c r="BY94" s="366">
        <f>IF($Q94&lt;&gt;"",IF($S94="",$K94*VLOOKUP($I94,'[2]LISTINO IT-EN-FR-ES'!$A$1:$DZ$10000,BY$1,FALSE),$K94*$P94*VLOOKUP($S94,[2]PERCENTUALI!$A$1:$AZ$1000,BY$2,FALSE)),"")</f>
        <v>0</v>
      </c>
      <c r="BZ94" s="366">
        <f>IF($Q94&lt;&gt;"",IF($S94="",$K94*VLOOKUP($I94,'[2]LISTINO IT-EN-FR-ES'!$A$1:$DZ$10000,BZ$1,FALSE),$K94*$P94*VLOOKUP($S94,[2]PERCENTUALI!$A$1:$AZ$1000,BZ$2,FALSE)),"")</f>
        <v>0</v>
      </c>
      <c r="CA94" s="366">
        <f>IF($Q94&lt;&gt;"",IF($S94="",$K94*VLOOKUP($I94,'[2]LISTINO IT-EN-FR-ES'!$A$1:$DZ$10000,CA$1,FALSE),$K94*$P94*VLOOKUP($S94,[2]PERCENTUALI!$A$1:$AZ$1000,CA$2,FALSE)),"")</f>
        <v>0</v>
      </c>
      <c r="CB94" s="366">
        <f>IF($Q94&lt;&gt;"",IF($S94="",$K94*VLOOKUP($I94,'[2]LISTINO IT-EN-FR-ES'!$A$1:$DZ$10000,CB$1,FALSE),$K94*$P94*VLOOKUP($S94,[2]PERCENTUALI!$A$1:$AZ$1000,CB$2,FALSE)),"")</f>
        <v>0</v>
      </c>
      <c r="CC94" s="366">
        <f>IF($Q94&lt;&gt;"",IF($S94="",$K94*VLOOKUP($I94,'[2]LISTINO IT-EN-FR-ES'!$A$1:$DZ$10000,CC$1,FALSE),$K94*$P94*VLOOKUP($S94,[2]PERCENTUALI!$A$1:$AZ$1000,CC$2,FALSE)),"")</f>
        <v>0</v>
      </c>
    </row>
    <row r="95" spans="1:81" s="285" customFormat="1" hidden="1" outlineLevel="1" x14ac:dyDescent="0.2">
      <c r="A95" s="445" t="s">
        <v>7</v>
      </c>
      <c r="B95" s="446">
        <v>5</v>
      </c>
      <c r="C95" s="446">
        <v>6001</v>
      </c>
      <c r="D95" s="446">
        <v>115</v>
      </c>
      <c r="E95" s="445"/>
      <c r="F95" s="445"/>
      <c r="G95" s="447">
        <v>175</v>
      </c>
      <c r="H95" s="445" t="s">
        <v>337</v>
      </c>
      <c r="I95" s="445" t="s">
        <v>337</v>
      </c>
      <c r="J95" s="448" t="s">
        <v>338</v>
      </c>
      <c r="K95" s="383">
        <v>1</v>
      </c>
      <c r="L95" s="392"/>
      <c r="M95" s="385">
        <v>20774</v>
      </c>
      <c r="N95" s="386">
        <v>20774</v>
      </c>
      <c r="P95" s="402">
        <v>9764</v>
      </c>
      <c r="Q95" s="285">
        <v>9764</v>
      </c>
      <c r="R95" s="280"/>
      <c r="S95" s="280"/>
      <c r="T95" s="449"/>
      <c r="U95" s="366">
        <f t="shared" si="12"/>
        <v>9763.3513550000025</v>
      </c>
      <c r="V95" s="366">
        <f>IF($Q95&lt;&gt;"",IF($S95="",$K95*VLOOKUP($I95,'[2]LISTINO IT-EN-FR-ES'!$A$1:$DZ$10000,V$1,FALSE),$K95*$P95*VLOOKUP($S95,[2]PERCENTUALI!$A$1:$AZ$1000,V$2,FALSE)),"")</f>
        <v>9318.8513550000025</v>
      </c>
      <c r="W95" s="366">
        <f>IF($Q95&lt;&gt;"",IF($S95="",$K95*VLOOKUP($I95,'[2]LISTINO IT-EN-FR-ES'!$A$1:$DZ$10000,W$1,FALSE),$K95*$P95*VLOOKUP($S95,[2]PERCENTUALI!$A$1:$AZ$1000,W$2,FALSE)),"")</f>
        <v>0</v>
      </c>
      <c r="X95" s="367">
        <f>IF($Q95&lt;&gt;"",IF($S95="",$K95*VLOOKUP($I95,'[2]LISTINO IT-EN-FR-ES'!$A$1:$DZ$10000,X$1,FALSE),$K95*$P95*VLOOKUP($S95,[2]PERCENTUALI!$A$1:$AZ$1000,X$2,FALSE)/(X$4)),"")</f>
        <v>0</v>
      </c>
      <c r="Y95" s="366">
        <f>IF($Q95&lt;&gt;"",IF($S95="",$K95*VLOOKUP($I95,'[2]LISTINO IT-EN-FR-ES'!$A$1:$DZ$10000,Y$1,FALSE),$K95*$P95*VLOOKUP($S95,[2]PERCENTUALI!$A$1:$AZ$1000,Y$2,FALSE)),"")</f>
        <v>0</v>
      </c>
      <c r="Z95" s="367">
        <f>IF($Q95&lt;&gt;"",IF($S95="",$K95*VLOOKUP($I95,'[2]LISTINO IT-EN-FR-ES'!$A$1:$DZ$10000,Z$1,FALSE),$K95*$P95*VLOOKUP($S95,[2]PERCENTUALI!$A$1:$AZ$1000,Z$2,FALSE)/(Z$4)),"")</f>
        <v>0</v>
      </c>
      <c r="AA95" s="366">
        <f>IF($Q95&lt;&gt;"",IF($S95="",$K95*VLOOKUP($I95,'[2]LISTINO IT-EN-FR-ES'!$A$1:$DZ$10000,AA$1,FALSE),$K95*$P95*VLOOKUP($S95,[2]PERCENTUALI!$A$1:$AZ$1000,AA$2,FALSE)),"")</f>
        <v>0</v>
      </c>
      <c r="AB95" s="367">
        <f>IF($Q95&lt;&gt;"",IF($S95="",$K95*VLOOKUP($I95,'[2]LISTINO IT-EN-FR-ES'!$A$1:$DZ$10000,AB$1,FALSE),$K95*$P95*VLOOKUP($S95,[2]PERCENTUALI!$A$1:$AZ$1000,AB$2,FALSE)/(AB$4)),"")</f>
        <v>0</v>
      </c>
      <c r="AC95" s="366">
        <f>IF($Q95&lt;&gt;"",IF($S95="",$K95*VLOOKUP($I95,'[2]LISTINO IT-EN-FR-ES'!$A$1:$DZ$10000,AC$1,FALSE),$K95*$P95*VLOOKUP($S95,[2]PERCENTUALI!$A$1:$AZ$1000,AC$2,FALSE)),"")</f>
        <v>0</v>
      </c>
      <c r="AD95" s="367">
        <f>IF($Q95&lt;&gt;"",IF($S95="",$K95*VLOOKUP($I95,'[2]LISTINO IT-EN-FR-ES'!$A$1:$DZ$10000,AD$1,FALSE),$K95*$P95*VLOOKUP($S95,[2]PERCENTUALI!$A$1:$AZ$1000,AD$2,FALSE)/(AD$4)),"")</f>
        <v>0</v>
      </c>
      <c r="AE95" s="366">
        <f>IF($Q95&lt;&gt;"",IF($S95="",$K95*VLOOKUP($I95,'[2]LISTINO IT-EN-FR-ES'!$A$1:$DZ$10000,AE$1,FALSE),$K95*$P95*VLOOKUP($S95,[2]PERCENTUALI!$A$1:$AZ$1000,AE$2,FALSE)),"")</f>
        <v>108</v>
      </c>
      <c r="AF95" s="367">
        <f>IF($Q95&lt;&gt;"",IF($S95="",$K95*VLOOKUP($I95,'[2]LISTINO IT-EN-FR-ES'!$A$1:$DZ$10000,AF$1,FALSE),$K95*$P95*VLOOKUP($S95,[2]PERCENTUALI!$A$1:$AZ$1000,AF$2,FALSE)/(AF$4)),"")</f>
        <v>3</v>
      </c>
      <c r="AG95" s="366">
        <f>IF($Q95&lt;&gt;"",IF($S95="",$K95*VLOOKUP($I95,'[2]LISTINO IT-EN-FR-ES'!$A$1:$DZ$10000,AG$1,FALSE),$K95*$P95*VLOOKUP($S95,[2]PERCENTUALI!$A$1:$AZ$1000,AG$2,FALSE)),"")</f>
        <v>0</v>
      </c>
      <c r="AH95" s="367">
        <f>IF($Q95&lt;&gt;"",IF($S95="",$K95*VLOOKUP($I95,'[2]LISTINO IT-EN-FR-ES'!$A$1:$DZ$10000,AH$1,FALSE),$K95*$P95*VLOOKUP($S95,[2]PERCENTUALI!$A$1:$AZ$1000,AH$2,FALSE)/(AH$4)),"")</f>
        <v>0</v>
      </c>
      <c r="AI95" s="366">
        <f>IF($Q95&lt;&gt;"",IF($S95="",$K95*VLOOKUP($I95,'[2]LISTINO IT-EN-FR-ES'!$A$1:$DZ$10000,AI$1,FALSE),$K95*$P95*VLOOKUP($S95,[2]PERCENTUALI!$A$1:$AZ$1000,AI$2,FALSE)),"")</f>
        <v>166</v>
      </c>
      <c r="AJ95" s="367">
        <f>IF($Q95&lt;&gt;"",IF($S95="",$K95*VLOOKUP($I95,'[2]LISTINO IT-EN-FR-ES'!$A$1:$DZ$10000,AJ$1,FALSE),$K95*$P95*VLOOKUP($S95,[2]PERCENTUALI!$A$1:$AZ$1000,AJ$2,FALSE)/(AJ$4)),"")</f>
        <v>4</v>
      </c>
      <c r="AK95" s="366">
        <f>IF($Q95&lt;&gt;"",IF($S95="",$K95*VLOOKUP($I95,'[2]LISTINO IT-EN-FR-ES'!$A$1:$DZ$10000,AK$1,FALSE),$K95*$P95*VLOOKUP($S95,[2]PERCENTUALI!$A$1:$AZ$1000,AK$2,FALSE)),"")</f>
        <v>0</v>
      </c>
      <c r="AL95" s="367">
        <f>IF($Q95&lt;&gt;"",IF($S95="",$K95*VLOOKUP($I95,'[2]LISTINO IT-EN-FR-ES'!$A$1:$DZ$10000,AL$1,FALSE),$K95*$P95*VLOOKUP($S95,[2]PERCENTUALI!$A$1:$AZ$1000,AL$2,FALSE)/(AL$4)),"")</f>
        <v>0</v>
      </c>
      <c r="AM95" s="366">
        <f>IF($Q95&lt;&gt;"",IF($S95="",$K95*VLOOKUP($I95,'[2]LISTINO IT-EN-FR-ES'!$A$1:$DZ$10000,AM$1,FALSE),$K95*$P95*VLOOKUP($S95,[2]PERCENTUALI!$A$1:$AZ$1000,AM$2,FALSE)),"")</f>
        <v>0</v>
      </c>
      <c r="AN95" s="367">
        <f>IF($Q95&lt;&gt;"",IF($S95="",$K95*VLOOKUP($I95,'[2]LISTINO IT-EN-FR-ES'!$A$1:$DZ$10000,AN$1,FALSE),$K95*$P95*VLOOKUP($S95,[2]PERCENTUALI!$A$1:$AZ$1000,AN$2,FALSE)/(AN$4)),"")</f>
        <v>0</v>
      </c>
      <c r="AO95" s="366">
        <f>IF($Q95&lt;&gt;"",IF($S95="",$K95*VLOOKUP($I95,'[2]LISTINO IT-EN-FR-ES'!$A$1:$DZ$10000,AO$1,FALSE),$K95*$P95*VLOOKUP($S95,[2]PERCENTUALI!$A$1:$AZ$1000,AO$2,FALSE)),"")</f>
        <v>0</v>
      </c>
      <c r="AP95" s="367">
        <f>IF($Q95&lt;&gt;"",IF($S95="",$K95*VLOOKUP($I95,'[2]LISTINO IT-EN-FR-ES'!$A$1:$DZ$10000,AP$1,FALSE),$K95*$P95*VLOOKUP($S95,[2]PERCENTUALI!$A$1:$AZ$1000,AP$2,FALSE)/(AP$4)),"")</f>
        <v>0</v>
      </c>
      <c r="AQ95" s="366">
        <f>IF($Q95&lt;&gt;"",IF($S95="",$K95*VLOOKUP($I95,'[2]LISTINO IT-EN-FR-ES'!$A$1:$DZ$10000,AQ$1,FALSE),$K95*$P95*VLOOKUP($S95,[2]PERCENTUALI!$A$1:$AZ$1000,AQ$2,FALSE)),"")</f>
        <v>0</v>
      </c>
      <c r="AR95" s="367">
        <f>IF($Q95&lt;&gt;"",IF($S95="",$K95*VLOOKUP($I95,'[2]LISTINO IT-EN-FR-ES'!$A$1:$DZ$10000,AR$1,FALSE),$K95*$P95*VLOOKUP($S95,[2]PERCENTUALI!$A$1:$AZ$1000,AR$2,FALSE)/(AR$4)),"")</f>
        <v>0</v>
      </c>
      <c r="AS95" s="366">
        <f>IF($Q95&lt;&gt;"",IF($S95="",$K95*VLOOKUP($I95,'[2]LISTINO IT-EN-FR-ES'!$A$1:$DZ$10000,AS$1,FALSE),$K95*$P95*VLOOKUP($S95,[2]PERCENTUALI!$A$1:$AZ$1000,AS$2,FALSE)),"")</f>
        <v>97.5</v>
      </c>
      <c r="AT95" s="367">
        <f>IF($Q95&lt;&gt;"",IF($S95="",$K95*VLOOKUP($I95,'[2]LISTINO IT-EN-FR-ES'!$A$1:$DZ$10000,AT$1,FALSE),$K95*$P95*VLOOKUP($S95,[2]PERCENTUALI!$A$1:$AZ$1000,AT$2,FALSE)/(AT$4)),"")</f>
        <v>3</v>
      </c>
      <c r="AU95" s="366">
        <f>IF($Q95&lt;&gt;"",IF($S95="",$K95*VLOOKUP($I95,'[2]LISTINO IT-EN-FR-ES'!$A$1:$DZ$10000,AU$1,FALSE),$K95*$P95*VLOOKUP($S95,[2]PERCENTUALI!$A$1:$AZ$1000,AU$2,FALSE)),"")</f>
        <v>0</v>
      </c>
      <c r="AV95" s="367">
        <f>IF($Q95&lt;&gt;"",IF($S95="",$K95*VLOOKUP($I95,'[2]LISTINO IT-EN-FR-ES'!$A$1:$DZ$10000,AV$1,FALSE),$K95*$P95*VLOOKUP($S95,[2]PERCENTUALI!$A$1:$AZ$1000,AV$2,FALSE)/(AV$4)),"")</f>
        <v>0</v>
      </c>
      <c r="AW95" s="366">
        <f>IF($Q95&lt;&gt;"",IF($S95="",$K95*VLOOKUP($I95,'[2]LISTINO IT-EN-FR-ES'!$A$1:$DZ$10000,AW$1,FALSE),$K95*$P95*VLOOKUP($S95,[2]PERCENTUALI!$A$1:$AZ$1000,AW$2,FALSE)),"")</f>
        <v>0</v>
      </c>
      <c r="AX95" s="367">
        <f>IF($Q95&lt;&gt;"",IF($S95="",$K95*VLOOKUP($I95,'[2]LISTINO IT-EN-FR-ES'!$A$1:$DZ$10000,AX$1,FALSE),$K95*$P95*VLOOKUP($S95,[2]PERCENTUALI!$A$1:$AZ$1000,AX$2,FALSE)/(AX$4)),"")</f>
        <v>0</v>
      </c>
      <c r="AY95" s="366">
        <f>IF($Q95&lt;&gt;"",IF($S95="",$K95*VLOOKUP($I95,'[2]LISTINO IT-EN-FR-ES'!$A$1:$DZ$10000,AY$1,FALSE),$K95*$P95*VLOOKUP($S95,[2]PERCENTUALI!$A$1:$AZ$1000,AY$2,FALSE)),"")</f>
        <v>73</v>
      </c>
      <c r="AZ95" s="367">
        <f>IF($Q95&lt;&gt;"",IF($S95="",$K95*VLOOKUP($I95,'[2]LISTINO IT-EN-FR-ES'!$A$1:$DZ$10000,AZ$1,FALSE),$K95*$P95*VLOOKUP($S95,[2]PERCENTUALI!$A$1:$AZ$1000,AZ$2,FALSE)/(AZ$4)),"")</f>
        <v>2</v>
      </c>
      <c r="BA95" s="366">
        <f>IF($Q95&lt;&gt;"",IF($S95="",$K95*VLOOKUP($I95,'[2]LISTINO IT-EN-FR-ES'!$A$1:$DZ$10000,BA$1,FALSE),$K95*$P95*VLOOKUP($S95,[2]PERCENTUALI!$A$1:$AZ$1000,BA$2,FALSE)),"")</f>
        <v>0</v>
      </c>
      <c r="BB95" s="367">
        <f>IF($Q95&lt;&gt;"",IF($S95="",$K95*VLOOKUP($I95,'[2]LISTINO IT-EN-FR-ES'!$A$1:$DZ$10000,BB$1,FALSE),$K95*$P95*VLOOKUP($S95,[2]PERCENTUALI!$A$1:$AZ$1000,BB$2,FALSE)/(BB$4)),"")</f>
        <v>0</v>
      </c>
      <c r="BC95" s="366">
        <f>IF($Q95&lt;&gt;"",IF($S95="",$K95*VLOOKUP($I95,'[2]LISTINO IT-EN-FR-ES'!$A$1:$DZ$10000,BC$1,FALSE),$K95*$P95*VLOOKUP($S95,[2]PERCENTUALI!$A$1:$AZ$1000,BC$2,FALSE)),"")</f>
        <v>0</v>
      </c>
      <c r="BD95" s="367">
        <f>IF($Q95&lt;&gt;"",IF($S95="",$K95*VLOOKUP($I95,'[2]LISTINO IT-EN-FR-ES'!$A$1:$DZ$10000,BD$1,FALSE),$K95*$P95*VLOOKUP($S95,[2]PERCENTUALI!$A$1:$AZ$1000,BD$2,FALSE)/(BD$4)),"")</f>
        <v>0</v>
      </c>
      <c r="BE95" s="366">
        <f>IF($Q95&lt;&gt;"",IF($S95="",$K95*VLOOKUP($I95,'[2]LISTINO IT-EN-FR-ES'!$A$1:$DZ$10000,BE$1,FALSE),$K95*$P95*VLOOKUP($S95,[2]PERCENTUALI!$A$1:$AZ$1000,BE$2,FALSE)),"")</f>
        <v>0</v>
      </c>
      <c r="BF95" s="367">
        <f>IF($Q95&lt;&gt;"",IF($S95="",$K95*VLOOKUP($I95,'[2]LISTINO IT-EN-FR-ES'!$A$1:$DZ$10000,BF$1,FALSE),$K95*$P95*VLOOKUP($S95,[2]PERCENTUALI!$A$1:$AZ$1000,BF$2,FALSE)/(BF$4)),"")</f>
        <v>0</v>
      </c>
      <c r="BG95" s="366">
        <f>IF($Q95&lt;&gt;"",IF($S95="",$K95*VLOOKUP($I95,'[2]LISTINO IT-EN-FR-ES'!$A$1:$DZ$10000,BG$1,FALSE),$K95*$P95*VLOOKUP($S95,[2]PERCENTUALI!$A$1:$AZ$1000,BG$2,FALSE)),"")</f>
        <v>0</v>
      </c>
      <c r="BH95" s="366">
        <f>IF($Q95&lt;&gt;"",IF($S95="",$K95*VLOOKUP($I95,'[2]LISTINO IT-EN-FR-ES'!$A$1:$DZ$10000,BH$1,FALSE),$K95*$P95*VLOOKUP($S95,[2]PERCENTUALI!$A$1:$AZ$1000,BH$2,FALSE)),"")</f>
        <v>0</v>
      </c>
      <c r="BI95" s="367">
        <f>IF($Q95&lt;&gt;"",IF($S95="",$K95*VLOOKUP($I95,'[2]LISTINO IT-EN-FR-ES'!$A$1:$DZ$10000,BI$1,FALSE),$K95*$P95*VLOOKUP($S95,[2]PERCENTUALI!$A$1:$AZ$1000,BI$2,FALSE)/(BI$4)),"")</f>
        <v>0</v>
      </c>
      <c r="BJ95" s="366">
        <f>IF($Q95&lt;&gt;"",IF($S95="",$K95*VLOOKUP($I95,'[2]LISTINO IT-EN-FR-ES'!$A$1:$DZ$10000,BJ$1,FALSE),$K95*$P95*VLOOKUP($S95,[2]PERCENTUALI!$A$1:$AZ$1000,BJ$2,FALSE)),"")</f>
        <v>0</v>
      </c>
      <c r="BK95" s="366">
        <f>IF($Q95&lt;&gt;"",IF($S95="",$K95*VLOOKUP($I95,'[2]LISTINO IT-EN-FR-ES'!$A$1:$DZ$10000,BK$1,FALSE),$K95*$P95*VLOOKUP($S95,[2]PERCENTUALI!$A$1:$AZ$1000,BK$2,FALSE)),"")</f>
        <v>0</v>
      </c>
      <c r="BL95" s="366">
        <f>IF($Q95&lt;&gt;"",IF($S95="",$K95*VLOOKUP($I95,'[2]LISTINO IT-EN-FR-ES'!$A$1:$DZ$10000,BL$1,FALSE),$K95*$P95*VLOOKUP($S95,[2]PERCENTUALI!$A$1:$AZ$1000,BL$2,FALSE)),"")</f>
        <v>0</v>
      </c>
      <c r="BM95" s="366">
        <f>IF($Q95&lt;&gt;"",IF($S95="",$K95*VLOOKUP($I95,'[2]LISTINO IT-EN-FR-ES'!$A$1:$DZ$10000,BM$1,FALSE),$K95*$P95*VLOOKUP($S95,[2]PERCENTUALI!$A$1:$AZ$1000,BM$2,FALSE)),"")</f>
        <v>0</v>
      </c>
      <c r="BN95" s="367">
        <f>IF($Q95&lt;&gt;"",IF($S95="",$K95*VLOOKUP($I95,'[2]LISTINO IT-EN-FR-ES'!$A$1:$DZ$10000,BN$1,FALSE),$K95*$P95*VLOOKUP($S95,[2]PERCENTUALI!$A$1:$AZ$1000,BN$2,FALSE)/(BN$4)),"")</f>
        <v>0</v>
      </c>
      <c r="BO95" s="366">
        <f>IF($Q95&lt;&gt;"",IF($S95="",$K95*VLOOKUP($I95,'[2]LISTINO IT-EN-FR-ES'!$A$1:$DZ$10000,BO$1,FALSE),$K95*$P95*VLOOKUP($S95,[2]PERCENTUALI!$A$1:$AZ$1000,BO$2,FALSE)),"")</f>
        <v>0</v>
      </c>
      <c r="BP95" s="367">
        <f>IF($Q95&lt;&gt;"",IF($S95="",$K95*VLOOKUP($I95,'[2]LISTINO IT-EN-FR-ES'!$A$1:$DZ$10000,BP$1,FALSE),$K95*$P95*VLOOKUP($S95,[2]PERCENTUALI!$A$1:$AZ$1000,BP$2,FALSE)/(BP$4)),"")</f>
        <v>0</v>
      </c>
      <c r="BQ95" s="366">
        <f>IF($Q95&lt;&gt;"",IF($S95="",$K95*VLOOKUP($I95,'[2]LISTINO IT-EN-FR-ES'!$A$1:$DZ$10000,BQ$1,FALSE),$K95*$P95*VLOOKUP($S95,[2]PERCENTUALI!$A$1:$AZ$1000,BQ$2,FALSE)),"")</f>
        <v>0</v>
      </c>
      <c r="BR95" s="367">
        <f>IF($Q95&lt;&gt;"",IF($S95="",$K95*VLOOKUP($I95,'[2]LISTINO IT-EN-FR-ES'!$A$1:$DZ$10000,BR$1,FALSE),$K95*$P95*VLOOKUP($S95,[2]PERCENTUALI!$A$1:$AZ$1000,BR$2,FALSE)/(BR$4)),"")</f>
        <v>0</v>
      </c>
      <c r="BS95" s="366">
        <f>IF($Q95&lt;&gt;"",IF($S95="",$K95*VLOOKUP($I95,'[2]LISTINO IT-EN-FR-ES'!$A$1:$DZ$10000,BS$1,FALSE),$K95*$P95*VLOOKUP($S95,[2]PERCENTUALI!$A$1:$AZ$1000,BS$2,FALSE)),"")</f>
        <v>0</v>
      </c>
      <c r="BT95" s="367">
        <f>IF($Q95&lt;&gt;"",IF($S95="",$K95*VLOOKUP($I95,'[2]LISTINO IT-EN-FR-ES'!$A$1:$DZ$10000,BT$1,FALSE),$K95*$P95*VLOOKUP($S95,[2]PERCENTUALI!$A$1:$AZ$1000,BT$2,FALSE)/(BT$4)),"")</f>
        <v>0</v>
      </c>
      <c r="BU95" s="366">
        <f>IF($Q95&lt;&gt;"",IF($S95="",$K95*VLOOKUP($I95,'[2]LISTINO IT-EN-FR-ES'!$A$1:$DZ$10000,BU$1,FALSE),$K95*$P95*VLOOKUP($S95,[2]PERCENTUALI!$A$1:$AZ$1000,BU$2,FALSE)),"")</f>
        <v>0</v>
      </c>
      <c r="BV95" s="367">
        <f>IF($Q95&lt;&gt;"",IF($S95="",$K95*VLOOKUP($I95,'[2]LISTINO IT-EN-FR-ES'!$A$1:$DZ$10000,BV$1,FALSE),$K95*$P95*VLOOKUP($S95,[2]PERCENTUALI!$A$1:$AZ$1000,BV$2,FALSE)/(BV$4)),"")</f>
        <v>0</v>
      </c>
      <c r="BW95" s="366">
        <f>IF($Q95&lt;&gt;"",IF($S95="",$K95*VLOOKUP($I95,'[2]LISTINO IT-EN-FR-ES'!$A$1:$DZ$10000,BW$1,FALSE),$K95*$P95*VLOOKUP($S95,[2]PERCENTUALI!$A$1:$AZ$1000,BW$2,FALSE)),"")</f>
        <v>0</v>
      </c>
      <c r="BX95" s="366">
        <f>IF($Q95&lt;&gt;"",IF($S95="",$K95*VLOOKUP($I95,'[2]LISTINO IT-EN-FR-ES'!$A$1:$DZ$10000,BX$1,FALSE),$K95*$P95*VLOOKUP($S95,[2]PERCENTUALI!$A$1:$AZ$1000,BX$2,FALSE)),"")</f>
        <v>0</v>
      </c>
      <c r="BY95" s="366">
        <f>IF($Q95&lt;&gt;"",IF($S95="",$K95*VLOOKUP($I95,'[2]LISTINO IT-EN-FR-ES'!$A$1:$DZ$10000,BY$1,FALSE),$K95*$P95*VLOOKUP($S95,[2]PERCENTUALI!$A$1:$AZ$1000,BY$2,FALSE)),"")</f>
        <v>0</v>
      </c>
      <c r="BZ95" s="366">
        <f>IF($Q95&lt;&gt;"",IF($S95="",$K95*VLOOKUP($I95,'[2]LISTINO IT-EN-FR-ES'!$A$1:$DZ$10000,BZ$1,FALSE),$K95*$P95*VLOOKUP($S95,[2]PERCENTUALI!$A$1:$AZ$1000,BZ$2,FALSE)),"")</f>
        <v>0</v>
      </c>
      <c r="CA95" s="366">
        <f>IF($Q95&lt;&gt;"",IF($S95="",$K95*VLOOKUP($I95,'[2]LISTINO IT-EN-FR-ES'!$A$1:$DZ$10000,CA$1,FALSE),$K95*$P95*VLOOKUP($S95,[2]PERCENTUALI!$A$1:$AZ$1000,CA$2,FALSE)),"")</f>
        <v>0</v>
      </c>
      <c r="CB95" s="366">
        <f>IF($Q95&lt;&gt;"",IF($S95="",$K95*VLOOKUP($I95,'[2]LISTINO IT-EN-FR-ES'!$A$1:$DZ$10000,CB$1,FALSE),$K95*$P95*VLOOKUP($S95,[2]PERCENTUALI!$A$1:$AZ$1000,CB$2,FALSE)),"")</f>
        <v>0</v>
      </c>
      <c r="CC95" s="366">
        <f>IF($Q95&lt;&gt;"",IF($S95="",$K95*VLOOKUP($I95,'[2]LISTINO IT-EN-FR-ES'!$A$1:$DZ$10000,CC$1,FALSE),$K95*$P95*VLOOKUP($S95,[2]PERCENTUALI!$A$1:$AZ$1000,CC$2,FALSE)),"")</f>
        <v>0</v>
      </c>
    </row>
    <row r="96" spans="1:81" s="285" customFormat="1" hidden="1" outlineLevel="1" x14ac:dyDescent="0.2">
      <c r="A96" s="445" t="s">
        <v>7</v>
      </c>
      <c r="B96" s="446">
        <v>5</v>
      </c>
      <c r="C96" s="446">
        <v>6001</v>
      </c>
      <c r="D96" s="446">
        <v>116</v>
      </c>
      <c r="E96" s="445"/>
      <c r="F96" s="445"/>
      <c r="G96" s="447">
        <v>180</v>
      </c>
      <c r="H96" s="445" t="s">
        <v>339</v>
      </c>
      <c r="I96" s="445" t="s">
        <v>339</v>
      </c>
      <c r="J96" s="448" t="s">
        <v>340</v>
      </c>
      <c r="K96" s="383">
        <v>1</v>
      </c>
      <c r="L96" s="392"/>
      <c r="M96" s="385">
        <v>8985</v>
      </c>
      <c r="N96" s="386">
        <v>8985</v>
      </c>
      <c r="P96" s="402">
        <v>4223</v>
      </c>
      <c r="Q96" s="285">
        <v>4223</v>
      </c>
      <c r="R96" s="280"/>
      <c r="S96" s="280"/>
      <c r="T96" s="449"/>
      <c r="U96" s="366">
        <f t="shared" si="12"/>
        <v>4222.6524744579656</v>
      </c>
      <c r="V96" s="366">
        <f>IF($Q96&lt;&gt;"",IF($S96="",$K96*VLOOKUP($I96,'[2]LISTINO IT-EN-FR-ES'!$A$1:$DZ$10000,V$1,FALSE),$K96*$P96*VLOOKUP($S96,[2]PERCENTUALI!$A$1:$AZ$1000,V$2,FALSE)),"")</f>
        <v>3592.0362244579651</v>
      </c>
      <c r="W96" s="366">
        <f>IF($Q96&lt;&gt;"",IF($S96="",$K96*VLOOKUP($I96,'[2]LISTINO IT-EN-FR-ES'!$A$1:$DZ$10000,W$1,FALSE),$K96*$P96*VLOOKUP($S96,[2]PERCENTUALI!$A$1:$AZ$1000,W$2,FALSE)),"")</f>
        <v>144</v>
      </c>
      <c r="X96" s="367">
        <f>IF($Q96&lt;&gt;"",IF($S96="",$K96*VLOOKUP($I96,'[2]LISTINO IT-EN-FR-ES'!$A$1:$DZ$10000,X$1,FALSE),$K96*$P96*VLOOKUP($S96,[2]PERCENTUALI!$A$1:$AZ$1000,X$2,FALSE)/(X$4)),"")</f>
        <v>4</v>
      </c>
      <c r="Y96" s="366">
        <f>IF($Q96&lt;&gt;"",IF($S96="",$K96*VLOOKUP($I96,'[2]LISTINO IT-EN-FR-ES'!$A$1:$DZ$10000,Y$1,FALSE),$K96*$P96*VLOOKUP($S96,[2]PERCENTUALI!$A$1:$AZ$1000,Y$2,FALSE)),"")</f>
        <v>0</v>
      </c>
      <c r="Z96" s="367">
        <f>IF($Q96&lt;&gt;"",IF($S96="",$K96*VLOOKUP($I96,'[2]LISTINO IT-EN-FR-ES'!$A$1:$DZ$10000,Z$1,FALSE),$K96*$P96*VLOOKUP($S96,[2]PERCENTUALI!$A$1:$AZ$1000,Z$2,FALSE)/(Z$4)),"")</f>
        <v>0</v>
      </c>
      <c r="AA96" s="366">
        <f>IF($Q96&lt;&gt;"",IF($S96="",$K96*VLOOKUP($I96,'[2]LISTINO IT-EN-FR-ES'!$A$1:$DZ$10000,AA$1,FALSE),$K96*$P96*VLOOKUP($S96,[2]PERCENTUALI!$A$1:$AZ$1000,AA$2,FALSE)),"")</f>
        <v>0</v>
      </c>
      <c r="AB96" s="367">
        <f>IF($Q96&lt;&gt;"",IF($S96="",$K96*VLOOKUP($I96,'[2]LISTINO IT-EN-FR-ES'!$A$1:$DZ$10000,AB$1,FALSE),$K96*$P96*VLOOKUP($S96,[2]PERCENTUALI!$A$1:$AZ$1000,AB$2,FALSE)/(AB$4)),"")</f>
        <v>0</v>
      </c>
      <c r="AC96" s="366">
        <f>IF($Q96&lt;&gt;"",IF($S96="",$K96*VLOOKUP($I96,'[2]LISTINO IT-EN-FR-ES'!$A$1:$DZ$10000,AC$1,FALSE),$K96*$P96*VLOOKUP($S96,[2]PERCENTUALI!$A$1:$AZ$1000,AC$2,FALSE)),"")</f>
        <v>0</v>
      </c>
      <c r="AD96" s="367">
        <f>IF($Q96&lt;&gt;"",IF($S96="",$K96*VLOOKUP($I96,'[2]LISTINO IT-EN-FR-ES'!$A$1:$DZ$10000,AD$1,FALSE),$K96*$P96*VLOOKUP($S96,[2]PERCENTUALI!$A$1:$AZ$1000,AD$2,FALSE)/(AD$4)),"")</f>
        <v>0</v>
      </c>
      <c r="AE96" s="366">
        <f>IF($Q96&lt;&gt;"",IF($S96="",$K96*VLOOKUP($I96,'[2]LISTINO IT-EN-FR-ES'!$A$1:$DZ$10000,AE$1,FALSE),$K96*$P96*VLOOKUP($S96,[2]PERCENTUALI!$A$1:$AZ$1000,AE$2,FALSE)),"")</f>
        <v>41.4</v>
      </c>
      <c r="AF96" s="367">
        <f>IF($Q96&lt;&gt;"",IF($S96="",$K96*VLOOKUP($I96,'[2]LISTINO IT-EN-FR-ES'!$A$1:$DZ$10000,AF$1,FALSE),$K96*$P96*VLOOKUP($S96,[2]PERCENTUALI!$A$1:$AZ$1000,AF$2,FALSE)/(AF$4)),"")</f>
        <v>1.1499999999999999</v>
      </c>
      <c r="AG96" s="366">
        <f>IF($Q96&lt;&gt;"",IF($S96="",$K96*VLOOKUP($I96,'[2]LISTINO IT-EN-FR-ES'!$A$1:$DZ$10000,AG$1,FALSE),$K96*$P96*VLOOKUP($S96,[2]PERCENTUALI!$A$1:$AZ$1000,AG$2,FALSE)),"")</f>
        <v>0</v>
      </c>
      <c r="AH96" s="367">
        <f>IF($Q96&lt;&gt;"",IF($S96="",$K96*VLOOKUP($I96,'[2]LISTINO IT-EN-FR-ES'!$A$1:$DZ$10000,AH$1,FALSE),$K96*$P96*VLOOKUP($S96,[2]PERCENTUALI!$A$1:$AZ$1000,AH$2,FALSE)/(AH$4)),"")</f>
        <v>0</v>
      </c>
      <c r="AI96" s="366">
        <f>IF($Q96&lt;&gt;"",IF($S96="",$K96*VLOOKUP($I96,'[2]LISTINO IT-EN-FR-ES'!$A$1:$DZ$10000,AI$1,FALSE),$K96*$P96*VLOOKUP($S96,[2]PERCENTUALI!$A$1:$AZ$1000,AI$2,FALSE)),"")</f>
        <v>0</v>
      </c>
      <c r="AJ96" s="367">
        <f>IF($Q96&lt;&gt;"",IF($S96="",$K96*VLOOKUP($I96,'[2]LISTINO IT-EN-FR-ES'!$A$1:$DZ$10000,AJ$1,FALSE),$K96*$P96*VLOOKUP($S96,[2]PERCENTUALI!$A$1:$AZ$1000,AJ$2,FALSE)/(AJ$4)),"")</f>
        <v>0</v>
      </c>
      <c r="AK96" s="366">
        <f>IF($Q96&lt;&gt;"",IF($S96="",$K96*VLOOKUP($I96,'[2]LISTINO IT-EN-FR-ES'!$A$1:$DZ$10000,AK$1,FALSE),$K96*$P96*VLOOKUP($S96,[2]PERCENTUALI!$A$1:$AZ$1000,AK$2,FALSE)),"")</f>
        <v>95</v>
      </c>
      <c r="AL96" s="367">
        <f>IF($Q96&lt;&gt;"",IF($S96="",$K96*VLOOKUP($I96,'[2]LISTINO IT-EN-FR-ES'!$A$1:$DZ$10000,AL$1,FALSE),$K96*$P96*VLOOKUP($S96,[2]PERCENTUALI!$A$1:$AZ$1000,AL$2,FALSE)/(AL$4)),"")</f>
        <v>2.5</v>
      </c>
      <c r="AM96" s="366">
        <f>IF($Q96&lt;&gt;"",IF($S96="",$K96*VLOOKUP($I96,'[2]LISTINO IT-EN-FR-ES'!$A$1:$DZ$10000,AM$1,FALSE),$K96*$P96*VLOOKUP($S96,[2]PERCENTUALI!$A$1:$AZ$1000,AM$2,FALSE)),"")</f>
        <v>0</v>
      </c>
      <c r="AN96" s="367">
        <f>IF($Q96&lt;&gt;"",IF($S96="",$K96*VLOOKUP($I96,'[2]LISTINO IT-EN-FR-ES'!$A$1:$DZ$10000,AN$1,FALSE),$K96*$P96*VLOOKUP($S96,[2]PERCENTUALI!$A$1:$AZ$1000,AN$2,FALSE)/(AN$4)),"")</f>
        <v>0</v>
      </c>
      <c r="AO96" s="366">
        <f>IF($Q96&lt;&gt;"",IF($S96="",$K96*VLOOKUP($I96,'[2]LISTINO IT-EN-FR-ES'!$A$1:$DZ$10000,AO$1,FALSE),$K96*$P96*VLOOKUP($S96,[2]PERCENTUALI!$A$1:$AZ$1000,AO$2,FALSE)),"")</f>
        <v>81.25</v>
      </c>
      <c r="AP96" s="367">
        <f>IF($Q96&lt;&gt;"",IF($S96="",$K96*VLOOKUP($I96,'[2]LISTINO IT-EN-FR-ES'!$A$1:$DZ$10000,AP$1,FALSE),$K96*$P96*VLOOKUP($S96,[2]PERCENTUALI!$A$1:$AZ$1000,AP$2,FALSE)/(AP$4)),"")</f>
        <v>2.5</v>
      </c>
      <c r="AQ96" s="366">
        <f>IF($Q96&lt;&gt;"",IF($S96="",$K96*VLOOKUP($I96,'[2]LISTINO IT-EN-FR-ES'!$A$1:$DZ$10000,AQ$1,FALSE),$K96*$P96*VLOOKUP($S96,[2]PERCENTUALI!$A$1:$AZ$1000,AQ$2,FALSE)),"")</f>
        <v>0</v>
      </c>
      <c r="AR96" s="367">
        <f>IF($Q96&lt;&gt;"",IF($S96="",$K96*VLOOKUP($I96,'[2]LISTINO IT-EN-FR-ES'!$A$1:$DZ$10000,AR$1,FALSE),$K96*$P96*VLOOKUP($S96,[2]PERCENTUALI!$A$1:$AZ$1000,AR$2,FALSE)/(AR$4)),"")</f>
        <v>0</v>
      </c>
      <c r="AS96" s="366">
        <f>IF($Q96&lt;&gt;"",IF($S96="",$K96*VLOOKUP($I96,'[2]LISTINO IT-EN-FR-ES'!$A$1:$DZ$10000,AS$1,FALSE),$K96*$P96*VLOOKUP($S96,[2]PERCENTUALI!$A$1:$AZ$1000,AS$2,FALSE)),"")</f>
        <v>157.96625</v>
      </c>
      <c r="AT96" s="367">
        <f>IF($Q96&lt;&gt;"",IF($S96="",$K96*VLOOKUP($I96,'[2]LISTINO IT-EN-FR-ES'!$A$1:$DZ$10000,AT$1,FALSE),$K96*$P96*VLOOKUP($S96,[2]PERCENTUALI!$A$1:$AZ$1000,AT$2,FALSE)/(AT$4)),"")</f>
        <v>4.8605</v>
      </c>
      <c r="AU96" s="366">
        <f>IF($Q96&lt;&gt;"",IF($S96="",$K96*VLOOKUP($I96,'[2]LISTINO IT-EN-FR-ES'!$A$1:$DZ$10000,AU$1,FALSE),$K96*$P96*VLOOKUP($S96,[2]PERCENTUALI!$A$1:$AZ$1000,AU$2,FALSE)),"")</f>
        <v>0</v>
      </c>
      <c r="AV96" s="367">
        <f>IF($Q96&lt;&gt;"",IF($S96="",$K96*VLOOKUP($I96,'[2]LISTINO IT-EN-FR-ES'!$A$1:$DZ$10000,AV$1,FALSE),$K96*$P96*VLOOKUP($S96,[2]PERCENTUALI!$A$1:$AZ$1000,AV$2,FALSE)/(AV$4)),"")</f>
        <v>0</v>
      </c>
      <c r="AW96" s="366">
        <f>IF($Q96&lt;&gt;"",IF($S96="",$K96*VLOOKUP($I96,'[2]LISTINO IT-EN-FR-ES'!$A$1:$DZ$10000,AW$1,FALSE),$K96*$P96*VLOOKUP($S96,[2]PERCENTUALI!$A$1:$AZ$1000,AW$2,FALSE)),"")</f>
        <v>0</v>
      </c>
      <c r="AX96" s="367">
        <f>IF($Q96&lt;&gt;"",IF($S96="",$K96*VLOOKUP($I96,'[2]LISTINO IT-EN-FR-ES'!$A$1:$DZ$10000,AX$1,FALSE),$K96*$P96*VLOOKUP($S96,[2]PERCENTUALI!$A$1:$AZ$1000,AX$2,FALSE)/(AX$4)),"")</f>
        <v>0</v>
      </c>
      <c r="AY96" s="366">
        <f>IF($Q96&lt;&gt;"",IF($S96="",$K96*VLOOKUP($I96,'[2]LISTINO IT-EN-FR-ES'!$A$1:$DZ$10000,AY$1,FALSE),$K96*$P96*VLOOKUP($S96,[2]PERCENTUALI!$A$1:$AZ$1000,AY$2,FALSE)),"")</f>
        <v>0</v>
      </c>
      <c r="AZ96" s="367">
        <f>IF($Q96&lt;&gt;"",IF($S96="",$K96*VLOOKUP($I96,'[2]LISTINO IT-EN-FR-ES'!$A$1:$DZ$10000,AZ$1,FALSE),$K96*$P96*VLOOKUP($S96,[2]PERCENTUALI!$A$1:$AZ$1000,AZ$2,FALSE)/(AZ$4)),"")</f>
        <v>0</v>
      </c>
      <c r="BA96" s="366">
        <f>IF($Q96&lt;&gt;"",IF($S96="",$K96*VLOOKUP($I96,'[2]LISTINO IT-EN-FR-ES'!$A$1:$DZ$10000,BA$1,FALSE),$K96*$P96*VLOOKUP($S96,[2]PERCENTUALI!$A$1:$AZ$1000,BA$2,FALSE)),"")</f>
        <v>111</v>
      </c>
      <c r="BB96" s="367">
        <f>IF($Q96&lt;&gt;"",IF($S96="",$K96*VLOOKUP($I96,'[2]LISTINO IT-EN-FR-ES'!$A$1:$DZ$10000,BB$1,FALSE),$K96*$P96*VLOOKUP($S96,[2]PERCENTUALI!$A$1:$AZ$1000,BB$2,FALSE)/(BB$4)),"")</f>
        <v>3</v>
      </c>
      <c r="BC96" s="366">
        <f>IF($Q96&lt;&gt;"",IF($S96="",$K96*VLOOKUP($I96,'[2]LISTINO IT-EN-FR-ES'!$A$1:$DZ$10000,BC$1,FALSE),$K96*$P96*VLOOKUP($S96,[2]PERCENTUALI!$A$1:$AZ$1000,BC$2,FALSE)),"")</f>
        <v>0</v>
      </c>
      <c r="BD96" s="367">
        <f>IF($Q96&lt;&gt;"",IF($S96="",$K96*VLOOKUP($I96,'[2]LISTINO IT-EN-FR-ES'!$A$1:$DZ$10000,BD$1,FALSE),$K96*$P96*VLOOKUP($S96,[2]PERCENTUALI!$A$1:$AZ$1000,BD$2,FALSE)/(BD$4)),"")</f>
        <v>0</v>
      </c>
      <c r="BE96" s="366">
        <f>IF($Q96&lt;&gt;"",IF($S96="",$K96*VLOOKUP($I96,'[2]LISTINO IT-EN-FR-ES'!$A$1:$DZ$10000,BE$1,FALSE),$K96*$P96*VLOOKUP($S96,[2]PERCENTUALI!$A$1:$AZ$1000,BE$2,FALSE)),"")</f>
        <v>0</v>
      </c>
      <c r="BF96" s="367">
        <f>IF($Q96&lt;&gt;"",IF($S96="",$K96*VLOOKUP($I96,'[2]LISTINO IT-EN-FR-ES'!$A$1:$DZ$10000,BF$1,FALSE),$K96*$P96*VLOOKUP($S96,[2]PERCENTUALI!$A$1:$AZ$1000,BF$2,FALSE)/(BF$4)),"")</f>
        <v>0</v>
      </c>
      <c r="BG96" s="366">
        <f>IF($Q96&lt;&gt;"",IF($S96="",$K96*VLOOKUP($I96,'[2]LISTINO IT-EN-FR-ES'!$A$1:$DZ$10000,BG$1,FALSE),$K96*$P96*VLOOKUP($S96,[2]PERCENTUALI!$A$1:$AZ$1000,BG$2,FALSE)),"")</f>
        <v>0</v>
      </c>
      <c r="BH96" s="366">
        <f>IF($Q96&lt;&gt;"",IF($S96="",$K96*VLOOKUP($I96,'[2]LISTINO IT-EN-FR-ES'!$A$1:$DZ$10000,BH$1,FALSE),$K96*$P96*VLOOKUP($S96,[2]PERCENTUALI!$A$1:$AZ$1000,BH$2,FALSE)),"")</f>
        <v>0</v>
      </c>
      <c r="BI96" s="367">
        <f>IF($Q96&lt;&gt;"",IF($S96="",$K96*VLOOKUP($I96,'[2]LISTINO IT-EN-FR-ES'!$A$1:$DZ$10000,BI$1,FALSE),$K96*$P96*VLOOKUP($S96,[2]PERCENTUALI!$A$1:$AZ$1000,BI$2,FALSE)/(BI$4)),"")</f>
        <v>0</v>
      </c>
      <c r="BJ96" s="366">
        <f>IF($Q96&lt;&gt;"",IF($S96="",$K96*VLOOKUP($I96,'[2]LISTINO IT-EN-FR-ES'!$A$1:$DZ$10000,BJ$1,FALSE),$K96*$P96*VLOOKUP($S96,[2]PERCENTUALI!$A$1:$AZ$1000,BJ$2,FALSE)),"")</f>
        <v>0</v>
      </c>
      <c r="BK96" s="366">
        <f>IF($Q96&lt;&gt;"",IF($S96="",$K96*VLOOKUP($I96,'[2]LISTINO IT-EN-FR-ES'!$A$1:$DZ$10000,BK$1,FALSE),$K96*$P96*VLOOKUP($S96,[2]PERCENTUALI!$A$1:$AZ$1000,BK$2,FALSE)),"")</f>
        <v>0</v>
      </c>
      <c r="BL96" s="366">
        <f>IF($Q96&lt;&gt;"",IF($S96="",$K96*VLOOKUP($I96,'[2]LISTINO IT-EN-FR-ES'!$A$1:$DZ$10000,BL$1,FALSE),$K96*$P96*VLOOKUP($S96,[2]PERCENTUALI!$A$1:$AZ$1000,BL$2,FALSE)),"")</f>
        <v>0</v>
      </c>
      <c r="BM96" s="366">
        <f>IF($Q96&lt;&gt;"",IF($S96="",$K96*VLOOKUP($I96,'[2]LISTINO IT-EN-FR-ES'!$A$1:$DZ$10000,BM$1,FALSE),$K96*$P96*VLOOKUP($S96,[2]PERCENTUALI!$A$1:$AZ$1000,BM$2,FALSE)),"")</f>
        <v>0</v>
      </c>
      <c r="BN96" s="367">
        <f>IF($Q96&lt;&gt;"",IF($S96="",$K96*VLOOKUP($I96,'[2]LISTINO IT-EN-FR-ES'!$A$1:$DZ$10000,BN$1,FALSE),$K96*$P96*VLOOKUP($S96,[2]PERCENTUALI!$A$1:$AZ$1000,BN$2,FALSE)/(BN$4)),"")</f>
        <v>0</v>
      </c>
      <c r="BO96" s="366">
        <f>IF($Q96&lt;&gt;"",IF($S96="",$K96*VLOOKUP($I96,'[2]LISTINO IT-EN-FR-ES'!$A$1:$DZ$10000,BO$1,FALSE),$K96*$P96*VLOOKUP($S96,[2]PERCENTUALI!$A$1:$AZ$1000,BO$2,FALSE)),"")</f>
        <v>0</v>
      </c>
      <c r="BP96" s="367">
        <f>IF($Q96&lt;&gt;"",IF($S96="",$K96*VLOOKUP($I96,'[2]LISTINO IT-EN-FR-ES'!$A$1:$DZ$10000,BP$1,FALSE),$K96*$P96*VLOOKUP($S96,[2]PERCENTUALI!$A$1:$AZ$1000,BP$2,FALSE)/(BP$4)),"")</f>
        <v>0</v>
      </c>
      <c r="BQ96" s="366">
        <f>IF($Q96&lt;&gt;"",IF($S96="",$K96*VLOOKUP($I96,'[2]LISTINO IT-EN-FR-ES'!$A$1:$DZ$10000,BQ$1,FALSE),$K96*$P96*VLOOKUP($S96,[2]PERCENTUALI!$A$1:$AZ$1000,BQ$2,FALSE)),"")</f>
        <v>0</v>
      </c>
      <c r="BR96" s="367">
        <f>IF($Q96&lt;&gt;"",IF($S96="",$K96*VLOOKUP($I96,'[2]LISTINO IT-EN-FR-ES'!$A$1:$DZ$10000,BR$1,FALSE),$K96*$P96*VLOOKUP($S96,[2]PERCENTUALI!$A$1:$AZ$1000,BR$2,FALSE)/(BR$4)),"")</f>
        <v>0</v>
      </c>
      <c r="BS96" s="366">
        <f>IF($Q96&lt;&gt;"",IF($S96="",$K96*VLOOKUP($I96,'[2]LISTINO IT-EN-FR-ES'!$A$1:$DZ$10000,BS$1,FALSE),$K96*$P96*VLOOKUP($S96,[2]PERCENTUALI!$A$1:$AZ$1000,BS$2,FALSE)),"")</f>
        <v>0</v>
      </c>
      <c r="BT96" s="367">
        <f>IF($Q96&lt;&gt;"",IF($S96="",$K96*VLOOKUP($I96,'[2]LISTINO IT-EN-FR-ES'!$A$1:$DZ$10000,BT$1,FALSE),$K96*$P96*VLOOKUP($S96,[2]PERCENTUALI!$A$1:$AZ$1000,BT$2,FALSE)/(BT$4)),"")</f>
        <v>0</v>
      </c>
      <c r="BU96" s="366">
        <f>IF($Q96&lt;&gt;"",IF($S96="",$K96*VLOOKUP($I96,'[2]LISTINO IT-EN-FR-ES'!$A$1:$DZ$10000,BU$1,FALSE),$K96*$P96*VLOOKUP($S96,[2]PERCENTUALI!$A$1:$AZ$1000,BU$2,FALSE)),"")</f>
        <v>0</v>
      </c>
      <c r="BV96" s="367">
        <f>IF($Q96&lt;&gt;"",IF($S96="",$K96*VLOOKUP($I96,'[2]LISTINO IT-EN-FR-ES'!$A$1:$DZ$10000,BV$1,FALSE),$K96*$P96*VLOOKUP($S96,[2]PERCENTUALI!$A$1:$AZ$1000,BV$2,FALSE)/(BV$4)),"")</f>
        <v>0</v>
      </c>
      <c r="BW96" s="366">
        <f>IF($Q96&lt;&gt;"",IF($S96="",$K96*VLOOKUP($I96,'[2]LISTINO IT-EN-FR-ES'!$A$1:$DZ$10000,BW$1,FALSE),$K96*$P96*VLOOKUP($S96,[2]PERCENTUALI!$A$1:$AZ$1000,BW$2,FALSE)),"")</f>
        <v>0</v>
      </c>
      <c r="BX96" s="366">
        <f>IF($Q96&lt;&gt;"",IF($S96="",$K96*VLOOKUP($I96,'[2]LISTINO IT-EN-FR-ES'!$A$1:$DZ$10000,BX$1,FALSE),$K96*$P96*VLOOKUP($S96,[2]PERCENTUALI!$A$1:$AZ$1000,BX$2,FALSE)),"")</f>
        <v>0</v>
      </c>
      <c r="BY96" s="366">
        <f>IF($Q96&lt;&gt;"",IF($S96="",$K96*VLOOKUP($I96,'[2]LISTINO IT-EN-FR-ES'!$A$1:$DZ$10000,BY$1,FALSE),$K96*$P96*VLOOKUP($S96,[2]PERCENTUALI!$A$1:$AZ$1000,BY$2,FALSE)),"")</f>
        <v>0</v>
      </c>
      <c r="BZ96" s="366">
        <f>IF($Q96&lt;&gt;"",IF($S96="",$K96*VLOOKUP($I96,'[2]LISTINO IT-EN-FR-ES'!$A$1:$DZ$10000,BZ$1,FALSE),$K96*$P96*VLOOKUP($S96,[2]PERCENTUALI!$A$1:$AZ$1000,BZ$2,FALSE)),"")</f>
        <v>0</v>
      </c>
      <c r="CA96" s="366">
        <f>IF($Q96&lt;&gt;"",IF($S96="",$K96*VLOOKUP($I96,'[2]LISTINO IT-EN-FR-ES'!$A$1:$DZ$10000,CA$1,FALSE),$K96*$P96*VLOOKUP($S96,[2]PERCENTUALI!$A$1:$AZ$1000,CA$2,FALSE)),"")</f>
        <v>0</v>
      </c>
      <c r="CB96" s="366">
        <f>IF($Q96&lt;&gt;"",IF($S96="",$K96*VLOOKUP($I96,'[2]LISTINO IT-EN-FR-ES'!$A$1:$DZ$10000,CB$1,FALSE),$K96*$P96*VLOOKUP($S96,[2]PERCENTUALI!$A$1:$AZ$1000,CB$2,FALSE)),"")</f>
        <v>0</v>
      </c>
      <c r="CC96" s="366">
        <f>IF($Q96&lt;&gt;"",IF($S96="",$K96*VLOOKUP($I96,'[2]LISTINO IT-EN-FR-ES'!$A$1:$DZ$10000,CC$1,FALSE),$K96*$P96*VLOOKUP($S96,[2]PERCENTUALI!$A$1:$AZ$1000,CC$2,FALSE)),"")</f>
        <v>0</v>
      </c>
    </row>
    <row r="97" spans="1:81" s="285" customFormat="1" hidden="1" outlineLevel="1" x14ac:dyDescent="0.2">
      <c r="A97" s="445" t="s">
        <v>7</v>
      </c>
      <c r="B97" s="446">
        <v>5</v>
      </c>
      <c r="C97" s="446">
        <v>6001</v>
      </c>
      <c r="D97" s="446">
        <v>117</v>
      </c>
      <c r="E97" s="445"/>
      <c r="F97" s="445"/>
      <c r="G97" s="447">
        <v>185</v>
      </c>
      <c r="H97" s="445" t="s">
        <v>341</v>
      </c>
      <c r="I97" s="445" t="s">
        <v>341</v>
      </c>
      <c r="J97" s="448" t="s">
        <v>342</v>
      </c>
      <c r="K97" s="383">
        <v>1</v>
      </c>
      <c r="L97" s="392"/>
      <c r="M97" s="385">
        <v>11823</v>
      </c>
      <c r="N97" s="386">
        <v>11823</v>
      </c>
      <c r="P97" s="402">
        <v>5557</v>
      </c>
      <c r="Q97" s="285">
        <v>5557</v>
      </c>
      <c r="R97" s="280"/>
      <c r="S97" s="280"/>
      <c r="T97" s="449"/>
      <c r="U97" s="366">
        <f t="shared" si="12"/>
        <v>5556.4369035200007</v>
      </c>
      <c r="V97" s="366">
        <f>IF($Q97&lt;&gt;"",IF($S97="",$K97*VLOOKUP($I97,'[2]LISTINO IT-EN-FR-ES'!$A$1:$DZ$10000,V$1,FALSE),$K97*$P97*VLOOKUP($S97,[2]PERCENTUALI!$A$1:$AZ$1000,V$2,FALSE)),"")</f>
        <v>4486.4369035200007</v>
      </c>
      <c r="W97" s="366">
        <f>IF($Q97&lt;&gt;"",IF($S97="",$K97*VLOOKUP($I97,'[2]LISTINO IT-EN-FR-ES'!$A$1:$DZ$10000,W$1,FALSE),$K97*$P97*VLOOKUP($S97,[2]PERCENTUALI!$A$1:$AZ$1000,W$2,FALSE)),"")</f>
        <v>144</v>
      </c>
      <c r="X97" s="367">
        <f>IF($Q97&lt;&gt;"",IF($S97="",$K97*VLOOKUP($I97,'[2]LISTINO IT-EN-FR-ES'!$A$1:$DZ$10000,X$1,FALSE),$K97*$P97*VLOOKUP($S97,[2]PERCENTUALI!$A$1:$AZ$1000,X$2,FALSE)/(X$4)),"")</f>
        <v>4</v>
      </c>
      <c r="Y97" s="366">
        <f>IF($Q97&lt;&gt;"",IF($S97="",$K97*VLOOKUP($I97,'[2]LISTINO IT-EN-FR-ES'!$A$1:$DZ$10000,Y$1,FALSE),$K97*$P97*VLOOKUP($S97,[2]PERCENTUALI!$A$1:$AZ$1000,Y$2,FALSE)),"")</f>
        <v>0</v>
      </c>
      <c r="Z97" s="367">
        <f>IF($Q97&lt;&gt;"",IF($S97="",$K97*VLOOKUP($I97,'[2]LISTINO IT-EN-FR-ES'!$A$1:$DZ$10000,Z$1,FALSE),$K97*$P97*VLOOKUP($S97,[2]PERCENTUALI!$A$1:$AZ$1000,Z$2,FALSE)/(Z$4)),"")</f>
        <v>0</v>
      </c>
      <c r="AA97" s="366">
        <f>IF($Q97&lt;&gt;"",IF($S97="",$K97*VLOOKUP($I97,'[2]LISTINO IT-EN-FR-ES'!$A$1:$DZ$10000,AA$1,FALSE),$K97*$P97*VLOOKUP($S97,[2]PERCENTUALI!$A$1:$AZ$1000,AA$2,FALSE)),"")</f>
        <v>0</v>
      </c>
      <c r="AB97" s="367">
        <f>IF($Q97&lt;&gt;"",IF($S97="",$K97*VLOOKUP($I97,'[2]LISTINO IT-EN-FR-ES'!$A$1:$DZ$10000,AB$1,FALSE),$K97*$P97*VLOOKUP($S97,[2]PERCENTUALI!$A$1:$AZ$1000,AB$2,FALSE)/(AB$4)),"")</f>
        <v>0</v>
      </c>
      <c r="AC97" s="366">
        <f>IF($Q97&lt;&gt;"",IF($S97="",$K97*VLOOKUP($I97,'[2]LISTINO IT-EN-FR-ES'!$A$1:$DZ$10000,AC$1,FALSE),$K97*$P97*VLOOKUP($S97,[2]PERCENTUALI!$A$1:$AZ$1000,AC$2,FALSE)),"")</f>
        <v>0</v>
      </c>
      <c r="AD97" s="367">
        <f>IF($Q97&lt;&gt;"",IF($S97="",$K97*VLOOKUP($I97,'[2]LISTINO IT-EN-FR-ES'!$A$1:$DZ$10000,AD$1,FALSE),$K97*$P97*VLOOKUP($S97,[2]PERCENTUALI!$A$1:$AZ$1000,AD$2,FALSE)/(AD$4)),"")</f>
        <v>0</v>
      </c>
      <c r="AE97" s="366">
        <f>IF($Q97&lt;&gt;"",IF($S97="",$K97*VLOOKUP($I97,'[2]LISTINO IT-EN-FR-ES'!$A$1:$DZ$10000,AE$1,FALSE),$K97*$P97*VLOOKUP($S97,[2]PERCENTUALI!$A$1:$AZ$1000,AE$2,FALSE)),"")</f>
        <v>36</v>
      </c>
      <c r="AF97" s="367">
        <f>IF($Q97&lt;&gt;"",IF($S97="",$K97*VLOOKUP($I97,'[2]LISTINO IT-EN-FR-ES'!$A$1:$DZ$10000,AF$1,FALSE),$K97*$P97*VLOOKUP($S97,[2]PERCENTUALI!$A$1:$AZ$1000,AF$2,FALSE)/(AF$4)),"")</f>
        <v>1</v>
      </c>
      <c r="AG97" s="366">
        <f>IF($Q97&lt;&gt;"",IF($S97="",$K97*VLOOKUP($I97,'[2]LISTINO IT-EN-FR-ES'!$A$1:$DZ$10000,AG$1,FALSE),$K97*$P97*VLOOKUP($S97,[2]PERCENTUALI!$A$1:$AZ$1000,AG$2,FALSE)),"")</f>
        <v>0</v>
      </c>
      <c r="AH97" s="367">
        <f>IF($Q97&lt;&gt;"",IF($S97="",$K97*VLOOKUP($I97,'[2]LISTINO IT-EN-FR-ES'!$A$1:$DZ$10000,AH$1,FALSE),$K97*$P97*VLOOKUP($S97,[2]PERCENTUALI!$A$1:$AZ$1000,AH$2,FALSE)/(AH$4)),"")</f>
        <v>0</v>
      </c>
      <c r="AI97" s="366">
        <f>IF($Q97&lt;&gt;"",IF($S97="",$K97*VLOOKUP($I97,'[2]LISTINO IT-EN-FR-ES'!$A$1:$DZ$10000,AI$1,FALSE),$K97*$P97*VLOOKUP($S97,[2]PERCENTUALI!$A$1:$AZ$1000,AI$2,FALSE)),"")</f>
        <v>0</v>
      </c>
      <c r="AJ97" s="367">
        <f>IF($Q97&lt;&gt;"",IF($S97="",$K97*VLOOKUP($I97,'[2]LISTINO IT-EN-FR-ES'!$A$1:$DZ$10000,AJ$1,FALSE),$K97*$P97*VLOOKUP($S97,[2]PERCENTUALI!$A$1:$AZ$1000,AJ$2,FALSE)/(AJ$4)),"")</f>
        <v>0</v>
      </c>
      <c r="AK97" s="366">
        <f>IF($Q97&lt;&gt;"",IF($S97="",$K97*VLOOKUP($I97,'[2]LISTINO IT-EN-FR-ES'!$A$1:$DZ$10000,AK$1,FALSE),$K97*$P97*VLOOKUP($S97,[2]PERCENTUALI!$A$1:$AZ$1000,AK$2,FALSE)),"")</f>
        <v>380</v>
      </c>
      <c r="AL97" s="367">
        <f>IF($Q97&lt;&gt;"",IF($S97="",$K97*VLOOKUP($I97,'[2]LISTINO IT-EN-FR-ES'!$A$1:$DZ$10000,AL$1,FALSE),$K97*$P97*VLOOKUP($S97,[2]PERCENTUALI!$A$1:$AZ$1000,AL$2,FALSE)/(AL$4)),"")</f>
        <v>10</v>
      </c>
      <c r="AM97" s="366">
        <f>IF($Q97&lt;&gt;"",IF($S97="",$K97*VLOOKUP($I97,'[2]LISTINO IT-EN-FR-ES'!$A$1:$DZ$10000,AM$1,FALSE),$K97*$P97*VLOOKUP($S97,[2]PERCENTUALI!$A$1:$AZ$1000,AM$2,FALSE)),"")</f>
        <v>0</v>
      </c>
      <c r="AN97" s="367">
        <f>IF($Q97&lt;&gt;"",IF($S97="",$K97*VLOOKUP($I97,'[2]LISTINO IT-EN-FR-ES'!$A$1:$DZ$10000,AN$1,FALSE),$K97*$P97*VLOOKUP($S97,[2]PERCENTUALI!$A$1:$AZ$1000,AN$2,FALSE)/(AN$4)),"")</f>
        <v>0</v>
      </c>
      <c r="AO97" s="366">
        <f>IF($Q97&lt;&gt;"",IF($S97="",$K97*VLOOKUP($I97,'[2]LISTINO IT-EN-FR-ES'!$A$1:$DZ$10000,AO$1,FALSE),$K97*$P97*VLOOKUP($S97,[2]PERCENTUALI!$A$1:$AZ$1000,AO$2,FALSE)),"")</f>
        <v>0</v>
      </c>
      <c r="AP97" s="367">
        <f>IF($Q97&lt;&gt;"",IF($S97="",$K97*VLOOKUP($I97,'[2]LISTINO IT-EN-FR-ES'!$A$1:$DZ$10000,AP$1,FALSE),$K97*$P97*VLOOKUP($S97,[2]PERCENTUALI!$A$1:$AZ$1000,AP$2,FALSE)/(AP$4)),"")</f>
        <v>0</v>
      </c>
      <c r="AQ97" s="366">
        <f>IF($Q97&lt;&gt;"",IF($S97="",$K97*VLOOKUP($I97,'[2]LISTINO IT-EN-FR-ES'!$A$1:$DZ$10000,AQ$1,FALSE),$K97*$P97*VLOOKUP($S97,[2]PERCENTUALI!$A$1:$AZ$1000,AQ$2,FALSE)),"")</f>
        <v>0</v>
      </c>
      <c r="AR97" s="367">
        <f>IF($Q97&lt;&gt;"",IF($S97="",$K97*VLOOKUP($I97,'[2]LISTINO IT-EN-FR-ES'!$A$1:$DZ$10000,AR$1,FALSE),$K97*$P97*VLOOKUP($S97,[2]PERCENTUALI!$A$1:$AZ$1000,AR$2,FALSE)/(AR$4)),"")</f>
        <v>0</v>
      </c>
      <c r="AS97" s="366">
        <f>IF($Q97&lt;&gt;"",IF($S97="",$K97*VLOOKUP($I97,'[2]LISTINO IT-EN-FR-ES'!$A$1:$DZ$10000,AS$1,FALSE),$K97*$P97*VLOOKUP($S97,[2]PERCENTUALI!$A$1:$AZ$1000,AS$2,FALSE)),"")</f>
        <v>325</v>
      </c>
      <c r="AT97" s="367">
        <f>IF($Q97&lt;&gt;"",IF($S97="",$K97*VLOOKUP($I97,'[2]LISTINO IT-EN-FR-ES'!$A$1:$DZ$10000,AT$1,FALSE),$K97*$P97*VLOOKUP($S97,[2]PERCENTUALI!$A$1:$AZ$1000,AT$2,FALSE)/(AT$4)),"")</f>
        <v>10</v>
      </c>
      <c r="AU97" s="366">
        <f>IF($Q97&lt;&gt;"",IF($S97="",$K97*VLOOKUP($I97,'[2]LISTINO IT-EN-FR-ES'!$A$1:$DZ$10000,AU$1,FALSE),$K97*$P97*VLOOKUP($S97,[2]PERCENTUALI!$A$1:$AZ$1000,AU$2,FALSE)),"")</f>
        <v>0</v>
      </c>
      <c r="AV97" s="367">
        <f>IF($Q97&lt;&gt;"",IF($S97="",$K97*VLOOKUP($I97,'[2]LISTINO IT-EN-FR-ES'!$A$1:$DZ$10000,AV$1,FALSE),$K97*$P97*VLOOKUP($S97,[2]PERCENTUALI!$A$1:$AZ$1000,AV$2,FALSE)/(AV$4)),"")</f>
        <v>0</v>
      </c>
      <c r="AW97" s="366">
        <f>IF($Q97&lt;&gt;"",IF($S97="",$K97*VLOOKUP($I97,'[2]LISTINO IT-EN-FR-ES'!$A$1:$DZ$10000,AW$1,FALSE),$K97*$P97*VLOOKUP($S97,[2]PERCENTUALI!$A$1:$AZ$1000,AW$2,FALSE)),"")</f>
        <v>0</v>
      </c>
      <c r="AX97" s="367">
        <f>IF($Q97&lt;&gt;"",IF($S97="",$K97*VLOOKUP($I97,'[2]LISTINO IT-EN-FR-ES'!$A$1:$DZ$10000,AX$1,FALSE),$K97*$P97*VLOOKUP($S97,[2]PERCENTUALI!$A$1:$AZ$1000,AX$2,FALSE)/(AX$4)),"")</f>
        <v>0</v>
      </c>
      <c r="AY97" s="366">
        <f>IF($Q97&lt;&gt;"",IF($S97="",$K97*VLOOKUP($I97,'[2]LISTINO IT-EN-FR-ES'!$A$1:$DZ$10000,AY$1,FALSE),$K97*$P97*VLOOKUP($S97,[2]PERCENTUALI!$A$1:$AZ$1000,AY$2,FALSE)),"")</f>
        <v>0</v>
      </c>
      <c r="AZ97" s="367">
        <f>IF($Q97&lt;&gt;"",IF($S97="",$K97*VLOOKUP($I97,'[2]LISTINO IT-EN-FR-ES'!$A$1:$DZ$10000,AZ$1,FALSE),$K97*$P97*VLOOKUP($S97,[2]PERCENTUALI!$A$1:$AZ$1000,AZ$2,FALSE)/(AZ$4)),"")</f>
        <v>0</v>
      </c>
      <c r="BA97" s="366">
        <f>IF($Q97&lt;&gt;"",IF($S97="",$K97*VLOOKUP($I97,'[2]LISTINO IT-EN-FR-ES'!$A$1:$DZ$10000,BA$1,FALSE),$K97*$P97*VLOOKUP($S97,[2]PERCENTUALI!$A$1:$AZ$1000,BA$2,FALSE)),"")</f>
        <v>185</v>
      </c>
      <c r="BB97" s="367">
        <f>IF($Q97&lt;&gt;"",IF($S97="",$K97*VLOOKUP($I97,'[2]LISTINO IT-EN-FR-ES'!$A$1:$DZ$10000,BB$1,FALSE),$K97*$P97*VLOOKUP($S97,[2]PERCENTUALI!$A$1:$AZ$1000,BB$2,FALSE)/(BB$4)),"")</f>
        <v>5</v>
      </c>
      <c r="BC97" s="366">
        <f>IF($Q97&lt;&gt;"",IF($S97="",$K97*VLOOKUP($I97,'[2]LISTINO IT-EN-FR-ES'!$A$1:$DZ$10000,BC$1,FALSE),$K97*$P97*VLOOKUP($S97,[2]PERCENTUALI!$A$1:$AZ$1000,BC$2,FALSE)),"")</f>
        <v>0</v>
      </c>
      <c r="BD97" s="367">
        <f>IF($Q97&lt;&gt;"",IF($S97="",$K97*VLOOKUP($I97,'[2]LISTINO IT-EN-FR-ES'!$A$1:$DZ$10000,BD$1,FALSE),$K97*$P97*VLOOKUP($S97,[2]PERCENTUALI!$A$1:$AZ$1000,BD$2,FALSE)/(BD$4)),"")</f>
        <v>0</v>
      </c>
      <c r="BE97" s="366">
        <f>IF($Q97&lt;&gt;"",IF($S97="",$K97*VLOOKUP($I97,'[2]LISTINO IT-EN-FR-ES'!$A$1:$DZ$10000,BE$1,FALSE),$K97*$P97*VLOOKUP($S97,[2]PERCENTUALI!$A$1:$AZ$1000,BE$2,FALSE)),"")</f>
        <v>0</v>
      </c>
      <c r="BF97" s="367">
        <f>IF($Q97&lt;&gt;"",IF($S97="",$K97*VLOOKUP($I97,'[2]LISTINO IT-EN-FR-ES'!$A$1:$DZ$10000,BF$1,FALSE),$K97*$P97*VLOOKUP($S97,[2]PERCENTUALI!$A$1:$AZ$1000,BF$2,FALSE)/(BF$4)),"")</f>
        <v>0</v>
      </c>
      <c r="BG97" s="366">
        <f>IF($Q97&lt;&gt;"",IF($S97="",$K97*VLOOKUP($I97,'[2]LISTINO IT-EN-FR-ES'!$A$1:$DZ$10000,BG$1,FALSE),$K97*$P97*VLOOKUP($S97,[2]PERCENTUALI!$A$1:$AZ$1000,BG$2,FALSE)),"")</f>
        <v>0</v>
      </c>
      <c r="BH97" s="366">
        <f>IF($Q97&lt;&gt;"",IF($S97="",$K97*VLOOKUP($I97,'[2]LISTINO IT-EN-FR-ES'!$A$1:$DZ$10000,BH$1,FALSE),$K97*$P97*VLOOKUP($S97,[2]PERCENTUALI!$A$1:$AZ$1000,BH$2,FALSE)),"")</f>
        <v>0</v>
      </c>
      <c r="BI97" s="367">
        <f>IF($Q97&lt;&gt;"",IF($S97="",$K97*VLOOKUP($I97,'[2]LISTINO IT-EN-FR-ES'!$A$1:$DZ$10000,BI$1,FALSE),$K97*$P97*VLOOKUP($S97,[2]PERCENTUALI!$A$1:$AZ$1000,BI$2,FALSE)/(BI$4)),"")</f>
        <v>0</v>
      </c>
      <c r="BJ97" s="366">
        <f>IF($Q97&lt;&gt;"",IF($S97="",$K97*VLOOKUP($I97,'[2]LISTINO IT-EN-FR-ES'!$A$1:$DZ$10000,BJ$1,FALSE),$K97*$P97*VLOOKUP($S97,[2]PERCENTUALI!$A$1:$AZ$1000,BJ$2,FALSE)),"")</f>
        <v>0</v>
      </c>
      <c r="BK97" s="366">
        <f>IF($Q97&lt;&gt;"",IF($S97="",$K97*VLOOKUP($I97,'[2]LISTINO IT-EN-FR-ES'!$A$1:$DZ$10000,BK$1,FALSE),$K97*$P97*VLOOKUP($S97,[2]PERCENTUALI!$A$1:$AZ$1000,BK$2,FALSE)),"")</f>
        <v>0</v>
      </c>
      <c r="BL97" s="366">
        <f>IF($Q97&lt;&gt;"",IF($S97="",$K97*VLOOKUP($I97,'[2]LISTINO IT-EN-FR-ES'!$A$1:$DZ$10000,BL$1,FALSE),$K97*$P97*VLOOKUP($S97,[2]PERCENTUALI!$A$1:$AZ$1000,BL$2,FALSE)),"")</f>
        <v>0</v>
      </c>
      <c r="BM97" s="366">
        <f>IF($Q97&lt;&gt;"",IF($S97="",$K97*VLOOKUP($I97,'[2]LISTINO IT-EN-FR-ES'!$A$1:$DZ$10000,BM$1,FALSE),$K97*$P97*VLOOKUP($S97,[2]PERCENTUALI!$A$1:$AZ$1000,BM$2,FALSE)),"")</f>
        <v>0</v>
      </c>
      <c r="BN97" s="367">
        <f>IF($Q97&lt;&gt;"",IF($S97="",$K97*VLOOKUP($I97,'[2]LISTINO IT-EN-FR-ES'!$A$1:$DZ$10000,BN$1,FALSE),$K97*$P97*VLOOKUP($S97,[2]PERCENTUALI!$A$1:$AZ$1000,BN$2,FALSE)/(BN$4)),"")</f>
        <v>0</v>
      </c>
      <c r="BO97" s="366">
        <f>IF($Q97&lt;&gt;"",IF($S97="",$K97*VLOOKUP($I97,'[2]LISTINO IT-EN-FR-ES'!$A$1:$DZ$10000,BO$1,FALSE),$K97*$P97*VLOOKUP($S97,[2]PERCENTUALI!$A$1:$AZ$1000,BO$2,FALSE)),"")</f>
        <v>0</v>
      </c>
      <c r="BP97" s="367">
        <f>IF($Q97&lt;&gt;"",IF($S97="",$K97*VLOOKUP($I97,'[2]LISTINO IT-EN-FR-ES'!$A$1:$DZ$10000,BP$1,FALSE),$K97*$P97*VLOOKUP($S97,[2]PERCENTUALI!$A$1:$AZ$1000,BP$2,FALSE)/(BP$4)),"")</f>
        <v>0</v>
      </c>
      <c r="BQ97" s="366">
        <f>IF($Q97&lt;&gt;"",IF($S97="",$K97*VLOOKUP($I97,'[2]LISTINO IT-EN-FR-ES'!$A$1:$DZ$10000,BQ$1,FALSE),$K97*$P97*VLOOKUP($S97,[2]PERCENTUALI!$A$1:$AZ$1000,BQ$2,FALSE)),"")</f>
        <v>0</v>
      </c>
      <c r="BR97" s="367">
        <f>IF($Q97&lt;&gt;"",IF($S97="",$K97*VLOOKUP($I97,'[2]LISTINO IT-EN-FR-ES'!$A$1:$DZ$10000,BR$1,FALSE),$K97*$P97*VLOOKUP($S97,[2]PERCENTUALI!$A$1:$AZ$1000,BR$2,FALSE)/(BR$4)),"")</f>
        <v>0</v>
      </c>
      <c r="BS97" s="366">
        <f>IF($Q97&lt;&gt;"",IF($S97="",$K97*VLOOKUP($I97,'[2]LISTINO IT-EN-FR-ES'!$A$1:$DZ$10000,BS$1,FALSE),$K97*$P97*VLOOKUP($S97,[2]PERCENTUALI!$A$1:$AZ$1000,BS$2,FALSE)),"")</f>
        <v>0</v>
      </c>
      <c r="BT97" s="367">
        <f>IF($Q97&lt;&gt;"",IF($S97="",$K97*VLOOKUP($I97,'[2]LISTINO IT-EN-FR-ES'!$A$1:$DZ$10000,BT$1,FALSE),$K97*$P97*VLOOKUP($S97,[2]PERCENTUALI!$A$1:$AZ$1000,BT$2,FALSE)/(BT$4)),"")</f>
        <v>0</v>
      </c>
      <c r="BU97" s="366">
        <f>IF($Q97&lt;&gt;"",IF($S97="",$K97*VLOOKUP($I97,'[2]LISTINO IT-EN-FR-ES'!$A$1:$DZ$10000,BU$1,FALSE),$K97*$P97*VLOOKUP($S97,[2]PERCENTUALI!$A$1:$AZ$1000,BU$2,FALSE)),"")</f>
        <v>0</v>
      </c>
      <c r="BV97" s="367">
        <f>IF($Q97&lt;&gt;"",IF($S97="",$K97*VLOOKUP($I97,'[2]LISTINO IT-EN-FR-ES'!$A$1:$DZ$10000,BV$1,FALSE),$K97*$P97*VLOOKUP($S97,[2]PERCENTUALI!$A$1:$AZ$1000,BV$2,FALSE)/(BV$4)),"")</f>
        <v>0</v>
      </c>
      <c r="BW97" s="366">
        <f>IF($Q97&lt;&gt;"",IF($S97="",$K97*VLOOKUP($I97,'[2]LISTINO IT-EN-FR-ES'!$A$1:$DZ$10000,BW$1,FALSE),$K97*$P97*VLOOKUP($S97,[2]PERCENTUALI!$A$1:$AZ$1000,BW$2,FALSE)),"")</f>
        <v>0</v>
      </c>
      <c r="BX97" s="366">
        <f>IF($Q97&lt;&gt;"",IF($S97="",$K97*VLOOKUP($I97,'[2]LISTINO IT-EN-FR-ES'!$A$1:$DZ$10000,BX$1,FALSE),$K97*$P97*VLOOKUP($S97,[2]PERCENTUALI!$A$1:$AZ$1000,BX$2,FALSE)),"")</f>
        <v>0</v>
      </c>
      <c r="BY97" s="366">
        <f>IF($Q97&lt;&gt;"",IF($S97="",$K97*VLOOKUP($I97,'[2]LISTINO IT-EN-FR-ES'!$A$1:$DZ$10000,BY$1,FALSE),$K97*$P97*VLOOKUP($S97,[2]PERCENTUALI!$A$1:$AZ$1000,BY$2,FALSE)),"")</f>
        <v>0</v>
      </c>
      <c r="BZ97" s="366">
        <f>IF($Q97&lt;&gt;"",IF($S97="",$K97*VLOOKUP($I97,'[2]LISTINO IT-EN-FR-ES'!$A$1:$DZ$10000,BZ$1,FALSE),$K97*$P97*VLOOKUP($S97,[2]PERCENTUALI!$A$1:$AZ$1000,BZ$2,FALSE)),"")</f>
        <v>0</v>
      </c>
      <c r="CA97" s="366">
        <f>IF($Q97&lt;&gt;"",IF($S97="",$K97*VLOOKUP($I97,'[2]LISTINO IT-EN-FR-ES'!$A$1:$DZ$10000,CA$1,FALSE),$K97*$P97*VLOOKUP($S97,[2]PERCENTUALI!$A$1:$AZ$1000,CA$2,FALSE)),"")</f>
        <v>0</v>
      </c>
      <c r="CB97" s="366">
        <f>IF($Q97&lt;&gt;"",IF($S97="",$K97*VLOOKUP($I97,'[2]LISTINO IT-EN-FR-ES'!$A$1:$DZ$10000,CB$1,FALSE),$K97*$P97*VLOOKUP($S97,[2]PERCENTUALI!$A$1:$AZ$1000,CB$2,FALSE)),"")</f>
        <v>0</v>
      </c>
      <c r="CC97" s="366">
        <f>IF($Q97&lt;&gt;"",IF($S97="",$K97*VLOOKUP($I97,'[2]LISTINO IT-EN-FR-ES'!$A$1:$DZ$10000,CC$1,FALSE),$K97*$P97*VLOOKUP($S97,[2]PERCENTUALI!$A$1:$AZ$1000,CC$2,FALSE)),"")</f>
        <v>0</v>
      </c>
    </row>
    <row r="98" spans="1:81" s="285" customFormat="1" hidden="1" outlineLevel="1" x14ac:dyDescent="0.2">
      <c r="A98" s="445" t="s">
        <v>7</v>
      </c>
      <c r="B98" s="446">
        <v>5</v>
      </c>
      <c r="C98" s="446">
        <v>6001</v>
      </c>
      <c r="D98" s="446">
        <v>118</v>
      </c>
      <c r="E98" s="445"/>
      <c r="F98" s="445"/>
      <c r="G98" s="447">
        <v>190</v>
      </c>
      <c r="H98" s="445" t="s">
        <v>343</v>
      </c>
      <c r="I98" s="445" t="s">
        <v>343</v>
      </c>
      <c r="J98" s="448" t="s">
        <v>344</v>
      </c>
      <c r="K98" s="383">
        <v>1</v>
      </c>
      <c r="L98" s="392"/>
      <c r="M98" s="385">
        <v>14991</v>
      </c>
      <c r="N98" s="386">
        <v>14991</v>
      </c>
      <c r="P98" s="402">
        <v>7046</v>
      </c>
      <c r="Q98" s="285">
        <v>7046</v>
      </c>
      <c r="R98" s="280"/>
      <c r="S98" s="280"/>
      <c r="T98" s="449"/>
      <c r="U98" s="366">
        <f t="shared" si="12"/>
        <v>7045.5256829120008</v>
      </c>
      <c r="V98" s="366">
        <f>IF($Q98&lt;&gt;"",IF($S98="",$K98*VLOOKUP($I98,'[2]LISTINO IT-EN-FR-ES'!$A$1:$DZ$10000,V$1,FALSE),$K98*$P98*VLOOKUP($S98,[2]PERCENTUALI!$A$1:$AZ$1000,V$2,FALSE)),"")</f>
        <v>6113.1506829120008</v>
      </c>
      <c r="W98" s="366">
        <f>IF($Q98&lt;&gt;"",IF($S98="",$K98*VLOOKUP($I98,'[2]LISTINO IT-EN-FR-ES'!$A$1:$DZ$10000,W$1,FALSE),$K98*$P98*VLOOKUP($S98,[2]PERCENTUALI!$A$1:$AZ$1000,W$2,FALSE)),"")</f>
        <v>72</v>
      </c>
      <c r="X98" s="367">
        <f>IF($Q98&lt;&gt;"",IF($S98="",$K98*VLOOKUP($I98,'[2]LISTINO IT-EN-FR-ES'!$A$1:$DZ$10000,X$1,FALSE),$K98*$P98*VLOOKUP($S98,[2]PERCENTUALI!$A$1:$AZ$1000,X$2,FALSE)/(X$4)),"")</f>
        <v>2</v>
      </c>
      <c r="Y98" s="366">
        <f>IF($Q98&lt;&gt;"",IF($S98="",$K98*VLOOKUP($I98,'[2]LISTINO IT-EN-FR-ES'!$A$1:$DZ$10000,Y$1,FALSE),$K98*$P98*VLOOKUP($S98,[2]PERCENTUALI!$A$1:$AZ$1000,Y$2,FALSE)),"")</f>
        <v>0</v>
      </c>
      <c r="Z98" s="367">
        <f>IF($Q98&lt;&gt;"",IF($S98="",$K98*VLOOKUP($I98,'[2]LISTINO IT-EN-FR-ES'!$A$1:$DZ$10000,Z$1,FALSE),$K98*$P98*VLOOKUP($S98,[2]PERCENTUALI!$A$1:$AZ$1000,Z$2,FALSE)/(Z$4)),"")</f>
        <v>0</v>
      </c>
      <c r="AA98" s="366">
        <f>IF($Q98&lt;&gt;"",IF($S98="",$K98*VLOOKUP($I98,'[2]LISTINO IT-EN-FR-ES'!$A$1:$DZ$10000,AA$1,FALSE),$K98*$P98*VLOOKUP($S98,[2]PERCENTUALI!$A$1:$AZ$1000,AA$2,FALSE)),"")</f>
        <v>0</v>
      </c>
      <c r="AB98" s="367">
        <f>IF($Q98&lt;&gt;"",IF($S98="",$K98*VLOOKUP($I98,'[2]LISTINO IT-EN-FR-ES'!$A$1:$DZ$10000,AB$1,FALSE),$K98*$P98*VLOOKUP($S98,[2]PERCENTUALI!$A$1:$AZ$1000,AB$2,FALSE)/(AB$4)),"")</f>
        <v>0</v>
      </c>
      <c r="AC98" s="366">
        <f>IF($Q98&lt;&gt;"",IF($S98="",$K98*VLOOKUP($I98,'[2]LISTINO IT-EN-FR-ES'!$A$1:$DZ$10000,AC$1,FALSE),$K98*$P98*VLOOKUP($S98,[2]PERCENTUALI!$A$1:$AZ$1000,AC$2,FALSE)),"")</f>
        <v>0</v>
      </c>
      <c r="AD98" s="367">
        <f>IF($Q98&lt;&gt;"",IF($S98="",$K98*VLOOKUP($I98,'[2]LISTINO IT-EN-FR-ES'!$A$1:$DZ$10000,AD$1,FALSE),$K98*$P98*VLOOKUP($S98,[2]PERCENTUALI!$A$1:$AZ$1000,AD$2,FALSE)/(AD$4)),"")</f>
        <v>0</v>
      </c>
      <c r="AE98" s="366">
        <f>IF($Q98&lt;&gt;"",IF($S98="",$K98*VLOOKUP($I98,'[2]LISTINO IT-EN-FR-ES'!$A$1:$DZ$10000,AE$1,FALSE),$K98*$P98*VLOOKUP($S98,[2]PERCENTUALI!$A$1:$AZ$1000,AE$2,FALSE)),"")</f>
        <v>36</v>
      </c>
      <c r="AF98" s="367">
        <f>IF($Q98&lt;&gt;"",IF($S98="",$K98*VLOOKUP($I98,'[2]LISTINO IT-EN-FR-ES'!$A$1:$DZ$10000,AF$1,FALSE),$K98*$P98*VLOOKUP($S98,[2]PERCENTUALI!$A$1:$AZ$1000,AF$2,FALSE)/(AF$4)),"")</f>
        <v>1</v>
      </c>
      <c r="AG98" s="366">
        <f>IF($Q98&lt;&gt;"",IF($S98="",$K98*VLOOKUP($I98,'[2]LISTINO IT-EN-FR-ES'!$A$1:$DZ$10000,AG$1,FALSE),$K98*$P98*VLOOKUP($S98,[2]PERCENTUALI!$A$1:$AZ$1000,AG$2,FALSE)),"")</f>
        <v>0</v>
      </c>
      <c r="AH98" s="367">
        <f>IF($Q98&lt;&gt;"",IF($S98="",$K98*VLOOKUP($I98,'[2]LISTINO IT-EN-FR-ES'!$A$1:$DZ$10000,AH$1,FALSE),$K98*$P98*VLOOKUP($S98,[2]PERCENTUALI!$A$1:$AZ$1000,AH$2,FALSE)/(AH$4)),"")</f>
        <v>0</v>
      </c>
      <c r="AI98" s="366">
        <f>IF($Q98&lt;&gt;"",IF($S98="",$K98*VLOOKUP($I98,'[2]LISTINO IT-EN-FR-ES'!$A$1:$DZ$10000,AI$1,FALSE),$K98*$P98*VLOOKUP($S98,[2]PERCENTUALI!$A$1:$AZ$1000,AI$2,FALSE)),"")</f>
        <v>0</v>
      </c>
      <c r="AJ98" s="367">
        <f>IF($Q98&lt;&gt;"",IF($S98="",$K98*VLOOKUP($I98,'[2]LISTINO IT-EN-FR-ES'!$A$1:$DZ$10000,AJ$1,FALSE),$K98*$P98*VLOOKUP($S98,[2]PERCENTUALI!$A$1:$AZ$1000,AJ$2,FALSE)/(AJ$4)),"")</f>
        <v>0</v>
      </c>
      <c r="AK98" s="366">
        <f>IF($Q98&lt;&gt;"",IF($S98="",$K98*VLOOKUP($I98,'[2]LISTINO IT-EN-FR-ES'!$A$1:$DZ$10000,AK$1,FALSE),$K98*$P98*VLOOKUP($S98,[2]PERCENTUALI!$A$1:$AZ$1000,AK$2,FALSE)),"")</f>
        <v>76</v>
      </c>
      <c r="AL98" s="367">
        <f>IF($Q98&lt;&gt;"",IF($S98="",$K98*VLOOKUP($I98,'[2]LISTINO IT-EN-FR-ES'!$A$1:$DZ$10000,AL$1,FALSE),$K98*$P98*VLOOKUP($S98,[2]PERCENTUALI!$A$1:$AZ$1000,AL$2,FALSE)/(AL$4)),"")</f>
        <v>2</v>
      </c>
      <c r="AM98" s="366">
        <f>IF($Q98&lt;&gt;"",IF($S98="",$K98*VLOOKUP($I98,'[2]LISTINO IT-EN-FR-ES'!$A$1:$DZ$10000,AM$1,FALSE),$K98*$P98*VLOOKUP($S98,[2]PERCENTUALI!$A$1:$AZ$1000,AM$2,FALSE)),"")</f>
        <v>0</v>
      </c>
      <c r="AN98" s="367">
        <f>IF($Q98&lt;&gt;"",IF($S98="",$K98*VLOOKUP($I98,'[2]LISTINO IT-EN-FR-ES'!$A$1:$DZ$10000,AN$1,FALSE),$K98*$P98*VLOOKUP($S98,[2]PERCENTUALI!$A$1:$AZ$1000,AN$2,FALSE)/(AN$4)),"")</f>
        <v>0</v>
      </c>
      <c r="AO98" s="366">
        <f>IF($Q98&lt;&gt;"",IF($S98="",$K98*VLOOKUP($I98,'[2]LISTINO IT-EN-FR-ES'!$A$1:$DZ$10000,AO$1,FALSE),$K98*$P98*VLOOKUP($S98,[2]PERCENTUALI!$A$1:$AZ$1000,AO$2,FALSE)),"")</f>
        <v>65</v>
      </c>
      <c r="AP98" s="367">
        <f>IF($Q98&lt;&gt;"",IF($S98="",$K98*VLOOKUP($I98,'[2]LISTINO IT-EN-FR-ES'!$A$1:$DZ$10000,AP$1,FALSE),$K98*$P98*VLOOKUP($S98,[2]PERCENTUALI!$A$1:$AZ$1000,AP$2,FALSE)/(AP$4)),"")</f>
        <v>2</v>
      </c>
      <c r="AQ98" s="366">
        <f>IF($Q98&lt;&gt;"",IF($S98="",$K98*VLOOKUP($I98,'[2]LISTINO IT-EN-FR-ES'!$A$1:$DZ$10000,AQ$1,FALSE),$K98*$P98*VLOOKUP($S98,[2]PERCENTUALI!$A$1:$AZ$1000,AQ$2,FALSE)),"")</f>
        <v>0</v>
      </c>
      <c r="AR98" s="367">
        <f>IF($Q98&lt;&gt;"",IF($S98="",$K98*VLOOKUP($I98,'[2]LISTINO IT-EN-FR-ES'!$A$1:$DZ$10000,AR$1,FALSE),$K98*$P98*VLOOKUP($S98,[2]PERCENTUALI!$A$1:$AZ$1000,AR$2,FALSE)/(AR$4)),"")</f>
        <v>0</v>
      </c>
      <c r="AS98" s="366">
        <f>IF($Q98&lt;&gt;"",IF($S98="",$K98*VLOOKUP($I98,'[2]LISTINO IT-EN-FR-ES'!$A$1:$DZ$10000,AS$1,FALSE),$K98*$P98*VLOOKUP($S98,[2]PERCENTUALI!$A$1:$AZ$1000,AS$2,FALSE)),"")</f>
        <v>609.375</v>
      </c>
      <c r="AT98" s="367">
        <f>IF($Q98&lt;&gt;"",IF($S98="",$K98*VLOOKUP($I98,'[2]LISTINO IT-EN-FR-ES'!$A$1:$DZ$10000,AT$1,FALSE),$K98*$P98*VLOOKUP($S98,[2]PERCENTUALI!$A$1:$AZ$1000,AT$2,FALSE)/(AT$4)),"")</f>
        <v>18.75</v>
      </c>
      <c r="AU98" s="366">
        <f>IF($Q98&lt;&gt;"",IF($S98="",$K98*VLOOKUP($I98,'[2]LISTINO IT-EN-FR-ES'!$A$1:$DZ$10000,AU$1,FALSE),$K98*$P98*VLOOKUP($S98,[2]PERCENTUALI!$A$1:$AZ$1000,AU$2,FALSE)),"")</f>
        <v>0</v>
      </c>
      <c r="AV98" s="367">
        <f>IF($Q98&lt;&gt;"",IF($S98="",$K98*VLOOKUP($I98,'[2]LISTINO IT-EN-FR-ES'!$A$1:$DZ$10000,AV$1,FALSE),$K98*$P98*VLOOKUP($S98,[2]PERCENTUALI!$A$1:$AZ$1000,AV$2,FALSE)/(AV$4)),"")</f>
        <v>0</v>
      </c>
      <c r="AW98" s="366">
        <f>IF($Q98&lt;&gt;"",IF($S98="",$K98*VLOOKUP($I98,'[2]LISTINO IT-EN-FR-ES'!$A$1:$DZ$10000,AW$1,FALSE),$K98*$P98*VLOOKUP($S98,[2]PERCENTUALI!$A$1:$AZ$1000,AW$2,FALSE)),"")</f>
        <v>0</v>
      </c>
      <c r="AX98" s="367">
        <f>IF($Q98&lt;&gt;"",IF($S98="",$K98*VLOOKUP($I98,'[2]LISTINO IT-EN-FR-ES'!$A$1:$DZ$10000,AX$1,FALSE),$K98*$P98*VLOOKUP($S98,[2]PERCENTUALI!$A$1:$AZ$1000,AX$2,FALSE)/(AX$4)),"")</f>
        <v>0</v>
      </c>
      <c r="AY98" s="366">
        <f>IF($Q98&lt;&gt;"",IF($S98="",$K98*VLOOKUP($I98,'[2]LISTINO IT-EN-FR-ES'!$A$1:$DZ$10000,AY$1,FALSE),$K98*$P98*VLOOKUP($S98,[2]PERCENTUALI!$A$1:$AZ$1000,AY$2,FALSE)),"")</f>
        <v>0</v>
      </c>
      <c r="AZ98" s="367">
        <f>IF($Q98&lt;&gt;"",IF($S98="",$K98*VLOOKUP($I98,'[2]LISTINO IT-EN-FR-ES'!$A$1:$DZ$10000,AZ$1,FALSE),$K98*$P98*VLOOKUP($S98,[2]PERCENTUALI!$A$1:$AZ$1000,AZ$2,FALSE)/(AZ$4)),"")</f>
        <v>0</v>
      </c>
      <c r="BA98" s="366">
        <f>IF($Q98&lt;&gt;"",IF($S98="",$K98*VLOOKUP($I98,'[2]LISTINO IT-EN-FR-ES'!$A$1:$DZ$10000,BA$1,FALSE),$K98*$P98*VLOOKUP($S98,[2]PERCENTUALI!$A$1:$AZ$1000,BA$2,FALSE)),"")</f>
        <v>74</v>
      </c>
      <c r="BB98" s="367">
        <f>IF($Q98&lt;&gt;"",IF($S98="",$K98*VLOOKUP($I98,'[2]LISTINO IT-EN-FR-ES'!$A$1:$DZ$10000,BB$1,FALSE),$K98*$P98*VLOOKUP($S98,[2]PERCENTUALI!$A$1:$AZ$1000,BB$2,FALSE)/(BB$4)),"")</f>
        <v>2</v>
      </c>
      <c r="BC98" s="366">
        <f>IF($Q98&lt;&gt;"",IF($S98="",$K98*VLOOKUP($I98,'[2]LISTINO IT-EN-FR-ES'!$A$1:$DZ$10000,BC$1,FALSE),$K98*$P98*VLOOKUP($S98,[2]PERCENTUALI!$A$1:$AZ$1000,BC$2,FALSE)),"")</f>
        <v>0</v>
      </c>
      <c r="BD98" s="367">
        <f>IF($Q98&lt;&gt;"",IF($S98="",$K98*VLOOKUP($I98,'[2]LISTINO IT-EN-FR-ES'!$A$1:$DZ$10000,BD$1,FALSE),$K98*$P98*VLOOKUP($S98,[2]PERCENTUALI!$A$1:$AZ$1000,BD$2,FALSE)/(BD$4)),"")</f>
        <v>0</v>
      </c>
      <c r="BE98" s="366">
        <f>IF($Q98&lt;&gt;"",IF($S98="",$K98*VLOOKUP($I98,'[2]LISTINO IT-EN-FR-ES'!$A$1:$DZ$10000,BE$1,FALSE),$K98*$P98*VLOOKUP($S98,[2]PERCENTUALI!$A$1:$AZ$1000,BE$2,FALSE)),"")</f>
        <v>0</v>
      </c>
      <c r="BF98" s="367">
        <f>IF($Q98&lt;&gt;"",IF($S98="",$K98*VLOOKUP($I98,'[2]LISTINO IT-EN-FR-ES'!$A$1:$DZ$10000,BF$1,FALSE),$K98*$P98*VLOOKUP($S98,[2]PERCENTUALI!$A$1:$AZ$1000,BF$2,FALSE)/(BF$4)),"")</f>
        <v>0</v>
      </c>
      <c r="BG98" s="366">
        <f>IF($Q98&lt;&gt;"",IF($S98="",$K98*VLOOKUP($I98,'[2]LISTINO IT-EN-FR-ES'!$A$1:$DZ$10000,BG$1,FALSE),$K98*$P98*VLOOKUP($S98,[2]PERCENTUALI!$A$1:$AZ$1000,BG$2,FALSE)),"")</f>
        <v>0</v>
      </c>
      <c r="BH98" s="366">
        <f>IF($Q98&lt;&gt;"",IF($S98="",$K98*VLOOKUP($I98,'[2]LISTINO IT-EN-FR-ES'!$A$1:$DZ$10000,BH$1,FALSE),$K98*$P98*VLOOKUP($S98,[2]PERCENTUALI!$A$1:$AZ$1000,BH$2,FALSE)),"")</f>
        <v>0</v>
      </c>
      <c r="BI98" s="367">
        <f>IF($Q98&lt;&gt;"",IF($S98="",$K98*VLOOKUP($I98,'[2]LISTINO IT-EN-FR-ES'!$A$1:$DZ$10000,BI$1,FALSE),$K98*$P98*VLOOKUP($S98,[2]PERCENTUALI!$A$1:$AZ$1000,BI$2,FALSE)/(BI$4)),"")</f>
        <v>0</v>
      </c>
      <c r="BJ98" s="366">
        <f>IF($Q98&lt;&gt;"",IF($S98="",$K98*VLOOKUP($I98,'[2]LISTINO IT-EN-FR-ES'!$A$1:$DZ$10000,BJ$1,FALSE),$K98*$P98*VLOOKUP($S98,[2]PERCENTUALI!$A$1:$AZ$1000,BJ$2,FALSE)),"")</f>
        <v>0</v>
      </c>
      <c r="BK98" s="366">
        <f>IF($Q98&lt;&gt;"",IF($S98="",$K98*VLOOKUP($I98,'[2]LISTINO IT-EN-FR-ES'!$A$1:$DZ$10000,BK$1,FALSE),$K98*$P98*VLOOKUP($S98,[2]PERCENTUALI!$A$1:$AZ$1000,BK$2,FALSE)),"")</f>
        <v>0</v>
      </c>
      <c r="BL98" s="366">
        <f>IF($Q98&lt;&gt;"",IF($S98="",$K98*VLOOKUP($I98,'[2]LISTINO IT-EN-FR-ES'!$A$1:$DZ$10000,BL$1,FALSE),$K98*$P98*VLOOKUP($S98,[2]PERCENTUALI!$A$1:$AZ$1000,BL$2,FALSE)),"")</f>
        <v>0</v>
      </c>
      <c r="BM98" s="366">
        <f>IF($Q98&lt;&gt;"",IF($S98="",$K98*VLOOKUP($I98,'[2]LISTINO IT-EN-FR-ES'!$A$1:$DZ$10000,BM$1,FALSE),$K98*$P98*VLOOKUP($S98,[2]PERCENTUALI!$A$1:$AZ$1000,BM$2,FALSE)),"")</f>
        <v>0</v>
      </c>
      <c r="BN98" s="367">
        <f>IF($Q98&lt;&gt;"",IF($S98="",$K98*VLOOKUP($I98,'[2]LISTINO IT-EN-FR-ES'!$A$1:$DZ$10000,BN$1,FALSE),$K98*$P98*VLOOKUP($S98,[2]PERCENTUALI!$A$1:$AZ$1000,BN$2,FALSE)/(BN$4)),"")</f>
        <v>0</v>
      </c>
      <c r="BO98" s="366">
        <f>IF($Q98&lt;&gt;"",IF($S98="",$K98*VLOOKUP($I98,'[2]LISTINO IT-EN-FR-ES'!$A$1:$DZ$10000,BO$1,FALSE),$K98*$P98*VLOOKUP($S98,[2]PERCENTUALI!$A$1:$AZ$1000,BO$2,FALSE)),"")</f>
        <v>0</v>
      </c>
      <c r="BP98" s="367">
        <f>IF($Q98&lt;&gt;"",IF($S98="",$K98*VLOOKUP($I98,'[2]LISTINO IT-EN-FR-ES'!$A$1:$DZ$10000,BP$1,FALSE),$K98*$P98*VLOOKUP($S98,[2]PERCENTUALI!$A$1:$AZ$1000,BP$2,FALSE)/(BP$4)),"")</f>
        <v>0</v>
      </c>
      <c r="BQ98" s="366">
        <f>IF($Q98&lt;&gt;"",IF($S98="",$K98*VLOOKUP($I98,'[2]LISTINO IT-EN-FR-ES'!$A$1:$DZ$10000,BQ$1,FALSE),$K98*$P98*VLOOKUP($S98,[2]PERCENTUALI!$A$1:$AZ$1000,BQ$2,FALSE)),"")</f>
        <v>0</v>
      </c>
      <c r="BR98" s="367">
        <f>IF($Q98&lt;&gt;"",IF($S98="",$K98*VLOOKUP($I98,'[2]LISTINO IT-EN-FR-ES'!$A$1:$DZ$10000,BR$1,FALSE),$K98*$P98*VLOOKUP($S98,[2]PERCENTUALI!$A$1:$AZ$1000,BR$2,FALSE)/(BR$4)),"")</f>
        <v>0</v>
      </c>
      <c r="BS98" s="366">
        <f>IF($Q98&lt;&gt;"",IF($S98="",$K98*VLOOKUP($I98,'[2]LISTINO IT-EN-FR-ES'!$A$1:$DZ$10000,BS$1,FALSE),$K98*$P98*VLOOKUP($S98,[2]PERCENTUALI!$A$1:$AZ$1000,BS$2,FALSE)),"")</f>
        <v>0</v>
      </c>
      <c r="BT98" s="367">
        <f>IF($Q98&lt;&gt;"",IF($S98="",$K98*VLOOKUP($I98,'[2]LISTINO IT-EN-FR-ES'!$A$1:$DZ$10000,BT$1,FALSE),$K98*$P98*VLOOKUP($S98,[2]PERCENTUALI!$A$1:$AZ$1000,BT$2,FALSE)/(BT$4)),"")</f>
        <v>0</v>
      </c>
      <c r="BU98" s="366">
        <f>IF($Q98&lt;&gt;"",IF($S98="",$K98*VLOOKUP($I98,'[2]LISTINO IT-EN-FR-ES'!$A$1:$DZ$10000,BU$1,FALSE),$K98*$P98*VLOOKUP($S98,[2]PERCENTUALI!$A$1:$AZ$1000,BU$2,FALSE)),"")</f>
        <v>0</v>
      </c>
      <c r="BV98" s="367">
        <f>IF($Q98&lt;&gt;"",IF($S98="",$K98*VLOOKUP($I98,'[2]LISTINO IT-EN-FR-ES'!$A$1:$DZ$10000,BV$1,FALSE),$K98*$P98*VLOOKUP($S98,[2]PERCENTUALI!$A$1:$AZ$1000,BV$2,FALSE)/(BV$4)),"")</f>
        <v>0</v>
      </c>
      <c r="BW98" s="366">
        <f>IF($Q98&lt;&gt;"",IF($S98="",$K98*VLOOKUP($I98,'[2]LISTINO IT-EN-FR-ES'!$A$1:$DZ$10000,BW$1,FALSE),$K98*$P98*VLOOKUP($S98,[2]PERCENTUALI!$A$1:$AZ$1000,BW$2,FALSE)),"")</f>
        <v>0</v>
      </c>
      <c r="BX98" s="366">
        <f>IF($Q98&lt;&gt;"",IF($S98="",$K98*VLOOKUP($I98,'[2]LISTINO IT-EN-FR-ES'!$A$1:$DZ$10000,BX$1,FALSE),$K98*$P98*VLOOKUP($S98,[2]PERCENTUALI!$A$1:$AZ$1000,BX$2,FALSE)),"")</f>
        <v>0</v>
      </c>
      <c r="BY98" s="366">
        <f>IF($Q98&lt;&gt;"",IF($S98="",$K98*VLOOKUP($I98,'[2]LISTINO IT-EN-FR-ES'!$A$1:$DZ$10000,BY$1,FALSE),$K98*$P98*VLOOKUP($S98,[2]PERCENTUALI!$A$1:$AZ$1000,BY$2,FALSE)),"")</f>
        <v>0</v>
      </c>
      <c r="BZ98" s="366">
        <f>IF($Q98&lt;&gt;"",IF($S98="",$K98*VLOOKUP($I98,'[2]LISTINO IT-EN-FR-ES'!$A$1:$DZ$10000,BZ$1,FALSE),$K98*$P98*VLOOKUP($S98,[2]PERCENTUALI!$A$1:$AZ$1000,BZ$2,FALSE)),"")</f>
        <v>0</v>
      </c>
      <c r="CA98" s="366">
        <f>IF($Q98&lt;&gt;"",IF($S98="",$K98*VLOOKUP($I98,'[2]LISTINO IT-EN-FR-ES'!$A$1:$DZ$10000,CA$1,FALSE),$K98*$P98*VLOOKUP($S98,[2]PERCENTUALI!$A$1:$AZ$1000,CA$2,FALSE)),"")</f>
        <v>0</v>
      </c>
      <c r="CB98" s="366">
        <f>IF($Q98&lt;&gt;"",IF($S98="",$K98*VLOOKUP($I98,'[2]LISTINO IT-EN-FR-ES'!$A$1:$DZ$10000,CB$1,FALSE),$K98*$P98*VLOOKUP($S98,[2]PERCENTUALI!$A$1:$AZ$1000,CB$2,FALSE)),"")</f>
        <v>0</v>
      </c>
      <c r="CC98" s="366">
        <f>IF($Q98&lt;&gt;"",IF($S98="",$K98*VLOOKUP($I98,'[2]LISTINO IT-EN-FR-ES'!$A$1:$DZ$10000,CC$1,FALSE),$K98*$P98*VLOOKUP($S98,[2]PERCENTUALI!$A$1:$AZ$1000,CC$2,FALSE)),"")</f>
        <v>0</v>
      </c>
    </row>
    <row r="99" spans="1:81" s="285" customFormat="1" hidden="1" outlineLevel="1" x14ac:dyDescent="0.2">
      <c r="A99" s="445" t="s">
        <v>7</v>
      </c>
      <c r="B99" s="446">
        <v>5</v>
      </c>
      <c r="C99" s="446">
        <v>6001</v>
      </c>
      <c r="D99" s="446">
        <v>119</v>
      </c>
      <c r="E99" s="445"/>
      <c r="F99" s="445"/>
      <c r="G99" s="447">
        <v>195</v>
      </c>
      <c r="H99" s="445" t="s">
        <v>328</v>
      </c>
      <c r="I99" s="445" t="s">
        <v>328</v>
      </c>
      <c r="J99" s="448" t="s">
        <v>329</v>
      </c>
      <c r="K99" s="383">
        <v>1</v>
      </c>
      <c r="L99" s="392"/>
      <c r="M99" s="385">
        <v>6609</v>
      </c>
      <c r="N99" s="386">
        <v>6609</v>
      </c>
      <c r="P99" s="402">
        <v>3107</v>
      </c>
      <c r="Q99" s="285">
        <v>3107</v>
      </c>
      <c r="R99" s="280"/>
      <c r="S99" s="280"/>
      <c r="T99" s="449"/>
      <c r="U99" s="366">
        <f t="shared" si="12"/>
        <v>3107.0018050258004</v>
      </c>
      <c r="V99" s="366">
        <f>IF($Q99&lt;&gt;"",IF($S99="",$K99*VLOOKUP($I99,'[2]LISTINO IT-EN-FR-ES'!$A$1:$DZ$10000,V$1,FALSE),$K99*$P99*VLOOKUP($S99,[2]PERCENTUALI!$A$1:$AZ$1000,V$2,FALSE)),"")+1</f>
        <v>2495.0893050258005</v>
      </c>
      <c r="W99" s="366">
        <f>IF($Q99&lt;&gt;"",IF($S99="",$K99*VLOOKUP($I99,'[2]LISTINO IT-EN-FR-ES'!$A$1:$DZ$10000,W$1,FALSE),$K99*$P99*VLOOKUP($S99,[2]PERCENTUALI!$A$1:$AZ$1000,W$2,FALSE)),"")</f>
        <v>144</v>
      </c>
      <c r="X99" s="367">
        <f>IF($Q99&lt;&gt;"",IF($S99="",$K99*VLOOKUP($I99,'[2]LISTINO IT-EN-FR-ES'!$A$1:$DZ$10000,X$1,FALSE),$K99*$P99*VLOOKUP($S99,[2]PERCENTUALI!$A$1:$AZ$1000,X$2,FALSE)/(X$4)),"")</f>
        <v>4</v>
      </c>
      <c r="Y99" s="366">
        <f>IF($Q99&lt;&gt;"",IF($S99="",$K99*VLOOKUP($I99,'[2]LISTINO IT-EN-FR-ES'!$A$1:$DZ$10000,Y$1,FALSE),$K99*$P99*VLOOKUP($S99,[2]PERCENTUALI!$A$1:$AZ$1000,Y$2,FALSE)),"")</f>
        <v>0</v>
      </c>
      <c r="Z99" s="367">
        <f>IF($Q99&lt;&gt;"",IF($S99="",$K99*VLOOKUP($I99,'[2]LISTINO IT-EN-FR-ES'!$A$1:$DZ$10000,Z$1,FALSE),$K99*$P99*VLOOKUP($S99,[2]PERCENTUALI!$A$1:$AZ$1000,Z$2,FALSE)/(Z$4)),"")</f>
        <v>0</v>
      </c>
      <c r="AA99" s="366">
        <f>IF($Q99&lt;&gt;"",IF($S99="",$K99*VLOOKUP($I99,'[2]LISTINO IT-EN-FR-ES'!$A$1:$DZ$10000,AA$1,FALSE),$K99*$P99*VLOOKUP($S99,[2]PERCENTUALI!$A$1:$AZ$1000,AA$2,FALSE)),"")</f>
        <v>0</v>
      </c>
      <c r="AB99" s="367">
        <f>IF($Q99&lt;&gt;"",IF($S99="",$K99*VLOOKUP($I99,'[2]LISTINO IT-EN-FR-ES'!$A$1:$DZ$10000,AB$1,FALSE),$K99*$P99*VLOOKUP($S99,[2]PERCENTUALI!$A$1:$AZ$1000,AB$2,FALSE)/(AB$4)),"")</f>
        <v>0</v>
      </c>
      <c r="AC99" s="366">
        <f>IF($Q99&lt;&gt;"",IF($S99="",$K99*VLOOKUP($I99,'[2]LISTINO IT-EN-FR-ES'!$A$1:$DZ$10000,AC$1,FALSE),$K99*$P99*VLOOKUP($S99,[2]PERCENTUALI!$A$1:$AZ$1000,AC$2,FALSE)),"")</f>
        <v>0</v>
      </c>
      <c r="AD99" s="367">
        <f>IF($Q99&lt;&gt;"",IF($S99="",$K99*VLOOKUP($I99,'[2]LISTINO IT-EN-FR-ES'!$A$1:$DZ$10000,AD$1,FALSE),$K99*$P99*VLOOKUP($S99,[2]PERCENTUALI!$A$1:$AZ$1000,AD$2,FALSE)/(AD$4)),"")</f>
        <v>0</v>
      </c>
      <c r="AE99" s="366">
        <f>IF($Q99&lt;&gt;"",IF($S99="",$K99*VLOOKUP($I99,'[2]LISTINO IT-EN-FR-ES'!$A$1:$DZ$10000,AE$1,FALSE),$K99*$P99*VLOOKUP($S99,[2]PERCENTUALI!$A$1:$AZ$1000,AE$2,FALSE)),"")</f>
        <v>41.4</v>
      </c>
      <c r="AF99" s="367">
        <f>IF($Q99&lt;&gt;"",IF($S99="",$K99*VLOOKUP($I99,'[2]LISTINO IT-EN-FR-ES'!$A$1:$DZ$10000,AF$1,FALSE),$K99*$P99*VLOOKUP($S99,[2]PERCENTUALI!$A$1:$AZ$1000,AF$2,FALSE)/(AF$4)),"")</f>
        <v>1.1499999999999999</v>
      </c>
      <c r="AG99" s="366">
        <f>IF($Q99&lt;&gt;"",IF($S99="",$K99*VLOOKUP($I99,'[2]LISTINO IT-EN-FR-ES'!$A$1:$DZ$10000,AG$1,FALSE),$K99*$P99*VLOOKUP($S99,[2]PERCENTUALI!$A$1:$AZ$1000,AG$2,FALSE)),"")</f>
        <v>0</v>
      </c>
      <c r="AH99" s="367">
        <f>IF($Q99&lt;&gt;"",IF($S99="",$K99*VLOOKUP($I99,'[2]LISTINO IT-EN-FR-ES'!$A$1:$DZ$10000,AH$1,FALSE),$K99*$P99*VLOOKUP($S99,[2]PERCENTUALI!$A$1:$AZ$1000,AH$2,FALSE)/(AH$4)),"")</f>
        <v>0</v>
      </c>
      <c r="AI99" s="366">
        <f>IF($Q99&lt;&gt;"",IF($S99="",$K99*VLOOKUP($I99,'[2]LISTINO IT-EN-FR-ES'!$A$1:$DZ$10000,AI$1,FALSE),$K99*$P99*VLOOKUP($S99,[2]PERCENTUALI!$A$1:$AZ$1000,AI$2,FALSE)),"")</f>
        <v>0</v>
      </c>
      <c r="AJ99" s="367">
        <f>IF($Q99&lt;&gt;"",IF($S99="",$K99*VLOOKUP($I99,'[2]LISTINO IT-EN-FR-ES'!$A$1:$DZ$10000,AJ$1,FALSE),$K99*$P99*VLOOKUP($S99,[2]PERCENTUALI!$A$1:$AZ$1000,AJ$2,FALSE)/(AJ$4)),"")</f>
        <v>0</v>
      </c>
      <c r="AK99" s="366">
        <f>IF($Q99&lt;&gt;"",IF($S99="",$K99*VLOOKUP($I99,'[2]LISTINO IT-EN-FR-ES'!$A$1:$DZ$10000,AK$1,FALSE),$K99*$P99*VLOOKUP($S99,[2]PERCENTUALI!$A$1:$AZ$1000,AK$2,FALSE)),"")</f>
        <v>95</v>
      </c>
      <c r="AL99" s="367">
        <f>IF($Q99&lt;&gt;"",IF($S99="",$K99*VLOOKUP($I99,'[2]LISTINO IT-EN-FR-ES'!$A$1:$DZ$10000,AL$1,FALSE),$K99*$P99*VLOOKUP($S99,[2]PERCENTUALI!$A$1:$AZ$1000,AL$2,FALSE)/(AL$4)),"")</f>
        <v>2.5</v>
      </c>
      <c r="AM99" s="366">
        <f>IF($Q99&lt;&gt;"",IF($S99="",$K99*VLOOKUP($I99,'[2]LISTINO IT-EN-FR-ES'!$A$1:$DZ$10000,AM$1,FALSE),$K99*$P99*VLOOKUP($S99,[2]PERCENTUALI!$A$1:$AZ$1000,AM$2,FALSE)),"")</f>
        <v>0</v>
      </c>
      <c r="AN99" s="367">
        <f>IF($Q99&lt;&gt;"",IF($S99="",$K99*VLOOKUP($I99,'[2]LISTINO IT-EN-FR-ES'!$A$1:$DZ$10000,AN$1,FALSE),$K99*$P99*VLOOKUP($S99,[2]PERCENTUALI!$A$1:$AZ$1000,AN$2,FALSE)/(AN$4)),"")</f>
        <v>0</v>
      </c>
      <c r="AO99" s="366">
        <f>IF($Q99&lt;&gt;"",IF($S99="",$K99*VLOOKUP($I99,'[2]LISTINO IT-EN-FR-ES'!$A$1:$DZ$10000,AO$1,FALSE),$K99*$P99*VLOOKUP($S99,[2]PERCENTUALI!$A$1:$AZ$1000,AO$2,FALSE)),"")</f>
        <v>81.25</v>
      </c>
      <c r="AP99" s="367">
        <f>IF($Q99&lt;&gt;"",IF($S99="",$K99*VLOOKUP($I99,'[2]LISTINO IT-EN-FR-ES'!$A$1:$DZ$10000,AP$1,FALSE),$K99*$P99*VLOOKUP($S99,[2]PERCENTUALI!$A$1:$AZ$1000,AP$2,FALSE)/(AP$4)),"")</f>
        <v>2.5</v>
      </c>
      <c r="AQ99" s="366">
        <f>IF($Q99&lt;&gt;"",IF($S99="",$K99*VLOOKUP($I99,'[2]LISTINO IT-EN-FR-ES'!$A$1:$DZ$10000,AQ$1,FALSE),$K99*$P99*VLOOKUP($S99,[2]PERCENTUALI!$A$1:$AZ$1000,AQ$2,FALSE)),"")</f>
        <v>0</v>
      </c>
      <c r="AR99" s="367">
        <f>IF($Q99&lt;&gt;"",IF($S99="",$K99*VLOOKUP($I99,'[2]LISTINO IT-EN-FR-ES'!$A$1:$DZ$10000,AR$1,FALSE),$K99*$P99*VLOOKUP($S99,[2]PERCENTUALI!$A$1:$AZ$1000,AR$2,FALSE)/(AR$4)),"")</f>
        <v>0</v>
      </c>
      <c r="AS99" s="366">
        <f>IF($Q99&lt;&gt;"",IF($S99="",$K99*VLOOKUP($I99,'[2]LISTINO IT-EN-FR-ES'!$A$1:$DZ$10000,AS$1,FALSE),$K99*$P99*VLOOKUP($S99,[2]PERCENTUALI!$A$1:$AZ$1000,AS$2,FALSE)),"")</f>
        <v>139.26250000000002</v>
      </c>
      <c r="AT99" s="367">
        <f>IF($Q99&lt;&gt;"",IF($S99="",$K99*VLOOKUP($I99,'[2]LISTINO IT-EN-FR-ES'!$A$1:$DZ$10000,AT$1,FALSE),$K99*$P99*VLOOKUP($S99,[2]PERCENTUALI!$A$1:$AZ$1000,AT$2,FALSE)/(AT$4)),"")</f>
        <v>4.2850000000000001</v>
      </c>
      <c r="AU99" s="366">
        <f>IF($Q99&lt;&gt;"",IF($S99="",$K99*VLOOKUP($I99,'[2]LISTINO IT-EN-FR-ES'!$A$1:$DZ$10000,AU$1,FALSE),$K99*$P99*VLOOKUP($S99,[2]PERCENTUALI!$A$1:$AZ$1000,AU$2,FALSE)),"")</f>
        <v>0</v>
      </c>
      <c r="AV99" s="367">
        <f>IF($Q99&lt;&gt;"",IF($S99="",$K99*VLOOKUP($I99,'[2]LISTINO IT-EN-FR-ES'!$A$1:$DZ$10000,AV$1,FALSE),$K99*$P99*VLOOKUP($S99,[2]PERCENTUALI!$A$1:$AZ$1000,AV$2,FALSE)/(AV$4)),"")</f>
        <v>0</v>
      </c>
      <c r="AW99" s="366">
        <f>IF($Q99&lt;&gt;"",IF($S99="",$K99*VLOOKUP($I99,'[2]LISTINO IT-EN-FR-ES'!$A$1:$DZ$10000,AW$1,FALSE),$K99*$P99*VLOOKUP($S99,[2]PERCENTUALI!$A$1:$AZ$1000,AW$2,FALSE)),"")</f>
        <v>0</v>
      </c>
      <c r="AX99" s="367">
        <f>IF($Q99&lt;&gt;"",IF($S99="",$K99*VLOOKUP($I99,'[2]LISTINO IT-EN-FR-ES'!$A$1:$DZ$10000,AX$1,FALSE),$K99*$P99*VLOOKUP($S99,[2]PERCENTUALI!$A$1:$AZ$1000,AX$2,FALSE)/(AX$4)),"")</f>
        <v>0</v>
      </c>
      <c r="AY99" s="366">
        <f>IF($Q99&lt;&gt;"",IF($S99="",$K99*VLOOKUP($I99,'[2]LISTINO IT-EN-FR-ES'!$A$1:$DZ$10000,AY$1,FALSE),$K99*$P99*VLOOKUP($S99,[2]PERCENTUALI!$A$1:$AZ$1000,AY$2,FALSE)),"")</f>
        <v>0</v>
      </c>
      <c r="AZ99" s="367">
        <f>IF($Q99&lt;&gt;"",IF($S99="",$K99*VLOOKUP($I99,'[2]LISTINO IT-EN-FR-ES'!$A$1:$DZ$10000,AZ$1,FALSE),$K99*$P99*VLOOKUP($S99,[2]PERCENTUALI!$A$1:$AZ$1000,AZ$2,FALSE)/(AZ$4)),"")</f>
        <v>0</v>
      </c>
      <c r="BA99" s="366">
        <f>IF($Q99&lt;&gt;"",IF($S99="",$K99*VLOOKUP($I99,'[2]LISTINO IT-EN-FR-ES'!$A$1:$DZ$10000,BA$1,FALSE),$K99*$P99*VLOOKUP($S99,[2]PERCENTUALI!$A$1:$AZ$1000,BA$2,FALSE)),"")</f>
        <v>111</v>
      </c>
      <c r="BB99" s="367">
        <f>IF($Q99&lt;&gt;"",IF($S99="",$K99*VLOOKUP($I99,'[2]LISTINO IT-EN-FR-ES'!$A$1:$DZ$10000,BB$1,FALSE),$K99*$P99*VLOOKUP($S99,[2]PERCENTUALI!$A$1:$AZ$1000,BB$2,FALSE)/(BB$4)),"")</f>
        <v>3</v>
      </c>
      <c r="BC99" s="366">
        <f>IF($Q99&lt;&gt;"",IF($S99="",$K99*VLOOKUP($I99,'[2]LISTINO IT-EN-FR-ES'!$A$1:$DZ$10000,BC$1,FALSE),$K99*$P99*VLOOKUP($S99,[2]PERCENTUALI!$A$1:$AZ$1000,BC$2,FALSE)),"")</f>
        <v>0</v>
      </c>
      <c r="BD99" s="367">
        <f>IF($Q99&lt;&gt;"",IF($S99="",$K99*VLOOKUP($I99,'[2]LISTINO IT-EN-FR-ES'!$A$1:$DZ$10000,BD$1,FALSE),$K99*$P99*VLOOKUP($S99,[2]PERCENTUALI!$A$1:$AZ$1000,BD$2,FALSE)/(BD$4)),"")</f>
        <v>0</v>
      </c>
      <c r="BE99" s="366">
        <f>IF($Q99&lt;&gt;"",IF($S99="",$K99*VLOOKUP($I99,'[2]LISTINO IT-EN-FR-ES'!$A$1:$DZ$10000,BE$1,FALSE),$K99*$P99*VLOOKUP($S99,[2]PERCENTUALI!$A$1:$AZ$1000,BE$2,FALSE)),"")</f>
        <v>0</v>
      </c>
      <c r="BF99" s="367">
        <f>IF($Q99&lt;&gt;"",IF($S99="",$K99*VLOOKUP($I99,'[2]LISTINO IT-EN-FR-ES'!$A$1:$DZ$10000,BF$1,FALSE),$K99*$P99*VLOOKUP($S99,[2]PERCENTUALI!$A$1:$AZ$1000,BF$2,FALSE)/(BF$4)),"")</f>
        <v>0</v>
      </c>
      <c r="BG99" s="366">
        <f>IF($Q99&lt;&gt;"",IF($S99="",$K99*VLOOKUP($I99,'[2]LISTINO IT-EN-FR-ES'!$A$1:$DZ$10000,BG$1,FALSE),$K99*$P99*VLOOKUP($S99,[2]PERCENTUALI!$A$1:$AZ$1000,BG$2,FALSE)),"")</f>
        <v>0</v>
      </c>
      <c r="BH99" s="366">
        <f>IF($Q99&lt;&gt;"",IF($S99="",$K99*VLOOKUP($I99,'[2]LISTINO IT-EN-FR-ES'!$A$1:$DZ$10000,BH$1,FALSE),$K99*$P99*VLOOKUP($S99,[2]PERCENTUALI!$A$1:$AZ$1000,BH$2,FALSE)),"")</f>
        <v>0</v>
      </c>
      <c r="BI99" s="367">
        <f>IF($Q99&lt;&gt;"",IF($S99="",$K99*VLOOKUP($I99,'[2]LISTINO IT-EN-FR-ES'!$A$1:$DZ$10000,BI$1,FALSE),$K99*$P99*VLOOKUP($S99,[2]PERCENTUALI!$A$1:$AZ$1000,BI$2,FALSE)/(BI$4)),"")</f>
        <v>0</v>
      </c>
      <c r="BJ99" s="366">
        <f>IF($Q99&lt;&gt;"",IF($S99="",$K99*VLOOKUP($I99,'[2]LISTINO IT-EN-FR-ES'!$A$1:$DZ$10000,BJ$1,FALSE),$K99*$P99*VLOOKUP($S99,[2]PERCENTUALI!$A$1:$AZ$1000,BJ$2,FALSE)),"")</f>
        <v>0</v>
      </c>
      <c r="BK99" s="366">
        <f>IF($Q99&lt;&gt;"",IF($S99="",$K99*VLOOKUP($I99,'[2]LISTINO IT-EN-FR-ES'!$A$1:$DZ$10000,BK$1,FALSE),$K99*$P99*VLOOKUP($S99,[2]PERCENTUALI!$A$1:$AZ$1000,BK$2,FALSE)),"")</f>
        <v>0</v>
      </c>
      <c r="BL99" s="366">
        <f>IF($Q99&lt;&gt;"",IF($S99="",$K99*VLOOKUP($I99,'[2]LISTINO IT-EN-FR-ES'!$A$1:$DZ$10000,BL$1,FALSE),$K99*$P99*VLOOKUP($S99,[2]PERCENTUALI!$A$1:$AZ$1000,BL$2,FALSE)),"")</f>
        <v>0</v>
      </c>
      <c r="BM99" s="366">
        <f>IF($Q99&lt;&gt;"",IF($S99="",$K99*VLOOKUP($I99,'[2]LISTINO IT-EN-FR-ES'!$A$1:$DZ$10000,BM$1,FALSE),$K99*$P99*VLOOKUP($S99,[2]PERCENTUALI!$A$1:$AZ$1000,BM$2,FALSE)),"")</f>
        <v>0</v>
      </c>
      <c r="BN99" s="367">
        <f>IF($Q99&lt;&gt;"",IF($S99="",$K99*VLOOKUP($I99,'[2]LISTINO IT-EN-FR-ES'!$A$1:$DZ$10000,BN$1,FALSE),$K99*$P99*VLOOKUP($S99,[2]PERCENTUALI!$A$1:$AZ$1000,BN$2,FALSE)/(BN$4)),"")</f>
        <v>0</v>
      </c>
      <c r="BO99" s="366">
        <f>IF($Q99&lt;&gt;"",IF($S99="",$K99*VLOOKUP($I99,'[2]LISTINO IT-EN-FR-ES'!$A$1:$DZ$10000,BO$1,FALSE),$K99*$P99*VLOOKUP($S99,[2]PERCENTUALI!$A$1:$AZ$1000,BO$2,FALSE)),"")</f>
        <v>0</v>
      </c>
      <c r="BP99" s="367">
        <f>IF($Q99&lt;&gt;"",IF($S99="",$K99*VLOOKUP($I99,'[2]LISTINO IT-EN-FR-ES'!$A$1:$DZ$10000,BP$1,FALSE),$K99*$P99*VLOOKUP($S99,[2]PERCENTUALI!$A$1:$AZ$1000,BP$2,FALSE)/(BP$4)),"")</f>
        <v>0</v>
      </c>
      <c r="BQ99" s="366">
        <f>IF($Q99&lt;&gt;"",IF($S99="",$K99*VLOOKUP($I99,'[2]LISTINO IT-EN-FR-ES'!$A$1:$DZ$10000,BQ$1,FALSE),$K99*$P99*VLOOKUP($S99,[2]PERCENTUALI!$A$1:$AZ$1000,BQ$2,FALSE)),"")</f>
        <v>0</v>
      </c>
      <c r="BR99" s="367">
        <f>IF($Q99&lt;&gt;"",IF($S99="",$K99*VLOOKUP($I99,'[2]LISTINO IT-EN-FR-ES'!$A$1:$DZ$10000,BR$1,FALSE),$K99*$P99*VLOOKUP($S99,[2]PERCENTUALI!$A$1:$AZ$1000,BR$2,FALSE)/(BR$4)),"")</f>
        <v>0</v>
      </c>
      <c r="BS99" s="366">
        <f>IF($Q99&lt;&gt;"",IF($S99="",$K99*VLOOKUP($I99,'[2]LISTINO IT-EN-FR-ES'!$A$1:$DZ$10000,BS$1,FALSE),$K99*$P99*VLOOKUP($S99,[2]PERCENTUALI!$A$1:$AZ$1000,BS$2,FALSE)),"")</f>
        <v>0</v>
      </c>
      <c r="BT99" s="367">
        <f>IF($Q99&lt;&gt;"",IF($S99="",$K99*VLOOKUP($I99,'[2]LISTINO IT-EN-FR-ES'!$A$1:$DZ$10000,BT$1,FALSE),$K99*$P99*VLOOKUP($S99,[2]PERCENTUALI!$A$1:$AZ$1000,BT$2,FALSE)/(BT$4)),"")</f>
        <v>0</v>
      </c>
      <c r="BU99" s="366">
        <f>IF($Q99&lt;&gt;"",IF($S99="",$K99*VLOOKUP($I99,'[2]LISTINO IT-EN-FR-ES'!$A$1:$DZ$10000,BU$1,FALSE),$K99*$P99*VLOOKUP($S99,[2]PERCENTUALI!$A$1:$AZ$1000,BU$2,FALSE)),"")</f>
        <v>0</v>
      </c>
      <c r="BV99" s="367">
        <f>IF($Q99&lt;&gt;"",IF($S99="",$K99*VLOOKUP($I99,'[2]LISTINO IT-EN-FR-ES'!$A$1:$DZ$10000,BV$1,FALSE),$K99*$P99*VLOOKUP($S99,[2]PERCENTUALI!$A$1:$AZ$1000,BV$2,FALSE)/(BV$4)),"")</f>
        <v>0</v>
      </c>
      <c r="BW99" s="366">
        <f>IF($Q99&lt;&gt;"",IF($S99="",$K99*VLOOKUP($I99,'[2]LISTINO IT-EN-FR-ES'!$A$1:$DZ$10000,BW$1,FALSE),$K99*$P99*VLOOKUP($S99,[2]PERCENTUALI!$A$1:$AZ$1000,BW$2,FALSE)),"")</f>
        <v>0</v>
      </c>
      <c r="BX99" s="366">
        <f>IF($Q99&lt;&gt;"",IF($S99="",$K99*VLOOKUP($I99,'[2]LISTINO IT-EN-FR-ES'!$A$1:$DZ$10000,BX$1,FALSE),$K99*$P99*VLOOKUP($S99,[2]PERCENTUALI!$A$1:$AZ$1000,BX$2,FALSE)),"")</f>
        <v>0</v>
      </c>
      <c r="BY99" s="366">
        <f>IF($Q99&lt;&gt;"",IF($S99="",$K99*VLOOKUP($I99,'[2]LISTINO IT-EN-FR-ES'!$A$1:$DZ$10000,BY$1,FALSE),$K99*$P99*VLOOKUP($S99,[2]PERCENTUALI!$A$1:$AZ$1000,BY$2,FALSE)),"")</f>
        <v>0</v>
      </c>
      <c r="BZ99" s="366">
        <f>IF($Q99&lt;&gt;"",IF($S99="",$K99*VLOOKUP($I99,'[2]LISTINO IT-EN-FR-ES'!$A$1:$DZ$10000,BZ$1,FALSE),$K99*$P99*VLOOKUP($S99,[2]PERCENTUALI!$A$1:$AZ$1000,BZ$2,FALSE)),"")</f>
        <v>0</v>
      </c>
      <c r="CA99" s="366">
        <f>IF($Q99&lt;&gt;"",IF($S99="",$K99*VLOOKUP($I99,'[2]LISTINO IT-EN-FR-ES'!$A$1:$DZ$10000,CA$1,FALSE),$K99*$P99*VLOOKUP($S99,[2]PERCENTUALI!$A$1:$AZ$1000,CA$2,FALSE)),"")</f>
        <v>0</v>
      </c>
      <c r="CB99" s="366">
        <f>IF($Q99&lt;&gt;"",IF($S99="",$K99*VLOOKUP($I99,'[2]LISTINO IT-EN-FR-ES'!$A$1:$DZ$10000,CB$1,FALSE),$K99*$P99*VLOOKUP($S99,[2]PERCENTUALI!$A$1:$AZ$1000,CB$2,FALSE)),"")</f>
        <v>0</v>
      </c>
      <c r="CC99" s="366">
        <f>IF($Q99&lt;&gt;"",IF($S99="",$K99*VLOOKUP($I99,'[2]LISTINO IT-EN-FR-ES'!$A$1:$DZ$10000,CC$1,FALSE),$K99*$P99*VLOOKUP($S99,[2]PERCENTUALI!$A$1:$AZ$1000,CC$2,FALSE)),"")</f>
        <v>0</v>
      </c>
    </row>
    <row r="100" spans="1:81" s="285" customFormat="1" hidden="1" outlineLevel="1" x14ac:dyDescent="0.2">
      <c r="A100" s="445" t="s">
        <v>7</v>
      </c>
      <c r="B100" s="446">
        <v>5</v>
      </c>
      <c r="C100" s="446">
        <v>6001</v>
      </c>
      <c r="D100" s="446">
        <v>120</v>
      </c>
      <c r="E100" s="445"/>
      <c r="F100" s="445"/>
      <c r="G100" s="447">
        <v>200</v>
      </c>
      <c r="H100" s="445" t="s">
        <v>345</v>
      </c>
      <c r="I100" s="445" t="s">
        <v>345</v>
      </c>
      <c r="J100" s="448" t="s">
        <v>346</v>
      </c>
      <c r="K100" s="383">
        <v>1</v>
      </c>
      <c r="L100" s="392"/>
      <c r="M100" s="385">
        <v>1498</v>
      </c>
      <c r="N100" s="386">
        <v>1498</v>
      </c>
      <c r="P100" s="402">
        <v>704</v>
      </c>
      <c r="Q100" s="285">
        <v>704</v>
      </c>
      <c r="R100" s="280"/>
      <c r="S100" s="280"/>
      <c r="T100" s="449"/>
      <c r="U100" s="366">
        <f t="shared" si="12"/>
        <v>703.74087374999999</v>
      </c>
      <c r="V100" s="366">
        <f>IF($Q100&lt;&gt;"",IF($S100="",$K100*VLOOKUP($I100,'[2]LISTINO IT-EN-FR-ES'!$A$1:$DZ$10000,V$1,FALSE),$K100*$P100*VLOOKUP($S100,[2]PERCENTUALI!$A$1:$AZ$1000,V$2,FALSE)),"")</f>
        <v>539.86587374999999</v>
      </c>
      <c r="W100" s="366">
        <f>IF($Q100&lt;&gt;"",IF($S100="",$K100*VLOOKUP($I100,'[2]LISTINO IT-EN-FR-ES'!$A$1:$DZ$10000,W$1,FALSE),$K100*$P100*VLOOKUP($S100,[2]PERCENTUALI!$A$1:$AZ$1000,W$2,FALSE)),"")</f>
        <v>36</v>
      </c>
      <c r="X100" s="367">
        <f>IF($Q100&lt;&gt;"",IF($S100="",$K100*VLOOKUP($I100,'[2]LISTINO IT-EN-FR-ES'!$A$1:$DZ$10000,X$1,FALSE),$K100*$P100*VLOOKUP($S100,[2]PERCENTUALI!$A$1:$AZ$1000,X$2,FALSE)/(X$4)),"")</f>
        <v>1</v>
      </c>
      <c r="Y100" s="366">
        <f>IF($Q100&lt;&gt;"",IF($S100="",$K100*VLOOKUP($I100,'[2]LISTINO IT-EN-FR-ES'!$A$1:$DZ$10000,Y$1,FALSE),$K100*$P100*VLOOKUP($S100,[2]PERCENTUALI!$A$1:$AZ$1000,Y$2,FALSE)),"")</f>
        <v>0</v>
      </c>
      <c r="Z100" s="367">
        <f>IF($Q100&lt;&gt;"",IF($S100="",$K100*VLOOKUP($I100,'[2]LISTINO IT-EN-FR-ES'!$A$1:$DZ$10000,Z$1,FALSE),$K100*$P100*VLOOKUP($S100,[2]PERCENTUALI!$A$1:$AZ$1000,Z$2,FALSE)/(Z$4)),"")</f>
        <v>0</v>
      </c>
      <c r="AA100" s="366">
        <f>IF($Q100&lt;&gt;"",IF($S100="",$K100*VLOOKUP($I100,'[2]LISTINO IT-EN-FR-ES'!$A$1:$DZ$10000,AA$1,FALSE),$K100*$P100*VLOOKUP($S100,[2]PERCENTUALI!$A$1:$AZ$1000,AA$2,FALSE)),"")</f>
        <v>0</v>
      </c>
      <c r="AB100" s="367">
        <f>IF($Q100&lt;&gt;"",IF($S100="",$K100*VLOOKUP($I100,'[2]LISTINO IT-EN-FR-ES'!$A$1:$DZ$10000,AB$1,FALSE),$K100*$P100*VLOOKUP($S100,[2]PERCENTUALI!$A$1:$AZ$1000,AB$2,FALSE)/(AB$4)),"")</f>
        <v>0</v>
      </c>
      <c r="AC100" s="366">
        <f>IF($Q100&lt;&gt;"",IF($S100="",$K100*VLOOKUP($I100,'[2]LISTINO IT-EN-FR-ES'!$A$1:$DZ$10000,AC$1,FALSE),$K100*$P100*VLOOKUP($S100,[2]PERCENTUALI!$A$1:$AZ$1000,AC$2,FALSE)),"")</f>
        <v>0</v>
      </c>
      <c r="AD100" s="367">
        <f>IF($Q100&lt;&gt;"",IF($S100="",$K100*VLOOKUP($I100,'[2]LISTINO IT-EN-FR-ES'!$A$1:$DZ$10000,AD$1,FALSE),$K100*$P100*VLOOKUP($S100,[2]PERCENTUALI!$A$1:$AZ$1000,AD$2,FALSE)/(AD$4)),"")</f>
        <v>0</v>
      </c>
      <c r="AE100" s="366">
        <f>IF($Q100&lt;&gt;"",IF($S100="",$K100*VLOOKUP($I100,'[2]LISTINO IT-EN-FR-ES'!$A$1:$DZ$10000,AE$1,FALSE),$K100*$P100*VLOOKUP($S100,[2]PERCENTUALI!$A$1:$AZ$1000,AE$2,FALSE)),"")</f>
        <v>36</v>
      </c>
      <c r="AF100" s="367">
        <f>IF($Q100&lt;&gt;"",IF($S100="",$K100*VLOOKUP($I100,'[2]LISTINO IT-EN-FR-ES'!$A$1:$DZ$10000,AF$1,FALSE),$K100*$P100*VLOOKUP($S100,[2]PERCENTUALI!$A$1:$AZ$1000,AF$2,FALSE)/(AF$4)),"")</f>
        <v>1</v>
      </c>
      <c r="AG100" s="366">
        <f>IF($Q100&lt;&gt;"",IF($S100="",$K100*VLOOKUP($I100,'[2]LISTINO IT-EN-FR-ES'!$A$1:$DZ$10000,AG$1,FALSE),$K100*$P100*VLOOKUP($S100,[2]PERCENTUALI!$A$1:$AZ$1000,AG$2,FALSE)),"")</f>
        <v>0</v>
      </c>
      <c r="AH100" s="367">
        <f>IF($Q100&lt;&gt;"",IF($S100="",$K100*VLOOKUP($I100,'[2]LISTINO IT-EN-FR-ES'!$A$1:$DZ$10000,AH$1,FALSE),$K100*$P100*VLOOKUP($S100,[2]PERCENTUALI!$A$1:$AZ$1000,AH$2,FALSE)/(AH$4)),"")</f>
        <v>0</v>
      </c>
      <c r="AI100" s="366">
        <f>IF($Q100&lt;&gt;"",IF($S100="",$K100*VLOOKUP($I100,'[2]LISTINO IT-EN-FR-ES'!$A$1:$DZ$10000,AI$1,FALSE),$K100*$P100*VLOOKUP($S100,[2]PERCENTUALI!$A$1:$AZ$1000,AI$2,FALSE)),"")</f>
        <v>0</v>
      </c>
      <c r="AJ100" s="367">
        <f>IF($Q100&lt;&gt;"",IF($S100="",$K100*VLOOKUP($I100,'[2]LISTINO IT-EN-FR-ES'!$A$1:$DZ$10000,AJ$1,FALSE),$K100*$P100*VLOOKUP($S100,[2]PERCENTUALI!$A$1:$AZ$1000,AJ$2,FALSE)/(AJ$4)),"")</f>
        <v>0</v>
      </c>
      <c r="AK100" s="366">
        <f>IF($Q100&lt;&gt;"",IF($S100="",$K100*VLOOKUP($I100,'[2]LISTINO IT-EN-FR-ES'!$A$1:$DZ$10000,AK$1,FALSE),$K100*$P100*VLOOKUP($S100,[2]PERCENTUALI!$A$1:$AZ$1000,AK$2,FALSE)),"")</f>
        <v>9.5</v>
      </c>
      <c r="AL100" s="367">
        <f>IF($Q100&lt;&gt;"",IF($S100="",$K100*VLOOKUP($I100,'[2]LISTINO IT-EN-FR-ES'!$A$1:$DZ$10000,AL$1,FALSE),$K100*$P100*VLOOKUP($S100,[2]PERCENTUALI!$A$1:$AZ$1000,AL$2,FALSE)/(AL$4)),"")</f>
        <v>0.25</v>
      </c>
      <c r="AM100" s="366">
        <f>IF($Q100&lt;&gt;"",IF($S100="",$K100*VLOOKUP($I100,'[2]LISTINO IT-EN-FR-ES'!$A$1:$DZ$10000,AM$1,FALSE),$K100*$P100*VLOOKUP($S100,[2]PERCENTUALI!$A$1:$AZ$1000,AM$2,FALSE)),"")</f>
        <v>0</v>
      </c>
      <c r="AN100" s="367">
        <f>IF($Q100&lt;&gt;"",IF($S100="",$K100*VLOOKUP($I100,'[2]LISTINO IT-EN-FR-ES'!$A$1:$DZ$10000,AN$1,FALSE),$K100*$P100*VLOOKUP($S100,[2]PERCENTUALI!$A$1:$AZ$1000,AN$2,FALSE)/(AN$4)),"")</f>
        <v>0</v>
      </c>
      <c r="AO100" s="366">
        <f>IF($Q100&lt;&gt;"",IF($S100="",$K100*VLOOKUP($I100,'[2]LISTINO IT-EN-FR-ES'!$A$1:$DZ$10000,AO$1,FALSE),$K100*$P100*VLOOKUP($S100,[2]PERCENTUALI!$A$1:$AZ$1000,AO$2,FALSE)),"")</f>
        <v>8.125</v>
      </c>
      <c r="AP100" s="367">
        <f>IF($Q100&lt;&gt;"",IF($S100="",$K100*VLOOKUP($I100,'[2]LISTINO IT-EN-FR-ES'!$A$1:$DZ$10000,AP$1,FALSE),$K100*$P100*VLOOKUP($S100,[2]PERCENTUALI!$A$1:$AZ$1000,AP$2,FALSE)/(AP$4)),"")</f>
        <v>0.25</v>
      </c>
      <c r="AQ100" s="366">
        <f>IF($Q100&lt;&gt;"",IF($S100="",$K100*VLOOKUP($I100,'[2]LISTINO IT-EN-FR-ES'!$A$1:$DZ$10000,AQ$1,FALSE),$K100*$P100*VLOOKUP($S100,[2]PERCENTUALI!$A$1:$AZ$1000,AQ$2,FALSE)),"")</f>
        <v>0</v>
      </c>
      <c r="AR100" s="367">
        <f>IF($Q100&lt;&gt;"",IF($S100="",$K100*VLOOKUP($I100,'[2]LISTINO IT-EN-FR-ES'!$A$1:$DZ$10000,AR$1,FALSE),$K100*$P100*VLOOKUP($S100,[2]PERCENTUALI!$A$1:$AZ$1000,AR$2,FALSE)/(AR$4)),"")</f>
        <v>0</v>
      </c>
      <c r="AS100" s="366">
        <f>IF($Q100&lt;&gt;"",IF($S100="",$K100*VLOOKUP($I100,'[2]LISTINO IT-EN-FR-ES'!$A$1:$DZ$10000,AS$1,FALSE),$K100*$P100*VLOOKUP($S100,[2]PERCENTUALI!$A$1:$AZ$1000,AS$2,FALSE)),"")</f>
        <v>65</v>
      </c>
      <c r="AT100" s="367">
        <f>IF($Q100&lt;&gt;"",IF($S100="",$K100*VLOOKUP($I100,'[2]LISTINO IT-EN-FR-ES'!$A$1:$DZ$10000,AT$1,FALSE),$K100*$P100*VLOOKUP($S100,[2]PERCENTUALI!$A$1:$AZ$1000,AT$2,FALSE)/(AT$4)),"")</f>
        <v>2</v>
      </c>
      <c r="AU100" s="366">
        <f>IF($Q100&lt;&gt;"",IF($S100="",$K100*VLOOKUP($I100,'[2]LISTINO IT-EN-FR-ES'!$A$1:$DZ$10000,AU$1,FALSE),$K100*$P100*VLOOKUP($S100,[2]PERCENTUALI!$A$1:$AZ$1000,AU$2,FALSE)),"")</f>
        <v>0</v>
      </c>
      <c r="AV100" s="367">
        <f>IF($Q100&lt;&gt;"",IF($S100="",$K100*VLOOKUP($I100,'[2]LISTINO IT-EN-FR-ES'!$A$1:$DZ$10000,AV$1,FALSE),$K100*$P100*VLOOKUP($S100,[2]PERCENTUALI!$A$1:$AZ$1000,AV$2,FALSE)/(AV$4)),"")</f>
        <v>0</v>
      </c>
      <c r="AW100" s="366">
        <f>IF($Q100&lt;&gt;"",IF($S100="",$K100*VLOOKUP($I100,'[2]LISTINO IT-EN-FR-ES'!$A$1:$DZ$10000,AW$1,FALSE),$K100*$P100*VLOOKUP($S100,[2]PERCENTUALI!$A$1:$AZ$1000,AW$2,FALSE)),"")</f>
        <v>0</v>
      </c>
      <c r="AX100" s="367">
        <f>IF($Q100&lt;&gt;"",IF($S100="",$K100*VLOOKUP($I100,'[2]LISTINO IT-EN-FR-ES'!$A$1:$DZ$10000,AX$1,FALSE),$K100*$P100*VLOOKUP($S100,[2]PERCENTUALI!$A$1:$AZ$1000,AX$2,FALSE)/(AX$4)),"")</f>
        <v>0</v>
      </c>
      <c r="AY100" s="366">
        <f>IF($Q100&lt;&gt;"",IF($S100="",$K100*VLOOKUP($I100,'[2]LISTINO IT-EN-FR-ES'!$A$1:$DZ$10000,AY$1,FALSE),$K100*$P100*VLOOKUP($S100,[2]PERCENTUALI!$A$1:$AZ$1000,AY$2,FALSE)),"")</f>
        <v>0</v>
      </c>
      <c r="AZ100" s="367">
        <f>IF($Q100&lt;&gt;"",IF($S100="",$K100*VLOOKUP($I100,'[2]LISTINO IT-EN-FR-ES'!$A$1:$DZ$10000,AZ$1,FALSE),$K100*$P100*VLOOKUP($S100,[2]PERCENTUALI!$A$1:$AZ$1000,AZ$2,FALSE)/(AZ$4)),"")</f>
        <v>0</v>
      </c>
      <c r="BA100" s="366">
        <f>IF($Q100&lt;&gt;"",IF($S100="",$K100*VLOOKUP($I100,'[2]LISTINO IT-EN-FR-ES'!$A$1:$DZ$10000,BA$1,FALSE),$K100*$P100*VLOOKUP($S100,[2]PERCENTUALI!$A$1:$AZ$1000,BA$2,FALSE)),"")</f>
        <v>9.25</v>
      </c>
      <c r="BB100" s="367">
        <f>IF($Q100&lt;&gt;"",IF($S100="",$K100*VLOOKUP($I100,'[2]LISTINO IT-EN-FR-ES'!$A$1:$DZ$10000,BB$1,FALSE),$K100*$P100*VLOOKUP($S100,[2]PERCENTUALI!$A$1:$AZ$1000,BB$2,FALSE)/(BB$4)),"")</f>
        <v>0.25</v>
      </c>
      <c r="BC100" s="366">
        <f>IF($Q100&lt;&gt;"",IF($S100="",$K100*VLOOKUP($I100,'[2]LISTINO IT-EN-FR-ES'!$A$1:$DZ$10000,BC$1,FALSE),$K100*$P100*VLOOKUP($S100,[2]PERCENTUALI!$A$1:$AZ$1000,BC$2,FALSE)),"")</f>
        <v>0</v>
      </c>
      <c r="BD100" s="367">
        <f>IF($Q100&lt;&gt;"",IF($S100="",$K100*VLOOKUP($I100,'[2]LISTINO IT-EN-FR-ES'!$A$1:$DZ$10000,BD$1,FALSE),$K100*$P100*VLOOKUP($S100,[2]PERCENTUALI!$A$1:$AZ$1000,BD$2,FALSE)/(BD$4)),"")</f>
        <v>0</v>
      </c>
      <c r="BE100" s="366">
        <f>IF($Q100&lt;&gt;"",IF($S100="",$K100*VLOOKUP($I100,'[2]LISTINO IT-EN-FR-ES'!$A$1:$DZ$10000,BE$1,FALSE),$K100*$P100*VLOOKUP($S100,[2]PERCENTUALI!$A$1:$AZ$1000,BE$2,FALSE)),"")</f>
        <v>0</v>
      </c>
      <c r="BF100" s="367">
        <f>IF($Q100&lt;&gt;"",IF($S100="",$K100*VLOOKUP($I100,'[2]LISTINO IT-EN-FR-ES'!$A$1:$DZ$10000,BF$1,FALSE),$K100*$P100*VLOOKUP($S100,[2]PERCENTUALI!$A$1:$AZ$1000,BF$2,FALSE)/(BF$4)),"")</f>
        <v>0</v>
      </c>
      <c r="BG100" s="366">
        <f>IF($Q100&lt;&gt;"",IF($S100="",$K100*VLOOKUP($I100,'[2]LISTINO IT-EN-FR-ES'!$A$1:$DZ$10000,BG$1,FALSE),$K100*$P100*VLOOKUP($S100,[2]PERCENTUALI!$A$1:$AZ$1000,BG$2,FALSE)),"")</f>
        <v>0</v>
      </c>
      <c r="BH100" s="366">
        <f>IF($Q100&lt;&gt;"",IF($S100="",$K100*VLOOKUP($I100,'[2]LISTINO IT-EN-FR-ES'!$A$1:$DZ$10000,BH$1,FALSE),$K100*$P100*VLOOKUP($S100,[2]PERCENTUALI!$A$1:$AZ$1000,BH$2,FALSE)),"")</f>
        <v>0</v>
      </c>
      <c r="BI100" s="367">
        <f>IF($Q100&lt;&gt;"",IF($S100="",$K100*VLOOKUP($I100,'[2]LISTINO IT-EN-FR-ES'!$A$1:$DZ$10000,BI$1,FALSE),$K100*$P100*VLOOKUP($S100,[2]PERCENTUALI!$A$1:$AZ$1000,BI$2,FALSE)/(BI$4)),"")</f>
        <v>0</v>
      </c>
      <c r="BJ100" s="366">
        <f>IF($Q100&lt;&gt;"",IF($S100="",$K100*VLOOKUP($I100,'[2]LISTINO IT-EN-FR-ES'!$A$1:$DZ$10000,BJ$1,FALSE),$K100*$P100*VLOOKUP($S100,[2]PERCENTUALI!$A$1:$AZ$1000,BJ$2,FALSE)),"")</f>
        <v>0</v>
      </c>
      <c r="BK100" s="366">
        <f>IF($Q100&lt;&gt;"",IF($S100="",$K100*VLOOKUP($I100,'[2]LISTINO IT-EN-FR-ES'!$A$1:$DZ$10000,BK$1,FALSE),$K100*$P100*VLOOKUP($S100,[2]PERCENTUALI!$A$1:$AZ$1000,BK$2,FALSE)),"")</f>
        <v>0</v>
      </c>
      <c r="BL100" s="366">
        <f>IF($Q100&lt;&gt;"",IF($S100="",$K100*VLOOKUP($I100,'[2]LISTINO IT-EN-FR-ES'!$A$1:$DZ$10000,BL$1,FALSE),$K100*$P100*VLOOKUP($S100,[2]PERCENTUALI!$A$1:$AZ$1000,BL$2,FALSE)),"")</f>
        <v>0</v>
      </c>
      <c r="BM100" s="366">
        <f>IF($Q100&lt;&gt;"",IF($S100="",$K100*VLOOKUP($I100,'[2]LISTINO IT-EN-FR-ES'!$A$1:$DZ$10000,BM$1,FALSE),$K100*$P100*VLOOKUP($S100,[2]PERCENTUALI!$A$1:$AZ$1000,BM$2,FALSE)),"")</f>
        <v>0</v>
      </c>
      <c r="BN100" s="367">
        <f>IF($Q100&lt;&gt;"",IF($S100="",$K100*VLOOKUP($I100,'[2]LISTINO IT-EN-FR-ES'!$A$1:$DZ$10000,BN$1,FALSE),$K100*$P100*VLOOKUP($S100,[2]PERCENTUALI!$A$1:$AZ$1000,BN$2,FALSE)/(BN$4)),"")</f>
        <v>0</v>
      </c>
      <c r="BO100" s="366">
        <f>IF($Q100&lt;&gt;"",IF($S100="",$K100*VLOOKUP($I100,'[2]LISTINO IT-EN-FR-ES'!$A$1:$DZ$10000,BO$1,FALSE),$K100*$P100*VLOOKUP($S100,[2]PERCENTUALI!$A$1:$AZ$1000,BO$2,FALSE)),"")</f>
        <v>0</v>
      </c>
      <c r="BP100" s="367">
        <f>IF($Q100&lt;&gt;"",IF($S100="",$K100*VLOOKUP($I100,'[2]LISTINO IT-EN-FR-ES'!$A$1:$DZ$10000,BP$1,FALSE),$K100*$P100*VLOOKUP($S100,[2]PERCENTUALI!$A$1:$AZ$1000,BP$2,FALSE)/(BP$4)),"")</f>
        <v>0</v>
      </c>
      <c r="BQ100" s="366">
        <f>IF($Q100&lt;&gt;"",IF($S100="",$K100*VLOOKUP($I100,'[2]LISTINO IT-EN-FR-ES'!$A$1:$DZ$10000,BQ$1,FALSE),$K100*$P100*VLOOKUP($S100,[2]PERCENTUALI!$A$1:$AZ$1000,BQ$2,FALSE)),"")</f>
        <v>0</v>
      </c>
      <c r="BR100" s="367">
        <f>IF($Q100&lt;&gt;"",IF($S100="",$K100*VLOOKUP($I100,'[2]LISTINO IT-EN-FR-ES'!$A$1:$DZ$10000,BR$1,FALSE),$K100*$P100*VLOOKUP($S100,[2]PERCENTUALI!$A$1:$AZ$1000,BR$2,FALSE)/(BR$4)),"")</f>
        <v>0</v>
      </c>
      <c r="BS100" s="366">
        <f>IF($Q100&lt;&gt;"",IF($S100="",$K100*VLOOKUP($I100,'[2]LISTINO IT-EN-FR-ES'!$A$1:$DZ$10000,BS$1,FALSE),$K100*$P100*VLOOKUP($S100,[2]PERCENTUALI!$A$1:$AZ$1000,BS$2,FALSE)),"")</f>
        <v>0</v>
      </c>
      <c r="BT100" s="367">
        <f>IF($Q100&lt;&gt;"",IF($S100="",$K100*VLOOKUP($I100,'[2]LISTINO IT-EN-FR-ES'!$A$1:$DZ$10000,BT$1,FALSE),$K100*$P100*VLOOKUP($S100,[2]PERCENTUALI!$A$1:$AZ$1000,BT$2,FALSE)/(BT$4)),"")</f>
        <v>0</v>
      </c>
      <c r="BU100" s="366">
        <f>IF($Q100&lt;&gt;"",IF($S100="",$K100*VLOOKUP($I100,'[2]LISTINO IT-EN-FR-ES'!$A$1:$DZ$10000,BU$1,FALSE),$K100*$P100*VLOOKUP($S100,[2]PERCENTUALI!$A$1:$AZ$1000,BU$2,FALSE)),"")</f>
        <v>0</v>
      </c>
      <c r="BV100" s="367">
        <f>IF($Q100&lt;&gt;"",IF($S100="",$K100*VLOOKUP($I100,'[2]LISTINO IT-EN-FR-ES'!$A$1:$DZ$10000,BV$1,FALSE),$K100*$P100*VLOOKUP($S100,[2]PERCENTUALI!$A$1:$AZ$1000,BV$2,FALSE)/(BV$4)),"")</f>
        <v>0</v>
      </c>
      <c r="BW100" s="366">
        <f>IF($Q100&lt;&gt;"",IF($S100="",$K100*VLOOKUP($I100,'[2]LISTINO IT-EN-FR-ES'!$A$1:$DZ$10000,BW$1,FALSE),$K100*$P100*VLOOKUP($S100,[2]PERCENTUALI!$A$1:$AZ$1000,BW$2,FALSE)),"")</f>
        <v>0</v>
      </c>
      <c r="BX100" s="366">
        <f>IF($Q100&lt;&gt;"",IF($S100="",$K100*VLOOKUP($I100,'[2]LISTINO IT-EN-FR-ES'!$A$1:$DZ$10000,BX$1,FALSE),$K100*$P100*VLOOKUP($S100,[2]PERCENTUALI!$A$1:$AZ$1000,BX$2,FALSE)),"")</f>
        <v>0</v>
      </c>
      <c r="BY100" s="366">
        <f>IF($Q100&lt;&gt;"",IF($S100="",$K100*VLOOKUP($I100,'[2]LISTINO IT-EN-FR-ES'!$A$1:$DZ$10000,BY$1,FALSE),$K100*$P100*VLOOKUP($S100,[2]PERCENTUALI!$A$1:$AZ$1000,BY$2,FALSE)),"")</f>
        <v>0</v>
      </c>
      <c r="BZ100" s="366">
        <f>IF($Q100&lt;&gt;"",IF($S100="",$K100*VLOOKUP($I100,'[2]LISTINO IT-EN-FR-ES'!$A$1:$DZ$10000,BZ$1,FALSE),$K100*$P100*VLOOKUP($S100,[2]PERCENTUALI!$A$1:$AZ$1000,BZ$2,FALSE)),"")</f>
        <v>0</v>
      </c>
      <c r="CA100" s="366">
        <f>IF($Q100&lt;&gt;"",IF($S100="",$K100*VLOOKUP($I100,'[2]LISTINO IT-EN-FR-ES'!$A$1:$DZ$10000,CA$1,FALSE),$K100*$P100*VLOOKUP($S100,[2]PERCENTUALI!$A$1:$AZ$1000,CA$2,FALSE)),"")</f>
        <v>0</v>
      </c>
      <c r="CB100" s="366">
        <f>IF($Q100&lt;&gt;"",IF($S100="",$K100*VLOOKUP($I100,'[2]LISTINO IT-EN-FR-ES'!$A$1:$DZ$10000,CB$1,FALSE),$K100*$P100*VLOOKUP($S100,[2]PERCENTUALI!$A$1:$AZ$1000,CB$2,FALSE)),"")</f>
        <v>0</v>
      </c>
      <c r="CC100" s="366">
        <f>IF($Q100&lt;&gt;"",IF($S100="",$K100*VLOOKUP($I100,'[2]LISTINO IT-EN-FR-ES'!$A$1:$DZ$10000,CC$1,FALSE),$K100*$P100*VLOOKUP($S100,[2]PERCENTUALI!$A$1:$AZ$1000,CC$2,FALSE)),"")</f>
        <v>0</v>
      </c>
    </row>
    <row r="101" spans="1:81" s="285" customFormat="1" hidden="1" outlineLevel="1" x14ac:dyDescent="0.2">
      <c r="A101" s="445" t="s">
        <v>7</v>
      </c>
      <c r="B101" s="446">
        <v>5</v>
      </c>
      <c r="C101" s="446">
        <v>6001</v>
      </c>
      <c r="D101" s="446">
        <v>121</v>
      </c>
      <c r="E101" s="445"/>
      <c r="F101" s="445"/>
      <c r="G101" s="447">
        <v>205</v>
      </c>
      <c r="H101" s="445" t="s">
        <v>347</v>
      </c>
      <c r="I101" s="445" t="s">
        <v>347</v>
      </c>
      <c r="J101" s="448" t="s">
        <v>348</v>
      </c>
      <c r="K101" s="383">
        <v>1</v>
      </c>
      <c r="L101" s="392"/>
      <c r="M101" s="385">
        <v>1179</v>
      </c>
      <c r="N101" s="386">
        <v>1179</v>
      </c>
      <c r="P101" s="402">
        <v>554</v>
      </c>
      <c r="Q101" s="285">
        <v>554</v>
      </c>
      <c r="R101" s="280"/>
      <c r="S101" s="280"/>
      <c r="T101" s="449"/>
      <c r="U101" s="366">
        <f t="shared" si="12"/>
        <v>553.97500000000002</v>
      </c>
      <c r="V101" s="366">
        <f>IF($Q101&lt;&gt;"",IF($S101="",$K101*VLOOKUP($I101,'[2]LISTINO IT-EN-FR-ES'!$A$1:$DZ$10000,V$1,FALSE),$K101*$P101*VLOOKUP($S101,[2]PERCENTUALI!$A$1:$AZ$1000,V$2,FALSE)),"")</f>
        <v>509.85</v>
      </c>
      <c r="W101" s="366">
        <f>IF($Q101&lt;&gt;"",IF($S101="",$K101*VLOOKUP($I101,'[2]LISTINO IT-EN-FR-ES'!$A$1:$DZ$10000,W$1,FALSE),$K101*$P101*VLOOKUP($S101,[2]PERCENTUALI!$A$1:$AZ$1000,W$2,FALSE)),"")</f>
        <v>36</v>
      </c>
      <c r="X101" s="367">
        <f>IF($Q101&lt;&gt;"",IF($S101="",$K101*VLOOKUP($I101,'[2]LISTINO IT-EN-FR-ES'!$A$1:$DZ$10000,X$1,FALSE),$K101*$P101*VLOOKUP($S101,[2]PERCENTUALI!$A$1:$AZ$1000,X$2,FALSE)/(X$4)),"")</f>
        <v>1</v>
      </c>
      <c r="Y101" s="366">
        <f>IF($Q101&lt;&gt;"",IF($S101="",$K101*VLOOKUP($I101,'[2]LISTINO IT-EN-FR-ES'!$A$1:$DZ$10000,Y$1,FALSE),$K101*$P101*VLOOKUP($S101,[2]PERCENTUALI!$A$1:$AZ$1000,Y$2,FALSE)),"")</f>
        <v>0</v>
      </c>
      <c r="Z101" s="367">
        <f>IF($Q101&lt;&gt;"",IF($S101="",$K101*VLOOKUP($I101,'[2]LISTINO IT-EN-FR-ES'!$A$1:$DZ$10000,Z$1,FALSE),$K101*$P101*VLOOKUP($S101,[2]PERCENTUALI!$A$1:$AZ$1000,Z$2,FALSE)/(Z$4)),"")</f>
        <v>0</v>
      </c>
      <c r="AA101" s="366">
        <f>IF($Q101&lt;&gt;"",IF($S101="",$K101*VLOOKUP($I101,'[2]LISTINO IT-EN-FR-ES'!$A$1:$DZ$10000,AA$1,FALSE),$K101*$P101*VLOOKUP($S101,[2]PERCENTUALI!$A$1:$AZ$1000,AA$2,FALSE)),"")</f>
        <v>0</v>
      </c>
      <c r="AB101" s="367">
        <f>IF($Q101&lt;&gt;"",IF($S101="",$K101*VLOOKUP($I101,'[2]LISTINO IT-EN-FR-ES'!$A$1:$DZ$10000,AB$1,FALSE),$K101*$P101*VLOOKUP($S101,[2]PERCENTUALI!$A$1:$AZ$1000,AB$2,FALSE)/(AB$4)),"")</f>
        <v>0</v>
      </c>
      <c r="AC101" s="366">
        <f>IF($Q101&lt;&gt;"",IF($S101="",$K101*VLOOKUP($I101,'[2]LISTINO IT-EN-FR-ES'!$A$1:$DZ$10000,AC$1,FALSE),$K101*$P101*VLOOKUP($S101,[2]PERCENTUALI!$A$1:$AZ$1000,AC$2,FALSE)),"")</f>
        <v>0</v>
      </c>
      <c r="AD101" s="367">
        <f>IF($Q101&lt;&gt;"",IF($S101="",$K101*VLOOKUP($I101,'[2]LISTINO IT-EN-FR-ES'!$A$1:$DZ$10000,AD$1,FALSE),$K101*$P101*VLOOKUP($S101,[2]PERCENTUALI!$A$1:$AZ$1000,AD$2,FALSE)/(AD$4)),"")</f>
        <v>0</v>
      </c>
      <c r="AE101" s="366">
        <f>IF($Q101&lt;&gt;"",IF($S101="",$K101*VLOOKUP($I101,'[2]LISTINO IT-EN-FR-ES'!$A$1:$DZ$10000,AE$1,FALSE),$K101*$P101*VLOOKUP($S101,[2]PERCENTUALI!$A$1:$AZ$1000,AE$2,FALSE)),"")</f>
        <v>0</v>
      </c>
      <c r="AF101" s="367">
        <f>IF($Q101&lt;&gt;"",IF($S101="",$K101*VLOOKUP($I101,'[2]LISTINO IT-EN-FR-ES'!$A$1:$DZ$10000,AF$1,FALSE),$K101*$P101*VLOOKUP($S101,[2]PERCENTUALI!$A$1:$AZ$1000,AF$2,FALSE)/(AF$4)),"")</f>
        <v>0</v>
      </c>
      <c r="AG101" s="366">
        <f>IF($Q101&lt;&gt;"",IF($S101="",$K101*VLOOKUP($I101,'[2]LISTINO IT-EN-FR-ES'!$A$1:$DZ$10000,AG$1,FALSE),$K101*$P101*VLOOKUP($S101,[2]PERCENTUALI!$A$1:$AZ$1000,AG$2,FALSE)),"")</f>
        <v>0</v>
      </c>
      <c r="AH101" s="367">
        <f>IF($Q101&lt;&gt;"",IF($S101="",$K101*VLOOKUP($I101,'[2]LISTINO IT-EN-FR-ES'!$A$1:$DZ$10000,AH$1,FALSE),$K101*$P101*VLOOKUP($S101,[2]PERCENTUALI!$A$1:$AZ$1000,AH$2,FALSE)/(AH$4)),"")</f>
        <v>0</v>
      </c>
      <c r="AI101" s="366">
        <f>IF($Q101&lt;&gt;"",IF($S101="",$K101*VLOOKUP($I101,'[2]LISTINO IT-EN-FR-ES'!$A$1:$DZ$10000,AI$1,FALSE),$K101*$P101*VLOOKUP($S101,[2]PERCENTUALI!$A$1:$AZ$1000,AI$2,FALSE)),"")</f>
        <v>0</v>
      </c>
      <c r="AJ101" s="367">
        <f>IF($Q101&lt;&gt;"",IF($S101="",$K101*VLOOKUP($I101,'[2]LISTINO IT-EN-FR-ES'!$A$1:$DZ$10000,AJ$1,FALSE),$K101*$P101*VLOOKUP($S101,[2]PERCENTUALI!$A$1:$AZ$1000,AJ$2,FALSE)/(AJ$4)),"")</f>
        <v>0</v>
      </c>
      <c r="AK101" s="366">
        <f>IF($Q101&lt;&gt;"",IF($S101="",$K101*VLOOKUP($I101,'[2]LISTINO IT-EN-FR-ES'!$A$1:$DZ$10000,AK$1,FALSE),$K101*$P101*VLOOKUP($S101,[2]PERCENTUALI!$A$1:$AZ$1000,AK$2,FALSE)),"")</f>
        <v>0</v>
      </c>
      <c r="AL101" s="367">
        <f>IF($Q101&lt;&gt;"",IF($S101="",$K101*VLOOKUP($I101,'[2]LISTINO IT-EN-FR-ES'!$A$1:$DZ$10000,AL$1,FALSE),$K101*$P101*VLOOKUP($S101,[2]PERCENTUALI!$A$1:$AZ$1000,AL$2,FALSE)/(AL$4)),"")</f>
        <v>0</v>
      </c>
      <c r="AM101" s="366">
        <f>IF($Q101&lt;&gt;"",IF($S101="",$K101*VLOOKUP($I101,'[2]LISTINO IT-EN-FR-ES'!$A$1:$DZ$10000,AM$1,FALSE),$K101*$P101*VLOOKUP($S101,[2]PERCENTUALI!$A$1:$AZ$1000,AM$2,FALSE)),"")</f>
        <v>0</v>
      </c>
      <c r="AN101" s="367">
        <f>IF($Q101&lt;&gt;"",IF($S101="",$K101*VLOOKUP($I101,'[2]LISTINO IT-EN-FR-ES'!$A$1:$DZ$10000,AN$1,FALSE),$K101*$P101*VLOOKUP($S101,[2]PERCENTUALI!$A$1:$AZ$1000,AN$2,FALSE)/(AN$4)),"")</f>
        <v>0</v>
      </c>
      <c r="AO101" s="366">
        <f>IF($Q101&lt;&gt;"",IF($S101="",$K101*VLOOKUP($I101,'[2]LISTINO IT-EN-FR-ES'!$A$1:$DZ$10000,AO$1,FALSE),$K101*$P101*VLOOKUP($S101,[2]PERCENTUALI!$A$1:$AZ$1000,AO$2,FALSE)),"")</f>
        <v>8.125</v>
      </c>
      <c r="AP101" s="367">
        <f>IF($Q101&lt;&gt;"",IF($S101="",$K101*VLOOKUP($I101,'[2]LISTINO IT-EN-FR-ES'!$A$1:$DZ$10000,AP$1,FALSE),$K101*$P101*VLOOKUP($S101,[2]PERCENTUALI!$A$1:$AZ$1000,AP$2,FALSE)/(AP$4)),"")</f>
        <v>0.25</v>
      </c>
      <c r="AQ101" s="366">
        <f>IF($Q101&lt;&gt;"",IF($S101="",$K101*VLOOKUP($I101,'[2]LISTINO IT-EN-FR-ES'!$A$1:$DZ$10000,AQ$1,FALSE),$K101*$P101*VLOOKUP($S101,[2]PERCENTUALI!$A$1:$AZ$1000,AQ$2,FALSE)),"")</f>
        <v>0</v>
      </c>
      <c r="AR101" s="367">
        <f>IF($Q101&lt;&gt;"",IF($S101="",$K101*VLOOKUP($I101,'[2]LISTINO IT-EN-FR-ES'!$A$1:$DZ$10000,AR$1,FALSE),$K101*$P101*VLOOKUP($S101,[2]PERCENTUALI!$A$1:$AZ$1000,AR$2,FALSE)/(AR$4)),"")</f>
        <v>0</v>
      </c>
      <c r="AS101" s="366">
        <f>IF($Q101&lt;&gt;"",IF($S101="",$K101*VLOOKUP($I101,'[2]LISTINO IT-EN-FR-ES'!$A$1:$DZ$10000,AS$1,FALSE),$K101*$P101*VLOOKUP($S101,[2]PERCENTUALI!$A$1:$AZ$1000,AS$2,FALSE)),"")</f>
        <v>0</v>
      </c>
      <c r="AT101" s="367">
        <f>IF($Q101&lt;&gt;"",IF($S101="",$K101*VLOOKUP($I101,'[2]LISTINO IT-EN-FR-ES'!$A$1:$DZ$10000,AT$1,FALSE),$K101*$P101*VLOOKUP($S101,[2]PERCENTUALI!$A$1:$AZ$1000,AT$2,FALSE)/(AT$4)),"")</f>
        <v>0</v>
      </c>
      <c r="AU101" s="366">
        <f>IF($Q101&lt;&gt;"",IF($S101="",$K101*VLOOKUP($I101,'[2]LISTINO IT-EN-FR-ES'!$A$1:$DZ$10000,AU$1,FALSE),$K101*$P101*VLOOKUP($S101,[2]PERCENTUALI!$A$1:$AZ$1000,AU$2,FALSE)),"")</f>
        <v>0</v>
      </c>
      <c r="AV101" s="367">
        <f>IF($Q101&lt;&gt;"",IF($S101="",$K101*VLOOKUP($I101,'[2]LISTINO IT-EN-FR-ES'!$A$1:$DZ$10000,AV$1,FALSE),$K101*$P101*VLOOKUP($S101,[2]PERCENTUALI!$A$1:$AZ$1000,AV$2,FALSE)/(AV$4)),"")</f>
        <v>0</v>
      </c>
      <c r="AW101" s="366">
        <f>IF($Q101&lt;&gt;"",IF($S101="",$K101*VLOOKUP($I101,'[2]LISTINO IT-EN-FR-ES'!$A$1:$DZ$10000,AW$1,FALSE),$K101*$P101*VLOOKUP($S101,[2]PERCENTUALI!$A$1:$AZ$1000,AW$2,FALSE)),"")</f>
        <v>0</v>
      </c>
      <c r="AX101" s="367">
        <f>IF($Q101&lt;&gt;"",IF($S101="",$K101*VLOOKUP($I101,'[2]LISTINO IT-EN-FR-ES'!$A$1:$DZ$10000,AX$1,FALSE),$K101*$P101*VLOOKUP($S101,[2]PERCENTUALI!$A$1:$AZ$1000,AX$2,FALSE)/(AX$4)),"")</f>
        <v>0</v>
      </c>
      <c r="AY101" s="366">
        <f>IF($Q101&lt;&gt;"",IF($S101="",$K101*VLOOKUP($I101,'[2]LISTINO IT-EN-FR-ES'!$A$1:$DZ$10000,AY$1,FALSE),$K101*$P101*VLOOKUP($S101,[2]PERCENTUALI!$A$1:$AZ$1000,AY$2,FALSE)),"")</f>
        <v>0</v>
      </c>
      <c r="AZ101" s="367">
        <f>IF($Q101&lt;&gt;"",IF($S101="",$K101*VLOOKUP($I101,'[2]LISTINO IT-EN-FR-ES'!$A$1:$DZ$10000,AZ$1,FALSE),$K101*$P101*VLOOKUP($S101,[2]PERCENTUALI!$A$1:$AZ$1000,AZ$2,FALSE)/(AZ$4)),"")</f>
        <v>0</v>
      </c>
      <c r="BA101" s="366">
        <f>IF($Q101&lt;&gt;"",IF($S101="",$K101*VLOOKUP($I101,'[2]LISTINO IT-EN-FR-ES'!$A$1:$DZ$10000,BA$1,FALSE),$K101*$P101*VLOOKUP($S101,[2]PERCENTUALI!$A$1:$AZ$1000,BA$2,FALSE)),"")</f>
        <v>0</v>
      </c>
      <c r="BB101" s="367">
        <f>IF($Q101&lt;&gt;"",IF($S101="",$K101*VLOOKUP($I101,'[2]LISTINO IT-EN-FR-ES'!$A$1:$DZ$10000,BB$1,FALSE),$K101*$P101*VLOOKUP($S101,[2]PERCENTUALI!$A$1:$AZ$1000,BB$2,FALSE)/(BB$4)),"")</f>
        <v>0</v>
      </c>
      <c r="BC101" s="366">
        <f>IF($Q101&lt;&gt;"",IF($S101="",$K101*VLOOKUP($I101,'[2]LISTINO IT-EN-FR-ES'!$A$1:$DZ$10000,BC$1,FALSE),$K101*$P101*VLOOKUP($S101,[2]PERCENTUALI!$A$1:$AZ$1000,BC$2,FALSE)),"")</f>
        <v>0</v>
      </c>
      <c r="BD101" s="367">
        <f>IF($Q101&lt;&gt;"",IF($S101="",$K101*VLOOKUP($I101,'[2]LISTINO IT-EN-FR-ES'!$A$1:$DZ$10000,BD$1,FALSE),$K101*$P101*VLOOKUP($S101,[2]PERCENTUALI!$A$1:$AZ$1000,BD$2,FALSE)/(BD$4)),"")</f>
        <v>0</v>
      </c>
      <c r="BE101" s="366">
        <f>IF($Q101&lt;&gt;"",IF($S101="",$K101*VLOOKUP($I101,'[2]LISTINO IT-EN-FR-ES'!$A$1:$DZ$10000,BE$1,FALSE),$K101*$P101*VLOOKUP($S101,[2]PERCENTUALI!$A$1:$AZ$1000,BE$2,FALSE)),"")</f>
        <v>0</v>
      </c>
      <c r="BF101" s="367">
        <f>IF($Q101&lt;&gt;"",IF($S101="",$K101*VLOOKUP($I101,'[2]LISTINO IT-EN-FR-ES'!$A$1:$DZ$10000,BF$1,FALSE),$K101*$P101*VLOOKUP($S101,[2]PERCENTUALI!$A$1:$AZ$1000,BF$2,FALSE)/(BF$4)),"")</f>
        <v>0</v>
      </c>
      <c r="BG101" s="366">
        <f>IF($Q101&lt;&gt;"",IF($S101="",$K101*VLOOKUP($I101,'[2]LISTINO IT-EN-FR-ES'!$A$1:$DZ$10000,BG$1,FALSE),$K101*$P101*VLOOKUP($S101,[2]PERCENTUALI!$A$1:$AZ$1000,BG$2,FALSE)),"")</f>
        <v>0</v>
      </c>
      <c r="BH101" s="366">
        <f>IF($Q101&lt;&gt;"",IF($S101="",$K101*VLOOKUP($I101,'[2]LISTINO IT-EN-FR-ES'!$A$1:$DZ$10000,BH$1,FALSE),$K101*$P101*VLOOKUP($S101,[2]PERCENTUALI!$A$1:$AZ$1000,BH$2,FALSE)),"")</f>
        <v>0</v>
      </c>
      <c r="BI101" s="367">
        <f>IF($Q101&lt;&gt;"",IF($S101="",$K101*VLOOKUP($I101,'[2]LISTINO IT-EN-FR-ES'!$A$1:$DZ$10000,BI$1,FALSE),$K101*$P101*VLOOKUP($S101,[2]PERCENTUALI!$A$1:$AZ$1000,BI$2,FALSE)/(BI$4)),"")</f>
        <v>0</v>
      </c>
      <c r="BJ101" s="366">
        <f>IF($Q101&lt;&gt;"",IF($S101="",$K101*VLOOKUP($I101,'[2]LISTINO IT-EN-FR-ES'!$A$1:$DZ$10000,BJ$1,FALSE),$K101*$P101*VLOOKUP($S101,[2]PERCENTUALI!$A$1:$AZ$1000,BJ$2,FALSE)),"")</f>
        <v>0</v>
      </c>
      <c r="BK101" s="366">
        <f>IF($Q101&lt;&gt;"",IF($S101="",$K101*VLOOKUP($I101,'[2]LISTINO IT-EN-FR-ES'!$A$1:$DZ$10000,BK$1,FALSE),$K101*$P101*VLOOKUP($S101,[2]PERCENTUALI!$A$1:$AZ$1000,BK$2,FALSE)),"")</f>
        <v>0</v>
      </c>
      <c r="BL101" s="366">
        <f>IF($Q101&lt;&gt;"",IF($S101="",$K101*VLOOKUP($I101,'[2]LISTINO IT-EN-FR-ES'!$A$1:$DZ$10000,BL$1,FALSE),$K101*$P101*VLOOKUP($S101,[2]PERCENTUALI!$A$1:$AZ$1000,BL$2,FALSE)),"")</f>
        <v>0</v>
      </c>
      <c r="BM101" s="366">
        <f>IF($Q101&lt;&gt;"",IF($S101="",$K101*VLOOKUP($I101,'[2]LISTINO IT-EN-FR-ES'!$A$1:$DZ$10000,BM$1,FALSE),$K101*$P101*VLOOKUP($S101,[2]PERCENTUALI!$A$1:$AZ$1000,BM$2,FALSE)),"")</f>
        <v>0</v>
      </c>
      <c r="BN101" s="367">
        <f>IF($Q101&lt;&gt;"",IF($S101="",$K101*VLOOKUP($I101,'[2]LISTINO IT-EN-FR-ES'!$A$1:$DZ$10000,BN$1,FALSE),$K101*$P101*VLOOKUP($S101,[2]PERCENTUALI!$A$1:$AZ$1000,BN$2,FALSE)/(BN$4)),"")</f>
        <v>0</v>
      </c>
      <c r="BO101" s="366">
        <f>IF($Q101&lt;&gt;"",IF($S101="",$K101*VLOOKUP($I101,'[2]LISTINO IT-EN-FR-ES'!$A$1:$DZ$10000,BO$1,FALSE),$K101*$P101*VLOOKUP($S101,[2]PERCENTUALI!$A$1:$AZ$1000,BO$2,FALSE)),"")</f>
        <v>0</v>
      </c>
      <c r="BP101" s="367">
        <f>IF($Q101&lt;&gt;"",IF($S101="",$K101*VLOOKUP($I101,'[2]LISTINO IT-EN-FR-ES'!$A$1:$DZ$10000,BP$1,FALSE),$K101*$P101*VLOOKUP($S101,[2]PERCENTUALI!$A$1:$AZ$1000,BP$2,FALSE)/(BP$4)),"")</f>
        <v>0</v>
      </c>
      <c r="BQ101" s="366">
        <f>IF($Q101&lt;&gt;"",IF($S101="",$K101*VLOOKUP($I101,'[2]LISTINO IT-EN-FR-ES'!$A$1:$DZ$10000,BQ$1,FALSE),$K101*$P101*VLOOKUP($S101,[2]PERCENTUALI!$A$1:$AZ$1000,BQ$2,FALSE)),"")</f>
        <v>0</v>
      </c>
      <c r="BR101" s="367">
        <f>IF($Q101&lt;&gt;"",IF($S101="",$K101*VLOOKUP($I101,'[2]LISTINO IT-EN-FR-ES'!$A$1:$DZ$10000,BR$1,FALSE),$K101*$P101*VLOOKUP($S101,[2]PERCENTUALI!$A$1:$AZ$1000,BR$2,FALSE)/(BR$4)),"")</f>
        <v>0</v>
      </c>
      <c r="BS101" s="366">
        <f>IF($Q101&lt;&gt;"",IF($S101="",$K101*VLOOKUP($I101,'[2]LISTINO IT-EN-FR-ES'!$A$1:$DZ$10000,BS$1,FALSE),$K101*$P101*VLOOKUP($S101,[2]PERCENTUALI!$A$1:$AZ$1000,BS$2,FALSE)),"")</f>
        <v>0</v>
      </c>
      <c r="BT101" s="367">
        <f>IF($Q101&lt;&gt;"",IF($S101="",$K101*VLOOKUP($I101,'[2]LISTINO IT-EN-FR-ES'!$A$1:$DZ$10000,BT$1,FALSE),$K101*$P101*VLOOKUP($S101,[2]PERCENTUALI!$A$1:$AZ$1000,BT$2,FALSE)/(BT$4)),"")</f>
        <v>0</v>
      </c>
      <c r="BU101" s="366">
        <f>IF($Q101&lt;&gt;"",IF($S101="",$K101*VLOOKUP($I101,'[2]LISTINO IT-EN-FR-ES'!$A$1:$DZ$10000,BU$1,FALSE),$K101*$P101*VLOOKUP($S101,[2]PERCENTUALI!$A$1:$AZ$1000,BU$2,FALSE)),"")</f>
        <v>0</v>
      </c>
      <c r="BV101" s="367">
        <f>IF($Q101&lt;&gt;"",IF($S101="",$K101*VLOOKUP($I101,'[2]LISTINO IT-EN-FR-ES'!$A$1:$DZ$10000,BV$1,FALSE),$K101*$P101*VLOOKUP($S101,[2]PERCENTUALI!$A$1:$AZ$1000,BV$2,FALSE)/(BV$4)),"")</f>
        <v>0</v>
      </c>
      <c r="BW101" s="366">
        <f>IF($Q101&lt;&gt;"",IF($S101="",$K101*VLOOKUP($I101,'[2]LISTINO IT-EN-FR-ES'!$A$1:$DZ$10000,BW$1,FALSE),$K101*$P101*VLOOKUP($S101,[2]PERCENTUALI!$A$1:$AZ$1000,BW$2,FALSE)),"")</f>
        <v>0</v>
      </c>
      <c r="BX101" s="366">
        <f>IF($Q101&lt;&gt;"",IF($S101="",$K101*VLOOKUP($I101,'[2]LISTINO IT-EN-FR-ES'!$A$1:$DZ$10000,BX$1,FALSE),$K101*$P101*VLOOKUP($S101,[2]PERCENTUALI!$A$1:$AZ$1000,BX$2,FALSE)),"")</f>
        <v>0</v>
      </c>
      <c r="BY101" s="366">
        <f>IF($Q101&lt;&gt;"",IF($S101="",$K101*VLOOKUP($I101,'[2]LISTINO IT-EN-FR-ES'!$A$1:$DZ$10000,BY$1,FALSE),$K101*$P101*VLOOKUP($S101,[2]PERCENTUALI!$A$1:$AZ$1000,BY$2,FALSE)),"")</f>
        <v>0</v>
      </c>
      <c r="BZ101" s="366">
        <f>IF($Q101&lt;&gt;"",IF($S101="",$K101*VLOOKUP($I101,'[2]LISTINO IT-EN-FR-ES'!$A$1:$DZ$10000,BZ$1,FALSE),$K101*$P101*VLOOKUP($S101,[2]PERCENTUALI!$A$1:$AZ$1000,BZ$2,FALSE)),"")</f>
        <v>0</v>
      </c>
      <c r="CA101" s="366">
        <f>IF($Q101&lt;&gt;"",IF($S101="",$K101*VLOOKUP($I101,'[2]LISTINO IT-EN-FR-ES'!$A$1:$DZ$10000,CA$1,FALSE),$K101*$P101*VLOOKUP($S101,[2]PERCENTUALI!$A$1:$AZ$1000,CA$2,FALSE)),"")</f>
        <v>0</v>
      </c>
      <c r="CB101" s="366">
        <f>IF($Q101&lt;&gt;"",IF($S101="",$K101*VLOOKUP($I101,'[2]LISTINO IT-EN-FR-ES'!$A$1:$DZ$10000,CB$1,FALSE),$K101*$P101*VLOOKUP($S101,[2]PERCENTUALI!$A$1:$AZ$1000,CB$2,FALSE)),"")</f>
        <v>0</v>
      </c>
      <c r="CC101" s="366">
        <f>IF($Q101&lt;&gt;"",IF($S101="",$K101*VLOOKUP($I101,'[2]LISTINO IT-EN-FR-ES'!$A$1:$DZ$10000,CC$1,FALSE),$K101*$P101*VLOOKUP($S101,[2]PERCENTUALI!$A$1:$AZ$1000,CC$2,FALSE)),"")</f>
        <v>0</v>
      </c>
    </row>
    <row r="102" spans="1:81" s="285" customFormat="1" hidden="1" outlineLevel="1" x14ac:dyDescent="0.2">
      <c r="A102" s="445" t="s">
        <v>7</v>
      </c>
      <c r="B102" s="446">
        <v>5</v>
      </c>
      <c r="C102" s="446">
        <v>6001</v>
      </c>
      <c r="D102" s="446">
        <v>122</v>
      </c>
      <c r="E102" s="445"/>
      <c r="F102" s="445"/>
      <c r="G102" s="447">
        <v>210</v>
      </c>
      <c r="H102" s="445" t="s">
        <v>347</v>
      </c>
      <c r="I102" s="445" t="s">
        <v>347</v>
      </c>
      <c r="J102" s="448" t="s">
        <v>348</v>
      </c>
      <c r="K102" s="383">
        <v>1</v>
      </c>
      <c r="L102" s="392"/>
      <c r="M102" s="385">
        <v>1179</v>
      </c>
      <c r="N102" s="386">
        <v>1179</v>
      </c>
      <c r="P102" s="402">
        <v>554</v>
      </c>
      <c r="Q102" s="285">
        <v>554</v>
      </c>
      <c r="R102" s="280"/>
      <c r="S102" s="280"/>
      <c r="T102" s="449"/>
      <c r="U102" s="366">
        <f t="shared" si="12"/>
        <v>553.97500000000002</v>
      </c>
      <c r="V102" s="366">
        <f>IF($Q102&lt;&gt;"",IF($S102="",$K102*VLOOKUP($I102,'[2]LISTINO IT-EN-FR-ES'!$A$1:$DZ$10000,V$1,FALSE),$K102*$P102*VLOOKUP($S102,[2]PERCENTUALI!$A$1:$AZ$1000,V$2,FALSE)),"")</f>
        <v>509.85</v>
      </c>
      <c r="W102" s="366">
        <f>IF($Q102&lt;&gt;"",IF($S102="",$K102*VLOOKUP($I102,'[2]LISTINO IT-EN-FR-ES'!$A$1:$DZ$10000,W$1,FALSE),$K102*$P102*VLOOKUP($S102,[2]PERCENTUALI!$A$1:$AZ$1000,W$2,FALSE)),"")</f>
        <v>36</v>
      </c>
      <c r="X102" s="367">
        <f>IF($Q102&lt;&gt;"",IF($S102="",$K102*VLOOKUP($I102,'[2]LISTINO IT-EN-FR-ES'!$A$1:$DZ$10000,X$1,FALSE),$K102*$P102*VLOOKUP($S102,[2]PERCENTUALI!$A$1:$AZ$1000,X$2,FALSE)/(X$4)),"")</f>
        <v>1</v>
      </c>
      <c r="Y102" s="366">
        <f>IF($Q102&lt;&gt;"",IF($S102="",$K102*VLOOKUP($I102,'[2]LISTINO IT-EN-FR-ES'!$A$1:$DZ$10000,Y$1,FALSE),$K102*$P102*VLOOKUP($S102,[2]PERCENTUALI!$A$1:$AZ$1000,Y$2,FALSE)),"")</f>
        <v>0</v>
      </c>
      <c r="Z102" s="367">
        <f>IF($Q102&lt;&gt;"",IF($S102="",$K102*VLOOKUP($I102,'[2]LISTINO IT-EN-FR-ES'!$A$1:$DZ$10000,Z$1,FALSE),$K102*$P102*VLOOKUP($S102,[2]PERCENTUALI!$A$1:$AZ$1000,Z$2,FALSE)/(Z$4)),"")</f>
        <v>0</v>
      </c>
      <c r="AA102" s="366">
        <f>IF($Q102&lt;&gt;"",IF($S102="",$K102*VLOOKUP($I102,'[2]LISTINO IT-EN-FR-ES'!$A$1:$DZ$10000,AA$1,FALSE),$K102*$P102*VLOOKUP($S102,[2]PERCENTUALI!$A$1:$AZ$1000,AA$2,FALSE)),"")</f>
        <v>0</v>
      </c>
      <c r="AB102" s="367">
        <f>IF($Q102&lt;&gt;"",IF($S102="",$K102*VLOOKUP($I102,'[2]LISTINO IT-EN-FR-ES'!$A$1:$DZ$10000,AB$1,FALSE),$K102*$P102*VLOOKUP($S102,[2]PERCENTUALI!$A$1:$AZ$1000,AB$2,FALSE)/(AB$4)),"")</f>
        <v>0</v>
      </c>
      <c r="AC102" s="366">
        <f>IF($Q102&lt;&gt;"",IF($S102="",$K102*VLOOKUP($I102,'[2]LISTINO IT-EN-FR-ES'!$A$1:$DZ$10000,AC$1,FALSE),$K102*$P102*VLOOKUP($S102,[2]PERCENTUALI!$A$1:$AZ$1000,AC$2,FALSE)),"")</f>
        <v>0</v>
      </c>
      <c r="AD102" s="367">
        <f>IF($Q102&lt;&gt;"",IF($S102="",$K102*VLOOKUP($I102,'[2]LISTINO IT-EN-FR-ES'!$A$1:$DZ$10000,AD$1,FALSE),$K102*$P102*VLOOKUP($S102,[2]PERCENTUALI!$A$1:$AZ$1000,AD$2,FALSE)/(AD$4)),"")</f>
        <v>0</v>
      </c>
      <c r="AE102" s="366">
        <f>IF($Q102&lt;&gt;"",IF($S102="",$K102*VLOOKUP($I102,'[2]LISTINO IT-EN-FR-ES'!$A$1:$DZ$10000,AE$1,FALSE),$K102*$P102*VLOOKUP($S102,[2]PERCENTUALI!$A$1:$AZ$1000,AE$2,FALSE)),"")</f>
        <v>0</v>
      </c>
      <c r="AF102" s="367">
        <f>IF($Q102&lt;&gt;"",IF($S102="",$K102*VLOOKUP($I102,'[2]LISTINO IT-EN-FR-ES'!$A$1:$DZ$10000,AF$1,FALSE),$K102*$P102*VLOOKUP($S102,[2]PERCENTUALI!$A$1:$AZ$1000,AF$2,FALSE)/(AF$4)),"")</f>
        <v>0</v>
      </c>
      <c r="AG102" s="366">
        <f>IF($Q102&lt;&gt;"",IF($S102="",$K102*VLOOKUP($I102,'[2]LISTINO IT-EN-FR-ES'!$A$1:$DZ$10000,AG$1,FALSE),$K102*$P102*VLOOKUP($S102,[2]PERCENTUALI!$A$1:$AZ$1000,AG$2,FALSE)),"")</f>
        <v>0</v>
      </c>
      <c r="AH102" s="367">
        <f>IF($Q102&lt;&gt;"",IF($S102="",$K102*VLOOKUP($I102,'[2]LISTINO IT-EN-FR-ES'!$A$1:$DZ$10000,AH$1,FALSE),$K102*$P102*VLOOKUP($S102,[2]PERCENTUALI!$A$1:$AZ$1000,AH$2,FALSE)/(AH$4)),"")</f>
        <v>0</v>
      </c>
      <c r="AI102" s="366">
        <f>IF($Q102&lt;&gt;"",IF($S102="",$K102*VLOOKUP($I102,'[2]LISTINO IT-EN-FR-ES'!$A$1:$DZ$10000,AI$1,FALSE),$K102*$P102*VLOOKUP($S102,[2]PERCENTUALI!$A$1:$AZ$1000,AI$2,FALSE)),"")</f>
        <v>0</v>
      </c>
      <c r="AJ102" s="367">
        <f>IF($Q102&lt;&gt;"",IF($S102="",$K102*VLOOKUP($I102,'[2]LISTINO IT-EN-FR-ES'!$A$1:$DZ$10000,AJ$1,FALSE),$K102*$P102*VLOOKUP($S102,[2]PERCENTUALI!$A$1:$AZ$1000,AJ$2,FALSE)/(AJ$4)),"")</f>
        <v>0</v>
      </c>
      <c r="AK102" s="366">
        <f>IF($Q102&lt;&gt;"",IF($S102="",$K102*VLOOKUP($I102,'[2]LISTINO IT-EN-FR-ES'!$A$1:$DZ$10000,AK$1,FALSE),$K102*$P102*VLOOKUP($S102,[2]PERCENTUALI!$A$1:$AZ$1000,AK$2,FALSE)),"")</f>
        <v>0</v>
      </c>
      <c r="AL102" s="367">
        <f>IF($Q102&lt;&gt;"",IF($S102="",$K102*VLOOKUP($I102,'[2]LISTINO IT-EN-FR-ES'!$A$1:$DZ$10000,AL$1,FALSE),$K102*$P102*VLOOKUP($S102,[2]PERCENTUALI!$A$1:$AZ$1000,AL$2,FALSE)/(AL$4)),"")</f>
        <v>0</v>
      </c>
      <c r="AM102" s="366">
        <f>IF($Q102&lt;&gt;"",IF($S102="",$K102*VLOOKUP($I102,'[2]LISTINO IT-EN-FR-ES'!$A$1:$DZ$10000,AM$1,FALSE),$K102*$P102*VLOOKUP($S102,[2]PERCENTUALI!$A$1:$AZ$1000,AM$2,FALSE)),"")</f>
        <v>0</v>
      </c>
      <c r="AN102" s="367">
        <f>IF($Q102&lt;&gt;"",IF($S102="",$K102*VLOOKUP($I102,'[2]LISTINO IT-EN-FR-ES'!$A$1:$DZ$10000,AN$1,FALSE),$K102*$P102*VLOOKUP($S102,[2]PERCENTUALI!$A$1:$AZ$1000,AN$2,FALSE)/(AN$4)),"")</f>
        <v>0</v>
      </c>
      <c r="AO102" s="366">
        <f>IF($Q102&lt;&gt;"",IF($S102="",$K102*VLOOKUP($I102,'[2]LISTINO IT-EN-FR-ES'!$A$1:$DZ$10000,AO$1,FALSE),$K102*$P102*VLOOKUP($S102,[2]PERCENTUALI!$A$1:$AZ$1000,AO$2,FALSE)),"")</f>
        <v>8.125</v>
      </c>
      <c r="AP102" s="367">
        <f>IF($Q102&lt;&gt;"",IF($S102="",$K102*VLOOKUP($I102,'[2]LISTINO IT-EN-FR-ES'!$A$1:$DZ$10000,AP$1,FALSE),$K102*$P102*VLOOKUP($S102,[2]PERCENTUALI!$A$1:$AZ$1000,AP$2,FALSE)/(AP$4)),"")</f>
        <v>0.25</v>
      </c>
      <c r="AQ102" s="366">
        <f>IF($Q102&lt;&gt;"",IF($S102="",$K102*VLOOKUP($I102,'[2]LISTINO IT-EN-FR-ES'!$A$1:$DZ$10000,AQ$1,FALSE),$K102*$P102*VLOOKUP($S102,[2]PERCENTUALI!$A$1:$AZ$1000,AQ$2,FALSE)),"")</f>
        <v>0</v>
      </c>
      <c r="AR102" s="367">
        <f>IF($Q102&lt;&gt;"",IF($S102="",$K102*VLOOKUP($I102,'[2]LISTINO IT-EN-FR-ES'!$A$1:$DZ$10000,AR$1,FALSE),$K102*$P102*VLOOKUP($S102,[2]PERCENTUALI!$A$1:$AZ$1000,AR$2,FALSE)/(AR$4)),"")</f>
        <v>0</v>
      </c>
      <c r="AS102" s="366">
        <f>IF($Q102&lt;&gt;"",IF($S102="",$K102*VLOOKUP($I102,'[2]LISTINO IT-EN-FR-ES'!$A$1:$DZ$10000,AS$1,FALSE),$K102*$P102*VLOOKUP($S102,[2]PERCENTUALI!$A$1:$AZ$1000,AS$2,FALSE)),"")</f>
        <v>0</v>
      </c>
      <c r="AT102" s="367">
        <f>IF($Q102&lt;&gt;"",IF($S102="",$K102*VLOOKUP($I102,'[2]LISTINO IT-EN-FR-ES'!$A$1:$DZ$10000,AT$1,FALSE),$K102*$P102*VLOOKUP($S102,[2]PERCENTUALI!$A$1:$AZ$1000,AT$2,FALSE)/(AT$4)),"")</f>
        <v>0</v>
      </c>
      <c r="AU102" s="366">
        <f>IF($Q102&lt;&gt;"",IF($S102="",$K102*VLOOKUP($I102,'[2]LISTINO IT-EN-FR-ES'!$A$1:$DZ$10000,AU$1,FALSE),$K102*$P102*VLOOKUP($S102,[2]PERCENTUALI!$A$1:$AZ$1000,AU$2,FALSE)),"")</f>
        <v>0</v>
      </c>
      <c r="AV102" s="367">
        <f>IF($Q102&lt;&gt;"",IF($S102="",$K102*VLOOKUP($I102,'[2]LISTINO IT-EN-FR-ES'!$A$1:$DZ$10000,AV$1,FALSE),$K102*$P102*VLOOKUP($S102,[2]PERCENTUALI!$A$1:$AZ$1000,AV$2,FALSE)/(AV$4)),"")</f>
        <v>0</v>
      </c>
      <c r="AW102" s="366">
        <f>IF($Q102&lt;&gt;"",IF($S102="",$K102*VLOOKUP($I102,'[2]LISTINO IT-EN-FR-ES'!$A$1:$DZ$10000,AW$1,FALSE),$K102*$P102*VLOOKUP($S102,[2]PERCENTUALI!$A$1:$AZ$1000,AW$2,FALSE)),"")</f>
        <v>0</v>
      </c>
      <c r="AX102" s="367">
        <f>IF($Q102&lt;&gt;"",IF($S102="",$K102*VLOOKUP($I102,'[2]LISTINO IT-EN-FR-ES'!$A$1:$DZ$10000,AX$1,FALSE),$K102*$P102*VLOOKUP($S102,[2]PERCENTUALI!$A$1:$AZ$1000,AX$2,FALSE)/(AX$4)),"")</f>
        <v>0</v>
      </c>
      <c r="AY102" s="366">
        <f>IF($Q102&lt;&gt;"",IF($S102="",$K102*VLOOKUP($I102,'[2]LISTINO IT-EN-FR-ES'!$A$1:$DZ$10000,AY$1,FALSE),$K102*$P102*VLOOKUP($S102,[2]PERCENTUALI!$A$1:$AZ$1000,AY$2,FALSE)),"")</f>
        <v>0</v>
      </c>
      <c r="AZ102" s="367">
        <f>IF($Q102&lt;&gt;"",IF($S102="",$K102*VLOOKUP($I102,'[2]LISTINO IT-EN-FR-ES'!$A$1:$DZ$10000,AZ$1,FALSE),$K102*$P102*VLOOKUP($S102,[2]PERCENTUALI!$A$1:$AZ$1000,AZ$2,FALSE)/(AZ$4)),"")</f>
        <v>0</v>
      </c>
      <c r="BA102" s="366">
        <f>IF($Q102&lt;&gt;"",IF($S102="",$K102*VLOOKUP($I102,'[2]LISTINO IT-EN-FR-ES'!$A$1:$DZ$10000,BA$1,FALSE),$K102*$P102*VLOOKUP($S102,[2]PERCENTUALI!$A$1:$AZ$1000,BA$2,FALSE)),"")</f>
        <v>0</v>
      </c>
      <c r="BB102" s="367">
        <f>IF($Q102&lt;&gt;"",IF($S102="",$K102*VLOOKUP($I102,'[2]LISTINO IT-EN-FR-ES'!$A$1:$DZ$10000,BB$1,FALSE),$K102*$P102*VLOOKUP($S102,[2]PERCENTUALI!$A$1:$AZ$1000,BB$2,FALSE)/(BB$4)),"")</f>
        <v>0</v>
      </c>
      <c r="BC102" s="366">
        <f>IF($Q102&lt;&gt;"",IF($S102="",$K102*VLOOKUP($I102,'[2]LISTINO IT-EN-FR-ES'!$A$1:$DZ$10000,BC$1,FALSE),$K102*$P102*VLOOKUP($S102,[2]PERCENTUALI!$A$1:$AZ$1000,BC$2,FALSE)),"")</f>
        <v>0</v>
      </c>
      <c r="BD102" s="367">
        <f>IF($Q102&lt;&gt;"",IF($S102="",$K102*VLOOKUP($I102,'[2]LISTINO IT-EN-FR-ES'!$A$1:$DZ$10000,BD$1,FALSE),$K102*$P102*VLOOKUP($S102,[2]PERCENTUALI!$A$1:$AZ$1000,BD$2,FALSE)/(BD$4)),"")</f>
        <v>0</v>
      </c>
      <c r="BE102" s="366">
        <f>IF($Q102&lt;&gt;"",IF($S102="",$K102*VLOOKUP($I102,'[2]LISTINO IT-EN-FR-ES'!$A$1:$DZ$10000,BE$1,FALSE),$K102*$P102*VLOOKUP($S102,[2]PERCENTUALI!$A$1:$AZ$1000,BE$2,FALSE)),"")</f>
        <v>0</v>
      </c>
      <c r="BF102" s="367">
        <f>IF($Q102&lt;&gt;"",IF($S102="",$K102*VLOOKUP($I102,'[2]LISTINO IT-EN-FR-ES'!$A$1:$DZ$10000,BF$1,FALSE),$K102*$P102*VLOOKUP($S102,[2]PERCENTUALI!$A$1:$AZ$1000,BF$2,FALSE)/(BF$4)),"")</f>
        <v>0</v>
      </c>
      <c r="BG102" s="366">
        <f>IF($Q102&lt;&gt;"",IF($S102="",$K102*VLOOKUP($I102,'[2]LISTINO IT-EN-FR-ES'!$A$1:$DZ$10000,BG$1,FALSE),$K102*$P102*VLOOKUP($S102,[2]PERCENTUALI!$A$1:$AZ$1000,BG$2,FALSE)),"")</f>
        <v>0</v>
      </c>
      <c r="BH102" s="366">
        <f>IF($Q102&lt;&gt;"",IF($S102="",$K102*VLOOKUP($I102,'[2]LISTINO IT-EN-FR-ES'!$A$1:$DZ$10000,BH$1,FALSE),$K102*$P102*VLOOKUP($S102,[2]PERCENTUALI!$A$1:$AZ$1000,BH$2,FALSE)),"")</f>
        <v>0</v>
      </c>
      <c r="BI102" s="367">
        <f>IF($Q102&lt;&gt;"",IF($S102="",$K102*VLOOKUP($I102,'[2]LISTINO IT-EN-FR-ES'!$A$1:$DZ$10000,BI$1,FALSE),$K102*$P102*VLOOKUP($S102,[2]PERCENTUALI!$A$1:$AZ$1000,BI$2,FALSE)/(BI$4)),"")</f>
        <v>0</v>
      </c>
      <c r="BJ102" s="366">
        <f>IF($Q102&lt;&gt;"",IF($S102="",$K102*VLOOKUP($I102,'[2]LISTINO IT-EN-FR-ES'!$A$1:$DZ$10000,BJ$1,FALSE),$K102*$P102*VLOOKUP($S102,[2]PERCENTUALI!$A$1:$AZ$1000,BJ$2,FALSE)),"")</f>
        <v>0</v>
      </c>
      <c r="BK102" s="366">
        <f>IF($Q102&lt;&gt;"",IF($S102="",$K102*VLOOKUP($I102,'[2]LISTINO IT-EN-FR-ES'!$A$1:$DZ$10000,BK$1,FALSE),$K102*$P102*VLOOKUP($S102,[2]PERCENTUALI!$A$1:$AZ$1000,BK$2,FALSE)),"")</f>
        <v>0</v>
      </c>
      <c r="BL102" s="366">
        <f>IF($Q102&lt;&gt;"",IF($S102="",$K102*VLOOKUP($I102,'[2]LISTINO IT-EN-FR-ES'!$A$1:$DZ$10000,BL$1,FALSE),$K102*$P102*VLOOKUP($S102,[2]PERCENTUALI!$A$1:$AZ$1000,BL$2,FALSE)),"")</f>
        <v>0</v>
      </c>
      <c r="BM102" s="366">
        <f>IF($Q102&lt;&gt;"",IF($S102="",$K102*VLOOKUP($I102,'[2]LISTINO IT-EN-FR-ES'!$A$1:$DZ$10000,BM$1,FALSE),$K102*$P102*VLOOKUP($S102,[2]PERCENTUALI!$A$1:$AZ$1000,BM$2,FALSE)),"")</f>
        <v>0</v>
      </c>
      <c r="BN102" s="367">
        <f>IF($Q102&lt;&gt;"",IF($S102="",$K102*VLOOKUP($I102,'[2]LISTINO IT-EN-FR-ES'!$A$1:$DZ$10000,BN$1,FALSE),$K102*$P102*VLOOKUP($S102,[2]PERCENTUALI!$A$1:$AZ$1000,BN$2,FALSE)/(BN$4)),"")</f>
        <v>0</v>
      </c>
      <c r="BO102" s="366">
        <f>IF($Q102&lt;&gt;"",IF($S102="",$K102*VLOOKUP($I102,'[2]LISTINO IT-EN-FR-ES'!$A$1:$DZ$10000,BO$1,FALSE),$K102*$P102*VLOOKUP($S102,[2]PERCENTUALI!$A$1:$AZ$1000,BO$2,FALSE)),"")</f>
        <v>0</v>
      </c>
      <c r="BP102" s="367">
        <f>IF($Q102&lt;&gt;"",IF($S102="",$K102*VLOOKUP($I102,'[2]LISTINO IT-EN-FR-ES'!$A$1:$DZ$10000,BP$1,FALSE),$K102*$P102*VLOOKUP($S102,[2]PERCENTUALI!$A$1:$AZ$1000,BP$2,FALSE)/(BP$4)),"")</f>
        <v>0</v>
      </c>
      <c r="BQ102" s="366">
        <f>IF($Q102&lt;&gt;"",IF($S102="",$K102*VLOOKUP($I102,'[2]LISTINO IT-EN-FR-ES'!$A$1:$DZ$10000,BQ$1,FALSE),$K102*$P102*VLOOKUP($S102,[2]PERCENTUALI!$A$1:$AZ$1000,BQ$2,FALSE)),"")</f>
        <v>0</v>
      </c>
      <c r="BR102" s="367">
        <f>IF($Q102&lt;&gt;"",IF($S102="",$K102*VLOOKUP($I102,'[2]LISTINO IT-EN-FR-ES'!$A$1:$DZ$10000,BR$1,FALSE),$K102*$P102*VLOOKUP($S102,[2]PERCENTUALI!$A$1:$AZ$1000,BR$2,FALSE)/(BR$4)),"")</f>
        <v>0</v>
      </c>
      <c r="BS102" s="366">
        <f>IF($Q102&lt;&gt;"",IF($S102="",$K102*VLOOKUP($I102,'[2]LISTINO IT-EN-FR-ES'!$A$1:$DZ$10000,BS$1,FALSE),$K102*$P102*VLOOKUP($S102,[2]PERCENTUALI!$A$1:$AZ$1000,BS$2,FALSE)),"")</f>
        <v>0</v>
      </c>
      <c r="BT102" s="367">
        <f>IF($Q102&lt;&gt;"",IF($S102="",$K102*VLOOKUP($I102,'[2]LISTINO IT-EN-FR-ES'!$A$1:$DZ$10000,BT$1,FALSE),$K102*$P102*VLOOKUP($S102,[2]PERCENTUALI!$A$1:$AZ$1000,BT$2,FALSE)/(BT$4)),"")</f>
        <v>0</v>
      </c>
      <c r="BU102" s="366">
        <f>IF($Q102&lt;&gt;"",IF($S102="",$K102*VLOOKUP($I102,'[2]LISTINO IT-EN-FR-ES'!$A$1:$DZ$10000,BU$1,FALSE),$K102*$P102*VLOOKUP($S102,[2]PERCENTUALI!$A$1:$AZ$1000,BU$2,FALSE)),"")</f>
        <v>0</v>
      </c>
      <c r="BV102" s="367">
        <f>IF($Q102&lt;&gt;"",IF($S102="",$K102*VLOOKUP($I102,'[2]LISTINO IT-EN-FR-ES'!$A$1:$DZ$10000,BV$1,FALSE),$K102*$P102*VLOOKUP($S102,[2]PERCENTUALI!$A$1:$AZ$1000,BV$2,FALSE)/(BV$4)),"")</f>
        <v>0</v>
      </c>
      <c r="BW102" s="366">
        <f>IF($Q102&lt;&gt;"",IF($S102="",$K102*VLOOKUP($I102,'[2]LISTINO IT-EN-FR-ES'!$A$1:$DZ$10000,BW$1,FALSE),$K102*$P102*VLOOKUP($S102,[2]PERCENTUALI!$A$1:$AZ$1000,BW$2,FALSE)),"")</f>
        <v>0</v>
      </c>
      <c r="BX102" s="366">
        <f>IF($Q102&lt;&gt;"",IF($S102="",$K102*VLOOKUP($I102,'[2]LISTINO IT-EN-FR-ES'!$A$1:$DZ$10000,BX$1,FALSE),$K102*$P102*VLOOKUP($S102,[2]PERCENTUALI!$A$1:$AZ$1000,BX$2,FALSE)),"")</f>
        <v>0</v>
      </c>
      <c r="BY102" s="366">
        <f>IF($Q102&lt;&gt;"",IF($S102="",$K102*VLOOKUP($I102,'[2]LISTINO IT-EN-FR-ES'!$A$1:$DZ$10000,BY$1,FALSE),$K102*$P102*VLOOKUP($S102,[2]PERCENTUALI!$A$1:$AZ$1000,BY$2,FALSE)),"")</f>
        <v>0</v>
      </c>
      <c r="BZ102" s="366">
        <f>IF($Q102&lt;&gt;"",IF($S102="",$K102*VLOOKUP($I102,'[2]LISTINO IT-EN-FR-ES'!$A$1:$DZ$10000,BZ$1,FALSE),$K102*$P102*VLOOKUP($S102,[2]PERCENTUALI!$A$1:$AZ$1000,BZ$2,FALSE)),"")</f>
        <v>0</v>
      </c>
      <c r="CA102" s="366">
        <f>IF($Q102&lt;&gt;"",IF($S102="",$K102*VLOOKUP($I102,'[2]LISTINO IT-EN-FR-ES'!$A$1:$DZ$10000,CA$1,FALSE),$K102*$P102*VLOOKUP($S102,[2]PERCENTUALI!$A$1:$AZ$1000,CA$2,FALSE)),"")</f>
        <v>0</v>
      </c>
      <c r="CB102" s="366">
        <f>IF($Q102&lt;&gt;"",IF($S102="",$K102*VLOOKUP($I102,'[2]LISTINO IT-EN-FR-ES'!$A$1:$DZ$10000,CB$1,FALSE),$K102*$P102*VLOOKUP($S102,[2]PERCENTUALI!$A$1:$AZ$1000,CB$2,FALSE)),"")</f>
        <v>0</v>
      </c>
      <c r="CC102" s="366">
        <f>IF($Q102&lt;&gt;"",IF($S102="",$K102*VLOOKUP($I102,'[2]LISTINO IT-EN-FR-ES'!$A$1:$DZ$10000,CC$1,FALSE),$K102*$P102*VLOOKUP($S102,[2]PERCENTUALI!$A$1:$AZ$1000,CC$2,FALSE)),"")</f>
        <v>0</v>
      </c>
    </row>
    <row r="103" spans="1:81" s="285" customFormat="1" hidden="1" outlineLevel="1" x14ac:dyDescent="0.2">
      <c r="A103" s="445" t="s">
        <v>7</v>
      </c>
      <c r="B103" s="446">
        <v>5</v>
      </c>
      <c r="C103" s="446">
        <v>6001</v>
      </c>
      <c r="D103" s="446">
        <v>123</v>
      </c>
      <c r="E103" s="445"/>
      <c r="F103" s="445"/>
      <c r="G103" s="447">
        <v>215</v>
      </c>
      <c r="H103" s="445" t="s">
        <v>349</v>
      </c>
      <c r="I103" s="445" t="s">
        <v>350</v>
      </c>
      <c r="J103" s="448" t="s">
        <v>351</v>
      </c>
      <c r="K103" s="383">
        <v>1</v>
      </c>
      <c r="L103" s="392"/>
      <c r="M103" s="385">
        <v>3333</v>
      </c>
      <c r="N103" s="386">
        <v>3333</v>
      </c>
      <c r="P103" s="402">
        <v>1567</v>
      </c>
      <c r="Q103" s="285">
        <v>1567</v>
      </c>
      <c r="R103" s="280"/>
      <c r="S103" s="280"/>
      <c r="T103" s="449"/>
      <c r="U103" s="366">
        <f t="shared" si="12"/>
        <v>1566.500268068</v>
      </c>
      <c r="V103" s="366">
        <f>IF($Q103&lt;&gt;"",IF($S103="",$K103*VLOOKUP($I103,'[2]LISTINO IT-EN-FR-ES'!$A$1:$DZ$10000,V$1,FALSE),$K103*$P103*VLOOKUP($S103,[2]PERCENTUALI!$A$1:$AZ$1000,V$2,FALSE)),"")</f>
        <v>1236.750268068</v>
      </c>
      <c r="W103" s="366">
        <f>IF($Q103&lt;&gt;"",IF($S103="",$K103*VLOOKUP($I103,'[2]LISTINO IT-EN-FR-ES'!$A$1:$DZ$10000,W$1,FALSE),$K103*$P103*VLOOKUP($S103,[2]PERCENTUALI!$A$1:$AZ$1000,W$2,FALSE)),"")</f>
        <v>72</v>
      </c>
      <c r="X103" s="367">
        <f>IF($Q103&lt;&gt;"",IF($S103="",$K103*VLOOKUP($I103,'[2]LISTINO IT-EN-FR-ES'!$A$1:$DZ$10000,X$1,FALSE),$K103*$P103*VLOOKUP($S103,[2]PERCENTUALI!$A$1:$AZ$1000,X$2,FALSE)/(X$4)),"")</f>
        <v>2</v>
      </c>
      <c r="Y103" s="366">
        <f>IF($Q103&lt;&gt;"",IF($S103="",$K103*VLOOKUP($I103,'[2]LISTINO IT-EN-FR-ES'!$A$1:$DZ$10000,Y$1,FALSE),$K103*$P103*VLOOKUP($S103,[2]PERCENTUALI!$A$1:$AZ$1000,Y$2,FALSE)),"")</f>
        <v>0</v>
      </c>
      <c r="Z103" s="367">
        <f>IF($Q103&lt;&gt;"",IF($S103="",$K103*VLOOKUP($I103,'[2]LISTINO IT-EN-FR-ES'!$A$1:$DZ$10000,Z$1,FALSE),$K103*$P103*VLOOKUP($S103,[2]PERCENTUALI!$A$1:$AZ$1000,Z$2,FALSE)/(Z$4)),"")</f>
        <v>0</v>
      </c>
      <c r="AA103" s="366">
        <f>IF($Q103&lt;&gt;"",IF($S103="",$K103*VLOOKUP($I103,'[2]LISTINO IT-EN-FR-ES'!$A$1:$DZ$10000,AA$1,FALSE),$K103*$P103*VLOOKUP($S103,[2]PERCENTUALI!$A$1:$AZ$1000,AA$2,FALSE)),"")</f>
        <v>0</v>
      </c>
      <c r="AB103" s="367">
        <f>IF($Q103&lt;&gt;"",IF($S103="",$K103*VLOOKUP($I103,'[2]LISTINO IT-EN-FR-ES'!$A$1:$DZ$10000,AB$1,FALSE),$K103*$P103*VLOOKUP($S103,[2]PERCENTUALI!$A$1:$AZ$1000,AB$2,FALSE)/(AB$4)),"")</f>
        <v>0</v>
      </c>
      <c r="AC103" s="366">
        <f>IF($Q103&lt;&gt;"",IF($S103="",$K103*VLOOKUP($I103,'[2]LISTINO IT-EN-FR-ES'!$A$1:$DZ$10000,AC$1,FALSE),$K103*$P103*VLOOKUP($S103,[2]PERCENTUALI!$A$1:$AZ$1000,AC$2,FALSE)),"")</f>
        <v>0</v>
      </c>
      <c r="AD103" s="367">
        <f>IF($Q103&lt;&gt;"",IF($S103="",$K103*VLOOKUP($I103,'[2]LISTINO IT-EN-FR-ES'!$A$1:$DZ$10000,AD$1,FALSE),$K103*$P103*VLOOKUP($S103,[2]PERCENTUALI!$A$1:$AZ$1000,AD$2,FALSE)/(AD$4)),"")</f>
        <v>0</v>
      </c>
      <c r="AE103" s="366">
        <f>IF($Q103&lt;&gt;"",IF($S103="",$K103*VLOOKUP($I103,'[2]LISTINO IT-EN-FR-ES'!$A$1:$DZ$10000,AE$1,FALSE),$K103*$P103*VLOOKUP($S103,[2]PERCENTUALI!$A$1:$AZ$1000,AE$2,FALSE)),"")</f>
        <v>9</v>
      </c>
      <c r="AF103" s="367">
        <f>IF($Q103&lt;&gt;"",IF($S103="",$K103*VLOOKUP($I103,'[2]LISTINO IT-EN-FR-ES'!$A$1:$DZ$10000,AF$1,FALSE),$K103*$P103*VLOOKUP($S103,[2]PERCENTUALI!$A$1:$AZ$1000,AF$2,FALSE)/(AF$4)),"")</f>
        <v>0.25</v>
      </c>
      <c r="AG103" s="366">
        <f>IF($Q103&lt;&gt;"",IF($S103="",$K103*VLOOKUP($I103,'[2]LISTINO IT-EN-FR-ES'!$A$1:$DZ$10000,AG$1,FALSE),$K103*$P103*VLOOKUP($S103,[2]PERCENTUALI!$A$1:$AZ$1000,AG$2,FALSE)),"")</f>
        <v>0</v>
      </c>
      <c r="AH103" s="367">
        <f>IF($Q103&lt;&gt;"",IF($S103="",$K103*VLOOKUP($I103,'[2]LISTINO IT-EN-FR-ES'!$A$1:$DZ$10000,AH$1,FALSE),$K103*$P103*VLOOKUP($S103,[2]PERCENTUALI!$A$1:$AZ$1000,AH$2,FALSE)/(AH$4)),"")</f>
        <v>0</v>
      </c>
      <c r="AI103" s="366">
        <f>IF($Q103&lt;&gt;"",IF($S103="",$K103*VLOOKUP($I103,'[2]LISTINO IT-EN-FR-ES'!$A$1:$DZ$10000,AI$1,FALSE),$K103*$P103*VLOOKUP($S103,[2]PERCENTUALI!$A$1:$AZ$1000,AI$2,FALSE)),"")</f>
        <v>0</v>
      </c>
      <c r="AJ103" s="367">
        <f>IF($Q103&lt;&gt;"",IF($S103="",$K103*VLOOKUP($I103,'[2]LISTINO IT-EN-FR-ES'!$A$1:$DZ$10000,AJ$1,FALSE),$K103*$P103*VLOOKUP($S103,[2]PERCENTUALI!$A$1:$AZ$1000,AJ$2,FALSE)/(AJ$4)),"")</f>
        <v>0</v>
      </c>
      <c r="AK103" s="366">
        <f>IF($Q103&lt;&gt;"",IF($S103="",$K103*VLOOKUP($I103,'[2]LISTINO IT-EN-FR-ES'!$A$1:$DZ$10000,AK$1,FALSE),$K103*$P103*VLOOKUP($S103,[2]PERCENTUALI!$A$1:$AZ$1000,AK$2,FALSE)),"")</f>
        <v>19</v>
      </c>
      <c r="AL103" s="367">
        <f>IF($Q103&lt;&gt;"",IF($S103="",$K103*VLOOKUP($I103,'[2]LISTINO IT-EN-FR-ES'!$A$1:$DZ$10000,AL$1,FALSE),$K103*$P103*VLOOKUP($S103,[2]PERCENTUALI!$A$1:$AZ$1000,AL$2,FALSE)/(AL$4)),"")</f>
        <v>0.5</v>
      </c>
      <c r="AM103" s="366">
        <f>IF($Q103&lt;&gt;"",IF($S103="",$K103*VLOOKUP($I103,'[2]LISTINO IT-EN-FR-ES'!$A$1:$DZ$10000,AM$1,FALSE),$K103*$P103*VLOOKUP($S103,[2]PERCENTUALI!$A$1:$AZ$1000,AM$2,FALSE)),"")</f>
        <v>0</v>
      </c>
      <c r="AN103" s="367">
        <f>IF($Q103&lt;&gt;"",IF($S103="",$K103*VLOOKUP($I103,'[2]LISTINO IT-EN-FR-ES'!$A$1:$DZ$10000,AN$1,FALSE),$K103*$P103*VLOOKUP($S103,[2]PERCENTUALI!$A$1:$AZ$1000,AN$2,FALSE)/(AN$4)),"")</f>
        <v>0</v>
      </c>
      <c r="AO103" s="366">
        <f>IF($Q103&lt;&gt;"",IF($S103="",$K103*VLOOKUP($I103,'[2]LISTINO IT-EN-FR-ES'!$A$1:$DZ$10000,AO$1,FALSE),$K103*$P103*VLOOKUP($S103,[2]PERCENTUALI!$A$1:$AZ$1000,AO$2,FALSE)),"")</f>
        <v>113.75</v>
      </c>
      <c r="AP103" s="367">
        <f>IF($Q103&lt;&gt;"",IF($S103="",$K103*VLOOKUP($I103,'[2]LISTINO IT-EN-FR-ES'!$A$1:$DZ$10000,AP$1,FALSE),$K103*$P103*VLOOKUP($S103,[2]PERCENTUALI!$A$1:$AZ$1000,AP$2,FALSE)/(AP$4)),"")</f>
        <v>3.5</v>
      </c>
      <c r="AQ103" s="366">
        <f>IF($Q103&lt;&gt;"",IF($S103="",$K103*VLOOKUP($I103,'[2]LISTINO IT-EN-FR-ES'!$A$1:$DZ$10000,AQ$1,FALSE),$K103*$P103*VLOOKUP($S103,[2]PERCENTUALI!$A$1:$AZ$1000,AQ$2,FALSE)),"")</f>
        <v>0</v>
      </c>
      <c r="AR103" s="367">
        <f>IF($Q103&lt;&gt;"",IF($S103="",$K103*VLOOKUP($I103,'[2]LISTINO IT-EN-FR-ES'!$A$1:$DZ$10000,AR$1,FALSE),$K103*$P103*VLOOKUP($S103,[2]PERCENTUALI!$A$1:$AZ$1000,AR$2,FALSE)/(AR$4)),"")</f>
        <v>0</v>
      </c>
      <c r="AS103" s="366">
        <f>IF($Q103&lt;&gt;"",IF($S103="",$K103*VLOOKUP($I103,'[2]LISTINO IT-EN-FR-ES'!$A$1:$DZ$10000,AS$1,FALSE),$K103*$P103*VLOOKUP($S103,[2]PERCENTUALI!$A$1:$AZ$1000,AS$2,FALSE)),"")</f>
        <v>97.5</v>
      </c>
      <c r="AT103" s="367">
        <f>IF($Q103&lt;&gt;"",IF($S103="",$K103*VLOOKUP($I103,'[2]LISTINO IT-EN-FR-ES'!$A$1:$DZ$10000,AT$1,FALSE),$K103*$P103*VLOOKUP($S103,[2]PERCENTUALI!$A$1:$AZ$1000,AT$2,FALSE)/(AT$4)),"")</f>
        <v>3</v>
      </c>
      <c r="AU103" s="366">
        <f>IF($Q103&lt;&gt;"",IF($S103="",$K103*VLOOKUP($I103,'[2]LISTINO IT-EN-FR-ES'!$A$1:$DZ$10000,AU$1,FALSE),$K103*$P103*VLOOKUP($S103,[2]PERCENTUALI!$A$1:$AZ$1000,AU$2,FALSE)),"")</f>
        <v>0</v>
      </c>
      <c r="AV103" s="367">
        <f>IF($Q103&lt;&gt;"",IF($S103="",$K103*VLOOKUP($I103,'[2]LISTINO IT-EN-FR-ES'!$A$1:$DZ$10000,AV$1,FALSE),$K103*$P103*VLOOKUP($S103,[2]PERCENTUALI!$A$1:$AZ$1000,AV$2,FALSE)/(AV$4)),"")</f>
        <v>0</v>
      </c>
      <c r="AW103" s="366">
        <f>IF($Q103&lt;&gt;"",IF($S103="",$K103*VLOOKUP($I103,'[2]LISTINO IT-EN-FR-ES'!$A$1:$DZ$10000,AW$1,FALSE),$K103*$P103*VLOOKUP($S103,[2]PERCENTUALI!$A$1:$AZ$1000,AW$2,FALSE)),"")</f>
        <v>0</v>
      </c>
      <c r="AX103" s="367">
        <f>IF($Q103&lt;&gt;"",IF($S103="",$K103*VLOOKUP($I103,'[2]LISTINO IT-EN-FR-ES'!$A$1:$DZ$10000,AX$1,FALSE),$K103*$P103*VLOOKUP($S103,[2]PERCENTUALI!$A$1:$AZ$1000,AX$2,FALSE)/(AX$4)),"")</f>
        <v>0</v>
      </c>
      <c r="AY103" s="366">
        <f>IF($Q103&lt;&gt;"",IF($S103="",$K103*VLOOKUP($I103,'[2]LISTINO IT-EN-FR-ES'!$A$1:$DZ$10000,AY$1,FALSE),$K103*$P103*VLOOKUP($S103,[2]PERCENTUALI!$A$1:$AZ$1000,AY$2,FALSE)),"")</f>
        <v>0</v>
      </c>
      <c r="AZ103" s="367">
        <f>IF($Q103&lt;&gt;"",IF($S103="",$K103*VLOOKUP($I103,'[2]LISTINO IT-EN-FR-ES'!$A$1:$DZ$10000,AZ$1,FALSE),$K103*$P103*VLOOKUP($S103,[2]PERCENTUALI!$A$1:$AZ$1000,AZ$2,FALSE)/(AZ$4)),"")</f>
        <v>0</v>
      </c>
      <c r="BA103" s="366">
        <f>IF($Q103&lt;&gt;"",IF($S103="",$K103*VLOOKUP($I103,'[2]LISTINO IT-EN-FR-ES'!$A$1:$DZ$10000,BA$1,FALSE),$K103*$P103*VLOOKUP($S103,[2]PERCENTUALI!$A$1:$AZ$1000,BA$2,FALSE)),"")</f>
        <v>18.5</v>
      </c>
      <c r="BB103" s="367">
        <f>IF($Q103&lt;&gt;"",IF($S103="",$K103*VLOOKUP($I103,'[2]LISTINO IT-EN-FR-ES'!$A$1:$DZ$10000,BB$1,FALSE),$K103*$P103*VLOOKUP($S103,[2]PERCENTUALI!$A$1:$AZ$1000,BB$2,FALSE)/(BB$4)),"")</f>
        <v>0.5</v>
      </c>
      <c r="BC103" s="366">
        <f>IF($Q103&lt;&gt;"",IF($S103="",$K103*VLOOKUP($I103,'[2]LISTINO IT-EN-FR-ES'!$A$1:$DZ$10000,BC$1,FALSE),$K103*$P103*VLOOKUP($S103,[2]PERCENTUALI!$A$1:$AZ$1000,BC$2,FALSE)),"")</f>
        <v>0</v>
      </c>
      <c r="BD103" s="367">
        <f>IF($Q103&lt;&gt;"",IF($S103="",$K103*VLOOKUP($I103,'[2]LISTINO IT-EN-FR-ES'!$A$1:$DZ$10000,BD$1,FALSE),$K103*$P103*VLOOKUP($S103,[2]PERCENTUALI!$A$1:$AZ$1000,BD$2,FALSE)/(BD$4)),"")</f>
        <v>0</v>
      </c>
      <c r="BE103" s="366">
        <f>IF($Q103&lt;&gt;"",IF($S103="",$K103*VLOOKUP($I103,'[2]LISTINO IT-EN-FR-ES'!$A$1:$DZ$10000,BE$1,FALSE),$K103*$P103*VLOOKUP($S103,[2]PERCENTUALI!$A$1:$AZ$1000,BE$2,FALSE)),"")</f>
        <v>0</v>
      </c>
      <c r="BF103" s="367">
        <f>IF($Q103&lt;&gt;"",IF($S103="",$K103*VLOOKUP($I103,'[2]LISTINO IT-EN-FR-ES'!$A$1:$DZ$10000,BF$1,FALSE),$K103*$P103*VLOOKUP($S103,[2]PERCENTUALI!$A$1:$AZ$1000,BF$2,FALSE)/(BF$4)),"")</f>
        <v>0</v>
      </c>
      <c r="BG103" s="366">
        <f>IF($Q103&lt;&gt;"",IF($S103="",$K103*VLOOKUP($I103,'[2]LISTINO IT-EN-FR-ES'!$A$1:$DZ$10000,BG$1,FALSE),$K103*$P103*VLOOKUP($S103,[2]PERCENTUALI!$A$1:$AZ$1000,BG$2,FALSE)),"")</f>
        <v>0</v>
      </c>
      <c r="BH103" s="366">
        <f>IF($Q103&lt;&gt;"",IF($S103="",$K103*VLOOKUP($I103,'[2]LISTINO IT-EN-FR-ES'!$A$1:$DZ$10000,BH$1,FALSE),$K103*$P103*VLOOKUP($S103,[2]PERCENTUALI!$A$1:$AZ$1000,BH$2,FALSE)),"")</f>
        <v>0</v>
      </c>
      <c r="BI103" s="367">
        <f>IF($Q103&lt;&gt;"",IF($S103="",$K103*VLOOKUP($I103,'[2]LISTINO IT-EN-FR-ES'!$A$1:$DZ$10000,BI$1,FALSE),$K103*$P103*VLOOKUP($S103,[2]PERCENTUALI!$A$1:$AZ$1000,BI$2,FALSE)/(BI$4)),"")</f>
        <v>0</v>
      </c>
      <c r="BJ103" s="366">
        <f>IF($Q103&lt;&gt;"",IF($S103="",$K103*VLOOKUP($I103,'[2]LISTINO IT-EN-FR-ES'!$A$1:$DZ$10000,BJ$1,FALSE),$K103*$P103*VLOOKUP($S103,[2]PERCENTUALI!$A$1:$AZ$1000,BJ$2,FALSE)),"")</f>
        <v>0</v>
      </c>
      <c r="BK103" s="366">
        <f>IF($Q103&lt;&gt;"",IF($S103="",$K103*VLOOKUP($I103,'[2]LISTINO IT-EN-FR-ES'!$A$1:$DZ$10000,BK$1,FALSE),$K103*$P103*VLOOKUP($S103,[2]PERCENTUALI!$A$1:$AZ$1000,BK$2,FALSE)),"")</f>
        <v>0</v>
      </c>
      <c r="BL103" s="366">
        <f>IF($Q103&lt;&gt;"",IF($S103="",$K103*VLOOKUP($I103,'[2]LISTINO IT-EN-FR-ES'!$A$1:$DZ$10000,BL$1,FALSE),$K103*$P103*VLOOKUP($S103,[2]PERCENTUALI!$A$1:$AZ$1000,BL$2,FALSE)),"")</f>
        <v>0</v>
      </c>
      <c r="BM103" s="366">
        <f>IF($Q103&lt;&gt;"",IF($S103="",$K103*VLOOKUP($I103,'[2]LISTINO IT-EN-FR-ES'!$A$1:$DZ$10000,BM$1,FALSE),$K103*$P103*VLOOKUP($S103,[2]PERCENTUALI!$A$1:$AZ$1000,BM$2,FALSE)),"")</f>
        <v>0</v>
      </c>
      <c r="BN103" s="367">
        <f>IF($Q103&lt;&gt;"",IF($S103="",$K103*VLOOKUP($I103,'[2]LISTINO IT-EN-FR-ES'!$A$1:$DZ$10000,BN$1,FALSE),$K103*$P103*VLOOKUP($S103,[2]PERCENTUALI!$A$1:$AZ$1000,BN$2,FALSE)/(BN$4)),"")</f>
        <v>0</v>
      </c>
      <c r="BO103" s="366">
        <f>IF($Q103&lt;&gt;"",IF($S103="",$K103*VLOOKUP($I103,'[2]LISTINO IT-EN-FR-ES'!$A$1:$DZ$10000,BO$1,FALSE),$K103*$P103*VLOOKUP($S103,[2]PERCENTUALI!$A$1:$AZ$1000,BO$2,FALSE)),"")</f>
        <v>0</v>
      </c>
      <c r="BP103" s="367">
        <f>IF($Q103&lt;&gt;"",IF($S103="",$K103*VLOOKUP($I103,'[2]LISTINO IT-EN-FR-ES'!$A$1:$DZ$10000,BP$1,FALSE),$K103*$P103*VLOOKUP($S103,[2]PERCENTUALI!$A$1:$AZ$1000,BP$2,FALSE)/(BP$4)),"")</f>
        <v>0</v>
      </c>
      <c r="BQ103" s="366">
        <f>IF($Q103&lt;&gt;"",IF($S103="",$K103*VLOOKUP($I103,'[2]LISTINO IT-EN-FR-ES'!$A$1:$DZ$10000,BQ$1,FALSE),$K103*$P103*VLOOKUP($S103,[2]PERCENTUALI!$A$1:$AZ$1000,BQ$2,FALSE)),"")</f>
        <v>0</v>
      </c>
      <c r="BR103" s="367">
        <f>IF($Q103&lt;&gt;"",IF($S103="",$K103*VLOOKUP($I103,'[2]LISTINO IT-EN-FR-ES'!$A$1:$DZ$10000,BR$1,FALSE),$K103*$P103*VLOOKUP($S103,[2]PERCENTUALI!$A$1:$AZ$1000,BR$2,FALSE)/(BR$4)),"")</f>
        <v>0</v>
      </c>
      <c r="BS103" s="366">
        <f>IF($Q103&lt;&gt;"",IF($S103="",$K103*VLOOKUP($I103,'[2]LISTINO IT-EN-FR-ES'!$A$1:$DZ$10000,BS$1,FALSE),$K103*$P103*VLOOKUP($S103,[2]PERCENTUALI!$A$1:$AZ$1000,BS$2,FALSE)),"")</f>
        <v>0</v>
      </c>
      <c r="BT103" s="367">
        <f>IF($Q103&lt;&gt;"",IF($S103="",$K103*VLOOKUP($I103,'[2]LISTINO IT-EN-FR-ES'!$A$1:$DZ$10000,BT$1,FALSE),$K103*$P103*VLOOKUP($S103,[2]PERCENTUALI!$A$1:$AZ$1000,BT$2,FALSE)/(BT$4)),"")</f>
        <v>0</v>
      </c>
      <c r="BU103" s="366">
        <f>IF($Q103&lt;&gt;"",IF($S103="",$K103*VLOOKUP($I103,'[2]LISTINO IT-EN-FR-ES'!$A$1:$DZ$10000,BU$1,FALSE),$K103*$P103*VLOOKUP($S103,[2]PERCENTUALI!$A$1:$AZ$1000,BU$2,FALSE)),"")</f>
        <v>0</v>
      </c>
      <c r="BV103" s="367">
        <f>IF($Q103&lt;&gt;"",IF($S103="",$K103*VLOOKUP($I103,'[2]LISTINO IT-EN-FR-ES'!$A$1:$DZ$10000,BV$1,FALSE),$K103*$P103*VLOOKUP($S103,[2]PERCENTUALI!$A$1:$AZ$1000,BV$2,FALSE)/(BV$4)),"")</f>
        <v>0</v>
      </c>
      <c r="BW103" s="366">
        <f>IF($Q103&lt;&gt;"",IF($S103="",$K103*VLOOKUP($I103,'[2]LISTINO IT-EN-FR-ES'!$A$1:$DZ$10000,BW$1,FALSE),$K103*$P103*VLOOKUP($S103,[2]PERCENTUALI!$A$1:$AZ$1000,BW$2,FALSE)),"")</f>
        <v>0</v>
      </c>
      <c r="BX103" s="366">
        <f>IF($Q103&lt;&gt;"",IF($S103="",$K103*VLOOKUP($I103,'[2]LISTINO IT-EN-FR-ES'!$A$1:$DZ$10000,BX$1,FALSE),$K103*$P103*VLOOKUP($S103,[2]PERCENTUALI!$A$1:$AZ$1000,BX$2,FALSE)),"")</f>
        <v>0</v>
      </c>
      <c r="BY103" s="366">
        <f>IF($Q103&lt;&gt;"",IF($S103="",$K103*VLOOKUP($I103,'[2]LISTINO IT-EN-FR-ES'!$A$1:$DZ$10000,BY$1,FALSE),$K103*$P103*VLOOKUP($S103,[2]PERCENTUALI!$A$1:$AZ$1000,BY$2,FALSE)),"")</f>
        <v>0</v>
      </c>
      <c r="BZ103" s="366">
        <f>IF($Q103&lt;&gt;"",IF($S103="",$K103*VLOOKUP($I103,'[2]LISTINO IT-EN-FR-ES'!$A$1:$DZ$10000,BZ$1,FALSE),$K103*$P103*VLOOKUP($S103,[2]PERCENTUALI!$A$1:$AZ$1000,BZ$2,FALSE)),"")</f>
        <v>0</v>
      </c>
      <c r="CA103" s="366">
        <f>IF($Q103&lt;&gt;"",IF($S103="",$K103*VLOOKUP($I103,'[2]LISTINO IT-EN-FR-ES'!$A$1:$DZ$10000,CA$1,FALSE),$K103*$P103*VLOOKUP($S103,[2]PERCENTUALI!$A$1:$AZ$1000,CA$2,FALSE)),"")</f>
        <v>0</v>
      </c>
      <c r="CB103" s="366">
        <f>IF($Q103&lt;&gt;"",IF($S103="",$K103*VLOOKUP($I103,'[2]LISTINO IT-EN-FR-ES'!$A$1:$DZ$10000,CB$1,FALSE),$K103*$P103*VLOOKUP($S103,[2]PERCENTUALI!$A$1:$AZ$1000,CB$2,FALSE)),"")</f>
        <v>0</v>
      </c>
      <c r="CC103" s="366">
        <f>IF($Q103&lt;&gt;"",IF($S103="",$K103*VLOOKUP($I103,'[2]LISTINO IT-EN-FR-ES'!$A$1:$DZ$10000,CC$1,FALSE),$K103*$P103*VLOOKUP($S103,[2]PERCENTUALI!$A$1:$AZ$1000,CC$2,FALSE)),"")</f>
        <v>0</v>
      </c>
    </row>
    <row r="104" spans="1:81" hidden="1" outlineLevel="1" x14ac:dyDescent="0.2">
      <c r="A104" s="445" t="s">
        <v>7</v>
      </c>
      <c r="B104" s="446">
        <v>5</v>
      </c>
      <c r="C104" s="446">
        <v>6001</v>
      </c>
      <c r="D104" s="446">
        <v>124</v>
      </c>
      <c r="E104" s="445"/>
      <c r="F104" s="445"/>
      <c r="G104" s="447">
        <v>220</v>
      </c>
      <c r="H104" s="445" t="s">
        <v>328</v>
      </c>
      <c r="I104" s="445" t="s">
        <v>328</v>
      </c>
      <c r="J104" s="448" t="s">
        <v>329</v>
      </c>
      <c r="K104" s="383">
        <v>1</v>
      </c>
      <c r="M104" s="385">
        <v>6609</v>
      </c>
      <c r="N104" s="386">
        <v>6609</v>
      </c>
      <c r="P104" s="402">
        <v>3107</v>
      </c>
      <c r="Q104" s="285">
        <v>3107</v>
      </c>
      <c r="T104" s="449"/>
      <c r="U104" s="366">
        <f t="shared" si="12"/>
        <v>3107.0018050258004</v>
      </c>
      <c r="V104" s="366">
        <f>IF($Q104&lt;&gt;"",IF($S104="",$K104*VLOOKUP($I104,'[2]LISTINO IT-EN-FR-ES'!$A$1:$DZ$10000,V$1,FALSE),$K104*$P104*VLOOKUP($S104,[2]PERCENTUALI!$A$1:$AZ$1000,V$2,FALSE)),"")+1</f>
        <v>2495.0893050258005</v>
      </c>
      <c r="W104" s="366">
        <f>IF($Q104&lt;&gt;"",IF($S104="",$K104*VLOOKUP($I104,'[2]LISTINO IT-EN-FR-ES'!$A$1:$DZ$10000,W$1,FALSE),$K104*$P104*VLOOKUP($S104,[2]PERCENTUALI!$A$1:$AZ$1000,W$2,FALSE)),"")</f>
        <v>144</v>
      </c>
      <c r="X104" s="367">
        <f>IF($Q104&lt;&gt;"",IF($S104="",$K104*VLOOKUP($I104,'[2]LISTINO IT-EN-FR-ES'!$A$1:$DZ$10000,X$1,FALSE),$K104*$P104*VLOOKUP($S104,[2]PERCENTUALI!$A$1:$AZ$1000,X$2,FALSE)/(X$4)),"")</f>
        <v>4</v>
      </c>
      <c r="Y104" s="366">
        <f>IF($Q104&lt;&gt;"",IF($S104="",$K104*VLOOKUP($I104,'[2]LISTINO IT-EN-FR-ES'!$A$1:$DZ$10000,Y$1,FALSE),$K104*$P104*VLOOKUP($S104,[2]PERCENTUALI!$A$1:$AZ$1000,Y$2,FALSE)),"")</f>
        <v>0</v>
      </c>
      <c r="Z104" s="367">
        <f>IF($Q104&lt;&gt;"",IF($S104="",$K104*VLOOKUP($I104,'[2]LISTINO IT-EN-FR-ES'!$A$1:$DZ$10000,Z$1,FALSE),$K104*$P104*VLOOKUP($S104,[2]PERCENTUALI!$A$1:$AZ$1000,Z$2,FALSE)/(Z$4)),"")</f>
        <v>0</v>
      </c>
      <c r="AA104" s="366">
        <f>IF($Q104&lt;&gt;"",IF($S104="",$K104*VLOOKUP($I104,'[2]LISTINO IT-EN-FR-ES'!$A$1:$DZ$10000,AA$1,FALSE),$K104*$P104*VLOOKUP($S104,[2]PERCENTUALI!$A$1:$AZ$1000,AA$2,FALSE)),"")</f>
        <v>0</v>
      </c>
      <c r="AB104" s="367">
        <f>IF($Q104&lt;&gt;"",IF($S104="",$K104*VLOOKUP($I104,'[2]LISTINO IT-EN-FR-ES'!$A$1:$DZ$10000,AB$1,FALSE),$K104*$P104*VLOOKUP($S104,[2]PERCENTUALI!$A$1:$AZ$1000,AB$2,FALSE)/(AB$4)),"")</f>
        <v>0</v>
      </c>
      <c r="AC104" s="366">
        <f>IF($Q104&lt;&gt;"",IF($S104="",$K104*VLOOKUP($I104,'[2]LISTINO IT-EN-FR-ES'!$A$1:$DZ$10000,AC$1,FALSE),$K104*$P104*VLOOKUP($S104,[2]PERCENTUALI!$A$1:$AZ$1000,AC$2,FALSE)),"")</f>
        <v>0</v>
      </c>
      <c r="AD104" s="367">
        <f>IF($Q104&lt;&gt;"",IF($S104="",$K104*VLOOKUP($I104,'[2]LISTINO IT-EN-FR-ES'!$A$1:$DZ$10000,AD$1,FALSE),$K104*$P104*VLOOKUP($S104,[2]PERCENTUALI!$A$1:$AZ$1000,AD$2,FALSE)/(AD$4)),"")</f>
        <v>0</v>
      </c>
      <c r="AE104" s="366">
        <f>IF($Q104&lt;&gt;"",IF($S104="",$K104*VLOOKUP($I104,'[2]LISTINO IT-EN-FR-ES'!$A$1:$DZ$10000,AE$1,FALSE),$K104*$P104*VLOOKUP($S104,[2]PERCENTUALI!$A$1:$AZ$1000,AE$2,FALSE)),"")</f>
        <v>41.4</v>
      </c>
      <c r="AF104" s="367">
        <f>IF($Q104&lt;&gt;"",IF($S104="",$K104*VLOOKUP($I104,'[2]LISTINO IT-EN-FR-ES'!$A$1:$DZ$10000,AF$1,FALSE),$K104*$P104*VLOOKUP($S104,[2]PERCENTUALI!$A$1:$AZ$1000,AF$2,FALSE)/(AF$4)),"")</f>
        <v>1.1499999999999999</v>
      </c>
      <c r="AG104" s="366">
        <f>IF($Q104&lt;&gt;"",IF($S104="",$K104*VLOOKUP($I104,'[2]LISTINO IT-EN-FR-ES'!$A$1:$DZ$10000,AG$1,FALSE),$K104*$P104*VLOOKUP($S104,[2]PERCENTUALI!$A$1:$AZ$1000,AG$2,FALSE)),"")</f>
        <v>0</v>
      </c>
      <c r="AH104" s="367">
        <f>IF($Q104&lt;&gt;"",IF($S104="",$K104*VLOOKUP($I104,'[2]LISTINO IT-EN-FR-ES'!$A$1:$DZ$10000,AH$1,FALSE),$K104*$P104*VLOOKUP($S104,[2]PERCENTUALI!$A$1:$AZ$1000,AH$2,FALSE)/(AH$4)),"")</f>
        <v>0</v>
      </c>
      <c r="AI104" s="366">
        <f>IF($Q104&lt;&gt;"",IF($S104="",$K104*VLOOKUP($I104,'[2]LISTINO IT-EN-FR-ES'!$A$1:$DZ$10000,AI$1,FALSE),$K104*$P104*VLOOKUP($S104,[2]PERCENTUALI!$A$1:$AZ$1000,AI$2,FALSE)),"")</f>
        <v>0</v>
      </c>
      <c r="AJ104" s="367">
        <f>IF($Q104&lt;&gt;"",IF($S104="",$K104*VLOOKUP($I104,'[2]LISTINO IT-EN-FR-ES'!$A$1:$DZ$10000,AJ$1,FALSE),$K104*$P104*VLOOKUP($S104,[2]PERCENTUALI!$A$1:$AZ$1000,AJ$2,FALSE)/(AJ$4)),"")</f>
        <v>0</v>
      </c>
      <c r="AK104" s="366">
        <f>IF($Q104&lt;&gt;"",IF($S104="",$K104*VLOOKUP($I104,'[2]LISTINO IT-EN-FR-ES'!$A$1:$DZ$10000,AK$1,FALSE),$K104*$P104*VLOOKUP($S104,[2]PERCENTUALI!$A$1:$AZ$1000,AK$2,FALSE)),"")</f>
        <v>95</v>
      </c>
      <c r="AL104" s="367">
        <f>IF($Q104&lt;&gt;"",IF($S104="",$K104*VLOOKUP($I104,'[2]LISTINO IT-EN-FR-ES'!$A$1:$DZ$10000,AL$1,FALSE),$K104*$P104*VLOOKUP($S104,[2]PERCENTUALI!$A$1:$AZ$1000,AL$2,FALSE)/(AL$4)),"")</f>
        <v>2.5</v>
      </c>
      <c r="AM104" s="366">
        <f>IF($Q104&lt;&gt;"",IF($S104="",$K104*VLOOKUP($I104,'[2]LISTINO IT-EN-FR-ES'!$A$1:$DZ$10000,AM$1,FALSE),$K104*$P104*VLOOKUP($S104,[2]PERCENTUALI!$A$1:$AZ$1000,AM$2,FALSE)),"")</f>
        <v>0</v>
      </c>
      <c r="AN104" s="367">
        <f>IF($Q104&lt;&gt;"",IF($S104="",$K104*VLOOKUP($I104,'[2]LISTINO IT-EN-FR-ES'!$A$1:$DZ$10000,AN$1,FALSE),$K104*$P104*VLOOKUP($S104,[2]PERCENTUALI!$A$1:$AZ$1000,AN$2,FALSE)/(AN$4)),"")</f>
        <v>0</v>
      </c>
      <c r="AO104" s="366">
        <f>IF($Q104&lt;&gt;"",IF($S104="",$K104*VLOOKUP($I104,'[2]LISTINO IT-EN-FR-ES'!$A$1:$DZ$10000,AO$1,FALSE),$K104*$P104*VLOOKUP($S104,[2]PERCENTUALI!$A$1:$AZ$1000,AO$2,FALSE)),"")</f>
        <v>81.25</v>
      </c>
      <c r="AP104" s="367">
        <f>IF($Q104&lt;&gt;"",IF($S104="",$K104*VLOOKUP($I104,'[2]LISTINO IT-EN-FR-ES'!$A$1:$DZ$10000,AP$1,FALSE),$K104*$P104*VLOOKUP($S104,[2]PERCENTUALI!$A$1:$AZ$1000,AP$2,FALSE)/(AP$4)),"")</f>
        <v>2.5</v>
      </c>
      <c r="AQ104" s="366">
        <f>IF($Q104&lt;&gt;"",IF($S104="",$K104*VLOOKUP($I104,'[2]LISTINO IT-EN-FR-ES'!$A$1:$DZ$10000,AQ$1,FALSE),$K104*$P104*VLOOKUP($S104,[2]PERCENTUALI!$A$1:$AZ$1000,AQ$2,FALSE)),"")</f>
        <v>0</v>
      </c>
      <c r="AR104" s="367">
        <f>IF($Q104&lt;&gt;"",IF($S104="",$K104*VLOOKUP($I104,'[2]LISTINO IT-EN-FR-ES'!$A$1:$DZ$10000,AR$1,FALSE),$K104*$P104*VLOOKUP($S104,[2]PERCENTUALI!$A$1:$AZ$1000,AR$2,FALSE)/(AR$4)),"")</f>
        <v>0</v>
      </c>
      <c r="AS104" s="366">
        <f>IF($Q104&lt;&gt;"",IF($S104="",$K104*VLOOKUP($I104,'[2]LISTINO IT-EN-FR-ES'!$A$1:$DZ$10000,AS$1,FALSE),$K104*$P104*VLOOKUP($S104,[2]PERCENTUALI!$A$1:$AZ$1000,AS$2,FALSE)),"")</f>
        <v>139.26250000000002</v>
      </c>
      <c r="AT104" s="367">
        <f>IF($Q104&lt;&gt;"",IF($S104="",$K104*VLOOKUP($I104,'[2]LISTINO IT-EN-FR-ES'!$A$1:$DZ$10000,AT$1,FALSE),$K104*$P104*VLOOKUP($S104,[2]PERCENTUALI!$A$1:$AZ$1000,AT$2,FALSE)/(AT$4)),"")</f>
        <v>4.2850000000000001</v>
      </c>
      <c r="AU104" s="366">
        <f>IF($Q104&lt;&gt;"",IF($S104="",$K104*VLOOKUP($I104,'[2]LISTINO IT-EN-FR-ES'!$A$1:$DZ$10000,AU$1,FALSE),$K104*$P104*VLOOKUP($S104,[2]PERCENTUALI!$A$1:$AZ$1000,AU$2,FALSE)),"")</f>
        <v>0</v>
      </c>
      <c r="AV104" s="367">
        <f>IF($Q104&lt;&gt;"",IF($S104="",$K104*VLOOKUP($I104,'[2]LISTINO IT-EN-FR-ES'!$A$1:$DZ$10000,AV$1,FALSE),$K104*$P104*VLOOKUP($S104,[2]PERCENTUALI!$A$1:$AZ$1000,AV$2,FALSE)/(AV$4)),"")</f>
        <v>0</v>
      </c>
      <c r="AW104" s="366">
        <f>IF($Q104&lt;&gt;"",IF($S104="",$K104*VLOOKUP($I104,'[2]LISTINO IT-EN-FR-ES'!$A$1:$DZ$10000,AW$1,FALSE),$K104*$P104*VLOOKUP($S104,[2]PERCENTUALI!$A$1:$AZ$1000,AW$2,FALSE)),"")</f>
        <v>0</v>
      </c>
      <c r="AX104" s="367">
        <f>IF($Q104&lt;&gt;"",IF($S104="",$K104*VLOOKUP($I104,'[2]LISTINO IT-EN-FR-ES'!$A$1:$DZ$10000,AX$1,FALSE),$K104*$P104*VLOOKUP($S104,[2]PERCENTUALI!$A$1:$AZ$1000,AX$2,FALSE)/(AX$4)),"")</f>
        <v>0</v>
      </c>
      <c r="AY104" s="366">
        <f>IF($Q104&lt;&gt;"",IF($S104="",$K104*VLOOKUP($I104,'[2]LISTINO IT-EN-FR-ES'!$A$1:$DZ$10000,AY$1,FALSE),$K104*$P104*VLOOKUP($S104,[2]PERCENTUALI!$A$1:$AZ$1000,AY$2,FALSE)),"")</f>
        <v>0</v>
      </c>
      <c r="AZ104" s="367">
        <f>IF($Q104&lt;&gt;"",IF($S104="",$K104*VLOOKUP($I104,'[2]LISTINO IT-EN-FR-ES'!$A$1:$DZ$10000,AZ$1,FALSE),$K104*$P104*VLOOKUP($S104,[2]PERCENTUALI!$A$1:$AZ$1000,AZ$2,FALSE)/(AZ$4)),"")</f>
        <v>0</v>
      </c>
      <c r="BA104" s="366">
        <f>IF($Q104&lt;&gt;"",IF($S104="",$K104*VLOOKUP($I104,'[2]LISTINO IT-EN-FR-ES'!$A$1:$DZ$10000,BA$1,FALSE),$K104*$P104*VLOOKUP($S104,[2]PERCENTUALI!$A$1:$AZ$1000,BA$2,FALSE)),"")</f>
        <v>111</v>
      </c>
      <c r="BB104" s="367">
        <f>IF($Q104&lt;&gt;"",IF($S104="",$K104*VLOOKUP($I104,'[2]LISTINO IT-EN-FR-ES'!$A$1:$DZ$10000,BB$1,FALSE),$K104*$P104*VLOOKUP($S104,[2]PERCENTUALI!$A$1:$AZ$1000,BB$2,FALSE)/(BB$4)),"")</f>
        <v>3</v>
      </c>
      <c r="BC104" s="366">
        <f>IF($Q104&lt;&gt;"",IF($S104="",$K104*VLOOKUP($I104,'[2]LISTINO IT-EN-FR-ES'!$A$1:$DZ$10000,BC$1,FALSE),$K104*$P104*VLOOKUP($S104,[2]PERCENTUALI!$A$1:$AZ$1000,BC$2,FALSE)),"")</f>
        <v>0</v>
      </c>
      <c r="BD104" s="367">
        <f>IF($Q104&lt;&gt;"",IF($S104="",$K104*VLOOKUP($I104,'[2]LISTINO IT-EN-FR-ES'!$A$1:$DZ$10000,BD$1,FALSE),$K104*$P104*VLOOKUP($S104,[2]PERCENTUALI!$A$1:$AZ$1000,BD$2,FALSE)/(BD$4)),"")</f>
        <v>0</v>
      </c>
      <c r="BE104" s="366">
        <f>IF($Q104&lt;&gt;"",IF($S104="",$K104*VLOOKUP($I104,'[2]LISTINO IT-EN-FR-ES'!$A$1:$DZ$10000,BE$1,FALSE),$K104*$P104*VLOOKUP($S104,[2]PERCENTUALI!$A$1:$AZ$1000,BE$2,FALSE)),"")</f>
        <v>0</v>
      </c>
      <c r="BF104" s="367">
        <f>IF($Q104&lt;&gt;"",IF($S104="",$K104*VLOOKUP($I104,'[2]LISTINO IT-EN-FR-ES'!$A$1:$DZ$10000,BF$1,FALSE),$K104*$P104*VLOOKUP($S104,[2]PERCENTUALI!$A$1:$AZ$1000,BF$2,FALSE)/(BF$4)),"")</f>
        <v>0</v>
      </c>
      <c r="BG104" s="366">
        <f>IF($Q104&lt;&gt;"",IF($S104="",$K104*VLOOKUP($I104,'[2]LISTINO IT-EN-FR-ES'!$A$1:$DZ$10000,BG$1,FALSE),$K104*$P104*VLOOKUP($S104,[2]PERCENTUALI!$A$1:$AZ$1000,BG$2,FALSE)),"")</f>
        <v>0</v>
      </c>
      <c r="BH104" s="366">
        <f>IF($Q104&lt;&gt;"",IF($S104="",$K104*VLOOKUP($I104,'[2]LISTINO IT-EN-FR-ES'!$A$1:$DZ$10000,BH$1,FALSE),$K104*$P104*VLOOKUP($S104,[2]PERCENTUALI!$A$1:$AZ$1000,BH$2,FALSE)),"")</f>
        <v>0</v>
      </c>
      <c r="BI104" s="367">
        <f>IF($Q104&lt;&gt;"",IF($S104="",$K104*VLOOKUP($I104,'[2]LISTINO IT-EN-FR-ES'!$A$1:$DZ$10000,BI$1,FALSE),$K104*$P104*VLOOKUP($S104,[2]PERCENTUALI!$A$1:$AZ$1000,BI$2,FALSE)/(BI$4)),"")</f>
        <v>0</v>
      </c>
      <c r="BJ104" s="366">
        <f>IF($Q104&lt;&gt;"",IF($S104="",$K104*VLOOKUP($I104,'[2]LISTINO IT-EN-FR-ES'!$A$1:$DZ$10000,BJ$1,FALSE),$K104*$P104*VLOOKUP($S104,[2]PERCENTUALI!$A$1:$AZ$1000,BJ$2,FALSE)),"")</f>
        <v>0</v>
      </c>
      <c r="BK104" s="366">
        <f>IF($Q104&lt;&gt;"",IF($S104="",$K104*VLOOKUP($I104,'[2]LISTINO IT-EN-FR-ES'!$A$1:$DZ$10000,BK$1,FALSE),$K104*$P104*VLOOKUP($S104,[2]PERCENTUALI!$A$1:$AZ$1000,BK$2,FALSE)),"")</f>
        <v>0</v>
      </c>
      <c r="BL104" s="366">
        <f>IF($Q104&lt;&gt;"",IF($S104="",$K104*VLOOKUP($I104,'[2]LISTINO IT-EN-FR-ES'!$A$1:$DZ$10000,BL$1,FALSE),$K104*$P104*VLOOKUP($S104,[2]PERCENTUALI!$A$1:$AZ$1000,BL$2,FALSE)),"")</f>
        <v>0</v>
      </c>
      <c r="BM104" s="366">
        <f>IF($Q104&lt;&gt;"",IF($S104="",$K104*VLOOKUP($I104,'[2]LISTINO IT-EN-FR-ES'!$A$1:$DZ$10000,BM$1,FALSE),$K104*$P104*VLOOKUP($S104,[2]PERCENTUALI!$A$1:$AZ$1000,BM$2,FALSE)),"")</f>
        <v>0</v>
      </c>
      <c r="BN104" s="367">
        <f>IF($Q104&lt;&gt;"",IF($S104="",$K104*VLOOKUP($I104,'[2]LISTINO IT-EN-FR-ES'!$A$1:$DZ$10000,BN$1,FALSE),$K104*$P104*VLOOKUP($S104,[2]PERCENTUALI!$A$1:$AZ$1000,BN$2,FALSE)/(BN$4)),"")</f>
        <v>0</v>
      </c>
      <c r="BO104" s="366">
        <f>IF($Q104&lt;&gt;"",IF($S104="",$K104*VLOOKUP($I104,'[2]LISTINO IT-EN-FR-ES'!$A$1:$DZ$10000,BO$1,FALSE),$K104*$P104*VLOOKUP($S104,[2]PERCENTUALI!$A$1:$AZ$1000,BO$2,FALSE)),"")</f>
        <v>0</v>
      </c>
      <c r="BP104" s="367">
        <f>IF($Q104&lt;&gt;"",IF($S104="",$K104*VLOOKUP($I104,'[2]LISTINO IT-EN-FR-ES'!$A$1:$DZ$10000,BP$1,FALSE),$K104*$P104*VLOOKUP($S104,[2]PERCENTUALI!$A$1:$AZ$1000,BP$2,FALSE)/(BP$4)),"")</f>
        <v>0</v>
      </c>
      <c r="BQ104" s="366">
        <f>IF($Q104&lt;&gt;"",IF($S104="",$K104*VLOOKUP($I104,'[2]LISTINO IT-EN-FR-ES'!$A$1:$DZ$10000,BQ$1,FALSE),$K104*$P104*VLOOKUP($S104,[2]PERCENTUALI!$A$1:$AZ$1000,BQ$2,FALSE)),"")</f>
        <v>0</v>
      </c>
      <c r="BR104" s="367">
        <f>IF($Q104&lt;&gt;"",IF($S104="",$K104*VLOOKUP($I104,'[2]LISTINO IT-EN-FR-ES'!$A$1:$DZ$10000,BR$1,FALSE),$K104*$P104*VLOOKUP($S104,[2]PERCENTUALI!$A$1:$AZ$1000,BR$2,FALSE)/(BR$4)),"")</f>
        <v>0</v>
      </c>
      <c r="BS104" s="366">
        <f>IF($Q104&lt;&gt;"",IF($S104="",$K104*VLOOKUP($I104,'[2]LISTINO IT-EN-FR-ES'!$A$1:$DZ$10000,BS$1,FALSE),$K104*$P104*VLOOKUP($S104,[2]PERCENTUALI!$A$1:$AZ$1000,BS$2,FALSE)),"")</f>
        <v>0</v>
      </c>
      <c r="BT104" s="367">
        <f>IF($Q104&lt;&gt;"",IF($S104="",$K104*VLOOKUP($I104,'[2]LISTINO IT-EN-FR-ES'!$A$1:$DZ$10000,BT$1,FALSE),$K104*$P104*VLOOKUP($S104,[2]PERCENTUALI!$A$1:$AZ$1000,BT$2,FALSE)/(BT$4)),"")</f>
        <v>0</v>
      </c>
      <c r="BU104" s="366">
        <f>IF($Q104&lt;&gt;"",IF($S104="",$K104*VLOOKUP($I104,'[2]LISTINO IT-EN-FR-ES'!$A$1:$DZ$10000,BU$1,FALSE),$K104*$P104*VLOOKUP($S104,[2]PERCENTUALI!$A$1:$AZ$1000,BU$2,FALSE)),"")</f>
        <v>0</v>
      </c>
      <c r="BV104" s="367">
        <f>IF($Q104&lt;&gt;"",IF($S104="",$K104*VLOOKUP($I104,'[2]LISTINO IT-EN-FR-ES'!$A$1:$DZ$10000,BV$1,FALSE),$K104*$P104*VLOOKUP($S104,[2]PERCENTUALI!$A$1:$AZ$1000,BV$2,FALSE)/(BV$4)),"")</f>
        <v>0</v>
      </c>
      <c r="BW104" s="366">
        <f>IF($Q104&lt;&gt;"",IF($S104="",$K104*VLOOKUP($I104,'[2]LISTINO IT-EN-FR-ES'!$A$1:$DZ$10000,BW$1,FALSE),$K104*$P104*VLOOKUP($S104,[2]PERCENTUALI!$A$1:$AZ$1000,BW$2,FALSE)),"")</f>
        <v>0</v>
      </c>
      <c r="BX104" s="366">
        <f>IF($Q104&lt;&gt;"",IF($S104="",$K104*VLOOKUP($I104,'[2]LISTINO IT-EN-FR-ES'!$A$1:$DZ$10000,BX$1,FALSE),$K104*$P104*VLOOKUP($S104,[2]PERCENTUALI!$A$1:$AZ$1000,BX$2,FALSE)),"")</f>
        <v>0</v>
      </c>
      <c r="BY104" s="366">
        <f>IF($Q104&lt;&gt;"",IF($S104="",$K104*VLOOKUP($I104,'[2]LISTINO IT-EN-FR-ES'!$A$1:$DZ$10000,BY$1,FALSE),$K104*$P104*VLOOKUP($S104,[2]PERCENTUALI!$A$1:$AZ$1000,BY$2,FALSE)),"")</f>
        <v>0</v>
      </c>
      <c r="BZ104" s="366">
        <f>IF($Q104&lt;&gt;"",IF($S104="",$K104*VLOOKUP($I104,'[2]LISTINO IT-EN-FR-ES'!$A$1:$DZ$10000,BZ$1,FALSE),$K104*$P104*VLOOKUP($S104,[2]PERCENTUALI!$A$1:$AZ$1000,BZ$2,FALSE)),"")</f>
        <v>0</v>
      </c>
      <c r="CA104" s="366">
        <f>IF($Q104&lt;&gt;"",IF($S104="",$K104*VLOOKUP($I104,'[2]LISTINO IT-EN-FR-ES'!$A$1:$DZ$10000,CA$1,FALSE),$K104*$P104*VLOOKUP($S104,[2]PERCENTUALI!$A$1:$AZ$1000,CA$2,FALSE)),"")</f>
        <v>0</v>
      </c>
      <c r="CB104" s="366">
        <f>IF($Q104&lt;&gt;"",IF($S104="",$K104*VLOOKUP($I104,'[2]LISTINO IT-EN-FR-ES'!$A$1:$DZ$10000,CB$1,FALSE),$K104*$P104*VLOOKUP($S104,[2]PERCENTUALI!$A$1:$AZ$1000,CB$2,FALSE)),"")</f>
        <v>0</v>
      </c>
      <c r="CC104" s="366">
        <f>IF($Q104&lt;&gt;"",IF($S104="",$K104*VLOOKUP($I104,'[2]LISTINO IT-EN-FR-ES'!$A$1:$DZ$10000,CC$1,FALSE),$K104*$P104*VLOOKUP($S104,[2]PERCENTUALI!$A$1:$AZ$1000,CC$2,FALSE)),"")</f>
        <v>0</v>
      </c>
    </row>
    <row r="105" spans="1:81" hidden="1" outlineLevel="1" x14ac:dyDescent="0.2">
      <c r="A105" s="445" t="s">
        <v>7</v>
      </c>
      <c r="B105" s="446">
        <v>5</v>
      </c>
      <c r="C105" s="446">
        <v>6001</v>
      </c>
      <c r="D105" s="446">
        <v>125</v>
      </c>
      <c r="E105" s="445"/>
      <c r="F105" s="445"/>
      <c r="G105" s="447">
        <v>225</v>
      </c>
      <c r="H105" s="445" t="s">
        <v>347</v>
      </c>
      <c r="I105" s="445" t="s">
        <v>347</v>
      </c>
      <c r="J105" s="448" t="s">
        <v>348</v>
      </c>
      <c r="K105" s="383">
        <v>1</v>
      </c>
      <c r="M105" s="385">
        <v>1179</v>
      </c>
      <c r="N105" s="386">
        <v>1179</v>
      </c>
      <c r="P105" s="402">
        <v>554</v>
      </c>
      <c r="Q105" s="285">
        <v>554</v>
      </c>
      <c r="T105" s="449"/>
      <c r="U105" s="366">
        <f t="shared" si="12"/>
        <v>553.97500000000002</v>
      </c>
      <c r="V105" s="366">
        <f>IF($Q105&lt;&gt;"",IF($S105="",$K105*VLOOKUP($I105,'[2]LISTINO IT-EN-FR-ES'!$A$1:$DZ$10000,V$1,FALSE),$K105*$P105*VLOOKUP($S105,[2]PERCENTUALI!$A$1:$AZ$1000,V$2,FALSE)),"")</f>
        <v>509.85</v>
      </c>
      <c r="W105" s="366">
        <f>IF($Q105&lt;&gt;"",IF($S105="",$K105*VLOOKUP($I105,'[2]LISTINO IT-EN-FR-ES'!$A$1:$DZ$10000,W$1,FALSE),$K105*$P105*VLOOKUP($S105,[2]PERCENTUALI!$A$1:$AZ$1000,W$2,FALSE)),"")</f>
        <v>36</v>
      </c>
      <c r="X105" s="367">
        <f>IF($Q105&lt;&gt;"",IF($S105="",$K105*VLOOKUP($I105,'[2]LISTINO IT-EN-FR-ES'!$A$1:$DZ$10000,X$1,FALSE),$K105*$P105*VLOOKUP($S105,[2]PERCENTUALI!$A$1:$AZ$1000,X$2,FALSE)/(X$4)),"")</f>
        <v>1</v>
      </c>
      <c r="Y105" s="366">
        <f>IF($Q105&lt;&gt;"",IF($S105="",$K105*VLOOKUP($I105,'[2]LISTINO IT-EN-FR-ES'!$A$1:$DZ$10000,Y$1,FALSE),$K105*$P105*VLOOKUP($S105,[2]PERCENTUALI!$A$1:$AZ$1000,Y$2,FALSE)),"")</f>
        <v>0</v>
      </c>
      <c r="Z105" s="367">
        <f>IF($Q105&lt;&gt;"",IF($S105="",$K105*VLOOKUP($I105,'[2]LISTINO IT-EN-FR-ES'!$A$1:$DZ$10000,Z$1,FALSE),$K105*$P105*VLOOKUP($S105,[2]PERCENTUALI!$A$1:$AZ$1000,Z$2,FALSE)/(Z$4)),"")</f>
        <v>0</v>
      </c>
      <c r="AA105" s="366">
        <f>IF($Q105&lt;&gt;"",IF($S105="",$K105*VLOOKUP($I105,'[2]LISTINO IT-EN-FR-ES'!$A$1:$DZ$10000,AA$1,FALSE),$K105*$P105*VLOOKUP($S105,[2]PERCENTUALI!$A$1:$AZ$1000,AA$2,FALSE)),"")</f>
        <v>0</v>
      </c>
      <c r="AB105" s="367">
        <f>IF($Q105&lt;&gt;"",IF($S105="",$K105*VLOOKUP($I105,'[2]LISTINO IT-EN-FR-ES'!$A$1:$DZ$10000,AB$1,FALSE),$K105*$P105*VLOOKUP($S105,[2]PERCENTUALI!$A$1:$AZ$1000,AB$2,FALSE)/(AB$4)),"")</f>
        <v>0</v>
      </c>
      <c r="AC105" s="366">
        <f>IF($Q105&lt;&gt;"",IF($S105="",$K105*VLOOKUP($I105,'[2]LISTINO IT-EN-FR-ES'!$A$1:$DZ$10000,AC$1,FALSE),$K105*$P105*VLOOKUP($S105,[2]PERCENTUALI!$A$1:$AZ$1000,AC$2,FALSE)),"")</f>
        <v>0</v>
      </c>
      <c r="AD105" s="367">
        <f>IF($Q105&lt;&gt;"",IF($S105="",$K105*VLOOKUP($I105,'[2]LISTINO IT-EN-FR-ES'!$A$1:$DZ$10000,AD$1,FALSE),$K105*$P105*VLOOKUP($S105,[2]PERCENTUALI!$A$1:$AZ$1000,AD$2,FALSE)/(AD$4)),"")</f>
        <v>0</v>
      </c>
      <c r="AE105" s="366">
        <f>IF($Q105&lt;&gt;"",IF($S105="",$K105*VLOOKUP($I105,'[2]LISTINO IT-EN-FR-ES'!$A$1:$DZ$10000,AE$1,FALSE),$K105*$P105*VLOOKUP($S105,[2]PERCENTUALI!$A$1:$AZ$1000,AE$2,FALSE)),"")</f>
        <v>0</v>
      </c>
      <c r="AF105" s="367">
        <f>IF($Q105&lt;&gt;"",IF($S105="",$K105*VLOOKUP($I105,'[2]LISTINO IT-EN-FR-ES'!$A$1:$DZ$10000,AF$1,FALSE),$K105*$P105*VLOOKUP($S105,[2]PERCENTUALI!$A$1:$AZ$1000,AF$2,FALSE)/(AF$4)),"")</f>
        <v>0</v>
      </c>
      <c r="AG105" s="366">
        <f>IF($Q105&lt;&gt;"",IF($S105="",$K105*VLOOKUP($I105,'[2]LISTINO IT-EN-FR-ES'!$A$1:$DZ$10000,AG$1,FALSE),$K105*$P105*VLOOKUP($S105,[2]PERCENTUALI!$A$1:$AZ$1000,AG$2,FALSE)),"")</f>
        <v>0</v>
      </c>
      <c r="AH105" s="367">
        <f>IF($Q105&lt;&gt;"",IF($S105="",$K105*VLOOKUP($I105,'[2]LISTINO IT-EN-FR-ES'!$A$1:$DZ$10000,AH$1,FALSE),$K105*$P105*VLOOKUP($S105,[2]PERCENTUALI!$A$1:$AZ$1000,AH$2,FALSE)/(AH$4)),"")</f>
        <v>0</v>
      </c>
      <c r="AI105" s="366">
        <f>IF($Q105&lt;&gt;"",IF($S105="",$K105*VLOOKUP($I105,'[2]LISTINO IT-EN-FR-ES'!$A$1:$DZ$10000,AI$1,FALSE),$K105*$P105*VLOOKUP($S105,[2]PERCENTUALI!$A$1:$AZ$1000,AI$2,FALSE)),"")</f>
        <v>0</v>
      </c>
      <c r="AJ105" s="367">
        <f>IF($Q105&lt;&gt;"",IF($S105="",$K105*VLOOKUP($I105,'[2]LISTINO IT-EN-FR-ES'!$A$1:$DZ$10000,AJ$1,FALSE),$K105*$P105*VLOOKUP($S105,[2]PERCENTUALI!$A$1:$AZ$1000,AJ$2,FALSE)/(AJ$4)),"")</f>
        <v>0</v>
      </c>
      <c r="AK105" s="366">
        <f>IF($Q105&lt;&gt;"",IF($S105="",$K105*VLOOKUP($I105,'[2]LISTINO IT-EN-FR-ES'!$A$1:$DZ$10000,AK$1,FALSE),$K105*$P105*VLOOKUP($S105,[2]PERCENTUALI!$A$1:$AZ$1000,AK$2,FALSE)),"")</f>
        <v>0</v>
      </c>
      <c r="AL105" s="367">
        <f>IF($Q105&lt;&gt;"",IF($S105="",$K105*VLOOKUP($I105,'[2]LISTINO IT-EN-FR-ES'!$A$1:$DZ$10000,AL$1,FALSE),$K105*$P105*VLOOKUP($S105,[2]PERCENTUALI!$A$1:$AZ$1000,AL$2,FALSE)/(AL$4)),"")</f>
        <v>0</v>
      </c>
      <c r="AM105" s="366">
        <f>IF($Q105&lt;&gt;"",IF($S105="",$K105*VLOOKUP($I105,'[2]LISTINO IT-EN-FR-ES'!$A$1:$DZ$10000,AM$1,FALSE),$K105*$P105*VLOOKUP($S105,[2]PERCENTUALI!$A$1:$AZ$1000,AM$2,FALSE)),"")</f>
        <v>0</v>
      </c>
      <c r="AN105" s="367">
        <f>IF($Q105&lt;&gt;"",IF($S105="",$K105*VLOOKUP($I105,'[2]LISTINO IT-EN-FR-ES'!$A$1:$DZ$10000,AN$1,FALSE),$K105*$P105*VLOOKUP($S105,[2]PERCENTUALI!$A$1:$AZ$1000,AN$2,FALSE)/(AN$4)),"")</f>
        <v>0</v>
      </c>
      <c r="AO105" s="366">
        <f>IF($Q105&lt;&gt;"",IF($S105="",$K105*VLOOKUP($I105,'[2]LISTINO IT-EN-FR-ES'!$A$1:$DZ$10000,AO$1,FALSE),$K105*$P105*VLOOKUP($S105,[2]PERCENTUALI!$A$1:$AZ$1000,AO$2,FALSE)),"")</f>
        <v>8.125</v>
      </c>
      <c r="AP105" s="367">
        <f>IF($Q105&lt;&gt;"",IF($S105="",$K105*VLOOKUP($I105,'[2]LISTINO IT-EN-FR-ES'!$A$1:$DZ$10000,AP$1,FALSE),$K105*$P105*VLOOKUP($S105,[2]PERCENTUALI!$A$1:$AZ$1000,AP$2,FALSE)/(AP$4)),"")</f>
        <v>0.25</v>
      </c>
      <c r="AQ105" s="366">
        <f>IF($Q105&lt;&gt;"",IF($S105="",$K105*VLOOKUP($I105,'[2]LISTINO IT-EN-FR-ES'!$A$1:$DZ$10000,AQ$1,FALSE),$K105*$P105*VLOOKUP($S105,[2]PERCENTUALI!$A$1:$AZ$1000,AQ$2,FALSE)),"")</f>
        <v>0</v>
      </c>
      <c r="AR105" s="367">
        <f>IF($Q105&lt;&gt;"",IF($S105="",$K105*VLOOKUP($I105,'[2]LISTINO IT-EN-FR-ES'!$A$1:$DZ$10000,AR$1,FALSE),$K105*$P105*VLOOKUP($S105,[2]PERCENTUALI!$A$1:$AZ$1000,AR$2,FALSE)/(AR$4)),"")</f>
        <v>0</v>
      </c>
      <c r="AS105" s="366">
        <f>IF($Q105&lt;&gt;"",IF($S105="",$K105*VLOOKUP($I105,'[2]LISTINO IT-EN-FR-ES'!$A$1:$DZ$10000,AS$1,FALSE),$K105*$P105*VLOOKUP($S105,[2]PERCENTUALI!$A$1:$AZ$1000,AS$2,FALSE)),"")</f>
        <v>0</v>
      </c>
      <c r="AT105" s="367">
        <f>IF($Q105&lt;&gt;"",IF($S105="",$K105*VLOOKUP($I105,'[2]LISTINO IT-EN-FR-ES'!$A$1:$DZ$10000,AT$1,FALSE),$K105*$P105*VLOOKUP($S105,[2]PERCENTUALI!$A$1:$AZ$1000,AT$2,FALSE)/(AT$4)),"")</f>
        <v>0</v>
      </c>
      <c r="AU105" s="366">
        <f>IF($Q105&lt;&gt;"",IF($S105="",$K105*VLOOKUP($I105,'[2]LISTINO IT-EN-FR-ES'!$A$1:$DZ$10000,AU$1,FALSE),$K105*$P105*VLOOKUP($S105,[2]PERCENTUALI!$A$1:$AZ$1000,AU$2,FALSE)),"")</f>
        <v>0</v>
      </c>
      <c r="AV105" s="367">
        <f>IF($Q105&lt;&gt;"",IF($S105="",$K105*VLOOKUP($I105,'[2]LISTINO IT-EN-FR-ES'!$A$1:$DZ$10000,AV$1,FALSE),$K105*$P105*VLOOKUP($S105,[2]PERCENTUALI!$A$1:$AZ$1000,AV$2,FALSE)/(AV$4)),"")</f>
        <v>0</v>
      </c>
      <c r="AW105" s="366">
        <f>IF($Q105&lt;&gt;"",IF($S105="",$K105*VLOOKUP($I105,'[2]LISTINO IT-EN-FR-ES'!$A$1:$DZ$10000,AW$1,FALSE),$K105*$P105*VLOOKUP($S105,[2]PERCENTUALI!$A$1:$AZ$1000,AW$2,FALSE)),"")</f>
        <v>0</v>
      </c>
      <c r="AX105" s="367">
        <f>IF($Q105&lt;&gt;"",IF($S105="",$K105*VLOOKUP($I105,'[2]LISTINO IT-EN-FR-ES'!$A$1:$DZ$10000,AX$1,FALSE),$K105*$P105*VLOOKUP($S105,[2]PERCENTUALI!$A$1:$AZ$1000,AX$2,FALSE)/(AX$4)),"")</f>
        <v>0</v>
      </c>
      <c r="AY105" s="366">
        <f>IF($Q105&lt;&gt;"",IF($S105="",$K105*VLOOKUP($I105,'[2]LISTINO IT-EN-FR-ES'!$A$1:$DZ$10000,AY$1,FALSE),$K105*$P105*VLOOKUP($S105,[2]PERCENTUALI!$A$1:$AZ$1000,AY$2,FALSE)),"")</f>
        <v>0</v>
      </c>
      <c r="AZ105" s="367">
        <f>IF($Q105&lt;&gt;"",IF($S105="",$K105*VLOOKUP($I105,'[2]LISTINO IT-EN-FR-ES'!$A$1:$DZ$10000,AZ$1,FALSE),$K105*$P105*VLOOKUP($S105,[2]PERCENTUALI!$A$1:$AZ$1000,AZ$2,FALSE)/(AZ$4)),"")</f>
        <v>0</v>
      </c>
      <c r="BA105" s="366">
        <f>IF($Q105&lt;&gt;"",IF($S105="",$K105*VLOOKUP($I105,'[2]LISTINO IT-EN-FR-ES'!$A$1:$DZ$10000,BA$1,FALSE),$K105*$P105*VLOOKUP($S105,[2]PERCENTUALI!$A$1:$AZ$1000,BA$2,FALSE)),"")</f>
        <v>0</v>
      </c>
      <c r="BB105" s="367">
        <f>IF($Q105&lt;&gt;"",IF($S105="",$K105*VLOOKUP($I105,'[2]LISTINO IT-EN-FR-ES'!$A$1:$DZ$10000,BB$1,FALSE),$K105*$P105*VLOOKUP($S105,[2]PERCENTUALI!$A$1:$AZ$1000,BB$2,FALSE)/(BB$4)),"")</f>
        <v>0</v>
      </c>
      <c r="BC105" s="366">
        <f>IF($Q105&lt;&gt;"",IF($S105="",$K105*VLOOKUP($I105,'[2]LISTINO IT-EN-FR-ES'!$A$1:$DZ$10000,BC$1,FALSE),$K105*$P105*VLOOKUP($S105,[2]PERCENTUALI!$A$1:$AZ$1000,BC$2,FALSE)),"")</f>
        <v>0</v>
      </c>
      <c r="BD105" s="367">
        <f>IF($Q105&lt;&gt;"",IF($S105="",$K105*VLOOKUP($I105,'[2]LISTINO IT-EN-FR-ES'!$A$1:$DZ$10000,BD$1,FALSE),$K105*$P105*VLOOKUP($S105,[2]PERCENTUALI!$A$1:$AZ$1000,BD$2,FALSE)/(BD$4)),"")</f>
        <v>0</v>
      </c>
      <c r="BE105" s="366">
        <f>IF($Q105&lt;&gt;"",IF($S105="",$K105*VLOOKUP($I105,'[2]LISTINO IT-EN-FR-ES'!$A$1:$DZ$10000,BE$1,FALSE),$K105*$P105*VLOOKUP($S105,[2]PERCENTUALI!$A$1:$AZ$1000,BE$2,FALSE)),"")</f>
        <v>0</v>
      </c>
      <c r="BF105" s="367">
        <f>IF($Q105&lt;&gt;"",IF($S105="",$K105*VLOOKUP($I105,'[2]LISTINO IT-EN-FR-ES'!$A$1:$DZ$10000,BF$1,FALSE),$K105*$P105*VLOOKUP($S105,[2]PERCENTUALI!$A$1:$AZ$1000,BF$2,FALSE)/(BF$4)),"")</f>
        <v>0</v>
      </c>
      <c r="BG105" s="366">
        <f>IF($Q105&lt;&gt;"",IF($S105="",$K105*VLOOKUP($I105,'[2]LISTINO IT-EN-FR-ES'!$A$1:$DZ$10000,BG$1,FALSE),$K105*$P105*VLOOKUP($S105,[2]PERCENTUALI!$A$1:$AZ$1000,BG$2,FALSE)),"")</f>
        <v>0</v>
      </c>
      <c r="BH105" s="366">
        <f>IF($Q105&lt;&gt;"",IF($S105="",$K105*VLOOKUP($I105,'[2]LISTINO IT-EN-FR-ES'!$A$1:$DZ$10000,BH$1,FALSE),$K105*$P105*VLOOKUP($S105,[2]PERCENTUALI!$A$1:$AZ$1000,BH$2,FALSE)),"")</f>
        <v>0</v>
      </c>
      <c r="BI105" s="367">
        <f>IF($Q105&lt;&gt;"",IF($S105="",$K105*VLOOKUP($I105,'[2]LISTINO IT-EN-FR-ES'!$A$1:$DZ$10000,BI$1,FALSE),$K105*$P105*VLOOKUP($S105,[2]PERCENTUALI!$A$1:$AZ$1000,BI$2,FALSE)/(BI$4)),"")</f>
        <v>0</v>
      </c>
      <c r="BJ105" s="366">
        <f>IF($Q105&lt;&gt;"",IF($S105="",$K105*VLOOKUP($I105,'[2]LISTINO IT-EN-FR-ES'!$A$1:$DZ$10000,BJ$1,FALSE),$K105*$P105*VLOOKUP($S105,[2]PERCENTUALI!$A$1:$AZ$1000,BJ$2,FALSE)),"")</f>
        <v>0</v>
      </c>
      <c r="BK105" s="366">
        <f>IF($Q105&lt;&gt;"",IF($S105="",$K105*VLOOKUP($I105,'[2]LISTINO IT-EN-FR-ES'!$A$1:$DZ$10000,BK$1,FALSE),$K105*$P105*VLOOKUP($S105,[2]PERCENTUALI!$A$1:$AZ$1000,BK$2,FALSE)),"")</f>
        <v>0</v>
      </c>
      <c r="BL105" s="366">
        <f>IF($Q105&lt;&gt;"",IF($S105="",$K105*VLOOKUP($I105,'[2]LISTINO IT-EN-FR-ES'!$A$1:$DZ$10000,BL$1,FALSE),$K105*$P105*VLOOKUP($S105,[2]PERCENTUALI!$A$1:$AZ$1000,BL$2,FALSE)),"")</f>
        <v>0</v>
      </c>
      <c r="BM105" s="366">
        <f>IF($Q105&lt;&gt;"",IF($S105="",$K105*VLOOKUP($I105,'[2]LISTINO IT-EN-FR-ES'!$A$1:$DZ$10000,BM$1,FALSE),$K105*$P105*VLOOKUP($S105,[2]PERCENTUALI!$A$1:$AZ$1000,BM$2,FALSE)),"")</f>
        <v>0</v>
      </c>
      <c r="BN105" s="367">
        <f>IF($Q105&lt;&gt;"",IF($S105="",$K105*VLOOKUP($I105,'[2]LISTINO IT-EN-FR-ES'!$A$1:$DZ$10000,BN$1,FALSE),$K105*$P105*VLOOKUP($S105,[2]PERCENTUALI!$A$1:$AZ$1000,BN$2,FALSE)/(BN$4)),"")</f>
        <v>0</v>
      </c>
      <c r="BO105" s="366">
        <f>IF($Q105&lt;&gt;"",IF($S105="",$K105*VLOOKUP($I105,'[2]LISTINO IT-EN-FR-ES'!$A$1:$DZ$10000,BO$1,FALSE),$K105*$P105*VLOOKUP($S105,[2]PERCENTUALI!$A$1:$AZ$1000,BO$2,FALSE)),"")</f>
        <v>0</v>
      </c>
      <c r="BP105" s="367">
        <f>IF($Q105&lt;&gt;"",IF($S105="",$K105*VLOOKUP($I105,'[2]LISTINO IT-EN-FR-ES'!$A$1:$DZ$10000,BP$1,FALSE),$K105*$P105*VLOOKUP($S105,[2]PERCENTUALI!$A$1:$AZ$1000,BP$2,FALSE)/(BP$4)),"")</f>
        <v>0</v>
      </c>
      <c r="BQ105" s="366">
        <f>IF($Q105&lt;&gt;"",IF($S105="",$K105*VLOOKUP($I105,'[2]LISTINO IT-EN-FR-ES'!$A$1:$DZ$10000,BQ$1,FALSE),$K105*$P105*VLOOKUP($S105,[2]PERCENTUALI!$A$1:$AZ$1000,BQ$2,FALSE)),"")</f>
        <v>0</v>
      </c>
      <c r="BR105" s="367">
        <f>IF($Q105&lt;&gt;"",IF($S105="",$K105*VLOOKUP($I105,'[2]LISTINO IT-EN-FR-ES'!$A$1:$DZ$10000,BR$1,FALSE),$K105*$P105*VLOOKUP($S105,[2]PERCENTUALI!$A$1:$AZ$1000,BR$2,FALSE)/(BR$4)),"")</f>
        <v>0</v>
      </c>
      <c r="BS105" s="366">
        <f>IF($Q105&lt;&gt;"",IF($S105="",$K105*VLOOKUP($I105,'[2]LISTINO IT-EN-FR-ES'!$A$1:$DZ$10000,BS$1,FALSE),$K105*$P105*VLOOKUP($S105,[2]PERCENTUALI!$A$1:$AZ$1000,BS$2,FALSE)),"")</f>
        <v>0</v>
      </c>
      <c r="BT105" s="367">
        <f>IF($Q105&lt;&gt;"",IF($S105="",$K105*VLOOKUP($I105,'[2]LISTINO IT-EN-FR-ES'!$A$1:$DZ$10000,BT$1,FALSE),$K105*$P105*VLOOKUP($S105,[2]PERCENTUALI!$A$1:$AZ$1000,BT$2,FALSE)/(BT$4)),"")</f>
        <v>0</v>
      </c>
      <c r="BU105" s="366">
        <f>IF($Q105&lt;&gt;"",IF($S105="",$K105*VLOOKUP($I105,'[2]LISTINO IT-EN-FR-ES'!$A$1:$DZ$10000,BU$1,FALSE),$K105*$P105*VLOOKUP($S105,[2]PERCENTUALI!$A$1:$AZ$1000,BU$2,FALSE)),"")</f>
        <v>0</v>
      </c>
      <c r="BV105" s="367">
        <f>IF($Q105&lt;&gt;"",IF($S105="",$K105*VLOOKUP($I105,'[2]LISTINO IT-EN-FR-ES'!$A$1:$DZ$10000,BV$1,FALSE),$K105*$P105*VLOOKUP($S105,[2]PERCENTUALI!$A$1:$AZ$1000,BV$2,FALSE)/(BV$4)),"")</f>
        <v>0</v>
      </c>
      <c r="BW105" s="366">
        <f>IF($Q105&lt;&gt;"",IF($S105="",$K105*VLOOKUP($I105,'[2]LISTINO IT-EN-FR-ES'!$A$1:$DZ$10000,BW$1,FALSE),$K105*$P105*VLOOKUP($S105,[2]PERCENTUALI!$A$1:$AZ$1000,BW$2,FALSE)),"")</f>
        <v>0</v>
      </c>
      <c r="BX105" s="366">
        <f>IF($Q105&lt;&gt;"",IF($S105="",$K105*VLOOKUP($I105,'[2]LISTINO IT-EN-FR-ES'!$A$1:$DZ$10000,BX$1,FALSE),$K105*$P105*VLOOKUP($S105,[2]PERCENTUALI!$A$1:$AZ$1000,BX$2,FALSE)),"")</f>
        <v>0</v>
      </c>
      <c r="BY105" s="366">
        <f>IF($Q105&lt;&gt;"",IF($S105="",$K105*VLOOKUP($I105,'[2]LISTINO IT-EN-FR-ES'!$A$1:$DZ$10000,BY$1,FALSE),$K105*$P105*VLOOKUP($S105,[2]PERCENTUALI!$A$1:$AZ$1000,BY$2,FALSE)),"")</f>
        <v>0</v>
      </c>
      <c r="BZ105" s="366">
        <f>IF($Q105&lt;&gt;"",IF($S105="",$K105*VLOOKUP($I105,'[2]LISTINO IT-EN-FR-ES'!$A$1:$DZ$10000,BZ$1,FALSE),$K105*$P105*VLOOKUP($S105,[2]PERCENTUALI!$A$1:$AZ$1000,BZ$2,FALSE)),"")</f>
        <v>0</v>
      </c>
      <c r="CA105" s="366">
        <f>IF($Q105&lt;&gt;"",IF($S105="",$K105*VLOOKUP($I105,'[2]LISTINO IT-EN-FR-ES'!$A$1:$DZ$10000,CA$1,FALSE),$K105*$P105*VLOOKUP($S105,[2]PERCENTUALI!$A$1:$AZ$1000,CA$2,FALSE)),"")</f>
        <v>0</v>
      </c>
      <c r="CB105" s="366">
        <f>IF($Q105&lt;&gt;"",IF($S105="",$K105*VLOOKUP($I105,'[2]LISTINO IT-EN-FR-ES'!$A$1:$DZ$10000,CB$1,FALSE),$K105*$P105*VLOOKUP($S105,[2]PERCENTUALI!$A$1:$AZ$1000,CB$2,FALSE)),"")</f>
        <v>0</v>
      </c>
      <c r="CC105" s="366">
        <f>IF($Q105&lt;&gt;"",IF($S105="",$K105*VLOOKUP($I105,'[2]LISTINO IT-EN-FR-ES'!$A$1:$DZ$10000,CC$1,FALSE),$K105*$P105*VLOOKUP($S105,[2]PERCENTUALI!$A$1:$AZ$1000,CC$2,FALSE)),"")</f>
        <v>0</v>
      </c>
    </row>
    <row r="106" spans="1:81" hidden="1" outlineLevel="1" x14ac:dyDescent="0.2">
      <c r="A106" s="445" t="s">
        <v>7</v>
      </c>
      <c r="B106" s="446">
        <v>5</v>
      </c>
      <c r="C106" s="446">
        <v>6001</v>
      </c>
      <c r="D106" s="446">
        <v>126</v>
      </c>
      <c r="E106" s="445"/>
      <c r="F106" s="445"/>
      <c r="G106" s="447">
        <v>230</v>
      </c>
      <c r="H106" s="445" t="s">
        <v>328</v>
      </c>
      <c r="I106" s="445" t="s">
        <v>328</v>
      </c>
      <c r="J106" s="448" t="s">
        <v>329</v>
      </c>
      <c r="K106" s="383">
        <v>1</v>
      </c>
      <c r="M106" s="385">
        <v>6609</v>
      </c>
      <c r="N106" s="386">
        <v>6609</v>
      </c>
      <c r="P106" s="402">
        <v>3107</v>
      </c>
      <c r="Q106" s="285">
        <v>3107</v>
      </c>
      <c r="T106" s="449"/>
      <c r="U106" s="366">
        <f t="shared" si="12"/>
        <v>3106.0018050258004</v>
      </c>
      <c r="V106" s="366">
        <f>IF($Q106&lt;&gt;"",IF($S106="",$K106*VLOOKUP($I106,'[2]LISTINO IT-EN-FR-ES'!$A$1:$DZ$10000,V$1,FALSE),$K106*$P106*VLOOKUP($S106,[2]PERCENTUALI!$A$1:$AZ$1000,V$2,FALSE)),"")</f>
        <v>2494.0893050258005</v>
      </c>
      <c r="W106" s="366">
        <f>IF($Q106&lt;&gt;"",IF($S106="",$K106*VLOOKUP($I106,'[2]LISTINO IT-EN-FR-ES'!$A$1:$DZ$10000,W$1,FALSE),$K106*$P106*VLOOKUP($S106,[2]PERCENTUALI!$A$1:$AZ$1000,W$2,FALSE)),"")</f>
        <v>144</v>
      </c>
      <c r="X106" s="367">
        <f>IF($Q106&lt;&gt;"",IF($S106="",$K106*VLOOKUP($I106,'[2]LISTINO IT-EN-FR-ES'!$A$1:$DZ$10000,X$1,FALSE),$K106*$P106*VLOOKUP($S106,[2]PERCENTUALI!$A$1:$AZ$1000,X$2,FALSE)/(X$4)),"")</f>
        <v>4</v>
      </c>
      <c r="Y106" s="366">
        <f>IF($Q106&lt;&gt;"",IF($S106="",$K106*VLOOKUP($I106,'[2]LISTINO IT-EN-FR-ES'!$A$1:$DZ$10000,Y$1,FALSE),$K106*$P106*VLOOKUP($S106,[2]PERCENTUALI!$A$1:$AZ$1000,Y$2,FALSE)),"")</f>
        <v>0</v>
      </c>
      <c r="Z106" s="367">
        <f>IF($Q106&lt;&gt;"",IF($S106="",$K106*VLOOKUP($I106,'[2]LISTINO IT-EN-FR-ES'!$A$1:$DZ$10000,Z$1,FALSE),$K106*$P106*VLOOKUP($S106,[2]PERCENTUALI!$A$1:$AZ$1000,Z$2,FALSE)/(Z$4)),"")</f>
        <v>0</v>
      </c>
      <c r="AA106" s="366">
        <f>IF($Q106&lt;&gt;"",IF($S106="",$K106*VLOOKUP($I106,'[2]LISTINO IT-EN-FR-ES'!$A$1:$DZ$10000,AA$1,FALSE),$K106*$P106*VLOOKUP($S106,[2]PERCENTUALI!$A$1:$AZ$1000,AA$2,FALSE)),"")</f>
        <v>0</v>
      </c>
      <c r="AB106" s="367">
        <f>IF($Q106&lt;&gt;"",IF($S106="",$K106*VLOOKUP($I106,'[2]LISTINO IT-EN-FR-ES'!$A$1:$DZ$10000,AB$1,FALSE),$K106*$P106*VLOOKUP($S106,[2]PERCENTUALI!$A$1:$AZ$1000,AB$2,FALSE)/(AB$4)),"")</f>
        <v>0</v>
      </c>
      <c r="AC106" s="366">
        <f>IF($Q106&lt;&gt;"",IF($S106="",$K106*VLOOKUP($I106,'[2]LISTINO IT-EN-FR-ES'!$A$1:$DZ$10000,AC$1,FALSE),$K106*$P106*VLOOKUP($S106,[2]PERCENTUALI!$A$1:$AZ$1000,AC$2,FALSE)),"")</f>
        <v>0</v>
      </c>
      <c r="AD106" s="367">
        <f>IF($Q106&lt;&gt;"",IF($S106="",$K106*VLOOKUP($I106,'[2]LISTINO IT-EN-FR-ES'!$A$1:$DZ$10000,AD$1,FALSE),$K106*$P106*VLOOKUP($S106,[2]PERCENTUALI!$A$1:$AZ$1000,AD$2,FALSE)/(AD$4)),"")</f>
        <v>0</v>
      </c>
      <c r="AE106" s="366">
        <f>IF($Q106&lt;&gt;"",IF($S106="",$K106*VLOOKUP($I106,'[2]LISTINO IT-EN-FR-ES'!$A$1:$DZ$10000,AE$1,FALSE),$K106*$P106*VLOOKUP($S106,[2]PERCENTUALI!$A$1:$AZ$1000,AE$2,FALSE)),"")</f>
        <v>41.4</v>
      </c>
      <c r="AF106" s="367">
        <f>IF($Q106&lt;&gt;"",IF($S106="",$K106*VLOOKUP($I106,'[2]LISTINO IT-EN-FR-ES'!$A$1:$DZ$10000,AF$1,FALSE),$K106*$P106*VLOOKUP($S106,[2]PERCENTUALI!$A$1:$AZ$1000,AF$2,FALSE)/(AF$4)),"")</f>
        <v>1.1499999999999999</v>
      </c>
      <c r="AG106" s="366">
        <f>IF($Q106&lt;&gt;"",IF($S106="",$K106*VLOOKUP($I106,'[2]LISTINO IT-EN-FR-ES'!$A$1:$DZ$10000,AG$1,FALSE),$K106*$P106*VLOOKUP($S106,[2]PERCENTUALI!$A$1:$AZ$1000,AG$2,FALSE)),"")</f>
        <v>0</v>
      </c>
      <c r="AH106" s="367">
        <f>IF($Q106&lt;&gt;"",IF($S106="",$K106*VLOOKUP($I106,'[2]LISTINO IT-EN-FR-ES'!$A$1:$DZ$10000,AH$1,FALSE),$K106*$P106*VLOOKUP($S106,[2]PERCENTUALI!$A$1:$AZ$1000,AH$2,FALSE)/(AH$4)),"")</f>
        <v>0</v>
      </c>
      <c r="AI106" s="366">
        <f>IF($Q106&lt;&gt;"",IF($S106="",$K106*VLOOKUP($I106,'[2]LISTINO IT-EN-FR-ES'!$A$1:$DZ$10000,AI$1,FALSE),$K106*$P106*VLOOKUP($S106,[2]PERCENTUALI!$A$1:$AZ$1000,AI$2,FALSE)),"")</f>
        <v>0</v>
      </c>
      <c r="AJ106" s="367">
        <f>IF($Q106&lt;&gt;"",IF($S106="",$K106*VLOOKUP($I106,'[2]LISTINO IT-EN-FR-ES'!$A$1:$DZ$10000,AJ$1,FALSE),$K106*$P106*VLOOKUP($S106,[2]PERCENTUALI!$A$1:$AZ$1000,AJ$2,FALSE)/(AJ$4)),"")</f>
        <v>0</v>
      </c>
      <c r="AK106" s="366">
        <f>IF($Q106&lt;&gt;"",IF($S106="",$K106*VLOOKUP($I106,'[2]LISTINO IT-EN-FR-ES'!$A$1:$DZ$10000,AK$1,FALSE),$K106*$P106*VLOOKUP($S106,[2]PERCENTUALI!$A$1:$AZ$1000,AK$2,FALSE)),"")</f>
        <v>95</v>
      </c>
      <c r="AL106" s="367">
        <f>IF($Q106&lt;&gt;"",IF($S106="",$K106*VLOOKUP($I106,'[2]LISTINO IT-EN-FR-ES'!$A$1:$DZ$10000,AL$1,FALSE),$K106*$P106*VLOOKUP($S106,[2]PERCENTUALI!$A$1:$AZ$1000,AL$2,FALSE)/(AL$4)),"")</f>
        <v>2.5</v>
      </c>
      <c r="AM106" s="366">
        <f>IF($Q106&lt;&gt;"",IF($S106="",$K106*VLOOKUP($I106,'[2]LISTINO IT-EN-FR-ES'!$A$1:$DZ$10000,AM$1,FALSE),$K106*$P106*VLOOKUP($S106,[2]PERCENTUALI!$A$1:$AZ$1000,AM$2,FALSE)),"")</f>
        <v>0</v>
      </c>
      <c r="AN106" s="367">
        <f>IF($Q106&lt;&gt;"",IF($S106="",$K106*VLOOKUP($I106,'[2]LISTINO IT-EN-FR-ES'!$A$1:$DZ$10000,AN$1,FALSE),$K106*$P106*VLOOKUP($S106,[2]PERCENTUALI!$A$1:$AZ$1000,AN$2,FALSE)/(AN$4)),"")</f>
        <v>0</v>
      </c>
      <c r="AO106" s="366">
        <f>IF($Q106&lt;&gt;"",IF($S106="",$K106*VLOOKUP($I106,'[2]LISTINO IT-EN-FR-ES'!$A$1:$DZ$10000,AO$1,FALSE),$K106*$P106*VLOOKUP($S106,[2]PERCENTUALI!$A$1:$AZ$1000,AO$2,FALSE)),"")</f>
        <v>81.25</v>
      </c>
      <c r="AP106" s="367">
        <f>IF($Q106&lt;&gt;"",IF($S106="",$K106*VLOOKUP($I106,'[2]LISTINO IT-EN-FR-ES'!$A$1:$DZ$10000,AP$1,FALSE),$K106*$P106*VLOOKUP($S106,[2]PERCENTUALI!$A$1:$AZ$1000,AP$2,FALSE)/(AP$4)),"")</f>
        <v>2.5</v>
      </c>
      <c r="AQ106" s="366">
        <f>IF($Q106&lt;&gt;"",IF($S106="",$K106*VLOOKUP($I106,'[2]LISTINO IT-EN-FR-ES'!$A$1:$DZ$10000,AQ$1,FALSE),$K106*$P106*VLOOKUP($S106,[2]PERCENTUALI!$A$1:$AZ$1000,AQ$2,FALSE)),"")</f>
        <v>0</v>
      </c>
      <c r="AR106" s="367">
        <f>IF($Q106&lt;&gt;"",IF($S106="",$K106*VLOOKUP($I106,'[2]LISTINO IT-EN-FR-ES'!$A$1:$DZ$10000,AR$1,FALSE),$K106*$P106*VLOOKUP($S106,[2]PERCENTUALI!$A$1:$AZ$1000,AR$2,FALSE)/(AR$4)),"")</f>
        <v>0</v>
      </c>
      <c r="AS106" s="366">
        <f>IF($Q106&lt;&gt;"",IF($S106="",$K106*VLOOKUP($I106,'[2]LISTINO IT-EN-FR-ES'!$A$1:$DZ$10000,AS$1,FALSE),$K106*$P106*VLOOKUP($S106,[2]PERCENTUALI!$A$1:$AZ$1000,AS$2,FALSE)),"")</f>
        <v>139.26250000000002</v>
      </c>
      <c r="AT106" s="367">
        <f>IF($Q106&lt;&gt;"",IF($S106="",$K106*VLOOKUP($I106,'[2]LISTINO IT-EN-FR-ES'!$A$1:$DZ$10000,AT$1,FALSE),$K106*$P106*VLOOKUP($S106,[2]PERCENTUALI!$A$1:$AZ$1000,AT$2,FALSE)/(AT$4)),"")</f>
        <v>4.2850000000000001</v>
      </c>
      <c r="AU106" s="366">
        <f>IF($Q106&lt;&gt;"",IF($S106="",$K106*VLOOKUP($I106,'[2]LISTINO IT-EN-FR-ES'!$A$1:$DZ$10000,AU$1,FALSE),$K106*$P106*VLOOKUP($S106,[2]PERCENTUALI!$A$1:$AZ$1000,AU$2,FALSE)),"")</f>
        <v>0</v>
      </c>
      <c r="AV106" s="367">
        <f>IF($Q106&lt;&gt;"",IF($S106="",$K106*VLOOKUP($I106,'[2]LISTINO IT-EN-FR-ES'!$A$1:$DZ$10000,AV$1,FALSE),$K106*$P106*VLOOKUP($S106,[2]PERCENTUALI!$A$1:$AZ$1000,AV$2,FALSE)/(AV$4)),"")</f>
        <v>0</v>
      </c>
      <c r="AW106" s="366">
        <f>IF($Q106&lt;&gt;"",IF($S106="",$K106*VLOOKUP($I106,'[2]LISTINO IT-EN-FR-ES'!$A$1:$DZ$10000,AW$1,FALSE),$K106*$P106*VLOOKUP($S106,[2]PERCENTUALI!$A$1:$AZ$1000,AW$2,FALSE)),"")</f>
        <v>0</v>
      </c>
      <c r="AX106" s="367">
        <f>IF($Q106&lt;&gt;"",IF($S106="",$K106*VLOOKUP($I106,'[2]LISTINO IT-EN-FR-ES'!$A$1:$DZ$10000,AX$1,FALSE),$K106*$P106*VLOOKUP($S106,[2]PERCENTUALI!$A$1:$AZ$1000,AX$2,FALSE)/(AX$4)),"")</f>
        <v>0</v>
      </c>
      <c r="AY106" s="366">
        <f>IF($Q106&lt;&gt;"",IF($S106="",$K106*VLOOKUP($I106,'[2]LISTINO IT-EN-FR-ES'!$A$1:$DZ$10000,AY$1,FALSE),$K106*$P106*VLOOKUP($S106,[2]PERCENTUALI!$A$1:$AZ$1000,AY$2,FALSE)),"")</f>
        <v>0</v>
      </c>
      <c r="AZ106" s="367">
        <f>IF($Q106&lt;&gt;"",IF($S106="",$K106*VLOOKUP($I106,'[2]LISTINO IT-EN-FR-ES'!$A$1:$DZ$10000,AZ$1,FALSE),$K106*$P106*VLOOKUP($S106,[2]PERCENTUALI!$A$1:$AZ$1000,AZ$2,FALSE)/(AZ$4)),"")</f>
        <v>0</v>
      </c>
      <c r="BA106" s="366">
        <f>IF($Q106&lt;&gt;"",IF($S106="",$K106*VLOOKUP($I106,'[2]LISTINO IT-EN-FR-ES'!$A$1:$DZ$10000,BA$1,FALSE),$K106*$P106*VLOOKUP($S106,[2]PERCENTUALI!$A$1:$AZ$1000,BA$2,FALSE)),"")</f>
        <v>111</v>
      </c>
      <c r="BB106" s="367">
        <f>IF($Q106&lt;&gt;"",IF($S106="",$K106*VLOOKUP($I106,'[2]LISTINO IT-EN-FR-ES'!$A$1:$DZ$10000,BB$1,FALSE),$K106*$P106*VLOOKUP($S106,[2]PERCENTUALI!$A$1:$AZ$1000,BB$2,FALSE)/(BB$4)),"")</f>
        <v>3</v>
      </c>
      <c r="BC106" s="366">
        <f>IF($Q106&lt;&gt;"",IF($S106="",$K106*VLOOKUP($I106,'[2]LISTINO IT-EN-FR-ES'!$A$1:$DZ$10000,BC$1,FALSE),$K106*$P106*VLOOKUP($S106,[2]PERCENTUALI!$A$1:$AZ$1000,BC$2,FALSE)),"")</f>
        <v>0</v>
      </c>
      <c r="BD106" s="367">
        <f>IF($Q106&lt;&gt;"",IF($S106="",$K106*VLOOKUP($I106,'[2]LISTINO IT-EN-FR-ES'!$A$1:$DZ$10000,BD$1,FALSE),$K106*$P106*VLOOKUP($S106,[2]PERCENTUALI!$A$1:$AZ$1000,BD$2,FALSE)/(BD$4)),"")</f>
        <v>0</v>
      </c>
      <c r="BE106" s="366">
        <f>IF($Q106&lt;&gt;"",IF($S106="",$K106*VLOOKUP($I106,'[2]LISTINO IT-EN-FR-ES'!$A$1:$DZ$10000,BE$1,FALSE),$K106*$P106*VLOOKUP($S106,[2]PERCENTUALI!$A$1:$AZ$1000,BE$2,FALSE)),"")</f>
        <v>0</v>
      </c>
      <c r="BF106" s="367">
        <f>IF($Q106&lt;&gt;"",IF($S106="",$K106*VLOOKUP($I106,'[2]LISTINO IT-EN-FR-ES'!$A$1:$DZ$10000,BF$1,FALSE),$K106*$P106*VLOOKUP($S106,[2]PERCENTUALI!$A$1:$AZ$1000,BF$2,FALSE)/(BF$4)),"")</f>
        <v>0</v>
      </c>
      <c r="BG106" s="366">
        <f>IF($Q106&lt;&gt;"",IF($S106="",$K106*VLOOKUP($I106,'[2]LISTINO IT-EN-FR-ES'!$A$1:$DZ$10000,BG$1,FALSE),$K106*$P106*VLOOKUP($S106,[2]PERCENTUALI!$A$1:$AZ$1000,BG$2,FALSE)),"")</f>
        <v>0</v>
      </c>
      <c r="BH106" s="366">
        <f>IF($Q106&lt;&gt;"",IF($S106="",$K106*VLOOKUP($I106,'[2]LISTINO IT-EN-FR-ES'!$A$1:$DZ$10000,BH$1,FALSE),$K106*$P106*VLOOKUP($S106,[2]PERCENTUALI!$A$1:$AZ$1000,BH$2,FALSE)),"")</f>
        <v>0</v>
      </c>
      <c r="BI106" s="367">
        <f>IF($Q106&lt;&gt;"",IF($S106="",$K106*VLOOKUP($I106,'[2]LISTINO IT-EN-FR-ES'!$A$1:$DZ$10000,BI$1,FALSE),$K106*$P106*VLOOKUP($S106,[2]PERCENTUALI!$A$1:$AZ$1000,BI$2,FALSE)/(BI$4)),"")</f>
        <v>0</v>
      </c>
      <c r="BJ106" s="366">
        <f>IF($Q106&lt;&gt;"",IF($S106="",$K106*VLOOKUP($I106,'[2]LISTINO IT-EN-FR-ES'!$A$1:$DZ$10000,BJ$1,FALSE),$K106*$P106*VLOOKUP($S106,[2]PERCENTUALI!$A$1:$AZ$1000,BJ$2,FALSE)),"")</f>
        <v>0</v>
      </c>
      <c r="BK106" s="366">
        <f>IF($Q106&lt;&gt;"",IF($S106="",$K106*VLOOKUP($I106,'[2]LISTINO IT-EN-FR-ES'!$A$1:$DZ$10000,BK$1,FALSE),$K106*$P106*VLOOKUP($S106,[2]PERCENTUALI!$A$1:$AZ$1000,BK$2,FALSE)),"")</f>
        <v>0</v>
      </c>
      <c r="BL106" s="366">
        <f>IF($Q106&lt;&gt;"",IF($S106="",$K106*VLOOKUP($I106,'[2]LISTINO IT-EN-FR-ES'!$A$1:$DZ$10000,BL$1,FALSE),$K106*$P106*VLOOKUP($S106,[2]PERCENTUALI!$A$1:$AZ$1000,BL$2,FALSE)),"")</f>
        <v>0</v>
      </c>
      <c r="BM106" s="366">
        <f>IF($Q106&lt;&gt;"",IF($S106="",$K106*VLOOKUP($I106,'[2]LISTINO IT-EN-FR-ES'!$A$1:$DZ$10000,BM$1,FALSE),$K106*$P106*VLOOKUP($S106,[2]PERCENTUALI!$A$1:$AZ$1000,BM$2,FALSE)),"")</f>
        <v>0</v>
      </c>
      <c r="BN106" s="367">
        <f>IF($Q106&lt;&gt;"",IF($S106="",$K106*VLOOKUP($I106,'[2]LISTINO IT-EN-FR-ES'!$A$1:$DZ$10000,BN$1,FALSE),$K106*$P106*VLOOKUP($S106,[2]PERCENTUALI!$A$1:$AZ$1000,BN$2,FALSE)/(BN$4)),"")</f>
        <v>0</v>
      </c>
      <c r="BO106" s="366">
        <f>IF($Q106&lt;&gt;"",IF($S106="",$K106*VLOOKUP($I106,'[2]LISTINO IT-EN-FR-ES'!$A$1:$DZ$10000,BO$1,FALSE),$K106*$P106*VLOOKUP($S106,[2]PERCENTUALI!$A$1:$AZ$1000,BO$2,FALSE)),"")</f>
        <v>0</v>
      </c>
      <c r="BP106" s="367">
        <f>IF($Q106&lt;&gt;"",IF($S106="",$K106*VLOOKUP($I106,'[2]LISTINO IT-EN-FR-ES'!$A$1:$DZ$10000,BP$1,FALSE),$K106*$P106*VLOOKUP($S106,[2]PERCENTUALI!$A$1:$AZ$1000,BP$2,FALSE)/(BP$4)),"")</f>
        <v>0</v>
      </c>
      <c r="BQ106" s="366">
        <f>IF($Q106&lt;&gt;"",IF($S106="",$K106*VLOOKUP($I106,'[2]LISTINO IT-EN-FR-ES'!$A$1:$DZ$10000,BQ$1,FALSE),$K106*$P106*VLOOKUP($S106,[2]PERCENTUALI!$A$1:$AZ$1000,BQ$2,FALSE)),"")</f>
        <v>0</v>
      </c>
      <c r="BR106" s="367">
        <f>IF($Q106&lt;&gt;"",IF($S106="",$K106*VLOOKUP($I106,'[2]LISTINO IT-EN-FR-ES'!$A$1:$DZ$10000,BR$1,FALSE),$K106*$P106*VLOOKUP($S106,[2]PERCENTUALI!$A$1:$AZ$1000,BR$2,FALSE)/(BR$4)),"")</f>
        <v>0</v>
      </c>
      <c r="BS106" s="366">
        <f>IF($Q106&lt;&gt;"",IF($S106="",$K106*VLOOKUP($I106,'[2]LISTINO IT-EN-FR-ES'!$A$1:$DZ$10000,BS$1,FALSE),$K106*$P106*VLOOKUP($S106,[2]PERCENTUALI!$A$1:$AZ$1000,BS$2,FALSE)),"")</f>
        <v>0</v>
      </c>
      <c r="BT106" s="367">
        <f>IF($Q106&lt;&gt;"",IF($S106="",$K106*VLOOKUP($I106,'[2]LISTINO IT-EN-FR-ES'!$A$1:$DZ$10000,BT$1,FALSE),$K106*$P106*VLOOKUP($S106,[2]PERCENTUALI!$A$1:$AZ$1000,BT$2,FALSE)/(BT$4)),"")</f>
        <v>0</v>
      </c>
      <c r="BU106" s="366">
        <f>IF($Q106&lt;&gt;"",IF($S106="",$K106*VLOOKUP($I106,'[2]LISTINO IT-EN-FR-ES'!$A$1:$DZ$10000,BU$1,FALSE),$K106*$P106*VLOOKUP($S106,[2]PERCENTUALI!$A$1:$AZ$1000,BU$2,FALSE)),"")</f>
        <v>0</v>
      </c>
      <c r="BV106" s="367">
        <f>IF($Q106&lt;&gt;"",IF($S106="",$K106*VLOOKUP($I106,'[2]LISTINO IT-EN-FR-ES'!$A$1:$DZ$10000,BV$1,FALSE),$K106*$P106*VLOOKUP($S106,[2]PERCENTUALI!$A$1:$AZ$1000,BV$2,FALSE)/(BV$4)),"")</f>
        <v>0</v>
      </c>
      <c r="BW106" s="366">
        <f>IF($Q106&lt;&gt;"",IF($S106="",$K106*VLOOKUP($I106,'[2]LISTINO IT-EN-FR-ES'!$A$1:$DZ$10000,BW$1,FALSE),$K106*$P106*VLOOKUP($S106,[2]PERCENTUALI!$A$1:$AZ$1000,BW$2,FALSE)),"")</f>
        <v>0</v>
      </c>
      <c r="BX106" s="366">
        <f>IF($Q106&lt;&gt;"",IF($S106="",$K106*VLOOKUP($I106,'[2]LISTINO IT-EN-FR-ES'!$A$1:$DZ$10000,BX$1,FALSE),$K106*$P106*VLOOKUP($S106,[2]PERCENTUALI!$A$1:$AZ$1000,BX$2,FALSE)),"")</f>
        <v>0</v>
      </c>
      <c r="BY106" s="366">
        <f>IF($Q106&lt;&gt;"",IF($S106="",$K106*VLOOKUP($I106,'[2]LISTINO IT-EN-FR-ES'!$A$1:$DZ$10000,BY$1,FALSE),$K106*$P106*VLOOKUP($S106,[2]PERCENTUALI!$A$1:$AZ$1000,BY$2,FALSE)),"")</f>
        <v>0</v>
      </c>
      <c r="BZ106" s="366">
        <f>IF($Q106&lt;&gt;"",IF($S106="",$K106*VLOOKUP($I106,'[2]LISTINO IT-EN-FR-ES'!$A$1:$DZ$10000,BZ$1,FALSE),$K106*$P106*VLOOKUP($S106,[2]PERCENTUALI!$A$1:$AZ$1000,BZ$2,FALSE)),"")</f>
        <v>0</v>
      </c>
      <c r="CA106" s="366">
        <f>IF($Q106&lt;&gt;"",IF($S106="",$K106*VLOOKUP($I106,'[2]LISTINO IT-EN-FR-ES'!$A$1:$DZ$10000,CA$1,FALSE),$K106*$P106*VLOOKUP($S106,[2]PERCENTUALI!$A$1:$AZ$1000,CA$2,FALSE)),"")</f>
        <v>0</v>
      </c>
      <c r="CB106" s="366">
        <f>IF($Q106&lt;&gt;"",IF($S106="",$K106*VLOOKUP($I106,'[2]LISTINO IT-EN-FR-ES'!$A$1:$DZ$10000,CB$1,FALSE),$K106*$P106*VLOOKUP($S106,[2]PERCENTUALI!$A$1:$AZ$1000,CB$2,FALSE)),"")</f>
        <v>0</v>
      </c>
      <c r="CC106" s="366">
        <f>IF($Q106&lt;&gt;"",IF($S106="",$K106*VLOOKUP($I106,'[2]LISTINO IT-EN-FR-ES'!$A$1:$DZ$10000,CC$1,FALSE),$K106*$P106*VLOOKUP($S106,[2]PERCENTUALI!$A$1:$AZ$1000,CC$2,FALSE)),"")</f>
        <v>0</v>
      </c>
    </row>
    <row r="107" spans="1:81" hidden="1" outlineLevel="1" x14ac:dyDescent="0.2">
      <c r="A107" s="445" t="s">
        <v>7</v>
      </c>
      <c r="B107" s="446">
        <v>5</v>
      </c>
      <c r="C107" s="446">
        <v>6001</v>
      </c>
      <c r="D107" s="446">
        <v>127</v>
      </c>
      <c r="E107" s="445"/>
      <c r="F107" s="445"/>
      <c r="G107" s="447"/>
      <c r="H107" s="445" t="s">
        <v>352</v>
      </c>
      <c r="I107" s="445" t="s">
        <v>352</v>
      </c>
      <c r="J107" s="448" t="s">
        <v>353</v>
      </c>
      <c r="K107" s="383">
        <v>20</v>
      </c>
      <c r="M107" s="385">
        <v>21.630400000000002</v>
      </c>
      <c r="N107" s="386">
        <v>433</v>
      </c>
      <c r="P107" s="402">
        <v>10.1663</v>
      </c>
      <c r="Q107" s="285">
        <v>203.32599999999999</v>
      </c>
      <c r="T107" s="449"/>
      <c r="U107" s="366">
        <f t="shared" si="12"/>
        <v>203.32489199999998</v>
      </c>
      <c r="V107" s="366">
        <f>IF($Q107&lt;&gt;"",IF($S107="",$K107*VLOOKUP($I107,'[2]LISTINO IT-EN-FR-ES'!$A$1:$DZ$10000,V$1,FALSE),$K107*$P107*VLOOKUP($S107,[2]PERCENTUALI!$A$1:$AZ$1000,V$2,FALSE)),"")</f>
        <v>73.324891999999991</v>
      </c>
      <c r="W107" s="366">
        <f>IF($Q107&lt;&gt;"",IF($S107="",$K107*VLOOKUP($I107,'[2]LISTINO IT-EN-FR-ES'!$A$1:$DZ$10000,W$1,FALSE),$K107*$P107*VLOOKUP($S107,[2]PERCENTUALI!$A$1:$AZ$1000,W$2,FALSE)),"")</f>
        <v>0</v>
      </c>
      <c r="X107" s="367">
        <f>IF($Q107&lt;&gt;"",IF($S107="",$K107*VLOOKUP($I107,'[2]LISTINO IT-EN-FR-ES'!$A$1:$DZ$10000,X$1,FALSE),$K107*$P107*VLOOKUP($S107,[2]PERCENTUALI!$A$1:$AZ$1000,X$2,FALSE)/(X$4)),"")</f>
        <v>0</v>
      </c>
      <c r="Y107" s="366">
        <f>IF($Q107&lt;&gt;"",IF($S107="",$K107*VLOOKUP($I107,'[2]LISTINO IT-EN-FR-ES'!$A$1:$DZ$10000,Y$1,FALSE),$K107*$P107*VLOOKUP($S107,[2]PERCENTUALI!$A$1:$AZ$1000,Y$2,FALSE)),"")</f>
        <v>0</v>
      </c>
      <c r="Z107" s="367">
        <f>IF($Q107&lt;&gt;"",IF($S107="",$K107*VLOOKUP($I107,'[2]LISTINO IT-EN-FR-ES'!$A$1:$DZ$10000,Z$1,FALSE),$K107*$P107*VLOOKUP($S107,[2]PERCENTUALI!$A$1:$AZ$1000,Z$2,FALSE)/(Z$4)),"")</f>
        <v>0</v>
      </c>
      <c r="AA107" s="366">
        <f>IF($Q107&lt;&gt;"",IF($S107="",$K107*VLOOKUP($I107,'[2]LISTINO IT-EN-FR-ES'!$A$1:$DZ$10000,AA$1,FALSE),$K107*$P107*VLOOKUP($S107,[2]PERCENTUALI!$A$1:$AZ$1000,AA$2,FALSE)),"")</f>
        <v>0</v>
      </c>
      <c r="AB107" s="367">
        <f>IF($Q107&lt;&gt;"",IF($S107="",$K107*VLOOKUP($I107,'[2]LISTINO IT-EN-FR-ES'!$A$1:$DZ$10000,AB$1,FALSE),$K107*$P107*VLOOKUP($S107,[2]PERCENTUALI!$A$1:$AZ$1000,AB$2,FALSE)/(AB$4)),"")</f>
        <v>0</v>
      </c>
      <c r="AC107" s="366">
        <f>IF($Q107&lt;&gt;"",IF($S107="",$K107*VLOOKUP($I107,'[2]LISTINO IT-EN-FR-ES'!$A$1:$DZ$10000,AC$1,FALSE),$K107*$P107*VLOOKUP($S107,[2]PERCENTUALI!$A$1:$AZ$1000,AC$2,FALSE)),"")</f>
        <v>0</v>
      </c>
      <c r="AD107" s="367">
        <f>IF($Q107&lt;&gt;"",IF($S107="",$K107*VLOOKUP($I107,'[2]LISTINO IT-EN-FR-ES'!$A$1:$DZ$10000,AD$1,FALSE),$K107*$P107*VLOOKUP($S107,[2]PERCENTUALI!$A$1:$AZ$1000,AD$2,FALSE)/(AD$4)),"")</f>
        <v>0</v>
      </c>
      <c r="AE107" s="366">
        <f>IF($Q107&lt;&gt;"",IF($S107="",$K107*VLOOKUP($I107,'[2]LISTINO IT-EN-FR-ES'!$A$1:$DZ$10000,AE$1,FALSE),$K107*$P107*VLOOKUP($S107,[2]PERCENTUALI!$A$1:$AZ$1000,AE$2,FALSE)),"")</f>
        <v>0</v>
      </c>
      <c r="AF107" s="367">
        <f>IF($Q107&lt;&gt;"",IF($S107="",$K107*VLOOKUP($I107,'[2]LISTINO IT-EN-FR-ES'!$A$1:$DZ$10000,AF$1,FALSE),$K107*$P107*VLOOKUP($S107,[2]PERCENTUALI!$A$1:$AZ$1000,AF$2,FALSE)/(AF$4)),"")</f>
        <v>0</v>
      </c>
      <c r="AG107" s="366">
        <f>IF($Q107&lt;&gt;"",IF($S107="",$K107*VLOOKUP($I107,'[2]LISTINO IT-EN-FR-ES'!$A$1:$DZ$10000,AG$1,FALSE),$K107*$P107*VLOOKUP($S107,[2]PERCENTUALI!$A$1:$AZ$1000,AG$2,FALSE)),"")</f>
        <v>0</v>
      </c>
      <c r="AH107" s="367">
        <f>IF($Q107&lt;&gt;"",IF($S107="",$K107*VLOOKUP($I107,'[2]LISTINO IT-EN-FR-ES'!$A$1:$DZ$10000,AH$1,FALSE),$K107*$P107*VLOOKUP($S107,[2]PERCENTUALI!$A$1:$AZ$1000,AH$2,FALSE)/(AH$4)),"")</f>
        <v>0</v>
      </c>
      <c r="AI107" s="366">
        <f>IF($Q107&lt;&gt;"",IF($S107="",$K107*VLOOKUP($I107,'[2]LISTINO IT-EN-FR-ES'!$A$1:$DZ$10000,AI$1,FALSE),$K107*$P107*VLOOKUP($S107,[2]PERCENTUALI!$A$1:$AZ$1000,AI$2,FALSE)),"")</f>
        <v>0</v>
      </c>
      <c r="AJ107" s="367">
        <f>IF($Q107&lt;&gt;"",IF($S107="",$K107*VLOOKUP($I107,'[2]LISTINO IT-EN-FR-ES'!$A$1:$DZ$10000,AJ$1,FALSE),$K107*$P107*VLOOKUP($S107,[2]PERCENTUALI!$A$1:$AZ$1000,AJ$2,FALSE)/(AJ$4)),"")</f>
        <v>0</v>
      </c>
      <c r="AK107" s="366">
        <f>IF($Q107&lt;&gt;"",IF($S107="",$K107*VLOOKUP($I107,'[2]LISTINO IT-EN-FR-ES'!$A$1:$DZ$10000,AK$1,FALSE),$K107*$P107*VLOOKUP($S107,[2]PERCENTUALI!$A$1:$AZ$1000,AK$2,FALSE)),"")</f>
        <v>0</v>
      </c>
      <c r="AL107" s="367">
        <f>IF($Q107&lt;&gt;"",IF($S107="",$K107*VLOOKUP($I107,'[2]LISTINO IT-EN-FR-ES'!$A$1:$DZ$10000,AL$1,FALSE),$K107*$P107*VLOOKUP($S107,[2]PERCENTUALI!$A$1:$AZ$1000,AL$2,FALSE)/(AL$4)),"")</f>
        <v>0</v>
      </c>
      <c r="AM107" s="366">
        <f>IF($Q107&lt;&gt;"",IF($S107="",$K107*VLOOKUP($I107,'[2]LISTINO IT-EN-FR-ES'!$A$1:$DZ$10000,AM$1,FALSE),$K107*$P107*VLOOKUP($S107,[2]PERCENTUALI!$A$1:$AZ$1000,AM$2,FALSE)),"")</f>
        <v>0</v>
      </c>
      <c r="AN107" s="367">
        <f>IF($Q107&lt;&gt;"",IF($S107="",$K107*VLOOKUP($I107,'[2]LISTINO IT-EN-FR-ES'!$A$1:$DZ$10000,AN$1,FALSE),$K107*$P107*VLOOKUP($S107,[2]PERCENTUALI!$A$1:$AZ$1000,AN$2,FALSE)/(AN$4)),"")</f>
        <v>0</v>
      </c>
      <c r="AO107" s="366">
        <f>IF($Q107&lt;&gt;"",IF($S107="",$K107*VLOOKUP($I107,'[2]LISTINO IT-EN-FR-ES'!$A$1:$DZ$10000,AO$1,FALSE),$K107*$P107*VLOOKUP($S107,[2]PERCENTUALI!$A$1:$AZ$1000,AO$2,FALSE)),"")</f>
        <v>0</v>
      </c>
      <c r="AP107" s="367">
        <f>IF($Q107&lt;&gt;"",IF($S107="",$K107*VLOOKUP($I107,'[2]LISTINO IT-EN-FR-ES'!$A$1:$DZ$10000,AP$1,FALSE),$K107*$P107*VLOOKUP($S107,[2]PERCENTUALI!$A$1:$AZ$1000,AP$2,FALSE)/(AP$4)),"")</f>
        <v>0</v>
      </c>
      <c r="AQ107" s="366">
        <f>IF($Q107&lt;&gt;"",IF($S107="",$K107*VLOOKUP($I107,'[2]LISTINO IT-EN-FR-ES'!$A$1:$DZ$10000,AQ$1,FALSE),$K107*$P107*VLOOKUP($S107,[2]PERCENTUALI!$A$1:$AZ$1000,AQ$2,FALSE)),"")</f>
        <v>0</v>
      </c>
      <c r="AR107" s="367">
        <f>IF($Q107&lt;&gt;"",IF($S107="",$K107*VLOOKUP($I107,'[2]LISTINO IT-EN-FR-ES'!$A$1:$DZ$10000,AR$1,FALSE),$K107*$P107*VLOOKUP($S107,[2]PERCENTUALI!$A$1:$AZ$1000,AR$2,FALSE)/(AR$4)),"")</f>
        <v>0</v>
      </c>
      <c r="AS107" s="366">
        <f>IF($Q107&lt;&gt;"",IF($S107="",$K107*VLOOKUP($I107,'[2]LISTINO IT-EN-FR-ES'!$A$1:$DZ$10000,AS$1,FALSE),$K107*$P107*VLOOKUP($S107,[2]PERCENTUALI!$A$1:$AZ$1000,AS$2,FALSE)),"")</f>
        <v>130</v>
      </c>
      <c r="AT107" s="367">
        <f>IF($Q107&lt;&gt;"",IF($S107="",$K107*VLOOKUP($I107,'[2]LISTINO IT-EN-FR-ES'!$A$1:$DZ$10000,AT$1,FALSE),$K107*$P107*VLOOKUP($S107,[2]PERCENTUALI!$A$1:$AZ$1000,AT$2,FALSE)/(AT$4)),"")</f>
        <v>4</v>
      </c>
      <c r="AU107" s="366">
        <f>IF($Q107&lt;&gt;"",IF($S107="",$K107*VLOOKUP($I107,'[2]LISTINO IT-EN-FR-ES'!$A$1:$DZ$10000,AU$1,FALSE),$K107*$P107*VLOOKUP($S107,[2]PERCENTUALI!$A$1:$AZ$1000,AU$2,FALSE)),"")</f>
        <v>0</v>
      </c>
      <c r="AV107" s="367">
        <f>IF($Q107&lt;&gt;"",IF($S107="",$K107*VLOOKUP($I107,'[2]LISTINO IT-EN-FR-ES'!$A$1:$DZ$10000,AV$1,FALSE),$K107*$P107*VLOOKUP($S107,[2]PERCENTUALI!$A$1:$AZ$1000,AV$2,FALSE)/(AV$4)),"")</f>
        <v>0</v>
      </c>
      <c r="AW107" s="366">
        <f>IF($Q107&lt;&gt;"",IF($S107="",$K107*VLOOKUP($I107,'[2]LISTINO IT-EN-FR-ES'!$A$1:$DZ$10000,AW$1,FALSE),$K107*$P107*VLOOKUP($S107,[2]PERCENTUALI!$A$1:$AZ$1000,AW$2,FALSE)),"")</f>
        <v>0</v>
      </c>
      <c r="AX107" s="367">
        <f>IF($Q107&lt;&gt;"",IF($S107="",$K107*VLOOKUP($I107,'[2]LISTINO IT-EN-FR-ES'!$A$1:$DZ$10000,AX$1,FALSE),$K107*$P107*VLOOKUP($S107,[2]PERCENTUALI!$A$1:$AZ$1000,AX$2,FALSE)/(AX$4)),"")</f>
        <v>0</v>
      </c>
      <c r="AY107" s="366">
        <f>IF($Q107&lt;&gt;"",IF($S107="",$K107*VLOOKUP($I107,'[2]LISTINO IT-EN-FR-ES'!$A$1:$DZ$10000,AY$1,FALSE),$K107*$P107*VLOOKUP($S107,[2]PERCENTUALI!$A$1:$AZ$1000,AY$2,FALSE)),"")</f>
        <v>0</v>
      </c>
      <c r="AZ107" s="367">
        <f>IF($Q107&lt;&gt;"",IF($S107="",$K107*VLOOKUP($I107,'[2]LISTINO IT-EN-FR-ES'!$A$1:$DZ$10000,AZ$1,FALSE),$K107*$P107*VLOOKUP($S107,[2]PERCENTUALI!$A$1:$AZ$1000,AZ$2,FALSE)/(AZ$4)),"")</f>
        <v>0</v>
      </c>
      <c r="BA107" s="366">
        <f>IF($Q107&lt;&gt;"",IF($S107="",$K107*VLOOKUP($I107,'[2]LISTINO IT-EN-FR-ES'!$A$1:$DZ$10000,BA$1,FALSE),$K107*$P107*VLOOKUP($S107,[2]PERCENTUALI!$A$1:$AZ$1000,BA$2,FALSE)),"")</f>
        <v>0</v>
      </c>
      <c r="BB107" s="367">
        <f>IF($Q107&lt;&gt;"",IF($S107="",$K107*VLOOKUP($I107,'[2]LISTINO IT-EN-FR-ES'!$A$1:$DZ$10000,BB$1,FALSE),$K107*$P107*VLOOKUP($S107,[2]PERCENTUALI!$A$1:$AZ$1000,BB$2,FALSE)/(BB$4)),"")</f>
        <v>0</v>
      </c>
      <c r="BC107" s="366">
        <f>IF($Q107&lt;&gt;"",IF($S107="",$K107*VLOOKUP($I107,'[2]LISTINO IT-EN-FR-ES'!$A$1:$DZ$10000,BC$1,FALSE),$K107*$P107*VLOOKUP($S107,[2]PERCENTUALI!$A$1:$AZ$1000,BC$2,FALSE)),"")</f>
        <v>0</v>
      </c>
      <c r="BD107" s="367">
        <f>IF($Q107&lt;&gt;"",IF($S107="",$K107*VLOOKUP($I107,'[2]LISTINO IT-EN-FR-ES'!$A$1:$DZ$10000,BD$1,FALSE),$K107*$P107*VLOOKUP($S107,[2]PERCENTUALI!$A$1:$AZ$1000,BD$2,FALSE)/(BD$4)),"")</f>
        <v>0</v>
      </c>
      <c r="BE107" s="366">
        <f>IF($Q107&lt;&gt;"",IF($S107="",$K107*VLOOKUP($I107,'[2]LISTINO IT-EN-FR-ES'!$A$1:$DZ$10000,BE$1,FALSE),$K107*$P107*VLOOKUP($S107,[2]PERCENTUALI!$A$1:$AZ$1000,BE$2,FALSE)),"")</f>
        <v>0</v>
      </c>
      <c r="BF107" s="367">
        <f>IF($Q107&lt;&gt;"",IF($S107="",$K107*VLOOKUP($I107,'[2]LISTINO IT-EN-FR-ES'!$A$1:$DZ$10000,BF$1,FALSE),$K107*$P107*VLOOKUP($S107,[2]PERCENTUALI!$A$1:$AZ$1000,BF$2,FALSE)/(BF$4)),"")</f>
        <v>0</v>
      </c>
      <c r="BG107" s="366">
        <f>IF($Q107&lt;&gt;"",IF($S107="",$K107*VLOOKUP($I107,'[2]LISTINO IT-EN-FR-ES'!$A$1:$DZ$10000,BG$1,FALSE),$K107*$P107*VLOOKUP($S107,[2]PERCENTUALI!$A$1:$AZ$1000,BG$2,FALSE)),"")</f>
        <v>0</v>
      </c>
      <c r="BH107" s="366">
        <f>IF($Q107&lt;&gt;"",IF($S107="",$K107*VLOOKUP($I107,'[2]LISTINO IT-EN-FR-ES'!$A$1:$DZ$10000,BH$1,FALSE),$K107*$P107*VLOOKUP($S107,[2]PERCENTUALI!$A$1:$AZ$1000,BH$2,FALSE)),"")</f>
        <v>0</v>
      </c>
      <c r="BI107" s="367">
        <f>IF($Q107&lt;&gt;"",IF($S107="",$K107*VLOOKUP($I107,'[2]LISTINO IT-EN-FR-ES'!$A$1:$DZ$10000,BI$1,FALSE),$K107*$P107*VLOOKUP($S107,[2]PERCENTUALI!$A$1:$AZ$1000,BI$2,FALSE)/(BI$4)),"")</f>
        <v>0</v>
      </c>
      <c r="BJ107" s="366">
        <f>IF($Q107&lt;&gt;"",IF($S107="",$K107*VLOOKUP($I107,'[2]LISTINO IT-EN-FR-ES'!$A$1:$DZ$10000,BJ$1,FALSE),$K107*$P107*VLOOKUP($S107,[2]PERCENTUALI!$A$1:$AZ$1000,BJ$2,FALSE)),"")</f>
        <v>0</v>
      </c>
      <c r="BK107" s="366">
        <f>IF($Q107&lt;&gt;"",IF($S107="",$K107*VLOOKUP($I107,'[2]LISTINO IT-EN-FR-ES'!$A$1:$DZ$10000,BK$1,FALSE),$K107*$P107*VLOOKUP($S107,[2]PERCENTUALI!$A$1:$AZ$1000,BK$2,FALSE)),"")</f>
        <v>0</v>
      </c>
      <c r="BL107" s="366">
        <f>IF($Q107&lt;&gt;"",IF($S107="",$K107*VLOOKUP($I107,'[2]LISTINO IT-EN-FR-ES'!$A$1:$DZ$10000,BL$1,FALSE),$K107*$P107*VLOOKUP($S107,[2]PERCENTUALI!$A$1:$AZ$1000,BL$2,FALSE)),"")</f>
        <v>0</v>
      </c>
      <c r="BM107" s="366">
        <f>IF($Q107&lt;&gt;"",IF($S107="",$K107*VLOOKUP($I107,'[2]LISTINO IT-EN-FR-ES'!$A$1:$DZ$10000,BM$1,FALSE),$K107*$P107*VLOOKUP($S107,[2]PERCENTUALI!$A$1:$AZ$1000,BM$2,FALSE)),"")</f>
        <v>0</v>
      </c>
      <c r="BN107" s="367">
        <f>IF($Q107&lt;&gt;"",IF($S107="",$K107*VLOOKUP($I107,'[2]LISTINO IT-EN-FR-ES'!$A$1:$DZ$10000,BN$1,FALSE),$K107*$P107*VLOOKUP($S107,[2]PERCENTUALI!$A$1:$AZ$1000,BN$2,FALSE)/(BN$4)),"")</f>
        <v>0</v>
      </c>
      <c r="BO107" s="366">
        <f>IF($Q107&lt;&gt;"",IF($S107="",$K107*VLOOKUP($I107,'[2]LISTINO IT-EN-FR-ES'!$A$1:$DZ$10000,BO$1,FALSE),$K107*$P107*VLOOKUP($S107,[2]PERCENTUALI!$A$1:$AZ$1000,BO$2,FALSE)),"")</f>
        <v>0</v>
      </c>
      <c r="BP107" s="367">
        <f>IF($Q107&lt;&gt;"",IF($S107="",$K107*VLOOKUP($I107,'[2]LISTINO IT-EN-FR-ES'!$A$1:$DZ$10000,BP$1,FALSE),$K107*$P107*VLOOKUP($S107,[2]PERCENTUALI!$A$1:$AZ$1000,BP$2,FALSE)/(BP$4)),"")</f>
        <v>0</v>
      </c>
      <c r="BQ107" s="366">
        <f>IF($Q107&lt;&gt;"",IF($S107="",$K107*VLOOKUP($I107,'[2]LISTINO IT-EN-FR-ES'!$A$1:$DZ$10000,BQ$1,FALSE),$K107*$P107*VLOOKUP($S107,[2]PERCENTUALI!$A$1:$AZ$1000,BQ$2,FALSE)),"")</f>
        <v>0</v>
      </c>
      <c r="BR107" s="367">
        <f>IF($Q107&lt;&gt;"",IF($S107="",$K107*VLOOKUP($I107,'[2]LISTINO IT-EN-FR-ES'!$A$1:$DZ$10000,BR$1,FALSE),$K107*$P107*VLOOKUP($S107,[2]PERCENTUALI!$A$1:$AZ$1000,BR$2,FALSE)/(BR$4)),"")</f>
        <v>0</v>
      </c>
      <c r="BS107" s="366">
        <f>IF($Q107&lt;&gt;"",IF($S107="",$K107*VLOOKUP($I107,'[2]LISTINO IT-EN-FR-ES'!$A$1:$DZ$10000,BS$1,FALSE),$K107*$P107*VLOOKUP($S107,[2]PERCENTUALI!$A$1:$AZ$1000,BS$2,FALSE)),"")</f>
        <v>0</v>
      </c>
      <c r="BT107" s="367">
        <f>IF($Q107&lt;&gt;"",IF($S107="",$K107*VLOOKUP($I107,'[2]LISTINO IT-EN-FR-ES'!$A$1:$DZ$10000,BT$1,FALSE),$K107*$P107*VLOOKUP($S107,[2]PERCENTUALI!$A$1:$AZ$1000,BT$2,FALSE)/(BT$4)),"")</f>
        <v>0</v>
      </c>
      <c r="BU107" s="366">
        <f>IF($Q107&lt;&gt;"",IF($S107="",$K107*VLOOKUP($I107,'[2]LISTINO IT-EN-FR-ES'!$A$1:$DZ$10000,BU$1,FALSE),$K107*$P107*VLOOKUP($S107,[2]PERCENTUALI!$A$1:$AZ$1000,BU$2,FALSE)),"")</f>
        <v>0</v>
      </c>
      <c r="BV107" s="367">
        <f>IF($Q107&lt;&gt;"",IF($S107="",$K107*VLOOKUP($I107,'[2]LISTINO IT-EN-FR-ES'!$A$1:$DZ$10000,BV$1,FALSE),$K107*$P107*VLOOKUP($S107,[2]PERCENTUALI!$A$1:$AZ$1000,BV$2,FALSE)/(BV$4)),"")</f>
        <v>0</v>
      </c>
      <c r="BW107" s="366">
        <f>IF($Q107&lt;&gt;"",IF($S107="",$K107*VLOOKUP($I107,'[2]LISTINO IT-EN-FR-ES'!$A$1:$DZ$10000,BW$1,FALSE),$K107*$P107*VLOOKUP($S107,[2]PERCENTUALI!$A$1:$AZ$1000,BW$2,FALSE)),"")</f>
        <v>0</v>
      </c>
      <c r="BX107" s="366">
        <f>IF($Q107&lt;&gt;"",IF($S107="",$K107*VLOOKUP($I107,'[2]LISTINO IT-EN-FR-ES'!$A$1:$DZ$10000,BX$1,FALSE),$K107*$P107*VLOOKUP($S107,[2]PERCENTUALI!$A$1:$AZ$1000,BX$2,FALSE)),"")</f>
        <v>0</v>
      </c>
      <c r="BY107" s="366">
        <f>IF($Q107&lt;&gt;"",IF($S107="",$K107*VLOOKUP($I107,'[2]LISTINO IT-EN-FR-ES'!$A$1:$DZ$10000,BY$1,FALSE),$K107*$P107*VLOOKUP($S107,[2]PERCENTUALI!$A$1:$AZ$1000,BY$2,FALSE)),"")</f>
        <v>0</v>
      </c>
      <c r="BZ107" s="366">
        <f>IF($Q107&lt;&gt;"",IF($S107="",$K107*VLOOKUP($I107,'[2]LISTINO IT-EN-FR-ES'!$A$1:$DZ$10000,BZ$1,FALSE),$K107*$P107*VLOOKUP($S107,[2]PERCENTUALI!$A$1:$AZ$1000,BZ$2,FALSE)),"")</f>
        <v>0</v>
      </c>
      <c r="CA107" s="366">
        <f>IF($Q107&lt;&gt;"",IF($S107="",$K107*VLOOKUP($I107,'[2]LISTINO IT-EN-FR-ES'!$A$1:$DZ$10000,CA$1,FALSE),$K107*$P107*VLOOKUP($S107,[2]PERCENTUALI!$A$1:$AZ$1000,CA$2,FALSE)),"")</f>
        <v>0</v>
      </c>
      <c r="CB107" s="366">
        <f>IF($Q107&lt;&gt;"",IF($S107="",$K107*VLOOKUP($I107,'[2]LISTINO IT-EN-FR-ES'!$A$1:$DZ$10000,CB$1,FALSE),$K107*$P107*VLOOKUP($S107,[2]PERCENTUALI!$A$1:$AZ$1000,CB$2,FALSE)),"")</f>
        <v>0</v>
      </c>
      <c r="CC107" s="366">
        <f>IF($Q107&lt;&gt;"",IF($S107="",$K107*VLOOKUP($I107,'[2]LISTINO IT-EN-FR-ES'!$A$1:$DZ$10000,CC$1,FALSE),$K107*$P107*VLOOKUP($S107,[2]PERCENTUALI!$A$1:$AZ$1000,CC$2,FALSE)),"")</f>
        <v>0</v>
      </c>
    </row>
    <row r="108" spans="1:81" s="285" customFormat="1" hidden="1" outlineLevel="1" x14ac:dyDescent="0.2">
      <c r="A108" s="393" t="s">
        <v>7</v>
      </c>
      <c r="B108" s="394">
        <v>5</v>
      </c>
      <c r="C108" s="394">
        <v>6001</v>
      </c>
      <c r="D108" s="394">
        <v>128</v>
      </c>
      <c r="E108" s="393"/>
      <c r="F108" s="393"/>
      <c r="G108" s="395"/>
      <c r="H108" s="393" t="s">
        <v>313</v>
      </c>
      <c r="I108" s="393" t="s">
        <v>313</v>
      </c>
      <c r="J108" s="396" t="s">
        <v>354</v>
      </c>
      <c r="K108" s="397">
        <v>1</v>
      </c>
      <c r="L108" s="398"/>
      <c r="M108" s="399">
        <v>745</v>
      </c>
      <c r="N108" s="400">
        <v>745</v>
      </c>
      <c r="O108" s="401"/>
      <c r="P108" s="402">
        <v>350</v>
      </c>
      <c r="Q108" s="401">
        <v>350</v>
      </c>
      <c r="R108" s="280"/>
      <c r="S108" s="280" t="s">
        <v>355</v>
      </c>
      <c r="T108" s="449"/>
      <c r="U108" s="366">
        <f t="shared" si="12"/>
        <v>350</v>
      </c>
      <c r="V108" s="366">
        <f>IF($Q108&lt;&gt;"",IF($S108="",$K108*VLOOKUP($I108,'[2]LISTINO IT-EN-FR-ES'!$A$1:$DZ$10000,V$1,FALSE),$K108*$P108*VLOOKUP($S108,[2]PERCENTUALI!$A$1:$AZ$1000,V$2,FALSE)),"")</f>
        <v>350</v>
      </c>
      <c r="W108" s="366">
        <f>IF($Q108&lt;&gt;"",IF($S108="",$K108*VLOOKUP($I108,'[2]LISTINO IT-EN-FR-ES'!$A$1:$DZ$10000,W$1,FALSE),$K108*$P108*VLOOKUP($S108,[2]PERCENTUALI!$A$1:$AZ$1000,W$2,FALSE)),"")</f>
        <v>0</v>
      </c>
      <c r="X108" s="367">
        <f>IF($Q108&lt;&gt;"",IF($S108="",$K108*VLOOKUP($I108,'[2]LISTINO IT-EN-FR-ES'!$A$1:$DZ$10000,X$1,FALSE),$K108*$P108*VLOOKUP($S108,[2]PERCENTUALI!$A$1:$AZ$1000,X$2,FALSE)/(X$4)),"")</f>
        <v>0</v>
      </c>
      <c r="Y108" s="366">
        <f>IF($Q108&lt;&gt;"",IF($S108="",$K108*VLOOKUP($I108,'[2]LISTINO IT-EN-FR-ES'!$A$1:$DZ$10000,Y$1,FALSE),$K108*$P108*VLOOKUP($S108,[2]PERCENTUALI!$A$1:$AZ$1000,Y$2,FALSE)),"")</f>
        <v>0</v>
      </c>
      <c r="Z108" s="367">
        <f>IF($Q108&lt;&gt;"",IF($S108="",$K108*VLOOKUP($I108,'[2]LISTINO IT-EN-FR-ES'!$A$1:$DZ$10000,Z$1,FALSE),$K108*$P108*VLOOKUP($S108,[2]PERCENTUALI!$A$1:$AZ$1000,Z$2,FALSE)/(Z$4)),"")</f>
        <v>0</v>
      </c>
      <c r="AA108" s="366">
        <f>IF($Q108&lt;&gt;"",IF($S108="",$K108*VLOOKUP($I108,'[2]LISTINO IT-EN-FR-ES'!$A$1:$DZ$10000,AA$1,FALSE),$K108*$P108*VLOOKUP($S108,[2]PERCENTUALI!$A$1:$AZ$1000,AA$2,FALSE)),"")</f>
        <v>0</v>
      </c>
      <c r="AB108" s="367">
        <f>IF($Q108&lt;&gt;"",IF($S108="",$K108*VLOOKUP($I108,'[2]LISTINO IT-EN-FR-ES'!$A$1:$DZ$10000,AB$1,FALSE),$K108*$P108*VLOOKUP($S108,[2]PERCENTUALI!$A$1:$AZ$1000,AB$2,FALSE)/(AB$4)),"")</f>
        <v>0</v>
      </c>
      <c r="AC108" s="366">
        <f>IF($Q108&lt;&gt;"",IF($S108="",$K108*VLOOKUP($I108,'[2]LISTINO IT-EN-FR-ES'!$A$1:$DZ$10000,AC$1,FALSE),$K108*$P108*VLOOKUP($S108,[2]PERCENTUALI!$A$1:$AZ$1000,AC$2,FALSE)),"")</f>
        <v>0</v>
      </c>
      <c r="AD108" s="367">
        <f>IF($Q108&lt;&gt;"",IF($S108="",$K108*VLOOKUP($I108,'[2]LISTINO IT-EN-FR-ES'!$A$1:$DZ$10000,AD$1,FALSE),$K108*$P108*VLOOKUP($S108,[2]PERCENTUALI!$A$1:$AZ$1000,AD$2,FALSE)/(AD$4)),"")</f>
        <v>0</v>
      </c>
      <c r="AE108" s="366">
        <f>IF($Q108&lt;&gt;"",IF($S108="",$K108*VLOOKUP($I108,'[2]LISTINO IT-EN-FR-ES'!$A$1:$DZ$10000,AE$1,FALSE),$K108*$P108*VLOOKUP($S108,[2]PERCENTUALI!$A$1:$AZ$1000,AE$2,FALSE)),"")</f>
        <v>0</v>
      </c>
      <c r="AF108" s="367">
        <f>IF($Q108&lt;&gt;"",IF($S108="",$K108*VLOOKUP($I108,'[2]LISTINO IT-EN-FR-ES'!$A$1:$DZ$10000,AF$1,FALSE),$K108*$P108*VLOOKUP($S108,[2]PERCENTUALI!$A$1:$AZ$1000,AF$2,FALSE)/(AF$4)),"")</f>
        <v>0</v>
      </c>
      <c r="AG108" s="366">
        <f>IF($Q108&lt;&gt;"",IF($S108="",$K108*VLOOKUP($I108,'[2]LISTINO IT-EN-FR-ES'!$A$1:$DZ$10000,AG$1,FALSE),$K108*$P108*VLOOKUP($S108,[2]PERCENTUALI!$A$1:$AZ$1000,AG$2,FALSE)),"")</f>
        <v>0</v>
      </c>
      <c r="AH108" s="367">
        <f>IF($Q108&lt;&gt;"",IF($S108="",$K108*VLOOKUP($I108,'[2]LISTINO IT-EN-FR-ES'!$A$1:$DZ$10000,AH$1,FALSE),$K108*$P108*VLOOKUP($S108,[2]PERCENTUALI!$A$1:$AZ$1000,AH$2,FALSE)/(AH$4)),"")</f>
        <v>0</v>
      </c>
      <c r="AI108" s="366">
        <f>IF($Q108&lt;&gt;"",IF($S108="",$K108*VLOOKUP($I108,'[2]LISTINO IT-EN-FR-ES'!$A$1:$DZ$10000,AI$1,FALSE),$K108*$P108*VLOOKUP($S108,[2]PERCENTUALI!$A$1:$AZ$1000,AI$2,FALSE)),"")</f>
        <v>0</v>
      </c>
      <c r="AJ108" s="367">
        <f>IF($Q108&lt;&gt;"",IF($S108="",$K108*VLOOKUP($I108,'[2]LISTINO IT-EN-FR-ES'!$A$1:$DZ$10000,AJ$1,FALSE),$K108*$P108*VLOOKUP($S108,[2]PERCENTUALI!$A$1:$AZ$1000,AJ$2,FALSE)/(AJ$4)),"")</f>
        <v>0</v>
      </c>
      <c r="AK108" s="366">
        <f>IF($Q108&lt;&gt;"",IF($S108="",$K108*VLOOKUP($I108,'[2]LISTINO IT-EN-FR-ES'!$A$1:$DZ$10000,AK$1,FALSE),$K108*$P108*VLOOKUP($S108,[2]PERCENTUALI!$A$1:$AZ$1000,AK$2,FALSE)),"")</f>
        <v>0</v>
      </c>
      <c r="AL108" s="367">
        <f>IF($Q108&lt;&gt;"",IF($S108="",$K108*VLOOKUP($I108,'[2]LISTINO IT-EN-FR-ES'!$A$1:$DZ$10000,AL$1,FALSE),$K108*$P108*VLOOKUP($S108,[2]PERCENTUALI!$A$1:$AZ$1000,AL$2,FALSE)/(AL$4)),"")</f>
        <v>0</v>
      </c>
      <c r="AM108" s="366">
        <f>IF($Q108&lt;&gt;"",IF($S108="",$K108*VLOOKUP($I108,'[2]LISTINO IT-EN-FR-ES'!$A$1:$DZ$10000,AM$1,FALSE),$K108*$P108*VLOOKUP($S108,[2]PERCENTUALI!$A$1:$AZ$1000,AM$2,FALSE)),"")</f>
        <v>0</v>
      </c>
      <c r="AN108" s="367">
        <f>IF($Q108&lt;&gt;"",IF($S108="",$K108*VLOOKUP($I108,'[2]LISTINO IT-EN-FR-ES'!$A$1:$DZ$10000,AN$1,FALSE),$K108*$P108*VLOOKUP($S108,[2]PERCENTUALI!$A$1:$AZ$1000,AN$2,FALSE)/(AN$4)),"")</f>
        <v>0</v>
      </c>
      <c r="AO108" s="366">
        <f>IF($Q108&lt;&gt;"",IF($S108="",$K108*VLOOKUP($I108,'[2]LISTINO IT-EN-FR-ES'!$A$1:$DZ$10000,AO$1,FALSE),$K108*$P108*VLOOKUP($S108,[2]PERCENTUALI!$A$1:$AZ$1000,AO$2,FALSE)),"")</f>
        <v>0</v>
      </c>
      <c r="AP108" s="367">
        <f>IF($Q108&lt;&gt;"",IF($S108="",$K108*VLOOKUP($I108,'[2]LISTINO IT-EN-FR-ES'!$A$1:$DZ$10000,AP$1,FALSE),$K108*$P108*VLOOKUP($S108,[2]PERCENTUALI!$A$1:$AZ$1000,AP$2,FALSE)/(AP$4)),"")</f>
        <v>0</v>
      </c>
      <c r="AQ108" s="366">
        <f>IF($Q108&lt;&gt;"",IF($S108="",$K108*VLOOKUP($I108,'[2]LISTINO IT-EN-FR-ES'!$A$1:$DZ$10000,AQ$1,FALSE),$K108*$P108*VLOOKUP($S108,[2]PERCENTUALI!$A$1:$AZ$1000,AQ$2,FALSE)),"")</f>
        <v>0</v>
      </c>
      <c r="AR108" s="367">
        <f>IF($Q108&lt;&gt;"",IF($S108="",$K108*VLOOKUP($I108,'[2]LISTINO IT-EN-FR-ES'!$A$1:$DZ$10000,AR$1,FALSE),$K108*$P108*VLOOKUP($S108,[2]PERCENTUALI!$A$1:$AZ$1000,AR$2,FALSE)/(AR$4)),"")</f>
        <v>0</v>
      </c>
      <c r="AS108" s="366">
        <f>IF($Q108&lt;&gt;"",IF($S108="",$K108*VLOOKUP($I108,'[2]LISTINO IT-EN-FR-ES'!$A$1:$DZ$10000,AS$1,FALSE),$K108*$P108*VLOOKUP($S108,[2]PERCENTUALI!$A$1:$AZ$1000,AS$2,FALSE)),"")</f>
        <v>0</v>
      </c>
      <c r="AT108" s="367">
        <f>IF($Q108&lt;&gt;"",IF($S108="",$K108*VLOOKUP($I108,'[2]LISTINO IT-EN-FR-ES'!$A$1:$DZ$10000,AT$1,FALSE),$K108*$P108*VLOOKUP($S108,[2]PERCENTUALI!$A$1:$AZ$1000,AT$2,FALSE)/(AT$4)),"")</f>
        <v>0</v>
      </c>
      <c r="AU108" s="366">
        <f>IF($Q108&lt;&gt;"",IF($S108="",$K108*VLOOKUP($I108,'[2]LISTINO IT-EN-FR-ES'!$A$1:$DZ$10000,AU$1,FALSE),$K108*$P108*VLOOKUP($S108,[2]PERCENTUALI!$A$1:$AZ$1000,AU$2,FALSE)),"")</f>
        <v>0</v>
      </c>
      <c r="AV108" s="367">
        <f>IF($Q108&lt;&gt;"",IF($S108="",$K108*VLOOKUP($I108,'[2]LISTINO IT-EN-FR-ES'!$A$1:$DZ$10000,AV$1,FALSE),$K108*$P108*VLOOKUP($S108,[2]PERCENTUALI!$A$1:$AZ$1000,AV$2,FALSE)/(AV$4)),"")</f>
        <v>0</v>
      </c>
      <c r="AW108" s="366">
        <f>IF($Q108&lt;&gt;"",IF($S108="",$K108*VLOOKUP($I108,'[2]LISTINO IT-EN-FR-ES'!$A$1:$DZ$10000,AW$1,FALSE),$K108*$P108*VLOOKUP($S108,[2]PERCENTUALI!$A$1:$AZ$1000,AW$2,FALSE)),"")</f>
        <v>0</v>
      </c>
      <c r="AX108" s="367">
        <f>IF($Q108&lt;&gt;"",IF($S108="",$K108*VLOOKUP($I108,'[2]LISTINO IT-EN-FR-ES'!$A$1:$DZ$10000,AX$1,FALSE),$K108*$P108*VLOOKUP($S108,[2]PERCENTUALI!$A$1:$AZ$1000,AX$2,FALSE)/(AX$4)),"")</f>
        <v>0</v>
      </c>
      <c r="AY108" s="366">
        <f>IF($Q108&lt;&gt;"",IF($S108="",$K108*VLOOKUP($I108,'[2]LISTINO IT-EN-FR-ES'!$A$1:$DZ$10000,AY$1,FALSE),$K108*$P108*VLOOKUP($S108,[2]PERCENTUALI!$A$1:$AZ$1000,AY$2,FALSE)),"")</f>
        <v>0</v>
      </c>
      <c r="AZ108" s="367">
        <f>IF($Q108&lt;&gt;"",IF($S108="",$K108*VLOOKUP($I108,'[2]LISTINO IT-EN-FR-ES'!$A$1:$DZ$10000,AZ$1,FALSE),$K108*$P108*VLOOKUP($S108,[2]PERCENTUALI!$A$1:$AZ$1000,AZ$2,FALSE)/(AZ$4)),"")</f>
        <v>0</v>
      </c>
      <c r="BA108" s="366">
        <f>IF($Q108&lt;&gt;"",IF($S108="",$K108*VLOOKUP($I108,'[2]LISTINO IT-EN-FR-ES'!$A$1:$DZ$10000,BA$1,FALSE),$K108*$P108*VLOOKUP($S108,[2]PERCENTUALI!$A$1:$AZ$1000,BA$2,FALSE)),"")</f>
        <v>0</v>
      </c>
      <c r="BB108" s="367">
        <f>IF($Q108&lt;&gt;"",IF($S108="",$K108*VLOOKUP($I108,'[2]LISTINO IT-EN-FR-ES'!$A$1:$DZ$10000,BB$1,FALSE),$K108*$P108*VLOOKUP($S108,[2]PERCENTUALI!$A$1:$AZ$1000,BB$2,FALSE)/(BB$4)),"")</f>
        <v>0</v>
      </c>
      <c r="BC108" s="366">
        <f>IF($Q108&lt;&gt;"",IF($S108="",$K108*VLOOKUP($I108,'[2]LISTINO IT-EN-FR-ES'!$A$1:$DZ$10000,BC$1,FALSE),$K108*$P108*VLOOKUP($S108,[2]PERCENTUALI!$A$1:$AZ$1000,BC$2,FALSE)),"")</f>
        <v>0</v>
      </c>
      <c r="BD108" s="367">
        <f>IF($Q108&lt;&gt;"",IF($S108="",$K108*VLOOKUP($I108,'[2]LISTINO IT-EN-FR-ES'!$A$1:$DZ$10000,BD$1,FALSE),$K108*$P108*VLOOKUP($S108,[2]PERCENTUALI!$A$1:$AZ$1000,BD$2,FALSE)/(BD$4)),"")</f>
        <v>0</v>
      </c>
      <c r="BE108" s="366">
        <f>IF($Q108&lt;&gt;"",IF($S108="",$K108*VLOOKUP($I108,'[2]LISTINO IT-EN-FR-ES'!$A$1:$DZ$10000,BE$1,FALSE),$K108*$P108*VLOOKUP($S108,[2]PERCENTUALI!$A$1:$AZ$1000,BE$2,FALSE)),"")</f>
        <v>0</v>
      </c>
      <c r="BF108" s="367">
        <f>IF($Q108&lt;&gt;"",IF($S108="",$K108*VLOOKUP($I108,'[2]LISTINO IT-EN-FR-ES'!$A$1:$DZ$10000,BF$1,FALSE),$K108*$P108*VLOOKUP($S108,[2]PERCENTUALI!$A$1:$AZ$1000,BF$2,FALSE)/(BF$4)),"")</f>
        <v>0</v>
      </c>
      <c r="BG108" s="366">
        <f>IF($Q108&lt;&gt;"",IF($S108="",$K108*VLOOKUP($I108,'[2]LISTINO IT-EN-FR-ES'!$A$1:$DZ$10000,BG$1,FALSE),$K108*$P108*VLOOKUP($S108,[2]PERCENTUALI!$A$1:$AZ$1000,BG$2,FALSE)),"")</f>
        <v>0</v>
      </c>
      <c r="BH108" s="366">
        <f>IF($Q108&lt;&gt;"",IF($S108="",$K108*VLOOKUP($I108,'[2]LISTINO IT-EN-FR-ES'!$A$1:$DZ$10000,BH$1,FALSE),$K108*$P108*VLOOKUP($S108,[2]PERCENTUALI!$A$1:$AZ$1000,BH$2,FALSE)),"")</f>
        <v>0</v>
      </c>
      <c r="BI108" s="367">
        <f>IF($Q108&lt;&gt;"",IF($S108="",$K108*VLOOKUP($I108,'[2]LISTINO IT-EN-FR-ES'!$A$1:$DZ$10000,BI$1,FALSE),$K108*$P108*VLOOKUP($S108,[2]PERCENTUALI!$A$1:$AZ$1000,BI$2,FALSE)/(BI$4)),"")</f>
        <v>0</v>
      </c>
      <c r="BJ108" s="366">
        <f>IF($Q108&lt;&gt;"",IF($S108="",$K108*VLOOKUP($I108,'[2]LISTINO IT-EN-FR-ES'!$A$1:$DZ$10000,BJ$1,FALSE),$K108*$P108*VLOOKUP($S108,[2]PERCENTUALI!$A$1:$AZ$1000,BJ$2,FALSE)),"")</f>
        <v>0</v>
      </c>
      <c r="BK108" s="366">
        <f>IF($Q108&lt;&gt;"",IF($S108="",$K108*VLOOKUP($I108,'[2]LISTINO IT-EN-FR-ES'!$A$1:$DZ$10000,BK$1,FALSE),$K108*$P108*VLOOKUP($S108,[2]PERCENTUALI!$A$1:$AZ$1000,BK$2,FALSE)),"")</f>
        <v>0</v>
      </c>
      <c r="BL108" s="366">
        <f>IF($Q108&lt;&gt;"",IF($S108="",$K108*VLOOKUP($I108,'[2]LISTINO IT-EN-FR-ES'!$A$1:$DZ$10000,BL$1,FALSE),$K108*$P108*VLOOKUP($S108,[2]PERCENTUALI!$A$1:$AZ$1000,BL$2,FALSE)),"")</f>
        <v>0</v>
      </c>
      <c r="BM108" s="366">
        <f>IF($Q108&lt;&gt;"",IF($S108="",$K108*VLOOKUP($I108,'[2]LISTINO IT-EN-FR-ES'!$A$1:$DZ$10000,BM$1,FALSE),$K108*$P108*VLOOKUP($S108,[2]PERCENTUALI!$A$1:$AZ$1000,BM$2,FALSE)),"")</f>
        <v>0</v>
      </c>
      <c r="BN108" s="367">
        <f>IF($Q108&lt;&gt;"",IF($S108="",$K108*VLOOKUP($I108,'[2]LISTINO IT-EN-FR-ES'!$A$1:$DZ$10000,BN$1,FALSE),$K108*$P108*VLOOKUP($S108,[2]PERCENTUALI!$A$1:$AZ$1000,BN$2,FALSE)/(BN$4)),"")</f>
        <v>0</v>
      </c>
      <c r="BO108" s="366">
        <f>IF($Q108&lt;&gt;"",IF($S108="",$K108*VLOOKUP($I108,'[2]LISTINO IT-EN-FR-ES'!$A$1:$DZ$10000,BO$1,FALSE),$K108*$P108*VLOOKUP($S108,[2]PERCENTUALI!$A$1:$AZ$1000,BO$2,FALSE)),"")</f>
        <v>0</v>
      </c>
      <c r="BP108" s="367">
        <f>IF($Q108&lt;&gt;"",IF($S108="",$K108*VLOOKUP($I108,'[2]LISTINO IT-EN-FR-ES'!$A$1:$DZ$10000,BP$1,FALSE),$K108*$P108*VLOOKUP($S108,[2]PERCENTUALI!$A$1:$AZ$1000,BP$2,FALSE)/(BP$4)),"")</f>
        <v>0</v>
      </c>
      <c r="BQ108" s="366">
        <f>IF($Q108&lt;&gt;"",IF($S108="",$K108*VLOOKUP($I108,'[2]LISTINO IT-EN-FR-ES'!$A$1:$DZ$10000,BQ$1,FALSE),$K108*$P108*VLOOKUP($S108,[2]PERCENTUALI!$A$1:$AZ$1000,BQ$2,FALSE)),"")</f>
        <v>0</v>
      </c>
      <c r="BR108" s="367">
        <f>IF($Q108&lt;&gt;"",IF($S108="",$K108*VLOOKUP($I108,'[2]LISTINO IT-EN-FR-ES'!$A$1:$DZ$10000,BR$1,FALSE),$K108*$P108*VLOOKUP($S108,[2]PERCENTUALI!$A$1:$AZ$1000,BR$2,FALSE)/(BR$4)),"")</f>
        <v>0</v>
      </c>
      <c r="BS108" s="366">
        <f>IF($Q108&lt;&gt;"",IF($S108="",$K108*VLOOKUP($I108,'[2]LISTINO IT-EN-FR-ES'!$A$1:$DZ$10000,BS$1,FALSE),$K108*$P108*VLOOKUP($S108,[2]PERCENTUALI!$A$1:$AZ$1000,BS$2,FALSE)),"")</f>
        <v>0</v>
      </c>
      <c r="BT108" s="367">
        <f>IF($Q108&lt;&gt;"",IF($S108="",$K108*VLOOKUP($I108,'[2]LISTINO IT-EN-FR-ES'!$A$1:$DZ$10000,BT$1,FALSE),$K108*$P108*VLOOKUP($S108,[2]PERCENTUALI!$A$1:$AZ$1000,BT$2,FALSE)/(BT$4)),"")</f>
        <v>0</v>
      </c>
      <c r="BU108" s="366">
        <f>IF($Q108&lt;&gt;"",IF($S108="",$K108*VLOOKUP($I108,'[2]LISTINO IT-EN-FR-ES'!$A$1:$DZ$10000,BU$1,FALSE),$K108*$P108*VLOOKUP($S108,[2]PERCENTUALI!$A$1:$AZ$1000,BU$2,FALSE)),"")</f>
        <v>0</v>
      </c>
      <c r="BV108" s="367">
        <f>IF($Q108&lt;&gt;"",IF($S108="",$K108*VLOOKUP($I108,'[2]LISTINO IT-EN-FR-ES'!$A$1:$DZ$10000,BV$1,FALSE),$K108*$P108*VLOOKUP($S108,[2]PERCENTUALI!$A$1:$AZ$1000,BV$2,FALSE)/(BV$4)),"")</f>
        <v>0</v>
      </c>
      <c r="BW108" s="366">
        <f>IF($Q108&lt;&gt;"",IF($S108="",$K108*VLOOKUP($I108,'[2]LISTINO IT-EN-FR-ES'!$A$1:$DZ$10000,BW$1,FALSE),$K108*$P108*VLOOKUP($S108,[2]PERCENTUALI!$A$1:$AZ$1000,BW$2,FALSE)),"")</f>
        <v>0</v>
      </c>
      <c r="BX108" s="366">
        <f>IF($Q108&lt;&gt;"",IF($S108="",$K108*VLOOKUP($I108,'[2]LISTINO IT-EN-FR-ES'!$A$1:$DZ$10000,BX$1,FALSE),$K108*$P108*VLOOKUP($S108,[2]PERCENTUALI!$A$1:$AZ$1000,BX$2,FALSE)),"")</f>
        <v>0</v>
      </c>
      <c r="BY108" s="366">
        <f>IF($Q108&lt;&gt;"",IF($S108="",$K108*VLOOKUP($I108,'[2]LISTINO IT-EN-FR-ES'!$A$1:$DZ$10000,BY$1,FALSE),$K108*$P108*VLOOKUP($S108,[2]PERCENTUALI!$A$1:$AZ$1000,BY$2,FALSE)),"")</f>
        <v>0</v>
      </c>
      <c r="BZ108" s="366">
        <f>IF($Q108&lt;&gt;"",IF($S108="",$K108*VLOOKUP($I108,'[2]LISTINO IT-EN-FR-ES'!$A$1:$DZ$10000,BZ$1,FALSE),$K108*$P108*VLOOKUP($S108,[2]PERCENTUALI!$A$1:$AZ$1000,BZ$2,FALSE)),"")</f>
        <v>0</v>
      </c>
      <c r="CA108" s="366">
        <f>IF($Q108&lt;&gt;"",IF($S108="",$K108*VLOOKUP($I108,'[2]LISTINO IT-EN-FR-ES'!$A$1:$DZ$10000,CA$1,FALSE),$K108*$P108*VLOOKUP($S108,[2]PERCENTUALI!$A$1:$AZ$1000,CA$2,FALSE)),"")</f>
        <v>0</v>
      </c>
      <c r="CB108" s="366">
        <f>IF($Q108&lt;&gt;"",IF($S108="",$K108*VLOOKUP($I108,'[2]LISTINO IT-EN-FR-ES'!$A$1:$DZ$10000,CB$1,FALSE),$K108*$P108*VLOOKUP($S108,[2]PERCENTUALI!$A$1:$AZ$1000,CB$2,FALSE)),"")</f>
        <v>0</v>
      </c>
      <c r="CC108" s="366">
        <f>IF($Q108&lt;&gt;"",IF($S108="",$K108*VLOOKUP($I108,'[2]LISTINO IT-EN-FR-ES'!$A$1:$DZ$10000,CC$1,FALSE),$K108*$P108*VLOOKUP($S108,[2]PERCENTUALI!$A$1:$AZ$1000,CC$2,FALSE)),"")</f>
        <v>0</v>
      </c>
    </row>
    <row r="109" spans="1:81" s="285" customFormat="1" hidden="1" outlineLevel="1" x14ac:dyDescent="0.25">
      <c r="A109" s="393"/>
      <c r="B109" s="394">
        <v>5</v>
      </c>
      <c r="C109" s="394">
        <v>6001</v>
      </c>
      <c r="D109" s="394">
        <v>129</v>
      </c>
      <c r="E109" s="393"/>
      <c r="F109" s="393"/>
      <c r="G109" s="395"/>
      <c r="H109" s="393"/>
      <c r="I109" s="393"/>
      <c r="J109" s="403" t="s">
        <v>356</v>
      </c>
      <c r="K109" s="397"/>
      <c r="L109" s="398"/>
      <c r="M109" s="399"/>
      <c r="N109" s="400"/>
      <c r="O109" s="401"/>
      <c r="P109" s="402"/>
      <c r="Q109" s="401"/>
      <c r="R109" s="280"/>
      <c r="S109" s="280"/>
      <c r="T109" s="449"/>
    </row>
    <row r="110" spans="1:81" hidden="1" outlineLevel="1" x14ac:dyDescent="0.2">
      <c r="A110" s="445" t="s">
        <v>7</v>
      </c>
      <c r="B110" s="446">
        <v>5</v>
      </c>
      <c r="C110" s="446">
        <v>6001</v>
      </c>
      <c r="D110" s="446">
        <v>130</v>
      </c>
      <c r="E110" s="445"/>
      <c r="F110" s="445"/>
      <c r="G110" s="447">
        <v>235</v>
      </c>
      <c r="H110" s="445" t="s">
        <v>357</v>
      </c>
      <c r="I110" s="445" t="s">
        <v>357</v>
      </c>
      <c r="J110" s="448" t="s">
        <v>358</v>
      </c>
      <c r="K110" s="383">
        <v>1</v>
      </c>
      <c r="M110" s="385">
        <v>7051</v>
      </c>
      <c r="N110" s="386">
        <v>7051</v>
      </c>
      <c r="P110" s="402">
        <v>3314</v>
      </c>
      <c r="Q110" s="285">
        <v>3314</v>
      </c>
      <c r="T110" s="449"/>
      <c r="U110" s="366">
        <f>IF($Q110&lt;&gt;"",V110+W110+Y110+AA110+AC110+AE110+AG110+AI110+AK110+AM110+AO110+AQ110+AS110+AU110+AW110+AY110+BA110+BC110+BE110+BG110+BH110+BJ110+BK110+BL110+BM110+BO110+BQ110+BS110+BU110+BW110+BX110+BY110+BZ110+CA110+CB110+CC110,"")</f>
        <v>3313.8117010641849</v>
      </c>
      <c r="V110" s="366">
        <f>IF($Q110&lt;&gt;"",IF($S110="",$K110*VLOOKUP($I110,'[2]LISTINO IT-EN-FR-ES'!$A$1:$DZ$10000,V$1,FALSE),$K110*$P110*VLOOKUP($S110,[2]PERCENTUALI!$A$1:$AZ$1000,V$2,FALSE)),"")</f>
        <v>2695.0904510641849</v>
      </c>
      <c r="W110" s="366">
        <f>IF($Q110&lt;&gt;"",IF($S110="",$K110*VLOOKUP($I110,'[2]LISTINO IT-EN-FR-ES'!$A$1:$DZ$10000,W$1,FALSE),$K110*$P110*VLOOKUP($S110,[2]PERCENTUALI!$A$1:$AZ$1000,W$2,FALSE)),"")</f>
        <v>144</v>
      </c>
      <c r="X110" s="367">
        <f>IF($Q110&lt;&gt;"",IF($S110="",$K110*VLOOKUP($I110,'[2]LISTINO IT-EN-FR-ES'!$A$1:$DZ$10000,X$1,FALSE),$K110*$P110*VLOOKUP($S110,[2]PERCENTUALI!$A$1:$AZ$1000,X$2,FALSE)/(X$4)),"")</f>
        <v>4</v>
      </c>
      <c r="Y110" s="366">
        <f>IF($Q110&lt;&gt;"",IF($S110="",$K110*VLOOKUP($I110,'[2]LISTINO IT-EN-FR-ES'!$A$1:$DZ$10000,Y$1,FALSE),$K110*$P110*VLOOKUP($S110,[2]PERCENTUALI!$A$1:$AZ$1000,Y$2,FALSE)),"")</f>
        <v>0</v>
      </c>
      <c r="Z110" s="367">
        <f>IF($Q110&lt;&gt;"",IF($S110="",$K110*VLOOKUP($I110,'[2]LISTINO IT-EN-FR-ES'!$A$1:$DZ$10000,Z$1,FALSE),$K110*$P110*VLOOKUP($S110,[2]PERCENTUALI!$A$1:$AZ$1000,Z$2,FALSE)/(Z$4)),"")</f>
        <v>0</v>
      </c>
      <c r="AA110" s="366">
        <f>IF($Q110&lt;&gt;"",IF($S110="",$K110*VLOOKUP($I110,'[2]LISTINO IT-EN-FR-ES'!$A$1:$DZ$10000,AA$1,FALSE),$K110*$P110*VLOOKUP($S110,[2]PERCENTUALI!$A$1:$AZ$1000,AA$2,FALSE)),"")</f>
        <v>0</v>
      </c>
      <c r="AB110" s="367">
        <f>IF($Q110&lt;&gt;"",IF($S110="",$K110*VLOOKUP($I110,'[2]LISTINO IT-EN-FR-ES'!$A$1:$DZ$10000,AB$1,FALSE),$K110*$P110*VLOOKUP($S110,[2]PERCENTUALI!$A$1:$AZ$1000,AB$2,FALSE)/(AB$4)),"")</f>
        <v>0</v>
      </c>
      <c r="AC110" s="366">
        <f>IF($Q110&lt;&gt;"",IF($S110="",$K110*VLOOKUP($I110,'[2]LISTINO IT-EN-FR-ES'!$A$1:$DZ$10000,AC$1,FALSE),$K110*$P110*VLOOKUP($S110,[2]PERCENTUALI!$A$1:$AZ$1000,AC$2,FALSE)),"")</f>
        <v>0</v>
      </c>
      <c r="AD110" s="367">
        <f>IF($Q110&lt;&gt;"",IF($S110="",$K110*VLOOKUP($I110,'[2]LISTINO IT-EN-FR-ES'!$A$1:$DZ$10000,AD$1,FALSE),$K110*$P110*VLOOKUP($S110,[2]PERCENTUALI!$A$1:$AZ$1000,AD$2,FALSE)/(AD$4)),"")</f>
        <v>0</v>
      </c>
      <c r="AE110" s="366">
        <f>IF($Q110&lt;&gt;"",IF($S110="",$K110*VLOOKUP($I110,'[2]LISTINO IT-EN-FR-ES'!$A$1:$DZ$10000,AE$1,FALSE),$K110*$P110*VLOOKUP($S110,[2]PERCENTUALI!$A$1:$AZ$1000,AE$2,FALSE)),"")</f>
        <v>41.4</v>
      </c>
      <c r="AF110" s="367">
        <f>IF($Q110&lt;&gt;"",IF($S110="",$K110*VLOOKUP($I110,'[2]LISTINO IT-EN-FR-ES'!$A$1:$DZ$10000,AF$1,FALSE),$K110*$P110*VLOOKUP($S110,[2]PERCENTUALI!$A$1:$AZ$1000,AF$2,FALSE)/(AF$4)),"")</f>
        <v>1.1499999999999999</v>
      </c>
      <c r="AG110" s="366">
        <f>IF($Q110&lt;&gt;"",IF($S110="",$K110*VLOOKUP($I110,'[2]LISTINO IT-EN-FR-ES'!$A$1:$DZ$10000,AG$1,FALSE),$K110*$P110*VLOOKUP($S110,[2]PERCENTUALI!$A$1:$AZ$1000,AG$2,FALSE)),"")</f>
        <v>0</v>
      </c>
      <c r="AH110" s="367">
        <f>IF($Q110&lt;&gt;"",IF($S110="",$K110*VLOOKUP($I110,'[2]LISTINO IT-EN-FR-ES'!$A$1:$DZ$10000,AH$1,FALSE),$K110*$P110*VLOOKUP($S110,[2]PERCENTUALI!$A$1:$AZ$1000,AH$2,FALSE)/(AH$4)),"")</f>
        <v>0</v>
      </c>
      <c r="AI110" s="366">
        <f>IF($Q110&lt;&gt;"",IF($S110="",$K110*VLOOKUP($I110,'[2]LISTINO IT-EN-FR-ES'!$A$1:$DZ$10000,AI$1,FALSE),$K110*$P110*VLOOKUP($S110,[2]PERCENTUALI!$A$1:$AZ$1000,AI$2,FALSE)),"")</f>
        <v>0</v>
      </c>
      <c r="AJ110" s="367">
        <f>IF($Q110&lt;&gt;"",IF($S110="",$K110*VLOOKUP($I110,'[2]LISTINO IT-EN-FR-ES'!$A$1:$DZ$10000,AJ$1,FALSE),$K110*$P110*VLOOKUP($S110,[2]PERCENTUALI!$A$1:$AZ$1000,AJ$2,FALSE)/(AJ$4)),"")</f>
        <v>0</v>
      </c>
      <c r="AK110" s="366">
        <f>IF($Q110&lt;&gt;"",IF($S110="",$K110*VLOOKUP($I110,'[2]LISTINO IT-EN-FR-ES'!$A$1:$DZ$10000,AK$1,FALSE),$K110*$P110*VLOOKUP($S110,[2]PERCENTUALI!$A$1:$AZ$1000,AK$2,FALSE)),"")</f>
        <v>95</v>
      </c>
      <c r="AL110" s="367">
        <f>IF($Q110&lt;&gt;"",IF($S110="",$K110*VLOOKUP($I110,'[2]LISTINO IT-EN-FR-ES'!$A$1:$DZ$10000,AL$1,FALSE),$K110*$P110*VLOOKUP($S110,[2]PERCENTUALI!$A$1:$AZ$1000,AL$2,FALSE)/(AL$4)),"")</f>
        <v>2.5</v>
      </c>
      <c r="AM110" s="366">
        <f>IF($Q110&lt;&gt;"",IF($S110="",$K110*VLOOKUP($I110,'[2]LISTINO IT-EN-FR-ES'!$A$1:$DZ$10000,AM$1,FALSE),$K110*$P110*VLOOKUP($S110,[2]PERCENTUALI!$A$1:$AZ$1000,AM$2,FALSE)),"")</f>
        <v>0</v>
      </c>
      <c r="AN110" s="367">
        <f>IF($Q110&lt;&gt;"",IF($S110="",$K110*VLOOKUP($I110,'[2]LISTINO IT-EN-FR-ES'!$A$1:$DZ$10000,AN$1,FALSE),$K110*$P110*VLOOKUP($S110,[2]PERCENTUALI!$A$1:$AZ$1000,AN$2,FALSE)/(AN$4)),"")</f>
        <v>0</v>
      </c>
      <c r="AO110" s="366">
        <f>IF($Q110&lt;&gt;"",IF($S110="",$K110*VLOOKUP($I110,'[2]LISTINO IT-EN-FR-ES'!$A$1:$DZ$10000,AO$1,FALSE),$K110*$P110*VLOOKUP($S110,[2]PERCENTUALI!$A$1:$AZ$1000,AO$2,FALSE)),"")</f>
        <v>81.25</v>
      </c>
      <c r="AP110" s="367">
        <f>IF($Q110&lt;&gt;"",IF($S110="",$K110*VLOOKUP($I110,'[2]LISTINO IT-EN-FR-ES'!$A$1:$DZ$10000,AP$1,FALSE),$K110*$P110*VLOOKUP($S110,[2]PERCENTUALI!$A$1:$AZ$1000,AP$2,FALSE)/(AP$4)),"")</f>
        <v>2.5</v>
      </c>
      <c r="AQ110" s="366">
        <f>IF($Q110&lt;&gt;"",IF($S110="",$K110*VLOOKUP($I110,'[2]LISTINO IT-EN-FR-ES'!$A$1:$DZ$10000,AQ$1,FALSE),$K110*$P110*VLOOKUP($S110,[2]PERCENTUALI!$A$1:$AZ$1000,AQ$2,FALSE)),"")</f>
        <v>0</v>
      </c>
      <c r="AR110" s="367">
        <f>IF($Q110&lt;&gt;"",IF($S110="",$K110*VLOOKUP($I110,'[2]LISTINO IT-EN-FR-ES'!$A$1:$DZ$10000,AR$1,FALSE),$K110*$P110*VLOOKUP($S110,[2]PERCENTUALI!$A$1:$AZ$1000,AR$2,FALSE)/(AR$4)),"")</f>
        <v>0</v>
      </c>
      <c r="AS110" s="366">
        <f>IF($Q110&lt;&gt;"",IF($S110="",$K110*VLOOKUP($I110,'[2]LISTINO IT-EN-FR-ES'!$A$1:$DZ$10000,AS$1,FALSE),$K110*$P110*VLOOKUP($S110,[2]PERCENTUALI!$A$1:$AZ$1000,AS$2,FALSE)),"")</f>
        <v>146.07125000000002</v>
      </c>
      <c r="AT110" s="367">
        <f>IF($Q110&lt;&gt;"",IF($S110="",$K110*VLOOKUP($I110,'[2]LISTINO IT-EN-FR-ES'!$A$1:$DZ$10000,AT$1,FALSE),$K110*$P110*VLOOKUP($S110,[2]PERCENTUALI!$A$1:$AZ$1000,AT$2,FALSE)/(AT$4)),"")</f>
        <v>4.4945000000000004</v>
      </c>
      <c r="AU110" s="366">
        <f>IF($Q110&lt;&gt;"",IF($S110="",$K110*VLOOKUP($I110,'[2]LISTINO IT-EN-FR-ES'!$A$1:$DZ$10000,AU$1,FALSE),$K110*$P110*VLOOKUP($S110,[2]PERCENTUALI!$A$1:$AZ$1000,AU$2,FALSE)),"")</f>
        <v>0</v>
      </c>
      <c r="AV110" s="367">
        <f>IF($Q110&lt;&gt;"",IF($S110="",$K110*VLOOKUP($I110,'[2]LISTINO IT-EN-FR-ES'!$A$1:$DZ$10000,AV$1,FALSE),$K110*$P110*VLOOKUP($S110,[2]PERCENTUALI!$A$1:$AZ$1000,AV$2,FALSE)/(AV$4)),"")</f>
        <v>0</v>
      </c>
      <c r="AW110" s="366">
        <f>IF($Q110&lt;&gt;"",IF($S110="",$K110*VLOOKUP($I110,'[2]LISTINO IT-EN-FR-ES'!$A$1:$DZ$10000,AW$1,FALSE),$K110*$P110*VLOOKUP($S110,[2]PERCENTUALI!$A$1:$AZ$1000,AW$2,FALSE)),"")</f>
        <v>0</v>
      </c>
      <c r="AX110" s="367">
        <f>IF($Q110&lt;&gt;"",IF($S110="",$K110*VLOOKUP($I110,'[2]LISTINO IT-EN-FR-ES'!$A$1:$DZ$10000,AX$1,FALSE),$K110*$P110*VLOOKUP($S110,[2]PERCENTUALI!$A$1:$AZ$1000,AX$2,FALSE)/(AX$4)),"")</f>
        <v>0</v>
      </c>
      <c r="AY110" s="366">
        <f>IF($Q110&lt;&gt;"",IF($S110="",$K110*VLOOKUP($I110,'[2]LISTINO IT-EN-FR-ES'!$A$1:$DZ$10000,AY$1,FALSE),$K110*$P110*VLOOKUP($S110,[2]PERCENTUALI!$A$1:$AZ$1000,AY$2,FALSE)),"")</f>
        <v>0</v>
      </c>
      <c r="AZ110" s="367">
        <f>IF($Q110&lt;&gt;"",IF($S110="",$K110*VLOOKUP($I110,'[2]LISTINO IT-EN-FR-ES'!$A$1:$DZ$10000,AZ$1,FALSE),$K110*$P110*VLOOKUP($S110,[2]PERCENTUALI!$A$1:$AZ$1000,AZ$2,FALSE)/(AZ$4)),"")</f>
        <v>0</v>
      </c>
      <c r="BA110" s="366">
        <f>IF($Q110&lt;&gt;"",IF($S110="",$K110*VLOOKUP($I110,'[2]LISTINO IT-EN-FR-ES'!$A$1:$DZ$10000,BA$1,FALSE),$K110*$P110*VLOOKUP($S110,[2]PERCENTUALI!$A$1:$AZ$1000,BA$2,FALSE)),"")</f>
        <v>111</v>
      </c>
      <c r="BB110" s="367">
        <f>IF($Q110&lt;&gt;"",IF($S110="",$K110*VLOOKUP($I110,'[2]LISTINO IT-EN-FR-ES'!$A$1:$DZ$10000,BB$1,FALSE),$K110*$P110*VLOOKUP($S110,[2]PERCENTUALI!$A$1:$AZ$1000,BB$2,FALSE)/(BB$4)),"")</f>
        <v>3</v>
      </c>
      <c r="BC110" s="366">
        <f>IF($Q110&lt;&gt;"",IF($S110="",$K110*VLOOKUP($I110,'[2]LISTINO IT-EN-FR-ES'!$A$1:$DZ$10000,BC$1,FALSE),$K110*$P110*VLOOKUP($S110,[2]PERCENTUALI!$A$1:$AZ$1000,BC$2,FALSE)),"")</f>
        <v>0</v>
      </c>
      <c r="BD110" s="367">
        <f>IF($Q110&lt;&gt;"",IF($S110="",$K110*VLOOKUP($I110,'[2]LISTINO IT-EN-FR-ES'!$A$1:$DZ$10000,BD$1,FALSE),$K110*$P110*VLOOKUP($S110,[2]PERCENTUALI!$A$1:$AZ$1000,BD$2,FALSE)/(BD$4)),"")</f>
        <v>0</v>
      </c>
      <c r="BE110" s="366">
        <f>IF($Q110&lt;&gt;"",IF($S110="",$K110*VLOOKUP($I110,'[2]LISTINO IT-EN-FR-ES'!$A$1:$DZ$10000,BE$1,FALSE),$K110*$P110*VLOOKUP($S110,[2]PERCENTUALI!$A$1:$AZ$1000,BE$2,FALSE)),"")</f>
        <v>0</v>
      </c>
      <c r="BF110" s="367">
        <f>IF($Q110&lt;&gt;"",IF($S110="",$K110*VLOOKUP($I110,'[2]LISTINO IT-EN-FR-ES'!$A$1:$DZ$10000,BF$1,FALSE),$K110*$P110*VLOOKUP($S110,[2]PERCENTUALI!$A$1:$AZ$1000,BF$2,FALSE)/(BF$4)),"")</f>
        <v>0</v>
      </c>
      <c r="BG110" s="366">
        <f>IF($Q110&lt;&gt;"",IF($S110="",$K110*VLOOKUP($I110,'[2]LISTINO IT-EN-FR-ES'!$A$1:$DZ$10000,BG$1,FALSE),$K110*$P110*VLOOKUP($S110,[2]PERCENTUALI!$A$1:$AZ$1000,BG$2,FALSE)),"")</f>
        <v>0</v>
      </c>
      <c r="BH110" s="366">
        <f>IF($Q110&lt;&gt;"",IF($S110="",$K110*VLOOKUP($I110,'[2]LISTINO IT-EN-FR-ES'!$A$1:$DZ$10000,BH$1,FALSE),$K110*$P110*VLOOKUP($S110,[2]PERCENTUALI!$A$1:$AZ$1000,BH$2,FALSE)),"")</f>
        <v>0</v>
      </c>
      <c r="BI110" s="367">
        <f>IF($Q110&lt;&gt;"",IF($S110="",$K110*VLOOKUP($I110,'[2]LISTINO IT-EN-FR-ES'!$A$1:$DZ$10000,BI$1,FALSE),$K110*$P110*VLOOKUP($S110,[2]PERCENTUALI!$A$1:$AZ$1000,BI$2,FALSE)/(BI$4)),"")</f>
        <v>0</v>
      </c>
      <c r="BJ110" s="366">
        <f>IF($Q110&lt;&gt;"",IF($S110="",$K110*VLOOKUP($I110,'[2]LISTINO IT-EN-FR-ES'!$A$1:$DZ$10000,BJ$1,FALSE),$K110*$P110*VLOOKUP($S110,[2]PERCENTUALI!$A$1:$AZ$1000,BJ$2,FALSE)),"")</f>
        <v>0</v>
      </c>
      <c r="BK110" s="366">
        <f>IF($Q110&lt;&gt;"",IF($S110="",$K110*VLOOKUP($I110,'[2]LISTINO IT-EN-FR-ES'!$A$1:$DZ$10000,BK$1,FALSE),$K110*$P110*VLOOKUP($S110,[2]PERCENTUALI!$A$1:$AZ$1000,BK$2,FALSE)),"")</f>
        <v>0</v>
      </c>
      <c r="BL110" s="366">
        <f>IF($Q110&lt;&gt;"",IF($S110="",$K110*VLOOKUP($I110,'[2]LISTINO IT-EN-FR-ES'!$A$1:$DZ$10000,BL$1,FALSE),$K110*$P110*VLOOKUP($S110,[2]PERCENTUALI!$A$1:$AZ$1000,BL$2,FALSE)),"")</f>
        <v>0</v>
      </c>
      <c r="BM110" s="366">
        <f>IF($Q110&lt;&gt;"",IF($S110="",$K110*VLOOKUP($I110,'[2]LISTINO IT-EN-FR-ES'!$A$1:$DZ$10000,BM$1,FALSE),$K110*$P110*VLOOKUP($S110,[2]PERCENTUALI!$A$1:$AZ$1000,BM$2,FALSE)),"")</f>
        <v>0</v>
      </c>
      <c r="BN110" s="367">
        <f>IF($Q110&lt;&gt;"",IF($S110="",$K110*VLOOKUP($I110,'[2]LISTINO IT-EN-FR-ES'!$A$1:$DZ$10000,BN$1,FALSE),$K110*$P110*VLOOKUP($S110,[2]PERCENTUALI!$A$1:$AZ$1000,BN$2,FALSE)/(BN$4)),"")</f>
        <v>0</v>
      </c>
      <c r="BO110" s="366">
        <f>IF($Q110&lt;&gt;"",IF($S110="",$K110*VLOOKUP($I110,'[2]LISTINO IT-EN-FR-ES'!$A$1:$DZ$10000,BO$1,FALSE),$K110*$P110*VLOOKUP($S110,[2]PERCENTUALI!$A$1:$AZ$1000,BO$2,FALSE)),"")</f>
        <v>0</v>
      </c>
      <c r="BP110" s="367">
        <f>IF($Q110&lt;&gt;"",IF($S110="",$K110*VLOOKUP($I110,'[2]LISTINO IT-EN-FR-ES'!$A$1:$DZ$10000,BP$1,FALSE),$K110*$P110*VLOOKUP($S110,[2]PERCENTUALI!$A$1:$AZ$1000,BP$2,FALSE)/(BP$4)),"")</f>
        <v>0</v>
      </c>
      <c r="BQ110" s="366">
        <f>IF($Q110&lt;&gt;"",IF($S110="",$K110*VLOOKUP($I110,'[2]LISTINO IT-EN-FR-ES'!$A$1:$DZ$10000,BQ$1,FALSE),$K110*$P110*VLOOKUP($S110,[2]PERCENTUALI!$A$1:$AZ$1000,BQ$2,FALSE)),"")</f>
        <v>0</v>
      </c>
      <c r="BR110" s="367">
        <f>IF($Q110&lt;&gt;"",IF($S110="",$K110*VLOOKUP($I110,'[2]LISTINO IT-EN-FR-ES'!$A$1:$DZ$10000,BR$1,FALSE),$K110*$P110*VLOOKUP($S110,[2]PERCENTUALI!$A$1:$AZ$1000,BR$2,FALSE)/(BR$4)),"")</f>
        <v>0</v>
      </c>
      <c r="BS110" s="366">
        <f>IF($Q110&lt;&gt;"",IF($S110="",$K110*VLOOKUP($I110,'[2]LISTINO IT-EN-FR-ES'!$A$1:$DZ$10000,BS$1,FALSE),$K110*$P110*VLOOKUP($S110,[2]PERCENTUALI!$A$1:$AZ$1000,BS$2,FALSE)),"")</f>
        <v>0</v>
      </c>
      <c r="BT110" s="367">
        <f>IF($Q110&lt;&gt;"",IF($S110="",$K110*VLOOKUP($I110,'[2]LISTINO IT-EN-FR-ES'!$A$1:$DZ$10000,BT$1,FALSE),$K110*$P110*VLOOKUP($S110,[2]PERCENTUALI!$A$1:$AZ$1000,BT$2,FALSE)/(BT$4)),"")</f>
        <v>0</v>
      </c>
      <c r="BU110" s="366">
        <f>IF($Q110&lt;&gt;"",IF($S110="",$K110*VLOOKUP($I110,'[2]LISTINO IT-EN-FR-ES'!$A$1:$DZ$10000,BU$1,FALSE),$K110*$P110*VLOOKUP($S110,[2]PERCENTUALI!$A$1:$AZ$1000,BU$2,FALSE)),"")</f>
        <v>0</v>
      </c>
      <c r="BV110" s="367">
        <f>IF($Q110&lt;&gt;"",IF($S110="",$K110*VLOOKUP($I110,'[2]LISTINO IT-EN-FR-ES'!$A$1:$DZ$10000,BV$1,FALSE),$K110*$P110*VLOOKUP($S110,[2]PERCENTUALI!$A$1:$AZ$1000,BV$2,FALSE)/(BV$4)),"")</f>
        <v>0</v>
      </c>
      <c r="BW110" s="366">
        <f>IF($Q110&lt;&gt;"",IF($S110="",$K110*VLOOKUP($I110,'[2]LISTINO IT-EN-FR-ES'!$A$1:$DZ$10000,BW$1,FALSE),$K110*$P110*VLOOKUP($S110,[2]PERCENTUALI!$A$1:$AZ$1000,BW$2,FALSE)),"")</f>
        <v>0</v>
      </c>
      <c r="BX110" s="366">
        <f>IF($Q110&lt;&gt;"",IF($S110="",$K110*VLOOKUP($I110,'[2]LISTINO IT-EN-FR-ES'!$A$1:$DZ$10000,BX$1,FALSE),$K110*$P110*VLOOKUP($S110,[2]PERCENTUALI!$A$1:$AZ$1000,BX$2,FALSE)),"")</f>
        <v>0</v>
      </c>
      <c r="BY110" s="366">
        <f>IF($Q110&lt;&gt;"",IF($S110="",$K110*VLOOKUP($I110,'[2]LISTINO IT-EN-FR-ES'!$A$1:$DZ$10000,BY$1,FALSE),$K110*$P110*VLOOKUP($S110,[2]PERCENTUALI!$A$1:$AZ$1000,BY$2,FALSE)),"")</f>
        <v>0</v>
      </c>
      <c r="BZ110" s="366">
        <f>IF($Q110&lt;&gt;"",IF($S110="",$K110*VLOOKUP($I110,'[2]LISTINO IT-EN-FR-ES'!$A$1:$DZ$10000,BZ$1,FALSE),$K110*$P110*VLOOKUP($S110,[2]PERCENTUALI!$A$1:$AZ$1000,BZ$2,FALSE)),"")</f>
        <v>0</v>
      </c>
      <c r="CA110" s="366">
        <f>IF($Q110&lt;&gt;"",IF($S110="",$K110*VLOOKUP($I110,'[2]LISTINO IT-EN-FR-ES'!$A$1:$DZ$10000,CA$1,FALSE),$K110*$P110*VLOOKUP($S110,[2]PERCENTUALI!$A$1:$AZ$1000,CA$2,FALSE)),"")</f>
        <v>0</v>
      </c>
      <c r="CB110" s="366">
        <f>IF($Q110&lt;&gt;"",IF($S110="",$K110*VLOOKUP($I110,'[2]LISTINO IT-EN-FR-ES'!$A$1:$DZ$10000,CB$1,FALSE),$K110*$P110*VLOOKUP($S110,[2]PERCENTUALI!$A$1:$AZ$1000,CB$2,FALSE)),"")</f>
        <v>0</v>
      </c>
      <c r="CC110" s="366">
        <f>IF($Q110&lt;&gt;"",IF($S110="",$K110*VLOOKUP($I110,'[2]LISTINO IT-EN-FR-ES'!$A$1:$DZ$10000,CC$1,FALSE),$K110*$P110*VLOOKUP($S110,[2]PERCENTUALI!$A$1:$AZ$1000,CC$2,FALSE)),"")</f>
        <v>0</v>
      </c>
    </row>
    <row r="111" spans="1:81" s="392" customFormat="1" hidden="1" outlineLevel="1" x14ac:dyDescent="0.2">
      <c r="A111" s="445" t="s">
        <v>7</v>
      </c>
      <c r="B111" s="446">
        <v>5</v>
      </c>
      <c r="C111" s="446">
        <v>6001</v>
      </c>
      <c r="D111" s="446">
        <v>131</v>
      </c>
      <c r="E111" s="445"/>
      <c r="F111" s="445"/>
      <c r="G111" s="447">
        <v>240</v>
      </c>
      <c r="H111" s="445" t="s">
        <v>349</v>
      </c>
      <c r="I111" s="445" t="s">
        <v>350</v>
      </c>
      <c r="J111" s="448" t="s">
        <v>351</v>
      </c>
      <c r="K111" s="383">
        <v>1</v>
      </c>
      <c r="M111" s="385">
        <v>3333</v>
      </c>
      <c r="N111" s="386">
        <v>3333</v>
      </c>
      <c r="O111" s="285"/>
      <c r="P111" s="402">
        <v>1567</v>
      </c>
      <c r="Q111" s="285">
        <v>1567</v>
      </c>
      <c r="R111" s="280"/>
      <c r="S111" s="280"/>
      <c r="T111" s="449"/>
      <c r="U111" s="366">
        <f>IF($Q111&lt;&gt;"",V111+W111+Y111+AA111+AC111+AE111+AG111+AI111+AK111+AM111+AO111+AQ111+AS111+AU111+AW111+AY111+BA111+BC111+BE111+BG111+BH111+BJ111+BK111+BL111+BM111+BO111+BQ111+BS111+BU111+BW111+BX111+BY111+BZ111+CA111+CB111+CC111,"")</f>
        <v>1566.500268068</v>
      </c>
      <c r="V111" s="366">
        <f>IF($Q111&lt;&gt;"",IF($S111="",$K111*VLOOKUP($I111,'[2]LISTINO IT-EN-FR-ES'!$A$1:$DZ$10000,V$1,FALSE),$K111*$P111*VLOOKUP($S111,[2]PERCENTUALI!$A$1:$AZ$1000,V$2,FALSE)),"")</f>
        <v>1236.750268068</v>
      </c>
      <c r="W111" s="366">
        <f>IF($Q111&lt;&gt;"",IF($S111="",$K111*VLOOKUP($I111,'[2]LISTINO IT-EN-FR-ES'!$A$1:$DZ$10000,W$1,FALSE),$K111*$P111*VLOOKUP($S111,[2]PERCENTUALI!$A$1:$AZ$1000,W$2,FALSE)),"")</f>
        <v>72</v>
      </c>
      <c r="X111" s="367">
        <f>IF($Q111&lt;&gt;"",IF($S111="",$K111*VLOOKUP($I111,'[2]LISTINO IT-EN-FR-ES'!$A$1:$DZ$10000,X$1,FALSE),$K111*$P111*VLOOKUP($S111,[2]PERCENTUALI!$A$1:$AZ$1000,X$2,FALSE)/(X$4)),"")</f>
        <v>2</v>
      </c>
      <c r="Y111" s="366">
        <f>IF($Q111&lt;&gt;"",IF($S111="",$K111*VLOOKUP($I111,'[2]LISTINO IT-EN-FR-ES'!$A$1:$DZ$10000,Y$1,FALSE),$K111*$P111*VLOOKUP($S111,[2]PERCENTUALI!$A$1:$AZ$1000,Y$2,FALSE)),"")</f>
        <v>0</v>
      </c>
      <c r="Z111" s="367">
        <f>IF($Q111&lt;&gt;"",IF($S111="",$K111*VLOOKUP($I111,'[2]LISTINO IT-EN-FR-ES'!$A$1:$DZ$10000,Z$1,FALSE),$K111*$P111*VLOOKUP($S111,[2]PERCENTUALI!$A$1:$AZ$1000,Z$2,FALSE)/(Z$4)),"")</f>
        <v>0</v>
      </c>
      <c r="AA111" s="366">
        <f>IF($Q111&lt;&gt;"",IF($S111="",$K111*VLOOKUP($I111,'[2]LISTINO IT-EN-FR-ES'!$A$1:$DZ$10000,AA$1,FALSE),$K111*$P111*VLOOKUP($S111,[2]PERCENTUALI!$A$1:$AZ$1000,AA$2,FALSE)),"")</f>
        <v>0</v>
      </c>
      <c r="AB111" s="367">
        <f>IF($Q111&lt;&gt;"",IF($S111="",$K111*VLOOKUP($I111,'[2]LISTINO IT-EN-FR-ES'!$A$1:$DZ$10000,AB$1,FALSE),$K111*$P111*VLOOKUP($S111,[2]PERCENTUALI!$A$1:$AZ$1000,AB$2,FALSE)/(AB$4)),"")</f>
        <v>0</v>
      </c>
      <c r="AC111" s="366">
        <f>IF($Q111&lt;&gt;"",IF($S111="",$K111*VLOOKUP($I111,'[2]LISTINO IT-EN-FR-ES'!$A$1:$DZ$10000,AC$1,FALSE),$K111*$P111*VLOOKUP($S111,[2]PERCENTUALI!$A$1:$AZ$1000,AC$2,FALSE)),"")</f>
        <v>0</v>
      </c>
      <c r="AD111" s="367">
        <f>IF($Q111&lt;&gt;"",IF($S111="",$K111*VLOOKUP($I111,'[2]LISTINO IT-EN-FR-ES'!$A$1:$DZ$10000,AD$1,FALSE),$K111*$P111*VLOOKUP($S111,[2]PERCENTUALI!$A$1:$AZ$1000,AD$2,FALSE)/(AD$4)),"")</f>
        <v>0</v>
      </c>
      <c r="AE111" s="366">
        <f>IF($Q111&lt;&gt;"",IF($S111="",$K111*VLOOKUP($I111,'[2]LISTINO IT-EN-FR-ES'!$A$1:$DZ$10000,AE$1,FALSE),$K111*$P111*VLOOKUP($S111,[2]PERCENTUALI!$A$1:$AZ$1000,AE$2,FALSE)),"")</f>
        <v>9</v>
      </c>
      <c r="AF111" s="367">
        <f>IF($Q111&lt;&gt;"",IF($S111="",$K111*VLOOKUP($I111,'[2]LISTINO IT-EN-FR-ES'!$A$1:$DZ$10000,AF$1,FALSE),$K111*$P111*VLOOKUP($S111,[2]PERCENTUALI!$A$1:$AZ$1000,AF$2,FALSE)/(AF$4)),"")</f>
        <v>0.25</v>
      </c>
      <c r="AG111" s="366">
        <f>IF($Q111&lt;&gt;"",IF($S111="",$K111*VLOOKUP($I111,'[2]LISTINO IT-EN-FR-ES'!$A$1:$DZ$10000,AG$1,FALSE),$K111*$P111*VLOOKUP($S111,[2]PERCENTUALI!$A$1:$AZ$1000,AG$2,FALSE)),"")</f>
        <v>0</v>
      </c>
      <c r="AH111" s="367">
        <f>IF($Q111&lt;&gt;"",IF($S111="",$K111*VLOOKUP($I111,'[2]LISTINO IT-EN-FR-ES'!$A$1:$DZ$10000,AH$1,FALSE),$K111*$P111*VLOOKUP($S111,[2]PERCENTUALI!$A$1:$AZ$1000,AH$2,FALSE)/(AH$4)),"")</f>
        <v>0</v>
      </c>
      <c r="AI111" s="366">
        <f>IF($Q111&lt;&gt;"",IF($S111="",$K111*VLOOKUP($I111,'[2]LISTINO IT-EN-FR-ES'!$A$1:$DZ$10000,AI$1,FALSE),$K111*$P111*VLOOKUP($S111,[2]PERCENTUALI!$A$1:$AZ$1000,AI$2,FALSE)),"")</f>
        <v>0</v>
      </c>
      <c r="AJ111" s="367">
        <f>IF($Q111&lt;&gt;"",IF($S111="",$K111*VLOOKUP($I111,'[2]LISTINO IT-EN-FR-ES'!$A$1:$DZ$10000,AJ$1,FALSE),$K111*$P111*VLOOKUP($S111,[2]PERCENTUALI!$A$1:$AZ$1000,AJ$2,FALSE)/(AJ$4)),"")</f>
        <v>0</v>
      </c>
      <c r="AK111" s="366">
        <f>IF($Q111&lt;&gt;"",IF($S111="",$K111*VLOOKUP($I111,'[2]LISTINO IT-EN-FR-ES'!$A$1:$DZ$10000,AK$1,FALSE),$K111*$P111*VLOOKUP($S111,[2]PERCENTUALI!$A$1:$AZ$1000,AK$2,FALSE)),"")</f>
        <v>19</v>
      </c>
      <c r="AL111" s="367">
        <f>IF($Q111&lt;&gt;"",IF($S111="",$K111*VLOOKUP($I111,'[2]LISTINO IT-EN-FR-ES'!$A$1:$DZ$10000,AL$1,FALSE),$K111*$P111*VLOOKUP($S111,[2]PERCENTUALI!$A$1:$AZ$1000,AL$2,FALSE)/(AL$4)),"")</f>
        <v>0.5</v>
      </c>
      <c r="AM111" s="366">
        <f>IF($Q111&lt;&gt;"",IF($S111="",$K111*VLOOKUP($I111,'[2]LISTINO IT-EN-FR-ES'!$A$1:$DZ$10000,AM$1,FALSE),$K111*$P111*VLOOKUP($S111,[2]PERCENTUALI!$A$1:$AZ$1000,AM$2,FALSE)),"")</f>
        <v>0</v>
      </c>
      <c r="AN111" s="367">
        <f>IF($Q111&lt;&gt;"",IF($S111="",$K111*VLOOKUP($I111,'[2]LISTINO IT-EN-FR-ES'!$A$1:$DZ$10000,AN$1,FALSE),$K111*$P111*VLOOKUP($S111,[2]PERCENTUALI!$A$1:$AZ$1000,AN$2,FALSE)/(AN$4)),"")</f>
        <v>0</v>
      </c>
      <c r="AO111" s="366">
        <f>IF($Q111&lt;&gt;"",IF($S111="",$K111*VLOOKUP($I111,'[2]LISTINO IT-EN-FR-ES'!$A$1:$DZ$10000,AO$1,FALSE),$K111*$P111*VLOOKUP($S111,[2]PERCENTUALI!$A$1:$AZ$1000,AO$2,FALSE)),"")</f>
        <v>113.75</v>
      </c>
      <c r="AP111" s="367">
        <f>IF($Q111&lt;&gt;"",IF($S111="",$K111*VLOOKUP($I111,'[2]LISTINO IT-EN-FR-ES'!$A$1:$DZ$10000,AP$1,FALSE),$K111*$P111*VLOOKUP($S111,[2]PERCENTUALI!$A$1:$AZ$1000,AP$2,FALSE)/(AP$4)),"")</f>
        <v>3.5</v>
      </c>
      <c r="AQ111" s="366">
        <f>IF($Q111&lt;&gt;"",IF($S111="",$K111*VLOOKUP($I111,'[2]LISTINO IT-EN-FR-ES'!$A$1:$DZ$10000,AQ$1,FALSE),$K111*$P111*VLOOKUP($S111,[2]PERCENTUALI!$A$1:$AZ$1000,AQ$2,FALSE)),"")</f>
        <v>0</v>
      </c>
      <c r="AR111" s="367">
        <f>IF($Q111&lt;&gt;"",IF($S111="",$K111*VLOOKUP($I111,'[2]LISTINO IT-EN-FR-ES'!$A$1:$DZ$10000,AR$1,FALSE),$K111*$P111*VLOOKUP($S111,[2]PERCENTUALI!$A$1:$AZ$1000,AR$2,FALSE)/(AR$4)),"")</f>
        <v>0</v>
      </c>
      <c r="AS111" s="366">
        <f>IF($Q111&lt;&gt;"",IF($S111="",$K111*VLOOKUP($I111,'[2]LISTINO IT-EN-FR-ES'!$A$1:$DZ$10000,AS$1,FALSE),$K111*$P111*VLOOKUP($S111,[2]PERCENTUALI!$A$1:$AZ$1000,AS$2,FALSE)),"")</f>
        <v>97.5</v>
      </c>
      <c r="AT111" s="367">
        <f>IF($Q111&lt;&gt;"",IF($S111="",$K111*VLOOKUP($I111,'[2]LISTINO IT-EN-FR-ES'!$A$1:$DZ$10000,AT$1,FALSE),$K111*$P111*VLOOKUP($S111,[2]PERCENTUALI!$A$1:$AZ$1000,AT$2,FALSE)/(AT$4)),"")</f>
        <v>3</v>
      </c>
      <c r="AU111" s="366">
        <f>IF($Q111&lt;&gt;"",IF($S111="",$K111*VLOOKUP($I111,'[2]LISTINO IT-EN-FR-ES'!$A$1:$DZ$10000,AU$1,FALSE),$K111*$P111*VLOOKUP($S111,[2]PERCENTUALI!$A$1:$AZ$1000,AU$2,FALSE)),"")</f>
        <v>0</v>
      </c>
      <c r="AV111" s="367">
        <f>IF($Q111&lt;&gt;"",IF($S111="",$K111*VLOOKUP($I111,'[2]LISTINO IT-EN-FR-ES'!$A$1:$DZ$10000,AV$1,FALSE),$K111*$P111*VLOOKUP($S111,[2]PERCENTUALI!$A$1:$AZ$1000,AV$2,FALSE)/(AV$4)),"")</f>
        <v>0</v>
      </c>
      <c r="AW111" s="366">
        <f>IF($Q111&lt;&gt;"",IF($S111="",$K111*VLOOKUP($I111,'[2]LISTINO IT-EN-FR-ES'!$A$1:$DZ$10000,AW$1,FALSE),$K111*$P111*VLOOKUP($S111,[2]PERCENTUALI!$A$1:$AZ$1000,AW$2,FALSE)),"")</f>
        <v>0</v>
      </c>
      <c r="AX111" s="367">
        <f>IF($Q111&lt;&gt;"",IF($S111="",$K111*VLOOKUP($I111,'[2]LISTINO IT-EN-FR-ES'!$A$1:$DZ$10000,AX$1,FALSE),$K111*$P111*VLOOKUP($S111,[2]PERCENTUALI!$A$1:$AZ$1000,AX$2,FALSE)/(AX$4)),"")</f>
        <v>0</v>
      </c>
      <c r="AY111" s="366">
        <f>IF($Q111&lt;&gt;"",IF($S111="",$K111*VLOOKUP($I111,'[2]LISTINO IT-EN-FR-ES'!$A$1:$DZ$10000,AY$1,FALSE),$K111*$P111*VLOOKUP($S111,[2]PERCENTUALI!$A$1:$AZ$1000,AY$2,FALSE)),"")</f>
        <v>0</v>
      </c>
      <c r="AZ111" s="367">
        <f>IF($Q111&lt;&gt;"",IF($S111="",$K111*VLOOKUP($I111,'[2]LISTINO IT-EN-FR-ES'!$A$1:$DZ$10000,AZ$1,FALSE),$K111*$P111*VLOOKUP($S111,[2]PERCENTUALI!$A$1:$AZ$1000,AZ$2,FALSE)/(AZ$4)),"")</f>
        <v>0</v>
      </c>
      <c r="BA111" s="366">
        <f>IF($Q111&lt;&gt;"",IF($S111="",$K111*VLOOKUP($I111,'[2]LISTINO IT-EN-FR-ES'!$A$1:$DZ$10000,BA$1,FALSE),$K111*$P111*VLOOKUP($S111,[2]PERCENTUALI!$A$1:$AZ$1000,BA$2,FALSE)),"")</f>
        <v>18.5</v>
      </c>
      <c r="BB111" s="367">
        <f>IF($Q111&lt;&gt;"",IF($S111="",$K111*VLOOKUP($I111,'[2]LISTINO IT-EN-FR-ES'!$A$1:$DZ$10000,BB$1,FALSE),$K111*$P111*VLOOKUP($S111,[2]PERCENTUALI!$A$1:$AZ$1000,BB$2,FALSE)/(BB$4)),"")</f>
        <v>0.5</v>
      </c>
      <c r="BC111" s="366">
        <f>IF($Q111&lt;&gt;"",IF($S111="",$K111*VLOOKUP($I111,'[2]LISTINO IT-EN-FR-ES'!$A$1:$DZ$10000,BC$1,FALSE),$K111*$P111*VLOOKUP($S111,[2]PERCENTUALI!$A$1:$AZ$1000,BC$2,FALSE)),"")</f>
        <v>0</v>
      </c>
      <c r="BD111" s="367">
        <f>IF($Q111&lt;&gt;"",IF($S111="",$K111*VLOOKUP($I111,'[2]LISTINO IT-EN-FR-ES'!$A$1:$DZ$10000,BD$1,FALSE),$K111*$P111*VLOOKUP($S111,[2]PERCENTUALI!$A$1:$AZ$1000,BD$2,FALSE)/(BD$4)),"")</f>
        <v>0</v>
      </c>
      <c r="BE111" s="366">
        <f>IF($Q111&lt;&gt;"",IF($S111="",$K111*VLOOKUP($I111,'[2]LISTINO IT-EN-FR-ES'!$A$1:$DZ$10000,BE$1,FALSE),$K111*$P111*VLOOKUP($S111,[2]PERCENTUALI!$A$1:$AZ$1000,BE$2,FALSE)),"")</f>
        <v>0</v>
      </c>
      <c r="BF111" s="367">
        <f>IF($Q111&lt;&gt;"",IF($S111="",$K111*VLOOKUP($I111,'[2]LISTINO IT-EN-FR-ES'!$A$1:$DZ$10000,BF$1,FALSE),$K111*$P111*VLOOKUP($S111,[2]PERCENTUALI!$A$1:$AZ$1000,BF$2,FALSE)/(BF$4)),"")</f>
        <v>0</v>
      </c>
      <c r="BG111" s="366">
        <f>IF($Q111&lt;&gt;"",IF($S111="",$K111*VLOOKUP($I111,'[2]LISTINO IT-EN-FR-ES'!$A$1:$DZ$10000,BG$1,FALSE),$K111*$P111*VLOOKUP($S111,[2]PERCENTUALI!$A$1:$AZ$1000,BG$2,FALSE)),"")</f>
        <v>0</v>
      </c>
      <c r="BH111" s="366">
        <f>IF($Q111&lt;&gt;"",IF($S111="",$K111*VLOOKUP($I111,'[2]LISTINO IT-EN-FR-ES'!$A$1:$DZ$10000,BH$1,FALSE),$K111*$P111*VLOOKUP($S111,[2]PERCENTUALI!$A$1:$AZ$1000,BH$2,FALSE)),"")</f>
        <v>0</v>
      </c>
      <c r="BI111" s="367">
        <f>IF($Q111&lt;&gt;"",IF($S111="",$K111*VLOOKUP($I111,'[2]LISTINO IT-EN-FR-ES'!$A$1:$DZ$10000,BI$1,FALSE),$K111*$P111*VLOOKUP($S111,[2]PERCENTUALI!$A$1:$AZ$1000,BI$2,FALSE)/(BI$4)),"")</f>
        <v>0</v>
      </c>
      <c r="BJ111" s="366">
        <f>IF($Q111&lt;&gt;"",IF($S111="",$K111*VLOOKUP($I111,'[2]LISTINO IT-EN-FR-ES'!$A$1:$DZ$10000,BJ$1,FALSE),$K111*$P111*VLOOKUP($S111,[2]PERCENTUALI!$A$1:$AZ$1000,BJ$2,FALSE)),"")</f>
        <v>0</v>
      </c>
      <c r="BK111" s="366">
        <f>IF($Q111&lt;&gt;"",IF($S111="",$K111*VLOOKUP($I111,'[2]LISTINO IT-EN-FR-ES'!$A$1:$DZ$10000,BK$1,FALSE),$K111*$P111*VLOOKUP($S111,[2]PERCENTUALI!$A$1:$AZ$1000,BK$2,FALSE)),"")</f>
        <v>0</v>
      </c>
      <c r="BL111" s="366">
        <f>IF($Q111&lt;&gt;"",IF($S111="",$K111*VLOOKUP($I111,'[2]LISTINO IT-EN-FR-ES'!$A$1:$DZ$10000,BL$1,FALSE),$K111*$P111*VLOOKUP($S111,[2]PERCENTUALI!$A$1:$AZ$1000,BL$2,FALSE)),"")</f>
        <v>0</v>
      </c>
      <c r="BM111" s="366">
        <f>IF($Q111&lt;&gt;"",IF($S111="",$K111*VLOOKUP($I111,'[2]LISTINO IT-EN-FR-ES'!$A$1:$DZ$10000,BM$1,FALSE),$K111*$P111*VLOOKUP($S111,[2]PERCENTUALI!$A$1:$AZ$1000,BM$2,FALSE)),"")</f>
        <v>0</v>
      </c>
      <c r="BN111" s="367">
        <f>IF($Q111&lt;&gt;"",IF($S111="",$K111*VLOOKUP($I111,'[2]LISTINO IT-EN-FR-ES'!$A$1:$DZ$10000,BN$1,FALSE),$K111*$P111*VLOOKUP($S111,[2]PERCENTUALI!$A$1:$AZ$1000,BN$2,FALSE)/(BN$4)),"")</f>
        <v>0</v>
      </c>
      <c r="BO111" s="366">
        <f>IF($Q111&lt;&gt;"",IF($S111="",$K111*VLOOKUP($I111,'[2]LISTINO IT-EN-FR-ES'!$A$1:$DZ$10000,BO$1,FALSE),$K111*$P111*VLOOKUP($S111,[2]PERCENTUALI!$A$1:$AZ$1000,BO$2,FALSE)),"")</f>
        <v>0</v>
      </c>
      <c r="BP111" s="367">
        <f>IF($Q111&lt;&gt;"",IF($S111="",$K111*VLOOKUP($I111,'[2]LISTINO IT-EN-FR-ES'!$A$1:$DZ$10000,BP$1,FALSE),$K111*$P111*VLOOKUP($S111,[2]PERCENTUALI!$A$1:$AZ$1000,BP$2,FALSE)/(BP$4)),"")</f>
        <v>0</v>
      </c>
      <c r="BQ111" s="366">
        <f>IF($Q111&lt;&gt;"",IF($S111="",$K111*VLOOKUP($I111,'[2]LISTINO IT-EN-FR-ES'!$A$1:$DZ$10000,BQ$1,FALSE),$K111*$P111*VLOOKUP($S111,[2]PERCENTUALI!$A$1:$AZ$1000,BQ$2,FALSE)),"")</f>
        <v>0</v>
      </c>
      <c r="BR111" s="367">
        <f>IF($Q111&lt;&gt;"",IF($S111="",$K111*VLOOKUP($I111,'[2]LISTINO IT-EN-FR-ES'!$A$1:$DZ$10000,BR$1,FALSE),$K111*$P111*VLOOKUP($S111,[2]PERCENTUALI!$A$1:$AZ$1000,BR$2,FALSE)/(BR$4)),"")</f>
        <v>0</v>
      </c>
      <c r="BS111" s="366">
        <f>IF($Q111&lt;&gt;"",IF($S111="",$K111*VLOOKUP($I111,'[2]LISTINO IT-EN-FR-ES'!$A$1:$DZ$10000,BS$1,FALSE),$K111*$P111*VLOOKUP($S111,[2]PERCENTUALI!$A$1:$AZ$1000,BS$2,FALSE)),"")</f>
        <v>0</v>
      </c>
      <c r="BT111" s="367">
        <f>IF($Q111&lt;&gt;"",IF($S111="",$K111*VLOOKUP($I111,'[2]LISTINO IT-EN-FR-ES'!$A$1:$DZ$10000,BT$1,FALSE),$K111*$P111*VLOOKUP($S111,[2]PERCENTUALI!$A$1:$AZ$1000,BT$2,FALSE)/(BT$4)),"")</f>
        <v>0</v>
      </c>
      <c r="BU111" s="366">
        <f>IF($Q111&lt;&gt;"",IF($S111="",$K111*VLOOKUP($I111,'[2]LISTINO IT-EN-FR-ES'!$A$1:$DZ$10000,BU$1,FALSE),$K111*$P111*VLOOKUP($S111,[2]PERCENTUALI!$A$1:$AZ$1000,BU$2,FALSE)),"")</f>
        <v>0</v>
      </c>
      <c r="BV111" s="367">
        <f>IF($Q111&lt;&gt;"",IF($S111="",$K111*VLOOKUP($I111,'[2]LISTINO IT-EN-FR-ES'!$A$1:$DZ$10000,BV$1,FALSE),$K111*$P111*VLOOKUP($S111,[2]PERCENTUALI!$A$1:$AZ$1000,BV$2,FALSE)/(BV$4)),"")</f>
        <v>0</v>
      </c>
      <c r="BW111" s="366">
        <f>IF($Q111&lt;&gt;"",IF($S111="",$K111*VLOOKUP($I111,'[2]LISTINO IT-EN-FR-ES'!$A$1:$DZ$10000,BW$1,FALSE),$K111*$P111*VLOOKUP($S111,[2]PERCENTUALI!$A$1:$AZ$1000,BW$2,FALSE)),"")</f>
        <v>0</v>
      </c>
      <c r="BX111" s="366">
        <f>IF($Q111&lt;&gt;"",IF($S111="",$K111*VLOOKUP($I111,'[2]LISTINO IT-EN-FR-ES'!$A$1:$DZ$10000,BX$1,FALSE),$K111*$P111*VLOOKUP($S111,[2]PERCENTUALI!$A$1:$AZ$1000,BX$2,FALSE)),"")</f>
        <v>0</v>
      </c>
      <c r="BY111" s="366">
        <f>IF($Q111&lt;&gt;"",IF($S111="",$K111*VLOOKUP($I111,'[2]LISTINO IT-EN-FR-ES'!$A$1:$DZ$10000,BY$1,FALSE),$K111*$P111*VLOOKUP($S111,[2]PERCENTUALI!$A$1:$AZ$1000,BY$2,FALSE)),"")</f>
        <v>0</v>
      </c>
      <c r="BZ111" s="366">
        <f>IF($Q111&lt;&gt;"",IF($S111="",$K111*VLOOKUP($I111,'[2]LISTINO IT-EN-FR-ES'!$A$1:$DZ$10000,BZ$1,FALSE),$K111*$P111*VLOOKUP($S111,[2]PERCENTUALI!$A$1:$AZ$1000,BZ$2,FALSE)),"")</f>
        <v>0</v>
      </c>
      <c r="CA111" s="366">
        <f>IF($Q111&lt;&gt;"",IF($S111="",$K111*VLOOKUP($I111,'[2]LISTINO IT-EN-FR-ES'!$A$1:$DZ$10000,CA$1,FALSE),$K111*$P111*VLOOKUP($S111,[2]PERCENTUALI!$A$1:$AZ$1000,CA$2,FALSE)),"")</f>
        <v>0</v>
      </c>
      <c r="CB111" s="366">
        <f>IF($Q111&lt;&gt;"",IF($S111="",$K111*VLOOKUP($I111,'[2]LISTINO IT-EN-FR-ES'!$A$1:$DZ$10000,CB$1,FALSE),$K111*$P111*VLOOKUP($S111,[2]PERCENTUALI!$A$1:$AZ$1000,CB$2,FALSE)),"")</f>
        <v>0</v>
      </c>
      <c r="CC111" s="366">
        <f>IF($Q111&lt;&gt;"",IF($S111="",$K111*VLOOKUP($I111,'[2]LISTINO IT-EN-FR-ES'!$A$1:$DZ$10000,CC$1,FALSE),$K111*$P111*VLOOKUP($S111,[2]PERCENTUALI!$A$1:$AZ$1000,CC$2,FALSE)),"")</f>
        <v>0</v>
      </c>
    </row>
    <row r="112" spans="1:81" hidden="1" outlineLevel="1" x14ac:dyDescent="0.2">
      <c r="A112" s="445" t="s">
        <v>7</v>
      </c>
      <c r="B112" s="446">
        <v>5</v>
      </c>
      <c r="C112" s="446">
        <v>6001</v>
      </c>
      <c r="D112" s="446">
        <v>132</v>
      </c>
      <c r="E112" s="445"/>
      <c r="F112" s="445"/>
      <c r="G112" s="447">
        <v>245</v>
      </c>
      <c r="H112" s="445" t="s">
        <v>328</v>
      </c>
      <c r="I112" s="445" t="s">
        <v>328</v>
      </c>
      <c r="J112" s="448" t="s">
        <v>329</v>
      </c>
      <c r="K112" s="383">
        <v>1</v>
      </c>
      <c r="M112" s="385">
        <v>6609</v>
      </c>
      <c r="N112" s="386">
        <v>6609</v>
      </c>
      <c r="P112" s="402">
        <v>3107</v>
      </c>
      <c r="Q112" s="285">
        <v>3107</v>
      </c>
      <c r="T112" s="449"/>
      <c r="U112" s="366">
        <f>IF($Q112&lt;&gt;"",V112+W112+Y112+AA112+AC112+AE112+AG112+AI112+AK112+AM112+AO112+AQ112+AS112+AU112+AW112+AY112+BA112+BC112+BE112+BG112+BH112+BJ112+BK112+BL112+BM112+BO112+BQ112+BS112+BU112+BW112+BX112+BY112+BZ112+CA112+CB112+CC112,"")</f>
        <v>3107.0018050258004</v>
      </c>
      <c r="V112" s="366">
        <f>IF($Q112&lt;&gt;"",IF($S112="",$K112*VLOOKUP($I112,'[2]LISTINO IT-EN-FR-ES'!$A$1:$DZ$10000,V$1,FALSE),$K112*$P112*VLOOKUP($S112,[2]PERCENTUALI!$A$1:$AZ$1000,V$2,FALSE)),"")+1</f>
        <v>2495.0893050258005</v>
      </c>
      <c r="W112" s="366">
        <f>IF($Q112&lt;&gt;"",IF($S112="",$K112*VLOOKUP($I112,'[2]LISTINO IT-EN-FR-ES'!$A$1:$DZ$10000,W$1,FALSE),$K112*$P112*VLOOKUP($S112,[2]PERCENTUALI!$A$1:$AZ$1000,W$2,FALSE)),"")</f>
        <v>144</v>
      </c>
      <c r="X112" s="367">
        <f>IF($Q112&lt;&gt;"",IF($S112="",$K112*VLOOKUP($I112,'[2]LISTINO IT-EN-FR-ES'!$A$1:$DZ$10000,X$1,FALSE),$K112*$P112*VLOOKUP($S112,[2]PERCENTUALI!$A$1:$AZ$1000,X$2,FALSE)/(X$4)),"")</f>
        <v>4</v>
      </c>
      <c r="Y112" s="366">
        <f>IF($Q112&lt;&gt;"",IF($S112="",$K112*VLOOKUP($I112,'[2]LISTINO IT-EN-FR-ES'!$A$1:$DZ$10000,Y$1,FALSE),$K112*$P112*VLOOKUP($S112,[2]PERCENTUALI!$A$1:$AZ$1000,Y$2,FALSE)),"")</f>
        <v>0</v>
      </c>
      <c r="Z112" s="367">
        <f>IF($Q112&lt;&gt;"",IF($S112="",$K112*VLOOKUP($I112,'[2]LISTINO IT-EN-FR-ES'!$A$1:$DZ$10000,Z$1,FALSE),$K112*$P112*VLOOKUP($S112,[2]PERCENTUALI!$A$1:$AZ$1000,Z$2,FALSE)/(Z$4)),"")</f>
        <v>0</v>
      </c>
      <c r="AA112" s="366">
        <f>IF($Q112&lt;&gt;"",IF($S112="",$K112*VLOOKUP($I112,'[2]LISTINO IT-EN-FR-ES'!$A$1:$DZ$10000,AA$1,FALSE),$K112*$P112*VLOOKUP($S112,[2]PERCENTUALI!$A$1:$AZ$1000,AA$2,FALSE)),"")</f>
        <v>0</v>
      </c>
      <c r="AB112" s="367">
        <f>IF($Q112&lt;&gt;"",IF($S112="",$K112*VLOOKUP($I112,'[2]LISTINO IT-EN-FR-ES'!$A$1:$DZ$10000,AB$1,FALSE),$K112*$P112*VLOOKUP($S112,[2]PERCENTUALI!$A$1:$AZ$1000,AB$2,FALSE)/(AB$4)),"")</f>
        <v>0</v>
      </c>
      <c r="AC112" s="366">
        <f>IF($Q112&lt;&gt;"",IF($S112="",$K112*VLOOKUP($I112,'[2]LISTINO IT-EN-FR-ES'!$A$1:$DZ$10000,AC$1,FALSE),$K112*$P112*VLOOKUP($S112,[2]PERCENTUALI!$A$1:$AZ$1000,AC$2,FALSE)),"")</f>
        <v>0</v>
      </c>
      <c r="AD112" s="367">
        <f>IF($Q112&lt;&gt;"",IF($S112="",$K112*VLOOKUP($I112,'[2]LISTINO IT-EN-FR-ES'!$A$1:$DZ$10000,AD$1,FALSE),$K112*$P112*VLOOKUP($S112,[2]PERCENTUALI!$A$1:$AZ$1000,AD$2,FALSE)/(AD$4)),"")</f>
        <v>0</v>
      </c>
      <c r="AE112" s="366">
        <f>IF($Q112&lt;&gt;"",IF($S112="",$K112*VLOOKUP($I112,'[2]LISTINO IT-EN-FR-ES'!$A$1:$DZ$10000,AE$1,FALSE),$K112*$P112*VLOOKUP($S112,[2]PERCENTUALI!$A$1:$AZ$1000,AE$2,FALSE)),"")</f>
        <v>41.4</v>
      </c>
      <c r="AF112" s="367">
        <f>IF($Q112&lt;&gt;"",IF($S112="",$K112*VLOOKUP($I112,'[2]LISTINO IT-EN-FR-ES'!$A$1:$DZ$10000,AF$1,FALSE),$K112*$P112*VLOOKUP($S112,[2]PERCENTUALI!$A$1:$AZ$1000,AF$2,FALSE)/(AF$4)),"")</f>
        <v>1.1499999999999999</v>
      </c>
      <c r="AG112" s="366">
        <f>IF($Q112&lt;&gt;"",IF($S112="",$K112*VLOOKUP($I112,'[2]LISTINO IT-EN-FR-ES'!$A$1:$DZ$10000,AG$1,FALSE),$K112*$P112*VLOOKUP($S112,[2]PERCENTUALI!$A$1:$AZ$1000,AG$2,FALSE)),"")</f>
        <v>0</v>
      </c>
      <c r="AH112" s="367">
        <f>IF($Q112&lt;&gt;"",IF($S112="",$K112*VLOOKUP($I112,'[2]LISTINO IT-EN-FR-ES'!$A$1:$DZ$10000,AH$1,FALSE),$K112*$P112*VLOOKUP($S112,[2]PERCENTUALI!$A$1:$AZ$1000,AH$2,FALSE)/(AH$4)),"")</f>
        <v>0</v>
      </c>
      <c r="AI112" s="366">
        <f>IF($Q112&lt;&gt;"",IF($S112="",$K112*VLOOKUP($I112,'[2]LISTINO IT-EN-FR-ES'!$A$1:$DZ$10000,AI$1,FALSE),$K112*$P112*VLOOKUP($S112,[2]PERCENTUALI!$A$1:$AZ$1000,AI$2,FALSE)),"")</f>
        <v>0</v>
      </c>
      <c r="AJ112" s="367">
        <f>IF($Q112&lt;&gt;"",IF($S112="",$K112*VLOOKUP($I112,'[2]LISTINO IT-EN-FR-ES'!$A$1:$DZ$10000,AJ$1,FALSE),$K112*$P112*VLOOKUP($S112,[2]PERCENTUALI!$A$1:$AZ$1000,AJ$2,FALSE)/(AJ$4)),"")</f>
        <v>0</v>
      </c>
      <c r="AK112" s="366">
        <f>IF($Q112&lt;&gt;"",IF($S112="",$K112*VLOOKUP($I112,'[2]LISTINO IT-EN-FR-ES'!$A$1:$DZ$10000,AK$1,FALSE),$K112*$P112*VLOOKUP($S112,[2]PERCENTUALI!$A$1:$AZ$1000,AK$2,FALSE)),"")</f>
        <v>95</v>
      </c>
      <c r="AL112" s="367">
        <f>IF($Q112&lt;&gt;"",IF($S112="",$K112*VLOOKUP($I112,'[2]LISTINO IT-EN-FR-ES'!$A$1:$DZ$10000,AL$1,FALSE),$K112*$P112*VLOOKUP($S112,[2]PERCENTUALI!$A$1:$AZ$1000,AL$2,FALSE)/(AL$4)),"")</f>
        <v>2.5</v>
      </c>
      <c r="AM112" s="366">
        <f>IF($Q112&lt;&gt;"",IF($S112="",$K112*VLOOKUP($I112,'[2]LISTINO IT-EN-FR-ES'!$A$1:$DZ$10000,AM$1,FALSE),$K112*$P112*VLOOKUP($S112,[2]PERCENTUALI!$A$1:$AZ$1000,AM$2,FALSE)),"")</f>
        <v>0</v>
      </c>
      <c r="AN112" s="367">
        <f>IF($Q112&lt;&gt;"",IF($S112="",$K112*VLOOKUP($I112,'[2]LISTINO IT-EN-FR-ES'!$A$1:$DZ$10000,AN$1,FALSE),$K112*$P112*VLOOKUP($S112,[2]PERCENTUALI!$A$1:$AZ$1000,AN$2,FALSE)/(AN$4)),"")</f>
        <v>0</v>
      </c>
      <c r="AO112" s="366">
        <f>IF($Q112&lt;&gt;"",IF($S112="",$K112*VLOOKUP($I112,'[2]LISTINO IT-EN-FR-ES'!$A$1:$DZ$10000,AO$1,FALSE),$K112*$P112*VLOOKUP($S112,[2]PERCENTUALI!$A$1:$AZ$1000,AO$2,FALSE)),"")</f>
        <v>81.25</v>
      </c>
      <c r="AP112" s="367">
        <f>IF($Q112&lt;&gt;"",IF($S112="",$K112*VLOOKUP($I112,'[2]LISTINO IT-EN-FR-ES'!$A$1:$DZ$10000,AP$1,FALSE),$K112*$P112*VLOOKUP($S112,[2]PERCENTUALI!$A$1:$AZ$1000,AP$2,FALSE)/(AP$4)),"")</f>
        <v>2.5</v>
      </c>
      <c r="AQ112" s="366">
        <f>IF($Q112&lt;&gt;"",IF($S112="",$K112*VLOOKUP($I112,'[2]LISTINO IT-EN-FR-ES'!$A$1:$DZ$10000,AQ$1,FALSE),$K112*$P112*VLOOKUP($S112,[2]PERCENTUALI!$A$1:$AZ$1000,AQ$2,FALSE)),"")</f>
        <v>0</v>
      </c>
      <c r="AR112" s="367">
        <f>IF($Q112&lt;&gt;"",IF($S112="",$K112*VLOOKUP($I112,'[2]LISTINO IT-EN-FR-ES'!$A$1:$DZ$10000,AR$1,FALSE),$K112*$P112*VLOOKUP($S112,[2]PERCENTUALI!$A$1:$AZ$1000,AR$2,FALSE)/(AR$4)),"")</f>
        <v>0</v>
      </c>
      <c r="AS112" s="366">
        <f>IF($Q112&lt;&gt;"",IF($S112="",$K112*VLOOKUP($I112,'[2]LISTINO IT-EN-FR-ES'!$A$1:$DZ$10000,AS$1,FALSE),$K112*$P112*VLOOKUP($S112,[2]PERCENTUALI!$A$1:$AZ$1000,AS$2,FALSE)),"")</f>
        <v>139.26250000000002</v>
      </c>
      <c r="AT112" s="367">
        <f>IF($Q112&lt;&gt;"",IF($S112="",$K112*VLOOKUP($I112,'[2]LISTINO IT-EN-FR-ES'!$A$1:$DZ$10000,AT$1,FALSE),$K112*$P112*VLOOKUP($S112,[2]PERCENTUALI!$A$1:$AZ$1000,AT$2,FALSE)/(AT$4)),"")</f>
        <v>4.2850000000000001</v>
      </c>
      <c r="AU112" s="366">
        <f>IF($Q112&lt;&gt;"",IF($S112="",$K112*VLOOKUP($I112,'[2]LISTINO IT-EN-FR-ES'!$A$1:$DZ$10000,AU$1,FALSE),$K112*$P112*VLOOKUP($S112,[2]PERCENTUALI!$A$1:$AZ$1000,AU$2,FALSE)),"")</f>
        <v>0</v>
      </c>
      <c r="AV112" s="367">
        <f>IF($Q112&lt;&gt;"",IF($S112="",$K112*VLOOKUP($I112,'[2]LISTINO IT-EN-FR-ES'!$A$1:$DZ$10000,AV$1,FALSE),$K112*$P112*VLOOKUP($S112,[2]PERCENTUALI!$A$1:$AZ$1000,AV$2,FALSE)/(AV$4)),"")</f>
        <v>0</v>
      </c>
      <c r="AW112" s="366">
        <f>IF($Q112&lt;&gt;"",IF($S112="",$K112*VLOOKUP($I112,'[2]LISTINO IT-EN-FR-ES'!$A$1:$DZ$10000,AW$1,FALSE),$K112*$P112*VLOOKUP($S112,[2]PERCENTUALI!$A$1:$AZ$1000,AW$2,FALSE)),"")</f>
        <v>0</v>
      </c>
      <c r="AX112" s="367">
        <f>IF($Q112&lt;&gt;"",IF($S112="",$K112*VLOOKUP($I112,'[2]LISTINO IT-EN-FR-ES'!$A$1:$DZ$10000,AX$1,FALSE),$K112*$P112*VLOOKUP($S112,[2]PERCENTUALI!$A$1:$AZ$1000,AX$2,FALSE)/(AX$4)),"")</f>
        <v>0</v>
      </c>
      <c r="AY112" s="366">
        <f>IF($Q112&lt;&gt;"",IF($S112="",$K112*VLOOKUP($I112,'[2]LISTINO IT-EN-FR-ES'!$A$1:$DZ$10000,AY$1,FALSE),$K112*$P112*VLOOKUP($S112,[2]PERCENTUALI!$A$1:$AZ$1000,AY$2,FALSE)),"")</f>
        <v>0</v>
      </c>
      <c r="AZ112" s="367">
        <f>IF($Q112&lt;&gt;"",IF($S112="",$K112*VLOOKUP($I112,'[2]LISTINO IT-EN-FR-ES'!$A$1:$DZ$10000,AZ$1,FALSE),$K112*$P112*VLOOKUP($S112,[2]PERCENTUALI!$A$1:$AZ$1000,AZ$2,FALSE)/(AZ$4)),"")</f>
        <v>0</v>
      </c>
      <c r="BA112" s="366">
        <f>IF($Q112&lt;&gt;"",IF($S112="",$K112*VLOOKUP($I112,'[2]LISTINO IT-EN-FR-ES'!$A$1:$DZ$10000,BA$1,FALSE),$K112*$P112*VLOOKUP($S112,[2]PERCENTUALI!$A$1:$AZ$1000,BA$2,FALSE)),"")</f>
        <v>111</v>
      </c>
      <c r="BB112" s="367">
        <f>IF($Q112&lt;&gt;"",IF($S112="",$K112*VLOOKUP($I112,'[2]LISTINO IT-EN-FR-ES'!$A$1:$DZ$10000,BB$1,FALSE),$K112*$P112*VLOOKUP($S112,[2]PERCENTUALI!$A$1:$AZ$1000,BB$2,FALSE)/(BB$4)),"")</f>
        <v>3</v>
      </c>
      <c r="BC112" s="366">
        <f>IF($Q112&lt;&gt;"",IF($S112="",$K112*VLOOKUP($I112,'[2]LISTINO IT-EN-FR-ES'!$A$1:$DZ$10000,BC$1,FALSE),$K112*$P112*VLOOKUP($S112,[2]PERCENTUALI!$A$1:$AZ$1000,BC$2,FALSE)),"")</f>
        <v>0</v>
      </c>
      <c r="BD112" s="367">
        <f>IF($Q112&lt;&gt;"",IF($S112="",$K112*VLOOKUP($I112,'[2]LISTINO IT-EN-FR-ES'!$A$1:$DZ$10000,BD$1,FALSE),$K112*$P112*VLOOKUP($S112,[2]PERCENTUALI!$A$1:$AZ$1000,BD$2,FALSE)/(BD$4)),"")</f>
        <v>0</v>
      </c>
      <c r="BE112" s="366">
        <f>IF($Q112&lt;&gt;"",IF($S112="",$K112*VLOOKUP($I112,'[2]LISTINO IT-EN-FR-ES'!$A$1:$DZ$10000,BE$1,FALSE),$K112*$P112*VLOOKUP($S112,[2]PERCENTUALI!$A$1:$AZ$1000,BE$2,FALSE)),"")</f>
        <v>0</v>
      </c>
      <c r="BF112" s="367">
        <f>IF($Q112&lt;&gt;"",IF($S112="",$K112*VLOOKUP($I112,'[2]LISTINO IT-EN-FR-ES'!$A$1:$DZ$10000,BF$1,FALSE),$K112*$P112*VLOOKUP($S112,[2]PERCENTUALI!$A$1:$AZ$1000,BF$2,FALSE)/(BF$4)),"")</f>
        <v>0</v>
      </c>
      <c r="BG112" s="366">
        <f>IF($Q112&lt;&gt;"",IF($S112="",$K112*VLOOKUP($I112,'[2]LISTINO IT-EN-FR-ES'!$A$1:$DZ$10000,BG$1,FALSE),$K112*$P112*VLOOKUP($S112,[2]PERCENTUALI!$A$1:$AZ$1000,BG$2,FALSE)),"")</f>
        <v>0</v>
      </c>
      <c r="BH112" s="366">
        <f>IF($Q112&lt;&gt;"",IF($S112="",$K112*VLOOKUP($I112,'[2]LISTINO IT-EN-FR-ES'!$A$1:$DZ$10000,BH$1,FALSE),$K112*$P112*VLOOKUP($S112,[2]PERCENTUALI!$A$1:$AZ$1000,BH$2,FALSE)),"")</f>
        <v>0</v>
      </c>
      <c r="BI112" s="367">
        <f>IF($Q112&lt;&gt;"",IF($S112="",$K112*VLOOKUP($I112,'[2]LISTINO IT-EN-FR-ES'!$A$1:$DZ$10000,BI$1,FALSE),$K112*$P112*VLOOKUP($S112,[2]PERCENTUALI!$A$1:$AZ$1000,BI$2,FALSE)/(BI$4)),"")</f>
        <v>0</v>
      </c>
      <c r="BJ112" s="366">
        <f>IF($Q112&lt;&gt;"",IF($S112="",$K112*VLOOKUP($I112,'[2]LISTINO IT-EN-FR-ES'!$A$1:$DZ$10000,BJ$1,FALSE),$K112*$P112*VLOOKUP($S112,[2]PERCENTUALI!$A$1:$AZ$1000,BJ$2,FALSE)),"")</f>
        <v>0</v>
      </c>
      <c r="BK112" s="366">
        <f>IF($Q112&lt;&gt;"",IF($S112="",$K112*VLOOKUP($I112,'[2]LISTINO IT-EN-FR-ES'!$A$1:$DZ$10000,BK$1,FALSE),$K112*$P112*VLOOKUP($S112,[2]PERCENTUALI!$A$1:$AZ$1000,BK$2,FALSE)),"")</f>
        <v>0</v>
      </c>
      <c r="BL112" s="366">
        <f>IF($Q112&lt;&gt;"",IF($S112="",$K112*VLOOKUP($I112,'[2]LISTINO IT-EN-FR-ES'!$A$1:$DZ$10000,BL$1,FALSE),$K112*$P112*VLOOKUP($S112,[2]PERCENTUALI!$A$1:$AZ$1000,BL$2,FALSE)),"")</f>
        <v>0</v>
      </c>
      <c r="BM112" s="366">
        <f>IF($Q112&lt;&gt;"",IF($S112="",$K112*VLOOKUP($I112,'[2]LISTINO IT-EN-FR-ES'!$A$1:$DZ$10000,BM$1,FALSE),$K112*$P112*VLOOKUP($S112,[2]PERCENTUALI!$A$1:$AZ$1000,BM$2,FALSE)),"")</f>
        <v>0</v>
      </c>
      <c r="BN112" s="367">
        <f>IF($Q112&lt;&gt;"",IF($S112="",$K112*VLOOKUP($I112,'[2]LISTINO IT-EN-FR-ES'!$A$1:$DZ$10000,BN$1,FALSE),$K112*$P112*VLOOKUP($S112,[2]PERCENTUALI!$A$1:$AZ$1000,BN$2,FALSE)/(BN$4)),"")</f>
        <v>0</v>
      </c>
      <c r="BO112" s="366">
        <f>IF($Q112&lt;&gt;"",IF($S112="",$K112*VLOOKUP($I112,'[2]LISTINO IT-EN-FR-ES'!$A$1:$DZ$10000,BO$1,FALSE),$K112*$P112*VLOOKUP($S112,[2]PERCENTUALI!$A$1:$AZ$1000,BO$2,FALSE)),"")</f>
        <v>0</v>
      </c>
      <c r="BP112" s="367">
        <f>IF($Q112&lt;&gt;"",IF($S112="",$K112*VLOOKUP($I112,'[2]LISTINO IT-EN-FR-ES'!$A$1:$DZ$10000,BP$1,FALSE),$K112*$P112*VLOOKUP($S112,[2]PERCENTUALI!$A$1:$AZ$1000,BP$2,FALSE)/(BP$4)),"")</f>
        <v>0</v>
      </c>
      <c r="BQ112" s="366">
        <f>IF($Q112&lt;&gt;"",IF($S112="",$K112*VLOOKUP($I112,'[2]LISTINO IT-EN-FR-ES'!$A$1:$DZ$10000,BQ$1,FALSE),$K112*$P112*VLOOKUP($S112,[2]PERCENTUALI!$A$1:$AZ$1000,BQ$2,FALSE)),"")</f>
        <v>0</v>
      </c>
      <c r="BR112" s="367">
        <f>IF($Q112&lt;&gt;"",IF($S112="",$K112*VLOOKUP($I112,'[2]LISTINO IT-EN-FR-ES'!$A$1:$DZ$10000,BR$1,FALSE),$K112*$P112*VLOOKUP($S112,[2]PERCENTUALI!$A$1:$AZ$1000,BR$2,FALSE)/(BR$4)),"")</f>
        <v>0</v>
      </c>
      <c r="BS112" s="366">
        <f>IF($Q112&lt;&gt;"",IF($S112="",$K112*VLOOKUP($I112,'[2]LISTINO IT-EN-FR-ES'!$A$1:$DZ$10000,BS$1,FALSE),$K112*$P112*VLOOKUP($S112,[2]PERCENTUALI!$A$1:$AZ$1000,BS$2,FALSE)),"")</f>
        <v>0</v>
      </c>
      <c r="BT112" s="367">
        <f>IF($Q112&lt;&gt;"",IF($S112="",$K112*VLOOKUP($I112,'[2]LISTINO IT-EN-FR-ES'!$A$1:$DZ$10000,BT$1,FALSE),$K112*$P112*VLOOKUP($S112,[2]PERCENTUALI!$A$1:$AZ$1000,BT$2,FALSE)/(BT$4)),"")</f>
        <v>0</v>
      </c>
      <c r="BU112" s="366">
        <f>IF($Q112&lt;&gt;"",IF($S112="",$K112*VLOOKUP($I112,'[2]LISTINO IT-EN-FR-ES'!$A$1:$DZ$10000,BU$1,FALSE),$K112*$P112*VLOOKUP($S112,[2]PERCENTUALI!$A$1:$AZ$1000,BU$2,FALSE)),"")</f>
        <v>0</v>
      </c>
      <c r="BV112" s="367">
        <f>IF($Q112&lt;&gt;"",IF($S112="",$K112*VLOOKUP($I112,'[2]LISTINO IT-EN-FR-ES'!$A$1:$DZ$10000,BV$1,FALSE),$K112*$P112*VLOOKUP($S112,[2]PERCENTUALI!$A$1:$AZ$1000,BV$2,FALSE)/(BV$4)),"")</f>
        <v>0</v>
      </c>
      <c r="BW112" s="366">
        <f>IF($Q112&lt;&gt;"",IF($S112="",$K112*VLOOKUP($I112,'[2]LISTINO IT-EN-FR-ES'!$A$1:$DZ$10000,BW$1,FALSE),$K112*$P112*VLOOKUP($S112,[2]PERCENTUALI!$A$1:$AZ$1000,BW$2,FALSE)),"")</f>
        <v>0</v>
      </c>
      <c r="BX112" s="366">
        <f>IF($Q112&lt;&gt;"",IF($S112="",$K112*VLOOKUP($I112,'[2]LISTINO IT-EN-FR-ES'!$A$1:$DZ$10000,BX$1,FALSE),$K112*$P112*VLOOKUP($S112,[2]PERCENTUALI!$A$1:$AZ$1000,BX$2,FALSE)),"")</f>
        <v>0</v>
      </c>
      <c r="BY112" s="366">
        <f>IF($Q112&lt;&gt;"",IF($S112="",$K112*VLOOKUP($I112,'[2]LISTINO IT-EN-FR-ES'!$A$1:$DZ$10000,BY$1,FALSE),$K112*$P112*VLOOKUP($S112,[2]PERCENTUALI!$A$1:$AZ$1000,BY$2,FALSE)),"")</f>
        <v>0</v>
      </c>
      <c r="BZ112" s="366">
        <f>IF($Q112&lt;&gt;"",IF($S112="",$K112*VLOOKUP($I112,'[2]LISTINO IT-EN-FR-ES'!$A$1:$DZ$10000,BZ$1,FALSE),$K112*$P112*VLOOKUP($S112,[2]PERCENTUALI!$A$1:$AZ$1000,BZ$2,FALSE)),"")</f>
        <v>0</v>
      </c>
      <c r="CA112" s="366">
        <f>IF($Q112&lt;&gt;"",IF($S112="",$K112*VLOOKUP($I112,'[2]LISTINO IT-EN-FR-ES'!$A$1:$DZ$10000,CA$1,FALSE),$K112*$P112*VLOOKUP($S112,[2]PERCENTUALI!$A$1:$AZ$1000,CA$2,FALSE)),"")</f>
        <v>0</v>
      </c>
      <c r="CB112" s="366">
        <f>IF($Q112&lt;&gt;"",IF($S112="",$K112*VLOOKUP($I112,'[2]LISTINO IT-EN-FR-ES'!$A$1:$DZ$10000,CB$1,FALSE),$K112*$P112*VLOOKUP($S112,[2]PERCENTUALI!$A$1:$AZ$1000,CB$2,FALSE)),"")</f>
        <v>0</v>
      </c>
      <c r="CC112" s="366">
        <f>IF($Q112&lt;&gt;"",IF($S112="",$K112*VLOOKUP($I112,'[2]LISTINO IT-EN-FR-ES'!$A$1:$DZ$10000,CC$1,FALSE),$K112*$P112*VLOOKUP($S112,[2]PERCENTUALI!$A$1:$AZ$1000,CC$2,FALSE)),"")</f>
        <v>0</v>
      </c>
    </row>
    <row r="113" spans="1:81" hidden="1" outlineLevel="1" x14ac:dyDescent="0.2">
      <c r="A113" s="388" t="s">
        <v>7</v>
      </c>
      <c r="B113" s="389">
        <v>5</v>
      </c>
      <c r="C113" s="389">
        <v>6001</v>
      </c>
      <c r="D113" s="389">
        <v>133</v>
      </c>
      <c r="E113" s="388"/>
      <c r="F113" s="388"/>
      <c r="G113" s="390" t="s">
        <v>7</v>
      </c>
      <c r="H113" s="388" t="s">
        <v>359</v>
      </c>
      <c r="I113" s="388" t="s">
        <v>7</v>
      </c>
      <c r="J113" s="391" t="s">
        <v>360</v>
      </c>
      <c r="M113" s="385" t="s">
        <v>7</v>
      </c>
      <c r="N113" s="386" t="s">
        <v>7</v>
      </c>
      <c r="T113" s="449"/>
      <c r="U113" s="285"/>
      <c r="V113" s="285"/>
      <c r="W113" s="285"/>
      <c r="X113" s="285"/>
      <c r="Y113" s="285"/>
      <c r="Z113" s="285"/>
      <c r="AA113" s="285"/>
      <c r="AB113" s="285"/>
      <c r="AC113" s="285"/>
      <c r="AD113" s="285"/>
      <c r="AE113" s="285"/>
      <c r="AF113" s="285"/>
      <c r="AG113" s="285"/>
      <c r="AH113" s="285"/>
      <c r="AI113" s="285"/>
      <c r="AJ113" s="285"/>
      <c r="AK113" s="285"/>
      <c r="AL113" s="285"/>
      <c r="AM113" s="285"/>
      <c r="AN113" s="285"/>
      <c r="AO113" s="285"/>
      <c r="AP113" s="285"/>
      <c r="AQ113" s="285"/>
      <c r="AR113" s="285"/>
      <c r="AS113" s="285"/>
      <c r="AT113" s="285"/>
      <c r="AU113" s="285"/>
      <c r="AV113" s="285"/>
      <c r="AW113" s="285"/>
      <c r="AX113" s="285"/>
      <c r="AY113" s="285"/>
      <c r="AZ113" s="285"/>
      <c r="BA113" s="285"/>
      <c r="BB113" s="285"/>
      <c r="BC113" s="285"/>
      <c r="BD113" s="285"/>
      <c r="BE113" s="285"/>
      <c r="BF113" s="285"/>
      <c r="BG113" s="285"/>
      <c r="BH113" s="285"/>
    </row>
    <row r="114" spans="1:81" hidden="1" outlineLevel="1" x14ac:dyDescent="0.2">
      <c r="A114" s="445" t="s">
        <v>7</v>
      </c>
      <c r="B114" s="446">
        <v>5</v>
      </c>
      <c r="C114" s="446">
        <v>6001</v>
      </c>
      <c r="D114" s="446">
        <v>134</v>
      </c>
      <c r="E114" s="445"/>
      <c r="F114" s="445"/>
      <c r="G114" s="447"/>
      <c r="H114" s="445" t="s">
        <v>361</v>
      </c>
      <c r="I114" s="445" t="s">
        <v>362</v>
      </c>
      <c r="J114" s="448" t="s">
        <v>363</v>
      </c>
      <c r="K114" s="383">
        <v>12</v>
      </c>
      <c r="M114" s="385">
        <v>155</v>
      </c>
      <c r="N114" s="386">
        <v>1860</v>
      </c>
      <c r="P114" s="402">
        <v>73</v>
      </c>
      <c r="Q114" s="285">
        <v>876</v>
      </c>
      <c r="T114" s="449"/>
      <c r="U114" s="366">
        <f>IF($Q114&lt;&gt;"",V114+W114+Y114+AA114+AC114+AE114+AG114+AI114+AK114+AM114+AO114+AQ114+AS114+AU114+AW114+AY114+BA114+BC114+BE114+BG114+BH114+BJ114+BK114+BL114+BM114+BO114+BQ114+BS114+BU114+BW114+BX114+BY114+BZ114+CA114+CB114+CC114,"")</f>
        <v>875.99750215337576</v>
      </c>
      <c r="V114" s="366">
        <f>IF($Q114&lt;&gt;"",IF($S114="",$K114*VLOOKUP($I114,'[2]LISTINO IT-EN-FR-ES'!$A$1:$DZ$10000,V$1,FALSE),$K114*$P114*VLOOKUP($S114,[2]PERCENTUALI!$A$1:$AZ$1000,V$2,FALSE)),"")+4.89</f>
        <v>706.4255187257055</v>
      </c>
      <c r="W114" s="366">
        <f>IF($Q114&lt;&gt;"",IF($S114="",$K114*VLOOKUP($I114,'[2]LISTINO IT-EN-FR-ES'!$A$1:$DZ$10000,W$1,FALSE),$K114*$P114*VLOOKUP($S114,[2]PERCENTUALI!$A$1:$AZ$1000,W$2,FALSE)),"")</f>
        <v>19.875454657156617</v>
      </c>
      <c r="X114" s="367">
        <f>IF($Q114&lt;&gt;"",IF($S114="",$K114*VLOOKUP($I114,'[2]LISTINO IT-EN-FR-ES'!$A$1:$DZ$10000,X$1,FALSE),$K114*$P114*VLOOKUP($S114,[2]PERCENTUALI!$A$1:$AZ$1000,X$2,FALSE)/(X$4)),"")</f>
        <v>0.55209596269879491</v>
      </c>
      <c r="Y114" s="366">
        <f>IF($Q114&lt;&gt;"",IF($S114="",$K114*VLOOKUP($I114,'[2]LISTINO IT-EN-FR-ES'!$A$1:$DZ$10000,Y$1,FALSE),$K114*$P114*VLOOKUP($S114,[2]PERCENTUALI!$A$1:$AZ$1000,Y$2,FALSE)),"")</f>
        <v>0</v>
      </c>
      <c r="Z114" s="367">
        <f>IF($Q114&lt;&gt;"",IF($S114="",$K114*VLOOKUP($I114,'[2]LISTINO IT-EN-FR-ES'!$A$1:$DZ$10000,Z$1,FALSE),$K114*$P114*VLOOKUP($S114,[2]PERCENTUALI!$A$1:$AZ$1000,Z$2,FALSE)/(Z$4)),"")</f>
        <v>0</v>
      </c>
      <c r="AA114" s="366">
        <f>IF($Q114&lt;&gt;"",IF($S114="",$K114*VLOOKUP($I114,'[2]LISTINO IT-EN-FR-ES'!$A$1:$DZ$10000,AA$1,FALSE),$K114*$P114*VLOOKUP($S114,[2]PERCENTUALI!$A$1:$AZ$1000,AA$2,FALSE)),"")</f>
        <v>0</v>
      </c>
      <c r="AB114" s="367">
        <f>IF($Q114&lt;&gt;"",IF($S114="",$K114*VLOOKUP($I114,'[2]LISTINO IT-EN-FR-ES'!$A$1:$DZ$10000,AB$1,FALSE),$K114*$P114*VLOOKUP($S114,[2]PERCENTUALI!$A$1:$AZ$1000,AB$2,FALSE)/(AB$4)),"")</f>
        <v>0</v>
      </c>
      <c r="AC114" s="366">
        <f>IF($Q114&lt;&gt;"",IF($S114="",$K114*VLOOKUP($I114,'[2]LISTINO IT-EN-FR-ES'!$A$1:$DZ$10000,AC$1,FALSE),$K114*$P114*VLOOKUP($S114,[2]PERCENTUALI!$A$1:$AZ$1000,AC$2,FALSE)),"")</f>
        <v>0</v>
      </c>
      <c r="AD114" s="367">
        <f>IF($Q114&lt;&gt;"",IF($S114="",$K114*VLOOKUP($I114,'[2]LISTINO IT-EN-FR-ES'!$A$1:$DZ$10000,AD$1,FALSE),$K114*$P114*VLOOKUP($S114,[2]PERCENTUALI!$A$1:$AZ$1000,AD$2,FALSE)/(AD$4)),"")</f>
        <v>0</v>
      </c>
      <c r="AE114" s="366">
        <f>IF($Q114&lt;&gt;"",IF($S114="",$K114*VLOOKUP($I114,'[2]LISTINO IT-EN-FR-ES'!$A$1:$DZ$10000,AE$1,FALSE),$K114*$P114*VLOOKUP($S114,[2]PERCENTUALI!$A$1:$AZ$1000,AE$2,FALSE)),"")</f>
        <v>6.8470777268962753</v>
      </c>
      <c r="AF114" s="367">
        <f>IF($Q114&lt;&gt;"",IF($S114="",$K114*VLOOKUP($I114,'[2]LISTINO IT-EN-FR-ES'!$A$1:$DZ$10000,AF$1,FALSE),$K114*$P114*VLOOKUP($S114,[2]PERCENTUALI!$A$1:$AZ$1000,AF$2,FALSE)/(AF$4)),"")</f>
        <v>0.19019660352489653</v>
      </c>
      <c r="AG114" s="366">
        <f>IF($Q114&lt;&gt;"",IF($S114="",$K114*VLOOKUP($I114,'[2]LISTINO IT-EN-FR-ES'!$A$1:$DZ$10000,AG$1,FALSE),$K114*$P114*VLOOKUP($S114,[2]PERCENTUALI!$A$1:$AZ$1000,AG$2,FALSE)),"")</f>
        <v>0</v>
      </c>
      <c r="AH114" s="367">
        <f>IF($Q114&lt;&gt;"",IF($S114="",$K114*VLOOKUP($I114,'[2]LISTINO IT-EN-FR-ES'!$A$1:$DZ$10000,AH$1,FALSE),$K114*$P114*VLOOKUP($S114,[2]PERCENTUALI!$A$1:$AZ$1000,AH$2,FALSE)/(AH$4)),"")</f>
        <v>0</v>
      </c>
      <c r="AI114" s="366">
        <f>IF($Q114&lt;&gt;"",IF($S114="",$K114*VLOOKUP($I114,'[2]LISTINO IT-EN-FR-ES'!$A$1:$DZ$10000,AI$1,FALSE),$K114*$P114*VLOOKUP($S114,[2]PERCENTUALI!$A$1:$AZ$1000,AI$2,FALSE)),"")</f>
        <v>0</v>
      </c>
      <c r="AJ114" s="367">
        <f>IF($Q114&lt;&gt;"",IF($S114="",$K114*VLOOKUP($I114,'[2]LISTINO IT-EN-FR-ES'!$A$1:$DZ$10000,AJ$1,FALSE),$K114*$P114*VLOOKUP($S114,[2]PERCENTUALI!$A$1:$AZ$1000,AJ$2,FALSE)/(AJ$4)),"")</f>
        <v>0</v>
      </c>
      <c r="AK114" s="366">
        <f>IF($Q114&lt;&gt;"",IF($S114="",$K114*VLOOKUP($I114,'[2]LISTINO IT-EN-FR-ES'!$A$1:$DZ$10000,AK$1,FALSE),$K114*$P114*VLOOKUP($S114,[2]PERCENTUALI!$A$1:$AZ$1000,AK$2,FALSE)),"")</f>
        <v>14.835335074941931</v>
      </c>
      <c r="AL114" s="367">
        <f>IF($Q114&lt;&gt;"",IF($S114="",$K114*VLOOKUP($I114,'[2]LISTINO IT-EN-FR-ES'!$A$1:$DZ$10000,AL$1,FALSE),$K114*$P114*VLOOKUP($S114,[2]PERCENTUALI!$A$1:$AZ$1000,AL$2,FALSE)/(AL$4)),"")</f>
        <v>0.39040355460373499</v>
      </c>
      <c r="AM114" s="366">
        <f>IF($Q114&lt;&gt;"",IF($S114="",$K114*VLOOKUP($I114,'[2]LISTINO IT-EN-FR-ES'!$A$1:$DZ$10000,AM$1,FALSE),$K114*$P114*VLOOKUP($S114,[2]PERCENTUALI!$A$1:$AZ$1000,AM$2,FALSE)),"")</f>
        <v>0</v>
      </c>
      <c r="AN114" s="367">
        <f>IF($Q114&lt;&gt;"",IF($S114="",$K114*VLOOKUP($I114,'[2]LISTINO IT-EN-FR-ES'!$A$1:$DZ$10000,AN$1,FALSE),$K114*$P114*VLOOKUP($S114,[2]PERCENTUALI!$A$1:$AZ$1000,AN$2,FALSE)/(AN$4)),"")</f>
        <v>0</v>
      </c>
      <c r="AO114" s="366">
        <f>IF($Q114&lt;&gt;"",IF($S114="",$K114*VLOOKUP($I114,'[2]LISTINO IT-EN-FR-ES'!$A$1:$DZ$10000,AO$1,FALSE),$K114*$P114*VLOOKUP($S114,[2]PERCENTUALI!$A$1:$AZ$1000,AO$2,FALSE)),"")</f>
        <v>81.833535250183914</v>
      </c>
      <c r="AP114" s="367">
        <f>IF($Q114&lt;&gt;"",IF($S114="",$K114*VLOOKUP($I114,'[2]LISTINO IT-EN-FR-ES'!$A$1:$DZ$10000,AP$1,FALSE),$K114*$P114*VLOOKUP($S114,[2]PERCENTUALI!$A$1:$AZ$1000,AP$2,FALSE)/(AP$4)),"")</f>
        <v>2.5179549307748896</v>
      </c>
      <c r="AQ114" s="366">
        <f>IF($Q114&lt;&gt;"",IF($S114="",$K114*VLOOKUP($I114,'[2]LISTINO IT-EN-FR-ES'!$A$1:$DZ$10000,AQ$1,FALSE),$K114*$P114*VLOOKUP($S114,[2]PERCENTUALI!$A$1:$AZ$1000,AQ$2,FALSE)),"")</f>
        <v>0</v>
      </c>
      <c r="AR114" s="367">
        <f>IF($Q114&lt;&gt;"",IF($S114="",$K114*VLOOKUP($I114,'[2]LISTINO IT-EN-FR-ES'!$A$1:$DZ$10000,AR$1,FALSE),$K114*$P114*VLOOKUP($S114,[2]PERCENTUALI!$A$1:$AZ$1000,AR$2,FALSE)/(AR$4)),"")</f>
        <v>0</v>
      </c>
      <c r="AS114" s="366">
        <f>IF($Q114&lt;&gt;"",IF($S114="",$K114*VLOOKUP($I114,'[2]LISTINO IT-EN-FR-ES'!$A$1:$DZ$10000,AS$1,FALSE),$K114*$P114*VLOOKUP($S114,[2]PERCENTUALI!$A$1:$AZ$1000,AS$2,FALSE)),"")</f>
        <v>29.27426243843674</v>
      </c>
      <c r="AT114" s="367">
        <f>IF($Q114&lt;&gt;"",IF($S114="",$K114*VLOOKUP($I114,'[2]LISTINO IT-EN-FR-ES'!$A$1:$DZ$10000,AT$1,FALSE),$K114*$P114*VLOOKUP($S114,[2]PERCENTUALI!$A$1:$AZ$1000,AT$2,FALSE)/(AT$4)),"")</f>
        <v>0.90074653656728421</v>
      </c>
      <c r="AU114" s="366">
        <f>IF($Q114&lt;&gt;"",IF($S114="",$K114*VLOOKUP($I114,'[2]LISTINO IT-EN-FR-ES'!$A$1:$DZ$10000,AU$1,FALSE),$K114*$P114*VLOOKUP($S114,[2]PERCENTUALI!$A$1:$AZ$1000,AU$2,FALSE)),"")</f>
        <v>0</v>
      </c>
      <c r="AV114" s="367">
        <f>IF($Q114&lt;&gt;"",IF($S114="",$K114*VLOOKUP($I114,'[2]LISTINO IT-EN-FR-ES'!$A$1:$DZ$10000,AV$1,FALSE),$K114*$P114*VLOOKUP($S114,[2]PERCENTUALI!$A$1:$AZ$1000,AV$2,FALSE)/(AV$4)),"")</f>
        <v>0</v>
      </c>
      <c r="AW114" s="366">
        <f>IF($Q114&lt;&gt;"",IF($S114="",$K114*VLOOKUP($I114,'[2]LISTINO IT-EN-FR-ES'!$A$1:$DZ$10000,AW$1,FALSE),$K114*$P114*VLOOKUP($S114,[2]PERCENTUALI!$A$1:$AZ$1000,AW$2,FALSE)),"")</f>
        <v>0</v>
      </c>
      <c r="AX114" s="367">
        <f>IF($Q114&lt;&gt;"",IF($S114="",$K114*VLOOKUP($I114,'[2]LISTINO IT-EN-FR-ES'!$A$1:$DZ$10000,AX$1,FALSE),$K114*$P114*VLOOKUP($S114,[2]PERCENTUALI!$A$1:$AZ$1000,AX$2,FALSE)/(AX$4)),"")</f>
        <v>0</v>
      </c>
      <c r="AY114" s="366">
        <f>IF($Q114&lt;&gt;"",IF($S114="",$K114*VLOOKUP($I114,'[2]LISTINO IT-EN-FR-ES'!$A$1:$DZ$10000,AY$1,FALSE),$K114*$P114*VLOOKUP($S114,[2]PERCENTUALI!$A$1:$AZ$1000,AY$2,FALSE)),"")</f>
        <v>0</v>
      </c>
      <c r="AZ114" s="367">
        <f>IF($Q114&lt;&gt;"",IF($S114="",$K114*VLOOKUP($I114,'[2]LISTINO IT-EN-FR-ES'!$A$1:$DZ$10000,AZ$1,FALSE),$K114*$P114*VLOOKUP($S114,[2]PERCENTUALI!$A$1:$AZ$1000,AZ$2,FALSE)/(AZ$4)),"")</f>
        <v>0</v>
      </c>
      <c r="BA114" s="366">
        <f>IF($Q114&lt;&gt;"",IF($S114="",$K114*VLOOKUP($I114,'[2]LISTINO IT-EN-FR-ES'!$A$1:$DZ$10000,BA$1,FALSE),$K114*$P114*VLOOKUP($S114,[2]PERCENTUALI!$A$1:$AZ$1000,BA$2,FALSE)),"")</f>
        <v>16.906318280054883</v>
      </c>
      <c r="BB114" s="367">
        <f>IF($Q114&lt;&gt;"",IF($S114="",$K114*VLOOKUP($I114,'[2]LISTINO IT-EN-FR-ES'!$A$1:$DZ$10000,BB$1,FALSE),$K114*$P114*VLOOKUP($S114,[2]PERCENTUALI!$A$1:$AZ$1000,BB$2,FALSE)/(BB$4)),"")</f>
        <v>0.4569275210825644</v>
      </c>
      <c r="BC114" s="366">
        <f>IF($Q114&lt;&gt;"",IF($S114="",$K114*VLOOKUP($I114,'[2]LISTINO IT-EN-FR-ES'!$A$1:$DZ$10000,BC$1,FALSE),$K114*$P114*VLOOKUP($S114,[2]PERCENTUALI!$A$1:$AZ$1000,BC$2,FALSE)),"")</f>
        <v>0</v>
      </c>
      <c r="BD114" s="367">
        <f>IF($Q114&lt;&gt;"",IF($S114="",$K114*VLOOKUP($I114,'[2]LISTINO IT-EN-FR-ES'!$A$1:$DZ$10000,BD$1,FALSE),$K114*$P114*VLOOKUP($S114,[2]PERCENTUALI!$A$1:$AZ$1000,BD$2,FALSE)/(BD$4)),"")</f>
        <v>0</v>
      </c>
      <c r="BE114" s="366">
        <f>IF($Q114&lt;&gt;"",IF($S114="",$K114*VLOOKUP($I114,'[2]LISTINO IT-EN-FR-ES'!$A$1:$DZ$10000,BE$1,FALSE),$K114*$P114*VLOOKUP($S114,[2]PERCENTUALI!$A$1:$AZ$1000,BE$2,FALSE)),"")</f>
        <v>0</v>
      </c>
      <c r="BF114" s="367">
        <f>IF($Q114&lt;&gt;"",IF($S114="",$K114*VLOOKUP($I114,'[2]LISTINO IT-EN-FR-ES'!$A$1:$DZ$10000,BF$1,FALSE),$K114*$P114*VLOOKUP($S114,[2]PERCENTUALI!$A$1:$AZ$1000,BF$2,FALSE)/(BF$4)),"")</f>
        <v>0</v>
      </c>
      <c r="BG114" s="366">
        <f>IF($Q114&lt;&gt;"",IF($S114="",$K114*VLOOKUP($I114,'[2]LISTINO IT-EN-FR-ES'!$A$1:$DZ$10000,BG$1,FALSE),$K114*$P114*VLOOKUP($S114,[2]PERCENTUALI!$A$1:$AZ$1000,BG$2,FALSE)),"")</f>
        <v>0</v>
      </c>
      <c r="BH114" s="366">
        <f>IF($Q114&lt;&gt;"",IF($S114="",$K114*VLOOKUP($I114,'[2]LISTINO IT-EN-FR-ES'!$A$1:$DZ$10000,BH$1,FALSE),$K114*$P114*VLOOKUP($S114,[2]PERCENTUALI!$A$1:$AZ$1000,BH$2,FALSE)),"")</f>
        <v>0</v>
      </c>
      <c r="BI114" s="367">
        <f>IF($Q114&lt;&gt;"",IF($S114="",$K114*VLOOKUP($I114,'[2]LISTINO IT-EN-FR-ES'!$A$1:$DZ$10000,BI$1,FALSE),$K114*$P114*VLOOKUP($S114,[2]PERCENTUALI!$A$1:$AZ$1000,BI$2,FALSE)/(BI$4)),"")</f>
        <v>0</v>
      </c>
      <c r="BJ114" s="366">
        <f>IF($Q114&lt;&gt;"",IF($S114="",$K114*VLOOKUP($I114,'[2]LISTINO IT-EN-FR-ES'!$A$1:$DZ$10000,BJ$1,FALSE),$K114*$P114*VLOOKUP($S114,[2]PERCENTUALI!$A$1:$AZ$1000,BJ$2,FALSE)),"")</f>
        <v>0</v>
      </c>
      <c r="BK114" s="366">
        <f>IF($Q114&lt;&gt;"",IF($S114="",$K114*VLOOKUP($I114,'[2]LISTINO IT-EN-FR-ES'!$A$1:$DZ$10000,BK$1,FALSE),$K114*$P114*VLOOKUP($S114,[2]PERCENTUALI!$A$1:$AZ$1000,BK$2,FALSE)),"")</f>
        <v>0</v>
      </c>
      <c r="BL114" s="366">
        <f>IF($Q114&lt;&gt;"",IF($S114="",$K114*VLOOKUP($I114,'[2]LISTINO IT-EN-FR-ES'!$A$1:$DZ$10000,BL$1,FALSE),$K114*$P114*VLOOKUP($S114,[2]PERCENTUALI!$A$1:$AZ$1000,BL$2,FALSE)),"")</f>
        <v>0</v>
      </c>
      <c r="BM114" s="366">
        <f>IF($Q114&lt;&gt;"",IF($S114="",$K114*VLOOKUP($I114,'[2]LISTINO IT-EN-FR-ES'!$A$1:$DZ$10000,BM$1,FALSE),$K114*$P114*VLOOKUP($S114,[2]PERCENTUALI!$A$1:$AZ$1000,BM$2,FALSE)),"")</f>
        <v>0</v>
      </c>
      <c r="BN114" s="367">
        <f>IF($Q114&lt;&gt;"",IF($S114="",$K114*VLOOKUP($I114,'[2]LISTINO IT-EN-FR-ES'!$A$1:$DZ$10000,BN$1,FALSE),$K114*$P114*VLOOKUP($S114,[2]PERCENTUALI!$A$1:$AZ$1000,BN$2,FALSE)/(BN$4)),"")</f>
        <v>0</v>
      </c>
      <c r="BO114" s="366">
        <f>IF($Q114&lt;&gt;"",IF($S114="",$K114*VLOOKUP($I114,'[2]LISTINO IT-EN-FR-ES'!$A$1:$DZ$10000,BO$1,FALSE),$K114*$P114*VLOOKUP($S114,[2]PERCENTUALI!$A$1:$AZ$1000,BO$2,FALSE)),"")</f>
        <v>0</v>
      </c>
      <c r="BP114" s="367">
        <f>IF($Q114&lt;&gt;"",IF($S114="",$K114*VLOOKUP($I114,'[2]LISTINO IT-EN-FR-ES'!$A$1:$DZ$10000,BP$1,FALSE),$K114*$P114*VLOOKUP($S114,[2]PERCENTUALI!$A$1:$AZ$1000,BP$2,FALSE)/(BP$4)),"")</f>
        <v>0</v>
      </c>
      <c r="BQ114" s="366">
        <f>IF($Q114&lt;&gt;"",IF($S114="",$K114*VLOOKUP($I114,'[2]LISTINO IT-EN-FR-ES'!$A$1:$DZ$10000,BQ$1,FALSE),$K114*$P114*VLOOKUP($S114,[2]PERCENTUALI!$A$1:$AZ$1000,BQ$2,FALSE)),"")</f>
        <v>0</v>
      </c>
      <c r="BR114" s="367">
        <f>IF($Q114&lt;&gt;"",IF($S114="",$K114*VLOOKUP($I114,'[2]LISTINO IT-EN-FR-ES'!$A$1:$DZ$10000,BR$1,FALSE),$K114*$P114*VLOOKUP($S114,[2]PERCENTUALI!$A$1:$AZ$1000,BR$2,FALSE)/(BR$4)),"")</f>
        <v>0</v>
      </c>
      <c r="BS114" s="366">
        <f>IF($Q114&lt;&gt;"",IF($S114="",$K114*VLOOKUP($I114,'[2]LISTINO IT-EN-FR-ES'!$A$1:$DZ$10000,BS$1,FALSE),$K114*$P114*VLOOKUP($S114,[2]PERCENTUALI!$A$1:$AZ$1000,BS$2,FALSE)),"")</f>
        <v>0</v>
      </c>
      <c r="BT114" s="367">
        <f>IF($Q114&lt;&gt;"",IF($S114="",$K114*VLOOKUP($I114,'[2]LISTINO IT-EN-FR-ES'!$A$1:$DZ$10000,BT$1,FALSE),$K114*$P114*VLOOKUP($S114,[2]PERCENTUALI!$A$1:$AZ$1000,BT$2,FALSE)/(BT$4)),"")</f>
        <v>0</v>
      </c>
      <c r="BU114" s="366">
        <f>IF($Q114&lt;&gt;"",IF($S114="",$K114*VLOOKUP($I114,'[2]LISTINO IT-EN-FR-ES'!$A$1:$DZ$10000,BU$1,FALSE),$K114*$P114*VLOOKUP($S114,[2]PERCENTUALI!$A$1:$AZ$1000,BU$2,FALSE)),"")</f>
        <v>0</v>
      </c>
      <c r="BV114" s="367">
        <f>IF($Q114&lt;&gt;"",IF($S114="",$K114*VLOOKUP($I114,'[2]LISTINO IT-EN-FR-ES'!$A$1:$DZ$10000,BV$1,FALSE),$K114*$P114*VLOOKUP($S114,[2]PERCENTUALI!$A$1:$AZ$1000,BV$2,FALSE)/(BV$4)),"")</f>
        <v>0</v>
      </c>
      <c r="BW114" s="366">
        <f>IF($Q114&lt;&gt;"",IF($S114="",$K114*VLOOKUP($I114,'[2]LISTINO IT-EN-FR-ES'!$A$1:$DZ$10000,BW$1,FALSE),$K114*$P114*VLOOKUP($S114,[2]PERCENTUALI!$A$1:$AZ$1000,BW$2,FALSE)),"")</f>
        <v>0</v>
      </c>
      <c r="BX114" s="366">
        <f>IF($Q114&lt;&gt;"",IF($S114="",$K114*VLOOKUP($I114,'[2]LISTINO IT-EN-FR-ES'!$A$1:$DZ$10000,BX$1,FALSE),$K114*$P114*VLOOKUP($S114,[2]PERCENTUALI!$A$1:$AZ$1000,BX$2,FALSE)),"")</f>
        <v>0</v>
      </c>
      <c r="BY114" s="366">
        <f>IF($Q114&lt;&gt;"",IF($S114="",$K114*VLOOKUP($I114,'[2]LISTINO IT-EN-FR-ES'!$A$1:$DZ$10000,BY$1,FALSE),$K114*$P114*VLOOKUP($S114,[2]PERCENTUALI!$A$1:$AZ$1000,BY$2,FALSE)),"")</f>
        <v>0</v>
      </c>
      <c r="BZ114" s="366">
        <f>IF($Q114&lt;&gt;"",IF($S114="",$K114*VLOOKUP($I114,'[2]LISTINO IT-EN-FR-ES'!$A$1:$DZ$10000,BZ$1,FALSE),$K114*$P114*VLOOKUP($S114,[2]PERCENTUALI!$A$1:$AZ$1000,BZ$2,FALSE)),"")</f>
        <v>0</v>
      </c>
      <c r="CA114" s="366">
        <f>IF($Q114&lt;&gt;"",IF($S114="",$K114*VLOOKUP($I114,'[2]LISTINO IT-EN-FR-ES'!$A$1:$DZ$10000,CA$1,FALSE),$K114*$P114*VLOOKUP($S114,[2]PERCENTUALI!$A$1:$AZ$1000,CA$2,FALSE)),"")</f>
        <v>0</v>
      </c>
      <c r="CB114" s="366">
        <f>IF($Q114&lt;&gt;"",IF($S114="",$K114*VLOOKUP($I114,'[2]LISTINO IT-EN-FR-ES'!$A$1:$DZ$10000,CB$1,FALSE),$K114*$P114*VLOOKUP($S114,[2]PERCENTUALI!$A$1:$AZ$1000,CB$2,FALSE)),"")</f>
        <v>0</v>
      </c>
      <c r="CC114" s="366">
        <f>IF($Q114&lt;&gt;"",IF($S114="",$K114*VLOOKUP($I114,'[2]LISTINO IT-EN-FR-ES'!$A$1:$DZ$10000,CC$1,FALSE),$K114*$P114*VLOOKUP($S114,[2]PERCENTUALI!$A$1:$AZ$1000,CC$2,FALSE)),"")</f>
        <v>0</v>
      </c>
    </row>
    <row r="115" spans="1:81" ht="15.75" hidden="1" customHeight="1" outlineLevel="1" x14ac:dyDescent="0.2">
      <c r="A115" s="445" t="s">
        <v>7</v>
      </c>
      <c r="B115" s="446">
        <v>5</v>
      </c>
      <c r="C115" s="446">
        <v>6001</v>
      </c>
      <c r="D115" s="446">
        <v>135</v>
      </c>
      <c r="E115" s="445"/>
      <c r="F115" s="445"/>
      <c r="G115" s="447"/>
      <c r="H115" s="445" t="s">
        <v>364</v>
      </c>
      <c r="I115" s="445" t="s">
        <v>365</v>
      </c>
      <c r="J115" s="448" t="s">
        <v>366</v>
      </c>
      <c r="K115" s="383">
        <v>12</v>
      </c>
      <c r="M115" s="385">
        <v>348</v>
      </c>
      <c r="N115" s="386">
        <v>4176</v>
      </c>
      <c r="P115" s="402">
        <v>164</v>
      </c>
      <c r="Q115" s="285">
        <v>1968</v>
      </c>
      <c r="T115" s="449"/>
      <c r="U115" s="366">
        <f>IF($Q115&lt;&gt;"",V115+W115+Y115+AA115+AC115+AE115+AG115+AI115+AK115+AM115+AO115+AQ115+AS115+AU115+AW115+AY115+BA115+BC115+BE115+BG115+BH115+BJ115+BK115+BL115+BM115+BO115+BQ115+BS115+BU115+BW115+BX115+BY115+BZ115+CA115+CB115+CC115,"")</f>
        <v>1968</v>
      </c>
      <c r="V115" s="366">
        <f>IF($Q115&lt;&gt;"",IF($S115="",$K115*VLOOKUP($I115,'[2]LISTINO IT-EN-FR-ES'!$A$1:$DZ$10000,V$1,FALSE),$K115*$P115*VLOOKUP($S115,[2]PERCENTUALI!$A$1:$AZ$1000,V$2,FALSE)),"")+10.68</f>
        <v>776.99999999999989</v>
      </c>
      <c r="W115" s="366">
        <f>IF($Q115&lt;&gt;"",IF($S115="",$K115*VLOOKUP($I115,'[2]LISTINO IT-EN-FR-ES'!$A$1:$DZ$10000,W$1,FALSE),$K115*$P115*VLOOKUP($S115,[2]PERCENTUALI!$A$1:$AZ$1000,W$2,FALSE)),"")</f>
        <v>108</v>
      </c>
      <c r="X115" s="367">
        <f>IF($Q115&lt;&gt;"",IF($S115="",$K115*VLOOKUP($I115,'[2]LISTINO IT-EN-FR-ES'!$A$1:$DZ$10000,X$1,FALSE),$K115*$P115*VLOOKUP($S115,[2]PERCENTUALI!$A$1:$AZ$1000,X$2,FALSE)/(X$4)),"")</f>
        <v>3</v>
      </c>
      <c r="Y115" s="366">
        <f>IF($Q115&lt;&gt;"",IF($S115="",$K115*VLOOKUP($I115,'[2]LISTINO IT-EN-FR-ES'!$A$1:$DZ$10000,Y$1,FALSE),$K115*$P115*VLOOKUP($S115,[2]PERCENTUALI!$A$1:$AZ$1000,Y$2,FALSE)),"")</f>
        <v>0</v>
      </c>
      <c r="Z115" s="367">
        <f>IF($Q115&lt;&gt;"",IF($S115="",$K115*VLOOKUP($I115,'[2]LISTINO IT-EN-FR-ES'!$A$1:$DZ$10000,Z$1,FALSE),$K115*$P115*VLOOKUP($S115,[2]PERCENTUALI!$A$1:$AZ$1000,Z$2,FALSE)/(Z$4)),"")</f>
        <v>0</v>
      </c>
      <c r="AA115" s="366">
        <f>IF($Q115&lt;&gt;"",IF($S115="",$K115*VLOOKUP($I115,'[2]LISTINO IT-EN-FR-ES'!$A$1:$DZ$10000,AA$1,FALSE),$K115*$P115*VLOOKUP($S115,[2]PERCENTUALI!$A$1:$AZ$1000,AA$2,FALSE)),"")</f>
        <v>0</v>
      </c>
      <c r="AB115" s="367">
        <f>IF($Q115&lt;&gt;"",IF($S115="",$K115*VLOOKUP($I115,'[2]LISTINO IT-EN-FR-ES'!$A$1:$DZ$10000,AB$1,FALSE),$K115*$P115*VLOOKUP($S115,[2]PERCENTUALI!$A$1:$AZ$1000,AB$2,FALSE)/(AB$4)),"")</f>
        <v>0</v>
      </c>
      <c r="AC115" s="366">
        <f>IF($Q115&lt;&gt;"",IF($S115="",$K115*VLOOKUP($I115,'[2]LISTINO IT-EN-FR-ES'!$A$1:$DZ$10000,AC$1,FALSE),$K115*$P115*VLOOKUP($S115,[2]PERCENTUALI!$A$1:$AZ$1000,AC$2,FALSE)),"")</f>
        <v>0</v>
      </c>
      <c r="AD115" s="367">
        <f>IF($Q115&lt;&gt;"",IF($S115="",$K115*VLOOKUP($I115,'[2]LISTINO IT-EN-FR-ES'!$A$1:$DZ$10000,AD$1,FALSE),$K115*$P115*VLOOKUP($S115,[2]PERCENTUALI!$A$1:$AZ$1000,AD$2,FALSE)/(AD$4)),"")</f>
        <v>0</v>
      </c>
      <c r="AE115" s="366">
        <f>IF($Q115&lt;&gt;"",IF($S115="",$K115*VLOOKUP($I115,'[2]LISTINO IT-EN-FR-ES'!$A$1:$DZ$10000,AE$1,FALSE),$K115*$P115*VLOOKUP($S115,[2]PERCENTUALI!$A$1:$AZ$1000,AE$2,FALSE)),"")</f>
        <v>108</v>
      </c>
      <c r="AF115" s="367">
        <f>IF($Q115&lt;&gt;"",IF($S115="",$K115*VLOOKUP($I115,'[2]LISTINO IT-EN-FR-ES'!$A$1:$DZ$10000,AF$1,FALSE),$K115*$P115*VLOOKUP($S115,[2]PERCENTUALI!$A$1:$AZ$1000,AF$2,FALSE)/(AF$4)),"")</f>
        <v>3</v>
      </c>
      <c r="AG115" s="366">
        <f>IF($Q115&lt;&gt;"",IF($S115="",$K115*VLOOKUP($I115,'[2]LISTINO IT-EN-FR-ES'!$A$1:$DZ$10000,AG$1,FALSE),$K115*$P115*VLOOKUP($S115,[2]PERCENTUALI!$A$1:$AZ$1000,AG$2,FALSE)),"")</f>
        <v>0</v>
      </c>
      <c r="AH115" s="367">
        <f>IF($Q115&lt;&gt;"",IF($S115="",$K115*VLOOKUP($I115,'[2]LISTINO IT-EN-FR-ES'!$A$1:$DZ$10000,AH$1,FALSE),$K115*$P115*VLOOKUP($S115,[2]PERCENTUALI!$A$1:$AZ$1000,AH$2,FALSE)/(AH$4)),"")</f>
        <v>0</v>
      </c>
      <c r="AI115" s="366">
        <f>IF($Q115&lt;&gt;"",IF($S115="",$K115*VLOOKUP($I115,'[2]LISTINO IT-EN-FR-ES'!$A$1:$DZ$10000,AI$1,FALSE),$K115*$P115*VLOOKUP($S115,[2]PERCENTUALI!$A$1:$AZ$1000,AI$2,FALSE)),"")</f>
        <v>0</v>
      </c>
      <c r="AJ115" s="367">
        <f>IF($Q115&lt;&gt;"",IF($S115="",$K115*VLOOKUP($I115,'[2]LISTINO IT-EN-FR-ES'!$A$1:$DZ$10000,AJ$1,FALSE),$K115*$P115*VLOOKUP($S115,[2]PERCENTUALI!$A$1:$AZ$1000,AJ$2,FALSE)/(AJ$4)),"")</f>
        <v>0</v>
      </c>
      <c r="AK115" s="366">
        <f>IF($Q115&lt;&gt;"",IF($S115="",$K115*VLOOKUP($I115,'[2]LISTINO IT-EN-FR-ES'!$A$1:$DZ$10000,AK$1,FALSE),$K115*$P115*VLOOKUP($S115,[2]PERCENTUALI!$A$1:$AZ$1000,AK$2,FALSE)),"")</f>
        <v>0</v>
      </c>
      <c r="AL115" s="367">
        <f>IF($Q115&lt;&gt;"",IF($S115="",$K115*VLOOKUP($I115,'[2]LISTINO IT-EN-FR-ES'!$A$1:$DZ$10000,AL$1,FALSE),$K115*$P115*VLOOKUP($S115,[2]PERCENTUALI!$A$1:$AZ$1000,AL$2,FALSE)/(AL$4)),"")</f>
        <v>0</v>
      </c>
      <c r="AM115" s="366">
        <f>IF($Q115&lt;&gt;"",IF($S115="",$K115*VLOOKUP($I115,'[2]LISTINO IT-EN-FR-ES'!$A$1:$DZ$10000,AM$1,FALSE),$K115*$P115*VLOOKUP($S115,[2]PERCENTUALI!$A$1:$AZ$1000,AM$2,FALSE)),"")</f>
        <v>0</v>
      </c>
      <c r="AN115" s="367">
        <f>IF($Q115&lt;&gt;"",IF($S115="",$K115*VLOOKUP($I115,'[2]LISTINO IT-EN-FR-ES'!$A$1:$DZ$10000,AN$1,FALSE),$K115*$P115*VLOOKUP($S115,[2]PERCENTUALI!$A$1:$AZ$1000,AN$2,FALSE)/(AN$4)),"")</f>
        <v>0</v>
      </c>
      <c r="AO115" s="366">
        <f>IF($Q115&lt;&gt;"",IF($S115="",$K115*VLOOKUP($I115,'[2]LISTINO IT-EN-FR-ES'!$A$1:$DZ$10000,AO$1,FALSE),$K115*$P115*VLOOKUP($S115,[2]PERCENTUALI!$A$1:$AZ$1000,AO$2,FALSE)),"")</f>
        <v>0</v>
      </c>
      <c r="AP115" s="367">
        <f>IF($Q115&lt;&gt;"",IF($S115="",$K115*VLOOKUP($I115,'[2]LISTINO IT-EN-FR-ES'!$A$1:$DZ$10000,AP$1,FALSE),$K115*$P115*VLOOKUP($S115,[2]PERCENTUALI!$A$1:$AZ$1000,AP$2,FALSE)/(AP$4)),"")</f>
        <v>0</v>
      </c>
      <c r="AQ115" s="366">
        <f>IF($Q115&lt;&gt;"",IF($S115="",$K115*VLOOKUP($I115,'[2]LISTINO IT-EN-FR-ES'!$A$1:$DZ$10000,AQ$1,FALSE),$K115*$P115*VLOOKUP($S115,[2]PERCENTUALI!$A$1:$AZ$1000,AQ$2,FALSE)),"")</f>
        <v>0</v>
      </c>
      <c r="AR115" s="367">
        <f>IF($Q115&lt;&gt;"",IF($S115="",$K115*VLOOKUP($I115,'[2]LISTINO IT-EN-FR-ES'!$A$1:$DZ$10000,AR$1,FALSE),$K115*$P115*VLOOKUP($S115,[2]PERCENTUALI!$A$1:$AZ$1000,AR$2,FALSE)/(AR$4)),"")</f>
        <v>0</v>
      </c>
      <c r="AS115" s="366">
        <f>IF($Q115&lt;&gt;"",IF($S115="",$K115*VLOOKUP($I115,'[2]LISTINO IT-EN-FR-ES'!$A$1:$DZ$10000,AS$1,FALSE),$K115*$P115*VLOOKUP($S115,[2]PERCENTUALI!$A$1:$AZ$1000,AS$2,FALSE)),"")</f>
        <v>975</v>
      </c>
      <c r="AT115" s="367">
        <f>IF($Q115&lt;&gt;"",IF($S115="",$K115*VLOOKUP($I115,'[2]LISTINO IT-EN-FR-ES'!$A$1:$DZ$10000,AT$1,FALSE),$K115*$P115*VLOOKUP($S115,[2]PERCENTUALI!$A$1:$AZ$1000,AT$2,FALSE)/(AT$4)),"")</f>
        <v>30</v>
      </c>
      <c r="AU115" s="366">
        <f>IF($Q115&lt;&gt;"",IF($S115="",$K115*VLOOKUP($I115,'[2]LISTINO IT-EN-FR-ES'!$A$1:$DZ$10000,AU$1,FALSE),$K115*$P115*VLOOKUP($S115,[2]PERCENTUALI!$A$1:$AZ$1000,AU$2,FALSE)),"")</f>
        <v>0</v>
      </c>
      <c r="AV115" s="367">
        <f>IF($Q115&lt;&gt;"",IF($S115="",$K115*VLOOKUP($I115,'[2]LISTINO IT-EN-FR-ES'!$A$1:$DZ$10000,AV$1,FALSE),$K115*$P115*VLOOKUP($S115,[2]PERCENTUALI!$A$1:$AZ$1000,AV$2,FALSE)/(AV$4)),"")</f>
        <v>0</v>
      </c>
      <c r="AW115" s="366">
        <f>IF($Q115&lt;&gt;"",IF($S115="",$K115*VLOOKUP($I115,'[2]LISTINO IT-EN-FR-ES'!$A$1:$DZ$10000,AW$1,FALSE),$K115*$P115*VLOOKUP($S115,[2]PERCENTUALI!$A$1:$AZ$1000,AW$2,FALSE)),"")</f>
        <v>0</v>
      </c>
      <c r="AX115" s="367">
        <f>IF($Q115&lt;&gt;"",IF($S115="",$K115*VLOOKUP($I115,'[2]LISTINO IT-EN-FR-ES'!$A$1:$DZ$10000,AX$1,FALSE),$K115*$P115*VLOOKUP($S115,[2]PERCENTUALI!$A$1:$AZ$1000,AX$2,FALSE)/(AX$4)),"")</f>
        <v>0</v>
      </c>
      <c r="AY115" s="366">
        <f>IF($Q115&lt;&gt;"",IF($S115="",$K115*VLOOKUP($I115,'[2]LISTINO IT-EN-FR-ES'!$A$1:$DZ$10000,AY$1,FALSE),$K115*$P115*VLOOKUP($S115,[2]PERCENTUALI!$A$1:$AZ$1000,AY$2,FALSE)),"")</f>
        <v>0</v>
      </c>
      <c r="AZ115" s="367">
        <f>IF($Q115&lt;&gt;"",IF($S115="",$K115*VLOOKUP($I115,'[2]LISTINO IT-EN-FR-ES'!$A$1:$DZ$10000,AZ$1,FALSE),$K115*$P115*VLOOKUP($S115,[2]PERCENTUALI!$A$1:$AZ$1000,AZ$2,FALSE)/(AZ$4)),"")</f>
        <v>0</v>
      </c>
      <c r="BA115" s="366">
        <f>IF($Q115&lt;&gt;"",IF($S115="",$K115*VLOOKUP($I115,'[2]LISTINO IT-EN-FR-ES'!$A$1:$DZ$10000,BA$1,FALSE),$K115*$P115*VLOOKUP($S115,[2]PERCENTUALI!$A$1:$AZ$1000,BA$2,FALSE)),"")</f>
        <v>0</v>
      </c>
      <c r="BB115" s="367">
        <f>IF($Q115&lt;&gt;"",IF($S115="",$K115*VLOOKUP($I115,'[2]LISTINO IT-EN-FR-ES'!$A$1:$DZ$10000,BB$1,FALSE),$K115*$P115*VLOOKUP($S115,[2]PERCENTUALI!$A$1:$AZ$1000,BB$2,FALSE)/(BB$4)),"")</f>
        <v>0</v>
      </c>
      <c r="BC115" s="366">
        <f>IF($Q115&lt;&gt;"",IF($S115="",$K115*VLOOKUP($I115,'[2]LISTINO IT-EN-FR-ES'!$A$1:$DZ$10000,BC$1,FALSE),$K115*$P115*VLOOKUP($S115,[2]PERCENTUALI!$A$1:$AZ$1000,BC$2,FALSE)),"")</f>
        <v>0</v>
      </c>
      <c r="BD115" s="367">
        <f>IF($Q115&lt;&gt;"",IF($S115="",$K115*VLOOKUP($I115,'[2]LISTINO IT-EN-FR-ES'!$A$1:$DZ$10000,BD$1,FALSE),$K115*$P115*VLOOKUP($S115,[2]PERCENTUALI!$A$1:$AZ$1000,BD$2,FALSE)/(BD$4)),"")</f>
        <v>0</v>
      </c>
      <c r="BE115" s="366">
        <f>IF($Q115&lt;&gt;"",IF($S115="",$K115*VLOOKUP($I115,'[2]LISTINO IT-EN-FR-ES'!$A$1:$DZ$10000,BE$1,FALSE),$K115*$P115*VLOOKUP($S115,[2]PERCENTUALI!$A$1:$AZ$1000,BE$2,FALSE)),"")</f>
        <v>0</v>
      </c>
      <c r="BF115" s="367">
        <f>IF($Q115&lt;&gt;"",IF($S115="",$K115*VLOOKUP($I115,'[2]LISTINO IT-EN-FR-ES'!$A$1:$DZ$10000,BF$1,FALSE),$K115*$P115*VLOOKUP($S115,[2]PERCENTUALI!$A$1:$AZ$1000,BF$2,FALSE)/(BF$4)),"")</f>
        <v>0</v>
      </c>
      <c r="BG115" s="366">
        <f>IF($Q115&lt;&gt;"",IF($S115="",$K115*VLOOKUP($I115,'[2]LISTINO IT-EN-FR-ES'!$A$1:$DZ$10000,BG$1,FALSE),$K115*$P115*VLOOKUP($S115,[2]PERCENTUALI!$A$1:$AZ$1000,BG$2,FALSE)),"")</f>
        <v>0</v>
      </c>
      <c r="BH115" s="366">
        <f>IF($Q115&lt;&gt;"",IF($S115="",$K115*VLOOKUP($I115,'[2]LISTINO IT-EN-FR-ES'!$A$1:$DZ$10000,BH$1,FALSE),$K115*$P115*VLOOKUP($S115,[2]PERCENTUALI!$A$1:$AZ$1000,BH$2,FALSE)),"")</f>
        <v>0</v>
      </c>
      <c r="BI115" s="367">
        <f>IF($Q115&lt;&gt;"",IF($S115="",$K115*VLOOKUP($I115,'[2]LISTINO IT-EN-FR-ES'!$A$1:$DZ$10000,BI$1,FALSE),$K115*$P115*VLOOKUP($S115,[2]PERCENTUALI!$A$1:$AZ$1000,BI$2,FALSE)/(BI$4)),"")</f>
        <v>0</v>
      </c>
      <c r="BJ115" s="366">
        <f>IF($Q115&lt;&gt;"",IF($S115="",$K115*VLOOKUP($I115,'[2]LISTINO IT-EN-FR-ES'!$A$1:$DZ$10000,BJ$1,FALSE),$K115*$P115*VLOOKUP($S115,[2]PERCENTUALI!$A$1:$AZ$1000,BJ$2,FALSE)),"")</f>
        <v>0</v>
      </c>
      <c r="BK115" s="366">
        <f>IF($Q115&lt;&gt;"",IF($S115="",$K115*VLOOKUP($I115,'[2]LISTINO IT-EN-FR-ES'!$A$1:$DZ$10000,BK$1,FALSE),$K115*$P115*VLOOKUP($S115,[2]PERCENTUALI!$A$1:$AZ$1000,BK$2,FALSE)),"")</f>
        <v>0</v>
      </c>
      <c r="BL115" s="366">
        <f>IF($Q115&lt;&gt;"",IF($S115="",$K115*VLOOKUP($I115,'[2]LISTINO IT-EN-FR-ES'!$A$1:$DZ$10000,BL$1,FALSE),$K115*$P115*VLOOKUP($S115,[2]PERCENTUALI!$A$1:$AZ$1000,BL$2,FALSE)),"")</f>
        <v>0</v>
      </c>
      <c r="BM115" s="366">
        <f>IF($Q115&lt;&gt;"",IF($S115="",$K115*VLOOKUP($I115,'[2]LISTINO IT-EN-FR-ES'!$A$1:$DZ$10000,BM$1,FALSE),$K115*$P115*VLOOKUP($S115,[2]PERCENTUALI!$A$1:$AZ$1000,BM$2,FALSE)),"")</f>
        <v>0</v>
      </c>
      <c r="BN115" s="367">
        <f>IF($Q115&lt;&gt;"",IF($S115="",$K115*VLOOKUP($I115,'[2]LISTINO IT-EN-FR-ES'!$A$1:$DZ$10000,BN$1,FALSE),$K115*$P115*VLOOKUP($S115,[2]PERCENTUALI!$A$1:$AZ$1000,BN$2,FALSE)/(BN$4)),"")</f>
        <v>0</v>
      </c>
      <c r="BO115" s="366">
        <f>IF($Q115&lt;&gt;"",IF($S115="",$K115*VLOOKUP($I115,'[2]LISTINO IT-EN-FR-ES'!$A$1:$DZ$10000,BO$1,FALSE),$K115*$P115*VLOOKUP($S115,[2]PERCENTUALI!$A$1:$AZ$1000,BO$2,FALSE)),"")</f>
        <v>0</v>
      </c>
      <c r="BP115" s="367">
        <f>IF($Q115&lt;&gt;"",IF($S115="",$K115*VLOOKUP($I115,'[2]LISTINO IT-EN-FR-ES'!$A$1:$DZ$10000,BP$1,FALSE),$K115*$P115*VLOOKUP($S115,[2]PERCENTUALI!$A$1:$AZ$1000,BP$2,FALSE)/(BP$4)),"")</f>
        <v>0</v>
      </c>
      <c r="BQ115" s="366">
        <f>IF($Q115&lt;&gt;"",IF($S115="",$K115*VLOOKUP($I115,'[2]LISTINO IT-EN-FR-ES'!$A$1:$DZ$10000,BQ$1,FALSE),$K115*$P115*VLOOKUP($S115,[2]PERCENTUALI!$A$1:$AZ$1000,BQ$2,FALSE)),"")</f>
        <v>0</v>
      </c>
      <c r="BR115" s="367">
        <f>IF($Q115&lt;&gt;"",IF($S115="",$K115*VLOOKUP($I115,'[2]LISTINO IT-EN-FR-ES'!$A$1:$DZ$10000,BR$1,FALSE),$K115*$P115*VLOOKUP($S115,[2]PERCENTUALI!$A$1:$AZ$1000,BR$2,FALSE)/(BR$4)),"")</f>
        <v>0</v>
      </c>
      <c r="BS115" s="366">
        <f>IF($Q115&lt;&gt;"",IF($S115="",$K115*VLOOKUP($I115,'[2]LISTINO IT-EN-FR-ES'!$A$1:$DZ$10000,BS$1,FALSE),$K115*$P115*VLOOKUP($S115,[2]PERCENTUALI!$A$1:$AZ$1000,BS$2,FALSE)),"")</f>
        <v>0</v>
      </c>
      <c r="BT115" s="367">
        <f>IF($Q115&lt;&gt;"",IF($S115="",$K115*VLOOKUP($I115,'[2]LISTINO IT-EN-FR-ES'!$A$1:$DZ$10000,BT$1,FALSE),$K115*$P115*VLOOKUP($S115,[2]PERCENTUALI!$A$1:$AZ$1000,BT$2,FALSE)/(BT$4)),"")</f>
        <v>0</v>
      </c>
      <c r="BU115" s="366">
        <f>IF($Q115&lt;&gt;"",IF($S115="",$K115*VLOOKUP($I115,'[2]LISTINO IT-EN-FR-ES'!$A$1:$DZ$10000,BU$1,FALSE),$K115*$P115*VLOOKUP($S115,[2]PERCENTUALI!$A$1:$AZ$1000,BU$2,FALSE)),"")</f>
        <v>0</v>
      </c>
      <c r="BV115" s="367">
        <f>IF($Q115&lt;&gt;"",IF($S115="",$K115*VLOOKUP($I115,'[2]LISTINO IT-EN-FR-ES'!$A$1:$DZ$10000,BV$1,FALSE),$K115*$P115*VLOOKUP($S115,[2]PERCENTUALI!$A$1:$AZ$1000,BV$2,FALSE)/(BV$4)),"")</f>
        <v>0</v>
      </c>
      <c r="BW115" s="366">
        <f>IF($Q115&lt;&gt;"",IF($S115="",$K115*VLOOKUP($I115,'[2]LISTINO IT-EN-FR-ES'!$A$1:$DZ$10000,BW$1,FALSE),$K115*$P115*VLOOKUP($S115,[2]PERCENTUALI!$A$1:$AZ$1000,BW$2,FALSE)),"")</f>
        <v>0</v>
      </c>
      <c r="BX115" s="366">
        <f>IF($Q115&lt;&gt;"",IF($S115="",$K115*VLOOKUP($I115,'[2]LISTINO IT-EN-FR-ES'!$A$1:$DZ$10000,BX$1,FALSE),$K115*$P115*VLOOKUP($S115,[2]PERCENTUALI!$A$1:$AZ$1000,BX$2,FALSE)),"")</f>
        <v>0</v>
      </c>
      <c r="BY115" s="366">
        <f>IF($Q115&lt;&gt;"",IF($S115="",$K115*VLOOKUP($I115,'[2]LISTINO IT-EN-FR-ES'!$A$1:$DZ$10000,BY$1,FALSE),$K115*$P115*VLOOKUP($S115,[2]PERCENTUALI!$A$1:$AZ$1000,BY$2,FALSE)),"")</f>
        <v>0</v>
      </c>
      <c r="BZ115" s="366">
        <f>IF($Q115&lt;&gt;"",IF($S115="",$K115*VLOOKUP($I115,'[2]LISTINO IT-EN-FR-ES'!$A$1:$DZ$10000,BZ$1,FALSE),$K115*$P115*VLOOKUP($S115,[2]PERCENTUALI!$A$1:$AZ$1000,BZ$2,FALSE)),"")</f>
        <v>0</v>
      </c>
      <c r="CA115" s="366">
        <f>IF($Q115&lt;&gt;"",IF($S115="",$K115*VLOOKUP($I115,'[2]LISTINO IT-EN-FR-ES'!$A$1:$DZ$10000,CA$1,FALSE),$K115*$P115*VLOOKUP($S115,[2]PERCENTUALI!$A$1:$AZ$1000,CA$2,FALSE)),"")</f>
        <v>0</v>
      </c>
      <c r="CB115" s="366">
        <f>IF($Q115&lt;&gt;"",IF($S115="",$K115*VLOOKUP($I115,'[2]LISTINO IT-EN-FR-ES'!$A$1:$DZ$10000,CB$1,FALSE),$K115*$P115*VLOOKUP($S115,[2]PERCENTUALI!$A$1:$AZ$1000,CB$2,FALSE)),"")</f>
        <v>0</v>
      </c>
      <c r="CC115" s="366">
        <f>IF($Q115&lt;&gt;"",IF($S115="",$K115*VLOOKUP($I115,'[2]LISTINO IT-EN-FR-ES'!$A$1:$DZ$10000,CC$1,FALSE),$K115*$P115*VLOOKUP($S115,[2]PERCENTUALI!$A$1:$AZ$1000,CC$2,FALSE)),"")</f>
        <v>0</v>
      </c>
    </row>
    <row r="116" spans="1:81" hidden="1" outlineLevel="1" x14ac:dyDescent="0.2">
      <c r="A116" s="388" t="s">
        <v>7</v>
      </c>
      <c r="B116" s="389">
        <v>5</v>
      </c>
      <c r="C116" s="389">
        <v>6001</v>
      </c>
      <c r="D116" s="389">
        <v>136</v>
      </c>
      <c r="E116" s="388"/>
      <c r="F116" s="388"/>
      <c r="G116" s="390" t="s">
        <v>7</v>
      </c>
      <c r="H116" s="388" t="s">
        <v>367</v>
      </c>
      <c r="I116" s="388" t="s">
        <v>7</v>
      </c>
      <c r="J116" s="391" t="s">
        <v>368</v>
      </c>
      <c r="M116" s="385" t="s">
        <v>7</v>
      </c>
      <c r="N116" s="386" t="s">
        <v>7</v>
      </c>
      <c r="T116" s="449"/>
      <c r="U116" s="285"/>
      <c r="V116" s="285"/>
      <c r="W116" s="285"/>
      <c r="X116" s="285"/>
      <c r="Y116" s="285"/>
      <c r="Z116" s="285"/>
      <c r="AA116" s="285"/>
      <c r="AB116" s="285"/>
      <c r="AC116" s="285"/>
      <c r="AD116" s="285"/>
      <c r="AE116" s="285"/>
      <c r="AF116" s="285"/>
      <c r="AG116" s="285"/>
      <c r="AH116" s="285"/>
      <c r="AI116" s="285"/>
      <c r="AJ116" s="285"/>
      <c r="AK116" s="285"/>
      <c r="AL116" s="285"/>
      <c r="AM116" s="285"/>
      <c r="AN116" s="285"/>
      <c r="AO116" s="285"/>
      <c r="AP116" s="285"/>
      <c r="AQ116" s="285"/>
      <c r="AR116" s="285"/>
      <c r="AS116" s="285"/>
      <c r="AT116" s="285"/>
      <c r="AU116" s="285"/>
      <c r="AV116" s="285"/>
      <c r="AW116" s="285"/>
      <c r="AX116" s="285"/>
      <c r="AY116" s="285"/>
      <c r="AZ116" s="285"/>
      <c r="BA116" s="285"/>
      <c r="BB116" s="285"/>
      <c r="BC116" s="285"/>
      <c r="BD116" s="285"/>
      <c r="BE116" s="285"/>
      <c r="BF116" s="285"/>
      <c r="BG116" s="285"/>
      <c r="BH116" s="285"/>
    </row>
    <row r="117" spans="1:81" hidden="1" outlineLevel="1" x14ac:dyDescent="0.2">
      <c r="A117" s="445" t="s">
        <v>7</v>
      </c>
      <c r="B117" s="446">
        <v>5</v>
      </c>
      <c r="C117" s="446">
        <v>6001</v>
      </c>
      <c r="D117" s="446">
        <v>137</v>
      </c>
      <c r="E117" s="445"/>
      <c r="F117" s="445"/>
      <c r="G117" s="447">
        <v>250</v>
      </c>
      <c r="H117" s="445" t="s">
        <v>369</v>
      </c>
      <c r="I117" s="445" t="s">
        <v>370</v>
      </c>
      <c r="J117" s="448" t="s">
        <v>371</v>
      </c>
      <c r="K117" s="383">
        <v>1</v>
      </c>
      <c r="M117" s="385">
        <v>754</v>
      </c>
      <c r="N117" s="386">
        <v>754</v>
      </c>
      <c r="P117" s="402">
        <v>355</v>
      </c>
      <c r="Q117" s="285">
        <v>355</v>
      </c>
      <c r="T117" s="449"/>
      <c r="U117" s="366">
        <f>IF($Q117&lt;&gt;"",V117+W117+Y117+AA117+AC117+AE117+AG117+AI117+AK117+AM117+AO117+AQ117+AS117+AU117+AW117+AY117+BA117+BC117+BE117+BG117+BH117+BJ117+BK117+BL117+BM117+BO117+BQ117+BS117+BU117+BW117+BX117+BY117+BZ117+CA117+CB117+CC117,"")</f>
        <v>354.35724500000003</v>
      </c>
      <c r="V117" s="366">
        <f>IF($Q117&lt;&gt;"",IF($S117="",$K117*VLOOKUP($I117,'[2]LISTINO IT-EN-FR-ES'!$A$1:$DZ$10000,V$1,FALSE),$K117*$P117*VLOOKUP($S117,[2]PERCENTUALI!$A$1:$AZ$1000,V$2,FALSE)),"")</f>
        <v>280.35724500000003</v>
      </c>
      <c r="W117" s="366">
        <f>IF($Q117&lt;&gt;"",IF($S117="",$K117*VLOOKUP($I117,'[2]LISTINO IT-EN-FR-ES'!$A$1:$DZ$10000,W$1,FALSE),$K117*$P117*VLOOKUP($S117,[2]PERCENTUALI!$A$1:$AZ$1000,W$2,FALSE)),"")</f>
        <v>0</v>
      </c>
      <c r="X117" s="367">
        <f>IF($Q117&lt;&gt;"",IF($S117="",$K117*VLOOKUP($I117,'[2]LISTINO IT-EN-FR-ES'!$A$1:$DZ$10000,X$1,FALSE),$K117*$P117*VLOOKUP($S117,[2]PERCENTUALI!$A$1:$AZ$1000,X$2,FALSE)/(X$4)),"")</f>
        <v>0</v>
      </c>
      <c r="Y117" s="366">
        <f>IF($Q117&lt;&gt;"",IF($S117="",$K117*VLOOKUP($I117,'[2]LISTINO IT-EN-FR-ES'!$A$1:$DZ$10000,Y$1,FALSE),$K117*$P117*VLOOKUP($S117,[2]PERCENTUALI!$A$1:$AZ$1000,Y$2,FALSE)),"")</f>
        <v>0</v>
      </c>
      <c r="Z117" s="367">
        <f>IF($Q117&lt;&gt;"",IF($S117="",$K117*VLOOKUP($I117,'[2]LISTINO IT-EN-FR-ES'!$A$1:$DZ$10000,Z$1,FALSE),$K117*$P117*VLOOKUP($S117,[2]PERCENTUALI!$A$1:$AZ$1000,Z$2,FALSE)/(Z$4)),"")</f>
        <v>0</v>
      </c>
      <c r="AA117" s="366">
        <f>IF($Q117&lt;&gt;"",IF($S117="",$K117*VLOOKUP($I117,'[2]LISTINO IT-EN-FR-ES'!$A$1:$DZ$10000,AA$1,FALSE),$K117*$P117*VLOOKUP($S117,[2]PERCENTUALI!$A$1:$AZ$1000,AA$2,FALSE)),"")</f>
        <v>0</v>
      </c>
      <c r="AB117" s="367">
        <f>IF($Q117&lt;&gt;"",IF($S117="",$K117*VLOOKUP($I117,'[2]LISTINO IT-EN-FR-ES'!$A$1:$DZ$10000,AB$1,FALSE),$K117*$P117*VLOOKUP($S117,[2]PERCENTUALI!$A$1:$AZ$1000,AB$2,FALSE)/(AB$4)),"")</f>
        <v>0</v>
      </c>
      <c r="AC117" s="366">
        <f>IF($Q117&lt;&gt;"",IF($S117="",$K117*VLOOKUP($I117,'[2]LISTINO IT-EN-FR-ES'!$A$1:$DZ$10000,AC$1,FALSE),$K117*$P117*VLOOKUP($S117,[2]PERCENTUALI!$A$1:$AZ$1000,AC$2,FALSE)),"")</f>
        <v>0</v>
      </c>
      <c r="AD117" s="367">
        <f>IF($Q117&lt;&gt;"",IF($S117="",$K117*VLOOKUP($I117,'[2]LISTINO IT-EN-FR-ES'!$A$1:$DZ$10000,AD$1,FALSE),$K117*$P117*VLOOKUP($S117,[2]PERCENTUALI!$A$1:$AZ$1000,AD$2,FALSE)/(AD$4)),"")</f>
        <v>0</v>
      </c>
      <c r="AE117" s="366">
        <f>IF($Q117&lt;&gt;"",IF($S117="",$K117*VLOOKUP($I117,'[2]LISTINO IT-EN-FR-ES'!$A$1:$DZ$10000,AE$1,FALSE),$K117*$P117*VLOOKUP($S117,[2]PERCENTUALI!$A$1:$AZ$1000,AE$2,FALSE)),"")</f>
        <v>9</v>
      </c>
      <c r="AF117" s="367">
        <f>IF($Q117&lt;&gt;"",IF($S117="",$K117*VLOOKUP($I117,'[2]LISTINO IT-EN-FR-ES'!$A$1:$DZ$10000,AF$1,FALSE),$K117*$P117*VLOOKUP($S117,[2]PERCENTUALI!$A$1:$AZ$1000,AF$2,FALSE)/(AF$4)),"")</f>
        <v>0.25</v>
      </c>
      <c r="AG117" s="366">
        <f>IF($Q117&lt;&gt;"",IF($S117="",$K117*VLOOKUP($I117,'[2]LISTINO IT-EN-FR-ES'!$A$1:$DZ$10000,AG$1,FALSE),$K117*$P117*VLOOKUP($S117,[2]PERCENTUALI!$A$1:$AZ$1000,AG$2,FALSE)),"")</f>
        <v>0</v>
      </c>
      <c r="AH117" s="367">
        <f>IF($Q117&lt;&gt;"",IF($S117="",$K117*VLOOKUP($I117,'[2]LISTINO IT-EN-FR-ES'!$A$1:$DZ$10000,AH$1,FALSE),$K117*$P117*VLOOKUP($S117,[2]PERCENTUALI!$A$1:$AZ$1000,AH$2,FALSE)/(AH$4)),"")</f>
        <v>0</v>
      </c>
      <c r="AI117" s="366">
        <f>IF($Q117&lt;&gt;"",IF($S117="",$K117*VLOOKUP($I117,'[2]LISTINO IT-EN-FR-ES'!$A$1:$DZ$10000,AI$1,FALSE),$K117*$P117*VLOOKUP($S117,[2]PERCENTUALI!$A$1:$AZ$1000,AI$2,FALSE)),"")</f>
        <v>0</v>
      </c>
      <c r="AJ117" s="367">
        <f>IF($Q117&lt;&gt;"",IF($S117="",$K117*VLOOKUP($I117,'[2]LISTINO IT-EN-FR-ES'!$A$1:$DZ$10000,AJ$1,FALSE),$K117*$P117*VLOOKUP($S117,[2]PERCENTUALI!$A$1:$AZ$1000,AJ$2,FALSE)/(AJ$4)),"")</f>
        <v>0</v>
      </c>
      <c r="AK117" s="366">
        <f>IF($Q117&lt;&gt;"",IF($S117="",$K117*VLOOKUP($I117,'[2]LISTINO IT-EN-FR-ES'!$A$1:$DZ$10000,AK$1,FALSE),$K117*$P117*VLOOKUP($S117,[2]PERCENTUALI!$A$1:$AZ$1000,AK$2,FALSE)),"")</f>
        <v>0</v>
      </c>
      <c r="AL117" s="367">
        <f>IF($Q117&lt;&gt;"",IF($S117="",$K117*VLOOKUP($I117,'[2]LISTINO IT-EN-FR-ES'!$A$1:$DZ$10000,AL$1,FALSE),$K117*$P117*VLOOKUP($S117,[2]PERCENTUALI!$A$1:$AZ$1000,AL$2,FALSE)/(AL$4)),"")</f>
        <v>0</v>
      </c>
      <c r="AM117" s="366">
        <f>IF($Q117&lt;&gt;"",IF($S117="",$K117*VLOOKUP($I117,'[2]LISTINO IT-EN-FR-ES'!$A$1:$DZ$10000,AM$1,FALSE),$K117*$P117*VLOOKUP($S117,[2]PERCENTUALI!$A$1:$AZ$1000,AM$2,FALSE)),"")</f>
        <v>0</v>
      </c>
      <c r="AN117" s="367">
        <f>IF($Q117&lt;&gt;"",IF($S117="",$K117*VLOOKUP($I117,'[2]LISTINO IT-EN-FR-ES'!$A$1:$DZ$10000,AN$1,FALSE),$K117*$P117*VLOOKUP($S117,[2]PERCENTUALI!$A$1:$AZ$1000,AN$2,FALSE)/(AN$4)),"")</f>
        <v>0</v>
      </c>
      <c r="AO117" s="366">
        <f>IF($Q117&lt;&gt;"",IF($S117="",$K117*VLOOKUP($I117,'[2]LISTINO IT-EN-FR-ES'!$A$1:$DZ$10000,AO$1,FALSE),$K117*$P117*VLOOKUP($S117,[2]PERCENTUALI!$A$1:$AZ$1000,AO$2,FALSE)),"")</f>
        <v>0</v>
      </c>
      <c r="AP117" s="367">
        <f>IF($Q117&lt;&gt;"",IF($S117="",$K117*VLOOKUP($I117,'[2]LISTINO IT-EN-FR-ES'!$A$1:$DZ$10000,AP$1,FALSE),$K117*$P117*VLOOKUP($S117,[2]PERCENTUALI!$A$1:$AZ$1000,AP$2,FALSE)/(AP$4)),"")</f>
        <v>0</v>
      </c>
      <c r="AQ117" s="366">
        <f>IF($Q117&lt;&gt;"",IF($S117="",$K117*VLOOKUP($I117,'[2]LISTINO IT-EN-FR-ES'!$A$1:$DZ$10000,AQ$1,FALSE),$K117*$P117*VLOOKUP($S117,[2]PERCENTUALI!$A$1:$AZ$1000,AQ$2,FALSE)),"")</f>
        <v>0</v>
      </c>
      <c r="AR117" s="367">
        <f>IF($Q117&lt;&gt;"",IF($S117="",$K117*VLOOKUP($I117,'[2]LISTINO IT-EN-FR-ES'!$A$1:$DZ$10000,AR$1,FALSE),$K117*$P117*VLOOKUP($S117,[2]PERCENTUALI!$A$1:$AZ$1000,AR$2,FALSE)/(AR$4)),"")</f>
        <v>0</v>
      </c>
      <c r="AS117" s="366">
        <f>IF($Q117&lt;&gt;"",IF($S117="",$K117*VLOOKUP($I117,'[2]LISTINO IT-EN-FR-ES'!$A$1:$DZ$10000,AS$1,FALSE),$K117*$P117*VLOOKUP($S117,[2]PERCENTUALI!$A$1:$AZ$1000,AS$2,FALSE)),"")</f>
        <v>65</v>
      </c>
      <c r="AT117" s="367">
        <f>IF($Q117&lt;&gt;"",IF($S117="",$K117*VLOOKUP($I117,'[2]LISTINO IT-EN-FR-ES'!$A$1:$DZ$10000,AT$1,FALSE),$K117*$P117*VLOOKUP($S117,[2]PERCENTUALI!$A$1:$AZ$1000,AT$2,FALSE)/(AT$4)),"")</f>
        <v>2</v>
      </c>
      <c r="AU117" s="366">
        <f>IF($Q117&lt;&gt;"",IF($S117="",$K117*VLOOKUP($I117,'[2]LISTINO IT-EN-FR-ES'!$A$1:$DZ$10000,AU$1,FALSE),$K117*$P117*VLOOKUP($S117,[2]PERCENTUALI!$A$1:$AZ$1000,AU$2,FALSE)),"")</f>
        <v>0</v>
      </c>
      <c r="AV117" s="367">
        <f>IF($Q117&lt;&gt;"",IF($S117="",$K117*VLOOKUP($I117,'[2]LISTINO IT-EN-FR-ES'!$A$1:$DZ$10000,AV$1,FALSE),$K117*$P117*VLOOKUP($S117,[2]PERCENTUALI!$A$1:$AZ$1000,AV$2,FALSE)/(AV$4)),"")</f>
        <v>0</v>
      </c>
      <c r="AW117" s="366">
        <f>IF($Q117&lt;&gt;"",IF($S117="",$K117*VLOOKUP($I117,'[2]LISTINO IT-EN-FR-ES'!$A$1:$DZ$10000,AW$1,FALSE),$K117*$P117*VLOOKUP($S117,[2]PERCENTUALI!$A$1:$AZ$1000,AW$2,FALSE)),"")</f>
        <v>0</v>
      </c>
      <c r="AX117" s="367">
        <f>IF($Q117&lt;&gt;"",IF($S117="",$K117*VLOOKUP($I117,'[2]LISTINO IT-EN-FR-ES'!$A$1:$DZ$10000,AX$1,FALSE),$K117*$P117*VLOOKUP($S117,[2]PERCENTUALI!$A$1:$AZ$1000,AX$2,FALSE)/(AX$4)),"")</f>
        <v>0</v>
      </c>
      <c r="AY117" s="366">
        <f>IF($Q117&lt;&gt;"",IF($S117="",$K117*VLOOKUP($I117,'[2]LISTINO IT-EN-FR-ES'!$A$1:$DZ$10000,AY$1,FALSE),$K117*$P117*VLOOKUP($S117,[2]PERCENTUALI!$A$1:$AZ$1000,AY$2,FALSE)),"")</f>
        <v>0</v>
      </c>
      <c r="AZ117" s="367">
        <f>IF($Q117&lt;&gt;"",IF($S117="",$K117*VLOOKUP($I117,'[2]LISTINO IT-EN-FR-ES'!$A$1:$DZ$10000,AZ$1,FALSE),$K117*$P117*VLOOKUP($S117,[2]PERCENTUALI!$A$1:$AZ$1000,AZ$2,FALSE)/(AZ$4)),"")</f>
        <v>0</v>
      </c>
      <c r="BA117" s="366">
        <f>IF($Q117&lt;&gt;"",IF($S117="",$K117*VLOOKUP($I117,'[2]LISTINO IT-EN-FR-ES'!$A$1:$DZ$10000,BA$1,FALSE),$K117*$P117*VLOOKUP($S117,[2]PERCENTUALI!$A$1:$AZ$1000,BA$2,FALSE)),"")</f>
        <v>0</v>
      </c>
      <c r="BB117" s="367">
        <f>IF($Q117&lt;&gt;"",IF($S117="",$K117*VLOOKUP($I117,'[2]LISTINO IT-EN-FR-ES'!$A$1:$DZ$10000,BB$1,FALSE),$K117*$P117*VLOOKUP($S117,[2]PERCENTUALI!$A$1:$AZ$1000,BB$2,FALSE)/(BB$4)),"")</f>
        <v>0</v>
      </c>
      <c r="BC117" s="366">
        <f>IF($Q117&lt;&gt;"",IF($S117="",$K117*VLOOKUP($I117,'[2]LISTINO IT-EN-FR-ES'!$A$1:$DZ$10000,BC$1,FALSE),$K117*$P117*VLOOKUP($S117,[2]PERCENTUALI!$A$1:$AZ$1000,BC$2,FALSE)),"")</f>
        <v>0</v>
      </c>
      <c r="BD117" s="367">
        <f>IF($Q117&lt;&gt;"",IF($S117="",$K117*VLOOKUP($I117,'[2]LISTINO IT-EN-FR-ES'!$A$1:$DZ$10000,BD$1,FALSE),$K117*$P117*VLOOKUP($S117,[2]PERCENTUALI!$A$1:$AZ$1000,BD$2,FALSE)/(BD$4)),"")</f>
        <v>0</v>
      </c>
      <c r="BE117" s="366">
        <f>IF($Q117&lt;&gt;"",IF($S117="",$K117*VLOOKUP($I117,'[2]LISTINO IT-EN-FR-ES'!$A$1:$DZ$10000,BE$1,FALSE),$K117*$P117*VLOOKUP($S117,[2]PERCENTUALI!$A$1:$AZ$1000,BE$2,FALSE)),"")</f>
        <v>0</v>
      </c>
      <c r="BF117" s="367">
        <f>IF($Q117&lt;&gt;"",IF($S117="",$K117*VLOOKUP($I117,'[2]LISTINO IT-EN-FR-ES'!$A$1:$DZ$10000,BF$1,FALSE),$K117*$P117*VLOOKUP($S117,[2]PERCENTUALI!$A$1:$AZ$1000,BF$2,FALSE)/(BF$4)),"")</f>
        <v>0</v>
      </c>
      <c r="BG117" s="366">
        <f>IF($Q117&lt;&gt;"",IF($S117="",$K117*VLOOKUP($I117,'[2]LISTINO IT-EN-FR-ES'!$A$1:$DZ$10000,BG$1,FALSE),$K117*$P117*VLOOKUP($S117,[2]PERCENTUALI!$A$1:$AZ$1000,BG$2,FALSE)),"")</f>
        <v>0</v>
      </c>
      <c r="BH117" s="366">
        <f>IF($Q117&lt;&gt;"",IF($S117="",$K117*VLOOKUP($I117,'[2]LISTINO IT-EN-FR-ES'!$A$1:$DZ$10000,BH$1,FALSE),$K117*$P117*VLOOKUP($S117,[2]PERCENTUALI!$A$1:$AZ$1000,BH$2,FALSE)),"")</f>
        <v>0</v>
      </c>
      <c r="BI117" s="367">
        <f>IF($Q117&lt;&gt;"",IF($S117="",$K117*VLOOKUP($I117,'[2]LISTINO IT-EN-FR-ES'!$A$1:$DZ$10000,BI$1,FALSE),$K117*$P117*VLOOKUP($S117,[2]PERCENTUALI!$A$1:$AZ$1000,BI$2,FALSE)/(BI$4)),"")</f>
        <v>0</v>
      </c>
      <c r="BJ117" s="366">
        <f>IF($Q117&lt;&gt;"",IF($S117="",$K117*VLOOKUP($I117,'[2]LISTINO IT-EN-FR-ES'!$A$1:$DZ$10000,BJ$1,FALSE),$K117*$P117*VLOOKUP($S117,[2]PERCENTUALI!$A$1:$AZ$1000,BJ$2,FALSE)),"")</f>
        <v>0</v>
      </c>
      <c r="BK117" s="366">
        <f>IF($Q117&lt;&gt;"",IF($S117="",$K117*VLOOKUP($I117,'[2]LISTINO IT-EN-FR-ES'!$A$1:$DZ$10000,BK$1,FALSE),$K117*$P117*VLOOKUP($S117,[2]PERCENTUALI!$A$1:$AZ$1000,BK$2,FALSE)),"")</f>
        <v>0</v>
      </c>
      <c r="BL117" s="366">
        <f>IF($Q117&lt;&gt;"",IF($S117="",$K117*VLOOKUP($I117,'[2]LISTINO IT-EN-FR-ES'!$A$1:$DZ$10000,BL$1,FALSE),$K117*$P117*VLOOKUP($S117,[2]PERCENTUALI!$A$1:$AZ$1000,BL$2,FALSE)),"")</f>
        <v>0</v>
      </c>
      <c r="BM117" s="366">
        <f>IF($Q117&lt;&gt;"",IF($S117="",$K117*VLOOKUP($I117,'[2]LISTINO IT-EN-FR-ES'!$A$1:$DZ$10000,BM$1,FALSE),$K117*$P117*VLOOKUP($S117,[2]PERCENTUALI!$A$1:$AZ$1000,BM$2,FALSE)),"")</f>
        <v>0</v>
      </c>
      <c r="BN117" s="367">
        <f>IF($Q117&lt;&gt;"",IF($S117="",$K117*VLOOKUP($I117,'[2]LISTINO IT-EN-FR-ES'!$A$1:$DZ$10000,BN$1,FALSE),$K117*$P117*VLOOKUP($S117,[2]PERCENTUALI!$A$1:$AZ$1000,BN$2,FALSE)/(BN$4)),"")</f>
        <v>0</v>
      </c>
      <c r="BO117" s="366">
        <f>IF($Q117&lt;&gt;"",IF($S117="",$K117*VLOOKUP($I117,'[2]LISTINO IT-EN-FR-ES'!$A$1:$DZ$10000,BO$1,FALSE),$K117*$P117*VLOOKUP($S117,[2]PERCENTUALI!$A$1:$AZ$1000,BO$2,FALSE)),"")</f>
        <v>0</v>
      </c>
      <c r="BP117" s="367">
        <f>IF($Q117&lt;&gt;"",IF($S117="",$K117*VLOOKUP($I117,'[2]LISTINO IT-EN-FR-ES'!$A$1:$DZ$10000,BP$1,FALSE),$K117*$P117*VLOOKUP($S117,[2]PERCENTUALI!$A$1:$AZ$1000,BP$2,FALSE)/(BP$4)),"")</f>
        <v>0</v>
      </c>
      <c r="BQ117" s="366">
        <f>IF($Q117&lt;&gt;"",IF($S117="",$K117*VLOOKUP($I117,'[2]LISTINO IT-EN-FR-ES'!$A$1:$DZ$10000,BQ$1,FALSE),$K117*$P117*VLOOKUP($S117,[2]PERCENTUALI!$A$1:$AZ$1000,BQ$2,FALSE)),"")</f>
        <v>0</v>
      </c>
      <c r="BR117" s="367">
        <f>IF($Q117&lt;&gt;"",IF($S117="",$K117*VLOOKUP($I117,'[2]LISTINO IT-EN-FR-ES'!$A$1:$DZ$10000,BR$1,FALSE),$K117*$P117*VLOOKUP($S117,[2]PERCENTUALI!$A$1:$AZ$1000,BR$2,FALSE)/(BR$4)),"")</f>
        <v>0</v>
      </c>
      <c r="BS117" s="366">
        <f>IF($Q117&lt;&gt;"",IF($S117="",$K117*VLOOKUP($I117,'[2]LISTINO IT-EN-FR-ES'!$A$1:$DZ$10000,BS$1,FALSE),$K117*$P117*VLOOKUP($S117,[2]PERCENTUALI!$A$1:$AZ$1000,BS$2,FALSE)),"")</f>
        <v>0</v>
      </c>
      <c r="BT117" s="367">
        <f>IF($Q117&lt;&gt;"",IF($S117="",$K117*VLOOKUP($I117,'[2]LISTINO IT-EN-FR-ES'!$A$1:$DZ$10000,BT$1,FALSE),$K117*$P117*VLOOKUP($S117,[2]PERCENTUALI!$A$1:$AZ$1000,BT$2,FALSE)/(BT$4)),"")</f>
        <v>0</v>
      </c>
      <c r="BU117" s="366">
        <f>IF($Q117&lt;&gt;"",IF($S117="",$K117*VLOOKUP($I117,'[2]LISTINO IT-EN-FR-ES'!$A$1:$DZ$10000,BU$1,FALSE),$K117*$P117*VLOOKUP($S117,[2]PERCENTUALI!$A$1:$AZ$1000,BU$2,FALSE)),"")</f>
        <v>0</v>
      </c>
      <c r="BV117" s="367">
        <f>IF($Q117&lt;&gt;"",IF($S117="",$K117*VLOOKUP($I117,'[2]LISTINO IT-EN-FR-ES'!$A$1:$DZ$10000,BV$1,FALSE),$K117*$P117*VLOOKUP($S117,[2]PERCENTUALI!$A$1:$AZ$1000,BV$2,FALSE)/(BV$4)),"")</f>
        <v>0</v>
      </c>
      <c r="BW117" s="366">
        <f>IF($Q117&lt;&gt;"",IF($S117="",$K117*VLOOKUP($I117,'[2]LISTINO IT-EN-FR-ES'!$A$1:$DZ$10000,BW$1,FALSE),$K117*$P117*VLOOKUP($S117,[2]PERCENTUALI!$A$1:$AZ$1000,BW$2,FALSE)),"")</f>
        <v>0</v>
      </c>
      <c r="BX117" s="366">
        <f>IF($Q117&lt;&gt;"",IF($S117="",$K117*VLOOKUP($I117,'[2]LISTINO IT-EN-FR-ES'!$A$1:$DZ$10000,BX$1,FALSE),$K117*$P117*VLOOKUP($S117,[2]PERCENTUALI!$A$1:$AZ$1000,BX$2,FALSE)),"")</f>
        <v>0</v>
      </c>
      <c r="BY117" s="366">
        <f>IF($Q117&lt;&gt;"",IF($S117="",$K117*VLOOKUP($I117,'[2]LISTINO IT-EN-FR-ES'!$A$1:$DZ$10000,BY$1,FALSE),$K117*$P117*VLOOKUP($S117,[2]PERCENTUALI!$A$1:$AZ$1000,BY$2,FALSE)),"")</f>
        <v>0</v>
      </c>
      <c r="BZ117" s="366">
        <f>IF($Q117&lt;&gt;"",IF($S117="",$K117*VLOOKUP($I117,'[2]LISTINO IT-EN-FR-ES'!$A$1:$DZ$10000,BZ$1,FALSE),$K117*$P117*VLOOKUP($S117,[2]PERCENTUALI!$A$1:$AZ$1000,BZ$2,FALSE)),"")</f>
        <v>0</v>
      </c>
      <c r="CA117" s="366">
        <f>IF($Q117&lt;&gt;"",IF($S117="",$K117*VLOOKUP($I117,'[2]LISTINO IT-EN-FR-ES'!$A$1:$DZ$10000,CA$1,FALSE),$K117*$P117*VLOOKUP($S117,[2]PERCENTUALI!$A$1:$AZ$1000,CA$2,FALSE)),"")</f>
        <v>0</v>
      </c>
      <c r="CB117" s="366">
        <f>IF($Q117&lt;&gt;"",IF($S117="",$K117*VLOOKUP($I117,'[2]LISTINO IT-EN-FR-ES'!$A$1:$DZ$10000,CB$1,FALSE),$K117*$P117*VLOOKUP($S117,[2]PERCENTUALI!$A$1:$AZ$1000,CB$2,FALSE)),"")</f>
        <v>0</v>
      </c>
      <c r="CC117" s="366">
        <f>IF($Q117&lt;&gt;"",IF($S117="",$K117*VLOOKUP($I117,'[2]LISTINO IT-EN-FR-ES'!$A$1:$DZ$10000,CC$1,FALSE),$K117*$P117*VLOOKUP($S117,[2]PERCENTUALI!$A$1:$AZ$1000,CC$2,FALSE)),"")</f>
        <v>0</v>
      </c>
    </row>
    <row r="118" spans="1:81" hidden="1" outlineLevel="1" x14ac:dyDescent="0.2">
      <c r="A118" s="450" t="s">
        <v>7</v>
      </c>
      <c r="B118" s="451">
        <v>5</v>
      </c>
      <c r="C118" s="451">
        <v>6001</v>
      </c>
      <c r="D118" s="451">
        <v>138</v>
      </c>
      <c r="E118" s="450"/>
      <c r="F118" s="450"/>
      <c r="G118" s="452">
        <v>255</v>
      </c>
      <c r="H118" s="450" t="s">
        <v>372</v>
      </c>
      <c r="I118" s="450" t="s">
        <v>373</v>
      </c>
      <c r="J118" s="453" t="s">
        <v>374</v>
      </c>
      <c r="K118" s="454">
        <v>1</v>
      </c>
      <c r="M118" s="455">
        <v>16180</v>
      </c>
      <c r="N118" s="386">
        <v>16180</v>
      </c>
      <c r="P118" s="402">
        <v>7605</v>
      </c>
      <c r="Q118" s="285">
        <v>7605</v>
      </c>
      <c r="T118" s="449"/>
      <c r="U118" s="366">
        <f>IF($Q118&lt;&gt;"",V118+W118+Y118+AA118+AC118+AE118+AG118+AI118+AK118+AM118+AO118+AQ118+AS118+AU118+AW118+AY118+BA118+BC118+BE118+BG118+BH118+BJ118+BK118+BL118+BM118+BO118+BQ118+BS118+BU118+BW118+BX118+BY118+BZ118+CA118+CB118+CC118,"")</f>
        <v>7604.2462861547319</v>
      </c>
      <c r="V118" s="366">
        <f>IF($Q118&lt;&gt;"",IF($S118="",$K118*VLOOKUP($I118,'[2]LISTINO IT-EN-FR-ES'!$A$1:$DZ$10000,V$1,FALSE),$K118*$P118*VLOOKUP($S118,[2]PERCENTUALI!$A$1:$AZ$1000,V$2,FALSE)),"")</f>
        <v>6244.5348047227308</v>
      </c>
      <c r="W118" s="366">
        <f>IF($Q118&lt;&gt;"",IF($S118="",$K118*VLOOKUP($I118,'[2]LISTINO IT-EN-FR-ES'!$A$1:$DZ$10000,W$1,FALSE),$K118*$P118*VLOOKUP($S118,[2]PERCENTUALI!$A$1:$AZ$1000,W$2,FALSE)),"")</f>
        <v>0</v>
      </c>
      <c r="X118" s="367">
        <f>IF($Q118&lt;&gt;"",IF($S118="",$K118*VLOOKUP($I118,'[2]LISTINO IT-EN-FR-ES'!$A$1:$DZ$10000,X$1,FALSE),$K118*$P118*VLOOKUP($S118,[2]PERCENTUALI!$A$1:$AZ$1000,X$2,FALSE)/(X$4)),"")</f>
        <v>0</v>
      </c>
      <c r="Y118" s="366">
        <f>IF($Q118&lt;&gt;"",IF($S118="",$K118*VLOOKUP($I118,'[2]LISTINO IT-EN-FR-ES'!$A$1:$DZ$10000,Y$1,FALSE),$K118*$P118*VLOOKUP($S118,[2]PERCENTUALI!$A$1:$AZ$1000,Y$2,FALSE)),"")</f>
        <v>0</v>
      </c>
      <c r="Z118" s="367">
        <f>IF($Q118&lt;&gt;"",IF($S118="",$K118*VLOOKUP($I118,'[2]LISTINO IT-EN-FR-ES'!$A$1:$DZ$10000,Z$1,FALSE),$K118*$P118*VLOOKUP($S118,[2]PERCENTUALI!$A$1:$AZ$1000,Z$2,FALSE)/(Z$4)),"")</f>
        <v>0</v>
      </c>
      <c r="AA118" s="366">
        <f>IF($Q118&lt;&gt;"",IF($S118="",$K118*VLOOKUP($I118,'[2]LISTINO IT-EN-FR-ES'!$A$1:$DZ$10000,AA$1,FALSE),$K118*$P118*VLOOKUP($S118,[2]PERCENTUALI!$A$1:$AZ$1000,AA$2,FALSE)),"")</f>
        <v>0</v>
      </c>
      <c r="AB118" s="367">
        <f>IF($Q118&lt;&gt;"",IF($S118="",$K118*VLOOKUP($I118,'[2]LISTINO IT-EN-FR-ES'!$A$1:$DZ$10000,AB$1,FALSE),$K118*$P118*VLOOKUP($S118,[2]PERCENTUALI!$A$1:$AZ$1000,AB$2,FALSE)/(AB$4)),"")</f>
        <v>0</v>
      </c>
      <c r="AC118" s="366">
        <f>IF($Q118&lt;&gt;"",IF($S118="",$K118*VLOOKUP($I118,'[2]LISTINO IT-EN-FR-ES'!$A$1:$DZ$10000,AC$1,FALSE),$K118*$P118*VLOOKUP($S118,[2]PERCENTUALI!$A$1:$AZ$1000,AC$2,FALSE)),"")</f>
        <v>0</v>
      </c>
      <c r="AD118" s="367">
        <f>IF($Q118&lt;&gt;"",IF($S118="",$K118*VLOOKUP($I118,'[2]LISTINO IT-EN-FR-ES'!$A$1:$DZ$10000,AD$1,FALSE),$K118*$P118*VLOOKUP($S118,[2]PERCENTUALI!$A$1:$AZ$1000,AD$2,FALSE)/(AD$4)),"")</f>
        <v>0</v>
      </c>
      <c r="AE118" s="366">
        <f>IF($Q118&lt;&gt;"",IF($S118="",$K118*VLOOKUP($I118,'[2]LISTINO IT-EN-FR-ES'!$A$1:$DZ$10000,AE$1,FALSE),$K118*$P118*VLOOKUP($S118,[2]PERCENTUALI!$A$1:$AZ$1000,AE$2,FALSE)),"")</f>
        <v>252</v>
      </c>
      <c r="AF118" s="367">
        <f>IF($Q118&lt;&gt;"",IF($S118="",$K118*VLOOKUP($I118,'[2]LISTINO IT-EN-FR-ES'!$A$1:$DZ$10000,AF$1,FALSE),$K118*$P118*VLOOKUP($S118,[2]PERCENTUALI!$A$1:$AZ$1000,AF$2,FALSE)/(AF$4)),"")</f>
        <v>7</v>
      </c>
      <c r="AG118" s="366">
        <f>IF($Q118&lt;&gt;"",IF($S118="",$K118*VLOOKUP($I118,'[2]LISTINO IT-EN-FR-ES'!$A$1:$DZ$10000,AG$1,FALSE),$K118*$P118*VLOOKUP($S118,[2]PERCENTUALI!$A$1:$AZ$1000,AG$2,FALSE)),"")</f>
        <v>0</v>
      </c>
      <c r="AH118" s="367">
        <f>IF($Q118&lt;&gt;"",IF($S118="",$K118*VLOOKUP($I118,'[2]LISTINO IT-EN-FR-ES'!$A$1:$DZ$10000,AH$1,FALSE),$K118*$P118*VLOOKUP($S118,[2]PERCENTUALI!$A$1:$AZ$1000,AH$2,FALSE)/(AH$4)),"")</f>
        <v>0</v>
      </c>
      <c r="AI118" s="366">
        <f>IF($Q118&lt;&gt;"",IF($S118="",$K118*VLOOKUP($I118,'[2]LISTINO IT-EN-FR-ES'!$A$1:$DZ$10000,AI$1,FALSE),$K118*$P118*VLOOKUP($S118,[2]PERCENTUALI!$A$1:$AZ$1000,AI$2,FALSE)),"")</f>
        <v>0</v>
      </c>
      <c r="AJ118" s="367">
        <f>IF($Q118&lt;&gt;"",IF($S118="",$K118*VLOOKUP($I118,'[2]LISTINO IT-EN-FR-ES'!$A$1:$DZ$10000,AJ$1,FALSE),$K118*$P118*VLOOKUP($S118,[2]PERCENTUALI!$A$1:$AZ$1000,AJ$2,FALSE)/(AJ$4)),"")</f>
        <v>0</v>
      </c>
      <c r="AK118" s="366">
        <f>IF($Q118&lt;&gt;"",IF($S118="",$K118*VLOOKUP($I118,'[2]LISTINO IT-EN-FR-ES'!$A$1:$DZ$10000,AK$1,FALSE),$K118*$P118*VLOOKUP($S118,[2]PERCENTUALI!$A$1:$AZ$1000,AK$2,FALSE)),"")</f>
        <v>133</v>
      </c>
      <c r="AL118" s="367">
        <f>IF($Q118&lt;&gt;"",IF($S118="",$K118*VLOOKUP($I118,'[2]LISTINO IT-EN-FR-ES'!$A$1:$DZ$10000,AL$1,FALSE),$K118*$P118*VLOOKUP($S118,[2]PERCENTUALI!$A$1:$AZ$1000,AL$2,FALSE)/(AL$4)),"")</f>
        <v>3.5</v>
      </c>
      <c r="AM118" s="366">
        <f>IF($Q118&lt;&gt;"",IF($S118="",$K118*VLOOKUP($I118,'[2]LISTINO IT-EN-FR-ES'!$A$1:$DZ$10000,AM$1,FALSE),$K118*$P118*VLOOKUP($S118,[2]PERCENTUALI!$A$1:$AZ$1000,AM$2,FALSE)),"")</f>
        <v>0</v>
      </c>
      <c r="AN118" s="367">
        <f>IF($Q118&lt;&gt;"",IF($S118="",$K118*VLOOKUP($I118,'[2]LISTINO IT-EN-FR-ES'!$A$1:$DZ$10000,AN$1,FALSE),$K118*$P118*VLOOKUP($S118,[2]PERCENTUALI!$A$1:$AZ$1000,AN$2,FALSE)/(AN$4)),"")</f>
        <v>0</v>
      </c>
      <c r="AO118" s="366">
        <f>IF($Q118&lt;&gt;"",IF($S118="",$K118*VLOOKUP($I118,'[2]LISTINO IT-EN-FR-ES'!$A$1:$DZ$10000,AO$1,FALSE),$K118*$P118*VLOOKUP($S118,[2]PERCENTUALI!$A$1:$AZ$1000,AO$2,FALSE)),"")</f>
        <v>0</v>
      </c>
      <c r="AP118" s="367">
        <f>IF($Q118&lt;&gt;"",IF($S118="",$K118*VLOOKUP($I118,'[2]LISTINO IT-EN-FR-ES'!$A$1:$DZ$10000,AP$1,FALSE),$K118*$P118*VLOOKUP($S118,[2]PERCENTUALI!$A$1:$AZ$1000,AP$2,FALSE)/(AP$4)),"")</f>
        <v>0</v>
      </c>
      <c r="AQ118" s="366">
        <f>IF($Q118&lt;&gt;"",IF($S118="",$K118*VLOOKUP($I118,'[2]LISTINO IT-EN-FR-ES'!$A$1:$DZ$10000,AQ$1,FALSE),$K118*$P118*VLOOKUP($S118,[2]PERCENTUALI!$A$1:$AZ$1000,AQ$2,FALSE)),"")</f>
        <v>0</v>
      </c>
      <c r="AR118" s="367">
        <f>IF($Q118&lt;&gt;"",IF($S118="",$K118*VLOOKUP($I118,'[2]LISTINO IT-EN-FR-ES'!$A$1:$DZ$10000,AR$1,FALSE),$K118*$P118*VLOOKUP($S118,[2]PERCENTUALI!$A$1:$AZ$1000,AR$2,FALSE)/(AR$4)),"")</f>
        <v>0</v>
      </c>
      <c r="AS118" s="366">
        <f>IF($Q118&lt;&gt;"",IF($S118="",$K118*VLOOKUP($I118,'[2]LISTINO IT-EN-FR-ES'!$A$1:$DZ$10000,AS$1,FALSE),$K118*$P118*VLOOKUP($S118,[2]PERCENTUALI!$A$1:$AZ$1000,AS$2,FALSE)),"")</f>
        <v>909.96148143200082</v>
      </c>
      <c r="AT118" s="367">
        <f>IF($Q118&lt;&gt;"",IF($S118="",$K118*VLOOKUP($I118,'[2]LISTINO IT-EN-FR-ES'!$A$1:$DZ$10000,AT$1,FALSE),$K118*$P118*VLOOKUP($S118,[2]PERCENTUALI!$A$1:$AZ$1000,AT$2,FALSE)/(AT$4)),"")</f>
        <v>27.998814813292334</v>
      </c>
      <c r="AU118" s="366">
        <f>IF($Q118&lt;&gt;"",IF($S118="",$K118*VLOOKUP($I118,'[2]LISTINO IT-EN-FR-ES'!$A$1:$DZ$10000,AU$1,FALSE),$K118*$P118*VLOOKUP($S118,[2]PERCENTUALI!$A$1:$AZ$1000,AU$2,FALSE)),"")</f>
        <v>0</v>
      </c>
      <c r="AV118" s="367">
        <f>IF($Q118&lt;&gt;"",IF($S118="",$K118*VLOOKUP($I118,'[2]LISTINO IT-EN-FR-ES'!$A$1:$DZ$10000,AV$1,FALSE),$K118*$P118*VLOOKUP($S118,[2]PERCENTUALI!$A$1:$AZ$1000,AV$2,FALSE)/(AV$4)),"")</f>
        <v>0</v>
      </c>
      <c r="AW118" s="366">
        <f>IF($Q118&lt;&gt;"",IF($S118="",$K118*VLOOKUP($I118,'[2]LISTINO IT-EN-FR-ES'!$A$1:$DZ$10000,AW$1,FALSE),$K118*$P118*VLOOKUP($S118,[2]PERCENTUALI!$A$1:$AZ$1000,AW$2,FALSE)),"")</f>
        <v>0</v>
      </c>
      <c r="AX118" s="367">
        <f>IF($Q118&lt;&gt;"",IF($S118="",$K118*VLOOKUP($I118,'[2]LISTINO IT-EN-FR-ES'!$A$1:$DZ$10000,AX$1,FALSE),$K118*$P118*VLOOKUP($S118,[2]PERCENTUALI!$A$1:$AZ$1000,AX$2,FALSE)/(AX$4)),"")</f>
        <v>0</v>
      </c>
      <c r="AY118" s="366">
        <f>IF($Q118&lt;&gt;"",IF($S118="",$K118*VLOOKUP($I118,'[2]LISTINO IT-EN-FR-ES'!$A$1:$DZ$10000,AY$1,FALSE),$K118*$P118*VLOOKUP($S118,[2]PERCENTUALI!$A$1:$AZ$1000,AY$2,FALSE)),"")</f>
        <v>0</v>
      </c>
      <c r="AZ118" s="367">
        <f>IF($Q118&lt;&gt;"",IF($S118="",$K118*VLOOKUP($I118,'[2]LISTINO IT-EN-FR-ES'!$A$1:$DZ$10000,AZ$1,FALSE),$K118*$P118*VLOOKUP($S118,[2]PERCENTUALI!$A$1:$AZ$1000,AZ$2,FALSE)/(AZ$4)),"")</f>
        <v>0</v>
      </c>
      <c r="BA118" s="366">
        <f>IF($Q118&lt;&gt;"",IF($S118="",$K118*VLOOKUP($I118,'[2]LISTINO IT-EN-FR-ES'!$A$1:$DZ$10000,BA$1,FALSE),$K118*$P118*VLOOKUP($S118,[2]PERCENTUALI!$A$1:$AZ$1000,BA$2,FALSE)),"")</f>
        <v>64.75</v>
      </c>
      <c r="BB118" s="367">
        <f>IF($Q118&lt;&gt;"",IF($S118="",$K118*VLOOKUP($I118,'[2]LISTINO IT-EN-FR-ES'!$A$1:$DZ$10000,BB$1,FALSE),$K118*$P118*VLOOKUP($S118,[2]PERCENTUALI!$A$1:$AZ$1000,BB$2,FALSE)/(BB$4)),"")</f>
        <v>1.75</v>
      </c>
      <c r="BC118" s="366">
        <f>IF($Q118&lt;&gt;"",IF($S118="",$K118*VLOOKUP($I118,'[2]LISTINO IT-EN-FR-ES'!$A$1:$DZ$10000,BC$1,FALSE),$K118*$P118*VLOOKUP($S118,[2]PERCENTUALI!$A$1:$AZ$1000,BC$2,FALSE)),"")</f>
        <v>0</v>
      </c>
      <c r="BD118" s="367">
        <f>IF($Q118&lt;&gt;"",IF($S118="",$K118*VLOOKUP($I118,'[2]LISTINO IT-EN-FR-ES'!$A$1:$DZ$10000,BD$1,FALSE),$K118*$P118*VLOOKUP($S118,[2]PERCENTUALI!$A$1:$AZ$1000,BD$2,FALSE)/(BD$4)),"")</f>
        <v>0</v>
      </c>
      <c r="BE118" s="366">
        <f>IF($Q118&lt;&gt;"",IF($S118="",$K118*VLOOKUP($I118,'[2]LISTINO IT-EN-FR-ES'!$A$1:$DZ$10000,BE$1,FALSE),$K118*$P118*VLOOKUP($S118,[2]PERCENTUALI!$A$1:$AZ$1000,BE$2,FALSE)),"")</f>
        <v>0</v>
      </c>
      <c r="BF118" s="367">
        <f>IF($Q118&lt;&gt;"",IF($S118="",$K118*VLOOKUP($I118,'[2]LISTINO IT-EN-FR-ES'!$A$1:$DZ$10000,BF$1,FALSE),$K118*$P118*VLOOKUP($S118,[2]PERCENTUALI!$A$1:$AZ$1000,BF$2,FALSE)/(BF$4)),"")</f>
        <v>0</v>
      </c>
      <c r="BG118" s="366">
        <f>IF($Q118&lt;&gt;"",IF($S118="",$K118*VLOOKUP($I118,'[2]LISTINO IT-EN-FR-ES'!$A$1:$DZ$10000,BG$1,FALSE),$K118*$P118*VLOOKUP($S118,[2]PERCENTUALI!$A$1:$AZ$1000,BG$2,FALSE)),"")</f>
        <v>0</v>
      </c>
      <c r="BH118" s="366">
        <f>IF($Q118&lt;&gt;"",IF($S118="",$K118*VLOOKUP($I118,'[2]LISTINO IT-EN-FR-ES'!$A$1:$DZ$10000,BH$1,FALSE),$K118*$P118*VLOOKUP($S118,[2]PERCENTUALI!$A$1:$AZ$1000,BH$2,FALSE)),"")</f>
        <v>0</v>
      </c>
      <c r="BI118" s="367">
        <f>IF($Q118&lt;&gt;"",IF($S118="",$K118*VLOOKUP($I118,'[2]LISTINO IT-EN-FR-ES'!$A$1:$DZ$10000,BI$1,FALSE),$K118*$P118*VLOOKUP($S118,[2]PERCENTUALI!$A$1:$AZ$1000,BI$2,FALSE)/(BI$4)),"")</f>
        <v>0</v>
      </c>
      <c r="BJ118" s="366">
        <f>IF($Q118&lt;&gt;"",IF($S118="",$K118*VLOOKUP($I118,'[2]LISTINO IT-EN-FR-ES'!$A$1:$DZ$10000,BJ$1,FALSE),$K118*$P118*VLOOKUP($S118,[2]PERCENTUALI!$A$1:$AZ$1000,BJ$2,FALSE)),"")</f>
        <v>0</v>
      </c>
      <c r="BK118" s="366">
        <f>IF($Q118&lt;&gt;"",IF($S118="",$K118*VLOOKUP($I118,'[2]LISTINO IT-EN-FR-ES'!$A$1:$DZ$10000,BK$1,FALSE),$K118*$P118*VLOOKUP($S118,[2]PERCENTUALI!$A$1:$AZ$1000,BK$2,FALSE)),"")</f>
        <v>0</v>
      </c>
      <c r="BL118" s="366">
        <f>IF($Q118&lt;&gt;"",IF($S118="",$K118*VLOOKUP($I118,'[2]LISTINO IT-EN-FR-ES'!$A$1:$DZ$10000,BL$1,FALSE),$K118*$P118*VLOOKUP($S118,[2]PERCENTUALI!$A$1:$AZ$1000,BL$2,FALSE)),"")</f>
        <v>0</v>
      </c>
      <c r="BM118" s="366">
        <f>IF($Q118&lt;&gt;"",IF($S118="",$K118*VLOOKUP($I118,'[2]LISTINO IT-EN-FR-ES'!$A$1:$DZ$10000,BM$1,FALSE),$K118*$P118*VLOOKUP($S118,[2]PERCENTUALI!$A$1:$AZ$1000,BM$2,FALSE)),"")</f>
        <v>0</v>
      </c>
      <c r="BN118" s="367">
        <f>IF($Q118&lt;&gt;"",IF($S118="",$K118*VLOOKUP($I118,'[2]LISTINO IT-EN-FR-ES'!$A$1:$DZ$10000,BN$1,FALSE),$K118*$P118*VLOOKUP($S118,[2]PERCENTUALI!$A$1:$AZ$1000,BN$2,FALSE)/(BN$4)),"")</f>
        <v>0</v>
      </c>
      <c r="BO118" s="366">
        <f>IF($Q118&lt;&gt;"",IF($S118="",$K118*VLOOKUP($I118,'[2]LISTINO IT-EN-FR-ES'!$A$1:$DZ$10000,BO$1,FALSE),$K118*$P118*VLOOKUP($S118,[2]PERCENTUALI!$A$1:$AZ$1000,BO$2,FALSE)),"")</f>
        <v>0</v>
      </c>
      <c r="BP118" s="367">
        <f>IF($Q118&lt;&gt;"",IF($S118="",$K118*VLOOKUP($I118,'[2]LISTINO IT-EN-FR-ES'!$A$1:$DZ$10000,BP$1,FALSE),$K118*$P118*VLOOKUP($S118,[2]PERCENTUALI!$A$1:$AZ$1000,BP$2,FALSE)/(BP$4)),"")</f>
        <v>0</v>
      </c>
      <c r="BQ118" s="366">
        <f>IF($Q118&lt;&gt;"",IF($S118="",$K118*VLOOKUP($I118,'[2]LISTINO IT-EN-FR-ES'!$A$1:$DZ$10000,BQ$1,FALSE),$K118*$P118*VLOOKUP($S118,[2]PERCENTUALI!$A$1:$AZ$1000,BQ$2,FALSE)),"")</f>
        <v>0</v>
      </c>
      <c r="BR118" s="367">
        <f>IF($Q118&lt;&gt;"",IF($S118="",$K118*VLOOKUP($I118,'[2]LISTINO IT-EN-FR-ES'!$A$1:$DZ$10000,BR$1,FALSE),$K118*$P118*VLOOKUP($S118,[2]PERCENTUALI!$A$1:$AZ$1000,BR$2,FALSE)/(BR$4)),"")</f>
        <v>0</v>
      </c>
      <c r="BS118" s="366">
        <f>IF($Q118&lt;&gt;"",IF($S118="",$K118*VLOOKUP($I118,'[2]LISTINO IT-EN-FR-ES'!$A$1:$DZ$10000,BS$1,FALSE),$K118*$P118*VLOOKUP($S118,[2]PERCENTUALI!$A$1:$AZ$1000,BS$2,FALSE)),"")</f>
        <v>0</v>
      </c>
      <c r="BT118" s="367">
        <f>IF($Q118&lt;&gt;"",IF($S118="",$K118*VLOOKUP($I118,'[2]LISTINO IT-EN-FR-ES'!$A$1:$DZ$10000,BT$1,FALSE),$K118*$P118*VLOOKUP($S118,[2]PERCENTUALI!$A$1:$AZ$1000,BT$2,FALSE)/(BT$4)),"")</f>
        <v>0</v>
      </c>
      <c r="BU118" s="366">
        <f>IF($Q118&lt;&gt;"",IF($S118="",$K118*VLOOKUP($I118,'[2]LISTINO IT-EN-FR-ES'!$A$1:$DZ$10000,BU$1,FALSE),$K118*$P118*VLOOKUP($S118,[2]PERCENTUALI!$A$1:$AZ$1000,BU$2,FALSE)),"")</f>
        <v>0</v>
      </c>
      <c r="BV118" s="367">
        <f>IF($Q118&lt;&gt;"",IF($S118="",$K118*VLOOKUP($I118,'[2]LISTINO IT-EN-FR-ES'!$A$1:$DZ$10000,BV$1,FALSE),$K118*$P118*VLOOKUP($S118,[2]PERCENTUALI!$A$1:$AZ$1000,BV$2,FALSE)/(BV$4)),"")</f>
        <v>0</v>
      </c>
      <c r="BW118" s="366">
        <f>IF($Q118&lt;&gt;"",IF($S118="",$K118*VLOOKUP($I118,'[2]LISTINO IT-EN-FR-ES'!$A$1:$DZ$10000,BW$1,FALSE),$K118*$P118*VLOOKUP($S118,[2]PERCENTUALI!$A$1:$AZ$1000,BW$2,FALSE)),"")</f>
        <v>0</v>
      </c>
      <c r="BX118" s="366">
        <f>IF($Q118&lt;&gt;"",IF($S118="",$K118*VLOOKUP($I118,'[2]LISTINO IT-EN-FR-ES'!$A$1:$DZ$10000,BX$1,FALSE),$K118*$P118*VLOOKUP($S118,[2]PERCENTUALI!$A$1:$AZ$1000,BX$2,FALSE)),"")</f>
        <v>0</v>
      </c>
      <c r="BY118" s="366">
        <f>IF($Q118&lt;&gt;"",IF($S118="",$K118*VLOOKUP($I118,'[2]LISTINO IT-EN-FR-ES'!$A$1:$DZ$10000,BY$1,FALSE),$K118*$P118*VLOOKUP($S118,[2]PERCENTUALI!$A$1:$AZ$1000,BY$2,FALSE)),"")</f>
        <v>0</v>
      </c>
      <c r="BZ118" s="366">
        <f>IF($Q118&lt;&gt;"",IF($S118="",$K118*VLOOKUP($I118,'[2]LISTINO IT-EN-FR-ES'!$A$1:$DZ$10000,BZ$1,FALSE),$K118*$P118*VLOOKUP($S118,[2]PERCENTUALI!$A$1:$AZ$1000,BZ$2,FALSE)),"")</f>
        <v>0</v>
      </c>
      <c r="CA118" s="366">
        <f>IF($Q118&lt;&gt;"",IF($S118="",$K118*VLOOKUP($I118,'[2]LISTINO IT-EN-FR-ES'!$A$1:$DZ$10000,CA$1,FALSE),$K118*$P118*VLOOKUP($S118,[2]PERCENTUALI!$A$1:$AZ$1000,CA$2,FALSE)),"")</f>
        <v>0</v>
      </c>
      <c r="CB118" s="366">
        <f>IF($Q118&lt;&gt;"",IF($S118="",$K118*VLOOKUP($I118,'[2]LISTINO IT-EN-FR-ES'!$A$1:$DZ$10000,CB$1,FALSE),$K118*$P118*VLOOKUP($S118,[2]PERCENTUALI!$A$1:$AZ$1000,CB$2,FALSE)),"")</f>
        <v>0</v>
      </c>
      <c r="CC118" s="366">
        <f>IF($Q118&lt;&gt;"",IF($S118="",$K118*VLOOKUP($I118,'[2]LISTINO IT-EN-FR-ES'!$A$1:$DZ$10000,CC$1,FALSE),$K118*$P118*VLOOKUP($S118,[2]PERCENTUALI!$A$1:$AZ$1000,CC$2,FALSE)),"")</f>
        <v>0</v>
      </c>
    </row>
    <row r="119" spans="1:81" ht="15.75" hidden="1" customHeight="1" outlineLevel="1" x14ac:dyDescent="0.25">
      <c r="A119" s="450"/>
      <c r="B119" s="451">
        <v>5</v>
      </c>
      <c r="C119" s="451">
        <v>6001</v>
      </c>
      <c r="D119" s="451">
        <v>139</v>
      </c>
      <c r="E119" s="450"/>
      <c r="F119" s="450"/>
      <c r="G119" s="452"/>
      <c r="H119" s="450"/>
      <c r="I119" s="450"/>
      <c r="J119" s="456" t="s">
        <v>375</v>
      </c>
      <c r="K119" s="454"/>
      <c r="M119" s="455"/>
      <c r="N119" s="386"/>
      <c r="P119" s="402"/>
      <c r="T119" s="449"/>
      <c r="U119" s="285"/>
      <c r="V119" s="285"/>
      <c r="W119" s="285"/>
      <c r="X119" s="285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85"/>
      <c r="BC119" s="285"/>
      <c r="BD119" s="285"/>
      <c r="BE119" s="285"/>
      <c r="BF119" s="285"/>
      <c r="BG119" s="285"/>
      <c r="BH119" s="285"/>
    </row>
    <row r="120" spans="1:81" ht="15.75" hidden="1" customHeight="1" outlineLevel="1" x14ac:dyDescent="0.2">
      <c r="A120" s="445" t="s">
        <v>7</v>
      </c>
      <c r="B120" s="446">
        <v>5</v>
      </c>
      <c r="C120" s="446">
        <v>6001</v>
      </c>
      <c r="D120" s="446">
        <v>140</v>
      </c>
      <c r="E120" s="445"/>
      <c r="F120" s="445"/>
      <c r="G120" s="447"/>
      <c r="H120" s="445" t="s">
        <v>376</v>
      </c>
      <c r="I120" s="445" t="s">
        <v>7</v>
      </c>
      <c r="J120" s="448" t="s">
        <v>377</v>
      </c>
      <c r="K120" s="383">
        <v>1</v>
      </c>
      <c r="M120" s="385" t="s">
        <v>7</v>
      </c>
      <c r="N120" s="386" t="s">
        <v>7</v>
      </c>
      <c r="T120" s="449"/>
      <c r="U120" s="285"/>
      <c r="V120" s="285"/>
      <c r="W120" s="285"/>
      <c r="X120" s="285"/>
      <c r="Y120" s="285"/>
      <c r="Z120" s="285"/>
      <c r="AA120" s="285"/>
      <c r="AB120" s="285"/>
      <c r="AC120" s="285"/>
      <c r="AD120" s="285"/>
      <c r="AE120" s="285"/>
      <c r="AF120" s="285"/>
      <c r="AG120" s="285"/>
      <c r="AH120" s="285"/>
      <c r="AI120" s="285"/>
      <c r="AJ120" s="285"/>
      <c r="AK120" s="285"/>
      <c r="AL120" s="285"/>
      <c r="AM120" s="285"/>
      <c r="AN120" s="285"/>
      <c r="AO120" s="285"/>
      <c r="AP120" s="285"/>
      <c r="AQ120" s="285"/>
      <c r="AR120" s="285"/>
      <c r="AS120" s="285"/>
      <c r="AT120" s="285"/>
      <c r="AU120" s="285"/>
      <c r="AV120" s="285"/>
      <c r="AW120" s="285"/>
      <c r="AX120" s="285"/>
      <c r="AY120" s="285"/>
      <c r="AZ120" s="285"/>
      <c r="BA120" s="285"/>
      <c r="BB120" s="285"/>
      <c r="BC120" s="285"/>
      <c r="BD120" s="285"/>
      <c r="BE120" s="285"/>
      <c r="BF120" s="285"/>
      <c r="BG120" s="285"/>
      <c r="BH120" s="285"/>
    </row>
    <row r="121" spans="1:81" hidden="1" outlineLevel="1" x14ac:dyDescent="0.2">
      <c r="A121" s="445" t="s">
        <v>7</v>
      </c>
      <c r="B121" s="446">
        <v>5</v>
      </c>
      <c r="C121" s="446">
        <v>6001</v>
      </c>
      <c r="D121" s="446">
        <v>141</v>
      </c>
      <c r="E121" s="445"/>
      <c r="F121" s="445"/>
      <c r="G121" s="447"/>
      <c r="H121" s="445" t="s">
        <v>378</v>
      </c>
      <c r="I121" s="445" t="s">
        <v>378</v>
      </c>
      <c r="J121" s="448" t="s">
        <v>379</v>
      </c>
      <c r="K121" s="383">
        <v>1</v>
      </c>
      <c r="M121" s="385">
        <v>15809</v>
      </c>
      <c r="N121" s="386">
        <v>15809</v>
      </c>
      <c r="P121" s="402">
        <v>7430</v>
      </c>
      <c r="Q121" s="285">
        <v>7430</v>
      </c>
      <c r="T121" s="449"/>
      <c r="U121" s="366">
        <f>IF($Q121&lt;&gt;"",V121+W121+Y121+AA121+AC121+AE121+AG121+AI121+AK121+AM121+AO121+AQ121+AS121+AU121+AW121+AY121+BA121+BC121+BE121+BG121+BH121+BJ121+BK121+BL121+BM121+BO121+BQ121+BS121+BU121+BW121+BX121+BY121+BZ121+CA121+CB121+CC121,"")</f>
        <v>7429.7794450000001</v>
      </c>
      <c r="V121" s="366">
        <f>IF($Q121&lt;&gt;"",IF($S121="",$K121*VLOOKUP($I121,'[2]LISTINO IT-EN-FR-ES'!$A$1:$DZ$10000,V$1,FALSE),$K121*$P121*VLOOKUP($S121,[2]PERCENTUALI!$A$1:$AZ$1000,V$2,FALSE)),"")</f>
        <v>5556.7794450000001</v>
      </c>
      <c r="W121" s="366">
        <f>IF($Q121&lt;&gt;"",IF($S121="",$K121*VLOOKUP($I121,'[2]LISTINO IT-EN-FR-ES'!$A$1:$DZ$10000,W$1,FALSE),$K121*$P121*VLOOKUP($S121,[2]PERCENTUALI!$A$1:$AZ$1000,W$2,FALSE)),"")</f>
        <v>0</v>
      </c>
      <c r="X121" s="367">
        <f>IF($Q121&lt;&gt;"",IF($S121="",$K121*VLOOKUP($I121,'[2]LISTINO IT-EN-FR-ES'!$A$1:$DZ$10000,X$1,FALSE),$K121*$P121*VLOOKUP($S121,[2]PERCENTUALI!$A$1:$AZ$1000,X$2,FALSE)/(X$4)),"")</f>
        <v>0</v>
      </c>
      <c r="Y121" s="366">
        <f>IF($Q121&lt;&gt;"",IF($S121="",$K121*VLOOKUP($I121,'[2]LISTINO IT-EN-FR-ES'!$A$1:$DZ$10000,Y$1,FALSE),$K121*$P121*VLOOKUP($S121,[2]PERCENTUALI!$A$1:$AZ$1000,Y$2,FALSE)),"")</f>
        <v>0</v>
      </c>
      <c r="Z121" s="367">
        <f>IF($Q121&lt;&gt;"",IF($S121="",$K121*VLOOKUP($I121,'[2]LISTINO IT-EN-FR-ES'!$A$1:$DZ$10000,Z$1,FALSE),$K121*$P121*VLOOKUP($S121,[2]PERCENTUALI!$A$1:$AZ$1000,Z$2,FALSE)/(Z$4)),"")</f>
        <v>0</v>
      </c>
      <c r="AA121" s="366">
        <f>IF($Q121&lt;&gt;"",IF($S121="",$K121*VLOOKUP($I121,'[2]LISTINO IT-EN-FR-ES'!$A$1:$DZ$10000,AA$1,FALSE),$K121*$P121*VLOOKUP($S121,[2]PERCENTUALI!$A$1:$AZ$1000,AA$2,FALSE)),"")</f>
        <v>0</v>
      </c>
      <c r="AB121" s="367">
        <f>IF($Q121&lt;&gt;"",IF($S121="",$K121*VLOOKUP($I121,'[2]LISTINO IT-EN-FR-ES'!$A$1:$DZ$10000,AB$1,FALSE),$K121*$P121*VLOOKUP($S121,[2]PERCENTUALI!$A$1:$AZ$1000,AB$2,FALSE)/(AB$4)),"")</f>
        <v>0</v>
      </c>
      <c r="AC121" s="366">
        <f>IF($Q121&lt;&gt;"",IF($S121="",$K121*VLOOKUP($I121,'[2]LISTINO IT-EN-FR-ES'!$A$1:$DZ$10000,AC$1,FALSE),$K121*$P121*VLOOKUP($S121,[2]PERCENTUALI!$A$1:$AZ$1000,AC$2,FALSE)),"")</f>
        <v>0</v>
      </c>
      <c r="AD121" s="367">
        <f>IF($Q121&lt;&gt;"",IF($S121="",$K121*VLOOKUP($I121,'[2]LISTINO IT-EN-FR-ES'!$A$1:$DZ$10000,AD$1,FALSE),$K121*$P121*VLOOKUP($S121,[2]PERCENTUALI!$A$1:$AZ$1000,AD$2,FALSE)/(AD$4)),"")</f>
        <v>0</v>
      </c>
      <c r="AE121" s="366">
        <f>IF($Q121&lt;&gt;"",IF($S121="",$K121*VLOOKUP($I121,'[2]LISTINO IT-EN-FR-ES'!$A$1:$DZ$10000,AE$1,FALSE),$K121*$P121*VLOOKUP($S121,[2]PERCENTUALI!$A$1:$AZ$1000,AE$2,FALSE)),"")</f>
        <v>144</v>
      </c>
      <c r="AF121" s="367">
        <f>IF($Q121&lt;&gt;"",IF($S121="",$K121*VLOOKUP($I121,'[2]LISTINO IT-EN-FR-ES'!$A$1:$DZ$10000,AF$1,FALSE),$K121*$P121*VLOOKUP($S121,[2]PERCENTUALI!$A$1:$AZ$1000,AF$2,FALSE)/(AF$4)),"")</f>
        <v>4</v>
      </c>
      <c r="AG121" s="366">
        <f>IF($Q121&lt;&gt;"",IF($S121="",$K121*VLOOKUP($I121,'[2]LISTINO IT-EN-FR-ES'!$A$1:$DZ$10000,AG$1,FALSE),$K121*$P121*VLOOKUP($S121,[2]PERCENTUALI!$A$1:$AZ$1000,AG$2,FALSE)),"")</f>
        <v>0</v>
      </c>
      <c r="AH121" s="367">
        <f>IF($Q121&lt;&gt;"",IF($S121="",$K121*VLOOKUP($I121,'[2]LISTINO IT-EN-FR-ES'!$A$1:$DZ$10000,AH$1,FALSE),$K121*$P121*VLOOKUP($S121,[2]PERCENTUALI!$A$1:$AZ$1000,AH$2,FALSE)/(AH$4)),"")</f>
        <v>0</v>
      </c>
      <c r="AI121" s="366">
        <f>IF($Q121&lt;&gt;"",IF($S121="",$K121*VLOOKUP($I121,'[2]LISTINO IT-EN-FR-ES'!$A$1:$DZ$10000,AI$1,FALSE),$K121*$P121*VLOOKUP($S121,[2]PERCENTUALI!$A$1:$AZ$1000,AI$2,FALSE)),"")</f>
        <v>0</v>
      </c>
      <c r="AJ121" s="367">
        <f>IF($Q121&lt;&gt;"",IF($S121="",$K121*VLOOKUP($I121,'[2]LISTINO IT-EN-FR-ES'!$A$1:$DZ$10000,AJ$1,FALSE),$K121*$P121*VLOOKUP($S121,[2]PERCENTUALI!$A$1:$AZ$1000,AJ$2,FALSE)/(AJ$4)),"")</f>
        <v>0</v>
      </c>
      <c r="AK121" s="366">
        <f>IF($Q121&lt;&gt;"",IF($S121="",$K121*VLOOKUP($I121,'[2]LISTINO IT-EN-FR-ES'!$A$1:$DZ$10000,AK$1,FALSE),$K121*$P121*VLOOKUP($S121,[2]PERCENTUALI!$A$1:$AZ$1000,AK$2,FALSE)),"")</f>
        <v>532</v>
      </c>
      <c r="AL121" s="367">
        <f>IF($Q121&lt;&gt;"",IF($S121="",$K121*VLOOKUP($I121,'[2]LISTINO IT-EN-FR-ES'!$A$1:$DZ$10000,AL$1,FALSE),$K121*$P121*VLOOKUP($S121,[2]PERCENTUALI!$A$1:$AZ$1000,AL$2,FALSE)/(AL$4)),"")</f>
        <v>14</v>
      </c>
      <c r="AM121" s="366">
        <f>IF($Q121&lt;&gt;"",IF($S121="",$K121*VLOOKUP($I121,'[2]LISTINO IT-EN-FR-ES'!$A$1:$DZ$10000,AM$1,FALSE),$K121*$P121*VLOOKUP($S121,[2]PERCENTUALI!$A$1:$AZ$1000,AM$2,FALSE)),"")</f>
        <v>0</v>
      </c>
      <c r="AN121" s="367">
        <f>IF($Q121&lt;&gt;"",IF($S121="",$K121*VLOOKUP($I121,'[2]LISTINO IT-EN-FR-ES'!$A$1:$DZ$10000,AN$1,FALSE),$K121*$P121*VLOOKUP($S121,[2]PERCENTUALI!$A$1:$AZ$1000,AN$2,FALSE)/(AN$4)),"")</f>
        <v>0</v>
      </c>
      <c r="AO121" s="366">
        <f>IF($Q121&lt;&gt;"",IF($S121="",$K121*VLOOKUP($I121,'[2]LISTINO IT-EN-FR-ES'!$A$1:$DZ$10000,AO$1,FALSE),$K121*$P121*VLOOKUP($S121,[2]PERCENTUALI!$A$1:$AZ$1000,AO$2,FALSE)),"")</f>
        <v>0</v>
      </c>
      <c r="AP121" s="367">
        <f>IF($Q121&lt;&gt;"",IF($S121="",$K121*VLOOKUP($I121,'[2]LISTINO IT-EN-FR-ES'!$A$1:$DZ$10000,AP$1,FALSE),$K121*$P121*VLOOKUP($S121,[2]PERCENTUALI!$A$1:$AZ$1000,AP$2,FALSE)/(AP$4)),"")</f>
        <v>0</v>
      </c>
      <c r="AQ121" s="366">
        <f>IF($Q121&lt;&gt;"",IF($S121="",$K121*VLOOKUP($I121,'[2]LISTINO IT-EN-FR-ES'!$A$1:$DZ$10000,AQ$1,FALSE),$K121*$P121*VLOOKUP($S121,[2]PERCENTUALI!$A$1:$AZ$1000,AQ$2,FALSE)),"")</f>
        <v>0</v>
      </c>
      <c r="AR121" s="367">
        <f>IF($Q121&lt;&gt;"",IF($S121="",$K121*VLOOKUP($I121,'[2]LISTINO IT-EN-FR-ES'!$A$1:$DZ$10000,AR$1,FALSE),$K121*$P121*VLOOKUP($S121,[2]PERCENTUALI!$A$1:$AZ$1000,AR$2,FALSE)/(AR$4)),"")</f>
        <v>0</v>
      </c>
      <c r="AS121" s="366">
        <f>IF($Q121&lt;&gt;"",IF($S121="",$K121*VLOOKUP($I121,'[2]LISTINO IT-EN-FR-ES'!$A$1:$DZ$10000,AS$1,FALSE),$K121*$P121*VLOOKUP($S121,[2]PERCENTUALI!$A$1:$AZ$1000,AS$2,FALSE)),"")</f>
        <v>975</v>
      </c>
      <c r="AT121" s="367">
        <f>IF($Q121&lt;&gt;"",IF($S121="",$K121*VLOOKUP($I121,'[2]LISTINO IT-EN-FR-ES'!$A$1:$DZ$10000,AT$1,FALSE),$K121*$P121*VLOOKUP($S121,[2]PERCENTUALI!$A$1:$AZ$1000,AT$2,FALSE)/(AT$4)),"")</f>
        <v>30</v>
      </c>
      <c r="AU121" s="366">
        <f>IF($Q121&lt;&gt;"",IF($S121="",$K121*VLOOKUP($I121,'[2]LISTINO IT-EN-FR-ES'!$A$1:$DZ$10000,AU$1,FALSE),$K121*$P121*VLOOKUP($S121,[2]PERCENTUALI!$A$1:$AZ$1000,AU$2,FALSE)),"")</f>
        <v>0</v>
      </c>
      <c r="AV121" s="367">
        <f>IF($Q121&lt;&gt;"",IF($S121="",$K121*VLOOKUP($I121,'[2]LISTINO IT-EN-FR-ES'!$A$1:$DZ$10000,AV$1,FALSE),$K121*$P121*VLOOKUP($S121,[2]PERCENTUALI!$A$1:$AZ$1000,AV$2,FALSE)/(AV$4)),"")</f>
        <v>0</v>
      </c>
      <c r="AW121" s="366">
        <f>IF($Q121&lt;&gt;"",IF($S121="",$K121*VLOOKUP($I121,'[2]LISTINO IT-EN-FR-ES'!$A$1:$DZ$10000,AW$1,FALSE),$K121*$P121*VLOOKUP($S121,[2]PERCENTUALI!$A$1:$AZ$1000,AW$2,FALSE)),"")</f>
        <v>0</v>
      </c>
      <c r="AX121" s="367">
        <f>IF($Q121&lt;&gt;"",IF($S121="",$K121*VLOOKUP($I121,'[2]LISTINO IT-EN-FR-ES'!$A$1:$DZ$10000,AX$1,FALSE),$K121*$P121*VLOOKUP($S121,[2]PERCENTUALI!$A$1:$AZ$1000,AX$2,FALSE)/(AX$4)),"")</f>
        <v>0</v>
      </c>
      <c r="AY121" s="366">
        <f>IF($Q121&lt;&gt;"",IF($S121="",$K121*VLOOKUP($I121,'[2]LISTINO IT-EN-FR-ES'!$A$1:$DZ$10000,AY$1,FALSE),$K121*$P121*VLOOKUP($S121,[2]PERCENTUALI!$A$1:$AZ$1000,AY$2,FALSE)),"")</f>
        <v>0</v>
      </c>
      <c r="AZ121" s="367">
        <f>IF($Q121&lt;&gt;"",IF($S121="",$K121*VLOOKUP($I121,'[2]LISTINO IT-EN-FR-ES'!$A$1:$DZ$10000,AZ$1,FALSE),$K121*$P121*VLOOKUP($S121,[2]PERCENTUALI!$A$1:$AZ$1000,AZ$2,FALSE)/(AZ$4)),"")</f>
        <v>0</v>
      </c>
      <c r="BA121" s="366">
        <f>IF($Q121&lt;&gt;"",IF($S121="",$K121*VLOOKUP($I121,'[2]LISTINO IT-EN-FR-ES'!$A$1:$DZ$10000,BA$1,FALSE),$K121*$P121*VLOOKUP($S121,[2]PERCENTUALI!$A$1:$AZ$1000,BA$2,FALSE)),"")</f>
        <v>222</v>
      </c>
      <c r="BB121" s="367">
        <f>IF($Q121&lt;&gt;"",IF($S121="",$K121*VLOOKUP($I121,'[2]LISTINO IT-EN-FR-ES'!$A$1:$DZ$10000,BB$1,FALSE),$K121*$P121*VLOOKUP($S121,[2]PERCENTUALI!$A$1:$AZ$1000,BB$2,FALSE)/(BB$4)),"")</f>
        <v>6</v>
      </c>
      <c r="BC121" s="366">
        <f>IF($Q121&lt;&gt;"",IF($S121="",$K121*VLOOKUP($I121,'[2]LISTINO IT-EN-FR-ES'!$A$1:$DZ$10000,BC$1,FALSE),$K121*$P121*VLOOKUP($S121,[2]PERCENTUALI!$A$1:$AZ$1000,BC$2,FALSE)),"")</f>
        <v>0</v>
      </c>
      <c r="BD121" s="367">
        <f>IF($Q121&lt;&gt;"",IF($S121="",$K121*VLOOKUP($I121,'[2]LISTINO IT-EN-FR-ES'!$A$1:$DZ$10000,BD$1,FALSE),$K121*$P121*VLOOKUP($S121,[2]PERCENTUALI!$A$1:$AZ$1000,BD$2,FALSE)/(BD$4)),"")</f>
        <v>0</v>
      </c>
      <c r="BE121" s="366">
        <f>IF($Q121&lt;&gt;"",IF($S121="",$K121*VLOOKUP($I121,'[2]LISTINO IT-EN-FR-ES'!$A$1:$DZ$10000,BE$1,FALSE),$K121*$P121*VLOOKUP($S121,[2]PERCENTUALI!$A$1:$AZ$1000,BE$2,FALSE)),"")</f>
        <v>0</v>
      </c>
      <c r="BF121" s="367">
        <f>IF($Q121&lt;&gt;"",IF($S121="",$K121*VLOOKUP($I121,'[2]LISTINO IT-EN-FR-ES'!$A$1:$DZ$10000,BF$1,FALSE),$K121*$P121*VLOOKUP($S121,[2]PERCENTUALI!$A$1:$AZ$1000,BF$2,FALSE)/(BF$4)),"")</f>
        <v>0</v>
      </c>
      <c r="BG121" s="366">
        <f>IF($Q121&lt;&gt;"",IF($S121="",$K121*VLOOKUP($I121,'[2]LISTINO IT-EN-FR-ES'!$A$1:$DZ$10000,BG$1,FALSE),$K121*$P121*VLOOKUP($S121,[2]PERCENTUALI!$A$1:$AZ$1000,BG$2,FALSE)),"")</f>
        <v>0</v>
      </c>
      <c r="BH121" s="366">
        <f>IF($Q121&lt;&gt;"",IF($S121="",$K121*VLOOKUP($I121,'[2]LISTINO IT-EN-FR-ES'!$A$1:$DZ$10000,BH$1,FALSE),$K121*$P121*VLOOKUP($S121,[2]PERCENTUALI!$A$1:$AZ$1000,BH$2,FALSE)),"")</f>
        <v>0</v>
      </c>
      <c r="BI121" s="367">
        <f>IF($Q121&lt;&gt;"",IF($S121="",$K121*VLOOKUP($I121,'[2]LISTINO IT-EN-FR-ES'!$A$1:$DZ$10000,BI$1,FALSE),$K121*$P121*VLOOKUP($S121,[2]PERCENTUALI!$A$1:$AZ$1000,BI$2,FALSE)/(BI$4)),"")</f>
        <v>0</v>
      </c>
      <c r="BJ121" s="366">
        <f>IF($Q121&lt;&gt;"",IF($S121="",$K121*VLOOKUP($I121,'[2]LISTINO IT-EN-FR-ES'!$A$1:$DZ$10000,BJ$1,FALSE),$K121*$P121*VLOOKUP($S121,[2]PERCENTUALI!$A$1:$AZ$1000,BJ$2,FALSE)),"")</f>
        <v>0</v>
      </c>
      <c r="BK121" s="366">
        <f>IF($Q121&lt;&gt;"",IF($S121="",$K121*VLOOKUP($I121,'[2]LISTINO IT-EN-FR-ES'!$A$1:$DZ$10000,BK$1,FALSE),$K121*$P121*VLOOKUP($S121,[2]PERCENTUALI!$A$1:$AZ$1000,BK$2,FALSE)),"")</f>
        <v>0</v>
      </c>
      <c r="BL121" s="366">
        <f>IF($Q121&lt;&gt;"",IF($S121="",$K121*VLOOKUP($I121,'[2]LISTINO IT-EN-FR-ES'!$A$1:$DZ$10000,BL$1,FALSE),$K121*$P121*VLOOKUP($S121,[2]PERCENTUALI!$A$1:$AZ$1000,BL$2,FALSE)),"")</f>
        <v>0</v>
      </c>
      <c r="BM121" s="366">
        <f>IF($Q121&lt;&gt;"",IF($S121="",$K121*VLOOKUP($I121,'[2]LISTINO IT-EN-FR-ES'!$A$1:$DZ$10000,BM$1,FALSE),$K121*$P121*VLOOKUP($S121,[2]PERCENTUALI!$A$1:$AZ$1000,BM$2,FALSE)),"")</f>
        <v>0</v>
      </c>
      <c r="BN121" s="367">
        <f>IF($Q121&lt;&gt;"",IF($S121="",$K121*VLOOKUP($I121,'[2]LISTINO IT-EN-FR-ES'!$A$1:$DZ$10000,BN$1,FALSE),$K121*$P121*VLOOKUP($S121,[2]PERCENTUALI!$A$1:$AZ$1000,BN$2,FALSE)/(BN$4)),"")</f>
        <v>0</v>
      </c>
      <c r="BO121" s="366">
        <f>IF($Q121&lt;&gt;"",IF($S121="",$K121*VLOOKUP($I121,'[2]LISTINO IT-EN-FR-ES'!$A$1:$DZ$10000,BO$1,FALSE),$K121*$P121*VLOOKUP($S121,[2]PERCENTUALI!$A$1:$AZ$1000,BO$2,FALSE)),"")</f>
        <v>0</v>
      </c>
      <c r="BP121" s="367">
        <f>IF($Q121&lt;&gt;"",IF($S121="",$K121*VLOOKUP($I121,'[2]LISTINO IT-EN-FR-ES'!$A$1:$DZ$10000,BP$1,FALSE),$K121*$P121*VLOOKUP($S121,[2]PERCENTUALI!$A$1:$AZ$1000,BP$2,FALSE)/(BP$4)),"")</f>
        <v>0</v>
      </c>
      <c r="BQ121" s="366">
        <f>IF($Q121&lt;&gt;"",IF($S121="",$K121*VLOOKUP($I121,'[2]LISTINO IT-EN-FR-ES'!$A$1:$DZ$10000,BQ$1,FALSE),$K121*$P121*VLOOKUP($S121,[2]PERCENTUALI!$A$1:$AZ$1000,BQ$2,FALSE)),"")</f>
        <v>0</v>
      </c>
      <c r="BR121" s="367">
        <f>IF($Q121&lt;&gt;"",IF($S121="",$K121*VLOOKUP($I121,'[2]LISTINO IT-EN-FR-ES'!$A$1:$DZ$10000,BR$1,FALSE),$K121*$P121*VLOOKUP($S121,[2]PERCENTUALI!$A$1:$AZ$1000,BR$2,FALSE)/(BR$4)),"")</f>
        <v>0</v>
      </c>
      <c r="BS121" s="366">
        <f>IF($Q121&lt;&gt;"",IF($S121="",$K121*VLOOKUP($I121,'[2]LISTINO IT-EN-FR-ES'!$A$1:$DZ$10000,BS$1,FALSE),$K121*$P121*VLOOKUP($S121,[2]PERCENTUALI!$A$1:$AZ$1000,BS$2,FALSE)),"")</f>
        <v>0</v>
      </c>
      <c r="BT121" s="367">
        <f>IF($Q121&lt;&gt;"",IF($S121="",$K121*VLOOKUP($I121,'[2]LISTINO IT-EN-FR-ES'!$A$1:$DZ$10000,BT$1,FALSE),$K121*$P121*VLOOKUP($S121,[2]PERCENTUALI!$A$1:$AZ$1000,BT$2,FALSE)/(BT$4)),"")</f>
        <v>0</v>
      </c>
      <c r="BU121" s="366">
        <f>IF($Q121&lt;&gt;"",IF($S121="",$K121*VLOOKUP($I121,'[2]LISTINO IT-EN-FR-ES'!$A$1:$DZ$10000,BU$1,FALSE),$K121*$P121*VLOOKUP($S121,[2]PERCENTUALI!$A$1:$AZ$1000,BU$2,FALSE)),"")</f>
        <v>0</v>
      </c>
      <c r="BV121" s="367">
        <f>IF($Q121&lt;&gt;"",IF($S121="",$K121*VLOOKUP($I121,'[2]LISTINO IT-EN-FR-ES'!$A$1:$DZ$10000,BV$1,FALSE),$K121*$P121*VLOOKUP($S121,[2]PERCENTUALI!$A$1:$AZ$1000,BV$2,FALSE)/(BV$4)),"")</f>
        <v>0</v>
      </c>
      <c r="BW121" s="366">
        <f>IF($Q121&lt;&gt;"",IF($S121="",$K121*VLOOKUP($I121,'[2]LISTINO IT-EN-FR-ES'!$A$1:$DZ$10000,BW$1,FALSE),$K121*$P121*VLOOKUP($S121,[2]PERCENTUALI!$A$1:$AZ$1000,BW$2,FALSE)),"")</f>
        <v>0</v>
      </c>
      <c r="BX121" s="366">
        <f>IF($Q121&lt;&gt;"",IF($S121="",$K121*VLOOKUP($I121,'[2]LISTINO IT-EN-FR-ES'!$A$1:$DZ$10000,BX$1,FALSE),$K121*$P121*VLOOKUP($S121,[2]PERCENTUALI!$A$1:$AZ$1000,BX$2,FALSE)),"")</f>
        <v>0</v>
      </c>
      <c r="BY121" s="366">
        <f>IF($Q121&lt;&gt;"",IF($S121="",$K121*VLOOKUP($I121,'[2]LISTINO IT-EN-FR-ES'!$A$1:$DZ$10000,BY$1,FALSE),$K121*$P121*VLOOKUP($S121,[2]PERCENTUALI!$A$1:$AZ$1000,BY$2,FALSE)),"")</f>
        <v>0</v>
      </c>
      <c r="BZ121" s="366">
        <f>IF($Q121&lt;&gt;"",IF($S121="",$K121*VLOOKUP($I121,'[2]LISTINO IT-EN-FR-ES'!$A$1:$DZ$10000,BZ$1,FALSE),$K121*$P121*VLOOKUP($S121,[2]PERCENTUALI!$A$1:$AZ$1000,BZ$2,FALSE)),"")</f>
        <v>0</v>
      </c>
      <c r="CA121" s="366">
        <f>IF($Q121&lt;&gt;"",IF($S121="",$K121*VLOOKUP($I121,'[2]LISTINO IT-EN-FR-ES'!$A$1:$DZ$10000,CA$1,FALSE),$K121*$P121*VLOOKUP($S121,[2]PERCENTUALI!$A$1:$AZ$1000,CA$2,FALSE)),"")</f>
        <v>0</v>
      </c>
      <c r="CB121" s="366">
        <f>IF($Q121&lt;&gt;"",IF($S121="",$K121*VLOOKUP($I121,'[2]LISTINO IT-EN-FR-ES'!$A$1:$DZ$10000,CB$1,FALSE),$K121*$P121*VLOOKUP($S121,[2]PERCENTUALI!$A$1:$AZ$1000,CB$2,FALSE)),"")</f>
        <v>0</v>
      </c>
      <c r="CC121" s="366">
        <f>IF($Q121&lt;&gt;"",IF($S121="",$K121*VLOOKUP($I121,'[2]LISTINO IT-EN-FR-ES'!$A$1:$DZ$10000,CC$1,FALSE),$K121*$P121*VLOOKUP($S121,[2]PERCENTUALI!$A$1:$AZ$1000,CC$2,FALSE)),"")</f>
        <v>0</v>
      </c>
    </row>
    <row r="122" spans="1:81" hidden="1" outlineLevel="1" x14ac:dyDescent="0.2">
      <c r="A122" s="450" t="s">
        <v>7</v>
      </c>
      <c r="B122" s="451">
        <v>5</v>
      </c>
      <c r="C122" s="451">
        <v>6001</v>
      </c>
      <c r="D122" s="451">
        <v>142</v>
      </c>
      <c r="E122" s="450"/>
      <c r="F122" s="450"/>
      <c r="G122" s="452"/>
      <c r="H122" s="450" t="s">
        <v>380</v>
      </c>
      <c r="I122" s="450" t="s">
        <v>380</v>
      </c>
      <c r="J122" s="453" t="s">
        <v>381</v>
      </c>
      <c r="K122" s="454">
        <v>0</v>
      </c>
      <c r="M122" s="455">
        <v>1644</v>
      </c>
      <c r="N122" s="386">
        <v>0</v>
      </c>
      <c r="P122" s="402">
        <v>773</v>
      </c>
      <c r="Q122" s="285">
        <v>0</v>
      </c>
      <c r="T122" s="449"/>
      <c r="U122" s="366">
        <f>IF($Q122&lt;&gt;"",V122+W122+Y122+AA122+AC122+AE122+AG122+AI122+AK122+AM122+AO122+AQ122+AS122+AU122+AW122+AY122+BA122+BC122+BE122+BG122+BH122+BJ122+BK122+BL122+BM122+BO122+BQ122+BS122+BU122+BW122+BX122+BY122+BZ122+CA122+CB122+CC122,"")</f>
        <v>0</v>
      </c>
      <c r="V122" s="366">
        <f>IF($Q122&lt;&gt;"",IF($S122="",$K122*VLOOKUP($I122,'[2]LISTINO IT-EN-FR-ES'!$A$1:$DZ$10000,V$1,FALSE),$K122*$P122*VLOOKUP($S122,[2]PERCENTUALI!$A$1:$AZ$1000,V$2,FALSE)),"")</f>
        <v>0</v>
      </c>
      <c r="W122" s="366">
        <f>IF($Q122&lt;&gt;"",IF($S122="",$K122*VLOOKUP($I122,'[2]LISTINO IT-EN-FR-ES'!$A$1:$DZ$10000,W$1,FALSE),$K122*$P122*VLOOKUP($S122,[2]PERCENTUALI!$A$1:$AZ$1000,W$2,FALSE)),"")</f>
        <v>0</v>
      </c>
      <c r="X122" s="367">
        <f>IF($Q122&lt;&gt;"",IF($S122="",$K122*VLOOKUP($I122,'[2]LISTINO IT-EN-FR-ES'!$A$1:$DZ$10000,X$1,FALSE),$K122*$P122*VLOOKUP($S122,[2]PERCENTUALI!$A$1:$AZ$1000,X$2,FALSE)/(X$4)),"")</f>
        <v>0</v>
      </c>
      <c r="Y122" s="366">
        <f>IF($Q122&lt;&gt;"",IF($S122="",$K122*VLOOKUP($I122,'[2]LISTINO IT-EN-FR-ES'!$A$1:$DZ$10000,Y$1,FALSE),$K122*$P122*VLOOKUP($S122,[2]PERCENTUALI!$A$1:$AZ$1000,Y$2,FALSE)),"")</f>
        <v>0</v>
      </c>
      <c r="Z122" s="367">
        <f>IF($Q122&lt;&gt;"",IF($S122="",$K122*VLOOKUP($I122,'[2]LISTINO IT-EN-FR-ES'!$A$1:$DZ$10000,Z$1,FALSE),$K122*$P122*VLOOKUP($S122,[2]PERCENTUALI!$A$1:$AZ$1000,Z$2,FALSE)/(Z$4)),"")</f>
        <v>0</v>
      </c>
      <c r="AA122" s="366">
        <f>IF($Q122&lt;&gt;"",IF($S122="",$K122*VLOOKUP($I122,'[2]LISTINO IT-EN-FR-ES'!$A$1:$DZ$10000,AA$1,FALSE),$K122*$P122*VLOOKUP($S122,[2]PERCENTUALI!$A$1:$AZ$1000,AA$2,FALSE)),"")</f>
        <v>0</v>
      </c>
      <c r="AB122" s="367">
        <f>IF($Q122&lt;&gt;"",IF($S122="",$K122*VLOOKUP($I122,'[2]LISTINO IT-EN-FR-ES'!$A$1:$DZ$10000,AB$1,FALSE),$K122*$P122*VLOOKUP($S122,[2]PERCENTUALI!$A$1:$AZ$1000,AB$2,FALSE)/(AB$4)),"")</f>
        <v>0</v>
      </c>
      <c r="AC122" s="366">
        <f>IF($Q122&lt;&gt;"",IF($S122="",$K122*VLOOKUP($I122,'[2]LISTINO IT-EN-FR-ES'!$A$1:$DZ$10000,AC$1,FALSE),$K122*$P122*VLOOKUP($S122,[2]PERCENTUALI!$A$1:$AZ$1000,AC$2,FALSE)),"")</f>
        <v>0</v>
      </c>
      <c r="AD122" s="367">
        <f>IF($Q122&lt;&gt;"",IF($S122="",$K122*VLOOKUP($I122,'[2]LISTINO IT-EN-FR-ES'!$A$1:$DZ$10000,AD$1,FALSE),$K122*$P122*VLOOKUP($S122,[2]PERCENTUALI!$A$1:$AZ$1000,AD$2,FALSE)/(AD$4)),"")</f>
        <v>0</v>
      </c>
      <c r="AE122" s="366">
        <f>IF($Q122&lt;&gt;"",IF($S122="",$K122*VLOOKUP($I122,'[2]LISTINO IT-EN-FR-ES'!$A$1:$DZ$10000,AE$1,FALSE),$K122*$P122*VLOOKUP($S122,[2]PERCENTUALI!$A$1:$AZ$1000,AE$2,FALSE)),"")</f>
        <v>0</v>
      </c>
      <c r="AF122" s="367">
        <f>IF($Q122&lt;&gt;"",IF($S122="",$K122*VLOOKUP($I122,'[2]LISTINO IT-EN-FR-ES'!$A$1:$DZ$10000,AF$1,FALSE),$K122*$P122*VLOOKUP($S122,[2]PERCENTUALI!$A$1:$AZ$1000,AF$2,FALSE)/(AF$4)),"")</f>
        <v>0</v>
      </c>
      <c r="AG122" s="366">
        <f>IF($Q122&lt;&gt;"",IF($S122="",$K122*VLOOKUP($I122,'[2]LISTINO IT-EN-FR-ES'!$A$1:$DZ$10000,AG$1,FALSE),$K122*$P122*VLOOKUP($S122,[2]PERCENTUALI!$A$1:$AZ$1000,AG$2,FALSE)),"")</f>
        <v>0</v>
      </c>
      <c r="AH122" s="367">
        <f>IF($Q122&lt;&gt;"",IF($S122="",$K122*VLOOKUP($I122,'[2]LISTINO IT-EN-FR-ES'!$A$1:$DZ$10000,AH$1,FALSE),$K122*$P122*VLOOKUP($S122,[2]PERCENTUALI!$A$1:$AZ$1000,AH$2,FALSE)/(AH$4)),"")</f>
        <v>0</v>
      </c>
      <c r="AI122" s="366">
        <f>IF($Q122&lt;&gt;"",IF($S122="",$K122*VLOOKUP($I122,'[2]LISTINO IT-EN-FR-ES'!$A$1:$DZ$10000,AI$1,FALSE),$K122*$P122*VLOOKUP($S122,[2]PERCENTUALI!$A$1:$AZ$1000,AI$2,FALSE)),"")</f>
        <v>0</v>
      </c>
      <c r="AJ122" s="367">
        <f>IF($Q122&lt;&gt;"",IF($S122="",$K122*VLOOKUP($I122,'[2]LISTINO IT-EN-FR-ES'!$A$1:$DZ$10000,AJ$1,FALSE),$K122*$P122*VLOOKUP($S122,[2]PERCENTUALI!$A$1:$AZ$1000,AJ$2,FALSE)/(AJ$4)),"")</f>
        <v>0</v>
      </c>
      <c r="AK122" s="366">
        <f>IF($Q122&lt;&gt;"",IF($S122="",$K122*VLOOKUP($I122,'[2]LISTINO IT-EN-FR-ES'!$A$1:$DZ$10000,AK$1,FALSE),$K122*$P122*VLOOKUP($S122,[2]PERCENTUALI!$A$1:$AZ$1000,AK$2,FALSE)),"")</f>
        <v>0</v>
      </c>
      <c r="AL122" s="367">
        <f>IF($Q122&lt;&gt;"",IF($S122="",$K122*VLOOKUP($I122,'[2]LISTINO IT-EN-FR-ES'!$A$1:$DZ$10000,AL$1,FALSE),$K122*$P122*VLOOKUP($S122,[2]PERCENTUALI!$A$1:$AZ$1000,AL$2,FALSE)/(AL$4)),"")</f>
        <v>0</v>
      </c>
      <c r="AM122" s="366">
        <f>IF($Q122&lt;&gt;"",IF($S122="",$K122*VLOOKUP($I122,'[2]LISTINO IT-EN-FR-ES'!$A$1:$DZ$10000,AM$1,FALSE),$K122*$P122*VLOOKUP($S122,[2]PERCENTUALI!$A$1:$AZ$1000,AM$2,FALSE)),"")</f>
        <v>0</v>
      </c>
      <c r="AN122" s="367">
        <f>IF($Q122&lt;&gt;"",IF($S122="",$K122*VLOOKUP($I122,'[2]LISTINO IT-EN-FR-ES'!$A$1:$DZ$10000,AN$1,FALSE),$K122*$P122*VLOOKUP($S122,[2]PERCENTUALI!$A$1:$AZ$1000,AN$2,FALSE)/(AN$4)),"")</f>
        <v>0</v>
      </c>
      <c r="AO122" s="366">
        <f>IF($Q122&lt;&gt;"",IF($S122="",$K122*VLOOKUP($I122,'[2]LISTINO IT-EN-FR-ES'!$A$1:$DZ$10000,AO$1,FALSE),$K122*$P122*VLOOKUP($S122,[2]PERCENTUALI!$A$1:$AZ$1000,AO$2,FALSE)),"")</f>
        <v>0</v>
      </c>
      <c r="AP122" s="367">
        <f>IF($Q122&lt;&gt;"",IF($S122="",$K122*VLOOKUP($I122,'[2]LISTINO IT-EN-FR-ES'!$A$1:$DZ$10000,AP$1,FALSE),$K122*$P122*VLOOKUP($S122,[2]PERCENTUALI!$A$1:$AZ$1000,AP$2,FALSE)/(AP$4)),"")</f>
        <v>0</v>
      </c>
      <c r="AQ122" s="366">
        <f>IF($Q122&lt;&gt;"",IF($S122="",$K122*VLOOKUP($I122,'[2]LISTINO IT-EN-FR-ES'!$A$1:$DZ$10000,AQ$1,FALSE),$K122*$P122*VLOOKUP($S122,[2]PERCENTUALI!$A$1:$AZ$1000,AQ$2,FALSE)),"")</f>
        <v>0</v>
      </c>
      <c r="AR122" s="367">
        <f>IF($Q122&lt;&gt;"",IF($S122="",$K122*VLOOKUP($I122,'[2]LISTINO IT-EN-FR-ES'!$A$1:$DZ$10000,AR$1,FALSE),$K122*$P122*VLOOKUP($S122,[2]PERCENTUALI!$A$1:$AZ$1000,AR$2,FALSE)/(AR$4)),"")</f>
        <v>0</v>
      </c>
      <c r="AS122" s="366">
        <f>IF($Q122&lt;&gt;"",IF($S122="",$K122*VLOOKUP($I122,'[2]LISTINO IT-EN-FR-ES'!$A$1:$DZ$10000,AS$1,FALSE),$K122*$P122*VLOOKUP($S122,[2]PERCENTUALI!$A$1:$AZ$1000,AS$2,FALSE)),"")</f>
        <v>0</v>
      </c>
      <c r="AT122" s="367">
        <f>IF($Q122&lt;&gt;"",IF($S122="",$K122*VLOOKUP($I122,'[2]LISTINO IT-EN-FR-ES'!$A$1:$DZ$10000,AT$1,FALSE),$K122*$P122*VLOOKUP($S122,[2]PERCENTUALI!$A$1:$AZ$1000,AT$2,FALSE)/(AT$4)),"")</f>
        <v>0</v>
      </c>
      <c r="AU122" s="366">
        <f>IF($Q122&lt;&gt;"",IF($S122="",$K122*VLOOKUP($I122,'[2]LISTINO IT-EN-FR-ES'!$A$1:$DZ$10000,AU$1,FALSE),$K122*$P122*VLOOKUP($S122,[2]PERCENTUALI!$A$1:$AZ$1000,AU$2,FALSE)),"")</f>
        <v>0</v>
      </c>
      <c r="AV122" s="367">
        <f>IF($Q122&lt;&gt;"",IF($S122="",$K122*VLOOKUP($I122,'[2]LISTINO IT-EN-FR-ES'!$A$1:$DZ$10000,AV$1,FALSE),$K122*$P122*VLOOKUP($S122,[2]PERCENTUALI!$A$1:$AZ$1000,AV$2,FALSE)/(AV$4)),"")</f>
        <v>0</v>
      </c>
      <c r="AW122" s="366">
        <f>IF($Q122&lt;&gt;"",IF($S122="",$K122*VLOOKUP($I122,'[2]LISTINO IT-EN-FR-ES'!$A$1:$DZ$10000,AW$1,FALSE),$K122*$P122*VLOOKUP($S122,[2]PERCENTUALI!$A$1:$AZ$1000,AW$2,FALSE)),"")</f>
        <v>0</v>
      </c>
      <c r="AX122" s="367">
        <f>IF($Q122&lt;&gt;"",IF($S122="",$K122*VLOOKUP($I122,'[2]LISTINO IT-EN-FR-ES'!$A$1:$DZ$10000,AX$1,FALSE),$K122*$P122*VLOOKUP($S122,[2]PERCENTUALI!$A$1:$AZ$1000,AX$2,FALSE)/(AX$4)),"")</f>
        <v>0</v>
      </c>
      <c r="AY122" s="366">
        <f>IF($Q122&lt;&gt;"",IF($S122="",$K122*VLOOKUP($I122,'[2]LISTINO IT-EN-FR-ES'!$A$1:$DZ$10000,AY$1,FALSE),$K122*$P122*VLOOKUP($S122,[2]PERCENTUALI!$A$1:$AZ$1000,AY$2,FALSE)),"")</f>
        <v>0</v>
      </c>
      <c r="AZ122" s="367">
        <f>IF($Q122&lt;&gt;"",IF($S122="",$K122*VLOOKUP($I122,'[2]LISTINO IT-EN-FR-ES'!$A$1:$DZ$10000,AZ$1,FALSE),$K122*$P122*VLOOKUP($S122,[2]PERCENTUALI!$A$1:$AZ$1000,AZ$2,FALSE)/(AZ$4)),"")</f>
        <v>0</v>
      </c>
      <c r="BA122" s="366">
        <f>IF($Q122&lt;&gt;"",IF($S122="",$K122*VLOOKUP($I122,'[2]LISTINO IT-EN-FR-ES'!$A$1:$DZ$10000,BA$1,FALSE),$K122*$P122*VLOOKUP($S122,[2]PERCENTUALI!$A$1:$AZ$1000,BA$2,FALSE)),"")</f>
        <v>0</v>
      </c>
      <c r="BB122" s="367">
        <f>IF($Q122&lt;&gt;"",IF($S122="",$K122*VLOOKUP($I122,'[2]LISTINO IT-EN-FR-ES'!$A$1:$DZ$10000,BB$1,FALSE),$K122*$P122*VLOOKUP($S122,[2]PERCENTUALI!$A$1:$AZ$1000,BB$2,FALSE)/(BB$4)),"")</f>
        <v>0</v>
      </c>
      <c r="BC122" s="366">
        <f>IF($Q122&lt;&gt;"",IF($S122="",$K122*VLOOKUP($I122,'[2]LISTINO IT-EN-FR-ES'!$A$1:$DZ$10000,BC$1,FALSE),$K122*$P122*VLOOKUP($S122,[2]PERCENTUALI!$A$1:$AZ$1000,BC$2,FALSE)),"")</f>
        <v>0</v>
      </c>
      <c r="BD122" s="367">
        <f>IF($Q122&lt;&gt;"",IF($S122="",$K122*VLOOKUP($I122,'[2]LISTINO IT-EN-FR-ES'!$A$1:$DZ$10000,BD$1,FALSE),$K122*$P122*VLOOKUP($S122,[2]PERCENTUALI!$A$1:$AZ$1000,BD$2,FALSE)/(BD$4)),"")</f>
        <v>0</v>
      </c>
      <c r="BE122" s="366">
        <f>IF($Q122&lt;&gt;"",IF($S122="",$K122*VLOOKUP($I122,'[2]LISTINO IT-EN-FR-ES'!$A$1:$DZ$10000,BE$1,FALSE),$K122*$P122*VLOOKUP($S122,[2]PERCENTUALI!$A$1:$AZ$1000,BE$2,FALSE)),"")</f>
        <v>0</v>
      </c>
      <c r="BF122" s="367">
        <f>IF($Q122&lt;&gt;"",IF($S122="",$K122*VLOOKUP($I122,'[2]LISTINO IT-EN-FR-ES'!$A$1:$DZ$10000,BF$1,FALSE),$K122*$P122*VLOOKUP($S122,[2]PERCENTUALI!$A$1:$AZ$1000,BF$2,FALSE)/(BF$4)),"")</f>
        <v>0</v>
      </c>
      <c r="BG122" s="366">
        <f>IF($Q122&lt;&gt;"",IF($S122="",$K122*VLOOKUP($I122,'[2]LISTINO IT-EN-FR-ES'!$A$1:$DZ$10000,BG$1,FALSE),$K122*$P122*VLOOKUP($S122,[2]PERCENTUALI!$A$1:$AZ$1000,BG$2,FALSE)),"")</f>
        <v>0</v>
      </c>
      <c r="BH122" s="366">
        <f>IF($Q122&lt;&gt;"",IF($S122="",$K122*VLOOKUP($I122,'[2]LISTINO IT-EN-FR-ES'!$A$1:$DZ$10000,BH$1,FALSE),$K122*$P122*VLOOKUP($S122,[2]PERCENTUALI!$A$1:$AZ$1000,BH$2,FALSE)),"")</f>
        <v>0</v>
      </c>
      <c r="BI122" s="367">
        <f>IF($Q122&lt;&gt;"",IF($S122="",$K122*VLOOKUP($I122,'[2]LISTINO IT-EN-FR-ES'!$A$1:$DZ$10000,BI$1,FALSE),$K122*$P122*VLOOKUP($S122,[2]PERCENTUALI!$A$1:$AZ$1000,BI$2,FALSE)/(BI$4)),"")</f>
        <v>0</v>
      </c>
      <c r="BJ122" s="366">
        <f>IF($Q122&lt;&gt;"",IF($S122="",$K122*VLOOKUP($I122,'[2]LISTINO IT-EN-FR-ES'!$A$1:$DZ$10000,BJ$1,FALSE),$K122*$P122*VLOOKUP($S122,[2]PERCENTUALI!$A$1:$AZ$1000,BJ$2,FALSE)),"")</f>
        <v>0</v>
      </c>
      <c r="BK122" s="366">
        <f>IF($Q122&lt;&gt;"",IF($S122="",$K122*VLOOKUP($I122,'[2]LISTINO IT-EN-FR-ES'!$A$1:$DZ$10000,BK$1,FALSE),$K122*$P122*VLOOKUP($S122,[2]PERCENTUALI!$A$1:$AZ$1000,BK$2,FALSE)),"")</f>
        <v>0</v>
      </c>
      <c r="BL122" s="366">
        <f>IF($Q122&lt;&gt;"",IF($S122="",$K122*VLOOKUP($I122,'[2]LISTINO IT-EN-FR-ES'!$A$1:$DZ$10000,BL$1,FALSE),$K122*$P122*VLOOKUP($S122,[2]PERCENTUALI!$A$1:$AZ$1000,BL$2,FALSE)),"")</f>
        <v>0</v>
      </c>
      <c r="BM122" s="366">
        <f>IF($Q122&lt;&gt;"",IF($S122="",$K122*VLOOKUP($I122,'[2]LISTINO IT-EN-FR-ES'!$A$1:$DZ$10000,BM$1,FALSE),$K122*$P122*VLOOKUP($S122,[2]PERCENTUALI!$A$1:$AZ$1000,BM$2,FALSE)),"")</f>
        <v>0</v>
      </c>
      <c r="BN122" s="367">
        <f>IF($Q122&lt;&gt;"",IF($S122="",$K122*VLOOKUP($I122,'[2]LISTINO IT-EN-FR-ES'!$A$1:$DZ$10000,BN$1,FALSE),$K122*$P122*VLOOKUP($S122,[2]PERCENTUALI!$A$1:$AZ$1000,BN$2,FALSE)/(BN$4)),"")</f>
        <v>0</v>
      </c>
      <c r="BO122" s="366">
        <f>IF($Q122&lt;&gt;"",IF($S122="",$K122*VLOOKUP($I122,'[2]LISTINO IT-EN-FR-ES'!$A$1:$DZ$10000,BO$1,FALSE),$K122*$P122*VLOOKUP($S122,[2]PERCENTUALI!$A$1:$AZ$1000,BO$2,FALSE)),"")</f>
        <v>0</v>
      </c>
      <c r="BP122" s="367">
        <f>IF($Q122&lt;&gt;"",IF($S122="",$K122*VLOOKUP($I122,'[2]LISTINO IT-EN-FR-ES'!$A$1:$DZ$10000,BP$1,FALSE),$K122*$P122*VLOOKUP($S122,[2]PERCENTUALI!$A$1:$AZ$1000,BP$2,FALSE)/(BP$4)),"")</f>
        <v>0</v>
      </c>
      <c r="BQ122" s="366">
        <f>IF($Q122&lt;&gt;"",IF($S122="",$K122*VLOOKUP($I122,'[2]LISTINO IT-EN-FR-ES'!$A$1:$DZ$10000,BQ$1,FALSE),$K122*$P122*VLOOKUP($S122,[2]PERCENTUALI!$A$1:$AZ$1000,BQ$2,FALSE)),"")</f>
        <v>0</v>
      </c>
      <c r="BR122" s="367">
        <f>IF($Q122&lt;&gt;"",IF($S122="",$K122*VLOOKUP($I122,'[2]LISTINO IT-EN-FR-ES'!$A$1:$DZ$10000,BR$1,FALSE),$K122*$P122*VLOOKUP($S122,[2]PERCENTUALI!$A$1:$AZ$1000,BR$2,FALSE)/(BR$4)),"")</f>
        <v>0</v>
      </c>
      <c r="BS122" s="366">
        <f>IF($Q122&lt;&gt;"",IF($S122="",$K122*VLOOKUP($I122,'[2]LISTINO IT-EN-FR-ES'!$A$1:$DZ$10000,BS$1,FALSE),$K122*$P122*VLOOKUP($S122,[2]PERCENTUALI!$A$1:$AZ$1000,BS$2,FALSE)),"")</f>
        <v>0</v>
      </c>
      <c r="BT122" s="367">
        <f>IF($Q122&lt;&gt;"",IF($S122="",$K122*VLOOKUP($I122,'[2]LISTINO IT-EN-FR-ES'!$A$1:$DZ$10000,BT$1,FALSE),$K122*$P122*VLOOKUP($S122,[2]PERCENTUALI!$A$1:$AZ$1000,BT$2,FALSE)/(BT$4)),"")</f>
        <v>0</v>
      </c>
      <c r="BU122" s="366">
        <f>IF($Q122&lt;&gt;"",IF($S122="",$K122*VLOOKUP($I122,'[2]LISTINO IT-EN-FR-ES'!$A$1:$DZ$10000,BU$1,FALSE),$K122*$P122*VLOOKUP($S122,[2]PERCENTUALI!$A$1:$AZ$1000,BU$2,FALSE)),"")</f>
        <v>0</v>
      </c>
      <c r="BV122" s="367">
        <f>IF($Q122&lt;&gt;"",IF($S122="",$K122*VLOOKUP($I122,'[2]LISTINO IT-EN-FR-ES'!$A$1:$DZ$10000,BV$1,FALSE),$K122*$P122*VLOOKUP($S122,[2]PERCENTUALI!$A$1:$AZ$1000,BV$2,FALSE)/(BV$4)),"")</f>
        <v>0</v>
      </c>
      <c r="BW122" s="366">
        <f>IF($Q122&lt;&gt;"",IF($S122="",$K122*VLOOKUP($I122,'[2]LISTINO IT-EN-FR-ES'!$A$1:$DZ$10000,BW$1,FALSE),$K122*$P122*VLOOKUP($S122,[2]PERCENTUALI!$A$1:$AZ$1000,BW$2,FALSE)),"")</f>
        <v>0</v>
      </c>
      <c r="BX122" s="366">
        <f>IF($Q122&lt;&gt;"",IF($S122="",$K122*VLOOKUP($I122,'[2]LISTINO IT-EN-FR-ES'!$A$1:$DZ$10000,BX$1,FALSE),$K122*$P122*VLOOKUP($S122,[2]PERCENTUALI!$A$1:$AZ$1000,BX$2,FALSE)),"")</f>
        <v>0</v>
      </c>
      <c r="BY122" s="366">
        <f>IF($Q122&lt;&gt;"",IF($S122="",$K122*VLOOKUP($I122,'[2]LISTINO IT-EN-FR-ES'!$A$1:$DZ$10000,BY$1,FALSE),$K122*$P122*VLOOKUP($S122,[2]PERCENTUALI!$A$1:$AZ$1000,BY$2,FALSE)),"")</f>
        <v>0</v>
      </c>
      <c r="BZ122" s="366">
        <f>IF($Q122&lt;&gt;"",IF($S122="",$K122*VLOOKUP($I122,'[2]LISTINO IT-EN-FR-ES'!$A$1:$DZ$10000,BZ$1,FALSE),$K122*$P122*VLOOKUP($S122,[2]PERCENTUALI!$A$1:$AZ$1000,BZ$2,FALSE)),"")</f>
        <v>0</v>
      </c>
      <c r="CA122" s="366">
        <f>IF($Q122&lt;&gt;"",IF($S122="",$K122*VLOOKUP($I122,'[2]LISTINO IT-EN-FR-ES'!$A$1:$DZ$10000,CA$1,FALSE),$K122*$P122*VLOOKUP($S122,[2]PERCENTUALI!$A$1:$AZ$1000,CA$2,FALSE)),"")</f>
        <v>0</v>
      </c>
      <c r="CB122" s="366">
        <f>IF($Q122&lt;&gt;"",IF($S122="",$K122*VLOOKUP($I122,'[2]LISTINO IT-EN-FR-ES'!$A$1:$DZ$10000,CB$1,FALSE),$K122*$P122*VLOOKUP($S122,[2]PERCENTUALI!$A$1:$AZ$1000,CB$2,FALSE)),"")</f>
        <v>0</v>
      </c>
      <c r="CC122" s="366">
        <f>IF($Q122&lt;&gt;"",IF($S122="",$K122*VLOOKUP($I122,'[2]LISTINO IT-EN-FR-ES'!$A$1:$DZ$10000,CC$1,FALSE),$K122*$P122*VLOOKUP($S122,[2]PERCENTUALI!$A$1:$AZ$1000,CC$2,FALSE)),"")</f>
        <v>0</v>
      </c>
    </row>
    <row r="123" spans="1:81" ht="15.75" hidden="1" customHeight="1" outlineLevel="1" x14ac:dyDescent="0.25">
      <c r="A123" s="450"/>
      <c r="B123" s="451">
        <v>5</v>
      </c>
      <c r="C123" s="451">
        <v>6001</v>
      </c>
      <c r="D123" s="451">
        <v>143</v>
      </c>
      <c r="E123" s="450"/>
      <c r="F123" s="450"/>
      <c r="G123" s="452"/>
      <c r="H123" s="450"/>
      <c r="I123" s="450"/>
      <c r="J123" s="456" t="s">
        <v>382</v>
      </c>
      <c r="K123" s="454"/>
      <c r="M123" s="455"/>
      <c r="N123" s="386"/>
      <c r="P123" s="402"/>
      <c r="T123" s="449"/>
      <c r="U123" s="285"/>
      <c r="V123" s="285"/>
      <c r="W123" s="285"/>
      <c r="X123" s="285"/>
      <c r="Y123" s="285"/>
      <c r="Z123" s="285"/>
      <c r="AA123" s="285"/>
      <c r="AB123" s="285"/>
      <c r="AC123" s="285"/>
      <c r="AD123" s="285"/>
      <c r="AE123" s="285"/>
      <c r="AF123" s="285"/>
      <c r="AG123" s="285"/>
      <c r="AH123" s="285"/>
      <c r="AI123" s="285"/>
      <c r="AJ123" s="285"/>
      <c r="AK123" s="285"/>
      <c r="AL123" s="285"/>
      <c r="AM123" s="285"/>
      <c r="AN123" s="285"/>
      <c r="AO123" s="285"/>
      <c r="AP123" s="285"/>
      <c r="AQ123" s="285"/>
      <c r="AR123" s="285"/>
      <c r="AS123" s="285"/>
      <c r="AT123" s="285"/>
      <c r="AU123" s="285"/>
      <c r="AV123" s="285"/>
      <c r="AW123" s="285"/>
      <c r="AX123" s="285"/>
      <c r="AY123" s="285"/>
      <c r="AZ123" s="285"/>
      <c r="BA123" s="285"/>
      <c r="BB123" s="285"/>
      <c r="BC123" s="285"/>
      <c r="BD123" s="285"/>
      <c r="BE123" s="285"/>
      <c r="BF123" s="285"/>
      <c r="BG123" s="285"/>
      <c r="BH123" s="285"/>
    </row>
    <row r="124" spans="1:81" hidden="1" outlineLevel="1" x14ac:dyDescent="0.2">
      <c r="A124" s="445" t="s">
        <v>7</v>
      </c>
      <c r="B124" s="446">
        <v>5</v>
      </c>
      <c r="C124" s="446">
        <v>6001</v>
      </c>
      <c r="D124" s="446">
        <v>144</v>
      </c>
      <c r="E124" s="445"/>
      <c r="F124" s="445"/>
      <c r="G124" s="447"/>
      <c r="H124" s="445" t="s">
        <v>383</v>
      </c>
      <c r="I124" s="445" t="s">
        <v>383</v>
      </c>
      <c r="J124" s="448" t="s">
        <v>384</v>
      </c>
      <c r="K124" s="383">
        <v>1</v>
      </c>
      <c r="M124" s="385">
        <v>626</v>
      </c>
      <c r="N124" s="386">
        <v>626</v>
      </c>
      <c r="P124" s="402">
        <v>295</v>
      </c>
      <c r="Q124" s="285">
        <v>295</v>
      </c>
      <c r="T124" s="449"/>
      <c r="U124" s="366">
        <f>IF($Q124&lt;&gt;"",V124+W124+Y124+AA124+AC124+AE124+AG124+AI124+AK124+AM124+AO124+AQ124+AS124+AU124+AW124+AY124+BA124+BC124+BE124+BG124+BH124+BJ124+BK124+BL124+BM124+BO124+BQ124+BS124+BU124+BW124+BX124+BY124+BZ124+CA124+CB124+CC124,"")</f>
        <v>294.03409858000003</v>
      </c>
      <c r="V124" s="366">
        <f>IF($Q124&lt;&gt;"",IF($S124="",$K124*VLOOKUP($I124,'[2]LISTINO IT-EN-FR-ES'!$A$1:$DZ$10000,V$1,FALSE),$K124*$P124*VLOOKUP($S124,[2]PERCENTUALI!$A$1:$AZ$1000,V$2,FALSE)),"")</f>
        <v>260.65909858000003</v>
      </c>
      <c r="W124" s="366">
        <f>IF($Q124&lt;&gt;"",IF($S124="",$K124*VLOOKUP($I124,'[2]LISTINO IT-EN-FR-ES'!$A$1:$DZ$10000,W$1,FALSE),$K124*$P124*VLOOKUP($S124,[2]PERCENTUALI!$A$1:$AZ$1000,W$2,FALSE)),"")</f>
        <v>0</v>
      </c>
      <c r="X124" s="367">
        <f>IF($Q124&lt;&gt;"",IF($S124="",$K124*VLOOKUP($I124,'[2]LISTINO IT-EN-FR-ES'!$A$1:$DZ$10000,X$1,FALSE),$K124*$P124*VLOOKUP($S124,[2]PERCENTUALI!$A$1:$AZ$1000,X$2,FALSE)/(X$4)),"")</f>
        <v>0</v>
      </c>
      <c r="Y124" s="366">
        <f>IF($Q124&lt;&gt;"",IF($S124="",$K124*VLOOKUP($I124,'[2]LISTINO IT-EN-FR-ES'!$A$1:$DZ$10000,Y$1,FALSE),$K124*$P124*VLOOKUP($S124,[2]PERCENTUALI!$A$1:$AZ$1000,Y$2,FALSE)),"")</f>
        <v>0</v>
      </c>
      <c r="Z124" s="367">
        <f>IF($Q124&lt;&gt;"",IF($S124="",$K124*VLOOKUP($I124,'[2]LISTINO IT-EN-FR-ES'!$A$1:$DZ$10000,Z$1,FALSE),$K124*$P124*VLOOKUP($S124,[2]PERCENTUALI!$A$1:$AZ$1000,Z$2,FALSE)/(Z$4)),"")</f>
        <v>0</v>
      </c>
      <c r="AA124" s="366">
        <f>IF($Q124&lt;&gt;"",IF($S124="",$K124*VLOOKUP($I124,'[2]LISTINO IT-EN-FR-ES'!$A$1:$DZ$10000,AA$1,FALSE),$K124*$P124*VLOOKUP($S124,[2]PERCENTUALI!$A$1:$AZ$1000,AA$2,FALSE)),"")</f>
        <v>0</v>
      </c>
      <c r="AB124" s="367">
        <f>IF($Q124&lt;&gt;"",IF($S124="",$K124*VLOOKUP($I124,'[2]LISTINO IT-EN-FR-ES'!$A$1:$DZ$10000,AB$1,FALSE),$K124*$P124*VLOOKUP($S124,[2]PERCENTUALI!$A$1:$AZ$1000,AB$2,FALSE)/(AB$4)),"")</f>
        <v>0</v>
      </c>
      <c r="AC124" s="366">
        <f>IF($Q124&lt;&gt;"",IF($S124="",$K124*VLOOKUP($I124,'[2]LISTINO IT-EN-FR-ES'!$A$1:$DZ$10000,AC$1,FALSE),$K124*$P124*VLOOKUP($S124,[2]PERCENTUALI!$A$1:$AZ$1000,AC$2,FALSE)),"")</f>
        <v>0</v>
      </c>
      <c r="AD124" s="367">
        <f>IF($Q124&lt;&gt;"",IF($S124="",$K124*VLOOKUP($I124,'[2]LISTINO IT-EN-FR-ES'!$A$1:$DZ$10000,AD$1,FALSE),$K124*$P124*VLOOKUP($S124,[2]PERCENTUALI!$A$1:$AZ$1000,AD$2,FALSE)/(AD$4)),"")</f>
        <v>0</v>
      </c>
      <c r="AE124" s="366">
        <f>IF($Q124&lt;&gt;"",IF($S124="",$K124*VLOOKUP($I124,'[2]LISTINO IT-EN-FR-ES'!$A$1:$DZ$10000,AE$1,FALSE),$K124*$P124*VLOOKUP($S124,[2]PERCENTUALI!$A$1:$AZ$1000,AE$2,FALSE)),"")</f>
        <v>9</v>
      </c>
      <c r="AF124" s="367">
        <f>IF($Q124&lt;&gt;"",IF($S124="",$K124*VLOOKUP($I124,'[2]LISTINO IT-EN-FR-ES'!$A$1:$DZ$10000,AF$1,FALSE),$K124*$P124*VLOOKUP($S124,[2]PERCENTUALI!$A$1:$AZ$1000,AF$2,FALSE)/(AF$4)),"")</f>
        <v>0.25</v>
      </c>
      <c r="AG124" s="366">
        <f>IF($Q124&lt;&gt;"",IF($S124="",$K124*VLOOKUP($I124,'[2]LISTINO IT-EN-FR-ES'!$A$1:$DZ$10000,AG$1,FALSE),$K124*$P124*VLOOKUP($S124,[2]PERCENTUALI!$A$1:$AZ$1000,AG$2,FALSE)),"")</f>
        <v>0</v>
      </c>
      <c r="AH124" s="367">
        <f>IF($Q124&lt;&gt;"",IF($S124="",$K124*VLOOKUP($I124,'[2]LISTINO IT-EN-FR-ES'!$A$1:$DZ$10000,AH$1,FALSE),$K124*$P124*VLOOKUP($S124,[2]PERCENTUALI!$A$1:$AZ$1000,AH$2,FALSE)/(AH$4)),"")</f>
        <v>0</v>
      </c>
      <c r="AI124" s="366">
        <f>IF($Q124&lt;&gt;"",IF($S124="",$K124*VLOOKUP($I124,'[2]LISTINO IT-EN-FR-ES'!$A$1:$DZ$10000,AI$1,FALSE),$K124*$P124*VLOOKUP($S124,[2]PERCENTUALI!$A$1:$AZ$1000,AI$2,FALSE)),"")</f>
        <v>0</v>
      </c>
      <c r="AJ124" s="367">
        <f>IF($Q124&lt;&gt;"",IF($S124="",$K124*VLOOKUP($I124,'[2]LISTINO IT-EN-FR-ES'!$A$1:$DZ$10000,AJ$1,FALSE),$K124*$P124*VLOOKUP($S124,[2]PERCENTUALI!$A$1:$AZ$1000,AJ$2,FALSE)/(AJ$4)),"")</f>
        <v>0</v>
      </c>
      <c r="AK124" s="366">
        <f>IF($Q124&lt;&gt;"",IF($S124="",$K124*VLOOKUP($I124,'[2]LISTINO IT-EN-FR-ES'!$A$1:$DZ$10000,AK$1,FALSE),$K124*$P124*VLOOKUP($S124,[2]PERCENTUALI!$A$1:$AZ$1000,AK$2,FALSE)),"")</f>
        <v>0</v>
      </c>
      <c r="AL124" s="367">
        <f>IF($Q124&lt;&gt;"",IF($S124="",$K124*VLOOKUP($I124,'[2]LISTINO IT-EN-FR-ES'!$A$1:$DZ$10000,AL$1,FALSE),$K124*$P124*VLOOKUP($S124,[2]PERCENTUALI!$A$1:$AZ$1000,AL$2,FALSE)/(AL$4)),"")</f>
        <v>0</v>
      </c>
      <c r="AM124" s="366">
        <f>IF($Q124&lt;&gt;"",IF($S124="",$K124*VLOOKUP($I124,'[2]LISTINO IT-EN-FR-ES'!$A$1:$DZ$10000,AM$1,FALSE),$K124*$P124*VLOOKUP($S124,[2]PERCENTUALI!$A$1:$AZ$1000,AM$2,FALSE)),"")</f>
        <v>0</v>
      </c>
      <c r="AN124" s="367">
        <f>IF($Q124&lt;&gt;"",IF($S124="",$K124*VLOOKUP($I124,'[2]LISTINO IT-EN-FR-ES'!$A$1:$DZ$10000,AN$1,FALSE),$K124*$P124*VLOOKUP($S124,[2]PERCENTUALI!$A$1:$AZ$1000,AN$2,FALSE)/(AN$4)),"")</f>
        <v>0</v>
      </c>
      <c r="AO124" s="366">
        <f>IF($Q124&lt;&gt;"",IF($S124="",$K124*VLOOKUP($I124,'[2]LISTINO IT-EN-FR-ES'!$A$1:$DZ$10000,AO$1,FALSE),$K124*$P124*VLOOKUP($S124,[2]PERCENTUALI!$A$1:$AZ$1000,AO$2,FALSE)),"")</f>
        <v>0</v>
      </c>
      <c r="AP124" s="367">
        <f>IF($Q124&lt;&gt;"",IF($S124="",$K124*VLOOKUP($I124,'[2]LISTINO IT-EN-FR-ES'!$A$1:$DZ$10000,AP$1,FALSE),$K124*$P124*VLOOKUP($S124,[2]PERCENTUALI!$A$1:$AZ$1000,AP$2,FALSE)/(AP$4)),"")</f>
        <v>0</v>
      </c>
      <c r="AQ124" s="366">
        <f>IF($Q124&lt;&gt;"",IF($S124="",$K124*VLOOKUP($I124,'[2]LISTINO IT-EN-FR-ES'!$A$1:$DZ$10000,AQ$1,FALSE),$K124*$P124*VLOOKUP($S124,[2]PERCENTUALI!$A$1:$AZ$1000,AQ$2,FALSE)),"")</f>
        <v>0</v>
      </c>
      <c r="AR124" s="367">
        <f>IF($Q124&lt;&gt;"",IF($S124="",$K124*VLOOKUP($I124,'[2]LISTINO IT-EN-FR-ES'!$A$1:$DZ$10000,AR$1,FALSE),$K124*$P124*VLOOKUP($S124,[2]PERCENTUALI!$A$1:$AZ$1000,AR$2,FALSE)/(AR$4)),"")</f>
        <v>0</v>
      </c>
      <c r="AS124" s="366">
        <f>IF($Q124&lt;&gt;"",IF($S124="",$K124*VLOOKUP($I124,'[2]LISTINO IT-EN-FR-ES'!$A$1:$DZ$10000,AS$1,FALSE),$K124*$P124*VLOOKUP($S124,[2]PERCENTUALI!$A$1:$AZ$1000,AS$2,FALSE)),"")</f>
        <v>24.375</v>
      </c>
      <c r="AT124" s="367">
        <f>IF($Q124&lt;&gt;"",IF($S124="",$K124*VLOOKUP($I124,'[2]LISTINO IT-EN-FR-ES'!$A$1:$DZ$10000,AT$1,FALSE),$K124*$P124*VLOOKUP($S124,[2]PERCENTUALI!$A$1:$AZ$1000,AT$2,FALSE)/(AT$4)),"")</f>
        <v>0.75</v>
      </c>
      <c r="AU124" s="366">
        <f>IF($Q124&lt;&gt;"",IF($S124="",$K124*VLOOKUP($I124,'[2]LISTINO IT-EN-FR-ES'!$A$1:$DZ$10000,AU$1,FALSE),$K124*$P124*VLOOKUP($S124,[2]PERCENTUALI!$A$1:$AZ$1000,AU$2,FALSE)),"")</f>
        <v>0</v>
      </c>
      <c r="AV124" s="367">
        <f>IF($Q124&lt;&gt;"",IF($S124="",$K124*VLOOKUP($I124,'[2]LISTINO IT-EN-FR-ES'!$A$1:$DZ$10000,AV$1,FALSE),$K124*$P124*VLOOKUP($S124,[2]PERCENTUALI!$A$1:$AZ$1000,AV$2,FALSE)/(AV$4)),"")</f>
        <v>0</v>
      </c>
      <c r="AW124" s="366">
        <f>IF($Q124&lt;&gt;"",IF($S124="",$K124*VLOOKUP($I124,'[2]LISTINO IT-EN-FR-ES'!$A$1:$DZ$10000,AW$1,FALSE),$K124*$P124*VLOOKUP($S124,[2]PERCENTUALI!$A$1:$AZ$1000,AW$2,FALSE)),"")</f>
        <v>0</v>
      </c>
      <c r="AX124" s="367">
        <f>IF($Q124&lt;&gt;"",IF($S124="",$K124*VLOOKUP($I124,'[2]LISTINO IT-EN-FR-ES'!$A$1:$DZ$10000,AX$1,FALSE),$K124*$P124*VLOOKUP($S124,[2]PERCENTUALI!$A$1:$AZ$1000,AX$2,FALSE)/(AX$4)),"")</f>
        <v>0</v>
      </c>
      <c r="AY124" s="366">
        <f>IF($Q124&lt;&gt;"",IF($S124="",$K124*VLOOKUP($I124,'[2]LISTINO IT-EN-FR-ES'!$A$1:$DZ$10000,AY$1,FALSE),$K124*$P124*VLOOKUP($S124,[2]PERCENTUALI!$A$1:$AZ$1000,AY$2,FALSE)),"")</f>
        <v>0</v>
      </c>
      <c r="AZ124" s="367">
        <f>IF($Q124&lt;&gt;"",IF($S124="",$K124*VLOOKUP($I124,'[2]LISTINO IT-EN-FR-ES'!$A$1:$DZ$10000,AZ$1,FALSE),$K124*$P124*VLOOKUP($S124,[2]PERCENTUALI!$A$1:$AZ$1000,AZ$2,FALSE)/(AZ$4)),"")</f>
        <v>0</v>
      </c>
      <c r="BA124" s="366">
        <f>IF($Q124&lt;&gt;"",IF($S124="",$K124*VLOOKUP($I124,'[2]LISTINO IT-EN-FR-ES'!$A$1:$DZ$10000,BA$1,FALSE),$K124*$P124*VLOOKUP($S124,[2]PERCENTUALI!$A$1:$AZ$1000,BA$2,FALSE)),"")</f>
        <v>0</v>
      </c>
      <c r="BB124" s="367">
        <f>IF($Q124&lt;&gt;"",IF($S124="",$K124*VLOOKUP($I124,'[2]LISTINO IT-EN-FR-ES'!$A$1:$DZ$10000,BB$1,FALSE),$K124*$P124*VLOOKUP($S124,[2]PERCENTUALI!$A$1:$AZ$1000,BB$2,FALSE)/(BB$4)),"")</f>
        <v>0</v>
      </c>
      <c r="BC124" s="366">
        <f>IF($Q124&lt;&gt;"",IF($S124="",$K124*VLOOKUP($I124,'[2]LISTINO IT-EN-FR-ES'!$A$1:$DZ$10000,BC$1,FALSE),$K124*$P124*VLOOKUP($S124,[2]PERCENTUALI!$A$1:$AZ$1000,BC$2,FALSE)),"")</f>
        <v>0</v>
      </c>
      <c r="BD124" s="367">
        <f>IF($Q124&lt;&gt;"",IF($S124="",$K124*VLOOKUP($I124,'[2]LISTINO IT-EN-FR-ES'!$A$1:$DZ$10000,BD$1,FALSE),$K124*$P124*VLOOKUP($S124,[2]PERCENTUALI!$A$1:$AZ$1000,BD$2,FALSE)/(BD$4)),"")</f>
        <v>0</v>
      </c>
      <c r="BE124" s="366">
        <f>IF($Q124&lt;&gt;"",IF($S124="",$K124*VLOOKUP($I124,'[2]LISTINO IT-EN-FR-ES'!$A$1:$DZ$10000,BE$1,FALSE),$K124*$P124*VLOOKUP($S124,[2]PERCENTUALI!$A$1:$AZ$1000,BE$2,FALSE)),"")</f>
        <v>0</v>
      </c>
      <c r="BF124" s="367">
        <f>IF($Q124&lt;&gt;"",IF($S124="",$K124*VLOOKUP($I124,'[2]LISTINO IT-EN-FR-ES'!$A$1:$DZ$10000,BF$1,FALSE),$K124*$P124*VLOOKUP($S124,[2]PERCENTUALI!$A$1:$AZ$1000,BF$2,FALSE)/(BF$4)),"")</f>
        <v>0</v>
      </c>
      <c r="BG124" s="366">
        <f>IF($Q124&lt;&gt;"",IF($S124="",$K124*VLOOKUP($I124,'[2]LISTINO IT-EN-FR-ES'!$A$1:$DZ$10000,BG$1,FALSE),$K124*$P124*VLOOKUP($S124,[2]PERCENTUALI!$A$1:$AZ$1000,BG$2,FALSE)),"")</f>
        <v>0</v>
      </c>
      <c r="BH124" s="366">
        <f>IF($Q124&lt;&gt;"",IF($S124="",$K124*VLOOKUP($I124,'[2]LISTINO IT-EN-FR-ES'!$A$1:$DZ$10000,BH$1,FALSE),$K124*$P124*VLOOKUP($S124,[2]PERCENTUALI!$A$1:$AZ$1000,BH$2,FALSE)),"")</f>
        <v>0</v>
      </c>
      <c r="BI124" s="367">
        <f>IF($Q124&lt;&gt;"",IF($S124="",$K124*VLOOKUP($I124,'[2]LISTINO IT-EN-FR-ES'!$A$1:$DZ$10000,BI$1,FALSE),$K124*$P124*VLOOKUP($S124,[2]PERCENTUALI!$A$1:$AZ$1000,BI$2,FALSE)/(BI$4)),"")</f>
        <v>0</v>
      </c>
      <c r="BJ124" s="366">
        <f>IF($Q124&lt;&gt;"",IF($S124="",$K124*VLOOKUP($I124,'[2]LISTINO IT-EN-FR-ES'!$A$1:$DZ$10000,BJ$1,FALSE),$K124*$P124*VLOOKUP($S124,[2]PERCENTUALI!$A$1:$AZ$1000,BJ$2,FALSE)),"")</f>
        <v>0</v>
      </c>
      <c r="BK124" s="366">
        <f>IF($Q124&lt;&gt;"",IF($S124="",$K124*VLOOKUP($I124,'[2]LISTINO IT-EN-FR-ES'!$A$1:$DZ$10000,BK$1,FALSE),$K124*$P124*VLOOKUP($S124,[2]PERCENTUALI!$A$1:$AZ$1000,BK$2,FALSE)),"")</f>
        <v>0</v>
      </c>
      <c r="BL124" s="366">
        <f>IF($Q124&lt;&gt;"",IF($S124="",$K124*VLOOKUP($I124,'[2]LISTINO IT-EN-FR-ES'!$A$1:$DZ$10000,BL$1,FALSE),$K124*$P124*VLOOKUP($S124,[2]PERCENTUALI!$A$1:$AZ$1000,BL$2,FALSE)),"")</f>
        <v>0</v>
      </c>
      <c r="BM124" s="366">
        <f>IF($Q124&lt;&gt;"",IF($S124="",$K124*VLOOKUP($I124,'[2]LISTINO IT-EN-FR-ES'!$A$1:$DZ$10000,BM$1,FALSE),$K124*$P124*VLOOKUP($S124,[2]PERCENTUALI!$A$1:$AZ$1000,BM$2,FALSE)),"")</f>
        <v>0</v>
      </c>
      <c r="BN124" s="367">
        <f>IF($Q124&lt;&gt;"",IF($S124="",$K124*VLOOKUP($I124,'[2]LISTINO IT-EN-FR-ES'!$A$1:$DZ$10000,BN$1,FALSE),$K124*$P124*VLOOKUP($S124,[2]PERCENTUALI!$A$1:$AZ$1000,BN$2,FALSE)/(BN$4)),"")</f>
        <v>0</v>
      </c>
      <c r="BO124" s="366">
        <f>IF($Q124&lt;&gt;"",IF($S124="",$K124*VLOOKUP($I124,'[2]LISTINO IT-EN-FR-ES'!$A$1:$DZ$10000,BO$1,FALSE),$K124*$P124*VLOOKUP($S124,[2]PERCENTUALI!$A$1:$AZ$1000,BO$2,FALSE)),"")</f>
        <v>0</v>
      </c>
      <c r="BP124" s="367">
        <f>IF($Q124&lt;&gt;"",IF($S124="",$K124*VLOOKUP($I124,'[2]LISTINO IT-EN-FR-ES'!$A$1:$DZ$10000,BP$1,FALSE),$K124*$P124*VLOOKUP($S124,[2]PERCENTUALI!$A$1:$AZ$1000,BP$2,FALSE)/(BP$4)),"")</f>
        <v>0</v>
      </c>
      <c r="BQ124" s="366">
        <f>IF($Q124&lt;&gt;"",IF($S124="",$K124*VLOOKUP($I124,'[2]LISTINO IT-EN-FR-ES'!$A$1:$DZ$10000,BQ$1,FALSE),$K124*$P124*VLOOKUP($S124,[2]PERCENTUALI!$A$1:$AZ$1000,BQ$2,FALSE)),"")</f>
        <v>0</v>
      </c>
      <c r="BR124" s="367">
        <f>IF($Q124&lt;&gt;"",IF($S124="",$K124*VLOOKUP($I124,'[2]LISTINO IT-EN-FR-ES'!$A$1:$DZ$10000,BR$1,FALSE),$K124*$P124*VLOOKUP($S124,[2]PERCENTUALI!$A$1:$AZ$1000,BR$2,FALSE)/(BR$4)),"")</f>
        <v>0</v>
      </c>
      <c r="BS124" s="366">
        <f>IF($Q124&lt;&gt;"",IF($S124="",$K124*VLOOKUP($I124,'[2]LISTINO IT-EN-FR-ES'!$A$1:$DZ$10000,BS$1,FALSE),$K124*$P124*VLOOKUP($S124,[2]PERCENTUALI!$A$1:$AZ$1000,BS$2,FALSE)),"")</f>
        <v>0</v>
      </c>
      <c r="BT124" s="367">
        <f>IF($Q124&lt;&gt;"",IF($S124="",$K124*VLOOKUP($I124,'[2]LISTINO IT-EN-FR-ES'!$A$1:$DZ$10000,BT$1,FALSE),$K124*$P124*VLOOKUP($S124,[2]PERCENTUALI!$A$1:$AZ$1000,BT$2,FALSE)/(BT$4)),"")</f>
        <v>0</v>
      </c>
      <c r="BU124" s="366">
        <f>IF($Q124&lt;&gt;"",IF($S124="",$K124*VLOOKUP($I124,'[2]LISTINO IT-EN-FR-ES'!$A$1:$DZ$10000,BU$1,FALSE),$K124*$P124*VLOOKUP($S124,[2]PERCENTUALI!$A$1:$AZ$1000,BU$2,FALSE)),"")</f>
        <v>0</v>
      </c>
      <c r="BV124" s="367">
        <f>IF($Q124&lt;&gt;"",IF($S124="",$K124*VLOOKUP($I124,'[2]LISTINO IT-EN-FR-ES'!$A$1:$DZ$10000,BV$1,FALSE),$K124*$P124*VLOOKUP($S124,[2]PERCENTUALI!$A$1:$AZ$1000,BV$2,FALSE)/(BV$4)),"")</f>
        <v>0</v>
      </c>
      <c r="BW124" s="366">
        <f>IF($Q124&lt;&gt;"",IF($S124="",$K124*VLOOKUP($I124,'[2]LISTINO IT-EN-FR-ES'!$A$1:$DZ$10000,BW$1,FALSE),$K124*$P124*VLOOKUP($S124,[2]PERCENTUALI!$A$1:$AZ$1000,BW$2,FALSE)),"")</f>
        <v>0</v>
      </c>
      <c r="BX124" s="366">
        <f>IF($Q124&lt;&gt;"",IF($S124="",$K124*VLOOKUP($I124,'[2]LISTINO IT-EN-FR-ES'!$A$1:$DZ$10000,BX$1,FALSE),$K124*$P124*VLOOKUP($S124,[2]PERCENTUALI!$A$1:$AZ$1000,BX$2,FALSE)),"")</f>
        <v>0</v>
      </c>
      <c r="BY124" s="366">
        <f>IF($Q124&lt;&gt;"",IF($S124="",$K124*VLOOKUP($I124,'[2]LISTINO IT-EN-FR-ES'!$A$1:$DZ$10000,BY$1,FALSE),$K124*$P124*VLOOKUP($S124,[2]PERCENTUALI!$A$1:$AZ$1000,BY$2,FALSE)),"")</f>
        <v>0</v>
      </c>
      <c r="BZ124" s="366">
        <f>IF($Q124&lt;&gt;"",IF($S124="",$K124*VLOOKUP($I124,'[2]LISTINO IT-EN-FR-ES'!$A$1:$DZ$10000,BZ$1,FALSE),$K124*$P124*VLOOKUP($S124,[2]PERCENTUALI!$A$1:$AZ$1000,BZ$2,FALSE)),"")</f>
        <v>0</v>
      </c>
      <c r="CA124" s="366">
        <f>IF($Q124&lt;&gt;"",IF($S124="",$K124*VLOOKUP($I124,'[2]LISTINO IT-EN-FR-ES'!$A$1:$DZ$10000,CA$1,FALSE),$K124*$P124*VLOOKUP($S124,[2]PERCENTUALI!$A$1:$AZ$1000,CA$2,FALSE)),"")</f>
        <v>0</v>
      </c>
      <c r="CB124" s="366">
        <f>IF($Q124&lt;&gt;"",IF($S124="",$K124*VLOOKUP($I124,'[2]LISTINO IT-EN-FR-ES'!$A$1:$DZ$10000,CB$1,FALSE),$K124*$P124*VLOOKUP($S124,[2]PERCENTUALI!$A$1:$AZ$1000,CB$2,FALSE)),"")</f>
        <v>0</v>
      </c>
      <c r="CC124" s="366">
        <f>IF($Q124&lt;&gt;"",IF($S124="",$K124*VLOOKUP($I124,'[2]LISTINO IT-EN-FR-ES'!$A$1:$DZ$10000,CC$1,FALSE),$K124*$P124*VLOOKUP($S124,[2]PERCENTUALI!$A$1:$AZ$1000,CC$2,FALSE)),"")</f>
        <v>0</v>
      </c>
    </row>
    <row r="125" spans="1:81" s="285" customFormat="1" hidden="1" outlineLevel="1" x14ac:dyDescent="0.2">
      <c r="A125" s="445" t="s">
        <v>7</v>
      </c>
      <c r="B125" s="446">
        <v>5</v>
      </c>
      <c r="C125" s="446">
        <v>6001</v>
      </c>
      <c r="D125" s="446">
        <v>145</v>
      </c>
      <c r="E125" s="445"/>
      <c r="F125" s="445"/>
      <c r="G125" s="447"/>
      <c r="H125" s="445" t="s">
        <v>385</v>
      </c>
      <c r="I125" s="445" t="s">
        <v>385</v>
      </c>
      <c r="J125" s="448" t="s">
        <v>386</v>
      </c>
      <c r="K125" s="383">
        <v>0</v>
      </c>
      <c r="L125" s="392"/>
      <c r="M125" s="385">
        <v>1425</v>
      </c>
      <c r="N125" s="386">
        <v>0</v>
      </c>
      <c r="P125" s="402">
        <v>670</v>
      </c>
      <c r="Q125" s="285">
        <v>0</v>
      </c>
      <c r="R125" s="280"/>
      <c r="S125" s="280"/>
      <c r="T125" s="449"/>
      <c r="U125" s="366">
        <f>IF($Q125&lt;&gt;"",V125+W125+Y125+AA125+AC125+AE125+AG125+AI125+AK125+AM125+AO125+AQ125+AS125+AU125+AW125+AY125+BA125+BC125+BE125+BG125+BH125+BJ125+BK125+BL125+BM125+BO125+BQ125+BS125+BU125+BW125+BX125+BY125+BZ125+CA125+CB125+CC125,"")</f>
        <v>0</v>
      </c>
      <c r="V125" s="366">
        <f>IF($Q125&lt;&gt;"",IF($S125="",$K125*VLOOKUP($I125,'[2]LISTINO IT-EN-FR-ES'!$A$1:$DZ$10000,V$1,FALSE),$K125*$P125*VLOOKUP($S125,[2]PERCENTUALI!$A$1:$AZ$1000,V$2,FALSE)),"")</f>
        <v>0</v>
      </c>
      <c r="W125" s="366">
        <f>IF($Q125&lt;&gt;"",IF($S125="",$K125*VLOOKUP($I125,'[2]LISTINO IT-EN-FR-ES'!$A$1:$DZ$10000,W$1,FALSE),$K125*$P125*VLOOKUP($S125,[2]PERCENTUALI!$A$1:$AZ$1000,W$2,FALSE)),"")</f>
        <v>0</v>
      </c>
      <c r="X125" s="367">
        <f>IF($Q125&lt;&gt;"",IF($S125="",$K125*VLOOKUP($I125,'[2]LISTINO IT-EN-FR-ES'!$A$1:$DZ$10000,X$1,FALSE),$K125*$P125*VLOOKUP($S125,[2]PERCENTUALI!$A$1:$AZ$1000,X$2,FALSE)/(X$4)),"")</f>
        <v>0</v>
      </c>
      <c r="Y125" s="366">
        <f>IF($Q125&lt;&gt;"",IF($S125="",$K125*VLOOKUP($I125,'[2]LISTINO IT-EN-FR-ES'!$A$1:$DZ$10000,Y$1,FALSE),$K125*$P125*VLOOKUP($S125,[2]PERCENTUALI!$A$1:$AZ$1000,Y$2,FALSE)),"")</f>
        <v>0</v>
      </c>
      <c r="Z125" s="367">
        <f>IF($Q125&lt;&gt;"",IF($S125="",$K125*VLOOKUP($I125,'[2]LISTINO IT-EN-FR-ES'!$A$1:$DZ$10000,Z$1,FALSE),$K125*$P125*VLOOKUP($S125,[2]PERCENTUALI!$A$1:$AZ$1000,Z$2,FALSE)/(Z$4)),"")</f>
        <v>0</v>
      </c>
      <c r="AA125" s="366">
        <f>IF($Q125&lt;&gt;"",IF($S125="",$K125*VLOOKUP($I125,'[2]LISTINO IT-EN-FR-ES'!$A$1:$DZ$10000,AA$1,FALSE),$K125*$P125*VLOOKUP($S125,[2]PERCENTUALI!$A$1:$AZ$1000,AA$2,FALSE)),"")</f>
        <v>0</v>
      </c>
      <c r="AB125" s="367">
        <f>IF($Q125&lt;&gt;"",IF($S125="",$K125*VLOOKUP($I125,'[2]LISTINO IT-EN-FR-ES'!$A$1:$DZ$10000,AB$1,FALSE),$K125*$P125*VLOOKUP($S125,[2]PERCENTUALI!$A$1:$AZ$1000,AB$2,FALSE)/(AB$4)),"")</f>
        <v>0</v>
      </c>
      <c r="AC125" s="366">
        <f>IF($Q125&lt;&gt;"",IF($S125="",$K125*VLOOKUP($I125,'[2]LISTINO IT-EN-FR-ES'!$A$1:$DZ$10000,AC$1,FALSE),$K125*$P125*VLOOKUP($S125,[2]PERCENTUALI!$A$1:$AZ$1000,AC$2,FALSE)),"")</f>
        <v>0</v>
      </c>
      <c r="AD125" s="367">
        <f>IF($Q125&lt;&gt;"",IF($S125="",$K125*VLOOKUP($I125,'[2]LISTINO IT-EN-FR-ES'!$A$1:$DZ$10000,AD$1,FALSE),$K125*$P125*VLOOKUP($S125,[2]PERCENTUALI!$A$1:$AZ$1000,AD$2,FALSE)/(AD$4)),"")</f>
        <v>0</v>
      </c>
      <c r="AE125" s="366">
        <f>IF($Q125&lt;&gt;"",IF($S125="",$K125*VLOOKUP($I125,'[2]LISTINO IT-EN-FR-ES'!$A$1:$DZ$10000,AE$1,FALSE),$K125*$P125*VLOOKUP($S125,[2]PERCENTUALI!$A$1:$AZ$1000,AE$2,FALSE)),"")</f>
        <v>0</v>
      </c>
      <c r="AF125" s="367">
        <f>IF($Q125&lt;&gt;"",IF($S125="",$K125*VLOOKUP($I125,'[2]LISTINO IT-EN-FR-ES'!$A$1:$DZ$10000,AF$1,FALSE),$K125*$P125*VLOOKUP($S125,[2]PERCENTUALI!$A$1:$AZ$1000,AF$2,FALSE)/(AF$4)),"")</f>
        <v>0</v>
      </c>
      <c r="AG125" s="366">
        <f>IF($Q125&lt;&gt;"",IF($S125="",$K125*VLOOKUP($I125,'[2]LISTINO IT-EN-FR-ES'!$A$1:$DZ$10000,AG$1,FALSE),$K125*$P125*VLOOKUP($S125,[2]PERCENTUALI!$A$1:$AZ$1000,AG$2,FALSE)),"")</f>
        <v>0</v>
      </c>
      <c r="AH125" s="367">
        <f>IF($Q125&lt;&gt;"",IF($S125="",$K125*VLOOKUP($I125,'[2]LISTINO IT-EN-FR-ES'!$A$1:$DZ$10000,AH$1,FALSE),$K125*$P125*VLOOKUP($S125,[2]PERCENTUALI!$A$1:$AZ$1000,AH$2,FALSE)/(AH$4)),"")</f>
        <v>0</v>
      </c>
      <c r="AI125" s="366">
        <f>IF($Q125&lt;&gt;"",IF($S125="",$K125*VLOOKUP($I125,'[2]LISTINO IT-EN-FR-ES'!$A$1:$DZ$10000,AI$1,FALSE),$K125*$P125*VLOOKUP($S125,[2]PERCENTUALI!$A$1:$AZ$1000,AI$2,FALSE)),"")</f>
        <v>0</v>
      </c>
      <c r="AJ125" s="367">
        <f>IF($Q125&lt;&gt;"",IF($S125="",$K125*VLOOKUP($I125,'[2]LISTINO IT-EN-FR-ES'!$A$1:$DZ$10000,AJ$1,FALSE),$K125*$P125*VLOOKUP($S125,[2]PERCENTUALI!$A$1:$AZ$1000,AJ$2,FALSE)/(AJ$4)),"")</f>
        <v>0</v>
      </c>
      <c r="AK125" s="366">
        <f>IF($Q125&lt;&gt;"",IF($S125="",$K125*VLOOKUP($I125,'[2]LISTINO IT-EN-FR-ES'!$A$1:$DZ$10000,AK$1,FALSE),$K125*$P125*VLOOKUP($S125,[2]PERCENTUALI!$A$1:$AZ$1000,AK$2,FALSE)),"")</f>
        <v>0</v>
      </c>
      <c r="AL125" s="367">
        <f>IF($Q125&lt;&gt;"",IF($S125="",$K125*VLOOKUP($I125,'[2]LISTINO IT-EN-FR-ES'!$A$1:$DZ$10000,AL$1,FALSE),$K125*$P125*VLOOKUP($S125,[2]PERCENTUALI!$A$1:$AZ$1000,AL$2,FALSE)/(AL$4)),"")</f>
        <v>0</v>
      </c>
      <c r="AM125" s="366">
        <f>IF($Q125&lt;&gt;"",IF($S125="",$K125*VLOOKUP($I125,'[2]LISTINO IT-EN-FR-ES'!$A$1:$DZ$10000,AM$1,FALSE),$K125*$P125*VLOOKUP($S125,[2]PERCENTUALI!$A$1:$AZ$1000,AM$2,FALSE)),"")</f>
        <v>0</v>
      </c>
      <c r="AN125" s="367">
        <f>IF($Q125&lt;&gt;"",IF($S125="",$K125*VLOOKUP($I125,'[2]LISTINO IT-EN-FR-ES'!$A$1:$DZ$10000,AN$1,FALSE),$K125*$P125*VLOOKUP($S125,[2]PERCENTUALI!$A$1:$AZ$1000,AN$2,FALSE)/(AN$4)),"")</f>
        <v>0</v>
      </c>
      <c r="AO125" s="366">
        <f>IF($Q125&lt;&gt;"",IF($S125="",$K125*VLOOKUP($I125,'[2]LISTINO IT-EN-FR-ES'!$A$1:$DZ$10000,AO$1,FALSE),$K125*$P125*VLOOKUP($S125,[2]PERCENTUALI!$A$1:$AZ$1000,AO$2,FALSE)),"")</f>
        <v>0</v>
      </c>
      <c r="AP125" s="367">
        <f>IF($Q125&lt;&gt;"",IF($S125="",$K125*VLOOKUP($I125,'[2]LISTINO IT-EN-FR-ES'!$A$1:$DZ$10000,AP$1,FALSE),$K125*$P125*VLOOKUP($S125,[2]PERCENTUALI!$A$1:$AZ$1000,AP$2,FALSE)/(AP$4)),"")</f>
        <v>0</v>
      </c>
      <c r="AQ125" s="366">
        <f>IF($Q125&lt;&gt;"",IF($S125="",$K125*VLOOKUP($I125,'[2]LISTINO IT-EN-FR-ES'!$A$1:$DZ$10000,AQ$1,FALSE),$K125*$P125*VLOOKUP($S125,[2]PERCENTUALI!$A$1:$AZ$1000,AQ$2,FALSE)),"")</f>
        <v>0</v>
      </c>
      <c r="AR125" s="367">
        <f>IF($Q125&lt;&gt;"",IF($S125="",$K125*VLOOKUP($I125,'[2]LISTINO IT-EN-FR-ES'!$A$1:$DZ$10000,AR$1,FALSE),$K125*$P125*VLOOKUP($S125,[2]PERCENTUALI!$A$1:$AZ$1000,AR$2,FALSE)/(AR$4)),"")</f>
        <v>0</v>
      </c>
      <c r="AS125" s="366">
        <f>IF($Q125&lt;&gt;"",IF($S125="",$K125*VLOOKUP($I125,'[2]LISTINO IT-EN-FR-ES'!$A$1:$DZ$10000,AS$1,FALSE),$K125*$P125*VLOOKUP($S125,[2]PERCENTUALI!$A$1:$AZ$1000,AS$2,FALSE)),"")</f>
        <v>0</v>
      </c>
      <c r="AT125" s="367">
        <f>IF($Q125&lt;&gt;"",IF($S125="",$K125*VLOOKUP($I125,'[2]LISTINO IT-EN-FR-ES'!$A$1:$DZ$10000,AT$1,FALSE),$K125*$P125*VLOOKUP($S125,[2]PERCENTUALI!$A$1:$AZ$1000,AT$2,FALSE)/(AT$4)),"")</f>
        <v>0</v>
      </c>
      <c r="AU125" s="366">
        <f>IF($Q125&lt;&gt;"",IF($S125="",$K125*VLOOKUP($I125,'[2]LISTINO IT-EN-FR-ES'!$A$1:$DZ$10000,AU$1,FALSE),$K125*$P125*VLOOKUP($S125,[2]PERCENTUALI!$A$1:$AZ$1000,AU$2,FALSE)),"")</f>
        <v>0</v>
      </c>
      <c r="AV125" s="367">
        <f>IF($Q125&lt;&gt;"",IF($S125="",$K125*VLOOKUP($I125,'[2]LISTINO IT-EN-FR-ES'!$A$1:$DZ$10000,AV$1,FALSE),$K125*$P125*VLOOKUP($S125,[2]PERCENTUALI!$A$1:$AZ$1000,AV$2,FALSE)/(AV$4)),"")</f>
        <v>0</v>
      </c>
      <c r="AW125" s="366">
        <f>IF($Q125&lt;&gt;"",IF($S125="",$K125*VLOOKUP($I125,'[2]LISTINO IT-EN-FR-ES'!$A$1:$DZ$10000,AW$1,FALSE),$K125*$P125*VLOOKUP($S125,[2]PERCENTUALI!$A$1:$AZ$1000,AW$2,FALSE)),"")</f>
        <v>0</v>
      </c>
      <c r="AX125" s="367">
        <f>IF($Q125&lt;&gt;"",IF($S125="",$K125*VLOOKUP($I125,'[2]LISTINO IT-EN-FR-ES'!$A$1:$DZ$10000,AX$1,FALSE),$K125*$P125*VLOOKUP($S125,[2]PERCENTUALI!$A$1:$AZ$1000,AX$2,FALSE)/(AX$4)),"")</f>
        <v>0</v>
      </c>
      <c r="AY125" s="366">
        <f>IF($Q125&lt;&gt;"",IF($S125="",$K125*VLOOKUP($I125,'[2]LISTINO IT-EN-FR-ES'!$A$1:$DZ$10000,AY$1,FALSE),$K125*$P125*VLOOKUP($S125,[2]PERCENTUALI!$A$1:$AZ$1000,AY$2,FALSE)),"")</f>
        <v>0</v>
      </c>
      <c r="AZ125" s="367">
        <f>IF($Q125&lt;&gt;"",IF($S125="",$K125*VLOOKUP($I125,'[2]LISTINO IT-EN-FR-ES'!$A$1:$DZ$10000,AZ$1,FALSE),$K125*$P125*VLOOKUP($S125,[2]PERCENTUALI!$A$1:$AZ$1000,AZ$2,FALSE)/(AZ$4)),"")</f>
        <v>0</v>
      </c>
      <c r="BA125" s="366">
        <f>IF($Q125&lt;&gt;"",IF($S125="",$K125*VLOOKUP($I125,'[2]LISTINO IT-EN-FR-ES'!$A$1:$DZ$10000,BA$1,FALSE),$K125*$P125*VLOOKUP($S125,[2]PERCENTUALI!$A$1:$AZ$1000,BA$2,FALSE)),"")</f>
        <v>0</v>
      </c>
      <c r="BB125" s="367">
        <f>IF($Q125&lt;&gt;"",IF($S125="",$K125*VLOOKUP($I125,'[2]LISTINO IT-EN-FR-ES'!$A$1:$DZ$10000,BB$1,FALSE),$K125*$P125*VLOOKUP($S125,[2]PERCENTUALI!$A$1:$AZ$1000,BB$2,FALSE)/(BB$4)),"")</f>
        <v>0</v>
      </c>
      <c r="BC125" s="366">
        <f>IF($Q125&lt;&gt;"",IF($S125="",$K125*VLOOKUP($I125,'[2]LISTINO IT-EN-FR-ES'!$A$1:$DZ$10000,BC$1,FALSE),$K125*$P125*VLOOKUP($S125,[2]PERCENTUALI!$A$1:$AZ$1000,BC$2,FALSE)),"")</f>
        <v>0</v>
      </c>
      <c r="BD125" s="367">
        <f>IF($Q125&lt;&gt;"",IF($S125="",$K125*VLOOKUP($I125,'[2]LISTINO IT-EN-FR-ES'!$A$1:$DZ$10000,BD$1,FALSE),$K125*$P125*VLOOKUP($S125,[2]PERCENTUALI!$A$1:$AZ$1000,BD$2,FALSE)/(BD$4)),"")</f>
        <v>0</v>
      </c>
      <c r="BE125" s="366">
        <f>IF($Q125&lt;&gt;"",IF($S125="",$K125*VLOOKUP($I125,'[2]LISTINO IT-EN-FR-ES'!$A$1:$DZ$10000,BE$1,FALSE),$K125*$P125*VLOOKUP($S125,[2]PERCENTUALI!$A$1:$AZ$1000,BE$2,FALSE)),"")</f>
        <v>0</v>
      </c>
      <c r="BF125" s="367">
        <f>IF($Q125&lt;&gt;"",IF($S125="",$K125*VLOOKUP($I125,'[2]LISTINO IT-EN-FR-ES'!$A$1:$DZ$10000,BF$1,FALSE),$K125*$P125*VLOOKUP($S125,[2]PERCENTUALI!$A$1:$AZ$1000,BF$2,FALSE)/(BF$4)),"")</f>
        <v>0</v>
      </c>
      <c r="BG125" s="366">
        <f>IF($Q125&lt;&gt;"",IF($S125="",$K125*VLOOKUP($I125,'[2]LISTINO IT-EN-FR-ES'!$A$1:$DZ$10000,BG$1,FALSE),$K125*$P125*VLOOKUP($S125,[2]PERCENTUALI!$A$1:$AZ$1000,BG$2,FALSE)),"")</f>
        <v>0</v>
      </c>
      <c r="BH125" s="366">
        <f>IF($Q125&lt;&gt;"",IF($S125="",$K125*VLOOKUP($I125,'[2]LISTINO IT-EN-FR-ES'!$A$1:$DZ$10000,BH$1,FALSE),$K125*$P125*VLOOKUP($S125,[2]PERCENTUALI!$A$1:$AZ$1000,BH$2,FALSE)),"")</f>
        <v>0</v>
      </c>
      <c r="BI125" s="367">
        <f>IF($Q125&lt;&gt;"",IF($S125="",$K125*VLOOKUP($I125,'[2]LISTINO IT-EN-FR-ES'!$A$1:$DZ$10000,BI$1,FALSE),$K125*$P125*VLOOKUP($S125,[2]PERCENTUALI!$A$1:$AZ$1000,BI$2,FALSE)/(BI$4)),"")</f>
        <v>0</v>
      </c>
      <c r="BJ125" s="366">
        <f>IF($Q125&lt;&gt;"",IF($S125="",$K125*VLOOKUP($I125,'[2]LISTINO IT-EN-FR-ES'!$A$1:$DZ$10000,BJ$1,FALSE),$K125*$P125*VLOOKUP($S125,[2]PERCENTUALI!$A$1:$AZ$1000,BJ$2,FALSE)),"")</f>
        <v>0</v>
      </c>
      <c r="BK125" s="366">
        <f>IF($Q125&lt;&gt;"",IF($S125="",$K125*VLOOKUP($I125,'[2]LISTINO IT-EN-FR-ES'!$A$1:$DZ$10000,BK$1,FALSE),$K125*$P125*VLOOKUP($S125,[2]PERCENTUALI!$A$1:$AZ$1000,BK$2,FALSE)),"")</f>
        <v>0</v>
      </c>
      <c r="BL125" s="366">
        <f>IF($Q125&lt;&gt;"",IF($S125="",$K125*VLOOKUP($I125,'[2]LISTINO IT-EN-FR-ES'!$A$1:$DZ$10000,BL$1,FALSE),$K125*$P125*VLOOKUP($S125,[2]PERCENTUALI!$A$1:$AZ$1000,BL$2,FALSE)),"")</f>
        <v>0</v>
      </c>
      <c r="BM125" s="366">
        <f>IF($Q125&lt;&gt;"",IF($S125="",$K125*VLOOKUP($I125,'[2]LISTINO IT-EN-FR-ES'!$A$1:$DZ$10000,BM$1,FALSE),$K125*$P125*VLOOKUP($S125,[2]PERCENTUALI!$A$1:$AZ$1000,BM$2,FALSE)),"")</f>
        <v>0</v>
      </c>
      <c r="BN125" s="367">
        <f>IF($Q125&lt;&gt;"",IF($S125="",$K125*VLOOKUP($I125,'[2]LISTINO IT-EN-FR-ES'!$A$1:$DZ$10000,BN$1,FALSE),$K125*$P125*VLOOKUP($S125,[2]PERCENTUALI!$A$1:$AZ$1000,BN$2,FALSE)/(BN$4)),"")</f>
        <v>0</v>
      </c>
      <c r="BO125" s="366">
        <f>IF($Q125&lt;&gt;"",IF($S125="",$K125*VLOOKUP($I125,'[2]LISTINO IT-EN-FR-ES'!$A$1:$DZ$10000,BO$1,FALSE),$K125*$P125*VLOOKUP($S125,[2]PERCENTUALI!$A$1:$AZ$1000,BO$2,FALSE)),"")</f>
        <v>0</v>
      </c>
      <c r="BP125" s="367">
        <f>IF($Q125&lt;&gt;"",IF($S125="",$K125*VLOOKUP($I125,'[2]LISTINO IT-EN-FR-ES'!$A$1:$DZ$10000,BP$1,FALSE),$K125*$P125*VLOOKUP($S125,[2]PERCENTUALI!$A$1:$AZ$1000,BP$2,FALSE)/(BP$4)),"")</f>
        <v>0</v>
      </c>
      <c r="BQ125" s="366">
        <f>IF($Q125&lt;&gt;"",IF($S125="",$K125*VLOOKUP($I125,'[2]LISTINO IT-EN-FR-ES'!$A$1:$DZ$10000,BQ$1,FALSE),$K125*$P125*VLOOKUP($S125,[2]PERCENTUALI!$A$1:$AZ$1000,BQ$2,FALSE)),"")</f>
        <v>0</v>
      </c>
      <c r="BR125" s="367">
        <f>IF($Q125&lt;&gt;"",IF($S125="",$K125*VLOOKUP($I125,'[2]LISTINO IT-EN-FR-ES'!$A$1:$DZ$10000,BR$1,FALSE),$K125*$P125*VLOOKUP($S125,[2]PERCENTUALI!$A$1:$AZ$1000,BR$2,FALSE)/(BR$4)),"")</f>
        <v>0</v>
      </c>
      <c r="BS125" s="366">
        <f>IF($Q125&lt;&gt;"",IF($S125="",$K125*VLOOKUP($I125,'[2]LISTINO IT-EN-FR-ES'!$A$1:$DZ$10000,BS$1,FALSE),$K125*$P125*VLOOKUP($S125,[2]PERCENTUALI!$A$1:$AZ$1000,BS$2,FALSE)),"")</f>
        <v>0</v>
      </c>
      <c r="BT125" s="367">
        <f>IF($Q125&lt;&gt;"",IF($S125="",$K125*VLOOKUP($I125,'[2]LISTINO IT-EN-FR-ES'!$A$1:$DZ$10000,BT$1,FALSE),$K125*$P125*VLOOKUP($S125,[2]PERCENTUALI!$A$1:$AZ$1000,BT$2,FALSE)/(BT$4)),"")</f>
        <v>0</v>
      </c>
      <c r="BU125" s="366">
        <f>IF($Q125&lt;&gt;"",IF($S125="",$K125*VLOOKUP($I125,'[2]LISTINO IT-EN-FR-ES'!$A$1:$DZ$10000,BU$1,FALSE),$K125*$P125*VLOOKUP($S125,[2]PERCENTUALI!$A$1:$AZ$1000,BU$2,FALSE)),"")</f>
        <v>0</v>
      </c>
      <c r="BV125" s="367">
        <f>IF($Q125&lt;&gt;"",IF($S125="",$K125*VLOOKUP($I125,'[2]LISTINO IT-EN-FR-ES'!$A$1:$DZ$10000,BV$1,FALSE),$K125*$P125*VLOOKUP($S125,[2]PERCENTUALI!$A$1:$AZ$1000,BV$2,FALSE)/(BV$4)),"")</f>
        <v>0</v>
      </c>
      <c r="BW125" s="366">
        <f>IF($Q125&lt;&gt;"",IF($S125="",$K125*VLOOKUP($I125,'[2]LISTINO IT-EN-FR-ES'!$A$1:$DZ$10000,BW$1,FALSE),$K125*$P125*VLOOKUP($S125,[2]PERCENTUALI!$A$1:$AZ$1000,BW$2,FALSE)),"")</f>
        <v>0</v>
      </c>
      <c r="BX125" s="366">
        <f>IF($Q125&lt;&gt;"",IF($S125="",$K125*VLOOKUP($I125,'[2]LISTINO IT-EN-FR-ES'!$A$1:$DZ$10000,BX$1,FALSE),$K125*$P125*VLOOKUP($S125,[2]PERCENTUALI!$A$1:$AZ$1000,BX$2,FALSE)),"")</f>
        <v>0</v>
      </c>
      <c r="BY125" s="366">
        <f>IF($Q125&lt;&gt;"",IF($S125="",$K125*VLOOKUP($I125,'[2]LISTINO IT-EN-FR-ES'!$A$1:$DZ$10000,BY$1,FALSE),$K125*$P125*VLOOKUP($S125,[2]PERCENTUALI!$A$1:$AZ$1000,BY$2,FALSE)),"")</f>
        <v>0</v>
      </c>
      <c r="BZ125" s="366">
        <f>IF($Q125&lt;&gt;"",IF($S125="",$K125*VLOOKUP($I125,'[2]LISTINO IT-EN-FR-ES'!$A$1:$DZ$10000,BZ$1,FALSE),$K125*$P125*VLOOKUP($S125,[2]PERCENTUALI!$A$1:$AZ$1000,BZ$2,FALSE)),"")</f>
        <v>0</v>
      </c>
      <c r="CA125" s="366">
        <f>IF($Q125&lt;&gt;"",IF($S125="",$K125*VLOOKUP($I125,'[2]LISTINO IT-EN-FR-ES'!$A$1:$DZ$10000,CA$1,FALSE),$K125*$P125*VLOOKUP($S125,[2]PERCENTUALI!$A$1:$AZ$1000,CA$2,FALSE)),"")</f>
        <v>0</v>
      </c>
      <c r="CB125" s="366">
        <f>IF($Q125&lt;&gt;"",IF($S125="",$K125*VLOOKUP($I125,'[2]LISTINO IT-EN-FR-ES'!$A$1:$DZ$10000,CB$1,FALSE),$K125*$P125*VLOOKUP($S125,[2]PERCENTUALI!$A$1:$AZ$1000,CB$2,FALSE)),"")</f>
        <v>0</v>
      </c>
      <c r="CC125" s="366">
        <f>IF($Q125&lt;&gt;"",IF($S125="",$K125*VLOOKUP($I125,'[2]LISTINO IT-EN-FR-ES'!$A$1:$DZ$10000,CC$1,FALSE),$K125*$P125*VLOOKUP($S125,[2]PERCENTUALI!$A$1:$AZ$1000,CC$2,FALSE)),"")</f>
        <v>0</v>
      </c>
    </row>
    <row r="126" spans="1:81" s="285" customFormat="1" hidden="1" outlineLevel="1" x14ac:dyDescent="0.2">
      <c r="A126" s="393" t="s">
        <v>7</v>
      </c>
      <c r="B126" s="394">
        <v>5</v>
      </c>
      <c r="C126" s="394">
        <v>6001</v>
      </c>
      <c r="D126" s="394">
        <v>146</v>
      </c>
      <c r="E126" s="393"/>
      <c r="F126" s="393"/>
      <c r="G126" s="395"/>
      <c r="H126" s="393" t="s">
        <v>313</v>
      </c>
      <c r="I126" s="393" t="s">
        <v>313</v>
      </c>
      <c r="J126" s="396" t="s">
        <v>387</v>
      </c>
      <c r="K126" s="397">
        <v>2</v>
      </c>
      <c r="L126" s="398"/>
      <c r="M126" s="399">
        <v>160</v>
      </c>
      <c r="N126" s="400">
        <v>320</v>
      </c>
      <c r="O126" s="401"/>
      <c r="P126" s="402">
        <v>80</v>
      </c>
      <c r="Q126" s="401">
        <v>160</v>
      </c>
      <c r="R126" s="280"/>
      <c r="S126" s="280" t="s">
        <v>355</v>
      </c>
      <c r="T126" s="449"/>
      <c r="U126" s="366">
        <f>IF($Q126&lt;&gt;"",V126+W126+Y126+AA126+AC126+AE126+AG126+AI126+AK126+AM126+AO126+AQ126+AS126+AU126+AW126+AY126+BA126+BC126+BE126+BG126+BH126+BJ126+BK126+BL126+BM126+BO126+BQ126+BS126+BU126+BW126+BX126+BY126+BZ126+CA126+CB126+CC126,"")</f>
        <v>160</v>
      </c>
      <c r="V126" s="366">
        <f>IF($Q126&lt;&gt;"",IF($S126="",$K126*VLOOKUP($I126,'[2]LISTINO IT-EN-FR-ES'!$A$1:$DZ$10000,V$1,FALSE),$K126*$P126*VLOOKUP($S126,[2]PERCENTUALI!$A$1:$AZ$1000,V$2,FALSE)),"")</f>
        <v>160</v>
      </c>
      <c r="W126" s="366">
        <f>IF($Q126&lt;&gt;"",IF($S126="",$K126*VLOOKUP($I126,'[2]LISTINO IT-EN-FR-ES'!$A$1:$DZ$10000,W$1,FALSE),$K126*$P126*VLOOKUP($S126,[2]PERCENTUALI!$A$1:$AZ$1000,W$2,FALSE)),"")</f>
        <v>0</v>
      </c>
      <c r="X126" s="367">
        <f>IF($Q126&lt;&gt;"",IF($S126="",$K126*VLOOKUP($I126,'[2]LISTINO IT-EN-FR-ES'!$A$1:$DZ$10000,X$1,FALSE),$K126*$P126*VLOOKUP($S126,[2]PERCENTUALI!$A$1:$AZ$1000,X$2,FALSE)/(X$4)),"")</f>
        <v>0</v>
      </c>
      <c r="Y126" s="366">
        <f>IF($Q126&lt;&gt;"",IF($S126="",$K126*VLOOKUP($I126,'[2]LISTINO IT-EN-FR-ES'!$A$1:$DZ$10000,Y$1,FALSE),$K126*$P126*VLOOKUP($S126,[2]PERCENTUALI!$A$1:$AZ$1000,Y$2,FALSE)),"")</f>
        <v>0</v>
      </c>
      <c r="Z126" s="367">
        <f>IF($Q126&lt;&gt;"",IF($S126="",$K126*VLOOKUP($I126,'[2]LISTINO IT-EN-FR-ES'!$A$1:$DZ$10000,Z$1,FALSE),$K126*$P126*VLOOKUP($S126,[2]PERCENTUALI!$A$1:$AZ$1000,Z$2,FALSE)/(Z$4)),"")</f>
        <v>0</v>
      </c>
      <c r="AA126" s="366">
        <f>IF($Q126&lt;&gt;"",IF($S126="",$K126*VLOOKUP($I126,'[2]LISTINO IT-EN-FR-ES'!$A$1:$DZ$10000,AA$1,FALSE),$K126*$P126*VLOOKUP($S126,[2]PERCENTUALI!$A$1:$AZ$1000,AA$2,FALSE)),"")</f>
        <v>0</v>
      </c>
      <c r="AB126" s="367">
        <f>IF($Q126&lt;&gt;"",IF($S126="",$K126*VLOOKUP($I126,'[2]LISTINO IT-EN-FR-ES'!$A$1:$DZ$10000,AB$1,FALSE),$K126*$P126*VLOOKUP($S126,[2]PERCENTUALI!$A$1:$AZ$1000,AB$2,FALSE)/(AB$4)),"")</f>
        <v>0</v>
      </c>
      <c r="AC126" s="366">
        <f>IF($Q126&lt;&gt;"",IF($S126="",$K126*VLOOKUP($I126,'[2]LISTINO IT-EN-FR-ES'!$A$1:$DZ$10000,AC$1,FALSE),$K126*$P126*VLOOKUP($S126,[2]PERCENTUALI!$A$1:$AZ$1000,AC$2,FALSE)),"")</f>
        <v>0</v>
      </c>
      <c r="AD126" s="367">
        <f>IF($Q126&lt;&gt;"",IF($S126="",$K126*VLOOKUP($I126,'[2]LISTINO IT-EN-FR-ES'!$A$1:$DZ$10000,AD$1,FALSE),$K126*$P126*VLOOKUP($S126,[2]PERCENTUALI!$A$1:$AZ$1000,AD$2,FALSE)/(AD$4)),"")</f>
        <v>0</v>
      </c>
      <c r="AE126" s="366">
        <f>IF($Q126&lt;&gt;"",IF($S126="",$K126*VLOOKUP($I126,'[2]LISTINO IT-EN-FR-ES'!$A$1:$DZ$10000,AE$1,FALSE),$K126*$P126*VLOOKUP($S126,[2]PERCENTUALI!$A$1:$AZ$1000,AE$2,FALSE)),"")</f>
        <v>0</v>
      </c>
      <c r="AF126" s="367">
        <f>IF($Q126&lt;&gt;"",IF($S126="",$K126*VLOOKUP($I126,'[2]LISTINO IT-EN-FR-ES'!$A$1:$DZ$10000,AF$1,FALSE),$K126*$P126*VLOOKUP($S126,[2]PERCENTUALI!$A$1:$AZ$1000,AF$2,FALSE)/(AF$4)),"")</f>
        <v>0</v>
      </c>
      <c r="AG126" s="366">
        <f>IF($Q126&lt;&gt;"",IF($S126="",$K126*VLOOKUP($I126,'[2]LISTINO IT-EN-FR-ES'!$A$1:$DZ$10000,AG$1,FALSE),$K126*$P126*VLOOKUP($S126,[2]PERCENTUALI!$A$1:$AZ$1000,AG$2,FALSE)),"")</f>
        <v>0</v>
      </c>
      <c r="AH126" s="367">
        <f>IF($Q126&lt;&gt;"",IF($S126="",$K126*VLOOKUP($I126,'[2]LISTINO IT-EN-FR-ES'!$A$1:$DZ$10000,AH$1,FALSE),$K126*$P126*VLOOKUP($S126,[2]PERCENTUALI!$A$1:$AZ$1000,AH$2,FALSE)/(AH$4)),"")</f>
        <v>0</v>
      </c>
      <c r="AI126" s="366">
        <f>IF($Q126&lt;&gt;"",IF($S126="",$K126*VLOOKUP($I126,'[2]LISTINO IT-EN-FR-ES'!$A$1:$DZ$10000,AI$1,FALSE),$K126*$P126*VLOOKUP($S126,[2]PERCENTUALI!$A$1:$AZ$1000,AI$2,FALSE)),"")</f>
        <v>0</v>
      </c>
      <c r="AJ126" s="367">
        <f>IF($Q126&lt;&gt;"",IF($S126="",$K126*VLOOKUP($I126,'[2]LISTINO IT-EN-FR-ES'!$A$1:$DZ$10000,AJ$1,FALSE),$K126*$P126*VLOOKUP($S126,[2]PERCENTUALI!$A$1:$AZ$1000,AJ$2,FALSE)/(AJ$4)),"")</f>
        <v>0</v>
      </c>
      <c r="AK126" s="366">
        <f>IF($Q126&lt;&gt;"",IF($S126="",$K126*VLOOKUP($I126,'[2]LISTINO IT-EN-FR-ES'!$A$1:$DZ$10000,AK$1,FALSE),$K126*$P126*VLOOKUP($S126,[2]PERCENTUALI!$A$1:$AZ$1000,AK$2,FALSE)),"")</f>
        <v>0</v>
      </c>
      <c r="AL126" s="367">
        <f>IF($Q126&lt;&gt;"",IF($S126="",$K126*VLOOKUP($I126,'[2]LISTINO IT-EN-FR-ES'!$A$1:$DZ$10000,AL$1,FALSE),$K126*$P126*VLOOKUP($S126,[2]PERCENTUALI!$A$1:$AZ$1000,AL$2,FALSE)/(AL$4)),"")</f>
        <v>0</v>
      </c>
      <c r="AM126" s="366">
        <f>IF($Q126&lt;&gt;"",IF($S126="",$K126*VLOOKUP($I126,'[2]LISTINO IT-EN-FR-ES'!$A$1:$DZ$10000,AM$1,FALSE),$K126*$P126*VLOOKUP($S126,[2]PERCENTUALI!$A$1:$AZ$1000,AM$2,FALSE)),"")</f>
        <v>0</v>
      </c>
      <c r="AN126" s="367">
        <f>IF($Q126&lt;&gt;"",IF($S126="",$K126*VLOOKUP($I126,'[2]LISTINO IT-EN-FR-ES'!$A$1:$DZ$10000,AN$1,FALSE),$K126*$P126*VLOOKUP($S126,[2]PERCENTUALI!$A$1:$AZ$1000,AN$2,FALSE)/(AN$4)),"")</f>
        <v>0</v>
      </c>
      <c r="AO126" s="366">
        <f>IF($Q126&lt;&gt;"",IF($S126="",$K126*VLOOKUP($I126,'[2]LISTINO IT-EN-FR-ES'!$A$1:$DZ$10000,AO$1,FALSE),$K126*$P126*VLOOKUP($S126,[2]PERCENTUALI!$A$1:$AZ$1000,AO$2,FALSE)),"")</f>
        <v>0</v>
      </c>
      <c r="AP126" s="367">
        <f>IF($Q126&lt;&gt;"",IF($S126="",$K126*VLOOKUP($I126,'[2]LISTINO IT-EN-FR-ES'!$A$1:$DZ$10000,AP$1,FALSE),$K126*$P126*VLOOKUP($S126,[2]PERCENTUALI!$A$1:$AZ$1000,AP$2,FALSE)/(AP$4)),"")</f>
        <v>0</v>
      </c>
      <c r="AQ126" s="366">
        <f>IF($Q126&lt;&gt;"",IF($S126="",$K126*VLOOKUP($I126,'[2]LISTINO IT-EN-FR-ES'!$A$1:$DZ$10000,AQ$1,FALSE),$K126*$P126*VLOOKUP($S126,[2]PERCENTUALI!$A$1:$AZ$1000,AQ$2,FALSE)),"")</f>
        <v>0</v>
      </c>
      <c r="AR126" s="367">
        <f>IF($Q126&lt;&gt;"",IF($S126="",$K126*VLOOKUP($I126,'[2]LISTINO IT-EN-FR-ES'!$A$1:$DZ$10000,AR$1,FALSE),$K126*$P126*VLOOKUP($S126,[2]PERCENTUALI!$A$1:$AZ$1000,AR$2,FALSE)/(AR$4)),"")</f>
        <v>0</v>
      </c>
      <c r="AS126" s="366">
        <f>IF($Q126&lt;&gt;"",IF($S126="",$K126*VLOOKUP($I126,'[2]LISTINO IT-EN-FR-ES'!$A$1:$DZ$10000,AS$1,FALSE),$K126*$P126*VLOOKUP($S126,[2]PERCENTUALI!$A$1:$AZ$1000,AS$2,FALSE)),"")</f>
        <v>0</v>
      </c>
      <c r="AT126" s="367">
        <f>IF($Q126&lt;&gt;"",IF($S126="",$K126*VLOOKUP($I126,'[2]LISTINO IT-EN-FR-ES'!$A$1:$DZ$10000,AT$1,FALSE),$K126*$P126*VLOOKUP($S126,[2]PERCENTUALI!$A$1:$AZ$1000,AT$2,FALSE)/(AT$4)),"")</f>
        <v>0</v>
      </c>
      <c r="AU126" s="366">
        <f>IF($Q126&lt;&gt;"",IF($S126="",$K126*VLOOKUP($I126,'[2]LISTINO IT-EN-FR-ES'!$A$1:$DZ$10000,AU$1,FALSE),$K126*$P126*VLOOKUP($S126,[2]PERCENTUALI!$A$1:$AZ$1000,AU$2,FALSE)),"")</f>
        <v>0</v>
      </c>
      <c r="AV126" s="367">
        <f>IF($Q126&lt;&gt;"",IF($S126="",$K126*VLOOKUP($I126,'[2]LISTINO IT-EN-FR-ES'!$A$1:$DZ$10000,AV$1,FALSE),$K126*$P126*VLOOKUP($S126,[2]PERCENTUALI!$A$1:$AZ$1000,AV$2,FALSE)/(AV$4)),"")</f>
        <v>0</v>
      </c>
      <c r="AW126" s="366">
        <f>IF($Q126&lt;&gt;"",IF($S126="",$K126*VLOOKUP($I126,'[2]LISTINO IT-EN-FR-ES'!$A$1:$DZ$10000,AW$1,FALSE),$K126*$P126*VLOOKUP($S126,[2]PERCENTUALI!$A$1:$AZ$1000,AW$2,FALSE)),"")</f>
        <v>0</v>
      </c>
      <c r="AX126" s="367">
        <f>IF($Q126&lt;&gt;"",IF($S126="",$K126*VLOOKUP($I126,'[2]LISTINO IT-EN-FR-ES'!$A$1:$DZ$10000,AX$1,FALSE),$K126*$P126*VLOOKUP($S126,[2]PERCENTUALI!$A$1:$AZ$1000,AX$2,FALSE)/(AX$4)),"")</f>
        <v>0</v>
      </c>
      <c r="AY126" s="366">
        <f>IF($Q126&lt;&gt;"",IF($S126="",$K126*VLOOKUP($I126,'[2]LISTINO IT-EN-FR-ES'!$A$1:$DZ$10000,AY$1,FALSE),$K126*$P126*VLOOKUP($S126,[2]PERCENTUALI!$A$1:$AZ$1000,AY$2,FALSE)),"")</f>
        <v>0</v>
      </c>
      <c r="AZ126" s="367">
        <f>IF($Q126&lt;&gt;"",IF($S126="",$K126*VLOOKUP($I126,'[2]LISTINO IT-EN-FR-ES'!$A$1:$DZ$10000,AZ$1,FALSE),$K126*$P126*VLOOKUP($S126,[2]PERCENTUALI!$A$1:$AZ$1000,AZ$2,FALSE)/(AZ$4)),"")</f>
        <v>0</v>
      </c>
      <c r="BA126" s="366">
        <f>IF($Q126&lt;&gt;"",IF($S126="",$K126*VLOOKUP($I126,'[2]LISTINO IT-EN-FR-ES'!$A$1:$DZ$10000,BA$1,FALSE),$K126*$P126*VLOOKUP($S126,[2]PERCENTUALI!$A$1:$AZ$1000,BA$2,FALSE)),"")</f>
        <v>0</v>
      </c>
      <c r="BB126" s="367">
        <f>IF($Q126&lt;&gt;"",IF($S126="",$K126*VLOOKUP($I126,'[2]LISTINO IT-EN-FR-ES'!$A$1:$DZ$10000,BB$1,FALSE),$K126*$P126*VLOOKUP($S126,[2]PERCENTUALI!$A$1:$AZ$1000,BB$2,FALSE)/(BB$4)),"")</f>
        <v>0</v>
      </c>
      <c r="BC126" s="366">
        <f>IF($Q126&lt;&gt;"",IF($S126="",$K126*VLOOKUP($I126,'[2]LISTINO IT-EN-FR-ES'!$A$1:$DZ$10000,BC$1,FALSE),$K126*$P126*VLOOKUP($S126,[2]PERCENTUALI!$A$1:$AZ$1000,BC$2,FALSE)),"")</f>
        <v>0</v>
      </c>
      <c r="BD126" s="367">
        <f>IF($Q126&lt;&gt;"",IF($S126="",$K126*VLOOKUP($I126,'[2]LISTINO IT-EN-FR-ES'!$A$1:$DZ$10000,BD$1,FALSE),$K126*$P126*VLOOKUP($S126,[2]PERCENTUALI!$A$1:$AZ$1000,BD$2,FALSE)/(BD$4)),"")</f>
        <v>0</v>
      </c>
      <c r="BE126" s="366">
        <f>IF($Q126&lt;&gt;"",IF($S126="",$K126*VLOOKUP($I126,'[2]LISTINO IT-EN-FR-ES'!$A$1:$DZ$10000,BE$1,FALSE),$K126*$P126*VLOOKUP($S126,[2]PERCENTUALI!$A$1:$AZ$1000,BE$2,FALSE)),"")</f>
        <v>0</v>
      </c>
      <c r="BF126" s="367">
        <f>IF($Q126&lt;&gt;"",IF($S126="",$K126*VLOOKUP($I126,'[2]LISTINO IT-EN-FR-ES'!$A$1:$DZ$10000,BF$1,FALSE),$K126*$P126*VLOOKUP($S126,[2]PERCENTUALI!$A$1:$AZ$1000,BF$2,FALSE)/(BF$4)),"")</f>
        <v>0</v>
      </c>
      <c r="BG126" s="366">
        <f>IF($Q126&lt;&gt;"",IF($S126="",$K126*VLOOKUP($I126,'[2]LISTINO IT-EN-FR-ES'!$A$1:$DZ$10000,BG$1,FALSE),$K126*$P126*VLOOKUP($S126,[2]PERCENTUALI!$A$1:$AZ$1000,BG$2,FALSE)),"")</f>
        <v>0</v>
      </c>
      <c r="BH126" s="366">
        <f>IF($Q126&lt;&gt;"",IF($S126="",$K126*VLOOKUP($I126,'[2]LISTINO IT-EN-FR-ES'!$A$1:$DZ$10000,BH$1,FALSE),$K126*$P126*VLOOKUP($S126,[2]PERCENTUALI!$A$1:$AZ$1000,BH$2,FALSE)),"")</f>
        <v>0</v>
      </c>
      <c r="BI126" s="367">
        <f>IF($Q126&lt;&gt;"",IF($S126="",$K126*VLOOKUP($I126,'[2]LISTINO IT-EN-FR-ES'!$A$1:$DZ$10000,BI$1,FALSE),$K126*$P126*VLOOKUP($S126,[2]PERCENTUALI!$A$1:$AZ$1000,BI$2,FALSE)/(BI$4)),"")</f>
        <v>0</v>
      </c>
      <c r="BJ126" s="366">
        <f>IF($Q126&lt;&gt;"",IF($S126="",$K126*VLOOKUP($I126,'[2]LISTINO IT-EN-FR-ES'!$A$1:$DZ$10000,BJ$1,FALSE),$K126*$P126*VLOOKUP($S126,[2]PERCENTUALI!$A$1:$AZ$1000,BJ$2,FALSE)),"")</f>
        <v>0</v>
      </c>
      <c r="BK126" s="366">
        <f>IF($Q126&lt;&gt;"",IF($S126="",$K126*VLOOKUP($I126,'[2]LISTINO IT-EN-FR-ES'!$A$1:$DZ$10000,BK$1,FALSE),$K126*$P126*VLOOKUP($S126,[2]PERCENTUALI!$A$1:$AZ$1000,BK$2,FALSE)),"")</f>
        <v>0</v>
      </c>
      <c r="BL126" s="366">
        <f>IF($Q126&lt;&gt;"",IF($S126="",$K126*VLOOKUP($I126,'[2]LISTINO IT-EN-FR-ES'!$A$1:$DZ$10000,BL$1,FALSE),$K126*$P126*VLOOKUP($S126,[2]PERCENTUALI!$A$1:$AZ$1000,BL$2,FALSE)),"")</f>
        <v>0</v>
      </c>
      <c r="BM126" s="366">
        <f>IF($Q126&lt;&gt;"",IF($S126="",$K126*VLOOKUP($I126,'[2]LISTINO IT-EN-FR-ES'!$A$1:$DZ$10000,BM$1,FALSE),$K126*$P126*VLOOKUP($S126,[2]PERCENTUALI!$A$1:$AZ$1000,BM$2,FALSE)),"")</f>
        <v>0</v>
      </c>
      <c r="BN126" s="367">
        <f>IF($Q126&lt;&gt;"",IF($S126="",$K126*VLOOKUP($I126,'[2]LISTINO IT-EN-FR-ES'!$A$1:$DZ$10000,BN$1,FALSE),$K126*$P126*VLOOKUP($S126,[2]PERCENTUALI!$A$1:$AZ$1000,BN$2,FALSE)/(BN$4)),"")</f>
        <v>0</v>
      </c>
      <c r="BO126" s="366">
        <f>IF($Q126&lt;&gt;"",IF($S126="",$K126*VLOOKUP($I126,'[2]LISTINO IT-EN-FR-ES'!$A$1:$DZ$10000,BO$1,FALSE),$K126*$P126*VLOOKUP($S126,[2]PERCENTUALI!$A$1:$AZ$1000,BO$2,FALSE)),"")</f>
        <v>0</v>
      </c>
      <c r="BP126" s="367">
        <f>IF($Q126&lt;&gt;"",IF($S126="",$K126*VLOOKUP($I126,'[2]LISTINO IT-EN-FR-ES'!$A$1:$DZ$10000,BP$1,FALSE),$K126*$P126*VLOOKUP($S126,[2]PERCENTUALI!$A$1:$AZ$1000,BP$2,FALSE)/(BP$4)),"")</f>
        <v>0</v>
      </c>
      <c r="BQ126" s="366">
        <f>IF($Q126&lt;&gt;"",IF($S126="",$K126*VLOOKUP($I126,'[2]LISTINO IT-EN-FR-ES'!$A$1:$DZ$10000,BQ$1,FALSE),$K126*$P126*VLOOKUP($S126,[2]PERCENTUALI!$A$1:$AZ$1000,BQ$2,FALSE)),"")</f>
        <v>0</v>
      </c>
      <c r="BR126" s="367">
        <f>IF($Q126&lt;&gt;"",IF($S126="",$K126*VLOOKUP($I126,'[2]LISTINO IT-EN-FR-ES'!$A$1:$DZ$10000,BR$1,FALSE),$K126*$P126*VLOOKUP($S126,[2]PERCENTUALI!$A$1:$AZ$1000,BR$2,FALSE)/(BR$4)),"")</f>
        <v>0</v>
      </c>
      <c r="BS126" s="366">
        <f>IF($Q126&lt;&gt;"",IF($S126="",$K126*VLOOKUP($I126,'[2]LISTINO IT-EN-FR-ES'!$A$1:$DZ$10000,BS$1,FALSE),$K126*$P126*VLOOKUP($S126,[2]PERCENTUALI!$A$1:$AZ$1000,BS$2,FALSE)),"")</f>
        <v>0</v>
      </c>
      <c r="BT126" s="367">
        <f>IF($Q126&lt;&gt;"",IF($S126="",$K126*VLOOKUP($I126,'[2]LISTINO IT-EN-FR-ES'!$A$1:$DZ$10000,BT$1,FALSE),$K126*$P126*VLOOKUP($S126,[2]PERCENTUALI!$A$1:$AZ$1000,BT$2,FALSE)/(BT$4)),"")</f>
        <v>0</v>
      </c>
      <c r="BU126" s="366">
        <f>IF($Q126&lt;&gt;"",IF($S126="",$K126*VLOOKUP($I126,'[2]LISTINO IT-EN-FR-ES'!$A$1:$DZ$10000,BU$1,FALSE),$K126*$P126*VLOOKUP($S126,[2]PERCENTUALI!$A$1:$AZ$1000,BU$2,FALSE)),"")</f>
        <v>0</v>
      </c>
      <c r="BV126" s="367">
        <f>IF($Q126&lt;&gt;"",IF($S126="",$K126*VLOOKUP($I126,'[2]LISTINO IT-EN-FR-ES'!$A$1:$DZ$10000,BV$1,FALSE),$K126*$P126*VLOOKUP($S126,[2]PERCENTUALI!$A$1:$AZ$1000,BV$2,FALSE)/(BV$4)),"")</f>
        <v>0</v>
      </c>
      <c r="BW126" s="366">
        <f>IF($Q126&lt;&gt;"",IF($S126="",$K126*VLOOKUP($I126,'[2]LISTINO IT-EN-FR-ES'!$A$1:$DZ$10000,BW$1,FALSE),$K126*$P126*VLOOKUP($S126,[2]PERCENTUALI!$A$1:$AZ$1000,BW$2,FALSE)),"")</f>
        <v>0</v>
      </c>
      <c r="BX126" s="366">
        <f>IF($Q126&lt;&gt;"",IF($S126="",$K126*VLOOKUP($I126,'[2]LISTINO IT-EN-FR-ES'!$A$1:$DZ$10000,BX$1,FALSE),$K126*$P126*VLOOKUP($S126,[2]PERCENTUALI!$A$1:$AZ$1000,BX$2,FALSE)),"")</f>
        <v>0</v>
      </c>
      <c r="BY126" s="366">
        <f>IF($Q126&lt;&gt;"",IF($S126="",$K126*VLOOKUP($I126,'[2]LISTINO IT-EN-FR-ES'!$A$1:$DZ$10000,BY$1,FALSE),$K126*$P126*VLOOKUP($S126,[2]PERCENTUALI!$A$1:$AZ$1000,BY$2,FALSE)),"")</f>
        <v>0</v>
      </c>
      <c r="BZ126" s="366">
        <f>IF($Q126&lt;&gt;"",IF($S126="",$K126*VLOOKUP($I126,'[2]LISTINO IT-EN-FR-ES'!$A$1:$DZ$10000,BZ$1,FALSE),$K126*$P126*VLOOKUP($S126,[2]PERCENTUALI!$A$1:$AZ$1000,BZ$2,FALSE)),"")</f>
        <v>0</v>
      </c>
      <c r="CA126" s="366">
        <f>IF($Q126&lt;&gt;"",IF($S126="",$K126*VLOOKUP($I126,'[2]LISTINO IT-EN-FR-ES'!$A$1:$DZ$10000,CA$1,FALSE),$K126*$P126*VLOOKUP($S126,[2]PERCENTUALI!$A$1:$AZ$1000,CA$2,FALSE)),"")</f>
        <v>0</v>
      </c>
      <c r="CB126" s="366">
        <f>IF($Q126&lt;&gt;"",IF($S126="",$K126*VLOOKUP($I126,'[2]LISTINO IT-EN-FR-ES'!$A$1:$DZ$10000,CB$1,FALSE),$K126*$P126*VLOOKUP($S126,[2]PERCENTUALI!$A$1:$AZ$1000,CB$2,FALSE)),"")</f>
        <v>0</v>
      </c>
      <c r="CC126" s="366">
        <f>IF($Q126&lt;&gt;"",IF($S126="",$K126*VLOOKUP($I126,'[2]LISTINO IT-EN-FR-ES'!$A$1:$DZ$10000,CC$1,FALSE),$K126*$P126*VLOOKUP($S126,[2]PERCENTUALI!$A$1:$AZ$1000,CC$2,FALSE)),"")</f>
        <v>0</v>
      </c>
    </row>
    <row r="127" spans="1:81" s="285" customFormat="1" ht="15.75" hidden="1" customHeight="1" outlineLevel="1" x14ac:dyDescent="0.25">
      <c r="A127" s="393"/>
      <c r="B127" s="394">
        <v>5</v>
      </c>
      <c r="C127" s="394">
        <v>6001</v>
      </c>
      <c r="D127" s="394">
        <v>147</v>
      </c>
      <c r="E127" s="393"/>
      <c r="F127" s="393"/>
      <c r="G127" s="395"/>
      <c r="H127" s="393"/>
      <c r="I127" s="393"/>
      <c r="J127" s="403" t="s">
        <v>388</v>
      </c>
      <c r="K127" s="397"/>
      <c r="L127" s="398"/>
      <c r="M127" s="399"/>
      <c r="N127" s="400"/>
      <c r="O127" s="401"/>
      <c r="P127" s="402"/>
      <c r="Q127" s="401"/>
      <c r="R127" s="280"/>
      <c r="S127" s="280"/>
      <c r="T127" s="449"/>
    </row>
    <row r="128" spans="1:81" hidden="1" outlineLevel="1" x14ac:dyDescent="0.2">
      <c r="A128" s="445" t="s">
        <v>7</v>
      </c>
      <c r="B128" s="446">
        <v>5</v>
      </c>
      <c r="C128" s="446">
        <v>6001</v>
      </c>
      <c r="D128" s="446">
        <v>148</v>
      </c>
      <c r="E128" s="445"/>
      <c r="F128" s="445"/>
      <c r="G128" s="447"/>
      <c r="H128" s="445" t="s">
        <v>389</v>
      </c>
      <c r="I128" s="445" t="s">
        <v>390</v>
      </c>
      <c r="J128" s="448" t="s">
        <v>391</v>
      </c>
      <c r="K128" s="383">
        <v>0</v>
      </c>
      <c r="M128" s="385">
        <v>233</v>
      </c>
      <c r="N128" s="386">
        <v>0</v>
      </c>
      <c r="P128" s="402">
        <v>110</v>
      </c>
      <c r="Q128" s="285">
        <v>0</v>
      </c>
      <c r="T128" s="449"/>
      <c r="U128" s="366">
        <f>IF($Q128&lt;&gt;"",V128+W128+Y128+AA128+AC128+AE128+AG128+AI128+AK128+AM128+AO128+AQ128+AS128+AU128+AW128+AY128+BA128+BC128+BE128+BG128+BH128+BJ128+BK128+BL128+BM128+BO128+BQ128+BS128+BU128+BW128+BX128+BY128+BZ128+CA128+CB128+CC128,"")</f>
        <v>0</v>
      </c>
      <c r="V128" s="366">
        <f>IF($Q128&lt;&gt;"",IF($S128="",$K128*VLOOKUP($I128,'[2]LISTINO IT-EN-FR-ES'!$A$1:$DZ$10000,V$1,FALSE),$K128*$P128*VLOOKUP($S128,[2]PERCENTUALI!$A$1:$AZ$1000,V$2,FALSE)),"")</f>
        <v>0</v>
      </c>
      <c r="W128" s="366">
        <f>IF($Q128&lt;&gt;"",IF($S128="",$K128*VLOOKUP($I128,'[2]LISTINO IT-EN-FR-ES'!$A$1:$DZ$10000,W$1,FALSE),$K128*$P128*VLOOKUP($S128,[2]PERCENTUALI!$A$1:$AZ$1000,W$2,FALSE)),"")</f>
        <v>0</v>
      </c>
      <c r="X128" s="367">
        <f>IF($Q128&lt;&gt;"",IF($S128="",$K128*VLOOKUP($I128,'[2]LISTINO IT-EN-FR-ES'!$A$1:$DZ$10000,X$1,FALSE),$K128*$P128*VLOOKUP($S128,[2]PERCENTUALI!$A$1:$AZ$1000,X$2,FALSE)/(X$4)),"")</f>
        <v>0</v>
      </c>
      <c r="Y128" s="366">
        <f>IF($Q128&lt;&gt;"",IF($S128="",$K128*VLOOKUP($I128,'[2]LISTINO IT-EN-FR-ES'!$A$1:$DZ$10000,Y$1,FALSE),$K128*$P128*VLOOKUP($S128,[2]PERCENTUALI!$A$1:$AZ$1000,Y$2,FALSE)),"")</f>
        <v>0</v>
      </c>
      <c r="Z128" s="367">
        <f>IF($Q128&lt;&gt;"",IF($S128="",$K128*VLOOKUP($I128,'[2]LISTINO IT-EN-FR-ES'!$A$1:$DZ$10000,Z$1,FALSE),$K128*$P128*VLOOKUP($S128,[2]PERCENTUALI!$A$1:$AZ$1000,Z$2,FALSE)/(Z$4)),"")</f>
        <v>0</v>
      </c>
      <c r="AA128" s="366">
        <f>IF($Q128&lt;&gt;"",IF($S128="",$K128*VLOOKUP($I128,'[2]LISTINO IT-EN-FR-ES'!$A$1:$DZ$10000,AA$1,FALSE),$K128*$P128*VLOOKUP($S128,[2]PERCENTUALI!$A$1:$AZ$1000,AA$2,FALSE)),"")</f>
        <v>0</v>
      </c>
      <c r="AB128" s="367">
        <f>IF($Q128&lt;&gt;"",IF($S128="",$K128*VLOOKUP($I128,'[2]LISTINO IT-EN-FR-ES'!$A$1:$DZ$10000,AB$1,FALSE),$K128*$P128*VLOOKUP($S128,[2]PERCENTUALI!$A$1:$AZ$1000,AB$2,FALSE)/(AB$4)),"")</f>
        <v>0</v>
      </c>
      <c r="AC128" s="366">
        <f>IF($Q128&lt;&gt;"",IF($S128="",$K128*VLOOKUP($I128,'[2]LISTINO IT-EN-FR-ES'!$A$1:$DZ$10000,AC$1,FALSE),$K128*$P128*VLOOKUP($S128,[2]PERCENTUALI!$A$1:$AZ$1000,AC$2,FALSE)),"")</f>
        <v>0</v>
      </c>
      <c r="AD128" s="367">
        <f>IF($Q128&lt;&gt;"",IF($S128="",$K128*VLOOKUP($I128,'[2]LISTINO IT-EN-FR-ES'!$A$1:$DZ$10000,AD$1,FALSE),$K128*$P128*VLOOKUP($S128,[2]PERCENTUALI!$A$1:$AZ$1000,AD$2,FALSE)/(AD$4)),"")</f>
        <v>0</v>
      </c>
      <c r="AE128" s="366">
        <f>IF($Q128&lt;&gt;"",IF($S128="",$K128*VLOOKUP($I128,'[2]LISTINO IT-EN-FR-ES'!$A$1:$DZ$10000,AE$1,FALSE),$K128*$P128*VLOOKUP($S128,[2]PERCENTUALI!$A$1:$AZ$1000,AE$2,FALSE)),"")</f>
        <v>0</v>
      </c>
      <c r="AF128" s="367">
        <f>IF($Q128&lt;&gt;"",IF($S128="",$K128*VLOOKUP($I128,'[2]LISTINO IT-EN-FR-ES'!$A$1:$DZ$10000,AF$1,FALSE),$K128*$P128*VLOOKUP($S128,[2]PERCENTUALI!$A$1:$AZ$1000,AF$2,FALSE)/(AF$4)),"")</f>
        <v>0</v>
      </c>
      <c r="AG128" s="366">
        <f>IF($Q128&lt;&gt;"",IF($S128="",$K128*VLOOKUP($I128,'[2]LISTINO IT-EN-FR-ES'!$A$1:$DZ$10000,AG$1,FALSE),$K128*$P128*VLOOKUP($S128,[2]PERCENTUALI!$A$1:$AZ$1000,AG$2,FALSE)),"")</f>
        <v>0</v>
      </c>
      <c r="AH128" s="367">
        <f>IF($Q128&lt;&gt;"",IF($S128="",$K128*VLOOKUP($I128,'[2]LISTINO IT-EN-FR-ES'!$A$1:$DZ$10000,AH$1,FALSE),$K128*$P128*VLOOKUP($S128,[2]PERCENTUALI!$A$1:$AZ$1000,AH$2,FALSE)/(AH$4)),"")</f>
        <v>0</v>
      </c>
      <c r="AI128" s="366">
        <f>IF($Q128&lt;&gt;"",IF($S128="",$K128*VLOOKUP($I128,'[2]LISTINO IT-EN-FR-ES'!$A$1:$DZ$10000,AI$1,FALSE),$K128*$P128*VLOOKUP($S128,[2]PERCENTUALI!$A$1:$AZ$1000,AI$2,FALSE)),"")</f>
        <v>0</v>
      </c>
      <c r="AJ128" s="367">
        <f>IF($Q128&lt;&gt;"",IF($S128="",$K128*VLOOKUP($I128,'[2]LISTINO IT-EN-FR-ES'!$A$1:$DZ$10000,AJ$1,FALSE),$K128*$P128*VLOOKUP($S128,[2]PERCENTUALI!$A$1:$AZ$1000,AJ$2,FALSE)/(AJ$4)),"")</f>
        <v>0</v>
      </c>
      <c r="AK128" s="366">
        <f>IF($Q128&lt;&gt;"",IF($S128="",$K128*VLOOKUP($I128,'[2]LISTINO IT-EN-FR-ES'!$A$1:$DZ$10000,AK$1,FALSE),$K128*$P128*VLOOKUP($S128,[2]PERCENTUALI!$A$1:$AZ$1000,AK$2,FALSE)),"")</f>
        <v>0</v>
      </c>
      <c r="AL128" s="367">
        <f>IF($Q128&lt;&gt;"",IF($S128="",$K128*VLOOKUP($I128,'[2]LISTINO IT-EN-FR-ES'!$A$1:$DZ$10000,AL$1,FALSE),$K128*$P128*VLOOKUP($S128,[2]PERCENTUALI!$A$1:$AZ$1000,AL$2,FALSE)/(AL$4)),"")</f>
        <v>0</v>
      </c>
      <c r="AM128" s="366">
        <f>IF($Q128&lt;&gt;"",IF($S128="",$K128*VLOOKUP($I128,'[2]LISTINO IT-EN-FR-ES'!$A$1:$DZ$10000,AM$1,FALSE),$K128*$P128*VLOOKUP($S128,[2]PERCENTUALI!$A$1:$AZ$1000,AM$2,FALSE)),"")</f>
        <v>0</v>
      </c>
      <c r="AN128" s="367">
        <f>IF($Q128&lt;&gt;"",IF($S128="",$K128*VLOOKUP($I128,'[2]LISTINO IT-EN-FR-ES'!$A$1:$DZ$10000,AN$1,FALSE),$K128*$P128*VLOOKUP($S128,[2]PERCENTUALI!$A$1:$AZ$1000,AN$2,FALSE)/(AN$4)),"")</f>
        <v>0</v>
      </c>
      <c r="AO128" s="366">
        <f>IF($Q128&lt;&gt;"",IF($S128="",$K128*VLOOKUP($I128,'[2]LISTINO IT-EN-FR-ES'!$A$1:$DZ$10000,AO$1,FALSE),$K128*$P128*VLOOKUP($S128,[2]PERCENTUALI!$A$1:$AZ$1000,AO$2,FALSE)),"")</f>
        <v>0</v>
      </c>
      <c r="AP128" s="367">
        <f>IF($Q128&lt;&gt;"",IF($S128="",$K128*VLOOKUP($I128,'[2]LISTINO IT-EN-FR-ES'!$A$1:$DZ$10000,AP$1,FALSE),$K128*$P128*VLOOKUP($S128,[2]PERCENTUALI!$A$1:$AZ$1000,AP$2,FALSE)/(AP$4)),"")</f>
        <v>0</v>
      </c>
      <c r="AQ128" s="366">
        <f>IF($Q128&lt;&gt;"",IF($S128="",$K128*VLOOKUP($I128,'[2]LISTINO IT-EN-FR-ES'!$A$1:$DZ$10000,AQ$1,FALSE),$K128*$P128*VLOOKUP($S128,[2]PERCENTUALI!$A$1:$AZ$1000,AQ$2,FALSE)),"")</f>
        <v>0</v>
      </c>
      <c r="AR128" s="367">
        <f>IF($Q128&lt;&gt;"",IF($S128="",$K128*VLOOKUP($I128,'[2]LISTINO IT-EN-FR-ES'!$A$1:$DZ$10000,AR$1,FALSE),$K128*$P128*VLOOKUP($S128,[2]PERCENTUALI!$A$1:$AZ$1000,AR$2,FALSE)/(AR$4)),"")</f>
        <v>0</v>
      </c>
      <c r="AS128" s="366">
        <f>IF($Q128&lt;&gt;"",IF($S128="",$K128*VLOOKUP($I128,'[2]LISTINO IT-EN-FR-ES'!$A$1:$DZ$10000,AS$1,FALSE),$K128*$P128*VLOOKUP($S128,[2]PERCENTUALI!$A$1:$AZ$1000,AS$2,FALSE)),"")</f>
        <v>0</v>
      </c>
      <c r="AT128" s="367">
        <f>IF($Q128&lt;&gt;"",IF($S128="",$K128*VLOOKUP($I128,'[2]LISTINO IT-EN-FR-ES'!$A$1:$DZ$10000,AT$1,FALSE),$K128*$P128*VLOOKUP($S128,[2]PERCENTUALI!$A$1:$AZ$1000,AT$2,FALSE)/(AT$4)),"")</f>
        <v>0</v>
      </c>
      <c r="AU128" s="366">
        <f>IF($Q128&lt;&gt;"",IF($S128="",$K128*VLOOKUP($I128,'[2]LISTINO IT-EN-FR-ES'!$A$1:$DZ$10000,AU$1,FALSE),$K128*$P128*VLOOKUP($S128,[2]PERCENTUALI!$A$1:$AZ$1000,AU$2,FALSE)),"")</f>
        <v>0</v>
      </c>
      <c r="AV128" s="367">
        <f>IF($Q128&lt;&gt;"",IF($S128="",$K128*VLOOKUP($I128,'[2]LISTINO IT-EN-FR-ES'!$A$1:$DZ$10000,AV$1,FALSE),$K128*$P128*VLOOKUP($S128,[2]PERCENTUALI!$A$1:$AZ$1000,AV$2,FALSE)/(AV$4)),"")</f>
        <v>0</v>
      </c>
      <c r="AW128" s="366">
        <f>IF($Q128&lt;&gt;"",IF($S128="",$K128*VLOOKUP($I128,'[2]LISTINO IT-EN-FR-ES'!$A$1:$DZ$10000,AW$1,FALSE),$K128*$P128*VLOOKUP($S128,[2]PERCENTUALI!$A$1:$AZ$1000,AW$2,FALSE)),"")</f>
        <v>0</v>
      </c>
      <c r="AX128" s="367">
        <f>IF($Q128&lt;&gt;"",IF($S128="",$K128*VLOOKUP($I128,'[2]LISTINO IT-EN-FR-ES'!$A$1:$DZ$10000,AX$1,FALSE),$K128*$P128*VLOOKUP($S128,[2]PERCENTUALI!$A$1:$AZ$1000,AX$2,FALSE)/(AX$4)),"")</f>
        <v>0</v>
      </c>
      <c r="AY128" s="366">
        <f>IF($Q128&lt;&gt;"",IF($S128="",$K128*VLOOKUP($I128,'[2]LISTINO IT-EN-FR-ES'!$A$1:$DZ$10000,AY$1,FALSE),$K128*$P128*VLOOKUP($S128,[2]PERCENTUALI!$A$1:$AZ$1000,AY$2,FALSE)),"")</f>
        <v>0</v>
      </c>
      <c r="AZ128" s="367">
        <f>IF($Q128&lt;&gt;"",IF($S128="",$K128*VLOOKUP($I128,'[2]LISTINO IT-EN-FR-ES'!$A$1:$DZ$10000,AZ$1,FALSE),$K128*$P128*VLOOKUP($S128,[2]PERCENTUALI!$A$1:$AZ$1000,AZ$2,FALSE)/(AZ$4)),"")</f>
        <v>0</v>
      </c>
      <c r="BA128" s="366">
        <f>IF($Q128&lt;&gt;"",IF($S128="",$K128*VLOOKUP($I128,'[2]LISTINO IT-EN-FR-ES'!$A$1:$DZ$10000,BA$1,FALSE),$K128*$P128*VLOOKUP($S128,[2]PERCENTUALI!$A$1:$AZ$1000,BA$2,FALSE)),"")</f>
        <v>0</v>
      </c>
      <c r="BB128" s="367">
        <f>IF($Q128&lt;&gt;"",IF($S128="",$K128*VLOOKUP($I128,'[2]LISTINO IT-EN-FR-ES'!$A$1:$DZ$10000,BB$1,FALSE),$K128*$P128*VLOOKUP($S128,[2]PERCENTUALI!$A$1:$AZ$1000,BB$2,FALSE)/(BB$4)),"")</f>
        <v>0</v>
      </c>
      <c r="BC128" s="366">
        <f>IF($Q128&lt;&gt;"",IF($S128="",$K128*VLOOKUP($I128,'[2]LISTINO IT-EN-FR-ES'!$A$1:$DZ$10000,BC$1,FALSE),$K128*$P128*VLOOKUP($S128,[2]PERCENTUALI!$A$1:$AZ$1000,BC$2,FALSE)),"")</f>
        <v>0</v>
      </c>
      <c r="BD128" s="367">
        <f>IF($Q128&lt;&gt;"",IF($S128="",$K128*VLOOKUP($I128,'[2]LISTINO IT-EN-FR-ES'!$A$1:$DZ$10000,BD$1,FALSE),$K128*$P128*VLOOKUP($S128,[2]PERCENTUALI!$A$1:$AZ$1000,BD$2,FALSE)/(BD$4)),"")</f>
        <v>0</v>
      </c>
      <c r="BE128" s="366">
        <f>IF($Q128&lt;&gt;"",IF($S128="",$K128*VLOOKUP($I128,'[2]LISTINO IT-EN-FR-ES'!$A$1:$DZ$10000,BE$1,FALSE),$K128*$P128*VLOOKUP($S128,[2]PERCENTUALI!$A$1:$AZ$1000,BE$2,FALSE)),"")</f>
        <v>0</v>
      </c>
      <c r="BF128" s="367">
        <f>IF($Q128&lt;&gt;"",IF($S128="",$K128*VLOOKUP($I128,'[2]LISTINO IT-EN-FR-ES'!$A$1:$DZ$10000,BF$1,FALSE),$K128*$P128*VLOOKUP($S128,[2]PERCENTUALI!$A$1:$AZ$1000,BF$2,FALSE)/(BF$4)),"")</f>
        <v>0</v>
      </c>
      <c r="BG128" s="366">
        <f>IF($Q128&lt;&gt;"",IF($S128="",$K128*VLOOKUP($I128,'[2]LISTINO IT-EN-FR-ES'!$A$1:$DZ$10000,BG$1,FALSE),$K128*$P128*VLOOKUP($S128,[2]PERCENTUALI!$A$1:$AZ$1000,BG$2,FALSE)),"")</f>
        <v>0</v>
      </c>
      <c r="BH128" s="366">
        <f>IF($Q128&lt;&gt;"",IF($S128="",$K128*VLOOKUP($I128,'[2]LISTINO IT-EN-FR-ES'!$A$1:$DZ$10000,BH$1,FALSE),$K128*$P128*VLOOKUP($S128,[2]PERCENTUALI!$A$1:$AZ$1000,BH$2,FALSE)),"")</f>
        <v>0</v>
      </c>
      <c r="BI128" s="367">
        <f>IF($Q128&lt;&gt;"",IF($S128="",$K128*VLOOKUP($I128,'[2]LISTINO IT-EN-FR-ES'!$A$1:$DZ$10000,BI$1,FALSE),$K128*$P128*VLOOKUP($S128,[2]PERCENTUALI!$A$1:$AZ$1000,BI$2,FALSE)/(BI$4)),"")</f>
        <v>0</v>
      </c>
      <c r="BJ128" s="366">
        <f>IF($Q128&lt;&gt;"",IF($S128="",$K128*VLOOKUP($I128,'[2]LISTINO IT-EN-FR-ES'!$A$1:$DZ$10000,BJ$1,FALSE),$K128*$P128*VLOOKUP($S128,[2]PERCENTUALI!$A$1:$AZ$1000,BJ$2,FALSE)),"")</f>
        <v>0</v>
      </c>
      <c r="BK128" s="366">
        <f>IF($Q128&lt;&gt;"",IF($S128="",$K128*VLOOKUP($I128,'[2]LISTINO IT-EN-FR-ES'!$A$1:$DZ$10000,BK$1,FALSE),$K128*$P128*VLOOKUP($S128,[2]PERCENTUALI!$A$1:$AZ$1000,BK$2,FALSE)),"")</f>
        <v>0</v>
      </c>
      <c r="BL128" s="366">
        <f>IF($Q128&lt;&gt;"",IF($S128="",$K128*VLOOKUP($I128,'[2]LISTINO IT-EN-FR-ES'!$A$1:$DZ$10000,BL$1,FALSE),$K128*$P128*VLOOKUP($S128,[2]PERCENTUALI!$A$1:$AZ$1000,BL$2,FALSE)),"")</f>
        <v>0</v>
      </c>
      <c r="BM128" s="366">
        <f>IF($Q128&lt;&gt;"",IF($S128="",$K128*VLOOKUP($I128,'[2]LISTINO IT-EN-FR-ES'!$A$1:$DZ$10000,BM$1,FALSE),$K128*$P128*VLOOKUP($S128,[2]PERCENTUALI!$A$1:$AZ$1000,BM$2,FALSE)),"")</f>
        <v>0</v>
      </c>
      <c r="BN128" s="367">
        <f>IF($Q128&lt;&gt;"",IF($S128="",$K128*VLOOKUP($I128,'[2]LISTINO IT-EN-FR-ES'!$A$1:$DZ$10000,BN$1,FALSE),$K128*$P128*VLOOKUP($S128,[2]PERCENTUALI!$A$1:$AZ$1000,BN$2,FALSE)/(BN$4)),"")</f>
        <v>0</v>
      </c>
      <c r="BO128" s="366">
        <f>IF($Q128&lt;&gt;"",IF($S128="",$K128*VLOOKUP($I128,'[2]LISTINO IT-EN-FR-ES'!$A$1:$DZ$10000,BO$1,FALSE),$K128*$P128*VLOOKUP($S128,[2]PERCENTUALI!$A$1:$AZ$1000,BO$2,FALSE)),"")</f>
        <v>0</v>
      </c>
      <c r="BP128" s="367">
        <f>IF($Q128&lt;&gt;"",IF($S128="",$K128*VLOOKUP($I128,'[2]LISTINO IT-EN-FR-ES'!$A$1:$DZ$10000,BP$1,FALSE),$K128*$P128*VLOOKUP($S128,[2]PERCENTUALI!$A$1:$AZ$1000,BP$2,FALSE)/(BP$4)),"")</f>
        <v>0</v>
      </c>
      <c r="BQ128" s="366">
        <f>IF($Q128&lt;&gt;"",IF($S128="",$K128*VLOOKUP($I128,'[2]LISTINO IT-EN-FR-ES'!$A$1:$DZ$10000,BQ$1,FALSE),$K128*$P128*VLOOKUP($S128,[2]PERCENTUALI!$A$1:$AZ$1000,BQ$2,FALSE)),"")</f>
        <v>0</v>
      </c>
      <c r="BR128" s="367">
        <f>IF($Q128&lt;&gt;"",IF($S128="",$K128*VLOOKUP($I128,'[2]LISTINO IT-EN-FR-ES'!$A$1:$DZ$10000,BR$1,FALSE),$K128*$P128*VLOOKUP($S128,[2]PERCENTUALI!$A$1:$AZ$1000,BR$2,FALSE)/(BR$4)),"")</f>
        <v>0</v>
      </c>
      <c r="BS128" s="366">
        <f>IF($Q128&lt;&gt;"",IF($S128="",$K128*VLOOKUP($I128,'[2]LISTINO IT-EN-FR-ES'!$A$1:$DZ$10000,BS$1,FALSE),$K128*$P128*VLOOKUP($S128,[2]PERCENTUALI!$A$1:$AZ$1000,BS$2,FALSE)),"")</f>
        <v>0</v>
      </c>
      <c r="BT128" s="367">
        <f>IF($Q128&lt;&gt;"",IF($S128="",$K128*VLOOKUP($I128,'[2]LISTINO IT-EN-FR-ES'!$A$1:$DZ$10000,BT$1,FALSE),$K128*$P128*VLOOKUP($S128,[2]PERCENTUALI!$A$1:$AZ$1000,BT$2,FALSE)/(BT$4)),"")</f>
        <v>0</v>
      </c>
      <c r="BU128" s="366">
        <f>IF($Q128&lt;&gt;"",IF($S128="",$K128*VLOOKUP($I128,'[2]LISTINO IT-EN-FR-ES'!$A$1:$DZ$10000,BU$1,FALSE),$K128*$P128*VLOOKUP($S128,[2]PERCENTUALI!$A$1:$AZ$1000,BU$2,FALSE)),"")</f>
        <v>0</v>
      </c>
      <c r="BV128" s="367">
        <f>IF($Q128&lt;&gt;"",IF($S128="",$K128*VLOOKUP($I128,'[2]LISTINO IT-EN-FR-ES'!$A$1:$DZ$10000,BV$1,FALSE),$K128*$P128*VLOOKUP($S128,[2]PERCENTUALI!$A$1:$AZ$1000,BV$2,FALSE)/(BV$4)),"")</f>
        <v>0</v>
      </c>
      <c r="BW128" s="366">
        <f>IF($Q128&lt;&gt;"",IF($S128="",$K128*VLOOKUP($I128,'[2]LISTINO IT-EN-FR-ES'!$A$1:$DZ$10000,BW$1,FALSE),$K128*$P128*VLOOKUP($S128,[2]PERCENTUALI!$A$1:$AZ$1000,BW$2,FALSE)),"")</f>
        <v>0</v>
      </c>
      <c r="BX128" s="366">
        <f>IF($Q128&lt;&gt;"",IF($S128="",$K128*VLOOKUP($I128,'[2]LISTINO IT-EN-FR-ES'!$A$1:$DZ$10000,BX$1,FALSE),$K128*$P128*VLOOKUP($S128,[2]PERCENTUALI!$A$1:$AZ$1000,BX$2,FALSE)),"")</f>
        <v>0</v>
      </c>
      <c r="BY128" s="366">
        <f>IF($Q128&lt;&gt;"",IF($S128="",$K128*VLOOKUP($I128,'[2]LISTINO IT-EN-FR-ES'!$A$1:$DZ$10000,BY$1,FALSE),$K128*$P128*VLOOKUP($S128,[2]PERCENTUALI!$A$1:$AZ$1000,BY$2,FALSE)),"")</f>
        <v>0</v>
      </c>
      <c r="BZ128" s="366">
        <f>IF($Q128&lt;&gt;"",IF($S128="",$K128*VLOOKUP($I128,'[2]LISTINO IT-EN-FR-ES'!$A$1:$DZ$10000,BZ$1,FALSE),$K128*$P128*VLOOKUP($S128,[2]PERCENTUALI!$A$1:$AZ$1000,BZ$2,FALSE)),"")</f>
        <v>0</v>
      </c>
      <c r="CA128" s="366">
        <f>IF($Q128&lt;&gt;"",IF($S128="",$K128*VLOOKUP($I128,'[2]LISTINO IT-EN-FR-ES'!$A$1:$DZ$10000,CA$1,FALSE),$K128*$P128*VLOOKUP($S128,[2]PERCENTUALI!$A$1:$AZ$1000,CA$2,FALSE)),"")</f>
        <v>0</v>
      </c>
      <c r="CB128" s="366">
        <f>IF($Q128&lt;&gt;"",IF($S128="",$K128*VLOOKUP($I128,'[2]LISTINO IT-EN-FR-ES'!$A$1:$DZ$10000,CB$1,FALSE),$K128*$P128*VLOOKUP($S128,[2]PERCENTUALI!$A$1:$AZ$1000,CB$2,FALSE)),"")</f>
        <v>0</v>
      </c>
      <c r="CC128" s="366">
        <f>IF($Q128&lt;&gt;"",IF($S128="",$K128*VLOOKUP($I128,'[2]LISTINO IT-EN-FR-ES'!$A$1:$DZ$10000,CC$1,FALSE),$K128*$P128*VLOOKUP($S128,[2]PERCENTUALI!$A$1:$AZ$1000,CC$2,FALSE)),"")</f>
        <v>0</v>
      </c>
    </row>
    <row r="129" spans="1:81" ht="15.75" hidden="1" customHeight="1" outlineLevel="1" x14ac:dyDescent="0.2">
      <c r="A129" s="445" t="s">
        <v>7</v>
      </c>
      <c r="B129" s="446">
        <v>5</v>
      </c>
      <c r="C129" s="446">
        <v>6001</v>
      </c>
      <c r="D129" s="446">
        <v>149</v>
      </c>
      <c r="E129" s="445"/>
      <c r="F129" s="445"/>
      <c r="G129" s="447"/>
      <c r="H129" s="445" t="s">
        <v>392</v>
      </c>
      <c r="I129" s="445" t="s">
        <v>393</v>
      </c>
      <c r="J129" s="448" t="s">
        <v>394</v>
      </c>
      <c r="K129" s="383">
        <v>12</v>
      </c>
      <c r="M129" s="385">
        <v>1219</v>
      </c>
      <c r="N129" s="386">
        <v>14628</v>
      </c>
      <c r="P129" s="402">
        <v>573</v>
      </c>
      <c r="Q129" s="285">
        <v>6876</v>
      </c>
      <c r="T129" s="449"/>
      <c r="U129" s="366">
        <f>IF($Q129&lt;&gt;"",V129+W129+Y129+AA129+AC129+AE129+AG129+AI129+AK129+AM129+AO129+AQ129+AS129+AU129+AW129+AY129+BA129+BC129+BE129+BG129+BH129+BJ129+BK129+BL129+BM129+BO129+BQ129+BS129+BU129+BW129+BX129+BY129+BZ129+CA129+CB129+CC129,"")</f>
        <v>6876.001690000001</v>
      </c>
      <c r="V129" s="366">
        <f>IF($Q129&lt;&gt;"",IF($S129="",$K129*VLOOKUP($I129,'[2]LISTINO IT-EN-FR-ES'!$A$1:$DZ$10000,V$1,FALSE),$K129*$P129*VLOOKUP($S129,[2]PERCENTUALI!$A$1:$AZ$1000,V$2,FALSE)),"")+1.12</f>
        <v>5654.4016900000006</v>
      </c>
      <c r="W129" s="366">
        <f>IF($Q129&lt;&gt;"",IF($S129="",$K129*VLOOKUP($I129,'[2]LISTINO IT-EN-FR-ES'!$A$1:$DZ$10000,W$1,FALSE),$K129*$P129*VLOOKUP($S129,[2]PERCENTUALI!$A$1:$AZ$1000,W$2,FALSE)),"")</f>
        <v>0</v>
      </c>
      <c r="X129" s="367">
        <f>IF($Q129&lt;&gt;"",IF($S129="",$K129*VLOOKUP($I129,'[2]LISTINO IT-EN-FR-ES'!$A$1:$DZ$10000,X$1,FALSE),$K129*$P129*VLOOKUP($S129,[2]PERCENTUALI!$A$1:$AZ$1000,X$2,FALSE)/(X$4)),"")</f>
        <v>0</v>
      </c>
      <c r="Y129" s="366">
        <f>IF($Q129&lt;&gt;"",IF($S129="",$K129*VLOOKUP($I129,'[2]LISTINO IT-EN-FR-ES'!$A$1:$DZ$10000,Y$1,FALSE),$K129*$P129*VLOOKUP($S129,[2]PERCENTUALI!$A$1:$AZ$1000,Y$2,FALSE)),"")</f>
        <v>0</v>
      </c>
      <c r="Z129" s="367">
        <f>IF($Q129&lt;&gt;"",IF($S129="",$K129*VLOOKUP($I129,'[2]LISTINO IT-EN-FR-ES'!$A$1:$DZ$10000,Z$1,FALSE),$K129*$P129*VLOOKUP($S129,[2]PERCENTUALI!$A$1:$AZ$1000,Z$2,FALSE)/(Z$4)),"")</f>
        <v>0</v>
      </c>
      <c r="AA129" s="366">
        <f>IF($Q129&lt;&gt;"",IF($S129="",$K129*VLOOKUP($I129,'[2]LISTINO IT-EN-FR-ES'!$A$1:$DZ$10000,AA$1,FALSE),$K129*$P129*VLOOKUP($S129,[2]PERCENTUALI!$A$1:$AZ$1000,AA$2,FALSE)),"")</f>
        <v>0</v>
      </c>
      <c r="AB129" s="367">
        <f>IF($Q129&lt;&gt;"",IF($S129="",$K129*VLOOKUP($I129,'[2]LISTINO IT-EN-FR-ES'!$A$1:$DZ$10000,AB$1,FALSE),$K129*$P129*VLOOKUP($S129,[2]PERCENTUALI!$A$1:$AZ$1000,AB$2,FALSE)/(AB$4)),"")</f>
        <v>0</v>
      </c>
      <c r="AC129" s="366">
        <f>IF($Q129&lt;&gt;"",IF($S129="",$K129*VLOOKUP($I129,'[2]LISTINO IT-EN-FR-ES'!$A$1:$DZ$10000,AC$1,FALSE),$K129*$P129*VLOOKUP($S129,[2]PERCENTUALI!$A$1:$AZ$1000,AC$2,FALSE)),"")</f>
        <v>0</v>
      </c>
      <c r="AD129" s="367">
        <f>IF($Q129&lt;&gt;"",IF($S129="",$K129*VLOOKUP($I129,'[2]LISTINO IT-EN-FR-ES'!$A$1:$DZ$10000,AD$1,FALSE),$K129*$P129*VLOOKUP($S129,[2]PERCENTUALI!$A$1:$AZ$1000,AD$2,FALSE)/(AD$4)),"")</f>
        <v>0</v>
      </c>
      <c r="AE129" s="366">
        <f>IF($Q129&lt;&gt;"",IF($S129="",$K129*VLOOKUP($I129,'[2]LISTINO IT-EN-FR-ES'!$A$1:$DZ$10000,AE$1,FALSE),$K129*$P129*VLOOKUP($S129,[2]PERCENTUALI!$A$1:$AZ$1000,AE$2,FALSE)),"")</f>
        <v>216</v>
      </c>
      <c r="AF129" s="367">
        <f>IF($Q129&lt;&gt;"",IF($S129="",$K129*VLOOKUP($I129,'[2]LISTINO IT-EN-FR-ES'!$A$1:$DZ$10000,AF$1,FALSE),$K129*$P129*VLOOKUP($S129,[2]PERCENTUALI!$A$1:$AZ$1000,AF$2,FALSE)/(AF$4)),"")</f>
        <v>6</v>
      </c>
      <c r="AG129" s="366">
        <f>IF($Q129&lt;&gt;"",IF($S129="",$K129*VLOOKUP($I129,'[2]LISTINO IT-EN-FR-ES'!$A$1:$DZ$10000,AG$1,FALSE),$K129*$P129*VLOOKUP($S129,[2]PERCENTUALI!$A$1:$AZ$1000,AG$2,FALSE)),"")</f>
        <v>0</v>
      </c>
      <c r="AH129" s="367">
        <f>IF($Q129&lt;&gt;"",IF($S129="",$K129*VLOOKUP($I129,'[2]LISTINO IT-EN-FR-ES'!$A$1:$DZ$10000,AH$1,FALSE),$K129*$P129*VLOOKUP($S129,[2]PERCENTUALI!$A$1:$AZ$1000,AH$2,FALSE)/(AH$4)),"")</f>
        <v>0</v>
      </c>
      <c r="AI129" s="366">
        <f>IF($Q129&lt;&gt;"",IF($S129="",$K129*VLOOKUP($I129,'[2]LISTINO IT-EN-FR-ES'!$A$1:$DZ$10000,AI$1,FALSE),$K129*$P129*VLOOKUP($S129,[2]PERCENTUALI!$A$1:$AZ$1000,AI$2,FALSE)),"")</f>
        <v>0</v>
      </c>
      <c r="AJ129" s="367">
        <f>IF($Q129&lt;&gt;"",IF($S129="",$K129*VLOOKUP($I129,'[2]LISTINO IT-EN-FR-ES'!$A$1:$DZ$10000,AJ$1,FALSE),$K129*$P129*VLOOKUP($S129,[2]PERCENTUALI!$A$1:$AZ$1000,AJ$2,FALSE)/(AJ$4)),"")</f>
        <v>0</v>
      </c>
      <c r="AK129" s="366">
        <f>IF($Q129&lt;&gt;"",IF($S129="",$K129*VLOOKUP($I129,'[2]LISTINO IT-EN-FR-ES'!$A$1:$DZ$10000,AK$1,FALSE),$K129*$P129*VLOOKUP($S129,[2]PERCENTUALI!$A$1:$AZ$1000,AK$2,FALSE)),"")</f>
        <v>136.80000000000001</v>
      </c>
      <c r="AL129" s="367">
        <f>IF($Q129&lt;&gt;"",IF($S129="",$K129*VLOOKUP($I129,'[2]LISTINO IT-EN-FR-ES'!$A$1:$DZ$10000,AL$1,FALSE),$K129*$P129*VLOOKUP($S129,[2]PERCENTUALI!$A$1:$AZ$1000,AL$2,FALSE)/(AL$4)),"")</f>
        <v>3.5999999999999996</v>
      </c>
      <c r="AM129" s="366">
        <f>IF($Q129&lt;&gt;"",IF($S129="",$K129*VLOOKUP($I129,'[2]LISTINO IT-EN-FR-ES'!$A$1:$DZ$10000,AM$1,FALSE),$K129*$P129*VLOOKUP($S129,[2]PERCENTUALI!$A$1:$AZ$1000,AM$2,FALSE)),"")</f>
        <v>0</v>
      </c>
      <c r="AN129" s="367">
        <f>IF($Q129&lt;&gt;"",IF($S129="",$K129*VLOOKUP($I129,'[2]LISTINO IT-EN-FR-ES'!$A$1:$DZ$10000,AN$1,FALSE),$K129*$P129*VLOOKUP($S129,[2]PERCENTUALI!$A$1:$AZ$1000,AN$2,FALSE)/(AN$4)),"")</f>
        <v>0</v>
      </c>
      <c r="AO129" s="366">
        <f>IF($Q129&lt;&gt;"",IF($S129="",$K129*VLOOKUP($I129,'[2]LISTINO IT-EN-FR-ES'!$A$1:$DZ$10000,AO$1,FALSE),$K129*$P129*VLOOKUP($S129,[2]PERCENTUALI!$A$1:$AZ$1000,AO$2,FALSE)),"")</f>
        <v>0</v>
      </c>
      <c r="AP129" s="367">
        <f>IF($Q129&lt;&gt;"",IF($S129="",$K129*VLOOKUP($I129,'[2]LISTINO IT-EN-FR-ES'!$A$1:$DZ$10000,AP$1,FALSE),$K129*$P129*VLOOKUP($S129,[2]PERCENTUALI!$A$1:$AZ$1000,AP$2,FALSE)/(AP$4)),"")</f>
        <v>0</v>
      </c>
      <c r="AQ129" s="366">
        <f>IF($Q129&lt;&gt;"",IF($S129="",$K129*VLOOKUP($I129,'[2]LISTINO IT-EN-FR-ES'!$A$1:$DZ$10000,AQ$1,FALSE),$K129*$P129*VLOOKUP($S129,[2]PERCENTUALI!$A$1:$AZ$1000,AQ$2,FALSE)),"")</f>
        <v>0</v>
      </c>
      <c r="AR129" s="367">
        <f>IF($Q129&lt;&gt;"",IF($S129="",$K129*VLOOKUP($I129,'[2]LISTINO IT-EN-FR-ES'!$A$1:$DZ$10000,AR$1,FALSE),$K129*$P129*VLOOKUP($S129,[2]PERCENTUALI!$A$1:$AZ$1000,AR$2,FALSE)/(AR$4)),"")</f>
        <v>0</v>
      </c>
      <c r="AS129" s="366">
        <f>IF($Q129&lt;&gt;"",IF($S129="",$K129*VLOOKUP($I129,'[2]LISTINO IT-EN-FR-ES'!$A$1:$DZ$10000,AS$1,FALSE),$K129*$P129*VLOOKUP($S129,[2]PERCENTUALI!$A$1:$AZ$1000,AS$2,FALSE)),"")</f>
        <v>780</v>
      </c>
      <c r="AT129" s="367">
        <f>IF($Q129&lt;&gt;"",IF($S129="",$K129*VLOOKUP($I129,'[2]LISTINO IT-EN-FR-ES'!$A$1:$DZ$10000,AT$1,FALSE),$K129*$P129*VLOOKUP($S129,[2]PERCENTUALI!$A$1:$AZ$1000,AT$2,FALSE)/(AT$4)),"")</f>
        <v>24</v>
      </c>
      <c r="AU129" s="366">
        <f>IF($Q129&lt;&gt;"",IF($S129="",$K129*VLOOKUP($I129,'[2]LISTINO IT-EN-FR-ES'!$A$1:$DZ$10000,AU$1,FALSE),$K129*$P129*VLOOKUP($S129,[2]PERCENTUALI!$A$1:$AZ$1000,AU$2,FALSE)),"")</f>
        <v>0</v>
      </c>
      <c r="AV129" s="367">
        <f>IF($Q129&lt;&gt;"",IF($S129="",$K129*VLOOKUP($I129,'[2]LISTINO IT-EN-FR-ES'!$A$1:$DZ$10000,AV$1,FALSE),$K129*$P129*VLOOKUP($S129,[2]PERCENTUALI!$A$1:$AZ$1000,AV$2,FALSE)/(AV$4)),"")</f>
        <v>0</v>
      </c>
      <c r="AW129" s="366">
        <f>IF($Q129&lt;&gt;"",IF($S129="",$K129*VLOOKUP($I129,'[2]LISTINO IT-EN-FR-ES'!$A$1:$DZ$10000,AW$1,FALSE),$K129*$P129*VLOOKUP($S129,[2]PERCENTUALI!$A$1:$AZ$1000,AW$2,FALSE)),"")</f>
        <v>0</v>
      </c>
      <c r="AX129" s="367">
        <f>IF($Q129&lt;&gt;"",IF($S129="",$K129*VLOOKUP($I129,'[2]LISTINO IT-EN-FR-ES'!$A$1:$DZ$10000,AX$1,FALSE),$K129*$P129*VLOOKUP($S129,[2]PERCENTUALI!$A$1:$AZ$1000,AX$2,FALSE)/(AX$4)),"")</f>
        <v>0</v>
      </c>
      <c r="AY129" s="366">
        <f>IF($Q129&lt;&gt;"",IF($S129="",$K129*VLOOKUP($I129,'[2]LISTINO IT-EN-FR-ES'!$A$1:$DZ$10000,AY$1,FALSE),$K129*$P129*VLOOKUP($S129,[2]PERCENTUALI!$A$1:$AZ$1000,AY$2,FALSE)),"")</f>
        <v>0</v>
      </c>
      <c r="AZ129" s="367">
        <f>IF($Q129&lt;&gt;"",IF($S129="",$K129*VLOOKUP($I129,'[2]LISTINO IT-EN-FR-ES'!$A$1:$DZ$10000,AZ$1,FALSE),$K129*$P129*VLOOKUP($S129,[2]PERCENTUALI!$A$1:$AZ$1000,AZ$2,FALSE)/(AZ$4)),"")</f>
        <v>0</v>
      </c>
      <c r="BA129" s="366">
        <f>IF($Q129&lt;&gt;"",IF($S129="",$K129*VLOOKUP($I129,'[2]LISTINO IT-EN-FR-ES'!$A$1:$DZ$10000,BA$1,FALSE),$K129*$P129*VLOOKUP($S129,[2]PERCENTUALI!$A$1:$AZ$1000,BA$2,FALSE)),"")</f>
        <v>88.800000000000011</v>
      </c>
      <c r="BB129" s="367">
        <f>IF($Q129&lt;&gt;"",IF($S129="",$K129*VLOOKUP($I129,'[2]LISTINO IT-EN-FR-ES'!$A$1:$DZ$10000,BB$1,FALSE),$K129*$P129*VLOOKUP($S129,[2]PERCENTUALI!$A$1:$AZ$1000,BB$2,FALSE)/(BB$4)),"")</f>
        <v>2.4000000000000004</v>
      </c>
      <c r="BC129" s="366">
        <f>IF($Q129&lt;&gt;"",IF($S129="",$K129*VLOOKUP($I129,'[2]LISTINO IT-EN-FR-ES'!$A$1:$DZ$10000,BC$1,FALSE),$K129*$P129*VLOOKUP($S129,[2]PERCENTUALI!$A$1:$AZ$1000,BC$2,FALSE)),"")</f>
        <v>0</v>
      </c>
      <c r="BD129" s="367">
        <f>IF($Q129&lt;&gt;"",IF($S129="",$K129*VLOOKUP($I129,'[2]LISTINO IT-EN-FR-ES'!$A$1:$DZ$10000,BD$1,FALSE),$K129*$P129*VLOOKUP($S129,[2]PERCENTUALI!$A$1:$AZ$1000,BD$2,FALSE)/(BD$4)),"")</f>
        <v>0</v>
      </c>
      <c r="BE129" s="366">
        <f>IF($Q129&lt;&gt;"",IF($S129="",$K129*VLOOKUP($I129,'[2]LISTINO IT-EN-FR-ES'!$A$1:$DZ$10000,BE$1,FALSE),$K129*$P129*VLOOKUP($S129,[2]PERCENTUALI!$A$1:$AZ$1000,BE$2,FALSE)),"")</f>
        <v>0</v>
      </c>
      <c r="BF129" s="367">
        <f>IF($Q129&lt;&gt;"",IF($S129="",$K129*VLOOKUP($I129,'[2]LISTINO IT-EN-FR-ES'!$A$1:$DZ$10000,BF$1,FALSE),$K129*$P129*VLOOKUP($S129,[2]PERCENTUALI!$A$1:$AZ$1000,BF$2,FALSE)/(BF$4)),"")</f>
        <v>0</v>
      </c>
      <c r="BG129" s="366">
        <f>IF($Q129&lt;&gt;"",IF($S129="",$K129*VLOOKUP($I129,'[2]LISTINO IT-EN-FR-ES'!$A$1:$DZ$10000,BG$1,FALSE),$K129*$P129*VLOOKUP($S129,[2]PERCENTUALI!$A$1:$AZ$1000,BG$2,FALSE)),"")</f>
        <v>0</v>
      </c>
      <c r="BH129" s="366">
        <f>IF($Q129&lt;&gt;"",IF($S129="",$K129*VLOOKUP($I129,'[2]LISTINO IT-EN-FR-ES'!$A$1:$DZ$10000,BH$1,FALSE),$K129*$P129*VLOOKUP($S129,[2]PERCENTUALI!$A$1:$AZ$1000,BH$2,FALSE)),"")</f>
        <v>0</v>
      </c>
      <c r="BI129" s="367">
        <f>IF($Q129&lt;&gt;"",IF($S129="",$K129*VLOOKUP($I129,'[2]LISTINO IT-EN-FR-ES'!$A$1:$DZ$10000,BI$1,FALSE),$K129*$P129*VLOOKUP($S129,[2]PERCENTUALI!$A$1:$AZ$1000,BI$2,FALSE)/(BI$4)),"")</f>
        <v>0</v>
      </c>
      <c r="BJ129" s="366">
        <f>IF($Q129&lt;&gt;"",IF($S129="",$K129*VLOOKUP($I129,'[2]LISTINO IT-EN-FR-ES'!$A$1:$DZ$10000,BJ$1,FALSE),$K129*$P129*VLOOKUP($S129,[2]PERCENTUALI!$A$1:$AZ$1000,BJ$2,FALSE)),"")</f>
        <v>0</v>
      </c>
      <c r="BK129" s="366">
        <f>IF($Q129&lt;&gt;"",IF($S129="",$K129*VLOOKUP($I129,'[2]LISTINO IT-EN-FR-ES'!$A$1:$DZ$10000,BK$1,FALSE),$K129*$P129*VLOOKUP($S129,[2]PERCENTUALI!$A$1:$AZ$1000,BK$2,FALSE)),"")</f>
        <v>0</v>
      </c>
      <c r="BL129" s="366">
        <f>IF($Q129&lt;&gt;"",IF($S129="",$K129*VLOOKUP($I129,'[2]LISTINO IT-EN-FR-ES'!$A$1:$DZ$10000,BL$1,FALSE),$K129*$P129*VLOOKUP($S129,[2]PERCENTUALI!$A$1:$AZ$1000,BL$2,FALSE)),"")</f>
        <v>0</v>
      </c>
      <c r="BM129" s="366">
        <f>IF($Q129&lt;&gt;"",IF($S129="",$K129*VLOOKUP($I129,'[2]LISTINO IT-EN-FR-ES'!$A$1:$DZ$10000,BM$1,FALSE),$K129*$P129*VLOOKUP($S129,[2]PERCENTUALI!$A$1:$AZ$1000,BM$2,FALSE)),"")</f>
        <v>0</v>
      </c>
      <c r="BN129" s="367">
        <f>IF($Q129&lt;&gt;"",IF($S129="",$K129*VLOOKUP($I129,'[2]LISTINO IT-EN-FR-ES'!$A$1:$DZ$10000,BN$1,FALSE),$K129*$P129*VLOOKUP($S129,[2]PERCENTUALI!$A$1:$AZ$1000,BN$2,FALSE)/(BN$4)),"")</f>
        <v>0</v>
      </c>
      <c r="BO129" s="366">
        <f>IF($Q129&lt;&gt;"",IF($S129="",$K129*VLOOKUP($I129,'[2]LISTINO IT-EN-FR-ES'!$A$1:$DZ$10000,BO$1,FALSE),$K129*$P129*VLOOKUP($S129,[2]PERCENTUALI!$A$1:$AZ$1000,BO$2,FALSE)),"")</f>
        <v>0</v>
      </c>
      <c r="BP129" s="367">
        <f>IF($Q129&lt;&gt;"",IF($S129="",$K129*VLOOKUP($I129,'[2]LISTINO IT-EN-FR-ES'!$A$1:$DZ$10000,BP$1,FALSE),$K129*$P129*VLOOKUP($S129,[2]PERCENTUALI!$A$1:$AZ$1000,BP$2,FALSE)/(BP$4)),"")</f>
        <v>0</v>
      </c>
      <c r="BQ129" s="366">
        <f>IF($Q129&lt;&gt;"",IF($S129="",$K129*VLOOKUP($I129,'[2]LISTINO IT-EN-FR-ES'!$A$1:$DZ$10000,BQ$1,FALSE),$K129*$P129*VLOOKUP($S129,[2]PERCENTUALI!$A$1:$AZ$1000,BQ$2,FALSE)),"")</f>
        <v>0</v>
      </c>
      <c r="BR129" s="367">
        <f>IF($Q129&lt;&gt;"",IF($S129="",$K129*VLOOKUP($I129,'[2]LISTINO IT-EN-FR-ES'!$A$1:$DZ$10000,BR$1,FALSE),$K129*$P129*VLOOKUP($S129,[2]PERCENTUALI!$A$1:$AZ$1000,BR$2,FALSE)/(BR$4)),"")</f>
        <v>0</v>
      </c>
      <c r="BS129" s="366">
        <f>IF($Q129&lt;&gt;"",IF($S129="",$K129*VLOOKUP($I129,'[2]LISTINO IT-EN-FR-ES'!$A$1:$DZ$10000,BS$1,FALSE),$K129*$P129*VLOOKUP($S129,[2]PERCENTUALI!$A$1:$AZ$1000,BS$2,FALSE)),"")</f>
        <v>0</v>
      </c>
      <c r="BT129" s="367">
        <f>IF($Q129&lt;&gt;"",IF($S129="",$K129*VLOOKUP($I129,'[2]LISTINO IT-EN-FR-ES'!$A$1:$DZ$10000,BT$1,FALSE),$K129*$P129*VLOOKUP($S129,[2]PERCENTUALI!$A$1:$AZ$1000,BT$2,FALSE)/(BT$4)),"")</f>
        <v>0</v>
      </c>
      <c r="BU129" s="366">
        <f>IF($Q129&lt;&gt;"",IF($S129="",$K129*VLOOKUP($I129,'[2]LISTINO IT-EN-FR-ES'!$A$1:$DZ$10000,BU$1,FALSE),$K129*$P129*VLOOKUP($S129,[2]PERCENTUALI!$A$1:$AZ$1000,BU$2,FALSE)),"")</f>
        <v>0</v>
      </c>
      <c r="BV129" s="367">
        <f>IF($Q129&lt;&gt;"",IF($S129="",$K129*VLOOKUP($I129,'[2]LISTINO IT-EN-FR-ES'!$A$1:$DZ$10000,BV$1,FALSE),$K129*$P129*VLOOKUP($S129,[2]PERCENTUALI!$A$1:$AZ$1000,BV$2,FALSE)/(BV$4)),"")</f>
        <v>0</v>
      </c>
      <c r="BW129" s="366">
        <f>IF($Q129&lt;&gt;"",IF($S129="",$K129*VLOOKUP($I129,'[2]LISTINO IT-EN-FR-ES'!$A$1:$DZ$10000,BW$1,FALSE),$K129*$P129*VLOOKUP($S129,[2]PERCENTUALI!$A$1:$AZ$1000,BW$2,FALSE)),"")</f>
        <v>0</v>
      </c>
      <c r="BX129" s="366">
        <f>IF($Q129&lt;&gt;"",IF($S129="",$K129*VLOOKUP($I129,'[2]LISTINO IT-EN-FR-ES'!$A$1:$DZ$10000,BX$1,FALSE),$K129*$P129*VLOOKUP($S129,[2]PERCENTUALI!$A$1:$AZ$1000,BX$2,FALSE)),"")</f>
        <v>0</v>
      </c>
      <c r="BY129" s="366">
        <f>IF($Q129&lt;&gt;"",IF($S129="",$K129*VLOOKUP($I129,'[2]LISTINO IT-EN-FR-ES'!$A$1:$DZ$10000,BY$1,FALSE),$K129*$P129*VLOOKUP($S129,[2]PERCENTUALI!$A$1:$AZ$1000,BY$2,FALSE)),"")</f>
        <v>0</v>
      </c>
      <c r="BZ129" s="366">
        <f>IF($Q129&lt;&gt;"",IF($S129="",$K129*VLOOKUP($I129,'[2]LISTINO IT-EN-FR-ES'!$A$1:$DZ$10000,BZ$1,FALSE),$K129*$P129*VLOOKUP($S129,[2]PERCENTUALI!$A$1:$AZ$1000,BZ$2,FALSE)),"")</f>
        <v>0</v>
      </c>
      <c r="CA129" s="366">
        <f>IF($Q129&lt;&gt;"",IF($S129="",$K129*VLOOKUP($I129,'[2]LISTINO IT-EN-FR-ES'!$A$1:$DZ$10000,CA$1,FALSE),$K129*$P129*VLOOKUP($S129,[2]PERCENTUALI!$A$1:$AZ$1000,CA$2,FALSE)),"")</f>
        <v>0</v>
      </c>
      <c r="CB129" s="366">
        <f>IF($Q129&lt;&gt;"",IF($S129="",$K129*VLOOKUP($I129,'[2]LISTINO IT-EN-FR-ES'!$A$1:$DZ$10000,CB$1,FALSE),$K129*$P129*VLOOKUP($S129,[2]PERCENTUALI!$A$1:$AZ$1000,CB$2,FALSE)),"")</f>
        <v>0</v>
      </c>
      <c r="CC129" s="366">
        <f>IF($Q129&lt;&gt;"",IF($S129="",$K129*VLOOKUP($I129,'[2]LISTINO IT-EN-FR-ES'!$A$1:$DZ$10000,CC$1,FALSE),$K129*$P129*VLOOKUP($S129,[2]PERCENTUALI!$A$1:$AZ$1000,CC$2,FALSE)),"")</f>
        <v>0</v>
      </c>
    </row>
    <row r="130" spans="1:81" hidden="1" outlineLevel="1" x14ac:dyDescent="0.2">
      <c r="A130" s="370" t="s">
        <v>7</v>
      </c>
      <c r="B130" s="371">
        <v>0</v>
      </c>
      <c r="C130" s="371">
        <v>20850</v>
      </c>
      <c r="D130" s="371">
        <v>0</v>
      </c>
      <c r="E130" s="370"/>
      <c r="F130" s="370"/>
      <c r="G130" s="372" t="s">
        <v>7</v>
      </c>
      <c r="H130" s="370" t="s">
        <v>397</v>
      </c>
      <c r="I130" s="370" t="s">
        <v>7</v>
      </c>
      <c r="J130" s="373" t="s">
        <v>398</v>
      </c>
      <c r="K130" s="374">
        <v>1</v>
      </c>
      <c r="L130" s="375"/>
      <c r="M130" s="376" t="s">
        <v>7</v>
      </c>
      <c r="N130" s="377" t="s">
        <v>7</v>
      </c>
      <c r="O130" s="338"/>
      <c r="P130" s="338"/>
      <c r="Q130" s="338"/>
    </row>
    <row r="131" spans="1:81" ht="16.5" collapsed="1" thickTop="1" x14ac:dyDescent="0.2">
      <c r="A131" s="370"/>
      <c r="B131" s="371"/>
      <c r="C131" s="371"/>
      <c r="D131" s="371"/>
      <c r="E131" s="370"/>
      <c r="F131" s="370"/>
      <c r="G131" s="372"/>
      <c r="H131" s="370"/>
      <c r="I131" s="370"/>
      <c r="J131" s="373"/>
      <c r="K131" s="374"/>
      <c r="L131" s="375"/>
      <c r="M131" s="376"/>
      <c r="N131" s="377"/>
      <c r="O131" s="338"/>
      <c r="P131" s="338"/>
      <c r="Q131" s="338"/>
    </row>
    <row r="132" spans="1:81" x14ac:dyDescent="0.2">
      <c r="A132" s="370"/>
      <c r="B132" s="371"/>
      <c r="C132" s="371"/>
      <c r="D132" s="371"/>
      <c r="E132" s="370"/>
      <c r="F132" s="370"/>
      <c r="G132" s="372"/>
      <c r="H132" s="370"/>
      <c r="I132" s="370"/>
      <c r="J132" s="373"/>
      <c r="K132" s="863"/>
      <c r="L132" s="864"/>
      <c r="M132" s="865"/>
      <c r="N132" s="866"/>
      <c r="O132" s="867"/>
      <c r="P132" s="867"/>
      <c r="Q132" s="867"/>
      <c r="R132" s="862"/>
      <c r="S132" s="862"/>
      <c r="T132" s="862"/>
      <c r="U132" s="339">
        <f>V132+W132+Y132+AA132+AC132+AE132+AG132+AI132+AK132+AM132+AO132+AQ132+AS132+AU132+AW132+AY132+BA132+BC132+BE132+BG132+BH132+BJ132+BK132+BL132+BM132+BO132+BQ132+BS132+BU132+BW132+BX132+BY132+BZ132+CA132+CB132+CC132</f>
        <v>1379385.737114815</v>
      </c>
      <c r="V132" s="339">
        <f>V133</f>
        <v>1271352.362114815</v>
      </c>
      <c r="W132" s="339">
        <f>X132*X$4</f>
        <v>0</v>
      </c>
      <c r="X132" s="340">
        <f>X133</f>
        <v>0</v>
      </c>
      <c r="Y132" s="339">
        <f>Z132*Z$4</f>
        <v>8745</v>
      </c>
      <c r="Z132" s="340">
        <f>Z133</f>
        <v>198.75</v>
      </c>
      <c r="AA132" s="339">
        <f>AB132*AB$4</f>
        <v>0</v>
      </c>
      <c r="AB132" s="340">
        <f>AB133</f>
        <v>0</v>
      </c>
      <c r="AC132" s="339">
        <f>AD132*AD$4</f>
        <v>0</v>
      </c>
      <c r="AD132" s="340">
        <f>AD133</f>
        <v>0</v>
      </c>
      <c r="AE132" s="339">
        <f>AF132*AF$4</f>
        <v>3267</v>
      </c>
      <c r="AF132" s="340">
        <f>AF133</f>
        <v>90.75</v>
      </c>
      <c r="AG132" s="339">
        <f>AH132*AH$4</f>
        <v>0</v>
      </c>
      <c r="AH132" s="340">
        <f>AH133</f>
        <v>0</v>
      </c>
      <c r="AI132" s="339">
        <f>AJ132*AJ$4</f>
        <v>0</v>
      </c>
      <c r="AJ132" s="340">
        <f>AJ133</f>
        <v>0</v>
      </c>
      <c r="AK132" s="339">
        <f>AL132*AL$4</f>
        <v>0</v>
      </c>
      <c r="AL132" s="340">
        <f>AL133</f>
        <v>0</v>
      </c>
      <c r="AM132" s="339">
        <f>AN132*AN$4</f>
        <v>4608</v>
      </c>
      <c r="AN132" s="340">
        <f>AN133</f>
        <v>144</v>
      </c>
      <c r="AO132" s="339">
        <f>AP132*AP$4</f>
        <v>34515</v>
      </c>
      <c r="AP132" s="340">
        <f>AP133</f>
        <v>1062</v>
      </c>
      <c r="AQ132" s="339">
        <f>AR132*AR$4</f>
        <v>0</v>
      </c>
      <c r="AR132" s="340">
        <f>AR133</f>
        <v>0</v>
      </c>
      <c r="AS132" s="339">
        <f>AT132*AT$4</f>
        <v>40194.375</v>
      </c>
      <c r="AT132" s="340">
        <f>AT133</f>
        <v>1236.75</v>
      </c>
      <c r="AU132" s="339">
        <f>AV132*AV$4</f>
        <v>0</v>
      </c>
      <c r="AV132" s="340">
        <f>AV133</f>
        <v>0</v>
      </c>
      <c r="AW132" s="339">
        <f>AX132*AX$4</f>
        <v>0</v>
      </c>
      <c r="AX132" s="340">
        <f>AX133</f>
        <v>0</v>
      </c>
      <c r="AY132" s="339">
        <f>AZ132*AZ$4</f>
        <v>0</v>
      </c>
      <c r="AZ132" s="340">
        <f>AZ133</f>
        <v>0</v>
      </c>
      <c r="BA132" s="339">
        <f>BB132*BB$4</f>
        <v>0</v>
      </c>
      <c r="BB132" s="340">
        <f>BB133</f>
        <v>0</v>
      </c>
      <c r="BC132" s="339">
        <f>BD132*BD$4</f>
        <v>16704</v>
      </c>
      <c r="BD132" s="340">
        <f>BD133</f>
        <v>522</v>
      </c>
      <c r="BE132" s="339">
        <f>BF132*BF$4</f>
        <v>0</v>
      </c>
      <c r="BF132" s="340">
        <f>BF133</f>
        <v>0</v>
      </c>
      <c r="BG132" s="339">
        <f>BG133</f>
        <v>0</v>
      </c>
      <c r="BH132" s="339">
        <f>BI132*BI$4</f>
        <v>0</v>
      </c>
      <c r="BI132" s="340">
        <f>BI133</f>
        <v>0</v>
      </c>
      <c r="BJ132" s="339">
        <f>BJ133</f>
        <v>0</v>
      </c>
      <c r="BK132" s="339">
        <f>BK133</f>
        <v>0</v>
      </c>
      <c r="BL132" s="339">
        <f>BL133</f>
        <v>0</v>
      </c>
      <c r="BM132" s="339">
        <f>BN132*BN$4</f>
        <v>0</v>
      </c>
      <c r="BN132" s="340">
        <f>BN133</f>
        <v>0</v>
      </c>
      <c r="BO132" s="339">
        <f>BP132*BP$4</f>
        <v>0</v>
      </c>
      <c r="BP132" s="340">
        <f>BP133</f>
        <v>0</v>
      </c>
      <c r="BQ132" s="339">
        <f>BR132*BR$4</f>
        <v>0</v>
      </c>
      <c r="BR132" s="340">
        <f>BR133</f>
        <v>0</v>
      </c>
      <c r="BS132" s="339">
        <f>BT132*BT$4</f>
        <v>0</v>
      </c>
      <c r="BT132" s="340">
        <f>BT133</f>
        <v>0</v>
      </c>
      <c r="BU132" s="339">
        <f>BV132*BV$4</f>
        <v>0</v>
      </c>
      <c r="BV132" s="340">
        <f t="shared" ref="BV132:CC132" si="13">BV133</f>
        <v>0</v>
      </c>
      <c r="BW132" s="339">
        <f t="shared" si="13"/>
        <v>0</v>
      </c>
      <c r="BX132" s="339">
        <f t="shared" si="13"/>
        <v>0</v>
      </c>
      <c r="BY132" s="339">
        <f t="shared" si="13"/>
        <v>0</v>
      </c>
      <c r="BZ132" s="339">
        <f t="shared" si="13"/>
        <v>0</v>
      </c>
      <c r="CA132" s="339">
        <f t="shared" si="13"/>
        <v>0</v>
      </c>
      <c r="CB132" s="339">
        <f t="shared" si="13"/>
        <v>0</v>
      </c>
      <c r="CC132" s="339">
        <f t="shared" si="13"/>
        <v>0</v>
      </c>
    </row>
    <row r="133" spans="1:81" x14ac:dyDescent="0.25">
      <c r="A133" s="378" t="s">
        <v>684</v>
      </c>
      <c r="B133" s="379">
        <v>5</v>
      </c>
      <c r="C133" s="379">
        <v>20850</v>
      </c>
      <c r="D133" s="379">
        <v>1</v>
      </c>
      <c r="E133" s="862"/>
      <c r="F133" s="379" t="s">
        <v>685</v>
      </c>
      <c r="G133" s="380" t="s">
        <v>7</v>
      </c>
      <c r="H133" s="378" t="s">
        <v>686</v>
      </c>
      <c r="I133" s="382" t="s">
        <v>7</v>
      </c>
      <c r="J133" s="439" t="s">
        <v>687</v>
      </c>
      <c r="K133" s="868">
        <v>15</v>
      </c>
      <c r="L133" s="384">
        <f>SUM(N134:N152)</f>
        <v>3326118</v>
      </c>
      <c r="M133" s="869" t="s">
        <v>7</v>
      </c>
      <c r="N133" s="870" t="s">
        <v>7</v>
      </c>
      <c r="O133" s="387">
        <f>SUM(Q134:Q152)</f>
        <v>1379394.5999999996</v>
      </c>
      <c r="P133" s="871"/>
      <c r="Q133" s="871"/>
      <c r="R133" s="862"/>
      <c r="S133" s="862"/>
      <c r="T133" s="872">
        <f>O133-U133</f>
        <v>8.8628851845860481</v>
      </c>
      <c r="U133" s="339">
        <f>V133+W133+Y133+AA133+AC133+AE133+AG133+AI133+AK133+AM133+AO133+AQ133+AS133+AU133+AW133+AY133+BA133+BC133+BE133+BG133+BH133+BJ133+BK133+BL133+BM133+BO133+BQ133+BS133+BU133+BW133+BX133+BY133+BZ133+CA133+CB133+CC133</f>
        <v>1379385.737114815</v>
      </c>
      <c r="V133" s="339">
        <f t="shared" ref="V133:BA133" si="14">SUM(V134:V152)</f>
        <v>1271352.362114815</v>
      </c>
      <c r="W133" s="339">
        <f t="shared" si="14"/>
        <v>0</v>
      </c>
      <c r="X133" s="340">
        <f t="shared" si="14"/>
        <v>0</v>
      </c>
      <c r="Y133" s="339">
        <f t="shared" si="14"/>
        <v>8745</v>
      </c>
      <c r="Z133" s="340">
        <f t="shared" si="14"/>
        <v>198.75</v>
      </c>
      <c r="AA133" s="339">
        <f t="shared" si="14"/>
        <v>0</v>
      </c>
      <c r="AB133" s="340">
        <f t="shared" si="14"/>
        <v>0</v>
      </c>
      <c r="AC133" s="339">
        <f t="shared" si="14"/>
        <v>0</v>
      </c>
      <c r="AD133" s="340">
        <f t="shared" si="14"/>
        <v>0</v>
      </c>
      <c r="AE133" s="339">
        <f t="shared" si="14"/>
        <v>3266.9999999999995</v>
      </c>
      <c r="AF133" s="340">
        <f t="shared" si="14"/>
        <v>90.75</v>
      </c>
      <c r="AG133" s="339">
        <f t="shared" si="14"/>
        <v>0</v>
      </c>
      <c r="AH133" s="340">
        <f t="shared" si="14"/>
        <v>0</v>
      </c>
      <c r="AI133" s="339">
        <f t="shared" si="14"/>
        <v>0</v>
      </c>
      <c r="AJ133" s="340">
        <f t="shared" si="14"/>
        <v>0</v>
      </c>
      <c r="AK133" s="339">
        <f t="shared" si="14"/>
        <v>0</v>
      </c>
      <c r="AL133" s="340">
        <f t="shared" si="14"/>
        <v>0</v>
      </c>
      <c r="AM133" s="339">
        <f t="shared" si="14"/>
        <v>4608</v>
      </c>
      <c r="AN133" s="340">
        <f t="shared" si="14"/>
        <v>144</v>
      </c>
      <c r="AO133" s="339">
        <f t="shared" si="14"/>
        <v>34515</v>
      </c>
      <c r="AP133" s="340">
        <f t="shared" si="14"/>
        <v>1062</v>
      </c>
      <c r="AQ133" s="339">
        <f t="shared" si="14"/>
        <v>0</v>
      </c>
      <c r="AR133" s="340">
        <f t="shared" si="14"/>
        <v>0</v>
      </c>
      <c r="AS133" s="339">
        <f t="shared" si="14"/>
        <v>40194.375</v>
      </c>
      <c r="AT133" s="340">
        <f t="shared" si="14"/>
        <v>1236.75</v>
      </c>
      <c r="AU133" s="339">
        <f t="shared" si="14"/>
        <v>0</v>
      </c>
      <c r="AV133" s="340">
        <f t="shared" si="14"/>
        <v>0</v>
      </c>
      <c r="AW133" s="339">
        <f t="shared" si="14"/>
        <v>0</v>
      </c>
      <c r="AX133" s="340">
        <f t="shared" si="14"/>
        <v>0</v>
      </c>
      <c r="AY133" s="339">
        <f t="shared" si="14"/>
        <v>0</v>
      </c>
      <c r="AZ133" s="340">
        <f t="shared" si="14"/>
        <v>0</v>
      </c>
      <c r="BA133" s="339">
        <f t="shared" si="14"/>
        <v>0</v>
      </c>
      <c r="BB133" s="340">
        <f t="shared" ref="BB133:CC133" si="15">SUM(BB134:BB152)</f>
        <v>0</v>
      </c>
      <c r="BC133" s="339">
        <f t="shared" si="15"/>
        <v>16704</v>
      </c>
      <c r="BD133" s="340">
        <f t="shared" si="15"/>
        <v>522</v>
      </c>
      <c r="BE133" s="339">
        <f t="shared" si="15"/>
        <v>0</v>
      </c>
      <c r="BF133" s="340">
        <f t="shared" si="15"/>
        <v>0</v>
      </c>
      <c r="BG133" s="339">
        <f t="shared" si="15"/>
        <v>0</v>
      </c>
      <c r="BH133" s="339">
        <f t="shared" si="15"/>
        <v>0</v>
      </c>
      <c r="BI133" s="340">
        <f t="shared" si="15"/>
        <v>0</v>
      </c>
      <c r="BJ133" s="339">
        <f t="shared" si="15"/>
        <v>0</v>
      </c>
      <c r="BK133" s="339">
        <f t="shared" si="15"/>
        <v>0</v>
      </c>
      <c r="BL133" s="339">
        <f t="shared" si="15"/>
        <v>0</v>
      </c>
      <c r="BM133" s="339">
        <f t="shared" si="15"/>
        <v>0</v>
      </c>
      <c r="BN133" s="340">
        <f t="shared" si="15"/>
        <v>0</v>
      </c>
      <c r="BO133" s="339">
        <f t="shared" si="15"/>
        <v>0</v>
      </c>
      <c r="BP133" s="340">
        <f t="shared" si="15"/>
        <v>0</v>
      </c>
      <c r="BQ133" s="339">
        <f t="shared" si="15"/>
        <v>0</v>
      </c>
      <c r="BR133" s="340">
        <f t="shared" si="15"/>
        <v>0</v>
      </c>
      <c r="BS133" s="339">
        <f t="shared" si="15"/>
        <v>0</v>
      </c>
      <c r="BT133" s="340">
        <f t="shared" si="15"/>
        <v>0</v>
      </c>
      <c r="BU133" s="339">
        <f t="shared" si="15"/>
        <v>0</v>
      </c>
      <c r="BV133" s="340">
        <f t="shared" si="15"/>
        <v>0</v>
      </c>
      <c r="BW133" s="339">
        <f t="shared" si="15"/>
        <v>0</v>
      </c>
      <c r="BX133" s="339">
        <f t="shared" si="15"/>
        <v>0</v>
      </c>
      <c r="BY133" s="339">
        <f t="shared" si="15"/>
        <v>0</v>
      </c>
      <c r="BZ133" s="339">
        <f t="shared" si="15"/>
        <v>0</v>
      </c>
      <c r="CA133" s="339">
        <f t="shared" si="15"/>
        <v>0</v>
      </c>
      <c r="CB133" s="339">
        <f t="shared" si="15"/>
        <v>0</v>
      </c>
      <c r="CC133" s="339">
        <f t="shared" si="15"/>
        <v>0</v>
      </c>
    </row>
    <row r="134" spans="1:81" x14ac:dyDescent="0.2">
      <c r="A134" s="388" t="s">
        <v>7</v>
      </c>
      <c r="B134" s="389">
        <v>5</v>
      </c>
      <c r="C134" s="389">
        <v>20850</v>
      </c>
      <c r="D134" s="389">
        <v>2</v>
      </c>
      <c r="E134" s="388"/>
      <c r="F134" s="388"/>
      <c r="G134" s="390" t="s">
        <v>7</v>
      </c>
      <c r="H134" s="388" t="s">
        <v>688</v>
      </c>
      <c r="I134" s="388" t="s">
        <v>7</v>
      </c>
      <c r="J134" s="391" t="s">
        <v>689</v>
      </c>
      <c r="K134" s="868"/>
      <c r="L134" s="873"/>
      <c r="M134" s="869" t="s">
        <v>7</v>
      </c>
      <c r="N134" s="874" t="s">
        <v>7</v>
      </c>
      <c r="O134" s="871"/>
      <c r="P134" s="871"/>
      <c r="Q134" s="871"/>
      <c r="R134" s="862"/>
      <c r="S134" s="862"/>
      <c r="T134" s="862"/>
      <c r="U134" s="862"/>
      <c r="V134" s="862"/>
      <c r="W134" s="862"/>
      <c r="X134" s="862"/>
      <c r="Y134" s="862"/>
      <c r="Z134" s="862"/>
      <c r="AA134" s="862"/>
      <c r="AB134" s="862"/>
      <c r="AC134" s="862"/>
      <c r="AD134" s="862"/>
      <c r="AE134" s="862"/>
      <c r="AF134" s="862"/>
      <c r="AG134" s="862"/>
      <c r="AH134" s="862"/>
      <c r="AI134" s="862"/>
      <c r="AJ134" s="862"/>
      <c r="AK134" s="862"/>
      <c r="AL134" s="862"/>
      <c r="AM134" s="862"/>
      <c r="AN134" s="862"/>
      <c r="AO134" s="862"/>
      <c r="AP134" s="862"/>
      <c r="AQ134" s="862"/>
      <c r="AR134" s="862"/>
      <c r="AS134" s="862"/>
      <c r="AT134" s="862"/>
      <c r="AU134" s="862"/>
      <c r="AV134" s="862"/>
      <c r="AW134" s="862"/>
      <c r="AX134" s="862"/>
      <c r="AY134" s="862"/>
      <c r="AZ134" s="862"/>
      <c r="BA134" s="862"/>
      <c r="BB134" s="862"/>
      <c r="BC134" s="862"/>
      <c r="BD134" s="862"/>
      <c r="BE134" s="862"/>
      <c r="BF134" s="862"/>
      <c r="BG134" s="862"/>
      <c r="BH134" s="862"/>
      <c r="BI134" s="862"/>
      <c r="BJ134" s="862"/>
      <c r="BK134" s="862"/>
      <c r="BL134" s="862"/>
      <c r="BM134" s="862"/>
      <c r="BN134" s="862"/>
      <c r="BO134" s="862"/>
      <c r="BP134" s="862"/>
      <c r="BQ134" s="862"/>
      <c r="BR134" s="862"/>
      <c r="BS134" s="862"/>
      <c r="BT134" s="862"/>
      <c r="BU134" s="862"/>
      <c r="BV134" s="862"/>
      <c r="BW134" s="862"/>
      <c r="BX134" s="862"/>
      <c r="BY134" s="862"/>
      <c r="BZ134" s="862"/>
      <c r="CA134" s="862"/>
      <c r="CB134" s="862"/>
      <c r="CC134" s="862"/>
    </row>
    <row r="135" spans="1:81" x14ac:dyDescent="0.2">
      <c r="A135" s="450" t="s">
        <v>7</v>
      </c>
      <c r="B135" s="451">
        <v>5</v>
      </c>
      <c r="C135" s="451">
        <v>20850</v>
      </c>
      <c r="D135" s="451">
        <v>3</v>
      </c>
      <c r="E135" s="450"/>
      <c r="F135" s="450"/>
      <c r="G135" s="452">
        <v>5</v>
      </c>
      <c r="H135" s="450" t="s">
        <v>690</v>
      </c>
      <c r="I135" s="450" t="s">
        <v>691</v>
      </c>
      <c r="J135" s="453" t="s">
        <v>692</v>
      </c>
      <c r="K135" s="454">
        <v>15</v>
      </c>
      <c r="L135" s="873"/>
      <c r="M135" s="455">
        <v>193571</v>
      </c>
      <c r="N135" s="874">
        <v>2903565</v>
      </c>
      <c r="O135" s="871"/>
      <c r="P135" s="875">
        <v>79365</v>
      </c>
      <c r="Q135" s="871">
        <v>1190475</v>
      </c>
      <c r="R135" s="862"/>
      <c r="S135" s="862"/>
      <c r="T135" s="876"/>
      <c r="U135" s="366">
        <f>IF($Q135&lt;&gt;"",V135+W135+Y135+AA135+AC135+AE135+AG135+AI135+AK135+AM135+AO135+AQ135+AS135+AU135+AW135+AY135+BA135+BC135+BE135+BG135+BH135+BJ135+BK135+BL135+BM135+BO135+BQ135+BS135+BU135+BW135+BX135+BY135+BZ135+CA135+CB135+CC135,"")</f>
        <v>1190474.9982923265</v>
      </c>
      <c r="V135" s="366">
        <f>IF($Q135&lt;&gt;"",IF($S135="",$K135*VLOOKUP($I135,'[2]LISTINO IT-EN-FR-ES'!$A$1:$DZ$10000,V$1,FALSE),$K135*$P135*VLOOKUP($S135,[2]PERCENTUALI!$A$1:$AZ$1000,V$2,FALSE)),"")+14.12</f>
        <v>1097335.8732923265</v>
      </c>
      <c r="W135" s="366">
        <f>IF($Q135&lt;&gt;"",IF($S135="",$K135*VLOOKUP($I135,'[2]LISTINO IT-EN-FR-ES'!$A$1:$DZ$10000,W$1,FALSE),$K135*$P135*VLOOKUP($S135,[2]PERCENTUALI!$A$1:$AZ$1000,W$2,FALSE)),"")</f>
        <v>0</v>
      </c>
      <c r="X135" s="367">
        <f>IF($Q135&lt;&gt;"",IF($S135="",$K135*VLOOKUP($I135,'[2]LISTINO IT-EN-FR-ES'!$A$1:$DZ$10000,X$1,FALSE),$K135*$P135*VLOOKUP($S135,[2]PERCENTUALI!$A$1:$AZ$1000,X$2,FALSE)/(X$4)),"")</f>
        <v>0</v>
      </c>
      <c r="Y135" s="366">
        <f>IF($Q135&lt;&gt;"",IF($S135="",$K135*VLOOKUP($I135,'[2]LISTINO IT-EN-FR-ES'!$A$1:$DZ$10000,Y$1,FALSE),$K135*$P135*VLOOKUP($S135,[2]PERCENTUALI!$A$1:$AZ$1000,Y$2,FALSE)),"")</f>
        <v>5280</v>
      </c>
      <c r="Z135" s="367">
        <f>IF($Q135&lt;&gt;"",IF($S135="",$K135*VLOOKUP($I135,'[2]LISTINO IT-EN-FR-ES'!$A$1:$DZ$10000,Z$1,FALSE),$K135*$P135*VLOOKUP($S135,[2]PERCENTUALI!$A$1:$AZ$1000,Z$2,FALSE)/(Z$4)),"")</f>
        <v>120</v>
      </c>
      <c r="AA135" s="366">
        <f>IF($Q135&lt;&gt;"",IF($S135="",$K135*VLOOKUP($I135,'[2]LISTINO IT-EN-FR-ES'!$A$1:$DZ$10000,AA$1,FALSE),$K135*$P135*VLOOKUP($S135,[2]PERCENTUALI!$A$1:$AZ$1000,AA$2,FALSE)),"")</f>
        <v>0</v>
      </c>
      <c r="AB135" s="367">
        <f>IF($Q135&lt;&gt;"",IF($S135="",$K135*VLOOKUP($I135,'[2]LISTINO IT-EN-FR-ES'!$A$1:$DZ$10000,AB$1,FALSE),$K135*$P135*VLOOKUP($S135,[2]PERCENTUALI!$A$1:$AZ$1000,AB$2,FALSE)/(AB$4)),"")</f>
        <v>0</v>
      </c>
      <c r="AC135" s="366">
        <f>IF($Q135&lt;&gt;"",IF($S135="",$K135*VLOOKUP($I135,'[2]LISTINO IT-EN-FR-ES'!$A$1:$DZ$10000,AC$1,FALSE),$K135*$P135*VLOOKUP($S135,[2]PERCENTUALI!$A$1:$AZ$1000,AC$2,FALSE)),"")</f>
        <v>0</v>
      </c>
      <c r="AD135" s="367">
        <f>IF($Q135&lt;&gt;"",IF($S135="",$K135*VLOOKUP($I135,'[2]LISTINO IT-EN-FR-ES'!$A$1:$DZ$10000,AD$1,FALSE),$K135*$P135*VLOOKUP($S135,[2]PERCENTUALI!$A$1:$AZ$1000,AD$2,FALSE)/(AD$4)),"")</f>
        <v>0</v>
      </c>
      <c r="AE135" s="366">
        <f>IF($Q135&lt;&gt;"",IF($S135="",$K135*VLOOKUP($I135,'[2]LISTINO IT-EN-FR-ES'!$A$1:$DZ$10000,AE$1,FALSE),$K135*$P135*VLOOKUP($S135,[2]PERCENTUALI!$A$1:$AZ$1000,AE$2,FALSE)),"")</f>
        <v>2591.9999999999995</v>
      </c>
      <c r="AF135" s="367">
        <f>IF($Q135&lt;&gt;"",IF($S135="",$K135*VLOOKUP($I135,'[2]LISTINO IT-EN-FR-ES'!$A$1:$DZ$10000,AF$1,FALSE),$K135*$P135*VLOOKUP($S135,[2]PERCENTUALI!$A$1:$AZ$1000,AF$2,FALSE)/(AF$4)),"")</f>
        <v>72</v>
      </c>
      <c r="AG135" s="366">
        <f>IF($Q135&lt;&gt;"",IF($S135="",$K135*VLOOKUP($I135,'[2]LISTINO IT-EN-FR-ES'!$A$1:$DZ$10000,AG$1,FALSE),$K135*$P135*VLOOKUP($S135,[2]PERCENTUALI!$A$1:$AZ$1000,AG$2,FALSE)),"")</f>
        <v>0</v>
      </c>
      <c r="AH135" s="367">
        <f>IF($Q135&lt;&gt;"",IF($S135="",$K135*VLOOKUP($I135,'[2]LISTINO IT-EN-FR-ES'!$A$1:$DZ$10000,AH$1,FALSE),$K135*$P135*VLOOKUP($S135,[2]PERCENTUALI!$A$1:$AZ$1000,AH$2,FALSE)/(AH$4)),"")</f>
        <v>0</v>
      </c>
      <c r="AI135" s="366">
        <f>IF($Q135&lt;&gt;"",IF($S135="",$K135*VLOOKUP($I135,'[2]LISTINO IT-EN-FR-ES'!$A$1:$DZ$10000,AI$1,FALSE),$K135*$P135*VLOOKUP($S135,[2]PERCENTUALI!$A$1:$AZ$1000,AI$2,FALSE)),"")</f>
        <v>0</v>
      </c>
      <c r="AJ135" s="367">
        <f>IF($Q135&lt;&gt;"",IF($S135="",$K135*VLOOKUP($I135,'[2]LISTINO IT-EN-FR-ES'!$A$1:$DZ$10000,AJ$1,FALSE),$K135*$P135*VLOOKUP($S135,[2]PERCENTUALI!$A$1:$AZ$1000,AJ$2,FALSE)/(AJ$4)),"")</f>
        <v>0</v>
      </c>
      <c r="AK135" s="366">
        <f>IF($Q135&lt;&gt;"",IF($S135="",$K135*VLOOKUP($I135,'[2]LISTINO IT-EN-FR-ES'!$A$1:$DZ$10000,AK$1,FALSE),$K135*$P135*VLOOKUP($S135,[2]PERCENTUALI!$A$1:$AZ$1000,AK$2,FALSE)),"")</f>
        <v>0</v>
      </c>
      <c r="AL135" s="367">
        <f>IF($Q135&lt;&gt;"",IF($S135="",$K135*VLOOKUP($I135,'[2]LISTINO IT-EN-FR-ES'!$A$1:$DZ$10000,AL$1,FALSE),$K135*$P135*VLOOKUP($S135,[2]PERCENTUALI!$A$1:$AZ$1000,AL$2,FALSE)/(AL$4)),"")</f>
        <v>0</v>
      </c>
      <c r="AM135" s="366">
        <f>IF($Q135&lt;&gt;"",IF($S135="",$K135*VLOOKUP($I135,'[2]LISTINO IT-EN-FR-ES'!$A$1:$DZ$10000,AM$1,FALSE),$K135*$P135*VLOOKUP($S135,[2]PERCENTUALI!$A$1:$AZ$1000,AM$2,FALSE)),"")</f>
        <v>3840</v>
      </c>
      <c r="AN135" s="367">
        <f>IF($Q135&lt;&gt;"",IF($S135="",$K135*VLOOKUP($I135,'[2]LISTINO IT-EN-FR-ES'!$A$1:$DZ$10000,AN$1,FALSE),$K135*$P135*VLOOKUP($S135,[2]PERCENTUALI!$A$1:$AZ$1000,AN$2,FALSE)/(AN$4)),"")</f>
        <v>120</v>
      </c>
      <c r="AO135" s="366">
        <f>IF($Q135&lt;&gt;"",IF($S135="",$K135*VLOOKUP($I135,'[2]LISTINO IT-EN-FR-ES'!$A$1:$DZ$10000,AO$1,FALSE),$K135*$P135*VLOOKUP($S135,[2]PERCENTUALI!$A$1:$AZ$1000,AO$2,FALSE)),"")</f>
        <v>29030.625</v>
      </c>
      <c r="AP135" s="367">
        <f>IF($Q135&lt;&gt;"",IF($S135="",$K135*VLOOKUP($I135,'[2]LISTINO IT-EN-FR-ES'!$A$1:$DZ$10000,AP$1,FALSE),$K135*$P135*VLOOKUP($S135,[2]PERCENTUALI!$A$1:$AZ$1000,AP$2,FALSE)/(AP$4)),"")</f>
        <v>893.25</v>
      </c>
      <c r="AQ135" s="366">
        <f>IF($Q135&lt;&gt;"",IF($S135="",$K135*VLOOKUP($I135,'[2]LISTINO IT-EN-FR-ES'!$A$1:$DZ$10000,AQ$1,FALSE),$K135*$P135*VLOOKUP($S135,[2]PERCENTUALI!$A$1:$AZ$1000,AQ$2,FALSE)),"")</f>
        <v>0</v>
      </c>
      <c r="AR135" s="367">
        <f>IF($Q135&lt;&gt;"",IF($S135="",$K135*VLOOKUP($I135,'[2]LISTINO IT-EN-FR-ES'!$A$1:$DZ$10000,AR$1,FALSE),$K135*$P135*VLOOKUP($S135,[2]PERCENTUALI!$A$1:$AZ$1000,AR$2,FALSE)/(AR$4)),"")</f>
        <v>0</v>
      </c>
      <c r="AS135" s="366">
        <f>IF($Q135&lt;&gt;"",IF($S135="",$K135*VLOOKUP($I135,'[2]LISTINO IT-EN-FR-ES'!$A$1:$DZ$10000,AS$1,FALSE),$K135*$P135*VLOOKUP($S135,[2]PERCENTUALI!$A$1:$AZ$1000,AS$2,FALSE)),"")</f>
        <v>36172.5</v>
      </c>
      <c r="AT135" s="367">
        <f>IF($Q135&lt;&gt;"",IF($S135="",$K135*VLOOKUP($I135,'[2]LISTINO IT-EN-FR-ES'!$A$1:$DZ$10000,AT$1,FALSE),$K135*$P135*VLOOKUP($S135,[2]PERCENTUALI!$A$1:$AZ$1000,AT$2,FALSE)/(AT$4)),"")</f>
        <v>1113</v>
      </c>
      <c r="AU135" s="366">
        <f>IF($Q135&lt;&gt;"",IF($S135="",$K135*VLOOKUP($I135,'[2]LISTINO IT-EN-FR-ES'!$A$1:$DZ$10000,AU$1,FALSE),$K135*$P135*VLOOKUP($S135,[2]PERCENTUALI!$A$1:$AZ$1000,AU$2,FALSE)),"")</f>
        <v>0</v>
      </c>
      <c r="AV135" s="367">
        <f>IF($Q135&lt;&gt;"",IF($S135="",$K135*VLOOKUP($I135,'[2]LISTINO IT-EN-FR-ES'!$A$1:$DZ$10000,AV$1,FALSE),$K135*$P135*VLOOKUP($S135,[2]PERCENTUALI!$A$1:$AZ$1000,AV$2,FALSE)/(AV$4)),"")</f>
        <v>0</v>
      </c>
      <c r="AW135" s="366">
        <f>IF($Q135&lt;&gt;"",IF($S135="",$K135*VLOOKUP($I135,'[2]LISTINO IT-EN-FR-ES'!$A$1:$DZ$10000,AW$1,FALSE),$K135*$P135*VLOOKUP($S135,[2]PERCENTUALI!$A$1:$AZ$1000,AW$2,FALSE)),"")</f>
        <v>0</v>
      </c>
      <c r="AX135" s="367">
        <f>IF($Q135&lt;&gt;"",IF($S135="",$K135*VLOOKUP($I135,'[2]LISTINO IT-EN-FR-ES'!$A$1:$DZ$10000,AX$1,FALSE),$K135*$P135*VLOOKUP($S135,[2]PERCENTUALI!$A$1:$AZ$1000,AX$2,FALSE)/(AX$4)),"")</f>
        <v>0</v>
      </c>
      <c r="AY135" s="366">
        <f>IF($Q135&lt;&gt;"",IF($S135="",$K135*VLOOKUP($I135,'[2]LISTINO IT-EN-FR-ES'!$A$1:$DZ$10000,AY$1,FALSE),$K135*$P135*VLOOKUP($S135,[2]PERCENTUALI!$A$1:$AZ$1000,AY$2,FALSE)),"")</f>
        <v>0</v>
      </c>
      <c r="AZ135" s="367">
        <f>IF($Q135&lt;&gt;"",IF($S135="",$K135*VLOOKUP($I135,'[2]LISTINO IT-EN-FR-ES'!$A$1:$DZ$10000,AZ$1,FALSE),$K135*$P135*VLOOKUP($S135,[2]PERCENTUALI!$A$1:$AZ$1000,AZ$2,FALSE)/(AZ$4)),"")</f>
        <v>0</v>
      </c>
      <c r="BA135" s="366">
        <f>IF($Q135&lt;&gt;"",IF($S135="",$K135*VLOOKUP($I135,'[2]LISTINO IT-EN-FR-ES'!$A$1:$DZ$10000,BA$1,FALSE),$K135*$P135*VLOOKUP($S135,[2]PERCENTUALI!$A$1:$AZ$1000,BA$2,FALSE)),"")</f>
        <v>0</v>
      </c>
      <c r="BB135" s="367">
        <f>IF($Q135&lt;&gt;"",IF($S135="",$K135*VLOOKUP($I135,'[2]LISTINO IT-EN-FR-ES'!$A$1:$DZ$10000,BB$1,FALSE),$K135*$P135*VLOOKUP($S135,[2]PERCENTUALI!$A$1:$AZ$1000,BB$2,FALSE)/(BB$4)),"")</f>
        <v>0</v>
      </c>
      <c r="BC135" s="366">
        <f>IF($Q135&lt;&gt;"",IF($S135="",$K135*VLOOKUP($I135,'[2]LISTINO IT-EN-FR-ES'!$A$1:$DZ$10000,BC$1,FALSE),$K135*$P135*VLOOKUP($S135,[2]PERCENTUALI!$A$1:$AZ$1000,BC$2,FALSE)),"")</f>
        <v>16223.999999999998</v>
      </c>
      <c r="BD135" s="367">
        <f>IF($Q135&lt;&gt;"",IF($S135="",$K135*VLOOKUP($I135,'[2]LISTINO IT-EN-FR-ES'!$A$1:$DZ$10000,BD$1,FALSE),$K135*$P135*VLOOKUP($S135,[2]PERCENTUALI!$A$1:$AZ$1000,BD$2,FALSE)/(BD$4)),"")</f>
        <v>506.99999999999994</v>
      </c>
      <c r="BE135" s="366">
        <f>IF($Q135&lt;&gt;"",IF($S135="",$K135*VLOOKUP($I135,'[2]LISTINO IT-EN-FR-ES'!$A$1:$DZ$10000,BE$1,FALSE),$K135*$P135*VLOOKUP($S135,[2]PERCENTUALI!$A$1:$AZ$1000,BE$2,FALSE)),"")</f>
        <v>0</v>
      </c>
      <c r="BF135" s="367">
        <f>IF($Q135&lt;&gt;"",IF($S135="",$K135*VLOOKUP($I135,'[2]LISTINO IT-EN-FR-ES'!$A$1:$DZ$10000,BF$1,FALSE),$K135*$P135*VLOOKUP($S135,[2]PERCENTUALI!$A$1:$AZ$1000,BF$2,FALSE)/(BF$4)),"")</f>
        <v>0</v>
      </c>
      <c r="BG135" s="366">
        <f>IF($Q135&lt;&gt;"",IF($S135="",$K135*VLOOKUP($I135,'[2]LISTINO IT-EN-FR-ES'!$A$1:$DZ$10000,BG$1,FALSE),$K135*$P135*VLOOKUP($S135,[2]PERCENTUALI!$A$1:$AZ$1000,BG$2,FALSE)),"")</f>
        <v>0</v>
      </c>
      <c r="BH135" s="366">
        <f>IF($Q135&lt;&gt;"",IF($S135="",$K135*VLOOKUP($I135,'[2]LISTINO IT-EN-FR-ES'!$A$1:$DZ$10000,BH$1,FALSE),$K135*$P135*VLOOKUP($S135,[2]PERCENTUALI!$A$1:$AZ$1000,BH$2,FALSE)),"")</f>
        <v>0</v>
      </c>
      <c r="BI135" s="367">
        <f>IF($Q135&lt;&gt;"",IF($S135="",$K135*VLOOKUP($I135,'[2]LISTINO IT-EN-FR-ES'!$A$1:$DZ$10000,BI$1,FALSE),$K135*$P135*VLOOKUP($S135,[2]PERCENTUALI!$A$1:$AZ$1000,BI$2,FALSE)/(BI$4)),"")</f>
        <v>0</v>
      </c>
      <c r="BJ135" s="366">
        <f>IF($Q135&lt;&gt;"",IF($S135="",$K135*VLOOKUP($I135,'[2]LISTINO IT-EN-FR-ES'!$A$1:$DZ$10000,BJ$1,FALSE),$K135*$P135*VLOOKUP($S135,[2]PERCENTUALI!$A$1:$AZ$1000,BJ$2,FALSE)),"")</f>
        <v>0</v>
      </c>
      <c r="BK135" s="366">
        <f>IF($Q135&lt;&gt;"",IF($S135="",$K135*VLOOKUP($I135,'[2]LISTINO IT-EN-FR-ES'!$A$1:$DZ$10000,BK$1,FALSE),$K135*$P135*VLOOKUP($S135,[2]PERCENTUALI!$A$1:$AZ$1000,BK$2,FALSE)),"")</f>
        <v>0</v>
      </c>
      <c r="BL135" s="366">
        <f>IF($Q135&lt;&gt;"",IF($S135="",$K135*VLOOKUP($I135,'[2]LISTINO IT-EN-FR-ES'!$A$1:$DZ$10000,BL$1,FALSE),$K135*$P135*VLOOKUP($S135,[2]PERCENTUALI!$A$1:$AZ$1000,BL$2,FALSE)),"")</f>
        <v>0</v>
      </c>
      <c r="BM135" s="366">
        <f>IF($Q135&lt;&gt;"",IF($S135="",$K135*VLOOKUP($I135,'[2]LISTINO IT-EN-FR-ES'!$A$1:$DZ$10000,BM$1,FALSE),$K135*$P135*VLOOKUP($S135,[2]PERCENTUALI!$A$1:$AZ$1000,BM$2,FALSE)),"")</f>
        <v>0</v>
      </c>
      <c r="BN135" s="367">
        <f>IF($Q135&lt;&gt;"",IF($S135="",$K135*VLOOKUP($I135,'[2]LISTINO IT-EN-FR-ES'!$A$1:$DZ$10000,BN$1,FALSE),$K135*$P135*VLOOKUP($S135,[2]PERCENTUALI!$A$1:$AZ$1000,BN$2,FALSE)/(BN$4)),"")</f>
        <v>0</v>
      </c>
      <c r="BO135" s="366">
        <f>IF($Q135&lt;&gt;"",IF($S135="",$K135*VLOOKUP($I135,'[2]LISTINO IT-EN-FR-ES'!$A$1:$DZ$10000,BO$1,FALSE),$K135*$P135*VLOOKUP($S135,[2]PERCENTUALI!$A$1:$AZ$1000,BO$2,FALSE)),"")</f>
        <v>0</v>
      </c>
      <c r="BP135" s="367">
        <f>IF($Q135&lt;&gt;"",IF($S135="",$K135*VLOOKUP($I135,'[2]LISTINO IT-EN-FR-ES'!$A$1:$DZ$10000,BP$1,FALSE),$K135*$P135*VLOOKUP($S135,[2]PERCENTUALI!$A$1:$AZ$1000,BP$2,FALSE)/(BP$4)),"")</f>
        <v>0</v>
      </c>
      <c r="BQ135" s="366">
        <f>IF($Q135&lt;&gt;"",IF($S135="",$K135*VLOOKUP($I135,'[2]LISTINO IT-EN-FR-ES'!$A$1:$DZ$10000,BQ$1,FALSE),$K135*$P135*VLOOKUP($S135,[2]PERCENTUALI!$A$1:$AZ$1000,BQ$2,FALSE)),"")</f>
        <v>0</v>
      </c>
      <c r="BR135" s="367">
        <f>IF($Q135&lt;&gt;"",IF($S135="",$K135*VLOOKUP($I135,'[2]LISTINO IT-EN-FR-ES'!$A$1:$DZ$10000,BR$1,FALSE),$K135*$P135*VLOOKUP($S135,[2]PERCENTUALI!$A$1:$AZ$1000,BR$2,FALSE)/(BR$4)),"")</f>
        <v>0</v>
      </c>
      <c r="BS135" s="366">
        <f>IF($Q135&lt;&gt;"",IF($S135="",$K135*VLOOKUP($I135,'[2]LISTINO IT-EN-FR-ES'!$A$1:$DZ$10000,BS$1,FALSE),$K135*$P135*VLOOKUP($S135,[2]PERCENTUALI!$A$1:$AZ$1000,BS$2,FALSE)),"")</f>
        <v>0</v>
      </c>
      <c r="BT135" s="367">
        <f>IF($Q135&lt;&gt;"",IF($S135="",$K135*VLOOKUP($I135,'[2]LISTINO IT-EN-FR-ES'!$A$1:$DZ$10000,BT$1,FALSE),$K135*$P135*VLOOKUP($S135,[2]PERCENTUALI!$A$1:$AZ$1000,BT$2,FALSE)/(BT$4)),"")</f>
        <v>0</v>
      </c>
      <c r="BU135" s="366">
        <f>IF($Q135&lt;&gt;"",IF($S135="",$K135*VLOOKUP($I135,'[2]LISTINO IT-EN-FR-ES'!$A$1:$DZ$10000,BU$1,FALSE),$K135*$P135*VLOOKUP($S135,[2]PERCENTUALI!$A$1:$AZ$1000,BU$2,FALSE)),"")</f>
        <v>0</v>
      </c>
      <c r="BV135" s="367">
        <f>IF($Q135&lt;&gt;"",IF($S135="",$K135*VLOOKUP($I135,'[2]LISTINO IT-EN-FR-ES'!$A$1:$DZ$10000,BV$1,FALSE),$K135*$P135*VLOOKUP($S135,[2]PERCENTUALI!$A$1:$AZ$1000,BV$2,FALSE)/(BV$4)),"")</f>
        <v>0</v>
      </c>
      <c r="BW135" s="366">
        <f>IF($Q135&lt;&gt;"",IF($S135="",$K135*VLOOKUP($I135,'[2]LISTINO IT-EN-FR-ES'!$A$1:$DZ$10000,BW$1,FALSE),$K135*$P135*VLOOKUP($S135,[2]PERCENTUALI!$A$1:$AZ$1000,BW$2,FALSE)),"")</f>
        <v>0</v>
      </c>
      <c r="BX135" s="366">
        <f>IF($Q135&lt;&gt;"",IF($S135="",$K135*VLOOKUP($I135,'[2]LISTINO IT-EN-FR-ES'!$A$1:$DZ$10000,BX$1,FALSE),$K135*$P135*VLOOKUP($S135,[2]PERCENTUALI!$A$1:$AZ$1000,BX$2,FALSE)),"")</f>
        <v>0</v>
      </c>
      <c r="BY135" s="366">
        <f>IF($Q135&lt;&gt;"",IF($S135="",$K135*VLOOKUP($I135,'[2]LISTINO IT-EN-FR-ES'!$A$1:$DZ$10000,BY$1,FALSE),$K135*$P135*VLOOKUP($S135,[2]PERCENTUALI!$A$1:$AZ$1000,BY$2,FALSE)),"")</f>
        <v>0</v>
      </c>
      <c r="BZ135" s="366">
        <f>IF($Q135&lt;&gt;"",IF($S135="",$K135*VLOOKUP($I135,'[2]LISTINO IT-EN-FR-ES'!$A$1:$DZ$10000,BZ$1,FALSE),$K135*$P135*VLOOKUP($S135,[2]PERCENTUALI!$A$1:$AZ$1000,BZ$2,FALSE)),"")</f>
        <v>0</v>
      </c>
      <c r="CA135" s="366">
        <f>IF($Q135&lt;&gt;"",IF($S135="",$K135*VLOOKUP($I135,'[2]LISTINO IT-EN-FR-ES'!$A$1:$DZ$10000,CA$1,FALSE),$K135*$P135*VLOOKUP($S135,[2]PERCENTUALI!$A$1:$AZ$1000,CA$2,FALSE)),"")</f>
        <v>0</v>
      </c>
      <c r="CB135" s="366">
        <f>IF($Q135&lt;&gt;"",IF($S135="",$K135*VLOOKUP($I135,'[2]LISTINO IT-EN-FR-ES'!$A$1:$DZ$10000,CB$1,FALSE),$K135*$P135*VLOOKUP($S135,[2]PERCENTUALI!$A$1:$AZ$1000,CB$2,FALSE)),"")</f>
        <v>0</v>
      </c>
      <c r="CC135" s="366">
        <f>IF($Q135&lt;&gt;"",IF($S135="",$K135*VLOOKUP($I135,'[2]LISTINO IT-EN-FR-ES'!$A$1:$DZ$10000,CC$1,FALSE),$K135*$P135*VLOOKUP($S135,[2]PERCENTUALI!$A$1:$AZ$1000,CC$2,FALSE)),"")</f>
        <v>0</v>
      </c>
    </row>
    <row r="136" spans="1:81" ht="78.75" x14ac:dyDescent="0.25">
      <c r="A136" s="450"/>
      <c r="B136" s="451">
        <v>5</v>
      </c>
      <c r="C136" s="451">
        <v>20850</v>
      </c>
      <c r="D136" s="451">
        <v>4</v>
      </c>
      <c r="E136" s="450"/>
      <c r="F136" s="450"/>
      <c r="G136" s="452"/>
      <c r="H136" s="450"/>
      <c r="I136" s="450"/>
      <c r="J136" s="877" t="s">
        <v>693</v>
      </c>
      <c r="K136" s="454"/>
      <c r="L136" s="873"/>
      <c r="M136" s="455"/>
      <c r="N136" s="874"/>
      <c r="O136" s="871"/>
      <c r="P136" s="875"/>
      <c r="Q136" s="871"/>
      <c r="R136" s="862"/>
      <c r="S136" s="862"/>
      <c r="T136" s="862"/>
      <c r="U136" s="862"/>
      <c r="V136" s="862"/>
      <c r="W136" s="862"/>
      <c r="X136" s="862"/>
      <c r="Y136" s="862"/>
      <c r="Z136" s="862"/>
      <c r="AA136" s="862"/>
      <c r="AB136" s="862"/>
      <c r="AC136" s="862"/>
      <c r="AD136" s="862"/>
      <c r="AE136" s="862"/>
      <c r="AF136" s="862"/>
      <c r="AG136" s="862"/>
      <c r="AH136" s="862"/>
      <c r="AI136" s="862"/>
      <c r="AJ136" s="862"/>
      <c r="AK136" s="862"/>
      <c r="AL136" s="862"/>
      <c r="AM136" s="862"/>
      <c r="AN136" s="862"/>
      <c r="AO136" s="862"/>
      <c r="AP136" s="862"/>
      <c r="AQ136" s="862"/>
      <c r="AR136" s="862"/>
      <c r="AS136" s="862"/>
      <c r="AT136" s="862"/>
      <c r="AU136" s="862"/>
      <c r="AV136" s="862"/>
      <c r="AW136" s="862"/>
      <c r="AX136" s="862"/>
      <c r="AY136" s="862"/>
      <c r="AZ136" s="862"/>
      <c r="BA136" s="862"/>
      <c r="BB136" s="862"/>
      <c r="BC136" s="862"/>
      <c r="BD136" s="862"/>
      <c r="BE136" s="862"/>
      <c r="BF136" s="862"/>
      <c r="BG136" s="862"/>
      <c r="BH136" s="862"/>
      <c r="BI136" s="862"/>
      <c r="BJ136" s="862"/>
      <c r="BK136" s="862"/>
      <c r="BL136" s="862"/>
      <c r="BM136" s="862"/>
      <c r="BN136" s="862"/>
      <c r="BO136" s="862"/>
      <c r="BP136" s="862"/>
      <c r="BQ136" s="862"/>
      <c r="BR136" s="862"/>
      <c r="BS136" s="862"/>
      <c r="BT136" s="862"/>
      <c r="BU136" s="862"/>
      <c r="BV136" s="862"/>
      <c r="BW136" s="862"/>
      <c r="BX136" s="862"/>
      <c r="BY136" s="862"/>
      <c r="BZ136" s="862"/>
      <c r="CA136" s="862"/>
      <c r="CB136" s="862"/>
      <c r="CC136" s="862"/>
    </row>
    <row r="137" spans="1:81" x14ac:dyDescent="0.2">
      <c r="A137" s="445" t="s">
        <v>7</v>
      </c>
      <c r="B137" s="446">
        <v>5</v>
      </c>
      <c r="C137" s="446">
        <v>20850</v>
      </c>
      <c r="D137" s="446">
        <v>5</v>
      </c>
      <c r="E137" s="445"/>
      <c r="F137" s="445"/>
      <c r="G137" s="447" t="s">
        <v>7</v>
      </c>
      <c r="H137" s="445" t="s">
        <v>694</v>
      </c>
      <c r="I137" s="445" t="s">
        <v>694</v>
      </c>
      <c r="J137" s="448" t="s">
        <v>695</v>
      </c>
      <c r="K137" s="868">
        <v>15</v>
      </c>
      <c r="L137" s="873"/>
      <c r="M137" s="869">
        <v>6288</v>
      </c>
      <c r="N137" s="874">
        <v>94320</v>
      </c>
      <c r="O137" s="871"/>
      <c r="P137" s="875">
        <v>4276</v>
      </c>
      <c r="Q137" s="871">
        <v>64140</v>
      </c>
      <c r="R137" s="862"/>
      <c r="S137" s="862"/>
      <c r="T137" s="876"/>
      <c r="U137" s="366">
        <f>IF($Q137&lt;&gt;"",V137+W137+Y137+AA137+AC137+AE137+AG137+AI137+AK137+AM137+AO137+AQ137+AS137+AU137+AW137+AY137+BA137+BC137+BE137+BG137+BH137+BJ137+BK137+BL137+BM137+BO137+BQ137+BS137+BU137+BW137+BX137+BY137+BZ137+CA137+CB137+CC137,"")</f>
        <v>64139.997807999993</v>
      </c>
      <c r="V137" s="366">
        <f>IF($Q137&lt;&gt;"",IF($S137="",$K137*VLOOKUP($I137,'[2]LISTINO IT-EN-FR-ES'!$A$1:$DZ$10000,V$1,FALSE),$K137*$P137*VLOOKUP($S137,[2]PERCENTUALI!$A$1:$AZ$1000,V$2,FALSE)),"")+7.81</f>
        <v>61946.247807999993</v>
      </c>
      <c r="W137" s="366">
        <f>IF($Q137&lt;&gt;"",IF($S137="",$K137*VLOOKUP($I137,'[2]LISTINO IT-EN-FR-ES'!$A$1:$DZ$10000,W$1,FALSE),$K137*$P137*VLOOKUP($S137,[2]PERCENTUALI!$A$1:$AZ$1000,W$2,FALSE)),"")</f>
        <v>0</v>
      </c>
      <c r="X137" s="367">
        <f>IF($Q137&lt;&gt;"",IF($S137="",$K137*VLOOKUP($I137,'[2]LISTINO IT-EN-FR-ES'!$A$1:$DZ$10000,X$1,FALSE),$K137*$P137*VLOOKUP($S137,[2]PERCENTUALI!$A$1:$AZ$1000,X$2,FALSE)/(X$4)),"")</f>
        <v>0</v>
      </c>
      <c r="Y137" s="366">
        <f>IF($Q137&lt;&gt;"",IF($S137="",$K137*VLOOKUP($I137,'[2]LISTINO IT-EN-FR-ES'!$A$1:$DZ$10000,Y$1,FALSE),$K137*$P137*VLOOKUP($S137,[2]PERCENTUALI!$A$1:$AZ$1000,Y$2,FALSE)),"")</f>
        <v>0</v>
      </c>
      <c r="Z137" s="367">
        <f>IF($Q137&lt;&gt;"",IF($S137="",$K137*VLOOKUP($I137,'[2]LISTINO IT-EN-FR-ES'!$A$1:$DZ$10000,Z$1,FALSE),$K137*$P137*VLOOKUP($S137,[2]PERCENTUALI!$A$1:$AZ$1000,Z$2,FALSE)/(Z$4)),"")</f>
        <v>0</v>
      </c>
      <c r="AA137" s="366">
        <f>IF($Q137&lt;&gt;"",IF($S137="",$K137*VLOOKUP($I137,'[2]LISTINO IT-EN-FR-ES'!$A$1:$DZ$10000,AA$1,FALSE),$K137*$P137*VLOOKUP($S137,[2]PERCENTUALI!$A$1:$AZ$1000,AA$2,FALSE)),"")</f>
        <v>0</v>
      </c>
      <c r="AB137" s="367">
        <f>IF($Q137&lt;&gt;"",IF($S137="",$K137*VLOOKUP($I137,'[2]LISTINO IT-EN-FR-ES'!$A$1:$DZ$10000,AB$1,FALSE),$K137*$P137*VLOOKUP($S137,[2]PERCENTUALI!$A$1:$AZ$1000,AB$2,FALSE)/(AB$4)),"")</f>
        <v>0</v>
      </c>
      <c r="AC137" s="366">
        <f>IF($Q137&lt;&gt;"",IF($S137="",$K137*VLOOKUP($I137,'[2]LISTINO IT-EN-FR-ES'!$A$1:$DZ$10000,AC$1,FALSE),$K137*$P137*VLOOKUP($S137,[2]PERCENTUALI!$A$1:$AZ$1000,AC$2,FALSE)),"")</f>
        <v>0</v>
      </c>
      <c r="AD137" s="367">
        <f>IF($Q137&lt;&gt;"",IF($S137="",$K137*VLOOKUP($I137,'[2]LISTINO IT-EN-FR-ES'!$A$1:$DZ$10000,AD$1,FALSE),$K137*$P137*VLOOKUP($S137,[2]PERCENTUALI!$A$1:$AZ$1000,AD$2,FALSE)/(AD$4)),"")</f>
        <v>0</v>
      </c>
      <c r="AE137" s="366">
        <f>IF($Q137&lt;&gt;"",IF($S137="",$K137*VLOOKUP($I137,'[2]LISTINO IT-EN-FR-ES'!$A$1:$DZ$10000,AE$1,FALSE),$K137*$P137*VLOOKUP($S137,[2]PERCENTUALI!$A$1:$AZ$1000,AE$2,FALSE)),"")</f>
        <v>0</v>
      </c>
      <c r="AF137" s="367">
        <f>IF($Q137&lt;&gt;"",IF($S137="",$K137*VLOOKUP($I137,'[2]LISTINO IT-EN-FR-ES'!$A$1:$DZ$10000,AF$1,FALSE),$K137*$P137*VLOOKUP($S137,[2]PERCENTUALI!$A$1:$AZ$1000,AF$2,FALSE)/(AF$4)),"")</f>
        <v>0</v>
      </c>
      <c r="AG137" s="366">
        <f>IF($Q137&lt;&gt;"",IF($S137="",$K137*VLOOKUP($I137,'[2]LISTINO IT-EN-FR-ES'!$A$1:$DZ$10000,AG$1,FALSE),$K137*$P137*VLOOKUP($S137,[2]PERCENTUALI!$A$1:$AZ$1000,AG$2,FALSE)),"")</f>
        <v>0</v>
      </c>
      <c r="AH137" s="367">
        <f>IF($Q137&lt;&gt;"",IF($S137="",$K137*VLOOKUP($I137,'[2]LISTINO IT-EN-FR-ES'!$A$1:$DZ$10000,AH$1,FALSE),$K137*$P137*VLOOKUP($S137,[2]PERCENTUALI!$A$1:$AZ$1000,AH$2,FALSE)/(AH$4)),"")</f>
        <v>0</v>
      </c>
      <c r="AI137" s="366">
        <f>IF($Q137&lt;&gt;"",IF($S137="",$K137*VLOOKUP($I137,'[2]LISTINO IT-EN-FR-ES'!$A$1:$DZ$10000,AI$1,FALSE),$K137*$P137*VLOOKUP($S137,[2]PERCENTUALI!$A$1:$AZ$1000,AI$2,FALSE)),"")</f>
        <v>0</v>
      </c>
      <c r="AJ137" s="367">
        <f>IF($Q137&lt;&gt;"",IF($S137="",$K137*VLOOKUP($I137,'[2]LISTINO IT-EN-FR-ES'!$A$1:$DZ$10000,AJ$1,FALSE),$K137*$P137*VLOOKUP($S137,[2]PERCENTUALI!$A$1:$AZ$1000,AJ$2,FALSE)/(AJ$4)),"")</f>
        <v>0</v>
      </c>
      <c r="AK137" s="366">
        <f>IF($Q137&lt;&gt;"",IF($S137="",$K137*VLOOKUP($I137,'[2]LISTINO IT-EN-FR-ES'!$A$1:$DZ$10000,AK$1,FALSE),$K137*$P137*VLOOKUP($S137,[2]PERCENTUALI!$A$1:$AZ$1000,AK$2,FALSE)),"")</f>
        <v>0</v>
      </c>
      <c r="AL137" s="367">
        <f>IF($Q137&lt;&gt;"",IF($S137="",$K137*VLOOKUP($I137,'[2]LISTINO IT-EN-FR-ES'!$A$1:$DZ$10000,AL$1,FALSE),$K137*$P137*VLOOKUP($S137,[2]PERCENTUALI!$A$1:$AZ$1000,AL$2,FALSE)/(AL$4)),"")</f>
        <v>0</v>
      </c>
      <c r="AM137" s="366">
        <f>IF($Q137&lt;&gt;"",IF($S137="",$K137*VLOOKUP($I137,'[2]LISTINO IT-EN-FR-ES'!$A$1:$DZ$10000,AM$1,FALSE),$K137*$P137*VLOOKUP($S137,[2]PERCENTUALI!$A$1:$AZ$1000,AM$2,FALSE)),"")</f>
        <v>0</v>
      </c>
      <c r="AN137" s="367">
        <f>IF($Q137&lt;&gt;"",IF($S137="",$K137*VLOOKUP($I137,'[2]LISTINO IT-EN-FR-ES'!$A$1:$DZ$10000,AN$1,FALSE),$K137*$P137*VLOOKUP($S137,[2]PERCENTUALI!$A$1:$AZ$1000,AN$2,FALSE)/(AN$4)),"")</f>
        <v>0</v>
      </c>
      <c r="AO137" s="366">
        <f>IF($Q137&lt;&gt;"",IF($S137="",$K137*VLOOKUP($I137,'[2]LISTINO IT-EN-FR-ES'!$A$1:$DZ$10000,AO$1,FALSE),$K137*$P137*VLOOKUP($S137,[2]PERCENTUALI!$A$1:$AZ$1000,AO$2,FALSE)),"")</f>
        <v>1096.875</v>
      </c>
      <c r="AP137" s="367">
        <f>IF($Q137&lt;&gt;"",IF($S137="",$K137*VLOOKUP($I137,'[2]LISTINO IT-EN-FR-ES'!$A$1:$DZ$10000,AP$1,FALSE),$K137*$P137*VLOOKUP($S137,[2]PERCENTUALI!$A$1:$AZ$1000,AP$2,FALSE)/(AP$4)),"")</f>
        <v>33.75</v>
      </c>
      <c r="AQ137" s="366">
        <f>IF($Q137&lt;&gt;"",IF($S137="",$K137*VLOOKUP($I137,'[2]LISTINO IT-EN-FR-ES'!$A$1:$DZ$10000,AQ$1,FALSE),$K137*$P137*VLOOKUP($S137,[2]PERCENTUALI!$A$1:$AZ$1000,AQ$2,FALSE)),"")</f>
        <v>0</v>
      </c>
      <c r="AR137" s="367">
        <f>IF($Q137&lt;&gt;"",IF($S137="",$K137*VLOOKUP($I137,'[2]LISTINO IT-EN-FR-ES'!$A$1:$DZ$10000,AR$1,FALSE),$K137*$P137*VLOOKUP($S137,[2]PERCENTUALI!$A$1:$AZ$1000,AR$2,FALSE)/(AR$4)),"")</f>
        <v>0</v>
      </c>
      <c r="AS137" s="366">
        <f>IF($Q137&lt;&gt;"",IF($S137="",$K137*VLOOKUP($I137,'[2]LISTINO IT-EN-FR-ES'!$A$1:$DZ$10000,AS$1,FALSE),$K137*$P137*VLOOKUP($S137,[2]PERCENTUALI!$A$1:$AZ$1000,AS$2,FALSE)),"")</f>
        <v>1096.875</v>
      </c>
      <c r="AT137" s="367">
        <f>IF($Q137&lt;&gt;"",IF($S137="",$K137*VLOOKUP($I137,'[2]LISTINO IT-EN-FR-ES'!$A$1:$DZ$10000,AT$1,FALSE),$K137*$P137*VLOOKUP($S137,[2]PERCENTUALI!$A$1:$AZ$1000,AT$2,FALSE)/(AT$4)),"")</f>
        <v>33.75</v>
      </c>
      <c r="AU137" s="366">
        <f>IF($Q137&lt;&gt;"",IF($S137="",$K137*VLOOKUP($I137,'[2]LISTINO IT-EN-FR-ES'!$A$1:$DZ$10000,AU$1,FALSE),$K137*$P137*VLOOKUP($S137,[2]PERCENTUALI!$A$1:$AZ$1000,AU$2,FALSE)),"")</f>
        <v>0</v>
      </c>
      <c r="AV137" s="367">
        <f>IF($Q137&lt;&gt;"",IF($S137="",$K137*VLOOKUP($I137,'[2]LISTINO IT-EN-FR-ES'!$A$1:$DZ$10000,AV$1,FALSE),$K137*$P137*VLOOKUP($S137,[2]PERCENTUALI!$A$1:$AZ$1000,AV$2,FALSE)/(AV$4)),"")</f>
        <v>0</v>
      </c>
      <c r="AW137" s="366">
        <f>IF($Q137&lt;&gt;"",IF($S137="",$K137*VLOOKUP($I137,'[2]LISTINO IT-EN-FR-ES'!$A$1:$DZ$10000,AW$1,FALSE),$K137*$P137*VLOOKUP($S137,[2]PERCENTUALI!$A$1:$AZ$1000,AW$2,FALSE)),"")</f>
        <v>0</v>
      </c>
      <c r="AX137" s="367">
        <f>IF($Q137&lt;&gt;"",IF($S137="",$K137*VLOOKUP($I137,'[2]LISTINO IT-EN-FR-ES'!$A$1:$DZ$10000,AX$1,FALSE),$K137*$P137*VLOOKUP($S137,[2]PERCENTUALI!$A$1:$AZ$1000,AX$2,FALSE)/(AX$4)),"")</f>
        <v>0</v>
      </c>
      <c r="AY137" s="366">
        <f>IF($Q137&lt;&gt;"",IF($S137="",$K137*VLOOKUP($I137,'[2]LISTINO IT-EN-FR-ES'!$A$1:$DZ$10000,AY$1,FALSE),$K137*$P137*VLOOKUP($S137,[2]PERCENTUALI!$A$1:$AZ$1000,AY$2,FALSE)),"")</f>
        <v>0</v>
      </c>
      <c r="AZ137" s="367">
        <f>IF($Q137&lt;&gt;"",IF($S137="",$K137*VLOOKUP($I137,'[2]LISTINO IT-EN-FR-ES'!$A$1:$DZ$10000,AZ$1,FALSE),$K137*$P137*VLOOKUP($S137,[2]PERCENTUALI!$A$1:$AZ$1000,AZ$2,FALSE)/(AZ$4)),"")</f>
        <v>0</v>
      </c>
      <c r="BA137" s="366">
        <f>IF($Q137&lt;&gt;"",IF($S137="",$K137*VLOOKUP($I137,'[2]LISTINO IT-EN-FR-ES'!$A$1:$DZ$10000,BA$1,FALSE),$K137*$P137*VLOOKUP($S137,[2]PERCENTUALI!$A$1:$AZ$1000,BA$2,FALSE)),"")</f>
        <v>0</v>
      </c>
      <c r="BB137" s="367">
        <f>IF($Q137&lt;&gt;"",IF($S137="",$K137*VLOOKUP($I137,'[2]LISTINO IT-EN-FR-ES'!$A$1:$DZ$10000,BB$1,FALSE),$K137*$P137*VLOOKUP($S137,[2]PERCENTUALI!$A$1:$AZ$1000,BB$2,FALSE)/(BB$4)),"")</f>
        <v>0</v>
      </c>
      <c r="BC137" s="366">
        <f>IF($Q137&lt;&gt;"",IF($S137="",$K137*VLOOKUP($I137,'[2]LISTINO IT-EN-FR-ES'!$A$1:$DZ$10000,BC$1,FALSE),$K137*$P137*VLOOKUP($S137,[2]PERCENTUALI!$A$1:$AZ$1000,BC$2,FALSE)),"")</f>
        <v>0</v>
      </c>
      <c r="BD137" s="367">
        <f>IF($Q137&lt;&gt;"",IF($S137="",$K137*VLOOKUP($I137,'[2]LISTINO IT-EN-FR-ES'!$A$1:$DZ$10000,BD$1,FALSE),$K137*$P137*VLOOKUP($S137,[2]PERCENTUALI!$A$1:$AZ$1000,BD$2,FALSE)/(BD$4)),"")</f>
        <v>0</v>
      </c>
      <c r="BE137" s="366">
        <f>IF($Q137&lt;&gt;"",IF($S137="",$K137*VLOOKUP($I137,'[2]LISTINO IT-EN-FR-ES'!$A$1:$DZ$10000,BE$1,FALSE),$K137*$P137*VLOOKUP($S137,[2]PERCENTUALI!$A$1:$AZ$1000,BE$2,FALSE)),"")</f>
        <v>0</v>
      </c>
      <c r="BF137" s="367">
        <f>IF($Q137&lt;&gt;"",IF($S137="",$K137*VLOOKUP($I137,'[2]LISTINO IT-EN-FR-ES'!$A$1:$DZ$10000,BF$1,FALSE),$K137*$P137*VLOOKUP($S137,[2]PERCENTUALI!$A$1:$AZ$1000,BF$2,FALSE)/(BF$4)),"")</f>
        <v>0</v>
      </c>
      <c r="BG137" s="366">
        <f>IF($Q137&lt;&gt;"",IF($S137="",$K137*VLOOKUP($I137,'[2]LISTINO IT-EN-FR-ES'!$A$1:$DZ$10000,BG$1,FALSE),$K137*$P137*VLOOKUP($S137,[2]PERCENTUALI!$A$1:$AZ$1000,BG$2,FALSE)),"")</f>
        <v>0</v>
      </c>
      <c r="BH137" s="366">
        <f>IF($Q137&lt;&gt;"",IF($S137="",$K137*VLOOKUP($I137,'[2]LISTINO IT-EN-FR-ES'!$A$1:$DZ$10000,BH$1,FALSE),$K137*$P137*VLOOKUP($S137,[2]PERCENTUALI!$A$1:$AZ$1000,BH$2,FALSE)),"")</f>
        <v>0</v>
      </c>
      <c r="BI137" s="367">
        <f>IF($Q137&lt;&gt;"",IF($S137="",$K137*VLOOKUP($I137,'[2]LISTINO IT-EN-FR-ES'!$A$1:$DZ$10000,BI$1,FALSE),$K137*$P137*VLOOKUP($S137,[2]PERCENTUALI!$A$1:$AZ$1000,BI$2,FALSE)/(BI$4)),"")</f>
        <v>0</v>
      </c>
      <c r="BJ137" s="366">
        <f>IF($Q137&lt;&gt;"",IF($S137="",$K137*VLOOKUP($I137,'[2]LISTINO IT-EN-FR-ES'!$A$1:$DZ$10000,BJ$1,FALSE),$K137*$P137*VLOOKUP($S137,[2]PERCENTUALI!$A$1:$AZ$1000,BJ$2,FALSE)),"")</f>
        <v>0</v>
      </c>
      <c r="BK137" s="366">
        <f>IF($Q137&lt;&gt;"",IF($S137="",$K137*VLOOKUP($I137,'[2]LISTINO IT-EN-FR-ES'!$A$1:$DZ$10000,BK$1,FALSE),$K137*$P137*VLOOKUP($S137,[2]PERCENTUALI!$A$1:$AZ$1000,BK$2,FALSE)),"")</f>
        <v>0</v>
      </c>
      <c r="BL137" s="366">
        <f>IF($Q137&lt;&gt;"",IF($S137="",$K137*VLOOKUP($I137,'[2]LISTINO IT-EN-FR-ES'!$A$1:$DZ$10000,BL$1,FALSE),$K137*$P137*VLOOKUP($S137,[2]PERCENTUALI!$A$1:$AZ$1000,BL$2,FALSE)),"")</f>
        <v>0</v>
      </c>
      <c r="BM137" s="366">
        <f>IF($Q137&lt;&gt;"",IF($S137="",$K137*VLOOKUP($I137,'[2]LISTINO IT-EN-FR-ES'!$A$1:$DZ$10000,BM$1,FALSE),$K137*$P137*VLOOKUP($S137,[2]PERCENTUALI!$A$1:$AZ$1000,BM$2,FALSE)),"")</f>
        <v>0</v>
      </c>
      <c r="BN137" s="367">
        <f>IF($Q137&lt;&gt;"",IF($S137="",$K137*VLOOKUP($I137,'[2]LISTINO IT-EN-FR-ES'!$A$1:$DZ$10000,BN$1,FALSE),$K137*$P137*VLOOKUP($S137,[2]PERCENTUALI!$A$1:$AZ$1000,BN$2,FALSE)/(BN$4)),"")</f>
        <v>0</v>
      </c>
      <c r="BO137" s="366">
        <f>IF($Q137&lt;&gt;"",IF($S137="",$K137*VLOOKUP($I137,'[2]LISTINO IT-EN-FR-ES'!$A$1:$DZ$10000,BO$1,FALSE),$K137*$P137*VLOOKUP($S137,[2]PERCENTUALI!$A$1:$AZ$1000,BO$2,FALSE)),"")</f>
        <v>0</v>
      </c>
      <c r="BP137" s="367">
        <f>IF($Q137&lt;&gt;"",IF($S137="",$K137*VLOOKUP($I137,'[2]LISTINO IT-EN-FR-ES'!$A$1:$DZ$10000,BP$1,FALSE),$K137*$P137*VLOOKUP($S137,[2]PERCENTUALI!$A$1:$AZ$1000,BP$2,FALSE)/(BP$4)),"")</f>
        <v>0</v>
      </c>
      <c r="BQ137" s="366">
        <f>IF($Q137&lt;&gt;"",IF($S137="",$K137*VLOOKUP($I137,'[2]LISTINO IT-EN-FR-ES'!$A$1:$DZ$10000,BQ$1,FALSE),$K137*$P137*VLOOKUP($S137,[2]PERCENTUALI!$A$1:$AZ$1000,BQ$2,FALSE)),"")</f>
        <v>0</v>
      </c>
      <c r="BR137" s="367">
        <f>IF($Q137&lt;&gt;"",IF($S137="",$K137*VLOOKUP($I137,'[2]LISTINO IT-EN-FR-ES'!$A$1:$DZ$10000,BR$1,FALSE),$K137*$P137*VLOOKUP($S137,[2]PERCENTUALI!$A$1:$AZ$1000,BR$2,FALSE)/(BR$4)),"")</f>
        <v>0</v>
      </c>
      <c r="BS137" s="366">
        <f>IF($Q137&lt;&gt;"",IF($S137="",$K137*VLOOKUP($I137,'[2]LISTINO IT-EN-FR-ES'!$A$1:$DZ$10000,BS$1,FALSE),$K137*$P137*VLOOKUP($S137,[2]PERCENTUALI!$A$1:$AZ$1000,BS$2,FALSE)),"")</f>
        <v>0</v>
      </c>
      <c r="BT137" s="367">
        <f>IF($Q137&lt;&gt;"",IF($S137="",$K137*VLOOKUP($I137,'[2]LISTINO IT-EN-FR-ES'!$A$1:$DZ$10000,BT$1,FALSE),$K137*$P137*VLOOKUP($S137,[2]PERCENTUALI!$A$1:$AZ$1000,BT$2,FALSE)/(BT$4)),"")</f>
        <v>0</v>
      </c>
      <c r="BU137" s="366">
        <f>IF($Q137&lt;&gt;"",IF($S137="",$K137*VLOOKUP($I137,'[2]LISTINO IT-EN-FR-ES'!$A$1:$DZ$10000,BU$1,FALSE),$K137*$P137*VLOOKUP($S137,[2]PERCENTUALI!$A$1:$AZ$1000,BU$2,FALSE)),"")</f>
        <v>0</v>
      </c>
      <c r="BV137" s="367">
        <f>IF($Q137&lt;&gt;"",IF($S137="",$K137*VLOOKUP($I137,'[2]LISTINO IT-EN-FR-ES'!$A$1:$DZ$10000,BV$1,FALSE),$K137*$P137*VLOOKUP($S137,[2]PERCENTUALI!$A$1:$AZ$1000,BV$2,FALSE)/(BV$4)),"")</f>
        <v>0</v>
      </c>
      <c r="BW137" s="366">
        <f>IF($Q137&lt;&gt;"",IF($S137="",$K137*VLOOKUP($I137,'[2]LISTINO IT-EN-FR-ES'!$A$1:$DZ$10000,BW$1,FALSE),$K137*$P137*VLOOKUP($S137,[2]PERCENTUALI!$A$1:$AZ$1000,BW$2,FALSE)),"")</f>
        <v>0</v>
      </c>
      <c r="BX137" s="366">
        <f>IF($Q137&lt;&gt;"",IF($S137="",$K137*VLOOKUP($I137,'[2]LISTINO IT-EN-FR-ES'!$A$1:$DZ$10000,BX$1,FALSE),$K137*$P137*VLOOKUP($S137,[2]PERCENTUALI!$A$1:$AZ$1000,BX$2,FALSE)),"")</f>
        <v>0</v>
      </c>
      <c r="BY137" s="366">
        <f>IF($Q137&lt;&gt;"",IF($S137="",$K137*VLOOKUP($I137,'[2]LISTINO IT-EN-FR-ES'!$A$1:$DZ$10000,BY$1,FALSE),$K137*$P137*VLOOKUP($S137,[2]PERCENTUALI!$A$1:$AZ$1000,BY$2,FALSE)),"")</f>
        <v>0</v>
      </c>
      <c r="BZ137" s="366">
        <f>IF($Q137&lt;&gt;"",IF($S137="",$K137*VLOOKUP($I137,'[2]LISTINO IT-EN-FR-ES'!$A$1:$DZ$10000,BZ$1,FALSE),$K137*$P137*VLOOKUP($S137,[2]PERCENTUALI!$A$1:$AZ$1000,BZ$2,FALSE)),"")</f>
        <v>0</v>
      </c>
      <c r="CA137" s="366">
        <f>IF($Q137&lt;&gt;"",IF($S137="",$K137*VLOOKUP($I137,'[2]LISTINO IT-EN-FR-ES'!$A$1:$DZ$10000,CA$1,FALSE),$K137*$P137*VLOOKUP($S137,[2]PERCENTUALI!$A$1:$AZ$1000,CA$2,FALSE)),"")</f>
        <v>0</v>
      </c>
      <c r="CB137" s="366">
        <f>IF($Q137&lt;&gt;"",IF($S137="",$K137*VLOOKUP($I137,'[2]LISTINO IT-EN-FR-ES'!$A$1:$DZ$10000,CB$1,FALSE),$K137*$P137*VLOOKUP($S137,[2]PERCENTUALI!$A$1:$AZ$1000,CB$2,FALSE)),"")</f>
        <v>0</v>
      </c>
      <c r="CC137" s="366">
        <f>IF($Q137&lt;&gt;"",IF($S137="",$K137*VLOOKUP($I137,'[2]LISTINO IT-EN-FR-ES'!$A$1:$DZ$10000,CC$1,FALSE),$K137*$P137*VLOOKUP($S137,[2]PERCENTUALI!$A$1:$AZ$1000,CC$2,FALSE)),"")</f>
        <v>0</v>
      </c>
    </row>
    <row r="138" spans="1:81" x14ac:dyDescent="0.2">
      <c r="A138" s="445" t="s">
        <v>7</v>
      </c>
      <c r="B138" s="446">
        <v>5</v>
      </c>
      <c r="C138" s="446">
        <v>20850</v>
      </c>
      <c r="D138" s="446">
        <v>6</v>
      </c>
      <c r="E138" s="445"/>
      <c r="F138" s="445"/>
      <c r="G138" s="447" t="s">
        <v>7</v>
      </c>
      <c r="H138" s="445" t="s">
        <v>696</v>
      </c>
      <c r="I138" s="445" t="s">
        <v>7</v>
      </c>
      <c r="J138" s="448" t="s">
        <v>697</v>
      </c>
      <c r="K138" s="868">
        <v>15</v>
      </c>
      <c r="L138" s="873"/>
      <c r="M138" s="869" t="s">
        <v>7</v>
      </c>
      <c r="N138" s="874" t="s">
        <v>7</v>
      </c>
      <c r="O138" s="871"/>
      <c r="P138" s="871"/>
      <c r="Q138" s="871"/>
      <c r="R138" s="862"/>
      <c r="S138" s="862"/>
      <c r="T138" s="876"/>
      <c r="U138" s="862"/>
      <c r="V138" s="862"/>
      <c r="W138" s="862"/>
      <c r="X138" s="862"/>
      <c r="Y138" s="862"/>
      <c r="Z138" s="862"/>
      <c r="AA138" s="862"/>
      <c r="AB138" s="862"/>
      <c r="AC138" s="862"/>
      <c r="AD138" s="862"/>
      <c r="AE138" s="862"/>
      <c r="AF138" s="862"/>
      <c r="AG138" s="862"/>
      <c r="AH138" s="862"/>
      <c r="AI138" s="862"/>
      <c r="AJ138" s="862"/>
      <c r="AK138" s="862"/>
      <c r="AL138" s="862"/>
      <c r="AM138" s="862"/>
      <c r="AN138" s="862"/>
      <c r="AO138" s="862"/>
      <c r="AP138" s="862"/>
      <c r="AQ138" s="862"/>
      <c r="AR138" s="862"/>
      <c r="AS138" s="862"/>
      <c r="AT138" s="862"/>
      <c r="AU138" s="862"/>
      <c r="AV138" s="862"/>
      <c r="AW138" s="862"/>
      <c r="AX138" s="862"/>
      <c r="AY138" s="862"/>
      <c r="AZ138" s="862"/>
      <c r="BA138" s="862"/>
      <c r="BB138" s="862"/>
      <c r="BC138" s="862"/>
      <c r="BD138" s="862"/>
      <c r="BE138" s="862"/>
      <c r="BF138" s="862"/>
      <c r="BG138" s="862"/>
      <c r="BH138" s="862"/>
      <c r="BI138" s="862"/>
      <c r="BJ138" s="862"/>
      <c r="BK138" s="862"/>
      <c r="BL138" s="862"/>
      <c r="BM138" s="862"/>
      <c r="BN138" s="862"/>
      <c r="BO138" s="862"/>
      <c r="BP138" s="862"/>
      <c r="BQ138" s="862"/>
      <c r="BR138" s="862"/>
      <c r="BS138" s="862"/>
      <c r="BT138" s="862"/>
      <c r="BU138" s="862"/>
      <c r="BV138" s="862"/>
      <c r="BW138" s="862"/>
      <c r="BX138" s="862"/>
      <c r="BY138" s="862"/>
      <c r="BZ138" s="862"/>
      <c r="CA138" s="862"/>
      <c r="CB138" s="862"/>
      <c r="CC138" s="862"/>
    </row>
    <row r="139" spans="1:81" x14ac:dyDescent="0.2">
      <c r="A139" s="445" t="s">
        <v>7</v>
      </c>
      <c r="B139" s="446">
        <v>5</v>
      </c>
      <c r="C139" s="446">
        <v>20850</v>
      </c>
      <c r="D139" s="446">
        <v>7</v>
      </c>
      <c r="E139" s="445"/>
      <c r="F139" s="445"/>
      <c r="G139" s="447" t="s">
        <v>7</v>
      </c>
      <c r="H139" s="445" t="s">
        <v>698</v>
      </c>
      <c r="I139" s="445" t="s">
        <v>698</v>
      </c>
      <c r="J139" s="448" t="s">
        <v>699</v>
      </c>
      <c r="K139" s="868">
        <v>15</v>
      </c>
      <c r="L139" s="873"/>
      <c r="M139" s="869">
        <v>-2257</v>
      </c>
      <c r="N139" s="874">
        <v>-33855</v>
      </c>
      <c r="O139" s="871"/>
      <c r="P139" s="875">
        <v>-1580</v>
      </c>
      <c r="Q139" s="871">
        <v>-23700</v>
      </c>
      <c r="R139" s="862"/>
      <c r="S139" s="862"/>
      <c r="T139" s="876"/>
      <c r="U139" s="366">
        <f t="shared" ref="U139:U145" si="16">IF($Q139&lt;&gt;"",V139+W139+Y139+AA139+AC139+AE139+AG139+AI139+AK139+AM139+AO139+AQ139+AS139+AU139+AW139+AY139+BA139+BC139+BE139+BG139+BH139+BJ139+BK139+BL139+BM139+BO139+BQ139+BS139+BU139+BW139+BX139+BY139+BZ139+CA139+CB139+CC139,"")</f>
        <v>-23689.123458026246</v>
      </c>
      <c r="V139" s="366">
        <f>IF($Q139&lt;&gt;"",IF($S139="",$K139*VLOOKUP($I139,'[2]LISTINO IT-EN-FR-ES'!$A$1:$DZ$10000,V$1,FALSE),$K139*$P139*VLOOKUP($S139,[2]PERCENTUALI!$A$1:$AZ$1000,V$2,FALSE)),"")</f>
        <v>-23689.123458026246</v>
      </c>
      <c r="W139" s="366">
        <f>IF($Q139&lt;&gt;"",IF($S139="",$K139*VLOOKUP($I139,'[2]LISTINO IT-EN-FR-ES'!$A$1:$DZ$10000,W$1,FALSE),$K139*$P139*VLOOKUP($S139,[2]PERCENTUALI!$A$1:$AZ$1000,W$2,FALSE)),"")</f>
        <v>0</v>
      </c>
      <c r="X139" s="367">
        <f>IF($Q139&lt;&gt;"",IF($S139="",$K139*VLOOKUP($I139,'[2]LISTINO IT-EN-FR-ES'!$A$1:$DZ$10000,X$1,FALSE),$K139*$P139*VLOOKUP($S139,[2]PERCENTUALI!$A$1:$AZ$1000,X$2,FALSE)/(X$4)),"")</f>
        <v>0</v>
      </c>
      <c r="Y139" s="366">
        <f>IF($Q139&lt;&gt;"",IF($S139="",$K139*VLOOKUP($I139,'[2]LISTINO IT-EN-FR-ES'!$A$1:$DZ$10000,Y$1,FALSE),$K139*$P139*VLOOKUP($S139,[2]PERCENTUALI!$A$1:$AZ$1000,Y$2,FALSE)),"")</f>
        <v>0</v>
      </c>
      <c r="Z139" s="367">
        <f>IF($Q139&lt;&gt;"",IF($S139="",$K139*VLOOKUP($I139,'[2]LISTINO IT-EN-FR-ES'!$A$1:$DZ$10000,Z$1,FALSE),$K139*$P139*VLOOKUP($S139,[2]PERCENTUALI!$A$1:$AZ$1000,Z$2,FALSE)/(Z$4)),"")</f>
        <v>0</v>
      </c>
      <c r="AA139" s="366">
        <f>IF($Q139&lt;&gt;"",IF($S139="",$K139*VLOOKUP($I139,'[2]LISTINO IT-EN-FR-ES'!$A$1:$DZ$10000,AA$1,FALSE),$K139*$P139*VLOOKUP($S139,[2]PERCENTUALI!$A$1:$AZ$1000,AA$2,FALSE)),"")</f>
        <v>0</v>
      </c>
      <c r="AB139" s="367">
        <f>IF($Q139&lt;&gt;"",IF($S139="",$K139*VLOOKUP($I139,'[2]LISTINO IT-EN-FR-ES'!$A$1:$DZ$10000,AB$1,FALSE),$K139*$P139*VLOOKUP($S139,[2]PERCENTUALI!$A$1:$AZ$1000,AB$2,FALSE)/(AB$4)),"")</f>
        <v>0</v>
      </c>
      <c r="AC139" s="366">
        <f>IF($Q139&lt;&gt;"",IF($S139="",$K139*VLOOKUP($I139,'[2]LISTINO IT-EN-FR-ES'!$A$1:$DZ$10000,AC$1,FALSE),$K139*$P139*VLOOKUP($S139,[2]PERCENTUALI!$A$1:$AZ$1000,AC$2,FALSE)),"")</f>
        <v>0</v>
      </c>
      <c r="AD139" s="367">
        <f>IF($Q139&lt;&gt;"",IF($S139="",$K139*VLOOKUP($I139,'[2]LISTINO IT-EN-FR-ES'!$A$1:$DZ$10000,AD$1,FALSE),$K139*$P139*VLOOKUP($S139,[2]PERCENTUALI!$A$1:$AZ$1000,AD$2,FALSE)/(AD$4)),"")</f>
        <v>0</v>
      </c>
      <c r="AE139" s="366">
        <f>IF($Q139&lt;&gt;"",IF($S139="",$K139*VLOOKUP($I139,'[2]LISTINO IT-EN-FR-ES'!$A$1:$DZ$10000,AE$1,FALSE),$K139*$P139*VLOOKUP($S139,[2]PERCENTUALI!$A$1:$AZ$1000,AE$2,FALSE)),"")</f>
        <v>0</v>
      </c>
      <c r="AF139" s="367">
        <f>IF($Q139&lt;&gt;"",IF($S139="",$K139*VLOOKUP($I139,'[2]LISTINO IT-EN-FR-ES'!$A$1:$DZ$10000,AF$1,FALSE),$K139*$P139*VLOOKUP($S139,[2]PERCENTUALI!$A$1:$AZ$1000,AF$2,FALSE)/(AF$4)),"")</f>
        <v>0</v>
      </c>
      <c r="AG139" s="366">
        <f>IF($Q139&lt;&gt;"",IF($S139="",$K139*VLOOKUP($I139,'[2]LISTINO IT-EN-FR-ES'!$A$1:$DZ$10000,AG$1,FALSE),$K139*$P139*VLOOKUP($S139,[2]PERCENTUALI!$A$1:$AZ$1000,AG$2,FALSE)),"")</f>
        <v>0</v>
      </c>
      <c r="AH139" s="367">
        <f>IF($Q139&lt;&gt;"",IF($S139="",$K139*VLOOKUP($I139,'[2]LISTINO IT-EN-FR-ES'!$A$1:$DZ$10000,AH$1,FALSE),$K139*$P139*VLOOKUP($S139,[2]PERCENTUALI!$A$1:$AZ$1000,AH$2,FALSE)/(AH$4)),"")</f>
        <v>0</v>
      </c>
      <c r="AI139" s="366">
        <f>IF($Q139&lt;&gt;"",IF($S139="",$K139*VLOOKUP($I139,'[2]LISTINO IT-EN-FR-ES'!$A$1:$DZ$10000,AI$1,FALSE),$K139*$P139*VLOOKUP($S139,[2]PERCENTUALI!$A$1:$AZ$1000,AI$2,FALSE)),"")</f>
        <v>0</v>
      </c>
      <c r="AJ139" s="367">
        <f>IF($Q139&lt;&gt;"",IF($S139="",$K139*VLOOKUP($I139,'[2]LISTINO IT-EN-FR-ES'!$A$1:$DZ$10000,AJ$1,FALSE),$K139*$P139*VLOOKUP($S139,[2]PERCENTUALI!$A$1:$AZ$1000,AJ$2,FALSE)/(AJ$4)),"")</f>
        <v>0</v>
      </c>
      <c r="AK139" s="366">
        <f>IF($Q139&lt;&gt;"",IF($S139="",$K139*VLOOKUP($I139,'[2]LISTINO IT-EN-FR-ES'!$A$1:$DZ$10000,AK$1,FALSE),$K139*$P139*VLOOKUP($S139,[2]PERCENTUALI!$A$1:$AZ$1000,AK$2,FALSE)),"")</f>
        <v>0</v>
      </c>
      <c r="AL139" s="367">
        <f>IF($Q139&lt;&gt;"",IF($S139="",$K139*VLOOKUP($I139,'[2]LISTINO IT-EN-FR-ES'!$A$1:$DZ$10000,AL$1,FALSE),$K139*$P139*VLOOKUP($S139,[2]PERCENTUALI!$A$1:$AZ$1000,AL$2,FALSE)/(AL$4)),"")</f>
        <v>0</v>
      </c>
      <c r="AM139" s="366">
        <f>IF($Q139&lt;&gt;"",IF($S139="",$K139*VLOOKUP($I139,'[2]LISTINO IT-EN-FR-ES'!$A$1:$DZ$10000,AM$1,FALSE),$K139*$P139*VLOOKUP($S139,[2]PERCENTUALI!$A$1:$AZ$1000,AM$2,FALSE)),"")</f>
        <v>0</v>
      </c>
      <c r="AN139" s="367">
        <f>IF($Q139&lt;&gt;"",IF($S139="",$K139*VLOOKUP($I139,'[2]LISTINO IT-EN-FR-ES'!$A$1:$DZ$10000,AN$1,FALSE),$K139*$P139*VLOOKUP($S139,[2]PERCENTUALI!$A$1:$AZ$1000,AN$2,FALSE)/(AN$4)),"")</f>
        <v>0</v>
      </c>
      <c r="AO139" s="366">
        <f>IF($Q139&lt;&gt;"",IF($S139="",$K139*VLOOKUP($I139,'[2]LISTINO IT-EN-FR-ES'!$A$1:$DZ$10000,AO$1,FALSE),$K139*$P139*VLOOKUP($S139,[2]PERCENTUALI!$A$1:$AZ$1000,AO$2,FALSE)),"")</f>
        <v>0</v>
      </c>
      <c r="AP139" s="367">
        <f>IF($Q139&lt;&gt;"",IF($S139="",$K139*VLOOKUP($I139,'[2]LISTINO IT-EN-FR-ES'!$A$1:$DZ$10000,AP$1,FALSE),$K139*$P139*VLOOKUP($S139,[2]PERCENTUALI!$A$1:$AZ$1000,AP$2,FALSE)/(AP$4)),"")</f>
        <v>0</v>
      </c>
      <c r="AQ139" s="366">
        <f>IF($Q139&lt;&gt;"",IF($S139="",$K139*VLOOKUP($I139,'[2]LISTINO IT-EN-FR-ES'!$A$1:$DZ$10000,AQ$1,FALSE),$K139*$P139*VLOOKUP($S139,[2]PERCENTUALI!$A$1:$AZ$1000,AQ$2,FALSE)),"")</f>
        <v>0</v>
      </c>
      <c r="AR139" s="367">
        <f>IF($Q139&lt;&gt;"",IF($S139="",$K139*VLOOKUP($I139,'[2]LISTINO IT-EN-FR-ES'!$A$1:$DZ$10000,AR$1,FALSE),$K139*$P139*VLOOKUP($S139,[2]PERCENTUALI!$A$1:$AZ$1000,AR$2,FALSE)/(AR$4)),"")</f>
        <v>0</v>
      </c>
      <c r="AS139" s="366">
        <f>IF($Q139&lt;&gt;"",IF($S139="",$K139*VLOOKUP($I139,'[2]LISTINO IT-EN-FR-ES'!$A$1:$DZ$10000,AS$1,FALSE),$K139*$P139*VLOOKUP($S139,[2]PERCENTUALI!$A$1:$AZ$1000,AS$2,FALSE)),"")</f>
        <v>0</v>
      </c>
      <c r="AT139" s="367">
        <f>IF($Q139&lt;&gt;"",IF($S139="",$K139*VLOOKUP($I139,'[2]LISTINO IT-EN-FR-ES'!$A$1:$DZ$10000,AT$1,FALSE),$K139*$P139*VLOOKUP($S139,[2]PERCENTUALI!$A$1:$AZ$1000,AT$2,FALSE)/(AT$4)),"")</f>
        <v>0</v>
      </c>
      <c r="AU139" s="366">
        <f>IF($Q139&lt;&gt;"",IF($S139="",$K139*VLOOKUP($I139,'[2]LISTINO IT-EN-FR-ES'!$A$1:$DZ$10000,AU$1,FALSE),$K139*$P139*VLOOKUP($S139,[2]PERCENTUALI!$A$1:$AZ$1000,AU$2,FALSE)),"")</f>
        <v>0</v>
      </c>
      <c r="AV139" s="367">
        <f>IF($Q139&lt;&gt;"",IF($S139="",$K139*VLOOKUP($I139,'[2]LISTINO IT-EN-FR-ES'!$A$1:$DZ$10000,AV$1,FALSE),$K139*$P139*VLOOKUP($S139,[2]PERCENTUALI!$A$1:$AZ$1000,AV$2,FALSE)/(AV$4)),"")</f>
        <v>0</v>
      </c>
      <c r="AW139" s="366">
        <f>IF($Q139&lt;&gt;"",IF($S139="",$K139*VLOOKUP($I139,'[2]LISTINO IT-EN-FR-ES'!$A$1:$DZ$10000,AW$1,FALSE),$K139*$P139*VLOOKUP($S139,[2]PERCENTUALI!$A$1:$AZ$1000,AW$2,FALSE)),"")</f>
        <v>0</v>
      </c>
      <c r="AX139" s="367">
        <f>IF($Q139&lt;&gt;"",IF($S139="",$K139*VLOOKUP($I139,'[2]LISTINO IT-EN-FR-ES'!$A$1:$DZ$10000,AX$1,FALSE),$K139*$P139*VLOOKUP($S139,[2]PERCENTUALI!$A$1:$AZ$1000,AX$2,FALSE)/(AX$4)),"")</f>
        <v>0</v>
      </c>
      <c r="AY139" s="366">
        <f>IF($Q139&lt;&gt;"",IF($S139="",$K139*VLOOKUP($I139,'[2]LISTINO IT-EN-FR-ES'!$A$1:$DZ$10000,AY$1,FALSE),$K139*$P139*VLOOKUP($S139,[2]PERCENTUALI!$A$1:$AZ$1000,AY$2,FALSE)),"")</f>
        <v>0</v>
      </c>
      <c r="AZ139" s="367">
        <f>IF($Q139&lt;&gt;"",IF($S139="",$K139*VLOOKUP($I139,'[2]LISTINO IT-EN-FR-ES'!$A$1:$DZ$10000,AZ$1,FALSE),$K139*$P139*VLOOKUP($S139,[2]PERCENTUALI!$A$1:$AZ$1000,AZ$2,FALSE)/(AZ$4)),"")</f>
        <v>0</v>
      </c>
      <c r="BA139" s="366">
        <f>IF($Q139&lt;&gt;"",IF($S139="",$K139*VLOOKUP($I139,'[2]LISTINO IT-EN-FR-ES'!$A$1:$DZ$10000,BA$1,FALSE),$K139*$P139*VLOOKUP($S139,[2]PERCENTUALI!$A$1:$AZ$1000,BA$2,FALSE)),"")</f>
        <v>0</v>
      </c>
      <c r="BB139" s="367">
        <f>IF($Q139&lt;&gt;"",IF($S139="",$K139*VLOOKUP($I139,'[2]LISTINO IT-EN-FR-ES'!$A$1:$DZ$10000,BB$1,FALSE),$K139*$P139*VLOOKUP($S139,[2]PERCENTUALI!$A$1:$AZ$1000,BB$2,FALSE)/(BB$4)),"")</f>
        <v>0</v>
      </c>
      <c r="BC139" s="366">
        <f>IF($Q139&lt;&gt;"",IF($S139="",$K139*VLOOKUP($I139,'[2]LISTINO IT-EN-FR-ES'!$A$1:$DZ$10000,BC$1,FALSE),$K139*$P139*VLOOKUP($S139,[2]PERCENTUALI!$A$1:$AZ$1000,BC$2,FALSE)),"")</f>
        <v>0</v>
      </c>
      <c r="BD139" s="367">
        <f>IF($Q139&lt;&gt;"",IF($S139="",$K139*VLOOKUP($I139,'[2]LISTINO IT-EN-FR-ES'!$A$1:$DZ$10000,BD$1,FALSE),$K139*$P139*VLOOKUP($S139,[2]PERCENTUALI!$A$1:$AZ$1000,BD$2,FALSE)/(BD$4)),"")</f>
        <v>0</v>
      </c>
      <c r="BE139" s="366">
        <f>IF($Q139&lt;&gt;"",IF($S139="",$K139*VLOOKUP($I139,'[2]LISTINO IT-EN-FR-ES'!$A$1:$DZ$10000,BE$1,FALSE),$K139*$P139*VLOOKUP($S139,[2]PERCENTUALI!$A$1:$AZ$1000,BE$2,FALSE)),"")</f>
        <v>0</v>
      </c>
      <c r="BF139" s="367">
        <f>IF($Q139&lt;&gt;"",IF($S139="",$K139*VLOOKUP($I139,'[2]LISTINO IT-EN-FR-ES'!$A$1:$DZ$10000,BF$1,FALSE),$K139*$P139*VLOOKUP($S139,[2]PERCENTUALI!$A$1:$AZ$1000,BF$2,FALSE)/(BF$4)),"")</f>
        <v>0</v>
      </c>
      <c r="BG139" s="366">
        <f>IF($Q139&lt;&gt;"",IF($S139="",$K139*VLOOKUP($I139,'[2]LISTINO IT-EN-FR-ES'!$A$1:$DZ$10000,BG$1,FALSE),$K139*$P139*VLOOKUP($S139,[2]PERCENTUALI!$A$1:$AZ$1000,BG$2,FALSE)),"")</f>
        <v>0</v>
      </c>
      <c r="BH139" s="366">
        <f>IF($Q139&lt;&gt;"",IF($S139="",$K139*VLOOKUP($I139,'[2]LISTINO IT-EN-FR-ES'!$A$1:$DZ$10000,BH$1,FALSE),$K139*$P139*VLOOKUP($S139,[2]PERCENTUALI!$A$1:$AZ$1000,BH$2,FALSE)),"")</f>
        <v>0</v>
      </c>
      <c r="BI139" s="367">
        <f>IF($Q139&lt;&gt;"",IF($S139="",$K139*VLOOKUP($I139,'[2]LISTINO IT-EN-FR-ES'!$A$1:$DZ$10000,BI$1,FALSE),$K139*$P139*VLOOKUP($S139,[2]PERCENTUALI!$A$1:$AZ$1000,BI$2,FALSE)/(BI$4)),"")</f>
        <v>0</v>
      </c>
      <c r="BJ139" s="366">
        <f>IF($Q139&lt;&gt;"",IF($S139="",$K139*VLOOKUP($I139,'[2]LISTINO IT-EN-FR-ES'!$A$1:$DZ$10000,BJ$1,FALSE),$K139*$P139*VLOOKUP($S139,[2]PERCENTUALI!$A$1:$AZ$1000,BJ$2,FALSE)),"")</f>
        <v>0</v>
      </c>
      <c r="BK139" s="366">
        <f>IF($Q139&lt;&gt;"",IF($S139="",$K139*VLOOKUP($I139,'[2]LISTINO IT-EN-FR-ES'!$A$1:$DZ$10000,BK$1,FALSE),$K139*$P139*VLOOKUP($S139,[2]PERCENTUALI!$A$1:$AZ$1000,BK$2,FALSE)),"")</f>
        <v>0</v>
      </c>
      <c r="BL139" s="366">
        <f>IF($Q139&lt;&gt;"",IF($S139="",$K139*VLOOKUP($I139,'[2]LISTINO IT-EN-FR-ES'!$A$1:$DZ$10000,BL$1,FALSE),$K139*$P139*VLOOKUP($S139,[2]PERCENTUALI!$A$1:$AZ$1000,BL$2,FALSE)),"")</f>
        <v>0</v>
      </c>
      <c r="BM139" s="366">
        <f>IF($Q139&lt;&gt;"",IF($S139="",$K139*VLOOKUP($I139,'[2]LISTINO IT-EN-FR-ES'!$A$1:$DZ$10000,BM$1,FALSE),$K139*$P139*VLOOKUP($S139,[2]PERCENTUALI!$A$1:$AZ$1000,BM$2,FALSE)),"")</f>
        <v>0</v>
      </c>
      <c r="BN139" s="367">
        <f>IF($Q139&lt;&gt;"",IF($S139="",$K139*VLOOKUP($I139,'[2]LISTINO IT-EN-FR-ES'!$A$1:$DZ$10000,BN$1,FALSE),$K139*$P139*VLOOKUP($S139,[2]PERCENTUALI!$A$1:$AZ$1000,BN$2,FALSE)/(BN$4)),"")</f>
        <v>0</v>
      </c>
      <c r="BO139" s="366">
        <f>IF($Q139&lt;&gt;"",IF($S139="",$K139*VLOOKUP($I139,'[2]LISTINO IT-EN-FR-ES'!$A$1:$DZ$10000,BO$1,FALSE),$K139*$P139*VLOOKUP($S139,[2]PERCENTUALI!$A$1:$AZ$1000,BO$2,FALSE)),"")</f>
        <v>0</v>
      </c>
      <c r="BP139" s="367">
        <f>IF($Q139&lt;&gt;"",IF($S139="",$K139*VLOOKUP($I139,'[2]LISTINO IT-EN-FR-ES'!$A$1:$DZ$10000,BP$1,FALSE),$K139*$P139*VLOOKUP($S139,[2]PERCENTUALI!$A$1:$AZ$1000,BP$2,FALSE)/(BP$4)),"")</f>
        <v>0</v>
      </c>
      <c r="BQ139" s="366">
        <f>IF($Q139&lt;&gt;"",IF($S139="",$K139*VLOOKUP($I139,'[2]LISTINO IT-EN-FR-ES'!$A$1:$DZ$10000,BQ$1,FALSE),$K139*$P139*VLOOKUP($S139,[2]PERCENTUALI!$A$1:$AZ$1000,BQ$2,FALSE)),"")</f>
        <v>0</v>
      </c>
      <c r="BR139" s="367">
        <f>IF($Q139&lt;&gt;"",IF($S139="",$K139*VLOOKUP($I139,'[2]LISTINO IT-EN-FR-ES'!$A$1:$DZ$10000,BR$1,FALSE),$K139*$P139*VLOOKUP($S139,[2]PERCENTUALI!$A$1:$AZ$1000,BR$2,FALSE)/(BR$4)),"")</f>
        <v>0</v>
      </c>
      <c r="BS139" s="366">
        <f>IF($Q139&lt;&gt;"",IF($S139="",$K139*VLOOKUP($I139,'[2]LISTINO IT-EN-FR-ES'!$A$1:$DZ$10000,BS$1,FALSE),$K139*$P139*VLOOKUP($S139,[2]PERCENTUALI!$A$1:$AZ$1000,BS$2,FALSE)),"")</f>
        <v>0</v>
      </c>
      <c r="BT139" s="367">
        <f>IF($Q139&lt;&gt;"",IF($S139="",$K139*VLOOKUP($I139,'[2]LISTINO IT-EN-FR-ES'!$A$1:$DZ$10000,BT$1,FALSE),$K139*$P139*VLOOKUP($S139,[2]PERCENTUALI!$A$1:$AZ$1000,BT$2,FALSE)/(BT$4)),"")</f>
        <v>0</v>
      </c>
      <c r="BU139" s="366">
        <f>IF($Q139&lt;&gt;"",IF($S139="",$K139*VLOOKUP($I139,'[2]LISTINO IT-EN-FR-ES'!$A$1:$DZ$10000,BU$1,FALSE),$K139*$P139*VLOOKUP($S139,[2]PERCENTUALI!$A$1:$AZ$1000,BU$2,FALSE)),"")</f>
        <v>0</v>
      </c>
      <c r="BV139" s="367">
        <f>IF($Q139&lt;&gt;"",IF($S139="",$K139*VLOOKUP($I139,'[2]LISTINO IT-EN-FR-ES'!$A$1:$DZ$10000,BV$1,FALSE),$K139*$P139*VLOOKUP($S139,[2]PERCENTUALI!$A$1:$AZ$1000,BV$2,FALSE)/(BV$4)),"")</f>
        <v>0</v>
      </c>
      <c r="BW139" s="366">
        <f>IF($Q139&lt;&gt;"",IF($S139="",$K139*VLOOKUP($I139,'[2]LISTINO IT-EN-FR-ES'!$A$1:$DZ$10000,BW$1,FALSE),$K139*$P139*VLOOKUP($S139,[2]PERCENTUALI!$A$1:$AZ$1000,BW$2,FALSE)),"")</f>
        <v>0</v>
      </c>
      <c r="BX139" s="366">
        <f>IF($Q139&lt;&gt;"",IF($S139="",$K139*VLOOKUP($I139,'[2]LISTINO IT-EN-FR-ES'!$A$1:$DZ$10000,BX$1,FALSE),$K139*$P139*VLOOKUP($S139,[2]PERCENTUALI!$A$1:$AZ$1000,BX$2,FALSE)),"")</f>
        <v>0</v>
      </c>
      <c r="BY139" s="366">
        <f>IF($Q139&lt;&gt;"",IF($S139="",$K139*VLOOKUP($I139,'[2]LISTINO IT-EN-FR-ES'!$A$1:$DZ$10000,BY$1,FALSE),$K139*$P139*VLOOKUP($S139,[2]PERCENTUALI!$A$1:$AZ$1000,BY$2,FALSE)),"")</f>
        <v>0</v>
      </c>
      <c r="BZ139" s="366">
        <f>IF($Q139&lt;&gt;"",IF($S139="",$K139*VLOOKUP($I139,'[2]LISTINO IT-EN-FR-ES'!$A$1:$DZ$10000,BZ$1,FALSE),$K139*$P139*VLOOKUP($S139,[2]PERCENTUALI!$A$1:$AZ$1000,BZ$2,FALSE)),"")</f>
        <v>0</v>
      </c>
      <c r="CA139" s="366">
        <f>IF($Q139&lt;&gt;"",IF($S139="",$K139*VLOOKUP($I139,'[2]LISTINO IT-EN-FR-ES'!$A$1:$DZ$10000,CA$1,FALSE),$K139*$P139*VLOOKUP($S139,[2]PERCENTUALI!$A$1:$AZ$1000,CA$2,FALSE)),"")</f>
        <v>0</v>
      </c>
      <c r="CB139" s="366">
        <f>IF($Q139&lt;&gt;"",IF($S139="",$K139*VLOOKUP($I139,'[2]LISTINO IT-EN-FR-ES'!$A$1:$DZ$10000,CB$1,FALSE),$K139*$P139*VLOOKUP($S139,[2]PERCENTUALI!$A$1:$AZ$1000,CB$2,FALSE)),"")</f>
        <v>0</v>
      </c>
      <c r="CC139" s="366">
        <f>IF($Q139&lt;&gt;"",IF($S139="",$K139*VLOOKUP($I139,'[2]LISTINO IT-EN-FR-ES'!$A$1:$DZ$10000,CC$1,FALSE),$K139*$P139*VLOOKUP($S139,[2]PERCENTUALI!$A$1:$AZ$1000,CC$2,FALSE)),"")</f>
        <v>0</v>
      </c>
    </row>
    <row r="140" spans="1:81" x14ac:dyDescent="0.2">
      <c r="A140" s="445" t="s">
        <v>7</v>
      </c>
      <c r="B140" s="446">
        <v>5</v>
      </c>
      <c r="C140" s="446">
        <v>20850</v>
      </c>
      <c r="D140" s="446">
        <v>8</v>
      </c>
      <c r="E140" s="445"/>
      <c r="F140" s="445"/>
      <c r="G140" s="447" t="s">
        <v>7</v>
      </c>
      <c r="H140" s="445" t="s">
        <v>700</v>
      </c>
      <c r="I140" s="445" t="s">
        <v>701</v>
      </c>
      <c r="J140" s="448" t="s">
        <v>702</v>
      </c>
      <c r="K140" s="868">
        <v>15</v>
      </c>
      <c r="L140" s="873"/>
      <c r="M140" s="869">
        <v>0</v>
      </c>
      <c r="N140" s="874">
        <v>0</v>
      </c>
      <c r="O140" s="871"/>
      <c r="P140" s="875">
        <v>0</v>
      </c>
      <c r="Q140" s="871">
        <v>0</v>
      </c>
      <c r="R140" s="862"/>
      <c r="S140" s="862"/>
      <c r="T140" s="876"/>
      <c r="U140" s="366">
        <f t="shared" si="16"/>
        <v>0</v>
      </c>
      <c r="V140" s="366">
        <f>IF($Q140&lt;&gt;"",IF($S140="",$K140*VLOOKUP($I140,'[2]LISTINO IT-EN-FR-ES'!$A$1:$DZ$10000,V$1,FALSE),$K140*$P140*VLOOKUP($S140,[2]PERCENTUALI!$A$1:$AZ$1000,V$2,FALSE)),"")</f>
        <v>0</v>
      </c>
      <c r="W140" s="366">
        <f>IF($Q140&lt;&gt;"",IF($S140="",$K140*VLOOKUP($I140,'[2]LISTINO IT-EN-FR-ES'!$A$1:$DZ$10000,W$1,FALSE),$K140*$P140*VLOOKUP($S140,[2]PERCENTUALI!$A$1:$AZ$1000,W$2,FALSE)),"")</f>
        <v>0</v>
      </c>
      <c r="X140" s="367">
        <f>IF($Q140&lt;&gt;"",IF($S140="",$K140*VLOOKUP($I140,'[2]LISTINO IT-EN-FR-ES'!$A$1:$DZ$10000,X$1,FALSE),$K140*$P140*VLOOKUP($S140,[2]PERCENTUALI!$A$1:$AZ$1000,X$2,FALSE)/(X$4)),"")</f>
        <v>0</v>
      </c>
      <c r="Y140" s="366">
        <f>IF($Q140&lt;&gt;"",IF($S140="",$K140*VLOOKUP($I140,'[2]LISTINO IT-EN-FR-ES'!$A$1:$DZ$10000,Y$1,FALSE),$K140*$P140*VLOOKUP($S140,[2]PERCENTUALI!$A$1:$AZ$1000,Y$2,FALSE)),"")</f>
        <v>0</v>
      </c>
      <c r="Z140" s="367">
        <f>IF($Q140&lt;&gt;"",IF($S140="",$K140*VLOOKUP($I140,'[2]LISTINO IT-EN-FR-ES'!$A$1:$DZ$10000,Z$1,FALSE),$K140*$P140*VLOOKUP($S140,[2]PERCENTUALI!$A$1:$AZ$1000,Z$2,FALSE)/(Z$4)),"")</f>
        <v>0</v>
      </c>
      <c r="AA140" s="366">
        <f>IF($Q140&lt;&gt;"",IF($S140="",$K140*VLOOKUP($I140,'[2]LISTINO IT-EN-FR-ES'!$A$1:$DZ$10000,AA$1,FALSE),$K140*$P140*VLOOKUP($S140,[2]PERCENTUALI!$A$1:$AZ$1000,AA$2,FALSE)),"")</f>
        <v>0</v>
      </c>
      <c r="AB140" s="367">
        <f>IF($Q140&lt;&gt;"",IF($S140="",$K140*VLOOKUP($I140,'[2]LISTINO IT-EN-FR-ES'!$A$1:$DZ$10000,AB$1,FALSE),$K140*$P140*VLOOKUP($S140,[2]PERCENTUALI!$A$1:$AZ$1000,AB$2,FALSE)/(AB$4)),"")</f>
        <v>0</v>
      </c>
      <c r="AC140" s="366">
        <f>IF($Q140&lt;&gt;"",IF($S140="",$K140*VLOOKUP($I140,'[2]LISTINO IT-EN-FR-ES'!$A$1:$DZ$10000,AC$1,FALSE),$K140*$P140*VLOOKUP($S140,[2]PERCENTUALI!$A$1:$AZ$1000,AC$2,FALSE)),"")</f>
        <v>0</v>
      </c>
      <c r="AD140" s="367">
        <f>IF($Q140&lt;&gt;"",IF($S140="",$K140*VLOOKUP($I140,'[2]LISTINO IT-EN-FR-ES'!$A$1:$DZ$10000,AD$1,FALSE),$K140*$P140*VLOOKUP($S140,[2]PERCENTUALI!$A$1:$AZ$1000,AD$2,FALSE)/(AD$4)),"")</f>
        <v>0</v>
      </c>
      <c r="AE140" s="366">
        <f>IF($Q140&lt;&gt;"",IF($S140="",$K140*VLOOKUP($I140,'[2]LISTINO IT-EN-FR-ES'!$A$1:$DZ$10000,AE$1,FALSE),$K140*$P140*VLOOKUP($S140,[2]PERCENTUALI!$A$1:$AZ$1000,AE$2,FALSE)),"")</f>
        <v>0</v>
      </c>
      <c r="AF140" s="367">
        <f>IF($Q140&lt;&gt;"",IF($S140="",$K140*VLOOKUP($I140,'[2]LISTINO IT-EN-FR-ES'!$A$1:$DZ$10000,AF$1,FALSE),$K140*$P140*VLOOKUP($S140,[2]PERCENTUALI!$A$1:$AZ$1000,AF$2,FALSE)/(AF$4)),"")</f>
        <v>0</v>
      </c>
      <c r="AG140" s="366">
        <f>IF($Q140&lt;&gt;"",IF($S140="",$K140*VLOOKUP($I140,'[2]LISTINO IT-EN-FR-ES'!$A$1:$DZ$10000,AG$1,FALSE),$K140*$P140*VLOOKUP($S140,[2]PERCENTUALI!$A$1:$AZ$1000,AG$2,FALSE)),"")</f>
        <v>0</v>
      </c>
      <c r="AH140" s="367">
        <f>IF($Q140&lt;&gt;"",IF($S140="",$K140*VLOOKUP($I140,'[2]LISTINO IT-EN-FR-ES'!$A$1:$DZ$10000,AH$1,FALSE),$K140*$P140*VLOOKUP($S140,[2]PERCENTUALI!$A$1:$AZ$1000,AH$2,FALSE)/(AH$4)),"")</f>
        <v>0</v>
      </c>
      <c r="AI140" s="366">
        <f>IF($Q140&lt;&gt;"",IF($S140="",$K140*VLOOKUP($I140,'[2]LISTINO IT-EN-FR-ES'!$A$1:$DZ$10000,AI$1,FALSE),$K140*$P140*VLOOKUP($S140,[2]PERCENTUALI!$A$1:$AZ$1000,AI$2,FALSE)),"")</f>
        <v>0</v>
      </c>
      <c r="AJ140" s="367">
        <f>IF($Q140&lt;&gt;"",IF($S140="",$K140*VLOOKUP($I140,'[2]LISTINO IT-EN-FR-ES'!$A$1:$DZ$10000,AJ$1,FALSE),$K140*$P140*VLOOKUP($S140,[2]PERCENTUALI!$A$1:$AZ$1000,AJ$2,FALSE)/(AJ$4)),"")</f>
        <v>0</v>
      </c>
      <c r="AK140" s="366">
        <f>IF($Q140&lt;&gt;"",IF($S140="",$K140*VLOOKUP($I140,'[2]LISTINO IT-EN-FR-ES'!$A$1:$DZ$10000,AK$1,FALSE),$K140*$P140*VLOOKUP($S140,[2]PERCENTUALI!$A$1:$AZ$1000,AK$2,FALSE)),"")</f>
        <v>0</v>
      </c>
      <c r="AL140" s="367">
        <f>IF($Q140&lt;&gt;"",IF($S140="",$K140*VLOOKUP($I140,'[2]LISTINO IT-EN-FR-ES'!$A$1:$DZ$10000,AL$1,FALSE),$K140*$P140*VLOOKUP($S140,[2]PERCENTUALI!$A$1:$AZ$1000,AL$2,FALSE)/(AL$4)),"")</f>
        <v>0</v>
      </c>
      <c r="AM140" s="366">
        <f>IF($Q140&lt;&gt;"",IF($S140="",$K140*VLOOKUP($I140,'[2]LISTINO IT-EN-FR-ES'!$A$1:$DZ$10000,AM$1,FALSE),$K140*$P140*VLOOKUP($S140,[2]PERCENTUALI!$A$1:$AZ$1000,AM$2,FALSE)),"")</f>
        <v>0</v>
      </c>
      <c r="AN140" s="367">
        <f>IF($Q140&lt;&gt;"",IF($S140="",$K140*VLOOKUP($I140,'[2]LISTINO IT-EN-FR-ES'!$A$1:$DZ$10000,AN$1,FALSE),$K140*$P140*VLOOKUP($S140,[2]PERCENTUALI!$A$1:$AZ$1000,AN$2,FALSE)/(AN$4)),"")</f>
        <v>0</v>
      </c>
      <c r="AO140" s="366">
        <f>IF($Q140&lt;&gt;"",IF($S140="",$K140*VLOOKUP($I140,'[2]LISTINO IT-EN-FR-ES'!$A$1:$DZ$10000,AO$1,FALSE),$K140*$P140*VLOOKUP($S140,[2]PERCENTUALI!$A$1:$AZ$1000,AO$2,FALSE)),"")</f>
        <v>0</v>
      </c>
      <c r="AP140" s="367">
        <f>IF($Q140&lt;&gt;"",IF($S140="",$K140*VLOOKUP($I140,'[2]LISTINO IT-EN-FR-ES'!$A$1:$DZ$10000,AP$1,FALSE),$K140*$P140*VLOOKUP($S140,[2]PERCENTUALI!$A$1:$AZ$1000,AP$2,FALSE)/(AP$4)),"")</f>
        <v>0</v>
      </c>
      <c r="AQ140" s="366">
        <f>IF($Q140&lt;&gt;"",IF($S140="",$K140*VLOOKUP($I140,'[2]LISTINO IT-EN-FR-ES'!$A$1:$DZ$10000,AQ$1,FALSE),$K140*$P140*VLOOKUP($S140,[2]PERCENTUALI!$A$1:$AZ$1000,AQ$2,FALSE)),"")</f>
        <v>0</v>
      </c>
      <c r="AR140" s="367">
        <f>IF($Q140&lt;&gt;"",IF($S140="",$K140*VLOOKUP($I140,'[2]LISTINO IT-EN-FR-ES'!$A$1:$DZ$10000,AR$1,FALSE),$K140*$P140*VLOOKUP($S140,[2]PERCENTUALI!$A$1:$AZ$1000,AR$2,FALSE)/(AR$4)),"")</f>
        <v>0</v>
      </c>
      <c r="AS140" s="366">
        <f>IF($Q140&lt;&gt;"",IF($S140="",$K140*VLOOKUP($I140,'[2]LISTINO IT-EN-FR-ES'!$A$1:$DZ$10000,AS$1,FALSE),$K140*$P140*VLOOKUP($S140,[2]PERCENTUALI!$A$1:$AZ$1000,AS$2,FALSE)),"")</f>
        <v>0</v>
      </c>
      <c r="AT140" s="367">
        <f>IF($Q140&lt;&gt;"",IF($S140="",$K140*VLOOKUP($I140,'[2]LISTINO IT-EN-FR-ES'!$A$1:$DZ$10000,AT$1,FALSE),$K140*$P140*VLOOKUP($S140,[2]PERCENTUALI!$A$1:$AZ$1000,AT$2,FALSE)/(AT$4)),"")</f>
        <v>0</v>
      </c>
      <c r="AU140" s="366">
        <f>IF($Q140&lt;&gt;"",IF($S140="",$K140*VLOOKUP($I140,'[2]LISTINO IT-EN-FR-ES'!$A$1:$DZ$10000,AU$1,FALSE),$K140*$P140*VLOOKUP($S140,[2]PERCENTUALI!$A$1:$AZ$1000,AU$2,FALSE)),"")</f>
        <v>0</v>
      </c>
      <c r="AV140" s="367">
        <f>IF($Q140&lt;&gt;"",IF($S140="",$K140*VLOOKUP($I140,'[2]LISTINO IT-EN-FR-ES'!$A$1:$DZ$10000,AV$1,FALSE),$K140*$P140*VLOOKUP($S140,[2]PERCENTUALI!$A$1:$AZ$1000,AV$2,FALSE)/(AV$4)),"")</f>
        <v>0</v>
      </c>
      <c r="AW140" s="366">
        <f>IF($Q140&lt;&gt;"",IF($S140="",$K140*VLOOKUP($I140,'[2]LISTINO IT-EN-FR-ES'!$A$1:$DZ$10000,AW$1,FALSE),$K140*$P140*VLOOKUP($S140,[2]PERCENTUALI!$A$1:$AZ$1000,AW$2,FALSE)),"")</f>
        <v>0</v>
      </c>
      <c r="AX140" s="367">
        <f>IF($Q140&lt;&gt;"",IF($S140="",$K140*VLOOKUP($I140,'[2]LISTINO IT-EN-FR-ES'!$A$1:$DZ$10000,AX$1,FALSE),$K140*$P140*VLOOKUP($S140,[2]PERCENTUALI!$A$1:$AZ$1000,AX$2,FALSE)/(AX$4)),"")</f>
        <v>0</v>
      </c>
      <c r="AY140" s="366">
        <f>IF($Q140&lt;&gt;"",IF($S140="",$K140*VLOOKUP($I140,'[2]LISTINO IT-EN-FR-ES'!$A$1:$DZ$10000,AY$1,FALSE),$K140*$P140*VLOOKUP($S140,[2]PERCENTUALI!$A$1:$AZ$1000,AY$2,FALSE)),"")</f>
        <v>0</v>
      </c>
      <c r="AZ140" s="367">
        <f>IF($Q140&lt;&gt;"",IF($S140="",$K140*VLOOKUP($I140,'[2]LISTINO IT-EN-FR-ES'!$A$1:$DZ$10000,AZ$1,FALSE),$K140*$P140*VLOOKUP($S140,[2]PERCENTUALI!$A$1:$AZ$1000,AZ$2,FALSE)/(AZ$4)),"")</f>
        <v>0</v>
      </c>
      <c r="BA140" s="366">
        <f>IF($Q140&lt;&gt;"",IF($S140="",$K140*VLOOKUP($I140,'[2]LISTINO IT-EN-FR-ES'!$A$1:$DZ$10000,BA$1,FALSE),$K140*$P140*VLOOKUP($S140,[2]PERCENTUALI!$A$1:$AZ$1000,BA$2,FALSE)),"")</f>
        <v>0</v>
      </c>
      <c r="BB140" s="367">
        <f>IF($Q140&lt;&gt;"",IF($S140="",$K140*VLOOKUP($I140,'[2]LISTINO IT-EN-FR-ES'!$A$1:$DZ$10000,BB$1,FALSE),$K140*$P140*VLOOKUP($S140,[2]PERCENTUALI!$A$1:$AZ$1000,BB$2,FALSE)/(BB$4)),"")</f>
        <v>0</v>
      </c>
      <c r="BC140" s="366">
        <f>IF($Q140&lt;&gt;"",IF($S140="",$K140*VLOOKUP($I140,'[2]LISTINO IT-EN-FR-ES'!$A$1:$DZ$10000,BC$1,FALSE),$K140*$P140*VLOOKUP($S140,[2]PERCENTUALI!$A$1:$AZ$1000,BC$2,FALSE)),"")</f>
        <v>0</v>
      </c>
      <c r="BD140" s="367">
        <f>IF($Q140&lt;&gt;"",IF($S140="",$K140*VLOOKUP($I140,'[2]LISTINO IT-EN-FR-ES'!$A$1:$DZ$10000,BD$1,FALSE),$K140*$P140*VLOOKUP($S140,[2]PERCENTUALI!$A$1:$AZ$1000,BD$2,FALSE)/(BD$4)),"")</f>
        <v>0</v>
      </c>
      <c r="BE140" s="366">
        <f>IF($Q140&lt;&gt;"",IF($S140="",$K140*VLOOKUP($I140,'[2]LISTINO IT-EN-FR-ES'!$A$1:$DZ$10000,BE$1,FALSE),$K140*$P140*VLOOKUP($S140,[2]PERCENTUALI!$A$1:$AZ$1000,BE$2,FALSE)),"")</f>
        <v>0</v>
      </c>
      <c r="BF140" s="367">
        <f>IF($Q140&lt;&gt;"",IF($S140="",$K140*VLOOKUP($I140,'[2]LISTINO IT-EN-FR-ES'!$A$1:$DZ$10000,BF$1,FALSE),$K140*$P140*VLOOKUP($S140,[2]PERCENTUALI!$A$1:$AZ$1000,BF$2,FALSE)/(BF$4)),"")</f>
        <v>0</v>
      </c>
      <c r="BG140" s="366">
        <f>IF($Q140&lt;&gt;"",IF($S140="",$K140*VLOOKUP($I140,'[2]LISTINO IT-EN-FR-ES'!$A$1:$DZ$10000,BG$1,FALSE),$K140*$P140*VLOOKUP($S140,[2]PERCENTUALI!$A$1:$AZ$1000,BG$2,FALSE)),"")</f>
        <v>0</v>
      </c>
      <c r="BH140" s="366">
        <f>IF($Q140&lt;&gt;"",IF($S140="",$K140*VLOOKUP($I140,'[2]LISTINO IT-EN-FR-ES'!$A$1:$DZ$10000,BH$1,FALSE),$K140*$P140*VLOOKUP($S140,[2]PERCENTUALI!$A$1:$AZ$1000,BH$2,FALSE)),"")</f>
        <v>0</v>
      </c>
      <c r="BI140" s="367">
        <f>IF($Q140&lt;&gt;"",IF($S140="",$K140*VLOOKUP($I140,'[2]LISTINO IT-EN-FR-ES'!$A$1:$DZ$10000,BI$1,FALSE),$K140*$P140*VLOOKUP($S140,[2]PERCENTUALI!$A$1:$AZ$1000,BI$2,FALSE)/(BI$4)),"")</f>
        <v>0</v>
      </c>
      <c r="BJ140" s="366">
        <f>IF($Q140&lt;&gt;"",IF($S140="",$K140*VLOOKUP($I140,'[2]LISTINO IT-EN-FR-ES'!$A$1:$DZ$10000,BJ$1,FALSE),$K140*$P140*VLOOKUP($S140,[2]PERCENTUALI!$A$1:$AZ$1000,BJ$2,FALSE)),"")</f>
        <v>0</v>
      </c>
      <c r="BK140" s="366">
        <f>IF($Q140&lt;&gt;"",IF($S140="",$K140*VLOOKUP($I140,'[2]LISTINO IT-EN-FR-ES'!$A$1:$DZ$10000,BK$1,FALSE),$K140*$P140*VLOOKUP($S140,[2]PERCENTUALI!$A$1:$AZ$1000,BK$2,FALSE)),"")</f>
        <v>0</v>
      </c>
      <c r="BL140" s="366">
        <f>IF($Q140&lt;&gt;"",IF($S140="",$K140*VLOOKUP($I140,'[2]LISTINO IT-EN-FR-ES'!$A$1:$DZ$10000,BL$1,FALSE),$K140*$P140*VLOOKUP($S140,[2]PERCENTUALI!$A$1:$AZ$1000,BL$2,FALSE)),"")</f>
        <v>0</v>
      </c>
      <c r="BM140" s="366">
        <f>IF($Q140&lt;&gt;"",IF($S140="",$K140*VLOOKUP($I140,'[2]LISTINO IT-EN-FR-ES'!$A$1:$DZ$10000,BM$1,FALSE),$K140*$P140*VLOOKUP($S140,[2]PERCENTUALI!$A$1:$AZ$1000,BM$2,FALSE)),"")</f>
        <v>0</v>
      </c>
      <c r="BN140" s="367">
        <f>IF($Q140&lt;&gt;"",IF($S140="",$K140*VLOOKUP($I140,'[2]LISTINO IT-EN-FR-ES'!$A$1:$DZ$10000,BN$1,FALSE),$K140*$P140*VLOOKUP($S140,[2]PERCENTUALI!$A$1:$AZ$1000,BN$2,FALSE)/(BN$4)),"")</f>
        <v>0</v>
      </c>
      <c r="BO140" s="366">
        <f>IF($Q140&lt;&gt;"",IF($S140="",$K140*VLOOKUP($I140,'[2]LISTINO IT-EN-FR-ES'!$A$1:$DZ$10000,BO$1,FALSE),$K140*$P140*VLOOKUP($S140,[2]PERCENTUALI!$A$1:$AZ$1000,BO$2,FALSE)),"")</f>
        <v>0</v>
      </c>
      <c r="BP140" s="367">
        <f>IF($Q140&lt;&gt;"",IF($S140="",$K140*VLOOKUP($I140,'[2]LISTINO IT-EN-FR-ES'!$A$1:$DZ$10000,BP$1,FALSE),$K140*$P140*VLOOKUP($S140,[2]PERCENTUALI!$A$1:$AZ$1000,BP$2,FALSE)/(BP$4)),"")</f>
        <v>0</v>
      </c>
      <c r="BQ140" s="366">
        <f>IF($Q140&lt;&gt;"",IF($S140="",$K140*VLOOKUP($I140,'[2]LISTINO IT-EN-FR-ES'!$A$1:$DZ$10000,BQ$1,FALSE),$K140*$P140*VLOOKUP($S140,[2]PERCENTUALI!$A$1:$AZ$1000,BQ$2,FALSE)),"")</f>
        <v>0</v>
      </c>
      <c r="BR140" s="367">
        <f>IF($Q140&lt;&gt;"",IF($S140="",$K140*VLOOKUP($I140,'[2]LISTINO IT-EN-FR-ES'!$A$1:$DZ$10000,BR$1,FALSE),$K140*$P140*VLOOKUP($S140,[2]PERCENTUALI!$A$1:$AZ$1000,BR$2,FALSE)/(BR$4)),"")</f>
        <v>0</v>
      </c>
      <c r="BS140" s="366">
        <f>IF($Q140&lt;&gt;"",IF($S140="",$K140*VLOOKUP($I140,'[2]LISTINO IT-EN-FR-ES'!$A$1:$DZ$10000,BS$1,FALSE),$K140*$P140*VLOOKUP($S140,[2]PERCENTUALI!$A$1:$AZ$1000,BS$2,FALSE)),"")</f>
        <v>0</v>
      </c>
      <c r="BT140" s="367">
        <f>IF($Q140&lt;&gt;"",IF($S140="",$K140*VLOOKUP($I140,'[2]LISTINO IT-EN-FR-ES'!$A$1:$DZ$10000,BT$1,FALSE),$K140*$P140*VLOOKUP($S140,[2]PERCENTUALI!$A$1:$AZ$1000,BT$2,FALSE)/(BT$4)),"")</f>
        <v>0</v>
      </c>
      <c r="BU140" s="366">
        <f>IF($Q140&lt;&gt;"",IF($S140="",$K140*VLOOKUP($I140,'[2]LISTINO IT-EN-FR-ES'!$A$1:$DZ$10000,BU$1,FALSE),$K140*$P140*VLOOKUP($S140,[2]PERCENTUALI!$A$1:$AZ$1000,BU$2,FALSE)),"")</f>
        <v>0</v>
      </c>
      <c r="BV140" s="367">
        <f>IF($Q140&lt;&gt;"",IF($S140="",$K140*VLOOKUP($I140,'[2]LISTINO IT-EN-FR-ES'!$A$1:$DZ$10000,BV$1,FALSE),$K140*$P140*VLOOKUP($S140,[2]PERCENTUALI!$A$1:$AZ$1000,BV$2,FALSE)/(BV$4)),"")</f>
        <v>0</v>
      </c>
      <c r="BW140" s="366">
        <f>IF($Q140&lt;&gt;"",IF($S140="",$K140*VLOOKUP($I140,'[2]LISTINO IT-EN-FR-ES'!$A$1:$DZ$10000,BW$1,FALSE),$K140*$P140*VLOOKUP($S140,[2]PERCENTUALI!$A$1:$AZ$1000,BW$2,FALSE)),"")</f>
        <v>0</v>
      </c>
      <c r="BX140" s="366">
        <f>IF($Q140&lt;&gt;"",IF($S140="",$K140*VLOOKUP($I140,'[2]LISTINO IT-EN-FR-ES'!$A$1:$DZ$10000,BX$1,FALSE),$K140*$P140*VLOOKUP($S140,[2]PERCENTUALI!$A$1:$AZ$1000,BX$2,FALSE)),"")</f>
        <v>0</v>
      </c>
      <c r="BY140" s="366">
        <f>IF($Q140&lt;&gt;"",IF($S140="",$K140*VLOOKUP($I140,'[2]LISTINO IT-EN-FR-ES'!$A$1:$DZ$10000,BY$1,FALSE),$K140*$P140*VLOOKUP($S140,[2]PERCENTUALI!$A$1:$AZ$1000,BY$2,FALSE)),"")</f>
        <v>0</v>
      </c>
      <c r="BZ140" s="366">
        <f>IF($Q140&lt;&gt;"",IF($S140="",$K140*VLOOKUP($I140,'[2]LISTINO IT-EN-FR-ES'!$A$1:$DZ$10000,BZ$1,FALSE),$K140*$P140*VLOOKUP($S140,[2]PERCENTUALI!$A$1:$AZ$1000,BZ$2,FALSE)),"")</f>
        <v>0</v>
      </c>
      <c r="CA140" s="366">
        <f>IF($Q140&lt;&gt;"",IF($S140="",$K140*VLOOKUP($I140,'[2]LISTINO IT-EN-FR-ES'!$A$1:$DZ$10000,CA$1,FALSE),$K140*$P140*VLOOKUP($S140,[2]PERCENTUALI!$A$1:$AZ$1000,CA$2,FALSE)),"")</f>
        <v>0</v>
      </c>
      <c r="CB140" s="366">
        <f>IF($Q140&lt;&gt;"",IF($S140="",$K140*VLOOKUP($I140,'[2]LISTINO IT-EN-FR-ES'!$A$1:$DZ$10000,CB$1,FALSE),$K140*$P140*VLOOKUP($S140,[2]PERCENTUALI!$A$1:$AZ$1000,CB$2,FALSE)),"")</f>
        <v>0</v>
      </c>
      <c r="CC140" s="366">
        <f>IF($Q140&lt;&gt;"",IF($S140="",$K140*VLOOKUP($I140,'[2]LISTINO IT-EN-FR-ES'!$A$1:$DZ$10000,CC$1,FALSE),$K140*$P140*VLOOKUP($S140,[2]PERCENTUALI!$A$1:$AZ$1000,CC$2,FALSE)),"")</f>
        <v>0</v>
      </c>
    </row>
    <row r="141" spans="1:81" x14ac:dyDescent="0.2">
      <c r="A141" s="445" t="s">
        <v>7</v>
      </c>
      <c r="B141" s="446">
        <v>5</v>
      </c>
      <c r="C141" s="446">
        <v>20850</v>
      </c>
      <c r="D141" s="446">
        <v>9</v>
      </c>
      <c r="E141" s="445"/>
      <c r="F141" s="445"/>
      <c r="G141" s="447" t="s">
        <v>7</v>
      </c>
      <c r="H141" s="445" t="s">
        <v>703</v>
      </c>
      <c r="I141" s="445" t="s">
        <v>703</v>
      </c>
      <c r="J141" s="448" t="s">
        <v>704</v>
      </c>
      <c r="K141" s="868">
        <v>15</v>
      </c>
      <c r="L141" s="873"/>
      <c r="M141" s="869">
        <v>876</v>
      </c>
      <c r="N141" s="874">
        <v>13140</v>
      </c>
      <c r="O141" s="871"/>
      <c r="P141" s="875">
        <v>360</v>
      </c>
      <c r="Q141" s="871">
        <v>5400</v>
      </c>
      <c r="R141" s="862"/>
      <c r="S141" s="862"/>
      <c r="T141" s="876"/>
      <c r="U141" s="366">
        <f t="shared" si="16"/>
        <v>5399.9974739499994</v>
      </c>
      <c r="V141" s="366">
        <f>IF($Q141&lt;&gt;"",IF($S141="",$K141*VLOOKUP($I141,'[2]LISTINO IT-EN-FR-ES'!$A$1:$DZ$10000,V$1,FALSE),$K141*$P141*VLOOKUP($S141,[2]PERCENTUALI!$A$1:$AZ$1000,V$2,FALSE)),"")+14.11</f>
        <v>5399.9974739499994</v>
      </c>
      <c r="W141" s="366">
        <f>IF($Q141&lt;&gt;"",IF($S141="",$K141*VLOOKUP($I141,'[2]LISTINO IT-EN-FR-ES'!$A$1:$DZ$10000,W$1,FALSE),$K141*$P141*VLOOKUP($S141,[2]PERCENTUALI!$A$1:$AZ$1000,W$2,FALSE)),"")</f>
        <v>0</v>
      </c>
      <c r="X141" s="367">
        <f>IF($Q141&lt;&gt;"",IF($S141="",$K141*VLOOKUP($I141,'[2]LISTINO IT-EN-FR-ES'!$A$1:$DZ$10000,X$1,FALSE),$K141*$P141*VLOOKUP($S141,[2]PERCENTUALI!$A$1:$AZ$1000,X$2,FALSE)/(X$4)),"")</f>
        <v>0</v>
      </c>
      <c r="Y141" s="366">
        <f>IF($Q141&lt;&gt;"",IF($S141="",$K141*VLOOKUP($I141,'[2]LISTINO IT-EN-FR-ES'!$A$1:$DZ$10000,Y$1,FALSE),$K141*$P141*VLOOKUP($S141,[2]PERCENTUALI!$A$1:$AZ$1000,Y$2,FALSE)),"")</f>
        <v>0</v>
      </c>
      <c r="Z141" s="367">
        <f>IF($Q141&lt;&gt;"",IF($S141="",$K141*VLOOKUP($I141,'[2]LISTINO IT-EN-FR-ES'!$A$1:$DZ$10000,Z$1,FALSE),$K141*$P141*VLOOKUP($S141,[2]PERCENTUALI!$A$1:$AZ$1000,Z$2,FALSE)/(Z$4)),"")</f>
        <v>0</v>
      </c>
      <c r="AA141" s="366">
        <f>IF($Q141&lt;&gt;"",IF($S141="",$K141*VLOOKUP($I141,'[2]LISTINO IT-EN-FR-ES'!$A$1:$DZ$10000,AA$1,FALSE),$K141*$P141*VLOOKUP($S141,[2]PERCENTUALI!$A$1:$AZ$1000,AA$2,FALSE)),"")</f>
        <v>0</v>
      </c>
      <c r="AB141" s="367">
        <f>IF($Q141&lt;&gt;"",IF($S141="",$K141*VLOOKUP($I141,'[2]LISTINO IT-EN-FR-ES'!$A$1:$DZ$10000,AB$1,FALSE),$K141*$P141*VLOOKUP($S141,[2]PERCENTUALI!$A$1:$AZ$1000,AB$2,FALSE)/(AB$4)),"")</f>
        <v>0</v>
      </c>
      <c r="AC141" s="366">
        <f>IF($Q141&lt;&gt;"",IF($S141="",$K141*VLOOKUP($I141,'[2]LISTINO IT-EN-FR-ES'!$A$1:$DZ$10000,AC$1,FALSE),$K141*$P141*VLOOKUP($S141,[2]PERCENTUALI!$A$1:$AZ$1000,AC$2,FALSE)),"")</f>
        <v>0</v>
      </c>
      <c r="AD141" s="367">
        <f>IF($Q141&lt;&gt;"",IF($S141="",$K141*VLOOKUP($I141,'[2]LISTINO IT-EN-FR-ES'!$A$1:$DZ$10000,AD$1,FALSE),$K141*$P141*VLOOKUP($S141,[2]PERCENTUALI!$A$1:$AZ$1000,AD$2,FALSE)/(AD$4)),"")</f>
        <v>0</v>
      </c>
      <c r="AE141" s="366">
        <f>IF($Q141&lt;&gt;"",IF($S141="",$K141*VLOOKUP($I141,'[2]LISTINO IT-EN-FR-ES'!$A$1:$DZ$10000,AE$1,FALSE),$K141*$P141*VLOOKUP($S141,[2]PERCENTUALI!$A$1:$AZ$1000,AE$2,FALSE)),"")</f>
        <v>0</v>
      </c>
      <c r="AF141" s="367">
        <f>IF($Q141&lt;&gt;"",IF($S141="",$K141*VLOOKUP($I141,'[2]LISTINO IT-EN-FR-ES'!$A$1:$DZ$10000,AF$1,FALSE),$K141*$P141*VLOOKUP($S141,[2]PERCENTUALI!$A$1:$AZ$1000,AF$2,FALSE)/(AF$4)),"")</f>
        <v>0</v>
      </c>
      <c r="AG141" s="366">
        <f>IF($Q141&lt;&gt;"",IF($S141="",$K141*VLOOKUP($I141,'[2]LISTINO IT-EN-FR-ES'!$A$1:$DZ$10000,AG$1,FALSE),$K141*$P141*VLOOKUP($S141,[2]PERCENTUALI!$A$1:$AZ$1000,AG$2,FALSE)),"")</f>
        <v>0</v>
      </c>
      <c r="AH141" s="367">
        <f>IF($Q141&lt;&gt;"",IF($S141="",$K141*VLOOKUP($I141,'[2]LISTINO IT-EN-FR-ES'!$A$1:$DZ$10000,AH$1,FALSE),$K141*$P141*VLOOKUP($S141,[2]PERCENTUALI!$A$1:$AZ$1000,AH$2,FALSE)/(AH$4)),"")</f>
        <v>0</v>
      </c>
      <c r="AI141" s="366">
        <f>IF($Q141&lt;&gt;"",IF($S141="",$K141*VLOOKUP($I141,'[2]LISTINO IT-EN-FR-ES'!$A$1:$DZ$10000,AI$1,FALSE),$K141*$P141*VLOOKUP($S141,[2]PERCENTUALI!$A$1:$AZ$1000,AI$2,FALSE)),"")</f>
        <v>0</v>
      </c>
      <c r="AJ141" s="367">
        <f>IF($Q141&lt;&gt;"",IF($S141="",$K141*VLOOKUP($I141,'[2]LISTINO IT-EN-FR-ES'!$A$1:$DZ$10000,AJ$1,FALSE),$K141*$P141*VLOOKUP($S141,[2]PERCENTUALI!$A$1:$AZ$1000,AJ$2,FALSE)/(AJ$4)),"")</f>
        <v>0</v>
      </c>
      <c r="AK141" s="366">
        <f>IF($Q141&lt;&gt;"",IF($S141="",$K141*VLOOKUP($I141,'[2]LISTINO IT-EN-FR-ES'!$A$1:$DZ$10000,AK$1,FALSE),$K141*$P141*VLOOKUP($S141,[2]PERCENTUALI!$A$1:$AZ$1000,AK$2,FALSE)),"")</f>
        <v>0</v>
      </c>
      <c r="AL141" s="367">
        <f>IF($Q141&lt;&gt;"",IF($S141="",$K141*VLOOKUP($I141,'[2]LISTINO IT-EN-FR-ES'!$A$1:$DZ$10000,AL$1,FALSE),$K141*$P141*VLOOKUP($S141,[2]PERCENTUALI!$A$1:$AZ$1000,AL$2,FALSE)/(AL$4)),"")</f>
        <v>0</v>
      </c>
      <c r="AM141" s="366">
        <f>IF($Q141&lt;&gt;"",IF($S141="",$K141*VLOOKUP($I141,'[2]LISTINO IT-EN-FR-ES'!$A$1:$DZ$10000,AM$1,FALSE),$K141*$P141*VLOOKUP($S141,[2]PERCENTUALI!$A$1:$AZ$1000,AM$2,FALSE)),"")</f>
        <v>0</v>
      </c>
      <c r="AN141" s="367">
        <f>IF($Q141&lt;&gt;"",IF($S141="",$K141*VLOOKUP($I141,'[2]LISTINO IT-EN-FR-ES'!$A$1:$DZ$10000,AN$1,FALSE),$K141*$P141*VLOOKUP($S141,[2]PERCENTUALI!$A$1:$AZ$1000,AN$2,FALSE)/(AN$4)),"")</f>
        <v>0</v>
      </c>
      <c r="AO141" s="366">
        <f>IF($Q141&lt;&gt;"",IF($S141="",$K141*VLOOKUP($I141,'[2]LISTINO IT-EN-FR-ES'!$A$1:$DZ$10000,AO$1,FALSE),$K141*$P141*VLOOKUP($S141,[2]PERCENTUALI!$A$1:$AZ$1000,AO$2,FALSE)),"")</f>
        <v>0</v>
      </c>
      <c r="AP141" s="367">
        <f>IF($Q141&lt;&gt;"",IF($S141="",$K141*VLOOKUP($I141,'[2]LISTINO IT-EN-FR-ES'!$A$1:$DZ$10000,AP$1,FALSE),$K141*$P141*VLOOKUP($S141,[2]PERCENTUALI!$A$1:$AZ$1000,AP$2,FALSE)/(AP$4)),"")</f>
        <v>0</v>
      </c>
      <c r="AQ141" s="366">
        <f>IF($Q141&lt;&gt;"",IF($S141="",$K141*VLOOKUP($I141,'[2]LISTINO IT-EN-FR-ES'!$A$1:$DZ$10000,AQ$1,FALSE),$K141*$P141*VLOOKUP($S141,[2]PERCENTUALI!$A$1:$AZ$1000,AQ$2,FALSE)),"")</f>
        <v>0</v>
      </c>
      <c r="AR141" s="367">
        <f>IF($Q141&lt;&gt;"",IF($S141="",$K141*VLOOKUP($I141,'[2]LISTINO IT-EN-FR-ES'!$A$1:$DZ$10000,AR$1,FALSE),$K141*$P141*VLOOKUP($S141,[2]PERCENTUALI!$A$1:$AZ$1000,AR$2,FALSE)/(AR$4)),"")</f>
        <v>0</v>
      </c>
      <c r="AS141" s="366">
        <f>IF($Q141&lt;&gt;"",IF($S141="",$K141*VLOOKUP($I141,'[2]LISTINO IT-EN-FR-ES'!$A$1:$DZ$10000,AS$1,FALSE),$K141*$P141*VLOOKUP($S141,[2]PERCENTUALI!$A$1:$AZ$1000,AS$2,FALSE)),"")</f>
        <v>0</v>
      </c>
      <c r="AT141" s="367">
        <f>IF($Q141&lt;&gt;"",IF($S141="",$K141*VLOOKUP($I141,'[2]LISTINO IT-EN-FR-ES'!$A$1:$DZ$10000,AT$1,FALSE),$K141*$P141*VLOOKUP($S141,[2]PERCENTUALI!$A$1:$AZ$1000,AT$2,FALSE)/(AT$4)),"")</f>
        <v>0</v>
      </c>
      <c r="AU141" s="366">
        <f>IF($Q141&lt;&gt;"",IF($S141="",$K141*VLOOKUP($I141,'[2]LISTINO IT-EN-FR-ES'!$A$1:$DZ$10000,AU$1,FALSE),$K141*$P141*VLOOKUP($S141,[2]PERCENTUALI!$A$1:$AZ$1000,AU$2,FALSE)),"")</f>
        <v>0</v>
      </c>
      <c r="AV141" s="367">
        <f>IF($Q141&lt;&gt;"",IF($S141="",$K141*VLOOKUP($I141,'[2]LISTINO IT-EN-FR-ES'!$A$1:$DZ$10000,AV$1,FALSE),$K141*$P141*VLOOKUP($S141,[2]PERCENTUALI!$A$1:$AZ$1000,AV$2,FALSE)/(AV$4)),"")</f>
        <v>0</v>
      </c>
      <c r="AW141" s="366">
        <f>IF($Q141&lt;&gt;"",IF($S141="",$K141*VLOOKUP($I141,'[2]LISTINO IT-EN-FR-ES'!$A$1:$DZ$10000,AW$1,FALSE),$K141*$P141*VLOOKUP($S141,[2]PERCENTUALI!$A$1:$AZ$1000,AW$2,FALSE)),"")</f>
        <v>0</v>
      </c>
      <c r="AX141" s="367">
        <f>IF($Q141&lt;&gt;"",IF($S141="",$K141*VLOOKUP($I141,'[2]LISTINO IT-EN-FR-ES'!$A$1:$DZ$10000,AX$1,FALSE),$K141*$P141*VLOOKUP($S141,[2]PERCENTUALI!$A$1:$AZ$1000,AX$2,FALSE)/(AX$4)),"")</f>
        <v>0</v>
      </c>
      <c r="AY141" s="366">
        <f>IF($Q141&lt;&gt;"",IF($S141="",$K141*VLOOKUP($I141,'[2]LISTINO IT-EN-FR-ES'!$A$1:$DZ$10000,AY$1,FALSE),$K141*$P141*VLOOKUP($S141,[2]PERCENTUALI!$A$1:$AZ$1000,AY$2,FALSE)),"")</f>
        <v>0</v>
      </c>
      <c r="AZ141" s="367">
        <f>IF($Q141&lt;&gt;"",IF($S141="",$K141*VLOOKUP($I141,'[2]LISTINO IT-EN-FR-ES'!$A$1:$DZ$10000,AZ$1,FALSE),$K141*$P141*VLOOKUP($S141,[2]PERCENTUALI!$A$1:$AZ$1000,AZ$2,FALSE)/(AZ$4)),"")</f>
        <v>0</v>
      </c>
      <c r="BA141" s="366">
        <f>IF($Q141&lt;&gt;"",IF($S141="",$K141*VLOOKUP($I141,'[2]LISTINO IT-EN-FR-ES'!$A$1:$DZ$10000,BA$1,FALSE),$K141*$P141*VLOOKUP($S141,[2]PERCENTUALI!$A$1:$AZ$1000,BA$2,FALSE)),"")</f>
        <v>0</v>
      </c>
      <c r="BB141" s="367">
        <f>IF($Q141&lt;&gt;"",IF($S141="",$K141*VLOOKUP($I141,'[2]LISTINO IT-EN-FR-ES'!$A$1:$DZ$10000,BB$1,FALSE),$K141*$P141*VLOOKUP($S141,[2]PERCENTUALI!$A$1:$AZ$1000,BB$2,FALSE)/(BB$4)),"")</f>
        <v>0</v>
      </c>
      <c r="BC141" s="366">
        <f>IF($Q141&lt;&gt;"",IF($S141="",$K141*VLOOKUP($I141,'[2]LISTINO IT-EN-FR-ES'!$A$1:$DZ$10000,BC$1,FALSE),$K141*$P141*VLOOKUP($S141,[2]PERCENTUALI!$A$1:$AZ$1000,BC$2,FALSE)),"")</f>
        <v>0</v>
      </c>
      <c r="BD141" s="367">
        <f>IF($Q141&lt;&gt;"",IF($S141="",$K141*VLOOKUP($I141,'[2]LISTINO IT-EN-FR-ES'!$A$1:$DZ$10000,BD$1,FALSE),$K141*$P141*VLOOKUP($S141,[2]PERCENTUALI!$A$1:$AZ$1000,BD$2,FALSE)/(BD$4)),"")</f>
        <v>0</v>
      </c>
      <c r="BE141" s="366">
        <f>IF($Q141&lt;&gt;"",IF($S141="",$K141*VLOOKUP($I141,'[2]LISTINO IT-EN-FR-ES'!$A$1:$DZ$10000,BE$1,FALSE),$K141*$P141*VLOOKUP($S141,[2]PERCENTUALI!$A$1:$AZ$1000,BE$2,FALSE)),"")</f>
        <v>0</v>
      </c>
      <c r="BF141" s="367">
        <f>IF($Q141&lt;&gt;"",IF($S141="",$K141*VLOOKUP($I141,'[2]LISTINO IT-EN-FR-ES'!$A$1:$DZ$10000,BF$1,FALSE),$K141*$P141*VLOOKUP($S141,[2]PERCENTUALI!$A$1:$AZ$1000,BF$2,FALSE)/(BF$4)),"")</f>
        <v>0</v>
      </c>
      <c r="BG141" s="366">
        <f>IF($Q141&lt;&gt;"",IF($S141="",$K141*VLOOKUP($I141,'[2]LISTINO IT-EN-FR-ES'!$A$1:$DZ$10000,BG$1,FALSE),$K141*$P141*VLOOKUP($S141,[2]PERCENTUALI!$A$1:$AZ$1000,BG$2,FALSE)),"")</f>
        <v>0</v>
      </c>
      <c r="BH141" s="366">
        <f>IF($Q141&lt;&gt;"",IF($S141="",$K141*VLOOKUP($I141,'[2]LISTINO IT-EN-FR-ES'!$A$1:$DZ$10000,BH$1,FALSE),$K141*$P141*VLOOKUP($S141,[2]PERCENTUALI!$A$1:$AZ$1000,BH$2,FALSE)),"")</f>
        <v>0</v>
      </c>
      <c r="BI141" s="367">
        <f>IF($Q141&lt;&gt;"",IF($S141="",$K141*VLOOKUP($I141,'[2]LISTINO IT-EN-FR-ES'!$A$1:$DZ$10000,BI$1,FALSE),$K141*$P141*VLOOKUP($S141,[2]PERCENTUALI!$A$1:$AZ$1000,BI$2,FALSE)/(BI$4)),"")</f>
        <v>0</v>
      </c>
      <c r="BJ141" s="366">
        <f>IF($Q141&lt;&gt;"",IF($S141="",$K141*VLOOKUP($I141,'[2]LISTINO IT-EN-FR-ES'!$A$1:$DZ$10000,BJ$1,FALSE),$K141*$P141*VLOOKUP($S141,[2]PERCENTUALI!$A$1:$AZ$1000,BJ$2,FALSE)),"")</f>
        <v>0</v>
      </c>
      <c r="BK141" s="366">
        <f>IF($Q141&lt;&gt;"",IF($S141="",$K141*VLOOKUP($I141,'[2]LISTINO IT-EN-FR-ES'!$A$1:$DZ$10000,BK$1,FALSE),$K141*$P141*VLOOKUP($S141,[2]PERCENTUALI!$A$1:$AZ$1000,BK$2,FALSE)),"")</f>
        <v>0</v>
      </c>
      <c r="BL141" s="366">
        <f>IF($Q141&lt;&gt;"",IF($S141="",$K141*VLOOKUP($I141,'[2]LISTINO IT-EN-FR-ES'!$A$1:$DZ$10000,BL$1,FALSE),$K141*$P141*VLOOKUP($S141,[2]PERCENTUALI!$A$1:$AZ$1000,BL$2,FALSE)),"")</f>
        <v>0</v>
      </c>
      <c r="BM141" s="366">
        <f>IF($Q141&lt;&gt;"",IF($S141="",$K141*VLOOKUP($I141,'[2]LISTINO IT-EN-FR-ES'!$A$1:$DZ$10000,BM$1,FALSE),$K141*$P141*VLOOKUP($S141,[2]PERCENTUALI!$A$1:$AZ$1000,BM$2,FALSE)),"")</f>
        <v>0</v>
      </c>
      <c r="BN141" s="367">
        <f>IF($Q141&lt;&gt;"",IF($S141="",$K141*VLOOKUP($I141,'[2]LISTINO IT-EN-FR-ES'!$A$1:$DZ$10000,BN$1,FALSE),$K141*$P141*VLOOKUP($S141,[2]PERCENTUALI!$A$1:$AZ$1000,BN$2,FALSE)/(BN$4)),"")</f>
        <v>0</v>
      </c>
      <c r="BO141" s="366">
        <f>IF($Q141&lt;&gt;"",IF($S141="",$K141*VLOOKUP($I141,'[2]LISTINO IT-EN-FR-ES'!$A$1:$DZ$10000,BO$1,FALSE),$K141*$P141*VLOOKUP($S141,[2]PERCENTUALI!$A$1:$AZ$1000,BO$2,FALSE)),"")</f>
        <v>0</v>
      </c>
      <c r="BP141" s="367">
        <f>IF($Q141&lt;&gt;"",IF($S141="",$K141*VLOOKUP($I141,'[2]LISTINO IT-EN-FR-ES'!$A$1:$DZ$10000,BP$1,FALSE),$K141*$P141*VLOOKUP($S141,[2]PERCENTUALI!$A$1:$AZ$1000,BP$2,FALSE)/(BP$4)),"")</f>
        <v>0</v>
      </c>
      <c r="BQ141" s="366">
        <f>IF($Q141&lt;&gt;"",IF($S141="",$K141*VLOOKUP($I141,'[2]LISTINO IT-EN-FR-ES'!$A$1:$DZ$10000,BQ$1,FALSE),$K141*$P141*VLOOKUP($S141,[2]PERCENTUALI!$A$1:$AZ$1000,BQ$2,FALSE)),"")</f>
        <v>0</v>
      </c>
      <c r="BR141" s="367">
        <f>IF($Q141&lt;&gt;"",IF($S141="",$K141*VLOOKUP($I141,'[2]LISTINO IT-EN-FR-ES'!$A$1:$DZ$10000,BR$1,FALSE),$K141*$P141*VLOOKUP($S141,[2]PERCENTUALI!$A$1:$AZ$1000,BR$2,FALSE)/(BR$4)),"")</f>
        <v>0</v>
      </c>
      <c r="BS141" s="366">
        <f>IF($Q141&lt;&gt;"",IF($S141="",$K141*VLOOKUP($I141,'[2]LISTINO IT-EN-FR-ES'!$A$1:$DZ$10000,BS$1,FALSE),$K141*$P141*VLOOKUP($S141,[2]PERCENTUALI!$A$1:$AZ$1000,BS$2,FALSE)),"")</f>
        <v>0</v>
      </c>
      <c r="BT141" s="367">
        <f>IF($Q141&lt;&gt;"",IF($S141="",$K141*VLOOKUP($I141,'[2]LISTINO IT-EN-FR-ES'!$A$1:$DZ$10000,BT$1,FALSE),$K141*$P141*VLOOKUP($S141,[2]PERCENTUALI!$A$1:$AZ$1000,BT$2,FALSE)/(BT$4)),"")</f>
        <v>0</v>
      </c>
      <c r="BU141" s="366">
        <f>IF($Q141&lt;&gt;"",IF($S141="",$K141*VLOOKUP($I141,'[2]LISTINO IT-EN-FR-ES'!$A$1:$DZ$10000,BU$1,FALSE),$K141*$P141*VLOOKUP($S141,[2]PERCENTUALI!$A$1:$AZ$1000,BU$2,FALSE)),"")</f>
        <v>0</v>
      </c>
      <c r="BV141" s="367">
        <f>IF($Q141&lt;&gt;"",IF($S141="",$K141*VLOOKUP($I141,'[2]LISTINO IT-EN-FR-ES'!$A$1:$DZ$10000,BV$1,FALSE),$K141*$P141*VLOOKUP($S141,[2]PERCENTUALI!$A$1:$AZ$1000,BV$2,FALSE)/(BV$4)),"")</f>
        <v>0</v>
      </c>
      <c r="BW141" s="366">
        <f>IF($Q141&lt;&gt;"",IF($S141="",$K141*VLOOKUP($I141,'[2]LISTINO IT-EN-FR-ES'!$A$1:$DZ$10000,BW$1,FALSE),$K141*$P141*VLOOKUP($S141,[2]PERCENTUALI!$A$1:$AZ$1000,BW$2,FALSE)),"")</f>
        <v>0</v>
      </c>
      <c r="BX141" s="366">
        <f>IF($Q141&lt;&gt;"",IF($S141="",$K141*VLOOKUP($I141,'[2]LISTINO IT-EN-FR-ES'!$A$1:$DZ$10000,BX$1,FALSE),$K141*$P141*VLOOKUP($S141,[2]PERCENTUALI!$A$1:$AZ$1000,BX$2,FALSE)),"")</f>
        <v>0</v>
      </c>
      <c r="BY141" s="366">
        <f>IF($Q141&lt;&gt;"",IF($S141="",$K141*VLOOKUP($I141,'[2]LISTINO IT-EN-FR-ES'!$A$1:$DZ$10000,BY$1,FALSE),$K141*$P141*VLOOKUP($S141,[2]PERCENTUALI!$A$1:$AZ$1000,BY$2,FALSE)),"")</f>
        <v>0</v>
      </c>
      <c r="BZ141" s="366">
        <f>IF($Q141&lt;&gt;"",IF($S141="",$K141*VLOOKUP($I141,'[2]LISTINO IT-EN-FR-ES'!$A$1:$DZ$10000,BZ$1,FALSE),$K141*$P141*VLOOKUP($S141,[2]PERCENTUALI!$A$1:$AZ$1000,BZ$2,FALSE)),"")</f>
        <v>0</v>
      </c>
      <c r="CA141" s="366">
        <f>IF($Q141&lt;&gt;"",IF($S141="",$K141*VLOOKUP($I141,'[2]LISTINO IT-EN-FR-ES'!$A$1:$DZ$10000,CA$1,FALSE),$K141*$P141*VLOOKUP($S141,[2]PERCENTUALI!$A$1:$AZ$1000,CA$2,FALSE)),"")</f>
        <v>0</v>
      </c>
      <c r="CB141" s="366">
        <f>IF($Q141&lt;&gt;"",IF($S141="",$K141*VLOOKUP($I141,'[2]LISTINO IT-EN-FR-ES'!$A$1:$DZ$10000,CB$1,FALSE),$K141*$P141*VLOOKUP($S141,[2]PERCENTUALI!$A$1:$AZ$1000,CB$2,FALSE)),"")</f>
        <v>0</v>
      </c>
      <c r="CC141" s="366">
        <f>IF($Q141&lt;&gt;"",IF($S141="",$K141*VLOOKUP($I141,'[2]LISTINO IT-EN-FR-ES'!$A$1:$DZ$10000,CC$1,FALSE),$K141*$P141*VLOOKUP($S141,[2]PERCENTUALI!$A$1:$AZ$1000,CC$2,FALSE)),"")</f>
        <v>0</v>
      </c>
    </row>
    <row r="142" spans="1:81" x14ac:dyDescent="0.2">
      <c r="A142" s="445" t="s">
        <v>7</v>
      </c>
      <c r="B142" s="446">
        <v>5</v>
      </c>
      <c r="C142" s="446">
        <v>20850</v>
      </c>
      <c r="D142" s="446">
        <v>10</v>
      </c>
      <c r="E142" s="445"/>
      <c r="F142" s="445"/>
      <c r="G142" s="447" t="s">
        <v>7</v>
      </c>
      <c r="H142" s="445" t="s">
        <v>705</v>
      </c>
      <c r="I142" s="445" t="s">
        <v>705</v>
      </c>
      <c r="J142" s="448" t="s">
        <v>706</v>
      </c>
      <c r="K142" s="868">
        <v>15</v>
      </c>
      <c r="L142" s="873"/>
      <c r="M142" s="869">
        <v>6193</v>
      </c>
      <c r="N142" s="874">
        <v>92895</v>
      </c>
      <c r="O142" s="871"/>
      <c r="P142" s="875">
        <v>2539</v>
      </c>
      <c r="Q142" s="871">
        <v>38085</v>
      </c>
      <c r="R142" s="862"/>
      <c r="S142" s="862"/>
      <c r="T142" s="876"/>
      <c r="U142" s="366">
        <f t="shared" si="16"/>
        <v>38084.218358400001</v>
      </c>
      <c r="V142" s="366">
        <f>IF($Q142&lt;&gt;"",IF($S142="",$K142*VLOOKUP($I142,'[2]LISTINO IT-EN-FR-ES'!$A$1:$DZ$10000,V$1,FALSE),$K142*$P142*VLOOKUP($S142,[2]PERCENTUALI!$A$1:$AZ$1000,V$2,FALSE)),"")</f>
        <v>38084.218358400001</v>
      </c>
      <c r="W142" s="366">
        <f>IF($Q142&lt;&gt;"",IF($S142="",$K142*VLOOKUP($I142,'[2]LISTINO IT-EN-FR-ES'!$A$1:$DZ$10000,W$1,FALSE),$K142*$P142*VLOOKUP($S142,[2]PERCENTUALI!$A$1:$AZ$1000,W$2,FALSE)),"")</f>
        <v>0</v>
      </c>
      <c r="X142" s="367">
        <f>IF($Q142&lt;&gt;"",IF($S142="",$K142*VLOOKUP($I142,'[2]LISTINO IT-EN-FR-ES'!$A$1:$DZ$10000,X$1,FALSE),$K142*$P142*VLOOKUP($S142,[2]PERCENTUALI!$A$1:$AZ$1000,X$2,FALSE)/(X$4)),"")</f>
        <v>0</v>
      </c>
      <c r="Y142" s="366">
        <f>IF($Q142&lt;&gt;"",IF($S142="",$K142*VLOOKUP($I142,'[2]LISTINO IT-EN-FR-ES'!$A$1:$DZ$10000,Y$1,FALSE),$K142*$P142*VLOOKUP($S142,[2]PERCENTUALI!$A$1:$AZ$1000,Y$2,FALSE)),"")</f>
        <v>0</v>
      </c>
      <c r="Z142" s="367">
        <f>IF($Q142&lt;&gt;"",IF($S142="",$K142*VLOOKUP($I142,'[2]LISTINO IT-EN-FR-ES'!$A$1:$DZ$10000,Z$1,FALSE),$K142*$P142*VLOOKUP($S142,[2]PERCENTUALI!$A$1:$AZ$1000,Z$2,FALSE)/(Z$4)),"")</f>
        <v>0</v>
      </c>
      <c r="AA142" s="366">
        <f>IF($Q142&lt;&gt;"",IF($S142="",$K142*VLOOKUP($I142,'[2]LISTINO IT-EN-FR-ES'!$A$1:$DZ$10000,AA$1,FALSE),$K142*$P142*VLOOKUP($S142,[2]PERCENTUALI!$A$1:$AZ$1000,AA$2,FALSE)),"")</f>
        <v>0</v>
      </c>
      <c r="AB142" s="367">
        <f>IF($Q142&lt;&gt;"",IF($S142="",$K142*VLOOKUP($I142,'[2]LISTINO IT-EN-FR-ES'!$A$1:$DZ$10000,AB$1,FALSE),$K142*$P142*VLOOKUP($S142,[2]PERCENTUALI!$A$1:$AZ$1000,AB$2,FALSE)/(AB$4)),"")</f>
        <v>0</v>
      </c>
      <c r="AC142" s="366">
        <f>IF($Q142&lt;&gt;"",IF($S142="",$K142*VLOOKUP($I142,'[2]LISTINO IT-EN-FR-ES'!$A$1:$DZ$10000,AC$1,FALSE),$K142*$P142*VLOOKUP($S142,[2]PERCENTUALI!$A$1:$AZ$1000,AC$2,FALSE)),"")</f>
        <v>0</v>
      </c>
      <c r="AD142" s="367">
        <f>IF($Q142&lt;&gt;"",IF($S142="",$K142*VLOOKUP($I142,'[2]LISTINO IT-EN-FR-ES'!$A$1:$DZ$10000,AD$1,FALSE),$K142*$P142*VLOOKUP($S142,[2]PERCENTUALI!$A$1:$AZ$1000,AD$2,FALSE)/(AD$4)),"")</f>
        <v>0</v>
      </c>
      <c r="AE142" s="366">
        <f>IF($Q142&lt;&gt;"",IF($S142="",$K142*VLOOKUP($I142,'[2]LISTINO IT-EN-FR-ES'!$A$1:$DZ$10000,AE$1,FALSE),$K142*$P142*VLOOKUP($S142,[2]PERCENTUALI!$A$1:$AZ$1000,AE$2,FALSE)),"")</f>
        <v>0</v>
      </c>
      <c r="AF142" s="367">
        <f>IF($Q142&lt;&gt;"",IF($S142="",$K142*VLOOKUP($I142,'[2]LISTINO IT-EN-FR-ES'!$A$1:$DZ$10000,AF$1,FALSE),$K142*$P142*VLOOKUP($S142,[2]PERCENTUALI!$A$1:$AZ$1000,AF$2,FALSE)/(AF$4)),"")</f>
        <v>0</v>
      </c>
      <c r="AG142" s="366">
        <f>IF($Q142&lt;&gt;"",IF($S142="",$K142*VLOOKUP($I142,'[2]LISTINO IT-EN-FR-ES'!$A$1:$DZ$10000,AG$1,FALSE),$K142*$P142*VLOOKUP($S142,[2]PERCENTUALI!$A$1:$AZ$1000,AG$2,FALSE)),"")</f>
        <v>0</v>
      </c>
      <c r="AH142" s="367">
        <f>IF($Q142&lt;&gt;"",IF($S142="",$K142*VLOOKUP($I142,'[2]LISTINO IT-EN-FR-ES'!$A$1:$DZ$10000,AH$1,FALSE),$K142*$P142*VLOOKUP($S142,[2]PERCENTUALI!$A$1:$AZ$1000,AH$2,FALSE)/(AH$4)),"")</f>
        <v>0</v>
      </c>
      <c r="AI142" s="366">
        <f>IF($Q142&lt;&gt;"",IF($S142="",$K142*VLOOKUP($I142,'[2]LISTINO IT-EN-FR-ES'!$A$1:$DZ$10000,AI$1,FALSE),$K142*$P142*VLOOKUP($S142,[2]PERCENTUALI!$A$1:$AZ$1000,AI$2,FALSE)),"")</f>
        <v>0</v>
      </c>
      <c r="AJ142" s="367">
        <f>IF($Q142&lt;&gt;"",IF($S142="",$K142*VLOOKUP($I142,'[2]LISTINO IT-EN-FR-ES'!$A$1:$DZ$10000,AJ$1,FALSE),$K142*$P142*VLOOKUP($S142,[2]PERCENTUALI!$A$1:$AZ$1000,AJ$2,FALSE)/(AJ$4)),"")</f>
        <v>0</v>
      </c>
      <c r="AK142" s="366">
        <f>IF($Q142&lt;&gt;"",IF($S142="",$K142*VLOOKUP($I142,'[2]LISTINO IT-EN-FR-ES'!$A$1:$DZ$10000,AK$1,FALSE),$K142*$P142*VLOOKUP($S142,[2]PERCENTUALI!$A$1:$AZ$1000,AK$2,FALSE)),"")</f>
        <v>0</v>
      </c>
      <c r="AL142" s="367">
        <f>IF($Q142&lt;&gt;"",IF($S142="",$K142*VLOOKUP($I142,'[2]LISTINO IT-EN-FR-ES'!$A$1:$DZ$10000,AL$1,FALSE),$K142*$P142*VLOOKUP($S142,[2]PERCENTUALI!$A$1:$AZ$1000,AL$2,FALSE)/(AL$4)),"")</f>
        <v>0</v>
      </c>
      <c r="AM142" s="366">
        <f>IF($Q142&lt;&gt;"",IF($S142="",$K142*VLOOKUP($I142,'[2]LISTINO IT-EN-FR-ES'!$A$1:$DZ$10000,AM$1,FALSE),$K142*$P142*VLOOKUP($S142,[2]PERCENTUALI!$A$1:$AZ$1000,AM$2,FALSE)),"")</f>
        <v>0</v>
      </c>
      <c r="AN142" s="367">
        <f>IF($Q142&lt;&gt;"",IF($S142="",$K142*VLOOKUP($I142,'[2]LISTINO IT-EN-FR-ES'!$A$1:$DZ$10000,AN$1,FALSE),$K142*$P142*VLOOKUP($S142,[2]PERCENTUALI!$A$1:$AZ$1000,AN$2,FALSE)/(AN$4)),"")</f>
        <v>0</v>
      </c>
      <c r="AO142" s="366">
        <f>IF($Q142&lt;&gt;"",IF($S142="",$K142*VLOOKUP($I142,'[2]LISTINO IT-EN-FR-ES'!$A$1:$DZ$10000,AO$1,FALSE),$K142*$P142*VLOOKUP($S142,[2]PERCENTUALI!$A$1:$AZ$1000,AO$2,FALSE)),"")</f>
        <v>0</v>
      </c>
      <c r="AP142" s="367">
        <f>IF($Q142&lt;&gt;"",IF($S142="",$K142*VLOOKUP($I142,'[2]LISTINO IT-EN-FR-ES'!$A$1:$DZ$10000,AP$1,FALSE),$K142*$P142*VLOOKUP($S142,[2]PERCENTUALI!$A$1:$AZ$1000,AP$2,FALSE)/(AP$4)),"")</f>
        <v>0</v>
      </c>
      <c r="AQ142" s="366">
        <f>IF($Q142&lt;&gt;"",IF($S142="",$K142*VLOOKUP($I142,'[2]LISTINO IT-EN-FR-ES'!$A$1:$DZ$10000,AQ$1,FALSE),$K142*$P142*VLOOKUP($S142,[2]PERCENTUALI!$A$1:$AZ$1000,AQ$2,FALSE)),"")</f>
        <v>0</v>
      </c>
      <c r="AR142" s="367">
        <f>IF($Q142&lt;&gt;"",IF($S142="",$K142*VLOOKUP($I142,'[2]LISTINO IT-EN-FR-ES'!$A$1:$DZ$10000,AR$1,FALSE),$K142*$P142*VLOOKUP($S142,[2]PERCENTUALI!$A$1:$AZ$1000,AR$2,FALSE)/(AR$4)),"")</f>
        <v>0</v>
      </c>
      <c r="AS142" s="366">
        <f>IF($Q142&lt;&gt;"",IF($S142="",$K142*VLOOKUP($I142,'[2]LISTINO IT-EN-FR-ES'!$A$1:$DZ$10000,AS$1,FALSE),$K142*$P142*VLOOKUP($S142,[2]PERCENTUALI!$A$1:$AZ$1000,AS$2,FALSE)),"")</f>
        <v>0</v>
      </c>
      <c r="AT142" s="367">
        <f>IF($Q142&lt;&gt;"",IF($S142="",$K142*VLOOKUP($I142,'[2]LISTINO IT-EN-FR-ES'!$A$1:$DZ$10000,AT$1,FALSE),$K142*$P142*VLOOKUP($S142,[2]PERCENTUALI!$A$1:$AZ$1000,AT$2,FALSE)/(AT$4)),"")</f>
        <v>0</v>
      </c>
      <c r="AU142" s="366">
        <f>IF($Q142&lt;&gt;"",IF($S142="",$K142*VLOOKUP($I142,'[2]LISTINO IT-EN-FR-ES'!$A$1:$DZ$10000,AU$1,FALSE),$K142*$P142*VLOOKUP($S142,[2]PERCENTUALI!$A$1:$AZ$1000,AU$2,FALSE)),"")</f>
        <v>0</v>
      </c>
      <c r="AV142" s="367">
        <f>IF($Q142&lt;&gt;"",IF($S142="",$K142*VLOOKUP($I142,'[2]LISTINO IT-EN-FR-ES'!$A$1:$DZ$10000,AV$1,FALSE),$K142*$P142*VLOOKUP($S142,[2]PERCENTUALI!$A$1:$AZ$1000,AV$2,FALSE)/(AV$4)),"")</f>
        <v>0</v>
      </c>
      <c r="AW142" s="366">
        <f>IF($Q142&lt;&gt;"",IF($S142="",$K142*VLOOKUP($I142,'[2]LISTINO IT-EN-FR-ES'!$A$1:$DZ$10000,AW$1,FALSE),$K142*$P142*VLOOKUP($S142,[2]PERCENTUALI!$A$1:$AZ$1000,AW$2,FALSE)),"")</f>
        <v>0</v>
      </c>
      <c r="AX142" s="367">
        <f>IF($Q142&lt;&gt;"",IF($S142="",$K142*VLOOKUP($I142,'[2]LISTINO IT-EN-FR-ES'!$A$1:$DZ$10000,AX$1,FALSE),$K142*$P142*VLOOKUP($S142,[2]PERCENTUALI!$A$1:$AZ$1000,AX$2,FALSE)/(AX$4)),"")</f>
        <v>0</v>
      </c>
      <c r="AY142" s="366">
        <f>IF($Q142&lt;&gt;"",IF($S142="",$K142*VLOOKUP($I142,'[2]LISTINO IT-EN-FR-ES'!$A$1:$DZ$10000,AY$1,FALSE),$K142*$P142*VLOOKUP($S142,[2]PERCENTUALI!$A$1:$AZ$1000,AY$2,FALSE)),"")</f>
        <v>0</v>
      </c>
      <c r="AZ142" s="367">
        <f>IF($Q142&lt;&gt;"",IF($S142="",$K142*VLOOKUP($I142,'[2]LISTINO IT-EN-FR-ES'!$A$1:$DZ$10000,AZ$1,FALSE),$K142*$P142*VLOOKUP($S142,[2]PERCENTUALI!$A$1:$AZ$1000,AZ$2,FALSE)/(AZ$4)),"")</f>
        <v>0</v>
      </c>
      <c r="BA142" s="366">
        <f>IF($Q142&lt;&gt;"",IF($S142="",$K142*VLOOKUP($I142,'[2]LISTINO IT-EN-FR-ES'!$A$1:$DZ$10000,BA$1,FALSE),$K142*$P142*VLOOKUP($S142,[2]PERCENTUALI!$A$1:$AZ$1000,BA$2,FALSE)),"")</f>
        <v>0</v>
      </c>
      <c r="BB142" s="367">
        <f>IF($Q142&lt;&gt;"",IF($S142="",$K142*VLOOKUP($I142,'[2]LISTINO IT-EN-FR-ES'!$A$1:$DZ$10000,BB$1,FALSE),$K142*$P142*VLOOKUP($S142,[2]PERCENTUALI!$A$1:$AZ$1000,BB$2,FALSE)/(BB$4)),"")</f>
        <v>0</v>
      </c>
      <c r="BC142" s="366">
        <f>IF($Q142&lt;&gt;"",IF($S142="",$K142*VLOOKUP($I142,'[2]LISTINO IT-EN-FR-ES'!$A$1:$DZ$10000,BC$1,FALSE),$K142*$P142*VLOOKUP($S142,[2]PERCENTUALI!$A$1:$AZ$1000,BC$2,FALSE)),"")</f>
        <v>0</v>
      </c>
      <c r="BD142" s="367">
        <f>IF($Q142&lt;&gt;"",IF($S142="",$K142*VLOOKUP($I142,'[2]LISTINO IT-EN-FR-ES'!$A$1:$DZ$10000,BD$1,FALSE),$K142*$P142*VLOOKUP($S142,[2]PERCENTUALI!$A$1:$AZ$1000,BD$2,FALSE)/(BD$4)),"")</f>
        <v>0</v>
      </c>
      <c r="BE142" s="366">
        <f>IF($Q142&lt;&gt;"",IF($S142="",$K142*VLOOKUP($I142,'[2]LISTINO IT-EN-FR-ES'!$A$1:$DZ$10000,BE$1,FALSE),$K142*$P142*VLOOKUP($S142,[2]PERCENTUALI!$A$1:$AZ$1000,BE$2,FALSE)),"")</f>
        <v>0</v>
      </c>
      <c r="BF142" s="367">
        <f>IF($Q142&lt;&gt;"",IF($S142="",$K142*VLOOKUP($I142,'[2]LISTINO IT-EN-FR-ES'!$A$1:$DZ$10000,BF$1,FALSE),$K142*$P142*VLOOKUP($S142,[2]PERCENTUALI!$A$1:$AZ$1000,BF$2,FALSE)/(BF$4)),"")</f>
        <v>0</v>
      </c>
      <c r="BG142" s="366">
        <f>IF($Q142&lt;&gt;"",IF($S142="",$K142*VLOOKUP($I142,'[2]LISTINO IT-EN-FR-ES'!$A$1:$DZ$10000,BG$1,FALSE),$K142*$P142*VLOOKUP($S142,[2]PERCENTUALI!$A$1:$AZ$1000,BG$2,FALSE)),"")</f>
        <v>0</v>
      </c>
      <c r="BH142" s="366">
        <f>IF($Q142&lt;&gt;"",IF($S142="",$K142*VLOOKUP($I142,'[2]LISTINO IT-EN-FR-ES'!$A$1:$DZ$10000,BH$1,FALSE),$K142*$P142*VLOOKUP($S142,[2]PERCENTUALI!$A$1:$AZ$1000,BH$2,FALSE)),"")</f>
        <v>0</v>
      </c>
      <c r="BI142" s="367">
        <f>IF($Q142&lt;&gt;"",IF($S142="",$K142*VLOOKUP($I142,'[2]LISTINO IT-EN-FR-ES'!$A$1:$DZ$10000,BI$1,FALSE),$K142*$P142*VLOOKUP($S142,[2]PERCENTUALI!$A$1:$AZ$1000,BI$2,FALSE)/(BI$4)),"")</f>
        <v>0</v>
      </c>
      <c r="BJ142" s="366">
        <f>IF($Q142&lt;&gt;"",IF($S142="",$K142*VLOOKUP($I142,'[2]LISTINO IT-EN-FR-ES'!$A$1:$DZ$10000,BJ$1,FALSE),$K142*$P142*VLOOKUP($S142,[2]PERCENTUALI!$A$1:$AZ$1000,BJ$2,FALSE)),"")</f>
        <v>0</v>
      </c>
      <c r="BK142" s="366">
        <f>IF($Q142&lt;&gt;"",IF($S142="",$K142*VLOOKUP($I142,'[2]LISTINO IT-EN-FR-ES'!$A$1:$DZ$10000,BK$1,FALSE),$K142*$P142*VLOOKUP($S142,[2]PERCENTUALI!$A$1:$AZ$1000,BK$2,FALSE)),"")</f>
        <v>0</v>
      </c>
      <c r="BL142" s="366">
        <f>IF($Q142&lt;&gt;"",IF($S142="",$K142*VLOOKUP($I142,'[2]LISTINO IT-EN-FR-ES'!$A$1:$DZ$10000,BL$1,FALSE),$K142*$P142*VLOOKUP($S142,[2]PERCENTUALI!$A$1:$AZ$1000,BL$2,FALSE)),"")</f>
        <v>0</v>
      </c>
      <c r="BM142" s="366">
        <f>IF($Q142&lt;&gt;"",IF($S142="",$K142*VLOOKUP($I142,'[2]LISTINO IT-EN-FR-ES'!$A$1:$DZ$10000,BM$1,FALSE),$K142*$P142*VLOOKUP($S142,[2]PERCENTUALI!$A$1:$AZ$1000,BM$2,FALSE)),"")</f>
        <v>0</v>
      </c>
      <c r="BN142" s="367">
        <f>IF($Q142&lt;&gt;"",IF($S142="",$K142*VLOOKUP($I142,'[2]LISTINO IT-EN-FR-ES'!$A$1:$DZ$10000,BN$1,FALSE),$K142*$P142*VLOOKUP($S142,[2]PERCENTUALI!$A$1:$AZ$1000,BN$2,FALSE)/(BN$4)),"")</f>
        <v>0</v>
      </c>
      <c r="BO142" s="366">
        <f>IF($Q142&lt;&gt;"",IF($S142="",$K142*VLOOKUP($I142,'[2]LISTINO IT-EN-FR-ES'!$A$1:$DZ$10000,BO$1,FALSE),$K142*$P142*VLOOKUP($S142,[2]PERCENTUALI!$A$1:$AZ$1000,BO$2,FALSE)),"")</f>
        <v>0</v>
      </c>
      <c r="BP142" s="367">
        <f>IF($Q142&lt;&gt;"",IF($S142="",$K142*VLOOKUP($I142,'[2]LISTINO IT-EN-FR-ES'!$A$1:$DZ$10000,BP$1,FALSE),$K142*$P142*VLOOKUP($S142,[2]PERCENTUALI!$A$1:$AZ$1000,BP$2,FALSE)/(BP$4)),"")</f>
        <v>0</v>
      </c>
      <c r="BQ142" s="366">
        <f>IF($Q142&lt;&gt;"",IF($S142="",$K142*VLOOKUP($I142,'[2]LISTINO IT-EN-FR-ES'!$A$1:$DZ$10000,BQ$1,FALSE),$K142*$P142*VLOOKUP($S142,[2]PERCENTUALI!$A$1:$AZ$1000,BQ$2,FALSE)),"")</f>
        <v>0</v>
      </c>
      <c r="BR142" s="367">
        <f>IF($Q142&lt;&gt;"",IF($S142="",$K142*VLOOKUP($I142,'[2]LISTINO IT-EN-FR-ES'!$A$1:$DZ$10000,BR$1,FALSE),$K142*$P142*VLOOKUP($S142,[2]PERCENTUALI!$A$1:$AZ$1000,BR$2,FALSE)/(BR$4)),"")</f>
        <v>0</v>
      </c>
      <c r="BS142" s="366">
        <f>IF($Q142&lt;&gt;"",IF($S142="",$K142*VLOOKUP($I142,'[2]LISTINO IT-EN-FR-ES'!$A$1:$DZ$10000,BS$1,FALSE),$K142*$P142*VLOOKUP($S142,[2]PERCENTUALI!$A$1:$AZ$1000,BS$2,FALSE)),"")</f>
        <v>0</v>
      </c>
      <c r="BT142" s="367">
        <f>IF($Q142&lt;&gt;"",IF($S142="",$K142*VLOOKUP($I142,'[2]LISTINO IT-EN-FR-ES'!$A$1:$DZ$10000,BT$1,FALSE),$K142*$P142*VLOOKUP($S142,[2]PERCENTUALI!$A$1:$AZ$1000,BT$2,FALSE)/(BT$4)),"")</f>
        <v>0</v>
      </c>
      <c r="BU142" s="366">
        <f>IF($Q142&lt;&gt;"",IF($S142="",$K142*VLOOKUP($I142,'[2]LISTINO IT-EN-FR-ES'!$A$1:$DZ$10000,BU$1,FALSE),$K142*$P142*VLOOKUP($S142,[2]PERCENTUALI!$A$1:$AZ$1000,BU$2,FALSE)),"")</f>
        <v>0</v>
      </c>
      <c r="BV142" s="367">
        <f>IF($Q142&lt;&gt;"",IF($S142="",$K142*VLOOKUP($I142,'[2]LISTINO IT-EN-FR-ES'!$A$1:$DZ$10000,BV$1,FALSE),$K142*$P142*VLOOKUP($S142,[2]PERCENTUALI!$A$1:$AZ$1000,BV$2,FALSE)/(BV$4)),"")</f>
        <v>0</v>
      </c>
      <c r="BW142" s="366">
        <f>IF($Q142&lt;&gt;"",IF($S142="",$K142*VLOOKUP($I142,'[2]LISTINO IT-EN-FR-ES'!$A$1:$DZ$10000,BW$1,FALSE),$K142*$P142*VLOOKUP($S142,[2]PERCENTUALI!$A$1:$AZ$1000,BW$2,FALSE)),"")</f>
        <v>0</v>
      </c>
      <c r="BX142" s="366">
        <f>IF($Q142&lt;&gt;"",IF($S142="",$K142*VLOOKUP($I142,'[2]LISTINO IT-EN-FR-ES'!$A$1:$DZ$10000,BX$1,FALSE),$K142*$P142*VLOOKUP($S142,[2]PERCENTUALI!$A$1:$AZ$1000,BX$2,FALSE)),"")</f>
        <v>0</v>
      </c>
      <c r="BY142" s="366">
        <f>IF($Q142&lt;&gt;"",IF($S142="",$K142*VLOOKUP($I142,'[2]LISTINO IT-EN-FR-ES'!$A$1:$DZ$10000,BY$1,FALSE),$K142*$P142*VLOOKUP($S142,[2]PERCENTUALI!$A$1:$AZ$1000,BY$2,FALSE)),"")</f>
        <v>0</v>
      </c>
      <c r="BZ142" s="366">
        <f>IF($Q142&lt;&gt;"",IF($S142="",$K142*VLOOKUP($I142,'[2]LISTINO IT-EN-FR-ES'!$A$1:$DZ$10000,BZ$1,FALSE),$K142*$P142*VLOOKUP($S142,[2]PERCENTUALI!$A$1:$AZ$1000,BZ$2,FALSE)),"")</f>
        <v>0</v>
      </c>
      <c r="CA142" s="366">
        <f>IF($Q142&lt;&gt;"",IF($S142="",$K142*VLOOKUP($I142,'[2]LISTINO IT-EN-FR-ES'!$A$1:$DZ$10000,CA$1,FALSE),$K142*$P142*VLOOKUP($S142,[2]PERCENTUALI!$A$1:$AZ$1000,CA$2,FALSE)),"")</f>
        <v>0</v>
      </c>
      <c r="CB142" s="366">
        <f>IF($Q142&lt;&gt;"",IF($S142="",$K142*VLOOKUP($I142,'[2]LISTINO IT-EN-FR-ES'!$A$1:$DZ$10000,CB$1,FALSE),$K142*$P142*VLOOKUP($S142,[2]PERCENTUALI!$A$1:$AZ$1000,CB$2,FALSE)),"")</f>
        <v>0</v>
      </c>
      <c r="CC142" s="366">
        <f>IF($Q142&lt;&gt;"",IF($S142="",$K142*VLOOKUP($I142,'[2]LISTINO IT-EN-FR-ES'!$A$1:$DZ$10000,CC$1,FALSE),$K142*$P142*VLOOKUP($S142,[2]PERCENTUALI!$A$1:$AZ$1000,CC$2,FALSE)),"")</f>
        <v>0</v>
      </c>
    </row>
    <row r="143" spans="1:81" x14ac:dyDescent="0.2">
      <c r="A143" s="445" t="s">
        <v>7</v>
      </c>
      <c r="B143" s="446">
        <v>5</v>
      </c>
      <c r="C143" s="446">
        <v>20850</v>
      </c>
      <c r="D143" s="446">
        <v>11</v>
      </c>
      <c r="E143" s="445"/>
      <c r="F143" s="445"/>
      <c r="G143" s="447" t="s">
        <v>7</v>
      </c>
      <c r="H143" s="445" t="s">
        <v>707</v>
      </c>
      <c r="I143" s="445" t="s">
        <v>707</v>
      </c>
      <c r="J143" s="448" t="s">
        <v>708</v>
      </c>
      <c r="K143" s="868">
        <v>15</v>
      </c>
      <c r="L143" s="873"/>
      <c r="M143" s="869">
        <v>8972</v>
      </c>
      <c r="N143" s="874">
        <v>134580</v>
      </c>
      <c r="O143" s="871"/>
      <c r="P143" s="875">
        <v>3679</v>
      </c>
      <c r="Q143" s="871">
        <v>55185</v>
      </c>
      <c r="R143" s="862"/>
      <c r="S143" s="862"/>
      <c r="T143" s="876"/>
      <c r="U143" s="366">
        <f t="shared" si="16"/>
        <v>55172.662829759989</v>
      </c>
      <c r="V143" s="366">
        <f>IF($Q143&lt;&gt;"",IF($S143="",$K143*VLOOKUP($I143,'[2]LISTINO IT-EN-FR-ES'!$A$1:$DZ$10000,V$1,FALSE),$K143*$P143*VLOOKUP($S143,[2]PERCENTUALI!$A$1:$AZ$1000,V$2,FALSE)),"")</f>
        <v>44234.662829759989</v>
      </c>
      <c r="W143" s="366">
        <f>IF($Q143&lt;&gt;"",IF($S143="",$K143*VLOOKUP($I143,'[2]LISTINO IT-EN-FR-ES'!$A$1:$DZ$10000,W$1,FALSE),$K143*$P143*VLOOKUP($S143,[2]PERCENTUALI!$A$1:$AZ$1000,W$2,FALSE)),"")</f>
        <v>0</v>
      </c>
      <c r="X143" s="367">
        <f>IF($Q143&lt;&gt;"",IF($S143="",$K143*VLOOKUP($I143,'[2]LISTINO IT-EN-FR-ES'!$A$1:$DZ$10000,X$1,FALSE),$K143*$P143*VLOOKUP($S143,[2]PERCENTUALI!$A$1:$AZ$1000,X$2,FALSE)/(X$4)),"")</f>
        <v>0</v>
      </c>
      <c r="Y143" s="366">
        <f>IF($Q143&lt;&gt;"",IF($S143="",$K143*VLOOKUP($I143,'[2]LISTINO IT-EN-FR-ES'!$A$1:$DZ$10000,Y$1,FALSE),$K143*$P143*VLOOKUP($S143,[2]PERCENTUALI!$A$1:$AZ$1000,Y$2,FALSE)),"")</f>
        <v>3300</v>
      </c>
      <c r="Z143" s="367">
        <f>IF($Q143&lt;&gt;"",IF($S143="",$K143*VLOOKUP($I143,'[2]LISTINO IT-EN-FR-ES'!$A$1:$DZ$10000,Z$1,FALSE),$K143*$P143*VLOOKUP($S143,[2]PERCENTUALI!$A$1:$AZ$1000,Z$2,FALSE)/(Z$4)),"")</f>
        <v>75</v>
      </c>
      <c r="AA143" s="366">
        <f>IF($Q143&lt;&gt;"",IF($S143="",$K143*VLOOKUP($I143,'[2]LISTINO IT-EN-FR-ES'!$A$1:$DZ$10000,AA$1,FALSE),$K143*$P143*VLOOKUP($S143,[2]PERCENTUALI!$A$1:$AZ$1000,AA$2,FALSE)),"")</f>
        <v>0</v>
      </c>
      <c r="AB143" s="367">
        <f>IF($Q143&lt;&gt;"",IF($S143="",$K143*VLOOKUP($I143,'[2]LISTINO IT-EN-FR-ES'!$A$1:$DZ$10000,AB$1,FALSE),$K143*$P143*VLOOKUP($S143,[2]PERCENTUALI!$A$1:$AZ$1000,AB$2,FALSE)/(AB$4)),"")</f>
        <v>0</v>
      </c>
      <c r="AC143" s="366">
        <f>IF($Q143&lt;&gt;"",IF($S143="",$K143*VLOOKUP($I143,'[2]LISTINO IT-EN-FR-ES'!$A$1:$DZ$10000,AC$1,FALSE),$K143*$P143*VLOOKUP($S143,[2]PERCENTUALI!$A$1:$AZ$1000,AC$2,FALSE)),"")</f>
        <v>0</v>
      </c>
      <c r="AD143" s="367">
        <f>IF($Q143&lt;&gt;"",IF($S143="",$K143*VLOOKUP($I143,'[2]LISTINO IT-EN-FR-ES'!$A$1:$DZ$10000,AD$1,FALSE),$K143*$P143*VLOOKUP($S143,[2]PERCENTUALI!$A$1:$AZ$1000,AD$2,FALSE)/(AD$4)),"")</f>
        <v>0</v>
      </c>
      <c r="AE143" s="366">
        <f>IF($Q143&lt;&gt;"",IF($S143="",$K143*VLOOKUP($I143,'[2]LISTINO IT-EN-FR-ES'!$A$1:$DZ$10000,AE$1,FALSE),$K143*$P143*VLOOKUP($S143,[2]PERCENTUALI!$A$1:$AZ$1000,AE$2,FALSE)),"")</f>
        <v>540</v>
      </c>
      <c r="AF143" s="367">
        <f>IF($Q143&lt;&gt;"",IF($S143="",$K143*VLOOKUP($I143,'[2]LISTINO IT-EN-FR-ES'!$A$1:$DZ$10000,AF$1,FALSE),$K143*$P143*VLOOKUP($S143,[2]PERCENTUALI!$A$1:$AZ$1000,AF$2,FALSE)/(AF$4)),"")</f>
        <v>15</v>
      </c>
      <c r="AG143" s="366">
        <f>IF($Q143&lt;&gt;"",IF($S143="",$K143*VLOOKUP($I143,'[2]LISTINO IT-EN-FR-ES'!$A$1:$DZ$10000,AG$1,FALSE),$K143*$P143*VLOOKUP($S143,[2]PERCENTUALI!$A$1:$AZ$1000,AG$2,FALSE)),"")</f>
        <v>0</v>
      </c>
      <c r="AH143" s="367">
        <f>IF($Q143&lt;&gt;"",IF($S143="",$K143*VLOOKUP($I143,'[2]LISTINO IT-EN-FR-ES'!$A$1:$DZ$10000,AH$1,FALSE),$K143*$P143*VLOOKUP($S143,[2]PERCENTUALI!$A$1:$AZ$1000,AH$2,FALSE)/(AH$4)),"")</f>
        <v>0</v>
      </c>
      <c r="AI143" s="366">
        <f>IF($Q143&lt;&gt;"",IF($S143="",$K143*VLOOKUP($I143,'[2]LISTINO IT-EN-FR-ES'!$A$1:$DZ$10000,AI$1,FALSE),$K143*$P143*VLOOKUP($S143,[2]PERCENTUALI!$A$1:$AZ$1000,AI$2,FALSE)),"")</f>
        <v>0</v>
      </c>
      <c r="AJ143" s="367">
        <f>IF($Q143&lt;&gt;"",IF($S143="",$K143*VLOOKUP($I143,'[2]LISTINO IT-EN-FR-ES'!$A$1:$DZ$10000,AJ$1,FALSE),$K143*$P143*VLOOKUP($S143,[2]PERCENTUALI!$A$1:$AZ$1000,AJ$2,FALSE)/(AJ$4)),"")</f>
        <v>0</v>
      </c>
      <c r="AK143" s="366">
        <f>IF($Q143&lt;&gt;"",IF($S143="",$K143*VLOOKUP($I143,'[2]LISTINO IT-EN-FR-ES'!$A$1:$DZ$10000,AK$1,FALSE),$K143*$P143*VLOOKUP($S143,[2]PERCENTUALI!$A$1:$AZ$1000,AK$2,FALSE)),"")</f>
        <v>0</v>
      </c>
      <c r="AL143" s="367">
        <f>IF($Q143&lt;&gt;"",IF($S143="",$K143*VLOOKUP($I143,'[2]LISTINO IT-EN-FR-ES'!$A$1:$DZ$10000,AL$1,FALSE),$K143*$P143*VLOOKUP($S143,[2]PERCENTUALI!$A$1:$AZ$1000,AL$2,FALSE)/(AL$4)),"")</f>
        <v>0</v>
      </c>
      <c r="AM143" s="366">
        <f>IF($Q143&lt;&gt;"",IF($S143="",$K143*VLOOKUP($I143,'[2]LISTINO IT-EN-FR-ES'!$A$1:$DZ$10000,AM$1,FALSE),$K143*$P143*VLOOKUP($S143,[2]PERCENTUALI!$A$1:$AZ$1000,AM$2,FALSE)),"")</f>
        <v>768</v>
      </c>
      <c r="AN143" s="367">
        <f>IF($Q143&lt;&gt;"",IF($S143="",$K143*VLOOKUP($I143,'[2]LISTINO IT-EN-FR-ES'!$A$1:$DZ$10000,AN$1,FALSE),$K143*$P143*VLOOKUP($S143,[2]PERCENTUALI!$A$1:$AZ$1000,AN$2,FALSE)/(AN$4)),"")</f>
        <v>24</v>
      </c>
      <c r="AO143" s="366">
        <f>IF($Q143&lt;&gt;"",IF($S143="",$K143*VLOOKUP($I143,'[2]LISTINO IT-EN-FR-ES'!$A$1:$DZ$10000,AO$1,FALSE),$K143*$P143*VLOOKUP($S143,[2]PERCENTUALI!$A$1:$AZ$1000,AO$2,FALSE)),"")</f>
        <v>3900</v>
      </c>
      <c r="AP143" s="367">
        <f>IF($Q143&lt;&gt;"",IF($S143="",$K143*VLOOKUP($I143,'[2]LISTINO IT-EN-FR-ES'!$A$1:$DZ$10000,AP$1,FALSE),$K143*$P143*VLOOKUP($S143,[2]PERCENTUALI!$A$1:$AZ$1000,AP$2,FALSE)/(AP$4)),"")</f>
        <v>120</v>
      </c>
      <c r="AQ143" s="366">
        <f>IF($Q143&lt;&gt;"",IF($S143="",$K143*VLOOKUP($I143,'[2]LISTINO IT-EN-FR-ES'!$A$1:$DZ$10000,AQ$1,FALSE),$K143*$P143*VLOOKUP($S143,[2]PERCENTUALI!$A$1:$AZ$1000,AQ$2,FALSE)),"")</f>
        <v>0</v>
      </c>
      <c r="AR143" s="367">
        <f>IF($Q143&lt;&gt;"",IF($S143="",$K143*VLOOKUP($I143,'[2]LISTINO IT-EN-FR-ES'!$A$1:$DZ$10000,AR$1,FALSE),$K143*$P143*VLOOKUP($S143,[2]PERCENTUALI!$A$1:$AZ$1000,AR$2,FALSE)/(AR$4)),"")</f>
        <v>0</v>
      </c>
      <c r="AS143" s="366">
        <f>IF($Q143&lt;&gt;"",IF($S143="",$K143*VLOOKUP($I143,'[2]LISTINO IT-EN-FR-ES'!$A$1:$DZ$10000,AS$1,FALSE),$K143*$P143*VLOOKUP($S143,[2]PERCENTUALI!$A$1:$AZ$1000,AS$2,FALSE)),"")</f>
        <v>1950</v>
      </c>
      <c r="AT143" s="367">
        <f>IF($Q143&lt;&gt;"",IF($S143="",$K143*VLOOKUP($I143,'[2]LISTINO IT-EN-FR-ES'!$A$1:$DZ$10000,AT$1,FALSE),$K143*$P143*VLOOKUP($S143,[2]PERCENTUALI!$A$1:$AZ$1000,AT$2,FALSE)/(AT$4)),"")</f>
        <v>60</v>
      </c>
      <c r="AU143" s="366">
        <f>IF($Q143&lt;&gt;"",IF($S143="",$K143*VLOOKUP($I143,'[2]LISTINO IT-EN-FR-ES'!$A$1:$DZ$10000,AU$1,FALSE),$K143*$P143*VLOOKUP($S143,[2]PERCENTUALI!$A$1:$AZ$1000,AU$2,FALSE)),"")</f>
        <v>0</v>
      </c>
      <c r="AV143" s="367">
        <f>IF($Q143&lt;&gt;"",IF($S143="",$K143*VLOOKUP($I143,'[2]LISTINO IT-EN-FR-ES'!$A$1:$DZ$10000,AV$1,FALSE),$K143*$P143*VLOOKUP($S143,[2]PERCENTUALI!$A$1:$AZ$1000,AV$2,FALSE)/(AV$4)),"")</f>
        <v>0</v>
      </c>
      <c r="AW143" s="366">
        <f>IF($Q143&lt;&gt;"",IF($S143="",$K143*VLOOKUP($I143,'[2]LISTINO IT-EN-FR-ES'!$A$1:$DZ$10000,AW$1,FALSE),$K143*$P143*VLOOKUP($S143,[2]PERCENTUALI!$A$1:$AZ$1000,AW$2,FALSE)),"")</f>
        <v>0</v>
      </c>
      <c r="AX143" s="367">
        <f>IF($Q143&lt;&gt;"",IF($S143="",$K143*VLOOKUP($I143,'[2]LISTINO IT-EN-FR-ES'!$A$1:$DZ$10000,AX$1,FALSE),$K143*$P143*VLOOKUP($S143,[2]PERCENTUALI!$A$1:$AZ$1000,AX$2,FALSE)/(AX$4)),"")</f>
        <v>0</v>
      </c>
      <c r="AY143" s="366">
        <f>IF($Q143&lt;&gt;"",IF($S143="",$K143*VLOOKUP($I143,'[2]LISTINO IT-EN-FR-ES'!$A$1:$DZ$10000,AY$1,FALSE),$K143*$P143*VLOOKUP($S143,[2]PERCENTUALI!$A$1:$AZ$1000,AY$2,FALSE)),"")</f>
        <v>0</v>
      </c>
      <c r="AZ143" s="367">
        <f>IF($Q143&lt;&gt;"",IF($S143="",$K143*VLOOKUP($I143,'[2]LISTINO IT-EN-FR-ES'!$A$1:$DZ$10000,AZ$1,FALSE),$K143*$P143*VLOOKUP($S143,[2]PERCENTUALI!$A$1:$AZ$1000,AZ$2,FALSE)/(AZ$4)),"")</f>
        <v>0</v>
      </c>
      <c r="BA143" s="366">
        <f>IF($Q143&lt;&gt;"",IF($S143="",$K143*VLOOKUP($I143,'[2]LISTINO IT-EN-FR-ES'!$A$1:$DZ$10000,BA$1,FALSE),$K143*$P143*VLOOKUP($S143,[2]PERCENTUALI!$A$1:$AZ$1000,BA$2,FALSE)),"")</f>
        <v>0</v>
      </c>
      <c r="BB143" s="367">
        <f>IF($Q143&lt;&gt;"",IF($S143="",$K143*VLOOKUP($I143,'[2]LISTINO IT-EN-FR-ES'!$A$1:$DZ$10000,BB$1,FALSE),$K143*$P143*VLOOKUP($S143,[2]PERCENTUALI!$A$1:$AZ$1000,BB$2,FALSE)/(BB$4)),"")</f>
        <v>0</v>
      </c>
      <c r="BC143" s="366">
        <f>IF($Q143&lt;&gt;"",IF($S143="",$K143*VLOOKUP($I143,'[2]LISTINO IT-EN-FR-ES'!$A$1:$DZ$10000,BC$1,FALSE),$K143*$P143*VLOOKUP($S143,[2]PERCENTUALI!$A$1:$AZ$1000,BC$2,FALSE)),"")</f>
        <v>480</v>
      </c>
      <c r="BD143" s="367">
        <f>IF($Q143&lt;&gt;"",IF($S143="",$K143*VLOOKUP($I143,'[2]LISTINO IT-EN-FR-ES'!$A$1:$DZ$10000,BD$1,FALSE),$K143*$P143*VLOOKUP($S143,[2]PERCENTUALI!$A$1:$AZ$1000,BD$2,FALSE)/(BD$4)),"")</f>
        <v>15</v>
      </c>
      <c r="BE143" s="366">
        <f>IF($Q143&lt;&gt;"",IF($S143="",$K143*VLOOKUP($I143,'[2]LISTINO IT-EN-FR-ES'!$A$1:$DZ$10000,BE$1,FALSE),$K143*$P143*VLOOKUP($S143,[2]PERCENTUALI!$A$1:$AZ$1000,BE$2,FALSE)),"")</f>
        <v>0</v>
      </c>
      <c r="BF143" s="367">
        <f>IF($Q143&lt;&gt;"",IF($S143="",$K143*VLOOKUP($I143,'[2]LISTINO IT-EN-FR-ES'!$A$1:$DZ$10000,BF$1,FALSE),$K143*$P143*VLOOKUP($S143,[2]PERCENTUALI!$A$1:$AZ$1000,BF$2,FALSE)/(BF$4)),"")</f>
        <v>0</v>
      </c>
      <c r="BG143" s="366">
        <f>IF($Q143&lt;&gt;"",IF($S143="",$K143*VLOOKUP($I143,'[2]LISTINO IT-EN-FR-ES'!$A$1:$DZ$10000,BG$1,FALSE),$K143*$P143*VLOOKUP($S143,[2]PERCENTUALI!$A$1:$AZ$1000,BG$2,FALSE)),"")</f>
        <v>0</v>
      </c>
      <c r="BH143" s="366">
        <f>IF($Q143&lt;&gt;"",IF($S143="",$K143*VLOOKUP($I143,'[2]LISTINO IT-EN-FR-ES'!$A$1:$DZ$10000,BH$1,FALSE),$K143*$P143*VLOOKUP($S143,[2]PERCENTUALI!$A$1:$AZ$1000,BH$2,FALSE)),"")</f>
        <v>0</v>
      </c>
      <c r="BI143" s="367">
        <f>IF($Q143&lt;&gt;"",IF($S143="",$K143*VLOOKUP($I143,'[2]LISTINO IT-EN-FR-ES'!$A$1:$DZ$10000,BI$1,FALSE),$K143*$P143*VLOOKUP($S143,[2]PERCENTUALI!$A$1:$AZ$1000,BI$2,FALSE)/(BI$4)),"")</f>
        <v>0</v>
      </c>
      <c r="BJ143" s="366">
        <f>IF($Q143&lt;&gt;"",IF($S143="",$K143*VLOOKUP($I143,'[2]LISTINO IT-EN-FR-ES'!$A$1:$DZ$10000,BJ$1,FALSE),$K143*$P143*VLOOKUP($S143,[2]PERCENTUALI!$A$1:$AZ$1000,BJ$2,FALSE)),"")</f>
        <v>0</v>
      </c>
      <c r="BK143" s="366">
        <f>IF($Q143&lt;&gt;"",IF($S143="",$K143*VLOOKUP($I143,'[2]LISTINO IT-EN-FR-ES'!$A$1:$DZ$10000,BK$1,FALSE),$K143*$P143*VLOOKUP($S143,[2]PERCENTUALI!$A$1:$AZ$1000,BK$2,FALSE)),"")</f>
        <v>0</v>
      </c>
      <c r="BL143" s="366">
        <f>IF($Q143&lt;&gt;"",IF($S143="",$K143*VLOOKUP($I143,'[2]LISTINO IT-EN-FR-ES'!$A$1:$DZ$10000,BL$1,FALSE),$K143*$P143*VLOOKUP($S143,[2]PERCENTUALI!$A$1:$AZ$1000,BL$2,FALSE)),"")</f>
        <v>0</v>
      </c>
      <c r="BM143" s="366">
        <f>IF($Q143&lt;&gt;"",IF($S143="",$K143*VLOOKUP($I143,'[2]LISTINO IT-EN-FR-ES'!$A$1:$DZ$10000,BM$1,FALSE),$K143*$P143*VLOOKUP($S143,[2]PERCENTUALI!$A$1:$AZ$1000,BM$2,FALSE)),"")</f>
        <v>0</v>
      </c>
      <c r="BN143" s="367">
        <f>IF($Q143&lt;&gt;"",IF($S143="",$K143*VLOOKUP($I143,'[2]LISTINO IT-EN-FR-ES'!$A$1:$DZ$10000,BN$1,FALSE),$K143*$P143*VLOOKUP($S143,[2]PERCENTUALI!$A$1:$AZ$1000,BN$2,FALSE)/(BN$4)),"")</f>
        <v>0</v>
      </c>
      <c r="BO143" s="366">
        <f>IF($Q143&lt;&gt;"",IF($S143="",$K143*VLOOKUP($I143,'[2]LISTINO IT-EN-FR-ES'!$A$1:$DZ$10000,BO$1,FALSE),$K143*$P143*VLOOKUP($S143,[2]PERCENTUALI!$A$1:$AZ$1000,BO$2,FALSE)),"")</f>
        <v>0</v>
      </c>
      <c r="BP143" s="367">
        <f>IF($Q143&lt;&gt;"",IF($S143="",$K143*VLOOKUP($I143,'[2]LISTINO IT-EN-FR-ES'!$A$1:$DZ$10000,BP$1,FALSE),$K143*$P143*VLOOKUP($S143,[2]PERCENTUALI!$A$1:$AZ$1000,BP$2,FALSE)/(BP$4)),"")</f>
        <v>0</v>
      </c>
      <c r="BQ143" s="366">
        <f>IF($Q143&lt;&gt;"",IF($S143="",$K143*VLOOKUP($I143,'[2]LISTINO IT-EN-FR-ES'!$A$1:$DZ$10000,BQ$1,FALSE),$K143*$P143*VLOOKUP($S143,[2]PERCENTUALI!$A$1:$AZ$1000,BQ$2,FALSE)),"")</f>
        <v>0</v>
      </c>
      <c r="BR143" s="367">
        <f>IF($Q143&lt;&gt;"",IF($S143="",$K143*VLOOKUP($I143,'[2]LISTINO IT-EN-FR-ES'!$A$1:$DZ$10000,BR$1,FALSE),$K143*$P143*VLOOKUP($S143,[2]PERCENTUALI!$A$1:$AZ$1000,BR$2,FALSE)/(BR$4)),"")</f>
        <v>0</v>
      </c>
      <c r="BS143" s="366">
        <f>IF($Q143&lt;&gt;"",IF($S143="",$K143*VLOOKUP($I143,'[2]LISTINO IT-EN-FR-ES'!$A$1:$DZ$10000,BS$1,FALSE),$K143*$P143*VLOOKUP($S143,[2]PERCENTUALI!$A$1:$AZ$1000,BS$2,FALSE)),"")</f>
        <v>0</v>
      </c>
      <c r="BT143" s="367">
        <f>IF($Q143&lt;&gt;"",IF($S143="",$K143*VLOOKUP($I143,'[2]LISTINO IT-EN-FR-ES'!$A$1:$DZ$10000,BT$1,FALSE),$K143*$P143*VLOOKUP($S143,[2]PERCENTUALI!$A$1:$AZ$1000,BT$2,FALSE)/(BT$4)),"")</f>
        <v>0</v>
      </c>
      <c r="BU143" s="366">
        <f>IF($Q143&lt;&gt;"",IF($S143="",$K143*VLOOKUP($I143,'[2]LISTINO IT-EN-FR-ES'!$A$1:$DZ$10000,BU$1,FALSE),$K143*$P143*VLOOKUP($S143,[2]PERCENTUALI!$A$1:$AZ$1000,BU$2,FALSE)),"")</f>
        <v>0</v>
      </c>
      <c r="BV143" s="367">
        <f>IF($Q143&lt;&gt;"",IF($S143="",$K143*VLOOKUP($I143,'[2]LISTINO IT-EN-FR-ES'!$A$1:$DZ$10000,BV$1,FALSE),$K143*$P143*VLOOKUP($S143,[2]PERCENTUALI!$A$1:$AZ$1000,BV$2,FALSE)/(BV$4)),"")</f>
        <v>0</v>
      </c>
      <c r="BW143" s="366">
        <f>IF($Q143&lt;&gt;"",IF($S143="",$K143*VLOOKUP($I143,'[2]LISTINO IT-EN-FR-ES'!$A$1:$DZ$10000,BW$1,FALSE),$K143*$P143*VLOOKUP($S143,[2]PERCENTUALI!$A$1:$AZ$1000,BW$2,FALSE)),"")</f>
        <v>0</v>
      </c>
      <c r="BX143" s="366">
        <f>IF($Q143&lt;&gt;"",IF($S143="",$K143*VLOOKUP($I143,'[2]LISTINO IT-EN-FR-ES'!$A$1:$DZ$10000,BX$1,FALSE),$K143*$P143*VLOOKUP($S143,[2]PERCENTUALI!$A$1:$AZ$1000,BX$2,FALSE)),"")</f>
        <v>0</v>
      </c>
      <c r="BY143" s="366">
        <f>IF($Q143&lt;&gt;"",IF($S143="",$K143*VLOOKUP($I143,'[2]LISTINO IT-EN-FR-ES'!$A$1:$DZ$10000,BY$1,FALSE),$K143*$P143*VLOOKUP($S143,[2]PERCENTUALI!$A$1:$AZ$1000,BY$2,FALSE)),"")</f>
        <v>0</v>
      </c>
      <c r="BZ143" s="366">
        <f>IF($Q143&lt;&gt;"",IF($S143="",$K143*VLOOKUP($I143,'[2]LISTINO IT-EN-FR-ES'!$A$1:$DZ$10000,BZ$1,FALSE),$K143*$P143*VLOOKUP($S143,[2]PERCENTUALI!$A$1:$AZ$1000,BZ$2,FALSE)),"")</f>
        <v>0</v>
      </c>
      <c r="CA143" s="366">
        <f>IF($Q143&lt;&gt;"",IF($S143="",$K143*VLOOKUP($I143,'[2]LISTINO IT-EN-FR-ES'!$A$1:$DZ$10000,CA$1,FALSE),$K143*$P143*VLOOKUP($S143,[2]PERCENTUALI!$A$1:$AZ$1000,CA$2,FALSE)),"")</f>
        <v>0</v>
      </c>
      <c r="CB143" s="366">
        <f>IF($Q143&lt;&gt;"",IF($S143="",$K143*VLOOKUP($I143,'[2]LISTINO IT-EN-FR-ES'!$A$1:$DZ$10000,CB$1,FALSE),$K143*$P143*VLOOKUP($S143,[2]PERCENTUALI!$A$1:$AZ$1000,CB$2,FALSE)),"")</f>
        <v>0</v>
      </c>
      <c r="CC143" s="366">
        <f>IF($Q143&lt;&gt;"",IF($S143="",$K143*VLOOKUP($I143,'[2]LISTINO IT-EN-FR-ES'!$A$1:$DZ$10000,CC$1,FALSE),$K143*$P143*VLOOKUP($S143,[2]PERCENTUALI!$A$1:$AZ$1000,CC$2,FALSE)),"")</f>
        <v>0</v>
      </c>
    </row>
    <row r="144" spans="1:81" x14ac:dyDescent="0.2">
      <c r="A144" s="445" t="s">
        <v>7</v>
      </c>
      <c r="B144" s="446">
        <v>5</v>
      </c>
      <c r="C144" s="446">
        <v>20850</v>
      </c>
      <c r="D144" s="446">
        <v>12</v>
      </c>
      <c r="E144" s="445"/>
      <c r="F144" s="445"/>
      <c r="G144" s="447" t="s">
        <v>7</v>
      </c>
      <c r="H144" s="445" t="s">
        <v>709</v>
      </c>
      <c r="I144" s="445" t="s">
        <v>709</v>
      </c>
      <c r="J144" s="448" t="s">
        <v>710</v>
      </c>
      <c r="K144" s="868">
        <v>15</v>
      </c>
      <c r="L144" s="873"/>
      <c r="M144" s="869">
        <v>665</v>
      </c>
      <c r="N144" s="874">
        <v>9975</v>
      </c>
      <c r="O144" s="871"/>
      <c r="P144" s="875">
        <v>273</v>
      </c>
      <c r="Q144" s="871">
        <v>4095</v>
      </c>
      <c r="R144" s="862"/>
      <c r="S144" s="862"/>
      <c r="T144" s="876"/>
      <c r="U144" s="366">
        <f t="shared" si="16"/>
        <v>4088.3858104049996</v>
      </c>
      <c r="V144" s="366">
        <f>IF($Q144&lt;&gt;"",IF($S144="",$K144*VLOOKUP($I144,'[2]LISTINO IT-EN-FR-ES'!$A$1:$DZ$10000,V$1,FALSE),$K144*$P144*VLOOKUP($S144,[2]PERCENTUALI!$A$1:$AZ$1000,V$2,FALSE)),"")</f>
        <v>2325.8858104049996</v>
      </c>
      <c r="W144" s="366">
        <f>IF($Q144&lt;&gt;"",IF($S144="",$K144*VLOOKUP($I144,'[2]LISTINO IT-EN-FR-ES'!$A$1:$DZ$10000,W$1,FALSE),$K144*$P144*VLOOKUP($S144,[2]PERCENTUALI!$A$1:$AZ$1000,W$2,FALSE)),"")</f>
        <v>0</v>
      </c>
      <c r="X144" s="367">
        <f>IF($Q144&lt;&gt;"",IF($S144="",$K144*VLOOKUP($I144,'[2]LISTINO IT-EN-FR-ES'!$A$1:$DZ$10000,X$1,FALSE),$K144*$P144*VLOOKUP($S144,[2]PERCENTUALI!$A$1:$AZ$1000,X$2,FALSE)/(X$4)),"")</f>
        <v>0</v>
      </c>
      <c r="Y144" s="366">
        <f>IF($Q144&lt;&gt;"",IF($S144="",$K144*VLOOKUP($I144,'[2]LISTINO IT-EN-FR-ES'!$A$1:$DZ$10000,Y$1,FALSE),$K144*$P144*VLOOKUP($S144,[2]PERCENTUALI!$A$1:$AZ$1000,Y$2,FALSE)),"")</f>
        <v>165</v>
      </c>
      <c r="Z144" s="367">
        <f>IF($Q144&lt;&gt;"",IF($S144="",$K144*VLOOKUP($I144,'[2]LISTINO IT-EN-FR-ES'!$A$1:$DZ$10000,Z$1,FALSE),$K144*$P144*VLOOKUP($S144,[2]PERCENTUALI!$A$1:$AZ$1000,Z$2,FALSE)/(Z$4)),"")</f>
        <v>3.75</v>
      </c>
      <c r="AA144" s="366">
        <f>IF($Q144&lt;&gt;"",IF($S144="",$K144*VLOOKUP($I144,'[2]LISTINO IT-EN-FR-ES'!$A$1:$DZ$10000,AA$1,FALSE),$K144*$P144*VLOOKUP($S144,[2]PERCENTUALI!$A$1:$AZ$1000,AA$2,FALSE)),"")</f>
        <v>0</v>
      </c>
      <c r="AB144" s="367">
        <f>IF($Q144&lt;&gt;"",IF($S144="",$K144*VLOOKUP($I144,'[2]LISTINO IT-EN-FR-ES'!$A$1:$DZ$10000,AB$1,FALSE),$K144*$P144*VLOOKUP($S144,[2]PERCENTUALI!$A$1:$AZ$1000,AB$2,FALSE)/(AB$4)),"")</f>
        <v>0</v>
      </c>
      <c r="AC144" s="366">
        <f>IF($Q144&lt;&gt;"",IF($S144="",$K144*VLOOKUP($I144,'[2]LISTINO IT-EN-FR-ES'!$A$1:$DZ$10000,AC$1,FALSE),$K144*$P144*VLOOKUP($S144,[2]PERCENTUALI!$A$1:$AZ$1000,AC$2,FALSE)),"")</f>
        <v>0</v>
      </c>
      <c r="AD144" s="367">
        <f>IF($Q144&lt;&gt;"",IF($S144="",$K144*VLOOKUP($I144,'[2]LISTINO IT-EN-FR-ES'!$A$1:$DZ$10000,AD$1,FALSE),$K144*$P144*VLOOKUP($S144,[2]PERCENTUALI!$A$1:$AZ$1000,AD$2,FALSE)/(AD$4)),"")</f>
        <v>0</v>
      </c>
      <c r="AE144" s="366">
        <f>IF($Q144&lt;&gt;"",IF($S144="",$K144*VLOOKUP($I144,'[2]LISTINO IT-EN-FR-ES'!$A$1:$DZ$10000,AE$1,FALSE),$K144*$P144*VLOOKUP($S144,[2]PERCENTUALI!$A$1:$AZ$1000,AE$2,FALSE)),"")</f>
        <v>135</v>
      </c>
      <c r="AF144" s="367">
        <f>IF($Q144&lt;&gt;"",IF($S144="",$K144*VLOOKUP($I144,'[2]LISTINO IT-EN-FR-ES'!$A$1:$DZ$10000,AF$1,FALSE),$K144*$P144*VLOOKUP($S144,[2]PERCENTUALI!$A$1:$AZ$1000,AF$2,FALSE)/(AF$4)),"")</f>
        <v>3.75</v>
      </c>
      <c r="AG144" s="366">
        <f>IF($Q144&lt;&gt;"",IF($S144="",$K144*VLOOKUP($I144,'[2]LISTINO IT-EN-FR-ES'!$A$1:$DZ$10000,AG$1,FALSE),$K144*$P144*VLOOKUP($S144,[2]PERCENTUALI!$A$1:$AZ$1000,AG$2,FALSE)),"")</f>
        <v>0</v>
      </c>
      <c r="AH144" s="367">
        <f>IF($Q144&lt;&gt;"",IF($S144="",$K144*VLOOKUP($I144,'[2]LISTINO IT-EN-FR-ES'!$A$1:$DZ$10000,AH$1,FALSE),$K144*$P144*VLOOKUP($S144,[2]PERCENTUALI!$A$1:$AZ$1000,AH$2,FALSE)/(AH$4)),"")</f>
        <v>0</v>
      </c>
      <c r="AI144" s="366">
        <f>IF($Q144&lt;&gt;"",IF($S144="",$K144*VLOOKUP($I144,'[2]LISTINO IT-EN-FR-ES'!$A$1:$DZ$10000,AI$1,FALSE),$K144*$P144*VLOOKUP($S144,[2]PERCENTUALI!$A$1:$AZ$1000,AI$2,FALSE)),"")</f>
        <v>0</v>
      </c>
      <c r="AJ144" s="367">
        <f>IF($Q144&lt;&gt;"",IF($S144="",$K144*VLOOKUP($I144,'[2]LISTINO IT-EN-FR-ES'!$A$1:$DZ$10000,AJ$1,FALSE),$K144*$P144*VLOOKUP($S144,[2]PERCENTUALI!$A$1:$AZ$1000,AJ$2,FALSE)/(AJ$4)),"")</f>
        <v>0</v>
      </c>
      <c r="AK144" s="366">
        <f>IF($Q144&lt;&gt;"",IF($S144="",$K144*VLOOKUP($I144,'[2]LISTINO IT-EN-FR-ES'!$A$1:$DZ$10000,AK$1,FALSE),$K144*$P144*VLOOKUP($S144,[2]PERCENTUALI!$A$1:$AZ$1000,AK$2,FALSE)),"")</f>
        <v>0</v>
      </c>
      <c r="AL144" s="367">
        <f>IF($Q144&lt;&gt;"",IF($S144="",$K144*VLOOKUP($I144,'[2]LISTINO IT-EN-FR-ES'!$A$1:$DZ$10000,AL$1,FALSE),$K144*$P144*VLOOKUP($S144,[2]PERCENTUALI!$A$1:$AZ$1000,AL$2,FALSE)/(AL$4)),"")</f>
        <v>0</v>
      </c>
      <c r="AM144" s="366">
        <f>IF($Q144&lt;&gt;"",IF($S144="",$K144*VLOOKUP($I144,'[2]LISTINO IT-EN-FR-ES'!$A$1:$DZ$10000,AM$1,FALSE),$K144*$P144*VLOOKUP($S144,[2]PERCENTUALI!$A$1:$AZ$1000,AM$2,FALSE)),"")</f>
        <v>0</v>
      </c>
      <c r="AN144" s="367">
        <f>IF($Q144&lt;&gt;"",IF($S144="",$K144*VLOOKUP($I144,'[2]LISTINO IT-EN-FR-ES'!$A$1:$DZ$10000,AN$1,FALSE),$K144*$P144*VLOOKUP($S144,[2]PERCENTUALI!$A$1:$AZ$1000,AN$2,FALSE)/(AN$4)),"")</f>
        <v>0</v>
      </c>
      <c r="AO144" s="366">
        <f>IF($Q144&lt;&gt;"",IF($S144="",$K144*VLOOKUP($I144,'[2]LISTINO IT-EN-FR-ES'!$A$1:$DZ$10000,AO$1,FALSE),$K144*$P144*VLOOKUP($S144,[2]PERCENTUALI!$A$1:$AZ$1000,AO$2,FALSE)),"")</f>
        <v>487.5</v>
      </c>
      <c r="AP144" s="367">
        <f>IF($Q144&lt;&gt;"",IF($S144="",$K144*VLOOKUP($I144,'[2]LISTINO IT-EN-FR-ES'!$A$1:$DZ$10000,AP$1,FALSE),$K144*$P144*VLOOKUP($S144,[2]PERCENTUALI!$A$1:$AZ$1000,AP$2,FALSE)/(AP$4)),"")</f>
        <v>15</v>
      </c>
      <c r="AQ144" s="366">
        <f>IF($Q144&lt;&gt;"",IF($S144="",$K144*VLOOKUP($I144,'[2]LISTINO IT-EN-FR-ES'!$A$1:$DZ$10000,AQ$1,FALSE),$K144*$P144*VLOOKUP($S144,[2]PERCENTUALI!$A$1:$AZ$1000,AQ$2,FALSE)),"")</f>
        <v>0</v>
      </c>
      <c r="AR144" s="367">
        <f>IF($Q144&lt;&gt;"",IF($S144="",$K144*VLOOKUP($I144,'[2]LISTINO IT-EN-FR-ES'!$A$1:$DZ$10000,AR$1,FALSE),$K144*$P144*VLOOKUP($S144,[2]PERCENTUALI!$A$1:$AZ$1000,AR$2,FALSE)/(AR$4)),"")</f>
        <v>0</v>
      </c>
      <c r="AS144" s="366">
        <f>IF($Q144&lt;&gt;"",IF($S144="",$K144*VLOOKUP($I144,'[2]LISTINO IT-EN-FR-ES'!$A$1:$DZ$10000,AS$1,FALSE),$K144*$P144*VLOOKUP($S144,[2]PERCENTUALI!$A$1:$AZ$1000,AS$2,FALSE)),"")</f>
        <v>975</v>
      </c>
      <c r="AT144" s="367">
        <f>IF($Q144&lt;&gt;"",IF($S144="",$K144*VLOOKUP($I144,'[2]LISTINO IT-EN-FR-ES'!$A$1:$DZ$10000,AT$1,FALSE),$K144*$P144*VLOOKUP($S144,[2]PERCENTUALI!$A$1:$AZ$1000,AT$2,FALSE)/(AT$4)),"")</f>
        <v>30</v>
      </c>
      <c r="AU144" s="366">
        <f>IF($Q144&lt;&gt;"",IF($S144="",$K144*VLOOKUP($I144,'[2]LISTINO IT-EN-FR-ES'!$A$1:$DZ$10000,AU$1,FALSE),$K144*$P144*VLOOKUP($S144,[2]PERCENTUALI!$A$1:$AZ$1000,AU$2,FALSE)),"")</f>
        <v>0</v>
      </c>
      <c r="AV144" s="367">
        <f>IF($Q144&lt;&gt;"",IF($S144="",$K144*VLOOKUP($I144,'[2]LISTINO IT-EN-FR-ES'!$A$1:$DZ$10000,AV$1,FALSE),$K144*$P144*VLOOKUP($S144,[2]PERCENTUALI!$A$1:$AZ$1000,AV$2,FALSE)/(AV$4)),"")</f>
        <v>0</v>
      </c>
      <c r="AW144" s="366">
        <f>IF($Q144&lt;&gt;"",IF($S144="",$K144*VLOOKUP($I144,'[2]LISTINO IT-EN-FR-ES'!$A$1:$DZ$10000,AW$1,FALSE),$K144*$P144*VLOOKUP($S144,[2]PERCENTUALI!$A$1:$AZ$1000,AW$2,FALSE)),"")</f>
        <v>0</v>
      </c>
      <c r="AX144" s="367">
        <f>IF($Q144&lt;&gt;"",IF($S144="",$K144*VLOOKUP($I144,'[2]LISTINO IT-EN-FR-ES'!$A$1:$DZ$10000,AX$1,FALSE),$K144*$P144*VLOOKUP($S144,[2]PERCENTUALI!$A$1:$AZ$1000,AX$2,FALSE)/(AX$4)),"")</f>
        <v>0</v>
      </c>
      <c r="AY144" s="366">
        <f>IF($Q144&lt;&gt;"",IF($S144="",$K144*VLOOKUP($I144,'[2]LISTINO IT-EN-FR-ES'!$A$1:$DZ$10000,AY$1,FALSE),$K144*$P144*VLOOKUP($S144,[2]PERCENTUALI!$A$1:$AZ$1000,AY$2,FALSE)),"")</f>
        <v>0</v>
      </c>
      <c r="AZ144" s="367">
        <f>IF($Q144&lt;&gt;"",IF($S144="",$K144*VLOOKUP($I144,'[2]LISTINO IT-EN-FR-ES'!$A$1:$DZ$10000,AZ$1,FALSE),$K144*$P144*VLOOKUP($S144,[2]PERCENTUALI!$A$1:$AZ$1000,AZ$2,FALSE)/(AZ$4)),"")</f>
        <v>0</v>
      </c>
      <c r="BA144" s="366">
        <f>IF($Q144&lt;&gt;"",IF($S144="",$K144*VLOOKUP($I144,'[2]LISTINO IT-EN-FR-ES'!$A$1:$DZ$10000,BA$1,FALSE),$K144*$P144*VLOOKUP($S144,[2]PERCENTUALI!$A$1:$AZ$1000,BA$2,FALSE)),"")</f>
        <v>0</v>
      </c>
      <c r="BB144" s="367">
        <f>IF($Q144&lt;&gt;"",IF($S144="",$K144*VLOOKUP($I144,'[2]LISTINO IT-EN-FR-ES'!$A$1:$DZ$10000,BB$1,FALSE),$K144*$P144*VLOOKUP($S144,[2]PERCENTUALI!$A$1:$AZ$1000,BB$2,FALSE)/(BB$4)),"")</f>
        <v>0</v>
      </c>
      <c r="BC144" s="366">
        <f>IF($Q144&lt;&gt;"",IF($S144="",$K144*VLOOKUP($I144,'[2]LISTINO IT-EN-FR-ES'!$A$1:$DZ$10000,BC$1,FALSE),$K144*$P144*VLOOKUP($S144,[2]PERCENTUALI!$A$1:$AZ$1000,BC$2,FALSE)),"")</f>
        <v>0</v>
      </c>
      <c r="BD144" s="367">
        <f>IF($Q144&lt;&gt;"",IF($S144="",$K144*VLOOKUP($I144,'[2]LISTINO IT-EN-FR-ES'!$A$1:$DZ$10000,BD$1,FALSE),$K144*$P144*VLOOKUP($S144,[2]PERCENTUALI!$A$1:$AZ$1000,BD$2,FALSE)/(BD$4)),"")</f>
        <v>0</v>
      </c>
      <c r="BE144" s="366">
        <f>IF($Q144&lt;&gt;"",IF($S144="",$K144*VLOOKUP($I144,'[2]LISTINO IT-EN-FR-ES'!$A$1:$DZ$10000,BE$1,FALSE),$K144*$P144*VLOOKUP($S144,[2]PERCENTUALI!$A$1:$AZ$1000,BE$2,FALSE)),"")</f>
        <v>0</v>
      </c>
      <c r="BF144" s="367">
        <f>IF($Q144&lt;&gt;"",IF($S144="",$K144*VLOOKUP($I144,'[2]LISTINO IT-EN-FR-ES'!$A$1:$DZ$10000,BF$1,FALSE),$K144*$P144*VLOOKUP($S144,[2]PERCENTUALI!$A$1:$AZ$1000,BF$2,FALSE)/(BF$4)),"")</f>
        <v>0</v>
      </c>
      <c r="BG144" s="366">
        <f>IF($Q144&lt;&gt;"",IF($S144="",$K144*VLOOKUP($I144,'[2]LISTINO IT-EN-FR-ES'!$A$1:$DZ$10000,BG$1,FALSE),$K144*$P144*VLOOKUP($S144,[2]PERCENTUALI!$A$1:$AZ$1000,BG$2,FALSE)),"")</f>
        <v>0</v>
      </c>
      <c r="BH144" s="366">
        <f>IF($Q144&lt;&gt;"",IF($S144="",$K144*VLOOKUP($I144,'[2]LISTINO IT-EN-FR-ES'!$A$1:$DZ$10000,BH$1,FALSE),$K144*$P144*VLOOKUP($S144,[2]PERCENTUALI!$A$1:$AZ$1000,BH$2,FALSE)),"")</f>
        <v>0</v>
      </c>
      <c r="BI144" s="367">
        <f>IF($Q144&lt;&gt;"",IF($S144="",$K144*VLOOKUP($I144,'[2]LISTINO IT-EN-FR-ES'!$A$1:$DZ$10000,BI$1,FALSE),$K144*$P144*VLOOKUP($S144,[2]PERCENTUALI!$A$1:$AZ$1000,BI$2,FALSE)/(BI$4)),"")</f>
        <v>0</v>
      </c>
      <c r="BJ144" s="366">
        <f>IF($Q144&lt;&gt;"",IF($S144="",$K144*VLOOKUP($I144,'[2]LISTINO IT-EN-FR-ES'!$A$1:$DZ$10000,BJ$1,FALSE),$K144*$P144*VLOOKUP($S144,[2]PERCENTUALI!$A$1:$AZ$1000,BJ$2,FALSE)),"")</f>
        <v>0</v>
      </c>
      <c r="BK144" s="366">
        <f>IF($Q144&lt;&gt;"",IF($S144="",$K144*VLOOKUP($I144,'[2]LISTINO IT-EN-FR-ES'!$A$1:$DZ$10000,BK$1,FALSE),$K144*$P144*VLOOKUP($S144,[2]PERCENTUALI!$A$1:$AZ$1000,BK$2,FALSE)),"")</f>
        <v>0</v>
      </c>
      <c r="BL144" s="366">
        <f>IF($Q144&lt;&gt;"",IF($S144="",$K144*VLOOKUP($I144,'[2]LISTINO IT-EN-FR-ES'!$A$1:$DZ$10000,BL$1,FALSE),$K144*$P144*VLOOKUP($S144,[2]PERCENTUALI!$A$1:$AZ$1000,BL$2,FALSE)),"")</f>
        <v>0</v>
      </c>
      <c r="BM144" s="366">
        <f>IF($Q144&lt;&gt;"",IF($S144="",$K144*VLOOKUP($I144,'[2]LISTINO IT-EN-FR-ES'!$A$1:$DZ$10000,BM$1,FALSE),$K144*$P144*VLOOKUP($S144,[2]PERCENTUALI!$A$1:$AZ$1000,BM$2,FALSE)),"")</f>
        <v>0</v>
      </c>
      <c r="BN144" s="367">
        <f>IF($Q144&lt;&gt;"",IF($S144="",$K144*VLOOKUP($I144,'[2]LISTINO IT-EN-FR-ES'!$A$1:$DZ$10000,BN$1,FALSE),$K144*$P144*VLOOKUP($S144,[2]PERCENTUALI!$A$1:$AZ$1000,BN$2,FALSE)/(BN$4)),"")</f>
        <v>0</v>
      </c>
      <c r="BO144" s="366">
        <f>IF($Q144&lt;&gt;"",IF($S144="",$K144*VLOOKUP($I144,'[2]LISTINO IT-EN-FR-ES'!$A$1:$DZ$10000,BO$1,FALSE),$K144*$P144*VLOOKUP($S144,[2]PERCENTUALI!$A$1:$AZ$1000,BO$2,FALSE)),"")</f>
        <v>0</v>
      </c>
      <c r="BP144" s="367">
        <f>IF($Q144&lt;&gt;"",IF($S144="",$K144*VLOOKUP($I144,'[2]LISTINO IT-EN-FR-ES'!$A$1:$DZ$10000,BP$1,FALSE),$K144*$P144*VLOOKUP($S144,[2]PERCENTUALI!$A$1:$AZ$1000,BP$2,FALSE)/(BP$4)),"")</f>
        <v>0</v>
      </c>
      <c r="BQ144" s="366">
        <f>IF($Q144&lt;&gt;"",IF($S144="",$K144*VLOOKUP($I144,'[2]LISTINO IT-EN-FR-ES'!$A$1:$DZ$10000,BQ$1,FALSE),$K144*$P144*VLOOKUP($S144,[2]PERCENTUALI!$A$1:$AZ$1000,BQ$2,FALSE)),"")</f>
        <v>0</v>
      </c>
      <c r="BR144" s="367">
        <f>IF($Q144&lt;&gt;"",IF($S144="",$K144*VLOOKUP($I144,'[2]LISTINO IT-EN-FR-ES'!$A$1:$DZ$10000,BR$1,FALSE),$K144*$P144*VLOOKUP($S144,[2]PERCENTUALI!$A$1:$AZ$1000,BR$2,FALSE)/(BR$4)),"")</f>
        <v>0</v>
      </c>
      <c r="BS144" s="366">
        <f>IF($Q144&lt;&gt;"",IF($S144="",$K144*VLOOKUP($I144,'[2]LISTINO IT-EN-FR-ES'!$A$1:$DZ$10000,BS$1,FALSE),$K144*$P144*VLOOKUP($S144,[2]PERCENTUALI!$A$1:$AZ$1000,BS$2,FALSE)),"")</f>
        <v>0</v>
      </c>
      <c r="BT144" s="367">
        <f>IF($Q144&lt;&gt;"",IF($S144="",$K144*VLOOKUP($I144,'[2]LISTINO IT-EN-FR-ES'!$A$1:$DZ$10000,BT$1,FALSE),$K144*$P144*VLOOKUP($S144,[2]PERCENTUALI!$A$1:$AZ$1000,BT$2,FALSE)/(BT$4)),"")</f>
        <v>0</v>
      </c>
      <c r="BU144" s="366">
        <f>IF($Q144&lt;&gt;"",IF($S144="",$K144*VLOOKUP($I144,'[2]LISTINO IT-EN-FR-ES'!$A$1:$DZ$10000,BU$1,FALSE),$K144*$P144*VLOOKUP($S144,[2]PERCENTUALI!$A$1:$AZ$1000,BU$2,FALSE)),"")</f>
        <v>0</v>
      </c>
      <c r="BV144" s="367">
        <f>IF($Q144&lt;&gt;"",IF($S144="",$K144*VLOOKUP($I144,'[2]LISTINO IT-EN-FR-ES'!$A$1:$DZ$10000,BV$1,FALSE),$K144*$P144*VLOOKUP($S144,[2]PERCENTUALI!$A$1:$AZ$1000,BV$2,FALSE)/(BV$4)),"")</f>
        <v>0</v>
      </c>
      <c r="BW144" s="366">
        <f>IF($Q144&lt;&gt;"",IF($S144="",$K144*VLOOKUP($I144,'[2]LISTINO IT-EN-FR-ES'!$A$1:$DZ$10000,BW$1,FALSE),$K144*$P144*VLOOKUP($S144,[2]PERCENTUALI!$A$1:$AZ$1000,BW$2,FALSE)),"")</f>
        <v>0</v>
      </c>
      <c r="BX144" s="366">
        <f>IF($Q144&lt;&gt;"",IF($S144="",$K144*VLOOKUP($I144,'[2]LISTINO IT-EN-FR-ES'!$A$1:$DZ$10000,BX$1,FALSE),$K144*$P144*VLOOKUP($S144,[2]PERCENTUALI!$A$1:$AZ$1000,BX$2,FALSE)),"")</f>
        <v>0</v>
      </c>
      <c r="BY144" s="366">
        <f>IF($Q144&lt;&gt;"",IF($S144="",$K144*VLOOKUP($I144,'[2]LISTINO IT-EN-FR-ES'!$A$1:$DZ$10000,BY$1,FALSE),$K144*$P144*VLOOKUP($S144,[2]PERCENTUALI!$A$1:$AZ$1000,BY$2,FALSE)),"")</f>
        <v>0</v>
      </c>
      <c r="BZ144" s="366">
        <f>IF($Q144&lt;&gt;"",IF($S144="",$K144*VLOOKUP($I144,'[2]LISTINO IT-EN-FR-ES'!$A$1:$DZ$10000,BZ$1,FALSE),$K144*$P144*VLOOKUP($S144,[2]PERCENTUALI!$A$1:$AZ$1000,BZ$2,FALSE)),"")</f>
        <v>0</v>
      </c>
      <c r="CA144" s="366">
        <f>IF($Q144&lt;&gt;"",IF($S144="",$K144*VLOOKUP($I144,'[2]LISTINO IT-EN-FR-ES'!$A$1:$DZ$10000,CA$1,FALSE),$K144*$P144*VLOOKUP($S144,[2]PERCENTUALI!$A$1:$AZ$1000,CA$2,FALSE)),"")</f>
        <v>0</v>
      </c>
      <c r="CB144" s="366">
        <f>IF($Q144&lt;&gt;"",IF($S144="",$K144*VLOOKUP($I144,'[2]LISTINO IT-EN-FR-ES'!$A$1:$DZ$10000,CB$1,FALSE),$K144*$P144*VLOOKUP($S144,[2]PERCENTUALI!$A$1:$AZ$1000,CB$2,FALSE)),"")</f>
        <v>0</v>
      </c>
      <c r="CC144" s="366">
        <f>IF($Q144&lt;&gt;"",IF($S144="",$K144*VLOOKUP($I144,'[2]LISTINO IT-EN-FR-ES'!$A$1:$DZ$10000,CC$1,FALSE),$K144*$P144*VLOOKUP($S144,[2]PERCENTUALI!$A$1:$AZ$1000,CC$2,FALSE)),"")</f>
        <v>0</v>
      </c>
    </row>
    <row r="145" spans="1:81" x14ac:dyDescent="0.2">
      <c r="A145" s="393" t="s">
        <v>7</v>
      </c>
      <c r="B145" s="394">
        <v>5</v>
      </c>
      <c r="C145" s="394">
        <v>20850</v>
      </c>
      <c r="D145" s="394">
        <v>13</v>
      </c>
      <c r="E145" s="393"/>
      <c r="F145" s="393"/>
      <c r="G145" s="395" t="s">
        <v>7</v>
      </c>
      <c r="H145" s="393" t="s">
        <v>711</v>
      </c>
      <c r="I145" s="393" t="s">
        <v>712</v>
      </c>
      <c r="J145" s="396" t="s">
        <v>713</v>
      </c>
      <c r="K145" s="397">
        <v>15</v>
      </c>
      <c r="L145" s="878"/>
      <c r="M145" s="399">
        <v>976.60979999999995</v>
      </c>
      <c r="N145" s="879">
        <v>14650</v>
      </c>
      <c r="O145" s="880"/>
      <c r="P145" s="875">
        <v>400.41</v>
      </c>
      <c r="Q145" s="880">
        <v>6006.1500000000005</v>
      </c>
      <c r="R145" s="862"/>
      <c r="S145" s="862" t="s">
        <v>355</v>
      </c>
      <c r="T145" s="876"/>
      <c r="U145" s="366">
        <f t="shared" si="16"/>
        <v>6006.1500000000005</v>
      </c>
      <c r="V145" s="366">
        <f>IF($Q145&lt;&gt;"",IF($S145="",$K145*VLOOKUP($I145,'[2]LISTINO IT-EN-FR-ES'!$A$1:$DZ$10000,V$1,FALSE),$K145*$P145*VLOOKUP($S145,[2]PERCENTUALI!$A$1:$AZ$1000,V$2,FALSE)),"")</f>
        <v>6006.1500000000005</v>
      </c>
      <c r="W145" s="366">
        <f>IF($Q145&lt;&gt;"",IF($S145="",$K145*VLOOKUP($I145,'[2]LISTINO IT-EN-FR-ES'!$A$1:$DZ$10000,W$1,FALSE),$K145*$P145*VLOOKUP($S145,[2]PERCENTUALI!$A$1:$AZ$1000,W$2,FALSE)),"")</f>
        <v>0</v>
      </c>
      <c r="X145" s="367">
        <f>IF($Q145&lt;&gt;"",IF($S145="",$K145*VLOOKUP($I145,'[2]LISTINO IT-EN-FR-ES'!$A$1:$DZ$10000,X$1,FALSE),$K145*$P145*VLOOKUP($S145,[2]PERCENTUALI!$A$1:$AZ$1000,X$2,FALSE)/(X$4)),"")</f>
        <v>0</v>
      </c>
      <c r="Y145" s="366">
        <f>IF($Q145&lt;&gt;"",IF($S145="",$K145*VLOOKUP($I145,'[2]LISTINO IT-EN-FR-ES'!$A$1:$DZ$10000,Y$1,FALSE),$K145*$P145*VLOOKUP($S145,[2]PERCENTUALI!$A$1:$AZ$1000,Y$2,FALSE)),"")</f>
        <v>0</v>
      </c>
      <c r="Z145" s="367">
        <f>IF($Q145&lt;&gt;"",IF($S145="",$K145*VLOOKUP($I145,'[2]LISTINO IT-EN-FR-ES'!$A$1:$DZ$10000,Z$1,FALSE),$K145*$P145*VLOOKUP($S145,[2]PERCENTUALI!$A$1:$AZ$1000,Z$2,FALSE)/(Z$4)),"")</f>
        <v>0</v>
      </c>
      <c r="AA145" s="366">
        <f>IF($Q145&lt;&gt;"",IF($S145="",$K145*VLOOKUP($I145,'[2]LISTINO IT-EN-FR-ES'!$A$1:$DZ$10000,AA$1,FALSE),$K145*$P145*VLOOKUP($S145,[2]PERCENTUALI!$A$1:$AZ$1000,AA$2,FALSE)),"")</f>
        <v>0</v>
      </c>
      <c r="AB145" s="367">
        <f>IF($Q145&lt;&gt;"",IF($S145="",$K145*VLOOKUP($I145,'[2]LISTINO IT-EN-FR-ES'!$A$1:$DZ$10000,AB$1,FALSE),$K145*$P145*VLOOKUP($S145,[2]PERCENTUALI!$A$1:$AZ$1000,AB$2,FALSE)/(AB$4)),"")</f>
        <v>0</v>
      </c>
      <c r="AC145" s="366">
        <f>IF($Q145&lt;&gt;"",IF($S145="",$K145*VLOOKUP($I145,'[2]LISTINO IT-EN-FR-ES'!$A$1:$DZ$10000,AC$1,FALSE),$K145*$P145*VLOOKUP($S145,[2]PERCENTUALI!$A$1:$AZ$1000,AC$2,FALSE)),"")</f>
        <v>0</v>
      </c>
      <c r="AD145" s="367">
        <f>IF($Q145&lt;&gt;"",IF($S145="",$K145*VLOOKUP($I145,'[2]LISTINO IT-EN-FR-ES'!$A$1:$DZ$10000,AD$1,FALSE),$K145*$P145*VLOOKUP($S145,[2]PERCENTUALI!$A$1:$AZ$1000,AD$2,FALSE)/(AD$4)),"")</f>
        <v>0</v>
      </c>
      <c r="AE145" s="366">
        <f>IF($Q145&lt;&gt;"",IF($S145="",$K145*VLOOKUP($I145,'[2]LISTINO IT-EN-FR-ES'!$A$1:$DZ$10000,AE$1,FALSE),$K145*$P145*VLOOKUP($S145,[2]PERCENTUALI!$A$1:$AZ$1000,AE$2,FALSE)),"")</f>
        <v>0</v>
      </c>
      <c r="AF145" s="367">
        <f>IF($Q145&lt;&gt;"",IF($S145="",$K145*VLOOKUP($I145,'[2]LISTINO IT-EN-FR-ES'!$A$1:$DZ$10000,AF$1,FALSE),$K145*$P145*VLOOKUP($S145,[2]PERCENTUALI!$A$1:$AZ$1000,AF$2,FALSE)/(AF$4)),"")</f>
        <v>0</v>
      </c>
      <c r="AG145" s="366">
        <f>IF($Q145&lt;&gt;"",IF($S145="",$K145*VLOOKUP($I145,'[2]LISTINO IT-EN-FR-ES'!$A$1:$DZ$10000,AG$1,FALSE),$K145*$P145*VLOOKUP($S145,[2]PERCENTUALI!$A$1:$AZ$1000,AG$2,FALSE)),"")</f>
        <v>0</v>
      </c>
      <c r="AH145" s="367">
        <f>IF($Q145&lt;&gt;"",IF($S145="",$K145*VLOOKUP($I145,'[2]LISTINO IT-EN-FR-ES'!$A$1:$DZ$10000,AH$1,FALSE),$K145*$P145*VLOOKUP($S145,[2]PERCENTUALI!$A$1:$AZ$1000,AH$2,FALSE)/(AH$4)),"")</f>
        <v>0</v>
      </c>
      <c r="AI145" s="366">
        <f>IF($Q145&lt;&gt;"",IF($S145="",$K145*VLOOKUP($I145,'[2]LISTINO IT-EN-FR-ES'!$A$1:$DZ$10000,AI$1,FALSE),$K145*$P145*VLOOKUP($S145,[2]PERCENTUALI!$A$1:$AZ$1000,AI$2,FALSE)),"")</f>
        <v>0</v>
      </c>
      <c r="AJ145" s="367">
        <f>IF($Q145&lt;&gt;"",IF($S145="",$K145*VLOOKUP($I145,'[2]LISTINO IT-EN-FR-ES'!$A$1:$DZ$10000,AJ$1,FALSE),$K145*$P145*VLOOKUP($S145,[2]PERCENTUALI!$A$1:$AZ$1000,AJ$2,FALSE)/(AJ$4)),"")</f>
        <v>0</v>
      </c>
      <c r="AK145" s="366">
        <f>IF($Q145&lt;&gt;"",IF($S145="",$K145*VLOOKUP($I145,'[2]LISTINO IT-EN-FR-ES'!$A$1:$DZ$10000,AK$1,FALSE),$K145*$P145*VLOOKUP($S145,[2]PERCENTUALI!$A$1:$AZ$1000,AK$2,FALSE)),"")</f>
        <v>0</v>
      </c>
      <c r="AL145" s="367">
        <f>IF($Q145&lt;&gt;"",IF($S145="",$K145*VLOOKUP($I145,'[2]LISTINO IT-EN-FR-ES'!$A$1:$DZ$10000,AL$1,FALSE),$K145*$P145*VLOOKUP($S145,[2]PERCENTUALI!$A$1:$AZ$1000,AL$2,FALSE)/(AL$4)),"")</f>
        <v>0</v>
      </c>
      <c r="AM145" s="366">
        <f>IF($Q145&lt;&gt;"",IF($S145="",$K145*VLOOKUP($I145,'[2]LISTINO IT-EN-FR-ES'!$A$1:$DZ$10000,AM$1,FALSE),$K145*$P145*VLOOKUP($S145,[2]PERCENTUALI!$A$1:$AZ$1000,AM$2,FALSE)),"")</f>
        <v>0</v>
      </c>
      <c r="AN145" s="367">
        <f>IF($Q145&lt;&gt;"",IF($S145="",$K145*VLOOKUP($I145,'[2]LISTINO IT-EN-FR-ES'!$A$1:$DZ$10000,AN$1,FALSE),$K145*$P145*VLOOKUP($S145,[2]PERCENTUALI!$A$1:$AZ$1000,AN$2,FALSE)/(AN$4)),"")</f>
        <v>0</v>
      </c>
      <c r="AO145" s="366">
        <f>IF($Q145&lt;&gt;"",IF($S145="",$K145*VLOOKUP($I145,'[2]LISTINO IT-EN-FR-ES'!$A$1:$DZ$10000,AO$1,FALSE),$K145*$P145*VLOOKUP($S145,[2]PERCENTUALI!$A$1:$AZ$1000,AO$2,FALSE)),"")</f>
        <v>0</v>
      </c>
      <c r="AP145" s="367">
        <f>IF($Q145&lt;&gt;"",IF($S145="",$K145*VLOOKUP($I145,'[2]LISTINO IT-EN-FR-ES'!$A$1:$DZ$10000,AP$1,FALSE),$K145*$P145*VLOOKUP($S145,[2]PERCENTUALI!$A$1:$AZ$1000,AP$2,FALSE)/(AP$4)),"")</f>
        <v>0</v>
      </c>
      <c r="AQ145" s="366">
        <f>IF($Q145&lt;&gt;"",IF($S145="",$K145*VLOOKUP($I145,'[2]LISTINO IT-EN-FR-ES'!$A$1:$DZ$10000,AQ$1,FALSE),$K145*$P145*VLOOKUP($S145,[2]PERCENTUALI!$A$1:$AZ$1000,AQ$2,FALSE)),"")</f>
        <v>0</v>
      </c>
      <c r="AR145" s="367">
        <f>IF($Q145&lt;&gt;"",IF($S145="",$K145*VLOOKUP($I145,'[2]LISTINO IT-EN-FR-ES'!$A$1:$DZ$10000,AR$1,FALSE),$K145*$P145*VLOOKUP($S145,[2]PERCENTUALI!$A$1:$AZ$1000,AR$2,FALSE)/(AR$4)),"")</f>
        <v>0</v>
      </c>
      <c r="AS145" s="366">
        <f>IF($Q145&lt;&gt;"",IF($S145="",$K145*VLOOKUP($I145,'[2]LISTINO IT-EN-FR-ES'!$A$1:$DZ$10000,AS$1,FALSE),$K145*$P145*VLOOKUP($S145,[2]PERCENTUALI!$A$1:$AZ$1000,AS$2,FALSE)),"")</f>
        <v>0</v>
      </c>
      <c r="AT145" s="367">
        <f>IF($Q145&lt;&gt;"",IF($S145="",$K145*VLOOKUP($I145,'[2]LISTINO IT-EN-FR-ES'!$A$1:$DZ$10000,AT$1,FALSE),$K145*$P145*VLOOKUP($S145,[2]PERCENTUALI!$A$1:$AZ$1000,AT$2,FALSE)/(AT$4)),"")</f>
        <v>0</v>
      </c>
      <c r="AU145" s="366">
        <f>IF($Q145&lt;&gt;"",IF($S145="",$K145*VLOOKUP($I145,'[2]LISTINO IT-EN-FR-ES'!$A$1:$DZ$10000,AU$1,FALSE),$K145*$P145*VLOOKUP($S145,[2]PERCENTUALI!$A$1:$AZ$1000,AU$2,FALSE)),"")</f>
        <v>0</v>
      </c>
      <c r="AV145" s="367">
        <f>IF($Q145&lt;&gt;"",IF($S145="",$K145*VLOOKUP($I145,'[2]LISTINO IT-EN-FR-ES'!$A$1:$DZ$10000,AV$1,FALSE),$K145*$P145*VLOOKUP($S145,[2]PERCENTUALI!$A$1:$AZ$1000,AV$2,FALSE)/(AV$4)),"")</f>
        <v>0</v>
      </c>
      <c r="AW145" s="366">
        <f>IF($Q145&lt;&gt;"",IF($S145="",$K145*VLOOKUP($I145,'[2]LISTINO IT-EN-FR-ES'!$A$1:$DZ$10000,AW$1,FALSE),$K145*$P145*VLOOKUP($S145,[2]PERCENTUALI!$A$1:$AZ$1000,AW$2,FALSE)),"")</f>
        <v>0</v>
      </c>
      <c r="AX145" s="367">
        <f>IF($Q145&lt;&gt;"",IF($S145="",$K145*VLOOKUP($I145,'[2]LISTINO IT-EN-FR-ES'!$A$1:$DZ$10000,AX$1,FALSE),$K145*$P145*VLOOKUP($S145,[2]PERCENTUALI!$A$1:$AZ$1000,AX$2,FALSE)/(AX$4)),"")</f>
        <v>0</v>
      </c>
      <c r="AY145" s="366">
        <f>IF($Q145&lt;&gt;"",IF($S145="",$K145*VLOOKUP($I145,'[2]LISTINO IT-EN-FR-ES'!$A$1:$DZ$10000,AY$1,FALSE),$K145*$P145*VLOOKUP($S145,[2]PERCENTUALI!$A$1:$AZ$1000,AY$2,FALSE)),"")</f>
        <v>0</v>
      </c>
      <c r="AZ145" s="367">
        <f>IF($Q145&lt;&gt;"",IF($S145="",$K145*VLOOKUP($I145,'[2]LISTINO IT-EN-FR-ES'!$A$1:$DZ$10000,AZ$1,FALSE),$K145*$P145*VLOOKUP($S145,[2]PERCENTUALI!$A$1:$AZ$1000,AZ$2,FALSE)/(AZ$4)),"")</f>
        <v>0</v>
      </c>
      <c r="BA145" s="366">
        <f>IF($Q145&lt;&gt;"",IF($S145="",$K145*VLOOKUP($I145,'[2]LISTINO IT-EN-FR-ES'!$A$1:$DZ$10000,BA$1,FALSE),$K145*$P145*VLOOKUP($S145,[2]PERCENTUALI!$A$1:$AZ$1000,BA$2,FALSE)),"")</f>
        <v>0</v>
      </c>
      <c r="BB145" s="367">
        <f>IF($Q145&lt;&gt;"",IF($S145="",$K145*VLOOKUP($I145,'[2]LISTINO IT-EN-FR-ES'!$A$1:$DZ$10000,BB$1,FALSE),$K145*$P145*VLOOKUP($S145,[2]PERCENTUALI!$A$1:$AZ$1000,BB$2,FALSE)/(BB$4)),"")</f>
        <v>0</v>
      </c>
      <c r="BC145" s="366">
        <f>IF($Q145&lt;&gt;"",IF($S145="",$K145*VLOOKUP($I145,'[2]LISTINO IT-EN-FR-ES'!$A$1:$DZ$10000,BC$1,FALSE),$K145*$P145*VLOOKUP($S145,[2]PERCENTUALI!$A$1:$AZ$1000,BC$2,FALSE)),"")</f>
        <v>0</v>
      </c>
      <c r="BD145" s="367">
        <f>IF($Q145&lt;&gt;"",IF($S145="",$K145*VLOOKUP($I145,'[2]LISTINO IT-EN-FR-ES'!$A$1:$DZ$10000,BD$1,FALSE),$K145*$P145*VLOOKUP($S145,[2]PERCENTUALI!$A$1:$AZ$1000,BD$2,FALSE)/(BD$4)),"")</f>
        <v>0</v>
      </c>
      <c r="BE145" s="366">
        <f>IF($Q145&lt;&gt;"",IF($S145="",$K145*VLOOKUP($I145,'[2]LISTINO IT-EN-FR-ES'!$A$1:$DZ$10000,BE$1,FALSE),$K145*$P145*VLOOKUP($S145,[2]PERCENTUALI!$A$1:$AZ$1000,BE$2,FALSE)),"")</f>
        <v>0</v>
      </c>
      <c r="BF145" s="367">
        <f>IF($Q145&lt;&gt;"",IF($S145="",$K145*VLOOKUP($I145,'[2]LISTINO IT-EN-FR-ES'!$A$1:$DZ$10000,BF$1,FALSE),$K145*$P145*VLOOKUP($S145,[2]PERCENTUALI!$A$1:$AZ$1000,BF$2,FALSE)/(BF$4)),"")</f>
        <v>0</v>
      </c>
      <c r="BG145" s="366">
        <f>IF($Q145&lt;&gt;"",IF($S145="",$K145*VLOOKUP($I145,'[2]LISTINO IT-EN-FR-ES'!$A$1:$DZ$10000,BG$1,FALSE),$K145*$P145*VLOOKUP($S145,[2]PERCENTUALI!$A$1:$AZ$1000,BG$2,FALSE)),"")</f>
        <v>0</v>
      </c>
      <c r="BH145" s="366">
        <f>IF($Q145&lt;&gt;"",IF($S145="",$K145*VLOOKUP($I145,'[2]LISTINO IT-EN-FR-ES'!$A$1:$DZ$10000,BH$1,FALSE),$K145*$P145*VLOOKUP($S145,[2]PERCENTUALI!$A$1:$AZ$1000,BH$2,FALSE)),"")</f>
        <v>0</v>
      </c>
      <c r="BI145" s="367">
        <f>IF($Q145&lt;&gt;"",IF($S145="",$K145*VLOOKUP($I145,'[2]LISTINO IT-EN-FR-ES'!$A$1:$DZ$10000,BI$1,FALSE),$K145*$P145*VLOOKUP($S145,[2]PERCENTUALI!$A$1:$AZ$1000,BI$2,FALSE)/(BI$4)),"")</f>
        <v>0</v>
      </c>
      <c r="BJ145" s="366">
        <f>IF($Q145&lt;&gt;"",IF($S145="",$K145*VLOOKUP($I145,'[2]LISTINO IT-EN-FR-ES'!$A$1:$DZ$10000,BJ$1,FALSE),$K145*$P145*VLOOKUP($S145,[2]PERCENTUALI!$A$1:$AZ$1000,BJ$2,FALSE)),"")</f>
        <v>0</v>
      </c>
      <c r="BK145" s="366">
        <f>IF($Q145&lt;&gt;"",IF($S145="",$K145*VLOOKUP($I145,'[2]LISTINO IT-EN-FR-ES'!$A$1:$DZ$10000,BK$1,FALSE),$K145*$P145*VLOOKUP($S145,[2]PERCENTUALI!$A$1:$AZ$1000,BK$2,FALSE)),"")</f>
        <v>0</v>
      </c>
      <c r="BL145" s="366">
        <f>IF($Q145&lt;&gt;"",IF($S145="",$K145*VLOOKUP($I145,'[2]LISTINO IT-EN-FR-ES'!$A$1:$DZ$10000,BL$1,FALSE),$K145*$P145*VLOOKUP($S145,[2]PERCENTUALI!$A$1:$AZ$1000,BL$2,FALSE)),"")</f>
        <v>0</v>
      </c>
      <c r="BM145" s="366">
        <f>IF($Q145&lt;&gt;"",IF($S145="",$K145*VLOOKUP($I145,'[2]LISTINO IT-EN-FR-ES'!$A$1:$DZ$10000,BM$1,FALSE),$K145*$P145*VLOOKUP($S145,[2]PERCENTUALI!$A$1:$AZ$1000,BM$2,FALSE)),"")</f>
        <v>0</v>
      </c>
      <c r="BN145" s="367">
        <f>IF($Q145&lt;&gt;"",IF($S145="",$K145*VLOOKUP($I145,'[2]LISTINO IT-EN-FR-ES'!$A$1:$DZ$10000,BN$1,FALSE),$K145*$P145*VLOOKUP($S145,[2]PERCENTUALI!$A$1:$AZ$1000,BN$2,FALSE)/(BN$4)),"")</f>
        <v>0</v>
      </c>
      <c r="BO145" s="366">
        <f>IF($Q145&lt;&gt;"",IF($S145="",$K145*VLOOKUP($I145,'[2]LISTINO IT-EN-FR-ES'!$A$1:$DZ$10000,BO$1,FALSE),$K145*$P145*VLOOKUP($S145,[2]PERCENTUALI!$A$1:$AZ$1000,BO$2,FALSE)),"")</f>
        <v>0</v>
      </c>
      <c r="BP145" s="367">
        <f>IF($Q145&lt;&gt;"",IF($S145="",$K145*VLOOKUP($I145,'[2]LISTINO IT-EN-FR-ES'!$A$1:$DZ$10000,BP$1,FALSE),$K145*$P145*VLOOKUP($S145,[2]PERCENTUALI!$A$1:$AZ$1000,BP$2,FALSE)/(BP$4)),"")</f>
        <v>0</v>
      </c>
      <c r="BQ145" s="366">
        <f>IF($Q145&lt;&gt;"",IF($S145="",$K145*VLOOKUP($I145,'[2]LISTINO IT-EN-FR-ES'!$A$1:$DZ$10000,BQ$1,FALSE),$K145*$P145*VLOOKUP($S145,[2]PERCENTUALI!$A$1:$AZ$1000,BQ$2,FALSE)),"")</f>
        <v>0</v>
      </c>
      <c r="BR145" s="367">
        <f>IF($Q145&lt;&gt;"",IF($S145="",$K145*VLOOKUP($I145,'[2]LISTINO IT-EN-FR-ES'!$A$1:$DZ$10000,BR$1,FALSE),$K145*$P145*VLOOKUP($S145,[2]PERCENTUALI!$A$1:$AZ$1000,BR$2,FALSE)/(BR$4)),"")</f>
        <v>0</v>
      </c>
      <c r="BS145" s="366">
        <f>IF($Q145&lt;&gt;"",IF($S145="",$K145*VLOOKUP($I145,'[2]LISTINO IT-EN-FR-ES'!$A$1:$DZ$10000,BS$1,FALSE),$K145*$P145*VLOOKUP($S145,[2]PERCENTUALI!$A$1:$AZ$1000,BS$2,FALSE)),"")</f>
        <v>0</v>
      </c>
      <c r="BT145" s="367">
        <f>IF($Q145&lt;&gt;"",IF($S145="",$K145*VLOOKUP($I145,'[2]LISTINO IT-EN-FR-ES'!$A$1:$DZ$10000,BT$1,FALSE),$K145*$P145*VLOOKUP($S145,[2]PERCENTUALI!$A$1:$AZ$1000,BT$2,FALSE)/(BT$4)),"")</f>
        <v>0</v>
      </c>
      <c r="BU145" s="366">
        <f>IF($Q145&lt;&gt;"",IF($S145="",$K145*VLOOKUP($I145,'[2]LISTINO IT-EN-FR-ES'!$A$1:$DZ$10000,BU$1,FALSE),$K145*$P145*VLOOKUP($S145,[2]PERCENTUALI!$A$1:$AZ$1000,BU$2,FALSE)),"")</f>
        <v>0</v>
      </c>
      <c r="BV145" s="367">
        <f>IF($Q145&lt;&gt;"",IF($S145="",$K145*VLOOKUP($I145,'[2]LISTINO IT-EN-FR-ES'!$A$1:$DZ$10000,BV$1,FALSE),$K145*$P145*VLOOKUP($S145,[2]PERCENTUALI!$A$1:$AZ$1000,BV$2,FALSE)/(BV$4)),"")</f>
        <v>0</v>
      </c>
      <c r="BW145" s="366">
        <f>IF($Q145&lt;&gt;"",IF($S145="",$K145*VLOOKUP($I145,'[2]LISTINO IT-EN-FR-ES'!$A$1:$DZ$10000,BW$1,FALSE),$K145*$P145*VLOOKUP($S145,[2]PERCENTUALI!$A$1:$AZ$1000,BW$2,FALSE)),"")</f>
        <v>0</v>
      </c>
      <c r="BX145" s="366">
        <f>IF($Q145&lt;&gt;"",IF($S145="",$K145*VLOOKUP($I145,'[2]LISTINO IT-EN-FR-ES'!$A$1:$DZ$10000,BX$1,FALSE),$K145*$P145*VLOOKUP($S145,[2]PERCENTUALI!$A$1:$AZ$1000,BX$2,FALSE)),"")</f>
        <v>0</v>
      </c>
      <c r="BY145" s="366">
        <f>IF($Q145&lt;&gt;"",IF($S145="",$K145*VLOOKUP($I145,'[2]LISTINO IT-EN-FR-ES'!$A$1:$DZ$10000,BY$1,FALSE),$K145*$P145*VLOOKUP($S145,[2]PERCENTUALI!$A$1:$AZ$1000,BY$2,FALSE)),"")</f>
        <v>0</v>
      </c>
      <c r="BZ145" s="366">
        <f>IF($Q145&lt;&gt;"",IF($S145="",$K145*VLOOKUP($I145,'[2]LISTINO IT-EN-FR-ES'!$A$1:$DZ$10000,BZ$1,FALSE),$K145*$P145*VLOOKUP($S145,[2]PERCENTUALI!$A$1:$AZ$1000,BZ$2,FALSE)),"")</f>
        <v>0</v>
      </c>
      <c r="CA145" s="366">
        <f>IF($Q145&lt;&gt;"",IF($S145="",$K145*VLOOKUP($I145,'[2]LISTINO IT-EN-FR-ES'!$A$1:$DZ$10000,CA$1,FALSE),$K145*$P145*VLOOKUP($S145,[2]PERCENTUALI!$A$1:$AZ$1000,CA$2,FALSE)),"")</f>
        <v>0</v>
      </c>
      <c r="CB145" s="366">
        <f>IF($Q145&lt;&gt;"",IF($S145="",$K145*VLOOKUP($I145,'[2]LISTINO IT-EN-FR-ES'!$A$1:$DZ$10000,CB$1,FALSE),$K145*$P145*VLOOKUP($S145,[2]PERCENTUALI!$A$1:$AZ$1000,CB$2,FALSE)),"")</f>
        <v>0</v>
      </c>
      <c r="CC145" s="366">
        <f>IF($Q145&lt;&gt;"",IF($S145="",$K145*VLOOKUP($I145,'[2]LISTINO IT-EN-FR-ES'!$A$1:$DZ$10000,CC$1,FALSE),$K145*$P145*VLOOKUP($S145,[2]PERCENTUALI!$A$1:$AZ$1000,CC$2,FALSE)),"")</f>
        <v>0</v>
      </c>
    </row>
    <row r="146" spans="1:81" x14ac:dyDescent="0.25">
      <c r="A146" s="393"/>
      <c r="B146" s="394">
        <v>5</v>
      </c>
      <c r="C146" s="394">
        <v>20850</v>
      </c>
      <c r="D146" s="394">
        <v>14</v>
      </c>
      <c r="E146" s="393"/>
      <c r="F146" s="393"/>
      <c r="G146" s="395"/>
      <c r="H146" s="393"/>
      <c r="I146" s="393"/>
      <c r="J146" s="403" t="s">
        <v>714</v>
      </c>
      <c r="K146" s="397"/>
      <c r="L146" s="878"/>
      <c r="M146" s="399"/>
      <c r="N146" s="879"/>
      <c r="O146" s="880"/>
      <c r="P146" s="875"/>
      <c r="Q146" s="880"/>
      <c r="R146" s="862"/>
      <c r="S146" s="862"/>
      <c r="T146" s="876"/>
      <c r="U146" s="862"/>
      <c r="V146" s="862"/>
      <c r="W146" s="862"/>
      <c r="X146" s="862"/>
      <c r="Y146" s="862"/>
      <c r="Z146" s="862"/>
      <c r="AA146" s="862"/>
      <c r="AB146" s="862"/>
      <c r="AC146" s="862"/>
      <c r="AD146" s="862"/>
      <c r="AE146" s="862"/>
      <c r="AF146" s="862"/>
      <c r="AG146" s="862"/>
      <c r="AH146" s="862"/>
      <c r="AI146" s="862"/>
      <c r="AJ146" s="862"/>
      <c r="AK146" s="862"/>
      <c r="AL146" s="862"/>
      <c r="AM146" s="862"/>
      <c r="AN146" s="862"/>
      <c r="AO146" s="862"/>
      <c r="AP146" s="862"/>
      <c r="AQ146" s="862"/>
      <c r="AR146" s="862"/>
      <c r="AS146" s="862"/>
      <c r="AT146" s="862"/>
      <c r="AU146" s="862"/>
      <c r="AV146" s="862"/>
      <c r="AW146" s="862"/>
      <c r="AX146" s="862"/>
      <c r="AY146" s="862"/>
      <c r="AZ146" s="862"/>
      <c r="BA146" s="862"/>
      <c r="BB146" s="862"/>
      <c r="BC146" s="862"/>
      <c r="BD146" s="862"/>
      <c r="BE146" s="862"/>
      <c r="BF146" s="862"/>
      <c r="BG146" s="862"/>
      <c r="BH146" s="862"/>
      <c r="BI146" s="862"/>
      <c r="BJ146" s="862"/>
      <c r="BK146" s="862"/>
      <c r="BL146" s="862"/>
      <c r="BM146" s="862"/>
      <c r="BN146" s="862"/>
      <c r="BO146" s="862"/>
      <c r="BP146" s="862"/>
      <c r="BQ146" s="862"/>
      <c r="BR146" s="862"/>
      <c r="BS146" s="862"/>
      <c r="BT146" s="862"/>
      <c r="BU146" s="862"/>
      <c r="BV146" s="862"/>
      <c r="BW146" s="862"/>
      <c r="BX146" s="862"/>
      <c r="BY146" s="862"/>
      <c r="BZ146" s="862"/>
      <c r="CA146" s="862"/>
      <c r="CB146" s="862"/>
      <c r="CC146" s="862"/>
    </row>
    <row r="147" spans="1:81" x14ac:dyDescent="0.2">
      <c r="A147" s="393" t="s">
        <v>7</v>
      </c>
      <c r="B147" s="394">
        <v>5</v>
      </c>
      <c r="C147" s="394">
        <v>20850</v>
      </c>
      <c r="D147" s="394">
        <v>15</v>
      </c>
      <c r="E147" s="393"/>
      <c r="F147" s="393"/>
      <c r="G147" s="395" t="s">
        <v>7</v>
      </c>
      <c r="H147" s="393" t="s">
        <v>711</v>
      </c>
      <c r="I147" s="393" t="s">
        <v>712</v>
      </c>
      <c r="J147" s="396" t="s">
        <v>715</v>
      </c>
      <c r="K147" s="397">
        <v>15</v>
      </c>
      <c r="L147" s="878"/>
      <c r="M147" s="399">
        <v>1220.5121999999999</v>
      </c>
      <c r="N147" s="879">
        <v>18308</v>
      </c>
      <c r="O147" s="880"/>
      <c r="P147" s="875">
        <v>500.41</v>
      </c>
      <c r="Q147" s="880">
        <v>7506.1500000000005</v>
      </c>
      <c r="R147" s="862"/>
      <c r="S147" s="862" t="s">
        <v>355</v>
      </c>
      <c r="T147" s="876"/>
      <c r="U147" s="366">
        <f>IF($Q147&lt;&gt;"",V147+W147+Y147+AA147+AC147+AE147+AG147+AI147+AK147+AM147+AO147+AQ147+AS147+AU147+AW147+AY147+BA147+BC147+BE147+BG147+BH147+BJ147+BK147+BL147+BM147+BO147+BQ147+BS147+BU147+BW147+BX147+BY147+BZ147+CA147+CB147+CC147,"")</f>
        <v>7506.1500000000005</v>
      </c>
      <c r="V147" s="366">
        <f>IF($Q147&lt;&gt;"",IF($S147="",$K147*VLOOKUP($I147,'[2]LISTINO IT-EN-FR-ES'!$A$1:$DZ$10000,V$1,FALSE),$K147*$P147*VLOOKUP($S147,[2]PERCENTUALI!$A$1:$AZ$1000,V$2,FALSE)),"")</f>
        <v>7506.1500000000005</v>
      </c>
      <c r="W147" s="366">
        <f>IF($Q147&lt;&gt;"",IF($S147="",$K147*VLOOKUP($I147,'[2]LISTINO IT-EN-FR-ES'!$A$1:$DZ$10000,W$1,FALSE),$K147*$P147*VLOOKUP($S147,[2]PERCENTUALI!$A$1:$AZ$1000,W$2,FALSE)),"")</f>
        <v>0</v>
      </c>
      <c r="X147" s="367">
        <f>IF($Q147&lt;&gt;"",IF($S147="",$K147*VLOOKUP($I147,'[2]LISTINO IT-EN-FR-ES'!$A$1:$DZ$10000,X$1,FALSE),$K147*$P147*VLOOKUP($S147,[2]PERCENTUALI!$A$1:$AZ$1000,X$2,FALSE)/(X$4)),"")</f>
        <v>0</v>
      </c>
      <c r="Y147" s="366">
        <f>IF($Q147&lt;&gt;"",IF($S147="",$K147*VLOOKUP($I147,'[2]LISTINO IT-EN-FR-ES'!$A$1:$DZ$10000,Y$1,FALSE),$K147*$P147*VLOOKUP($S147,[2]PERCENTUALI!$A$1:$AZ$1000,Y$2,FALSE)),"")</f>
        <v>0</v>
      </c>
      <c r="Z147" s="367">
        <f>IF($Q147&lt;&gt;"",IF($S147="",$K147*VLOOKUP($I147,'[2]LISTINO IT-EN-FR-ES'!$A$1:$DZ$10000,Z$1,FALSE),$K147*$P147*VLOOKUP($S147,[2]PERCENTUALI!$A$1:$AZ$1000,Z$2,FALSE)/(Z$4)),"")</f>
        <v>0</v>
      </c>
      <c r="AA147" s="366">
        <f>IF($Q147&lt;&gt;"",IF($S147="",$K147*VLOOKUP($I147,'[2]LISTINO IT-EN-FR-ES'!$A$1:$DZ$10000,AA$1,FALSE),$K147*$P147*VLOOKUP($S147,[2]PERCENTUALI!$A$1:$AZ$1000,AA$2,FALSE)),"")</f>
        <v>0</v>
      </c>
      <c r="AB147" s="367">
        <f>IF($Q147&lt;&gt;"",IF($S147="",$K147*VLOOKUP($I147,'[2]LISTINO IT-EN-FR-ES'!$A$1:$DZ$10000,AB$1,FALSE),$K147*$P147*VLOOKUP($S147,[2]PERCENTUALI!$A$1:$AZ$1000,AB$2,FALSE)/(AB$4)),"")</f>
        <v>0</v>
      </c>
      <c r="AC147" s="366">
        <f>IF($Q147&lt;&gt;"",IF($S147="",$K147*VLOOKUP($I147,'[2]LISTINO IT-EN-FR-ES'!$A$1:$DZ$10000,AC$1,FALSE),$K147*$P147*VLOOKUP($S147,[2]PERCENTUALI!$A$1:$AZ$1000,AC$2,FALSE)),"")</f>
        <v>0</v>
      </c>
      <c r="AD147" s="367">
        <f>IF($Q147&lt;&gt;"",IF($S147="",$K147*VLOOKUP($I147,'[2]LISTINO IT-EN-FR-ES'!$A$1:$DZ$10000,AD$1,FALSE),$K147*$P147*VLOOKUP($S147,[2]PERCENTUALI!$A$1:$AZ$1000,AD$2,FALSE)/(AD$4)),"")</f>
        <v>0</v>
      </c>
      <c r="AE147" s="366">
        <f>IF($Q147&lt;&gt;"",IF($S147="",$K147*VLOOKUP($I147,'[2]LISTINO IT-EN-FR-ES'!$A$1:$DZ$10000,AE$1,FALSE),$K147*$P147*VLOOKUP($S147,[2]PERCENTUALI!$A$1:$AZ$1000,AE$2,FALSE)),"")</f>
        <v>0</v>
      </c>
      <c r="AF147" s="367">
        <f>IF($Q147&lt;&gt;"",IF($S147="",$K147*VLOOKUP($I147,'[2]LISTINO IT-EN-FR-ES'!$A$1:$DZ$10000,AF$1,FALSE),$K147*$P147*VLOOKUP($S147,[2]PERCENTUALI!$A$1:$AZ$1000,AF$2,FALSE)/(AF$4)),"")</f>
        <v>0</v>
      </c>
      <c r="AG147" s="366">
        <f>IF($Q147&lt;&gt;"",IF($S147="",$K147*VLOOKUP($I147,'[2]LISTINO IT-EN-FR-ES'!$A$1:$DZ$10000,AG$1,FALSE),$K147*$P147*VLOOKUP($S147,[2]PERCENTUALI!$A$1:$AZ$1000,AG$2,FALSE)),"")</f>
        <v>0</v>
      </c>
      <c r="AH147" s="367">
        <f>IF($Q147&lt;&gt;"",IF($S147="",$K147*VLOOKUP($I147,'[2]LISTINO IT-EN-FR-ES'!$A$1:$DZ$10000,AH$1,FALSE),$K147*$P147*VLOOKUP($S147,[2]PERCENTUALI!$A$1:$AZ$1000,AH$2,FALSE)/(AH$4)),"")</f>
        <v>0</v>
      </c>
      <c r="AI147" s="366">
        <f>IF($Q147&lt;&gt;"",IF($S147="",$K147*VLOOKUP($I147,'[2]LISTINO IT-EN-FR-ES'!$A$1:$DZ$10000,AI$1,FALSE),$K147*$P147*VLOOKUP($S147,[2]PERCENTUALI!$A$1:$AZ$1000,AI$2,FALSE)),"")</f>
        <v>0</v>
      </c>
      <c r="AJ147" s="367">
        <f>IF($Q147&lt;&gt;"",IF($S147="",$K147*VLOOKUP($I147,'[2]LISTINO IT-EN-FR-ES'!$A$1:$DZ$10000,AJ$1,FALSE),$K147*$P147*VLOOKUP($S147,[2]PERCENTUALI!$A$1:$AZ$1000,AJ$2,FALSE)/(AJ$4)),"")</f>
        <v>0</v>
      </c>
      <c r="AK147" s="366">
        <f>IF($Q147&lt;&gt;"",IF($S147="",$K147*VLOOKUP($I147,'[2]LISTINO IT-EN-FR-ES'!$A$1:$DZ$10000,AK$1,FALSE),$K147*$P147*VLOOKUP($S147,[2]PERCENTUALI!$A$1:$AZ$1000,AK$2,FALSE)),"")</f>
        <v>0</v>
      </c>
      <c r="AL147" s="367">
        <f>IF($Q147&lt;&gt;"",IF($S147="",$K147*VLOOKUP($I147,'[2]LISTINO IT-EN-FR-ES'!$A$1:$DZ$10000,AL$1,FALSE),$K147*$P147*VLOOKUP($S147,[2]PERCENTUALI!$A$1:$AZ$1000,AL$2,FALSE)/(AL$4)),"")</f>
        <v>0</v>
      </c>
      <c r="AM147" s="366">
        <f>IF($Q147&lt;&gt;"",IF($S147="",$K147*VLOOKUP($I147,'[2]LISTINO IT-EN-FR-ES'!$A$1:$DZ$10000,AM$1,FALSE),$K147*$P147*VLOOKUP($S147,[2]PERCENTUALI!$A$1:$AZ$1000,AM$2,FALSE)),"")</f>
        <v>0</v>
      </c>
      <c r="AN147" s="367">
        <f>IF($Q147&lt;&gt;"",IF($S147="",$K147*VLOOKUP($I147,'[2]LISTINO IT-EN-FR-ES'!$A$1:$DZ$10000,AN$1,FALSE),$K147*$P147*VLOOKUP($S147,[2]PERCENTUALI!$A$1:$AZ$1000,AN$2,FALSE)/(AN$4)),"")</f>
        <v>0</v>
      </c>
      <c r="AO147" s="366">
        <f>IF($Q147&lt;&gt;"",IF($S147="",$K147*VLOOKUP($I147,'[2]LISTINO IT-EN-FR-ES'!$A$1:$DZ$10000,AO$1,FALSE),$K147*$P147*VLOOKUP($S147,[2]PERCENTUALI!$A$1:$AZ$1000,AO$2,FALSE)),"")</f>
        <v>0</v>
      </c>
      <c r="AP147" s="367">
        <f>IF($Q147&lt;&gt;"",IF($S147="",$K147*VLOOKUP($I147,'[2]LISTINO IT-EN-FR-ES'!$A$1:$DZ$10000,AP$1,FALSE),$K147*$P147*VLOOKUP($S147,[2]PERCENTUALI!$A$1:$AZ$1000,AP$2,FALSE)/(AP$4)),"")</f>
        <v>0</v>
      </c>
      <c r="AQ147" s="366">
        <f>IF($Q147&lt;&gt;"",IF($S147="",$K147*VLOOKUP($I147,'[2]LISTINO IT-EN-FR-ES'!$A$1:$DZ$10000,AQ$1,FALSE),$K147*$P147*VLOOKUP($S147,[2]PERCENTUALI!$A$1:$AZ$1000,AQ$2,FALSE)),"")</f>
        <v>0</v>
      </c>
      <c r="AR147" s="367">
        <f>IF($Q147&lt;&gt;"",IF($S147="",$K147*VLOOKUP($I147,'[2]LISTINO IT-EN-FR-ES'!$A$1:$DZ$10000,AR$1,FALSE),$K147*$P147*VLOOKUP($S147,[2]PERCENTUALI!$A$1:$AZ$1000,AR$2,FALSE)/(AR$4)),"")</f>
        <v>0</v>
      </c>
      <c r="AS147" s="366">
        <f>IF($Q147&lt;&gt;"",IF($S147="",$K147*VLOOKUP($I147,'[2]LISTINO IT-EN-FR-ES'!$A$1:$DZ$10000,AS$1,FALSE),$K147*$P147*VLOOKUP($S147,[2]PERCENTUALI!$A$1:$AZ$1000,AS$2,FALSE)),"")</f>
        <v>0</v>
      </c>
      <c r="AT147" s="367">
        <f>IF($Q147&lt;&gt;"",IF($S147="",$K147*VLOOKUP($I147,'[2]LISTINO IT-EN-FR-ES'!$A$1:$DZ$10000,AT$1,FALSE),$K147*$P147*VLOOKUP($S147,[2]PERCENTUALI!$A$1:$AZ$1000,AT$2,FALSE)/(AT$4)),"")</f>
        <v>0</v>
      </c>
      <c r="AU147" s="366">
        <f>IF($Q147&lt;&gt;"",IF($S147="",$K147*VLOOKUP($I147,'[2]LISTINO IT-EN-FR-ES'!$A$1:$DZ$10000,AU$1,FALSE),$K147*$P147*VLOOKUP($S147,[2]PERCENTUALI!$A$1:$AZ$1000,AU$2,FALSE)),"")</f>
        <v>0</v>
      </c>
      <c r="AV147" s="367">
        <f>IF($Q147&lt;&gt;"",IF($S147="",$K147*VLOOKUP($I147,'[2]LISTINO IT-EN-FR-ES'!$A$1:$DZ$10000,AV$1,FALSE),$K147*$P147*VLOOKUP($S147,[2]PERCENTUALI!$A$1:$AZ$1000,AV$2,FALSE)/(AV$4)),"")</f>
        <v>0</v>
      </c>
      <c r="AW147" s="366">
        <f>IF($Q147&lt;&gt;"",IF($S147="",$K147*VLOOKUP($I147,'[2]LISTINO IT-EN-FR-ES'!$A$1:$DZ$10000,AW$1,FALSE),$K147*$P147*VLOOKUP($S147,[2]PERCENTUALI!$A$1:$AZ$1000,AW$2,FALSE)),"")</f>
        <v>0</v>
      </c>
      <c r="AX147" s="367">
        <f>IF($Q147&lt;&gt;"",IF($S147="",$K147*VLOOKUP($I147,'[2]LISTINO IT-EN-FR-ES'!$A$1:$DZ$10000,AX$1,FALSE),$K147*$P147*VLOOKUP($S147,[2]PERCENTUALI!$A$1:$AZ$1000,AX$2,FALSE)/(AX$4)),"")</f>
        <v>0</v>
      </c>
      <c r="AY147" s="366">
        <f>IF($Q147&lt;&gt;"",IF($S147="",$K147*VLOOKUP($I147,'[2]LISTINO IT-EN-FR-ES'!$A$1:$DZ$10000,AY$1,FALSE),$K147*$P147*VLOOKUP($S147,[2]PERCENTUALI!$A$1:$AZ$1000,AY$2,FALSE)),"")</f>
        <v>0</v>
      </c>
      <c r="AZ147" s="367">
        <f>IF($Q147&lt;&gt;"",IF($S147="",$K147*VLOOKUP($I147,'[2]LISTINO IT-EN-FR-ES'!$A$1:$DZ$10000,AZ$1,FALSE),$K147*$P147*VLOOKUP($S147,[2]PERCENTUALI!$A$1:$AZ$1000,AZ$2,FALSE)/(AZ$4)),"")</f>
        <v>0</v>
      </c>
      <c r="BA147" s="366">
        <f>IF($Q147&lt;&gt;"",IF($S147="",$K147*VLOOKUP($I147,'[2]LISTINO IT-EN-FR-ES'!$A$1:$DZ$10000,BA$1,FALSE),$K147*$P147*VLOOKUP($S147,[2]PERCENTUALI!$A$1:$AZ$1000,BA$2,FALSE)),"")</f>
        <v>0</v>
      </c>
      <c r="BB147" s="367">
        <f>IF($Q147&lt;&gt;"",IF($S147="",$K147*VLOOKUP($I147,'[2]LISTINO IT-EN-FR-ES'!$A$1:$DZ$10000,BB$1,FALSE),$K147*$P147*VLOOKUP($S147,[2]PERCENTUALI!$A$1:$AZ$1000,BB$2,FALSE)/(BB$4)),"")</f>
        <v>0</v>
      </c>
      <c r="BC147" s="366">
        <f>IF($Q147&lt;&gt;"",IF($S147="",$K147*VLOOKUP($I147,'[2]LISTINO IT-EN-FR-ES'!$A$1:$DZ$10000,BC$1,FALSE),$K147*$P147*VLOOKUP($S147,[2]PERCENTUALI!$A$1:$AZ$1000,BC$2,FALSE)),"")</f>
        <v>0</v>
      </c>
      <c r="BD147" s="367">
        <f>IF($Q147&lt;&gt;"",IF($S147="",$K147*VLOOKUP($I147,'[2]LISTINO IT-EN-FR-ES'!$A$1:$DZ$10000,BD$1,FALSE),$K147*$P147*VLOOKUP($S147,[2]PERCENTUALI!$A$1:$AZ$1000,BD$2,FALSE)/(BD$4)),"")</f>
        <v>0</v>
      </c>
      <c r="BE147" s="366">
        <f>IF($Q147&lt;&gt;"",IF($S147="",$K147*VLOOKUP($I147,'[2]LISTINO IT-EN-FR-ES'!$A$1:$DZ$10000,BE$1,FALSE),$K147*$P147*VLOOKUP($S147,[2]PERCENTUALI!$A$1:$AZ$1000,BE$2,FALSE)),"")</f>
        <v>0</v>
      </c>
      <c r="BF147" s="367">
        <f>IF($Q147&lt;&gt;"",IF($S147="",$K147*VLOOKUP($I147,'[2]LISTINO IT-EN-FR-ES'!$A$1:$DZ$10000,BF$1,FALSE),$K147*$P147*VLOOKUP($S147,[2]PERCENTUALI!$A$1:$AZ$1000,BF$2,FALSE)/(BF$4)),"")</f>
        <v>0</v>
      </c>
      <c r="BG147" s="366">
        <f>IF($Q147&lt;&gt;"",IF($S147="",$K147*VLOOKUP($I147,'[2]LISTINO IT-EN-FR-ES'!$A$1:$DZ$10000,BG$1,FALSE),$K147*$P147*VLOOKUP($S147,[2]PERCENTUALI!$A$1:$AZ$1000,BG$2,FALSE)),"")</f>
        <v>0</v>
      </c>
      <c r="BH147" s="366">
        <f>IF($Q147&lt;&gt;"",IF($S147="",$K147*VLOOKUP($I147,'[2]LISTINO IT-EN-FR-ES'!$A$1:$DZ$10000,BH$1,FALSE),$K147*$P147*VLOOKUP($S147,[2]PERCENTUALI!$A$1:$AZ$1000,BH$2,FALSE)),"")</f>
        <v>0</v>
      </c>
      <c r="BI147" s="367">
        <f>IF($Q147&lt;&gt;"",IF($S147="",$K147*VLOOKUP($I147,'[2]LISTINO IT-EN-FR-ES'!$A$1:$DZ$10000,BI$1,FALSE),$K147*$P147*VLOOKUP($S147,[2]PERCENTUALI!$A$1:$AZ$1000,BI$2,FALSE)/(BI$4)),"")</f>
        <v>0</v>
      </c>
      <c r="BJ147" s="366">
        <f>IF($Q147&lt;&gt;"",IF($S147="",$K147*VLOOKUP($I147,'[2]LISTINO IT-EN-FR-ES'!$A$1:$DZ$10000,BJ$1,FALSE),$K147*$P147*VLOOKUP($S147,[2]PERCENTUALI!$A$1:$AZ$1000,BJ$2,FALSE)),"")</f>
        <v>0</v>
      </c>
      <c r="BK147" s="366">
        <f>IF($Q147&lt;&gt;"",IF($S147="",$K147*VLOOKUP($I147,'[2]LISTINO IT-EN-FR-ES'!$A$1:$DZ$10000,BK$1,FALSE),$K147*$P147*VLOOKUP($S147,[2]PERCENTUALI!$A$1:$AZ$1000,BK$2,FALSE)),"")</f>
        <v>0</v>
      </c>
      <c r="BL147" s="366">
        <f>IF($Q147&lt;&gt;"",IF($S147="",$K147*VLOOKUP($I147,'[2]LISTINO IT-EN-FR-ES'!$A$1:$DZ$10000,BL$1,FALSE),$K147*$P147*VLOOKUP($S147,[2]PERCENTUALI!$A$1:$AZ$1000,BL$2,FALSE)),"")</f>
        <v>0</v>
      </c>
      <c r="BM147" s="366">
        <f>IF($Q147&lt;&gt;"",IF($S147="",$K147*VLOOKUP($I147,'[2]LISTINO IT-EN-FR-ES'!$A$1:$DZ$10000,BM$1,FALSE),$K147*$P147*VLOOKUP($S147,[2]PERCENTUALI!$A$1:$AZ$1000,BM$2,FALSE)),"")</f>
        <v>0</v>
      </c>
      <c r="BN147" s="367">
        <f>IF($Q147&lt;&gt;"",IF($S147="",$K147*VLOOKUP($I147,'[2]LISTINO IT-EN-FR-ES'!$A$1:$DZ$10000,BN$1,FALSE),$K147*$P147*VLOOKUP($S147,[2]PERCENTUALI!$A$1:$AZ$1000,BN$2,FALSE)/(BN$4)),"")</f>
        <v>0</v>
      </c>
      <c r="BO147" s="366">
        <f>IF($Q147&lt;&gt;"",IF($S147="",$K147*VLOOKUP($I147,'[2]LISTINO IT-EN-FR-ES'!$A$1:$DZ$10000,BO$1,FALSE),$K147*$P147*VLOOKUP($S147,[2]PERCENTUALI!$A$1:$AZ$1000,BO$2,FALSE)),"")</f>
        <v>0</v>
      </c>
      <c r="BP147" s="367">
        <f>IF($Q147&lt;&gt;"",IF($S147="",$K147*VLOOKUP($I147,'[2]LISTINO IT-EN-FR-ES'!$A$1:$DZ$10000,BP$1,FALSE),$K147*$P147*VLOOKUP($S147,[2]PERCENTUALI!$A$1:$AZ$1000,BP$2,FALSE)/(BP$4)),"")</f>
        <v>0</v>
      </c>
      <c r="BQ147" s="366">
        <f>IF($Q147&lt;&gt;"",IF($S147="",$K147*VLOOKUP($I147,'[2]LISTINO IT-EN-FR-ES'!$A$1:$DZ$10000,BQ$1,FALSE),$K147*$P147*VLOOKUP($S147,[2]PERCENTUALI!$A$1:$AZ$1000,BQ$2,FALSE)),"")</f>
        <v>0</v>
      </c>
      <c r="BR147" s="367">
        <f>IF($Q147&lt;&gt;"",IF($S147="",$K147*VLOOKUP($I147,'[2]LISTINO IT-EN-FR-ES'!$A$1:$DZ$10000,BR$1,FALSE),$K147*$P147*VLOOKUP($S147,[2]PERCENTUALI!$A$1:$AZ$1000,BR$2,FALSE)/(BR$4)),"")</f>
        <v>0</v>
      </c>
      <c r="BS147" s="366">
        <f>IF($Q147&lt;&gt;"",IF($S147="",$K147*VLOOKUP($I147,'[2]LISTINO IT-EN-FR-ES'!$A$1:$DZ$10000,BS$1,FALSE),$K147*$P147*VLOOKUP($S147,[2]PERCENTUALI!$A$1:$AZ$1000,BS$2,FALSE)),"")</f>
        <v>0</v>
      </c>
      <c r="BT147" s="367">
        <f>IF($Q147&lt;&gt;"",IF($S147="",$K147*VLOOKUP($I147,'[2]LISTINO IT-EN-FR-ES'!$A$1:$DZ$10000,BT$1,FALSE),$K147*$P147*VLOOKUP($S147,[2]PERCENTUALI!$A$1:$AZ$1000,BT$2,FALSE)/(BT$4)),"")</f>
        <v>0</v>
      </c>
      <c r="BU147" s="366">
        <f>IF($Q147&lt;&gt;"",IF($S147="",$K147*VLOOKUP($I147,'[2]LISTINO IT-EN-FR-ES'!$A$1:$DZ$10000,BU$1,FALSE),$K147*$P147*VLOOKUP($S147,[2]PERCENTUALI!$A$1:$AZ$1000,BU$2,FALSE)),"")</f>
        <v>0</v>
      </c>
      <c r="BV147" s="367">
        <f>IF($Q147&lt;&gt;"",IF($S147="",$K147*VLOOKUP($I147,'[2]LISTINO IT-EN-FR-ES'!$A$1:$DZ$10000,BV$1,FALSE),$K147*$P147*VLOOKUP($S147,[2]PERCENTUALI!$A$1:$AZ$1000,BV$2,FALSE)/(BV$4)),"")</f>
        <v>0</v>
      </c>
      <c r="BW147" s="366">
        <f>IF($Q147&lt;&gt;"",IF($S147="",$K147*VLOOKUP($I147,'[2]LISTINO IT-EN-FR-ES'!$A$1:$DZ$10000,BW$1,FALSE),$K147*$P147*VLOOKUP($S147,[2]PERCENTUALI!$A$1:$AZ$1000,BW$2,FALSE)),"")</f>
        <v>0</v>
      </c>
      <c r="BX147" s="366">
        <f>IF($Q147&lt;&gt;"",IF($S147="",$K147*VLOOKUP($I147,'[2]LISTINO IT-EN-FR-ES'!$A$1:$DZ$10000,BX$1,FALSE),$K147*$P147*VLOOKUP($S147,[2]PERCENTUALI!$A$1:$AZ$1000,BX$2,FALSE)),"")</f>
        <v>0</v>
      </c>
      <c r="BY147" s="366">
        <f>IF($Q147&lt;&gt;"",IF($S147="",$K147*VLOOKUP($I147,'[2]LISTINO IT-EN-FR-ES'!$A$1:$DZ$10000,BY$1,FALSE),$K147*$P147*VLOOKUP($S147,[2]PERCENTUALI!$A$1:$AZ$1000,BY$2,FALSE)),"")</f>
        <v>0</v>
      </c>
      <c r="BZ147" s="366">
        <f>IF($Q147&lt;&gt;"",IF($S147="",$K147*VLOOKUP($I147,'[2]LISTINO IT-EN-FR-ES'!$A$1:$DZ$10000,BZ$1,FALSE),$K147*$P147*VLOOKUP($S147,[2]PERCENTUALI!$A$1:$AZ$1000,BZ$2,FALSE)),"")</f>
        <v>0</v>
      </c>
      <c r="CA147" s="366">
        <f>IF($Q147&lt;&gt;"",IF($S147="",$K147*VLOOKUP($I147,'[2]LISTINO IT-EN-FR-ES'!$A$1:$DZ$10000,CA$1,FALSE),$K147*$P147*VLOOKUP($S147,[2]PERCENTUALI!$A$1:$AZ$1000,CA$2,FALSE)),"")</f>
        <v>0</v>
      </c>
      <c r="CB147" s="366">
        <f>IF($Q147&lt;&gt;"",IF($S147="",$K147*VLOOKUP($I147,'[2]LISTINO IT-EN-FR-ES'!$A$1:$DZ$10000,CB$1,FALSE),$K147*$P147*VLOOKUP($S147,[2]PERCENTUALI!$A$1:$AZ$1000,CB$2,FALSE)),"")</f>
        <v>0</v>
      </c>
      <c r="CC147" s="366">
        <f>IF($Q147&lt;&gt;"",IF($S147="",$K147*VLOOKUP($I147,'[2]LISTINO IT-EN-FR-ES'!$A$1:$DZ$10000,CC$1,FALSE),$K147*$P147*VLOOKUP($S147,[2]PERCENTUALI!$A$1:$AZ$1000,CC$2,FALSE)),"")</f>
        <v>0</v>
      </c>
    </row>
    <row r="148" spans="1:81" x14ac:dyDescent="0.25">
      <c r="A148" s="393"/>
      <c r="B148" s="394">
        <v>5</v>
      </c>
      <c r="C148" s="394">
        <v>20850</v>
      </c>
      <c r="D148" s="394">
        <v>16</v>
      </c>
      <c r="E148" s="393"/>
      <c r="F148" s="393"/>
      <c r="G148" s="395"/>
      <c r="H148" s="393"/>
      <c r="I148" s="393"/>
      <c r="J148" s="403" t="s">
        <v>714</v>
      </c>
      <c r="K148" s="397"/>
      <c r="L148" s="878"/>
      <c r="M148" s="399"/>
      <c r="N148" s="879"/>
      <c r="O148" s="880"/>
      <c r="P148" s="875"/>
      <c r="Q148" s="880"/>
      <c r="R148" s="862"/>
      <c r="S148" s="862"/>
      <c r="T148" s="876"/>
      <c r="U148" s="862"/>
      <c r="V148" s="862"/>
      <c r="W148" s="862"/>
      <c r="X148" s="862"/>
      <c r="Y148" s="862"/>
      <c r="Z148" s="862"/>
      <c r="AA148" s="862"/>
      <c r="AB148" s="862"/>
      <c r="AC148" s="862"/>
      <c r="AD148" s="862"/>
      <c r="AE148" s="862"/>
      <c r="AF148" s="862"/>
      <c r="AG148" s="862"/>
      <c r="AH148" s="862"/>
      <c r="AI148" s="862"/>
      <c r="AJ148" s="862"/>
      <c r="AK148" s="862"/>
      <c r="AL148" s="862"/>
      <c r="AM148" s="862"/>
      <c r="AN148" s="862"/>
      <c r="AO148" s="862"/>
      <c r="AP148" s="862"/>
      <c r="AQ148" s="862"/>
      <c r="AR148" s="862"/>
      <c r="AS148" s="862"/>
      <c r="AT148" s="862"/>
      <c r="AU148" s="862"/>
      <c r="AV148" s="862"/>
      <c r="AW148" s="862"/>
      <c r="AX148" s="862"/>
      <c r="AY148" s="862"/>
      <c r="AZ148" s="862"/>
      <c r="BA148" s="862"/>
      <c r="BB148" s="862"/>
      <c r="BC148" s="862"/>
      <c r="BD148" s="862"/>
      <c r="BE148" s="862"/>
      <c r="BF148" s="862"/>
      <c r="BG148" s="862"/>
      <c r="BH148" s="862"/>
      <c r="BI148" s="862"/>
      <c r="BJ148" s="862"/>
      <c r="BK148" s="862"/>
      <c r="BL148" s="862"/>
      <c r="BM148" s="862"/>
      <c r="BN148" s="862"/>
      <c r="BO148" s="862"/>
      <c r="BP148" s="862"/>
      <c r="BQ148" s="862"/>
      <c r="BR148" s="862"/>
      <c r="BS148" s="862"/>
      <c r="BT148" s="862"/>
      <c r="BU148" s="862"/>
      <c r="BV148" s="862"/>
      <c r="BW148" s="862"/>
      <c r="BX148" s="862"/>
      <c r="BY148" s="862"/>
      <c r="BZ148" s="862"/>
      <c r="CA148" s="862"/>
      <c r="CB148" s="862"/>
      <c r="CC148" s="862"/>
    </row>
    <row r="149" spans="1:81" x14ac:dyDescent="0.2">
      <c r="A149" s="393" t="s">
        <v>7</v>
      </c>
      <c r="B149" s="394">
        <v>5</v>
      </c>
      <c r="C149" s="394">
        <v>20850</v>
      </c>
      <c r="D149" s="394">
        <v>17</v>
      </c>
      <c r="E149" s="393"/>
      <c r="F149" s="393"/>
      <c r="G149" s="395" t="s">
        <v>7</v>
      </c>
      <c r="H149" s="393" t="s">
        <v>711</v>
      </c>
      <c r="I149" s="393" t="s">
        <v>712</v>
      </c>
      <c r="J149" s="396" t="s">
        <v>716</v>
      </c>
      <c r="K149" s="881">
        <v>15</v>
      </c>
      <c r="L149" s="878"/>
      <c r="M149" s="882">
        <v>2796</v>
      </c>
      <c r="N149" s="879">
        <v>41940</v>
      </c>
      <c r="O149" s="880"/>
      <c r="P149" s="875">
        <v>1146.4100000000001</v>
      </c>
      <c r="Q149" s="880">
        <v>17196.150000000001</v>
      </c>
      <c r="R149" s="862"/>
      <c r="S149" s="862" t="s">
        <v>355</v>
      </c>
      <c r="T149" s="876"/>
      <c r="U149" s="366">
        <f>IF($Q149&lt;&gt;"",V149+W149+Y149+AA149+AC149+AE149+AG149+AI149+AK149+AM149+AO149+AQ149+AS149+AU149+AW149+AY149+BA149+BC149+BE149+BG149+BH149+BJ149+BK149+BL149+BM149+BO149+BQ149+BS149+BU149+BW149+BX149+BY149+BZ149+CA149+CB149+CC149,"")</f>
        <v>17196.150000000001</v>
      </c>
      <c r="V149" s="366">
        <f>IF($Q149&lt;&gt;"",IF($S149="",$K149*VLOOKUP($I149,'[2]LISTINO IT-EN-FR-ES'!$A$1:$DZ$10000,V$1,FALSE),$K149*$P149*VLOOKUP($S149,[2]PERCENTUALI!$A$1:$AZ$1000,V$2,FALSE)),"")</f>
        <v>17196.150000000001</v>
      </c>
      <c r="W149" s="366">
        <f>IF($Q149&lt;&gt;"",IF($S149="",$K149*VLOOKUP($I149,'[2]LISTINO IT-EN-FR-ES'!$A$1:$DZ$10000,W$1,FALSE),$K149*$P149*VLOOKUP($S149,[2]PERCENTUALI!$A$1:$AZ$1000,W$2,FALSE)),"")</f>
        <v>0</v>
      </c>
      <c r="X149" s="367">
        <f>IF($Q149&lt;&gt;"",IF($S149="",$K149*VLOOKUP($I149,'[2]LISTINO IT-EN-FR-ES'!$A$1:$DZ$10000,X$1,FALSE),$K149*$P149*VLOOKUP($S149,[2]PERCENTUALI!$A$1:$AZ$1000,X$2,FALSE)/(X$4)),"")</f>
        <v>0</v>
      </c>
      <c r="Y149" s="366">
        <f>IF($Q149&lt;&gt;"",IF($S149="",$K149*VLOOKUP($I149,'[2]LISTINO IT-EN-FR-ES'!$A$1:$DZ$10000,Y$1,FALSE),$K149*$P149*VLOOKUP($S149,[2]PERCENTUALI!$A$1:$AZ$1000,Y$2,FALSE)),"")</f>
        <v>0</v>
      </c>
      <c r="Z149" s="367">
        <f>IF($Q149&lt;&gt;"",IF($S149="",$K149*VLOOKUP($I149,'[2]LISTINO IT-EN-FR-ES'!$A$1:$DZ$10000,Z$1,FALSE),$K149*$P149*VLOOKUP($S149,[2]PERCENTUALI!$A$1:$AZ$1000,Z$2,FALSE)/(Z$4)),"")</f>
        <v>0</v>
      </c>
      <c r="AA149" s="366">
        <f>IF($Q149&lt;&gt;"",IF($S149="",$K149*VLOOKUP($I149,'[2]LISTINO IT-EN-FR-ES'!$A$1:$DZ$10000,AA$1,FALSE),$K149*$P149*VLOOKUP($S149,[2]PERCENTUALI!$A$1:$AZ$1000,AA$2,FALSE)),"")</f>
        <v>0</v>
      </c>
      <c r="AB149" s="367">
        <f>IF($Q149&lt;&gt;"",IF($S149="",$K149*VLOOKUP($I149,'[2]LISTINO IT-EN-FR-ES'!$A$1:$DZ$10000,AB$1,FALSE),$K149*$P149*VLOOKUP($S149,[2]PERCENTUALI!$A$1:$AZ$1000,AB$2,FALSE)/(AB$4)),"")</f>
        <v>0</v>
      </c>
      <c r="AC149" s="366">
        <f>IF($Q149&lt;&gt;"",IF($S149="",$K149*VLOOKUP($I149,'[2]LISTINO IT-EN-FR-ES'!$A$1:$DZ$10000,AC$1,FALSE),$K149*$P149*VLOOKUP($S149,[2]PERCENTUALI!$A$1:$AZ$1000,AC$2,FALSE)),"")</f>
        <v>0</v>
      </c>
      <c r="AD149" s="367">
        <f>IF($Q149&lt;&gt;"",IF($S149="",$K149*VLOOKUP($I149,'[2]LISTINO IT-EN-FR-ES'!$A$1:$DZ$10000,AD$1,FALSE),$K149*$P149*VLOOKUP($S149,[2]PERCENTUALI!$A$1:$AZ$1000,AD$2,FALSE)/(AD$4)),"")</f>
        <v>0</v>
      </c>
      <c r="AE149" s="366">
        <f>IF($Q149&lt;&gt;"",IF($S149="",$K149*VLOOKUP($I149,'[2]LISTINO IT-EN-FR-ES'!$A$1:$DZ$10000,AE$1,FALSE),$K149*$P149*VLOOKUP($S149,[2]PERCENTUALI!$A$1:$AZ$1000,AE$2,FALSE)),"")</f>
        <v>0</v>
      </c>
      <c r="AF149" s="367">
        <f>IF($Q149&lt;&gt;"",IF($S149="",$K149*VLOOKUP($I149,'[2]LISTINO IT-EN-FR-ES'!$A$1:$DZ$10000,AF$1,FALSE),$K149*$P149*VLOOKUP($S149,[2]PERCENTUALI!$A$1:$AZ$1000,AF$2,FALSE)/(AF$4)),"")</f>
        <v>0</v>
      </c>
      <c r="AG149" s="366">
        <f>IF($Q149&lt;&gt;"",IF($S149="",$K149*VLOOKUP($I149,'[2]LISTINO IT-EN-FR-ES'!$A$1:$DZ$10000,AG$1,FALSE),$K149*$P149*VLOOKUP($S149,[2]PERCENTUALI!$A$1:$AZ$1000,AG$2,FALSE)),"")</f>
        <v>0</v>
      </c>
      <c r="AH149" s="367">
        <f>IF($Q149&lt;&gt;"",IF($S149="",$K149*VLOOKUP($I149,'[2]LISTINO IT-EN-FR-ES'!$A$1:$DZ$10000,AH$1,FALSE),$K149*$P149*VLOOKUP($S149,[2]PERCENTUALI!$A$1:$AZ$1000,AH$2,FALSE)/(AH$4)),"")</f>
        <v>0</v>
      </c>
      <c r="AI149" s="366">
        <f>IF($Q149&lt;&gt;"",IF($S149="",$K149*VLOOKUP($I149,'[2]LISTINO IT-EN-FR-ES'!$A$1:$DZ$10000,AI$1,FALSE),$K149*$P149*VLOOKUP($S149,[2]PERCENTUALI!$A$1:$AZ$1000,AI$2,FALSE)),"")</f>
        <v>0</v>
      </c>
      <c r="AJ149" s="367">
        <f>IF($Q149&lt;&gt;"",IF($S149="",$K149*VLOOKUP($I149,'[2]LISTINO IT-EN-FR-ES'!$A$1:$DZ$10000,AJ$1,FALSE),$K149*$P149*VLOOKUP($S149,[2]PERCENTUALI!$A$1:$AZ$1000,AJ$2,FALSE)/(AJ$4)),"")</f>
        <v>0</v>
      </c>
      <c r="AK149" s="366">
        <f>IF($Q149&lt;&gt;"",IF($S149="",$K149*VLOOKUP($I149,'[2]LISTINO IT-EN-FR-ES'!$A$1:$DZ$10000,AK$1,FALSE),$K149*$P149*VLOOKUP($S149,[2]PERCENTUALI!$A$1:$AZ$1000,AK$2,FALSE)),"")</f>
        <v>0</v>
      </c>
      <c r="AL149" s="367">
        <f>IF($Q149&lt;&gt;"",IF($S149="",$K149*VLOOKUP($I149,'[2]LISTINO IT-EN-FR-ES'!$A$1:$DZ$10000,AL$1,FALSE),$K149*$P149*VLOOKUP($S149,[2]PERCENTUALI!$A$1:$AZ$1000,AL$2,FALSE)/(AL$4)),"")</f>
        <v>0</v>
      </c>
      <c r="AM149" s="366">
        <f>IF($Q149&lt;&gt;"",IF($S149="",$K149*VLOOKUP($I149,'[2]LISTINO IT-EN-FR-ES'!$A$1:$DZ$10000,AM$1,FALSE),$K149*$P149*VLOOKUP($S149,[2]PERCENTUALI!$A$1:$AZ$1000,AM$2,FALSE)),"")</f>
        <v>0</v>
      </c>
      <c r="AN149" s="367">
        <f>IF($Q149&lt;&gt;"",IF($S149="",$K149*VLOOKUP($I149,'[2]LISTINO IT-EN-FR-ES'!$A$1:$DZ$10000,AN$1,FALSE),$K149*$P149*VLOOKUP($S149,[2]PERCENTUALI!$A$1:$AZ$1000,AN$2,FALSE)/(AN$4)),"")</f>
        <v>0</v>
      </c>
      <c r="AO149" s="366">
        <f>IF($Q149&lt;&gt;"",IF($S149="",$K149*VLOOKUP($I149,'[2]LISTINO IT-EN-FR-ES'!$A$1:$DZ$10000,AO$1,FALSE),$K149*$P149*VLOOKUP($S149,[2]PERCENTUALI!$A$1:$AZ$1000,AO$2,FALSE)),"")</f>
        <v>0</v>
      </c>
      <c r="AP149" s="367">
        <f>IF($Q149&lt;&gt;"",IF($S149="",$K149*VLOOKUP($I149,'[2]LISTINO IT-EN-FR-ES'!$A$1:$DZ$10000,AP$1,FALSE),$K149*$P149*VLOOKUP($S149,[2]PERCENTUALI!$A$1:$AZ$1000,AP$2,FALSE)/(AP$4)),"")</f>
        <v>0</v>
      </c>
      <c r="AQ149" s="366">
        <f>IF($Q149&lt;&gt;"",IF($S149="",$K149*VLOOKUP($I149,'[2]LISTINO IT-EN-FR-ES'!$A$1:$DZ$10000,AQ$1,FALSE),$K149*$P149*VLOOKUP($S149,[2]PERCENTUALI!$A$1:$AZ$1000,AQ$2,FALSE)),"")</f>
        <v>0</v>
      </c>
      <c r="AR149" s="367">
        <f>IF($Q149&lt;&gt;"",IF($S149="",$K149*VLOOKUP($I149,'[2]LISTINO IT-EN-FR-ES'!$A$1:$DZ$10000,AR$1,FALSE),$K149*$P149*VLOOKUP($S149,[2]PERCENTUALI!$A$1:$AZ$1000,AR$2,FALSE)/(AR$4)),"")</f>
        <v>0</v>
      </c>
      <c r="AS149" s="366">
        <f>IF($Q149&lt;&gt;"",IF($S149="",$K149*VLOOKUP($I149,'[2]LISTINO IT-EN-FR-ES'!$A$1:$DZ$10000,AS$1,FALSE),$K149*$P149*VLOOKUP($S149,[2]PERCENTUALI!$A$1:$AZ$1000,AS$2,FALSE)),"")</f>
        <v>0</v>
      </c>
      <c r="AT149" s="367">
        <f>IF($Q149&lt;&gt;"",IF($S149="",$K149*VLOOKUP($I149,'[2]LISTINO IT-EN-FR-ES'!$A$1:$DZ$10000,AT$1,FALSE),$K149*$P149*VLOOKUP($S149,[2]PERCENTUALI!$A$1:$AZ$1000,AT$2,FALSE)/(AT$4)),"")</f>
        <v>0</v>
      </c>
      <c r="AU149" s="366">
        <f>IF($Q149&lt;&gt;"",IF($S149="",$K149*VLOOKUP($I149,'[2]LISTINO IT-EN-FR-ES'!$A$1:$DZ$10000,AU$1,FALSE),$K149*$P149*VLOOKUP($S149,[2]PERCENTUALI!$A$1:$AZ$1000,AU$2,FALSE)),"")</f>
        <v>0</v>
      </c>
      <c r="AV149" s="367">
        <f>IF($Q149&lt;&gt;"",IF($S149="",$K149*VLOOKUP($I149,'[2]LISTINO IT-EN-FR-ES'!$A$1:$DZ$10000,AV$1,FALSE),$K149*$P149*VLOOKUP($S149,[2]PERCENTUALI!$A$1:$AZ$1000,AV$2,FALSE)/(AV$4)),"")</f>
        <v>0</v>
      </c>
      <c r="AW149" s="366">
        <f>IF($Q149&lt;&gt;"",IF($S149="",$K149*VLOOKUP($I149,'[2]LISTINO IT-EN-FR-ES'!$A$1:$DZ$10000,AW$1,FALSE),$K149*$P149*VLOOKUP($S149,[2]PERCENTUALI!$A$1:$AZ$1000,AW$2,FALSE)),"")</f>
        <v>0</v>
      </c>
      <c r="AX149" s="367">
        <f>IF($Q149&lt;&gt;"",IF($S149="",$K149*VLOOKUP($I149,'[2]LISTINO IT-EN-FR-ES'!$A$1:$DZ$10000,AX$1,FALSE),$K149*$P149*VLOOKUP($S149,[2]PERCENTUALI!$A$1:$AZ$1000,AX$2,FALSE)/(AX$4)),"")</f>
        <v>0</v>
      </c>
      <c r="AY149" s="366">
        <f>IF($Q149&lt;&gt;"",IF($S149="",$K149*VLOOKUP($I149,'[2]LISTINO IT-EN-FR-ES'!$A$1:$DZ$10000,AY$1,FALSE),$K149*$P149*VLOOKUP($S149,[2]PERCENTUALI!$A$1:$AZ$1000,AY$2,FALSE)),"")</f>
        <v>0</v>
      </c>
      <c r="AZ149" s="367">
        <f>IF($Q149&lt;&gt;"",IF($S149="",$K149*VLOOKUP($I149,'[2]LISTINO IT-EN-FR-ES'!$A$1:$DZ$10000,AZ$1,FALSE),$K149*$P149*VLOOKUP($S149,[2]PERCENTUALI!$A$1:$AZ$1000,AZ$2,FALSE)/(AZ$4)),"")</f>
        <v>0</v>
      </c>
      <c r="BA149" s="366">
        <f>IF($Q149&lt;&gt;"",IF($S149="",$K149*VLOOKUP($I149,'[2]LISTINO IT-EN-FR-ES'!$A$1:$DZ$10000,BA$1,FALSE),$K149*$P149*VLOOKUP($S149,[2]PERCENTUALI!$A$1:$AZ$1000,BA$2,FALSE)),"")</f>
        <v>0</v>
      </c>
      <c r="BB149" s="367">
        <f>IF($Q149&lt;&gt;"",IF($S149="",$K149*VLOOKUP($I149,'[2]LISTINO IT-EN-FR-ES'!$A$1:$DZ$10000,BB$1,FALSE),$K149*$P149*VLOOKUP($S149,[2]PERCENTUALI!$A$1:$AZ$1000,BB$2,FALSE)/(BB$4)),"")</f>
        <v>0</v>
      </c>
      <c r="BC149" s="366">
        <f>IF($Q149&lt;&gt;"",IF($S149="",$K149*VLOOKUP($I149,'[2]LISTINO IT-EN-FR-ES'!$A$1:$DZ$10000,BC$1,FALSE),$K149*$P149*VLOOKUP($S149,[2]PERCENTUALI!$A$1:$AZ$1000,BC$2,FALSE)),"")</f>
        <v>0</v>
      </c>
      <c r="BD149" s="367">
        <f>IF($Q149&lt;&gt;"",IF($S149="",$K149*VLOOKUP($I149,'[2]LISTINO IT-EN-FR-ES'!$A$1:$DZ$10000,BD$1,FALSE),$K149*$P149*VLOOKUP($S149,[2]PERCENTUALI!$A$1:$AZ$1000,BD$2,FALSE)/(BD$4)),"")</f>
        <v>0</v>
      </c>
      <c r="BE149" s="366">
        <f>IF($Q149&lt;&gt;"",IF($S149="",$K149*VLOOKUP($I149,'[2]LISTINO IT-EN-FR-ES'!$A$1:$DZ$10000,BE$1,FALSE),$K149*$P149*VLOOKUP($S149,[2]PERCENTUALI!$A$1:$AZ$1000,BE$2,FALSE)),"")</f>
        <v>0</v>
      </c>
      <c r="BF149" s="367">
        <f>IF($Q149&lt;&gt;"",IF($S149="",$K149*VLOOKUP($I149,'[2]LISTINO IT-EN-FR-ES'!$A$1:$DZ$10000,BF$1,FALSE),$K149*$P149*VLOOKUP($S149,[2]PERCENTUALI!$A$1:$AZ$1000,BF$2,FALSE)/(BF$4)),"")</f>
        <v>0</v>
      </c>
      <c r="BG149" s="366">
        <f>IF($Q149&lt;&gt;"",IF($S149="",$K149*VLOOKUP($I149,'[2]LISTINO IT-EN-FR-ES'!$A$1:$DZ$10000,BG$1,FALSE),$K149*$P149*VLOOKUP($S149,[2]PERCENTUALI!$A$1:$AZ$1000,BG$2,FALSE)),"")</f>
        <v>0</v>
      </c>
      <c r="BH149" s="366">
        <f>IF($Q149&lt;&gt;"",IF($S149="",$K149*VLOOKUP($I149,'[2]LISTINO IT-EN-FR-ES'!$A$1:$DZ$10000,BH$1,FALSE),$K149*$P149*VLOOKUP($S149,[2]PERCENTUALI!$A$1:$AZ$1000,BH$2,FALSE)),"")</f>
        <v>0</v>
      </c>
      <c r="BI149" s="367">
        <f>IF($Q149&lt;&gt;"",IF($S149="",$K149*VLOOKUP($I149,'[2]LISTINO IT-EN-FR-ES'!$A$1:$DZ$10000,BI$1,FALSE),$K149*$P149*VLOOKUP($S149,[2]PERCENTUALI!$A$1:$AZ$1000,BI$2,FALSE)/(BI$4)),"")</f>
        <v>0</v>
      </c>
      <c r="BJ149" s="366">
        <f>IF($Q149&lt;&gt;"",IF($S149="",$K149*VLOOKUP($I149,'[2]LISTINO IT-EN-FR-ES'!$A$1:$DZ$10000,BJ$1,FALSE),$K149*$P149*VLOOKUP($S149,[2]PERCENTUALI!$A$1:$AZ$1000,BJ$2,FALSE)),"")</f>
        <v>0</v>
      </c>
      <c r="BK149" s="366">
        <f>IF($Q149&lt;&gt;"",IF($S149="",$K149*VLOOKUP($I149,'[2]LISTINO IT-EN-FR-ES'!$A$1:$DZ$10000,BK$1,FALSE),$K149*$P149*VLOOKUP($S149,[2]PERCENTUALI!$A$1:$AZ$1000,BK$2,FALSE)),"")</f>
        <v>0</v>
      </c>
      <c r="BL149" s="366">
        <f>IF($Q149&lt;&gt;"",IF($S149="",$K149*VLOOKUP($I149,'[2]LISTINO IT-EN-FR-ES'!$A$1:$DZ$10000,BL$1,FALSE),$K149*$P149*VLOOKUP($S149,[2]PERCENTUALI!$A$1:$AZ$1000,BL$2,FALSE)),"")</f>
        <v>0</v>
      </c>
      <c r="BM149" s="366">
        <f>IF($Q149&lt;&gt;"",IF($S149="",$K149*VLOOKUP($I149,'[2]LISTINO IT-EN-FR-ES'!$A$1:$DZ$10000,BM$1,FALSE),$K149*$P149*VLOOKUP($S149,[2]PERCENTUALI!$A$1:$AZ$1000,BM$2,FALSE)),"")</f>
        <v>0</v>
      </c>
      <c r="BN149" s="367">
        <f>IF($Q149&lt;&gt;"",IF($S149="",$K149*VLOOKUP($I149,'[2]LISTINO IT-EN-FR-ES'!$A$1:$DZ$10000,BN$1,FALSE),$K149*$P149*VLOOKUP($S149,[2]PERCENTUALI!$A$1:$AZ$1000,BN$2,FALSE)/(BN$4)),"")</f>
        <v>0</v>
      </c>
      <c r="BO149" s="366">
        <f>IF($Q149&lt;&gt;"",IF($S149="",$K149*VLOOKUP($I149,'[2]LISTINO IT-EN-FR-ES'!$A$1:$DZ$10000,BO$1,FALSE),$K149*$P149*VLOOKUP($S149,[2]PERCENTUALI!$A$1:$AZ$1000,BO$2,FALSE)),"")</f>
        <v>0</v>
      </c>
      <c r="BP149" s="367">
        <f>IF($Q149&lt;&gt;"",IF($S149="",$K149*VLOOKUP($I149,'[2]LISTINO IT-EN-FR-ES'!$A$1:$DZ$10000,BP$1,FALSE),$K149*$P149*VLOOKUP($S149,[2]PERCENTUALI!$A$1:$AZ$1000,BP$2,FALSE)/(BP$4)),"")</f>
        <v>0</v>
      </c>
      <c r="BQ149" s="366">
        <f>IF($Q149&lt;&gt;"",IF($S149="",$K149*VLOOKUP($I149,'[2]LISTINO IT-EN-FR-ES'!$A$1:$DZ$10000,BQ$1,FALSE),$K149*$P149*VLOOKUP($S149,[2]PERCENTUALI!$A$1:$AZ$1000,BQ$2,FALSE)),"")</f>
        <v>0</v>
      </c>
      <c r="BR149" s="367">
        <f>IF($Q149&lt;&gt;"",IF($S149="",$K149*VLOOKUP($I149,'[2]LISTINO IT-EN-FR-ES'!$A$1:$DZ$10000,BR$1,FALSE),$K149*$P149*VLOOKUP($S149,[2]PERCENTUALI!$A$1:$AZ$1000,BR$2,FALSE)/(BR$4)),"")</f>
        <v>0</v>
      </c>
      <c r="BS149" s="366">
        <f>IF($Q149&lt;&gt;"",IF($S149="",$K149*VLOOKUP($I149,'[2]LISTINO IT-EN-FR-ES'!$A$1:$DZ$10000,BS$1,FALSE),$K149*$P149*VLOOKUP($S149,[2]PERCENTUALI!$A$1:$AZ$1000,BS$2,FALSE)),"")</f>
        <v>0</v>
      </c>
      <c r="BT149" s="367">
        <f>IF($Q149&lt;&gt;"",IF($S149="",$K149*VLOOKUP($I149,'[2]LISTINO IT-EN-FR-ES'!$A$1:$DZ$10000,BT$1,FALSE),$K149*$P149*VLOOKUP($S149,[2]PERCENTUALI!$A$1:$AZ$1000,BT$2,FALSE)/(BT$4)),"")</f>
        <v>0</v>
      </c>
      <c r="BU149" s="366">
        <f>IF($Q149&lt;&gt;"",IF($S149="",$K149*VLOOKUP($I149,'[2]LISTINO IT-EN-FR-ES'!$A$1:$DZ$10000,BU$1,FALSE),$K149*$P149*VLOOKUP($S149,[2]PERCENTUALI!$A$1:$AZ$1000,BU$2,FALSE)),"")</f>
        <v>0</v>
      </c>
      <c r="BV149" s="367">
        <f>IF($Q149&lt;&gt;"",IF($S149="",$K149*VLOOKUP($I149,'[2]LISTINO IT-EN-FR-ES'!$A$1:$DZ$10000,BV$1,FALSE),$K149*$P149*VLOOKUP($S149,[2]PERCENTUALI!$A$1:$AZ$1000,BV$2,FALSE)/(BV$4)),"")</f>
        <v>0</v>
      </c>
      <c r="BW149" s="366">
        <f>IF($Q149&lt;&gt;"",IF($S149="",$K149*VLOOKUP($I149,'[2]LISTINO IT-EN-FR-ES'!$A$1:$DZ$10000,BW$1,FALSE),$K149*$P149*VLOOKUP($S149,[2]PERCENTUALI!$A$1:$AZ$1000,BW$2,FALSE)),"")</f>
        <v>0</v>
      </c>
      <c r="BX149" s="366">
        <f>IF($Q149&lt;&gt;"",IF($S149="",$K149*VLOOKUP($I149,'[2]LISTINO IT-EN-FR-ES'!$A$1:$DZ$10000,BX$1,FALSE),$K149*$P149*VLOOKUP($S149,[2]PERCENTUALI!$A$1:$AZ$1000,BX$2,FALSE)),"")</f>
        <v>0</v>
      </c>
      <c r="BY149" s="366">
        <f>IF($Q149&lt;&gt;"",IF($S149="",$K149*VLOOKUP($I149,'[2]LISTINO IT-EN-FR-ES'!$A$1:$DZ$10000,BY$1,FALSE),$K149*$P149*VLOOKUP($S149,[2]PERCENTUALI!$A$1:$AZ$1000,BY$2,FALSE)),"")</f>
        <v>0</v>
      </c>
      <c r="BZ149" s="366">
        <f>IF($Q149&lt;&gt;"",IF($S149="",$K149*VLOOKUP($I149,'[2]LISTINO IT-EN-FR-ES'!$A$1:$DZ$10000,BZ$1,FALSE),$K149*$P149*VLOOKUP($S149,[2]PERCENTUALI!$A$1:$AZ$1000,BZ$2,FALSE)),"")</f>
        <v>0</v>
      </c>
      <c r="CA149" s="366">
        <f>IF($Q149&lt;&gt;"",IF($S149="",$K149*VLOOKUP($I149,'[2]LISTINO IT-EN-FR-ES'!$A$1:$DZ$10000,CA$1,FALSE),$K149*$P149*VLOOKUP($S149,[2]PERCENTUALI!$A$1:$AZ$1000,CA$2,FALSE)),"")</f>
        <v>0</v>
      </c>
      <c r="CB149" s="366">
        <f>IF($Q149&lt;&gt;"",IF($S149="",$K149*VLOOKUP($I149,'[2]LISTINO IT-EN-FR-ES'!$A$1:$DZ$10000,CB$1,FALSE),$K149*$P149*VLOOKUP($S149,[2]PERCENTUALI!$A$1:$AZ$1000,CB$2,FALSE)),"")</f>
        <v>0</v>
      </c>
      <c r="CC149" s="366">
        <f>IF($Q149&lt;&gt;"",IF($S149="",$K149*VLOOKUP($I149,'[2]LISTINO IT-EN-FR-ES'!$A$1:$DZ$10000,CC$1,FALSE),$K149*$P149*VLOOKUP($S149,[2]PERCENTUALI!$A$1:$AZ$1000,CC$2,FALSE)),"")</f>
        <v>0</v>
      </c>
    </row>
    <row r="150" spans="1:81" x14ac:dyDescent="0.2">
      <c r="A150" s="393" t="s">
        <v>7</v>
      </c>
      <c r="B150" s="394">
        <v>5</v>
      </c>
      <c r="C150" s="394">
        <v>20850</v>
      </c>
      <c r="D150" s="394">
        <v>18</v>
      </c>
      <c r="E150" s="393"/>
      <c r="F150" s="393"/>
      <c r="G150" s="395" t="s">
        <v>7</v>
      </c>
      <c r="H150" s="393" t="s">
        <v>711</v>
      </c>
      <c r="I150" s="393" t="s">
        <v>712</v>
      </c>
      <c r="J150" s="396" t="s">
        <v>717</v>
      </c>
      <c r="K150" s="397">
        <v>15</v>
      </c>
      <c r="L150" s="878"/>
      <c r="M150" s="399">
        <v>2440</v>
      </c>
      <c r="N150" s="879">
        <v>36600</v>
      </c>
      <c r="O150" s="880"/>
      <c r="P150" s="875">
        <v>1000.41</v>
      </c>
      <c r="Q150" s="880">
        <v>15006.15</v>
      </c>
      <c r="R150" s="862"/>
      <c r="S150" s="862" t="s">
        <v>355</v>
      </c>
      <c r="T150" s="876"/>
      <c r="U150" s="366">
        <f>IF($Q150&lt;&gt;"",V150+W150+Y150+AA150+AC150+AE150+AG150+AI150+AK150+AM150+AO150+AQ150+AS150+AU150+AW150+AY150+BA150+BC150+BE150+BG150+BH150+BJ150+BK150+BL150+BM150+BO150+BQ150+BS150+BU150+BW150+BX150+BY150+BZ150+CA150+CB150+CC150,"")</f>
        <v>15006.15</v>
      </c>
      <c r="V150" s="366">
        <f>IF($Q150&lt;&gt;"",IF($S150="",$K150*VLOOKUP($I150,'[2]LISTINO IT-EN-FR-ES'!$A$1:$DZ$10000,V$1,FALSE),$K150*$P150*VLOOKUP($S150,[2]PERCENTUALI!$A$1:$AZ$1000,V$2,FALSE)),"")</f>
        <v>15006.15</v>
      </c>
      <c r="W150" s="366">
        <f>IF($Q150&lt;&gt;"",IF($S150="",$K150*VLOOKUP($I150,'[2]LISTINO IT-EN-FR-ES'!$A$1:$DZ$10000,W$1,FALSE),$K150*$P150*VLOOKUP($S150,[2]PERCENTUALI!$A$1:$AZ$1000,W$2,FALSE)),"")</f>
        <v>0</v>
      </c>
      <c r="X150" s="367">
        <f>IF($Q150&lt;&gt;"",IF($S150="",$K150*VLOOKUP($I150,'[2]LISTINO IT-EN-FR-ES'!$A$1:$DZ$10000,X$1,FALSE),$K150*$P150*VLOOKUP($S150,[2]PERCENTUALI!$A$1:$AZ$1000,X$2,FALSE)/(X$4)),"")</f>
        <v>0</v>
      </c>
      <c r="Y150" s="366">
        <f>IF($Q150&lt;&gt;"",IF($S150="",$K150*VLOOKUP($I150,'[2]LISTINO IT-EN-FR-ES'!$A$1:$DZ$10000,Y$1,FALSE),$K150*$P150*VLOOKUP($S150,[2]PERCENTUALI!$A$1:$AZ$1000,Y$2,FALSE)),"")</f>
        <v>0</v>
      </c>
      <c r="Z150" s="367">
        <f>IF($Q150&lt;&gt;"",IF($S150="",$K150*VLOOKUP($I150,'[2]LISTINO IT-EN-FR-ES'!$A$1:$DZ$10000,Z$1,FALSE),$K150*$P150*VLOOKUP($S150,[2]PERCENTUALI!$A$1:$AZ$1000,Z$2,FALSE)/(Z$4)),"")</f>
        <v>0</v>
      </c>
      <c r="AA150" s="366">
        <f>IF($Q150&lt;&gt;"",IF($S150="",$K150*VLOOKUP($I150,'[2]LISTINO IT-EN-FR-ES'!$A$1:$DZ$10000,AA$1,FALSE),$K150*$P150*VLOOKUP($S150,[2]PERCENTUALI!$A$1:$AZ$1000,AA$2,FALSE)),"")</f>
        <v>0</v>
      </c>
      <c r="AB150" s="367">
        <f>IF($Q150&lt;&gt;"",IF($S150="",$K150*VLOOKUP($I150,'[2]LISTINO IT-EN-FR-ES'!$A$1:$DZ$10000,AB$1,FALSE),$K150*$P150*VLOOKUP($S150,[2]PERCENTUALI!$A$1:$AZ$1000,AB$2,FALSE)/(AB$4)),"")</f>
        <v>0</v>
      </c>
      <c r="AC150" s="366">
        <f>IF($Q150&lt;&gt;"",IF($S150="",$K150*VLOOKUP($I150,'[2]LISTINO IT-EN-FR-ES'!$A$1:$DZ$10000,AC$1,FALSE),$K150*$P150*VLOOKUP($S150,[2]PERCENTUALI!$A$1:$AZ$1000,AC$2,FALSE)),"")</f>
        <v>0</v>
      </c>
      <c r="AD150" s="367">
        <f>IF($Q150&lt;&gt;"",IF($S150="",$K150*VLOOKUP($I150,'[2]LISTINO IT-EN-FR-ES'!$A$1:$DZ$10000,AD$1,FALSE),$K150*$P150*VLOOKUP($S150,[2]PERCENTUALI!$A$1:$AZ$1000,AD$2,FALSE)/(AD$4)),"")</f>
        <v>0</v>
      </c>
      <c r="AE150" s="366">
        <f>IF($Q150&lt;&gt;"",IF($S150="",$K150*VLOOKUP($I150,'[2]LISTINO IT-EN-FR-ES'!$A$1:$DZ$10000,AE$1,FALSE),$K150*$P150*VLOOKUP($S150,[2]PERCENTUALI!$A$1:$AZ$1000,AE$2,FALSE)),"")</f>
        <v>0</v>
      </c>
      <c r="AF150" s="367">
        <f>IF($Q150&lt;&gt;"",IF($S150="",$K150*VLOOKUP($I150,'[2]LISTINO IT-EN-FR-ES'!$A$1:$DZ$10000,AF$1,FALSE),$K150*$P150*VLOOKUP($S150,[2]PERCENTUALI!$A$1:$AZ$1000,AF$2,FALSE)/(AF$4)),"")</f>
        <v>0</v>
      </c>
      <c r="AG150" s="366">
        <f>IF($Q150&lt;&gt;"",IF($S150="",$K150*VLOOKUP($I150,'[2]LISTINO IT-EN-FR-ES'!$A$1:$DZ$10000,AG$1,FALSE),$K150*$P150*VLOOKUP($S150,[2]PERCENTUALI!$A$1:$AZ$1000,AG$2,FALSE)),"")</f>
        <v>0</v>
      </c>
      <c r="AH150" s="367">
        <f>IF($Q150&lt;&gt;"",IF($S150="",$K150*VLOOKUP($I150,'[2]LISTINO IT-EN-FR-ES'!$A$1:$DZ$10000,AH$1,FALSE),$K150*$P150*VLOOKUP($S150,[2]PERCENTUALI!$A$1:$AZ$1000,AH$2,FALSE)/(AH$4)),"")</f>
        <v>0</v>
      </c>
      <c r="AI150" s="366">
        <f>IF($Q150&lt;&gt;"",IF($S150="",$K150*VLOOKUP($I150,'[2]LISTINO IT-EN-FR-ES'!$A$1:$DZ$10000,AI$1,FALSE),$K150*$P150*VLOOKUP($S150,[2]PERCENTUALI!$A$1:$AZ$1000,AI$2,FALSE)),"")</f>
        <v>0</v>
      </c>
      <c r="AJ150" s="367">
        <f>IF($Q150&lt;&gt;"",IF($S150="",$K150*VLOOKUP($I150,'[2]LISTINO IT-EN-FR-ES'!$A$1:$DZ$10000,AJ$1,FALSE),$K150*$P150*VLOOKUP($S150,[2]PERCENTUALI!$A$1:$AZ$1000,AJ$2,FALSE)/(AJ$4)),"")</f>
        <v>0</v>
      </c>
      <c r="AK150" s="366">
        <f>IF($Q150&lt;&gt;"",IF($S150="",$K150*VLOOKUP($I150,'[2]LISTINO IT-EN-FR-ES'!$A$1:$DZ$10000,AK$1,FALSE),$K150*$P150*VLOOKUP($S150,[2]PERCENTUALI!$A$1:$AZ$1000,AK$2,FALSE)),"")</f>
        <v>0</v>
      </c>
      <c r="AL150" s="367">
        <f>IF($Q150&lt;&gt;"",IF($S150="",$K150*VLOOKUP($I150,'[2]LISTINO IT-EN-FR-ES'!$A$1:$DZ$10000,AL$1,FALSE),$K150*$P150*VLOOKUP($S150,[2]PERCENTUALI!$A$1:$AZ$1000,AL$2,FALSE)/(AL$4)),"")</f>
        <v>0</v>
      </c>
      <c r="AM150" s="366">
        <f>IF($Q150&lt;&gt;"",IF($S150="",$K150*VLOOKUP($I150,'[2]LISTINO IT-EN-FR-ES'!$A$1:$DZ$10000,AM$1,FALSE),$K150*$P150*VLOOKUP($S150,[2]PERCENTUALI!$A$1:$AZ$1000,AM$2,FALSE)),"")</f>
        <v>0</v>
      </c>
      <c r="AN150" s="367">
        <f>IF($Q150&lt;&gt;"",IF($S150="",$K150*VLOOKUP($I150,'[2]LISTINO IT-EN-FR-ES'!$A$1:$DZ$10000,AN$1,FALSE),$K150*$P150*VLOOKUP($S150,[2]PERCENTUALI!$A$1:$AZ$1000,AN$2,FALSE)/(AN$4)),"")</f>
        <v>0</v>
      </c>
      <c r="AO150" s="366">
        <f>IF($Q150&lt;&gt;"",IF($S150="",$K150*VLOOKUP($I150,'[2]LISTINO IT-EN-FR-ES'!$A$1:$DZ$10000,AO$1,FALSE),$K150*$P150*VLOOKUP($S150,[2]PERCENTUALI!$A$1:$AZ$1000,AO$2,FALSE)),"")</f>
        <v>0</v>
      </c>
      <c r="AP150" s="367">
        <f>IF($Q150&lt;&gt;"",IF($S150="",$K150*VLOOKUP($I150,'[2]LISTINO IT-EN-FR-ES'!$A$1:$DZ$10000,AP$1,FALSE),$K150*$P150*VLOOKUP($S150,[2]PERCENTUALI!$A$1:$AZ$1000,AP$2,FALSE)/(AP$4)),"")</f>
        <v>0</v>
      </c>
      <c r="AQ150" s="366">
        <f>IF($Q150&lt;&gt;"",IF($S150="",$K150*VLOOKUP($I150,'[2]LISTINO IT-EN-FR-ES'!$A$1:$DZ$10000,AQ$1,FALSE),$K150*$P150*VLOOKUP($S150,[2]PERCENTUALI!$A$1:$AZ$1000,AQ$2,FALSE)),"")</f>
        <v>0</v>
      </c>
      <c r="AR150" s="367">
        <f>IF($Q150&lt;&gt;"",IF($S150="",$K150*VLOOKUP($I150,'[2]LISTINO IT-EN-FR-ES'!$A$1:$DZ$10000,AR$1,FALSE),$K150*$P150*VLOOKUP($S150,[2]PERCENTUALI!$A$1:$AZ$1000,AR$2,FALSE)/(AR$4)),"")</f>
        <v>0</v>
      </c>
      <c r="AS150" s="366">
        <f>IF($Q150&lt;&gt;"",IF($S150="",$K150*VLOOKUP($I150,'[2]LISTINO IT-EN-FR-ES'!$A$1:$DZ$10000,AS$1,FALSE),$K150*$P150*VLOOKUP($S150,[2]PERCENTUALI!$A$1:$AZ$1000,AS$2,FALSE)),"")</f>
        <v>0</v>
      </c>
      <c r="AT150" s="367">
        <f>IF($Q150&lt;&gt;"",IF($S150="",$K150*VLOOKUP($I150,'[2]LISTINO IT-EN-FR-ES'!$A$1:$DZ$10000,AT$1,FALSE),$K150*$P150*VLOOKUP($S150,[2]PERCENTUALI!$A$1:$AZ$1000,AT$2,FALSE)/(AT$4)),"")</f>
        <v>0</v>
      </c>
      <c r="AU150" s="366">
        <f>IF($Q150&lt;&gt;"",IF($S150="",$K150*VLOOKUP($I150,'[2]LISTINO IT-EN-FR-ES'!$A$1:$DZ$10000,AU$1,FALSE),$K150*$P150*VLOOKUP($S150,[2]PERCENTUALI!$A$1:$AZ$1000,AU$2,FALSE)),"")</f>
        <v>0</v>
      </c>
      <c r="AV150" s="367">
        <f>IF($Q150&lt;&gt;"",IF($S150="",$K150*VLOOKUP($I150,'[2]LISTINO IT-EN-FR-ES'!$A$1:$DZ$10000,AV$1,FALSE),$K150*$P150*VLOOKUP($S150,[2]PERCENTUALI!$A$1:$AZ$1000,AV$2,FALSE)/(AV$4)),"")</f>
        <v>0</v>
      </c>
      <c r="AW150" s="366">
        <f>IF($Q150&lt;&gt;"",IF($S150="",$K150*VLOOKUP($I150,'[2]LISTINO IT-EN-FR-ES'!$A$1:$DZ$10000,AW$1,FALSE),$K150*$P150*VLOOKUP($S150,[2]PERCENTUALI!$A$1:$AZ$1000,AW$2,FALSE)),"")</f>
        <v>0</v>
      </c>
      <c r="AX150" s="367">
        <f>IF($Q150&lt;&gt;"",IF($S150="",$K150*VLOOKUP($I150,'[2]LISTINO IT-EN-FR-ES'!$A$1:$DZ$10000,AX$1,FALSE),$K150*$P150*VLOOKUP($S150,[2]PERCENTUALI!$A$1:$AZ$1000,AX$2,FALSE)/(AX$4)),"")</f>
        <v>0</v>
      </c>
      <c r="AY150" s="366">
        <f>IF($Q150&lt;&gt;"",IF($S150="",$K150*VLOOKUP($I150,'[2]LISTINO IT-EN-FR-ES'!$A$1:$DZ$10000,AY$1,FALSE),$K150*$P150*VLOOKUP($S150,[2]PERCENTUALI!$A$1:$AZ$1000,AY$2,FALSE)),"")</f>
        <v>0</v>
      </c>
      <c r="AZ150" s="367">
        <f>IF($Q150&lt;&gt;"",IF($S150="",$K150*VLOOKUP($I150,'[2]LISTINO IT-EN-FR-ES'!$A$1:$DZ$10000,AZ$1,FALSE),$K150*$P150*VLOOKUP($S150,[2]PERCENTUALI!$A$1:$AZ$1000,AZ$2,FALSE)/(AZ$4)),"")</f>
        <v>0</v>
      </c>
      <c r="BA150" s="366">
        <f>IF($Q150&lt;&gt;"",IF($S150="",$K150*VLOOKUP($I150,'[2]LISTINO IT-EN-FR-ES'!$A$1:$DZ$10000,BA$1,FALSE),$K150*$P150*VLOOKUP($S150,[2]PERCENTUALI!$A$1:$AZ$1000,BA$2,FALSE)),"")</f>
        <v>0</v>
      </c>
      <c r="BB150" s="367">
        <f>IF($Q150&lt;&gt;"",IF($S150="",$K150*VLOOKUP($I150,'[2]LISTINO IT-EN-FR-ES'!$A$1:$DZ$10000,BB$1,FALSE),$K150*$P150*VLOOKUP($S150,[2]PERCENTUALI!$A$1:$AZ$1000,BB$2,FALSE)/(BB$4)),"")</f>
        <v>0</v>
      </c>
      <c r="BC150" s="366">
        <f>IF($Q150&lt;&gt;"",IF($S150="",$K150*VLOOKUP($I150,'[2]LISTINO IT-EN-FR-ES'!$A$1:$DZ$10000,BC$1,FALSE),$K150*$P150*VLOOKUP($S150,[2]PERCENTUALI!$A$1:$AZ$1000,BC$2,FALSE)),"")</f>
        <v>0</v>
      </c>
      <c r="BD150" s="367">
        <f>IF($Q150&lt;&gt;"",IF($S150="",$K150*VLOOKUP($I150,'[2]LISTINO IT-EN-FR-ES'!$A$1:$DZ$10000,BD$1,FALSE),$K150*$P150*VLOOKUP($S150,[2]PERCENTUALI!$A$1:$AZ$1000,BD$2,FALSE)/(BD$4)),"")</f>
        <v>0</v>
      </c>
      <c r="BE150" s="366">
        <f>IF($Q150&lt;&gt;"",IF($S150="",$K150*VLOOKUP($I150,'[2]LISTINO IT-EN-FR-ES'!$A$1:$DZ$10000,BE$1,FALSE),$K150*$P150*VLOOKUP($S150,[2]PERCENTUALI!$A$1:$AZ$1000,BE$2,FALSE)),"")</f>
        <v>0</v>
      </c>
      <c r="BF150" s="367">
        <f>IF($Q150&lt;&gt;"",IF($S150="",$K150*VLOOKUP($I150,'[2]LISTINO IT-EN-FR-ES'!$A$1:$DZ$10000,BF$1,FALSE),$K150*$P150*VLOOKUP($S150,[2]PERCENTUALI!$A$1:$AZ$1000,BF$2,FALSE)/(BF$4)),"")</f>
        <v>0</v>
      </c>
      <c r="BG150" s="366">
        <f>IF($Q150&lt;&gt;"",IF($S150="",$K150*VLOOKUP($I150,'[2]LISTINO IT-EN-FR-ES'!$A$1:$DZ$10000,BG$1,FALSE),$K150*$P150*VLOOKUP($S150,[2]PERCENTUALI!$A$1:$AZ$1000,BG$2,FALSE)),"")</f>
        <v>0</v>
      </c>
      <c r="BH150" s="366">
        <f>IF($Q150&lt;&gt;"",IF($S150="",$K150*VLOOKUP($I150,'[2]LISTINO IT-EN-FR-ES'!$A$1:$DZ$10000,BH$1,FALSE),$K150*$P150*VLOOKUP($S150,[2]PERCENTUALI!$A$1:$AZ$1000,BH$2,FALSE)),"")</f>
        <v>0</v>
      </c>
      <c r="BI150" s="367">
        <f>IF($Q150&lt;&gt;"",IF($S150="",$K150*VLOOKUP($I150,'[2]LISTINO IT-EN-FR-ES'!$A$1:$DZ$10000,BI$1,FALSE),$K150*$P150*VLOOKUP($S150,[2]PERCENTUALI!$A$1:$AZ$1000,BI$2,FALSE)/(BI$4)),"")</f>
        <v>0</v>
      </c>
      <c r="BJ150" s="366">
        <f>IF($Q150&lt;&gt;"",IF($S150="",$K150*VLOOKUP($I150,'[2]LISTINO IT-EN-FR-ES'!$A$1:$DZ$10000,BJ$1,FALSE),$K150*$P150*VLOOKUP($S150,[2]PERCENTUALI!$A$1:$AZ$1000,BJ$2,FALSE)),"")</f>
        <v>0</v>
      </c>
      <c r="BK150" s="366">
        <f>IF($Q150&lt;&gt;"",IF($S150="",$K150*VLOOKUP($I150,'[2]LISTINO IT-EN-FR-ES'!$A$1:$DZ$10000,BK$1,FALSE),$K150*$P150*VLOOKUP($S150,[2]PERCENTUALI!$A$1:$AZ$1000,BK$2,FALSE)),"")</f>
        <v>0</v>
      </c>
      <c r="BL150" s="366">
        <f>IF($Q150&lt;&gt;"",IF($S150="",$K150*VLOOKUP($I150,'[2]LISTINO IT-EN-FR-ES'!$A$1:$DZ$10000,BL$1,FALSE),$K150*$P150*VLOOKUP($S150,[2]PERCENTUALI!$A$1:$AZ$1000,BL$2,FALSE)),"")</f>
        <v>0</v>
      </c>
      <c r="BM150" s="366">
        <f>IF($Q150&lt;&gt;"",IF($S150="",$K150*VLOOKUP($I150,'[2]LISTINO IT-EN-FR-ES'!$A$1:$DZ$10000,BM$1,FALSE),$K150*$P150*VLOOKUP($S150,[2]PERCENTUALI!$A$1:$AZ$1000,BM$2,FALSE)),"")</f>
        <v>0</v>
      </c>
      <c r="BN150" s="367">
        <f>IF($Q150&lt;&gt;"",IF($S150="",$K150*VLOOKUP($I150,'[2]LISTINO IT-EN-FR-ES'!$A$1:$DZ$10000,BN$1,FALSE),$K150*$P150*VLOOKUP($S150,[2]PERCENTUALI!$A$1:$AZ$1000,BN$2,FALSE)/(BN$4)),"")</f>
        <v>0</v>
      </c>
      <c r="BO150" s="366">
        <f>IF($Q150&lt;&gt;"",IF($S150="",$K150*VLOOKUP($I150,'[2]LISTINO IT-EN-FR-ES'!$A$1:$DZ$10000,BO$1,FALSE),$K150*$P150*VLOOKUP($S150,[2]PERCENTUALI!$A$1:$AZ$1000,BO$2,FALSE)),"")</f>
        <v>0</v>
      </c>
      <c r="BP150" s="367">
        <f>IF($Q150&lt;&gt;"",IF($S150="",$K150*VLOOKUP($I150,'[2]LISTINO IT-EN-FR-ES'!$A$1:$DZ$10000,BP$1,FALSE),$K150*$P150*VLOOKUP($S150,[2]PERCENTUALI!$A$1:$AZ$1000,BP$2,FALSE)/(BP$4)),"")</f>
        <v>0</v>
      </c>
      <c r="BQ150" s="366">
        <f>IF($Q150&lt;&gt;"",IF($S150="",$K150*VLOOKUP($I150,'[2]LISTINO IT-EN-FR-ES'!$A$1:$DZ$10000,BQ$1,FALSE),$K150*$P150*VLOOKUP($S150,[2]PERCENTUALI!$A$1:$AZ$1000,BQ$2,FALSE)),"")</f>
        <v>0</v>
      </c>
      <c r="BR150" s="367">
        <f>IF($Q150&lt;&gt;"",IF($S150="",$K150*VLOOKUP($I150,'[2]LISTINO IT-EN-FR-ES'!$A$1:$DZ$10000,BR$1,FALSE),$K150*$P150*VLOOKUP($S150,[2]PERCENTUALI!$A$1:$AZ$1000,BR$2,FALSE)/(BR$4)),"")</f>
        <v>0</v>
      </c>
      <c r="BS150" s="366">
        <f>IF($Q150&lt;&gt;"",IF($S150="",$K150*VLOOKUP($I150,'[2]LISTINO IT-EN-FR-ES'!$A$1:$DZ$10000,BS$1,FALSE),$K150*$P150*VLOOKUP($S150,[2]PERCENTUALI!$A$1:$AZ$1000,BS$2,FALSE)),"")</f>
        <v>0</v>
      </c>
      <c r="BT150" s="367">
        <f>IF($Q150&lt;&gt;"",IF($S150="",$K150*VLOOKUP($I150,'[2]LISTINO IT-EN-FR-ES'!$A$1:$DZ$10000,BT$1,FALSE),$K150*$P150*VLOOKUP($S150,[2]PERCENTUALI!$A$1:$AZ$1000,BT$2,FALSE)/(BT$4)),"")</f>
        <v>0</v>
      </c>
      <c r="BU150" s="366">
        <f>IF($Q150&lt;&gt;"",IF($S150="",$K150*VLOOKUP($I150,'[2]LISTINO IT-EN-FR-ES'!$A$1:$DZ$10000,BU$1,FALSE),$K150*$P150*VLOOKUP($S150,[2]PERCENTUALI!$A$1:$AZ$1000,BU$2,FALSE)),"")</f>
        <v>0</v>
      </c>
      <c r="BV150" s="367">
        <f>IF($Q150&lt;&gt;"",IF($S150="",$K150*VLOOKUP($I150,'[2]LISTINO IT-EN-FR-ES'!$A$1:$DZ$10000,BV$1,FALSE),$K150*$P150*VLOOKUP($S150,[2]PERCENTUALI!$A$1:$AZ$1000,BV$2,FALSE)/(BV$4)),"")</f>
        <v>0</v>
      </c>
      <c r="BW150" s="366">
        <f>IF($Q150&lt;&gt;"",IF($S150="",$K150*VLOOKUP($I150,'[2]LISTINO IT-EN-FR-ES'!$A$1:$DZ$10000,BW$1,FALSE),$K150*$P150*VLOOKUP($S150,[2]PERCENTUALI!$A$1:$AZ$1000,BW$2,FALSE)),"")</f>
        <v>0</v>
      </c>
      <c r="BX150" s="366">
        <f>IF($Q150&lt;&gt;"",IF($S150="",$K150*VLOOKUP($I150,'[2]LISTINO IT-EN-FR-ES'!$A$1:$DZ$10000,BX$1,FALSE),$K150*$P150*VLOOKUP($S150,[2]PERCENTUALI!$A$1:$AZ$1000,BX$2,FALSE)),"")</f>
        <v>0</v>
      </c>
      <c r="BY150" s="366">
        <f>IF($Q150&lt;&gt;"",IF($S150="",$K150*VLOOKUP($I150,'[2]LISTINO IT-EN-FR-ES'!$A$1:$DZ$10000,BY$1,FALSE),$K150*$P150*VLOOKUP($S150,[2]PERCENTUALI!$A$1:$AZ$1000,BY$2,FALSE)),"")</f>
        <v>0</v>
      </c>
      <c r="BZ150" s="366">
        <f>IF($Q150&lt;&gt;"",IF($S150="",$K150*VLOOKUP($I150,'[2]LISTINO IT-EN-FR-ES'!$A$1:$DZ$10000,BZ$1,FALSE),$K150*$P150*VLOOKUP($S150,[2]PERCENTUALI!$A$1:$AZ$1000,BZ$2,FALSE)),"")</f>
        <v>0</v>
      </c>
      <c r="CA150" s="366">
        <f>IF($Q150&lt;&gt;"",IF($S150="",$K150*VLOOKUP($I150,'[2]LISTINO IT-EN-FR-ES'!$A$1:$DZ$10000,CA$1,FALSE),$K150*$P150*VLOOKUP($S150,[2]PERCENTUALI!$A$1:$AZ$1000,CA$2,FALSE)),"")</f>
        <v>0</v>
      </c>
      <c r="CB150" s="366">
        <f>IF($Q150&lt;&gt;"",IF($S150="",$K150*VLOOKUP($I150,'[2]LISTINO IT-EN-FR-ES'!$A$1:$DZ$10000,CB$1,FALSE),$K150*$P150*VLOOKUP($S150,[2]PERCENTUALI!$A$1:$AZ$1000,CB$2,FALSE)),"")</f>
        <v>0</v>
      </c>
      <c r="CC150" s="366">
        <f>IF($Q150&lt;&gt;"",IF($S150="",$K150*VLOOKUP($I150,'[2]LISTINO IT-EN-FR-ES'!$A$1:$DZ$10000,CC$1,FALSE),$K150*$P150*VLOOKUP($S150,[2]PERCENTUALI!$A$1:$AZ$1000,CC$2,FALSE)),"")</f>
        <v>0</v>
      </c>
    </row>
    <row r="151" spans="1:81" x14ac:dyDescent="0.25">
      <c r="A151" s="393"/>
      <c r="B151" s="394">
        <v>5</v>
      </c>
      <c r="C151" s="394">
        <v>20850</v>
      </c>
      <c r="D151" s="394">
        <v>19</v>
      </c>
      <c r="E151" s="393"/>
      <c r="F151" s="393"/>
      <c r="G151" s="395"/>
      <c r="H151" s="393"/>
      <c r="I151" s="393"/>
      <c r="J151" s="403" t="s">
        <v>718</v>
      </c>
      <c r="K151" s="397"/>
      <c r="L151" s="878"/>
      <c r="M151" s="399"/>
      <c r="N151" s="879"/>
      <c r="O151" s="880"/>
      <c r="P151" s="875"/>
      <c r="Q151" s="880"/>
      <c r="R151" s="862"/>
      <c r="S151" s="862"/>
      <c r="T151" s="862"/>
      <c r="U151" s="862"/>
      <c r="V151" s="862"/>
      <c r="W151" s="862"/>
      <c r="X151" s="862"/>
      <c r="Y151" s="862"/>
      <c r="Z151" s="862"/>
      <c r="AA151" s="862"/>
      <c r="AB151" s="862"/>
      <c r="AC151" s="862"/>
      <c r="AD151" s="862"/>
      <c r="AE151" s="862"/>
      <c r="AF151" s="862"/>
      <c r="AG151" s="862"/>
      <c r="AH151" s="862"/>
      <c r="AI151" s="862"/>
      <c r="AJ151" s="862"/>
      <c r="AK151" s="862"/>
      <c r="AL151" s="862"/>
      <c r="AM151" s="862"/>
      <c r="AN151" s="862"/>
      <c r="AO151" s="862"/>
      <c r="AP151" s="862"/>
      <c r="AQ151" s="862"/>
      <c r="AR151" s="862"/>
      <c r="AS151" s="862"/>
      <c r="AT151" s="862"/>
      <c r="AU151" s="862"/>
      <c r="AV151" s="862"/>
      <c r="AW151" s="862"/>
      <c r="AX151" s="862"/>
      <c r="AY151" s="862"/>
      <c r="AZ151" s="862"/>
      <c r="BA151" s="862"/>
      <c r="BB151" s="862"/>
      <c r="BC151" s="862"/>
      <c r="BD151" s="862"/>
      <c r="BE151" s="862"/>
      <c r="BF151" s="862"/>
      <c r="BG151" s="862"/>
      <c r="BH151" s="862"/>
      <c r="BI151" s="862"/>
      <c r="BJ151" s="862"/>
      <c r="BK151" s="862"/>
      <c r="BL151" s="862"/>
      <c r="BM151" s="862"/>
      <c r="BN151" s="862"/>
      <c r="BO151" s="862"/>
      <c r="BP151" s="862"/>
      <c r="BQ151" s="862"/>
      <c r="BR151" s="862"/>
      <c r="BS151" s="862"/>
      <c r="BT151" s="862"/>
      <c r="BU151" s="862"/>
      <c r="BV151" s="862"/>
      <c r="BW151" s="862"/>
      <c r="BX151" s="862"/>
      <c r="BY151" s="862"/>
      <c r="BZ151" s="862"/>
      <c r="CA151" s="862"/>
      <c r="CB151" s="862"/>
      <c r="CC151" s="862"/>
    </row>
    <row r="152" spans="1:81" x14ac:dyDescent="0.2">
      <c r="A152" s="852"/>
      <c r="B152" s="853"/>
      <c r="C152" s="853"/>
      <c r="D152" s="853"/>
      <c r="E152" s="852"/>
      <c r="F152" s="852"/>
      <c r="G152" s="854"/>
      <c r="H152" s="852"/>
      <c r="I152" s="852"/>
      <c r="J152" s="855"/>
      <c r="M152" s="385"/>
      <c r="N152" s="386"/>
    </row>
    <row r="153" spans="1:81" x14ac:dyDescent="0.2">
      <c r="A153" s="852"/>
      <c r="B153" s="853"/>
      <c r="C153" s="853"/>
      <c r="D153" s="853"/>
      <c r="E153" s="852"/>
      <c r="F153" s="852"/>
      <c r="G153" s="854"/>
      <c r="H153" s="852"/>
      <c r="I153" s="852"/>
      <c r="J153" s="855"/>
      <c r="M153" s="385"/>
      <c r="N153" s="386"/>
    </row>
    <row r="154" spans="1:81" x14ac:dyDescent="0.2">
      <c r="A154" s="370"/>
      <c r="B154" s="371"/>
      <c r="C154" s="371"/>
      <c r="D154" s="371"/>
      <c r="E154" s="370"/>
      <c r="F154" s="370"/>
      <c r="G154" s="372"/>
      <c r="H154" s="370"/>
      <c r="I154" s="370"/>
      <c r="J154" s="373"/>
      <c r="K154" s="374"/>
      <c r="L154" s="375"/>
      <c r="M154" s="376"/>
      <c r="N154" s="377"/>
      <c r="O154" s="338"/>
      <c r="P154" s="338"/>
      <c r="Q154" s="338"/>
      <c r="U154" s="339">
        <f>V154+W154+Y154+AA154+AC154+AE154+AG154+AI154+AK154+AM154+AO154+AQ154+AS154+AU154+AW154+AY154+BA154+BC154+BE154+BG154+BH154+BJ154+BK154+BL154+BM154+BO154+BQ154+BS154+BU154+BW154+BX154+BY154+BZ154+CA154+CB154+CC154</f>
        <v>49165.005066599995</v>
      </c>
      <c r="V154" s="339">
        <f>V155</f>
        <v>45533.755066599995</v>
      </c>
      <c r="W154" s="339">
        <f>X154*X$4</f>
        <v>0</v>
      </c>
      <c r="X154" s="340">
        <f>X155</f>
        <v>0</v>
      </c>
      <c r="Y154" s="339">
        <f>Z154*Z$4</f>
        <v>440</v>
      </c>
      <c r="Z154" s="340">
        <f>Z155</f>
        <v>10</v>
      </c>
      <c r="AA154" s="339">
        <f>AB154*AB$4</f>
        <v>0</v>
      </c>
      <c r="AB154" s="340">
        <f>AB155</f>
        <v>0</v>
      </c>
      <c r="AC154" s="339">
        <f>AD154*AD$4</f>
        <v>0</v>
      </c>
      <c r="AD154" s="340">
        <f>AD155</f>
        <v>0</v>
      </c>
      <c r="AE154" s="339">
        <f>AF154*AF$4</f>
        <v>360</v>
      </c>
      <c r="AF154" s="340">
        <f>AF155</f>
        <v>10</v>
      </c>
      <c r="AG154" s="339">
        <f>AH154*AH$4</f>
        <v>0</v>
      </c>
      <c r="AH154" s="340">
        <f>AH155</f>
        <v>0</v>
      </c>
      <c r="AI154" s="339">
        <f>AJ154*AJ$4</f>
        <v>0</v>
      </c>
      <c r="AJ154" s="340">
        <f>AJ155</f>
        <v>0</v>
      </c>
      <c r="AK154" s="339">
        <f>AL154*AL$4</f>
        <v>0</v>
      </c>
      <c r="AL154" s="340">
        <f>AL155</f>
        <v>0</v>
      </c>
      <c r="AM154" s="339">
        <f>AN154*AN$4</f>
        <v>160</v>
      </c>
      <c r="AN154" s="340">
        <f>AN155</f>
        <v>5</v>
      </c>
      <c r="AO154" s="339">
        <f>AP154*AP$4</f>
        <v>2031.25</v>
      </c>
      <c r="AP154" s="340">
        <f>AP155</f>
        <v>62.5</v>
      </c>
      <c r="AQ154" s="339">
        <f>AR154*AR$4</f>
        <v>0</v>
      </c>
      <c r="AR154" s="340">
        <f>AR155</f>
        <v>0</v>
      </c>
      <c r="AS154" s="339">
        <f>AT154*AT$4</f>
        <v>0</v>
      </c>
      <c r="AT154" s="340">
        <f>AT155</f>
        <v>0</v>
      </c>
      <c r="AU154" s="339">
        <f>AV154*AV$4</f>
        <v>0</v>
      </c>
      <c r="AV154" s="340">
        <f>AV155</f>
        <v>0</v>
      </c>
      <c r="AW154" s="339">
        <f>AX154*AX$4</f>
        <v>0</v>
      </c>
      <c r="AX154" s="340">
        <f>AX155</f>
        <v>0</v>
      </c>
      <c r="AY154" s="339">
        <f>AZ154*AZ$4</f>
        <v>0</v>
      </c>
      <c r="AZ154" s="340">
        <f>AZ155</f>
        <v>0</v>
      </c>
      <c r="BA154" s="339">
        <f>BB154*BB$4</f>
        <v>0</v>
      </c>
      <c r="BB154" s="340">
        <f>BB155</f>
        <v>0</v>
      </c>
      <c r="BC154" s="339">
        <f>BD154*BD$4</f>
        <v>640</v>
      </c>
      <c r="BD154" s="340">
        <f>BD155</f>
        <v>20</v>
      </c>
      <c r="BE154" s="339">
        <f>BF154*BF$4</f>
        <v>0</v>
      </c>
      <c r="BF154" s="340">
        <f>BF155</f>
        <v>0</v>
      </c>
      <c r="BG154" s="339">
        <f>BG155</f>
        <v>0</v>
      </c>
      <c r="BH154" s="339">
        <f>BI154*BI$4</f>
        <v>0</v>
      </c>
      <c r="BI154" s="340">
        <f>BI155</f>
        <v>0</v>
      </c>
      <c r="BJ154" s="339">
        <f>BJ155</f>
        <v>0</v>
      </c>
      <c r="BK154" s="339">
        <f>BK155</f>
        <v>0</v>
      </c>
      <c r="BL154" s="339">
        <f>BL155</f>
        <v>0</v>
      </c>
      <c r="BM154" s="339">
        <f>BN154*BN$4</f>
        <v>0</v>
      </c>
      <c r="BN154" s="340">
        <f>BN155</f>
        <v>0</v>
      </c>
      <c r="BO154" s="339">
        <f>BP154*BP$4</f>
        <v>0</v>
      </c>
      <c r="BP154" s="340">
        <f>BP155</f>
        <v>0</v>
      </c>
      <c r="BQ154" s="339">
        <f>BR154*BR$4</f>
        <v>0</v>
      </c>
      <c r="BR154" s="340">
        <f>BR155</f>
        <v>0</v>
      </c>
      <c r="BS154" s="339">
        <f>BT154*BT$4</f>
        <v>0</v>
      </c>
      <c r="BT154" s="340">
        <f>BT155</f>
        <v>0</v>
      </c>
      <c r="BU154" s="339">
        <f>BV154*BV$4</f>
        <v>0</v>
      </c>
      <c r="BV154" s="340">
        <f t="shared" ref="BV154:CC154" si="17">BV155</f>
        <v>0</v>
      </c>
      <c r="BW154" s="339">
        <f t="shared" si="17"/>
        <v>0</v>
      </c>
      <c r="BX154" s="339">
        <f t="shared" si="17"/>
        <v>0</v>
      </c>
      <c r="BY154" s="339">
        <f t="shared" si="17"/>
        <v>0</v>
      </c>
      <c r="BZ154" s="339">
        <f t="shared" si="17"/>
        <v>0</v>
      </c>
      <c r="CA154" s="339">
        <f t="shared" si="17"/>
        <v>0</v>
      </c>
      <c r="CB154" s="339">
        <f t="shared" si="17"/>
        <v>0</v>
      </c>
      <c r="CC154" s="339">
        <f t="shared" si="17"/>
        <v>0</v>
      </c>
    </row>
    <row r="155" spans="1:81" ht="15.75" customHeight="1" x14ac:dyDescent="0.25">
      <c r="A155" s="378" t="s">
        <v>399</v>
      </c>
      <c r="B155" s="379">
        <v>5</v>
      </c>
      <c r="C155" s="379">
        <v>22250</v>
      </c>
      <c r="D155" s="379">
        <v>20</v>
      </c>
      <c r="E155" s="280"/>
      <c r="F155" s="379" t="s">
        <v>400</v>
      </c>
      <c r="G155" s="380" t="s">
        <v>7</v>
      </c>
      <c r="H155" s="378" t="s">
        <v>401</v>
      </c>
      <c r="I155" s="382" t="s">
        <v>7</v>
      </c>
      <c r="J155" s="439" t="s">
        <v>402</v>
      </c>
      <c r="K155" s="383">
        <v>5</v>
      </c>
      <c r="L155" s="384">
        <f>SUM(N156:N158)</f>
        <v>96475</v>
      </c>
      <c r="M155" s="385" t="s">
        <v>7</v>
      </c>
      <c r="N155" s="386" t="s">
        <v>7</v>
      </c>
      <c r="O155" s="387">
        <f>SUM(Q156:Q158)</f>
        <v>49165</v>
      </c>
      <c r="S155" s="934"/>
      <c r="T155" s="440">
        <f>O155-U155</f>
        <v>-5.0665999951888807E-3</v>
      </c>
      <c r="U155" s="339">
        <f>V155+W155+Y155+AA155+AC155+AE155+AG155+AI155+AK155+AM155+AO155+AQ155+AS155+AU155+AW155+AY155+BA155+BC155+BE155+BG155+BH155+BJ155+BK155+BL155+BM155+BO155+BQ155+BS155+BU155+BW155+BX155+BY155+BZ155+CA155+CB155+CC155</f>
        <v>49165.005066599995</v>
      </c>
      <c r="V155" s="339">
        <f t="shared" ref="V155:CC155" si="18">SUM(V156:V158)</f>
        <v>45533.755066599995</v>
      </c>
      <c r="W155" s="339">
        <f t="shared" si="18"/>
        <v>0</v>
      </c>
      <c r="X155" s="340">
        <f t="shared" si="18"/>
        <v>0</v>
      </c>
      <c r="Y155" s="339">
        <f t="shared" si="18"/>
        <v>440</v>
      </c>
      <c r="Z155" s="340">
        <f t="shared" si="18"/>
        <v>10</v>
      </c>
      <c r="AA155" s="339">
        <f t="shared" si="18"/>
        <v>0</v>
      </c>
      <c r="AB155" s="340">
        <f t="shared" si="18"/>
        <v>0</v>
      </c>
      <c r="AC155" s="339">
        <f t="shared" si="18"/>
        <v>0</v>
      </c>
      <c r="AD155" s="340">
        <f t="shared" si="18"/>
        <v>0</v>
      </c>
      <c r="AE155" s="339">
        <f t="shared" si="18"/>
        <v>360</v>
      </c>
      <c r="AF155" s="340">
        <f t="shared" si="18"/>
        <v>10</v>
      </c>
      <c r="AG155" s="339">
        <f t="shared" si="18"/>
        <v>0</v>
      </c>
      <c r="AH155" s="340">
        <f t="shared" si="18"/>
        <v>0</v>
      </c>
      <c r="AI155" s="339">
        <f t="shared" si="18"/>
        <v>0</v>
      </c>
      <c r="AJ155" s="340">
        <f t="shared" si="18"/>
        <v>0</v>
      </c>
      <c r="AK155" s="339">
        <f t="shared" si="18"/>
        <v>0</v>
      </c>
      <c r="AL155" s="340">
        <f t="shared" si="18"/>
        <v>0</v>
      </c>
      <c r="AM155" s="339">
        <f t="shared" si="18"/>
        <v>160</v>
      </c>
      <c r="AN155" s="340">
        <f t="shared" si="18"/>
        <v>5</v>
      </c>
      <c r="AO155" s="339">
        <f t="shared" si="18"/>
        <v>2031.25</v>
      </c>
      <c r="AP155" s="340">
        <f t="shared" si="18"/>
        <v>62.5</v>
      </c>
      <c r="AQ155" s="339">
        <f t="shared" si="18"/>
        <v>0</v>
      </c>
      <c r="AR155" s="340">
        <f t="shared" si="18"/>
        <v>0</v>
      </c>
      <c r="AS155" s="339">
        <f t="shared" si="18"/>
        <v>0</v>
      </c>
      <c r="AT155" s="340">
        <f t="shared" si="18"/>
        <v>0</v>
      </c>
      <c r="AU155" s="339">
        <f t="shared" si="18"/>
        <v>0</v>
      </c>
      <c r="AV155" s="340">
        <f t="shared" si="18"/>
        <v>0</v>
      </c>
      <c r="AW155" s="339">
        <f t="shared" si="18"/>
        <v>0</v>
      </c>
      <c r="AX155" s="340">
        <f t="shared" si="18"/>
        <v>0</v>
      </c>
      <c r="AY155" s="339">
        <f t="shared" si="18"/>
        <v>0</v>
      </c>
      <c r="AZ155" s="340">
        <f t="shared" si="18"/>
        <v>0</v>
      </c>
      <c r="BA155" s="339">
        <f t="shared" si="18"/>
        <v>0</v>
      </c>
      <c r="BB155" s="340">
        <f t="shared" si="18"/>
        <v>0</v>
      </c>
      <c r="BC155" s="339">
        <f t="shared" si="18"/>
        <v>640</v>
      </c>
      <c r="BD155" s="340">
        <f t="shared" si="18"/>
        <v>20</v>
      </c>
      <c r="BE155" s="339">
        <f t="shared" si="18"/>
        <v>0</v>
      </c>
      <c r="BF155" s="340">
        <f t="shared" si="18"/>
        <v>0</v>
      </c>
      <c r="BG155" s="339">
        <f t="shared" si="18"/>
        <v>0</v>
      </c>
      <c r="BH155" s="339">
        <f t="shared" si="18"/>
        <v>0</v>
      </c>
      <c r="BI155" s="340">
        <f t="shared" si="18"/>
        <v>0</v>
      </c>
      <c r="BJ155" s="339">
        <f t="shared" si="18"/>
        <v>0</v>
      </c>
      <c r="BK155" s="339">
        <f t="shared" si="18"/>
        <v>0</v>
      </c>
      <c r="BL155" s="339">
        <f t="shared" si="18"/>
        <v>0</v>
      </c>
      <c r="BM155" s="339">
        <f t="shared" si="18"/>
        <v>0</v>
      </c>
      <c r="BN155" s="340">
        <f t="shared" si="18"/>
        <v>0</v>
      </c>
      <c r="BO155" s="339">
        <f t="shared" si="18"/>
        <v>0</v>
      </c>
      <c r="BP155" s="340">
        <f t="shared" si="18"/>
        <v>0</v>
      </c>
      <c r="BQ155" s="339">
        <f t="shared" si="18"/>
        <v>0</v>
      </c>
      <c r="BR155" s="340">
        <f t="shared" si="18"/>
        <v>0</v>
      </c>
      <c r="BS155" s="339">
        <f t="shared" si="18"/>
        <v>0</v>
      </c>
      <c r="BT155" s="340">
        <f t="shared" si="18"/>
        <v>0</v>
      </c>
      <c r="BU155" s="339">
        <f t="shared" si="18"/>
        <v>0</v>
      </c>
      <c r="BV155" s="340">
        <f t="shared" si="18"/>
        <v>0</v>
      </c>
      <c r="BW155" s="339">
        <f t="shared" si="18"/>
        <v>0</v>
      </c>
      <c r="BX155" s="339">
        <f t="shared" si="18"/>
        <v>0</v>
      </c>
      <c r="BY155" s="339">
        <f t="shared" si="18"/>
        <v>0</v>
      </c>
      <c r="BZ155" s="339">
        <f t="shared" si="18"/>
        <v>0</v>
      </c>
      <c r="CA155" s="339">
        <f t="shared" si="18"/>
        <v>0</v>
      </c>
      <c r="CB155" s="339">
        <f t="shared" si="18"/>
        <v>0</v>
      </c>
      <c r="CC155" s="339">
        <f t="shared" si="18"/>
        <v>0</v>
      </c>
    </row>
    <row r="156" spans="1:81" hidden="1" outlineLevel="1" x14ac:dyDescent="0.2">
      <c r="A156" s="388" t="s">
        <v>7</v>
      </c>
      <c r="B156" s="389">
        <v>5</v>
      </c>
      <c r="C156" s="389">
        <v>22250</v>
      </c>
      <c r="D156" s="389">
        <v>21</v>
      </c>
      <c r="E156" s="388"/>
      <c r="F156" s="388"/>
      <c r="G156" s="390" t="s">
        <v>7</v>
      </c>
      <c r="H156" s="388" t="s">
        <v>403</v>
      </c>
      <c r="I156" s="388" t="s">
        <v>7</v>
      </c>
      <c r="J156" s="391" t="s">
        <v>404</v>
      </c>
      <c r="M156" s="385" t="s">
        <v>7</v>
      </c>
      <c r="N156" s="386" t="s">
        <v>7</v>
      </c>
      <c r="S156" s="457"/>
    </row>
    <row r="157" spans="1:81" hidden="1" outlineLevel="1" x14ac:dyDescent="0.2">
      <c r="A157" s="445" t="s">
        <v>7</v>
      </c>
      <c r="B157" s="446">
        <v>5</v>
      </c>
      <c r="C157" s="446">
        <v>22250</v>
      </c>
      <c r="D157" s="446">
        <v>22</v>
      </c>
      <c r="E157" s="445"/>
      <c r="F157" s="445"/>
      <c r="G157" s="447">
        <v>10</v>
      </c>
      <c r="H157" s="445" t="s">
        <v>405</v>
      </c>
      <c r="I157" s="445" t="s">
        <v>405</v>
      </c>
      <c r="J157" s="448" t="s">
        <v>406</v>
      </c>
      <c r="K157" s="383">
        <v>5</v>
      </c>
      <c r="M157" s="385">
        <v>14695</v>
      </c>
      <c r="N157" s="386">
        <v>73475</v>
      </c>
      <c r="P157" s="402">
        <v>6613</v>
      </c>
      <c r="Q157" s="285">
        <v>33065</v>
      </c>
      <c r="T157" s="449"/>
      <c r="U157" s="366">
        <f>IF($Q157&lt;&gt;"",V157+W157+Y157+AA157+AC157+AE157+AG157+AI157+AK157+AM157+AO157+AQ157+AS157+AU157+AW157+AY157+BA157+BC157+BE157+BG157+BH157+BJ157+BK157+BL157+BM157+BO157+BQ157+BS157+BU157+BW157+BX157+BY157+BZ157+CA157+CB157+CC157,"")</f>
        <v>33065.003629599996</v>
      </c>
      <c r="V157" s="366">
        <f>IF($Q157&lt;&gt;"",IF($S157="",$K157*VLOOKUP($I157,'[2]LISTINO IT-EN-FR-ES'!$A$1:$DZ$10000,V$1,FALSE),$K157*$P157*VLOOKUP($S157,[2]PERCENTUALI!$A$1:$AZ$1000,V$2,FALSE)),"")+2.42</f>
        <v>29433.753629599996</v>
      </c>
      <c r="W157" s="366">
        <f>IF($Q157&lt;&gt;"",IF($S157="",$K157*VLOOKUP($I157,'[2]LISTINO IT-EN-FR-ES'!$A$1:$DZ$10000,W$1,FALSE),$K157*$P157*VLOOKUP($S157,[2]PERCENTUALI!$A$1:$AZ$1000,W$2,FALSE)),"")</f>
        <v>0</v>
      </c>
      <c r="X157" s="367">
        <f>IF($Q157&lt;&gt;"",IF($S157="",$K157*VLOOKUP($I157,'[2]LISTINO IT-EN-FR-ES'!$A$1:$DZ$10000,X$1,FALSE),$K157*$P157*VLOOKUP($S157,[2]PERCENTUALI!$A$1:$AZ$1000,X$2,FALSE)/(X$4)),"")</f>
        <v>0</v>
      </c>
      <c r="Y157" s="366">
        <f>IF($Q157&lt;&gt;"",IF($S157="",$K157*VLOOKUP($I157,'[2]LISTINO IT-EN-FR-ES'!$A$1:$DZ$10000,Y$1,FALSE),$K157*$P157*VLOOKUP($S157,[2]PERCENTUALI!$A$1:$AZ$1000,Y$2,FALSE)),"")</f>
        <v>440</v>
      </c>
      <c r="Z157" s="367">
        <f>IF($Q157&lt;&gt;"",IF($S157="",$K157*VLOOKUP($I157,'[2]LISTINO IT-EN-FR-ES'!$A$1:$DZ$10000,Z$1,FALSE),$K157*$P157*VLOOKUP($S157,[2]PERCENTUALI!$A$1:$AZ$1000,Z$2,FALSE)/(Z$4)),"")</f>
        <v>10</v>
      </c>
      <c r="AA157" s="366">
        <f>IF($Q157&lt;&gt;"",IF($S157="",$K157*VLOOKUP($I157,'[2]LISTINO IT-EN-FR-ES'!$A$1:$DZ$10000,AA$1,FALSE),$K157*$P157*VLOOKUP($S157,[2]PERCENTUALI!$A$1:$AZ$1000,AA$2,FALSE)),"")</f>
        <v>0</v>
      </c>
      <c r="AB157" s="367">
        <f>IF($Q157&lt;&gt;"",IF($S157="",$K157*VLOOKUP($I157,'[2]LISTINO IT-EN-FR-ES'!$A$1:$DZ$10000,AB$1,FALSE),$K157*$P157*VLOOKUP($S157,[2]PERCENTUALI!$A$1:$AZ$1000,AB$2,FALSE)/(AB$4)),"")</f>
        <v>0</v>
      </c>
      <c r="AC157" s="366">
        <f>IF($Q157&lt;&gt;"",IF($S157="",$K157*VLOOKUP($I157,'[2]LISTINO IT-EN-FR-ES'!$A$1:$DZ$10000,AC$1,FALSE),$K157*$P157*VLOOKUP($S157,[2]PERCENTUALI!$A$1:$AZ$1000,AC$2,FALSE)),"")</f>
        <v>0</v>
      </c>
      <c r="AD157" s="367">
        <f>IF($Q157&lt;&gt;"",IF($S157="",$K157*VLOOKUP($I157,'[2]LISTINO IT-EN-FR-ES'!$A$1:$DZ$10000,AD$1,FALSE),$K157*$P157*VLOOKUP($S157,[2]PERCENTUALI!$A$1:$AZ$1000,AD$2,FALSE)/(AD$4)),"")</f>
        <v>0</v>
      </c>
      <c r="AE157" s="366">
        <f>IF($Q157&lt;&gt;"",IF($S157="",$K157*VLOOKUP($I157,'[2]LISTINO IT-EN-FR-ES'!$A$1:$DZ$10000,AE$1,FALSE),$K157*$P157*VLOOKUP($S157,[2]PERCENTUALI!$A$1:$AZ$1000,AE$2,FALSE)),"")</f>
        <v>360</v>
      </c>
      <c r="AF157" s="367">
        <f>IF($Q157&lt;&gt;"",IF($S157="",$K157*VLOOKUP($I157,'[2]LISTINO IT-EN-FR-ES'!$A$1:$DZ$10000,AF$1,FALSE),$K157*$P157*VLOOKUP($S157,[2]PERCENTUALI!$A$1:$AZ$1000,AF$2,FALSE)/(AF$4)),"")</f>
        <v>10</v>
      </c>
      <c r="AG157" s="366">
        <f>IF($Q157&lt;&gt;"",IF($S157="",$K157*VLOOKUP($I157,'[2]LISTINO IT-EN-FR-ES'!$A$1:$DZ$10000,AG$1,FALSE),$K157*$P157*VLOOKUP($S157,[2]PERCENTUALI!$A$1:$AZ$1000,AG$2,FALSE)),"")</f>
        <v>0</v>
      </c>
      <c r="AH157" s="367">
        <f>IF($Q157&lt;&gt;"",IF($S157="",$K157*VLOOKUP($I157,'[2]LISTINO IT-EN-FR-ES'!$A$1:$DZ$10000,AH$1,FALSE),$K157*$P157*VLOOKUP($S157,[2]PERCENTUALI!$A$1:$AZ$1000,AH$2,FALSE)/(AH$4)),"")</f>
        <v>0</v>
      </c>
      <c r="AI157" s="366">
        <f>IF($Q157&lt;&gt;"",IF($S157="",$K157*VLOOKUP($I157,'[2]LISTINO IT-EN-FR-ES'!$A$1:$DZ$10000,AI$1,FALSE),$K157*$P157*VLOOKUP($S157,[2]PERCENTUALI!$A$1:$AZ$1000,AI$2,FALSE)),"")</f>
        <v>0</v>
      </c>
      <c r="AJ157" s="367">
        <f>IF($Q157&lt;&gt;"",IF($S157="",$K157*VLOOKUP($I157,'[2]LISTINO IT-EN-FR-ES'!$A$1:$DZ$10000,AJ$1,FALSE),$K157*$P157*VLOOKUP($S157,[2]PERCENTUALI!$A$1:$AZ$1000,AJ$2,FALSE)/(AJ$4)),"")</f>
        <v>0</v>
      </c>
      <c r="AK157" s="366">
        <f>IF($Q157&lt;&gt;"",IF($S157="",$K157*VLOOKUP($I157,'[2]LISTINO IT-EN-FR-ES'!$A$1:$DZ$10000,AK$1,FALSE),$K157*$P157*VLOOKUP($S157,[2]PERCENTUALI!$A$1:$AZ$1000,AK$2,FALSE)),"")</f>
        <v>0</v>
      </c>
      <c r="AL157" s="367">
        <f>IF($Q157&lt;&gt;"",IF($S157="",$K157*VLOOKUP($I157,'[2]LISTINO IT-EN-FR-ES'!$A$1:$DZ$10000,AL$1,FALSE),$K157*$P157*VLOOKUP($S157,[2]PERCENTUALI!$A$1:$AZ$1000,AL$2,FALSE)/(AL$4)),"")</f>
        <v>0</v>
      </c>
      <c r="AM157" s="366">
        <f>IF($Q157&lt;&gt;"",IF($S157="",$K157*VLOOKUP($I157,'[2]LISTINO IT-EN-FR-ES'!$A$1:$DZ$10000,AM$1,FALSE),$K157*$P157*VLOOKUP($S157,[2]PERCENTUALI!$A$1:$AZ$1000,AM$2,FALSE)),"")</f>
        <v>160</v>
      </c>
      <c r="AN157" s="367">
        <f>IF($Q157&lt;&gt;"",IF($S157="",$K157*VLOOKUP($I157,'[2]LISTINO IT-EN-FR-ES'!$A$1:$DZ$10000,AN$1,FALSE),$K157*$P157*VLOOKUP($S157,[2]PERCENTUALI!$A$1:$AZ$1000,AN$2,FALSE)/(AN$4)),"")</f>
        <v>5</v>
      </c>
      <c r="AO157" s="366">
        <f>IF($Q157&lt;&gt;"",IF($S157="",$K157*VLOOKUP($I157,'[2]LISTINO IT-EN-FR-ES'!$A$1:$DZ$10000,AO$1,FALSE),$K157*$P157*VLOOKUP($S157,[2]PERCENTUALI!$A$1:$AZ$1000,AO$2,FALSE)),"")</f>
        <v>2031.25</v>
      </c>
      <c r="AP157" s="367">
        <f>IF($Q157&lt;&gt;"",IF($S157="",$K157*VLOOKUP($I157,'[2]LISTINO IT-EN-FR-ES'!$A$1:$DZ$10000,AP$1,FALSE),$K157*$P157*VLOOKUP($S157,[2]PERCENTUALI!$A$1:$AZ$1000,AP$2,FALSE)/(AP$4)),"")</f>
        <v>62.5</v>
      </c>
      <c r="AQ157" s="366">
        <f>IF($Q157&lt;&gt;"",IF($S157="",$K157*VLOOKUP($I157,'[2]LISTINO IT-EN-FR-ES'!$A$1:$DZ$10000,AQ$1,FALSE),$K157*$P157*VLOOKUP($S157,[2]PERCENTUALI!$A$1:$AZ$1000,AQ$2,FALSE)),"")</f>
        <v>0</v>
      </c>
      <c r="AR157" s="367">
        <f>IF($Q157&lt;&gt;"",IF($S157="",$K157*VLOOKUP($I157,'[2]LISTINO IT-EN-FR-ES'!$A$1:$DZ$10000,AR$1,FALSE),$K157*$P157*VLOOKUP($S157,[2]PERCENTUALI!$A$1:$AZ$1000,AR$2,FALSE)/(AR$4)),"")</f>
        <v>0</v>
      </c>
      <c r="AS157" s="366">
        <f>IF($Q157&lt;&gt;"",IF($S157="",$K157*VLOOKUP($I157,'[2]LISTINO IT-EN-FR-ES'!$A$1:$DZ$10000,AS$1,FALSE),$K157*$P157*VLOOKUP($S157,[2]PERCENTUALI!$A$1:$AZ$1000,AS$2,FALSE)),"")</f>
        <v>0</v>
      </c>
      <c r="AT157" s="367">
        <f>IF($Q157&lt;&gt;"",IF($S157="",$K157*VLOOKUP($I157,'[2]LISTINO IT-EN-FR-ES'!$A$1:$DZ$10000,AT$1,FALSE),$K157*$P157*VLOOKUP($S157,[2]PERCENTUALI!$A$1:$AZ$1000,AT$2,FALSE)/(AT$4)),"")</f>
        <v>0</v>
      </c>
      <c r="AU157" s="366">
        <f>IF($Q157&lt;&gt;"",IF($S157="",$K157*VLOOKUP($I157,'[2]LISTINO IT-EN-FR-ES'!$A$1:$DZ$10000,AU$1,FALSE),$K157*$P157*VLOOKUP($S157,[2]PERCENTUALI!$A$1:$AZ$1000,AU$2,FALSE)),"")</f>
        <v>0</v>
      </c>
      <c r="AV157" s="367">
        <f>IF($Q157&lt;&gt;"",IF($S157="",$K157*VLOOKUP($I157,'[2]LISTINO IT-EN-FR-ES'!$A$1:$DZ$10000,AV$1,FALSE),$K157*$P157*VLOOKUP($S157,[2]PERCENTUALI!$A$1:$AZ$1000,AV$2,FALSE)/(AV$4)),"")</f>
        <v>0</v>
      </c>
      <c r="AW157" s="366">
        <f>IF($Q157&lt;&gt;"",IF($S157="",$K157*VLOOKUP($I157,'[2]LISTINO IT-EN-FR-ES'!$A$1:$DZ$10000,AW$1,FALSE),$K157*$P157*VLOOKUP($S157,[2]PERCENTUALI!$A$1:$AZ$1000,AW$2,FALSE)),"")</f>
        <v>0</v>
      </c>
      <c r="AX157" s="367">
        <f>IF($Q157&lt;&gt;"",IF($S157="",$K157*VLOOKUP($I157,'[2]LISTINO IT-EN-FR-ES'!$A$1:$DZ$10000,AX$1,FALSE),$K157*$P157*VLOOKUP($S157,[2]PERCENTUALI!$A$1:$AZ$1000,AX$2,FALSE)/(AX$4)),"")</f>
        <v>0</v>
      </c>
      <c r="AY157" s="366">
        <f>IF($Q157&lt;&gt;"",IF($S157="",$K157*VLOOKUP($I157,'[2]LISTINO IT-EN-FR-ES'!$A$1:$DZ$10000,AY$1,FALSE),$K157*$P157*VLOOKUP($S157,[2]PERCENTUALI!$A$1:$AZ$1000,AY$2,FALSE)),"")</f>
        <v>0</v>
      </c>
      <c r="AZ157" s="367">
        <f>IF($Q157&lt;&gt;"",IF($S157="",$K157*VLOOKUP($I157,'[2]LISTINO IT-EN-FR-ES'!$A$1:$DZ$10000,AZ$1,FALSE),$K157*$P157*VLOOKUP($S157,[2]PERCENTUALI!$A$1:$AZ$1000,AZ$2,FALSE)/(AZ$4)),"")</f>
        <v>0</v>
      </c>
      <c r="BA157" s="366">
        <f>IF($Q157&lt;&gt;"",IF($S157="",$K157*VLOOKUP($I157,'[2]LISTINO IT-EN-FR-ES'!$A$1:$DZ$10000,BA$1,FALSE),$K157*$P157*VLOOKUP($S157,[2]PERCENTUALI!$A$1:$AZ$1000,BA$2,FALSE)),"")</f>
        <v>0</v>
      </c>
      <c r="BB157" s="367">
        <f>IF($Q157&lt;&gt;"",IF($S157="",$K157*VLOOKUP($I157,'[2]LISTINO IT-EN-FR-ES'!$A$1:$DZ$10000,BB$1,FALSE),$K157*$P157*VLOOKUP($S157,[2]PERCENTUALI!$A$1:$AZ$1000,BB$2,FALSE)/(BB$4)),"")</f>
        <v>0</v>
      </c>
      <c r="BC157" s="366">
        <f>IF($Q157&lt;&gt;"",IF($S157="",$K157*VLOOKUP($I157,'[2]LISTINO IT-EN-FR-ES'!$A$1:$DZ$10000,BC$1,FALSE),$K157*$P157*VLOOKUP($S157,[2]PERCENTUALI!$A$1:$AZ$1000,BC$2,FALSE)),"")</f>
        <v>640</v>
      </c>
      <c r="BD157" s="367">
        <f>IF($Q157&lt;&gt;"",IF($S157="",$K157*VLOOKUP($I157,'[2]LISTINO IT-EN-FR-ES'!$A$1:$DZ$10000,BD$1,FALSE),$K157*$P157*VLOOKUP($S157,[2]PERCENTUALI!$A$1:$AZ$1000,BD$2,FALSE)/(BD$4)),"")</f>
        <v>20</v>
      </c>
      <c r="BE157" s="366">
        <f>IF($Q157&lt;&gt;"",IF($S157="",$K157*VLOOKUP($I157,'[2]LISTINO IT-EN-FR-ES'!$A$1:$DZ$10000,BE$1,FALSE),$K157*$P157*VLOOKUP($S157,[2]PERCENTUALI!$A$1:$AZ$1000,BE$2,FALSE)),"")</f>
        <v>0</v>
      </c>
      <c r="BF157" s="367">
        <f>IF($Q157&lt;&gt;"",IF($S157="",$K157*VLOOKUP($I157,'[2]LISTINO IT-EN-FR-ES'!$A$1:$DZ$10000,BF$1,FALSE),$K157*$P157*VLOOKUP($S157,[2]PERCENTUALI!$A$1:$AZ$1000,BF$2,FALSE)/(BF$4)),"")</f>
        <v>0</v>
      </c>
      <c r="BG157" s="366">
        <f>IF($Q157&lt;&gt;"",IF($S157="",$K157*VLOOKUP($I157,'[2]LISTINO IT-EN-FR-ES'!$A$1:$DZ$10000,BG$1,FALSE),$K157*$P157*VLOOKUP($S157,[2]PERCENTUALI!$A$1:$AZ$1000,BG$2,FALSE)),"")</f>
        <v>0</v>
      </c>
      <c r="BH157" s="366">
        <f>IF($Q157&lt;&gt;"",IF($S157="",$K157*VLOOKUP($I157,'[2]LISTINO IT-EN-FR-ES'!$A$1:$DZ$10000,BH$1,FALSE),$K157*$P157*VLOOKUP($S157,[2]PERCENTUALI!$A$1:$AZ$1000,BH$2,FALSE)),"")</f>
        <v>0</v>
      </c>
      <c r="BI157" s="367">
        <f>IF($Q157&lt;&gt;"",IF($S157="",$K157*VLOOKUP($I157,'[2]LISTINO IT-EN-FR-ES'!$A$1:$DZ$10000,BI$1,FALSE),$K157*$P157*VLOOKUP($S157,[2]PERCENTUALI!$A$1:$AZ$1000,BI$2,FALSE)/(BI$4)),"")</f>
        <v>0</v>
      </c>
      <c r="BJ157" s="366">
        <f>IF($Q157&lt;&gt;"",IF($S157="",$K157*VLOOKUP($I157,'[2]LISTINO IT-EN-FR-ES'!$A$1:$DZ$10000,BJ$1,FALSE),$K157*$P157*VLOOKUP($S157,[2]PERCENTUALI!$A$1:$AZ$1000,BJ$2,FALSE)),"")</f>
        <v>0</v>
      </c>
      <c r="BK157" s="366">
        <f>IF($Q157&lt;&gt;"",IF($S157="",$K157*VLOOKUP($I157,'[2]LISTINO IT-EN-FR-ES'!$A$1:$DZ$10000,BK$1,FALSE),$K157*$P157*VLOOKUP($S157,[2]PERCENTUALI!$A$1:$AZ$1000,BK$2,FALSE)),"")</f>
        <v>0</v>
      </c>
      <c r="BL157" s="366">
        <f>IF($Q157&lt;&gt;"",IF($S157="",$K157*VLOOKUP($I157,'[2]LISTINO IT-EN-FR-ES'!$A$1:$DZ$10000,BL$1,FALSE),$K157*$P157*VLOOKUP($S157,[2]PERCENTUALI!$A$1:$AZ$1000,BL$2,FALSE)),"")</f>
        <v>0</v>
      </c>
      <c r="BM157" s="366">
        <f>IF($Q157&lt;&gt;"",IF($S157="",$K157*VLOOKUP($I157,'[2]LISTINO IT-EN-FR-ES'!$A$1:$DZ$10000,BM$1,FALSE),$K157*$P157*VLOOKUP($S157,[2]PERCENTUALI!$A$1:$AZ$1000,BM$2,FALSE)),"")</f>
        <v>0</v>
      </c>
      <c r="BN157" s="367">
        <f>IF($Q157&lt;&gt;"",IF($S157="",$K157*VLOOKUP($I157,'[2]LISTINO IT-EN-FR-ES'!$A$1:$DZ$10000,BN$1,FALSE),$K157*$P157*VLOOKUP($S157,[2]PERCENTUALI!$A$1:$AZ$1000,BN$2,FALSE)/(BN$4)),"")</f>
        <v>0</v>
      </c>
      <c r="BO157" s="366">
        <f>IF($Q157&lt;&gt;"",IF($S157="",$K157*VLOOKUP($I157,'[2]LISTINO IT-EN-FR-ES'!$A$1:$DZ$10000,BO$1,FALSE),$K157*$P157*VLOOKUP($S157,[2]PERCENTUALI!$A$1:$AZ$1000,BO$2,FALSE)),"")</f>
        <v>0</v>
      </c>
      <c r="BP157" s="367">
        <f>IF($Q157&lt;&gt;"",IF($S157="",$K157*VLOOKUP($I157,'[2]LISTINO IT-EN-FR-ES'!$A$1:$DZ$10000,BP$1,FALSE),$K157*$P157*VLOOKUP($S157,[2]PERCENTUALI!$A$1:$AZ$1000,BP$2,FALSE)/(BP$4)),"")</f>
        <v>0</v>
      </c>
      <c r="BQ157" s="366">
        <f>IF($Q157&lt;&gt;"",IF($S157="",$K157*VLOOKUP($I157,'[2]LISTINO IT-EN-FR-ES'!$A$1:$DZ$10000,BQ$1,FALSE),$K157*$P157*VLOOKUP($S157,[2]PERCENTUALI!$A$1:$AZ$1000,BQ$2,FALSE)),"")</f>
        <v>0</v>
      </c>
      <c r="BR157" s="367">
        <f>IF($Q157&lt;&gt;"",IF($S157="",$K157*VLOOKUP($I157,'[2]LISTINO IT-EN-FR-ES'!$A$1:$DZ$10000,BR$1,FALSE),$K157*$P157*VLOOKUP($S157,[2]PERCENTUALI!$A$1:$AZ$1000,BR$2,FALSE)/(BR$4)),"")</f>
        <v>0</v>
      </c>
      <c r="BS157" s="366">
        <f>IF($Q157&lt;&gt;"",IF($S157="",$K157*VLOOKUP($I157,'[2]LISTINO IT-EN-FR-ES'!$A$1:$DZ$10000,BS$1,FALSE),$K157*$P157*VLOOKUP($S157,[2]PERCENTUALI!$A$1:$AZ$1000,BS$2,FALSE)),"")</f>
        <v>0</v>
      </c>
      <c r="BT157" s="367">
        <f>IF($Q157&lt;&gt;"",IF($S157="",$K157*VLOOKUP($I157,'[2]LISTINO IT-EN-FR-ES'!$A$1:$DZ$10000,BT$1,FALSE),$K157*$P157*VLOOKUP($S157,[2]PERCENTUALI!$A$1:$AZ$1000,BT$2,FALSE)/(BT$4)),"")</f>
        <v>0</v>
      </c>
      <c r="BU157" s="366">
        <f>IF($Q157&lt;&gt;"",IF($S157="",$K157*VLOOKUP($I157,'[2]LISTINO IT-EN-FR-ES'!$A$1:$DZ$10000,BU$1,FALSE),$K157*$P157*VLOOKUP($S157,[2]PERCENTUALI!$A$1:$AZ$1000,BU$2,FALSE)),"")</f>
        <v>0</v>
      </c>
      <c r="BV157" s="367">
        <f>IF($Q157&lt;&gt;"",IF($S157="",$K157*VLOOKUP($I157,'[2]LISTINO IT-EN-FR-ES'!$A$1:$DZ$10000,BV$1,FALSE),$K157*$P157*VLOOKUP($S157,[2]PERCENTUALI!$A$1:$AZ$1000,BV$2,FALSE)/(BV$4)),"")</f>
        <v>0</v>
      </c>
      <c r="BW157" s="366">
        <f>IF($Q157&lt;&gt;"",IF($S157="",$K157*VLOOKUP($I157,'[2]LISTINO IT-EN-FR-ES'!$A$1:$DZ$10000,BW$1,FALSE),$K157*$P157*VLOOKUP($S157,[2]PERCENTUALI!$A$1:$AZ$1000,BW$2,FALSE)),"")</f>
        <v>0</v>
      </c>
      <c r="BX157" s="366">
        <f>IF($Q157&lt;&gt;"",IF($S157="",$K157*VLOOKUP($I157,'[2]LISTINO IT-EN-FR-ES'!$A$1:$DZ$10000,BX$1,FALSE),$K157*$P157*VLOOKUP($S157,[2]PERCENTUALI!$A$1:$AZ$1000,BX$2,FALSE)),"")</f>
        <v>0</v>
      </c>
      <c r="BY157" s="366">
        <f>IF($Q157&lt;&gt;"",IF($S157="",$K157*VLOOKUP($I157,'[2]LISTINO IT-EN-FR-ES'!$A$1:$DZ$10000,BY$1,FALSE),$K157*$P157*VLOOKUP($S157,[2]PERCENTUALI!$A$1:$AZ$1000,BY$2,FALSE)),"")</f>
        <v>0</v>
      </c>
      <c r="BZ157" s="366">
        <f>IF($Q157&lt;&gt;"",IF($S157="",$K157*VLOOKUP($I157,'[2]LISTINO IT-EN-FR-ES'!$A$1:$DZ$10000,BZ$1,FALSE),$K157*$P157*VLOOKUP($S157,[2]PERCENTUALI!$A$1:$AZ$1000,BZ$2,FALSE)),"")</f>
        <v>0</v>
      </c>
      <c r="CA157" s="366">
        <f>IF($Q157&lt;&gt;"",IF($S157="",$K157*VLOOKUP($I157,'[2]LISTINO IT-EN-FR-ES'!$A$1:$DZ$10000,CA$1,FALSE),$K157*$P157*VLOOKUP($S157,[2]PERCENTUALI!$A$1:$AZ$1000,CA$2,FALSE)),"")</f>
        <v>0</v>
      </c>
      <c r="CB157" s="366">
        <f>IF($Q157&lt;&gt;"",IF($S157="",$K157*VLOOKUP($I157,'[2]LISTINO IT-EN-FR-ES'!$A$1:$DZ$10000,CB$1,FALSE),$K157*$P157*VLOOKUP($S157,[2]PERCENTUALI!$A$1:$AZ$1000,CB$2,FALSE)),"")</f>
        <v>0</v>
      </c>
      <c r="CC157" s="366">
        <f>IF($Q157&lt;&gt;"",IF($S157="",$K157*VLOOKUP($I157,'[2]LISTINO IT-EN-FR-ES'!$A$1:$DZ$10000,CC$1,FALSE),$K157*$P157*VLOOKUP($S157,[2]PERCENTUALI!$A$1:$AZ$1000,CC$2,FALSE)),"")</f>
        <v>0</v>
      </c>
    </row>
    <row r="158" spans="1:81" ht="15.75" hidden="1" customHeight="1" outlineLevel="1" x14ac:dyDescent="0.2">
      <c r="A158" s="445" t="s">
        <v>7</v>
      </c>
      <c r="B158" s="446">
        <v>5</v>
      </c>
      <c r="C158" s="446">
        <v>22250</v>
      </c>
      <c r="D158" s="446">
        <v>23</v>
      </c>
      <c r="E158" s="445"/>
      <c r="F158" s="445"/>
      <c r="G158" s="447"/>
      <c r="H158" s="445" t="s">
        <v>407</v>
      </c>
      <c r="I158" s="445" t="s">
        <v>407</v>
      </c>
      <c r="J158" s="448" t="s">
        <v>408</v>
      </c>
      <c r="K158" s="383">
        <v>5</v>
      </c>
      <c r="M158" s="385">
        <v>4600</v>
      </c>
      <c r="N158" s="386">
        <v>23000</v>
      </c>
      <c r="P158" s="402">
        <v>3220</v>
      </c>
      <c r="Q158" s="285">
        <v>16100</v>
      </c>
      <c r="T158" s="449"/>
      <c r="U158" s="366">
        <f>IF($Q158&lt;&gt;"",V158+W158+Y158+AA158+AC158+AE158+AG158+AI158+AK158+AM158+AO158+AQ158+AS158+AU158+AW158+AY158+BA158+BC158+BE158+BG158+BH158+BJ158+BK158+BL158+BM158+BO158+BQ158+BS158+BU158+BW158+BX158+BY158+BZ158+CA158+CB158+CC158,"")</f>
        <v>16100.001437000001</v>
      </c>
      <c r="V158" s="366">
        <f>IF($Q158&lt;&gt;"",IF($S158="",$K158*VLOOKUP($I158,'[2]LISTINO IT-EN-FR-ES'!$A$1:$DZ$10000,V$1,FALSE),$K158*$P158*VLOOKUP($S158,[2]PERCENTUALI!$A$1:$AZ$1000,V$2,FALSE)),"")+3.04</f>
        <v>16100.001437000001</v>
      </c>
      <c r="W158" s="366">
        <f>IF($Q158&lt;&gt;"",IF($S158="",$K158*VLOOKUP($I158,'[2]LISTINO IT-EN-FR-ES'!$A$1:$DZ$10000,W$1,FALSE),$K158*$P158*VLOOKUP($S158,[2]PERCENTUALI!$A$1:$AZ$1000,W$2,FALSE)),"")</f>
        <v>0</v>
      </c>
      <c r="X158" s="367">
        <f>IF($Q158&lt;&gt;"",IF($S158="",$K158*VLOOKUP($I158,'[2]LISTINO IT-EN-FR-ES'!$A$1:$DZ$10000,X$1,FALSE),$K158*$P158*VLOOKUP($S158,[2]PERCENTUALI!$A$1:$AZ$1000,X$2,FALSE)/(X$4)),"")</f>
        <v>0</v>
      </c>
      <c r="Y158" s="366">
        <f>IF($Q158&lt;&gt;"",IF($S158="",$K158*VLOOKUP($I158,'[2]LISTINO IT-EN-FR-ES'!$A$1:$DZ$10000,Y$1,FALSE),$K158*$P158*VLOOKUP($S158,[2]PERCENTUALI!$A$1:$AZ$1000,Y$2,FALSE)),"")</f>
        <v>0</v>
      </c>
      <c r="Z158" s="367">
        <f>IF($Q158&lt;&gt;"",IF($S158="",$K158*VLOOKUP($I158,'[2]LISTINO IT-EN-FR-ES'!$A$1:$DZ$10000,Z$1,FALSE),$K158*$P158*VLOOKUP($S158,[2]PERCENTUALI!$A$1:$AZ$1000,Z$2,FALSE)/(Z$4)),"")</f>
        <v>0</v>
      </c>
      <c r="AA158" s="366">
        <f>IF($Q158&lt;&gt;"",IF($S158="",$K158*VLOOKUP($I158,'[2]LISTINO IT-EN-FR-ES'!$A$1:$DZ$10000,AA$1,FALSE),$K158*$P158*VLOOKUP($S158,[2]PERCENTUALI!$A$1:$AZ$1000,AA$2,FALSE)),"")</f>
        <v>0</v>
      </c>
      <c r="AB158" s="367">
        <f>IF($Q158&lt;&gt;"",IF($S158="",$K158*VLOOKUP($I158,'[2]LISTINO IT-EN-FR-ES'!$A$1:$DZ$10000,AB$1,FALSE),$K158*$P158*VLOOKUP($S158,[2]PERCENTUALI!$A$1:$AZ$1000,AB$2,FALSE)/(AB$4)),"")</f>
        <v>0</v>
      </c>
      <c r="AC158" s="366">
        <f>IF($Q158&lt;&gt;"",IF($S158="",$K158*VLOOKUP($I158,'[2]LISTINO IT-EN-FR-ES'!$A$1:$DZ$10000,AC$1,FALSE),$K158*$P158*VLOOKUP($S158,[2]PERCENTUALI!$A$1:$AZ$1000,AC$2,FALSE)),"")</f>
        <v>0</v>
      </c>
      <c r="AD158" s="367">
        <f>IF($Q158&lt;&gt;"",IF($S158="",$K158*VLOOKUP($I158,'[2]LISTINO IT-EN-FR-ES'!$A$1:$DZ$10000,AD$1,FALSE),$K158*$P158*VLOOKUP($S158,[2]PERCENTUALI!$A$1:$AZ$1000,AD$2,FALSE)/(AD$4)),"")</f>
        <v>0</v>
      </c>
      <c r="AE158" s="366">
        <f>IF($Q158&lt;&gt;"",IF($S158="",$K158*VLOOKUP($I158,'[2]LISTINO IT-EN-FR-ES'!$A$1:$DZ$10000,AE$1,FALSE),$K158*$P158*VLOOKUP($S158,[2]PERCENTUALI!$A$1:$AZ$1000,AE$2,FALSE)),"")</f>
        <v>0</v>
      </c>
      <c r="AF158" s="367">
        <f>IF($Q158&lt;&gt;"",IF($S158="",$K158*VLOOKUP($I158,'[2]LISTINO IT-EN-FR-ES'!$A$1:$DZ$10000,AF$1,FALSE),$K158*$P158*VLOOKUP($S158,[2]PERCENTUALI!$A$1:$AZ$1000,AF$2,FALSE)/(AF$4)),"")</f>
        <v>0</v>
      </c>
      <c r="AG158" s="366">
        <f>IF($Q158&lt;&gt;"",IF($S158="",$K158*VLOOKUP($I158,'[2]LISTINO IT-EN-FR-ES'!$A$1:$DZ$10000,AG$1,FALSE),$K158*$P158*VLOOKUP($S158,[2]PERCENTUALI!$A$1:$AZ$1000,AG$2,FALSE)),"")</f>
        <v>0</v>
      </c>
      <c r="AH158" s="367">
        <f>IF($Q158&lt;&gt;"",IF($S158="",$K158*VLOOKUP($I158,'[2]LISTINO IT-EN-FR-ES'!$A$1:$DZ$10000,AH$1,FALSE),$K158*$P158*VLOOKUP($S158,[2]PERCENTUALI!$A$1:$AZ$1000,AH$2,FALSE)/(AH$4)),"")</f>
        <v>0</v>
      </c>
      <c r="AI158" s="366">
        <f>IF($Q158&lt;&gt;"",IF($S158="",$K158*VLOOKUP($I158,'[2]LISTINO IT-EN-FR-ES'!$A$1:$DZ$10000,AI$1,FALSE),$K158*$P158*VLOOKUP($S158,[2]PERCENTUALI!$A$1:$AZ$1000,AI$2,FALSE)),"")</f>
        <v>0</v>
      </c>
      <c r="AJ158" s="367">
        <f>IF($Q158&lt;&gt;"",IF($S158="",$K158*VLOOKUP($I158,'[2]LISTINO IT-EN-FR-ES'!$A$1:$DZ$10000,AJ$1,FALSE),$K158*$P158*VLOOKUP($S158,[2]PERCENTUALI!$A$1:$AZ$1000,AJ$2,FALSE)/(AJ$4)),"")</f>
        <v>0</v>
      </c>
      <c r="AK158" s="366">
        <f>IF($Q158&lt;&gt;"",IF($S158="",$K158*VLOOKUP($I158,'[2]LISTINO IT-EN-FR-ES'!$A$1:$DZ$10000,AK$1,FALSE),$K158*$P158*VLOOKUP($S158,[2]PERCENTUALI!$A$1:$AZ$1000,AK$2,FALSE)),"")</f>
        <v>0</v>
      </c>
      <c r="AL158" s="367">
        <f>IF($Q158&lt;&gt;"",IF($S158="",$K158*VLOOKUP($I158,'[2]LISTINO IT-EN-FR-ES'!$A$1:$DZ$10000,AL$1,FALSE),$K158*$P158*VLOOKUP($S158,[2]PERCENTUALI!$A$1:$AZ$1000,AL$2,FALSE)/(AL$4)),"")</f>
        <v>0</v>
      </c>
      <c r="AM158" s="366">
        <f>IF($Q158&lt;&gt;"",IF($S158="",$K158*VLOOKUP($I158,'[2]LISTINO IT-EN-FR-ES'!$A$1:$DZ$10000,AM$1,FALSE),$K158*$P158*VLOOKUP($S158,[2]PERCENTUALI!$A$1:$AZ$1000,AM$2,FALSE)),"")</f>
        <v>0</v>
      </c>
      <c r="AN158" s="367">
        <f>IF($Q158&lt;&gt;"",IF($S158="",$K158*VLOOKUP($I158,'[2]LISTINO IT-EN-FR-ES'!$A$1:$DZ$10000,AN$1,FALSE),$K158*$P158*VLOOKUP($S158,[2]PERCENTUALI!$A$1:$AZ$1000,AN$2,FALSE)/(AN$4)),"")</f>
        <v>0</v>
      </c>
      <c r="AO158" s="366">
        <f>IF($Q158&lt;&gt;"",IF($S158="",$K158*VLOOKUP($I158,'[2]LISTINO IT-EN-FR-ES'!$A$1:$DZ$10000,AO$1,FALSE),$K158*$P158*VLOOKUP($S158,[2]PERCENTUALI!$A$1:$AZ$1000,AO$2,FALSE)),"")</f>
        <v>0</v>
      </c>
      <c r="AP158" s="367">
        <f>IF($Q158&lt;&gt;"",IF($S158="",$K158*VLOOKUP($I158,'[2]LISTINO IT-EN-FR-ES'!$A$1:$DZ$10000,AP$1,FALSE),$K158*$P158*VLOOKUP($S158,[2]PERCENTUALI!$A$1:$AZ$1000,AP$2,FALSE)/(AP$4)),"")</f>
        <v>0</v>
      </c>
      <c r="AQ158" s="366">
        <f>IF($Q158&lt;&gt;"",IF($S158="",$K158*VLOOKUP($I158,'[2]LISTINO IT-EN-FR-ES'!$A$1:$DZ$10000,AQ$1,FALSE),$K158*$P158*VLOOKUP($S158,[2]PERCENTUALI!$A$1:$AZ$1000,AQ$2,FALSE)),"")</f>
        <v>0</v>
      </c>
      <c r="AR158" s="367">
        <f>IF($Q158&lt;&gt;"",IF($S158="",$K158*VLOOKUP($I158,'[2]LISTINO IT-EN-FR-ES'!$A$1:$DZ$10000,AR$1,FALSE),$K158*$P158*VLOOKUP($S158,[2]PERCENTUALI!$A$1:$AZ$1000,AR$2,FALSE)/(AR$4)),"")</f>
        <v>0</v>
      </c>
      <c r="AS158" s="366">
        <f>IF($Q158&lt;&gt;"",IF($S158="",$K158*VLOOKUP($I158,'[2]LISTINO IT-EN-FR-ES'!$A$1:$DZ$10000,AS$1,FALSE),$K158*$P158*VLOOKUP($S158,[2]PERCENTUALI!$A$1:$AZ$1000,AS$2,FALSE)),"")</f>
        <v>0</v>
      </c>
      <c r="AT158" s="367">
        <f>IF($Q158&lt;&gt;"",IF($S158="",$K158*VLOOKUP($I158,'[2]LISTINO IT-EN-FR-ES'!$A$1:$DZ$10000,AT$1,FALSE),$K158*$P158*VLOOKUP($S158,[2]PERCENTUALI!$A$1:$AZ$1000,AT$2,FALSE)/(AT$4)),"")</f>
        <v>0</v>
      </c>
      <c r="AU158" s="366">
        <f>IF($Q158&lt;&gt;"",IF($S158="",$K158*VLOOKUP($I158,'[2]LISTINO IT-EN-FR-ES'!$A$1:$DZ$10000,AU$1,FALSE),$K158*$P158*VLOOKUP($S158,[2]PERCENTUALI!$A$1:$AZ$1000,AU$2,FALSE)),"")</f>
        <v>0</v>
      </c>
      <c r="AV158" s="367">
        <f>IF($Q158&lt;&gt;"",IF($S158="",$K158*VLOOKUP($I158,'[2]LISTINO IT-EN-FR-ES'!$A$1:$DZ$10000,AV$1,FALSE),$K158*$P158*VLOOKUP($S158,[2]PERCENTUALI!$A$1:$AZ$1000,AV$2,FALSE)/(AV$4)),"")</f>
        <v>0</v>
      </c>
      <c r="AW158" s="366">
        <f>IF($Q158&lt;&gt;"",IF($S158="",$K158*VLOOKUP($I158,'[2]LISTINO IT-EN-FR-ES'!$A$1:$DZ$10000,AW$1,FALSE),$K158*$P158*VLOOKUP($S158,[2]PERCENTUALI!$A$1:$AZ$1000,AW$2,FALSE)),"")</f>
        <v>0</v>
      </c>
      <c r="AX158" s="367">
        <f>IF($Q158&lt;&gt;"",IF($S158="",$K158*VLOOKUP($I158,'[2]LISTINO IT-EN-FR-ES'!$A$1:$DZ$10000,AX$1,FALSE),$K158*$P158*VLOOKUP($S158,[2]PERCENTUALI!$A$1:$AZ$1000,AX$2,FALSE)/(AX$4)),"")</f>
        <v>0</v>
      </c>
      <c r="AY158" s="366">
        <f>IF($Q158&lt;&gt;"",IF($S158="",$K158*VLOOKUP($I158,'[2]LISTINO IT-EN-FR-ES'!$A$1:$DZ$10000,AY$1,FALSE),$K158*$P158*VLOOKUP($S158,[2]PERCENTUALI!$A$1:$AZ$1000,AY$2,FALSE)),"")</f>
        <v>0</v>
      </c>
      <c r="AZ158" s="367">
        <f>IF($Q158&lt;&gt;"",IF($S158="",$K158*VLOOKUP($I158,'[2]LISTINO IT-EN-FR-ES'!$A$1:$DZ$10000,AZ$1,FALSE),$K158*$P158*VLOOKUP($S158,[2]PERCENTUALI!$A$1:$AZ$1000,AZ$2,FALSE)/(AZ$4)),"")</f>
        <v>0</v>
      </c>
      <c r="BA158" s="366">
        <f>IF($Q158&lt;&gt;"",IF($S158="",$K158*VLOOKUP($I158,'[2]LISTINO IT-EN-FR-ES'!$A$1:$DZ$10000,BA$1,FALSE),$K158*$P158*VLOOKUP($S158,[2]PERCENTUALI!$A$1:$AZ$1000,BA$2,FALSE)),"")</f>
        <v>0</v>
      </c>
      <c r="BB158" s="367">
        <f>IF($Q158&lt;&gt;"",IF($S158="",$K158*VLOOKUP($I158,'[2]LISTINO IT-EN-FR-ES'!$A$1:$DZ$10000,BB$1,FALSE),$K158*$P158*VLOOKUP($S158,[2]PERCENTUALI!$A$1:$AZ$1000,BB$2,FALSE)/(BB$4)),"")</f>
        <v>0</v>
      </c>
      <c r="BC158" s="366">
        <f>IF($Q158&lt;&gt;"",IF($S158="",$K158*VLOOKUP($I158,'[2]LISTINO IT-EN-FR-ES'!$A$1:$DZ$10000,BC$1,FALSE),$K158*$P158*VLOOKUP($S158,[2]PERCENTUALI!$A$1:$AZ$1000,BC$2,FALSE)),"")</f>
        <v>0</v>
      </c>
      <c r="BD158" s="367">
        <f>IF($Q158&lt;&gt;"",IF($S158="",$K158*VLOOKUP($I158,'[2]LISTINO IT-EN-FR-ES'!$A$1:$DZ$10000,BD$1,FALSE),$K158*$P158*VLOOKUP($S158,[2]PERCENTUALI!$A$1:$AZ$1000,BD$2,FALSE)/(BD$4)),"")</f>
        <v>0</v>
      </c>
      <c r="BE158" s="366">
        <f>IF($Q158&lt;&gt;"",IF($S158="",$K158*VLOOKUP($I158,'[2]LISTINO IT-EN-FR-ES'!$A$1:$DZ$10000,BE$1,FALSE),$K158*$P158*VLOOKUP($S158,[2]PERCENTUALI!$A$1:$AZ$1000,BE$2,FALSE)),"")</f>
        <v>0</v>
      </c>
      <c r="BF158" s="367">
        <f>IF($Q158&lt;&gt;"",IF($S158="",$K158*VLOOKUP($I158,'[2]LISTINO IT-EN-FR-ES'!$A$1:$DZ$10000,BF$1,FALSE),$K158*$P158*VLOOKUP($S158,[2]PERCENTUALI!$A$1:$AZ$1000,BF$2,FALSE)/(BF$4)),"")</f>
        <v>0</v>
      </c>
      <c r="BG158" s="366">
        <f>IF($Q158&lt;&gt;"",IF($S158="",$K158*VLOOKUP($I158,'[2]LISTINO IT-EN-FR-ES'!$A$1:$DZ$10000,BG$1,FALSE),$K158*$P158*VLOOKUP($S158,[2]PERCENTUALI!$A$1:$AZ$1000,BG$2,FALSE)),"")</f>
        <v>0</v>
      </c>
      <c r="BH158" s="366">
        <f>IF($Q158&lt;&gt;"",IF($S158="",$K158*VLOOKUP($I158,'[2]LISTINO IT-EN-FR-ES'!$A$1:$DZ$10000,BH$1,FALSE),$K158*$P158*VLOOKUP($S158,[2]PERCENTUALI!$A$1:$AZ$1000,BH$2,FALSE)),"")</f>
        <v>0</v>
      </c>
      <c r="BI158" s="367">
        <f>IF($Q158&lt;&gt;"",IF($S158="",$K158*VLOOKUP($I158,'[2]LISTINO IT-EN-FR-ES'!$A$1:$DZ$10000,BI$1,FALSE),$K158*$P158*VLOOKUP($S158,[2]PERCENTUALI!$A$1:$AZ$1000,BI$2,FALSE)/(BI$4)),"")</f>
        <v>0</v>
      </c>
      <c r="BJ158" s="366">
        <f>IF($Q158&lt;&gt;"",IF($S158="",$K158*VLOOKUP($I158,'[2]LISTINO IT-EN-FR-ES'!$A$1:$DZ$10000,BJ$1,FALSE),$K158*$P158*VLOOKUP($S158,[2]PERCENTUALI!$A$1:$AZ$1000,BJ$2,FALSE)),"")</f>
        <v>0</v>
      </c>
      <c r="BK158" s="366">
        <f>IF($Q158&lt;&gt;"",IF($S158="",$K158*VLOOKUP($I158,'[2]LISTINO IT-EN-FR-ES'!$A$1:$DZ$10000,BK$1,FALSE),$K158*$P158*VLOOKUP($S158,[2]PERCENTUALI!$A$1:$AZ$1000,BK$2,FALSE)),"")</f>
        <v>0</v>
      </c>
      <c r="BL158" s="366">
        <f>IF($Q158&lt;&gt;"",IF($S158="",$K158*VLOOKUP($I158,'[2]LISTINO IT-EN-FR-ES'!$A$1:$DZ$10000,BL$1,FALSE),$K158*$P158*VLOOKUP($S158,[2]PERCENTUALI!$A$1:$AZ$1000,BL$2,FALSE)),"")</f>
        <v>0</v>
      </c>
      <c r="BM158" s="366">
        <f>IF($Q158&lt;&gt;"",IF($S158="",$K158*VLOOKUP($I158,'[2]LISTINO IT-EN-FR-ES'!$A$1:$DZ$10000,BM$1,FALSE),$K158*$P158*VLOOKUP($S158,[2]PERCENTUALI!$A$1:$AZ$1000,BM$2,FALSE)),"")</f>
        <v>0</v>
      </c>
      <c r="BN158" s="367">
        <f>IF($Q158&lt;&gt;"",IF($S158="",$K158*VLOOKUP($I158,'[2]LISTINO IT-EN-FR-ES'!$A$1:$DZ$10000,BN$1,FALSE),$K158*$P158*VLOOKUP($S158,[2]PERCENTUALI!$A$1:$AZ$1000,BN$2,FALSE)/(BN$4)),"")</f>
        <v>0</v>
      </c>
      <c r="BO158" s="366">
        <f>IF($Q158&lt;&gt;"",IF($S158="",$K158*VLOOKUP($I158,'[2]LISTINO IT-EN-FR-ES'!$A$1:$DZ$10000,BO$1,FALSE),$K158*$P158*VLOOKUP($S158,[2]PERCENTUALI!$A$1:$AZ$1000,BO$2,FALSE)),"")</f>
        <v>0</v>
      </c>
      <c r="BP158" s="367">
        <f>IF($Q158&lt;&gt;"",IF($S158="",$K158*VLOOKUP($I158,'[2]LISTINO IT-EN-FR-ES'!$A$1:$DZ$10000,BP$1,FALSE),$K158*$P158*VLOOKUP($S158,[2]PERCENTUALI!$A$1:$AZ$1000,BP$2,FALSE)/(BP$4)),"")</f>
        <v>0</v>
      </c>
      <c r="BQ158" s="366">
        <f>IF($Q158&lt;&gt;"",IF($S158="",$K158*VLOOKUP($I158,'[2]LISTINO IT-EN-FR-ES'!$A$1:$DZ$10000,BQ$1,FALSE),$K158*$P158*VLOOKUP($S158,[2]PERCENTUALI!$A$1:$AZ$1000,BQ$2,FALSE)),"")</f>
        <v>0</v>
      </c>
      <c r="BR158" s="367">
        <f>IF($Q158&lt;&gt;"",IF($S158="",$K158*VLOOKUP($I158,'[2]LISTINO IT-EN-FR-ES'!$A$1:$DZ$10000,BR$1,FALSE),$K158*$P158*VLOOKUP($S158,[2]PERCENTUALI!$A$1:$AZ$1000,BR$2,FALSE)/(BR$4)),"")</f>
        <v>0</v>
      </c>
      <c r="BS158" s="366">
        <f>IF($Q158&lt;&gt;"",IF($S158="",$K158*VLOOKUP($I158,'[2]LISTINO IT-EN-FR-ES'!$A$1:$DZ$10000,BS$1,FALSE),$K158*$P158*VLOOKUP($S158,[2]PERCENTUALI!$A$1:$AZ$1000,BS$2,FALSE)),"")</f>
        <v>0</v>
      </c>
      <c r="BT158" s="367">
        <f>IF($Q158&lt;&gt;"",IF($S158="",$K158*VLOOKUP($I158,'[2]LISTINO IT-EN-FR-ES'!$A$1:$DZ$10000,BT$1,FALSE),$K158*$P158*VLOOKUP($S158,[2]PERCENTUALI!$A$1:$AZ$1000,BT$2,FALSE)/(BT$4)),"")</f>
        <v>0</v>
      </c>
      <c r="BU158" s="366">
        <f>IF($Q158&lt;&gt;"",IF($S158="",$K158*VLOOKUP($I158,'[2]LISTINO IT-EN-FR-ES'!$A$1:$DZ$10000,BU$1,FALSE),$K158*$P158*VLOOKUP($S158,[2]PERCENTUALI!$A$1:$AZ$1000,BU$2,FALSE)),"")</f>
        <v>0</v>
      </c>
      <c r="BV158" s="367">
        <f>IF($Q158&lt;&gt;"",IF($S158="",$K158*VLOOKUP($I158,'[2]LISTINO IT-EN-FR-ES'!$A$1:$DZ$10000,BV$1,FALSE),$K158*$P158*VLOOKUP($S158,[2]PERCENTUALI!$A$1:$AZ$1000,BV$2,FALSE)/(BV$4)),"")</f>
        <v>0</v>
      </c>
      <c r="BW158" s="366">
        <f>IF($Q158&lt;&gt;"",IF($S158="",$K158*VLOOKUP($I158,'[2]LISTINO IT-EN-FR-ES'!$A$1:$DZ$10000,BW$1,FALSE),$K158*$P158*VLOOKUP($S158,[2]PERCENTUALI!$A$1:$AZ$1000,BW$2,FALSE)),"")</f>
        <v>0</v>
      </c>
      <c r="BX158" s="366">
        <f>IF($Q158&lt;&gt;"",IF($S158="",$K158*VLOOKUP($I158,'[2]LISTINO IT-EN-FR-ES'!$A$1:$DZ$10000,BX$1,FALSE),$K158*$P158*VLOOKUP($S158,[2]PERCENTUALI!$A$1:$AZ$1000,BX$2,FALSE)),"")</f>
        <v>0</v>
      </c>
      <c r="BY158" s="366">
        <f>IF($Q158&lt;&gt;"",IF($S158="",$K158*VLOOKUP($I158,'[2]LISTINO IT-EN-FR-ES'!$A$1:$DZ$10000,BY$1,FALSE),$K158*$P158*VLOOKUP($S158,[2]PERCENTUALI!$A$1:$AZ$1000,BY$2,FALSE)),"")</f>
        <v>0</v>
      </c>
      <c r="BZ158" s="366">
        <f>IF($Q158&lt;&gt;"",IF($S158="",$K158*VLOOKUP($I158,'[2]LISTINO IT-EN-FR-ES'!$A$1:$DZ$10000,BZ$1,FALSE),$K158*$P158*VLOOKUP($S158,[2]PERCENTUALI!$A$1:$AZ$1000,BZ$2,FALSE)),"")</f>
        <v>0</v>
      </c>
      <c r="CA158" s="366">
        <f>IF($Q158&lt;&gt;"",IF($S158="",$K158*VLOOKUP($I158,'[2]LISTINO IT-EN-FR-ES'!$A$1:$DZ$10000,CA$1,FALSE),$K158*$P158*VLOOKUP($S158,[2]PERCENTUALI!$A$1:$AZ$1000,CA$2,FALSE)),"")</f>
        <v>0</v>
      </c>
      <c r="CB158" s="366">
        <f>IF($Q158&lt;&gt;"",IF($S158="",$K158*VLOOKUP($I158,'[2]LISTINO IT-EN-FR-ES'!$A$1:$DZ$10000,CB$1,FALSE),$K158*$P158*VLOOKUP($S158,[2]PERCENTUALI!$A$1:$AZ$1000,CB$2,FALSE)),"")</f>
        <v>0</v>
      </c>
      <c r="CC158" s="366">
        <f>IF($Q158&lt;&gt;"",IF($S158="",$K158*VLOOKUP($I158,'[2]LISTINO IT-EN-FR-ES'!$A$1:$DZ$10000,CC$1,FALSE),$K158*$P158*VLOOKUP($S158,[2]PERCENTUALI!$A$1:$AZ$1000,CC$2,FALSE)),"")</f>
        <v>0</v>
      </c>
    </row>
    <row r="159" spans="1:81" ht="15.75" customHeight="1" collapsed="1" x14ac:dyDescent="0.2">
      <c r="A159" s="445"/>
      <c r="B159" s="446"/>
      <c r="C159" s="446"/>
      <c r="D159" s="446"/>
      <c r="E159" s="445"/>
      <c r="F159" s="445"/>
      <c r="G159" s="447"/>
      <c r="H159" s="445"/>
      <c r="I159" s="445"/>
      <c r="J159" s="448"/>
      <c r="M159" s="385"/>
      <c r="N159" s="386"/>
      <c r="P159" s="402"/>
    </row>
    <row r="160" spans="1:81" ht="15.75" customHeight="1" x14ac:dyDescent="0.2">
      <c r="A160" s="445"/>
      <c r="B160" s="446"/>
      <c r="C160" s="446"/>
      <c r="D160" s="446"/>
      <c r="E160" s="445"/>
      <c r="F160" s="445"/>
      <c r="G160" s="447"/>
      <c r="H160" s="445"/>
      <c r="I160" s="445"/>
      <c r="J160" s="448"/>
      <c r="M160" s="385"/>
      <c r="N160" s="386"/>
      <c r="P160" s="402"/>
      <c r="U160" s="339">
        <f>V160+W160+Y160+AA160+AC160+AE160+AG160+AI160+AK160+AM160+AO160+AQ160+AS160+AU160+AW160+AY160+BA160+BC160+BE160+BG160+BH160+BJ160+BK160+BL160+BM160+BO160+BQ160+BS160+BU160+BW160+BX160+BY160+BZ160+CA160+CB160+CC160</f>
        <v>111150</v>
      </c>
      <c r="V160" s="339">
        <f>V161</f>
        <v>111150</v>
      </c>
      <c r="W160" s="339">
        <f>X160*X$4</f>
        <v>0</v>
      </c>
      <c r="X160" s="340">
        <f>X161</f>
        <v>0</v>
      </c>
      <c r="Y160" s="339">
        <f>Z160*Z$4</f>
        <v>0</v>
      </c>
      <c r="Z160" s="340">
        <f>Z161</f>
        <v>0</v>
      </c>
      <c r="AA160" s="339">
        <f>AB160*AB$4</f>
        <v>0</v>
      </c>
      <c r="AB160" s="340">
        <f>AB161</f>
        <v>0</v>
      </c>
      <c r="AC160" s="339">
        <f>AD160*AD$4</f>
        <v>0</v>
      </c>
      <c r="AD160" s="340">
        <f>AD161</f>
        <v>0</v>
      </c>
      <c r="AE160" s="339">
        <f>AF160*AF$4</f>
        <v>0</v>
      </c>
      <c r="AF160" s="340">
        <f>AF161</f>
        <v>0</v>
      </c>
      <c r="AG160" s="339">
        <f>AH160*AH$4</f>
        <v>0</v>
      </c>
      <c r="AH160" s="340">
        <f>AH161</f>
        <v>0</v>
      </c>
      <c r="AI160" s="339">
        <f>AJ160*AJ$4</f>
        <v>0</v>
      </c>
      <c r="AJ160" s="340">
        <f>AJ161</f>
        <v>0</v>
      </c>
      <c r="AK160" s="339">
        <f>AL160*AL$4</f>
        <v>0</v>
      </c>
      <c r="AL160" s="340">
        <f>AL161</f>
        <v>0</v>
      </c>
      <c r="AM160" s="339">
        <f>AN160*AN$4</f>
        <v>0</v>
      </c>
      <c r="AN160" s="340">
        <f>AN161</f>
        <v>0</v>
      </c>
      <c r="AO160" s="339">
        <f>AP160*AP$4</f>
        <v>0</v>
      </c>
      <c r="AP160" s="340">
        <f>AP161</f>
        <v>0</v>
      </c>
      <c r="AQ160" s="339">
        <f>AR160*AR$4</f>
        <v>0</v>
      </c>
      <c r="AR160" s="340">
        <f>AR161</f>
        <v>0</v>
      </c>
      <c r="AS160" s="339">
        <f>AT160*AT$4</f>
        <v>0</v>
      </c>
      <c r="AT160" s="340">
        <f>AT161</f>
        <v>0</v>
      </c>
      <c r="AU160" s="339">
        <f>AV160*AV$4</f>
        <v>0</v>
      </c>
      <c r="AV160" s="340">
        <f>AV161</f>
        <v>0</v>
      </c>
      <c r="AW160" s="339">
        <f>AX160*AX$4</f>
        <v>0</v>
      </c>
      <c r="AX160" s="340">
        <f>AX161</f>
        <v>0</v>
      </c>
      <c r="AY160" s="339">
        <f>AZ160*AZ$4</f>
        <v>0</v>
      </c>
      <c r="AZ160" s="340">
        <f>AZ161</f>
        <v>0</v>
      </c>
      <c r="BA160" s="339">
        <f>BB160*BB$4</f>
        <v>0</v>
      </c>
      <c r="BB160" s="340">
        <f>BB161</f>
        <v>0</v>
      </c>
      <c r="BC160" s="339">
        <f>BD160*BD$4</f>
        <v>0</v>
      </c>
      <c r="BD160" s="340">
        <f>BD161</f>
        <v>0</v>
      </c>
      <c r="BE160" s="339">
        <f>BF160*BF$4</f>
        <v>0</v>
      </c>
      <c r="BF160" s="340">
        <f>BF161</f>
        <v>0</v>
      </c>
      <c r="BG160" s="339">
        <f>BG161</f>
        <v>0</v>
      </c>
      <c r="BH160" s="339">
        <f>BI160*BI$4</f>
        <v>0</v>
      </c>
      <c r="BI160" s="340">
        <f>BI161</f>
        <v>0</v>
      </c>
      <c r="BJ160" s="339">
        <f>BJ161</f>
        <v>0</v>
      </c>
      <c r="BK160" s="339">
        <f>BK161</f>
        <v>0</v>
      </c>
      <c r="BL160" s="339">
        <f>BL161</f>
        <v>0</v>
      </c>
      <c r="BM160" s="339">
        <f>BN160*BN$4</f>
        <v>0</v>
      </c>
      <c r="BN160" s="340">
        <f>BN161</f>
        <v>0</v>
      </c>
      <c r="BO160" s="339">
        <f>BP160*BP$4</f>
        <v>0</v>
      </c>
      <c r="BP160" s="340">
        <f>BP161</f>
        <v>0</v>
      </c>
      <c r="BQ160" s="339">
        <f>BR160*BR$4</f>
        <v>0</v>
      </c>
      <c r="BR160" s="340">
        <f>BR161</f>
        <v>0</v>
      </c>
      <c r="BS160" s="339">
        <f>BT160*BT$4</f>
        <v>0</v>
      </c>
      <c r="BT160" s="340">
        <f>BT161</f>
        <v>0</v>
      </c>
      <c r="BU160" s="339">
        <f>BV160*BV$4</f>
        <v>0</v>
      </c>
      <c r="BV160" s="340">
        <f t="shared" ref="BV160:CC160" si="19">BV161</f>
        <v>0</v>
      </c>
      <c r="BW160" s="339">
        <f t="shared" si="19"/>
        <v>0</v>
      </c>
      <c r="BX160" s="339">
        <f t="shared" si="19"/>
        <v>0</v>
      </c>
      <c r="BY160" s="339">
        <f t="shared" si="19"/>
        <v>0</v>
      </c>
      <c r="BZ160" s="339">
        <f t="shared" si="19"/>
        <v>0</v>
      </c>
      <c r="CA160" s="339">
        <f t="shared" si="19"/>
        <v>0</v>
      </c>
      <c r="CB160" s="339">
        <f t="shared" si="19"/>
        <v>0</v>
      </c>
      <c r="CC160" s="339">
        <f t="shared" si="19"/>
        <v>0</v>
      </c>
    </row>
    <row r="161" spans="1:81" s="285" customFormat="1" ht="15.75" customHeight="1" x14ac:dyDescent="0.25">
      <c r="A161" s="378" t="s">
        <v>409</v>
      </c>
      <c r="B161" s="379">
        <v>5</v>
      </c>
      <c r="C161" s="379">
        <v>22900</v>
      </c>
      <c r="D161" s="379">
        <v>24</v>
      </c>
      <c r="E161" s="280"/>
      <c r="F161" s="379" t="s">
        <v>410</v>
      </c>
      <c r="G161" s="380" t="s">
        <v>7</v>
      </c>
      <c r="H161" s="378" t="s">
        <v>411</v>
      </c>
      <c r="I161" s="382" t="s">
        <v>7</v>
      </c>
      <c r="J161" s="439" t="s">
        <v>412</v>
      </c>
      <c r="K161" s="383">
        <v>1</v>
      </c>
      <c r="L161" s="384">
        <f>SUM(N162:N163)</f>
        <v>158790</v>
      </c>
      <c r="M161" s="385" t="s">
        <v>7</v>
      </c>
      <c r="N161" s="386" t="s">
        <v>7</v>
      </c>
      <c r="O161" s="387">
        <f>SUM(Q162:Q163)</f>
        <v>111150</v>
      </c>
      <c r="R161" s="280"/>
      <c r="S161" s="280"/>
      <c r="T161" s="440">
        <f>O161-U161</f>
        <v>0</v>
      </c>
      <c r="U161" s="339">
        <f>V161+W161+Y161+AA161+AC161+AE161+AG161+AI161+AK161+AM161+AO161+AQ161+AS161+AU161+AW161+AY161+BA161+BC161+BE161+BG161+BH161+BJ161+BK161+BL161+BM161+BO161+BQ161+BS161+BU161+BW161+BX161+BY161+BZ161+CA161+CB161+CC161</f>
        <v>111150</v>
      </c>
      <c r="V161" s="339">
        <f t="shared" ref="V161:CC161" si="20">SUM(V162:V163)</f>
        <v>111150</v>
      </c>
      <c r="W161" s="339">
        <f t="shared" si="20"/>
        <v>0</v>
      </c>
      <c r="X161" s="340">
        <f t="shared" si="20"/>
        <v>0</v>
      </c>
      <c r="Y161" s="339">
        <f t="shared" si="20"/>
        <v>0</v>
      </c>
      <c r="Z161" s="340">
        <f t="shared" si="20"/>
        <v>0</v>
      </c>
      <c r="AA161" s="339">
        <f t="shared" si="20"/>
        <v>0</v>
      </c>
      <c r="AB161" s="340">
        <f t="shared" si="20"/>
        <v>0</v>
      </c>
      <c r="AC161" s="339">
        <f t="shared" si="20"/>
        <v>0</v>
      </c>
      <c r="AD161" s="340">
        <f t="shared" si="20"/>
        <v>0</v>
      </c>
      <c r="AE161" s="339">
        <f t="shared" si="20"/>
        <v>0</v>
      </c>
      <c r="AF161" s="340">
        <f t="shared" si="20"/>
        <v>0</v>
      </c>
      <c r="AG161" s="339">
        <f t="shared" si="20"/>
        <v>0</v>
      </c>
      <c r="AH161" s="340">
        <f t="shared" si="20"/>
        <v>0</v>
      </c>
      <c r="AI161" s="339">
        <f t="shared" si="20"/>
        <v>0</v>
      </c>
      <c r="AJ161" s="340">
        <f t="shared" si="20"/>
        <v>0</v>
      </c>
      <c r="AK161" s="339">
        <f t="shared" si="20"/>
        <v>0</v>
      </c>
      <c r="AL161" s="340">
        <f t="shared" si="20"/>
        <v>0</v>
      </c>
      <c r="AM161" s="339">
        <f t="shared" si="20"/>
        <v>0</v>
      </c>
      <c r="AN161" s="340">
        <f t="shared" si="20"/>
        <v>0</v>
      </c>
      <c r="AO161" s="339">
        <f t="shared" si="20"/>
        <v>0</v>
      </c>
      <c r="AP161" s="340">
        <f t="shared" si="20"/>
        <v>0</v>
      </c>
      <c r="AQ161" s="339">
        <f t="shared" si="20"/>
        <v>0</v>
      </c>
      <c r="AR161" s="340">
        <f t="shared" si="20"/>
        <v>0</v>
      </c>
      <c r="AS161" s="339">
        <f t="shared" si="20"/>
        <v>0</v>
      </c>
      <c r="AT161" s="340">
        <f t="shared" si="20"/>
        <v>0</v>
      </c>
      <c r="AU161" s="339">
        <f t="shared" si="20"/>
        <v>0</v>
      </c>
      <c r="AV161" s="340">
        <f t="shared" si="20"/>
        <v>0</v>
      </c>
      <c r="AW161" s="339">
        <f t="shared" si="20"/>
        <v>0</v>
      </c>
      <c r="AX161" s="340">
        <f t="shared" si="20"/>
        <v>0</v>
      </c>
      <c r="AY161" s="339">
        <f t="shared" si="20"/>
        <v>0</v>
      </c>
      <c r="AZ161" s="340">
        <f t="shared" si="20"/>
        <v>0</v>
      </c>
      <c r="BA161" s="339">
        <f t="shared" si="20"/>
        <v>0</v>
      </c>
      <c r="BB161" s="340">
        <f t="shared" si="20"/>
        <v>0</v>
      </c>
      <c r="BC161" s="339">
        <f t="shared" si="20"/>
        <v>0</v>
      </c>
      <c r="BD161" s="340">
        <f t="shared" si="20"/>
        <v>0</v>
      </c>
      <c r="BE161" s="339">
        <f t="shared" si="20"/>
        <v>0</v>
      </c>
      <c r="BF161" s="340">
        <f t="shared" si="20"/>
        <v>0</v>
      </c>
      <c r="BG161" s="339">
        <f t="shared" si="20"/>
        <v>0</v>
      </c>
      <c r="BH161" s="339">
        <f t="shared" si="20"/>
        <v>0</v>
      </c>
      <c r="BI161" s="340">
        <f t="shared" si="20"/>
        <v>0</v>
      </c>
      <c r="BJ161" s="339">
        <f t="shared" si="20"/>
        <v>0</v>
      </c>
      <c r="BK161" s="339">
        <f t="shared" si="20"/>
        <v>0</v>
      </c>
      <c r="BL161" s="339">
        <f t="shared" si="20"/>
        <v>0</v>
      </c>
      <c r="BM161" s="339">
        <f t="shared" si="20"/>
        <v>0</v>
      </c>
      <c r="BN161" s="340">
        <f t="shared" si="20"/>
        <v>0</v>
      </c>
      <c r="BO161" s="339">
        <f t="shared" si="20"/>
        <v>0</v>
      </c>
      <c r="BP161" s="340">
        <f t="shared" si="20"/>
        <v>0</v>
      </c>
      <c r="BQ161" s="339">
        <f t="shared" si="20"/>
        <v>0</v>
      </c>
      <c r="BR161" s="340">
        <f t="shared" si="20"/>
        <v>0</v>
      </c>
      <c r="BS161" s="339">
        <f t="shared" si="20"/>
        <v>0</v>
      </c>
      <c r="BT161" s="340">
        <f t="shared" si="20"/>
        <v>0</v>
      </c>
      <c r="BU161" s="339">
        <f t="shared" si="20"/>
        <v>0</v>
      </c>
      <c r="BV161" s="340">
        <f t="shared" si="20"/>
        <v>0</v>
      </c>
      <c r="BW161" s="339">
        <f t="shared" si="20"/>
        <v>0</v>
      </c>
      <c r="BX161" s="339">
        <f t="shared" si="20"/>
        <v>0</v>
      </c>
      <c r="BY161" s="339">
        <f t="shared" si="20"/>
        <v>0</v>
      </c>
      <c r="BZ161" s="339">
        <f t="shared" si="20"/>
        <v>0</v>
      </c>
      <c r="CA161" s="339">
        <f t="shared" si="20"/>
        <v>0</v>
      </c>
      <c r="CB161" s="339">
        <f t="shared" si="20"/>
        <v>0</v>
      </c>
      <c r="CC161" s="339">
        <f t="shared" si="20"/>
        <v>0</v>
      </c>
    </row>
    <row r="162" spans="1:81" s="285" customFormat="1" hidden="1" outlineLevel="1" x14ac:dyDescent="0.2">
      <c r="A162" s="388" t="s">
        <v>7</v>
      </c>
      <c r="B162" s="389">
        <v>5</v>
      </c>
      <c r="C162" s="389">
        <v>22900</v>
      </c>
      <c r="D162" s="389">
        <v>25</v>
      </c>
      <c r="E162" s="388"/>
      <c r="F162" s="388"/>
      <c r="G162" s="390" t="s">
        <v>7</v>
      </c>
      <c r="H162" s="388" t="s">
        <v>413</v>
      </c>
      <c r="I162" s="388" t="s">
        <v>7</v>
      </c>
      <c r="J162" s="391" t="s">
        <v>414</v>
      </c>
      <c r="K162" s="383"/>
      <c r="L162" s="392"/>
      <c r="M162" s="385" t="s">
        <v>7</v>
      </c>
      <c r="N162" s="386" t="s">
        <v>7</v>
      </c>
      <c r="R162" s="280"/>
      <c r="S162" s="280"/>
      <c r="T162" s="280"/>
      <c r="U162" s="280"/>
      <c r="V162" s="280"/>
      <c r="W162" s="280"/>
      <c r="X162" s="280"/>
      <c r="Y162" s="280"/>
      <c r="Z162" s="280"/>
      <c r="AA162" s="280"/>
      <c r="AB162" s="280"/>
      <c r="AC162" s="280"/>
      <c r="AD162" s="280"/>
      <c r="AE162" s="280"/>
      <c r="AF162" s="280"/>
      <c r="AG162" s="280"/>
      <c r="AH162" s="280"/>
      <c r="AI162" s="280"/>
      <c r="AJ162" s="280"/>
      <c r="AK162" s="280"/>
      <c r="AL162" s="280"/>
      <c r="AM162" s="280"/>
      <c r="AN162" s="280"/>
      <c r="AO162" s="280"/>
      <c r="AP162" s="280"/>
      <c r="AQ162" s="280"/>
      <c r="AR162" s="280"/>
      <c r="AS162" s="280"/>
      <c r="AT162" s="280"/>
      <c r="AU162" s="280"/>
      <c r="AV162" s="280"/>
      <c r="AW162" s="280"/>
      <c r="AX162" s="280"/>
      <c r="AY162" s="280"/>
      <c r="AZ162" s="280"/>
      <c r="BA162" s="280"/>
      <c r="BB162" s="280"/>
      <c r="BC162" s="280"/>
      <c r="BD162" s="280"/>
      <c r="BE162" s="280"/>
      <c r="BF162" s="280"/>
      <c r="BG162" s="280"/>
      <c r="BH162" s="280"/>
    </row>
    <row r="163" spans="1:81" s="392" customFormat="1" hidden="1" outlineLevel="1" x14ac:dyDescent="0.2">
      <c r="A163" s="445" t="s">
        <v>7</v>
      </c>
      <c r="B163" s="446">
        <v>5</v>
      </c>
      <c r="C163" s="446">
        <v>22900</v>
      </c>
      <c r="D163" s="446">
        <v>26</v>
      </c>
      <c r="E163" s="445"/>
      <c r="F163" s="445"/>
      <c r="G163" s="447"/>
      <c r="H163" s="445" t="s">
        <v>415</v>
      </c>
      <c r="I163" s="445" t="s">
        <v>415</v>
      </c>
      <c r="J163" s="448" t="s">
        <v>416</v>
      </c>
      <c r="K163" s="383">
        <v>15</v>
      </c>
      <c r="M163" s="385">
        <v>10586</v>
      </c>
      <c r="N163" s="386">
        <v>158790</v>
      </c>
      <c r="O163" s="285"/>
      <c r="P163" s="402">
        <v>7410</v>
      </c>
      <c r="Q163" s="285">
        <v>111150</v>
      </c>
      <c r="R163" s="280"/>
      <c r="S163" s="280"/>
      <c r="T163" s="280"/>
      <c r="U163" s="366">
        <f>IF($Q163&lt;&gt;"",V163+W163+Y163+AA163+AC163+AE163+AG163+AI163+AK163+AM163+AO163+AQ163+AS163+AU163+AW163+AY163+BA163+BC163+BE163+BG163+BH163+BJ163+BK163+BL163+BM163+BO163+BQ163+BS163+BU163+BW163+BX163+BY163+BZ163+CA163+CB163+CC163,"")</f>
        <v>111150</v>
      </c>
      <c r="V163" s="366">
        <f>IF($Q163&lt;&gt;"",IF($S163="",$K163*VLOOKUP($I163,'[2]LISTINO IT-EN-FR-ES'!$A$1:$DZ$10000,V$1,FALSE),$K163*$P163*VLOOKUP($S163,[2]PERCENTUALI!$A$1:$AZ$1000,V$2,FALSE)),"")</f>
        <v>111150</v>
      </c>
      <c r="W163" s="366">
        <f>IF($Q163&lt;&gt;"",IF($S163="",$K163*VLOOKUP($I163,'[2]LISTINO IT-EN-FR-ES'!$A$1:$DZ$10000,W$1,FALSE),$K163*$P163*VLOOKUP($S163,[2]PERCENTUALI!$A$1:$AZ$1000,W$2,FALSE)),"")</f>
        <v>0</v>
      </c>
      <c r="X163" s="367">
        <f>IF($Q163&lt;&gt;"",IF($S163="",$K163*VLOOKUP($I163,'[2]LISTINO IT-EN-FR-ES'!$A$1:$DZ$10000,X$1,FALSE),$K163*$P163*VLOOKUP($S163,[2]PERCENTUALI!$A$1:$AZ$1000,X$2,FALSE)/(X$4)),"")</f>
        <v>0</v>
      </c>
      <c r="Y163" s="366">
        <f>IF($Q163&lt;&gt;"",IF($S163="",$K163*VLOOKUP($I163,'[2]LISTINO IT-EN-FR-ES'!$A$1:$DZ$10000,Y$1,FALSE),$K163*$P163*VLOOKUP($S163,[2]PERCENTUALI!$A$1:$AZ$1000,Y$2,FALSE)),"")</f>
        <v>0</v>
      </c>
      <c r="Z163" s="367">
        <f>IF($Q163&lt;&gt;"",IF($S163="",$K163*VLOOKUP($I163,'[2]LISTINO IT-EN-FR-ES'!$A$1:$DZ$10000,Z$1,FALSE),$K163*$P163*VLOOKUP($S163,[2]PERCENTUALI!$A$1:$AZ$1000,Z$2,FALSE)/(Z$4)),"")</f>
        <v>0</v>
      </c>
      <c r="AA163" s="366">
        <f>IF($Q163&lt;&gt;"",IF($S163="",$K163*VLOOKUP($I163,'[2]LISTINO IT-EN-FR-ES'!$A$1:$DZ$10000,AA$1,FALSE),$K163*$P163*VLOOKUP($S163,[2]PERCENTUALI!$A$1:$AZ$1000,AA$2,FALSE)),"")</f>
        <v>0</v>
      </c>
      <c r="AB163" s="367">
        <f>IF($Q163&lt;&gt;"",IF($S163="",$K163*VLOOKUP($I163,'[2]LISTINO IT-EN-FR-ES'!$A$1:$DZ$10000,AB$1,FALSE),$K163*$P163*VLOOKUP($S163,[2]PERCENTUALI!$A$1:$AZ$1000,AB$2,FALSE)/(AB$4)),"")</f>
        <v>0</v>
      </c>
      <c r="AC163" s="366">
        <f>IF($Q163&lt;&gt;"",IF($S163="",$K163*VLOOKUP($I163,'[2]LISTINO IT-EN-FR-ES'!$A$1:$DZ$10000,AC$1,FALSE),$K163*$P163*VLOOKUP($S163,[2]PERCENTUALI!$A$1:$AZ$1000,AC$2,FALSE)),"")</f>
        <v>0</v>
      </c>
      <c r="AD163" s="367">
        <f>IF($Q163&lt;&gt;"",IF($S163="",$K163*VLOOKUP($I163,'[2]LISTINO IT-EN-FR-ES'!$A$1:$DZ$10000,AD$1,FALSE),$K163*$P163*VLOOKUP($S163,[2]PERCENTUALI!$A$1:$AZ$1000,AD$2,FALSE)/(AD$4)),"")</f>
        <v>0</v>
      </c>
      <c r="AE163" s="366">
        <f>IF($Q163&lt;&gt;"",IF($S163="",$K163*VLOOKUP($I163,'[2]LISTINO IT-EN-FR-ES'!$A$1:$DZ$10000,AE$1,FALSE),$K163*$P163*VLOOKUP($S163,[2]PERCENTUALI!$A$1:$AZ$1000,AE$2,FALSE)),"")</f>
        <v>0</v>
      </c>
      <c r="AF163" s="367">
        <f>IF($Q163&lt;&gt;"",IF($S163="",$K163*VLOOKUP($I163,'[2]LISTINO IT-EN-FR-ES'!$A$1:$DZ$10000,AF$1,FALSE),$K163*$P163*VLOOKUP($S163,[2]PERCENTUALI!$A$1:$AZ$1000,AF$2,FALSE)/(AF$4)),"")</f>
        <v>0</v>
      </c>
      <c r="AG163" s="366">
        <f>IF($Q163&lt;&gt;"",IF($S163="",$K163*VLOOKUP($I163,'[2]LISTINO IT-EN-FR-ES'!$A$1:$DZ$10000,AG$1,FALSE),$K163*$P163*VLOOKUP($S163,[2]PERCENTUALI!$A$1:$AZ$1000,AG$2,FALSE)),"")</f>
        <v>0</v>
      </c>
      <c r="AH163" s="367">
        <f>IF($Q163&lt;&gt;"",IF($S163="",$K163*VLOOKUP($I163,'[2]LISTINO IT-EN-FR-ES'!$A$1:$DZ$10000,AH$1,FALSE),$K163*$P163*VLOOKUP($S163,[2]PERCENTUALI!$A$1:$AZ$1000,AH$2,FALSE)/(AH$4)),"")</f>
        <v>0</v>
      </c>
      <c r="AI163" s="366">
        <f>IF($Q163&lt;&gt;"",IF($S163="",$K163*VLOOKUP($I163,'[2]LISTINO IT-EN-FR-ES'!$A$1:$DZ$10000,AI$1,FALSE),$K163*$P163*VLOOKUP($S163,[2]PERCENTUALI!$A$1:$AZ$1000,AI$2,FALSE)),"")</f>
        <v>0</v>
      </c>
      <c r="AJ163" s="367">
        <f>IF($Q163&lt;&gt;"",IF($S163="",$K163*VLOOKUP($I163,'[2]LISTINO IT-EN-FR-ES'!$A$1:$DZ$10000,AJ$1,FALSE),$K163*$P163*VLOOKUP($S163,[2]PERCENTUALI!$A$1:$AZ$1000,AJ$2,FALSE)/(AJ$4)),"")</f>
        <v>0</v>
      </c>
      <c r="AK163" s="366">
        <f>IF($Q163&lt;&gt;"",IF($S163="",$K163*VLOOKUP($I163,'[2]LISTINO IT-EN-FR-ES'!$A$1:$DZ$10000,AK$1,FALSE),$K163*$P163*VLOOKUP($S163,[2]PERCENTUALI!$A$1:$AZ$1000,AK$2,FALSE)),"")</f>
        <v>0</v>
      </c>
      <c r="AL163" s="367">
        <f>IF($Q163&lt;&gt;"",IF($S163="",$K163*VLOOKUP($I163,'[2]LISTINO IT-EN-FR-ES'!$A$1:$DZ$10000,AL$1,FALSE),$K163*$P163*VLOOKUP($S163,[2]PERCENTUALI!$A$1:$AZ$1000,AL$2,FALSE)/(AL$4)),"")</f>
        <v>0</v>
      </c>
      <c r="AM163" s="366">
        <f>IF($Q163&lt;&gt;"",IF($S163="",$K163*VLOOKUP($I163,'[2]LISTINO IT-EN-FR-ES'!$A$1:$DZ$10000,AM$1,FALSE),$K163*$P163*VLOOKUP($S163,[2]PERCENTUALI!$A$1:$AZ$1000,AM$2,FALSE)),"")</f>
        <v>0</v>
      </c>
      <c r="AN163" s="367">
        <f>IF($Q163&lt;&gt;"",IF($S163="",$K163*VLOOKUP($I163,'[2]LISTINO IT-EN-FR-ES'!$A$1:$DZ$10000,AN$1,FALSE),$K163*$P163*VLOOKUP($S163,[2]PERCENTUALI!$A$1:$AZ$1000,AN$2,FALSE)/(AN$4)),"")</f>
        <v>0</v>
      </c>
      <c r="AO163" s="366">
        <f>IF($Q163&lt;&gt;"",IF($S163="",$K163*VLOOKUP($I163,'[2]LISTINO IT-EN-FR-ES'!$A$1:$DZ$10000,AO$1,FALSE),$K163*$P163*VLOOKUP($S163,[2]PERCENTUALI!$A$1:$AZ$1000,AO$2,FALSE)),"")</f>
        <v>0</v>
      </c>
      <c r="AP163" s="367">
        <f>IF($Q163&lt;&gt;"",IF($S163="",$K163*VLOOKUP($I163,'[2]LISTINO IT-EN-FR-ES'!$A$1:$DZ$10000,AP$1,FALSE),$K163*$P163*VLOOKUP($S163,[2]PERCENTUALI!$A$1:$AZ$1000,AP$2,FALSE)/(AP$4)),"")</f>
        <v>0</v>
      </c>
      <c r="AQ163" s="366">
        <f>IF($Q163&lt;&gt;"",IF($S163="",$K163*VLOOKUP($I163,'[2]LISTINO IT-EN-FR-ES'!$A$1:$DZ$10000,AQ$1,FALSE),$K163*$P163*VLOOKUP($S163,[2]PERCENTUALI!$A$1:$AZ$1000,AQ$2,FALSE)),"")</f>
        <v>0</v>
      </c>
      <c r="AR163" s="367">
        <f>IF($Q163&lt;&gt;"",IF($S163="",$K163*VLOOKUP($I163,'[2]LISTINO IT-EN-FR-ES'!$A$1:$DZ$10000,AR$1,FALSE),$K163*$P163*VLOOKUP($S163,[2]PERCENTUALI!$A$1:$AZ$1000,AR$2,FALSE)/(AR$4)),"")</f>
        <v>0</v>
      </c>
      <c r="AS163" s="366">
        <f>IF($Q163&lt;&gt;"",IF($S163="",$K163*VLOOKUP($I163,'[2]LISTINO IT-EN-FR-ES'!$A$1:$DZ$10000,AS$1,FALSE),$K163*$P163*VLOOKUP($S163,[2]PERCENTUALI!$A$1:$AZ$1000,AS$2,FALSE)),"")</f>
        <v>0</v>
      </c>
      <c r="AT163" s="367">
        <f>IF($Q163&lt;&gt;"",IF($S163="",$K163*VLOOKUP($I163,'[2]LISTINO IT-EN-FR-ES'!$A$1:$DZ$10000,AT$1,FALSE),$K163*$P163*VLOOKUP($S163,[2]PERCENTUALI!$A$1:$AZ$1000,AT$2,FALSE)/(AT$4)),"")</f>
        <v>0</v>
      </c>
      <c r="AU163" s="366">
        <f>IF($Q163&lt;&gt;"",IF($S163="",$K163*VLOOKUP($I163,'[2]LISTINO IT-EN-FR-ES'!$A$1:$DZ$10000,AU$1,FALSE),$K163*$P163*VLOOKUP($S163,[2]PERCENTUALI!$A$1:$AZ$1000,AU$2,FALSE)),"")</f>
        <v>0</v>
      </c>
      <c r="AV163" s="367">
        <f>IF($Q163&lt;&gt;"",IF($S163="",$K163*VLOOKUP($I163,'[2]LISTINO IT-EN-FR-ES'!$A$1:$DZ$10000,AV$1,FALSE),$K163*$P163*VLOOKUP($S163,[2]PERCENTUALI!$A$1:$AZ$1000,AV$2,FALSE)/(AV$4)),"")</f>
        <v>0</v>
      </c>
      <c r="AW163" s="366">
        <f>IF($Q163&lt;&gt;"",IF($S163="",$K163*VLOOKUP($I163,'[2]LISTINO IT-EN-FR-ES'!$A$1:$DZ$10000,AW$1,FALSE),$K163*$P163*VLOOKUP($S163,[2]PERCENTUALI!$A$1:$AZ$1000,AW$2,FALSE)),"")</f>
        <v>0</v>
      </c>
      <c r="AX163" s="367">
        <f>IF($Q163&lt;&gt;"",IF($S163="",$K163*VLOOKUP($I163,'[2]LISTINO IT-EN-FR-ES'!$A$1:$DZ$10000,AX$1,FALSE),$K163*$P163*VLOOKUP($S163,[2]PERCENTUALI!$A$1:$AZ$1000,AX$2,FALSE)/(AX$4)),"")</f>
        <v>0</v>
      </c>
      <c r="AY163" s="366">
        <f>IF($Q163&lt;&gt;"",IF($S163="",$K163*VLOOKUP($I163,'[2]LISTINO IT-EN-FR-ES'!$A$1:$DZ$10000,AY$1,FALSE),$K163*$P163*VLOOKUP($S163,[2]PERCENTUALI!$A$1:$AZ$1000,AY$2,FALSE)),"")</f>
        <v>0</v>
      </c>
      <c r="AZ163" s="367">
        <f>IF($Q163&lt;&gt;"",IF($S163="",$K163*VLOOKUP($I163,'[2]LISTINO IT-EN-FR-ES'!$A$1:$DZ$10000,AZ$1,FALSE),$K163*$P163*VLOOKUP($S163,[2]PERCENTUALI!$A$1:$AZ$1000,AZ$2,FALSE)/(AZ$4)),"")</f>
        <v>0</v>
      </c>
      <c r="BA163" s="366">
        <f>IF($Q163&lt;&gt;"",IF($S163="",$K163*VLOOKUP($I163,'[2]LISTINO IT-EN-FR-ES'!$A$1:$DZ$10000,BA$1,FALSE),$K163*$P163*VLOOKUP($S163,[2]PERCENTUALI!$A$1:$AZ$1000,BA$2,FALSE)),"")</f>
        <v>0</v>
      </c>
      <c r="BB163" s="367">
        <f>IF($Q163&lt;&gt;"",IF($S163="",$K163*VLOOKUP($I163,'[2]LISTINO IT-EN-FR-ES'!$A$1:$DZ$10000,BB$1,FALSE),$K163*$P163*VLOOKUP($S163,[2]PERCENTUALI!$A$1:$AZ$1000,BB$2,FALSE)/(BB$4)),"")</f>
        <v>0</v>
      </c>
      <c r="BC163" s="366">
        <f>IF($Q163&lt;&gt;"",IF($S163="",$K163*VLOOKUP($I163,'[2]LISTINO IT-EN-FR-ES'!$A$1:$DZ$10000,BC$1,FALSE),$K163*$P163*VLOOKUP($S163,[2]PERCENTUALI!$A$1:$AZ$1000,BC$2,FALSE)),"")</f>
        <v>0</v>
      </c>
      <c r="BD163" s="367">
        <f>IF($Q163&lt;&gt;"",IF($S163="",$K163*VLOOKUP($I163,'[2]LISTINO IT-EN-FR-ES'!$A$1:$DZ$10000,BD$1,FALSE),$K163*$P163*VLOOKUP($S163,[2]PERCENTUALI!$A$1:$AZ$1000,BD$2,FALSE)/(BD$4)),"")</f>
        <v>0</v>
      </c>
      <c r="BE163" s="366">
        <f>IF($Q163&lt;&gt;"",IF($S163="",$K163*VLOOKUP($I163,'[2]LISTINO IT-EN-FR-ES'!$A$1:$DZ$10000,BE$1,FALSE),$K163*$P163*VLOOKUP($S163,[2]PERCENTUALI!$A$1:$AZ$1000,BE$2,FALSE)),"")</f>
        <v>0</v>
      </c>
      <c r="BF163" s="367">
        <f>IF($Q163&lt;&gt;"",IF($S163="",$K163*VLOOKUP($I163,'[2]LISTINO IT-EN-FR-ES'!$A$1:$DZ$10000,BF$1,FALSE),$K163*$P163*VLOOKUP($S163,[2]PERCENTUALI!$A$1:$AZ$1000,BF$2,FALSE)/(BF$4)),"")</f>
        <v>0</v>
      </c>
      <c r="BG163" s="366">
        <f>IF($Q163&lt;&gt;"",IF($S163="",$K163*VLOOKUP($I163,'[2]LISTINO IT-EN-FR-ES'!$A$1:$DZ$10000,BG$1,FALSE),$K163*$P163*VLOOKUP($S163,[2]PERCENTUALI!$A$1:$AZ$1000,BG$2,FALSE)),"")</f>
        <v>0</v>
      </c>
      <c r="BH163" s="366">
        <f>IF($Q163&lt;&gt;"",IF($S163="",$K163*VLOOKUP($I163,'[2]LISTINO IT-EN-FR-ES'!$A$1:$DZ$10000,BH$1,FALSE),$K163*$P163*VLOOKUP($S163,[2]PERCENTUALI!$A$1:$AZ$1000,BH$2,FALSE)),"")</f>
        <v>0</v>
      </c>
      <c r="BI163" s="367">
        <f>IF($Q163&lt;&gt;"",IF($S163="",$K163*VLOOKUP($I163,'[2]LISTINO IT-EN-FR-ES'!$A$1:$DZ$10000,BI$1,FALSE),$K163*$P163*VLOOKUP($S163,[2]PERCENTUALI!$A$1:$AZ$1000,BI$2,FALSE)/(BI$4)),"")</f>
        <v>0</v>
      </c>
      <c r="BJ163" s="366">
        <f>IF($Q163&lt;&gt;"",IF($S163="",$K163*VLOOKUP($I163,'[2]LISTINO IT-EN-FR-ES'!$A$1:$DZ$10000,BJ$1,FALSE),$K163*$P163*VLOOKUP($S163,[2]PERCENTUALI!$A$1:$AZ$1000,BJ$2,FALSE)),"")</f>
        <v>0</v>
      </c>
      <c r="BK163" s="366">
        <f>IF($Q163&lt;&gt;"",IF($S163="",$K163*VLOOKUP($I163,'[2]LISTINO IT-EN-FR-ES'!$A$1:$DZ$10000,BK$1,FALSE),$K163*$P163*VLOOKUP($S163,[2]PERCENTUALI!$A$1:$AZ$1000,BK$2,FALSE)),"")</f>
        <v>0</v>
      </c>
      <c r="BL163" s="366">
        <f>IF($Q163&lt;&gt;"",IF($S163="",$K163*VLOOKUP($I163,'[2]LISTINO IT-EN-FR-ES'!$A$1:$DZ$10000,BL$1,FALSE),$K163*$P163*VLOOKUP($S163,[2]PERCENTUALI!$A$1:$AZ$1000,BL$2,FALSE)),"")</f>
        <v>0</v>
      </c>
      <c r="BM163" s="366">
        <f>IF($Q163&lt;&gt;"",IF($S163="",$K163*VLOOKUP($I163,'[2]LISTINO IT-EN-FR-ES'!$A$1:$DZ$10000,BM$1,FALSE),$K163*$P163*VLOOKUP($S163,[2]PERCENTUALI!$A$1:$AZ$1000,BM$2,FALSE)),"")</f>
        <v>0</v>
      </c>
      <c r="BN163" s="367">
        <f>IF($Q163&lt;&gt;"",IF($S163="",$K163*VLOOKUP($I163,'[2]LISTINO IT-EN-FR-ES'!$A$1:$DZ$10000,BN$1,FALSE),$K163*$P163*VLOOKUP($S163,[2]PERCENTUALI!$A$1:$AZ$1000,BN$2,FALSE)/(BN$4)),"")</f>
        <v>0</v>
      </c>
      <c r="BO163" s="366">
        <f>IF($Q163&lt;&gt;"",IF($S163="",$K163*VLOOKUP($I163,'[2]LISTINO IT-EN-FR-ES'!$A$1:$DZ$10000,BO$1,FALSE),$K163*$P163*VLOOKUP($S163,[2]PERCENTUALI!$A$1:$AZ$1000,BO$2,FALSE)),"")</f>
        <v>0</v>
      </c>
      <c r="BP163" s="367">
        <f>IF($Q163&lt;&gt;"",IF($S163="",$K163*VLOOKUP($I163,'[2]LISTINO IT-EN-FR-ES'!$A$1:$DZ$10000,BP$1,FALSE),$K163*$P163*VLOOKUP($S163,[2]PERCENTUALI!$A$1:$AZ$1000,BP$2,FALSE)/(BP$4)),"")</f>
        <v>0</v>
      </c>
      <c r="BQ163" s="366">
        <f>IF($Q163&lt;&gt;"",IF($S163="",$K163*VLOOKUP($I163,'[2]LISTINO IT-EN-FR-ES'!$A$1:$DZ$10000,BQ$1,FALSE),$K163*$P163*VLOOKUP($S163,[2]PERCENTUALI!$A$1:$AZ$1000,BQ$2,FALSE)),"")</f>
        <v>0</v>
      </c>
      <c r="BR163" s="367">
        <f>IF($Q163&lt;&gt;"",IF($S163="",$K163*VLOOKUP($I163,'[2]LISTINO IT-EN-FR-ES'!$A$1:$DZ$10000,BR$1,FALSE),$K163*$P163*VLOOKUP($S163,[2]PERCENTUALI!$A$1:$AZ$1000,BR$2,FALSE)/(BR$4)),"")</f>
        <v>0</v>
      </c>
      <c r="BS163" s="366">
        <f>IF($Q163&lt;&gt;"",IF($S163="",$K163*VLOOKUP($I163,'[2]LISTINO IT-EN-FR-ES'!$A$1:$DZ$10000,BS$1,FALSE),$K163*$P163*VLOOKUP($S163,[2]PERCENTUALI!$A$1:$AZ$1000,BS$2,FALSE)),"")</f>
        <v>0</v>
      </c>
      <c r="BT163" s="367">
        <f>IF($Q163&lt;&gt;"",IF($S163="",$K163*VLOOKUP($I163,'[2]LISTINO IT-EN-FR-ES'!$A$1:$DZ$10000,BT$1,FALSE),$K163*$P163*VLOOKUP($S163,[2]PERCENTUALI!$A$1:$AZ$1000,BT$2,FALSE)/(BT$4)),"")</f>
        <v>0</v>
      </c>
      <c r="BU163" s="366">
        <f>IF($Q163&lt;&gt;"",IF($S163="",$K163*VLOOKUP($I163,'[2]LISTINO IT-EN-FR-ES'!$A$1:$DZ$10000,BU$1,FALSE),$K163*$P163*VLOOKUP($S163,[2]PERCENTUALI!$A$1:$AZ$1000,BU$2,FALSE)),"")</f>
        <v>0</v>
      </c>
      <c r="BV163" s="367">
        <f>IF($Q163&lt;&gt;"",IF($S163="",$K163*VLOOKUP($I163,'[2]LISTINO IT-EN-FR-ES'!$A$1:$DZ$10000,BV$1,FALSE),$K163*$P163*VLOOKUP($S163,[2]PERCENTUALI!$A$1:$AZ$1000,BV$2,FALSE)/(BV$4)),"")</f>
        <v>0</v>
      </c>
      <c r="BW163" s="366">
        <f>IF($Q163&lt;&gt;"",IF($S163="",$K163*VLOOKUP($I163,'[2]LISTINO IT-EN-FR-ES'!$A$1:$DZ$10000,BW$1,FALSE),$K163*$P163*VLOOKUP($S163,[2]PERCENTUALI!$A$1:$AZ$1000,BW$2,FALSE)),"")</f>
        <v>0</v>
      </c>
      <c r="BX163" s="366">
        <f>IF($Q163&lt;&gt;"",IF($S163="",$K163*VLOOKUP($I163,'[2]LISTINO IT-EN-FR-ES'!$A$1:$DZ$10000,BX$1,FALSE),$K163*$P163*VLOOKUP($S163,[2]PERCENTUALI!$A$1:$AZ$1000,BX$2,FALSE)),"")</f>
        <v>0</v>
      </c>
      <c r="BY163" s="366">
        <f>IF($Q163&lt;&gt;"",IF($S163="",$K163*VLOOKUP($I163,'[2]LISTINO IT-EN-FR-ES'!$A$1:$DZ$10000,BY$1,FALSE),$K163*$P163*VLOOKUP($S163,[2]PERCENTUALI!$A$1:$AZ$1000,BY$2,FALSE)),"")</f>
        <v>0</v>
      </c>
      <c r="BZ163" s="366">
        <f>IF($Q163&lt;&gt;"",IF($S163="",$K163*VLOOKUP($I163,'[2]LISTINO IT-EN-FR-ES'!$A$1:$DZ$10000,BZ$1,FALSE),$K163*$P163*VLOOKUP($S163,[2]PERCENTUALI!$A$1:$AZ$1000,BZ$2,FALSE)),"")</f>
        <v>0</v>
      </c>
      <c r="CA163" s="366">
        <f>IF($Q163&lt;&gt;"",IF($S163="",$K163*VLOOKUP($I163,'[2]LISTINO IT-EN-FR-ES'!$A$1:$DZ$10000,CA$1,FALSE),$K163*$P163*VLOOKUP($S163,[2]PERCENTUALI!$A$1:$AZ$1000,CA$2,FALSE)),"")</f>
        <v>0</v>
      </c>
      <c r="CB163" s="366">
        <f>IF($Q163&lt;&gt;"",IF($S163="",$K163*VLOOKUP($I163,'[2]LISTINO IT-EN-FR-ES'!$A$1:$DZ$10000,CB$1,FALSE),$K163*$P163*VLOOKUP($S163,[2]PERCENTUALI!$A$1:$AZ$1000,CB$2,FALSE)),"")</f>
        <v>0</v>
      </c>
      <c r="CC163" s="366">
        <f>IF($Q163&lt;&gt;"",IF($S163="",$K163*VLOOKUP($I163,'[2]LISTINO IT-EN-FR-ES'!$A$1:$DZ$10000,CC$1,FALSE),$K163*$P163*VLOOKUP($S163,[2]PERCENTUALI!$A$1:$AZ$1000,CC$2,FALSE)),"")</f>
        <v>0</v>
      </c>
    </row>
    <row r="164" spans="1:81" s="392" customFormat="1" collapsed="1" x14ac:dyDescent="0.2">
      <c r="A164" s="445"/>
      <c r="B164" s="446"/>
      <c r="C164" s="446"/>
      <c r="D164" s="446"/>
      <c r="E164" s="445"/>
      <c r="F164" s="445"/>
      <c r="G164" s="447"/>
      <c r="H164" s="445"/>
      <c r="I164" s="445"/>
      <c r="J164" s="448"/>
      <c r="K164" s="383"/>
      <c r="M164" s="385"/>
      <c r="N164" s="386"/>
      <c r="O164" s="285"/>
      <c r="P164" s="402"/>
      <c r="Q164" s="285"/>
      <c r="R164" s="280"/>
      <c r="S164" s="280"/>
      <c r="T164" s="280"/>
      <c r="U164" s="280"/>
      <c r="V164" s="280"/>
      <c r="W164" s="280"/>
      <c r="X164" s="280"/>
      <c r="Y164" s="280"/>
      <c r="Z164" s="280"/>
      <c r="AA164" s="280"/>
      <c r="AB164" s="280"/>
      <c r="AC164" s="280"/>
      <c r="AD164" s="280"/>
      <c r="AE164" s="280"/>
      <c r="AF164" s="280"/>
      <c r="AG164" s="280"/>
      <c r="AH164" s="280"/>
      <c r="AI164" s="280"/>
      <c r="AJ164" s="280"/>
      <c r="AK164" s="280"/>
      <c r="AL164" s="280"/>
      <c r="AM164" s="280"/>
      <c r="AN164" s="280"/>
      <c r="AO164" s="280"/>
      <c r="AP164" s="280"/>
      <c r="AQ164" s="280"/>
      <c r="AR164" s="280"/>
      <c r="AS164" s="280"/>
      <c r="AT164" s="280"/>
      <c r="AU164" s="280"/>
      <c r="AV164" s="280"/>
      <c r="AW164" s="280"/>
      <c r="AX164" s="280"/>
      <c r="AY164" s="280"/>
      <c r="AZ164" s="280"/>
      <c r="BA164" s="280"/>
      <c r="BB164" s="280"/>
      <c r="BC164" s="280"/>
      <c r="BD164" s="280"/>
      <c r="BE164" s="280"/>
      <c r="BF164" s="280"/>
      <c r="BG164" s="280"/>
      <c r="BH164" s="280"/>
    </row>
    <row r="165" spans="1:81" s="392" customFormat="1" x14ac:dyDescent="0.2">
      <c r="A165" s="445"/>
      <c r="B165" s="446"/>
      <c r="C165" s="446"/>
      <c r="D165" s="446"/>
      <c r="E165" s="445"/>
      <c r="F165" s="445"/>
      <c r="G165" s="447"/>
      <c r="H165" s="445"/>
      <c r="I165" s="445"/>
      <c r="J165" s="448"/>
      <c r="K165" s="383"/>
      <c r="M165" s="385"/>
      <c r="N165" s="386"/>
      <c r="O165" s="285"/>
      <c r="P165" s="402"/>
      <c r="Q165" s="285"/>
      <c r="R165" s="280"/>
      <c r="S165" s="280"/>
      <c r="T165" s="280"/>
      <c r="U165" s="339">
        <f>V165+W165+Y165+AA165+AC165+AE165+AG165+AI165+AK165+AM165+AO165+AQ165+AS165+AU165+AW165+AY165+BA165+BC165+BE165+BG165+BH165+BJ165+BK165+BL165+BM165+BO165+BQ165+BS165+BU165+BW165+BX165+BY165+BZ165+CA165+CB165+CC165</f>
        <v>68071.268468803479</v>
      </c>
      <c r="V165" s="339">
        <f>V166</f>
        <v>37083.976597113193</v>
      </c>
      <c r="W165" s="339">
        <f>X165*X$4</f>
        <v>0</v>
      </c>
      <c r="X165" s="340">
        <f>X166</f>
        <v>0</v>
      </c>
      <c r="Y165" s="339">
        <f>Z165*Z$4</f>
        <v>88</v>
      </c>
      <c r="Z165" s="340">
        <f>Z166</f>
        <v>2</v>
      </c>
      <c r="AA165" s="339">
        <f>AB165*AB$4</f>
        <v>0</v>
      </c>
      <c r="AB165" s="340">
        <f>AB166</f>
        <v>0</v>
      </c>
      <c r="AC165" s="339">
        <f>AD165*AD$4</f>
        <v>0</v>
      </c>
      <c r="AD165" s="340">
        <f>AD166</f>
        <v>0</v>
      </c>
      <c r="AE165" s="339">
        <f>AF165*AF$4</f>
        <v>286.89022386738253</v>
      </c>
      <c r="AF165" s="340">
        <f>AF166</f>
        <v>7.9691728852050696</v>
      </c>
      <c r="AG165" s="339">
        <f>AH165*AH$4</f>
        <v>0</v>
      </c>
      <c r="AH165" s="340">
        <f>AH166</f>
        <v>0</v>
      </c>
      <c r="AI165" s="339">
        <f>AJ165*AJ$4</f>
        <v>12616</v>
      </c>
      <c r="AJ165" s="340">
        <f>AJ166</f>
        <v>304</v>
      </c>
      <c r="AK165" s="339">
        <f>AL165*AL$4</f>
        <v>0</v>
      </c>
      <c r="AL165" s="340">
        <f>AL166</f>
        <v>0</v>
      </c>
      <c r="AM165" s="339">
        <f>AN165*AN$4</f>
        <v>8249.2513192717051</v>
      </c>
      <c r="AN165" s="340">
        <f>AN166</f>
        <v>257.78910372724079</v>
      </c>
      <c r="AO165" s="339">
        <f>AP165*AP$4</f>
        <v>0</v>
      </c>
      <c r="AP165" s="340">
        <f>AP166</f>
        <v>0</v>
      </c>
      <c r="AQ165" s="339">
        <f>AR165*AR$4</f>
        <v>0</v>
      </c>
      <c r="AR165" s="340">
        <f>AR166</f>
        <v>0</v>
      </c>
      <c r="AS165" s="339">
        <f>AT165*AT$4</f>
        <v>723.2408159935967</v>
      </c>
      <c r="AT165" s="340">
        <f>AT166</f>
        <v>22.253563569033744</v>
      </c>
      <c r="AU165" s="339">
        <f>AV165*AV$4</f>
        <v>0</v>
      </c>
      <c r="AV165" s="340">
        <f>AV166</f>
        <v>0</v>
      </c>
      <c r="AW165" s="339">
        <f>AX165*AX$4</f>
        <v>0</v>
      </c>
      <c r="AX165" s="340">
        <f>AX166</f>
        <v>0</v>
      </c>
      <c r="AY165" s="339">
        <f>AZ165*AZ$4</f>
        <v>4527.6706190379309</v>
      </c>
      <c r="AZ165" s="340">
        <f>AZ166</f>
        <v>124.04577038460084</v>
      </c>
      <c r="BA165" s="339">
        <f>BB165*BB$4</f>
        <v>0</v>
      </c>
      <c r="BB165" s="340">
        <f>BB166</f>
        <v>0</v>
      </c>
      <c r="BC165" s="339">
        <f>BD165*BD$4</f>
        <v>4496.2388935196695</v>
      </c>
      <c r="BD165" s="340">
        <f>BD166</f>
        <v>140.50746542248967</v>
      </c>
      <c r="BE165" s="339">
        <f>BF165*BF$4</f>
        <v>0</v>
      </c>
      <c r="BF165" s="340">
        <f>BF166</f>
        <v>0</v>
      </c>
      <c r="BG165" s="339">
        <f>BG166</f>
        <v>0</v>
      </c>
      <c r="BH165" s="339">
        <f>BI165*BI$4</f>
        <v>0</v>
      </c>
      <c r="BI165" s="340">
        <f>BI166</f>
        <v>0</v>
      </c>
      <c r="BJ165" s="339">
        <f>BJ166</f>
        <v>0</v>
      </c>
      <c r="BK165" s="339">
        <f>BK166</f>
        <v>0</v>
      </c>
      <c r="BL165" s="339">
        <f>BL166</f>
        <v>0</v>
      </c>
      <c r="BM165" s="339">
        <f>BN165*BN$4</f>
        <v>0</v>
      </c>
      <c r="BN165" s="340">
        <f>BN166</f>
        <v>0</v>
      </c>
      <c r="BO165" s="339">
        <f>BP165*BP$4</f>
        <v>0</v>
      </c>
      <c r="BP165" s="340">
        <f>BP166</f>
        <v>0</v>
      </c>
      <c r="BQ165" s="339">
        <f>BR165*BR$4</f>
        <v>0</v>
      </c>
      <c r="BR165" s="340">
        <f>BR166</f>
        <v>0</v>
      </c>
      <c r="BS165" s="339">
        <f>BT165*BT$4</f>
        <v>0</v>
      </c>
      <c r="BT165" s="340">
        <f>BT166</f>
        <v>0</v>
      </c>
      <c r="BU165" s="339">
        <f>BV165*BV$4</f>
        <v>0</v>
      </c>
      <c r="BV165" s="340">
        <f t="shared" ref="BV165:CC165" si="21">BV166</f>
        <v>0</v>
      </c>
      <c r="BW165" s="339">
        <f t="shared" si="21"/>
        <v>0</v>
      </c>
      <c r="BX165" s="339">
        <f t="shared" si="21"/>
        <v>0</v>
      </c>
      <c r="BY165" s="339">
        <f t="shared" si="21"/>
        <v>0</v>
      </c>
      <c r="BZ165" s="339">
        <f t="shared" si="21"/>
        <v>0</v>
      </c>
      <c r="CA165" s="339">
        <f t="shared" si="21"/>
        <v>0</v>
      </c>
      <c r="CB165" s="339">
        <f t="shared" si="21"/>
        <v>0</v>
      </c>
      <c r="CC165" s="339">
        <f t="shared" si="21"/>
        <v>0</v>
      </c>
    </row>
    <row r="166" spans="1:81" s="392" customFormat="1" ht="15.75" customHeight="1" x14ac:dyDescent="0.25">
      <c r="A166" s="378" t="s">
        <v>417</v>
      </c>
      <c r="B166" s="379">
        <v>5</v>
      </c>
      <c r="C166" s="379">
        <v>23050</v>
      </c>
      <c r="D166" s="379">
        <v>30</v>
      </c>
      <c r="E166" s="280"/>
      <c r="F166" s="379" t="s">
        <v>418</v>
      </c>
      <c r="G166" s="380" t="s">
        <v>7</v>
      </c>
      <c r="H166" s="378" t="s">
        <v>419</v>
      </c>
      <c r="I166" s="382" t="s">
        <v>7</v>
      </c>
      <c r="J166" s="439" t="s">
        <v>420</v>
      </c>
      <c r="K166" s="383">
        <v>1</v>
      </c>
      <c r="L166" s="384">
        <f>SUM(N167:N182)</f>
        <v>184095</v>
      </c>
      <c r="M166" s="385" t="s">
        <v>7</v>
      </c>
      <c r="N166" s="386" t="s">
        <v>7</v>
      </c>
      <c r="O166" s="387">
        <f>SUM(Q167:Q182)</f>
        <v>68079.8</v>
      </c>
      <c r="P166" s="285"/>
      <c r="Q166" s="285"/>
      <c r="R166" s="280"/>
      <c r="S166" s="280"/>
      <c r="T166" s="440">
        <f>O166-U166</f>
        <v>8.5315311965387082</v>
      </c>
      <c r="U166" s="339">
        <f>V166+W166+Y166+AA166+AC166+AE166+AG166+AI166+AK166+AM166+AO166+AQ166+AS166+AU166+AW166+AY166+BA166+BC166+BE166+BG166+BH166+BJ166+BK166+BL166+BM166+BO166+BQ166+BS166+BU166+BW166+BX166+BY166+BZ166+CA166+CB166+CC166</f>
        <v>68071.268468803464</v>
      </c>
      <c r="V166" s="339">
        <f t="shared" ref="V166:CC166" si="22">SUM(V167:V182)</f>
        <v>37083.976597113193</v>
      </c>
      <c r="W166" s="339">
        <f t="shared" si="22"/>
        <v>0</v>
      </c>
      <c r="X166" s="340">
        <f t="shared" si="22"/>
        <v>0</v>
      </c>
      <c r="Y166" s="339">
        <f t="shared" si="22"/>
        <v>88</v>
      </c>
      <c r="Z166" s="340">
        <f t="shared" si="22"/>
        <v>2</v>
      </c>
      <c r="AA166" s="339">
        <f t="shared" si="22"/>
        <v>0</v>
      </c>
      <c r="AB166" s="340">
        <f t="shared" si="22"/>
        <v>0</v>
      </c>
      <c r="AC166" s="339">
        <f t="shared" si="22"/>
        <v>0</v>
      </c>
      <c r="AD166" s="340">
        <f t="shared" si="22"/>
        <v>0</v>
      </c>
      <c r="AE166" s="339">
        <f t="shared" si="22"/>
        <v>286.89022386738247</v>
      </c>
      <c r="AF166" s="340">
        <f t="shared" si="22"/>
        <v>7.9691728852050696</v>
      </c>
      <c r="AG166" s="339">
        <f t="shared" si="22"/>
        <v>0</v>
      </c>
      <c r="AH166" s="340">
        <f t="shared" si="22"/>
        <v>0</v>
      </c>
      <c r="AI166" s="339">
        <f t="shared" si="22"/>
        <v>12616</v>
      </c>
      <c r="AJ166" s="340">
        <f t="shared" si="22"/>
        <v>304</v>
      </c>
      <c r="AK166" s="339">
        <f t="shared" si="22"/>
        <v>0</v>
      </c>
      <c r="AL166" s="340">
        <f t="shared" si="22"/>
        <v>0</v>
      </c>
      <c r="AM166" s="339">
        <f t="shared" si="22"/>
        <v>8249.2513192717051</v>
      </c>
      <c r="AN166" s="340">
        <f t="shared" si="22"/>
        <v>257.78910372724079</v>
      </c>
      <c r="AO166" s="339">
        <f t="shared" si="22"/>
        <v>0</v>
      </c>
      <c r="AP166" s="340">
        <f t="shared" si="22"/>
        <v>0</v>
      </c>
      <c r="AQ166" s="339">
        <f t="shared" si="22"/>
        <v>0</v>
      </c>
      <c r="AR166" s="340">
        <f t="shared" si="22"/>
        <v>0</v>
      </c>
      <c r="AS166" s="339">
        <f t="shared" si="22"/>
        <v>723.2408159935967</v>
      </c>
      <c r="AT166" s="340">
        <f t="shared" si="22"/>
        <v>22.253563569033744</v>
      </c>
      <c r="AU166" s="339">
        <f t="shared" si="22"/>
        <v>0</v>
      </c>
      <c r="AV166" s="340">
        <f t="shared" si="22"/>
        <v>0</v>
      </c>
      <c r="AW166" s="339">
        <f t="shared" si="22"/>
        <v>0</v>
      </c>
      <c r="AX166" s="340">
        <f t="shared" si="22"/>
        <v>0</v>
      </c>
      <c r="AY166" s="339">
        <f t="shared" si="22"/>
        <v>4527.67061903793</v>
      </c>
      <c r="AZ166" s="340">
        <f t="shared" si="22"/>
        <v>124.04577038460084</v>
      </c>
      <c r="BA166" s="339">
        <f t="shared" si="22"/>
        <v>0</v>
      </c>
      <c r="BB166" s="340">
        <f t="shared" si="22"/>
        <v>0</v>
      </c>
      <c r="BC166" s="339">
        <f t="shared" si="22"/>
        <v>4496.2388935196695</v>
      </c>
      <c r="BD166" s="340">
        <f t="shared" si="22"/>
        <v>140.50746542248967</v>
      </c>
      <c r="BE166" s="339">
        <f t="shared" si="22"/>
        <v>0</v>
      </c>
      <c r="BF166" s="340">
        <f t="shared" si="22"/>
        <v>0</v>
      </c>
      <c r="BG166" s="339">
        <f t="shared" si="22"/>
        <v>0</v>
      </c>
      <c r="BH166" s="339">
        <f t="shared" si="22"/>
        <v>0</v>
      </c>
      <c r="BI166" s="340">
        <f t="shared" si="22"/>
        <v>0</v>
      </c>
      <c r="BJ166" s="339">
        <f t="shared" si="22"/>
        <v>0</v>
      </c>
      <c r="BK166" s="339">
        <f t="shared" si="22"/>
        <v>0</v>
      </c>
      <c r="BL166" s="339">
        <f t="shared" si="22"/>
        <v>0</v>
      </c>
      <c r="BM166" s="339">
        <f t="shared" si="22"/>
        <v>0</v>
      </c>
      <c r="BN166" s="340">
        <f t="shared" si="22"/>
        <v>0</v>
      </c>
      <c r="BO166" s="339">
        <f t="shared" si="22"/>
        <v>0</v>
      </c>
      <c r="BP166" s="340">
        <f t="shared" si="22"/>
        <v>0</v>
      </c>
      <c r="BQ166" s="339">
        <f t="shared" si="22"/>
        <v>0</v>
      </c>
      <c r="BR166" s="340">
        <f t="shared" si="22"/>
        <v>0</v>
      </c>
      <c r="BS166" s="339">
        <f t="shared" si="22"/>
        <v>0</v>
      </c>
      <c r="BT166" s="340">
        <f t="shared" si="22"/>
        <v>0</v>
      </c>
      <c r="BU166" s="339">
        <f t="shared" si="22"/>
        <v>0</v>
      </c>
      <c r="BV166" s="340">
        <f t="shared" si="22"/>
        <v>0</v>
      </c>
      <c r="BW166" s="339">
        <f t="shared" si="22"/>
        <v>0</v>
      </c>
      <c r="BX166" s="339">
        <f t="shared" si="22"/>
        <v>0</v>
      </c>
      <c r="BY166" s="339">
        <f t="shared" si="22"/>
        <v>0</v>
      </c>
      <c r="BZ166" s="339">
        <f t="shared" si="22"/>
        <v>0</v>
      </c>
      <c r="CA166" s="339">
        <f t="shared" si="22"/>
        <v>0</v>
      </c>
      <c r="CB166" s="339">
        <f t="shared" si="22"/>
        <v>0</v>
      </c>
      <c r="CC166" s="339">
        <f t="shared" si="22"/>
        <v>0</v>
      </c>
    </row>
    <row r="167" spans="1:81" hidden="1" outlineLevel="1" x14ac:dyDescent="0.2">
      <c r="A167" s="388" t="s">
        <v>7</v>
      </c>
      <c r="B167" s="389">
        <v>5</v>
      </c>
      <c r="C167" s="389">
        <v>23050</v>
      </c>
      <c r="D167" s="389">
        <v>31</v>
      </c>
      <c r="E167" s="388"/>
      <c r="F167" s="388"/>
      <c r="G167" s="390" t="s">
        <v>7</v>
      </c>
      <c r="H167" s="388" t="s">
        <v>421</v>
      </c>
      <c r="I167" s="388" t="s">
        <v>7</v>
      </c>
      <c r="J167" s="391" t="s">
        <v>422</v>
      </c>
      <c r="M167" s="385" t="s">
        <v>7</v>
      </c>
      <c r="N167" s="386" t="s">
        <v>7</v>
      </c>
      <c r="T167" s="285"/>
      <c r="U167" s="285"/>
      <c r="V167" s="285"/>
      <c r="W167" s="285"/>
      <c r="X167" s="285"/>
      <c r="Y167" s="285"/>
      <c r="Z167" s="285"/>
      <c r="AA167" s="285"/>
      <c r="AB167" s="285"/>
      <c r="AC167" s="285"/>
      <c r="AD167" s="285"/>
      <c r="AE167" s="285"/>
      <c r="AF167" s="285"/>
      <c r="AG167" s="285"/>
      <c r="AH167" s="285"/>
      <c r="AI167" s="285"/>
      <c r="AJ167" s="285"/>
      <c r="AK167" s="285"/>
      <c r="AL167" s="285"/>
      <c r="AM167" s="285"/>
      <c r="AN167" s="285"/>
      <c r="AO167" s="285"/>
      <c r="AP167" s="285"/>
      <c r="AQ167" s="285"/>
      <c r="AR167" s="285"/>
      <c r="AS167" s="285"/>
      <c r="AT167" s="285"/>
      <c r="AU167" s="285"/>
      <c r="AV167" s="285"/>
      <c r="AW167" s="285"/>
      <c r="AX167" s="285"/>
      <c r="AY167" s="285"/>
      <c r="AZ167" s="285"/>
      <c r="BA167" s="285"/>
      <c r="BB167" s="285"/>
      <c r="BC167" s="285"/>
      <c r="BD167" s="285"/>
      <c r="BE167" s="285"/>
      <c r="BF167" s="285"/>
      <c r="BG167" s="285"/>
      <c r="BH167" s="285"/>
    </row>
    <row r="168" spans="1:81" s="285" customFormat="1" ht="15.75" hidden="1" customHeight="1" outlineLevel="1" x14ac:dyDescent="0.2">
      <c r="A168" s="445" t="s">
        <v>7</v>
      </c>
      <c r="B168" s="446">
        <v>5</v>
      </c>
      <c r="C168" s="446">
        <v>23050</v>
      </c>
      <c r="D168" s="446">
        <v>32</v>
      </c>
      <c r="E168" s="445"/>
      <c r="F168" s="445"/>
      <c r="G168" s="447"/>
      <c r="H168" s="445" t="s">
        <v>423</v>
      </c>
      <c r="I168" s="445" t="s">
        <v>424</v>
      </c>
      <c r="J168" s="448" t="s">
        <v>425</v>
      </c>
      <c r="K168" s="383">
        <v>1</v>
      </c>
      <c r="L168" s="392"/>
      <c r="M168" s="385">
        <v>0</v>
      </c>
      <c r="N168" s="386">
        <v>0</v>
      </c>
      <c r="P168" s="402">
        <v>0</v>
      </c>
      <c r="Q168" s="285">
        <v>0</v>
      </c>
      <c r="R168" s="280"/>
      <c r="S168" s="280"/>
      <c r="T168" s="449"/>
      <c r="U168" s="366">
        <f t="shared" ref="U168:U177" si="23">IF($Q168&lt;&gt;"",V168+W168+Y168+AA168+AC168+AE168+AG168+AI168+AK168+AM168+AO168+AQ168+AS168+AU168+AW168+AY168+BA168+BC168+BE168+BG168+BH168+BJ168+BK168+BL168+BM168+BO168+BQ168+BS168+BU168+BW168+BX168+BY168+BZ168+CA168+CB168+CC168,"")</f>
        <v>0</v>
      </c>
      <c r="V168" s="366">
        <f>IF($Q168&lt;&gt;"",IF($S168="",$K168*VLOOKUP($I168,'[2]LISTINO IT-EN-FR-ES'!$A$1:$DZ$10000,V$1,FALSE),$K168*$P168*VLOOKUP($S168,[2]PERCENTUALI!$A$1:$AZ$1000,V$2,FALSE)),"")</f>
        <v>0</v>
      </c>
      <c r="W168" s="366">
        <f>IF($Q168&lt;&gt;"",IF($S168="",$K168*VLOOKUP($I168,'[2]LISTINO IT-EN-FR-ES'!$A$1:$DZ$10000,W$1,FALSE),$K168*$P168*VLOOKUP($S168,[2]PERCENTUALI!$A$1:$AZ$1000,W$2,FALSE)),"")</f>
        <v>0</v>
      </c>
      <c r="X168" s="367">
        <f>IF($Q168&lt;&gt;"",IF($S168="",$K168*VLOOKUP($I168,'[2]LISTINO IT-EN-FR-ES'!$A$1:$DZ$10000,X$1,FALSE),$K168*$P168*VLOOKUP($S168,[2]PERCENTUALI!$A$1:$AZ$1000,X$2,FALSE)/(X$4)),"")</f>
        <v>0</v>
      </c>
      <c r="Y168" s="366">
        <f>IF($Q168&lt;&gt;"",IF($S168="",$K168*VLOOKUP($I168,'[2]LISTINO IT-EN-FR-ES'!$A$1:$DZ$10000,Y$1,FALSE),$K168*$P168*VLOOKUP($S168,[2]PERCENTUALI!$A$1:$AZ$1000,Y$2,FALSE)),"")</f>
        <v>0</v>
      </c>
      <c r="Z168" s="367">
        <f>IF($Q168&lt;&gt;"",IF($S168="",$K168*VLOOKUP($I168,'[2]LISTINO IT-EN-FR-ES'!$A$1:$DZ$10000,Z$1,FALSE),$K168*$P168*VLOOKUP($S168,[2]PERCENTUALI!$A$1:$AZ$1000,Z$2,FALSE)/(Z$4)),"")</f>
        <v>0</v>
      </c>
      <c r="AA168" s="366">
        <f>IF($Q168&lt;&gt;"",IF($S168="",$K168*VLOOKUP($I168,'[2]LISTINO IT-EN-FR-ES'!$A$1:$DZ$10000,AA$1,FALSE),$K168*$P168*VLOOKUP($S168,[2]PERCENTUALI!$A$1:$AZ$1000,AA$2,FALSE)),"")</f>
        <v>0</v>
      </c>
      <c r="AB168" s="367">
        <f>IF($Q168&lt;&gt;"",IF($S168="",$K168*VLOOKUP($I168,'[2]LISTINO IT-EN-FR-ES'!$A$1:$DZ$10000,AB$1,FALSE),$K168*$P168*VLOOKUP($S168,[2]PERCENTUALI!$A$1:$AZ$1000,AB$2,FALSE)/(AB$4)),"")</f>
        <v>0</v>
      </c>
      <c r="AC168" s="366">
        <f>IF($Q168&lt;&gt;"",IF($S168="",$K168*VLOOKUP($I168,'[2]LISTINO IT-EN-FR-ES'!$A$1:$DZ$10000,AC$1,FALSE),$K168*$P168*VLOOKUP($S168,[2]PERCENTUALI!$A$1:$AZ$1000,AC$2,FALSE)),"")</f>
        <v>0</v>
      </c>
      <c r="AD168" s="367">
        <f>IF($Q168&lt;&gt;"",IF($S168="",$K168*VLOOKUP($I168,'[2]LISTINO IT-EN-FR-ES'!$A$1:$DZ$10000,AD$1,FALSE),$K168*$P168*VLOOKUP($S168,[2]PERCENTUALI!$A$1:$AZ$1000,AD$2,FALSE)/(AD$4)),"")</f>
        <v>0</v>
      </c>
      <c r="AE168" s="366">
        <f>IF($Q168&lt;&gt;"",IF($S168="",$K168*VLOOKUP($I168,'[2]LISTINO IT-EN-FR-ES'!$A$1:$DZ$10000,AE$1,FALSE),$K168*$P168*VLOOKUP($S168,[2]PERCENTUALI!$A$1:$AZ$1000,AE$2,FALSE)),"")</f>
        <v>0</v>
      </c>
      <c r="AF168" s="367">
        <f>IF($Q168&lt;&gt;"",IF($S168="",$K168*VLOOKUP($I168,'[2]LISTINO IT-EN-FR-ES'!$A$1:$DZ$10000,AF$1,FALSE),$K168*$P168*VLOOKUP($S168,[2]PERCENTUALI!$A$1:$AZ$1000,AF$2,FALSE)/(AF$4)),"")</f>
        <v>0</v>
      </c>
      <c r="AG168" s="366">
        <f>IF($Q168&lt;&gt;"",IF($S168="",$K168*VLOOKUP($I168,'[2]LISTINO IT-EN-FR-ES'!$A$1:$DZ$10000,AG$1,FALSE),$K168*$P168*VLOOKUP($S168,[2]PERCENTUALI!$A$1:$AZ$1000,AG$2,FALSE)),"")</f>
        <v>0</v>
      </c>
      <c r="AH168" s="367">
        <f>IF($Q168&lt;&gt;"",IF($S168="",$K168*VLOOKUP($I168,'[2]LISTINO IT-EN-FR-ES'!$A$1:$DZ$10000,AH$1,FALSE),$K168*$P168*VLOOKUP($S168,[2]PERCENTUALI!$A$1:$AZ$1000,AH$2,FALSE)/(AH$4)),"")</f>
        <v>0</v>
      </c>
      <c r="AI168" s="366">
        <f>IF($Q168&lt;&gt;"",IF($S168="",$K168*VLOOKUP($I168,'[2]LISTINO IT-EN-FR-ES'!$A$1:$DZ$10000,AI$1,FALSE),$K168*$P168*VLOOKUP($S168,[2]PERCENTUALI!$A$1:$AZ$1000,AI$2,FALSE)),"")</f>
        <v>0</v>
      </c>
      <c r="AJ168" s="367">
        <f>IF($Q168&lt;&gt;"",IF($S168="",$K168*VLOOKUP($I168,'[2]LISTINO IT-EN-FR-ES'!$A$1:$DZ$10000,AJ$1,FALSE),$K168*$P168*VLOOKUP($S168,[2]PERCENTUALI!$A$1:$AZ$1000,AJ$2,FALSE)/(AJ$4)),"")</f>
        <v>0</v>
      </c>
      <c r="AK168" s="366">
        <f>IF($Q168&lt;&gt;"",IF($S168="",$K168*VLOOKUP($I168,'[2]LISTINO IT-EN-FR-ES'!$A$1:$DZ$10000,AK$1,FALSE),$K168*$P168*VLOOKUP($S168,[2]PERCENTUALI!$A$1:$AZ$1000,AK$2,FALSE)),"")</f>
        <v>0</v>
      </c>
      <c r="AL168" s="367">
        <f>IF($Q168&lt;&gt;"",IF($S168="",$K168*VLOOKUP($I168,'[2]LISTINO IT-EN-FR-ES'!$A$1:$DZ$10000,AL$1,FALSE),$K168*$P168*VLOOKUP($S168,[2]PERCENTUALI!$A$1:$AZ$1000,AL$2,FALSE)/(AL$4)),"")</f>
        <v>0</v>
      </c>
      <c r="AM168" s="366">
        <f>IF($Q168&lt;&gt;"",IF($S168="",$K168*VLOOKUP($I168,'[2]LISTINO IT-EN-FR-ES'!$A$1:$DZ$10000,AM$1,FALSE),$K168*$P168*VLOOKUP($S168,[2]PERCENTUALI!$A$1:$AZ$1000,AM$2,FALSE)),"")</f>
        <v>0</v>
      </c>
      <c r="AN168" s="367">
        <f>IF($Q168&lt;&gt;"",IF($S168="",$K168*VLOOKUP($I168,'[2]LISTINO IT-EN-FR-ES'!$A$1:$DZ$10000,AN$1,FALSE),$K168*$P168*VLOOKUP($S168,[2]PERCENTUALI!$A$1:$AZ$1000,AN$2,FALSE)/(AN$4)),"")</f>
        <v>0</v>
      </c>
      <c r="AO168" s="366">
        <f>IF($Q168&lt;&gt;"",IF($S168="",$K168*VLOOKUP($I168,'[2]LISTINO IT-EN-FR-ES'!$A$1:$DZ$10000,AO$1,FALSE),$K168*$P168*VLOOKUP($S168,[2]PERCENTUALI!$A$1:$AZ$1000,AO$2,FALSE)),"")</f>
        <v>0</v>
      </c>
      <c r="AP168" s="367">
        <f>IF($Q168&lt;&gt;"",IF($S168="",$K168*VLOOKUP($I168,'[2]LISTINO IT-EN-FR-ES'!$A$1:$DZ$10000,AP$1,FALSE),$K168*$P168*VLOOKUP($S168,[2]PERCENTUALI!$A$1:$AZ$1000,AP$2,FALSE)/(AP$4)),"")</f>
        <v>0</v>
      </c>
      <c r="AQ168" s="366">
        <f>IF($Q168&lt;&gt;"",IF($S168="",$K168*VLOOKUP($I168,'[2]LISTINO IT-EN-FR-ES'!$A$1:$DZ$10000,AQ$1,FALSE),$K168*$P168*VLOOKUP($S168,[2]PERCENTUALI!$A$1:$AZ$1000,AQ$2,FALSE)),"")</f>
        <v>0</v>
      </c>
      <c r="AR168" s="367">
        <f>IF($Q168&lt;&gt;"",IF($S168="",$K168*VLOOKUP($I168,'[2]LISTINO IT-EN-FR-ES'!$A$1:$DZ$10000,AR$1,FALSE),$K168*$P168*VLOOKUP($S168,[2]PERCENTUALI!$A$1:$AZ$1000,AR$2,FALSE)/(AR$4)),"")</f>
        <v>0</v>
      </c>
      <c r="AS168" s="366">
        <f>IF($Q168&lt;&gt;"",IF($S168="",$K168*VLOOKUP($I168,'[2]LISTINO IT-EN-FR-ES'!$A$1:$DZ$10000,AS$1,FALSE),$K168*$P168*VLOOKUP($S168,[2]PERCENTUALI!$A$1:$AZ$1000,AS$2,FALSE)),"")</f>
        <v>0</v>
      </c>
      <c r="AT168" s="367">
        <f>IF($Q168&lt;&gt;"",IF($S168="",$K168*VLOOKUP($I168,'[2]LISTINO IT-EN-FR-ES'!$A$1:$DZ$10000,AT$1,FALSE),$K168*$P168*VLOOKUP($S168,[2]PERCENTUALI!$A$1:$AZ$1000,AT$2,FALSE)/(AT$4)),"")</f>
        <v>0</v>
      </c>
      <c r="AU168" s="366">
        <f>IF($Q168&lt;&gt;"",IF($S168="",$K168*VLOOKUP($I168,'[2]LISTINO IT-EN-FR-ES'!$A$1:$DZ$10000,AU$1,FALSE),$K168*$P168*VLOOKUP($S168,[2]PERCENTUALI!$A$1:$AZ$1000,AU$2,FALSE)),"")</f>
        <v>0</v>
      </c>
      <c r="AV168" s="367">
        <f>IF($Q168&lt;&gt;"",IF($S168="",$K168*VLOOKUP($I168,'[2]LISTINO IT-EN-FR-ES'!$A$1:$DZ$10000,AV$1,FALSE),$K168*$P168*VLOOKUP($S168,[2]PERCENTUALI!$A$1:$AZ$1000,AV$2,FALSE)/(AV$4)),"")</f>
        <v>0</v>
      </c>
      <c r="AW168" s="366">
        <f>IF($Q168&lt;&gt;"",IF($S168="",$K168*VLOOKUP($I168,'[2]LISTINO IT-EN-FR-ES'!$A$1:$DZ$10000,AW$1,FALSE),$K168*$P168*VLOOKUP($S168,[2]PERCENTUALI!$A$1:$AZ$1000,AW$2,FALSE)),"")</f>
        <v>0</v>
      </c>
      <c r="AX168" s="367">
        <f>IF($Q168&lt;&gt;"",IF($S168="",$K168*VLOOKUP($I168,'[2]LISTINO IT-EN-FR-ES'!$A$1:$DZ$10000,AX$1,FALSE),$K168*$P168*VLOOKUP($S168,[2]PERCENTUALI!$A$1:$AZ$1000,AX$2,FALSE)/(AX$4)),"")</f>
        <v>0</v>
      </c>
      <c r="AY168" s="366">
        <f>IF($Q168&lt;&gt;"",IF($S168="",$K168*VLOOKUP($I168,'[2]LISTINO IT-EN-FR-ES'!$A$1:$DZ$10000,AY$1,FALSE),$K168*$P168*VLOOKUP($S168,[2]PERCENTUALI!$A$1:$AZ$1000,AY$2,FALSE)),"")</f>
        <v>0</v>
      </c>
      <c r="AZ168" s="367">
        <f>IF($Q168&lt;&gt;"",IF($S168="",$K168*VLOOKUP($I168,'[2]LISTINO IT-EN-FR-ES'!$A$1:$DZ$10000,AZ$1,FALSE),$K168*$P168*VLOOKUP($S168,[2]PERCENTUALI!$A$1:$AZ$1000,AZ$2,FALSE)/(AZ$4)),"")</f>
        <v>0</v>
      </c>
      <c r="BA168" s="366">
        <f>IF($Q168&lt;&gt;"",IF($S168="",$K168*VLOOKUP($I168,'[2]LISTINO IT-EN-FR-ES'!$A$1:$DZ$10000,BA$1,FALSE),$K168*$P168*VLOOKUP($S168,[2]PERCENTUALI!$A$1:$AZ$1000,BA$2,FALSE)),"")</f>
        <v>0</v>
      </c>
      <c r="BB168" s="367">
        <f>IF($Q168&lt;&gt;"",IF($S168="",$K168*VLOOKUP($I168,'[2]LISTINO IT-EN-FR-ES'!$A$1:$DZ$10000,BB$1,FALSE),$K168*$P168*VLOOKUP($S168,[2]PERCENTUALI!$A$1:$AZ$1000,BB$2,FALSE)/(BB$4)),"")</f>
        <v>0</v>
      </c>
      <c r="BC168" s="366">
        <f>IF($Q168&lt;&gt;"",IF($S168="",$K168*VLOOKUP($I168,'[2]LISTINO IT-EN-FR-ES'!$A$1:$DZ$10000,BC$1,FALSE),$K168*$P168*VLOOKUP($S168,[2]PERCENTUALI!$A$1:$AZ$1000,BC$2,FALSE)),"")</f>
        <v>0</v>
      </c>
      <c r="BD168" s="367">
        <f>IF($Q168&lt;&gt;"",IF($S168="",$K168*VLOOKUP($I168,'[2]LISTINO IT-EN-FR-ES'!$A$1:$DZ$10000,BD$1,FALSE),$K168*$P168*VLOOKUP($S168,[2]PERCENTUALI!$A$1:$AZ$1000,BD$2,FALSE)/(BD$4)),"")</f>
        <v>0</v>
      </c>
      <c r="BE168" s="366">
        <f>IF($Q168&lt;&gt;"",IF($S168="",$K168*VLOOKUP($I168,'[2]LISTINO IT-EN-FR-ES'!$A$1:$DZ$10000,BE$1,FALSE),$K168*$P168*VLOOKUP($S168,[2]PERCENTUALI!$A$1:$AZ$1000,BE$2,FALSE)),"")</f>
        <v>0</v>
      </c>
      <c r="BF168" s="367">
        <f>IF($Q168&lt;&gt;"",IF($S168="",$K168*VLOOKUP($I168,'[2]LISTINO IT-EN-FR-ES'!$A$1:$DZ$10000,BF$1,FALSE),$K168*$P168*VLOOKUP($S168,[2]PERCENTUALI!$A$1:$AZ$1000,BF$2,FALSE)/(BF$4)),"")</f>
        <v>0</v>
      </c>
      <c r="BG168" s="366">
        <f>IF($Q168&lt;&gt;"",IF($S168="",$K168*VLOOKUP($I168,'[2]LISTINO IT-EN-FR-ES'!$A$1:$DZ$10000,BG$1,FALSE),$K168*$P168*VLOOKUP($S168,[2]PERCENTUALI!$A$1:$AZ$1000,BG$2,FALSE)),"")</f>
        <v>0</v>
      </c>
      <c r="BH168" s="366">
        <f>IF($Q168&lt;&gt;"",IF($S168="",$K168*VLOOKUP($I168,'[2]LISTINO IT-EN-FR-ES'!$A$1:$DZ$10000,BH$1,FALSE),$K168*$P168*VLOOKUP($S168,[2]PERCENTUALI!$A$1:$AZ$1000,BH$2,FALSE)),"")</f>
        <v>0</v>
      </c>
      <c r="BI168" s="367">
        <f>IF($Q168&lt;&gt;"",IF($S168="",$K168*VLOOKUP($I168,'[2]LISTINO IT-EN-FR-ES'!$A$1:$DZ$10000,BI$1,FALSE),$K168*$P168*VLOOKUP($S168,[2]PERCENTUALI!$A$1:$AZ$1000,BI$2,FALSE)/(BI$4)),"")</f>
        <v>0</v>
      </c>
      <c r="BJ168" s="366">
        <f>IF($Q168&lt;&gt;"",IF($S168="",$K168*VLOOKUP($I168,'[2]LISTINO IT-EN-FR-ES'!$A$1:$DZ$10000,BJ$1,FALSE),$K168*$P168*VLOOKUP($S168,[2]PERCENTUALI!$A$1:$AZ$1000,BJ$2,FALSE)),"")</f>
        <v>0</v>
      </c>
      <c r="BK168" s="366">
        <f>IF($Q168&lt;&gt;"",IF($S168="",$K168*VLOOKUP($I168,'[2]LISTINO IT-EN-FR-ES'!$A$1:$DZ$10000,BK$1,FALSE),$K168*$P168*VLOOKUP($S168,[2]PERCENTUALI!$A$1:$AZ$1000,BK$2,FALSE)),"")</f>
        <v>0</v>
      </c>
      <c r="BL168" s="366">
        <f>IF($Q168&lt;&gt;"",IF($S168="",$K168*VLOOKUP($I168,'[2]LISTINO IT-EN-FR-ES'!$A$1:$DZ$10000,BL$1,FALSE),$K168*$P168*VLOOKUP($S168,[2]PERCENTUALI!$A$1:$AZ$1000,BL$2,FALSE)),"")</f>
        <v>0</v>
      </c>
      <c r="BM168" s="366">
        <f>IF($Q168&lt;&gt;"",IF($S168="",$K168*VLOOKUP($I168,'[2]LISTINO IT-EN-FR-ES'!$A$1:$DZ$10000,BM$1,FALSE),$K168*$P168*VLOOKUP($S168,[2]PERCENTUALI!$A$1:$AZ$1000,BM$2,FALSE)),"")</f>
        <v>0</v>
      </c>
      <c r="BN168" s="367">
        <f>IF($Q168&lt;&gt;"",IF($S168="",$K168*VLOOKUP($I168,'[2]LISTINO IT-EN-FR-ES'!$A$1:$DZ$10000,BN$1,FALSE),$K168*$P168*VLOOKUP($S168,[2]PERCENTUALI!$A$1:$AZ$1000,BN$2,FALSE)/(BN$4)),"")</f>
        <v>0</v>
      </c>
      <c r="BO168" s="366">
        <f>IF($Q168&lt;&gt;"",IF($S168="",$K168*VLOOKUP($I168,'[2]LISTINO IT-EN-FR-ES'!$A$1:$DZ$10000,BO$1,FALSE),$K168*$P168*VLOOKUP($S168,[2]PERCENTUALI!$A$1:$AZ$1000,BO$2,FALSE)),"")</f>
        <v>0</v>
      </c>
      <c r="BP168" s="367">
        <f>IF($Q168&lt;&gt;"",IF($S168="",$K168*VLOOKUP($I168,'[2]LISTINO IT-EN-FR-ES'!$A$1:$DZ$10000,BP$1,FALSE),$K168*$P168*VLOOKUP($S168,[2]PERCENTUALI!$A$1:$AZ$1000,BP$2,FALSE)/(BP$4)),"")</f>
        <v>0</v>
      </c>
      <c r="BQ168" s="366">
        <f>IF($Q168&lt;&gt;"",IF($S168="",$K168*VLOOKUP($I168,'[2]LISTINO IT-EN-FR-ES'!$A$1:$DZ$10000,BQ$1,FALSE),$K168*$P168*VLOOKUP($S168,[2]PERCENTUALI!$A$1:$AZ$1000,BQ$2,FALSE)),"")</f>
        <v>0</v>
      </c>
      <c r="BR168" s="367">
        <f>IF($Q168&lt;&gt;"",IF($S168="",$K168*VLOOKUP($I168,'[2]LISTINO IT-EN-FR-ES'!$A$1:$DZ$10000,BR$1,FALSE),$K168*$P168*VLOOKUP($S168,[2]PERCENTUALI!$A$1:$AZ$1000,BR$2,FALSE)/(BR$4)),"")</f>
        <v>0</v>
      </c>
      <c r="BS168" s="366">
        <f>IF($Q168&lt;&gt;"",IF($S168="",$K168*VLOOKUP($I168,'[2]LISTINO IT-EN-FR-ES'!$A$1:$DZ$10000,BS$1,FALSE),$K168*$P168*VLOOKUP($S168,[2]PERCENTUALI!$A$1:$AZ$1000,BS$2,FALSE)),"")</f>
        <v>0</v>
      </c>
      <c r="BT168" s="367">
        <f>IF($Q168&lt;&gt;"",IF($S168="",$K168*VLOOKUP($I168,'[2]LISTINO IT-EN-FR-ES'!$A$1:$DZ$10000,BT$1,FALSE),$K168*$P168*VLOOKUP($S168,[2]PERCENTUALI!$A$1:$AZ$1000,BT$2,FALSE)/(BT$4)),"")</f>
        <v>0</v>
      </c>
      <c r="BU168" s="366">
        <f>IF($Q168&lt;&gt;"",IF($S168="",$K168*VLOOKUP($I168,'[2]LISTINO IT-EN-FR-ES'!$A$1:$DZ$10000,BU$1,FALSE),$K168*$P168*VLOOKUP($S168,[2]PERCENTUALI!$A$1:$AZ$1000,BU$2,FALSE)),"")</f>
        <v>0</v>
      </c>
      <c r="BV168" s="367">
        <f>IF($Q168&lt;&gt;"",IF($S168="",$K168*VLOOKUP($I168,'[2]LISTINO IT-EN-FR-ES'!$A$1:$DZ$10000,BV$1,FALSE),$K168*$P168*VLOOKUP($S168,[2]PERCENTUALI!$A$1:$AZ$1000,BV$2,FALSE)/(BV$4)),"")</f>
        <v>0</v>
      </c>
      <c r="BW168" s="366">
        <f>IF($Q168&lt;&gt;"",IF($S168="",$K168*VLOOKUP($I168,'[2]LISTINO IT-EN-FR-ES'!$A$1:$DZ$10000,BW$1,FALSE),$K168*$P168*VLOOKUP($S168,[2]PERCENTUALI!$A$1:$AZ$1000,BW$2,FALSE)),"")</f>
        <v>0</v>
      </c>
      <c r="BX168" s="366">
        <f>IF($Q168&lt;&gt;"",IF($S168="",$K168*VLOOKUP($I168,'[2]LISTINO IT-EN-FR-ES'!$A$1:$DZ$10000,BX$1,FALSE),$K168*$P168*VLOOKUP($S168,[2]PERCENTUALI!$A$1:$AZ$1000,BX$2,FALSE)),"")</f>
        <v>0</v>
      </c>
      <c r="BY168" s="366">
        <f>IF($Q168&lt;&gt;"",IF($S168="",$K168*VLOOKUP($I168,'[2]LISTINO IT-EN-FR-ES'!$A$1:$DZ$10000,BY$1,FALSE),$K168*$P168*VLOOKUP($S168,[2]PERCENTUALI!$A$1:$AZ$1000,BY$2,FALSE)),"")</f>
        <v>0</v>
      </c>
      <c r="BZ168" s="366">
        <f>IF($Q168&lt;&gt;"",IF($S168="",$K168*VLOOKUP($I168,'[2]LISTINO IT-EN-FR-ES'!$A$1:$DZ$10000,BZ$1,FALSE),$K168*$P168*VLOOKUP($S168,[2]PERCENTUALI!$A$1:$AZ$1000,BZ$2,FALSE)),"")</f>
        <v>0</v>
      </c>
      <c r="CA168" s="366">
        <f>IF($Q168&lt;&gt;"",IF($S168="",$K168*VLOOKUP($I168,'[2]LISTINO IT-EN-FR-ES'!$A$1:$DZ$10000,CA$1,FALSE),$K168*$P168*VLOOKUP($S168,[2]PERCENTUALI!$A$1:$AZ$1000,CA$2,FALSE)),"")</f>
        <v>0</v>
      </c>
      <c r="CB168" s="366">
        <f>IF($Q168&lt;&gt;"",IF($S168="",$K168*VLOOKUP($I168,'[2]LISTINO IT-EN-FR-ES'!$A$1:$DZ$10000,CB$1,FALSE),$K168*$P168*VLOOKUP($S168,[2]PERCENTUALI!$A$1:$AZ$1000,CB$2,FALSE)),"")</f>
        <v>0</v>
      </c>
      <c r="CC168" s="366">
        <f>IF($Q168&lt;&gt;"",IF($S168="",$K168*VLOOKUP($I168,'[2]LISTINO IT-EN-FR-ES'!$A$1:$DZ$10000,CC$1,FALSE),$K168*$P168*VLOOKUP($S168,[2]PERCENTUALI!$A$1:$AZ$1000,CC$2,FALSE)),"")</f>
        <v>0</v>
      </c>
    </row>
    <row r="169" spans="1:81" s="285" customFormat="1" hidden="1" outlineLevel="1" x14ac:dyDescent="0.2">
      <c r="A169" s="445" t="s">
        <v>7</v>
      </c>
      <c r="B169" s="446">
        <v>5</v>
      </c>
      <c r="C169" s="446">
        <v>23050</v>
      </c>
      <c r="D169" s="446">
        <v>33</v>
      </c>
      <c r="E169" s="445"/>
      <c r="F169" s="445"/>
      <c r="G169" s="447"/>
      <c r="H169" s="445" t="s">
        <v>426</v>
      </c>
      <c r="I169" s="445" t="s">
        <v>426</v>
      </c>
      <c r="J169" s="448" t="s">
        <v>427</v>
      </c>
      <c r="K169" s="383">
        <v>2</v>
      </c>
      <c r="L169" s="392"/>
      <c r="M169" s="385">
        <v>1399</v>
      </c>
      <c r="N169" s="386">
        <v>2798</v>
      </c>
      <c r="P169" s="402">
        <v>773</v>
      </c>
      <c r="Q169" s="285">
        <v>1546</v>
      </c>
      <c r="R169" s="280"/>
      <c r="S169" s="280"/>
      <c r="T169" s="449"/>
      <c r="U169" s="366">
        <f t="shared" si="23"/>
        <v>1546</v>
      </c>
      <c r="V169" s="366">
        <f>IF($Q169&lt;&gt;"",IF($S169="",$K169*VLOOKUP($I169,'[2]LISTINO IT-EN-FR-ES'!$A$1:$DZ$10000,V$1,FALSE),$K169*$P169*VLOOKUP($S169,[2]PERCENTUALI!$A$1:$AZ$1000,V$2,FALSE)),"")+1</f>
        <v>1546</v>
      </c>
      <c r="W169" s="366">
        <f>IF($Q169&lt;&gt;"",IF($S169="",$K169*VLOOKUP($I169,'[2]LISTINO IT-EN-FR-ES'!$A$1:$DZ$10000,W$1,FALSE),$K169*$P169*VLOOKUP($S169,[2]PERCENTUALI!$A$1:$AZ$1000,W$2,FALSE)),"")</f>
        <v>0</v>
      </c>
      <c r="X169" s="367">
        <f>IF($Q169&lt;&gt;"",IF($S169="",$K169*VLOOKUP($I169,'[2]LISTINO IT-EN-FR-ES'!$A$1:$DZ$10000,X$1,FALSE),$K169*$P169*VLOOKUP($S169,[2]PERCENTUALI!$A$1:$AZ$1000,X$2,FALSE)/(X$4)),"")</f>
        <v>0</v>
      </c>
      <c r="Y169" s="366">
        <f>IF($Q169&lt;&gt;"",IF($S169="",$K169*VLOOKUP($I169,'[2]LISTINO IT-EN-FR-ES'!$A$1:$DZ$10000,Y$1,FALSE),$K169*$P169*VLOOKUP($S169,[2]PERCENTUALI!$A$1:$AZ$1000,Y$2,FALSE)),"")</f>
        <v>0</v>
      </c>
      <c r="Z169" s="367">
        <f>IF($Q169&lt;&gt;"",IF($S169="",$K169*VLOOKUP($I169,'[2]LISTINO IT-EN-FR-ES'!$A$1:$DZ$10000,Z$1,FALSE),$K169*$P169*VLOOKUP($S169,[2]PERCENTUALI!$A$1:$AZ$1000,Z$2,FALSE)/(Z$4)),"")</f>
        <v>0</v>
      </c>
      <c r="AA169" s="366">
        <f>IF($Q169&lt;&gt;"",IF($S169="",$K169*VLOOKUP($I169,'[2]LISTINO IT-EN-FR-ES'!$A$1:$DZ$10000,AA$1,FALSE),$K169*$P169*VLOOKUP($S169,[2]PERCENTUALI!$A$1:$AZ$1000,AA$2,FALSE)),"")</f>
        <v>0</v>
      </c>
      <c r="AB169" s="367">
        <f>IF($Q169&lt;&gt;"",IF($S169="",$K169*VLOOKUP($I169,'[2]LISTINO IT-EN-FR-ES'!$A$1:$DZ$10000,AB$1,FALSE),$K169*$P169*VLOOKUP($S169,[2]PERCENTUALI!$A$1:$AZ$1000,AB$2,FALSE)/(AB$4)),"")</f>
        <v>0</v>
      </c>
      <c r="AC169" s="366">
        <f>IF($Q169&lt;&gt;"",IF($S169="",$K169*VLOOKUP($I169,'[2]LISTINO IT-EN-FR-ES'!$A$1:$DZ$10000,AC$1,FALSE),$K169*$P169*VLOOKUP($S169,[2]PERCENTUALI!$A$1:$AZ$1000,AC$2,FALSE)),"")</f>
        <v>0</v>
      </c>
      <c r="AD169" s="367">
        <f>IF($Q169&lt;&gt;"",IF($S169="",$K169*VLOOKUP($I169,'[2]LISTINO IT-EN-FR-ES'!$A$1:$DZ$10000,AD$1,FALSE),$K169*$P169*VLOOKUP($S169,[2]PERCENTUALI!$A$1:$AZ$1000,AD$2,FALSE)/(AD$4)),"")</f>
        <v>0</v>
      </c>
      <c r="AE169" s="366">
        <f>IF($Q169&lt;&gt;"",IF($S169="",$K169*VLOOKUP($I169,'[2]LISTINO IT-EN-FR-ES'!$A$1:$DZ$10000,AE$1,FALSE),$K169*$P169*VLOOKUP($S169,[2]PERCENTUALI!$A$1:$AZ$1000,AE$2,FALSE)),"")</f>
        <v>0</v>
      </c>
      <c r="AF169" s="367">
        <f>IF($Q169&lt;&gt;"",IF($S169="",$K169*VLOOKUP($I169,'[2]LISTINO IT-EN-FR-ES'!$A$1:$DZ$10000,AF$1,FALSE),$K169*$P169*VLOOKUP($S169,[2]PERCENTUALI!$A$1:$AZ$1000,AF$2,FALSE)/(AF$4)),"")</f>
        <v>0</v>
      </c>
      <c r="AG169" s="366">
        <f>IF($Q169&lt;&gt;"",IF($S169="",$K169*VLOOKUP($I169,'[2]LISTINO IT-EN-FR-ES'!$A$1:$DZ$10000,AG$1,FALSE),$K169*$P169*VLOOKUP($S169,[2]PERCENTUALI!$A$1:$AZ$1000,AG$2,FALSE)),"")</f>
        <v>0</v>
      </c>
      <c r="AH169" s="367">
        <f>IF($Q169&lt;&gt;"",IF($S169="",$K169*VLOOKUP($I169,'[2]LISTINO IT-EN-FR-ES'!$A$1:$DZ$10000,AH$1,FALSE),$K169*$P169*VLOOKUP($S169,[2]PERCENTUALI!$A$1:$AZ$1000,AH$2,FALSE)/(AH$4)),"")</f>
        <v>0</v>
      </c>
      <c r="AI169" s="366">
        <f>IF($Q169&lt;&gt;"",IF($S169="",$K169*VLOOKUP($I169,'[2]LISTINO IT-EN-FR-ES'!$A$1:$DZ$10000,AI$1,FALSE),$K169*$P169*VLOOKUP($S169,[2]PERCENTUALI!$A$1:$AZ$1000,AI$2,FALSE)),"")</f>
        <v>0</v>
      </c>
      <c r="AJ169" s="367">
        <f>IF($Q169&lt;&gt;"",IF($S169="",$K169*VLOOKUP($I169,'[2]LISTINO IT-EN-FR-ES'!$A$1:$DZ$10000,AJ$1,FALSE),$K169*$P169*VLOOKUP($S169,[2]PERCENTUALI!$A$1:$AZ$1000,AJ$2,FALSE)/(AJ$4)),"")</f>
        <v>0</v>
      </c>
      <c r="AK169" s="366">
        <f>IF($Q169&lt;&gt;"",IF($S169="",$K169*VLOOKUP($I169,'[2]LISTINO IT-EN-FR-ES'!$A$1:$DZ$10000,AK$1,FALSE),$K169*$P169*VLOOKUP($S169,[2]PERCENTUALI!$A$1:$AZ$1000,AK$2,FALSE)),"")</f>
        <v>0</v>
      </c>
      <c r="AL169" s="367">
        <f>IF($Q169&lt;&gt;"",IF($S169="",$K169*VLOOKUP($I169,'[2]LISTINO IT-EN-FR-ES'!$A$1:$DZ$10000,AL$1,FALSE),$K169*$P169*VLOOKUP($S169,[2]PERCENTUALI!$A$1:$AZ$1000,AL$2,FALSE)/(AL$4)),"")</f>
        <v>0</v>
      </c>
      <c r="AM169" s="366">
        <f>IF($Q169&lt;&gt;"",IF($S169="",$K169*VLOOKUP($I169,'[2]LISTINO IT-EN-FR-ES'!$A$1:$DZ$10000,AM$1,FALSE),$K169*$P169*VLOOKUP($S169,[2]PERCENTUALI!$A$1:$AZ$1000,AM$2,FALSE)),"")</f>
        <v>0</v>
      </c>
      <c r="AN169" s="367">
        <f>IF($Q169&lt;&gt;"",IF($S169="",$K169*VLOOKUP($I169,'[2]LISTINO IT-EN-FR-ES'!$A$1:$DZ$10000,AN$1,FALSE),$K169*$P169*VLOOKUP($S169,[2]PERCENTUALI!$A$1:$AZ$1000,AN$2,FALSE)/(AN$4)),"")</f>
        <v>0</v>
      </c>
      <c r="AO169" s="366">
        <f>IF($Q169&lt;&gt;"",IF($S169="",$K169*VLOOKUP($I169,'[2]LISTINO IT-EN-FR-ES'!$A$1:$DZ$10000,AO$1,FALSE),$K169*$P169*VLOOKUP($S169,[2]PERCENTUALI!$A$1:$AZ$1000,AO$2,FALSE)),"")</f>
        <v>0</v>
      </c>
      <c r="AP169" s="367">
        <f>IF($Q169&lt;&gt;"",IF($S169="",$K169*VLOOKUP($I169,'[2]LISTINO IT-EN-FR-ES'!$A$1:$DZ$10000,AP$1,FALSE),$K169*$P169*VLOOKUP($S169,[2]PERCENTUALI!$A$1:$AZ$1000,AP$2,FALSE)/(AP$4)),"")</f>
        <v>0</v>
      </c>
      <c r="AQ169" s="366">
        <f>IF($Q169&lt;&gt;"",IF($S169="",$K169*VLOOKUP($I169,'[2]LISTINO IT-EN-FR-ES'!$A$1:$DZ$10000,AQ$1,FALSE),$K169*$P169*VLOOKUP($S169,[2]PERCENTUALI!$A$1:$AZ$1000,AQ$2,FALSE)),"")</f>
        <v>0</v>
      </c>
      <c r="AR169" s="367">
        <f>IF($Q169&lt;&gt;"",IF($S169="",$K169*VLOOKUP($I169,'[2]LISTINO IT-EN-FR-ES'!$A$1:$DZ$10000,AR$1,FALSE),$K169*$P169*VLOOKUP($S169,[2]PERCENTUALI!$A$1:$AZ$1000,AR$2,FALSE)/(AR$4)),"")</f>
        <v>0</v>
      </c>
      <c r="AS169" s="366">
        <f>IF($Q169&lt;&gt;"",IF($S169="",$K169*VLOOKUP($I169,'[2]LISTINO IT-EN-FR-ES'!$A$1:$DZ$10000,AS$1,FALSE),$K169*$P169*VLOOKUP($S169,[2]PERCENTUALI!$A$1:$AZ$1000,AS$2,FALSE)),"")</f>
        <v>0</v>
      </c>
      <c r="AT169" s="367">
        <f>IF($Q169&lt;&gt;"",IF($S169="",$K169*VLOOKUP($I169,'[2]LISTINO IT-EN-FR-ES'!$A$1:$DZ$10000,AT$1,FALSE),$K169*$P169*VLOOKUP($S169,[2]PERCENTUALI!$A$1:$AZ$1000,AT$2,FALSE)/(AT$4)),"")</f>
        <v>0</v>
      </c>
      <c r="AU169" s="366">
        <f>IF($Q169&lt;&gt;"",IF($S169="",$K169*VLOOKUP($I169,'[2]LISTINO IT-EN-FR-ES'!$A$1:$DZ$10000,AU$1,FALSE),$K169*$P169*VLOOKUP($S169,[2]PERCENTUALI!$A$1:$AZ$1000,AU$2,FALSE)),"")</f>
        <v>0</v>
      </c>
      <c r="AV169" s="367">
        <f>IF($Q169&lt;&gt;"",IF($S169="",$K169*VLOOKUP($I169,'[2]LISTINO IT-EN-FR-ES'!$A$1:$DZ$10000,AV$1,FALSE),$K169*$P169*VLOOKUP($S169,[2]PERCENTUALI!$A$1:$AZ$1000,AV$2,FALSE)/(AV$4)),"")</f>
        <v>0</v>
      </c>
      <c r="AW169" s="366">
        <f>IF($Q169&lt;&gt;"",IF($S169="",$K169*VLOOKUP($I169,'[2]LISTINO IT-EN-FR-ES'!$A$1:$DZ$10000,AW$1,FALSE),$K169*$P169*VLOOKUP($S169,[2]PERCENTUALI!$A$1:$AZ$1000,AW$2,FALSE)),"")</f>
        <v>0</v>
      </c>
      <c r="AX169" s="367">
        <f>IF($Q169&lt;&gt;"",IF($S169="",$K169*VLOOKUP($I169,'[2]LISTINO IT-EN-FR-ES'!$A$1:$DZ$10000,AX$1,FALSE),$K169*$P169*VLOOKUP($S169,[2]PERCENTUALI!$A$1:$AZ$1000,AX$2,FALSE)/(AX$4)),"")</f>
        <v>0</v>
      </c>
      <c r="AY169" s="366">
        <f>IF($Q169&lt;&gt;"",IF($S169="",$K169*VLOOKUP($I169,'[2]LISTINO IT-EN-FR-ES'!$A$1:$DZ$10000,AY$1,FALSE),$K169*$P169*VLOOKUP($S169,[2]PERCENTUALI!$A$1:$AZ$1000,AY$2,FALSE)),"")</f>
        <v>0</v>
      </c>
      <c r="AZ169" s="367">
        <f>IF($Q169&lt;&gt;"",IF($S169="",$K169*VLOOKUP($I169,'[2]LISTINO IT-EN-FR-ES'!$A$1:$DZ$10000,AZ$1,FALSE),$K169*$P169*VLOOKUP($S169,[2]PERCENTUALI!$A$1:$AZ$1000,AZ$2,FALSE)/(AZ$4)),"")</f>
        <v>0</v>
      </c>
      <c r="BA169" s="366">
        <f>IF($Q169&lt;&gt;"",IF($S169="",$K169*VLOOKUP($I169,'[2]LISTINO IT-EN-FR-ES'!$A$1:$DZ$10000,BA$1,FALSE),$K169*$P169*VLOOKUP($S169,[2]PERCENTUALI!$A$1:$AZ$1000,BA$2,FALSE)),"")</f>
        <v>0</v>
      </c>
      <c r="BB169" s="367">
        <f>IF($Q169&lt;&gt;"",IF($S169="",$K169*VLOOKUP($I169,'[2]LISTINO IT-EN-FR-ES'!$A$1:$DZ$10000,BB$1,FALSE),$K169*$P169*VLOOKUP($S169,[2]PERCENTUALI!$A$1:$AZ$1000,BB$2,FALSE)/(BB$4)),"")</f>
        <v>0</v>
      </c>
      <c r="BC169" s="366">
        <f>IF($Q169&lt;&gt;"",IF($S169="",$K169*VLOOKUP($I169,'[2]LISTINO IT-EN-FR-ES'!$A$1:$DZ$10000,BC$1,FALSE),$K169*$P169*VLOOKUP($S169,[2]PERCENTUALI!$A$1:$AZ$1000,BC$2,FALSE)),"")</f>
        <v>0</v>
      </c>
      <c r="BD169" s="367">
        <f>IF($Q169&lt;&gt;"",IF($S169="",$K169*VLOOKUP($I169,'[2]LISTINO IT-EN-FR-ES'!$A$1:$DZ$10000,BD$1,FALSE),$K169*$P169*VLOOKUP($S169,[2]PERCENTUALI!$A$1:$AZ$1000,BD$2,FALSE)/(BD$4)),"")</f>
        <v>0</v>
      </c>
      <c r="BE169" s="366">
        <f>IF($Q169&lt;&gt;"",IF($S169="",$K169*VLOOKUP($I169,'[2]LISTINO IT-EN-FR-ES'!$A$1:$DZ$10000,BE$1,FALSE),$K169*$P169*VLOOKUP($S169,[2]PERCENTUALI!$A$1:$AZ$1000,BE$2,FALSE)),"")</f>
        <v>0</v>
      </c>
      <c r="BF169" s="367">
        <f>IF($Q169&lt;&gt;"",IF($S169="",$K169*VLOOKUP($I169,'[2]LISTINO IT-EN-FR-ES'!$A$1:$DZ$10000,BF$1,FALSE),$K169*$P169*VLOOKUP($S169,[2]PERCENTUALI!$A$1:$AZ$1000,BF$2,FALSE)/(BF$4)),"")</f>
        <v>0</v>
      </c>
      <c r="BG169" s="366">
        <f>IF($Q169&lt;&gt;"",IF($S169="",$K169*VLOOKUP($I169,'[2]LISTINO IT-EN-FR-ES'!$A$1:$DZ$10000,BG$1,FALSE),$K169*$P169*VLOOKUP($S169,[2]PERCENTUALI!$A$1:$AZ$1000,BG$2,FALSE)),"")</f>
        <v>0</v>
      </c>
      <c r="BH169" s="366">
        <f>IF($Q169&lt;&gt;"",IF($S169="",$K169*VLOOKUP($I169,'[2]LISTINO IT-EN-FR-ES'!$A$1:$DZ$10000,BH$1,FALSE),$K169*$P169*VLOOKUP($S169,[2]PERCENTUALI!$A$1:$AZ$1000,BH$2,FALSE)),"")</f>
        <v>0</v>
      </c>
      <c r="BI169" s="367">
        <f>IF($Q169&lt;&gt;"",IF($S169="",$K169*VLOOKUP($I169,'[2]LISTINO IT-EN-FR-ES'!$A$1:$DZ$10000,BI$1,FALSE),$K169*$P169*VLOOKUP($S169,[2]PERCENTUALI!$A$1:$AZ$1000,BI$2,FALSE)/(BI$4)),"")</f>
        <v>0</v>
      </c>
      <c r="BJ169" s="366">
        <f>IF($Q169&lt;&gt;"",IF($S169="",$K169*VLOOKUP($I169,'[2]LISTINO IT-EN-FR-ES'!$A$1:$DZ$10000,BJ$1,FALSE),$K169*$P169*VLOOKUP($S169,[2]PERCENTUALI!$A$1:$AZ$1000,BJ$2,FALSE)),"")</f>
        <v>0</v>
      </c>
      <c r="BK169" s="366">
        <f>IF($Q169&lt;&gt;"",IF($S169="",$K169*VLOOKUP($I169,'[2]LISTINO IT-EN-FR-ES'!$A$1:$DZ$10000,BK$1,FALSE),$K169*$P169*VLOOKUP($S169,[2]PERCENTUALI!$A$1:$AZ$1000,BK$2,FALSE)),"")</f>
        <v>0</v>
      </c>
      <c r="BL169" s="366">
        <f>IF($Q169&lt;&gt;"",IF($S169="",$K169*VLOOKUP($I169,'[2]LISTINO IT-EN-FR-ES'!$A$1:$DZ$10000,BL$1,FALSE),$K169*$P169*VLOOKUP($S169,[2]PERCENTUALI!$A$1:$AZ$1000,BL$2,FALSE)),"")</f>
        <v>0</v>
      </c>
      <c r="BM169" s="366">
        <f>IF($Q169&lt;&gt;"",IF($S169="",$K169*VLOOKUP($I169,'[2]LISTINO IT-EN-FR-ES'!$A$1:$DZ$10000,BM$1,FALSE),$K169*$P169*VLOOKUP($S169,[2]PERCENTUALI!$A$1:$AZ$1000,BM$2,FALSE)),"")</f>
        <v>0</v>
      </c>
      <c r="BN169" s="367">
        <f>IF($Q169&lt;&gt;"",IF($S169="",$K169*VLOOKUP($I169,'[2]LISTINO IT-EN-FR-ES'!$A$1:$DZ$10000,BN$1,FALSE),$K169*$P169*VLOOKUP($S169,[2]PERCENTUALI!$A$1:$AZ$1000,BN$2,FALSE)/(BN$4)),"")</f>
        <v>0</v>
      </c>
      <c r="BO169" s="366">
        <f>IF($Q169&lt;&gt;"",IF($S169="",$K169*VLOOKUP($I169,'[2]LISTINO IT-EN-FR-ES'!$A$1:$DZ$10000,BO$1,FALSE),$K169*$P169*VLOOKUP($S169,[2]PERCENTUALI!$A$1:$AZ$1000,BO$2,FALSE)),"")</f>
        <v>0</v>
      </c>
      <c r="BP169" s="367">
        <f>IF($Q169&lt;&gt;"",IF($S169="",$K169*VLOOKUP($I169,'[2]LISTINO IT-EN-FR-ES'!$A$1:$DZ$10000,BP$1,FALSE),$K169*$P169*VLOOKUP($S169,[2]PERCENTUALI!$A$1:$AZ$1000,BP$2,FALSE)/(BP$4)),"")</f>
        <v>0</v>
      </c>
      <c r="BQ169" s="366">
        <f>IF($Q169&lt;&gt;"",IF($S169="",$K169*VLOOKUP($I169,'[2]LISTINO IT-EN-FR-ES'!$A$1:$DZ$10000,BQ$1,FALSE),$K169*$P169*VLOOKUP($S169,[2]PERCENTUALI!$A$1:$AZ$1000,BQ$2,FALSE)),"")</f>
        <v>0</v>
      </c>
      <c r="BR169" s="367">
        <f>IF($Q169&lt;&gt;"",IF($S169="",$K169*VLOOKUP($I169,'[2]LISTINO IT-EN-FR-ES'!$A$1:$DZ$10000,BR$1,FALSE),$K169*$P169*VLOOKUP($S169,[2]PERCENTUALI!$A$1:$AZ$1000,BR$2,FALSE)/(BR$4)),"")</f>
        <v>0</v>
      </c>
      <c r="BS169" s="366">
        <f>IF($Q169&lt;&gt;"",IF($S169="",$K169*VLOOKUP($I169,'[2]LISTINO IT-EN-FR-ES'!$A$1:$DZ$10000,BS$1,FALSE),$K169*$P169*VLOOKUP($S169,[2]PERCENTUALI!$A$1:$AZ$1000,BS$2,FALSE)),"")</f>
        <v>0</v>
      </c>
      <c r="BT169" s="367">
        <f>IF($Q169&lt;&gt;"",IF($S169="",$K169*VLOOKUP($I169,'[2]LISTINO IT-EN-FR-ES'!$A$1:$DZ$10000,BT$1,FALSE),$K169*$P169*VLOOKUP($S169,[2]PERCENTUALI!$A$1:$AZ$1000,BT$2,FALSE)/(BT$4)),"")</f>
        <v>0</v>
      </c>
      <c r="BU169" s="366">
        <f>IF($Q169&lt;&gt;"",IF($S169="",$K169*VLOOKUP($I169,'[2]LISTINO IT-EN-FR-ES'!$A$1:$DZ$10000,BU$1,FALSE),$K169*$P169*VLOOKUP($S169,[2]PERCENTUALI!$A$1:$AZ$1000,BU$2,FALSE)),"")</f>
        <v>0</v>
      </c>
      <c r="BV169" s="367">
        <f>IF($Q169&lt;&gt;"",IF($S169="",$K169*VLOOKUP($I169,'[2]LISTINO IT-EN-FR-ES'!$A$1:$DZ$10000,BV$1,FALSE),$K169*$P169*VLOOKUP($S169,[2]PERCENTUALI!$A$1:$AZ$1000,BV$2,FALSE)/(BV$4)),"")</f>
        <v>0</v>
      </c>
      <c r="BW169" s="366">
        <f>IF($Q169&lt;&gt;"",IF($S169="",$K169*VLOOKUP($I169,'[2]LISTINO IT-EN-FR-ES'!$A$1:$DZ$10000,BW$1,FALSE),$K169*$P169*VLOOKUP($S169,[2]PERCENTUALI!$A$1:$AZ$1000,BW$2,FALSE)),"")</f>
        <v>0</v>
      </c>
      <c r="BX169" s="366">
        <f>IF($Q169&lt;&gt;"",IF($S169="",$K169*VLOOKUP($I169,'[2]LISTINO IT-EN-FR-ES'!$A$1:$DZ$10000,BX$1,FALSE),$K169*$P169*VLOOKUP($S169,[2]PERCENTUALI!$A$1:$AZ$1000,BX$2,FALSE)),"")</f>
        <v>0</v>
      </c>
      <c r="BY169" s="366">
        <f>IF($Q169&lt;&gt;"",IF($S169="",$K169*VLOOKUP($I169,'[2]LISTINO IT-EN-FR-ES'!$A$1:$DZ$10000,BY$1,FALSE),$K169*$P169*VLOOKUP($S169,[2]PERCENTUALI!$A$1:$AZ$1000,BY$2,FALSE)),"")</f>
        <v>0</v>
      </c>
      <c r="BZ169" s="366">
        <f>IF($Q169&lt;&gt;"",IF($S169="",$K169*VLOOKUP($I169,'[2]LISTINO IT-EN-FR-ES'!$A$1:$DZ$10000,BZ$1,FALSE),$K169*$P169*VLOOKUP($S169,[2]PERCENTUALI!$A$1:$AZ$1000,BZ$2,FALSE)),"")</f>
        <v>0</v>
      </c>
      <c r="CA169" s="366">
        <f>IF($Q169&lt;&gt;"",IF($S169="",$K169*VLOOKUP($I169,'[2]LISTINO IT-EN-FR-ES'!$A$1:$DZ$10000,CA$1,FALSE),$K169*$P169*VLOOKUP($S169,[2]PERCENTUALI!$A$1:$AZ$1000,CA$2,FALSE)),"")</f>
        <v>0</v>
      </c>
      <c r="CB169" s="366">
        <f>IF($Q169&lt;&gt;"",IF($S169="",$K169*VLOOKUP($I169,'[2]LISTINO IT-EN-FR-ES'!$A$1:$DZ$10000,CB$1,FALSE),$K169*$P169*VLOOKUP($S169,[2]PERCENTUALI!$A$1:$AZ$1000,CB$2,FALSE)),"")</f>
        <v>0</v>
      </c>
      <c r="CC169" s="366">
        <f>IF($Q169&lt;&gt;"",IF($S169="",$K169*VLOOKUP($I169,'[2]LISTINO IT-EN-FR-ES'!$A$1:$DZ$10000,CC$1,FALSE),$K169*$P169*VLOOKUP($S169,[2]PERCENTUALI!$A$1:$AZ$1000,CC$2,FALSE)),"")</f>
        <v>0</v>
      </c>
    </row>
    <row r="170" spans="1:81" s="285" customFormat="1" hidden="1" outlineLevel="1" x14ac:dyDescent="0.2">
      <c r="A170" s="445" t="s">
        <v>7</v>
      </c>
      <c r="B170" s="446">
        <v>5</v>
      </c>
      <c r="C170" s="446">
        <v>23050</v>
      </c>
      <c r="D170" s="446">
        <v>34</v>
      </c>
      <c r="E170" s="445"/>
      <c r="F170" s="445"/>
      <c r="G170" s="447">
        <v>15</v>
      </c>
      <c r="H170" s="445" t="s">
        <v>428</v>
      </c>
      <c r="I170" s="445" t="s">
        <v>428</v>
      </c>
      <c r="J170" s="448" t="s">
        <v>429</v>
      </c>
      <c r="K170" s="383">
        <v>1</v>
      </c>
      <c r="L170" s="392"/>
      <c r="M170" s="385">
        <v>11128</v>
      </c>
      <c r="N170" s="386">
        <v>11128</v>
      </c>
      <c r="P170" s="402">
        <v>5230</v>
      </c>
      <c r="Q170" s="285">
        <v>5230</v>
      </c>
      <c r="R170" s="280"/>
      <c r="S170" s="280"/>
      <c r="T170" s="449"/>
      <c r="U170" s="366">
        <f t="shared" si="23"/>
        <v>5229.8961020000006</v>
      </c>
      <c r="V170" s="366">
        <f>IF($Q170&lt;&gt;"",IF($S170="",$K170*VLOOKUP($I170,'[2]LISTINO IT-EN-FR-ES'!$A$1:$DZ$10000,V$1,FALSE),$K170*$P170*VLOOKUP($S170,[2]PERCENTUALI!$A$1:$AZ$1000,V$2,FALSE)),"")</f>
        <v>4513.8961020000006</v>
      </c>
      <c r="W170" s="366">
        <f>IF($Q170&lt;&gt;"",IF($S170="",$K170*VLOOKUP($I170,'[2]LISTINO IT-EN-FR-ES'!$A$1:$DZ$10000,W$1,FALSE),$K170*$P170*VLOOKUP($S170,[2]PERCENTUALI!$A$1:$AZ$1000,W$2,FALSE)),"")</f>
        <v>0</v>
      </c>
      <c r="X170" s="367">
        <f>IF($Q170&lt;&gt;"",IF($S170="",$K170*VLOOKUP($I170,'[2]LISTINO IT-EN-FR-ES'!$A$1:$DZ$10000,X$1,FALSE),$K170*$P170*VLOOKUP($S170,[2]PERCENTUALI!$A$1:$AZ$1000,X$2,FALSE)/(X$4)),"")</f>
        <v>0</v>
      </c>
      <c r="Y170" s="366">
        <f>IF($Q170&lt;&gt;"",IF($S170="",$K170*VLOOKUP($I170,'[2]LISTINO IT-EN-FR-ES'!$A$1:$DZ$10000,Y$1,FALSE),$K170*$P170*VLOOKUP($S170,[2]PERCENTUALI!$A$1:$AZ$1000,Y$2,FALSE)),"")</f>
        <v>0</v>
      </c>
      <c r="Z170" s="367">
        <f>IF($Q170&lt;&gt;"",IF($S170="",$K170*VLOOKUP($I170,'[2]LISTINO IT-EN-FR-ES'!$A$1:$DZ$10000,Z$1,FALSE),$K170*$P170*VLOOKUP($S170,[2]PERCENTUALI!$A$1:$AZ$1000,Z$2,FALSE)/(Z$4)),"")</f>
        <v>0</v>
      </c>
      <c r="AA170" s="366">
        <f>IF($Q170&lt;&gt;"",IF($S170="",$K170*VLOOKUP($I170,'[2]LISTINO IT-EN-FR-ES'!$A$1:$DZ$10000,AA$1,FALSE),$K170*$P170*VLOOKUP($S170,[2]PERCENTUALI!$A$1:$AZ$1000,AA$2,FALSE)),"")</f>
        <v>0</v>
      </c>
      <c r="AB170" s="367">
        <f>IF($Q170&lt;&gt;"",IF($S170="",$K170*VLOOKUP($I170,'[2]LISTINO IT-EN-FR-ES'!$A$1:$DZ$10000,AB$1,FALSE),$K170*$P170*VLOOKUP($S170,[2]PERCENTUALI!$A$1:$AZ$1000,AB$2,FALSE)/(AB$4)),"")</f>
        <v>0</v>
      </c>
      <c r="AC170" s="366">
        <f>IF($Q170&lt;&gt;"",IF($S170="",$K170*VLOOKUP($I170,'[2]LISTINO IT-EN-FR-ES'!$A$1:$DZ$10000,AC$1,FALSE),$K170*$P170*VLOOKUP($S170,[2]PERCENTUALI!$A$1:$AZ$1000,AC$2,FALSE)),"")</f>
        <v>0</v>
      </c>
      <c r="AD170" s="367">
        <f>IF($Q170&lt;&gt;"",IF($S170="",$K170*VLOOKUP($I170,'[2]LISTINO IT-EN-FR-ES'!$A$1:$DZ$10000,AD$1,FALSE),$K170*$P170*VLOOKUP($S170,[2]PERCENTUALI!$A$1:$AZ$1000,AD$2,FALSE)/(AD$4)),"")</f>
        <v>0</v>
      </c>
      <c r="AE170" s="366">
        <f>IF($Q170&lt;&gt;"",IF($S170="",$K170*VLOOKUP($I170,'[2]LISTINO IT-EN-FR-ES'!$A$1:$DZ$10000,AE$1,FALSE),$K170*$P170*VLOOKUP($S170,[2]PERCENTUALI!$A$1:$AZ$1000,AE$2,FALSE)),"")</f>
        <v>144</v>
      </c>
      <c r="AF170" s="367">
        <f>IF($Q170&lt;&gt;"",IF($S170="",$K170*VLOOKUP($I170,'[2]LISTINO IT-EN-FR-ES'!$A$1:$DZ$10000,AF$1,FALSE),$K170*$P170*VLOOKUP($S170,[2]PERCENTUALI!$A$1:$AZ$1000,AF$2,FALSE)/(AF$4)),"")</f>
        <v>4</v>
      </c>
      <c r="AG170" s="366">
        <f>IF($Q170&lt;&gt;"",IF($S170="",$K170*VLOOKUP($I170,'[2]LISTINO IT-EN-FR-ES'!$A$1:$DZ$10000,AG$1,FALSE),$K170*$P170*VLOOKUP($S170,[2]PERCENTUALI!$A$1:$AZ$1000,AG$2,FALSE)),"")</f>
        <v>0</v>
      </c>
      <c r="AH170" s="367">
        <f>IF($Q170&lt;&gt;"",IF($S170="",$K170*VLOOKUP($I170,'[2]LISTINO IT-EN-FR-ES'!$A$1:$DZ$10000,AH$1,FALSE),$K170*$P170*VLOOKUP($S170,[2]PERCENTUALI!$A$1:$AZ$1000,AH$2,FALSE)/(AH$4)),"")</f>
        <v>0</v>
      </c>
      <c r="AI170" s="366">
        <f>IF($Q170&lt;&gt;"",IF($S170="",$K170*VLOOKUP($I170,'[2]LISTINO IT-EN-FR-ES'!$A$1:$DZ$10000,AI$1,FALSE),$K170*$P170*VLOOKUP($S170,[2]PERCENTUALI!$A$1:$AZ$1000,AI$2,FALSE)),"")</f>
        <v>166</v>
      </c>
      <c r="AJ170" s="367">
        <f>IF($Q170&lt;&gt;"",IF($S170="",$K170*VLOOKUP($I170,'[2]LISTINO IT-EN-FR-ES'!$A$1:$DZ$10000,AJ$1,FALSE),$K170*$P170*VLOOKUP($S170,[2]PERCENTUALI!$A$1:$AZ$1000,AJ$2,FALSE)/(AJ$4)),"")</f>
        <v>4</v>
      </c>
      <c r="AK170" s="366">
        <f>IF($Q170&lt;&gt;"",IF($S170="",$K170*VLOOKUP($I170,'[2]LISTINO IT-EN-FR-ES'!$A$1:$DZ$10000,AK$1,FALSE),$K170*$P170*VLOOKUP($S170,[2]PERCENTUALI!$A$1:$AZ$1000,AK$2,FALSE)),"")</f>
        <v>0</v>
      </c>
      <c r="AL170" s="367">
        <f>IF($Q170&lt;&gt;"",IF($S170="",$K170*VLOOKUP($I170,'[2]LISTINO IT-EN-FR-ES'!$A$1:$DZ$10000,AL$1,FALSE),$K170*$P170*VLOOKUP($S170,[2]PERCENTUALI!$A$1:$AZ$1000,AL$2,FALSE)/(AL$4)),"")</f>
        <v>0</v>
      </c>
      <c r="AM170" s="366">
        <f>IF($Q170&lt;&gt;"",IF($S170="",$K170*VLOOKUP($I170,'[2]LISTINO IT-EN-FR-ES'!$A$1:$DZ$10000,AM$1,FALSE),$K170*$P170*VLOOKUP($S170,[2]PERCENTUALI!$A$1:$AZ$1000,AM$2,FALSE)),"")</f>
        <v>0</v>
      </c>
      <c r="AN170" s="367">
        <f>IF($Q170&lt;&gt;"",IF($S170="",$K170*VLOOKUP($I170,'[2]LISTINO IT-EN-FR-ES'!$A$1:$DZ$10000,AN$1,FALSE),$K170*$P170*VLOOKUP($S170,[2]PERCENTUALI!$A$1:$AZ$1000,AN$2,FALSE)/(AN$4)),"")</f>
        <v>0</v>
      </c>
      <c r="AO170" s="366">
        <f>IF($Q170&lt;&gt;"",IF($S170="",$K170*VLOOKUP($I170,'[2]LISTINO IT-EN-FR-ES'!$A$1:$DZ$10000,AO$1,FALSE),$K170*$P170*VLOOKUP($S170,[2]PERCENTUALI!$A$1:$AZ$1000,AO$2,FALSE)),"")</f>
        <v>0</v>
      </c>
      <c r="AP170" s="367">
        <f>IF($Q170&lt;&gt;"",IF($S170="",$K170*VLOOKUP($I170,'[2]LISTINO IT-EN-FR-ES'!$A$1:$DZ$10000,AP$1,FALSE),$K170*$P170*VLOOKUP($S170,[2]PERCENTUALI!$A$1:$AZ$1000,AP$2,FALSE)/(AP$4)),"")</f>
        <v>0</v>
      </c>
      <c r="AQ170" s="366">
        <f>IF($Q170&lt;&gt;"",IF($S170="",$K170*VLOOKUP($I170,'[2]LISTINO IT-EN-FR-ES'!$A$1:$DZ$10000,AQ$1,FALSE),$K170*$P170*VLOOKUP($S170,[2]PERCENTUALI!$A$1:$AZ$1000,AQ$2,FALSE)),"")</f>
        <v>0</v>
      </c>
      <c r="AR170" s="367">
        <f>IF($Q170&lt;&gt;"",IF($S170="",$K170*VLOOKUP($I170,'[2]LISTINO IT-EN-FR-ES'!$A$1:$DZ$10000,AR$1,FALSE),$K170*$P170*VLOOKUP($S170,[2]PERCENTUALI!$A$1:$AZ$1000,AR$2,FALSE)/(AR$4)),"")</f>
        <v>0</v>
      </c>
      <c r="AS170" s="366">
        <f>IF($Q170&lt;&gt;"",IF($S170="",$K170*VLOOKUP($I170,'[2]LISTINO IT-EN-FR-ES'!$A$1:$DZ$10000,AS$1,FALSE),$K170*$P170*VLOOKUP($S170,[2]PERCENTUALI!$A$1:$AZ$1000,AS$2,FALSE)),"")</f>
        <v>260</v>
      </c>
      <c r="AT170" s="367">
        <f>IF($Q170&lt;&gt;"",IF($S170="",$K170*VLOOKUP($I170,'[2]LISTINO IT-EN-FR-ES'!$A$1:$DZ$10000,AT$1,FALSE),$K170*$P170*VLOOKUP($S170,[2]PERCENTUALI!$A$1:$AZ$1000,AT$2,FALSE)/(AT$4)),"")</f>
        <v>8</v>
      </c>
      <c r="AU170" s="366">
        <f>IF($Q170&lt;&gt;"",IF($S170="",$K170*VLOOKUP($I170,'[2]LISTINO IT-EN-FR-ES'!$A$1:$DZ$10000,AU$1,FALSE),$K170*$P170*VLOOKUP($S170,[2]PERCENTUALI!$A$1:$AZ$1000,AU$2,FALSE)),"")</f>
        <v>0</v>
      </c>
      <c r="AV170" s="367">
        <f>IF($Q170&lt;&gt;"",IF($S170="",$K170*VLOOKUP($I170,'[2]LISTINO IT-EN-FR-ES'!$A$1:$DZ$10000,AV$1,FALSE),$K170*$P170*VLOOKUP($S170,[2]PERCENTUALI!$A$1:$AZ$1000,AV$2,FALSE)/(AV$4)),"")</f>
        <v>0</v>
      </c>
      <c r="AW170" s="366">
        <f>IF($Q170&lt;&gt;"",IF($S170="",$K170*VLOOKUP($I170,'[2]LISTINO IT-EN-FR-ES'!$A$1:$DZ$10000,AW$1,FALSE),$K170*$P170*VLOOKUP($S170,[2]PERCENTUALI!$A$1:$AZ$1000,AW$2,FALSE)),"")</f>
        <v>0</v>
      </c>
      <c r="AX170" s="367">
        <f>IF($Q170&lt;&gt;"",IF($S170="",$K170*VLOOKUP($I170,'[2]LISTINO IT-EN-FR-ES'!$A$1:$DZ$10000,AX$1,FALSE),$K170*$P170*VLOOKUP($S170,[2]PERCENTUALI!$A$1:$AZ$1000,AX$2,FALSE)/(AX$4)),"")</f>
        <v>0</v>
      </c>
      <c r="AY170" s="366">
        <f>IF($Q170&lt;&gt;"",IF($S170="",$K170*VLOOKUP($I170,'[2]LISTINO IT-EN-FR-ES'!$A$1:$DZ$10000,AY$1,FALSE),$K170*$P170*VLOOKUP($S170,[2]PERCENTUALI!$A$1:$AZ$1000,AY$2,FALSE)),"")</f>
        <v>146</v>
      </c>
      <c r="AZ170" s="367">
        <f>IF($Q170&lt;&gt;"",IF($S170="",$K170*VLOOKUP($I170,'[2]LISTINO IT-EN-FR-ES'!$A$1:$DZ$10000,AZ$1,FALSE),$K170*$P170*VLOOKUP($S170,[2]PERCENTUALI!$A$1:$AZ$1000,AZ$2,FALSE)/(AZ$4)),"")</f>
        <v>4</v>
      </c>
      <c r="BA170" s="366">
        <f>IF($Q170&lt;&gt;"",IF($S170="",$K170*VLOOKUP($I170,'[2]LISTINO IT-EN-FR-ES'!$A$1:$DZ$10000,BA$1,FALSE),$K170*$P170*VLOOKUP($S170,[2]PERCENTUALI!$A$1:$AZ$1000,BA$2,FALSE)),"")</f>
        <v>0</v>
      </c>
      <c r="BB170" s="367">
        <f>IF($Q170&lt;&gt;"",IF($S170="",$K170*VLOOKUP($I170,'[2]LISTINO IT-EN-FR-ES'!$A$1:$DZ$10000,BB$1,FALSE),$K170*$P170*VLOOKUP($S170,[2]PERCENTUALI!$A$1:$AZ$1000,BB$2,FALSE)/(BB$4)),"")</f>
        <v>0</v>
      </c>
      <c r="BC170" s="366">
        <f>IF($Q170&lt;&gt;"",IF($S170="",$K170*VLOOKUP($I170,'[2]LISTINO IT-EN-FR-ES'!$A$1:$DZ$10000,BC$1,FALSE),$K170*$P170*VLOOKUP($S170,[2]PERCENTUALI!$A$1:$AZ$1000,BC$2,FALSE)),"")</f>
        <v>0</v>
      </c>
      <c r="BD170" s="367">
        <f>IF($Q170&lt;&gt;"",IF($S170="",$K170*VLOOKUP($I170,'[2]LISTINO IT-EN-FR-ES'!$A$1:$DZ$10000,BD$1,FALSE),$K170*$P170*VLOOKUP($S170,[2]PERCENTUALI!$A$1:$AZ$1000,BD$2,FALSE)/(BD$4)),"")</f>
        <v>0</v>
      </c>
      <c r="BE170" s="366">
        <f>IF($Q170&lt;&gt;"",IF($S170="",$K170*VLOOKUP($I170,'[2]LISTINO IT-EN-FR-ES'!$A$1:$DZ$10000,BE$1,FALSE),$K170*$P170*VLOOKUP($S170,[2]PERCENTUALI!$A$1:$AZ$1000,BE$2,FALSE)),"")</f>
        <v>0</v>
      </c>
      <c r="BF170" s="367">
        <f>IF($Q170&lt;&gt;"",IF($S170="",$K170*VLOOKUP($I170,'[2]LISTINO IT-EN-FR-ES'!$A$1:$DZ$10000,BF$1,FALSE),$K170*$P170*VLOOKUP($S170,[2]PERCENTUALI!$A$1:$AZ$1000,BF$2,FALSE)/(BF$4)),"")</f>
        <v>0</v>
      </c>
      <c r="BG170" s="366">
        <f>IF($Q170&lt;&gt;"",IF($S170="",$K170*VLOOKUP($I170,'[2]LISTINO IT-EN-FR-ES'!$A$1:$DZ$10000,BG$1,FALSE),$K170*$P170*VLOOKUP($S170,[2]PERCENTUALI!$A$1:$AZ$1000,BG$2,FALSE)),"")</f>
        <v>0</v>
      </c>
      <c r="BH170" s="366">
        <f>IF($Q170&lt;&gt;"",IF($S170="",$K170*VLOOKUP($I170,'[2]LISTINO IT-EN-FR-ES'!$A$1:$DZ$10000,BH$1,FALSE),$K170*$P170*VLOOKUP($S170,[2]PERCENTUALI!$A$1:$AZ$1000,BH$2,FALSE)),"")</f>
        <v>0</v>
      </c>
      <c r="BI170" s="367">
        <f>IF($Q170&lt;&gt;"",IF($S170="",$K170*VLOOKUP($I170,'[2]LISTINO IT-EN-FR-ES'!$A$1:$DZ$10000,BI$1,FALSE),$K170*$P170*VLOOKUP($S170,[2]PERCENTUALI!$A$1:$AZ$1000,BI$2,FALSE)/(BI$4)),"")</f>
        <v>0</v>
      </c>
      <c r="BJ170" s="366">
        <f>IF($Q170&lt;&gt;"",IF($S170="",$K170*VLOOKUP($I170,'[2]LISTINO IT-EN-FR-ES'!$A$1:$DZ$10000,BJ$1,FALSE),$K170*$P170*VLOOKUP($S170,[2]PERCENTUALI!$A$1:$AZ$1000,BJ$2,FALSE)),"")</f>
        <v>0</v>
      </c>
      <c r="BK170" s="366">
        <f>IF($Q170&lt;&gt;"",IF($S170="",$K170*VLOOKUP($I170,'[2]LISTINO IT-EN-FR-ES'!$A$1:$DZ$10000,BK$1,FALSE),$K170*$P170*VLOOKUP($S170,[2]PERCENTUALI!$A$1:$AZ$1000,BK$2,FALSE)),"")</f>
        <v>0</v>
      </c>
      <c r="BL170" s="366">
        <f>IF($Q170&lt;&gt;"",IF($S170="",$K170*VLOOKUP($I170,'[2]LISTINO IT-EN-FR-ES'!$A$1:$DZ$10000,BL$1,FALSE),$K170*$P170*VLOOKUP($S170,[2]PERCENTUALI!$A$1:$AZ$1000,BL$2,FALSE)),"")</f>
        <v>0</v>
      </c>
      <c r="BM170" s="366">
        <f>IF($Q170&lt;&gt;"",IF($S170="",$K170*VLOOKUP($I170,'[2]LISTINO IT-EN-FR-ES'!$A$1:$DZ$10000,BM$1,FALSE),$K170*$P170*VLOOKUP($S170,[2]PERCENTUALI!$A$1:$AZ$1000,BM$2,FALSE)),"")</f>
        <v>0</v>
      </c>
      <c r="BN170" s="367">
        <f>IF($Q170&lt;&gt;"",IF($S170="",$K170*VLOOKUP($I170,'[2]LISTINO IT-EN-FR-ES'!$A$1:$DZ$10000,BN$1,FALSE),$K170*$P170*VLOOKUP($S170,[2]PERCENTUALI!$A$1:$AZ$1000,BN$2,FALSE)/(BN$4)),"")</f>
        <v>0</v>
      </c>
      <c r="BO170" s="366">
        <f>IF($Q170&lt;&gt;"",IF($S170="",$K170*VLOOKUP($I170,'[2]LISTINO IT-EN-FR-ES'!$A$1:$DZ$10000,BO$1,FALSE),$K170*$P170*VLOOKUP($S170,[2]PERCENTUALI!$A$1:$AZ$1000,BO$2,FALSE)),"")</f>
        <v>0</v>
      </c>
      <c r="BP170" s="367">
        <f>IF($Q170&lt;&gt;"",IF($S170="",$K170*VLOOKUP($I170,'[2]LISTINO IT-EN-FR-ES'!$A$1:$DZ$10000,BP$1,FALSE),$K170*$P170*VLOOKUP($S170,[2]PERCENTUALI!$A$1:$AZ$1000,BP$2,FALSE)/(BP$4)),"")</f>
        <v>0</v>
      </c>
      <c r="BQ170" s="366">
        <f>IF($Q170&lt;&gt;"",IF($S170="",$K170*VLOOKUP($I170,'[2]LISTINO IT-EN-FR-ES'!$A$1:$DZ$10000,BQ$1,FALSE),$K170*$P170*VLOOKUP($S170,[2]PERCENTUALI!$A$1:$AZ$1000,BQ$2,FALSE)),"")</f>
        <v>0</v>
      </c>
      <c r="BR170" s="367">
        <f>IF($Q170&lt;&gt;"",IF($S170="",$K170*VLOOKUP($I170,'[2]LISTINO IT-EN-FR-ES'!$A$1:$DZ$10000,BR$1,FALSE),$K170*$P170*VLOOKUP($S170,[2]PERCENTUALI!$A$1:$AZ$1000,BR$2,FALSE)/(BR$4)),"")</f>
        <v>0</v>
      </c>
      <c r="BS170" s="366">
        <f>IF($Q170&lt;&gt;"",IF($S170="",$K170*VLOOKUP($I170,'[2]LISTINO IT-EN-FR-ES'!$A$1:$DZ$10000,BS$1,FALSE),$K170*$P170*VLOOKUP($S170,[2]PERCENTUALI!$A$1:$AZ$1000,BS$2,FALSE)),"")</f>
        <v>0</v>
      </c>
      <c r="BT170" s="367">
        <f>IF($Q170&lt;&gt;"",IF($S170="",$K170*VLOOKUP($I170,'[2]LISTINO IT-EN-FR-ES'!$A$1:$DZ$10000,BT$1,FALSE),$K170*$P170*VLOOKUP($S170,[2]PERCENTUALI!$A$1:$AZ$1000,BT$2,FALSE)/(BT$4)),"")</f>
        <v>0</v>
      </c>
      <c r="BU170" s="366">
        <f>IF($Q170&lt;&gt;"",IF($S170="",$K170*VLOOKUP($I170,'[2]LISTINO IT-EN-FR-ES'!$A$1:$DZ$10000,BU$1,FALSE),$K170*$P170*VLOOKUP($S170,[2]PERCENTUALI!$A$1:$AZ$1000,BU$2,FALSE)),"")</f>
        <v>0</v>
      </c>
      <c r="BV170" s="367">
        <f>IF($Q170&lt;&gt;"",IF($S170="",$K170*VLOOKUP($I170,'[2]LISTINO IT-EN-FR-ES'!$A$1:$DZ$10000,BV$1,FALSE),$K170*$P170*VLOOKUP($S170,[2]PERCENTUALI!$A$1:$AZ$1000,BV$2,FALSE)/(BV$4)),"")</f>
        <v>0</v>
      </c>
      <c r="BW170" s="366">
        <f>IF($Q170&lt;&gt;"",IF($S170="",$K170*VLOOKUP($I170,'[2]LISTINO IT-EN-FR-ES'!$A$1:$DZ$10000,BW$1,FALSE),$K170*$P170*VLOOKUP($S170,[2]PERCENTUALI!$A$1:$AZ$1000,BW$2,FALSE)),"")</f>
        <v>0</v>
      </c>
      <c r="BX170" s="366">
        <f>IF($Q170&lt;&gt;"",IF($S170="",$K170*VLOOKUP($I170,'[2]LISTINO IT-EN-FR-ES'!$A$1:$DZ$10000,BX$1,FALSE),$K170*$P170*VLOOKUP($S170,[2]PERCENTUALI!$A$1:$AZ$1000,BX$2,FALSE)),"")</f>
        <v>0</v>
      </c>
      <c r="BY170" s="366">
        <f>IF($Q170&lt;&gt;"",IF($S170="",$K170*VLOOKUP($I170,'[2]LISTINO IT-EN-FR-ES'!$A$1:$DZ$10000,BY$1,FALSE),$K170*$P170*VLOOKUP($S170,[2]PERCENTUALI!$A$1:$AZ$1000,BY$2,FALSE)),"")</f>
        <v>0</v>
      </c>
      <c r="BZ170" s="366">
        <f>IF($Q170&lt;&gt;"",IF($S170="",$K170*VLOOKUP($I170,'[2]LISTINO IT-EN-FR-ES'!$A$1:$DZ$10000,BZ$1,FALSE),$K170*$P170*VLOOKUP($S170,[2]PERCENTUALI!$A$1:$AZ$1000,BZ$2,FALSE)),"")</f>
        <v>0</v>
      </c>
      <c r="CA170" s="366">
        <f>IF($Q170&lt;&gt;"",IF($S170="",$K170*VLOOKUP($I170,'[2]LISTINO IT-EN-FR-ES'!$A$1:$DZ$10000,CA$1,FALSE),$K170*$P170*VLOOKUP($S170,[2]PERCENTUALI!$A$1:$AZ$1000,CA$2,FALSE)),"")</f>
        <v>0</v>
      </c>
      <c r="CB170" s="366">
        <f>IF($Q170&lt;&gt;"",IF($S170="",$K170*VLOOKUP($I170,'[2]LISTINO IT-EN-FR-ES'!$A$1:$DZ$10000,CB$1,FALSE),$K170*$P170*VLOOKUP($S170,[2]PERCENTUALI!$A$1:$AZ$1000,CB$2,FALSE)),"")</f>
        <v>0</v>
      </c>
      <c r="CC170" s="366">
        <f>IF($Q170&lt;&gt;"",IF($S170="",$K170*VLOOKUP($I170,'[2]LISTINO IT-EN-FR-ES'!$A$1:$DZ$10000,CC$1,FALSE),$K170*$P170*VLOOKUP($S170,[2]PERCENTUALI!$A$1:$AZ$1000,CC$2,FALSE)),"")</f>
        <v>0</v>
      </c>
    </row>
    <row r="171" spans="1:81" s="285" customFormat="1" hidden="1" outlineLevel="1" x14ac:dyDescent="0.2">
      <c r="A171" s="445" t="s">
        <v>7</v>
      </c>
      <c r="B171" s="446">
        <v>5</v>
      </c>
      <c r="C171" s="446">
        <v>23050</v>
      </c>
      <c r="D171" s="446">
        <v>35</v>
      </c>
      <c r="E171" s="445"/>
      <c r="F171" s="445"/>
      <c r="G171" s="447"/>
      <c r="H171" s="445" t="s">
        <v>430</v>
      </c>
      <c r="I171" s="445" t="s">
        <v>430</v>
      </c>
      <c r="J171" s="448" t="s">
        <v>431</v>
      </c>
      <c r="K171" s="383">
        <v>1</v>
      </c>
      <c r="L171" s="392"/>
      <c r="M171" s="385">
        <v>48788</v>
      </c>
      <c r="N171" s="386">
        <v>48788</v>
      </c>
      <c r="P171" s="402">
        <v>16100</v>
      </c>
      <c r="Q171" s="285">
        <v>16100</v>
      </c>
      <c r="R171" s="280"/>
      <c r="S171" s="280"/>
      <c r="T171" s="449"/>
      <c r="U171" s="366">
        <f t="shared" si="23"/>
        <v>16100</v>
      </c>
      <c r="V171" s="366">
        <f>IF($Q171&lt;&gt;"",IF($S171="",$K171*VLOOKUP($I171,'[2]LISTINO IT-EN-FR-ES'!$A$1:$DZ$10000,V$1,FALSE),$K171*$P171*VLOOKUP($S171,[2]PERCENTUALI!$A$1:$AZ$1000,V$2,FALSE)),"")</f>
        <v>0</v>
      </c>
      <c r="W171" s="366">
        <f>IF($Q171&lt;&gt;"",IF($S171="",$K171*VLOOKUP($I171,'[2]LISTINO IT-EN-FR-ES'!$A$1:$DZ$10000,W$1,FALSE),$K171*$P171*VLOOKUP($S171,[2]PERCENTUALI!$A$1:$AZ$1000,W$2,FALSE)),"")</f>
        <v>0</v>
      </c>
      <c r="X171" s="367">
        <f>IF($Q171&lt;&gt;"",IF($S171="",$K171*VLOOKUP($I171,'[2]LISTINO IT-EN-FR-ES'!$A$1:$DZ$10000,X$1,FALSE),$K171*$P171*VLOOKUP($S171,[2]PERCENTUALI!$A$1:$AZ$1000,X$2,FALSE)/(X$4)),"")</f>
        <v>0</v>
      </c>
      <c r="Y171" s="366">
        <f>IF($Q171&lt;&gt;"",IF($S171="",$K171*VLOOKUP($I171,'[2]LISTINO IT-EN-FR-ES'!$A$1:$DZ$10000,Y$1,FALSE),$K171*$P171*VLOOKUP($S171,[2]PERCENTUALI!$A$1:$AZ$1000,Y$2,FALSE)),"")</f>
        <v>0</v>
      </c>
      <c r="Z171" s="367">
        <f>IF($Q171&lt;&gt;"",IF($S171="",$K171*VLOOKUP($I171,'[2]LISTINO IT-EN-FR-ES'!$A$1:$DZ$10000,Z$1,FALSE),$K171*$P171*VLOOKUP($S171,[2]PERCENTUALI!$A$1:$AZ$1000,Z$2,FALSE)/(Z$4)),"")</f>
        <v>0</v>
      </c>
      <c r="AA171" s="366">
        <f>IF($Q171&lt;&gt;"",IF($S171="",$K171*VLOOKUP($I171,'[2]LISTINO IT-EN-FR-ES'!$A$1:$DZ$10000,AA$1,FALSE),$K171*$P171*VLOOKUP($S171,[2]PERCENTUALI!$A$1:$AZ$1000,AA$2,FALSE)),"")</f>
        <v>0</v>
      </c>
      <c r="AB171" s="367">
        <f>IF($Q171&lt;&gt;"",IF($S171="",$K171*VLOOKUP($I171,'[2]LISTINO IT-EN-FR-ES'!$A$1:$DZ$10000,AB$1,FALSE),$K171*$P171*VLOOKUP($S171,[2]PERCENTUALI!$A$1:$AZ$1000,AB$2,FALSE)/(AB$4)),"")</f>
        <v>0</v>
      </c>
      <c r="AC171" s="366">
        <f>IF($Q171&lt;&gt;"",IF($S171="",$K171*VLOOKUP($I171,'[2]LISTINO IT-EN-FR-ES'!$A$1:$DZ$10000,AC$1,FALSE),$K171*$P171*VLOOKUP($S171,[2]PERCENTUALI!$A$1:$AZ$1000,AC$2,FALSE)),"")</f>
        <v>0</v>
      </c>
      <c r="AD171" s="367">
        <f>IF($Q171&lt;&gt;"",IF($S171="",$K171*VLOOKUP($I171,'[2]LISTINO IT-EN-FR-ES'!$A$1:$DZ$10000,AD$1,FALSE),$K171*$P171*VLOOKUP($S171,[2]PERCENTUALI!$A$1:$AZ$1000,AD$2,FALSE)/(AD$4)),"")</f>
        <v>0</v>
      </c>
      <c r="AE171" s="366">
        <f>IF($Q171&lt;&gt;"",IF($S171="",$K171*VLOOKUP($I171,'[2]LISTINO IT-EN-FR-ES'!$A$1:$DZ$10000,AE$1,FALSE),$K171*$P171*VLOOKUP($S171,[2]PERCENTUALI!$A$1:$AZ$1000,AE$2,FALSE)),"")</f>
        <v>0</v>
      </c>
      <c r="AF171" s="367">
        <f>IF($Q171&lt;&gt;"",IF($S171="",$K171*VLOOKUP($I171,'[2]LISTINO IT-EN-FR-ES'!$A$1:$DZ$10000,AF$1,FALSE),$K171*$P171*VLOOKUP($S171,[2]PERCENTUALI!$A$1:$AZ$1000,AF$2,FALSE)/(AF$4)),"")</f>
        <v>0</v>
      </c>
      <c r="AG171" s="366">
        <f>IF($Q171&lt;&gt;"",IF($S171="",$K171*VLOOKUP($I171,'[2]LISTINO IT-EN-FR-ES'!$A$1:$DZ$10000,AG$1,FALSE),$K171*$P171*VLOOKUP($S171,[2]PERCENTUALI!$A$1:$AZ$1000,AG$2,FALSE)),"")</f>
        <v>0</v>
      </c>
      <c r="AH171" s="367">
        <f>IF($Q171&lt;&gt;"",IF($S171="",$K171*VLOOKUP($I171,'[2]LISTINO IT-EN-FR-ES'!$A$1:$DZ$10000,AH$1,FALSE),$K171*$P171*VLOOKUP($S171,[2]PERCENTUALI!$A$1:$AZ$1000,AH$2,FALSE)/(AH$4)),"")</f>
        <v>0</v>
      </c>
      <c r="AI171" s="366">
        <f>IF($Q171&lt;&gt;"",IF($S171="",$K171*VLOOKUP($I171,'[2]LISTINO IT-EN-FR-ES'!$A$1:$DZ$10000,AI$1,FALSE),$K171*$P171*VLOOKUP($S171,[2]PERCENTUALI!$A$1:$AZ$1000,AI$2,FALSE)),"")</f>
        <v>12450</v>
      </c>
      <c r="AJ171" s="367">
        <f>IF($Q171&lt;&gt;"",IF($S171="",$K171*VLOOKUP($I171,'[2]LISTINO IT-EN-FR-ES'!$A$1:$DZ$10000,AJ$1,FALSE),$K171*$P171*VLOOKUP($S171,[2]PERCENTUALI!$A$1:$AZ$1000,AJ$2,FALSE)/(AJ$4)),"")</f>
        <v>300</v>
      </c>
      <c r="AK171" s="366">
        <f>IF($Q171&lt;&gt;"",IF($S171="",$K171*VLOOKUP($I171,'[2]LISTINO IT-EN-FR-ES'!$A$1:$DZ$10000,AK$1,FALSE),$K171*$P171*VLOOKUP($S171,[2]PERCENTUALI!$A$1:$AZ$1000,AK$2,FALSE)),"")</f>
        <v>0</v>
      </c>
      <c r="AL171" s="367">
        <f>IF($Q171&lt;&gt;"",IF($S171="",$K171*VLOOKUP($I171,'[2]LISTINO IT-EN-FR-ES'!$A$1:$DZ$10000,AL$1,FALSE),$K171*$P171*VLOOKUP($S171,[2]PERCENTUALI!$A$1:$AZ$1000,AL$2,FALSE)/(AL$4)),"")</f>
        <v>0</v>
      </c>
      <c r="AM171" s="366">
        <f>IF($Q171&lt;&gt;"",IF($S171="",$K171*VLOOKUP($I171,'[2]LISTINO IT-EN-FR-ES'!$A$1:$DZ$10000,AM$1,FALSE),$K171*$P171*VLOOKUP($S171,[2]PERCENTUALI!$A$1:$AZ$1000,AM$2,FALSE)),"")</f>
        <v>0</v>
      </c>
      <c r="AN171" s="367">
        <f>IF($Q171&lt;&gt;"",IF($S171="",$K171*VLOOKUP($I171,'[2]LISTINO IT-EN-FR-ES'!$A$1:$DZ$10000,AN$1,FALSE),$K171*$P171*VLOOKUP($S171,[2]PERCENTUALI!$A$1:$AZ$1000,AN$2,FALSE)/(AN$4)),"")</f>
        <v>0</v>
      </c>
      <c r="AO171" s="366">
        <f>IF($Q171&lt;&gt;"",IF($S171="",$K171*VLOOKUP($I171,'[2]LISTINO IT-EN-FR-ES'!$A$1:$DZ$10000,AO$1,FALSE),$K171*$P171*VLOOKUP($S171,[2]PERCENTUALI!$A$1:$AZ$1000,AO$2,FALSE)),"")</f>
        <v>0</v>
      </c>
      <c r="AP171" s="367">
        <f>IF($Q171&lt;&gt;"",IF($S171="",$K171*VLOOKUP($I171,'[2]LISTINO IT-EN-FR-ES'!$A$1:$DZ$10000,AP$1,FALSE),$K171*$P171*VLOOKUP($S171,[2]PERCENTUALI!$A$1:$AZ$1000,AP$2,FALSE)/(AP$4)),"")</f>
        <v>0</v>
      </c>
      <c r="AQ171" s="366">
        <f>IF($Q171&lt;&gt;"",IF($S171="",$K171*VLOOKUP($I171,'[2]LISTINO IT-EN-FR-ES'!$A$1:$DZ$10000,AQ$1,FALSE),$K171*$P171*VLOOKUP($S171,[2]PERCENTUALI!$A$1:$AZ$1000,AQ$2,FALSE)),"")</f>
        <v>0</v>
      </c>
      <c r="AR171" s="367">
        <f>IF($Q171&lt;&gt;"",IF($S171="",$K171*VLOOKUP($I171,'[2]LISTINO IT-EN-FR-ES'!$A$1:$DZ$10000,AR$1,FALSE),$K171*$P171*VLOOKUP($S171,[2]PERCENTUALI!$A$1:$AZ$1000,AR$2,FALSE)/(AR$4)),"")</f>
        <v>0</v>
      </c>
      <c r="AS171" s="366">
        <f>IF($Q171&lt;&gt;"",IF($S171="",$K171*VLOOKUP($I171,'[2]LISTINO IT-EN-FR-ES'!$A$1:$DZ$10000,AS$1,FALSE),$K171*$P171*VLOOKUP($S171,[2]PERCENTUALI!$A$1:$AZ$1000,AS$2,FALSE)),"")</f>
        <v>0</v>
      </c>
      <c r="AT171" s="367">
        <f>IF($Q171&lt;&gt;"",IF($S171="",$K171*VLOOKUP($I171,'[2]LISTINO IT-EN-FR-ES'!$A$1:$DZ$10000,AT$1,FALSE),$K171*$P171*VLOOKUP($S171,[2]PERCENTUALI!$A$1:$AZ$1000,AT$2,FALSE)/(AT$4)),"")</f>
        <v>0</v>
      </c>
      <c r="AU171" s="366">
        <f>IF($Q171&lt;&gt;"",IF($S171="",$K171*VLOOKUP($I171,'[2]LISTINO IT-EN-FR-ES'!$A$1:$DZ$10000,AU$1,FALSE),$K171*$P171*VLOOKUP($S171,[2]PERCENTUALI!$A$1:$AZ$1000,AU$2,FALSE)),"")</f>
        <v>0</v>
      </c>
      <c r="AV171" s="367">
        <f>IF($Q171&lt;&gt;"",IF($S171="",$K171*VLOOKUP($I171,'[2]LISTINO IT-EN-FR-ES'!$A$1:$DZ$10000,AV$1,FALSE),$K171*$P171*VLOOKUP($S171,[2]PERCENTUALI!$A$1:$AZ$1000,AV$2,FALSE)/(AV$4)),"")</f>
        <v>0</v>
      </c>
      <c r="AW171" s="366">
        <f>IF($Q171&lt;&gt;"",IF($S171="",$K171*VLOOKUP($I171,'[2]LISTINO IT-EN-FR-ES'!$A$1:$DZ$10000,AW$1,FALSE),$K171*$P171*VLOOKUP($S171,[2]PERCENTUALI!$A$1:$AZ$1000,AW$2,FALSE)),"")</f>
        <v>0</v>
      </c>
      <c r="AX171" s="367">
        <f>IF($Q171&lt;&gt;"",IF($S171="",$K171*VLOOKUP($I171,'[2]LISTINO IT-EN-FR-ES'!$A$1:$DZ$10000,AX$1,FALSE),$K171*$P171*VLOOKUP($S171,[2]PERCENTUALI!$A$1:$AZ$1000,AX$2,FALSE)/(AX$4)),"")</f>
        <v>0</v>
      </c>
      <c r="AY171" s="366">
        <f>IF($Q171&lt;&gt;"",IF($S171="",$K171*VLOOKUP($I171,'[2]LISTINO IT-EN-FR-ES'!$A$1:$DZ$10000,AY$1,FALSE),$K171*$P171*VLOOKUP($S171,[2]PERCENTUALI!$A$1:$AZ$1000,AY$2,FALSE)),"")</f>
        <v>3650</v>
      </c>
      <c r="AZ171" s="367">
        <f>IF($Q171&lt;&gt;"",IF($S171="",$K171*VLOOKUP($I171,'[2]LISTINO IT-EN-FR-ES'!$A$1:$DZ$10000,AZ$1,FALSE),$K171*$P171*VLOOKUP($S171,[2]PERCENTUALI!$A$1:$AZ$1000,AZ$2,FALSE)/(AZ$4)),"")</f>
        <v>100</v>
      </c>
      <c r="BA171" s="366">
        <f>IF($Q171&lt;&gt;"",IF($S171="",$K171*VLOOKUP($I171,'[2]LISTINO IT-EN-FR-ES'!$A$1:$DZ$10000,BA$1,FALSE),$K171*$P171*VLOOKUP($S171,[2]PERCENTUALI!$A$1:$AZ$1000,BA$2,FALSE)),"")</f>
        <v>0</v>
      </c>
      <c r="BB171" s="367">
        <f>IF($Q171&lt;&gt;"",IF($S171="",$K171*VLOOKUP($I171,'[2]LISTINO IT-EN-FR-ES'!$A$1:$DZ$10000,BB$1,FALSE),$K171*$P171*VLOOKUP($S171,[2]PERCENTUALI!$A$1:$AZ$1000,BB$2,FALSE)/(BB$4)),"")</f>
        <v>0</v>
      </c>
      <c r="BC171" s="366">
        <f>IF($Q171&lt;&gt;"",IF($S171="",$K171*VLOOKUP($I171,'[2]LISTINO IT-EN-FR-ES'!$A$1:$DZ$10000,BC$1,FALSE),$K171*$P171*VLOOKUP($S171,[2]PERCENTUALI!$A$1:$AZ$1000,BC$2,FALSE)),"")</f>
        <v>0</v>
      </c>
      <c r="BD171" s="367">
        <f>IF($Q171&lt;&gt;"",IF($S171="",$K171*VLOOKUP($I171,'[2]LISTINO IT-EN-FR-ES'!$A$1:$DZ$10000,BD$1,FALSE),$K171*$P171*VLOOKUP($S171,[2]PERCENTUALI!$A$1:$AZ$1000,BD$2,FALSE)/(BD$4)),"")</f>
        <v>0</v>
      </c>
      <c r="BE171" s="366">
        <f>IF($Q171&lt;&gt;"",IF($S171="",$K171*VLOOKUP($I171,'[2]LISTINO IT-EN-FR-ES'!$A$1:$DZ$10000,BE$1,FALSE),$K171*$P171*VLOOKUP($S171,[2]PERCENTUALI!$A$1:$AZ$1000,BE$2,FALSE)),"")</f>
        <v>0</v>
      </c>
      <c r="BF171" s="367">
        <f>IF($Q171&lt;&gt;"",IF($S171="",$K171*VLOOKUP($I171,'[2]LISTINO IT-EN-FR-ES'!$A$1:$DZ$10000,BF$1,FALSE),$K171*$P171*VLOOKUP($S171,[2]PERCENTUALI!$A$1:$AZ$1000,BF$2,FALSE)/(BF$4)),"")</f>
        <v>0</v>
      </c>
      <c r="BG171" s="366">
        <f>IF($Q171&lt;&gt;"",IF($S171="",$K171*VLOOKUP($I171,'[2]LISTINO IT-EN-FR-ES'!$A$1:$DZ$10000,BG$1,FALSE),$K171*$P171*VLOOKUP($S171,[2]PERCENTUALI!$A$1:$AZ$1000,BG$2,FALSE)),"")</f>
        <v>0</v>
      </c>
      <c r="BH171" s="366">
        <f>IF($Q171&lt;&gt;"",IF($S171="",$K171*VLOOKUP($I171,'[2]LISTINO IT-EN-FR-ES'!$A$1:$DZ$10000,BH$1,FALSE),$K171*$P171*VLOOKUP($S171,[2]PERCENTUALI!$A$1:$AZ$1000,BH$2,FALSE)),"")</f>
        <v>0</v>
      </c>
      <c r="BI171" s="367">
        <f>IF($Q171&lt;&gt;"",IF($S171="",$K171*VLOOKUP($I171,'[2]LISTINO IT-EN-FR-ES'!$A$1:$DZ$10000,BI$1,FALSE),$K171*$P171*VLOOKUP($S171,[2]PERCENTUALI!$A$1:$AZ$1000,BI$2,FALSE)/(BI$4)),"")</f>
        <v>0</v>
      </c>
      <c r="BJ171" s="366">
        <f>IF($Q171&lt;&gt;"",IF($S171="",$K171*VLOOKUP($I171,'[2]LISTINO IT-EN-FR-ES'!$A$1:$DZ$10000,BJ$1,FALSE),$K171*$P171*VLOOKUP($S171,[2]PERCENTUALI!$A$1:$AZ$1000,BJ$2,FALSE)),"")</f>
        <v>0</v>
      </c>
      <c r="BK171" s="366">
        <f>IF($Q171&lt;&gt;"",IF($S171="",$K171*VLOOKUP($I171,'[2]LISTINO IT-EN-FR-ES'!$A$1:$DZ$10000,BK$1,FALSE),$K171*$P171*VLOOKUP($S171,[2]PERCENTUALI!$A$1:$AZ$1000,BK$2,FALSE)),"")</f>
        <v>0</v>
      </c>
      <c r="BL171" s="366">
        <f>IF($Q171&lt;&gt;"",IF($S171="",$K171*VLOOKUP($I171,'[2]LISTINO IT-EN-FR-ES'!$A$1:$DZ$10000,BL$1,FALSE),$K171*$P171*VLOOKUP($S171,[2]PERCENTUALI!$A$1:$AZ$1000,BL$2,FALSE)),"")</f>
        <v>0</v>
      </c>
      <c r="BM171" s="366">
        <f>IF($Q171&lt;&gt;"",IF($S171="",$K171*VLOOKUP($I171,'[2]LISTINO IT-EN-FR-ES'!$A$1:$DZ$10000,BM$1,FALSE),$K171*$P171*VLOOKUP($S171,[2]PERCENTUALI!$A$1:$AZ$1000,BM$2,FALSE)),"")</f>
        <v>0</v>
      </c>
      <c r="BN171" s="367">
        <f>IF($Q171&lt;&gt;"",IF($S171="",$K171*VLOOKUP($I171,'[2]LISTINO IT-EN-FR-ES'!$A$1:$DZ$10000,BN$1,FALSE),$K171*$P171*VLOOKUP($S171,[2]PERCENTUALI!$A$1:$AZ$1000,BN$2,FALSE)/(BN$4)),"")</f>
        <v>0</v>
      </c>
      <c r="BO171" s="366">
        <f>IF($Q171&lt;&gt;"",IF($S171="",$K171*VLOOKUP($I171,'[2]LISTINO IT-EN-FR-ES'!$A$1:$DZ$10000,BO$1,FALSE),$K171*$P171*VLOOKUP($S171,[2]PERCENTUALI!$A$1:$AZ$1000,BO$2,FALSE)),"")</f>
        <v>0</v>
      </c>
      <c r="BP171" s="367">
        <f>IF($Q171&lt;&gt;"",IF($S171="",$K171*VLOOKUP($I171,'[2]LISTINO IT-EN-FR-ES'!$A$1:$DZ$10000,BP$1,FALSE),$K171*$P171*VLOOKUP($S171,[2]PERCENTUALI!$A$1:$AZ$1000,BP$2,FALSE)/(BP$4)),"")</f>
        <v>0</v>
      </c>
      <c r="BQ171" s="366">
        <f>IF($Q171&lt;&gt;"",IF($S171="",$K171*VLOOKUP($I171,'[2]LISTINO IT-EN-FR-ES'!$A$1:$DZ$10000,BQ$1,FALSE),$K171*$P171*VLOOKUP($S171,[2]PERCENTUALI!$A$1:$AZ$1000,BQ$2,FALSE)),"")</f>
        <v>0</v>
      </c>
      <c r="BR171" s="367">
        <f>IF($Q171&lt;&gt;"",IF($S171="",$K171*VLOOKUP($I171,'[2]LISTINO IT-EN-FR-ES'!$A$1:$DZ$10000,BR$1,FALSE),$K171*$P171*VLOOKUP($S171,[2]PERCENTUALI!$A$1:$AZ$1000,BR$2,FALSE)/(BR$4)),"")</f>
        <v>0</v>
      </c>
      <c r="BS171" s="366">
        <f>IF($Q171&lt;&gt;"",IF($S171="",$K171*VLOOKUP($I171,'[2]LISTINO IT-EN-FR-ES'!$A$1:$DZ$10000,BS$1,FALSE),$K171*$P171*VLOOKUP($S171,[2]PERCENTUALI!$A$1:$AZ$1000,BS$2,FALSE)),"")</f>
        <v>0</v>
      </c>
      <c r="BT171" s="367">
        <f>IF($Q171&lt;&gt;"",IF($S171="",$K171*VLOOKUP($I171,'[2]LISTINO IT-EN-FR-ES'!$A$1:$DZ$10000,BT$1,FALSE),$K171*$P171*VLOOKUP($S171,[2]PERCENTUALI!$A$1:$AZ$1000,BT$2,FALSE)/(BT$4)),"")</f>
        <v>0</v>
      </c>
      <c r="BU171" s="366">
        <f>IF($Q171&lt;&gt;"",IF($S171="",$K171*VLOOKUP($I171,'[2]LISTINO IT-EN-FR-ES'!$A$1:$DZ$10000,BU$1,FALSE),$K171*$P171*VLOOKUP($S171,[2]PERCENTUALI!$A$1:$AZ$1000,BU$2,FALSE)),"")</f>
        <v>0</v>
      </c>
      <c r="BV171" s="367">
        <f>IF($Q171&lt;&gt;"",IF($S171="",$K171*VLOOKUP($I171,'[2]LISTINO IT-EN-FR-ES'!$A$1:$DZ$10000,BV$1,FALSE),$K171*$P171*VLOOKUP($S171,[2]PERCENTUALI!$A$1:$AZ$1000,BV$2,FALSE)/(BV$4)),"")</f>
        <v>0</v>
      </c>
      <c r="BW171" s="366">
        <f>IF($Q171&lt;&gt;"",IF($S171="",$K171*VLOOKUP($I171,'[2]LISTINO IT-EN-FR-ES'!$A$1:$DZ$10000,BW$1,FALSE),$K171*$P171*VLOOKUP($S171,[2]PERCENTUALI!$A$1:$AZ$1000,BW$2,FALSE)),"")</f>
        <v>0</v>
      </c>
      <c r="BX171" s="366">
        <f>IF($Q171&lt;&gt;"",IF($S171="",$K171*VLOOKUP($I171,'[2]LISTINO IT-EN-FR-ES'!$A$1:$DZ$10000,BX$1,FALSE),$K171*$P171*VLOOKUP($S171,[2]PERCENTUALI!$A$1:$AZ$1000,BX$2,FALSE)),"")</f>
        <v>0</v>
      </c>
      <c r="BY171" s="366">
        <f>IF($Q171&lt;&gt;"",IF($S171="",$K171*VLOOKUP($I171,'[2]LISTINO IT-EN-FR-ES'!$A$1:$DZ$10000,BY$1,FALSE),$K171*$P171*VLOOKUP($S171,[2]PERCENTUALI!$A$1:$AZ$1000,BY$2,FALSE)),"")</f>
        <v>0</v>
      </c>
      <c r="BZ171" s="366">
        <f>IF($Q171&lt;&gt;"",IF($S171="",$K171*VLOOKUP($I171,'[2]LISTINO IT-EN-FR-ES'!$A$1:$DZ$10000,BZ$1,FALSE),$K171*$P171*VLOOKUP($S171,[2]PERCENTUALI!$A$1:$AZ$1000,BZ$2,FALSE)),"")</f>
        <v>0</v>
      </c>
      <c r="CA171" s="366">
        <f>IF($Q171&lt;&gt;"",IF($S171="",$K171*VLOOKUP($I171,'[2]LISTINO IT-EN-FR-ES'!$A$1:$DZ$10000,CA$1,FALSE),$K171*$P171*VLOOKUP($S171,[2]PERCENTUALI!$A$1:$AZ$1000,CA$2,FALSE)),"")</f>
        <v>0</v>
      </c>
      <c r="CB171" s="366">
        <f>IF($Q171&lt;&gt;"",IF($S171="",$K171*VLOOKUP($I171,'[2]LISTINO IT-EN-FR-ES'!$A$1:$DZ$10000,CB$1,FALSE),$K171*$P171*VLOOKUP($S171,[2]PERCENTUALI!$A$1:$AZ$1000,CB$2,FALSE)),"")</f>
        <v>0</v>
      </c>
      <c r="CC171" s="366">
        <f>IF($Q171&lt;&gt;"",IF($S171="",$K171*VLOOKUP($I171,'[2]LISTINO IT-EN-FR-ES'!$A$1:$DZ$10000,CC$1,FALSE),$K171*$P171*VLOOKUP($S171,[2]PERCENTUALI!$A$1:$AZ$1000,CC$2,FALSE)),"")</f>
        <v>0</v>
      </c>
    </row>
    <row r="172" spans="1:81" s="285" customFormat="1" hidden="1" outlineLevel="1" x14ac:dyDescent="0.2">
      <c r="A172" s="445" t="s">
        <v>7</v>
      </c>
      <c r="B172" s="446">
        <v>5</v>
      </c>
      <c r="C172" s="446">
        <v>23050</v>
      </c>
      <c r="D172" s="446">
        <v>36</v>
      </c>
      <c r="E172" s="445"/>
      <c r="F172" s="445"/>
      <c r="G172" s="447"/>
      <c r="H172" s="445" t="s">
        <v>432</v>
      </c>
      <c r="I172" s="445" t="s">
        <v>432</v>
      </c>
      <c r="J172" s="448" t="s">
        <v>433</v>
      </c>
      <c r="K172" s="383">
        <v>15</v>
      </c>
      <c r="L172" s="392"/>
      <c r="M172" s="385">
        <v>2224</v>
      </c>
      <c r="N172" s="386">
        <v>33360</v>
      </c>
      <c r="P172" s="402">
        <v>734</v>
      </c>
      <c r="Q172" s="285">
        <v>11010</v>
      </c>
      <c r="R172" s="280"/>
      <c r="S172" s="280"/>
      <c r="T172" s="449"/>
      <c r="U172" s="366">
        <f t="shared" si="23"/>
        <v>11003.894553600001</v>
      </c>
      <c r="V172" s="366">
        <f>IF($Q172&lt;&gt;"",IF($S172="",$K172*VLOOKUP($I172,'[2]LISTINO IT-EN-FR-ES'!$A$1:$DZ$10000,V$1,FALSE),$K172*$P172*VLOOKUP($S172,[2]PERCENTUALI!$A$1:$AZ$1000,V$2,FALSE)),"")</f>
        <v>0</v>
      </c>
      <c r="W172" s="366">
        <f>IF($Q172&lt;&gt;"",IF($S172="",$K172*VLOOKUP($I172,'[2]LISTINO IT-EN-FR-ES'!$A$1:$DZ$10000,W$1,FALSE),$K172*$P172*VLOOKUP($S172,[2]PERCENTUALI!$A$1:$AZ$1000,W$2,FALSE)),"")</f>
        <v>0</v>
      </c>
      <c r="X172" s="367">
        <f>IF($Q172&lt;&gt;"",IF($S172="",$K172*VLOOKUP($I172,'[2]LISTINO IT-EN-FR-ES'!$A$1:$DZ$10000,X$1,FALSE),$K172*$P172*VLOOKUP($S172,[2]PERCENTUALI!$A$1:$AZ$1000,X$2,FALSE)/(X$4)),"")</f>
        <v>0</v>
      </c>
      <c r="Y172" s="366">
        <f>IF($Q172&lt;&gt;"",IF($S172="",$K172*VLOOKUP($I172,'[2]LISTINO IT-EN-FR-ES'!$A$1:$DZ$10000,Y$1,FALSE),$K172*$P172*VLOOKUP($S172,[2]PERCENTUALI!$A$1:$AZ$1000,Y$2,FALSE)),"")</f>
        <v>0</v>
      </c>
      <c r="Z172" s="367">
        <f>IF($Q172&lt;&gt;"",IF($S172="",$K172*VLOOKUP($I172,'[2]LISTINO IT-EN-FR-ES'!$A$1:$DZ$10000,Z$1,FALSE),$K172*$P172*VLOOKUP($S172,[2]PERCENTUALI!$A$1:$AZ$1000,Z$2,FALSE)/(Z$4)),"")</f>
        <v>0</v>
      </c>
      <c r="AA172" s="366">
        <f>IF($Q172&lt;&gt;"",IF($S172="",$K172*VLOOKUP($I172,'[2]LISTINO IT-EN-FR-ES'!$A$1:$DZ$10000,AA$1,FALSE),$K172*$P172*VLOOKUP($S172,[2]PERCENTUALI!$A$1:$AZ$1000,AA$2,FALSE)),"")</f>
        <v>0</v>
      </c>
      <c r="AB172" s="367">
        <f>IF($Q172&lt;&gt;"",IF($S172="",$K172*VLOOKUP($I172,'[2]LISTINO IT-EN-FR-ES'!$A$1:$DZ$10000,AB$1,FALSE),$K172*$P172*VLOOKUP($S172,[2]PERCENTUALI!$A$1:$AZ$1000,AB$2,FALSE)/(AB$4)),"")</f>
        <v>0</v>
      </c>
      <c r="AC172" s="366">
        <f>IF($Q172&lt;&gt;"",IF($S172="",$K172*VLOOKUP($I172,'[2]LISTINO IT-EN-FR-ES'!$A$1:$DZ$10000,AC$1,FALSE),$K172*$P172*VLOOKUP($S172,[2]PERCENTUALI!$A$1:$AZ$1000,AC$2,FALSE)),"")</f>
        <v>0</v>
      </c>
      <c r="AD172" s="367">
        <f>IF($Q172&lt;&gt;"",IF($S172="",$K172*VLOOKUP($I172,'[2]LISTINO IT-EN-FR-ES'!$A$1:$DZ$10000,AD$1,FALSE),$K172*$P172*VLOOKUP($S172,[2]PERCENTUALI!$A$1:$AZ$1000,AD$2,FALSE)/(AD$4)),"")</f>
        <v>0</v>
      </c>
      <c r="AE172" s="366">
        <f>IF($Q172&lt;&gt;"",IF($S172="",$K172*VLOOKUP($I172,'[2]LISTINO IT-EN-FR-ES'!$A$1:$DZ$10000,AE$1,FALSE),$K172*$P172*VLOOKUP($S172,[2]PERCENTUALI!$A$1:$AZ$1000,AE$2,FALSE)),"")</f>
        <v>0</v>
      </c>
      <c r="AF172" s="367">
        <f>IF($Q172&lt;&gt;"",IF($S172="",$K172*VLOOKUP($I172,'[2]LISTINO IT-EN-FR-ES'!$A$1:$DZ$10000,AF$1,FALSE),$K172*$P172*VLOOKUP($S172,[2]PERCENTUALI!$A$1:$AZ$1000,AF$2,FALSE)/(AF$4)),"")</f>
        <v>0</v>
      </c>
      <c r="AG172" s="366">
        <f>IF($Q172&lt;&gt;"",IF($S172="",$K172*VLOOKUP($I172,'[2]LISTINO IT-EN-FR-ES'!$A$1:$DZ$10000,AG$1,FALSE),$K172*$P172*VLOOKUP($S172,[2]PERCENTUALI!$A$1:$AZ$1000,AG$2,FALSE)),"")</f>
        <v>0</v>
      </c>
      <c r="AH172" s="367">
        <f>IF($Q172&lt;&gt;"",IF($S172="",$K172*VLOOKUP($I172,'[2]LISTINO IT-EN-FR-ES'!$A$1:$DZ$10000,AH$1,FALSE),$K172*$P172*VLOOKUP($S172,[2]PERCENTUALI!$A$1:$AZ$1000,AH$2,FALSE)/(AH$4)),"")</f>
        <v>0</v>
      </c>
      <c r="AI172" s="366">
        <f>IF($Q172&lt;&gt;"",IF($S172="",$K172*VLOOKUP($I172,'[2]LISTINO IT-EN-FR-ES'!$A$1:$DZ$10000,AI$1,FALSE),$K172*$P172*VLOOKUP($S172,[2]PERCENTUALI!$A$1:$AZ$1000,AI$2,FALSE)),"")</f>
        <v>0</v>
      </c>
      <c r="AJ172" s="367">
        <f>IF($Q172&lt;&gt;"",IF($S172="",$K172*VLOOKUP($I172,'[2]LISTINO IT-EN-FR-ES'!$A$1:$DZ$10000,AJ$1,FALSE),$K172*$P172*VLOOKUP($S172,[2]PERCENTUALI!$A$1:$AZ$1000,AJ$2,FALSE)/(AJ$4)),"")</f>
        <v>0</v>
      </c>
      <c r="AK172" s="366">
        <f>IF($Q172&lt;&gt;"",IF($S172="",$K172*VLOOKUP($I172,'[2]LISTINO IT-EN-FR-ES'!$A$1:$DZ$10000,AK$1,FALSE),$K172*$P172*VLOOKUP($S172,[2]PERCENTUALI!$A$1:$AZ$1000,AK$2,FALSE)),"")</f>
        <v>0</v>
      </c>
      <c r="AL172" s="367">
        <f>IF($Q172&lt;&gt;"",IF($S172="",$K172*VLOOKUP($I172,'[2]LISTINO IT-EN-FR-ES'!$A$1:$DZ$10000,AL$1,FALSE),$K172*$P172*VLOOKUP($S172,[2]PERCENTUALI!$A$1:$AZ$1000,AL$2,FALSE)/(AL$4)),"")</f>
        <v>0</v>
      </c>
      <c r="AM172" s="366">
        <f>IF($Q172&lt;&gt;"",IF($S172="",$K172*VLOOKUP($I172,'[2]LISTINO IT-EN-FR-ES'!$A$1:$DZ$10000,AM$1,FALSE),$K172*$P172*VLOOKUP($S172,[2]PERCENTUALI!$A$1:$AZ$1000,AM$2,FALSE)),"")</f>
        <v>7335.9297024000007</v>
      </c>
      <c r="AN172" s="367">
        <f>IF($Q172&lt;&gt;"",IF($S172="",$K172*VLOOKUP($I172,'[2]LISTINO IT-EN-FR-ES'!$A$1:$DZ$10000,AN$1,FALSE),$K172*$P172*VLOOKUP($S172,[2]PERCENTUALI!$A$1:$AZ$1000,AN$2,FALSE)/(AN$4)),"")</f>
        <v>229.24780320000002</v>
      </c>
      <c r="AO172" s="366">
        <f>IF($Q172&lt;&gt;"",IF($S172="",$K172*VLOOKUP($I172,'[2]LISTINO IT-EN-FR-ES'!$A$1:$DZ$10000,AO$1,FALSE),$K172*$P172*VLOOKUP($S172,[2]PERCENTUALI!$A$1:$AZ$1000,AO$2,FALSE)),"")</f>
        <v>0</v>
      </c>
      <c r="AP172" s="367">
        <f>IF($Q172&lt;&gt;"",IF($S172="",$K172*VLOOKUP($I172,'[2]LISTINO IT-EN-FR-ES'!$A$1:$DZ$10000,AP$1,FALSE),$K172*$P172*VLOOKUP($S172,[2]PERCENTUALI!$A$1:$AZ$1000,AP$2,FALSE)/(AP$4)),"")</f>
        <v>0</v>
      </c>
      <c r="AQ172" s="366">
        <f>IF($Q172&lt;&gt;"",IF($S172="",$K172*VLOOKUP($I172,'[2]LISTINO IT-EN-FR-ES'!$A$1:$DZ$10000,AQ$1,FALSE),$K172*$P172*VLOOKUP($S172,[2]PERCENTUALI!$A$1:$AZ$1000,AQ$2,FALSE)),"")</f>
        <v>0</v>
      </c>
      <c r="AR172" s="367">
        <f>IF($Q172&lt;&gt;"",IF($S172="",$K172*VLOOKUP($I172,'[2]LISTINO IT-EN-FR-ES'!$A$1:$DZ$10000,AR$1,FALSE),$K172*$P172*VLOOKUP($S172,[2]PERCENTUALI!$A$1:$AZ$1000,AR$2,FALSE)/(AR$4)),"")</f>
        <v>0</v>
      </c>
      <c r="AS172" s="366">
        <f>IF($Q172&lt;&gt;"",IF($S172="",$K172*VLOOKUP($I172,'[2]LISTINO IT-EN-FR-ES'!$A$1:$DZ$10000,AS$1,FALSE),$K172*$P172*VLOOKUP($S172,[2]PERCENTUALI!$A$1:$AZ$1000,AS$2,FALSE)),"")</f>
        <v>0</v>
      </c>
      <c r="AT172" s="367">
        <f>IF($Q172&lt;&gt;"",IF($S172="",$K172*VLOOKUP($I172,'[2]LISTINO IT-EN-FR-ES'!$A$1:$DZ$10000,AT$1,FALSE),$K172*$P172*VLOOKUP($S172,[2]PERCENTUALI!$A$1:$AZ$1000,AT$2,FALSE)/(AT$4)),"")</f>
        <v>0</v>
      </c>
      <c r="AU172" s="366">
        <f>IF($Q172&lt;&gt;"",IF($S172="",$K172*VLOOKUP($I172,'[2]LISTINO IT-EN-FR-ES'!$A$1:$DZ$10000,AU$1,FALSE),$K172*$P172*VLOOKUP($S172,[2]PERCENTUALI!$A$1:$AZ$1000,AU$2,FALSE)),"")</f>
        <v>0</v>
      </c>
      <c r="AV172" s="367">
        <f>IF($Q172&lt;&gt;"",IF($S172="",$K172*VLOOKUP($I172,'[2]LISTINO IT-EN-FR-ES'!$A$1:$DZ$10000,AV$1,FALSE),$K172*$P172*VLOOKUP($S172,[2]PERCENTUALI!$A$1:$AZ$1000,AV$2,FALSE)/(AV$4)),"")</f>
        <v>0</v>
      </c>
      <c r="AW172" s="366">
        <f>IF($Q172&lt;&gt;"",IF($S172="",$K172*VLOOKUP($I172,'[2]LISTINO IT-EN-FR-ES'!$A$1:$DZ$10000,AW$1,FALSE),$K172*$P172*VLOOKUP($S172,[2]PERCENTUALI!$A$1:$AZ$1000,AW$2,FALSE)),"")</f>
        <v>0</v>
      </c>
      <c r="AX172" s="367">
        <f>IF($Q172&lt;&gt;"",IF($S172="",$K172*VLOOKUP($I172,'[2]LISTINO IT-EN-FR-ES'!$A$1:$DZ$10000,AX$1,FALSE),$K172*$P172*VLOOKUP($S172,[2]PERCENTUALI!$A$1:$AZ$1000,AX$2,FALSE)/(AX$4)),"")</f>
        <v>0</v>
      </c>
      <c r="AY172" s="366">
        <f>IF($Q172&lt;&gt;"",IF($S172="",$K172*VLOOKUP($I172,'[2]LISTINO IT-EN-FR-ES'!$A$1:$DZ$10000,AY$1,FALSE),$K172*$P172*VLOOKUP($S172,[2]PERCENTUALI!$A$1:$AZ$1000,AY$2,FALSE)),"")</f>
        <v>0</v>
      </c>
      <c r="AZ172" s="367">
        <f>IF($Q172&lt;&gt;"",IF($S172="",$K172*VLOOKUP($I172,'[2]LISTINO IT-EN-FR-ES'!$A$1:$DZ$10000,AZ$1,FALSE),$K172*$P172*VLOOKUP($S172,[2]PERCENTUALI!$A$1:$AZ$1000,AZ$2,FALSE)/(AZ$4)),"")</f>
        <v>0</v>
      </c>
      <c r="BA172" s="366">
        <f>IF($Q172&lt;&gt;"",IF($S172="",$K172*VLOOKUP($I172,'[2]LISTINO IT-EN-FR-ES'!$A$1:$DZ$10000,BA$1,FALSE),$K172*$P172*VLOOKUP($S172,[2]PERCENTUALI!$A$1:$AZ$1000,BA$2,FALSE)),"")</f>
        <v>0</v>
      </c>
      <c r="BB172" s="367">
        <f>IF($Q172&lt;&gt;"",IF($S172="",$K172*VLOOKUP($I172,'[2]LISTINO IT-EN-FR-ES'!$A$1:$DZ$10000,BB$1,FALSE),$K172*$P172*VLOOKUP($S172,[2]PERCENTUALI!$A$1:$AZ$1000,BB$2,FALSE)/(BB$4)),"")</f>
        <v>0</v>
      </c>
      <c r="BC172" s="366">
        <f>IF($Q172&lt;&gt;"",IF($S172="",$K172*VLOOKUP($I172,'[2]LISTINO IT-EN-FR-ES'!$A$1:$DZ$10000,BC$1,FALSE),$K172*$P172*VLOOKUP($S172,[2]PERCENTUALI!$A$1:$AZ$1000,BC$2,FALSE)),"")</f>
        <v>3667.9648512000003</v>
      </c>
      <c r="BD172" s="367">
        <f>IF($Q172&lt;&gt;"",IF($S172="",$K172*VLOOKUP($I172,'[2]LISTINO IT-EN-FR-ES'!$A$1:$DZ$10000,BD$1,FALSE),$K172*$P172*VLOOKUP($S172,[2]PERCENTUALI!$A$1:$AZ$1000,BD$2,FALSE)/(BD$4)),"")</f>
        <v>114.62390160000001</v>
      </c>
      <c r="BE172" s="366">
        <f>IF($Q172&lt;&gt;"",IF($S172="",$K172*VLOOKUP($I172,'[2]LISTINO IT-EN-FR-ES'!$A$1:$DZ$10000,BE$1,FALSE),$K172*$P172*VLOOKUP($S172,[2]PERCENTUALI!$A$1:$AZ$1000,BE$2,FALSE)),"")</f>
        <v>0</v>
      </c>
      <c r="BF172" s="367">
        <f>IF($Q172&lt;&gt;"",IF($S172="",$K172*VLOOKUP($I172,'[2]LISTINO IT-EN-FR-ES'!$A$1:$DZ$10000,BF$1,FALSE),$K172*$P172*VLOOKUP($S172,[2]PERCENTUALI!$A$1:$AZ$1000,BF$2,FALSE)/(BF$4)),"")</f>
        <v>0</v>
      </c>
      <c r="BG172" s="366">
        <f>IF($Q172&lt;&gt;"",IF($S172="",$K172*VLOOKUP($I172,'[2]LISTINO IT-EN-FR-ES'!$A$1:$DZ$10000,BG$1,FALSE),$K172*$P172*VLOOKUP($S172,[2]PERCENTUALI!$A$1:$AZ$1000,BG$2,FALSE)),"")</f>
        <v>0</v>
      </c>
      <c r="BH172" s="366">
        <f>IF($Q172&lt;&gt;"",IF($S172="",$K172*VLOOKUP($I172,'[2]LISTINO IT-EN-FR-ES'!$A$1:$DZ$10000,BH$1,FALSE),$K172*$P172*VLOOKUP($S172,[2]PERCENTUALI!$A$1:$AZ$1000,BH$2,FALSE)),"")</f>
        <v>0</v>
      </c>
      <c r="BI172" s="367">
        <f>IF($Q172&lt;&gt;"",IF($S172="",$K172*VLOOKUP($I172,'[2]LISTINO IT-EN-FR-ES'!$A$1:$DZ$10000,BI$1,FALSE),$K172*$P172*VLOOKUP($S172,[2]PERCENTUALI!$A$1:$AZ$1000,BI$2,FALSE)/(BI$4)),"")</f>
        <v>0</v>
      </c>
      <c r="BJ172" s="366">
        <f>IF($Q172&lt;&gt;"",IF($S172="",$K172*VLOOKUP($I172,'[2]LISTINO IT-EN-FR-ES'!$A$1:$DZ$10000,BJ$1,FALSE),$K172*$P172*VLOOKUP($S172,[2]PERCENTUALI!$A$1:$AZ$1000,BJ$2,FALSE)),"")</f>
        <v>0</v>
      </c>
      <c r="BK172" s="366">
        <f>IF($Q172&lt;&gt;"",IF($S172="",$K172*VLOOKUP($I172,'[2]LISTINO IT-EN-FR-ES'!$A$1:$DZ$10000,BK$1,FALSE),$K172*$P172*VLOOKUP($S172,[2]PERCENTUALI!$A$1:$AZ$1000,BK$2,FALSE)),"")</f>
        <v>0</v>
      </c>
      <c r="BL172" s="366">
        <f>IF($Q172&lt;&gt;"",IF($S172="",$K172*VLOOKUP($I172,'[2]LISTINO IT-EN-FR-ES'!$A$1:$DZ$10000,BL$1,FALSE),$K172*$P172*VLOOKUP($S172,[2]PERCENTUALI!$A$1:$AZ$1000,BL$2,FALSE)),"")</f>
        <v>0</v>
      </c>
      <c r="BM172" s="366">
        <f>IF($Q172&lt;&gt;"",IF($S172="",$K172*VLOOKUP($I172,'[2]LISTINO IT-EN-FR-ES'!$A$1:$DZ$10000,BM$1,FALSE),$K172*$P172*VLOOKUP($S172,[2]PERCENTUALI!$A$1:$AZ$1000,BM$2,FALSE)),"")</f>
        <v>0</v>
      </c>
      <c r="BN172" s="367">
        <f>IF($Q172&lt;&gt;"",IF($S172="",$K172*VLOOKUP($I172,'[2]LISTINO IT-EN-FR-ES'!$A$1:$DZ$10000,BN$1,FALSE),$K172*$P172*VLOOKUP($S172,[2]PERCENTUALI!$A$1:$AZ$1000,BN$2,FALSE)/(BN$4)),"")</f>
        <v>0</v>
      </c>
      <c r="BO172" s="366">
        <f>IF($Q172&lt;&gt;"",IF($S172="",$K172*VLOOKUP($I172,'[2]LISTINO IT-EN-FR-ES'!$A$1:$DZ$10000,BO$1,FALSE),$K172*$P172*VLOOKUP($S172,[2]PERCENTUALI!$A$1:$AZ$1000,BO$2,FALSE)),"")</f>
        <v>0</v>
      </c>
      <c r="BP172" s="367">
        <f>IF($Q172&lt;&gt;"",IF($S172="",$K172*VLOOKUP($I172,'[2]LISTINO IT-EN-FR-ES'!$A$1:$DZ$10000,BP$1,FALSE),$K172*$P172*VLOOKUP($S172,[2]PERCENTUALI!$A$1:$AZ$1000,BP$2,FALSE)/(BP$4)),"")</f>
        <v>0</v>
      </c>
      <c r="BQ172" s="366">
        <f>IF($Q172&lt;&gt;"",IF($S172="",$K172*VLOOKUP($I172,'[2]LISTINO IT-EN-FR-ES'!$A$1:$DZ$10000,BQ$1,FALSE),$K172*$P172*VLOOKUP($S172,[2]PERCENTUALI!$A$1:$AZ$1000,BQ$2,FALSE)),"")</f>
        <v>0</v>
      </c>
      <c r="BR172" s="367">
        <f>IF($Q172&lt;&gt;"",IF($S172="",$K172*VLOOKUP($I172,'[2]LISTINO IT-EN-FR-ES'!$A$1:$DZ$10000,BR$1,FALSE),$K172*$P172*VLOOKUP($S172,[2]PERCENTUALI!$A$1:$AZ$1000,BR$2,FALSE)/(BR$4)),"")</f>
        <v>0</v>
      </c>
      <c r="BS172" s="366">
        <f>IF($Q172&lt;&gt;"",IF($S172="",$K172*VLOOKUP($I172,'[2]LISTINO IT-EN-FR-ES'!$A$1:$DZ$10000,BS$1,FALSE),$K172*$P172*VLOOKUP($S172,[2]PERCENTUALI!$A$1:$AZ$1000,BS$2,FALSE)),"")</f>
        <v>0</v>
      </c>
      <c r="BT172" s="367">
        <f>IF($Q172&lt;&gt;"",IF($S172="",$K172*VLOOKUP($I172,'[2]LISTINO IT-EN-FR-ES'!$A$1:$DZ$10000,BT$1,FALSE),$K172*$P172*VLOOKUP($S172,[2]PERCENTUALI!$A$1:$AZ$1000,BT$2,FALSE)/(BT$4)),"")</f>
        <v>0</v>
      </c>
      <c r="BU172" s="366">
        <f>IF($Q172&lt;&gt;"",IF($S172="",$K172*VLOOKUP($I172,'[2]LISTINO IT-EN-FR-ES'!$A$1:$DZ$10000,BU$1,FALSE),$K172*$P172*VLOOKUP($S172,[2]PERCENTUALI!$A$1:$AZ$1000,BU$2,FALSE)),"")</f>
        <v>0</v>
      </c>
      <c r="BV172" s="367">
        <f>IF($Q172&lt;&gt;"",IF($S172="",$K172*VLOOKUP($I172,'[2]LISTINO IT-EN-FR-ES'!$A$1:$DZ$10000,BV$1,FALSE),$K172*$P172*VLOOKUP($S172,[2]PERCENTUALI!$A$1:$AZ$1000,BV$2,FALSE)/(BV$4)),"")</f>
        <v>0</v>
      </c>
      <c r="BW172" s="366">
        <f>IF($Q172&lt;&gt;"",IF($S172="",$K172*VLOOKUP($I172,'[2]LISTINO IT-EN-FR-ES'!$A$1:$DZ$10000,BW$1,FALSE),$K172*$P172*VLOOKUP($S172,[2]PERCENTUALI!$A$1:$AZ$1000,BW$2,FALSE)),"")</f>
        <v>0</v>
      </c>
      <c r="BX172" s="366">
        <f>IF($Q172&lt;&gt;"",IF($S172="",$K172*VLOOKUP($I172,'[2]LISTINO IT-EN-FR-ES'!$A$1:$DZ$10000,BX$1,FALSE),$K172*$P172*VLOOKUP($S172,[2]PERCENTUALI!$A$1:$AZ$1000,BX$2,FALSE)),"")</f>
        <v>0</v>
      </c>
      <c r="BY172" s="366">
        <f>IF($Q172&lt;&gt;"",IF($S172="",$K172*VLOOKUP($I172,'[2]LISTINO IT-EN-FR-ES'!$A$1:$DZ$10000,BY$1,FALSE),$K172*$P172*VLOOKUP($S172,[2]PERCENTUALI!$A$1:$AZ$1000,BY$2,FALSE)),"")</f>
        <v>0</v>
      </c>
      <c r="BZ172" s="366">
        <f>IF($Q172&lt;&gt;"",IF($S172="",$K172*VLOOKUP($I172,'[2]LISTINO IT-EN-FR-ES'!$A$1:$DZ$10000,BZ$1,FALSE),$K172*$P172*VLOOKUP($S172,[2]PERCENTUALI!$A$1:$AZ$1000,BZ$2,FALSE)),"")</f>
        <v>0</v>
      </c>
      <c r="CA172" s="366">
        <f>IF($Q172&lt;&gt;"",IF($S172="",$K172*VLOOKUP($I172,'[2]LISTINO IT-EN-FR-ES'!$A$1:$DZ$10000,CA$1,FALSE),$K172*$P172*VLOOKUP($S172,[2]PERCENTUALI!$A$1:$AZ$1000,CA$2,FALSE)),"")</f>
        <v>0</v>
      </c>
      <c r="CB172" s="366">
        <f>IF($Q172&lt;&gt;"",IF($S172="",$K172*VLOOKUP($I172,'[2]LISTINO IT-EN-FR-ES'!$A$1:$DZ$10000,CB$1,FALSE),$K172*$P172*VLOOKUP($S172,[2]PERCENTUALI!$A$1:$AZ$1000,CB$2,FALSE)),"")</f>
        <v>0</v>
      </c>
      <c r="CC172" s="366">
        <f>IF($Q172&lt;&gt;"",IF($S172="",$K172*VLOOKUP($I172,'[2]LISTINO IT-EN-FR-ES'!$A$1:$DZ$10000,CC$1,FALSE),$K172*$P172*VLOOKUP($S172,[2]PERCENTUALI!$A$1:$AZ$1000,CC$2,FALSE)),"")</f>
        <v>0</v>
      </c>
    </row>
    <row r="173" spans="1:81" s="285" customFormat="1" hidden="1" outlineLevel="1" x14ac:dyDescent="0.2">
      <c r="A173" s="445" t="s">
        <v>7</v>
      </c>
      <c r="B173" s="446">
        <v>5</v>
      </c>
      <c r="C173" s="446">
        <v>23050</v>
      </c>
      <c r="D173" s="446">
        <v>37</v>
      </c>
      <c r="E173" s="445"/>
      <c r="F173" s="445"/>
      <c r="G173" s="447"/>
      <c r="H173" s="445" t="s">
        <v>434</v>
      </c>
      <c r="I173" s="445" t="s">
        <v>434</v>
      </c>
      <c r="J173" s="448" t="s">
        <v>435</v>
      </c>
      <c r="K173" s="383">
        <v>2000</v>
      </c>
      <c r="L173" s="392"/>
      <c r="M173" s="385">
        <v>1.9769000000000001</v>
      </c>
      <c r="N173" s="386">
        <v>3954</v>
      </c>
      <c r="P173" s="402">
        <v>0.65239999999999998</v>
      </c>
      <c r="Q173" s="285">
        <v>1304.8</v>
      </c>
      <c r="R173" s="280"/>
      <c r="S173" s="280"/>
      <c r="T173" s="449"/>
      <c r="U173" s="366">
        <f t="shared" si="23"/>
        <v>1304.745166959578</v>
      </c>
      <c r="V173" s="366">
        <f>IF($Q173&lt;&gt;"",IF($S173="",$K173*VLOOKUP($I173,'[2]LISTINO IT-EN-FR-ES'!$A$1:$DZ$10000,V$1,FALSE),$K173*$P173*VLOOKUP($S173,[2]PERCENTUALI!$A$1:$AZ$1000,V$2,FALSE)),"")</f>
        <v>0</v>
      </c>
      <c r="W173" s="366">
        <f>IF($Q173&lt;&gt;"",IF($S173="",$K173*VLOOKUP($I173,'[2]LISTINO IT-EN-FR-ES'!$A$1:$DZ$10000,W$1,FALSE),$K173*$P173*VLOOKUP($S173,[2]PERCENTUALI!$A$1:$AZ$1000,W$2,FALSE)),"")</f>
        <v>0</v>
      </c>
      <c r="X173" s="367">
        <f>IF($Q173&lt;&gt;"",IF($S173="",$K173*VLOOKUP($I173,'[2]LISTINO IT-EN-FR-ES'!$A$1:$DZ$10000,X$1,FALSE),$K173*$P173*VLOOKUP($S173,[2]PERCENTUALI!$A$1:$AZ$1000,X$2,FALSE)/(X$4)),"")</f>
        <v>0</v>
      </c>
      <c r="Y173" s="366">
        <f>IF($Q173&lt;&gt;"",IF($S173="",$K173*VLOOKUP($I173,'[2]LISTINO IT-EN-FR-ES'!$A$1:$DZ$10000,Y$1,FALSE),$K173*$P173*VLOOKUP($S173,[2]PERCENTUALI!$A$1:$AZ$1000,Y$2,FALSE)),"")</f>
        <v>0</v>
      </c>
      <c r="Z173" s="367">
        <f>IF($Q173&lt;&gt;"",IF($S173="",$K173*VLOOKUP($I173,'[2]LISTINO IT-EN-FR-ES'!$A$1:$DZ$10000,Z$1,FALSE),$K173*$P173*VLOOKUP($S173,[2]PERCENTUALI!$A$1:$AZ$1000,Z$2,FALSE)/(Z$4)),"")</f>
        <v>0</v>
      </c>
      <c r="AA173" s="366">
        <f>IF($Q173&lt;&gt;"",IF($S173="",$K173*VLOOKUP($I173,'[2]LISTINO IT-EN-FR-ES'!$A$1:$DZ$10000,AA$1,FALSE),$K173*$P173*VLOOKUP($S173,[2]PERCENTUALI!$A$1:$AZ$1000,AA$2,FALSE)),"")</f>
        <v>0</v>
      </c>
      <c r="AB173" s="367">
        <f>IF($Q173&lt;&gt;"",IF($S173="",$K173*VLOOKUP($I173,'[2]LISTINO IT-EN-FR-ES'!$A$1:$DZ$10000,AB$1,FALSE),$K173*$P173*VLOOKUP($S173,[2]PERCENTUALI!$A$1:$AZ$1000,AB$2,FALSE)/(AB$4)),"")</f>
        <v>0</v>
      </c>
      <c r="AC173" s="366">
        <f>IF($Q173&lt;&gt;"",IF($S173="",$K173*VLOOKUP($I173,'[2]LISTINO IT-EN-FR-ES'!$A$1:$DZ$10000,AC$1,FALSE),$K173*$P173*VLOOKUP($S173,[2]PERCENTUALI!$A$1:$AZ$1000,AC$2,FALSE)),"")</f>
        <v>0</v>
      </c>
      <c r="AD173" s="367">
        <f>IF($Q173&lt;&gt;"",IF($S173="",$K173*VLOOKUP($I173,'[2]LISTINO IT-EN-FR-ES'!$A$1:$DZ$10000,AD$1,FALSE),$K173*$P173*VLOOKUP($S173,[2]PERCENTUALI!$A$1:$AZ$1000,AD$2,FALSE)/(AD$4)),"")</f>
        <v>0</v>
      </c>
      <c r="AE173" s="366">
        <f>IF($Q173&lt;&gt;"",IF($S173="",$K173*VLOOKUP($I173,'[2]LISTINO IT-EN-FR-ES'!$A$1:$DZ$10000,AE$1,FALSE),$K173*$P173*VLOOKUP($S173,[2]PERCENTUALI!$A$1:$AZ$1000,AE$2,FALSE)),"")</f>
        <v>0</v>
      </c>
      <c r="AF173" s="367">
        <f>IF($Q173&lt;&gt;"",IF($S173="",$K173*VLOOKUP($I173,'[2]LISTINO IT-EN-FR-ES'!$A$1:$DZ$10000,AF$1,FALSE),$K173*$P173*VLOOKUP($S173,[2]PERCENTUALI!$A$1:$AZ$1000,AF$2,FALSE)/(AF$4)),"")</f>
        <v>0</v>
      </c>
      <c r="AG173" s="366">
        <f>IF($Q173&lt;&gt;"",IF($S173="",$K173*VLOOKUP($I173,'[2]LISTINO IT-EN-FR-ES'!$A$1:$DZ$10000,AG$1,FALSE),$K173*$P173*VLOOKUP($S173,[2]PERCENTUALI!$A$1:$AZ$1000,AG$2,FALSE)),"")</f>
        <v>0</v>
      </c>
      <c r="AH173" s="367">
        <f>IF($Q173&lt;&gt;"",IF($S173="",$K173*VLOOKUP($I173,'[2]LISTINO IT-EN-FR-ES'!$A$1:$DZ$10000,AH$1,FALSE),$K173*$P173*VLOOKUP($S173,[2]PERCENTUALI!$A$1:$AZ$1000,AH$2,FALSE)/(AH$4)),"")</f>
        <v>0</v>
      </c>
      <c r="AI173" s="366">
        <f>IF($Q173&lt;&gt;"",IF($S173="",$K173*VLOOKUP($I173,'[2]LISTINO IT-EN-FR-ES'!$A$1:$DZ$10000,AI$1,FALSE),$K173*$P173*VLOOKUP($S173,[2]PERCENTUALI!$A$1:$AZ$1000,AI$2,FALSE)),"")</f>
        <v>0</v>
      </c>
      <c r="AJ173" s="367">
        <f>IF($Q173&lt;&gt;"",IF($S173="",$K173*VLOOKUP($I173,'[2]LISTINO IT-EN-FR-ES'!$A$1:$DZ$10000,AJ$1,FALSE),$K173*$P173*VLOOKUP($S173,[2]PERCENTUALI!$A$1:$AZ$1000,AJ$2,FALSE)/(AJ$4)),"")</f>
        <v>0</v>
      </c>
      <c r="AK173" s="366">
        <f>IF($Q173&lt;&gt;"",IF($S173="",$K173*VLOOKUP($I173,'[2]LISTINO IT-EN-FR-ES'!$A$1:$DZ$10000,AK$1,FALSE),$K173*$P173*VLOOKUP($S173,[2]PERCENTUALI!$A$1:$AZ$1000,AK$2,FALSE)),"")</f>
        <v>0</v>
      </c>
      <c r="AL173" s="367">
        <f>IF($Q173&lt;&gt;"",IF($S173="",$K173*VLOOKUP($I173,'[2]LISTINO IT-EN-FR-ES'!$A$1:$DZ$10000,AL$1,FALSE),$K173*$P173*VLOOKUP($S173,[2]PERCENTUALI!$A$1:$AZ$1000,AL$2,FALSE)/(AL$4)),"")</f>
        <v>0</v>
      </c>
      <c r="AM173" s="366">
        <f>IF($Q173&lt;&gt;"",IF($S173="",$K173*VLOOKUP($I173,'[2]LISTINO IT-EN-FR-ES'!$A$1:$DZ$10000,AM$1,FALSE),$K173*$P173*VLOOKUP($S173,[2]PERCENTUALI!$A$1:$AZ$1000,AM$2,FALSE)),"")</f>
        <v>913.32161687170469</v>
      </c>
      <c r="AN173" s="367">
        <f>IF($Q173&lt;&gt;"",IF($S173="",$K173*VLOOKUP($I173,'[2]LISTINO IT-EN-FR-ES'!$A$1:$DZ$10000,AN$1,FALSE),$K173*$P173*VLOOKUP($S173,[2]PERCENTUALI!$A$1:$AZ$1000,AN$2,FALSE)/(AN$4)),"")</f>
        <v>28.541300527240772</v>
      </c>
      <c r="AO173" s="366">
        <f>IF($Q173&lt;&gt;"",IF($S173="",$K173*VLOOKUP($I173,'[2]LISTINO IT-EN-FR-ES'!$A$1:$DZ$10000,AO$1,FALSE),$K173*$P173*VLOOKUP($S173,[2]PERCENTUALI!$A$1:$AZ$1000,AO$2,FALSE)),"")</f>
        <v>0</v>
      </c>
      <c r="AP173" s="367">
        <f>IF($Q173&lt;&gt;"",IF($S173="",$K173*VLOOKUP($I173,'[2]LISTINO IT-EN-FR-ES'!$A$1:$DZ$10000,AP$1,FALSE),$K173*$P173*VLOOKUP($S173,[2]PERCENTUALI!$A$1:$AZ$1000,AP$2,FALSE)/(AP$4)),"")</f>
        <v>0</v>
      </c>
      <c r="AQ173" s="366">
        <f>IF($Q173&lt;&gt;"",IF($S173="",$K173*VLOOKUP($I173,'[2]LISTINO IT-EN-FR-ES'!$A$1:$DZ$10000,AQ$1,FALSE),$K173*$P173*VLOOKUP($S173,[2]PERCENTUALI!$A$1:$AZ$1000,AQ$2,FALSE)),"")</f>
        <v>0</v>
      </c>
      <c r="AR173" s="367">
        <f>IF($Q173&lt;&gt;"",IF($S173="",$K173*VLOOKUP($I173,'[2]LISTINO IT-EN-FR-ES'!$A$1:$DZ$10000,AR$1,FALSE),$K173*$P173*VLOOKUP($S173,[2]PERCENTUALI!$A$1:$AZ$1000,AR$2,FALSE)/(AR$4)),"")</f>
        <v>0</v>
      </c>
      <c r="AS173" s="366">
        <f>IF($Q173&lt;&gt;"",IF($S173="",$K173*VLOOKUP($I173,'[2]LISTINO IT-EN-FR-ES'!$A$1:$DZ$10000,AS$1,FALSE),$K173*$P173*VLOOKUP($S173,[2]PERCENTUALI!$A$1:$AZ$1000,AS$2,FALSE)),"")</f>
        <v>0</v>
      </c>
      <c r="AT173" s="367">
        <f>IF($Q173&lt;&gt;"",IF($S173="",$K173*VLOOKUP($I173,'[2]LISTINO IT-EN-FR-ES'!$A$1:$DZ$10000,AT$1,FALSE),$K173*$P173*VLOOKUP($S173,[2]PERCENTUALI!$A$1:$AZ$1000,AT$2,FALSE)/(AT$4)),"")</f>
        <v>0</v>
      </c>
      <c r="AU173" s="366">
        <f>IF($Q173&lt;&gt;"",IF($S173="",$K173*VLOOKUP($I173,'[2]LISTINO IT-EN-FR-ES'!$A$1:$DZ$10000,AU$1,FALSE),$K173*$P173*VLOOKUP($S173,[2]PERCENTUALI!$A$1:$AZ$1000,AU$2,FALSE)),"")</f>
        <v>0</v>
      </c>
      <c r="AV173" s="367">
        <f>IF($Q173&lt;&gt;"",IF($S173="",$K173*VLOOKUP($I173,'[2]LISTINO IT-EN-FR-ES'!$A$1:$DZ$10000,AV$1,FALSE),$K173*$P173*VLOOKUP($S173,[2]PERCENTUALI!$A$1:$AZ$1000,AV$2,FALSE)/(AV$4)),"")</f>
        <v>0</v>
      </c>
      <c r="AW173" s="366">
        <f>IF($Q173&lt;&gt;"",IF($S173="",$K173*VLOOKUP($I173,'[2]LISTINO IT-EN-FR-ES'!$A$1:$DZ$10000,AW$1,FALSE),$K173*$P173*VLOOKUP($S173,[2]PERCENTUALI!$A$1:$AZ$1000,AW$2,FALSE)),"")</f>
        <v>0</v>
      </c>
      <c r="AX173" s="367">
        <f>IF($Q173&lt;&gt;"",IF($S173="",$K173*VLOOKUP($I173,'[2]LISTINO IT-EN-FR-ES'!$A$1:$DZ$10000,AX$1,FALSE),$K173*$P173*VLOOKUP($S173,[2]PERCENTUALI!$A$1:$AZ$1000,AX$2,FALSE)/(AX$4)),"")</f>
        <v>0</v>
      </c>
      <c r="AY173" s="366">
        <f>IF($Q173&lt;&gt;"",IF($S173="",$K173*VLOOKUP($I173,'[2]LISTINO IT-EN-FR-ES'!$A$1:$DZ$10000,AY$1,FALSE),$K173*$P173*VLOOKUP($S173,[2]PERCENTUALI!$A$1:$AZ$1000,AY$2,FALSE)),"")</f>
        <v>0</v>
      </c>
      <c r="AZ173" s="367">
        <f>IF($Q173&lt;&gt;"",IF($S173="",$K173*VLOOKUP($I173,'[2]LISTINO IT-EN-FR-ES'!$A$1:$DZ$10000,AZ$1,FALSE),$K173*$P173*VLOOKUP($S173,[2]PERCENTUALI!$A$1:$AZ$1000,AZ$2,FALSE)/(AZ$4)),"")</f>
        <v>0</v>
      </c>
      <c r="BA173" s="366">
        <f>IF($Q173&lt;&gt;"",IF($S173="",$K173*VLOOKUP($I173,'[2]LISTINO IT-EN-FR-ES'!$A$1:$DZ$10000,BA$1,FALSE),$K173*$P173*VLOOKUP($S173,[2]PERCENTUALI!$A$1:$AZ$1000,BA$2,FALSE)),"")</f>
        <v>0</v>
      </c>
      <c r="BB173" s="367">
        <f>IF($Q173&lt;&gt;"",IF($S173="",$K173*VLOOKUP($I173,'[2]LISTINO IT-EN-FR-ES'!$A$1:$DZ$10000,BB$1,FALSE),$K173*$P173*VLOOKUP($S173,[2]PERCENTUALI!$A$1:$AZ$1000,BB$2,FALSE)/(BB$4)),"")</f>
        <v>0</v>
      </c>
      <c r="BC173" s="366">
        <f>IF($Q173&lt;&gt;"",IF($S173="",$K173*VLOOKUP($I173,'[2]LISTINO IT-EN-FR-ES'!$A$1:$DZ$10000,BC$1,FALSE),$K173*$P173*VLOOKUP($S173,[2]PERCENTUALI!$A$1:$AZ$1000,BC$2,FALSE)),"")</f>
        <v>391.42355008787342</v>
      </c>
      <c r="BD173" s="367">
        <f>IF($Q173&lt;&gt;"",IF($S173="",$K173*VLOOKUP($I173,'[2]LISTINO IT-EN-FR-ES'!$A$1:$DZ$10000,BD$1,FALSE),$K173*$P173*VLOOKUP($S173,[2]PERCENTUALI!$A$1:$AZ$1000,BD$2,FALSE)/(BD$4)),"")</f>
        <v>12.231985940246044</v>
      </c>
      <c r="BE173" s="366">
        <f>IF($Q173&lt;&gt;"",IF($S173="",$K173*VLOOKUP($I173,'[2]LISTINO IT-EN-FR-ES'!$A$1:$DZ$10000,BE$1,FALSE),$K173*$P173*VLOOKUP($S173,[2]PERCENTUALI!$A$1:$AZ$1000,BE$2,FALSE)),"")</f>
        <v>0</v>
      </c>
      <c r="BF173" s="367">
        <f>IF($Q173&lt;&gt;"",IF($S173="",$K173*VLOOKUP($I173,'[2]LISTINO IT-EN-FR-ES'!$A$1:$DZ$10000,BF$1,FALSE),$K173*$P173*VLOOKUP($S173,[2]PERCENTUALI!$A$1:$AZ$1000,BF$2,FALSE)/(BF$4)),"")</f>
        <v>0</v>
      </c>
      <c r="BG173" s="366">
        <f>IF($Q173&lt;&gt;"",IF($S173="",$K173*VLOOKUP($I173,'[2]LISTINO IT-EN-FR-ES'!$A$1:$DZ$10000,BG$1,FALSE),$K173*$P173*VLOOKUP($S173,[2]PERCENTUALI!$A$1:$AZ$1000,BG$2,FALSE)),"")</f>
        <v>0</v>
      </c>
      <c r="BH173" s="366">
        <f>IF($Q173&lt;&gt;"",IF($S173="",$K173*VLOOKUP($I173,'[2]LISTINO IT-EN-FR-ES'!$A$1:$DZ$10000,BH$1,FALSE),$K173*$P173*VLOOKUP($S173,[2]PERCENTUALI!$A$1:$AZ$1000,BH$2,FALSE)),"")</f>
        <v>0</v>
      </c>
      <c r="BI173" s="367">
        <f>IF($Q173&lt;&gt;"",IF($S173="",$K173*VLOOKUP($I173,'[2]LISTINO IT-EN-FR-ES'!$A$1:$DZ$10000,BI$1,FALSE),$K173*$P173*VLOOKUP($S173,[2]PERCENTUALI!$A$1:$AZ$1000,BI$2,FALSE)/(BI$4)),"")</f>
        <v>0</v>
      </c>
      <c r="BJ173" s="366">
        <f>IF($Q173&lt;&gt;"",IF($S173="",$K173*VLOOKUP($I173,'[2]LISTINO IT-EN-FR-ES'!$A$1:$DZ$10000,BJ$1,FALSE),$K173*$P173*VLOOKUP($S173,[2]PERCENTUALI!$A$1:$AZ$1000,BJ$2,FALSE)),"")</f>
        <v>0</v>
      </c>
      <c r="BK173" s="366">
        <f>IF($Q173&lt;&gt;"",IF($S173="",$K173*VLOOKUP($I173,'[2]LISTINO IT-EN-FR-ES'!$A$1:$DZ$10000,BK$1,FALSE),$K173*$P173*VLOOKUP($S173,[2]PERCENTUALI!$A$1:$AZ$1000,BK$2,FALSE)),"")</f>
        <v>0</v>
      </c>
      <c r="BL173" s="366">
        <f>IF($Q173&lt;&gt;"",IF($S173="",$K173*VLOOKUP($I173,'[2]LISTINO IT-EN-FR-ES'!$A$1:$DZ$10000,BL$1,FALSE),$K173*$P173*VLOOKUP($S173,[2]PERCENTUALI!$A$1:$AZ$1000,BL$2,FALSE)),"")</f>
        <v>0</v>
      </c>
      <c r="BM173" s="366">
        <f>IF($Q173&lt;&gt;"",IF($S173="",$K173*VLOOKUP($I173,'[2]LISTINO IT-EN-FR-ES'!$A$1:$DZ$10000,BM$1,FALSE),$K173*$P173*VLOOKUP($S173,[2]PERCENTUALI!$A$1:$AZ$1000,BM$2,FALSE)),"")</f>
        <v>0</v>
      </c>
      <c r="BN173" s="367">
        <f>IF($Q173&lt;&gt;"",IF($S173="",$K173*VLOOKUP($I173,'[2]LISTINO IT-EN-FR-ES'!$A$1:$DZ$10000,BN$1,FALSE),$K173*$P173*VLOOKUP($S173,[2]PERCENTUALI!$A$1:$AZ$1000,BN$2,FALSE)/(BN$4)),"")</f>
        <v>0</v>
      </c>
      <c r="BO173" s="366">
        <f>IF($Q173&lt;&gt;"",IF($S173="",$K173*VLOOKUP($I173,'[2]LISTINO IT-EN-FR-ES'!$A$1:$DZ$10000,BO$1,FALSE),$K173*$P173*VLOOKUP($S173,[2]PERCENTUALI!$A$1:$AZ$1000,BO$2,FALSE)),"")</f>
        <v>0</v>
      </c>
      <c r="BP173" s="367">
        <f>IF($Q173&lt;&gt;"",IF($S173="",$K173*VLOOKUP($I173,'[2]LISTINO IT-EN-FR-ES'!$A$1:$DZ$10000,BP$1,FALSE),$K173*$P173*VLOOKUP($S173,[2]PERCENTUALI!$A$1:$AZ$1000,BP$2,FALSE)/(BP$4)),"")</f>
        <v>0</v>
      </c>
      <c r="BQ173" s="366">
        <f>IF($Q173&lt;&gt;"",IF($S173="",$K173*VLOOKUP($I173,'[2]LISTINO IT-EN-FR-ES'!$A$1:$DZ$10000,BQ$1,FALSE),$K173*$P173*VLOOKUP($S173,[2]PERCENTUALI!$A$1:$AZ$1000,BQ$2,FALSE)),"")</f>
        <v>0</v>
      </c>
      <c r="BR173" s="367">
        <f>IF($Q173&lt;&gt;"",IF($S173="",$K173*VLOOKUP($I173,'[2]LISTINO IT-EN-FR-ES'!$A$1:$DZ$10000,BR$1,FALSE),$K173*$P173*VLOOKUP($S173,[2]PERCENTUALI!$A$1:$AZ$1000,BR$2,FALSE)/(BR$4)),"")</f>
        <v>0</v>
      </c>
      <c r="BS173" s="366">
        <f>IF($Q173&lt;&gt;"",IF($S173="",$K173*VLOOKUP($I173,'[2]LISTINO IT-EN-FR-ES'!$A$1:$DZ$10000,BS$1,FALSE),$K173*$P173*VLOOKUP($S173,[2]PERCENTUALI!$A$1:$AZ$1000,BS$2,FALSE)),"")</f>
        <v>0</v>
      </c>
      <c r="BT173" s="367">
        <f>IF($Q173&lt;&gt;"",IF($S173="",$K173*VLOOKUP($I173,'[2]LISTINO IT-EN-FR-ES'!$A$1:$DZ$10000,BT$1,FALSE),$K173*$P173*VLOOKUP($S173,[2]PERCENTUALI!$A$1:$AZ$1000,BT$2,FALSE)/(BT$4)),"")</f>
        <v>0</v>
      </c>
      <c r="BU173" s="366">
        <f>IF($Q173&lt;&gt;"",IF($S173="",$K173*VLOOKUP($I173,'[2]LISTINO IT-EN-FR-ES'!$A$1:$DZ$10000,BU$1,FALSE),$K173*$P173*VLOOKUP($S173,[2]PERCENTUALI!$A$1:$AZ$1000,BU$2,FALSE)),"")</f>
        <v>0</v>
      </c>
      <c r="BV173" s="367">
        <f>IF($Q173&lt;&gt;"",IF($S173="",$K173*VLOOKUP($I173,'[2]LISTINO IT-EN-FR-ES'!$A$1:$DZ$10000,BV$1,FALSE),$K173*$P173*VLOOKUP($S173,[2]PERCENTUALI!$A$1:$AZ$1000,BV$2,FALSE)/(BV$4)),"")</f>
        <v>0</v>
      </c>
      <c r="BW173" s="366">
        <f>IF($Q173&lt;&gt;"",IF($S173="",$K173*VLOOKUP($I173,'[2]LISTINO IT-EN-FR-ES'!$A$1:$DZ$10000,BW$1,FALSE),$K173*$P173*VLOOKUP($S173,[2]PERCENTUALI!$A$1:$AZ$1000,BW$2,FALSE)),"")</f>
        <v>0</v>
      </c>
      <c r="BX173" s="366">
        <f>IF($Q173&lt;&gt;"",IF($S173="",$K173*VLOOKUP($I173,'[2]LISTINO IT-EN-FR-ES'!$A$1:$DZ$10000,BX$1,FALSE),$K173*$P173*VLOOKUP($S173,[2]PERCENTUALI!$A$1:$AZ$1000,BX$2,FALSE)),"")</f>
        <v>0</v>
      </c>
      <c r="BY173" s="366">
        <f>IF($Q173&lt;&gt;"",IF($S173="",$K173*VLOOKUP($I173,'[2]LISTINO IT-EN-FR-ES'!$A$1:$DZ$10000,BY$1,FALSE),$K173*$P173*VLOOKUP($S173,[2]PERCENTUALI!$A$1:$AZ$1000,BY$2,FALSE)),"")</f>
        <v>0</v>
      </c>
      <c r="BZ173" s="366">
        <f>IF($Q173&lt;&gt;"",IF($S173="",$K173*VLOOKUP($I173,'[2]LISTINO IT-EN-FR-ES'!$A$1:$DZ$10000,BZ$1,FALSE),$K173*$P173*VLOOKUP($S173,[2]PERCENTUALI!$A$1:$AZ$1000,BZ$2,FALSE)),"")</f>
        <v>0</v>
      </c>
      <c r="CA173" s="366">
        <f>IF($Q173&lt;&gt;"",IF($S173="",$K173*VLOOKUP($I173,'[2]LISTINO IT-EN-FR-ES'!$A$1:$DZ$10000,CA$1,FALSE),$K173*$P173*VLOOKUP($S173,[2]PERCENTUALI!$A$1:$AZ$1000,CA$2,FALSE)),"")</f>
        <v>0</v>
      </c>
      <c r="CB173" s="366">
        <f>IF($Q173&lt;&gt;"",IF($S173="",$K173*VLOOKUP($I173,'[2]LISTINO IT-EN-FR-ES'!$A$1:$DZ$10000,CB$1,FALSE),$K173*$P173*VLOOKUP($S173,[2]PERCENTUALI!$A$1:$AZ$1000,CB$2,FALSE)),"")</f>
        <v>0</v>
      </c>
      <c r="CC173" s="366">
        <f>IF($Q173&lt;&gt;"",IF($S173="",$K173*VLOOKUP($I173,'[2]LISTINO IT-EN-FR-ES'!$A$1:$DZ$10000,CC$1,FALSE),$K173*$P173*VLOOKUP($S173,[2]PERCENTUALI!$A$1:$AZ$1000,CC$2,FALSE)),"")</f>
        <v>0</v>
      </c>
    </row>
    <row r="174" spans="1:81" s="285" customFormat="1" hidden="1" outlineLevel="1" x14ac:dyDescent="0.2">
      <c r="A174" s="445" t="s">
        <v>7</v>
      </c>
      <c r="B174" s="446">
        <v>5</v>
      </c>
      <c r="C174" s="446">
        <v>23050</v>
      </c>
      <c r="D174" s="446">
        <v>38</v>
      </c>
      <c r="E174" s="445"/>
      <c r="F174" s="445"/>
      <c r="G174" s="447"/>
      <c r="H174" s="445" t="s">
        <v>436</v>
      </c>
      <c r="I174" s="445" t="s">
        <v>437</v>
      </c>
      <c r="J174" s="448" t="s">
        <v>438</v>
      </c>
      <c r="K174" s="383">
        <v>15</v>
      </c>
      <c r="L174" s="392"/>
      <c r="M174" s="385">
        <v>1575</v>
      </c>
      <c r="N174" s="386">
        <v>23625</v>
      </c>
      <c r="P174" s="402">
        <v>0</v>
      </c>
      <c r="Q174" s="285">
        <v>0</v>
      </c>
      <c r="R174" s="280"/>
      <c r="S174" s="280"/>
      <c r="T174" s="449"/>
      <c r="U174" s="366">
        <f t="shared" si="23"/>
        <v>0</v>
      </c>
      <c r="V174" s="366">
        <f>IF($Q174&lt;&gt;"",IF($S174="",$K174*VLOOKUP($I174,'[2]LISTINO IT-EN-FR-ES'!$A$1:$DZ$10000,V$1,FALSE),$K174*$P174*VLOOKUP($S174,[2]PERCENTUALI!$A$1:$AZ$1000,V$2,FALSE)),"")</f>
        <v>0</v>
      </c>
      <c r="W174" s="366">
        <f>IF($Q174&lt;&gt;"",IF($S174="",$K174*VLOOKUP($I174,'[2]LISTINO IT-EN-FR-ES'!$A$1:$DZ$10000,W$1,FALSE),$K174*$P174*VLOOKUP($S174,[2]PERCENTUALI!$A$1:$AZ$1000,W$2,FALSE)),"")</f>
        <v>0</v>
      </c>
      <c r="X174" s="367">
        <f>IF($Q174&lt;&gt;"",IF($S174="",$K174*VLOOKUP($I174,'[2]LISTINO IT-EN-FR-ES'!$A$1:$DZ$10000,X$1,FALSE),$K174*$P174*VLOOKUP($S174,[2]PERCENTUALI!$A$1:$AZ$1000,X$2,FALSE)/(X$4)),"")</f>
        <v>0</v>
      </c>
      <c r="Y174" s="366">
        <f>IF($Q174&lt;&gt;"",IF($S174="",$K174*VLOOKUP($I174,'[2]LISTINO IT-EN-FR-ES'!$A$1:$DZ$10000,Y$1,FALSE),$K174*$P174*VLOOKUP($S174,[2]PERCENTUALI!$A$1:$AZ$1000,Y$2,FALSE)),"")</f>
        <v>0</v>
      </c>
      <c r="Z174" s="367">
        <f>IF($Q174&lt;&gt;"",IF($S174="",$K174*VLOOKUP($I174,'[2]LISTINO IT-EN-FR-ES'!$A$1:$DZ$10000,Z$1,FALSE),$K174*$P174*VLOOKUP($S174,[2]PERCENTUALI!$A$1:$AZ$1000,Z$2,FALSE)/(Z$4)),"")</f>
        <v>0</v>
      </c>
      <c r="AA174" s="366">
        <f>IF($Q174&lt;&gt;"",IF($S174="",$K174*VLOOKUP($I174,'[2]LISTINO IT-EN-FR-ES'!$A$1:$DZ$10000,AA$1,FALSE),$K174*$P174*VLOOKUP($S174,[2]PERCENTUALI!$A$1:$AZ$1000,AA$2,FALSE)),"")</f>
        <v>0</v>
      </c>
      <c r="AB174" s="367">
        <f>IF($Q174&lt;&gt;"",IF($S174="",$K174*VLOOKUP($I174,'[2]LISTINO IT-EN-FR-ES'!$A$1:$DZ$10000,AB$1,FALSE),$K174*$P174*VLOOKUP($S174,[2]PERCENTUALI!$A$1:$AZ$1000,AB$2,FALSE)/(AB$4)),"")</f>
        <v>0</v>
      </c>
      <c r="AC174" s="366">
        <f>IF($Q174&lt;&gt;"",IF($S174="",$K174*VLOOKUP($I174,'[2]LISTINO IT-EN-FR-ES'!$A$1:$DZ$10000,AC$1,FALSE),$K174*$P174*VLOOKUP($S174,[2]PERCENTUALI!$A$1:$AZ$1000,AC$2,FALSE)),"")</f>
        <v>0</v>
      </c>
      <c r="AD174" s="367">
        <f>IF($Q174&lt;&gt;"",IF($S174="",$K174*VLOOKUP($I174,'[2]LISTINO IT-EN-FR-ES'!$A$1:$DZ$10000,AD$1,FALSE),$K174*$P174*VLOOKUP($S174,[2]PERCENTUALI!$A$1:$AZ$1000,AD$2,FALSE)/(AD$4)),"")</f>
        <v>0</v>
      </c>
      <c r="AE174" s="366">
        <f>IF($Q174&lt;&gt;"",IF($S174="",$K174*VLOOKUP($I174,'[2]LISTINO IT-EN-FR-ES'!$A$1:$DZ$10000,AE$1,FALSE),$K174*$P174*VLOOKUP($S174,[2]PERCENTUALI!$A$1:$AZ$1000,AE$2,FALSE)),"")</f>
        <v>0</v>
      </c>
      <c r="AF174" s="367">
        <f>IF($Q174&lt;&gt;"",IF($S174="",$K174*VLOOKUP($I174,'[2]LISTINO IT-EN-FR-ES'!$A$1:$DZ$10000,AF$1,FALSE),$K174*$P174*VLOOKUP($S174,[2]PERCENTUALI!$A$1:$AZ$1000,AF$2,FALSE)/(AF$4)),"")</f>
        <v>0</v>
      </c>
      <c r="AG174" s="366">
        <f>IF($Q174&lt;&gt;"",IF($S174="",$K174*VLOOKUP($I174,'[2]LISTINO IT-EN-FR-ES'!$A$1:$DZ$10000,AG$1,FALSE),$K174*$P174*VLOOKUP($S174,[2]PERCENTUALI!$A$1:$AZ$1000,AG$2,FALSE)),"")</f>
        <v>0</v>
      </c>
      <c r="AH174" s="367">
        <f>IF($Q174&lt;&gt;"",IF($S174="",$K174*VLOOKUP($I174,'[2]LISTINO IT-EN-FR-ES'!$A$1:$DZ$10000,AH$1,FALSE),$K174*$P174*VLOOKUP($S174,[2]PERCENTUALI!$A$1:$AZ$1000,AH$2,FALSE)/(AH$4)),"")</f>
        <v>0</v>
      </c>
      <c r="AI174" s="366">
        <f>IF($Q174&lt;&gt;"",IF($S174="",$K174*VLOOKUP($I174,'[2]LISTINO IT-EN-FR-ES'!$A$1:$DZ$10000,AI$1,FALSE),$K174*$P174*VLOOKUP($S174,[2]PERCENTUALI!$A$1:$AZ$1000,AI$2,FALSE)),"")</f>
        <v>0</v>
      </c>
      <c r="AJ174" s="367">
        <f>IF($Q174&lt;&gt;"",IF($S174="",$K174*VLOOKUP($I174,'[2]LISTINO IT-EN-FR-ES'!$A$1:$DZ$10000,AJ$1,FALSE),$K174*$P174*VLOOKUP($S174,[2]PERCENTUALI!$A$1:$AZ$1000,AJ$2,FALSE)/(AJ$4)),"")</f>
        <v>0</v>
      </c>
      <c r="AK174" s="366">
        <f>IF($Q174&lt;&gt;"",IF($S174="",$K174*VLOOKUP($I174,'[2]LISTINO IT-EN-FR-ES'!$A$1:$DZ$10000,AK$1,FALSE),$K174*$P174*VLOOKUP($S174,[2]PERCENTUALI!$A$1:$AZ$1000,AK$2,FALSE)),"")</f>
        <v>0</v>
      </c>
      <c r="AL174" s="367">
        <f>IF($Q174&lt;&gt;"",IF($S174="",$K174*VLOOKUP($I174,'[2]LISTINO IT-EN-FR-ES'!$A$1:$DZ$10000,AL$1,FALSE),$K174*$P174*VLOOKUP($S174,[2]PERCENTUALI!$A$1:$AZ$1000,AL$2,FALSE)/(AL$4)),"")</f>
        <v>0</v>
      </c>
      <c r="AM174" s="366">
        <f>IF($Q174&lt;&gt;"",IF($S174="",$K174*VLOOKUP($I174,'[2]LISTINO IT-EN-FR-ES'!$A$1:$DZ$10000,AM$1,FALSE),$K174*$P174*VLOOKUP($S174,[2]PERCENTUALI!$A$1:$AZ$1000,AM$2,FALSE)),"")</f>
        <v>0</v>
      </c>
      <c r="AN174" s="367">
        <f>IF($Q174&lt;&gt;"",IF($S174="",$K174*VLOOKUP($I174,'[2]LISTINO IT-EN-FR-ES'!$A$1:$DZ$10000,AN$1,FALSE),$K174*$P174*VLOOKUP($S174,[2]PERCENTUALI!$A$1:$AZ$1000,AN$2,FALSE)/(AN$4)),"")</f>
        <v>0</v>
      </c>
      <c r="AO174" s="366">
        <f>IF($Q174&lt;&gt;"",IF($S174="",$K174*VLOOKUP($I174,'[2]LISTINO IT-EN-FR-ES'!$A$1:$DZ$10000,AO$1,FALSE),$K174*$P174*VLOOKUP($S174,[2]PERCENTUALI!$A$1:$AZ$1000,AO$2,FALSE)),"")</f>
        <v>0</v>
      </c>
      <c r="AP174" s="367">
        <f>IF($Q174&lt;&gt;"",IF($S174="",$K174*VLOOKUP($I174,'[2]LISTINO IT-EN-FR-ES'!$A$1:$DZ$10000,AP$1,FALSE),$K174*$P174*VLOOKUP($S174,[2]PERCENTUALI!$A$1:$AZ$1000,AP$2,FALSE)/(AP$4)),"")</f>
        <v>0</v>
      </c>
      <c r="AQ174" s="366">
        <f>IF($Q174&lt;&gt;"",IF($S174="",$K174*VLOOKUP($I174,'[2]LISTINO IT-EN-FR-ES'!$A$1:$DZ$10000,AQ$1,FALSE),$K174*$P174*VLOOKUP($S174,[2]PERCENTUALI!$A$1:$AZ$1000,AQ$2,FALSE)),"")</f>
        <v>0</v>
      </c>
      <c r="AR174" s="367">
        <f>IF($Q174&lt;&gt;"",IF($S174="",$K174*VLOOKUP($I174,'[2]LISTINO IT-EN-FR-ES'!$A$1:$DZ$10000,AR$1,FALSE),$K174*$P174*VLOOKUP($S174,[2]PERCENTUALI!$A$1:$AZ$1000,AR$2,FALSE)/(AR$4)),"")</f>
        <v>0</v>
      </c>
      <c r="AS174" s="366">
        <f>IF($Q174&lt;&gt;"",IF($S174="",$K174*VLOOKUP($I174,'[2]LISTINO IT-EN-FR-ES'!$A$1:$DZ$10000,AS$1,FALSE),$K174*$P174*VLOOKUP($S174,[2]PERCENTUALI!$A$1:$AZ$1000,AS$2,FALSE)),"")</f>
        <v>0</v>
      </c>
      <c r="AT174" s="367">
        <f>IF($Q174&lt;&gt;"",IF($S174="",$K174*VLOOKUP($I174,'[2]LISTINO IT-EN-FR-ES'!$A$1:$DZ$10000,AT$1,FALSE),$K174*$P174*VLOOKUP($S174,[2]PERCENTUALI!$A$1:$AZ$1000,AT$2,FALSE)/(AT$4)),"")</f>
        <v>0</v>
      </c>
      <c r="AU174" s="366">
        <f>IF($Q174&lt;&gt;"",IF($S174="",$K174*VLOOKUP($I174,'[2]LISTINO IT-EN-FR-ES'!$A$1:$DZ$10000,AU$1,FALSE),$K174*$P174*VLOOKUP($S174,[2]PERCENTUALI!$A$1:$AZ$1000,AU$2,FALSE)),"")</f>
        <v>0</v>
      </c>
      <c r="AV174" s="367">
        <f>IF($Q174&lt;&gt;"",IF($S174="",$K174*VLOOKUP($I174,'[2]LISTINO IT-EN-FR-ES'!$A$1:$DZ$10000,AV$1,FALSE),$K174*$P174*VLOOKUP($S174,[2]PERCENTUALI!$A$1:$AZ$1000,AV$2,FALSE)/(AV$4)),"")</f>
        <v>0</v>
      </c>
      <c r="AW174" s="366">
        <f>IF($Q174&lt;&gt;"",IF($S174="",$K174*VLOOKUP($I174,'[2]LISTINO IT-EN-FR-ES'!$A$1:$DZ$10000,AW$1,FALSE),$K174*$P174*VLOOKUP($S174,[2]PERCENTUALI!$A$1:$AZ$1000,AW$2,FALSE)),"")</f>
        <v>0</v>
      </c>
      <c r="AX174" s="367">
        <f>IF($Q174&lt;&gt;"",IF($S174="",$K174*VLOOKUP($I174,'[2]LISTINO IT-EN-FR-ES'!$A$1:$DZ$10000,AX$1,FALSE),$K174*$P174*VLOOKUP($S174,[2]PERCENTUALI!$A$1:$AZ$1000,AX$2,FALSE)/(AX$4)),"")</f>
        <v>0</v>
      </c>
      <c r="AY174" s="366">
        <f>IF($Q174&lt;&gt;"",IF($S174="",$K174*VLOOKUP($I174,'[2]LISTINO IT-EN-FR-ES'!$A$1:$DZ$10000,AY$1,FALSE),$K174*$P174*VLOOKUP($S174,[2]PERCENTUALI!$A$1:$AZ$1000,AY$2,FALSE)),"")</f>
        <v>0</v>
      </c>
      <c r="AZ174" s="367">
        <f>IF($Q174&lt;&gt;"",IF($S174="",$K174*VLOOKUP($I174,'[2]LISTINO IT-EN-FR-ES'!$A$1:$DZ$10000,AZ$1,FALSE),$K174*$P174*VLOOKUP($S174,[2]PERCENTUALI!$A$1:$AZ$1000,AZ$2,FALSE)/(AZ$4)),"")</f>
        <v>0</v>
      </c>
      <c r="BA174" s="366">
        <f>IF($Q174&lt;&gt;"",IF($S174="",$K174*VLOOKUP($I174,'[2]LISTINO IT-EN-FR-ES'!$A$1:$DZ$10000,BA$1,FALSE),$K174*$P174*VLOOKUP($S174,[2]PERCENTUALI!$A$1:$AZ$1000,BA$2,FALSE)),"")</f>
        <v>0</v>
      </c>
      <c r="BB174" s="367">
        <f>IF($Q174&lt;&gt;"",IF($S174="",$K174*VLOOKUP($I174,'[2]LISTINO IT-EN-FR-ES'!$A$1:$DZ$10000,BB$1,FALSE),$K174*$P174*VLOOKUP($S174,[2]PERCENTUALI!$A$1:$AZ$1000,BB$2,FALSE)/(BB$4)),"")</f>
        <v>0</v>
      </c>
      <c r="BC174" s="366">
        <f>IF($Q174&lt;&gt;"",IF($S174="",$K174*VLOOKUP($I174,'[2]LISTINO IT-EN-FR-ES'!$A$1:$DZ$10000,BC$1,FALSE),$K174*$P174*VLOOKUP($S174,[2]PERCENTUALI!$A$1:$AZ$1000,BC$2,FALSE)),"")</f>
        <v>0</v>
      </c>
      <c r="BD174" s="367">
        <f>IF($Q174&lt;&gt;"",IF($S174="",$K174*VLOOKUP($I174,'[2]LISTINO IT-EN-FR-ES'!$A$1:$DZ$10000,BD$1,FALSE),$K174*$P174*VLOOKUP($S174,[2]PERCENTUALI!$A$1:$AZ$1000,BD$2,FALSE)/(BD$4)),"")</f>
        <v>0</v>
      </c>
      <c r="BE174" s="366">
        <f>IF($Q174&lt;&gt;"",IF($S174="",$K174*VLOOKUP($I174,'[2]LISTINO IT-EN-FR-ES'!$A$1:$DZ$10000,BE$1,FALSE),$K174*$P174*VLOOKUP($S174,[2]PERCENTUALI!$A$1:$AZ$1000,BE$2,FALSE)),"")</f>
        <v>0</v>
      </c>
      <c r="BF174" s="367">
        <f>IF($Q174&lt;&gt;"",IF($S174="",$K174*VLOOKUP($I174,'[2]LISTINO IT-EN-FR-ES'!$A$1:$DZ$10000,BF$1,FALSE),$K174*$P174*VLOOKUP($S174,[2]PERCENTUALI!$A$1:$AZ$1000,BF$2,FALSE)/(BF$4)),"")</f>
        <v>0</v>
      </c>
      <c r="BG174" s="366">
        <f>IF($Q174&lt;&gt;"",IF($S174="",$K174*VLOOKUP($I174,'[2]LISTINO IT-EN-FR-ES'!$A$1:$DZ$10000,BG$1,FALSE),$K174*$P174*VLOOKUP($S174,[2]PERCENTUALI!$A$1:$AZ$1000,BG$2,FALSE)),"")</f>
        <v>0</v>
      </c>
      <c r="BH174" s="366">
        <f>IF($Q174&lt;&gt;"",IF($S174="",$K174*VLOOKUP($I174,'[2]LISTINO IT-EN-FR-ES'!$A$1:$DZ$10000,BH$1,FALSE),$K174*$P174*VLOOKUP($S174,[2]PERCENTUALI!$A$1:$AZ$1000,BH$2,FALSE)),"")</f>
        <v>0</v>
      </c>
      <c r="BI174" s="367">
        <f>IF($Q174&lt;&gt;"",IF($S174="",$K174*VLOOKUP($I174,'[2]LISTINO IT-EN-FR-ES'!$A$1:$DZ$10000,BI$1,FALSE),$K174*$P174*VLOOKUP($S174,[2]PERCENTUALI!$A$1:$AZ$1000,BI$2,FALSE)/(BI$4)),"")</f>
        <v>0</v>
      </c>
      <c r="BJ174" s="366">
        <f>IF($Q174&lt;&gt;"",IF($S174="",$K174*VLOOKUP($I174,'[2]LISTINO IT-EN-FR-ES'!$A$1:$DZ$10000,BJ$1,FALSE),$K174*$P174*VLOOKUP($S174,[2]PERCENTUALI!$A$1:$AZ$1000,BJ$2,FALSE)),"")</f>
        <v>0</v>
      </c>
      <c r="BK174" s="366">
        <f>IF($Q174&lt;&gt;"",IF($S174="",$K174*VLOOKUP($I174,'[2]LISTINO IT-EN-FR-ES'!$A$1:$DZ$10000,BK$1,FALSE),$K174*$P174*VLOOKUP($S174,[2]PERCENTUALI!$A$1:$AZ$1000,BK$2,FALSE)),"")</f>
        <v>0</v>
      </c>
      <c r="BL174" s="366">
        <f>IF($Q174&lt;&gt;"",IF($S174="",$K174*VLOOKUP($I174,'[2]LISTINO IT-EN-FR-ES'!$A$1:$DZ$10000,BL$1,FALSE),$K174*$P174*VLOOKUP($S174,[2]PERCENTUALI!$A$1:$AZ$1000,BL$2,FALSE)),"")</f>
        <v>0</v>
      </c>
      <c r="BM174" s="366">
        <f>IF($Q174&lt;&gt;"",IF($S174="",$K174*VLOOKUP($I174,'[2]LISTINO IT-EN-FR-ES'!$A$1:$DZ$10000,BM$1,FALSE),$K174*$P174*VLOOKUP($S174,[2]PERCENTUALI!$A$1:$AZ$1000,BM$2,FALSE)),"")</f>
        <v>0</v>
      </c>
      <c r="BN174" s="367">
        <f>IF($Q174&lt;&gt;"",IF($S174="",$K174*VLOOKUP($I174,'[2]LISTINO IT-EN-FR-ES'!$A$1:$DZ$10000,BN$1,FALSE),$K174*$P174*VLOOKUP($S174,[2]PERCENTUALI!$A$1:$AZ$1000,BN$2,FALSE)/(BN$4)),"")</f>
        <v>0</v>
      </c>
      <c r="BO174" s="366">
        <f>IF($Q174&lt;&gt;"",IF($S174="",$K174*VLOOKUP($I174,'[2]LISTINO IT-EN-FR-ES'!$A$1:$DZ$10000,BO$1,FALSE),$K174*$P174*VLOOKUP($S174,[2]PERCENTUALI!$A$1:$AZ$1000,BO$2,FALSE)),"")</f>
        <v>0</v>
      </c>
      <c r="BP174" s="367">
        <f>IF($Q174&lt;&gt;"",IF($S174="",$K174*VLOOKUP($I174,'[2]LISTINO IT-EN-FR-ES'!$A$1:$DZ$10000,BP$1,FALSE),$K174*$P174*VLOOKUP($S174,[2]PERCENTUALI!$A$1:$AZ$1000,BP$2,FALSE)/(BP$4)),"")</f>
        <v>0</v>
      </c>
      <c r="BQ174" s="366">
        <f>IF($Q174&lt;&gt;"",IF($S174="",$K174*VLOOKUP($I174,'[2]LISTINO IT-EN-FR-ES'!$A$1:$DZ$10000,BQ$1,FALSE),$K174*$P174*VLOOKUP($S174,[2]PERCENTUALI!$A$1:$AZ$1000,BQ$2,FALSE)),"")</f>
        <v>0</v>
      </c>
      <c r="BR174" s="367">
        <f>IF($Q174&lt;&gt;"",IF($S174="",$K174*VLOOKUP($I174,'[2]LISTINO IT-EN-FR-ES'!$A$1:$DZ$10000,BR$1,FALSE),$K174*$P174*VLOOKUP($S174,[2]PERCENTUALI!$A$1:$AZ$1000,BR$2,FALSE)/(BR$4)),"")</f>
        <v>0</v>
      </c>
      <c r="BS174" s="366">
        <f>IF($Q174&lt;&gt;"",IF($S174="",$K174*VLOOKUP($I174,'[2]LISTINO IT-EN-FR-ES'!$A$1:$DZ$10000,BS$1,FALSE),$K174*$P174*VLOOKUP($S174,[2]PERCENTUALI!$A$1:$AZ$1000,BS$2,FALSE)),"")</f>
        <v>0</v>
      </c>
      <c r="BT174" s="367">
        <f>IF($Q174&lt;&gt;"",IF($S174="",$K174*VLOOKUP($I174,'[2]LISTINO IT-EN-FR-ES'!$A$1:$DZ$10000,BT$1,FALSE),$K174*$P174*VLOOKUP($S174,[2]PERCENTUALI!$A$1:$AZ$1000,BT$2,FALSE)/(BT$4)),"")</f>
        <v>0</v>
      </c>
      <c r="BU174" s="366">
        <f>IF($Q174&lt;&gt;"",IF($S174="",$K174*VLOOKUP($I174,'[2]LISTINO IT-EN-FR-ES'!$A$1:$DZ$10000,BU$1,FALSE),$K174*$P174*VLOOKUP($S174,[2]PERCENTUALI!$A$1:$AZ$1000,BU$2,FALSE)),"")</f>
        <v>0</v>
      </c>
      <c r="BV174" s="367">
        <f>IF($Q174&lt;&gt;"",IF($S174="",$K174*VLOOKUP($I174,'[2]LISTINO IT-EN-FR-ES'!$A$1:$DZ$10000,BV$1,FALSE),$K174*$P174*VLOOKUP($S174,[2]PERCENTUALI!$A$1:$AZ$1000,BV$2,FALSE)/(BV$4)),"")</f>
        <v>0</v>
      </c>
      <c r="BW174" s="366">
        <f>IF($Q174&lt;&gt;"",IF($S174="",$K174*VLOOKUP($I174,'[2]LISTINO IT-EN-FR-ES'!$A$1:$DZ$10000,BW$1,FALSE),$K174*$P174*VLOOKUP($S174,[2]PERCENTUALI!$A$1:$AZ$1000,BW$2,FALSE)),"")</f>
        <v>0</v>
      </c>
      <c r="BX174" s="366">
        <f>IF($Q174&lt;&gt;"",IF($S174="",$K174*VLOOKUP($I174,'[2]LISTINO IT-EN-FR-ES'!$A$1:$DZ$10000,BX$1,FALSE),$K174*$P174*VLOOKUP($S174,[2]PERCENTUALI!$A$1:$AZ$1000,BX$2,FALSE)),"")</f>
        <v>0</v>
      </c>
      <c r="BY174" s="366">
        <f>IF($Q174&lt;&gt;"",IF($S174="",$K174*VLOOKUP($I174,'[2]LISTINO IT-EN-FR-ES'!$A$1:$DZ$10000,BY$1,FALSE),$K174*$P174*VLOOKUP($S174,[2]PERCENTUALI!$A$1:$AZ$1000,BY$2,FALSE)),"")</f>
        <v>0</v>
      </c>
      <c r="BZ174" s="366">
        <f>IF($Q174&lt;&gt;"",IF($S174="",$K174*VLOOKUP($I174,'[2]LISTINO IT-EN-FR-ES'!$A$1:$DZ$10000,BZ$1,FALSE),$K174*$P174*VLOOKUP($S174,[2]PERCENTUALI!$A$1:$AZ$1000,BZ$2,FALSE)),"")</f>
        <v>0</v>
      </c>
      <c r="CA174" s="366">
        <f>IF($Q174&lt;&gt;"",IF($S174="",$K174*VLOOKUP($I174,'[2]LISTINO IT-EN-FR-ES'!$A$1:$DZ$10000,CA$1,FALSE),$K174*$P174*VLOOKUP($S174,[2]PERCENTUALI!$A$1:$AZ$1000,CA$2,FALSE)),"")</f>
        <v>0</v>
      </c>
      <c r="CB174" s="366">
        <f>IF($Q174&lt;&gt;"",IF($S174="",$K174*VLOOKUP($I174,'[2]LISTINO IT-EN-FR-ES'!$A$1:$DZ$10000,CB$1,FALSE),$K174*$P174*VLOOKUP($S174,[2]PERCENTUALI!$A$1:$AZ$1000,CB$2,FALSE)),"")</f>
        <v>0</v>
      </c>
      <c r="CC174" s="366">
        <f>IF($Q174&lt;&gt;"",IF($S174="",$K174*VLOOKUP($I174,'[2]LISTINO IT-EN-FR-ES'!$A$1:$DZ$10000,CC$1,FALSE),$K174*$P174*VLOOKUP($S174,[2]PERCENTUALI!$A$1:$AZ$1000,CC$2,FALSE)),"")</f>
        <v>0</v>
      </c>
    </row>
    <row r="175" spans="1:81" s="285" customFormat="1" hidden="1" outlineLevel="1" x14ac:dyDescent="0.2">
      <c r="A175" s="445" t="s">
        <v>7</v>
      </c>
      <c r="B175" s="446">
        <v>5</v>
      </c>
      <c r="C175" s="446">
        <v>23050</v>
      </c>
      <c r="D175" s="446">
        <v>39</v>
      </c>
      <c r="E175" s="445"/>
      <c r="F175" s="445"/>
      <c r="G175" s="447"/>
      <c r="H175" s="445" t="s">
        <v>439</v>
      </c>
      <c r="I175" s="445" t="s">
        <v>439</v>
      </c>
      <c r="J175" s="448" t="s">
        <v>440</v>
      </c>
      <c r="K175" s="383">
        <v>3</v>
      </c>
      <c r="L175" s="392"/>
      <c r="M175" s="385">
        <v>2937</v>
      </c>
      <c r="N175" s="386">
        <v>8811</v>
      </c>
      <c r="P175" s="402">
        <v>1380</v>
      </c>
      <c r="Q175" s="285">
        <v>4140</v>
      </c>
      <c r="R175" s="280"/>
      <c r="S175" s="280"/>
      <c r="T175" s="449"/>
      <c r="U175" s="366">
        <f t="shared" si="23"/>
        <v>4140</v>
      </c>
      <c r="V175" s="366">
        <f>IF($Q175&lt;&gt;"",IF($S175="",$K175*VLOOKUP($I175,'[2]LISTINO IT-EN-FR-ES'!$A$1:$DZ$10000,V$1,FALSE),$K175*$P175*VLOOKUP($S175,[2]PERCENTUALI!$A$1:$AZ$1000,V$2,FALSE)),"")</f>
        <v>4140</v>
      </c>
      <c r="W175" s="366">
        <f>IF($Q175&lt;&gt;"",IF($S175="",$K175*VLOOKUP($I175,'[2]LISTINO IT-EN-FR-ES'!$A$1:$DZ$10000,W$1,FALSE),$K175*$P175*VLOOKUP($S175,[2]PERCENTUALI!$A$1:$AZ$1000,W$2,FALSE)),"")</f>
        <v>0</v>
      </c>
      <c r="X175" s="367">
        <f>IF($Q175&lt;&gt;"",IF($S175="",$K175*VLOOKUP($I175,'[2]LISTINO IT-EN-FR-ES'!$A$1:$DZ$10000,X$1,FALSE),$K175*$P175*VLOOKUP($S175,[2]PERCENTUALI!$A$1:$AZ$1000,X$2,FALSE)/(X$4)),"")</f>
        <v>0</v>
      </c>
      <c r="Y175" s="366">
        <f>IF($Q175&lt;&gt;"",IF($S175="",$K175*VLOOKUP($I175,'[2]LISTINO IT-EN-FR-ES'!$A$1:$DZ$10000,Y$1,FALSE),$K175*$P175*VLOOKUP($S175,[2]PERCENTUALI!$A$1:$AZ$1000,Y$2,FALSE)),"")</f>
        <v>0</v>
      </c>
      <c r="Z175" s="367">
        <f>IF($Q175&lt;&gt;"",IF($S175="",$K175*VLOOKUP($I175,'[2]LISTINO IT-EN-FR-ES'!$A$1:$DZ$10000,Z$1,FALSE),$K175*$P175*VLOOKUP($S175,[2]PERCENTUALI!$A$1:$AZ$1000,Z$2,FALSE)/(Z$4)),"")</f>
        <v>0</v>
      </c>
      <c r="AA175" s="366">
        <f>IF($Q175&lt;&gt;"",IF($S175="",$K175*VLOOKUP($I175,'[2]LISTINO IT-EN-FR-ES'!$A$1:$DZ$10000,AA$1,FALSE),$K175*$P175*VLOOKUP($S175,[2]PERCENTUALI!$A$1:$AZ$1000,AA$2,FALSE)),"")</f>
        <v>0</v>
      </c>
      <c r="AB175" s="367">
        <f>IF($Q175&lt;&gt;"",IF($S175="",$K175*VLOOKUP($I175,'[2]LISTINO IT-EN-FR-ES'!$A$1:$DZ$10000,AB$1,FALSE),$K175*$P175*VLOOKUP($S175,[2]PERCENTUALI!$A$1:$AZ$1000,AB$2,FALSE)/(AB$4)),"")</f>
        <v>0</v>
      </c>
      <c r="AC175" s="366">
        <f>IF($Q175&lt;&gt;"",IF($S175="",$K175*VLOOKUP($I175,'[2]LISTINO IT-EN-FR-ES'!$A$1:$DZ$10000,AC$1,FALSE),$K175*$P175*VLOOKUP($S175,[2]PERCENTUALI!$A$1:$AZ$1000,AC$2,FALSE)),"")</f>
        <v>0</v>
      </c>
      <c r="AD175" s="367">
        <f>IF($Q175&lt;&gt;"",IF($S175="",$K175*VLOOKUP($I175,'[2]LISTINO IT-EN-FR-ES'!$A$1:$DZ$10000,AD$1,FALSE),$K175*$P175*VLOOKUP($S175,[2]PERCENTUALI!$A$1:$AZ$1000,AD$2,FALSE)/(AD$4)),"")</f>
        <v>0</v>
      </c>
      <c r="AE175" s="366">
        <f>IF($Q175&lt;&gt;"",IF($S175="",$K175*VLOOKUP($I175,'[2]LISTINO IT-EN-FR-ES'!$A$1:$DZ$10000,AE$1,FALSE),$K175*$P175*VLOOKUP($S175,[2]PERCENTUALI!$A$1:$AZ$1000,AE$2,FALSE)),"")</f>
        <v>0</v>
      </c>
      <c r="AF175" s="367">
        <f>IF($Q175&lt;&gt;"",IF($S175="",$K175*VLOOKUP($I175,'[2]LISTINO IT-EN-FR-ES'!$A$1:$DZ$10000,AF$1,FALSE),$K175*$P175*VLOOKUP($S175,[2]PERCENTUALI!$A$1:$AZ$1000,AF$2,FALSE)/(AF$4)),"")</f>
        <v>0</v>
      </c>
      <c r="AG175" s="366">
        <f>IF($Q175&lt;&gt;"",IF($S175="",$K175*VLOOKUP($I175,'[2]LISTINO IT-EN-FR-ES'!$A$1:$DZ$10000,AG$1,FALSE),$K175*$P175*VLOOKUP($S175,[2]PERCENTUALI!$A$1:$AZ$1000,AG$2,FALSE)),"")</f>
        <v>0</v>
      </c>
      <c r="AH175" s="367">
        <f>IF($Q175&lt;&gt;"",IF($S175="",$K175*VLOOKUP($I175,'[2]LISTINO IT-EN-FR-ES'!$A$1:$DZ$10000,AH$1,FALSE),$K175*$P175*VLOOKUP($S175,[2]PERCENTUALI!$A$1:$AZ$1000,AH$2,FALSE)/(AH$4)),"")</f>
        <v>0</v>
      </c>
      <c r="AI175" s="366">
        <f>IF($Q175&lt;&gt;"",IF($S175="",$K175*VLOOKUP($I175,'[2]LISTINO IT-EN-FR-ES'!$A$1:$DZ$10000,AI$1,FALSE),$K175*$P175*VLOOKUP($S175,[2]PERCENTUALI!$A$1:$AZ$1000,AI$2,FALSE)),"")</f>
        <v>0</v>
      </c>
      <c r="AJ175" s="367">
        <f>IF($Q175&lt;&gt;"",IF($S175="",$K175*VLOOKUP($I175,'[2]LISTINO IT-EN-FR-ES'!$A$1:$DZ$10000,AJ$1,FALSE),$K175*$P175*VLOOKUP($S175,[2]PERCENTUALI!$A$1:$AZ$1000,AJ$2,FALSE)/(AJ$4)),"")</f>
        <v>0</v>
      </c>
      <c r="AK175" s="366">
        <f>IF($Q175&lt;&gt;"",IF($S175="",$K175*VLOOKUP($I175,'[2]LISTINO IT-EN-FR-ES'!$A$1:$DZ$10000,AK$1,FALSE),$K175*$P175*VLOOKUP($S175,[2]PERCENTUALI!$A$1:$AZ$1000,AK$2,FALSE)),"")</f>
        <v>0</v>
      </c>
      <c r="AL175" s="367">
        <f>IF($Q175&lt;&gt;"",IF($S175="",$K175*VLOOKUP($I175,'[2]LISTINO IT-EN-FR-ES'!$A$1:$DZ$10000,AL$1,FALSE),$K175*$P175*VLOOKUP($S175,[2]PERCENTUALI!$A$1:$AZ$1000,AL$2,FALSE)/(AL$4)),"")</f>
        <v>0</v>
      </c>
      <c r="AM175" s="366">
        <f>IF($Q175&lt;&gt;"",IF($S175="",$K175*VLOOKUP($I175,'[2]LISTINO IT-EN-FR-ES'!$A$1:$DZ$10000,AM$1,FALSE),$K175*$P175*VLOOKUP($S175,[2]PERCENTUALI!$A$1:$AZ$1000,AM$2,FALSE)),"")</f>
        <v>0</v>
      </c>
      <c r="AN175" s="367">
        <f>IF($Q175&lt;&gt;"",IF($S175="",$K175*VLOOKUP($I175,'[2]LISTINO IT-EN-FR-ES'!$A$1:$DZ$10000,AN$1,FALSE),$K175*$P175*VLOOKUP($S175,[2]PERCENTUALI!$A$1:$AZ$1000,AN$2,FALSE)/(AN$4)),"")</f>
        <v>0</v>
      </c>
      <c r="AO175" s="366">
        <f>IF($Q175&lt;&gt;"",IF($S175="",$K175*VLOOKUP($I175,'[2]LISTINO IT-EN-FR-ES'!$A$1:$DZ$10000,AO$1,FALSE),$K175*$P175*VLOOKUP($S175,[2]PERCENTUALI!$A$1:$AZ$1000,AO$2,FALSE)),"")</f>
        <v>0</v>
      </c>
      <c r="AP175" s="367">
        <f>IF($Q175&lt;&gt;"",IF($S175="",$K175*VLOOKUP($I175,'[2]LISTINO IT-EN-FR-ES'!$A$1:$DZ$10000,AP$1,FALSE),$K175*$P175*VLOOKUP($S175,[2]PERCENTUALI!$A$1:$AZ$1000,AP$2,FALSE)/(AP$4)),"")</f>
        <v>0</v>
      </c>
      <c r="AQ175" s="366">
        <f>IF($Q175&lt;&gt;"",IF($S175="",$K175*VLOOKUP($I175,'[2]LISTINO IT-EN-FR-ES'!$A$1:$DZ$10000,AQ$1,FALSE),$K175*$P175*VLOOKUP($S175,[2]PERCENTUALI!$A$1:$AZ$1000,AQ$2,FALSE)),"")</f>
        <v>0</v>
      </c>
      <c r="AR175" s="367">
        <f>IF($Q175&lt;&gt;"",IF($S175="",$K175*VLOOKUP($I175,'[2]LISTINO IT-EN-FR-ES'!$A$1:$DZ$10000,AR$1,FALSE),$K175*$P175*VLOOKUP($S175,[2]PERCENTUALI!$A$1:$AZ$1000,AR$2,FALSE)/(AR$4)),"")</f>
        <v>0</v>
      </c>
      <c r="AS175" s="366">
        <f>IF($Q175&lt;&gt;"",IF($S175="",$K175*VLOOKUP($I175,'[2]LISTINO IT-EN-FR-ES'!$A$1:$DZ$10000,AS$1,FALSE),$K175*$P175*VLOOKUP($S175,[2]PERCENTUALI!$A$1:$AZ$1000,AS$2,FALSE)),"")</f>
        <v>0</v>
      </c>
      <c r="AT175" s="367">
        <f>IF($Q175&lt;&gt;"",IF($S175="",$K175*VLOOKUP($I175,'[2]LISTINO IT-EN-FR-ES'!$A$1:$DZ$10000,AT$1,FALSE),$K175*$P175*VLOOKUP($S175,[2]PERCENTUALI!$A$1:$AZ$1000,AT$2,FALSE)/(AT$4)),"")</f>
        <v>0</v>
      </c>
      <c r="AU175" s="366">
        <f>IF($Q175&lt;&gt;"",IF($S175="",$K175*VLOOKUP($I175,'[2]LISTINO IT-EN-FR-ES'!$A$1:$DZ$10000,AU$1,FALSE),$K175*$P175*VLOOKUP($S175,[2]PERCENTUALI!$A$1:$AZ$1000,AU$2,FALSE)),"")</f>
        <v>0</v>
      </c>
      <c r="AV175" s="367">
        <f>IF($Q175&lt;&gt;"",IF($S175="",$K175*VLOOKUP($I175,'[2]LISTINO IT-EN-FR-ES'!$A$1:$DZ$10000,AV$1,FALSE),$K175*$P175*VLOOKUP($S175,[2]PERCENTUALI!$A$1:$AZ$1000,AV$2,FALSE)/(AV$4)),"")</f>
        <v>0</v>
      </c>
      <c r="AW175" s="366">
        <f>IF($Q175&lt;&gt;"",IF($S175="",$K175*VLOOKUP($I175,'[2]LISTINO IT-EN-FR-ES'!$A$1:$DZ$10000,AW$1,FALSE),$K175*$P175*VLOOKUP($S175,[2]PERCENTUALI!$A$1:$AZ$1000,AW$2,FALSE)),"")</f>
        <v>0</v>
      </c>
      <c r="AX175" s="367">
        <f>IF($Q175&lt;&gt;"",IF($S175="",$K175*VLOOKUP($I175,'[2]LISTINO IT-EN-FR-ES'!$A$1:$DZ$10000,AX$1,FALSE),$K175*$P175*VLOOKUP($S175,[2]PERCENTUALI!$A$1:$AZ$1000,AX$2,FALSE)/(AX$4)),"")</f>
        <v>0</v>
      </c>
      <c r="AY175" s="366">
        <f>IF($Q175&lt;&gt;"",IF($S175="",$K175*VLOOKUP($I175,'[2]LISTINO IT-EN-FR-ES'!$A$1:$DZ$10000,AY$1,FALSE),$K175*$P175*VLOOKUP($S175,[2]PERCENTUALI!$A$1:$AZ$1000,AY$2,FALSE)),"")</f>
        <v>0</v>
      </c>
      <c r="AZ175" s="367">
        <f>IF($Q175&lt;&gt;"",IF($S175="",$K175*VLOOKUP($I175,'[2]LISTINO IT-EN-FR-ES'!$A$1:$DZ$10000,AZ$1,FALSE),$K175*$P175*VLOOKUP($S175,[2]PERCENTUALI!$A$1:$AZ$1000,AZ$2,FALSE)/(AZ$4)),"")</f>
        <v>0</v>
      </c>
      <c r="BA175" s="366">
        <f>IF($Q175&lt;&gt;"",IF($S175="",$K175*VLOOKUP($I175,'[2]LISTINO IT-EN-FR-ES'!$A$1:$DZ$10000,BA$1,FALSE),$K175*$P175*VLOOKUP($S175,[2]PERCENTUALI!$A$1:$AZ$1000,BA$2,FALSE)),"")</f>
        <v>0</v>
      </c>
      <c r="BB175" s="367">
        <f>IF($Q175&lt;&gt;"",IF($S175="",$K175*VLOOKUP($I175,'[2]LISTINO IT-EN-FR-ES'!$A$1:$DZ$10000,BB$1,FALSE),$K175*$P175*VLOOKUP($S175,[2]PERCENTUALI!$A$1:$AZ$1000,BB$2,FALSE)/(BB$4)),"")</f>
        <v>0</v>
      </c>
      <c r="BC175" s="366">
        <f>IF($Q175&lt;&gt;"",IF($S175="",$K175*VLOOKUP($I175,'[2]LISTINO IT-EN-FR-ES'!$A$1:$DZ$10000,BC$1,FALSE),$K175*$P175*VLOOKUP($S175,[2]PERCENTUALI!$A$1:$AZ$1000,BC$2,FALSE)),"")</f>
        <v>0</v>
      </c>
      <c r="BD175" s="367">
        <f>IF($Q175&lt;&gt;"",IF($S175="",$K175*VLOOKUP($I175,'[2]LISTINO IT-EN-FR-ES'!$A$1:$DZ$10000,BD$1,FALSE),$K175*$P175*VLOOKUP($S175,[2]PERCENTUALI!$A$1:$AZ$1000,BD$2,FALSE)/(BD$4)),"")</f>
        <v>0</v>
      </c>
      <c r="BE175" s="366">
        <f>IF($Q175&lt;&gt;"",IF($S175="",$K175*VLOOKUP($I175,'[2]LISTINO IT-EN-FR-ES'!$A$1:$DZ$10000,BE$1,FALSE),$K175*$P175*VLOOKUP($S175,[2]PERCENTUALI!$A$1:$AZ$1000,BE$2,FALSE)),"")</f>
        <v>0</v>
      </c>
      <c r="BF175" s="367">
        <f>IF($Q175&lt;&gt;"",IF($S175="",$K175*VLOOKUP($I175,'[2]LISTINO IT-EN-FR-ES'!$A$1:$DZ$10000,BF$1,FALSE),$K175*$P175*VLOOKUP($S175,[2]PERCENTUALI!$A$1:$AZ$1000,BF$2,FALSE)/(BF$4)),"")</f>
        <v>0</v>
      </c>
      <c r="BG175" s="366">
        <f>IF($Q175&lt;&gt;"",IF($S175="",$K175*VLOOKUP($I175,'[2]LISTINO IT-EN-FR-ES'!$A$1:$DZ$10000,BG$1,FALSE),$K175*$P175*VLOOKUP($S175,[2]PERCENTUALI!$A$1:$AZ$1000,BG$2,FALSE)),"")</f>
        <v>0</v>
      </c>
      <c r="BH175" s="366">
        <f>IF($Q175&lt;&gt;"",IF($S175="",$K175*VLOOKUP($I175,'[2]LISTINO IT-EN-FR-ES'!$A$1:$DZ$10000,BH$1,FALSE),$K175*$P175*VLOOKUP($S175,[2]PERCENTUALI!$A$1:$AZ$1000,BH$2,FALSE)),"")</f>
        <v>0</v>
      </c>
      <c r="BI175" s="367">
        <f>IF($Q175&lt;&gt;"",IF($S175="",$K175*VLOOKUP($I175,'[2]LISTINO IT-EN-FR-ES'!$A$1:$DZ$10000,BI$1,FALSE),$K175*$P175*VLOOKUP($S175,[2]PERCENTUALI!$A$1:$AZ$1000,BI$2,FALSE)/(BI$4)),"")</f>
        <v>0</v>
      </c>
      <c r="BJ175" s="366">
        <f>IF($Q175&lt;&gt;"",IF($S175="",$K175*VLOOKUP($I175,'[2]LISTINO IT-EN-FR-ES'!$A$1:$DZ$10000,BJ$1,FALSE),$K175*$P175*VLOOKUP($S175,[2]PERCENTUALI!$A$1:$AZ$1000,BJ$2,FALSE)),"")</f>
        <v>0</v>
      </c>
      <c r="BK175" s="366">
        <f>IF($Q175&lt;&gt;"",IF($S175="",$K175*VLOOKUP($I175,'[2]LISTINO IT-EN-FR-ES'!$A$1:$DZ$10000,BK$1,FALSE),$K175*$P175*VLOOKUP($S175,[2]PERCENTUALI!$A$1:$AZ$1000,BK$2,FALSE)),"")</f>
        <v>0</v>
      </c>
      <c r="BL175" s="366">
        <f>IF($Q175&lt;&gt;"",IF($S175="",$K175*VLOOKUP($I175,'[2]LISTINO IT-EN-FR-ES'!$A$1:$DZ$10000,BL$1,FALSE),$K175*$P175*VLOOKUP($S175,[2]PERCENTUALI!$A$1:$AZ$1000,BL$2,FALSE)),"")</f>
        <v>0</v>
      </c>
      <c r="BM175" s="366">
        <f>IF($Q175&lt;&gt;"",IF($S175="",$K175*VLOOKUP($I175,'[2]LISTINO IT-EN-FR-ES'!$A$1:$DZ$10000,BM$1,FALSE),$K175*$P175*VLOOKUP($S175,[2]PERCENTUALI!$A$1:$AZ$1000,BM$2,FALSE)),"")</f>
        <v>0</v>
      </c>
      <c r="BN175" s="367">
        <f>IF($Q175&lt;&gt;"",IF($S175="",$K175*VLOOKUP($I175,'[2]LISTINO IT-EN-FR-ES'!$A$1:$DZ$10000,BN$1,FALSE),$K175*$P175*VLOOKUP($S175,[2]PERCENTUALI!$A$1:$AZ$1000,BN$2,FALSE)/(BN$4)),"")</f>
        <v>0</v>
      </c>
      <c r="BO175" s="366">
        <f>IF($Q175&lt;&gt;"",IF($S175="",$K175*VLOOKUP($I175,'[2]LISTINO IT-EN-FR-ES'!$A$1:$DZ$10000,BO$1,FALSE),$K175*$P175*VLOOKUP($S175,[2]PERCENTUALI!$A$1:$AZ$1000,BO$2,FALSE)),"")</f>
        <v>0</v>
      </c>
      <c r="BP175" s="367">
        <f>IF($Q175&lt;&gt;"",IF($S175="",$K175*VLOOKUP($I175,'[2]LISTINO IT-EN-FR-ES'!$A$1:$DZ$10000,BP$1,FALSE),$K175*$P175*VLOOKUP($S175,[2]PERCENTUALI!$A$1:$AZ$1000,BP$2,FALSE)/(BP$4)),"")</f>
        <v>0</v>
      </c>
      <c r="BQ175" s="366">
        <f>IF($Q175&lt;&gt;"",IF($S175="",$K175*VLOOKUP($I175,'[2]LISTINO IT-EN-FR-ES'!$A$1:$DZ$10000,BQ$1,FALSE),$K175*$P175*VLOOKUP($S175,[2]PERCENTUALI!$A$1:$AZ$1000,BQ$2,FALSE)),"")</f>
        <v>0</v>
      </c>
      <c r="BR175" s="367">
        <f>IF($Q175&lt;&gt;"",IF($S175="",$K175*VLOOKUP($I175,'[2]LISTINO IT-EN-FR-ES'!$A$1:$DZ$10000,BR$1,FALSE),$K175*$P175*VLOOKUP($S175,[2]PERCENTUALI!$A$1:$AZ$1000,BR$2,FALSE)/(BR$4)),"")</f>
        <v>0</v>
      </c>
      <c r="BS175" s="366">
        <f>IF($Q175&lt;&gt;"",IF($S175="",$K175*VLOOKUP($I175,'[2]LISTINO IT-EN-FR-ES'!$A$1:$DZ$10000,BS$1,FALSE),$K175*$P175*VLOOKUP($S175,[2]PERCENTUALI!$A$1:$AZ$1000,BS$2,FALSE)),"")</f>
        <v>0</v>
      </c>
      <c r="BT175" s="367">
        <f>IF($Q175&lt;&gt;"",IF($S175="",$K175*VLOOKUP($I175,'[2]LISTINO IT-EN-FR-ES'!$A$1:$DZ$10000,BT$1,FALSE),$K175*$P175*VLOOKUP($S175,[2]PERCENTUALI!$A$1:$AZ$1000,BT$2,FALSE)/(BT$4)),"")</f>
        <v>0</v>
      </c>
      <c r="BU175" s="366">
        <f>IF($Q175&lt;&gt;"",IF($S175="",$K175*VLOOKUP($I175,'[2]LISTINO IT-EN-FR-ES'!$A$1:$DZ$10000,BU$1,FALSE),$K175*$P175*VLOOKUP($S175,[2]PERCENTUALI!$A$1:$AZ$1000,BU$2,FALSE)),"")</f>
        <v>0</v>
      </c>
      <c r="BV175" s="367">
        <f>IF($Q175&lt;&gt;"",IF($S175="",$K175*VLOOKUP($I175,'[2]LISTINO IT-EN-FR-ES'!$A$1:$DZ$10000,BV$1,FALSE),$K175*$P175*VLOOKUP($S175,[2]PERCENTUALI!$A$1:$AZ$1000,BV$2,FALSE)/(BV$4)),"")</f>
        <v>0</v>
      </c>
      <c r="BW175" s="366">
        <f>IF($Q175&lt;&gt;"",IF($S175="",$K175*VLOOKUP($I175,'[2]LISTINO IT-EN-FR-ES'!$A$1:$DZ$10000,BW$1,FALSE),$K175*$P175*VLOOKUP($S175,[2]PERCENTUALI!$A$1:$AZ$1000,BW$2,FALSE)),"")</f>
        <v>0</v>
      </c>
      <c r="BX175" s="366">
        <f>IF($Q175&lt;&gt;"",IF($S175="",$K175*VLOOKUP($I175,'[2]LISTINO IT-EN-FR-ES'!$A$1:$DZ$10000,BX$1,FALSE),$K175*$P175*VLOOKUP($S175,[2]PERCENTUALI!$A$1:$AZ$1000,BX$2,FALSE)),"")</f>
        <v>0</v>
      </c>
      <c r="BY175" s="366">
        <f>IF($Q175&lt;&gt;"",IF($S175="",$K175*VLOOKUP($I175,'[2]LISTINO IT-EN-FR-ES'!$A$1:$DZ$10000,BY$1,FALSE),$K175*$P175*VLOOKUP($S175,[2]PERCENTUALI!$A$1:$AZ$1000,BY$2,FALSE)),"")</f>
        <v>0</v>
      </c>
      <c r="BZ175" s="366">
        <f>IF($Q175&lt;&gt;"",IF($S175="",$K175*VLOOKUP($I175,'[2]LISTINO IT-EN-FR-ES'!$A$1:$DZ$10000,BZ$1,FALSE),$K175*$P175*VLOOKUP($S175,[2]PERCENTUALI!$A$1:$AZ$1000,BZ$2,FALSE)),"")</f>
        <v>0</v>
      </c>
      <c r="CA175" s="366">
        <f>IF($Q175&lt;&gt;"",IF($S175="",$K175*VLOOKUP($I175,'[2]LISTINO IT-EN-FR-ES'!$A$1:$DZ$10000,CA$1,FALSE),$K175*$P175*VLOOKUP($S175,[2]PERCENTUALI!$A$1:$AZ$1000,CA$2,FALSE)),"")</f>
        <v>0</v>
      </c>
      <c r="CB175" s="366">
        <f>IF($Q175&lt;&gt;"",IF($S175="",$K175*VLOOKUP($I175,'[2]LISTINO IT-EN-FR-ES'!$A$1:$DZ$10000,CB$1,FALSE),$K175*$P175*VLOOKUP($S175,[2]PERCENTUALI!$A$1:$AZ$1000,CB$2,FALSE)),"")</f>
        <v>0</v>
      </c>
      <c r="CC175" s="366">
        <f>IF($Q175&lt;&gt;"",IF($S175="",$K175*VLOOKUP($I175,'[2]LISTINO IT-EN-FR-ES'!$A$1:$DZ$10000,CC$1,FALSE),$K175*$P175*VLOOKUP($S175,[2]PERCENTUALI!$A$1:$AZ$1000,CC$2,FALSE)),"")</f>
        <v>0</v>
      </c>
    </row>
    <row r="176" spans="1:81" s="285" customFormat="1" hidden="1" outlineLevel="1" x14ac:dyDescent="0.2">
      <c r="A176" s="445" t="s">
        <v>7</v>
      </c>
      <c r="B176" s="446">
        <v>5</v>
      </c>
      <c r="C176" s="446">
        <v>23050</v>
      </c>
      <c r="D176" s="446">
        <v>40</v>
      </c>
      <c r="E176" s="445"/>
      <c r="F176" s="445"/>
      <c r="G176" s="447"/>
      <c r="H176" s="445" t="s">
        <v>441</v>
      </c>
      <c r="I176" s="445" t="s">
        <v>441</v>
      </c>
      <c r="J176" s="448" t="s">
        <v>442</v>
      </c>
      <c r="K176" s="383">
        <v>620</v>
      </c>
      <c r="L176" s="392"/>
      <c r="M176" s="385">
        <v>34</v>
      </c>
      <c r="N176" s="386">
        <v>21080</v>
      </c>
      <c r="P176" s="402">
        <v>19</v>
      </c>
      <c r="Q176" s="285">
        <v>11780</v>
      </c>
      <c r="R176" s="280"/>
      <c r="S176" s="280"/>
      <c r="T176" s="449"/>
      <c r="U176" s="366">
        <f t="shared" si="23"/>
        <v>11780.004155726287</v>
      </c>
      <c r="V176" s="366">
        <f>IF($Q176&lt;&gt;"",IF($S176="",$K176*VLOOKUP($I176,'[2]LISTINO IT-EN-FR-ES'!$A$1:$DZ$10000,V$1,FALSE),$K176*$P176*VLOOKUP($S176,[2]PERCENTUALI!$A$1:$AZ$1000,V$2,FALSE)),"")+442.3</f>
        <v>10905.482957803986</v>
      </c>
      <c r="W176" s="366">
        <f>IF($Q176&lt;&gt;"",IF($S176="",$K176*VLOOKUP($I176,'[2]LISTINO IT-EN-FR-ES'!$A$1:$DZ$10000,W$1,FALSE),$K176*$P176*VLOOKUP($S176,[2]PERCENTUALI!$A$1:$AZ$1000,W$2,FALSE)),"")</f>
        <v>0</v>
      </c>
      <c r="X176" s="367">
        <f>IF($Q176&lt;&gt;"",IF($S176="",$K176*VLOOKUP($I176,'[2]LISTINO IT-EN-FR-ES'!$A$1:$DZ$10000,X$1,FALSE),$K176*$P176*VLOOKUP($S176,[2]PERCENTUALI!$A$1:$AZ$1000,X$2,FALSE)/(X$4)),"")</f>
        <v>0</v>
      </c>
      <c r="Y176" s="366">
        <f>IF($Q176&lt;&gt;"",IF($S176="",$K176*VLOOKUP($I176,'[2]LISTINO IT-EN-FR-ES'!$A$1:$DZ$10000,Y$1,FALSE),$K176*$P176*VLOOKUP($S176,[2]PERCENTUALI!$A$1:$AZ$1000,Y$2,FALSE)),"")</f>
        <v>0</v>
      </c>
      <c r="Z176" s="367">
        <f>IF($Q176&lt;&gt;"",IF($S176="",$K176*VLOOKUP($I176,'[2]LISTINO IT-EN-FR-ES'!$A$1:$DZ$10000,Z$1,FALSE),$K176*$P176*VLOOKUP($S176,[2]PERCENTUALI!$A$1:$AZ$1000,Z$2,FALSE)/(Z$4)),"")</f>
        <v>0</v>
      </c>
      <c r="AA176" s="366">
        <f>IF($Q176&lt;&gt;"",IF($S176="",$K176*VLOOKUP($I176,'[2]LISTINO IT-EN-FR-ES'!$A$1:$DZ$10000,AA$1,FALSE),$K176*$P176*VLOOKUP($S176,[2]PERCENTUALI!$A$1:$AZ$1000,AA$2,FALSE)),"")</f>
        <v>0</v>
      </c>
      <c r="AB176" s="367">
        <f>IF($Q176&lt;&gt;"",IF($S176="",$K176*VLOOKUP($I176,'[2]LISTINO IT-EN-FR-ES'!$A$1:$DZ$10000,AB$1,FALSE),$K176*$P176*VLOOKUP($S176,[2]PERCENTUALI!$A$1:$AZ$1000,AB$2,FALSE)/(AB$4)),"")</f>
        <v>0</v>
      </c>
      <c r="AC176" s="366">
        <f>IF($Q176&lt;&gt;"",IF($S176="",$K176*VLOOKUP($I176,'[2]LISTINO IT-EN-FR-ES'!$A$1:$DZ$10000,AC$1,FALSE),$K176*$P176*VLOOKUP($S176,[2]PERCENTUALI!$A$1:$AZ$1000,AC$2,FALSE)),"")</f>
        <v>0</v>
      </c>
      <c r="AD176" s="367">
        <f>IF($Q176&lt;&gt;"",IF($S176="",$K176*VLOOKUP($I176,'[2]LISTINO IT-EN-FR-ES'!$A$1:$DZ$10000,AD$1,FALSE),$K176*$P176*VLOOKUP($S176,[2]PERCENTUALI!$A$1:$AZ$1000,AD$2,FALSE)/(AD$4)),"")</f>
        <v>0</v>
      </c>
      <c r="AE176" s="366">
        <f>IF($Q176&lt;&gt;"",IF($S176="",$K176*VLOOKUP($I176,'[2]LISTINO IT-EN-FR-ES'!$A$1:$DZ$10000,AE$1,FALSE),$K176*$P176*VLOOKUP($S176,[2]PERCENTUALI!$A$1:$AZ$1000,AE$2,FALSE)),"")</f>
        <v>70.414097584290772</v>
      </c>
      <c r="AF176" s="367">
        <f>IF($Q176&lt;&gt;"",IF($S176="",$K176*VLOOKUP($I176,'[2]LISTINO IT-EN-FR-ES'!$A$1:$DZ$10000,AF$1,FALSE),$K176*$P176*VLOOKUP($S176,[2]PERCENTUALI!$A$1:$AZ$1000,AF$2,FALSE)/(AF$4)),"")</f>
        <v>1.9559471551191883</v>
      </c>
      <c r="AG176" s="366">
        <f>IF($Q176&lt;&gt;"",IF($S176="",$K176*VLOOKUP($I176,'[2]LISTINO IT-EN-FR-ES'!$A$1:$DZ$10000,AG$1,FALSE),$K176*$P176*VLOOKUP($S176,[2]PERCENTUALI!$A$1:$AZ$1000,AG$2,FALSE)),"")</f>
        <v>0</v>
      </c>
      <c r="AH176" s="367">
        <f>IF($Q176&lt;&gt;"",IF($S176="",$K176*VLOOKUP($I176,'[2]LISTINO IT-EN-FR-ES'!$A$1:$DZ$10000,AH$1,FALSE),$K176*$P176*VLOOKUP($S176,[2]PERCENTUALI!$A$1:$AZ$1000,AH$2,FALSE)/(AH$4)),"")</f>
        <v>0</v>
      </c>
      <c r="AI176" s="366">
        <f>IF($Q176&lt;&gt;"",IF($S176="",$K176*VLOOKUP($I176,'[2]LISTINO IT-EN-FR-ES'!$A$1:$DZ$10000,AI$1,FALSE),$K176*$P176*VLOOKUP($S176,[2]PERCENTUALI!$A$1:$AZ$1000,AI$2,FALSE)),"")</f>
        <v>0</v>
      </c>
      <c r="AJ176" s="367">
        <f>IF($Q176&lt;&gt;"",IF($S176="",$K176*VLOOKUP($I176,'[2]LISTINO IT-EN-FR-ES'!$A$1:$DZ$10000,AJ$1,FALSE),$K176*$P176*VLOOKUP($S176,[2]PERCENTUALI!$A$1:$AZ$1000,AJ$2,FALSE)/(AJ$4)),"")</f>
        <v>0</v>
      </c>
      <c r="AK176" s="366">
        <f>IF($Q176&lt;&gt;"",IF($S176="",$K176*VLOOKUP($I176,'[2]LISTINO IT-EN-FR-ES'!$A$1:$DZ$10000,AK$1,FALSE),$K176*$P176*VLOOKUP($S176,[2]PERCENTUALI!$A$1:$AZ$1000,AK$2,FALSE)),"")</f>
        <v>0</v>
      </c>
      <c r="AL176" s="367">
        <f>IF($Q176&lt;&gt;"",IF($S176="",$K176*VLOOKUP($I176,'[2]LISTINO IT-EN-FR-ES'!$A$1:$DZ$10000,AL$1,FALSE),$K176*$P176*VLOOKUP($S176,[2]PERCENTUALI!$A$1:$AZ$1000,AL$2,FALSE)/(AL$4)),"")</f>
        <v>0</v>
      </c>
      <c r="AM176" s="366">
        <f>IF($Q176&lt;&gt;"",IF($S176="",$K176*VLOOKUP($I176,'[2]LISTINO IT-EN-FR-ES'!$A$1:$DZ$10000,AM$1,FALSE),$K176*$P176*VLOOKUP($S176,[2]PERCENTUALI!$A$1:$AZ$1000,AM$2,FALSE)),"")</f>
        <v>0</v>
      </c>
      <c r="AN176" s="367">
        <f>IF($Q176&lt;&gt;"",IF($S176="",$K176*VLOOKUP($I176,'[2]LISTINO IT-EN-FR-ES'!$A$1:$DZ$10000,AN$1,FALSE),$K176*$P176*VLOOKUP($S176,[2]PERCENTUALI!$A$1:$AZ$1000,AN$2,FALSE)/(AN$4)),"")</f>
        <v>0</v>
      </c>
      <c r="AO176" s="366">
        <f>IF($Q176&lt;&gt;"",IF($S176="",$K176*VLOOKUP($I176,'[2]LISTINO IT-EN-FR-ES'!$A$1:$DZ$10000,AO$1,FALSE),$K176*$P176*VLOOKUP($S176,[2]PERCENTUALI!$A$1:$AZ$1000,AO$2,FALSE)),"")</f>
        <v>0</v>
      </c>
      <c r="AP176" s="367">
        <f>IF($Q176&lt;&gt;"",IF($S176="",$K176*VLOOKUP($I176,'[2]LISTINO IT-EN-FR-ES'!$A$1:$DZ$10000,AP$1,FALSE),$K176*$P176*VLOOKUP($S176,[2]PERCENTUALI!$A$1:$AZ$1000,AP$2,FALSE)/(AP$4)),"")</f>
        <v>0</v>
      </c>
      <c r="AQ176" s="366">
        <f>IF($Q176&lt;&gt;"",IF($S176="",$K176*VLOOKUP($I176,'[2]LISTINO IT-EN-FR-ES'!$A$1:$DZ$10000,AQ$1,FALSE),$K176*$P176*VLOOKUP($S176,[2]PERCENTUALI!$A$1:$AZ$1000,AQ$2,FALSE)),"")</f>
        <v>0</v>
      </c>
      <c r="AR176" s="367">
        <f>IF($Q176&lt;&gt;"",IF($S176="",$K176*VLOOKUP($I176,'[2]LISTINO IT-EN-FR-ES'!$A$1:$DZ$10000,AR$1,FALSE),$K176*$P176*VLOOKUP($S176,[2]PERCENTUALI!$A$1:$AZ$1000,AR$2,FALSE)/(AR$4)),"")</f>
        <v>0</v>
      </c>
      <c r="AS176" s="366">
        <f>IF($Q176&lt;&gt;"",IF($S176="",$K176*VLOOKUP($I176,'[2]LISTINO IT-EN-FR-ES'!$A$1:$DZ$10000,AS$1,FALSE),$K176*$P176*VLOOKUP($S176,[2]PERCENTUALI!$A$1:$AZ$1000,AS$2,FALSE)),"")</f>
        <v>228.27792650582771</v>
      </c>
      <c r="AT176" s="367">
        <f>IF($Q176&lt;&gt;"",IF($S176="",$K176*VLOOKUP($I176,'[2]LISTINO IT-EN-FR-ES'!$A$1:$DZ$10000,AT$1,FALSE),$K176*$P176*VLOOKUP($S176,[2]PERCENTUALI!$A$1:$AZ$1000,AT$2,FALSE)/(AT$4)),"")</f>
        <v>7.023936200179314</v>
      </c>
      <c r="AU176" s="366">
        <f>IF($Q176&lt;&gt;"",IF($S176="",$K176*VLOOKUP($I176,'[2]LISTINO IT-EN-FR-ES'!$A$1:$DZ$10000,AU$1,FALSE),$K176*$P176*VLOOKUP($S176,[2]PERCENTUALI!$A$1:$AZ$1000,AU$2,FALSE)),"")</f>
        <v>0</v>
      </c>
      <c r="AV176" s="367">
        <f>IF($Q176&lt;&gt;"",IF($S176="",$K176*VLOOKUP($I176,'[2]LISTINO IT-EN-FR-ES'!$A$1:$DZ$10000,AV$1,FALSE),$K176*$P176*VLOOKUP($S176,[2]PERCENTUALI!$A$1:$AZ$1000,AV$2,FALSE)/(AV$4)),"")</f>
        <v>0</v>
      </c>
      <c r="AW176" s="366">
        <f>IF($Q176&lt;&gt;"",IF($S176="",$K176*VLOOKUP($I176,'[2]LISTINO IT-EN-FR-ES'!$A$1:$DZ$10000,AW$1,FALSE),$K176*$P176*VLOOKUP($S176,[2]PERCENTUALI!$A$1:$AZ$1000,AW$2,FALSE)),"")</f>
        <v>0</v>
      </c>
      <c r="AX176" s="367">
        <f>IF($Q176&lt;&gt;"",IF($S176="",$K176*VLOOKUP($I176,'[2]LISTINO IT-EN-FR-ES'!$A$1:$DZ$10000,AX$1,FALSE),$K176*$P176*VLOOKUP($S176,[2]PERCENTUALI!$A$1:$AZ$1000,AX$2,FALSE)/(AX$4)),"")</f>
        <v>0</v>
      </c>
      <c r="AY176" s="366">
        <f>IF($Q176&lt;&gt;"",IF($S176="",$K176*VLOOKUP($I176,'[2]LISTINO IT-EN-FR-ES'!$A$1:$DZ$10000,AY$1,FALSE),$K176*$P176*VLOOKUP($S176,[2]PERCENTUALI!$A$1:$AZ$1000,AY$2,FALSE)),"")</f>
        <v>360.55599168429706</v>
      </c>
      <c r="AZ176" s="367">
        <f>IF($Q176&lt;&gt;"",IF($S176="",$K176*VLOOKUP($I176,'[2]LISTINO IT-EN-FR-ES'!$A$1:$DZ$10000,AZ$1,FALSE),$K176*$P176*VLOOKUP($S176,[2]PERCENTUALI!$A$1:$AZ$1000,AZ$2,FALSE)/(AZ$4)),"")</f>
        <v>9.8782463475149882</v>
      </c>
      <c r="BA176" s="366">
        <f>IF($Q176&lt;&gt;"",IF($S176="",$K176*VLOOKUP($I176,'[2]LISTINO IT-EN-FR-ES'!$A$1:$DZ$10000,BA$1,FALSE),$K176*$P176*VLOOKUP($S176,[2]PERCENTUALI!$A$1:$AZ$1000,BA$2,FALSE)),"")</f>
        <v>0</v>
      </c>
      <c r="BB176" s="367">
        <f>IF($Q176&lt;&gt;"",IF($S176="",$K176*VLOOKUP($I176,'[2]LISTINO IT-EN-FR-ES'!$A$1:$DZ$10000,BB$1,FALSE),$K176*$P176*VLOOKUP($S176,[2]PERCENTUALI!$A$1:$AZ$1000,BB$2,FALSE)/(BB$4)),"")</f>
        <v>0</v>
      </c>
      <c r="BC176" s="366">
        <f>IF($Q176&lt;&gt;"",IF($S176="",$K176*VLOOKUP($I176,'[2]LISTINO IT-EN-FR-ES'!$A$1:$DZ$10000,BC$1,FALSE),$K176*$P176*VLOOKUP($S176,[2]PERCENTUALI!$A$1:$AZ$1000,BC$2,FALSE)),"")</f>
        <v>215.27318214788528</v>
      </c>
      <c r="BD176" s="367">
        <f>IF($Q176&lt;&gt;"",IF($S176="",$K176*VLOOKUP($I176,'[2]LISTINO IT-EN-FR-ES'!$A$1:$DZ$10000,BD$1,FALSE),$K176*$P176*VLOOKUP($S176,[2]PERCENTUALI!$A$1:$AZ$1000,BD$2,FALSE)/(BD$4)),"")</f>
        <v>6.727286942121415</v>
      </c>
      <c r="BE176" s="366">
        <f>IF($Q176&lt;&gt;"",IF($S176="",$K176*VLOOKUP($I176,'[2]LISTINO IT-EN-FR-ES'!$A$1:$DZ$10000,BE$1,FALSE),$K176*$P176*VLOOKUP($S176,[2]PERCENTUALI!$A$1:$AZ$1000,BE$2,FALSE)),"")</f>
        <v>0</v>
      </c>
      <c r="BF176" s="367">
        <f>IF($Q176&lt;&gt;"",IF($S176="",$K176*VLOOKUP($I176,'[2]LISTINO IT-EN-FR-ES'!$A$1:$DZ$10000,BF$1,FALSE),$K176*$P176*VLOOKUP($S176,[2]PERCENTUALI!$A$1:$AZ$1000,BF$2,FALSE)/(BF$4)),"")</f>
        <v>0</v>
      </c>
      <c r="BG176" s="366">
        <f>IF($Q176&lt;&gt;"",IF($S176="",$K176*VLOOKUP($I176,'[2]LISTINO IT-EN-FR-ES'!$A$1:$DZ$10000,BG$1,FALSE),$K176*$P176*VLOOKUP($S176,[2]PERCENTUALI!$A$1:$AZ$1000,BG$2,FALSE)),"")</f>
        <v>0</v>
      </c>
      <c r="BH176" s="366">
        <f>IF($Q176&lt;&gt;"",IF($S176="",$K176*VLOOKUP($I176,'[2]LISTINO IT-EN-FR-ES'!$A$1:$DZ$10000,BH$1,FALSE),$K176*$P176*VLOOKUP($S176,[2]PERCENTUALI!$A$1:$AZ$1000,BH$2,FALSE)),"")</f>
        <v>0</v>
      </c>
      <c r="BI176" s="367">
        <f>IF($Q176&lt;&gt;"",IF($S176="",$K176*VLOOKUP($I176,'[2]LISTINO IT-EN-FR-ES'!$A$1:$DZ$10000,BI$1,FALSE),$K176*$P176*VLOOKUP($S176,[2]PERCENTUALI!$A$1:$AZ$1000,BI$2,FALSE)/(BI$4)),"")</f>
        <v>0</v>
      </c>
      <c r="BJ176" s="366">
        <f>IF($Q176&lt;&gt;"",IF($S176="",$K176*VLOOKUP($I176,'[2]LISTINO IT-EN-FR-ES'!$A$1:$DZ$10000,BJ$1,FALSE),$K176*$P176*VLOOKUP($S176,[2]PERCENTUALI!$A$1:$AZ$1000,BJ$2,FALSE)),"")</f>
        <v>0</v>
      </c>
      <c r="BK176" s="366">
        <f>IF($Q176&lt;&gt;"",IF($S176="",$K176*VLOOKUP($I176,'[2]LISTINO IT-EN-FR-ES'!$A$1:$DZ$10000,BK$1,FALSE),$K176*$P176*VLOOKUP($S176,[2]PERCENTUALI!$A$1:$AZ$1000,BK$2,FALSE)),"")</f>
        <v>0</v>
      </c>
      <c r="BL176" s="366">
        <f>IF($Q176&lt;&gt;"",IF($S176="",$K176*VLOOKUP($I176,'[2]LISTINO IT-EN-FR-ES'!$A$1:$DZ$10000,BL$1,FALSE),$K176*$P176*VLOOKUP($S176,[2]PERCENTUALI!$A$1:$AZ$1000,BL$2,FALSE)),"")</f>
        <v>0</v>
      </c>
      <c r="BM176" s="366">
        <f>IF($Q176&lt;&gt;"",IF($S176="",$K176*VLOOKUP($I176,'[2]LISTINO IT-EN-FR-ES'!$A$1:$DZ$10000,BM$1,FALSE),$K176*$P176*VLOOKUP($S176,[2]PERCENTUALI!$A$1:$AZ$1000,BM$2,FALSE)),"")</f>
        <v>0</v>
      </c>
      <c r="BN176" s="367">
        <f>IF($Q176&lt;&gt;"",IF($S176="",$K176*VLOOKUP($I176,'[2]LISTINO IT-EN-FR-ES'!$A$1:$DZ$10000,BN$1,FALSE),$K176*$P176*VLOOKUP($S176,[2]PERCENTUALI!$A$1:$AZ$1000,BN$2,FALSE)/(BN$4)),"")</f>
        <v>0</v>
      </c>
      <c r="BO176" s="366">
        <f>IF($Q176&lt;&gt;"",IF($S176="",$K176*VLOOKUP($I176,'[2]LISTINO IT-EN-FR-ES'!$A$1:$DZ$10000,BO$1,FALSE),$K176*$P176*VLOOKUP($S176,[2]PERCENTUALI!$A$1:$AZ$1000,BO$2,FALSE)),"")</f>
        <v>0</v>
      </c>
      <c r="BP176" s="367">
        <f>IF($Q176&lt;&gt;"",IF($S176="",$K176*VLOOKUP($I176,'[2]LISTINO IT-EN-FR-ES'!$A$1:$DZ$10000,BP$1,FALSE),$K176*$P176*VLOOKUP($S176,[2]PERCENTUALI!$A$1:$AZ$1000,BP$2,FALSE)/(BP$4)),"")</f>
        <v>0</v>
      </c>
      <c r="BQ176" s="366">
        <f>IF($Q176&lt;&gt;"",IF($S176="",$K176*VLOOKUP($I176,'[2]LISTINO IT-EN-FR-ES'!$A$1:$DZ$10000,BQ$1,FALSE),$K176*$P176*VLOOKUP($S176,[2]PERCENTUALI!$A$1:$AZ$1000,BQ$2,FALSE)),"")</f>
        <v>0</v>
      </c>
      <c r="BR176" s="367">
        <f>IF($Q176&lt;&gt;"",IF($S176="",$K176*VLOOKUP($I176,'[2]LISTINO IT-EN-FR-ES'!$A$1:$DZ$10000,BR$1,FALSE),$K176*$P176*VLOOKUP($S176,[2]PERCENTUALI!$A$1:$AZ$1000,BR$2,FALSE)/(BR$4)),"")</f>
        <v>0</v>
      </c>
      <c r="BS176" s="366">
        <f>IF($Q176&lt;&gt;"",IF($S176="",$K176*VLOOKUP($I176,'[2]LISTINO IT-EN-FR-ES'!$A$1:$DZ$10000,BS$1,FALSE),$K176*$P176*VLOOKUP($S176,[2]PERCENTUALI!$A$1:$AZ$1000,BS$2,FALSE)),"")</f>
        <v>0</v>
      </c>
      <c r="BT176" s="367">
        <f>IF($Q176&lt;&gt;"",IF($S176="",$K176*VLOOKUP($I176,'[2]LISTINO IT-EN-FR-ES'!$A$1:$DZ$10000,BT$1,FALSE),$K176*$P176*VLOOKUP($S176,[2]PERCENTUALI!$A$1:$AZ$1000,BT$2,FALSE)/(BT$4)),"")</f>
        <v>0</v>
      </c>
      <c r="BU176" s="366">
        <f>IF($Q176&lt;&gt;"",IF($S176="",$K176*VLOOKUP($I176,'[2]LISTINO IT-EN-FR-ES'!$A$1:$DZ$10000,BU$1,FALSE),$K176*$P176*VLOOKUP($S176,[2]PERCENTUALI!$A$1:$AZ$1000,BU$2,FALSE)),"")</f>
        <v>0</v>
      </c>
      <c r="BV176" s="367">
        <f>IF($Q176&lt;&gt;"",IF($S176="",$K176*VLOOKUP($I176,'[2]LISTINO IT-EN-FR-ES'!$A$1:$DZ$10000,BV$1,FALSE),$K176*$P176*VLOOKUP($S176,[2]PERCENTUALI!$A$1:$AZ$1000,BV$2,FALSE)/(BV$4)),"")</f>
        <v>0</v>
      </c>
      <c r="BW176" s="366">
        <f>IF($Q176&lt;&gt;"",IF($S176="",$K176*VLOOKUP($I176,'[2]LISTINO IT-EN-FR-ES'!$A$1:$DZ$10000,BW$1,FALSE),$K176*$P176*VLOOKUP($S176,[2]PERCENTUALI!$A$1:$AZ$1000,BW$2,FALSE)),"")</f>
        <v>0</v>
      </c>
      <c r="BX176" s="366">
        <f>IF($Q176&lt;&gt;"",IF($S176="",$K176*VLOOKUP($I176,'[2]LISTINO IT-EN-FR-ES'!$A$1:$DZ$10000,BX$1,FALSE),$K176*$P176*VLOOKUP($S176,[2]PERCENTUALI!$A$1:$AZ$1000,BX$2,FALSE)),"")</f>
        <v>0</v>
      </c>
      <c r="BY176" s="366">
        <f>IF($Q176&lt;&gt;"",IF($S176="",$K176*VLOOKUP($I176,'[2]LISTINO IT-EN-FR-ES'!$A$1:$DZ$10000,BY$1,FALSE),$K176*$P176*VLOOKUP($S176,[2]PERCENTUALI!$A$1:$AZ$1000,BY$2,FALSE)),"")</f>
        <v>0</v>
      </c>
      <c r="BZ176" s="366">
        <f>IF($Q176&lt;&gt;"",IF($S176="",$K176*VLOOKUP($I176,'[2]LISTINO IT-EN-FR-ES'!$A$1:$DZ$10000,BZ$1,FALSE),$K176*$P176*VLOOKUP($S176,[2]PERCENTUALI!$A$1:$AZ$1000,BZ$2,FALSE)),"")</f>
        <v>0</v>
      </c>
      <c r="CA176" s="366">
        <f>IF($Q176&lt;&gt;"",IF($S176="",$K176*VLOOKUP($I176,'[2]LISTINO IT-EN-FR-ES'!$A$1:$DZ$10000,CA$1,FALSE),$K176*$P176*VLOOKUP($S176,[2]PERCENTUALI!$A$1:$AZ$1000,CA$2,FALSE)),"")</f>
        <v>0</v>
      </c>
      <c r="CB176" s="366">
        <f>IF($Q176&lt;&gt;"",IF($S176="",$K176*VLOOKUP($I176,'[2]LISTINO IT-EN-FR-ES'!$A$1:$DZ$10000,CB$1,FALSE),$K176*$P176*VLOOKUP($S176,[2]PERCENTUALI!$A$1:$AZ$1000,CB$2,FALSE)),"")</f>
        <v>0</v>
      </c>
      <c r="CC176" s="366">
        <f>IF($Q176&lt;&gt;"",IF($S176="",$K176*VLOOKUP($I176,'[2]LISTINO IT-EN-FR-ES'!$A$1:$DZ$10000,CC$1,FALSE),$K176*$P176*VLOOKUP($S176,[2]PERCENTUALI!$A$1:$AZ$1000,CC$2,FALSE)),"")</f>
        <v>0</v>
      </c>
    </row>
    <row r="177" spans="1:81" s="285" customFormat="1" hidden="1" outlineLevel="1" x14ac:dyDescent="0.2">
      <c r="A177" s="445" t="s">
        <v>7</v>
      </c>
      <c r="B177" s="446">
        <v>5</v>
      </c>
      <c r="C177" s="446">
        <v>23050</v>
      </c>
      <c r="D177" s="446">
        <v>41</v>
      </c>
      <c r="E177" s="445"/>
      <c r="F177" s="445"/>
      <c r="G177" s="447"/>
      <c r="H177" s="445" t="s">
        <v>443</v>
      </c>
      <c r="I177" s="445" t="s">
        <v>443</v>
      </c>
      <c r="J177" s="448" t="s">
        <v>444</v>
      </c>
      <c r="K177" s="383">
        <v>80</v>
      </c>
      <c r="L177" s="392"/>
      <c r="M177" s="385">
        <v>265</v>
      </c>
      <c r="N177" s="386">
        <v>21200</v>
      </c>
      <c r="P177" s="402">
        <v>146</v>
      </c>
      <c r="Q177" s="285">
        <v>11680</v>
      </c>
      <c r="R177" s="280"/>
      <c r="S177" s="280"/>
      <c r="T177" s="449"/>
      <c r="U177" s="366">
        <f t="shared" si="23"/>
        <v>11680.001069237627</v>
      </c>
      <c r="V177" s="458">
        <f>IF($Q177&lt;&gt;"",IF($S177="",$K177*VLOOKUP($I177,'[2]LISTINO IT-EN-FR-ES'!$A$1:$DZ$10000,V$1,FALSE),$K177*$P177*VLOOKUP($S177,[2]PERCENTUALI!$A$1:$AZ$1000,V$2,FALSE)),"")+10.28</f>
        <v>10779.87011602922</v>
      </c>
      <c r="W177" s="366">
        <f>IF($Q177&lt;&gt;"",IF($S177="",$K177*VLOOKUP($I177,'[2]LISTINO IT-EN-FR-ES'!$A$1:$DZ$10000,W$1,FALSE),$K177*$P177*VLOOKUP($S177,[2]PERCENTUALI!$A$1:$AZ$1000,W$2,FALSE)),"")</f>
        <v>0</v>
      </c>
      <c r="X177" s="367">
        <f>IF($Q177&lt;&gt;"",IF($S177="",$K177*VLOOKUP($I177,'[2]LISTINO IT-EN-FR-ES'!$A$1:$DZ$10000,X$1,FALSE),$K177*$P177*VLOOKUP($S177,[2]PERCENTUALI!$A$1:$AZ$1000,X$2,FALSE)/(X$4)),"")</f>
        <v>0</v>
      </c>
      <c r="Y177" s="366">
        <f>IF($Q177&lt;&gt;"",IF($S177="",$K177*VLOOKUP($I177,'[2]LISTINO IT-EN-FR-ES'!$A$1:$DZ$10000,Y$1,FALSE),$K177*$P177*VLOOKUP($S177,[2]PERCENTUALI!$A$1:$AZ$1000,Y$2,FALSE)),"")</f>
        <v>0</v>
      </c>
      <c r="Z177" s="367">
        <f>IF($Q177&lt;&gt;"",IF($S177="",$K177*VLOOKUP($I177,'[2]LISTINO IT-EN-FR-ES'!$A$1:$DZ$10000,Z$1,FALSE),$K177*$P177*VLOOKUP($S177,[2]PERCENTUALI!$A$1:$AZ$1000,Z$2,FALSE)/(Z$4)),"")</f>
        <v>0</v>
      </c>
      <c r="AA177" s="366">
        <f>IF($Q177&lt;&gt;"",IF($S177="",$K177*VLOOKUP($I177,'[2]LISTINO IT-EN-FR-ES'!$A$1:$DZ$10000,AA$1,FALSE),$K177*$P177*VLOOKUP($S177,[2]PERCENTUALI!$A$1:$AZ$1000,AA$2,FALSE)),"")</f>
        <v>0</v>
      </c>
      <c r="AB177" s="367">
        <f>IF($Q177&lt;&gt;"",IF($S177="",$K177*VLOOKUP($I177,'[2]LISTINO IT-EN-FR-ES'!$A$1:$DZ$10000,AB$1,FALSE),$K177*$P177*VLOOKUP($S177,[2]PERCENTUALI!$A$1:$AZ$1000,AB$2,FALSE)/(AB$4)),"")</f>
        <v>0</v>
      </c>
      <c r="AC177" s="366">
        <f>IF($Q177&lt;&gt;"",IF($S177="",$K177*VLOOKUP($I177,'[2]LISTINO IT-EN-FR-ES'!$A$1:$DZ$10000,AC$1,FALSE),$K177*$P177*VLOOKUP($S177,[2]PERCENTUALI!$A$1:$AZ$1000,AC$2,FALSE)),"")</f>
        <v>0</v>
      </c>
      <c r="AD177" s="367">
        <f>IF($Q177&lt;&gt;"",IF($S177="",$K177*VLOOKUP($I177,'[2]LISTINO IT-EN-FR-ES'!$A$1:$DZ$10000,AD$1,FALSE),$K177*$P177*VLOOKUP($S177,[2]PERCENTUALI!$A$1:$AZ$1000,AD$2,FALSE)/(AD$4)),"")</f>
        <v>0</v>
      </c>
      <c r="AE177" s="366">
        <f>IF($Q177&lt;&gt;"",IF($S177="",$K177*VLOOKUP($I177,'[2]LISTINO IT-EN-FR-ES'!$A$1:$DZ$10000,AE$1,FALSE),$K177*$P177*VLOOKUP($S177,[2]PERCENTUALI!$A$1:$AZ$1000,AE$2,FALSE)),"")</f>
        <v>72.476126283091716</v>
      </c>
      <c r="AF177" s="367">
        <f>IF($Q177&lt;&gt;"",IF($S177="",$K177*VLOOKUP($I177,'[2]LISTINO IT-EN-FR-ES'!$A$1:$DZ$10000,AF$1,FALSE),$K177*$P177*VLOOKUP($S177,[2]PERCENTUALI!$A$1:$AZ$1000,AF$2,FALSE)/(AF$4)),"")</f>
        <v>2.0132257300858809</v>
      </c>
      <c r="AG177" s="366">
        <f>IF($Q177&lt;&gt;"",IF($S177="",$K177*VLOOKUP($I177,'[2]LISTINO IT-EN-FR-ES'!$A$1:$DZ$10000,AG$1,FALSE),$K177*$P177*VLOOKUP($S177,[2]PERCENTUALI!$A$1:$AZ$1000,AG$2,FALSE)),"")</f>
        <v>0</v>
      </c>
      <c r="AH177" s="367">
        <f>IF($Q177&lt;&gt;"",IF($S177="",$K177*VLOOKUP($I177,'[2]LISTINO IT-EN-FR-ES'!$A$1:$DZ$10000,AH$1,FALSE),$K177*$P177*VLOOKUP($S177,[2]PERCENTUALI!$A$1:$AZ$1000,AH$2,FALSE)/(AH$4)),"")</f>
        <v>0</v>
      </c>
      <c r="AI177" s="366">
        <f>IF($Q177&lt;&gt;"",IF($S177="",$K177*VLOOKUP($I177,'[2]LISTINO IT-EN-FR-ES'!$A$1:$DZ$10000,AI$1,FALSE),$K177*$P177*VLOOKUP($S177,[2]PERCENTUALI!$A$1:$AZ$1000,AI$2,FALSE)),"")</f>
        <v>0</v>
      </c>
      <c r="AJ177" s="367">
        <f>IF($Q177&lt;&gt;"",IF($S177="",$K177*VLOOKUP($I177,'[2]LISTINO IT-EN-FR-ES'!$A$1:$DZ$10000,AJ$1,FALSE),$K177*$P177*VLOOKUP($S177,[2]PERCENTUALI!$A$1:$AZ$1000,AJ$2,FALSE)/(AJ$4)),"")</f>
        <v>0</v>
      </c>
      <c r="AK177" s="366">
        <f>IF($Q177&lt;&gt;"",IF($S177="",$K177*VLOOKUP($I177,'[2]LISTINO IT-EN-FR-ES'!$A$1:$DZ$10000,AK$1,FALSE),$K177*$P177*VLOOKUP($S177,[2]PERCENTUALI!$A$1:$AZ$1000,AK$2,FALSE)),"")</f>
        <v>0</v>
      </c>
      <c r="AL177" s="367">
        <f>IF($Q177&lt;&gt;"",IF($S177="",$K177*VLOOKUP($I177,'[2]LISTINO IT-EN-FR-ES'!$A$1:$DZ$10000,AL$1,FALSE),$K177*$P177*VLOOKUP($S177,[2]PERCENTUALI!$A$1:$AZ$1000,AL$2,FALSE)/(AL$4)),"")</f>
        <v>0</v>
      </c>
      <c r="AM177" s="366">
        <f>IF($Q177&lt;&gt;"",IF($S177="",$K177*VLOOKUP($I177,'[2]LISTINO IT-EN-FR-ES'!$A$1:$DZ$10000,AM$1,FALSE),$K177*$P177*VLOOKUP($S177,[2]PERCENTUALI!$A$1:$AZ$1000,AM$2,FALSE)),"")</f>
        <v>0</v>
      </c>
      <c r="AN177" s="367">
        <f>IF($Q177&lt;&gt;"",IF($S177="",$K177*VLOOKUP($I177,'[2]LISTINO IT-EN-FR-ES'!$A$1:$DZ$10000,AN$1,FALSE),$K177*$P177*VLOOKUP($S177,[2]PERCENTUALI!$A$1:$AZ$1000,AN$2,FALSE)/(AN$4)),"")</f>
        <v>0</v>
      </c>
      <c r="AO177" s="366">
        <f>IF($Q177&lt;&gt;"",IF($S177="",$K177*VLOOKUP($I177,'[2]LISTINO IT-EN-FR-ES'!$A$1:$DZ$10000,AO$1,FALSE),$K177*$P177*VLOOKUP($S177,[2]PERCENTUALI!$A$1:$AZ$1000,AO$2,FALSE)),"")</f>
        <v>0</v>
      </c>
      <c r="AP177" s="367">
        <f>IF($Q177&lt;&gt;"",IF($S177="",$K177*VLOOKUP($I177,'[2]LISTINO IT-EN-FR-ES'!$A$1:$DZ$10000,AP$1,FALSE),$K177*$P177*VLOOKUP($S177,[2]PERCENTUALI!$A$1:$AZ$1000,AP$2,FALSE)/(AP$4)),"")</f>
        <v>0</v>
      </c>
      <c r="AQ177" s="366">
        <f>IF($Q177&lt;&gt;"",IF($S177="",$K177*VLOOKUP($I177,'[2]LISTINO IT-EN-FR-ES'!$A$1:$DZ$10000,AQ$1,FALSE),$K177*$P177*VLOOKUP($S177,[2]PERCENTUALI!$A$1:$AZ$1000,AQ$2,FALSE)),"")</f>
        <v>0</v>
      </c>
      <c r="AR177" s="367">
        <f>IF($Q177&lt;&gt;"",IF($S177="",$K177*VLOOKUP($I177,'[2]LISTINO IT-EN-FR-ES'!$A$1:$DZ$10000,AR$1,FALSE),$K177*$P177*VLOOKUP($S177,[2]PERCENTUALI!$A$1:$AZ$1000,AR$2,FALSE)/(AR$4)),"")</f>
        <v>0</v>
      </c>
      <c r="AS177" s="366">
        <f>IF($Q177&lt;&gt;"",IF($S177="",$K177*VLOOKUP($I177,'[2]LISTINO IT-EN-FR-ES'!$A$1:$DZ$10000,AS$1,FALSE),$K177*$P177*VLOOKUP($S177,[2]PERCENTUALI!$A$1:$AZ$1000,AS$2,FALSE)),"")</f>
        <v>234.96288948776902</v>
      </c>
      <c r="AT177" s="367">
        <f>IF($Q177&lt;&gt;"",IF($S177="",$K177*VLOOKUP($I177,'[2]LISTINO IT-EN-FR-ES'!$A$1:$DZ$10000,AT$1,FALSE),$K177*$P177*VLOOKUP($S177,[2]PERCENTUALI!$A$1:$AZ$1000,AT$2,FALSE)/(AT$4)),"")</f>
        <v>7.2296273688544312</v>
      </c>
      <c r="AU177" s="366">
        <f>IF($Q177&lt;&gt;"",IF($S177="",$K177*VLOOKUP($I177,'[2]LISTINO IT-EN-FR-ES'!$A$1:$DZ$10000,AU$1,FALSE),$K177*$P177*VLOOKUP($S177,[2]PERCENTUALI!$A$1:$AZ$1000,AU$2,FALSE)),"")</f>
        <v>0</v>
      </c>
      <c r="AV177" s="367">
        <f>IF($Q177&lt;&gt;"",IF($S177="",$K177*VLOOKUP($I177,'[2]LISTINO IT-EN-FR-ES'!$A$1:$DZ$10000,AV$1,FALSE),$K177*$P177*VLOOKUP($S177,[2]PERCENTUALI!$A$1:$AZ$1000,AV$2,FALSE)/(AV$4)),"")</f>
        <v>0</v>
      </c>
      <c r="AW177" s="366">
        <f>IF($Q177&lt;&gt;"",IF($S177="",$K177*VLOOKUP($I177,'[2]LISTINO IT-EN-FR-ES'!$A$1:$DZ$10000,AW$1,FALSE),$K177*$P177*VLOOKUP($S177,[2]PERCENTUALI!$A$1:$AZ$1000,AW$2,FALSE)),"")</f>
        <v>0</v>
      </c>
      <c r="AX177" s="367">
        <f>IF($Q177&lt;&gt;"",IF($S177="",$K177*VLOOKUP($I177,'[2]LISTINO IT-EN-FR-ES'!$A$1:$DZ$10000,AX$1,FALSE),$K177*$P177*VLOOKUP($S177,[2]PERCENTUALI!$A$1:$AZ$1000,AX$2,FALSE)/(AX$4)),"")</f>
        <v>0</v>
      </c>
      <c r="AY177" s="366">
        <f>IF($Q177&lt;&gt;"",IF($S177="",$K177*VLOOKUP($I177,'[2]LISTINO IT-EN-FR-ES'!$A$1:$DZ$10000,AY$1,FALSE),$K177*$P177*VLOOKUP($S177,[2]PERCENTUALI!$A$1:$AZ$1000,AY$2,FALSE)),"")</f>
        <v>371.11462735363375</v>
      </c>
      <c r="AZ177" s="367">
        <f>IF($Q177&lt;&gt;"",IF($S177="",$K177*VLOOKUP($I177,'[2]LISTINO IT-EN-FR-ES'!$A$1:$DZ$10000,AZ$1,FALSE),$K177*$P177*VLOOKUP($S177,[2]PERCENTUALI!$A$1:$AZ$1000,AZ$2,FALSE)/(AZ$4)),"")</f>
        <v>10.167524037085855</v>
      </c>
      <c r="BA177" s="366">
        <f>IF($Q177&lt;&gt;"",IF($S177="",$K177*VLOOKUP($I177,'[2]LISTINO IT-EN-FR-ES'!$A$1:$DZ$10000,BA$1,FALSE),$K177*$P177*VLOOKUP($S177,[2]PERCENTUALI!$A$1:$AZ$1000,BA$2,FALSE)),"")</f>
        <v>0</v>
      </c>
      <c r="BB177" s="367">
        <f>IF($Q177&lt;&gt;"",IF($S177="",$K177*VLOOKUP($I177,'[2]LISTINO IT-EN-FR-ES'!$A$1:$DZ$10000,BB$1,FALSE),$K177*$P177*VLOOKUP($S177,[2]PERCENTUALI!$A$1:$AZ$1000,BB$2,FALSE)/(BB$4)),"")</f>
        <v>0</v>
      </c>
      <c r="BC177" s="366">
        <f>IF($Q177&lt;&gt;"",IF($S177="",$K177*VLOOKUP($I177,'[2]LISTINO IT-EN-FR-ES'!$A$1:$DZ$10000,BC$1,FALSE),$K177*$P177*VLOOKUP($S177,[2]PERCENTUALI!$A$1:$AZ$1000,BC$2,FALSE)),"")</f>
        <v>221.57731008391062</v>
      </c>
      <c r="BD177" s="367">
        <f>IF($Q177&lt;&gt;"",IF($S177="",$K177*VLOOKUP($I177,'[2]LISTINO IT-EN-FR-ES'!$A$1:$DZ$10000,BD$1,FALSE),$K177*$P177*VLOOKUP($S177,[2]PERCENTUALI!$A$1:$AZ$1000,BD$2,FALSE)/(BD$4)),"")</f>
        <v>6.9242909401222068</v>
      </c>
      <c r="BE177" s="366">
        <f>IF($Q177&lt;&gt;"",IF($S177="",$K177*VLOOKUP($I177,'[2]LISTINO IT-EN-FR-ES'!$A$1:$DZ$10000,BE$1,FALSE),$K177*$P177*VLOOKUP($S177,[2]PERCENTUALI!$A$1:$AZ$1000,BE$2,FALSE)),"")</f>
        <v>0</v>
      </c>
      <c r="BF177" s="367">
        <f>IF($Q177&lt;&gt;"",IF($S177="",$K177*VLOOKUP($I177,'[2]LISTINO IT-EN-FR-ES'!$A$1:$DZ$10000,BF$1,FALSE),$K177*$P177*VLOOKUP($S177,[2]PERCENTUALI!$A$1:$AZ$1000,BF$2,FALSE)/(BF$4)),"")</f>
        <v>0</v>
      </c>
      <c r="BG177" s="366">
        <f>IF($Q177&lt;&gt;"",IF($S177="",$K177*VLOOKUP($I177,'[2]LISTINO IT-EN-FR-ES'!$A$1:$DZ$10000,BG$1,FALSE),$K177*$P177*VLOOKUP($S177,[2]PERCENTUALI!$A$1:$AZ$1000,BG$2,FALSE)),"")</f>
        <v>0</v>
      </c>
      <c r="BH177" s="366">
        <f>IF($Q177&lt;&gt;"",IF($S177="",$K177*VLOOKUP($I177,'[2]LISTINO IT-EN-FR-ES'!$A$1:$DZ$10000,BH$1,FALSE),$K177*$P177*VLOOKUP($S177,[2]PERCENTUALI!$A$1:$AZ$1000,BH$2,FALSE)),"")</f>
        <v>0</v>
      </c>
      <c r="BI177" s="367">
        <f>IF($Q177&lt;&gt;"",IF($S177="",$K177*VLOOKUP($I177,'[2]LISTINO IT-EN-FR-ES'!$A$1:$DZ$10000,BI$1,FALSE),$K177*$P177*VLOOKUP($S177,[2]PERCENTUALI!$A$1:$AZ$1000,BI$2,FALSE)/(BI$4)),"")</f>
        <v>0</v>
      </c>
      <c r="BJ177" s="366">
        <f>IF($Q177&lt;&gt;"",IF($S177="",$K177*VLOOKUP($I177,'[2]LISTINO IT-EN-FR-ES'!$A$1:$DZ$10000,BJ$1,FALSE),$K177*$P177*VLOOKUP($S177,[2]PERCENTUALI!$A$1:$AZ$1000,BJ$2,FALSE)),"")</f>
        <v>0</v>
      </c>
      <c r="BK177" s="366">
        <f>IF($Q177&lt;&gt;"",IF($S177="",$K177*VLOOKUP($I177,'[2]LISTINO IT-EN-FR-ES'!$A$1:$DZ$10000,BK$1,FALSE),$K177*$P177*VLOOKUP($S177,[2]PERCENTUALI!$A$1:$AZ$1000,BK$2,FALSE)),"")</f>
        <v>0</v>
      </c>
      <c r="BL177" s="366">
        <f>IF($Q177&lt;&gt;"",IF($S177="",$K177*VLOOKUP($I177,'[2]LISTINO IT-EN-FR-ES'!$A$1:$DZ$10000,BL$1,FALSE),$K177*$P177*VLOOKUP($S177,[2]PERCENTUALI!$A$1:$AZ$1000,BL$2,FALSE)),"")</f>
        <v>0</v>
      </c>
      <c r="BM177" s="366">
        <f>IF($Q177&lt;&gt;"",IF($S177="",$K177*VLOOKUP($I177,'[2]LISTINO IT-EN-FR-ES'!$A$1:$DZ$10000,BM$1,FALSE),$K177*$P177*VLOOKUP($S177,[2]PERCENTUALI!$A$1:$AZ$1000,BM$2,FALSE)),"")</f>
        <v>0</v>
      </c>
      <c r="BN177" s="367">
        <f>IF($Q177&lt;&gt;"",IF($S177="",$K177*VLOOKUP($I177,'[2]LISTINO IT-EN-FR-ES'!$A$1:$DZ$10000,BN$1,FALSE),$K177*$P177*VLOOKUP($S177,[2]PERCENTUALI!$A$1:$AZ$1000,BN$2,FALSE)/(BN$4)),"")</f>
        <v>0</v>
      </c>
      <c r="BO177" s="366">
        <f>IF($Q177&lt;&gt;"",IF($S177="",$K177*VLOOKUP($I177,'[2]LISTINO IT-EN-FR-ES'!$A$1:$DZ$10000,BO$1,FALSE),$K177*$P177*VLOOKUP($S177,[2]PERCENTUALI!$A$1:$AZ$1000,BO$2,FALSE)),"")</f>
        <v>0</v>
      </c>
      <c r="BP177" s="367">
        <f>IF($Q177&lt;&gt;"",IF($S177="",$K177*VLOOKUP($I177,'[2]LISTINO IT-EN-FR-ES'!$A$1:$DZ$10000,BP$1,FALSE),$K177*$P177*VLOOKUP($S177,[2]PERCENTUALI!$A$1:$AZ$1000,BP$2,FALSE)/(BP$4)),"")</f>
        <v>0</v>
      </c>
      <c r="BQ177" s="366">
        <f>IF($Q177&lt;&gt;"",IF($S177="",$K177*VLOOKUP($I177,'[2]LISTINO IT-EN-FR-ES'!$A$1:$DZ$10000,BQ$1,FALSE),$K177*$P177*VLOOKUP($S177,[2]PERCENTUALI!$A$1:$AZ$1000,BQ$2,FALSE)),"")</f>
        <v>0</v>
      </c>
      <c r="BR177" s="367">
        <f>IF($Q177&lt;&gt;"",IF($S177="",$K177*VLOOKUP($I177,'[2]LISTINO IT-EN-FR-ES'!$A$1:$DZ$10000,BR$1,FALSE),$K177*$P177*VLOOKUP($S177,[2]PERCENTUALI!$A$1:$AZ$1000,BR$2,FALSE)/(BR$4)),"")</f>
        <v>0</v>
      </c>
      <c r="BS177" s="366">
        <f>IF($Q177&lt;&gt;"",IF($S177="",$K177*VLOOKUP($I177,'[2]LISTINO IT-EN-FR-ES'!$A$1:$DZ$10000,BS$1,FALSE),$K177*$P177*VLOOKUP($S177,[2]PERCENTUALI!$A$1:$AZ$1000,BS$2,FALSE)),"")</f>
        <v>0</v>
      </c>
      <c r="BT177" s="367">
        <f>IF($Q177&lt;&gt;"",IF($S177="",$K177*VLOOKUP($I177,'[2]LISTINO IT-EN-FR-ES'!$A$1:$DZ$10000,BT$1,FALSE),$K177*$P177*VLOOKUP($S177,[2]PERCENTUALI!$A$1:$AZ$1000,BT$2,FALSE)/(BT$4)),"")</f>
        <v>0</v>
      </c>
      <c r="BU177" s="366">
        <f>IF($Q177&lt;&gt;"",IF($S177="",$K177*VLOOKUP($I177,'[2]LISTINO IT-EN-FR-ES'!$A$1:$DZ$10000,BU$1,FALSE),$K177*$P177*VLOOKUP($S177,[2]PERCENTUALI!$A$1:$AZ$1000,BU$2,FALSE)),"")</f>
        <v>0</v>
      </c>
      <c r="BV177" s="367">
        <f>IF($Q177&lt;&gt;"",IF($S177="",$K177*VLOOKUP($I177,'[2]LISTINO IT-EN-FR-ES'!$A$1:$DZ$10000,BV$1,FALSE),$K177*$P177*VLOOKUP($S177,[2]PERCENTUALI!$A$1:$AZ$1000,BV$2,FALSE)/(BV$4)),"")</f>
        <v>0</v>
      </c>
      <c r="BW177" s="366">
        <f>IF($Q177&lt;&gt;"",IF($S177="",$K177*VLOOKUP($I177,'[2]LISTINO IT-EN-FR-ES'!$A$1:$DZ$10000,BW$1,FALSE),$K177*$P177*VLOOKUP($S177,[2]PERCENTUALI!$A$1:$AZ$1000,BW$2,FALSE)),"")</f>
        <v>0</v>
      </c>
      <c r="BX177" s="366">
        <f>IF($Q177&lt;&gt;"",IF($S177="",$K177*VLOOKUP($I177,'[2]LISTINO IT-EN-FR-ES'!$A$1:$DZ$10000,BX$1,FALSE),$K177*$P177*VLOOKUP($S177,[2]PERCENTUALI!$A$1:$AZ$1000,BX$2,FALSE)),"")</f>
        <v>0</v>
      </c>
      <c r="BY177" s="366">
        <f>IF($Q177&lt;&gt;"",IF($S177="",$K177*VLOOKUP($I177,'[2]LISTINO IT-EN-FR-ES'!$A$1:$DZ$10000,BY$1,FALSE),$K177*$P177*VLOOKUP($S177,[2]PERCENTUALI!$A$1:$AZ$1000,BY$2,FALSE)),"")</f>
        <v>0</v>
      </c>
      <c r="BZ177" s="366">
        <f>IF($Q177&lt;&gt;"",IF($S177="",$K177*VLOOKUP($I177,'[2]LISTINO IT-EN-FR-ES'!$A$1:$DZ$10000,BZ$1,FALSE),$K177*$P177*VLOOKUP($S177,[2]PERCENTUALI!$A$1:$AZ$1000,BZ$2,FALSE)),"")</f>
        <v>0</v>
      </c>
      <c r="CA177" s="366">
        <f>IF($Q177&lt;&gt;"",IF($S177="",$K177*VLOOKUP($I177,'[2]LISTINO IT-EN-FR-ES'!$A$1:$DZ$10000,CA$1,FALSE),$K177*$P177*VLOOKUP($S177,[2]PERCENTUALI!$A$1:$AZ$1000,CA$2,FALSE)),"")</f>
        <v>0</v>
      </c>
      <c r="CB177" s="366">
        <f>IF($Q177&lt;&gt;"",IF($S177="",$K177*VLOOKUP($I177,'[2]LISTINO IT-EN-FR-ES'!$A$1:$DZ$10000,CB$1,FALSE),$K177*$P177*VLOOKUP($S177,[2]PERCENTUALI!$A$1:$AZ$1000,CB$2,FALSE)),"")</f>
        <v>0</v>
      </c>
      <c r="CC177" s="366">
        <f>IF($Q177&lt;&gt;"",IF($S177="",$K177*VLOOKUP($I177,'[2]LISTINO IT-EN-FR-ES'!$A$1:$DZ$10000,CC$1,FALSE),$K177*$P177*VLOOKUP($S177,[2]PERCENTUALI!$A$1:$AZ$1000,CC$2,FALSE)),"")</f>
        <v>0</v>
      </c>
    </row>
    <row r="178" spans="1:81" s="285" customFormat="1" ht="15.75" hidden="1" customHeight="1" outlineLevel="1" x14ac:dyDescent="0.2">
      <c r="A178" s="445" t="s">
        <v>7</v>
      </c>
      <c r="B178" s="446">
        <v>5</v>
      </c>
      <c r="C178" s="446">
        <v>23050</v>
      </c>
      <c r="D178" s="446">
        <v>42</v>
      </c>
      <c r="E178" s="445"/>
      <c r="F178" s="445"/>
      <c r="G178" s="447"/>
      <c r="H178" s="445" t="s">
        <v>445</v>
      </c>
      <c r="I178" s="445" t="s">
        <v>7</v>
      </c>
      <c r="J178" s="448" t="s">
        <v>446</v>
      </c>
      <c r="K178" s="383">
        <v>1</v>
      </c>
      <c r="L178" s="392"/>
      <c r="M178" s="385" t="s">
        <v>7</v>
      </c>
      <c r="N178" s="386" t="s">
        <v>7</v>
      </c>
      <c r="R178" s="280"/>
      <c r="S178" s="280"/>
      <c r="T178" s="449"/>
    </row>
    <row r="179" spans="1:81" s="285" customFormat="1" hidden="1" outlineLevel="1" x14ac:dyDescent="0.2">
      <c r="A179" s="445" t="s">
        <v>7</v>
      </c>
      <c r="B179" s="446">
        <v>5</v>
      </c>
      <c r="C179" s="446">
        <v>23050</v>
      </c>
      <c r="D179" s="446">
        <v>43</v>
      </c>
      <c r="E179" s="445"/>
      <c r="F179" s="445"/>
      <c r="G179" s="447"/>
      <c r="H179" s="445" t="s">
        <v>447</v>
      </c>
      <c r="I179" s="445" t="s">
        <v>447</v>
      </c>
      <c r="J179" s="448" t="s">
        <v>448</v>
      </c>
      <c r="K179" s="383">
        <v>2</v>
      </c>
      <c r="L179" s="392"/>
      <c r="M179" s="385">
        <v>1186</v>
      </c>
      <c r="N179" s="386">
        <v>2372</v>
      </c>
      <c r="P179" s="402">
        <v>655</v>
      </c>
      <c r="Q179" s="285">
        <v>1310</v>
      </c>
      <c r="R179" s="280"/>
      <c r="S179" s="280"/>
      <c r="T179" s="449"/>
      <c r="U179" s="366">
        <f>IF($Q179&lt;&gt;"",V179+W179+Y179+AA179+AC179+AE179+AG179+AI179+AK179+AM179+AO179+AQ179+AS179+AU179+AW179+AY179+BA179+BC179+BE179+BG179+BH179+BJ179+BK179+BL179+BM179+BO179+BQ179+BS179+BU179+BW179+BX179+BY179+BZ179+CA179+CB179+CC179,"")</f>
        <v>1309.2514905600001</v>
      </c>
      <c r="V179" s="366">
        <f>IF($Q179&lt;&gt;"",IF($S179="",$K179*VLOOKUP($I179,'[2]LISTINO IT-EN-FR-ES'!$A$1:$DZ$10000,V$1,FALSE),$K179*$P179*VLOOKUP($S179,[2]PERCENTUALI!$A$1:$AZ$1000,V$2,FALSE)),"")</f>
        <v>1309.2514905600001</v>
      </c>
      <c r="W179" s="366">
        <f>IF($Q179&lt;&gt;"",IF($S179="",$K179*VLOOKUP($I179,'[2]LISTINO IT-EN-FR-ES'!$A$1:$DZ$10000,W$1,FALSE),$K179*$P179*VLOOKUP($S179,[2]PERCENTUALI!$A$1:$AZ$1000,W$2,FALSE)),"")</f>
        <v>0</v>
      </c>
      <c r="X179" s="367">
        <f>IF($Q179&lt;&gt;"",IF($S179="",$K179*VLOOKUP($I179,'[2]LISTINO IT-EN-FR-ES'!$A$1:$DZ$10000,X$1,FALSE),$K179*$P179*VLOOKUP($S179,[2]PERCENTUALI!$A$1:$AZ$1000,X$2,FALSE)/(X$4)),"")</f>
        <v>0</v>
      </c>
      <c r="Y179" s="366">
        <f>IF($Q179&lt;&gt;"",IF($S179="",$K179*VLOOKUP($I179,'[2]LISTINO IT-EN-FR-ES'!$A$1:$DZ$10000,Y$1,FALSE),$K179*$P179*VLOOKUP($S179,[2]PERCENTUALI!$A$1:$AZ$1000,Y$2,FALSE)),"")</f>
        <v>0</v>
      </c>
      <c r="Z179" s="367">
        <f>IF($Q179&lt;&gt;"",IF($S179="",$K179*VLOOKUP($I179,'[2]LISTINO IT-EN-FR-ES'!$A$1:$DZ$10000,Z$1,FALSE),$K179*$P179*VLOOKUP($S179,[2]PERCENTUALI!$A$1:$AZ$1000,Z$2,FALSE)/(Z$4)),"")</f>
        <v>0</v>
      </c>
      <c r="AA179" s="366">
        <f>IF($Q179&lt;&gt;"",IF($S179="",$K179*VLOOKUP($I179,'[2]LISTINO IT-EN-FR-ES'!$A$1:$DZ$10000,AA$1,FALSE),$K179*$P179*VLOOKUP($S179,[2]PERCENTUALI!$A$1:$AZ$1000,AA$2,FALSE)),"")</f>
        <v>0</v>
      </c>
      <c r="AB179" s="367">
        <f>IF($Q179&lt;&gt;"",IF($S179="",$K179*VLOOKUP($I179,'[2]LISTINO IT-EN-FR-ES'!$A$1:$DZ$10000,AB$1,FALSE),$K179*$P179*VLOOKUP($S179,[2]PERCENTUALI!$A$1:$AZ$1000,AB$2,FALSE)/(AB$4)),"")</f>
        <v>0</v>
      </c>
      <c r="AC179" s="366">
        <f>IF($Q179&lt;&gt;"",IF($S179="",$K179*VLOOKUP($I179,'[2]LISTINO IT-EN-FR-ES'!$A$1:$DZ$10000,AC$1,FALSE),$K179*$P179*VLOOKUP($S179,[2]PERCENTUALI!$A$1:$AZ$1000,AC$2,FALSE)),"")</f>
        <v>0</v>
      </c>
      <c r="AD179" s="367">
        <f>IF($Q179&lt;&gt;"",IF($S179="",$K179*VLOOKUP($I179,'[2]LISTINO IT-EN-FR-ES'!$A$1:$DZ$10000,AD$1,FALSE),$K179*$P179*VLOOKUP($S179,[2]PERCENTUALI!$A$1:$AZ$1000,AD$2,FALSE)/(AD$4)),"")</f>
        <v>0</v>
      </c>
      <c r="AE179" s="366">
        <f>IF($Q179&lt;&gt;"",IF($S179="",$K179*VLOOKUP($I179,'[2]LISTINO IT-EN-FR-ES'!$A$1:$DZ$10000,AE$1,FALSE),$K179*$P179*VLOOKUP($S179,[2]PERCENTUALI!$A$1:$AZ$1000,AE$2,FALSE)),"")</f>
        <v>0</v>
      </c>
      <c r="AF179" s="367">
        <f>IF($Q179&lt;&gt;"",IF($S179="",$K179*VLOOKUP($I179,'[2]LISTINO IT-EN-FR-ES'!$A$1:$DZ$10000,AF$1,FALSE),$K179*$P179*VLOOKUP($S179,[2]PERCENTUALI!$A$1:$AZ$1000,AF$2,FALSE)/(AF$4)),"")</f>
        <v>0</v>
      </c>
      <c r="AG179" s="366">
        <f>IF($Q179&lt;&gt;"",IF($S179="",$K179*VLOOKUP($I179,'[2]LISTINO IT-EN-FR-ES'!$A$1:$DZ$10000,AG$1,FALSE),$K179*$P179*VLOOKUP($S179,[2]PERCENTUALI!$A$1:$AZ$1000,AG$2,FALSE)),"")</f>
        <v>0</v>
      </c>
      <c r="AH179" s="367">
        <f>IF($Q179&lt;&gt;"",IF($S179="",$K179*VLOOKUP($I179,'[2]LISTINO IT-EN-FR-ES'!$A$1:$DZ$10000,AH$1,FALSE),$K179*$P179*VLOOKUP($S179,[2]PERCENTUALI!$A$1:$AZ$1000,AH$2,FALSE)/(AH$4)),"")</f>
        <v>0</v>
      </c>
      <c r="AI179" s="366">
        <f>IF($Q179&lt;&gt;"",IF($S179="",$K179*VLOOKUP($I179,'[2]LISTINO IT-EN-FR-ES'!$A$1:$DZ$10000,AI$1,FALSE),$K179*$P179*VLOOKUP($S179,[2]PERCENTUALI!$A$1:$AZ$1000,AI$2,FALSE)),"")</f>
        <v>0</v>
      </c>
      <c r="AJ179" s="367">
        <f>IF($Q179&lt;&gt;"",IF($S179="",$K179*VLOOKUP($I179,'[2]LISTINO IT-EN-FR-ES'!$A$1:$DZ$10000,AJ$1,FALSE),$K179*$P179*VLOOKUP($S179,[2]PERCENTUALI!$A$1:$AZ$1000,AJ$2,FALSE)/(AJ$4)),"")</f>
        <v>0</v>
      </c>
      <c r="AK179" s="366">
        <f>IF($Q179&lt;&gt;"",IF($S179="",$K179*VLOOKUP($I179,'[2]LISTINO IT-EN-FR-ES'!$A$1:$DZ$10000,AK$1,FALSE),$K179*$P179*VLOOKUP($S179,[2]PERCENTUALI!$A$1:$AZ$1000,AK$2,FALSE)),"")</f>
        <v>0</v>
      </c>
      <c r="AL179" s="367">
        <f>IF($Q179&lt;&gt;"",IF($S179="",$K179*VLOOKUP($I179,'[2]LISTINO IT-EN-FR-ES'!$A$1:$DZ$10000,AL$1,FALSE),$K179*$P179*VLOOKUP($S179,[2]PERCENTUALI!$A$1:$AZ$1000,AL$2,FALSE)/(AL$4)),"")</f>
        <v>0</v>
      </c>
      <c r="AM179" s="366">
        <f>IF($Q179&lt;&gt;"",IF($S179="",$K179*VLOOKUP($I179,'[2]LISTINO IT-EN-FR-ES'!$A$1:$DZ$10000,AM$1,FALSE),$K179*$P179*VLOOKUP($S179,[2]PERCENTUALI!$A$1:$AZ$1000,AM$2,FALSE)),"")</f>
        <v>0</v>
      </c>
      <c r="AN179" s="367">
        <f>IF($Q179&lt;&gt;"",IF($S179="",$K179*VLOOKUP($I179,'[2]LISTINO IT-EN-FR-ES'!$A$1:$DZ$10000,AN$1,FALSE),$K179*$P179*VLOOKUP($S179,[2]PERCENTUALI!$A$1:$AZ$1000,AN$2,FALSE)/(AN$4)),"")</f>
        <v>0</v>
      </c>
      <c r="AO179" s="366">
        <f>IF($Q179&lt;&gt;"",IF($S179="",$K179*VLOOKUP($I179,'[2]LISTINO IT-EN-FR-ES'!$A$1:$DZ$10000,AO$1,FALSE),$K179*$P179*VLOOKUP($S179,[2]PERCENTUALI!$A$1:$AZ$1000,AO$2,FALSE)),"")</f>
        <v>0</v>
      </c>
      <c r="AP179" s="367">
        <f>IF($Q179&lt;&gt;"",IF($S179="",$K179*VLOOKUP($I179,'[2]LISTINO IT-EN-FR-ES'!$A$1:$DZ$10000,AP$1,FALSE),$K179*$P179*VLOOKUP($S179,[2]PERCENTUALI!$A$1:$AZ$1000,AP$2,FALSE)/(AP$4)),"")</f>
        <v>0</v>
      </c>
      <c r="AQ179" s="366">
        <f>IF($Q179&lt;&gt;"",IF($S179="",$K179*VLOOKUP($I179,'[2]LISTINO IT-EN-FR-ES'!$A$1:$DZ$10000,AQ$1,FALSE),$K179*$P179*VLOOKUP($S179,[2]PERCENTUALI!$A$1:$AZ$1000,AQ$2,FALSE)),"")</f>
        <v>0</v>
      </c>
      <c r="AR179" s="367">
        <f>IF($Q179&lt;&gt;"",IF($S179="",$K179*VLOOKUP($I179,'[2]LISTINO IT-EN-FR-ES'!$A$1:$DZ$10000,AR$1,FALSE),$K179*$P179*VLOOKUP($S179,[2]PERCENTUALI!$A$1:$AZ$1000,AR$2,FALSE)/(AR$4)),"")</f>
        <v>0</v>
      </c>
      <c r="AS179" s="366">
        <f>IF($Q179&lt;&gt;"",IF($S179="",$K179*VLOOKUP($I179,'[2]LISTINO IT-EN-FR-ES'!$A$1:$DZ$10000,AS$1,FALSE),$K179*$P179*VLOOKUP($S179,[2]PERCENTUALI!$A$1:$AZ$1000,AS$2,FALSE)),"")</f>
        <v>0</v>
      </c>
      <c r="AT179" s="367">
        <f>IF($Q179&lt;&gt;"",IF($S179="",$K179*VLOOKUP($I179,'[2]LISTINO IT-EN-FR-ES'!$A$1:$DZ$10000,AT$1,FALSE),$K179*$P179*VLOOKUP($S179,[2]PERCENTUALI!$A$1:$AZ$1000,AT$2,FALSE)/(AT$4)),"")</f>
        <v>0</v>
      </c>
      <c r="AU179" s="366">
        <f>IF($Q179&lt;&gt;"",IF($S179="",$K179*VLOOKUP($I179,'[2]LISTINO IT-EN-FR-ES'!$A$1:$DZ$10000,AU$1,FALSE),$K179*$P179*VLOOKUP($S179,[2]PERCENTUALI!$A$1:$AZ$1000,AU$2,FALSE)),"")</f>
        <v>0</v>
      </c>
      <c r="AV179" s="367">
        <f>IF($Q179&lt;&gt;"",IF($S179="",$K179*VLOOKUP($I179,'[2]LISTINO IT-EN-FR-ES'!$A$1:$DZ$10000,AV$1,FALSE),$K179*$P179*VLOOKUP($S179,[2]PERCENTUALI!$A$1:$AZ$1000,AV$2,FALSE)/(AV$4)),"")</f>
        <v>0</v>
      </c>
      <c r="AW179" s="366">
        <f>IF($Q179&lt;&gt;"",IF($S179="",$K179*VLOOKUP($I179,'[2]LISTINO IT-EN-FR-ES'!$A$1:$DZ$10000,AW$1,FALSE),$K179*$P179*VLOOKUP($S179,[2]PERCENTUALI!$A$1:$AZ$1000,AW$2,FALSE)),"")</f>
        <v>0</v>
      </c>
      <c r="AX179" s="367">
        <f>IF($Q179&lt;&gt;"",IF($S179="",$K179*VLOOKUP($I179,'[2]LISTINO IT-EN-FR-ES'!$A$1:$DZ$10000,AX$1,FALSE),$K179*$P179*VLOOKUP($S179,[2]PERCENTUALI!$A$1:$AZ$1000,AX$2,FALSE)/(AX$4)),"")</f>
        <v>0</v>
      </c>
      <c r="AY179" s="366">
        <f>IF($Q179&lt;&gt;"",IF($S179="",$K179*VLOOKUP($I179,'[2]LISTINO IT-EN-FR-ES'!$A$1:$DZ$10000,AY$1,FALSE),$K179*$P179*VLOOKUP($S179,[2]PERCENTUALI!$A$1:$AZ$1000,AY$2,FALSE)),"")</f>
        <v>0</v>
      </c>
      <c r="AZ179" s="367">
        <f>IF($Q179&lt;&gt;"",IF($S179="",$K179*VLOOKUP($I179,'[2]LISTINO IT-EN-FR-ES'!$A$1:$DZ$10000,AZ$1,FALSE),$K179*$P179*VLOOKUP($S179,[2]PERCENTUALI!$A$1:$AZ$1000,AZ$2,FALSE)/(AZ$4)),"")</f>
        <v>0</v>
      </c>
      <c r="BA179" s="366">
        <f>IF($Q179&lt;&gt;"",IF($S179="",$K179*VLOOKUP($I179,'[2]LISTINO IT-EN-FR-ES'!$A$1:$DZ$10000,BA$1,FALSE),$K179*$P179*VLOOKUP($S179,[2]PERCENTUALI!$A$1:$AZ$1000,BA$2,FALSE)),"")</f>
        <v>0</v>
      </c>
      <c r="BB179" s="367">
        <f>IF($Q179&lt;&gt;"",IF($S179="",$K179*VLOOKUP($I179,'[2]LISTINO IT-EN-FR-ES'!$A$1:$DZ$10000,BB$1,FALSE),$K179*$P179*VLOOKUP($S179,[2]PERCENTUALI!$A$1:$AZ$1000,BB$2,FALSE)/(BB$4)),"")</f>
        <v>0</v>
      </c>
      <c r="BC179" s="366">
        <f>IF($Q179&lt;&gt;"",IF($S179="",$K179*VLOOKUP($I179,'[2]LISTINO IT-EN-FR-ES'!$A$1:$DZ$10000,BC$1,FALSE),$K179*$P179*VLOOKUP($S179,[2]PERCENTUALI!$A$1:$AZ$1000,BC$2,FALSE)),"")</f>
        <v>0</v>
      </c>
      <c r="BD179" s="367">
        <f>IF($Q179&lt;&gt;"",IF($S179="",$K179*VLOOKUP($I179,'[2]LISTINO IT-EN-FR-ES'!$A$1:$DZ$10000,BD$1,FALSE),$K179*$P179*VLOOKUP($S179,[2]PERCENTUALI!$A$1:$AZ$1000,BD$2,FALSE)/(BD$4)),"")</f>
        <v>0</v>
      </c>
      <c r="BE179" s="366">
        <f>IF($Q179&lt;&gt;"",IF($S179="",$K179*VLOOKUP($I179,'[2]LISTINO IT-EN-FR-ES'!$A$1:$DZ$10000,BE$1,FALSE),$K179*$P179*VLOOKUP($S179,[2]PERCENTUALI!$A$1:$AZ$1000,BE$2,FALSE)),"")</f>
        <v>0</v>
      </c>
      <c r="BF179" s="367">
        <f>IF($Q179&lt;&gt;"",IF($S179="",$K179*VLOOKUP($I179,'[2]LISTINO IT-EN-FR-ES'!$A$1:$DZ$10000,BF$1,FALSE),$K179*$P179*VLOOKUP($S179,[2]PERCENTUALI!$A$1:$AZ$1000,BF$2,FALSE)/(BF$4)),"")</f>
        <v>0</v>
      </c>
      <c r="BG179" s="366">
        <f>IF($Q179&lt;&gt;"",IF($S179="",$K179*VLOOKUP($I179,'[2]LISTINO IT-EN-FR-ES'!$A$1:$DZ$10000,BG$1,FALSE),$K179*$P179*VLOOKUP($S179,[2]PERCENTUALI!$A$1:$AZ$1000,BG$2,FALSE)),"")</f>
        <v>0</v>
      </c>
      <c r="BH179" s="366">
        <f>IF($Q179&lt;&gt;"",IF($S179="",$K179*VLOOKUP($I179,'[2]LISTINO IT-EN-FR-ES'!$A$1:$DZ$10000,BH$1,FALSE),$K179*$P179*VLOOKUP($S179,[2]PERCENTUALI!$A$1:$AZ$1000,BH$2,FALSE)),"")</f>
        <v>0</v>
      </c>
      <c r="BI179" s="367">
        <f>IF($Q179&lt;&gt;"",IF($S179="",$K179*VLOOKUP($I179,'[2]LISTINO IT-EN-FR-ES'!$A$1:$DZ$10000,BI$1,FALSE),$K179*$P179*VLOOKUP($S179,[2]PERCENTUALI!$A$1:$AZ$1000,BI$2,FALSE)/(BI$4)),"")</f>
        <v>0</v>
      </c>
      <c r="BJ179" s="366">
        <f>IF($Q179&lt;&gt;"",IF($S179="",$K179*VLOOKUP($I179,'[2]LISTINO IT-EN-FR-ES'!$A$1:$DZ$10000,BJ$1,FALSE),$K179*$P179*VLOOKUP($S179,[2]PERCENTUALI!$A$1:$AZ$1000,BJ$2,FALSE)),"")</f>
        <v>0</v>
      </c>
      <c r="BK179" s="366">
        <f>IF($Q179&lt;&gt;"",IF($S179="",$K179*VLOOKUP($I179,'[2]LISTINO IT-EN-FR-ES'!$A$1:$DZ$10000,BK$1,FALSE),$K179*$P179*VLOOKUP($S179,[2]PERCENTUALI!$A$1:$AZ$1000,BK$2,FALSE)),"")</f>
        <v>0</v>
      </c>
      <c r="BL179" s="366">
        <f>IF($Q179&lt;&gt;"",IF($S179="",$K179*VLOOKUP($I179,'[2]LISTINO IT-EN-FR-ES'!$A$1:$DZ$10000,BL$1,FALSE),$K179*$P179*VLOOKUP($S179,[2]PERCENTUALI!$A$1:$AZ$1000,BL$2,FALSE)),"")</f>
        <v>0</v>
      </c>
      <c r="BM179" s="366">
        <f>IF($Q179&lt;&gt;"",IF($S179="",$K179*VLOOKUP($I179,'[2]LISTINO IT-EN-FR-ES'!$A$1:$DZ$10000,BM$1,FALSE),$K179*$P179*VLOOKUP($S179,[2]PERCENTUALI!$A$1:$AZ$1000,BM$2,FALSE)),"")</f>
        <v>0</v>
      </c>
      <c r="BN179" s="367">
        <f>IF($Q179&lt;&gt;"",IF($S179="",$K179*VLOOKUP($I179,'[2]LISTINO IT-EN-FR-ES'!$A$1:$DZ$10000,BN$1,FALSE),$K179*$P179*VLOOKUP($S179,[2]PERCENTUALI!$A$1:$AZ$1000,BN$2,FALSE)/(BN$4)),"")</f>
        <v>0</v>
      </c>
      <c r="BO179" s="366">
        <f>IF($Q179&lt;&gt;"",IF($S179="",$K179*VLOOKUP($I179,'[2]LISTINO IT-EN-FR-ES'!$A$1:$DZ$10000,BO$1,FALSE),$K179*$P179*VLOOKUP($S179,[2]PERCENTUALI!$A$1:$AZ$1000,BO$2,FALSE)),"")</f>
        <v>0</v>
      </c>
      <c r="BP179" s="367">
        <f>IF($Q179&lt;&gt;"",IF($S179="",$K179*VLOOKUP($I179,'[2]LISTINO IT-EN-FR-ES'!$A$1:$DZ$10000,BP$1,FALSE),$K179*$P179*VLOOKUP($S179,[2]PERCENTUALI!$A$1:$AZ$1000,BP$2,FALSE)/(BP$4)),"")</f>
        <v>0</v>
      </c>
      <c r="BQ179" s="366">
        <f>IF($Q179&lt;&gt;"",IF($S179="",$K179*VLOOKUP($I179,'[2]LISTINO IT-EN-FR-ES'!$A$1:$DZ$10000,BQ$1,FALSE),$K179*$P179*VLOOKUP($S179,[2]PERCENTUALI!$A$1:$AZ$1000,BQ$2,FALSE)),"")</f>
        <v>0</v>
      </c>
      <c r="BR179" s="367">
        <f>IF($Q179&lt;&gt;"",IF($S179="",$K179*VLOOKUP($I179,'[2]LISTINO IT-EN-FR-ES'!$A$1:$DZ$10000,BR$1,FALSE),$K179*$P179*VLOOKUP($S179,[2]PERCENTUALI!$A$1:$AZ$1000,BR$2,FALSE)/(BR$4)),"")</f>
        <v>0</v>
      </c>
      <c r="BS179" s="366">
        <f>IF($Q179&lt;&gt;"",IF($S179="",$K179*VLOOKUP($I179,'[2]LISTINO IT-EN-FR-ES'!$A$1:$DZ$10000,BS$1,FALSE),$K179*$P179*VLOOKUP($S179,[2]PERCENTUALI!$A$1:$AZ$1000,BS$2,FALSE)),"")</f>
        <v>0</v>
      </c>
      <c r="BT179" s="367">
        <f>IF($Q179&lt;&gt;"",IF($S179="",$K179*VLOOKUP($I179,'[2]LISTINO IT-EN-FR-ES'!$A$1:$DZ$10000,BT$1,FALSE),$K179*$P179*VLOOKUP($S179,[2]PERCENTUALI!$A$1:$AZ$1000,BT$2,FALSE)/(BT$4)),"")</f>
        <v>0</v>
      </c>
      <c r="BU179" s="366">
        <f>IF($Q179&lt;&gt;"",IF($S179="",$K179*VLOOKUP($I179,'[2]LISTINO IT-EN-FR-ES'!$A$1:$DZ$10000,BU$1,FALSE),$K179*$P179*VLOOKUP($S179,[2]PERCENTUALI!$A$1:$AZ$1000,BU$2,FALSE)),"")</f>
        <v>0</v>
      </c>
      <c r="BV179" s="367">
        <f>IF($Q179&lt;&gt;"",IF($S179="",$K179*VLOOKUP($I179,'[2]LISTINO IT-EN-FR-ES'!$A$1:$DZ$10000,BV$1,FALSE),$K179*$P179*VLOOKUP($S179,[2]PERCENTUALI!$A$1:$AZ$1000,BV$2,FALSE)/(BV$4)),"")</f>
        <v>0</v>
      </c>
      <c r="BW179" s="366">
        <f>IF($Q179&lt;&gt;"",IF($S179="",$K179*VLOOKUP($I179,'[2]LISTINO IT-EN-FR-ES'!$A$1:$DZ$10000,BW$1,FALSE),$K179*$P179*VLOOKUP($S179,[2]PERCENTUALI!$A$1:$AZ$1000,BW$2,FALSE)),"")</f>
        <v>0</v>
      </c>
      <c r="BX179" s="366">
        <f>IF($Q179&lt;&gt;"",IF($S179="",$K179*VLOOKUP($I179,'[2]LISTINO IT-EN-FR-ES'!$A$1:$DZ$10000,BX$1,FALSE),$K179*$P179*VLOOKUP($S179,[2]PERCENTUALI!$A$1:$AZ$1000,BX$2,FALSE)),"")</f>
        <v>0</v>
      </c>
      <c r="BY179" s="366">
        <f>IF($Q179&lt;&gt;"",IF($S179="",$K179*VLOOKUP($I179,'[2]LISTINO IT-EN-FR-ES'!$A$1:$DZ$10000,BY$1,FALSE),$K179*$P179*VLOOKUP($S179,[2]PERCENTUALI!$A$1:$AZ$1000,BY$2,FALSE)),"")</f>
        <v>0</v>
      </c>
      <c r="BZ179" s="366">
        <f>IF($Q179&lt;&gt;"",IF($S179="",$K179*VLOOKUP($I179,'[2]LISTINO IT-EN-FR-ES'!$A$1:$DZ$10000,BZ$1,FALSE),$K179*$P179*VLOOKUP($S179,[2]PERCENTUALI!$A$1:$AZ$1000,BZ$2,FALSE)),"")</f>
        <v>0</v>
      </c>
      <c r="CA179" s="366">
        <f>IF($Q179&lt;&gt;"",IF($S179="",$K179*VLOOKUP($I179,'[2]LISTINO IT-EN-FR-ES'!$A$1:$DZ$10000,CA$1,FALSE),$K179*$P179*VLOOKUP($S179,[2]PERCENTUALI!$A$1:$AZ$1000,CA$2,FALSE)),"")</f>
        <v>0</v>
      </c>
      <c r="CB179" s="366">
        <f>IF($Q179&lt;&gt;"",IF($S179="",$K179*VLOOKUP($I179,'[2]LISTINO IT-EN-FR-ES'!$A$1:$DZ$10000,CB$1,FALSE),$K179*$P179*VLOOKUP($S179,[2]PERCENTUALI!$A$1:$AZ$1000,CB$2,FALSE)),"")</f>
        <v>0</v>
      </c>
      <c r="CC179" s="366">
        <f>IF($Q179&lt;&gt;"",IF($S179="",$K179*VLOOKUP($I179,'[2]LISTINO IT-EN-FR-ES'!$A$1:$DZ$10000,CC$1,FALSE),$K179*$P179*VLOOKUP($S179,[2]PERCENTUALI!$A$1:$AZ$1000,CC$2,FALSE)),"")</f>
        <v>0</v>
      </c>
    </row>
    <row r="180" spans="1:81" s="285" customFormat="1" hidden="1" outlineLevel="1" x14ac:dyDescent="0.2">
      <c r="A180" s="445" t="s">
        <v>7</v>
      </c>
      <c r="B180" s="446">
        <v>5</v>
      </c>
      <c r="C180" s="446">
        <v>23050</v>
      </c>
      <c r="D180" s="446">
        <v>44</v>
      </c>
      <c r="E180" s="445"/>
      <c r="F180" s="445"/>
      <c r="G180" s="447"/>
      <c r="H180" s="445" t="s">
        <v>449</v>
      </c>
      <c r="I180" s="445" t="s">
        <v>449</v>
      </c>
      <c r="J180" s="448" t="s">
        <v>450</v>
      </c>
      <c r="K180" s="383">
        <v>1</v>
      </c>
      <c r="L180" s="392"/>
      <c r="M180" s="385">
        <v>6048</v>
      </c>
      <c r="N180" s="386">
        <v>6048</v>
      </c>
      <c r="P180" s="402">
        <v>3327</v>
      </c>
      <c r="Q180" s="285">
        <v>3327</v>
      </c>
      <c r="R180" s="280"/>
      <c r="S180" s="280"/>
      <c r="T180" s="449"/>
      <c r="U180" s="366">
        <f>IF($Q180&lt;&gt;"",V180+W180+Y180+AA180+AC180+AE180+AG180+AI180+AK180+AM180+AO180+AQ180+AS180+AU180+AW180+AY180+BA180+BC180+BE180+BG180+BH180+BJ180+BK180+BL180+BM180+BO180+BQ180+BS180+BU180+BW180+BX180+BY180+BZ180+CA180+CB180+CC180,"")</f>
        <v>3326.2106387199997</v>
      </c>
      <c r="V180" s="366">
        <f>IF($Q180&lt;&gt;"",IF($S180="",$K180*VLOOKUP($I180,'[2]LISTINO IT-EN-FR-ES'!$A$1:$DZ$10000,V$1,FALSE),$K180*$P180*VLOOKUP($S180,[2]PERCENTUALI!$A$1:$AZ$1000,V$2,FALSE)),"")</f>
        <v>3238.2106387199997</v>
      </c>
      <c r="W180" s="366">
        <f>IF($Q180&lt;&gt;"",IF($S180="",$K180*VLOOKUP($I180,'[2]LISTINO IT-EN-FR-ES'!$A$1:$DZ$10000,W$1,FALSE),$K180*$P180*VLOOKUP($S180,[2]PERCENTUALI!$A$1:$AZ$1000,W$2,FALSE)),"")</f>
        <v>0</v>
      </c>
      <c r="X180" s="367">
        <f>IF($Q180&lt;&gt;"",IF($S180="",$K180*VLOOKUP($I180,'[2]LISTINO IT-EN-FR-ES'!$A$1:$DZ$10000,X$1,FALSE),$K180*$P180*VLOOKUP($S180,[2]PERCENTUALI!$A$1:$AZ$1000,X$2,FALSE)/(X$4)),"")</f>
        <v>0</v>
      </c>
      <c r="Y180" s="366">
        <f>IF($Q180&lt;&gt;"",IF($S180="",$K180*VLOOKUP($I180,'[2]LISTINO IT-EN-FR-ES'!$A$1:$DZ$10000,Y$1,FALSE),$K180*$P180*VLOOKUP($S180,[2]PERCENTUALI!$A$1:$AZ$1000,Y$2,FALSE)),"")</f>
        <v>88</v>
      </c>
      <c r="Z180" s="367">
        <f>IF($Q180&lt;&gt;"",IF($S180="",$K180*VLOOKUP($I180,'[2]LISTINO IT-EN-FR-ES'!$A$1:$DZ$10000,Z$1,FALSE),$K180*$P180*VLOOKUP($S180,[2]PERCENTUALI!$A$1:$AZ$1000,Z$2,FALSE)/(Z$4)),"")</f>
        <v>2</v>
      </c>
      <c r="AA180" s="366">
        <f>IF($Q180&lt;&gt;"",IF($S180="",$K180*VLOOKUP($I180,'[2]LISTINO IT-EN-FR-ES'!$A$1:$DZ$10000,AA$1,FALSE),$K180*$P180*VLOOKUP($S180,[2]PERCENTUALI!$A$1:$AZ$1000,AA$2,FALSE)),"")</f>
        <v>0</v>
      </c>
      <c r="AB180" s="367">
        <f>IF($Q180&lt;&gt;"",IF($S180="",$K180*VLOOKUP($I180,'[2]LISTINO IT-EN-FR-ES'!$A$1:$DZ$10000,AB$1,FALSE),$K180*$P180*VLOOKUP($S180,[2]PERCENTUALI!$A$1:$AZ$1000,AB$2,FALSE)/(AB$4)),"")</f>
        <v>0</v>
      </c>
      <c r="AC180" s="366">
        <f>IF($Q180&lt;&gt;"",IF($S180="",$K180*VLOOKUP($I180,'[2]LISTINO IT-EN-FR-ES'!$A$1:$DZ$10000,AC$1,FALSE),$K180*$P180*VLOOKUP($S180,[2]PERCENTUALI!$A$1:$AZ$1000,AC$2,FALSE)),"")</f>
        <v>0</v>
      </c>
      <c r="AD180" s="367">
        <f>IF($Q180&lt;&gt;"",IF($S180="",$K180*VLOOKUP($I180,'[2]LISTINO IT-EN-FR-ES'!$A$1:$DZ$10000,AD$1,FALSE),$K180*$P180*VLOOKUP($S180,[2]PERCENTUALI!$A$1:$AZ$1000,AD$2,FALSE)/(AD$4)),"")</f>
        <v>0</v>
      </c>
      <c r="AE180" s="366">
        <f>IF($Q180&lt;&gt;"",IF($S180="",$K180*VLOOKUP($I180,'[2]LISTINO IT-EN-FR-ES'!$A$1:$DZ$10000,AE$1,FALSE),$K180*$P180*VLOOKUP($S180,[2]PERCENTUALI!$A$1:$AZ$1000,AE$2,FALSE)),"")</f>
        <v>0</v>
      </c>
      <c r="AF180" s="367">
        <f>IF($Q180&lt;&gt;"",IF($S180="",$K180*VLOOKUP($I180,'[2]LISTINO IT-EN-FR-ES'!$A$1:$DZ$10000,AF$1,FALSE),$K180*$P180*VLOOKUP($S180,[2]PERCENTUALI!$A$1:$AZ$1000,AF$2,FALSE)/(AF$4)),"")</f>
        <v>0</v>
      </c>
      <c r="AG180" s="366">
        <f>IF($Q180&lt;&gt;"",IF($S180="",$K180*VLOOKUP($I180,'[2]LISTINO IT-EN-FR-ES'!$A$1:$DZ$10000,AG$1,FALSE),$K180*$P180*VLOOKUP($S180,[2]PERCENTUALI!$A$1:$AZ$1000,AG$2,FALSE)),"")</f>
        <v>0</v>
      </c>
      <c r="AH180" s="367">
        <f>IF($Q180&lt;&gt;"",IF($S180="",$K180*VLOOKUP($I180,'[2]LISTINO IT-EN-FR-ES'!$A$1:$DZ$10000,AH$1,FALSE),$K180*$P180*VLOOKUP($S180,[2]PERCENTUALI!$A$1:$AZ$1000,AH$2,FALSE)/(AH$4)),"")</f>
        <v>0</v>
      </c>
      <c r="AI180" s="366">
        <f>IF($Q180&lt;&gt;"",IF($S180="",$K180*VLOOKUP($I180,'[2]LISTINO IT-EN-FR-ES'!$A$1:$DZ$10000,AI$1,FALSE),$K180*$P180*VLOOKUP($S180,[2]PERCENTUALI!$A$1:$AZ$1000,AI$2,FALSE)),"")</f>
        <v>0</v>
      </c>
      <c r="AJ180" s="367">
        <f>IF($Q180&lt;&gt;"",IF($S180="",$K180*VLOOKUP($I180,'[2]LISTINO IT-EN-FR-ES'!$A$1:$DZ$10000,AJ$1,FALSE),$K180*$P180*VLOOKUP($S180,[2]PERCENTUALI!$A$1:$AZ$1000,AJ$2,FALSE)/(AJ$4)),"")</f>
        <v>0</v>
      </c>
      <c r="AK180" s="366">
        <f>IF($Q180&lt;&gt;"",IF($S180="",$K180*VLOOKUP($I180,'[2]LISTINO IT-EN-FR-ES'!$A$1:$DZ$10000,AK$1,FALSE),$K180*$P180*VLOOKUP($S180,[2]PERCENTUALI!$A$1:$AZ$1000,AK$2,FALSE)),"")</f>
        <v>0</v>
      </c>
      <c r="AL180" s="367">
        <f>IF($Q180&lt;&gt;"",IF($S180="",$K180*VLOOKUP($I180,'[2]LISTINO IT-EN-FR-ES'!$A$1:$DZ$10000,AL$1,FALSE),$K180*$P180*VLOOKUP($S180,[2]PERCENTUALI!$A$1:$AZ$1000,AL$2,FALSE)/(AL$4)),"")</f>
        <v>0</v>
      </c>
      <c r="AM180" s="366">
        <f>IF($Q180&lt;&gt;"",IF($S180="",$K180*VLOOKUP($I180,'[2]LISTINO IT-EN-FR-ES'!$A$1:$DZ$10000,AM$1,FALSE),$K180*$P180*VLOOKUP($S180,[2]PERCENTUALI!$A$1:$AZ$1000,AM$2,FALSE)),"")</f>
        <v>0</v>
      </c>
      <c r="AN180" s="367">
        <f>IF($Q180&lt;&gt;"",IF($S180="",$K180*VLOOKUP($I180,'[2]LISTINO IT-EN-FR-ES'!$A$1:$DZ$10000,AN$1,FALSE),$K180*$P180*VLOOKUP($S180,[2]PERCENTUALI!$A$1:$AZ$1000,AN$2,FALSE)/(AN$4)),"")</f>
        <v>0</v>
      </c>
      <c r="AO180" s="366">
        <f>IF($Q180&lt;&gt;"",IF($S180="",$K180*VLOOKUP($I180,'[2]LISTINO IT-EN-FR-ES'!$A$1:$DZ$10000,AO$1,FALSE),$K180*$P180*VLOOKUP($S180,[2]PERCENTUALI!$A$1:$AZ$1000,AO$2,FALSE)),"")</f>
        <v>0</v>
      </c>
      <c r="AP180" s="367">
        <f>IF($Q180&lt;&gt;"",IF($S180="",$K180*VLOOKUP($I180,'[2]LISTINO IT-EN-FR-ES'!$A$1:$DZ$10000,AP$1,FALSE),$K180*$P180*VLOOKUP($S180,[2]PERCENTUALI!$A$1:$AZ$1000,AP$2,FALSE)/(AP$4)),"")</f>
        <v>0</v>
      </c>
      <c r="AQ180" s="366">
        <f>IF($Q180&lt;&gt;"",IF($S180="",$K180*VLOOKUP($I180,'[2]LISTINO IT-EN-FR-ES'!$A$1:$DZ$10000,AQ$1,FALSE),$K180*$P180*VLOOKUP($S180,[2]PERCENTUALI!$A$1:$AZ$1000,AQ$2,FALSE)),"")</f>
        <v>0</v>
      </c>
      <c r="AR180" s="367">
        <f>IF($Q180&lt;&gt;"",IF($S180="",$K180*VLOOKUP($I180,'[2]LISTINO IT-EN-FR-ES'!$A$1:$DZ$10000,AR$1,FALSE),$K180*$P180*VLOOKUP($S180,[2]PERCENTUALI!$A$1:$AZ$1000,AR$2,FALSE)/(AR$4)),"")</f>
        <v>0</v>
      </c>
      <c r="AS180" s="366">
        <f>IF($Q180&lt;&gt;"",IF($S180="",$K180*VLOOKUP($I180,'[2]LISTINO IT-EN-FR-ES'!$A$1:$DZ$10000,AS$1,FALSE),$K180*$P180*VLOOKUP($S180,[2]PERCENTUALI!$A$1:$AZ$1000,AS$2,FALSE)),"")</f>
        <v>0</v>
      </c>
      <c r="AT180" s="367">
        <f>IF($Q180&lt;&gt;"",IF($S180="",$K180*VLOOKUP($I180,'[2]LISTINO IT-EN-FR-ES'!$A$1:$DZ$10000,AT$1,FALSE),$K180*$P180*VLOOKUP($S180,[2]PERCENTUALI!$A$1:$AZ$1000,AT$2,FALSE)/(AT$4)),"")</f>
        <v>0</v>
      </c>
      <c r="AU180" s="366">
        <f>IF($Q180&lt;&gt;"",IF($S180="",$K180*VLOOKUP($I180,'[2]LISTINO IT-EN-FR-ES'!$A$1:$DZ$10000,AU$1,FALSE),$K180*$P180*VLOOKUP($S180,[2]PERCENTUALI!$A$1:$AZ$1000,AU$2,FALSE)),"")</f>
        <v>0</v>
      </c>
      <c r="AV180" s="367">
        <f>IF($Q180&lt;&gt;"",IF($S180="",$K180*VLOOKUP($I180,'[2]LISTINO IT-EN-FR-ES'!$A$1:$DZ$10000,AV$1,FALSE),$K180*$P180*VLOOKUP($S180,[2]PERCENTUALI!$A$1:$AZ$1000,AV$2,FALSE)/(AV$4)),"")</f>
        <v>0</v>
      </c>
      <c r="AW180" s="366">
        <f>IF($Q180&lt;&gt;"",IF($S180="",$K180*VLOOKUP($I180,'[2]LISTINO IT-EN-FR-ES'!$A$1:$DZ$10000,AW$1,FALSE),$K180*$P180*VLOOKUP($S180,[2]PERCENTUALI!$A$1:$AZ$1000,AW$2,FALSE)),"")</f>
        <v>0</v>
      </c>
      <c r="AX180" s="367">
        <f>IF($Q180&lt;&gt;"",IF($S180="",$K180*VLOOKUP($I180,'[2]LISTINO IT-EN-FR-ES'!$A$1:$DZ$10000,AX$1,FALSE),$K180*$P180*VLOOKUP($S180,[2]PERCENTUALI!$A$1:$AZ$1000,AX$2,FALSE)/(AX$4)),"")</f>
        <v>0</v>
      </c>
      <c r="AY180" s="366">
        <f>IF($Q180&lt;&gt;"",IF($S180="",$K180*VLOOKUP($I180,'[2]LISTINO IT-EN-FR-ES'!$A$1:$DZ$10000,AY$1,FALSE),$K180*$P180*VLOOKUP($S180,[2]PERCENTUALI!$A$1:$AZ$1000,AY$2,FALSE)),"")</f>
        <v>0</v>
      </c>
      <c r="AZ180" s="367">
        <f>IF($Q180&lt;&gt;"",IF($S180="",$K180*VLOOKUP($I180,'[2]LISTINO IT-EN-FR-ES'!$A$1:$DZ$10000,AZ$1,FALSE),$K180*$P180*VLOOKUP($S180,[2]PERCENTUALI!$A$1:$AZ$1000,AZ$2,FALSE)/(AZ$4)),"")</f>
        <v>0</v>
      </c>
      <c r="BA180" s="366">
        <f>IF($Q180&lt;&gt;"",IF($S180="",$K180*VLOOKUP($I180,'[2]LISTINO IT-EN-FR-ES'!$A$1:$DZ$10000,BA$1,FALSE),$K180*$P180*VLOOKUP($S180,[2]PERCENTUALI!$A$1:$AZ$1000,BA$2,FALSE)),"")</f>
        <v>0</v>
      </c>
      <c r="BB180" s="367">
        <f>IF($Q180&lt;&gt;"",IF($S180="",$K180*VLOOKUP($I180,'[2]LISTINO IT-EN-FR-ES'!$A$1:$DZ$10000,BB$1,FALSE),$K180*$P180*VLOOKUP($S180,[2]PERCENTUALI!$A$1:$AZ$1000,BB$2,FALSE)/(BB$4)),"")</f>
        <v>0</v>
      </c>
      <c r="BC180" s="366">
        <f>IF($Q180&lt;&gt;"",IF($S180="",$K180*VLOOKUP($I180,'[2]LISTINO IT-EN-FR-ES'!$A$1:$DZ$10000,BC$1,FALSE),$K180*$P180*VLOOKUP($S180,[2]PERCENTUALI!$A$1:$AZ$1000,BC$2,FALSE)),"")</f>
        <v>0</v>
      </c>
      <c r="BD180" s="367">
        <f>IF($Q180&lt;&gt;"",IF($S180="",$K180*VLOOKUP($I180,'[2]LISTINO IT-EN-FR-ES'!$A$1:$DZ$10000,BD$1,FALSE),$K180*$P180*VLOOKUP($S180,[2]PERCENTUALI!$A$1:$AZ$1000,BD$2,FALSE)/(BD$4)),"")</f>
        <v>0</v>
      </c>
      <c r="BE180" s="366">
        <f>IF($Q180&lt;&gt;"",IF($S180="",$K180*VLOOKUP($I180,'[2]LISTINO IT-EN-FR-ES'!$A$1:$DZ$10000,BE$1,FALSE),$K180*$P180*VLOOKUP($S180,[2]PERCENTUALI!$A$1:$AZ$1000,BE$2,FALSE)),"")</f>
        <v>0</v>
      </c>
      <c r="BF180" s="367">
        <f>IF($Q180&lt;&gt;"",IF($S180="",$K180*VLOOKUP($I180,'[2]LISTINO IT-EN-FR-ES'!$A$1:$DZ$10000,BF$1,FALSE),$K180*$P180*VLOOKUP($S180,[2]PERCENTUALI!$A$1:$AZ$1000,BF$2,FALSE)/(BF$4)),"")</f>
        <v>0</v>
      </c>
      <c r="BG180" s="366">
        <f>IF($Q180&lt;&gt;"",IF($S180="",$K180*VLOOKUP($I180,'[2]LISTINO IT-EN-FR-ES'!$A$1:$DZ$10000,BG$1,FALSE),$K180*$P180*VLOOKUP($S180,[2]PERCENTUALI!$A$1:$AZ$1000,BG$2,FALSE)),"")</f>
        <v>0</v>
      </c>
      <c r="BH180" s="366">
        <f>IF($Q180&lt;&gt;"",IF($S180="",$K180*VLOOKUP($I180,'[2]LISTINO IT-EN-FR-ES'!$A$1:$DZ$10000,BH$1,FALSE),$K180*$P180*VLOOKUP($S180,[2]PERCENTUALI!$A$1:$AZ$1000,BH$2,FALSE)),"")</f>
        <v>0</v>
      </c>
      <c r="BI180" s="367">
        <f>IF($Q180&lt;&gt;"",IF($S180="",$K180*VLOOKUP($I180,'[2]LISTINO IT-EN-FR-ES'!$A$1:$DZ$10000,BI$1,FALSE),$K180*$P180*VLOOKUP($S180,[2]PERCENTUALI!$A$1:$AZ$1000,BI$2,FALSE)/(BI$4)),"")</f>
        <v>0</v>
      </c>
      <c r="BJ180" s="366">
        <f>IF($Q180&lt;&gt;"",IF($S180="",$K180*VLOOKUP($I180,'[2]LISTINO IT-EN-FR-ES'!$A$1:$DZ$10000,BJ$1,FALSE),$K180*$P180*VLOOKUP($S180,[2]PERCENTUALI!$A$1:$AZ$1000,BJ$2,FALSE)),"")</f>
        <v>0</v>
      </c>
      <c r="BK180" s="366">
        <f>IF($Q180&lt;&gt;"",IF($S180="",$K180*VLOOKUP($I180,'[2]LISTINO IT-EN-FR-ES'!$A$1:$DZ$10000,BK$1,FALSE),$K180*$P180*VLOOKUP($S180,[2]PERCENTUALI!$A$1:$AZ$1000,BK$2,FALSE)),"")</f>
        <v>0</v>
      </c>
      <c r="BL180" s="366">
        <f>IF($Q180&lt;&gt;"",IF($S180="",$K180*VLOOKUP($I180,'[2]LISTINO IT-EN-FR-ES'!$A$1:$DZ$10000,BL$1,FALSE),$K180*$P180*VLOOKUP($S180,[2]PERCENTUALI!$A$1:$AZ$1000,BL$2,FALSE)),"")</f>
        <v>0</v>
      </c>
      <c r="BM180" s="366">
        <f>IF($Q180&lt;&gt;"",IF($S180="",$K180*VLOOKUP($I180,'[2]LISTINO IT-EN-FR-ES'!$A$1:$DZ$10000,BM$1,FALSE),$K180*$P180*VLOOKUP($S180,[2]PERCENTUALI!$A$1:$AZ$1000,BM$2,FALSE)),"")</f>
        <v>0</v>
      </c>
      <c r="BN180" s="367">
        <f>IF($Q180&lt;&gt;"",IF($S180="",$K180*VLOOKUP($I180,'[2]LISTINO IT-EN-FR-ES'!$A$1:$DZ$10000,BN$1,FALSE),$K180*$P180*VLOOKUP($S180,[2]PERCENTUALI!$A$1:$AZ$1000,BN$2,FALSE)/(BN$4)),"")</f>
        <v>0</v>
      </c>
      <c r="BO180" s="366">
        <f>IF($Q180&lt;&gt;"",IF($S180="",$K180*VLOOKUP($I180,'[2]LISTINO IT-EN-FR-ES'!$A$1:$DZ$10000,BO$1,FALSE),$K180*$P180*VLOOKUP($S180,[2]PERCENTUALI!$A$1:$AZ$1000,BO$2,FALSE)),"")</f>
        <v>0</v>
      </c>
      <c r="BP180" s="367">
        <f>IF($Q180&lt;&gt;"",IF($S180="",$K180*VLOOKUP($I180,'[2]LISTINO IT-EN-FR-ES'!$A$1:$DZ$10000,BP$1,FALSE),$K180*$P180*VLOOKUP($S180,[2]PERCENTUALI!$A$1:$AZ$1000,BP$2,FALSE)/(BP$4)),"")</f>
        <v>0</v>
      </c>
      <c r="BQ180" s="366">
        <f>IF($Q180&lt;&gt;"",IF($S180="",$K180*VLOOKUP($I180,'[2]LISTINO IT-EN-FR-ES'!$A$1:$DZ$10000,BQ$1,FALSE),$K180*$P180*VLOOKUP($S180,[2]PERCENTUALI!$A$1:$AZ$1000,BQ$2,FALSE)),"")</f>
        <v>0</v>
      </c>
      <c r="BR180" s="367">
        <f>IF($Q180&lt;&gt;"",IF($S180="",$K180*VLOOKUP($I180,'[2]LISTINO IT-EN-FR-ES'!$A$1:$DZ$10000,BR$1,FALSE),$K180*$P180*VLOOKUP($S180,[2]PERCENTUALI!$A$1:$AZ$1000,BR$2,FALSE)/(BR$4)),"")</f>
        <v>0</v>
      </c>
      <c r="BS180" s="366">
        <f>IF($Q180&lt;&gt;"",IF($S180="",$K180*VLOOKUP($I180,'[2]LISTINO IT-EN-FR-ES'!$A$1:$DZ$10000,BS$1,FALSE),$K180*$P180*VLOOKUP($S180,[2]PERCENTUALI!$A$1:$AZ$1000,BS$2,FALSE)),"")</f>
        <v>0</v>
      </c>
      <c r="BT180" s="367">
        <f>IF($Q180&lt;&gt;"",IF($S180="",$K180*VLOOKUP($I180,'[2]LISTINO IT-EN-FR-ES'!$A$1:$DZ$10000,BT$1,FALSE),$K180*$P180*VLOOKUP($S180,[2]PERCENTUALI!$A$1:$AZ$1000,BT$2,FALSE)/(BT$4)),"")</f>
        <v>0</v>
      </c>
      <c r="BU180" s="366">
        <f>IF($Q180&lt;&gt;"",IF($S180="",$K180*VLOOKUP($I180,'[2]LISTINO IT-EN-FR-ES'!$A$1:$DZ$10000,BU$1,FALSE),$K180*$P180*VLOOKUP($S180,[2]PERCENTUALI!$A$1:$AZ$1000,BU$2,FALSE)),"")</f>
        <v>0</v>
      </c>
      <c r="BV180" s="367">
        <f>IF($Q180&lt;&gt;"",IF($S180="",$K180*VLOOKUP($I180,'[2]LISTINO IT-EN-FR-ES'!$A$1:$DZ$10000,BV$1,FALSE),$K180*$P180*VLOOKUP($S180,[2]PERCENTUALI!$A$1:$AZ$1000,BV$2,FALSE)/(BV$4)),"")</f>
        <v>0</v>
      </c>
      <c r="BW180" s="366">
        <f>IF($Q180&lt;&gt;"",IF($S180="",$K180*VLOOKUP($I180,'[2]LISTINO IT-EN-FR-ES'!$A$1:$DZ$10000,BW$1,FALSE),$K180*$P180*VLOOKUP($S180,[2]PERCENTUALI!$A$1:$AZ$1000,BW$2,FALSE)),"")</f>
        <v>0</v>
      </c>
      <c r="BX180" s="366">
        <f>IF($Q180&lt;&gt;"",IF($S180="",$K180*VLOOKUP($I180,'[2]LISTINO IT-EN-FR-ES'!$A$1:$DZ$10000,BX$1,FALSE),$K180*$P180*VLOOKUP($S180,[2]PERCENTUALI!$A$1:$AZ$1000,BX$2,FALSE)),"")</f>
        <v>0</v>
      </c>
      <c r="BY180" s="366">
        <f>IF($Q180&lt;&gt;"",IF($S180="",$K180*VLOOKUP($I180,'[2]LISTINO IT-EN-FR-ES'!$A$1:$DZ$10000,BY$1,FALSE),$K180*$P180*VLOOKUP($S180,[2]PERCENTUALI!$A$1:$AZ$1000,BY$2,FALSE)),"")</f>
        <v>0</v>
      </c>
      <c r="BZ180" s="366">
        <f>IF($Q180&lt;&gt;"",IF($S180="",$K180*VLOOKUP($I180,'[2]LISTINO IT-EN-FR-ES'!$A$1:$DZ$10000,BZ$1,FALSE),$K180*$P180*VLOOKUP($S180,[2]PERCENTUALI!$A$1:$AZ$1000,BZ$2,FALSE)),"")</f>
        <v>0</v>
      </c>
      <c r="CA180" s="366">
        <f>IF($Q180&lt;&gt;"",IF($S180="",$K180*VLOOKUP($I180,'[2]LISTINO IT-EN-FR-ES'!$A$1:$DZ$10000,CA$1,FALSE),$K180*$P180*VLOOKUP($S180,[2]PERCENTUALI!$A$1:$AZ$1000,CA$2,FALSE)),"")</f>
        <v>0</v>
      </c>
      <c r="CB180" s="366">
        <f>IF($Q180&lt;&gt;"",IF($S180="",$K180*VLOOKUP($I180,'[2]LISTINO IT-EN-FR-ES'!$A$1:$DZ$10000,CB$1,FALSE),$K180*$P180*VLOOKUP($S180,[2]PERCENTUALI!$A$1:$AZ$1000,CB$2,FALSE)),"")</f>
        <v>0</v>
      </c>
      <c r="CC180" s="366">
        <f>IF($Q180&lt;&gt;"",IF($S180="",$K180*VLOOKUP($I180,'[2]LISTINO IT-EN-FR-ES'!$A$1:$DZ$10000,CC$1,FALSE),$K180*$P180*VLOOKUP($S180,[2]PERCENTUALI!$A$1:$AZ$1000,CC$2,FALSE)),"")</f>
        <v>0</v>
      </c>
    </row>
    <row r="181" spans="1:81" s="285" customFormat="1" hidden="1" outlineLevel="1" x14ac:dyDescent="0.2">
      <c r="A181" s="445" t="s">
        <v>7</v>
      </c>
      <c r="B181" s="446">
        <v>5</v>
      </c>
      <c r="C181" s="446">
        <v>23050</v>
      </c>
      <c r="D181" s="446">
        <v>45</v>
      </c>
      <c r="E181" s="445"/>
      <c r="F181" s="445"/>
      <c r="G181" s="447"/>
      <c r="H181" s="445" t="s">
        <v>451</v>
      </c>
      <c r="I181" s="445" t="s">
        <v>451</v>
      </c>
      <c r="J181" s="448" t="s">
        <v>452</v>
      </c>
      <c r="K181" s="383">
        <v>1</v>
      </c>
      <c r="L181" s="392"/>
      <c r="M181" s="385">
        <v>931</v>
      </c>
      <c r="N181" s="386">
        <v>931</v>
      </c>
      <c r="P181" s="402">
        <v>652</v>
      </c>
      <c r="Q181" s="285">
        <v>652</v>
      </c>
      <c r="R181" s="280"/>
      <c r="S181" s="280"/>
      <c r="T181" s="449"/>
      <c r="U181" s="366">
        <f>IF($Q181&lt;&gt;"",V181+W181+Y181+AA181+AC181+AE181+AG181+AI181+AK181+AM181+AO181+AQ181+AS181+AU181+AW181+AY181+BA181+BC181+BE181+BG181+BH181+BJ181+BK181+BL181+BM181+BO181+BQ181+BS181+BU181+BW181+BX181+BY181+BZ181+CA181+CB181+CC181,"")</f>
        <v>651.26529199999993</v>
      </c>
      <c r="V181" s="366">
        <f>IF($Q181&lt;&gt;"",IF($S181="",$K181*VLOOKUP($I181,'[2]LISTINO IT-EN-FR-ES'!$A$1:$DZ$10000,V$1,FALSE),$K181*$P181*VLOOKUP($S181,[2]PERCENTUALI!$A$1:$AZ$1000,V$2,FALSE)),"")</f>
        <v>651.26529199999993</v>
      </c>
      <c r="W181" s="366">
        <f>IF($Q181&lt;&gt;"",IF($S181="",$K181*VLOOKUP($I181,'[2]LISTINO IT-EN-FR-ES'!$A$1:$DZ$10000,W$1,FALSE),$K181*$P181*VLOOKUP($S181,[2]PERCENTUALI!$A$1:$AZ$1000,W$2,FALSE)),"")</f>
        <v>0</v>
      </c>
      <c r="X181" s="367">
        <f>IF($Q181&lt;&gt;"",IF($S181="",$K181*VLOOKUP($I181,'[2]LISTINO IT-EN-FR-ES'!$A$1:$DZ$10000,X$1,FALSE),$K181*$P181*VLOOKUP($S181,[2]PERCENTUALI!$A$1:$AZ$1000,X$2,FALSE)/(X$4)),"")</f>
        <v>0</v>
      </c>
      <c r="Y181" s="366">
        <f>IF($Q181&lt;&gt;"",IF($S181="",$K181*VLOOKUP($I181,'[2]LISTINO IT-EN-FR-ES'!$A$1:$DZ$10000,Y$1,FALSE),$K181*$P181*VLOOKUP($S181,[2]PERCENTUALI!$A$1:$AZ$1000,Y$2,FALSE)),"")</f>
        <v>0</v>
      </c>
      <c r="Z181" s="367">
        <f>IF($Q181&lt;&gt;"",IF($S181="",$K181*VLOOKUP($I181,'[2]LISTINO IT-EN-FR-ES'!$A$1:$DZ$10000,Z$1,FALSE),$K181*$P181*VLOOKUP($S181,[2]PERCENTUALI!$A$1:$AZ$1000,Z$2,FALSE)/(Z$4)),"")</f>
        <v>0</v>
      </c>
      <c r="AA181" s="366">
        <f>IF($Q181&lt;&gt;"",IF($S181="",$K181*VLOOKUP($I181,'[2]LISTINO IT-EN-FR-ES'!$A$1:$DZ$10000,AA$1,FALSE),$K181*$P181*VLOOKUP($S181,[2]PERCENTUALI!$A$1:$AZ$1000,AA$2,FALSE)),"")</f>
        <v>0</v>
      </c>
      <c r="AB181" s="367">
        <f>IF($Q181&lt;&gt;"",IF($S181="",$K181*VLOOKUP($I181,'[2]LISTINO IT-EN-FR-ES'!$A$1:$DZ$10000,AB$1,FALSE),$K181*$P181*VLOOKUP($S181,[2]PERCENTUALI!$A$1:$AZ$1000,AB$2,FALSE)/(AB$4)),"")</f>
        <v>0</v>
      </c>
      <c r="AC181" s="366">
        <f>IF($Q181&lt;&gt;"",IF($S181="",$K181*VLOOKUP($I181,'[2]LISTINO IT-EN-FR-ES'!$A$1:$DZ$10000,AC$1,FALSE),$K181*$P181*VLOOKUP($S181,[2]PERCENTUALI!$A$1:$AZ$1000,AC$2,FALSE)),"")</f>
        <v>0</v>
      </c>
      <c r="AD181" s="367">
        <f>IF($Q181&lt;&gt;"",IF($S181="",$K181*VLOOKUP($I181,'[2]LISTINO IT-EN-FR-ES'!$A$1:$DZ$10000,AD$1,FALSE),$K181*$P181*VLOOKUP($S181,[2]PERCENTUALI!$A$1:$AZ$1000,AD$2,FALSE)/(AD$4)),"")</f>
        <v>0</v>
      </c>
      <c r="AE181" s="366">
        <f>IF($Q181&lt;&gt;"",IF($S181="",$K181*VLOOKUP($I181,'[2]LISTINO IT-EN-FR-ES'!$A$1:$DZ$10000,AE$1,FALSE),$K181*$P181*VLOOKUP($S181,[2]PERCENTUALI!$A$1:$AZ$1000,AE$2,FALSE)),"")</f>
        <v>0</v>
      </c>
      <c r="AF181" s="367">
        <f>IF($Q181&lt;&gt;"",IF($S181="",$K181*VLOOKUP($I181,'[2]LISTINO IT-EN-FR-ES'!$A$1:$DZ$10000,AF$1,FALSE),$K181*$P181*VLOOKUP($S181,[2]PERCENTUALI!$A$1:$AZ$1000,AF$2,FALSE)/(AF$4)),"")</f>
        <v>0</v>
      </c>
      <c r="AG181" s="366">
        <f>IF($Q181&lt;&gt;"",IF($S181="",$K181*VLOOKUP($I181,'[2]LISTINO IT-EN-FR-ES'!$A$1:$DZ$10000,AG$1,FALSE),$K181*$P181*VLOOKUP($S181,[2]PERCENTUALI!$A$1:$AZ$1000,AG$2,FALSE)),"")</f>
        <v>0</v>
      </c>
      <c r="AH181" s="367">
        <f>IF($Q181&lt;&gt;"",IF($S181="",$K181*VLOOKUP($I181,'[2]LISTINO IT-EN-FR-ES'!$A$1:$DZ$10000,AH$1,FALSE),$K181*$P181*VLOOKUP($S181,[2]PERCENTUALI!$A$1:$AZ$1000,AH$2,FALSE)/(AH$4)),"")</f>
        <v>0</v>
      </c>
      <c r="AI181" s="366">
        <f>IF($Q181&lt;&gt;"",IF($S181="",$K181*VLOOKUP($I181,'[2]LISTINO IT-EN-FR-ES'!$A$1:$DZ$10000,AI$1,FALSE),$K181*$P181*VLOOKUP($S181,[2]PERCENTUALI!$A$1:$AZ$1000,AI$2,FALSE)),"")</f>
        <v>0</v>
      </c>
      <c r="AJ181" s="367">
        <f>IF($Q181&lt;&gt;"",IF($S181="",$K181*VLOOKUP($I181,'[2]LISTINO IT-EN-FR-ES'!$A$1:$DZ$10000,AJ$1,FALSE),$K181*$P181*VLOOKUP($S181,[2]PERCENTUALI!$A$1:$AZ$1000,AJ$2,FALSE)/(AJ$4)),"")</f>
        <v>0</v>
      </c>
      <c r="AK181" s="366">
        <f>IF($Q181&lt;&gt;"",IF($S181="",$K181*VLOOKUP($I181,'[2]LISTINO IT-EN-FR-ES'!$A$1:$DZ$10000,AK$1,FALSE),$K181*$P181*VLOOKUP($S181,[2]PERCENTUALI!$A$1:$AZ$1000,AK$2,FALSE)),"")</f>
        <v>0</v>
      </c>
      <c r="AL181" s="367">
        <f>IF($Q181&lt;&gt;"",IF($S181="",$K181*VLOOKUP($I181,'[2]LISTINO IT-EN-FR-ES'!$A$1:$DZ$10000,AL$1,FALSE),$K181*$P181*VLOOKUP($S181,[2]PERCENTUALI!$A$1:$AZ$1000,AL$2,FALSE)/(AL$4)),"")</f>
        <v>0</v>
      </c>
      <c r="AM181" s="366">
        <f>IF($Q181&lt;&gt;"",IF($S181="",$K181*VLOOKUP($I181,'[2]LISTINO IT-EN-FR-ES'!$A$1:$DZ$10000,AM$1,FALSE),$K181*$P181*VLOOKUP($S181,[2]PERCENTUALI!$A$1:$AZ$1000,AM$2,FALSE)),"")</f>
        <v>0</v>
      </c>
      <c r="AN181" s="367">
        <f>IF($Q181&lt;&gt;"",IF($S181="",$K181*VLOOKUP($I181,'[2]LISTINO IT-EN-FR-ES'!$A$1:$DZ$10000,AN$1,FALSE),$K181*$P181*VLOOKUP($S181,[2]PERCENTUALI!$A$1:$AZ$1000,AN$2,FALSE)/(AN$4)),"")</f>
        <v>0</v>
      </c>
      <c r="AO181" s="366">
        <f>IF($Q181&lt;&gt;"",IF($S181="",$K181*VLOOKUP($I181,'[2]LISTINO IT-EN-FR-ES'!$A$1:$DZ$10000,AO$1,FALSE),$K181*$P181*VLOOKUP($S181,[2]PERCENTUALI!$A$1:$AZ$1000,AO$2,FALSE)),"")</f>
        <v>0</v>
      </c>
      <c r="AP181" s="367">
        <f>IF($Q181&lt;&gt;"",IF($S181="",$K181*VLOOKUP($I181,'[2]LISTINO IT-EN-FR-ES'!$A$1:$DZ$10000,AP$1,FALSE),$K181*$P181*VLOOKUP($S181,[2]PERCENTUALI!$A$1:$AZ$1000,AP$2,FALSE)/(AP$4)),"")</f>
        <v>0</v>
      </c>
      <c r="AQ181" s="366">
        <f>IF($Q181&lt;&gt;"",IF($S181="",$K181*VLOOKUP($I181,'[2]LISTINO IT-EN-FR-ES'!$A$1:$DZ$10000,AQ$1,FALSE),$K181*$P181*VLOOKUP($S181,[2]PERCENTUALI!$A$1:$AZ$1000,AQ$2,FALSE)),"")</f>
        <v>0</v>
      </c>
      <c r="AR181" s="367">
        <f>IF($Q181&lt;&gt;"",IF($S181="",$K181*VLOOKUP($I181,'[2]LISTINO IT-EN-FR-ES'!$A$1:$DZ$10000,AR$1,FALSE),$K181*$P181*VLOOKUP($S181,[2]PERCENTUALI!$A$1:$AZ$1000,AR$2,FALSE)/(AR$4)),"")</f>
        <v>0</v>
      </c>
      <c r="AS181" s="366">
        <f>IF($Q181&lt;&gt;"",IF($S181="",$K181*VLOOKUP($I181,'[2]LISTINO IT-EN-FR-ES'!$A$1:$DZ$10000,AS$1,FALSE),$K181*$P181*VLOOKUP($S181,[2]PERCENTUALI!$A$1:$AZ$1000,AS$2,FALSE)),"")</f>
        <v>0</v>
      </c>
      <c r="AT181" s="367">
        <f>IF($Q181&lt;&gt;"",IF($S181="",$K181*VLOOKUP($I181,'[2]LISTINO IT-EN-FR-ES'!$A$1:$DZ$10000,AT$1,FALSE),$K181*$P181*VLOOKUP($S181,[2]PERCENTUALI!$A$1:$AZ$1000,AT$2,FALSE)/(AT$4)),"")</f>
        <v>0</v>
      </c>
      <c r="AU181" s="366">
        <f>IF($Q181&lt;&gt;"",IF($S181="",$K181*VLOOKUP($I181,'[2]LISTINO IT-EN-FR-ES'!$A$1:$DZ$10000,AU$1,FALSE),$K181*$P181*VLOOKUP($S181,[2]PERCENTUALI!$A$1:$AZ$1000,AU$2,FALSE)),"")</f>
        <v>0</v>
      </c>
      <c r="AV181" s="367">
        <f>IF($Q181&lt;&gt;"",IF($S181="",$K181*VLOOKUP($I181,'[2]LISTINO IT-EN-FR-ES'!$A$1:$DZ$10000,AV$1,FALSE),$K181*$P181*VLOOKUP($S181,[2]PERCENTUALI!$A$1:$AZ$1000,AV$2,FALSE)/(AV$4)),"")</f>
        <v>0</v>
      </c>
      <c r="AW181" s="366">
        <f>IF($Q181&lt;&gt;"",IF($S181="",$K181*VLOOKUP($I181,'[2]LISTINO IT-EN-FR-ES'!$A$1:$DZ$10000,AW$1,FALSE),$K181*$P181*VLOOKUP($S181,[2]PERCENTUALI!$A$1:$AZ$1000,AW$2,FALSE)),"")</f>
        <v>0</v>
      </c>
      <c r="AX181" s="367">
        <f>IF($Q181&lt;&gt;"",IF($S181="",$K181*VLOOKUP($I181,'[2]LISTINO IT-EN-FR-ES'!$A$1:$DZ$10000,AX$1,FALSE),$K181*$P181*VLOOKUP($S181,[2]PERCENTUALI!$A$1:$AZ$1000,AX$2,FALSE)/(AX$4)),"")</f>
        <v>0</v>
      </c>
      <c r="AY181" s="366">
        <f>IF($Q181&lt;&gt;"",IF($S181="",$K181*VLOOKUP($I181,'[2]LISTINO IT-EN-FR-ES'!$A$1:$DZ$10000,AY$1,FALSE),$K181*$P181*VLOOKUP($S181,[2]PERCENTUALI!$A$1:$AZ$1000,AY$2,FALSE)),"")</f>
        <v>0</v>
      </c>
      <c r="AZ181" s="367">
        <f>IF($Q181&lt;&gt;"",IF($S181="",$K181*VLOOKUP($I181,'[2]LISTINO IT-EN-FR-ES'!$A$1:$DZ$10000,AZ$1,FALSE),$K181*$P181*VLOOKUP($S181,[2]PERCENTUALI!$A$1:$AZ$1000,AZ$2,FALSE)/(AZ$4)),"")</f>
        <v>0</v>
      </c>
      <c r="BA181" s="366">
        <f>IF($Q181&lt;&gt;"",IF($S181="",$K181*VLOOKUP($I181,'[2]LISTINO IT-EN-FR-ES'!$A$1:$DZ$10000,BA$1,FALSE),$K181*$P181*VLOOKUP($S181,[2]PERCENTUALI!$A$1:$AZ$1000,BA$2,FALSE)),"")</f>
        <v>0</v>
      </c>
      <c r="BB181" s="367">
        <f>IF($Q181&lt;&gt;"",IF($S181="",$K181*VLOOKUP($I181,'[2]LISTINO IT-EN-FR-ES'!$A$1:$DZ$10000,BB$1,FALSE),$K181*$P181*VLOOKUP($S181,[2]PERCENTUALI!$A$1:$AZ$1000,BB$2,FALSE)/(BB$4)),"")</f>
        <v>0</v>
      </c>
      <c r="BC181" s="366">
        <f>IF($Q181&lt;&gt;"",IF($S181="",$K181*VLOOKUP($I181,'[2]LISTINO IT-EN-FR-ES'!$A$1:$DZ$10000,BC$1,FALSE),$K181*$P181*VLOOKUP($S181,[2]PERCENTUALI!$A$1:$AZ$1000,BC$2,FALSE)),"")</f>
        <v>0</v>
      </c>
      <c r="BD181" s="367">
        <f>IF($Q181&lt;&gt;"",IF($S181="",$K181*VLOOKUP($I181,'[2]LISTINO IT-EN-FR-ES'!$A$1:$DZ$10000,BD$1,FALSE),$K181*$P181*VLOOKUP($S181,[2]PERCENTUALI!$A$1:$AZ$1000,BD$2,FALSE)/(BD$4)),"")</f>
        <v>0</v>
      </c>
      <c r="BE181" s="366">
        <f>IF($Q181&lt;&gt;"",IF($S181="",$K181*VLOOKUP($I181,'[2]LISTINO IT-EN-FR-ES'!$A$1:$DZ$10000,BE$1,FALSE),$K181*$P181*VLOOKUP($S181,[2]PERCENTUALI!$A$1:$AZ$1000,BE$2,FALSE)),"")</f>
        <v>0</v>
      </c>
      <c r="BF181" s="367">
        <f>IF($Q181&lt;&gt;"",IF($S181="",$K181*VLOOKUP($I181,'[2]LISTINO IT-EN-FR-ES'!$A$1:$DZ$10000,BF$1,FALSE),$K181*$P181*VLOOKUP($S181,[2]PERCENTUALI!$A$1:$AZ$1000,BF$2,FALSE)/(BF$4)),"")</f>
        <v>0</v>
      </c>
      <c r="BG181" s="366">
        <f>IF($Q181&lt;&gt;"",IF($S181="",$K181*VLOOKUP($I181,'[2]LISTINO IT-EN-FR-ES'!$A$1:$DZ$10000,BG$1,FALSE),$K181*$P181*VLOOKUP($S181,[2]PERCENTUALI!$A$1:$AZ$1000,BG$2,FALSE)),"")</f>
        <v>0</v>
      </c>
      <c r="BH181" s="366">
        <f>IF($Q181&lt;&gt;"",IF($S181="",$K181*VLOOKUP($I181,'[2]LISTINO IT-EN-FR-ES'!$A$1:$DZ$10000,BH$1,FALSE),$K181*$P181*VLOOKUP($S181,[2]PERCENTUALI!$A$1:$AZ$1000,BH$2,FALSE)),"")</f>
        <v>0</v>
      </c>
      <c r="BI181" s="367">
        <f>IF($Q181&lt;&gt;"",IF($S181="",$K181*VLOOKUP($I181,'[2]LISTINO IT-EN-FR-ES'!$A$1:$DZ$10000,BI$1,FALSE),$K181*$P181*VLOOKUP($S181,[2]PERCENTUALI!$A$1:$AZ$1000,BI$2,FALSE)/(BI$4)),"")</f>
        <v>0</v>
      </c>
      <c r="BJ181" s="366">
        <f>IF($Q181&lt;&gt;"",IF($S181="",$K181*VLOOKUP($I181,'[2]LISTINO IT-EN-FR-ES'!$A$1:$DZ$10000,BJ$1,FALSE),$K181*$P181*VLOOKUP($S181,[2]PERCENTUALI!$A$1:$AZ$1000,BJ$2,FALSE)),"")</f>
        <v>0</v>
      </c>
      <c r="BK181" s="366">
        <f>IF($Q181&lt;&gt;"",IF($S181="",$K181*VLOOKUP($I181,'[2]LISTINO IT-EN-FR-ES'!$A$1:$DZ$10000,BK$1,FALSE),$K181*$P181*VLOOKUP($S181,[2]PERCENTUALI!$A$1:$AZ$1000,BK$2,FALSE)),"")</f>
        <v>0</v>
      </c>
      <c r="BL181" s="366">
        <f>IF($Q181&lt;&gt;"",IF($S181="",$K181*VLOOKUP($I181,'[2]LISTINO IT-EN-FR-ES'!$A$1:$DZ$10000,BL$1,FALSE),$K181*$P181*VLOOKUP($S181,[2]PERCENTUALI!$A$1:$AZ$1000,BL$2,FALSE)),"")</f>
        <v>0</v>
      </c>
      <c r="BM181" s="366">
        <f>IF($Q181&lt;&gt;"",IF($S181="",$K181*VLOOKUP($I181,'[2]LISTINO IT-EN-FR-ES'!$A$1:$DZ$10000,BM$1,FALSE),$K181*$P181*VLOOKUP($S181,[2]PERCENTUALI!$A$1:$AZ$1000,BM$2,FALSE)),"")</f>
        <v>0</v>
      </c>
      <c r="BN181" s="367">
        <f>IF($Q181&lt;&gt;"",IF($S181="",$K181*VLOOKUP($I181,'[2]LISTINO IT-EN-FR-ES'!$A$1:$DZ$10000,BN$1,FALSE),$K181*$P181*VLOOKUP($S181,[2]PERCENTUALI!$A$1:$AZ$1000,BN$2,FALSE)/(BN$4)),"")</f>
        <v>0</v>
      </c>
      <c r="BO181" s="366">
        <f>IF($Q181&lt;&gt;"",IF($S181="",$K181*VLOOKUP($I181,'[2]LISTINO IT-EN-FR-ES'!$A$1:$DZ$10000,BO$1,FALSE),$K181*$P181*VLOOKUP($S181,[2]PERCENTUALI!$A$1:$AZ$1000,BO$2,FALSE)),"")</f>
        <v>0</v>
      </c>
      <c r="BP181" s="367">
        <f>IF($Q181&lt;&gt;"",IF($S181="",$K181*VLOOKUP($I181,'[2]LISTINO IT-EN-FR-ES'!$A$1:$DZ$10000,BP$1,FALSE),$K181*$P181*VLOOKUP($S181,[2]PERCENTUALI!$A$1:$AZ$1000,BP$2,FALSE)/(BP$4)),"")</f>
        <v>0</v>
      </c>
      <c r="BQ181" s="366">
        <f>IF($Q181&lt;&gt;"",IF($S181="",$K181*VLOOKUP($I181,'[2]LISTINO IT-EN-FR-ES'!$A$1:$DZ$10000,BQ$1,FALSE),$K181*$P181*VLOOKUP($S181,[2]PERCENTUALI!$A$1:$AZ$1000,BQ$2,FALSE)),"")</f>
        <v>0</v>
      </c>
      <c r="BR181" s="367">
        <f>IF($Q181&lt;&gt;"",IF($S181="",$K181*VLOOKUP($I181,'[2]LISTINO IT-EN-FR-ES'!$A$1:$DZ$10000,BR$1,FALSE),$K181*$P181*VLOOKUP($S181,[2]PERCENTUALI!$A$1:$AZ$1000,BR$2,FALSE)/(BR$4)),"")</f>
        <v>0</v>
      </c>
      <c r="BS181" s="366">
        <f>IF($Q181&lt;&gt;"",IF($S181="",$K181*VLOOKUP($I181,'[2]LISTINO IT-EN-FR-ES'!$A$1:$DZ$10000,BS$1,FALSE),$K181*$P181*VLOOKUP($S181,[2]PERCENTUALI!$A$1:$AZ$1000,BS$2,FALSE)),"")</f>
        <v>0</v>
      </c>
      <c r="BT181" s="367">
        <f>IF($Q181&lt;&gt;"",IF($S181="",$K181*VLOOKUP($I181,'[2]LISTINO IT-EN-FR-ES'!$A$1:$DZ$10000,BT$1,FALSE),$K181*$P181*VLOOKUP($S181,[2]PERCENTUALI!$A$1:$AZ$1000,BT$2,FALSE)/(BT$4)),"")</f>
        <v>0</v>
      </c>
      <c r="BU181" s="366">
        <f>IF($Q181&lt;&gt;"",IF($S181="",$K181*VLOOKUP($I181,'[2]LISTINO IT-EN-FR-ES'!$A$1:$DZ$10000,BU$1,FALSE),$K181*$P181*VLOOKUP($S181,[2]PERCENTUALI!$A$1:$AZ$1000,BU$2,FALSE)),"")</f>
        <v>0</v>
      </c>
      <c r="BV181" s="367">
        <f>IF($Q181&lt;&gt;"",IF($S181="",$K181*VLOOKUP($I181,'[2]LISTINO IT-EN-FR-ES'!$A$1:$DZ$10000,BV$1,FALSE),$K181*$P181*VLOOKUP($S181,[2]PERCENTUALI!$A$1:$AZ$1000,BV$2,FALSE)/(BV$4)),"")</f>
        <v>0</v>
      </c>
      <c r="BW181" s="366">
        <f>IF($Q181&lt;&gt;"",IF($S181="",$K181*VLOOKUP($I181,'[2]LISTINO IT-EN-FR-ES'!$A$1:$DZ$10000,BW$1,FALSE),$K181*$P181*VLOOKUP($S181,[2]PERCENTUALI!$A$1:$AZ$1000,BW$2,FALSE)),"")</f>
        <v>0</v>
      </c>
      <c r="BX181" s="366">
        <f>IF($Q181&lt;&gt;"",IF($S181="",$K181*VLOOKUP($I181,'[2]LISTINO IT-EN-FR-ES'!$A$1:$DZ$10000,BX$1,FALSE),$K181*$P181*VLOOKUP($S181,[2]PERCENTUALI!$A$1:$AZ$1000,BX$2,FALSE)),"")</f>
        <v>0</v>
      </c>
      <c r="BY181" s="366">
        <f>IF($Q181&lt;&gt;"",IF($S181="",$K181*VLOOKUP($I181,'[2]LISTINO IT-EN-FR-ES'!$A$1:$DZ$10000,BY$1,FALSE),$K181*$P181*VLOOKUP($S181,[2]PERCENTUALI!$A$1:$AZ$1000,BY$2,FALSE)),"")</f>
        <v>0</v>
      </c>
      <c r="BZ181" s="366">
        <f>IF($Q181&lt;&gt;"",IF($S181="",$K181*VLOOKUP($I181,'[2]LISTINO IT-EN-FR-ES'!$A$1:$DZ$10000,BZ$1,FALSE),$K181*$P181*VLOOKUP($S181,[2]PERCENTUALI!$A$1:$AZ$1000,BZ$2,FALSE)),"")</f>
        <v>0</v>
      </c>
      <c r="CA181" s="366">
        <f>IF($Q181&lt;&gt;"",IF($S181="",$K181*VLOOKUP($I181,'[2]LISTINO IT-EN-FR-ES'!$A$1:$DZ$10000,CA$1,FALSE),$K181*$P181*VLOOKUP($S181,[2]PERCENTUALI!$A$1:$AZ$1000,CA$2,FALSE)),"")</f>
        <v>0</v>
      </c>
      <c r="CB181" s="366">
        <f>IF($Q181&lt;&gt;"",IF($S181="",$K181*VLOOKUP($I181,'[2]LISTINO IT-EN-FR-ES'!$A$1:$DZ$10000,CB$1,FALSE),$K181*$P181*VLOOKUP($S181,[2]PERCENTUALI!$A$1:$AZ$1000,CB$2,FALSE)),"")</f>
        <v>0</v>
      </c>
      <c r="CC181" s="366">
        <f>IF($Q181&lt;&gt;"",IF($S181="",$K181*VLOOKUP($I181,'[2]LISTINO IT-EN-FR-ES'!$A$1:$DZ$10000,CC$1,FALSE),$K181*$P181*VLOOKUP($S181,[2]PERCENTUALI!$A$1:$AZ$1000,CC$2,FALSE)),"")</f>
        <v>0</v>
      </c>
    </row>
    <row r="182" spans="1:81" s="285" customFormat="1" hidden="1" outlineLevel="1" x14ac:dyDescent="0.2">
      <c r="A182" s="370" t="s">
        <v>7</v>
      </c>
      <c r="B182" s="371">
        <v>0</v>
      </c>
      <c r="C182" s="371">
        <v>24050</v>
      </c>
      <c r="D182" s="371">
        <v>47</v>
      </c>
      <c r="E182" s="370"/>
      <c r="F182" s="370"/>
      <c r="G182" s="372" t="s">
        <v>7</v>
      </c>
      <c r="H182" s="370" t="s">
        <v>453</v>
      </c>
      <c r="I182" s="370" t="s">
        <v>7</v>
      </c>
      <c r="J182" s="373" t="s">
        <v>454</v>
      </c>
      <c r="K182" s="374">
        <v>1</v>
      </c>
      <c r="L182" s="375"/>
      <c r="M182" s="376" t="s">
        <v>7</v>
      </c>
      <c r="N182" s="377" t="s">
        <v>7</v>
      </c>
      <c r="O182" s="338"/>
      <c r="P182" s="338"/>
      <c r="Q182" s="338"/>
      <c r="R182" s="280"/>
      <c r="S182" s="280"/>
      <c r="T182" s="280"/>
      <c r="U182" s="280"/>
      <c r="V182" s="280"/>
      <c r="W182" s="280"/>
      <c r="X182" s="280"/>
      <c r="Y182" s="280"/>
      <c r="Z182" s="280"/>
      <c r="AA182" s="280"/>
      <c r="AB182" s="280"/>
      <c r="AC182" s="280"/>
      <c r="AD182" s="280"/>
      <c r="AE182" s="280"/>
      <c r="AF182" s="280"/>
      <c r="AG182" s="280"/>
      <c r="AH182" s="280"/>
      <c r="AI182" s="280"/>
      <c r="AJ182" s="280"/>
      <c r="AK182" s="280"/>
      <c r="AL182" s="280"/>
      <c r="AM182" s="280"/>
      <c r="AN182" s="280"/>
      <c r="AO182" s="280"/>
      <c r="AP182" s="280"/>
      <c r="AQ182" s="280"/>
      <c r="AR182" s="280"/>
      <c r="AS182" s="280"/>
      <c r="AT182" s="280"/>
      <c r="AU182" s="280"/>
      <c r="AV182" s="280"/>
      <c r="AW182" s="280"/>
      <c r="AX182" s="280"/>
      <c r="AY182" s="280"/>
      <c r="AZ182" s="280"/>
      <c r="BA182" s="280"/>
      <c r="BB182" s="280"/>
      <c r="BC182" s="280"/>
      <c r="BD182" s="280"/>
      <c r="BE182" s="280"/>
      <c r="BF182" s="280"/>
      <c r="BG182" s="280"/>
      <c r="BH182" s="280"/>
    </row>
    <row r="183" spans="1:81" s="285" customFormat="1" collapsed="1" x14ac:dyDescent="0.2">
      <c r="A183" s="370"/>
      <c r="B183" s="371"/>
      <c r="C183" s="371"/>
      <c r="D183" s="371"/>
      <c r="E183" s="370"/>
      <c r="F183" s="370"/>
      <c r="G183" s="372"/>
      <c r="H183" s="370"/>
      <c r="I183" s="370"/>
      <c r="J183" s="373"/>
      <c r="K183" s="374"/>
      <c r="L183" s="375"/>
      <c r="M183" s="376"/>
      <c r="N183" s="377"/>
      <c r="O183" s="338"/>
      <c r="P183" s="338"/>
      <c r="Q183" s="338"/>
      <c r="R183" s="280"/>
      <c r="S183" s="280"/>
      <c r="T183" s="280"/>
      <c r="U183" s="280"/>
      <c r="V183" s="280"/>
      <c r="W183" s="280"/>
      <c r="X183" s="280"/>
      <c r="Y183" s="280"/>
      <c r="Z183" s="280"/>
      <c r="AA183" s="280"/>
      <c r="AB183" s="280"/>
      <c r="AC183" s="280"/>
      <c r="AD183" s="280"/>
      <c r="AE183" s="280"/>
      <c r="AF183" s="280"/>
      <c r="AG183" s="280"/>
      <c r="AH183" s="280"/>
      <c r="AI183" s="280"/>
      <c r="AJ183" s="280"/>
      <c r="AK183" s="280"/>
      <c r="AL183" s="280"/>
      <c r="AM183" s="280"/>
      <c r="AN183" s="280"/>
      <c r="AO183" s="280"/>
      <c r="AP183" s="280"/>
      <c r="AQ183" s="280"/>
      <c r="AR183" s="280"/>
      <c r="AS183" s="280"/>
      <c r="AT183" s="280"/>
      <c r="AU183" s="280"/>
      <c r="AV183" s="280"/>
      <c r="AW183" s="280"/>
      <c r="AX183" s="280"/>
      <c r="AY183" s="280"/>
      <c r="AZ183" s="280"/>
      <c r="BA183" s="280"/>
      <c r="BB183" s="280"/>
      <c r="BC183" s="280"/>
      <c r="BD183" s="280"/>
      <c r="BE183" s="280"/>
      <c r="BF183" s="280"/>
      <c r="BG183" s="280"/>
      <c r="BH183" s="280"/>
    </row>
    <row r="184" spans="1:81" s="285" customFormat="1" x14ac:dyDescent="0.2">
      <c r="A184" s="370"/>
      <c r="B184" s="371"/>
      <c r="C184" s="371"/>
      <c r="D184" s="371"/>
      <c r="E184" s="370"/>
      <c r="F184" s="370"/>
      <c r="G184" s="372"/>
      <c r="H184" s="370"/>
      <c r="I184" s="370"/>
      <c r="J184" s="373"/>
      <c r="K184" s="374"/>
      <c r="L184" s="375"/>
      <c r="M184" s="376"/>
      <c r="N184" s="377"/>
      <c r="O184" s="338"/>
      <c r="P184" s="338"/>
      <c r="Q184" s="338"/>
      <c r="R184" s="280"/>
      <c r="S184" s="280"/>
      <c r="T184" s="280"/>
      <c r="U184" s="339">
        <f>V184+W184+Y184+AA184+AC184+AE184+AG184+AI184+AK184+AM184+AO184+AQ184+AS184+AU184+AW184+AY184+BA184+BC184+BE184+BG184+BH184+BJ184+BK184+BL184+BM184+BO184+BQ184+BS184+BU184+BW184+BX184+BY184+BZ184+CA184+CB184+CC184</f>
        <v>108660</v>
      </c>
      <c r="V184" s="339">
        <f>V185</f>
        <v>0</v>
      </c>
      <c r="W184" s="339">
        <f>X184*X$4</f>
        <v>0</v>
      </c>
      <c r="X184" s="340">
        <f>X185</f>
        <v>0</v>
      </c>
      <c r="Y184" s="339">
        <f>Z184*Z$4</f>
        <v>0</v>
      </c>
      <c r="Z184" s="340">
        <f>Z185</f>
        <v>0</v>
      </c>
      <c r="AA184" s="339">
        <f>AB184*AB$4</f>
        <v>0</v>
      </c>
      <c r="AB184" s="340">
        <f>AB185</f>
        <v>0</v>
      </c>
      <c r="AC184" s="339">
        <f>AD184*AD$4</f>
        <v>0</v>
      </c>
      <c r="AD184" s="340">
        <f>AD185</f>
        <v>0</v>
      </c>
      <c r="AE184" s="339">
        <f>AF184*AF$4</f>
        <v>0</v>
      </c>
      <c r="AF184" s="340">
        <f>AF185</f>
        <v>0</v>
      </c>
      <c r="AG184" s="339">
        <f>AH184*AH$4</f>
        <v>24960</v>
      </c>
      <c r="AH184" s="340">
        <f>AH185</f>
        <v>480</v>
      </c>
      <c r="AI184" s="339">
        <f>AJ184*AJ$4</f>
        <v>49060</v>
      </c>
      <c r="AJ184" s="340">
        <f>AJ185</f>
        <v>1182.1686746987953</v>
      </c>
      <c r="AK184" s="339">
        <f>AL184*AL$4</f>
        <v>0</v>
      </c>
      <c r="AL184" s="340">
        <f>AL185</f>
        <v>0</v>
      </c>
      <c r="AM184" s="339">
        <f>AN184*AN$4</f>
        <v>0</v>
      </c>
      <c r="AN184" s="340">
        <f>AN185</f>
        <v>0</v>
      </c>
      <c r="AO184" s="339">
        <f>AP184*AP$4</f>
        <v>0</v>
      </c>
      <c r="AP184" s="340">
        <f>AP185</f>
        <v>0</v>
      </c>
      <c r="AQ184" s="339">
        <f>AR184*AR$4</f>
        <v>0</v>
      </c>
      <c r="AR184" s="340">
        <f>AR185</f>
        <v>0</v>
      </c>
      <c r="AS184" s="339">
        <f>AT184*AT$4</f>
        <v>0</v>
      </c>
      <c r="AT184" s="340">
        <f>AT185</f>
        <v>0</v>
      </c>
      <c r="AU184" s="339">
        <f>AV184*AV$4</f>
        <v>0</v>
      </c>
      <c r="AV184" s="340">
        <f>AV185</f>
        <v>0</v>
      </c>
      <c r="AW184" s="339">
        <f>AX184*AX$4</f>
        <v>8240</v>
      </c>
      <c r="AX184" s="340">
        <f>AX185</f>
        <v>160</v>
      </c>
      <c r="AY184" s="339">
        <f>AZ184*AZ$4</f>
        <v>11680</v>
      </c>
      <c r="AZ184" s="340">
        <f>AZ185</f>
        <v>320</v>
      </c>
      <c r="BA184" s="339">
        <f>BB184*BB$4</f>
        <v>0</v>
      </c>
      <c r="BB184" s="340">
        <f>BB185</f>
        <v>0</v>
      </c>
      <c r="BC184" s="339">
        <f>BD184*BD$4</f>
        <v>0</v>
      </c>
      <c r="BD184" s="340">
        <f>BD185</f>
        <v>0</v>
      </c>
      <c r="BE184" s="339">
        <f>BF184*BF$4</f>
        <v>0</v>
      </c>
      <c r="BF184" s="340">
        <f>BF185</f>
        <v>0</v>
      </c>
      <c r="BG184" s="339">
        <f>BG185</f>
        <v>0</v>
      </c>
      <c r="BH184" s="339">
        <f>BI184*BI$4</f>
        <v>0</v>
      </c>
      <c r="BI184" s="340">
        <f>BI185</f>
        <v>0</v>
      </c>
      <c r="BJ184" s="339">
        <f>BJ185</f>
        <v>0</v>
      </c>
      <c r="BK184" s="339">
        <f>BK185</f>
        <v>0</v>
      </c>
      <c r="BL184" s="339">
        <f>BL185</f>
        <v>0</v>
      </c>
      <c r="BM184" s="339">
        <f>BN184*BN$4</f>
        <v>0</v>
      </c>
      <c r="BN184" s="340">
        <f>BN185</f>
        <v>0</v>
      </c>
      <c r="BO184" s="339">
        <f>BP184*BP$4</f>
        <v>0</v>
      </c>
      <c r="BP184" s="340">
        <f>BP185</f>
        <v>0</v>
      </c>
      <c r="BQ184" s="339">
        <f>BR184*BR$4</f>
        <v>0</v>
      </c>
      <c r="BR184" s="340">
        <f>BR185</f>
        <v>0</v>
      </c>
      <c r="BS184" s="339">
        <f>BT184*BT$4</f>
        <v>0</v>
      </c>
      <c r="BT184" s="340">
        <f>BT185</f>
        <v>0</v>
      </c>
      <c r="BU184" s="339">
        <f>BV184*BV$4</f>
        <v>0</v>
      </c>
      <c r="BV184" s="340">
        <f t="shared" ref="BV184:CC184" si="24">BV185</f>
        <v>0</v>
      </c>
      <c r="BW184" s="339">
        <f t="shared" si="24"/>
        <v>0</v>
      </c>
      <c r="BX184" s="339">
        <f t="shared" si="24"/>
        <v>0</v>
      </c>
      <c r="BY184" s="339">
        <f t="shared" si="24"/>
        <v>0</v>
      </c>
      <c r="BZ184" s="339">
        <f t="shared" si="24"/>
        <v>0</v>
      </c>
      <c r="CA184" s="339">
        <f t="shared" si="24"/>
        <v>0</v>
      </c>
      <c r="CB184" s="339">
        <f t="shared" si="24"/>
        <v>14720</v>
      </c>
      <c r="CC184" s="339">
        <f t="shared" si="24"/>
        <v>0</v>
      </c>
    </row>
    <row r="185" spans="1:81" s="285" customFormat="1" ht="15.75" customHeight="1" x14ac:dyDescent="0.25">
      <c r="A185" s="378" t="s">
        <v>455</v>
      </c>
      <c r="B185" s="379">
        <v>5</v>
      </c>
      <c r="C185" s="379">
        <v>24050</v>
      </c>
      <c r="D185" s="379">
        <v>48</v>
      </c>
      <c r="E185" s="280"/>
      <c r="F185" s="379" t="s">
        <v>456</v>
      </c>
      <c r="G185" s="380" t="s">
        <v>7</v>
      </c>
      <c r="H185" s="378" t="s">
        <v>457</v>
      </c>
      <c r="I185" s="382" t="s">
        <v>7</v>
      </c>
      <c r="J185" s="439" t="s">
        <v>458</v>
      </c>
      <c r="K185" s="383">
        <v>1</v>
      </c>
      <c r="L185" s="384">
        <f>SUM(N186:N193)</f>
        <v>538615</v>
      </c>
      <c r="M185" s="385" t="s">
        <v>7</v>
      </c>
      <c r="N185" s="386" t="s">
        <v>7</v>
      </c>
      <c r="O185" s="387">
        <f>SUM(Q186:Q193)</f>
        <v>108660</v>
      </c>
      <c r="R185" s="280"/>
      <c r="S185" s="280"/>
      <c r="T185" s="440">
        <f>O185-U185</f>
        <v>0</v>
      </c>
      <c r="U185" s="339">
        <f>V185+W185+Y185+AA185+AC185+AE185+AG185+AI185+AK185+AM185+AO185+AQ185+AS185+AU185+AW185+AY185+BA185+BC185+BE185+BG185+BH185+BJ185+BK185+BL185+BM185+BO185+BQ185+BS185+BU185+BW185+BX185+BY185+BZ185+CA185+CB185+CC185</f>
        <v>108660</v>
      </c>
      <c r="V185" s="339">
        <f t="shared" ref="V185:CC185" si="25">SUM(V186:V193)</f>
        <v>0</v>
      </c>
      <c r="W185" s="339">
        <f t="shared" si="25"/>
        <v>0</v>
      </c>
      <c r="X185" s="340">
        <f t="shared" si="25"/>
        <v>0</v>
      </c>
      <c r="Y185" s="339">
        <f t="shared" si="25"/>
        <v>0</v>
      </c>
      <c r="Z185" s="340">
        <f t="shared" si="25"/>
        <v>0</v>
      </c>
      <c r="AA185" s="339">
        <f t="shared" si="25"/>
        <v>0</v>
      </c>
      <c r="AB185" s="340">
        <f t="shared" si="25"/>
        <v>0</v>
      </c>
      <c r="AC185" s="339">
        <f t="shared" si="25"/>
        <v>0</v>
      </c>
      <c r="AD185" s="340">
        <f t="shared" si="25"/>
        <v>0</v>
      </c>
      <c r="AE185" s="339">
        <f t="shared" si="25"/>
        <v>0</v>
      </c>
      <c r="AF185" s="340">
        <f t="shared" si="25"/>
        <v>0</v>
      </c>
      <c r="AG185" s="339">
        <f t="shared" si="25"/>
        <v>24960</v>
      </c>
      <c r="AH185" s="340">
        <f t="shared" si="25"/>
        <v>480</v>
      </c>
      <c r="AI185" s="339">
        <f t="shared" si="25"/>
        <v>49060</v>
      </c>
      <c r="AJ185" s="340">
        <f t="shared" si="25"/>
        <v>1182.1686746987953</v>
      </c>
      <c r="AK185" s="339">
        <f t="shared" si="25"/>
        <v>0</v>
      </c>
      <c r="AL185" s="340">
        <f t="shared" si="25"/>
        <v>0</v>
      </c>
      <c r="AM185" s="339">
        <f t="shared" si="25"/>
        <v>0</v>
      </c>
      <c r="AN185" s="340">
        <f t="shared" si="25"/>
        <v>0</v>
      </c>
      <c r="AO185" s="339">
        <f t="shared" si="25"/>
        <v>0</v>
      </c>
      <c r="AP185" s="340">
        <f t="shared" si="25"/>
        <v>0</v>
      </c>
      <c r="AQ185" s="339">
        <f t="shared" si="25"/>
        <v>0</v>
      </c>
      <c r="AR185" s="340">
        <f t="shared" si="25"/>
        <v>0</v>
      </c>
      <c r="AS185" s="339">
        <f t="shared" si="25"/>
        <v>0</v>
      </c>
      <c r="AT185" s="340">
        <f t="shared" si="25"/>
        <v>0</v>
      </c>
      <c r="AU185" s="339">
        <f t="shared" si="25"/>
        <v>0</v>
      </c>
      <c r="AV185" s="340">
        <f t="shared" si="25"/>
        <v>0</v>
      </c>
      <c r="AW185" s="339">
        <f t="shared" si="25"/>
        <v>8240</v>
      </c>
      <c r="AX185" s="340">
        <f t="shared" si="25"/>
        <v>160</v>
      </c>
      <c r="AY185" s="339">
        <f t="shared" si="25"/>
        <v>11680</v>
      </c>
      <c r="AZ185" s="340">
        <f t="shared" si="25"/>
        <v>320</v>
      </c>
      <c r="BA185" s="339">
        <f t="shared" si="25"/>
        <v>0</v>
      </c>
      <c r="BB185" s="340">
        <f t="shared" si="25"/>
        <v>0</v>
      </c>
      <c r="BC185" s="339">
        <f t="shared" si="25"/>
        <v>0</v>
      </c>
      <c r="BD185" s="340">
        <f t="shared" si="25"/>
        <v>0</v>
      </c>
      <c r="BE185" s="339">
        <f t="shared" si="25"/>
        <v>0</v>
      </c>
      <c r="BF185" s="340">
        <f t="shared" si="25"/>
        <v>0</v>
      </c>
      <c r="BG185" s="339">
        <f t="shared" si="25"/>
        <v>0</v>
      </c>
      <c r="BH185" s="339">
        <f t="shared" si="25"/>
        <v>0</v>
      </c>
      <c r="BI185" s="340">
        <f t="shared" si="25"/>
        <v>0</v>
      </c>
      <c r="BJ185" s="339">
        <f t="shared" si="25"/>
        <v>0</v>
      </c>
      <c r="BK185" s="339">
        <f t="shared" si="25"/>
        <v>0</v>
      </c>
      <c r="BL185" s="339">
        <f t="shared" si="25"/>
        <v>0</v>
      </c>
      <c r="BM185" s="339">
        <f t="shared" si="25"/>
        <v>0</v>
      </c>
      <c r="BN185" s="340">
        <f t="shared" si="25"/>
        <v>0</v>
      </c>
      <c r="BO185" s="339">
        <f t="shared" si="25"/>
        <v>0</v>
      </c>
      <c r="BP185" s="340">
        <f t="shared" si="25"/>
        <v>0</v>
      </c>
      <c r="BQ185" s="339">
        <f t="shared" si="25"/>
        <v>0</v>
      </c>
      <c r="BR185" s="340">
        <f t="shared" si="25"/>
        <v>0</v>
      </c>
      <c r="BS185" s="339">
        <f t="shared" si="25"/>
        <v>0</v>
      </c>
      <c r="BT185" s="340">
        <f t="shared" si="25"/>
        <v>0</v>
      </c>
      <c r="BU185" s="339">
        <f t="shared" si="25"/>
        <v>0</v>
      </c>
      <c r="BV185" s="340">
        <f t="shared" si="25"/>
        <v>0</v>
      </c>
      <c r="BW185" s="339">
        <f t="shared" si="25"/>
        <v>0</v>
      </c>
      <c r="BX185" s="339">
        <f t="shared" si="25"/>
        <v>0</v>
      </c>
      <c r="BY185" s="339">
        <f t="shared" si="25"/>
        <v>0</v>
      </c>
      <c r="BZ185" s="339">
        <f t="shared" si="25"/>
        <v>0</v>
      </c>
      <c r="CA185" s="339">
        <f t="shared" si="25"/>
        <v>0</v>
      </c>
      <c r="CB185" s="339">
        <f t="shared" si="25"/>
        <v>14720</v>
      </c>
      <c r="CC185" s="339">
        <f t="shared" si="25"/>
        <v>0</v>
      </c>
    </row>
    <row r="186" spans="1:81" s="285" customFormat="1" hidden="1" outlineLevel="1" x14ac:dyDescent="0.2">
      <c r="A186" s="388" t="s">
        <v>7</v>
      </c>
      <c r="B186" s="389">
        <v>5</v>
      </c>
      <c r="C186" s="389">
        <v>24050</v>
      </c>
      <c r="D186" s="389">
        <v>49</v>
      </c>
      <c r="E186" s="388"/>
      <c r="F186" s="388"/>
      <c r="G186" s="390" t="s">
        <v>7</v>
      </c>
      <c r="H186" s="388" t="s">
        <v>459</v>
      </c>
      <c r="I186" s="388" t="s">
        <v>7</v>
      </c>
      <c r="J186" s="391" t="s">
        <v>458</v>
      </c>
      <c r="K186" s="383"/>
      <c r="L186" s="392"/>
      <c r="M186" s="385" t="s">
        <v>7</v>
      </c>
      <c r="N186" s="386" t="s">
        <v>7</v>
      </c>
      <c r="R186" s="280"/>
      <c r="S186" s="280"/>
      <c r="T186" s="280"/>
      <c r="U186" s="280"/>
      <c r="V186" s="280"/>
      <c r="W186" s="280"/>
      <c r="X186" s="280"/>
      <c r="Y186" s="280"/>
      <c r="Z186" s="280"/>
      <c r="AA186" s="280"/>
      <c r="AB186" s="280"/>
      <c r="AC186" s="280"/>
      <c r="AD186" s="280"/>
      <c r="AE186" s="280"/>
      <c r="AF186" s="280"/>
      <c r="AG186" s="280"/>
      <c r="AH186" s="280"/>
      <c r="AI186" s="280"/>
      <c r="AJ186" s="280"/>
      <c r="AK186" s="280"/>
      <c r="AL186" s="280"/>
      <c r="AM186" s="280"/>
      <c r="AN186" s="280"/>
      <c r="AO186" s="280"/>
      <c r="AP186" s="280"/>
      <c r="AQ186" s="280"/>
      <c r="AR186" s="280"/>
      <c r="AS186" s="280"/>
      <c r="AT186" s="280"/>
      <c r="AU186" s="280"/>
      <c r="AV186" s="280"/>
      <c r="AW186" s="280"/>
      <c r="AX186" s="280"/>
      <c r="AY186" s="280"/>
      <c r="AZ186" s="280"/>
      <c r="BA186" s="280"/>
      <c r="BB186" s="280"/>
      <c r="BC186" s="280"/>
      <c r="BD186" s="280"/>
      <c r="BE186" s="280"/>
      <c r="BF186" s="280"/>
      <c r="BG186" s="280"/>
      <c r="BH186" s="280"/>
    </row>
    <row r="187" spans="1:81" hidden="1" outlineLevel="1" x14ac:dyDescent="0.2">
      <c r="A187" s="393" t="s">
        <v>7</v>
      </c>
      <c r="B187" s="394">
        <v>5</v>
      </c>
      <c r="C187" s="394">
        <v>24050</v>
      </c>
      <c r="D187" s="394">
        <v>50</v>
      </c>
      <c r="E187" s="393"/>
      <c r="F187" s="393"/>
      <c r="G187" s="395"/>
      <c r="H187" s="393" t="s">
        <v>460</v>
      </c>
      <c r="I187" s="393" t="s">
        <v>461</v>
      </c>
      <c r="J187" s="396" t="s">
        <v>462</v>
      </c>
      <c r="K187" s="397">
        <v>1</v>
      </c>
      <c r="L187" s="398"/>
      <c r="M187" s="399">
        <v>478134.31449999998</v>
      </c>
      <c r="N187" s="400">
        <v>478135</v>
      </c>
      <c r="O187" s="401"/>
      <c r="P187" s="402">
        <v>82000</v>
      </c>
      <c r="Q187" s="401">
        <v>82000</v>
      </c>
      <c r="T187" s="440">
        <f>U187-Q187</f>
        <v>0</v>
      </c>
      <c r="U187" s="366">
        <f>IF($Q187&lt;&gt;"",V187+W187+Y187+AA187+AC187+AE187+AG187+AI187+AK187+AM187+AO187+AQ187+AS187+AU187+AW187+AY187+BA187+BC187+BE187+BG187+BH187+BJ187+BK187+BL187+BM187+BO187+BQ187+BS187+BU187+BW187+BX187+BY187+BZ187+CA187+CB187+CC187,"")</f>
        <v>82000</v>
      </c>
      <c r="V187" s="366">
        <f>IF($Q187&lt;&gt;"",IF($S187="",$K187*VLOOKUP($I187,'[2]LISTINO IT-EN-FR-ES'!$A$1:$DZ$10000,V$1,FALSE),$K187*$P187*VLOOKUP($S187,[2]PERCENTUALI!$A$1:$AZ$1000,V$2,FALSE)),"")</f>
        <v>0</v>
      </c>
      <c r="W187" s="366">
        <f>IF($Q187&lt;&gt;"",IF($S187="",$K187*VLOOKUP($I187,'[2]LISTINO IT-EN-FR-ES'!$A$1:$DZ$10000,W$1,FALSE),$K187*$P187*VLOOKUP($S187,[2]PERCENTUALI!$A$1:$AZ$1000,W$2,FALSE)),"")</f>
        <v>0</v>
      </c>
      <c r="X187" s="367">
        <f>IF($Q187&lt;&gt;"",IF($S187="",$K187*VLOOKUP($I187,'[2]LISTINO IT-EN-FR-ES'!$A$1:$DZ$10000,X$1,FALSE),$K187*$P187*VLOOKUP($S187,[2]PERCENTUALI!$A$1:$AZ$1000,X$2,FALSE)/(X$4)),"")</f>
        <v>0</v>
      </c>
      <c r="Y187" s="366">
        <f>IF($Q187&lt;&gt;"",IF($S187="",$K187*VLOOKUP($I187,'[2]LISTINO IT-EN-FR-ES'!$A$1:$DZ$10000,Y$1,FALSE),$K187*$P187*VLOOKUP($S187,[2]PERCENTUALI!$A$1:$AZ$1000,Y$2,FALSE)),"")</f>
        <v>0</v>
      </c>
      <c r="Z187" s="367">
        <f>IF($Q187&lt;&gt;"",IF($S187="",$K187*VLOOKUP($I187,'[2]LISTINO IT-EN-FR-ES'!$A$1:$DZ$10000,Z$1,FALSE),$K187*$P187*VLOOKUP($S187,[2]PERCENTUALI!$A$1:$AZ$1000,Z$2,FALSE)/(Z$4)),"")</f>
        <v>0</v>
      </c>
      <c r="AA187" s="366">
        <f>IF($Q187&lt;&gt;"",IF($S187="",$K187*VLOOKUP($I187,'[2]LISTINO IT-EN-FR-ES'!$A$1:$DZ$10000,AA$1,FALSE),$K187*$P187*VLOOKUP($S187,[2]PERCENTUALI!$A$1:$AZ$1000,AA$2,FALSE)),"")</f>
        <v>0</v>
      </c>
      <c r="AB187" s="367">
        <f>IF($Q187&lt;&gt;"",IF($S187="",$K187*VLOOKUP($I187,'[2]LISTINO IT-EN-FR-ES'!$A$1:$DZ$10000,AB$1,FALSE),$K187*$P187*VLOOKUP($S187,[2]PERCENTUALI!$A$1:$AZ$1000,AB$2,FALSE)/(AB$4)),"")</f>
        <v>0</v>
      </c>
      <c r="AC187" s="366">
        <f>IF($Q187&lt;&gt;"",IF($S187="",$K187*VLOOKUP($I187,'[2]LISTINO IT-EN-FR-ES'!$A$1:$DZ$10000,AC$1,FALSE),$K187*$P187*VLOOKUP($S187,[2]PERCENTUALI!$A$1:$AZ$1000,AC$2,FALSE)),"")</f>
        <v>0</v>
      </c>
      <c r="AD187" s="367">
        <f>IF($Q187&lt;&gt;"",IF($S187="",$K187*VLOOKUP($I187,'[2]LISTINO IT-EN-FR-ES'!$A$1:$DZ$10000,AD$1,FALSE),$K187*$P187*VLOOKUP($S187,[2]PERCENTUALI!$A$1:$AZ$1000,AD$2,FALSE)/(AD$4)),"")</f>
        <v>0</v>
      </c>
      <c r="AE187" s="366">
        <f>IF($Q187&lt;&gt;"",IF($S187="",$K187*VLOOKUP($I187,'[2]LISTINO IT-EN-FR-ES'!$A$1:$DZ$10000,AE$1,FALSE),$K187*$P187*VLOOKUP($S187,[2]PERCENTUALI!$A$1:$AZ$1000,AE$2,FALSE)),"")</f>
        <v>0</v>
      </c>
      <c r="AF187" s="367">
        <f>IF($Q187&lt;&gt;"",IF($S187="",$K187*VLOOKUP($I187,'[2]LISTINO IT-EN-FR-ES'!$A$1:$DZ$10000,AF$1,FALSE),$K187*$P187*VLOOKUP($S187,[2]PERCENTUALI!$A$1:$AZ$1000,AF$2,FALSE)/(AF$4)),"")</f>
        <v>0</v>
      </c>
      <c r="AG187" s="366">
        <f>IF($Q187&lt;&gt;"",IF($S187="",$K187*VLOOKUP($I187,'[2]LISTINO IT-EN-FR-ES'!$A$1:$DZ$10000,AG$1,FALSE),$K187*$P187*VLOOKUP($S187,[2]PERCENTUALI!$A$1:$AZ$1000,AG$2,FALSE)),"")</f>
        <v>20800</v>
      </c>
      <c r="AH187" s="367">
        <f>IF($Q187&lt;&gt;"",IF($S187="",$K187*VLOOKUP($I187,'[2]LISTINO IT-EN-FR-ES'!$A$1:$DZ$10000,AH$1,FALSE),$K187*$P187*VLOOKUP($S187,[2]PERCENTUALI!$A$1:$AZ$1000,AH$2,FALSE)/(AH$4)),"")</f>
        <v>400</v>
      </c>
      <c r="AI187" s="366">
        <f>IF($Q187&lt;&gt;"",IF($S187="",$K187*VLOOKUP($I187,'[2]LISTINO IT-EN-FR-ES'!$A$1:$DZ$10000,AI$1,FALSE),$K187*$P187*VLOOKUP($S187,[2]PERCENTUALI!$A$1:$AZ$1000,AI$2,FALSE)),"")</f>
        <v>26560</v>
      </c>
      <c r="AJ187" s="367">
        <f>IF($Q187&lt;&gt;"",IF($S187="",$K187*VLOOKUP($I187,'[2]LISTINO IT-EN-FR-ES'!$A$1:$DZ$10000,AJ$1,FALSE),$K187*$P187*VLOOKUP($S187,[2]PERCENTUALI!$A$1:$AZ$1000,AJ$2,FALSE)/(AJ$4)),"")</f>
        <v>640</v>
      </c>
      <c r="AK187" s="366">
        <f>IF($Q187&lt;&gt;"",IF($S187="",$K187*VLOOKUP($I187,'[2]LISTINO IT-EN-FR-ES'!$A$1:$DZ$10000,AK$1,FALSE),$K187*$P187*VLOOKUP($S187,[2]PERCENTUALI!$A$1:$AZ$1000,AK$2,FALSE)),"")</f>
        <v>0</v>
      </c>
      <c r="AL187" s="367">
        <f>IF($Q187&lt;&gt;"",IF($S187="",$K187*VLOOKUP($I187,'[2]LISTINO IT-EN-FR-ES'!$A$1:$DZ$10000,AL$1,FALSE),$K187*$P187*VLOOKUP($S187,[2]PERCENTUALI!$A$1:$AZ$1000,AL$2,FALSE)/(AL$4)),"")</f>
        <v>0</v>
      </c>
      <c r="AM187" s="366">
        <f>IF($Q187&lt;&gt;"",IF($S187="",$K187*VLOOKUP($I187,'[2]LISTINO IT-EN-FR-ES'!$A$1:$DZ$10000,AM$1,FALSE),$K187*$P187*VLOOKUP($S187,[2]PERCENTUALI!$A$1:$AZ$1000,AM$2,FALSE)),"")</f>
        <v>0</v>
      </c>
      <c r="AN187" s="367">
        <f>IF($Q187&lt;&gt;"",IF($S187="",$K187*VLOOKUP($I187,'[2]LISTINO IT-EN-FR-ES'!$A$1:$DZ$10000,AN$1,FALSE),$K187*$P187*VLOOKUP($S187,[2]PERCENTUALI!$A$1:$AZ$1000,AN$2,FALSE)/(AN$4)),"")</f>
        <v>0</v>
      </c>
      <c r="AO187" s="366">
        <f>IF($Q187&lt;&gt;"",IF($S187="",$K187*VLOOKUP($I187,'[2]LISTINO IT-EN-FR-ES'!$A$1:$DZ$10000,AO$1,FALSE),$K187*$P187*VLOOKUP($S187,[2]PERCENTUALI!$A$1:$AZ$1000,AO$2,FALSE)),"")</f>
        <v>0</v>
      </c>
      <c r="AP187" s="367">
        <f>IF($Q187&lt;&gt;"",IF($S187="",$K187*VLOOKUP($I187,'[2]LISTINO IT-EN-FR-ES'!$A$1:$DZ$10000,AP$1,FALSE),$K187*$P187*VLOOKUP($S187,[2]PERCENTUALI!$A$1:$AZ$1000,AP$2,FALSE)/(AP$4)),"")</f>
        <v>0</v>
      </c>
      <c r="AQ187" s="366">
        <f>IF($Q187&lt;&gt;"",IF($S187="",$K187*VLOOKUP($I187,'[2]LISTINO IT-EN-FR-ES'!$A$1:$DZ$10000,AQ$1,FALSE),$K187*$P187*VLOOKUP($S187,[2]PERCENTUALI!$A$1:$AZ$1000,AQ$2,FALSE)),"")</f>
        <v>0</v>
      </c>
      <c r="AR187" s="367">
        <f>IF($Q187&lt;&gt;"",IF($S187="",$K187*VLOOKUP($I187,'[2]LISTINO IT-EN-FR-ES'!$A$1:$DZ$10000,AR$1,FALSE),$K187*$P187*VLOOKUP($S187,[2]PERCENTUALI!$A$1:$AZ$1000,AR$2,FALSE)/(AR$4)),"")</f>
        <v>0</v>
      </c>
      <c r="AS187" s="366">
        <f>IF($Q187&lt;&gt;"",IF($S187="",$K187*VLOOKUP($I187,'[2]LISTINO IT-EN-FR-ES'!$A$1:$DZ$10000,AS$1,FALSE),$K187*$P187*VLOOKUP($S187,[2]PERCENTUALI!$A$1:$AZ$1000,AS$2,FALSE)),"")</f>
        <v>0</v>
      </c>
      <c r="AT187" s="367">
        <f>IF($Q187&lt;&gt;"",IF($S187="",$K187*VLOOKUP($I187,'[2]LISTINO IT-EN-FR-ES'!$A$1:$DZ$10000,AT$1,FALSE),$K187*$P187*VLOOKUP($S187,[2]PERCENTUALI!$A$1:$AZ$1000,AT$2,FALSE)/(AT$4)),"")</f>
        <v>0</v>
      </c>
      <c r="AU187" s="366">
        <f>IF($Q187&lt;&gt;"",IF($S187="",$K187*VLOOKUP($I187,'[2]LISTINO IT-EN-FR-ES'!$A$1:$DZ$10000,AU$1,FALSE),$K187*$P187*VLOOKUP($S187,[2]PERCENTUALI!$A$1:$AZ$1000,AU$2,FALSE)),"")</f>
        <v>0</v>
      </c>
      <c r="AV187" s="367">
        <f>IF($Q187&lt;&gt;"",IF($S187="",$K187*VLOOKUP($I187,'[2]LISTINO IT-EN-FR-ES'!$A$1:$DZ$10000,AV$1,FALSE),$K187*$P187*VLOOKUP($S187,[2]PERCENTUALI!$A$1:$AZ$1000,AV$2,FALSE)/(AV$4)),"")</f>
        <v>0</v>
      </c>
      <c r="AW187" s="366">
        <f>IF($Q187&lt;&gt;"",IF($S187="",$K187*VLOOKUP($I187,'[2]LISTINO IT-EN-FR-ES'!$A$1:$DZ$10000,AW$1,FALSE),$K187*$P187*VLOOKUP($S187,[2]PERCENTUALI!$A$1:$AZ$1000,AW$2,FALSE)),"")</f>
        <v>8240</v>
      </c>
      <c r="AX187" s="367">
        <f>IF($Q187&lt;&gt;"",IF($S187="",$K187*VLOOKUP($I187,'[2]LISTINO IT-EN-FR-ES'!$A$1:$DZ$10000,AX$1,FALSE),$K187*$P187*VLOOKUP($S187,[2]PERCENTUALI!$A$1:$AZ$1000,AX$2,FALSE)/(AX$4)),"")</f>
        <v>160</v>
      </c>
      <c r="AY187" s="366">
        <f>IF($Q187&lt;&gt;"",IF($S187="",$K187*VLOOKUP($I187,'[2]LISTINO IT-EN-FR-ES'!$A$1:$DZ$10000,AY$1,FALSE),$K187*$P187*VLOOKUP($S187,[2]PERCENTUALI!$A$1:$AZ$1000,AY$2,FALSE)),"")</f>
        <v>11680</v>
      </c>
      <c r="AZ187" s="367">
        <f>IF($Q187&lt;&gt;"",IF($S187="",$K187*VLOOKUP($I187,'[2]LISTINO IT-EN-FR-ES'!$A$1:$DZ$10000,AZ$1,FALSE),$K187*$P187*VLOOKUP($S187,[2]PERCENTUALI!$A$1:$AZ$1000,AZ$2,FALSE)/(AZ$4)),"")</f>
        <v>320</v>
      </c>
      <c r="BA187" s="366">
        <f>IF($Q187&lt;&gt;"",IF($S187="",$K187*VLOOKUP($I187,'[2]LISTINO IT-EN-FR-ES'!$A$1:$DZ$10000,BA$1,FALSE),$K187*$P187*VLOOKUP($S187,[2]PERCENTUALI!$A$1:$AZ$1000,BA$2,FALSE)),"")</f>
        <v>0</v>
      </c>
      <c r="BB187" s="367">
        <f>IF($Q187&lt;&gt;"",IF($S187="",$K187*VLOOKUP($I187,'[2]LISTINO IT-EN-FR-ES'!$A$1:$DZ$10000,BB$1,FALSE),$K187*$P187*VLOOKUP($S187,[2]PERCENTUALI!$A$1:$AZ$1000,BB$2,FALSE)/(BB$4)),"")</f>
        <v>0</v>
      </c>
      <c r="BC187" s="366">
        <f>IF($Q187&lt;&gt;"",IF($S187="",$K187*VLOOKUP($I187,'[2]LISTINO IT-EN-FR-ES'!$A$1:$DZ$10000,BC$1,FALSE),$K187*$P187*VLOOKUP($S187,[2]PERCENTUALI!$A$1:$AZ$1000,BC$2,FALSE)),"")</f>
        <v>0</v>
      </c>
      <c r="BD187" s="367">
        <f>IF($Q187&lt;&gt;"",IF($S187="",$K187*VLOOKUP($I187,'[2]LISTINO IT-EN-FR-ES'!$A$1:$DZ$10000,BD$1,FALSE),$K187*$P187*VLOOKUP($S187,[2]PERCENTUALI!$A$1:$AZ$1000,BD$2,FALSE)/(BD$4)),"")</f>
        <v>0</v>
      </c>
      <c r="BE187" s="366">
        <f>IF($Q187&lt;&gt;"",IF($S187="",$K187*VLOOKUP($I187,'[2]LISTINO IT-EN-FR-ES'!$A$1:$DZ$10000,BE$1,FALSE),$K187*$P187*VLOOKUP($S187,[2]PERCENTUALI!$A$1:$AZ$1000,BE$2,FALSE)),"")</f>
        <v>0</v>
      </c>
      <c r="BF187" s="367">
        <f>IF($Q187&lt;&gt;"",IF($S187="",$K187*VLOOKUP($I187,'[2]LISTINO IT-EN-FR-ES'!$A$1:$DZ$10000,BF$1,FALSE),$K187*$P187*VLOOKUP($S187,[2]PERCENTUALI!$A$1:$AZ$1000,BF$2,FALSE)/(BF$4)),"")</f>
        <v>0</v>
      </c>
      <c r="BG187" s="366">
        <f>IF($Q187&lt;&gt;"",IF($S187="",$K187*VLOOKUP($I187,'[2]LISTINO IT-EN-FR-ES'!$A$1:$DZ$10000,BG$1,FALSE),$K187*$P187*VLOOKUP($S187,[2]PERCENTUALI!$A$1:$AZ$1000,BG$2,FALSE)),"")</f>
        <v>0</v>
      </c>
      <c r="BH187" s="366">
        <f>IF($Q187&lt;&gt;"",IF($S187="",$K187*VLOOKUP($I187,'[2]LISTINO IT-EN-FR-ES'!$A$1:$DZ$10000,BH$1,FALSE),$K187*$P187*VLOOKUP($S187,[2]PERCENTUALI!$A$1:$AZ$1000,BH$2,FALSE)),"")</f>
        <v>0</v>
      </c>
      <c r="BI187" s="367">
        <f>IF($Q187&lt;&gt;"",IF($S187="",$K187*VLOOKUP($I187,'[2]LISTINO IT-EN-FR-ES'!$A$1:$DZ$10000,BI$1,FALSE),$K187*$P187*VLOOKUP($S187,[2]PERCENTUALI!$A$1:$AZ$1000,BI$2,FALSE)/(BI$4)),"")</f>
        <v>0</v>
      </c>
      <c r="BJ187" s="366">
        <f>IF($Q187&lt;&gt;"",IF($S187="",$K187*VLOOKUP($I187,'[2]LISTINO IT-EN-FR-ES'!$A$1:$DZ$10000,BJ$1,FALSE),$K187*$P187*VLOOKUP($S187,[2]PERCENTUALI!$A$1:$AZ$1000,BJ$2,FALSE)),"")</f>
        <v>0</v>
      </c>
      <c r="BK187" s="366">
        <f>IF($Q187&lt;&gt;"",IF($S187="",$K187*VLOOKUP($I187,'[2]LISTINO IT-EN-FR-ES'!$A$1:$DZ$10000,BK$1,FALSE),$K187*$P187*VLOOKUP($S187,[2]PERCENTUALI!$A$1:$AZ$1000,BK$2,FALSE)),"")</f>
        <v>0</v>
      </c>
      <c r="BL187" s="366">
        <f>IF($Q187&lt;&gt;"",IF($S187="",$K187*VLOOKUP($I187,'[2]LISTINO IT-EN-FR-ES'!$A$1:$DZ$10000,BL$1,FALSE),$K187*$P187*VLOOKUP($S187,[2]PERCENTUALI!$A$1:$AZ$1000,BL$2,FALSE)),"")</f>
        <v>0</v>
      </c>
      <c r="BM187" s="366">
        <f>IF($Q187&lt;&gt;"",IF($S187="",$K187*VLOOKUP($I187,'[2]LISTINO IT-EN-FR-ES'!$A$1:$DZ$10000,BM$1,FALSE),$K187*$P187*VLOOKUP($S187,[2]PERCENTUALI!$A$1:$AZ$1000,BM$2,FALSE)),"")</f>
        <v>0</v>
      </c>
      <c r="BN187" s="367">
        <f>IF($Q187&lt;&gt;"",IF($S187="",$K187*VLOOKUP($I187,'[2]LISTINO IT-EN-FR-ES'!$A$1:$DZ$10000,BN$1,FALSE),$K187*$P187*VLOOKUP($S187,[2]PERCENTUALI!$A$1:$AZ$1000,BN$2,FALSE)/(BN$4)),"")</f>
        <v>0</v>
      </c>
      <c r="BO187" s="366">
        <f>IF($Q187&lt;&gt;"",IF($S187="",$K187*VLOOKUP($I187,'[2]LISTINO IT-EN-FR-ES'!$A$1:$DZ$10000,BO$1,FALSE),$K187*$P187*VLOOKUP($S187,[2]PERCENTUALI!$A$1:$AZ$1000,BO$2,FALSE)),"")</f>
        <v>0</v>
      </c>
      <c r="BP187" s="367">
        <f>IF($Q187&lt;&gt;"",IF($S187="",$K187*VLOOKUP($I187,'[2]LISTINO IT-EN-FR-ES'!$A$1:$DZ$10000,BP$1,FALSE),$K187*$P187*VLOOKUP($S187,[2]PERCENTUALI!$A$1:$AZ$1000,BP$2,FALSE)/(BP$4)),"")</f>
        <v>0</v>
      </c>
      <c r="BQ187" s="366">
        <f>IF($Q187&lt;&gt;"",IF($S187="",$K187*VLOOKUP($I187,'[2]LISTINO IT-EN-FR-ES'!$A$1:$DZ$10000,BQ$1,FALSE),$K187*$P187*VLOOKUP($S187,[2]PERCENTUALI!$A$1:$AZ$1000,BQ$2,FALSE)),"")</f>
        <v>0</v>
      </c>
      <c r="BR187" s="367">
        <f>IF($Q187&lt;&gt;"",IF($S187="",$K187*VLOOKUP($I187,'[2]LISTINO IT-EN-FR-ES'!$A$1:$DZ$10000,BR$1,FALSE),$K187*$P187*VLOOKUP($S187,[2]PERCENTUALI!$A$1:$AZ$1000,BR$2,FALSE)/(BR$4)),"")</f>
        <v>0</v>
      </c>
      <c r="BS187" s="366">
        <f>IF($Q187&lt;&gt;"",IF($S187="",$K187*VLOOKUP($I187,'[2]LISTINO IT-EN-FR-ES'!$A$1:$DZ$10000,BS$1,FALSE),$K187*$P187*VLOOKUP($S187,[2]PERCENTUALI!$A$1:$AZ$1000,BS$2,FALSE)),"")</f>
        <v>0</v>
      </c>
      <c r="BT187" s="367">
        <f>IF($Q187&lt;&gt;"",IF($S187="",$K187*VLOOKUP($I187,'[2]LISTINO IT-EN-FR-ES'!$A$1:$DZ$10000,BT$1,FALSE),$K187*$P187*VLOOKUP($S187,[2]PERCENTUALI!$A$1:$AZ$1000,BT$2,FALSE)/(BT$4)),"")</f>
        <v>0</v>
      </c>
      <c r="BU187" s="366">
        <f>IF($Q187&lt;&gt;"",IF($S187="",$K187*VLOOKUP($I187,'[2]LISTINO IT-EN-FR-ES'!$A$1:$DZ$10000,BU$1,FALSE),$K187*$P187*VLOOKUP($S187,[2]PERCENTUALI!$A$1:$AZ$1000,BU$2,FALSE)),"")</f>
        <v>0</v>
      </c>
      <c r="BV187" s="367">
        <f>IF($Q187&lt;&gt;"",IF($S187="",$K187*VLOOKUP($I187,'[2]LISTINO IT-EN-FR-ES'!$A$1:$DZ$10000,BV$1,FALSE),$K187*$P187*VLOOKUP($S187,[2]PERCENTUALI!$A$1:$AZ$1000,BV$2,FALSE)/(BV$4)),"")</f>
        <v>0</v>
      </c>
      <c r="BW187" s="366">
        <f>IF($Q187&lt;&gt;"",IF($S187="",$K187*VLOOKUP($I187,'[2]LISTINO IT-EN-FR-ES'!$A$1:$DZ$10000,BW$1,FALSE),$K187*$P187*VLOOKUP($S187,[2]PERCENTUALI!$A$1:$AZ$1000,BW$2,FALSE)),"")</f>
        <v>0</v>
      </c>
      <c r="BX187" s="366">
        <f>IF($Q187&lt;&gt;"",IF($S187="",$K187*VLOOKUP($I187,'[2]LISTINO IT-EN-FR-ES'!$A$1:$DZ$10000,BX$1,FALSE),$K187*$P187*VLOOKUP($S187,[2]PERCENTUALI!$A$1:$AZ$1000,BX$2,FALSE)),"")</f>
        <v>0</v>
      </c>
      <c r="BY187" s="366">
        <f>IF($Q187&lt;&gt;"",IF($S187="",$K187*VLOOKUP($I187,'[2]LISTINO IT-EN-FR-ES'!$A$1:$DZ$10000,BY$1,FALSE),$K187*$P187*VLOOKUP($S187,[2]PERCENTUALI!$A$1:$AZ$1000,BY$2,FALSE)),"")</f>
        <v>0</v>
      </c>
      <c r="BZ187" s="366">
        <f>IF($Q187&lt;&gt;"",IF($S187="",$K187*VLOOKUP($I187,'[2]LISTINO IT-EN-FR-ES'!$A$1:$DZ$10000,BZ$1,FALSE),$K187*$P187*VLOOKUP($S187,[2]PERCENTUALI!$A$1:$AZ$1000,BZ$2,FALSE)),"")</f>
        <v>0</v>
      </c>
      <c r="CA187" s="366">
        <f>IF($Q187&lt;&gt;"",IF($S187="",$K187*VLOOKUP($I187,'[2]LISTINO IT-EN-FR-ES'!$A$1:$DZ$10000,CA$1,FALSE),$K187*$P187*VLOOKUP($S187,[2]PERCENTUALI!$A$1:$AZ$1000,CA$2,FALSE)),"")</f>
        <v>0</v>
      </c>
      <c r="CB187" s="459">
        <f>IF($Q187&lt;&gt;"",IF($S187="",$K187*VLOOKUP($I187,'[2]LISTINO IT-EN-FR-ES'!$A$1:$DZ$10000,CB$1,FALSE),$K187*$P187*VLOOKUP($S187,[2]PERCENTUALI!$A$1:$AZ$1000,CB$2,FALSE)),"")-21280</f>
        <v>14720</v>
      </c>
      <c r="CC187" s="366">
        <f>IF($Q187&lt;&gt;"",IF($S187="",$K187*VLOOKUP($I187,'[2]LISTINO IT-EN-FR-ES'!$A$1:$DZ$10000,CC$1,FALSE),$K187*$P187*VLOOKUP($S187,[2]PERCENTUALI!$A$1:$AZ$1000,CC$2,FALSE)),"")</f>
        <v>0</v>
      </c>
    </row>
    <row r="188" spans="1:81" ht="15.75" hidden="1" customHeight="1" outlineLevel="1" x14ac:dyDescent="0.25">
      <c r="A188" s="393"/>
      <c r="B188" s="394">
        <v>5</v>
      </c>
      <c r="C188" s="394">
        <v>24050</v>
      </c>
      <c r="D188" s="394">
        <v>51</v>
      </c>
      <c r="E188" s="393"/>
      <c r="F188" s="393"/>
      <c r="G188" s="395"/>
      <c r="H188" s="393"/>
      <c r="I188" s="393"/>
      <c r="J188" s="403" t="s">
        <v>463</v>
      </c>
      <c r="K188" s="397"/>
      <c r="L188" s="398"/>
      <c r="M188" s="399"/>
      <c r="N188" s="400"/>
      <c r="O188" s="401"/>
      <c r="P188" s="402"/>
      <c r="Q188" s="401"/>
    </row>
    <row r="189" spans="1:81" s="285" customFormat="1" hidden="1" outlineLevel="1" x14ac:dyDescent="0.2">
      <c r="A189" s="388" t="s">
        <v>7</v>
      </c>
      <c r="B189" s="389">
        <v>5</v>
      </c>
      <c r="C189" s="389">
        <v>24050</v>
      </c>
      <c r="D189" s="389">
        <v>52</v>
      </c>
      <c r="E189" s="388"/>
      <c r="F189" s="388"/>
      <c r="G189" s="390" t="s">
        <v>7</v>
      </c>
      <c r="H189" s="388" t="s">
        <v>464</v>
      </c>
      <c r="I189" s="388" t="s">
        <v>7</v>
      </c>
      <c r="J189" s="391" t="s">
        <v>465</v>
      </c>
      <c r="K189" s="383"/>
      <c r="L189" s="392"/>
      <c r="M189" s="385" t="s">
        <v>7</v>
      </c>
      <c r="N189" s="386" t="s">
        <v>7</v>
      </c>
      <c r="R189" s="280"/>
      <c r="S189" s="280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0"/>
      <c r="AO189" s="280"/>
      <c r="AP189" s="280"/>
      <c r="AQ189" s="280"/>
      <c r="AR189" s="280"/>
      <c r="AS189" s="280"/>
      <c r="AT189" s="280"/>
      <c r="AU189" s="280"/>
      <c r="AV189" s="280"/>
      <c r="AW189" s="280"/>
      <c r="AX189" s="280"/>
      <c r="AY189" s="280"/>
      <c r="AZ189" s="280"/>
      <c r="BA189" s="280"/>
      <c r="BB189" s="280"/>
      <c r="BC189" s="280"/>
      <c r="BD189" s="280"/>
      <c r="BE189" s="280"/>
      <c r="BF189" s="280"/>
      <c r="BG189" s="280"/>
      <c r="BH189" s="280"/>
    </row>
    <row r="190" spans="1:81" s="285" customFormat="1" hidden="1" outlineLevel="1" x14ac:dyDescent="0.2">
      <c r="A190" s="445" t="s">
        <v>7</v>
      </c>
      <c r="B190" s="446">
        <v>5</v>
      </c>
      <c r="C190" s="446">
        <v>24050</v>
      </c>
      <c r="D190" s="446">
        <v>53</v>
      </c>
      <c r="E190" s="445"/>
      <c r="F190" s="445"/>
      <c r="G190" s="447"/>
      <c r="H190" s="445" t="s">
        <v>466</v>
      </c>
      <c r="I190" s="445" t="s">
        <v>467</v>
      </c>
      <c r="J190" s="448" t="s">
        <v>468</v>
      </c>
      <c r="K190" s="383">
        <v>80</v>
      </c>
      <c r="L190" s="392"/>
      <c r="M190" s="385">
        <v>157.57579999999999</v>
      </c>
      <c r="N190" s="386">
        <v>12607</v>
      </c>
      <c r="P190" s="402">
        <v>52</v>
      </c>
      <c r="Q190" s="285">
        <v>4160</v>
      </c>
      <c r="R190" s="280"/>
      <c r="S190" s="280"/>
      <c r="T190" s="280"/>
      <c r="U190" s="366">
        <f>IF($Q190&lt;&gt;"",V190+W190+Y190+AA190+AC190+AE190+AG190+AI190+AK190+AM190+AO190+AQ190+AS190+AU190+AW190+AY190+BA190+BC190+BE190+BG190+BH190+BJ190+BK190+BL190+BM190+BO190+BQ190+BS190+BU190+BW190+BX190+BY190+BZ190+CA190+CB190+CC190,"")</f>
        <v>4160</v>
      </c>
      <c r="V190" s="366">
        <f>IF($Q190&lt;&gt;"",IF($S190="",$K190*VLOOKUP($I190,'[2]LISTINO IT-EN-FR-ES'!$A$1:$DZ$10000,V$1,FALSE),$K190*$P190*VLOOKUP($S190,[2]PERCENTUALI!$A$1:$AZ$1000,V$2,FALSE)),"")</f>
        <v>0</v>
      </c>
      <c r="W190" s="366">
        <f>IF($Q190&lt;&gt;"",IF($S190="",$K190*VLOOKUP($I190,'[2]LISTINO IT-EN-FR-ES'!$A$1:$DZ$10000,W$1,FALSE),$K190*$P190*VLOOKUP($S190,[2]PERCENTUALI!$A$1:$AZ$1000,W$2,FALSE)),"")</f>
        <v>0</v>
      </c>
      <c r="X190" s="367">
        <f>IF($Q190&lt;&gt;"",IF($S190="",$K190*VLOOKUP($I190,'[2]LISTINO IT-EN-FR-ES'!$A$1:$DZ$10000,X$1,FALSE),$K190*$P190*VLOOKUP($S190,[2]PERCENTUALI!$A$1:$AZ$1000,X$2,FALSE)/(X$4)),"")</f>
        <v>0</v>
      </c>
      <c r="Y190" s="366">
        <f>IF($Q190&lt;&gt;"",IF($S190="",$K190*VLOOKUP($I190,'[2]LISTINO IT-EN-FR-ES'!$A$1:$DZ$10000,Y$1,FALSE),$K190*$P190*VLOOKUP($S190,[2]PERCENTUALI!$A$1:$AZ$1000,Y$2,FALSE)),"")</f>
        <v>0</v>
      </c>
      <c r="Z190" s="367">
        <f>IF($Q190&lt;&gt;"",IF($S190="",$K190*VLOOKUP($I190,'[2]LISTINO IT-EN-FR-ES'!$A$1:$DZ$10000,Z$1,FALSE),$K190*$P190*VLOOKUP($S190,[2]PERCENTUALI!$A$1:$AZ$1000,Z$2,FALSE)/(Z$4)),"")</f>
        <v>0</v>
      </c>
      <c r="AA190" s="366">
        <f>IF($Q190&lt;&gt;"",IF($S190="",$K190*VLOOKUP($I190,'[2]LISTINO IT-EN-FR-ES'!$A$1:$DZ$10000,AA$1,FALSE),$K190*$P190*VLOOKUP($S190,[2]PERCENTUALI!$A$1:$AZ$1000,AA$2,FALSE)),"")</f>
        <v>0</v>
      </c>
      <c r="AB190" s="367">
        <f>IF($Q190&lt;&gt;"",IF($S190="",$K190*VLOOKUP($I190,'[2]LISTINO IT-EN-FR-ES'!$A$1:$DZ$10000,AB$1,FALSE),$K190*$P190*VLOOKUP($S190,[2]PERCENTUALI!$A$1:$AZ$1000,AB$2,FALSE)/(AB$4)),"")</f>
        <v>0</v>
      </c>
      <c r="AC190" s="366">
        <f>IF($Q190&lt;&gt;"",IF($S190="",$K190*VLOOKUP($I190,'[2]LISTINO IT-EN-FR-ES'!$A$1:$DZ$10000,AC$1,FALSE),$K190*$P190*VLOOKUP($S190,[2]PERCENTUALI!$A$1:$AZ$1000,AC$2,FALSE)),"")</f>
        <v>0</v>
      </c>
      <c r="AD190" s="367">
        <f>IF($Q190&lt;&gt;"",IF($S190="",$K190*VLOOKUP($I190,'[2]LISTINO IT-EN-FR-ES'!$A$1:$DZ$10000,AD$1,FALSE),$K190*$P190*VLOOKUP($S190,[2]PERCENTUALI!$A$1:$AZ$1000,AD$2,FALSE)/(AD$4)),"")</f>
        <v>0</v>
      </c>
      <c r="AE190" s="366">
        <f>IF($Q190&lt;&gt;"",IF($S190="",$K190*VLOOKUP($I190,'[2]LISTINO IT-EN-FR-ES'!$A$1:$DZ$10000,AE$1,FALSE),$K190*$P190*VLOOKUP($S190,[2]PERCENTUALI!$A$1:$AZ$1000,AE$2,FALSE)),"")</f>
        <v>0</v>
      </c>
      <c r="AF190" s="367">
        <f>IF($Q190&lt;&gt;"",IF($S190="",$K190*VLOOKUP($I190,'[2]LISTINO IT-EN-FR-ES'!$A$1:$DZ$10000,AF$1,FALSE),$K190*$P190*VLOOKUP($S190,[2]PERCENTUALI!$A$1:$AZ$1000,AF$2,FALSE)/(AF$4)),"")</f>
        <v>0</v>
      </c>
      <c r="AG190" s="366">
        <f>IF($Q190&lt;&gt;"",IF($S190="",$K190*VLOOKUP($I190,'[2]LISTINO IT-EN-FR-ES'!$A$1:$DZ$10000,AG$1,FALSE),$K190*$P190*VLOOKUP($S190,[2]PERCENTUALI!$A$1:$AZ$1000,AG$2,FALSE)),"")</f>
        <v>4160</v>
      </c>
      <c r="AH190" s="367">
        <f>IF($Q190&lt;&gt;"",IF($S190="",$K190*VLOOKUP($I190,'[2]LISTINO IT-EN-FR-ES'!$A$1:$DZ$10000,AH$1,FALSE),$K190*$P190*VLOOKUP($S190,[2]PERCENTUALI!$A$1:$AZ$1000,AH$2,FALSE)/(AH$4)),"")</f>
        <v>80</v>
      </c>
      <c r="AI190" s="366">
        <f>IF($Q190&lt;&gt;"",IF($S190="",$K190*VLOOKUP($I190,'[2]LISTINO IT-EN-FR-ES'!$A$1:$DZ$10000,AI$1,FALSE),$K190*$P190*VLOOKUP($S190,[2]PERCENTUALI!$A$1:$AZ$1000,AI$2,FALSE)),"")</f>
        <v>0</v>
      </c>
      <c r="AJ190" s="367">
        <f>IF($Q190&lt;&gt;"",IF($S190="",$K190*VLOOKUP($I190,'[2]LISTINO IT-EN-FR-ES'!$A$1:$DZ$10000,AJ$1,FALSE),$K190*$P190*VLOOKUP($S190,[2]PERCENTUALI!$A$1:$AZ$1000,AJ$2,FALSE)/(AJ$4)),"")</f>
        <v>0</v>
      </c>
      <c r="AK190" s="366">
        <f>IF($Q190&lt;&gt;"",IF($S190="",$K190*VLOOKUP($I190,'[2]LISTINO IT-EN-FR-ES'!$A$1:$DZ$10000,AK$1,FALSE),$K190*$P190*VLOOKUP($S190,[2]PERCENTUALI!$A$1:$AZ$1000,AK$2,FALSE)),"")</f>
        <v>0</v>
      </c>
      <c r="AL190" s="367">
        <f>IF($Q190&lt;&gt;"",IF($S190="",$K190*VLOOKUP($I190,'[2]LISTINO IT-EN-FR-ES'!$A$1:$DZ$10000,AL$1,FALSE),$K190*$P190*VLOOKUP($S190,[2]PERCENTUALI!$A$1:$AZ$1000,AL$2,FALSE)/(AL$4)),"")</f>
        <v>0</v>
      </c>
      <c r="AM190" s="366">
        <f>IF($Q190&lt;&gt;"",IF($S190="",$K190*VLOOKUP($I190,'[2]LISTINO IT-EN-FR-ES'!$A$1:$DZ$10000,AM$1,FALSE),$K190*$P190*VLOOKUP($S190,[2]PERCENTUALI!$A$1:$AZ$1000,AM$2,FALSE)),"")</f>
        <v>0</v>
      </c>
      <c r="AN190" s="367">
        <f>IF($Q190&lt;&gt;"",IF($S190="",$K190*VLOOKUP($I190,'[2]LISTINO IT-EN-FR-ES'!$A$1:$DZ$10000,AN$1,FALSE),$K190*$P190*VLOOKUP($S190,[2]PERCENTUALI!$A$1:$AZ$1000,AN$2,FALSE)/(AN$4)),"")</f>
        <v>0</v>
      </c>
      <c r="AO190" s="366">
        <f>IF($Q190&lt;&gt;"",IF($S190="",$K190*VLOOKUP($I190,'[2]LISTINO IT-EN-FR-ES'!$A$1:$DZ$10000,AO$1,FALSE),$K190*$P190*VLOOKUP($S190,[2]PERCENTUALI!$A$1:$AZ$1000,AO$2,FALSE)),"")</f>
        <v>0</v>
      </c>
      <c r="AP190" s="367">
        <f>IF($Q190&lt;&gt;"",IF($S190="",$K190*VLOOKUP($I190,'[2]LISTINO IT-EN-FR-ES'!$A$1:$DZ$10000,AP$1,FALSE),$K190*$P190*VLOOKUP($S190,[2]PERCENTUALI!$A$1:$AZ$1000,AP$2,FALSE)/(AP$4)),"")</f>
        <v>0</v>
      </c>
      <c r="AQ190" s="366">
        <f>IF($Q190&lt;&gt;"",IF($S190="",$K190*VLOOKUP($I190,'[2]LISTINO IT-EN-FR-ES'!$A$1:$DZ$10000,AQ$1,FALSE),$K190*$P190*VLOOKUP($S190,[2]PERCENTUALI!$A$1:$AZ$1000,AQ$2,FALSE)),"")</f>
        <v>0</v>
      </c>
      <c r="AR190" s="367">
        <f>IF($Q190&lt;&gt;"",IF($S190="",$K190*VLOOKUP($I190,'[2]LISTINO IT-EN-FR-ES'!$A$1:$DZ$10000,AR$1,FALSE),$K190*$P190*VLOOKUP($S190,[2]PERCENTUALI!$A$1:$AZ$1000,AR$2,FALSE)/(AR$4)),"")</f>
        <v>0</v>
      </c>
      <c r="AS190" s="366">
        <f>IF($Q190&lt;&gt;"",IF($S190="",$K190*VLOOKUP($I190,'[2]LISTINO IT-EN-FR-ES'!$A$1:$DZ$10000,AS$1,FALSE),$K190*$P190*VLOOKUP($S190,[2]PERCENTUALI!$A$1:$AZ$1000,AS$2,FALSE)),"")</f>
        <v>0</v>
      </c>
      <c r="AT190" s="367">
        <f>IF($Q190&lt;&gt;"",IF($S190="",$K190*VLOOKUP($I190,'[2]LISTINO IT-EN-FR-ES'!$A$1:$DZ$10000,AT$1,FALSE),$K190*$P190*VLOOKUP($S190,[2]PERCENTUALI!$A$1:$AZ$1000,AT$2,FALSE)/(AT$4)),"")</f>
        <v>0</v>
      </c>
      <c r="AU190" s="366">
        <f>IF($Q190&lt;&gt;"",IF($S190="",$K190*VLOOKUP($I190,'[2]LISTINO IT-EN-FR-ES'!$A$1:$DZ$10000,AU$1,FALSE),$K190*$P190*VLOOKUP($S190,[2]PERCENTUALI!$A$1:$AZ$1000,AU$2,FALSE)),"")</f>
        <v>0</v>
      </c>
      <c r="AV190" s="367">
        <f>IF($Q190&lt;&gt;"",IF($S190="",$K190*VLOOKUP($I190,'[2]LISTINO IT-EN-FR-ES'!$A$1:$DZ$10000,AV$1,FALSE),$K190*$P190*VLOOKUP($S190,[2]PERCENTUALI!$A$1:$AZ$1000,AV$2,FALSE)/(AV$4)),"")</f>
        <v>0</v>
      </c>
      <c r="AW190" s="366">
        <f>IF($Q190&lt;&gt;"",IF($S190="",$K190*VLOOKUP($I190,'[2]LISTINO IT-EN-FR-ES'!$A$1:$DZ$10000,AW$1,FALSE),$K190*$P190*VLOOKUP($S190,[2]PERCENTUALI!$A$1:$AZ$1000,AW$2,FALSE)),"")</f>
        <v>0</v>
      </c>
      <c r="AX190" s="367">
        <f>IF($Q190&lt;&gt;"",IF($S190="",$K190*VLOOKUP($I190,'[2]LISTINO IT-EN-FR-ES'!$A$1:$DZ$10000,AX$1,FALSE),$K190*$P190*VLOOKUP($S190,[2]PERCENTUALI!$A$1:$AZ$1000,AX$2,FALSE)/(AX$4)),"")</f>
        <v>0</v>
      </c>
      <c r="AY190" s="366">
        <f>IF($Q190&lt;&gt;"",IF($S190="",$K190*VLOOKUP($I190,'[2]LISTINO IT-EN-FR-ES'!$A$1:$DZ$10000,AY$1,FALSE),$K190*$P190*VLOOKUP($S190,[2]PERCENTUALI!$A$1:$AZ$1000,AY$2,FALSE)),"")</f>
        <v>0</v>
      </c>
      <c r="AZ190" s="367">
        <f>IF($Q190&lt;&gt;"",IF($S190="",$K190*VLOOKUP($I190,'[2]LISTINO IT-EN-FR-ES'!$A$1:$DZ$10000,AZ$1,FALSE),$K190*$P190*VLOOKUP($S190,[2]PERCENTUALI!$A$1:$AZ$1000,AZ$2,FALSE)/(AZ$4)),"")</f>
        <v>0</v>
      </c>
      <c r="BA190" s="366">
        <f>IF($Q190&lt;&gt;"",IF($S190="",$K190*VLOOKUP($I190,'[2]LISTINO IT-EN-FR-ES'!$A$1:$DZ$10000,BA$1,FALSE),$K190*$P190*VLOOKUP($S190,[2]PERCENTUALI!$A$1:$AZ$1000,BA$2,FALSE)),"")</f>
        <v>0</v>
      </c>
      <c r="BB190" s="367">
        <f>IF($Q190&lt;&gt;"",IF($S190="",$K190*VLOOKUP($I190,'[2]LISTINO IT-EN-FR-ES'!$A$1:$DZ$10000,BB$1,FALSE),$K190*$P190*VLOOKUP($S190,[2]PERCENTUALI!$A$1:$AZ$1000,BB$2,FALSE)/(BB$4)),"")</f>
        <v>0</v>
      </c>
      <c r="BC190" s="366">
        <f>IF($Q190&lt;&gt;"",IF($S190="",$K190*VLOOKUP($I190,'[2]LISTINO IT-EN-FR-ES'!$A$1:$DZ$10000,BC$1,FALSE),$K190*$P190*VLOOKUP($S190,[2]PERCENTUALI!$A$1:$AZ$1000,BC$2,FALSE)),"")</f>
        <v>0</v>
      </c>
      <c r="BD190" s="367">
        <f>IF($Q190&lt;&gt;"",IF($S190="",$K190*VLOOKUP($I190,'[2]LISTINO IT-EN-FR-ES'!$A$1:$DZ$10000,BD$1,FALSE),$K190*$P190*VLOOKUP($S190,[2]PERCENTUALI!$A$1:$AZ$1000,BD$2,FALSE)/(BD$4)),"")</f>
        <v>0</v>
      </c>
      <c r="BE190" s="366">
        <f>IF($Q190&lt;&gt;"",IF($S190="",$K190*VLOOKUP($I190,'[2]LISTINO IT-EN-FR-ES'!$A$1:$DZ$10000,BE$1,FALSE),$K190*$P190*VLOOKUP($S190,[2]PERCENTUALI!$A$1:$AZ$1000,BE$2,FALSE)),"")</f>
        <v>0</v>
      </c>
      <c r="BF190" s="367">
        <f>IF($Q190&lt;&gt;"",IF($S190="",$K190*VLOOKUP($I190,'[2]LISTINO IT-EN-FR-ES'!$A$1:$DZ$10000,BF$1,FALSE),$K190*$P190*VLOOKUP($S190,[2]PERCENTUALI!$A$1:$AZ$1000,BF$2,FALSE)/(BF$4)),"")</f>
        <v>0</v>
      </c>
      <c r="BG190" s="366">
        <f>IF($Q190&lt;&gt;"",IF($S190="",$K190*VLOOKUP($I190,'[2]LISTINO IT-EN-FR-ES'!$A$1:$DZ$10000,BG$1,FALSE),$K190*$P190*VLOOKUP($S190,[2]PERCENTUALI!$A$1:$AZ$1000,BG$2,FALSE)),"")</f>
        <v>0</v>
      </c>
      <c r="BH190" s="366">
        <f>IF($Q190&lt;&gt;"",IF($S190="",$K190*VLOOKUP($I190,'[2]LISTINO IT-EN-FR-ES'!$A$1:$DZ$10000,BH$1,FALSE),$K190*$P190*VLOOKUP($S190,[2]PERCENTUALI!$A$1:$AZ$1000,BH$2,FALSE)),"")</f>
        <v>0</v>
      </c>
      <c r="BI190" s="367">
        <f>IF($Q190&lt;&gt;"",IF($S190="",$K190*VLOOKUP($I190,'[2]LISTINO IT-EN-FR-ES'!$A$1:$DZ$10000,BI$1,FALSE),$K190*$P190*VLOOKUP($S190,[2]PERCENTUALI!$A$1:$AZ$1000,BI$2,FALSE)/(BI$4)),"")</f>
        <v>0</v>
      </c>
      <c r="BJ190" s="366">
        <f>IF($Q190&lt;&gt;"",IF($S190="",$K190*VLOOKUP($I190,'[2]LISTINO IT-EN-FR-ES'!$A$1:$DZ$10000,BJ$1,FALSE),$K190*$P190*VLOOKUP($S190,[2]PERCENTUALI!$A$1:$AZ$1000,BJ$2,FALSE)),"")</f>
        <v>0</v>
      </c>
      <c r="BK190" s="366">
        <f>IF($Q190&lt;&gt;"",IF($S190="",$K190*VLOOKUP($I190,'[2]LISTINO IT-EN-FR-ES'!$A$1:$DZ$10000,BK$1,FALSE),$K190*$P190*VLOOKUP($S190,[2]PERCENTUALI!$A$1:$AZ$1000,BK$2,FALSE)),"")</f>
        <v>0</v>
      </c>
      <c r="BL190" s="366">
        <f>IF($Q190&lt;&gt;"",IF($S190="",$K190*VLOOKUP($I190,'[2]LISTINO IT-EN-FR-ES'!$A$1:$DZ$10000,BL$1,FALSE),$K190*$P190*VLOOKUP($S190,[2]PERCENTUALI!$A$1:$AZ$1000,BL$2,FALSE)),"")</f>
        <v>0</v>
      </c>
      <c r="BM190" s="366">
        <f>IF($Q190&lt;&gt;"",IF($S190="",$K190*VLOOKUP($I190,'[2]LISTINO IT-EN-FR-ES'!$A$1:$DZ$10000,BM$1,FALSE),$K190*$P190*VLOOKUP($S190,[2]PERCENTUALI!$A$1:$AZ$1000,BM$2,FALSE)),"")</f>
        <v>0</v>
      </c>
      <c r="BN190" s="367">
        <f>IF($Q190&lt;&gt;"",IF($S190="",$K190*VLOOKUP($I190,'[2]LISTINO IT-EN-FR-ES'!$A$1:$DZ$10000,BN$1,FALSE),$K190*$P190*VLOOKUP($S190,[2]PERCENTUALI!$A$1:$AZ$1000,BN$2,FALSE)/(BN$4)),"")</f>
        <v>0</v>
      </c>
      <c r="BO190" s="366">
        <f>IF($Q190&lt;&gt;"",IF($S190="",$K190*VLOOKUP($I190,'[2]LISTINO IT-EN-FR-ES'!$A$1:$DZ$10000,BO$1,FALSE),$K190*$P190*VLOOKUP($S190,[2]PERCENTUALI!$A$1:$AZ$1000,BO$2,FALSE)),"")</f>
        <v>0</v>
      </c>
      <c r="BP190" s="367">
        <f>IF($Q190&lt;&gt;"",IF($S190="",$K190*VLOOKUP($I190,'[2]LISTINO IT-EN-FR-ES'!$A$1:$DZ$10000,BP$1,FALSE),$K190*$P190*VLOOKUP($S190,[2]PERCENTUALI!$A$1:$AZ$1000,BP$2,FALSE)/(BP$4)),"")</f>
        <v>0</v>
      </c>
      <c r="BQ190" s="366">
        <f>IF($Q190&lt;&gt;"",IF($S190="",$K190*VLOOKUP($I190,'[2]LISTINO IT-EN-FR-ES'!$A$1:$DZ$10000,BQ$1,FALSE),$K190*$P190*VLOOKUP($S190,[2]PERCENTUALI!$A$1:$AZ$1000,BQ$2,FALSE)),"")</f>
        <v>0</v>
      </c>
      <c r="BR190" s="367">
        <f>IF($Q190&lt;&gt;"",IF($S190="",$K190*VLOOKUP($I190,'[2]LISTINO IT-EN-FR-ES'!$A$1:$DZ$10000,BR$1,FALSE),$K190*$P190*VLOOKUP($S190,[2]PERCENTUALI!$A$1:$AZ$1000,BR$2,FALSE)/(BR$4)),"")</f>
        <v>0</v>
      </c>
      <c r="BS190" s="366">
        <f>IF($Q190&lt;&gt;"",IF($S190="",$K190*VLOOKUP($I190,'[2]LISTINO IT-EN-FR-ES'!$A$1:$DZ$10000,BS$1,FALSE),$K190*$P190*VLOOKUP($S190,[2]PERCENTUALI!$A$1:$AZ$1000,BS$2,FALSE)),"")</f>
        <v>0</v>
      </c>
      <c r="BT190" s="367">
        <f>IF($Q190&lt;&gt;"",IF($S190="",$K190*VLOOKUP($I190,'[2]LISTINO IT-EN-FR-ES'!$A$1:$DZ$10000,BT$1,FALSE),$K190*$P190*VLOOKUP($S190,[2]PERCENTUALI!$A$1:$AZ$1000,BT$2,FALSE)/(BT$4)),"")</f>
        <v>0</v>
      </c>
      <c r="BU190" s="366">
        <f>IF($Q190&lt;&gt;"",IF($S190="",$K190*VLOOKUP($I190,'[2]LISTINO IT-EN-FR-ES'!$A$1:$DZ$10000,BU$1,FALSE),$K190*$P190*VLOOKUP($S190,[2]PERCENTUALI!$A$1:$AZ$1000,BU$2,FALSE)),"")</f>
        <v>0</v>
      </c>
      <c r="BV190" s="367">
        <f>IF($Q190&lt;&gt;"",IF($S190="",$K190*VLOOKUP($I190,'[2]LISTINO IT-EN-FR-ES'!$A$1:$DZ$10000,BV$1,FALSE),$K190*$P190*VLOOKUP($S190,[2]PERCENTUALI!$A$1:$AZ$1000,BV$2,FALSE)/(BV$4)),"")</f>
        <v>0</v>
      </c>
      <c r="BW190" s="366">
        <f>IF($Q190&lt;&gt;"",IF($S190="",$K190*VLOOKUP($I190,'[2]LISTINO IT-EN-FR-ES'!$A$1:$DZ$10000,BW$1,FALSE),$K190*$P190*VLOOKUP($S190,[2]PERCENTUALI!$A$1:$AZ$1000,BW$2,FALSE)),"")</f>
        <v>0</v>
      </c>
      <c r="BX190" s="366">
        <f>IF($Q190&lt;&gt;"",IF($S190="",$K190*VLOOKUP($I190,'[2]LISTINO IT-EN-FR-ES'!$A$1:$DZ$10000,BX$1,FALSE),$K190*$P190*VLOOKUP($S190,[2]PERCENTUALI!$A$1:$AZ$1000,BX$2,FALSE)),"")</f>
        <v>0</v>
      </c>
      <c r="BY190" s="366">
        <f>IF($Q190&lt;&gt;"",IF($S190="",$K190*VLOOKUP($I190,'[2]LISTINO IT-EN-FR-ES'!$A$1:$DZ$10000,BY$1,FALSE),$K190*$P190*VLOOKUP($S190,[2]PERCENTUALI!$A$1:$AZ$1000,BY$2,FALSE)),"")</f>
        <v>0</v>
      </c>
      <c r="BZ190" s="366">
        <f>IF($Q190&lt;&gt;"",IF($S190="",$K190*VLOOKUP($I190,'[2]LISTINO IT-EN-FR-ES'!$A$1:$DZ$10000,BZ$1,FALSE),$K190*$P190*VLOOKUP($S190,[2]PERCENTUALI!$A$1:$AZ$1000,BZ$2,FALSE)),"")</f>
        <v>0</v>
      </c>
      <c r="CA190" s="366">
        <f>IF($Q190&lt;&gt;"",IF($S190="",$K190*VLOOKUP($I190,'[2]LISTINO IT-EN-FR-ES'!$A$1:$DZ$10000,CA$1,FALSE),$K190*$P190*VLOOKUP($S190,[2]PERCENTUALI!$A$1:$AZ$1000,CA$2,FALSE)),"")</f>
        <v>0</v>
      </c>
      <c r="CB190" s="366">
        <f>IF($Q190&lt;&gt;"",IF($S190="",$K190*VLOOKUP($I190,'[2]LISTINO IT-EN-FR-ES'!$A$1:$DZ$10000,CB$1,FALSE),$K190*$P190*VLOOKUP($S190,[2]PERCENTUALI!$A$1:$AZ$1000,CB$2,FALSE)),"")</f>
        <v>0</v>
      </c>
      <c r="CC190" s="366">
        <f>IF($Q190&lt;&gt;"",IF($S190="",$K190*VLOOKUP($I190,'[2]LISTINO IT-EN-FR-ES'!$A$1:$DZ$10000,CC$1,FALSE),$K190*$P190*VLOOKUP($S190,[2]PERCENTUALI!$A$1:$AZ$1000,CC$2,FALSE)),"")</f>
        <v>0</v>
      </c>
    </row>
    <row r="191" spans="1:81" hidden="1" outlineLevel="1" x14ac:dyDescent="0.2">
      <c r="A191" s="393" t="s">
        <v>7</v>
      </c>
      <c r="B191" s="394">
        <v>5</v>
      </c>
      <c r="C191" s="394">
        <v>24050</v>
      </c>
      <c r="D191" s="394">
        <v>54</v>
      </c>
      <c r="E191" s="393"/>
      <c r="F191" s="393"/>
      <c r="G191" s="395"/>
      <c r="H191" s="393" t="s">
        <v>313</v>
      </c>
      <c r="I191" s="393" t="s">
        <v>313</v>
      </c>
      <c r="J191" s="396" t="s">
        <v>469</v>
      </c>
      <c r="K191" s="397">
        <v>1</v>
      </c>
      <c r="L191" s="398"/>
      <c r="M191" s="399">
        <v>47872.34</v>
      </c>
      <c r="N191" s="400">
        <v>47873</v>
      </c>
      <c r="O191" s="401"/>
      <c r="P191" s="402">
        <v>22500</v>
      </c>
      <c r="Q191" s="401">
        <v>22500</v>
      </c>
      <c r="S191" s="280" t="s">
        <v>470</v>
      </c>
      <c r="U191" s="366">
        <f>IF($Q191&lt;&gt;"",V191+W191+Y191+AA191+AC191+AE191+AG191+AI191+AK191+AM191+AO191+AQ191+AS191+AU191+AW191+AY191+BA191+BC191+BE191+BG191+BH191+BJ191+BK191+BL191+BM191+BO191+BQ191+BS191+BU191+BW191+BX191+BY191+BZ191+CA191+CB191+CC191,"")</f>
        <v>22500</v>
      </c>
      <c r="V191" s="366">
        <f>IF($Q191&lt;&gt;"",IF($S191="",$K191*VLOOKUP($I191,'[2]LISTINO IT-EN-FR-ES'!$A$1:$DZ$10000,V$1,FALSE),$K191*$P191*VLOOKUP($S191,[2]PERCENTUALI!$A$1:$AZ$1000,V$2,FALSE)),"")</f>
        <v>0</v>
      </c>
      <c r="W191" s="366">
        <f>IF($Q191&lt;&gt;"",IF($S191="",$K191*VLOOKUP($I191,'[2]LISTINO IT-EN-FR-ES'!$A$1:$DZ$10000,W$1,FALSE),$K191*$P191*VLOOKUP($S191,[2]PERCENTUALI!$A$1:$AZ$1000,W$2,FALSE)),"")</f>
        <v>0</v>
      </c>
      <c r="X191" s="367">
        <f>IF($Q191&lt;&gt;"",IF($S191="",$K191*VLOOKUP($I191,'[2]LISTINO IT-EN-FR-ES'!$A$1:$DZ$10000,X$1,FALSE),$K191*$P191*VLOOKUP($S191,[2]PERCENTUALI!$A$1:$AZ$1000,X$2,FALSE)/(X$4)),"")</f>
        <v>0</v>
      </c>
      <c r="Y191" s="366">
        <f>IF($Q191&lt;&gt;"",IF($S191="",$K191*VLOOKUP($I191,'[2]LISTINO IT-EN-FR-ES'!$A$1:$DZ$10000,Y$1,FALSE),$K191*$P191*VLOOKUP($S191,[2]PERCENTUALI!$A$1:$AZ$1000,Y$2,FALSE)),"")</f>
        <v>0</v>
      </c>
      <c r="Z191" s="367">
        <f>IF($Q191&lt;&gt;"",IF($S191="",$K191*VLOOKUP($I191,'[2]LISTINO IT-EN-FR-ES'!$A$1:$DZ$10000,Z$1,FALSE),$K191*$P191*VLOOKUP($S191,[2]PERCENTUALI!$A$1:$AZ$1000,Z$2,FALSE)/(Z$4)),"")</f>
        <v>0</v>
      </c>
      <c r="AA191" s="366">
        <f>IF($Q191&lt;&gt;"",IF($S191="",$K191*VLOOKUP($I191,'[2]LISTINO IT-EN-FR-ES'!$A$1:$DZ$10000,AA$1,FALSE),$K191*$P191*VLOOKUP($S191,[2]PERCENTUALI!$A$1:$AZ$1000,AA$2,FALSE)),"")</f>
        <v>0</v>
      </c>
      <c r="AB191" s="367">
        <f>IF($Q191&lt;&gt;"",IF($S191="",$K191*VLOOKUP($I191,'[2]LISTINO IT-EN-FR-ES'!$A$1:$DZ$10000,AB$1,FALSE),$K191*$P191*VLOOKUP($S191,[2]PERCENTUALI!$A$1:$AZ$1000,AB$2,FALSE)/(AB$4)),"")</f>
        <v>0</v>
      </c>
      <c r="AC191" s="366">
        <f>IF($Q191&lt;&gt;"",IF($S191="",$K191*VLOOKUP($I191,'[2]LISTINO IT-EN-FR-ES'!$A$1:$DZ$10000,AC$1,FALSE),$K191*$P191*VLOOKUP($S191,[2]PERCENTUALI!$A$1:$AZ$1000,AC$2,FALSE)),"")</f>
        <v>0</v>
      </c>
      <c r="AD191" s="367">
        <f>IF($Q191&lt;&gt;"",IF($S191="",$K191*VLOOKUP($I191,'[2]LISTINO IT-EN-FR-ES'!$A$1:$DZ$10000,AD$1,FALSE),$K191*$P191*VLOOKUP($S191,[2]PERCENTUALI!$A$1:$AZ$1000,AD$2,FALSE)/(AD$4)),"")</f>
        <v>0</v>
      </c>
      <c r="AE191" s="366">
        <f>IF($Q191&lt;&gt;"",IF($S191="",$K191*VLOOKUP($I191,'[2]LISTINO IT-EN-FR-ES'!$A$1:$DZ$10000,AE$1,FALSE),$K191*$P191*VLOOKUP($S191,[2]PERCENTUALI!$A$1:$AZ$1000,AE$2,FALSE)),"")</f>
        <v>0</v>
      </c>
      <c r="AF191" s="367">
        <f>IF($Q191&lt;&gt;"",IF($S191="",$K191*VLOOKUP($I191,'[2]LISTINO IT-EN-FR-ES'!$A$1:$DZ$10000,AF$1,FALSE),$K191*$P191*VLOOKUP($S191,[2]PERCENTUALI!$A$1:$AZ$1000,AF$2,FALSE)/(AF$4)),"")</f>
        <v>0</v>
      </c>
      <c r="AG191" s="366">
        <f>IF($Q191&lt;&gt;"",IF($S191="",$K191*VLOOKUP($I191,'[2]LISTINO IT-EN-FR-ES'!$A$1:$DZ$10000,AG$1,FALSE),$K191*$P191*VLOOKUP($S191,[2]PERCENTUALI!$A$1:$AZ$1000,AG$2,FALSE)),"")</f>
        <v>0</v>
      </c>
      <c r="AH191" s="367">
        <f>IF($Q191&lt;&gt;"",IF($S191="",$K191*VLOOKUP($I191,'[2]LISTINO IT-EN-FR-ES'!$A$1:$DZ$10000,AH$1,FALSE),$K191*$P191*VLOOKUP($S191,[2]PERCENTUALI!$A$1:$AZ$1000,AH$2,FALSE)/(AH$4)),"")</f>
        <v>0</v>
      </c>
      <c r="AI191" s="366">
        <f>IF($Q191&lt;&gt;"",IF($S191="",$K191*VLOOKUP($I191,'[2]LISTINO IT-EN-FR-ES'!$A$1:$DZ$10000,AI$1,FALSE),$K191*$P191*VLOOKUP($S191,[2]PERCENTUALI!$A$1:$AZ$1000,AI$2,FALSE)),"")</f>
        <v>22500</v>
      </c>
      <c r="AJ191" s="367">
        <f>IF($Q191&lt;&gt;"",IF($S191="",$K191*VLOOKUP($I191,'[2]LISTINO IT-EN-FR-ES'!$A$1:$DZ$10000,AJ$1,FALSE),$K191*$P191*VLOOKUP($S191,[2]PERCENTUALI!$A$1:$AZ$1000,AJ$2,FALSE)/(AJ$4)),"")</f>
        <v>542.16867469879514</v>
      </c>
      <c r="AK191" s="366">
        <f>IF($Q191&lt;&gt;"",IF($S191="",$K191*VLOOKUP($I191,'[2]LISTINO IT-EN-FR-ES'!$A$1:$DZ$10000,AK$1,FALSE),$K191*$P191*VLOOKUP($S191,[2]PERCENTUALI!$A$1:$AZ$1000,AK$2,FALSE)),"")</f>
        <v>0</v>
      </c>
      <c r="AL191" s="367">
        <f>IF($Q191&lt;&gt;"",IF($S191="",$K191*VLOOKUP($I191,'[2]LISTINO IT-EN-FR-ES'!$A$1:$DZ$10000,AL$1,FALSE),$K191*$P191*VLOOKUP($S191,[2]PERCENTUALI!$A$1:$AZ$1000,AL$2,FALSE)/(AL$4)),"")</f>
        <v>0</v>
      </c>
      <c r="AM191" s="366">
        <f>IF($Q191&lt;&gt;"",IF($S191="",$K191*VLOOKUP($I191,'[2]LISTINO IT-EN-FR-ES'!$A$1:$DZ$10000,AM$1,FALSE),$K191*$P191*VLOOKUP($S191,[2]PERCENTUALI!$A$1:$AZ$1000,AM$2,FALSE)),"")</f>
        <v>0</v>
      </c>
      <c r="AN191" s="367">
        <f>IF($Q191&lt;&gt;"",IF($S191="",$K191*VLOOKUP($I191,'[2]LISTINO IT-EN-FR-ES'!$A$1:$DZ$10000,AN$1,FALSE),$K191*$P191*VLOOKUP($S191,[2]PERCENTUALI!$A$1:$AZ$1000,AN$2,FALSE)/(AN$4)),"")</f>
        <v>0</v>
      </c>
      <c r="AO191" s="366">
        <f>IF($Q191&lt;&gt;"",IF($S191="",$K191*VLOOKUP($I191,'[2]LISTINO IT-EN-FR-ES'!$A$1:$DZ$10000,AO$1,FALSE),$K191*$P191*VLOOKUP($S191,[2]PERCENTUALI!$A$1:$AZ$1000,AO$2,FALSE)),"")</f>
        <v>0</v>
      </c>
      <c r="AP191" s="367">
        <f>IF($Q191&lt;&gt;"",IF($S191="",$K191*VLOOKUP($I191,'[2]LISTINO IT-EN-FR-ES'!$A$1:$DZ$10000,AP$1,FALSE),$K191*$P191*VLOOKUP($S191,[2]PERCENTUALI!$A$1:$AZ$1000,AP$2,FALSE)/(AP$4)),"")</f>
        <v>0</v>
      </c>
      <c r="AQ191" s="366">
        <f>IF($Q191&lt;&gt;"",IF($S191="",$K191*VLOOKUP($I191,'[2]LISTINO IT-EN-FR-ES'!$A$1:$DZ$10000,AQ$1,FALSE),$K191*$P191*VLOOKUP($S191,[2]PERCENTUALI!$A$1:$AZ$1000,AQ$2,FALSE)),"")</f>
        <v>0</v>
      </c>
      <c r="AR191" s="367">
        <f>IF($Q191&lt;&gt;"",IF($S191="",$K191*VLOOKUP($I191,'[2]LISTINO IT-EN-FR-ES'!$A$1:$DZ$10000,AR$1,FALSE),$K191*$P191*VLOOKUP($S191,[2]PERCENTUALI!$A$1:$AZ$1000,AR$2,FALSE)/(AR$4)),"")</f>
        <v>0</v>
      </c>
      <c r="AS191" s="366">
        <f>IF($Q191&lt;&gt;"",IF($S191="",$K191*VLOOKUP($I191,'[2]LISTINO IT-EN-FR-ES'!$A$1:$DZ$10000,AS$1,FALSE),$K191*$P191*VLOOKUP($S191,[2]PERCENTUALI!$A$1:$AZ$1000,AS$2,FALSE)),"")</f>
        <v>0</v>
      </c>
      <c r="AT191" s="367">
        <f>IF($Q191&lt;&gt;"",IF($S191="",$K191*VLOOKUP($I191,'[2]LISTINO IT-EN-FR-ES'!$A$1:$DZ$10000,AT$1,FALSE),$K191*$P191*VLOOKUP($S191,[2]PERCENTUALI!$A$1:$AZ$1000,AT$2,FALSE)/(AT$4)),"")</f>
        <v>0</v>
      </c>
      <c r="AU191" s="366">
        <f>IF($Q191&lt;&gt;"",IF($S191="",$K191*VLOOKUP($I191,'[2]LISTINO IT-EN-FR-ES'!$A$1:$DZ$10000,AU$1,FALSE),$K191*$P191*VLOOKUP($S191,[2]PERCENTUALI!$A$1:$AZ$1000,AU$2,FALSE)),"")</f>
        <v>0</v>
      </c>
      <c r="AV191" s="367">
        <f>IF($Q191&lt;&gt;"",IF($S191="",$K191*VLOOKUP($I191,'[2]LISTINO IT-EN-FR-ES'!$A$1:$DZ$10000,AV$1,FALSE),$K191*$P191*VLOOKUP($S191,[2]PERCENTUALI!$A$1:$AZ$1000,AV$2,FALSE)/(AV$4)),"")</f>
        <v>0</v>
      </c>
      <c r="AW191" s="366">
        <f>IF($Q191&lt;&gt;"",IF($S191="",$K191*VLOOKUP($I191,'[2]LISTINO IT-EN-FR-ES'!$A$1:$DZ$10000,AW$1,FALSE),$K191*$P191*VLOOKUP($S191,[2]PERCENTUALI!$A$1:$AZ$1000,AW$2,FALSE)),"")</f>
        <v>0</v>
      </c>
      <c r="AX191" s="367">
        <f>IF($Q191&lt;&gt;"",IF($S191="",$K191*VLOOKUP($I191,'[2]LISTINO IT-EN-FR-ES'!$A$1:$DZ$10000,AX$1,FALSE),$K191*$P191*VLOOKUP($S191,[2]PERCENTUALI!$A$1:$AZ$1000,AX$2,FALSE)/(AX$4)),"")</f>
        <v>0</v>
      </c>
      <c r="AY191" s="366">
        <f>IF($Q191&lt;&gt;"",IF($S191="",$K191*VLOOKUP($I191,'[2]LISTINO IT-EN-FR-ES'!$A$1:$DZ$10000,AY$1,FALSE),$K191*$P191*VLOOKUP($S191,[2]PERCENTUALI!$A$1:$AZ$1000,AY$2,FALSE)),"")</f>
        <v>0</v>
      </c>
      <c r="AZ191" s="367">
        <f>IF($Q191&lt;&gt;"",IF($S191="",$K191*VLOOKUP($I191,'[2]LISTINO IT-EN-FR-ES'!$A$1:$DZ$10000,AZ$1,FALSE),$K191*$P191*VLOOKUP($S191,[2]PERCENTUALI!$A$1:$AZ$1000,AZ$2,FALSE)/(AZ$4)),"")</f>
        <v>0</v>
      </c>
      <c r="BA191" s="366">
        <f>IF($Q191&lt;&gt;"",IF($S191="",$K191*VLOOKUP($I191,'[2]LISTINO IT-EN-FR-ES'!$A$1:$DZ$10000,BA$1,FALSE),$K191*$P191*VLOOKUP($S191,[2]PERCENTUALI!$A$1:$AZ$1000,BA$2,FALSE)),"")</f>
        <v>0</v>
      </c>
      <c r="BB191" s="367">
        <f>IF($Q191&lt;&gt;"",IF($S191="",$K191*VLOOKUP($I191,'[2]LISTINO IT-EN-FR-ES'!$A$1:$DZ$10000,BB$1,FALSE),$K191*$P191*VLOOKUP($S191,[2]PERCENTUALI!$A$1:$AZ$1000,BB$2,FALSE)/(BB$4)),"")</f>
        <v>0</v>
      </c>
      <c r="BC191" s="366">
        <f>IF($Q191&lt;&gt;"",IF($S191="",$K191*VLOOKUP($I191,'[2]LISTINO IT-EN-FR-ES'!$A$1:$DZ$10000,BC$1,FALSE),$K191*$P191*VLOOKUP($S191,[2]PERCENTUALI!$A$1:$AZ$1000,BC$2,FALSE)),"")</f>
        <v>0</v>
      </c>
      <c r="BD191" s="367">
        <f>IF($Q191&lt;&gt;"",IF($S191="",$K191*VLOOKUP($I191,'[2]LISTINO IT-EN-FR-ES'!$A$1:$DZ$10000,BD$1,FALSE),$K191*$P191*VLOOKUP($S191,[2]PERCENTUALI!$A$1:$AZ$1000,BD$2,FALSE)/(BD$4)),"")</f>
        <v>0</v>
      </c>
      <c r="BE191" s="366">
        <f>IF($Q191&lt;&gt;"",IF($S191="",$K191*VLOOKUP($I191,'[2]LISTINO IT-EN-FR-ES'!$A$1:$DZ$10000,BE$1,FALSE),$K191*$P191*VLOOKUP($S191,[2]PERCENTUALI!$A$1:$AZ$1000,BE$2,FALSE)),"")</f>
        <v>0</v>
      </c>
      <c r="BF191" s="367">
        <f>IF($Q191&lt;&gt;"",IF($S191="",$K191*VLOOKUP($I191,'[2]LISTINO IT-EN-FR-ES'!$A$1:$DZ$10000,BF$1,FALSE),$K191*$P191*VLOOKUP($S191,[2]PERCENTUALI!$A$1:$AZ$1000,BF$2,FALSE)/(BF$4)),"")</f>
        <v>0</v>
      </c>
      <c r="BG191" s="366">
        <f>IF($Q191&lt;&gt;"",IF($S191="",$K191*VLOOKUP($I191,'[2]LISTINO IT-EN-FR-ES'!$A$1:$DZ$10000,BG$1,FALSE),$K191*$P191*VLOOKUP($S191,[2]PERCENTUALI!$A$1:$AZ$1000,BG$2,FALSE)),"")</f>
        <v>0</v>
      </c>
      <c r="BH191" s="366">
        <f>IF($Q191&lt;&gt;"",IF($S191="",$K191*VLOOKUP($I191,'[2]LISTINO IT-EN-FR-ES'!$A$1:$DZ$10000,BH$1,FALSE),$K191*$P191*VLOOKUP($S191,[2]PERCENTUALI!$A$1:$AZ$1000,BH$2,FALSE)),"")</f>
        <v>0</v>
      </c>
      <c r="BI191" s="367">
        <f>IF($Q191&lt;&gt;"",IF($S191="",$K191*VLOOKUP($I191,'[2]LISTINO IT-EN-FR-ES'!$A$1:$DZ$10000,BI$1,FALSE),$K191*$P191*VLOOKUP($S191,[2]PERCENTUALI!$A$1:$AZ$1000,BI$2,FALSE)/(BI$4)),"")</f>
        <v>0</v>
      </c>
      <c r="BJ191" s="366">
        <f>IF($Q191&lt;&gt;"",IF($S191="",$K191*VLOOKUP($I191,'[2]LISTINO IT-EN-FR-ES'!$A$1:$DZ$10000,BJ$1,FALSE),$K191*$P191*VLOOKUP($S191,[2]PERCENTUALI!$A$1:$AZ$1000,BJ$2,FALSE)),"")</f>
        <v>0</v>
      </c>
      <c r="BK191" s="366">
        <f>IF($Q191&lt;&gt;"",IF($S191="",$K191*VLOOKUP($I191,'[2]LISTINO IT-EN-FR-ES'!$A$1:$DZ$10000,BK$1,FALSE),$K191*$P191*VLOOKUP($S191,[2]PERCENTUALI!$A$1:$AZ$1000,BK$2,FALSE)),"")</f>
        <v>0</v>
      </c>
      <c r="BL191" s="366">
        <f>IF($Q191&lt;&gt;"",IF($S191="",$K191*VLOOKUP($I191,'[2]LISTINO IT-EN-FR-ES'!$A$1:$DZ$10000,BL$1,FALSE),$K191*$P191*VLOOKUP($S191,[2]PERCENTUALI!$A$1:$AZ$1000,BL$2,FALSE)),"")</f>
        <v>0</v>
      </c>
      <c r="BM191" s="366">
        <f>IF($Q191&lt;&gt;"",IF($S191="",$K191*VLOOKUP($I191,'[2]LISTINO IT-EN-FR-ES'!$A$1:$DZ$10000,BM$1,FALSE),$K191*$P191*VLOOKUP($S191,[2]PERCENTUALI!$A$1:$AZ$1000,BM$2,FALSE)),"")</f>
        <v>0</v>
      </c>
      <c r="BN191" s="367">
        <f>IF($Q191&lt;&gt;"",IF($S191="",$K191*VLOOKUP($I191,'[2]LISTINO IT-EN-FR-ES'!$A$1:$DZ$10000,BN$1,FALSE),$K191*$P191*VLOOKUP($S191,[2]PERCENTUALI!$A$1:$AZ$1000,BN$2,FALSE)/(BN$4)),"")</f>
        <v>0</v>
      </c>
      <c r="BO191" s="366">
        <f>IF($Q191&lt;&gt;"",IF($S191="",$K191*VLOOKUP($I191,'[2]LISTINO IT-EN-FR-ES'!$A$1:$DZ$10000,BO$1,FALSE),$K191*$P191*VLOOKUP($S191,[2]PERCENTUALI!$A$1:$AZ$1000,BO$2,FALSE)),"")</f>
        <v>0</v>
      </c>
      <c r="BP191" s="367">
        <f>IF($Q191&lt;&gt;"",IF($S191="",$K191*VLOOKUP($I191,'[2]LISTINO IT-EN-FR-ES'!$A$1:$DZ$10000,BP$1,FALSE),$K191*$P191*VLOOKUP($S191,[2]PERCENTUALI!$A$1:$AZ$1000,BP$2,FALSE)/(BP$4)),"")</f>
        <v>0</v>
      </c>
      <c r="BQ191" s="366">
        <f>IF($Q191&lt;&gt;"",IF($S191="",$K191*VLOOKUP($I191,'[2]LISTINO IT-EN-FR-ES'!$A$1:$DZ$10000,BQ$1,FALSE),$K191*$P191*VLOOKUP($S191,[2]PERCENTUALI!$A$1:$AZ$1000,BQ$2,FALSE)),"")</f>
        <v>0</v>
      </c>
      <c r="BR191" s="367">
        <f>IF($Q191&lt;&gt;"",IF($S191="",$K191*VLOOKUP($I191,'[2]LISTINO IT-EN-FR-ES'!$A$1:$DZ$10000,BR$1,FALSE),$K191*$P191*VLOOKUP($S191,[2]PERCENTUALI!$A$1:$AZ$1000,BR$2,FALSE)/(BR$4)),"")</f>
        <v>0</v>
      </c>
      <c r="BS191" s="366">
        <f>IF($Q191&lt;&gt;"",IF($S191="",$K191*VLOOKUP($I191,'[2]LISTINO IT-EN-FR-ES'!$A$1:$DZ$10000,BS$1,FALSE),$K191*$P191*VLOOKUP($S191,[2]PERCENTUALI!$A$1:$AZ$1000,BS$2,FALSE)),"")</f>
        <v>0</v>
      </c>
      <c r="BT191" s="367">
        <f>IF($Q191&lt;&gt;"",IF($S191="",$K191*VLOOKUP($I191,'[2]LISTINO IT-EN-FR-ES'!$A$1:$DZ$10000,BT$1,FALSE),$K191*$P191*VLOOKUP($S191,[2]PERCENTUALI!$A$1:$AZ$1000,BT$2,FALSE)/(BT$4)),"")</f>
        <v>0</v>
      </c>
      <c r="BU191" s="366">
        <f>IF($Q191&lt;&gt;"",IF($S191="",$K191*VLOOKUP($I191,'[2]LISTINO IT-EN-FR-ES'!$A$1:$DZ$10000,BU$1,FALSE),$K191*$P191*VLOOKUP($S191,[2]PERCENTUALI!$A$1:$AZ$1000,BU$2,FALSE)),"")</f>
        <v>0</v>
      </c>
      <c r="BV191" s="367">
        <f>IF($Q191&lt;&gt;"",IF($S191="",$K191*VLOOKUP($I191,'[2]LISTINO IT-EN-FR-ES'!$A$1:$DZ$10000,BV$1,FALSE),$K191*$P191*VLOOKUP($S191,[2]PERCENTUALI!$A$1:$AZ$1000,BV$2,FALSE)/(BV$4)),"")</f>
        <v>0</v>
      </c>
      <c r="BW191" s="366">
        <f>IF($Q191&lt;&gt;"",IF($S191="",$K191*VLOOKUP($I191,'[2]LISTINO IT-EN-FR-ES'!$A$1:$DZ$10000,BW$1,FALSE),$K191*$P191*VLOOKUP($S191,[2]PERCENTUALI!$A$1:$AZ$1000,BW$2,FALSE)),"")</f>
        <v>0</v>
      </c>
      <c r="BX191" s="366">
        <f>IF($Q191&lt;&gt;"",IF($S191="",$K191*VLOOKUP($I191,'[2]LISTINO IT-EN-FR-ES'!$A$1:$DZ$10000,BX$1,FALSE),$K191*$P191*VLOOKUP($S191,[2]PERCENTUALI!$A$1:$AZ$1000,BX$2,FALSE)),"")</f>
        <v>0</v>
      </c>
      <c r="BY191" s="366">
        <f>IF($Q191&lt;&gt;"",IF($S191="",$K191*VLOOKUP($I191,'[2]LISTINO IT-EN-FR-ES'!$A$1:$DZ$10000,BY$1,FALSE),$K191*$P191*VLOOKUP($S191,[2]PERCENTUALI!$A$1:$AZ$1000,BY$2,FALSE)),"")</f>
        <v>0</v>
      </c>
      <c r="BZ191" s="366">
        <f>IF($Q191&lt;&gt;"",IF($S191="",$K191*VLOOKUP($I191,'[2]LISTINO IT-EN-FR-ES'!$A$1:$DZ$10000,BZ$1,FALSE),$K191*$P191*VLOOKUP($S191,[2]PERCENTUALI!$A$1:$AZ$1000,BZ$2,FALSE)),"")</f>
        <v>0</v>
      </c>
      <c r="CA191" s="366">
        <f>IF($Q191&lt;&gt;"",IF($S191="",$K191*VLOOKUP($I191,'[2]LISTINO IT-EN-FR-ES'!$A$1:$DZ$10000,CA$1,FALSE),$K191*$P191*VLOOKUP($S191,[2]PERCENTUALI!$A$1:$AZ$1000,CA$2,FALSE)),"")</f>
        <v>0</v>
      </c>
      <c r="CB191" s="366">
        <f>IF($Q191&lt;&gt;"",IF($S191="",$K191*VLOOKUP($I191,'[2]LISTINO IT-EN-FR-ES'!$A$1:$DZ$10000,CB$1,FALSE),$K191*$P191*VLOOKUP($S191,[2]PERCENTUALI!$A$1:$AZ$1000,CB$2,FALSE)),"")</f>
        <v>0</v>
      </c>
      <c r="CC191" s="366">
        <f>IF($Q191&lt;&gt;"",IF($S191="",$K191*VLOOKUP($I191,'[2]LISTINO IT-EN-FR-ES'!$A$1:$DZ$10000,CC$1,FALSE),$K191*$P191*VLOOKUP($S191,[2]PERCENTUALI!$A$1:$AZ$1000,CC$2,FALSE)),"")</f>
        <v>0</v>
      </c>
    </row>
    <row r="192" spans="1:81" s="392" customFormat="1" ht="15.75" hidden="1" customHeight="1" outlineLevel="1" x14ac:dyDescent="0.25">
      <c r="A192" s="393"/>
      <c r="B192" s="394">
        <v>5</v>
      </c>
      <c r="C192" s="394">
        <v>24050</v>
      </c>
      <c r="D192" s="394">
        <v>55</v>
      </c>
      <c r="E192" s="393"/>
      <c r="F192" s="393"/>
      <c r="G192" s="395"/>
      <c r="H192" s="393"/>
      <c r="I192" s="393"/>
      <c r="J192" s="403" t="s">
        <v>471</v>
      </c>
      <c r="K192" s="397"/>
      <c r="L192" s="398"/>
      <c r="M192" s="399"/>
      <c r="N192" s="400"/>
      <c r="O192" s="401"/>
      <c r="P192" s="402"/>
      <c r="Q192" s="401"/>
      <c r="R192" s="280"/>
      <c r="S192" s="280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0"/>
      <c r="AO192" s="280"/>
      <c r="AP192" s="280"/>
      <c r="AQ192" s="280"/>
      <c r="AR192" s="280"/>
      <c r="AS192" s="280"/>
      <c r="AT192" s="280"/>
      <c r="AU192" s="280"/>
      <c r="AV192" s="280"/>
      <c r="AW192" s="280"/>
      <c r="AX192" s="280"/>
      <c r="AY192" s="280"/>
      <c r="AZ192" s="280"/>
      <c r="BA192" s="280"/>
      <c r="BB192" s="280"/>
      <c r="BC192" s="280"/>
      <c r="BD192" s="280"/>
      <c r="BE192" s="280"/>
      <c r="BF192" s="280"/>
      <c r="BG192" s="280"/>
      <c r="BH192" s="280"/>
    </row>
    <row r="193" spans="1:81" hidden="1" outlineLevel="1" x14ac:dyDescent="0.2">
      <c r="A193" s="327"/>
      <c r="B193" s="328">
        <v>0</v>
      </c>
      <c r="C193" s="328">
        <v>30000</v>
      </c>
      <c r="D193" s="328">
        <v>10</v>
      </c>
      <c r="E193" s="327"/>
      <c r="F193" s="329"/>
      <c r="G193" s="330"/>
      <c r="H193" s="327" t="s">
        <v>291</v>
      </c>
      <c r="I193" s="331" t="s">
        <v>7</v>
      </c>
      <c r="J193" s="332" t="s">
        <v>472</v>
      </c>
      <c r="K193" s="333"/>
      <c r="L193" s="334"/>
      <c r="M193" s="335"/>
      <c r="N193" s="335"/>
      <c r="O193" s="336"/>
      <c r="P193" s="336"/>
      <c r="Q193" s="336"/>
      <c r="R193" s="337"/>
      <c r="S193" s="460"/>
      <c r="T193" s="315"/>
    </row>
    <row r="194" spans="1:81" collapsed="1" x14ac:dyDescent="0.2">
      <c r="A194" s="327"/>
      <c r="B194" s="328"/>
      <c r="C194" s="328"/>
      <c r="D194" s="328"/>
      <c r="E194" s="327"/>
      <c r="F194" s="329"/>
      <c r="G194" s="330"/>
      <c r="H194" s="327"/>
      <c r="I194" s="331"/>
      <c r="J194" s="332"/>
      <c r="K194" s="333"/>
      <c r="L194" s="334"/>
      <c r="M194" s="335"/>
      <c r="N194" s="335"/>
      <c r="O194" s="336"/>
      <c r="P194" s="336"/>
      <c r="Q194" s="336"/>
      <c r="R194" s="337"/>
      <c r="S194" s="460"/>
      <c r="T194" s="315"/>
    </row>
    <row r="195" spans="1:81" x14ac:dyDescent="0.2">
      <c r="A195" s="327"/>
      <c r="B195" s="328"/>
      <c r="C195" s="328"/>
      <c r="D195" s="328"/>
      <c r="E195" s="327"/>
      <c r="F195" s="329"/>
      <c r="G195" s="330"/>
      <c r="H195" s="327"/>
      <c r="I195" s="331"/>
      <c r="J195" s="332"/>
      <c r="K195" s="333"/>
      <c r="L195" s="334"/>
      <c r="M195" s="335"/>
      <c r="N195" s="335"/>
      <c r="O195" s="336"/>
      <c r="P195" s="336"/>
      <c r="Q195" s="336"/>
      <c r="R195" s="337"/>
      <c r="S195" s="460"/>
      <c r="T195" s="315"/>
      <c r="U195" s="339">
        <f>V195+W195+Y195+AA195+AC195+AE195+AG195+AI195+AK195+AM195+AO195+AQ195+AS195+AU195+AW195+AY195+BA195+BC195+BE195+BG195+BH195+BJ195+BK195+BL195+BM195+BO195+BQ195+BS195+BU195+BW195+BX195+BY195+BZ195+CA195+CB195+CC195</f>
        <v>118826.78026</v>
      </c>
      <c r="V195" s="339">
        <f>V196</f>
        <v>0</v>
      </c>
      <c r="W195" s="339">
        <f>X195*X$4</f>
        <v>0</v>
      </c>
      <c r="X195" s="340">
        <f>X196</f>
        <v>0</v>
      </c>
      <c r="Y195" s="339">
        <f>Z195*Z$4</f>
        <v>0</v>
      </c>
      <c r="Z195" s="340">
        <f>Z196</f>
        <v>0</v>
      </c>
      <c r="AA195" s="339">
        <f>AB195*AB$4</f>
        <v>0</v>
      </c>
      <c r="AB195" s="340">
        <f>AB196</f>
        <v>0</v>
      </c>
      <c r="AC195" s="339">
        <f>AD195*AD$4</f>
        <v>0</v>
      </c>
      <c r="AD195" s="340">
        <f>AD196</f>
        <v>0</v>
      </c>
      <c r="AE195" s="339">
        <f>AF195*AF$4</f>
        <v>0</v>
      </c>
      <c r="AF195" s="340">
        <f>AF196</f>
        <v>0</v>
      </c>
      <c r="AG195" s="339">
        <f>AH195*AH$4</f>
        <v>0</v>
      </c>
      <c r="AH195" s="340">
        <f>AH196</f>
        <v>0</v>
      </c>
      <c r="AI195" s="339">
        <f>AJ195*AJ$4</f>
        <v>0</v>
      </c>
      <c r="AJ195" s="340">
        <f>AJ196</f>
        <v>0</v>
      </c>
      <c r="AK195" s="339">
        <f>AL195*AL$4</f>
        <v>0</v>
      </c>
      <c r="AL195" s="340">
        <f>AL196</f>
        <v>0</v>
      </c>
      <c r="AM195" s="339">
        <f>AN195*AN$4</f>
        <v>0</v>
      </c>
      <c r="AN195" s="340">
        <f>AN196</f>
        <v>0</v>
      </c>
      <c r="AO195" s="339">
        <f>AP195*AP$4</f>
        <v>0</v>
      </c>
      <c r="AP195" s="340">
        <f>AP196</f>
        <v>0</v>
      </c>
      <c r="AQ195" s="339">
        <f>AR195*AR$4</f>
        <v>0</v>
      </c>
      <c r="AR195" s="340">
        <f>AR196</f>
        <v>0</v>
      </c>
      <c r="AS195" s="339">
        <f>AT195*AT$4</f>
        <v>0</v>
      </c>
      <c r="AT195" s="340">
        <f>AT196</f>
        <v>0</v>
      </c>
      <c r="AU195" s="339">
        <f>AV195*AV$4</f>
        <v>0</v>
      </c>
      <c r="AV195" s="340">
        <f>AV196</f>
        <v>0</v>
      </c>
      <c r="AW195" s="339">
        <f>AX195*AX$4</f>
        <v>0</v>
      </c>
      <c r="AX195" s="340">
        <f>AX196</f>
        <v>0</v>
      </c>
      <c r="AY195" s="339">
        <f>AZ195*AZ$4</f>
        <v>0</v>
      </c>
      <c r="AZ195" s="340">
        <f>AZ196</f>
        <v>0</v>
      </c>
      <c r="BA195" s="339">
        <f>BB195*BB$4</f>
        <v>0</v>
      </c>
      <c r="BB195" s="340">
        <f>BB196</f>
        <v>0</v>
      </c>
      <c r="BC195" s="339">
        <f>BD195*BD$4</f>
        <v>0</v>
      </c>
      <c r="BD195" s="340">
        <f>BD196</f>
        <v>0</v>
      </c>
      <c r="BE195" s="339">
        <f>BF195*BF$4</f>
        <v>0</v>
      </c>
      <c r="BF195" s="340">
        <f>BF196</f>
        <v>0</v>
      </c>
      <c r="BG195" s="339">
        <f>BG196</f>
        <v>0</v>
      </c>
      <c r="BH195" s="339">
        <f>BI195*BI$4</f>
        <v>0</v>
      </c>
      <c r="BI195" s="340">
        <f>BI196</f>
        <v>0</v>
      </c>
      <c r="BJ195" s="339">
        <f>BJ196</f>
        <v>20000</v>
      </c>
      <c r="BK195" s="339">
        <f>BK196</f>
        <v>0</v>
      </c>
      <c r="BL195" s="339">
        <f>BL196</f>
        <v>89800</v>
      </c>
      <c r="BM195" s="339">
        <f>BN195*BN$4</f>
        <v>0</v>
      </c>
      <c r="BN195" s="340">
        <f>BN196</f>
        <v>0</v>
      </c>
      <c r="BO195" s="339">
        <f>BP195*BP$4</f>
        <v>0</v>
      </c>
      <c r="BP195" s="340">
        <f>BP196</f>
        <v>0</v>
      </c>
      <c r="BQ195" s="339">
        <f>BR195*BR$4</f>
        <v>0</v>
      </c>
      <c r="BR195" s="340">
        <f>BR196</f>
        <v>0</v>
      </c>
      <c r="BS195" s="339">
        <f>BT195*BT$4</f>
        <v>0</v>
      </c>
      <c r="BT195" s="340">
        <f>BT196</f>
        <v>0</v>
      </c>
      <c r="BU195" s="339">
        <f>BV195*BV$4</f>
        <v>0</v>
      </c>
      <c r="BV195" s="340">
        <f t="shared" ref="BV195:CC195" si="26">BV196</f>
        <v>0</v>
      </c>
      <c r="BW195" s="339">
        <f t="shared" si="26"/>
        <v>0</v>
      </c>
      <c r="BX195" s="339">
        <f t="shared" si="26"/>
        <v>9026.7802599999977</v>
      </c>
      <c r="BY195" s="339">
        <f t="shared" si="26"/>
        <v>0</v>
      </c>
      <c r="BZ195" s="339">
        <f t="shared" si="26"/>
        <v>0</v>
      </c>
      <c r="CA195" s="339">
        <f t="shared" si="26"/>
        <v>0</v>
      </c>
      <c r="CB195" s="339">
        <f t="shared" si="26"/>
        <v>0</v>
      </c>
      <c r="CC195" s="339">
        <f t="shared" si="26"/>
        <v>0</v>
      </c>
    </row>
    <row r="196" spans="1:81" s="285" customFormat="1" x14ac:dyDescent="0.2">
      <c r="A196" s="341" t="s">
        <v>473</v>
      </c>
      <c r="B196" s="341">
        <v>1</v>
      </c>
      <c r="C196" s="341">
        <v>30000</v>
      </c>
      <c r="D196" s="341">
        <v>20</v>
      </c>
      <c r="E196" s="341"/>
      <c r="F196" s="343" t="s">
        <v>474</v>
      </c>
      <c r="G196" s="344" t="s">
        <v>7</v>
      </c>
      <c r="H196" s="341" t="s">
        <v>1</v>
      </c>
      <c r="I196" s="345" t="s">
        <v>7</v>
      </c>
      <c r="J196" s="346" t="s">
        <v>17</v>
      </c>
      <c r="K196" s="347">
        <v>1</v>
      </c>
      <c r="L196" s="348">
        <f>SUM(N197:N210)</f>
        <v>115290</v>
      </c>
      <c r="M196" s="349"/>
      <c r="N196" s="349" t="s">
        <v>7</v>
      </c>
      <c r="O196" s="350">
        <f>SUM(Q197:Q210)</f>
        <v>118826.78026</v>
      </c>
      <c r="P196" s="350"/>
      <c r="Q196" s="350"/>
      <c r="R196" s="337"/>
      <c r="S196" s="349"/>
      <c r="T196" s="440">
        <f>O196-U196</f>
        <v>0</v>
      </c>
      <c r="U196" s="339">
        <f>V196+W196+Y196+AA196+AC196+AE196+AG196+AI196+AK196+AM196+AO196+AQ196+AS196+AU196+AW196+AY196+BA196+BC196+BE196+BG196+BH196+BJ196+BK196+BL196+BM196+BO196+BQ196+BS196+BU196+BW196+BX196+BY196+BZ196+CA196+CB196+CC196</f>
        <v>118826.78026</v>
      </c>
      <c r="V196" s="339">
        <f>SUM(V197:V210)</f>
        <v>0</v>
      </c>
      <c r="W196" s="339">
        <f t="shared" ref="W196:CC196" si="27">SUM(W197:W210)</f>
        <v>0</v>
      </c>
      <c r="X196" s="340">
        <f t="shared" si="27"/>
        <v>0</v>
      </c>
      <c r="Y196" s="339">
        <f t="shared" si="27"/>
        <v>0</v>
      </c>
      <c r="Z196" s="340">
        <f t="shared" si="27"/>
        <v>0</v>
      </c>
      <c r="AA196" s="339">
        <f t="shared" si="27"/>
        <v>0</v>
      </c>
      <c r="AB196" s="340">
        <f t="shared" si="27"/>
        <v>0</v>
      </c>
      <c r="AC196" s="339">
        <f t="shared" si="27"/>
        <v>0</v>
      </c>
      <c r="AD196" s="340">
        <f t="shared" si="27"/>
        <v>0</v>
      </c>
      <c r="AE196" s="339">
        <f t="shared" si="27"/>
        <v>0</v>
      </c>
      <c r="AF196" s="340">
        <f t="shared" si="27"/>
        <v>0</v>
      </c>
      <c r="AG196" s="339">
        <f t="shared" si="27"/>
        <v>0</v>
      </c>
      <c r="AH196" s="340">
        <f t="shared" si="27"/>
        <v>0</v>
      </c>
      <c r="AI196" s="339">
        <f t="shared" si="27"/>
        <v>0</v>
      </c>
      <c r="AJ196" s="340">
        <f t="shared" si="27"/>
        <v>0</v>
      </c>
      <c r="AK196" s="339">
        <f t="shared" si="27"/>
        <v>0</v>
      </c>
      <c r="AL196" s="340">
        <f t="shared" si="27"/>
        <v>0</v>
      </c>
      <c r="AM196" s="339">
        <f t="shared" si="27"/>
        <v>0</v>
      </c>
      <c r="AN196" s="340">
        <f t="shared" si="27"/>
        <v>0</v>
      </c>
      <c r="AO196" s="339">
        <f t="shared" si="27"/>
        <v>0</v>
      </c>
      <c r="AP196" s="340">
        <f t="shared" si="27"/>
        <v>0</v>
      </c>
      <c r="AQ196" s="339">
        <f t="shared" si="27"/>
        <v>0</v>
      </c>
      <c r="AR196" s="340">
        <f t="shared" si="27"/>
        <v>0</v>
      </c>
      <c r="AS196" s="339">
        <f t="shared" si="27"/>
        <v>0</v>
      </c>
      <c r="AT196" s="340">
        <f t="shared" si="27"/>
        <v>0</v>
      </c>
      <c r="AU196" s="339">
        <f t="shared" si="27"/>
        <v>0</v>
      </c>
      <c r="AV196" s="340">
        <f t="shared" si="27"/>
        <v>0</v>
      </c>
      <c r="AW196" s="339">
        <f t="shared" si="27"/>
        <v>0</v>
      </c>
      <c r="AX196" s="340">
        <f t="shared" si="27"/>
        <v>0</v>
      </c>
      <c r="AY196" s="339">
        <f t="shared" si="27"/>
        <v>0</v>
      </c>
      <c r="AZ196" s="340">
        <f t="shared" si="27"/>
        <v>0</v>
      </c>
      <c r="BA196" s="339">
        <f t="shared" si="27"/>
        <v>0</v>
      </c>
      <c r="BB196" s="340">
        <f t="shared" si="27"/>
        <v>0</v>
      </c>
      <c r="BC196" s="339">
        <f t="shared" si="27"/>
        <v>0</v>
      </c>
      <c r="BD196" s="340">
        <f t="shared" si="27"/>
        <v>0</v>
      </c>
      <c r="BE196" s="339">
        <f t="shared" si="27"/>
        <v>0</v>
      </c>
      <c r="BF196" s="340">
        <f t="shared" si="27"/>
        <v>0</v>
      </c>
      <c r="BG196" s="339">
        <f t="shared" si="27"/>
        <v>0</v>
      </c>
      <c r="BH196" s="339">
        <f t="shared" si="27"/>
        <v>0</v>
      </c>
      <c r="BI196" s="340">
        <f t="shared" si="27"/>
        <v>0</v>
      </c>
      <c r="BJ196" s="339">
        <f t="shared" si="27"/>
        <v>20000</v>
      </c>
      <c r="BK196" s="339">
        <f t="shared" si="27"/>
        <v>0</v>
      </c>
      <c r="BL196" s="339">
        <f t="shared" si="27"/>
        <v>89800</v>
      </c>
      <c r="BM196" s="339">
        <f t="shared" si="27"/>
        <v>0</v>
      </c>
      <c r="BN196" s="340">
        <f t="shared" si="27"/>
        <v>0</v>
      </c>
      <c r="BO196" s="339">
        <f t="shared" si="27"/>
        <v>0</v>
      </c>
      <c r="BP196" s="340">
        <f t="shared" si="27"/>
        <v>0</v>
      </c>
      <c r="BQ196" s="339">
        <f t="shared" si="27"/>
        <v>0</v>
      </c>
      <c r="BR196" s="340">
        <f t="shared" si="27"/>
        <v>0</v>
      </c>
      <c r="BS196" s="339">
        <f t="shared" si="27"/>
        <v>0</v>
      </c>
      <c r="BT196" s="340">
        <f t="shared" si="27"/>
        <v>0</v>
      </c>
      <c r="BU196" s="339">
        <f t="shared" si="27"/>
        <v>0</v>
      </c>
      <c r="BV196" s="340">
        <f t="shared" si="27"/>
        <v>0</v>
      </c>
      <c r="BW196" s="339">
        <f t="shared" si="27"/>
        <v>0</v>
      </c>
      <c r="BX196" s="339">
        <f t="shared" si="27"/>
        <v>9026.7802599999977</v>
      </c>
      <c r="BY196" s="339">
        <f t="shared" si="27"/>
        <v>0</v>
      </c>
      <c r="BZ196" s="339">
        <f t="shared" si="27"/>
        <v>0</v>
      </c>
      <c r="CA196" s="339">
        <f t="shared" si="27"/>
        <v>0</v>
      </c>
      <c r="CB196" s="339">
        <f t="shared" si="27"/>
        <v>0</v>
      </c>
      <c r="CC196" s="339">
        <f t="shared" si="27"/>
        <v>0</v>
      </c>
    </row>
    <row r="197" spans="1:81" ht="15" hidden="1" outlineLevel="1" x14ac:dyDescent="0.2">
      <c r="A197" s="315"/>
      <c r="B197" s="353">
        <v>2</v>
      </c>
      <c r="C197" s="353">
        <v>30000</v>
      </c>
      <c r="D197" s="353">
        <v>30</v>
      </c>
      <c r="E197" s="315"/>
      <c r="F197" s="461"/>
      <c r="G197" s="315"/>
      <c r="H197" s="462" t="s">
        <v>475</v>
      </c>
      <c r="I197" s="315"/>
      <c r="J197" s="358" t="s">
        <v>476</v>
      </c>
      <c r="K197" s="315"/>
      <c r="L197" s="315"/>
      <c r="M197" s="315"/>
      <c r="N197" s="315"/>
      <c r="O197" s="315"/>
      <c r="P197" s="315"/>
      <c r="Q197" s="315"/>
      <c r="R197" s="315"/>
      <c r="S197" s="461"/>
      <c r="T197" s="315"/>
    </row>
    <row r="198" spans="1:81" hidden="1" outlineLevel="1" x14ac:dyDescent="0.2">
      <c r="A198" s="341"/>
      <c r="B198" s="353">
        <v>5</v>
      </c>
      <c r="C198" s="353">
        <v>30000</v>
      </c>
      <c r="D198" s="353">
        <v>40</v>
      </c>
      <c r="E198" s="342"/>
      <c r="F198" s="343"/>
      <c r="G198" s="344"/>
      <c r="H198" s="362" t="s">
        <v>475</v>
      </c>
      <c r="I198" s="363"/>
      <c r="J198" s="364" t="s">
        <v>477</v>
      </c>
      <c r="K198" s="347">
        <v>1</v>
      </c>
      <c r="L198" s="348"/>
      <c r="M198" s="349">
        <v>0</v>
      </c>
      <c r="N198" s="349">
        <v>0</v>
      </c>
      <c r="O198" s="350"/>
      <c r="P198" s="350">
        <v>2129.80726</v>
      </c>
      <c r="Q198" s="350">
        <v>2129.80726</v>
      </c>
      <c r="R198" s="337"/>
      <c r="S198" s="463" t="s">
        <v>315</v>
      </c>
      <c r="T198" s="315"/>
      <c r="U198" s="366">
        <f>IF($Q198&lt;&gt;"",V198+W198+Y198+AA198+AC198+AE198+AG198+AI198+AK198+AM198+AO198+AQ198+AS198+AU198+AW198+AY198+BA198+BC198+BE198+BG198+BH198+BJ198+BK198+BL198+BM198+BO198+BQ198+BS198+BU198+BW198+BX198+BY198+BZ198+CA198+CB198+CC198,"")</f>
        <v>2129.80726</v>
      </c>
      <c r="V198" s="366">
        <f>IF($Q198&lt;&gt;"",IF($S198="",$K198*VLOOKUP($I198,'[2]LISTINO IT-EN-FR-ES'!$A$1:$DZ$10000,V$1,FALSE),$K198*$P198*VLOOKUP($S198,[2]PERCENTUALI!$A$1:$AZ$1000,V$2,FALSE)),"")</f>
        <v>0</v>
      </c>
      <c r="W198" s="366">
        <f>IF($Q198&lt;&gt;"",IF($S198="",$K198*VLOOKUP($I198,'[2]LISTINO IT-EN-FR-ES'!$A$1:$DZ$10000,W$1,FALSE),$K198*$P198*VLOOKUP($S198,[2]PERCENTUALI!$A$1:$AZ$1000,W$2,FALSE)),"")</f>
        <v>0</v>
      </c>
      <c r="X198" s="367">
        <f>IF($Q198&lt;&gt;"",IF($S198="",$K198*VLOOKUP($I198,'[2]LISTINO IT-EN-FR-ES'!$A$1:$DZ$10000,X$1,FALSE),$K198*$P198*VLOOKUP($S198,[2]PERCENTUALI!$A$1:$AZ$1000,X$2,FALSE)/(X$4)),"")</f>
        <v>0</v>
      </c>
      <c r="Y198" s="366">
        <f>IF($Q198&lt;&gt;"",IF($S198="",$K198*VLOOKUP($I198,'[2]LISTINO IT-EN-FR-ES'!$A$1:$DZ$10000,Y$1,FALSE),$K198*$P198*VLOOKUP($S198,[2]PERCENTUALI!$A$1:$AZ$1000,Y$2,FALSE)),"")</f>
        <v>0</v>
      </c>
      <c r="Z198" s="367">
        <f>IF($Q198&lt;&gt;"",IF($S198="",$K198*VLOOKUP($I198,'[2]LISTINO IT-EN-FR-ES'!$A$1:$DZ$10000,Z$1,FALSE),$K198*$P198*VLOOKUP($S198,[2]PERCENTUALI!$A$1:$AZ$1000,Z$2,FALSE)/(Z$4)),"")</f>
        <v>0</v>
      </c>
      <c r="AA198" s="366">
        <f>IF($Q198&lt;&gt;"",IF($S198="",$K198*VLOOKUP($I198,'[2]LISTINO IT-EN-FR-ES'!$A$1:$DZ$10000,AA$1,FALSE),$K198*$P198*VLOOKUP($S198,[2]PERCENTUALI!$A$1:$AZ$1000,AA$2,FALSE)),"")</f>
        <v>0</v>
      </c>
      <c r="AB198" s="367">
        <f>IF($Q198&lt;&gt;"",IF($S198="",$K198*VLOOKUP($I198,'[2]LISTINO IT-EN-FR-ES'!$A$1:$DZ$10000,AB$1,FALSE),$K198*$P198*VLOOKUP($S198,[2]PERCENTUALI!$A$1:$AZ$1000,AB$2,FALSE)/(AB$4)),"")</f>
        <v>0</v>
      </c>
      <c r="AC198" s="366">
        <f>IF($Q198&lt;&gt;"",IF($S198="",$K198*VLOOKUP($I198,'[2]LISTINO IT-EN-FR-ES'!$A$1:$DZ$10000,AC$1,FALSE),$K198*$P198*VLOOKUP($S198,[2]PERCENTUALI!$A$1:$AZ$1000,AC$2,FALSE)),"")</f>
        <v>0</v>
      </c>
      <c r="AD198" s="367">
        <f>IF($Q198&lt;&gt;"",IF($S198="",$K198*VLOOKUP($I198,'[2]LISTINO IT-EN-FR-ES'!$A$1:$DZ$10000,AD$1,FALSE),$K198*$P198*VLOOKUP($S198,[2]PERCENTUALI!$A$1:$AZ$1000,AD$2,FALSE)/(AD$4)),"")</f>
        <v>0</v>
      </c>
      <c r="AE198" s="366">
        <f>IF($Q198&lt;&gt;"",IF($S198="",$K198*VLOOKUP($I198,'[2]LISTINO IT-EN-FR-ES'!$A$1:$DZ$10000,AE$1,FALSE),$K198*$P198*VLOOKUP($S198,[2]PERCENTUALI!$A$1:$AZ$1000,AE$2,FALSE)),"")</f>
        <v>0</v>
      </c>
      <c r="AF198" s="367">
        <f>IF($Q198&lt;&gt;"",IF($S198="",$K198*VLOOKUP($I198,'[2]LISTINO IT-EN-FR-ES'!$A$1:$DZ$10000,AF$1,FALSE),$K198*$P198*VLOOKUP($S198,[2]PERCENTUALI!$A$1:$AZ$1000,AF$2,FALSE)/(AF$4)),"")</f>
        <v>0</v>
      </c>
      <c r="AG198" s="366">
        <f>IF($Q198&lt;&gt;"",IF($S198="",$K198*VLOOKUP($I198,'[2]LISTINO IT-EN-FR-ES'!$A$1:$DZ$10000,AG$1,FALSE),$K198*$P198*VLOOKUP($S198,[2]PERCENTUALI!$A$1:$AZ$1000,AG$2,FALSE)),"")</f>
        <v>0</v>
      </c>
      <c r="AH198" s="367">
        <f>IF($Q198&lt;&gt;"",IF($S198="",$K198*VLOOKUP($I198,'[2]LISTINO IT-EN-FR-ES'!$A$1:$DZ$10000,AH$1,FALSE),$K198*$P198*VLOOKUP($S198,[2]PERCENTUALI!$A$1:$AZ$1000,AH$2,FALSE)/(AH$4)),"")</f>
        <v>0</v>
      </c>
      <c r="AI198" s="366">
        <f>IF($Q198&lt;&gt;"",IF($S198="",$K198*VLOOKUP($I198,'[2]LISTINO IT-EN-FR-ES'!$A$1:$DZ$10000,AI$1,FALSE),$K198*$P198*VLOOKUP($S198,[2]PERCENTUALI!$A$1:$AZ$1000,AI$2,FALSE)),"")</f>
        <v>0</v>
      </c>
      <c r="AJ198" s="367">
        <f>IF($Q198&lt;&gt;"",IF($S198="",$K198*VLOOKUP($I198,'[2]LISTINO IT-EN-FR-ES'!$A$1:$DZ$10000,AJ$1,FALSE),$K198*$P198*VLOOKUP($S198,[2]PERCENTUALI!$A$1:$AZ$1000,AJ$2,FALSE)/(AJ$4)),"")</f>
        <v>0</v>
      </c>
      <c r="AK198" s="366">
        <f>IF($Q198&lt;&gt;"",IF($S198="",$K198*VLOOKUP($I198,'[2]LISTINO IT-EN-FR-ES'!$A$1:$DZ$10000,AK$1,FALSE),$K198*$P198*VLOOKUP($S198,[2]PERCENTUALI!$A$1:$AZ$1000,AK$2,FALSE)),"")</f>
        <v>0</v>
      </c>
      <c r="AL198" s="367">
        <f>IF($Q198&lt;&gt;"",IF($S198="",$K198*VLOOKUP($I198,'[2]LISTINO IT-EN-FR-ES'!$A$1:$DZ$10000,AL$1,FALSE),$K198*$P198*VLOOKUP($S198,[2]PERCENTUALI!$A$1:$AZ$1000,AL$2,FALSE)/(AL$4)),"")</f>
        <v>0</v>
      </c>
      <c r="AM198" s="366">
        <f>IF($Q198&lt;&gt;"",IF($S198="",$K198*VLOOKUP($I198,'[2]LISTINO IT-EN-FR-ES'!$A$1:$DZ$10000,AM$1,FALSE),$K198*$P198*VLOOKUP($S198,[2]PERCENTUALI!$A$1:$AZ$1000,AM$2,FALSE)),"")</f>
        <v>0</v>
      </c>
      <c r="AN198" s="367">
        <f>IF($Q198&lt;&gt;"",IF($S198="",$K198*VLOOKUP($I198,'[2]LISTINO IT-EN-FR-ES'!$A$1:$DZ$10000,AN$1,FALSE),$K198*$P198*VLOOKUP($S198,[2]PERCENTUALI!$A$1:$AZ$1000,AN$2,FALSE)/(AN$4)),"")</f>
        <v>0</v>
      </c>
      <c r="AO198" s="366">
        <f>IF($Q198&lt;&gt;"",IF($S198="",$K198*VLOOKUP($I198,'[2]LISTINO IT-EN-FR-ES'!$A$1:$DZ$10000,AO$1,FALSE),$K198*$P198*VLOOKUP($S198,[2]PERCENTUALI!$A$1:$AZ$1000,AO$2,FALSE)),"")</f>
        <v>0</v>
      </c>
      <c r="AP198" s="367">
        <f>IF($Q198&lt;&gt;"",IF($S198="",$K198*VLOOKUP($I198,'[2]LISTINO IT-EN-FR-ES'!$A$1:$DZ$10000,AP$1,FALSE),$K198*$P198*VLOOKUP($S198,[2]PERCENTUALI!$A$1:$AZ$1000,AP$2,FALSE)/(AP$4)),"")</f>
        <v>0</v>
      </c>
      <c r="AQ198" s="366">
        <f>IF($Q198&lt;&gt;"",IF($S198="",$K198*VLOOKUP($I198,'[2]LISTINO IT-EN-FR-ES'!$A$1:$DZ$10000,AQ$1,FALSE),$K198*$P198*VLOOKUP($S198,[2]PERCENTUALI!$A$1:$AZ$1000,AQ$2,FALSE)),"")</f>
        <v>0</v>
      </c>
      <c r="AR198" s="367">
        <f>IF($Q198&lt;&gt;"",IF($S198="",$K198*VLOOKUP($I198,'[2]LISTINO IT-EN-FR-ES'!$A$1:$DZ$10000,AR$1,FALSE),$K198*$P198*VLOOKUP($S198,[2]PERCENTUALI!$A$1:$AZ$1000,AR$2,FALSE)/(AR$4)),"")</f>
        <v>0</v>
      </c>
      <c r="AS198" s="366">
        <f>IF($Q198&lt;&gt;"",IF($S198="",$K198*VLOOKUP($I198,'[2]LISTINO IT-EN-FR-ES'!$A$1:$DZ$10000,AS$1,FALSE),$K198*$P198*VLOOKUP($S198,[2]PERCENTUALI!$A$1:$AZ$1000,AS$2,FALSE)),"")</f>
        <v>0</v>
      </c>
      <c r="AT198" s="367">
        <f>IF($Q198&lt;&gt;"",IF($S198="",$K198*VLOOKUP($I198,'[2]LISTINO IT-EN-FR-ES'!$A$1:$DZ$10000,AT$1,FALSE),$K198*$P198*VLOOKUP($S198,[2]PERCENTUALI!$A$1:$AZ$1000,AT$2,FALSE)/(AT$4)),"")</f>
        <v>0</v>
      </c>
      <c r="AU198" s="366">
        <f>IF($Q198&lt;&gt;"",IF($S198="",$K198*VLOOKUP($I198,'[2]LISTINO IT-EN-FR-ES'!$A$1:$DZ$10000,AU$1,FALSE),$K198*$P198*VLOOKUP($S198,[2]PERCENTUALI!$A$1:$AZ$1000,AU$2,FALSE)),"")</f>
        <v>0</v>
      </c>
      <c r="AV198" s="367">
        <f>IF($Q198&lt;&gt;"",IF($S198="",$K198*VLOOKUP($I198,'[2]LISTINO IT-EN-FR-ES'!$A$1:$DZ$10000,AV$1,FALSE),$K198*$P198*VLOOKUP($S198,[2]PERCENTUALI!$A$1:$AZ$1000,AV$2,FALSE)/(AV$4)),"")</f>
        <v>0</v>
      </c>
      <c r="AW198" s="366">
        <f>IF($Q198&lt;&gt;"",IF($S198="",$K198*VLOOKUP($I198,'[2]LISTINO IT-EN-FR-ES'!$A$1:$DZ$10000,AW$1,FALSE),$K198*$P198*VLOOKUP($S198,[2]PERCENTUALI!$A$1:$AZ$1000,AW$2,FALSE)),"")</f>
        <v>0</v>
      </c>
      <c r="AX198" s="367">
        <f>IF($Q198&lt;&gt;"",IF($S198="",$K198*VLOOKUP($I198,'[2]LISTINO IT-EN-FR-ES'!$A$1:$DZ$10000,AX$1,FALSE),$K198*$P198*VLOOKUP($S198,[2]PERCENTUALI!$A$1:$AZ$1000,AX$2,FALSE)/(AX$4)),"")</f>
        <v>0</v>
      </c>
      <c r="AY198" s="366">
        <f>IF($Q198&lt;&gt;"",IF($S198="",$K198*VLOOKUP($I198,'[2]LISTINO IT-EN-FR-ES'!$A$1:$DZ$10000,AY$1,FALSE),$K198*$P198*VLOOKUP($S198,[2]PERCENTUALI!$A$1:$AZ$1000,AY$2,FALSE)),"")</f>
        <v>0</v>
      </c>
      <c r="AZ198" s="367">
        <f>IF($Q198&lt;&gt;"",IF($S198="",$K198*VLOOKUP($I198,'[2]LISTINO IT-EN-FR-ES'!$A$1:$DZ$10000,AZ$1,FALSE),$K198*$P198*VLOOKUP($S198,[2]PERCENTUALI!$A$1:$AZ$1000,AZ$2,FALSE)/(AZ$4)),"")</f>
        <v>0</v>
      </c>
      <c r="BA198" s="366">
        <f>IF($Q198&lt;&gt;"",IF($S198="",$K198*VLOOKUP($I198,'[2]LISTINO IT-EN-FR-ES'!$A$1:$DZ$10000,BA$1,FALSE),$K198*$P198*VLOOKUP($S198,[2]PERCENTUALI!$A$1:$AZ$1000,BA$2,FALSE)),"")</f>
        <v>0</v>
      </c>
      <c r="BB198" s="367">
        <f>IF($Q198&lt;&gt;"",IF($S198="",$K198*VLOOKUP($I198,'[2]LISTINO IT-EN-FR-ES'!$A$1:$DZ$10000,BB$1,FALSE),$K198*$P198*VLOOKUP($S198,[2]PERCENTUALI!$A$1:$AZ$1000,BB$2,FALSE)/(BB$4)),"")</f>
        <v>0</v>
      </c>
      <c r="BC198" s="366">
        <f>IF($Q198&lt;&gt;"",IF($S198="",$K198*VLOOKUP($I198,'[2]LISTINO IT-EN-FR-ES'!$A$1:$DZ$10000,BC$1,FALSE),$K198*$P198*VLOOKUP($S198,[2]PERCENTUALI!$A$1:$AZ$1000,BC$2,FALSE)),"")</f>
        <v>0</v>
      </c>
      <c r="BD198" s="367">
        <f>IF($Q198&lt;&gt;"",IF($S198="",$K198*VLOOKUP($I198,'[2]LISTINO IT-EN-FR-ES'!$A$1:$DZ$10000,BD$1,FALSE),$K198*$P198*VLOOKUP($S198,[2]PERCENTUALI!$A$1:$AZ$1000,BD$2,FALSE)/(BD$4)),"")</f>
        <v>0</v>
      </c>
      <c r="BE198" s="366">
        <f>IF($Q198&lt;&gt;"",IF($S198="",$K198*VLOOKUP($I198,'[2]LISTINO IT-EN-FR-ES'!$A$1:$DZ$10000,BE$1,FALSE),$K198*$P198*VLOOKUP($S198,[2]PERCENTUALI!$A$1:$AZ$1000,BE$2,FALSE)),"")</f>
        <v>0</v>
      </c>
      <c r="BF198" s="367">
        <f>IF($Q198&lt;&gt;"",IF($S198="",$K198*VLOOKUP($I198,'[2]LISTINO IT-EN-FR-ES'!$A$1:$DZ$10000,BF$1,FALSE),$K198*$P198*VLOOKUP($S198,[2]PERCENTUALI!$A$1:$AZ$1000,BF$2,FALSE)/(BF$4)),"")</f>
        <v>0</v>
      </c>
      <c r="BG198" s="366">
        <f>IF($Q198&lt;&gt;"",IF($S198="",$K198*VLOOKUP($I198,'[2]LISTINO IT-EN-FR-ES'!$A$1:$DZ$10000,BG$1,FALSE),$K198*$P198*VLOOKUP($S198,[2]PERCENTUALI!$A$1:$AZ$1000,BG$2,FALSE)),"")</f>
        <v>0</v>
      </c>
      <c r="BH198" s="366">
        <f>IF($Q198&lt;&gt;"",IF($S198="",$K198*VLOOKUP($I198,'[2]LISTINO IT-EN-FR-ES'!$A$1:$DZ$10000,BH$1,FALSE),$K198*$P198*VLOOKUP($S198,[2]PERCENTUALI!$A$1:$AZ$1000,BH$2,FALSE)),"")</f>
        <v>0</v>
      </c>
      <c r="BI198" s="367">
        <f>IF($Q198&lt;&gt;"",IF($S198="",$K198*VLOOKUP($I198,'[2]LISTINO IT-EN-FR-ES'!$A$1:$DZ$10000,BI$1,FALSE),$K198*$P198*VLOOKUP($S198,[2]PERCENTUALI!$A$1:$AZ$1000,BI$2,FALSE)/(BI$4)),"")</f>
        <v>0</v>
      </c>
      <c r="BJ198" s="366">
        <f>IF($Q198&lt;&gt;"",IF($S198="",$K198*VLOOKUP($I198,'[2]LISTINO IT-EN-FR-ES'!$A$1:$DZ$10000,BJ$1,FALSE),$K198*$P198*VLOOKUP($S198,[2]PERCENTUALI!$A$1:$AZ$1000,BJ$2,FALSE)),"")</f>
        <v>0</v>
      </c>
      <c r="BK198" s="366">
        <f>IF($Q198&lt;&gt;"",IF($S198="",$K198*VLOOKUP($I198,'[2]LISTINO IT-EN-FR-ES'!$A$1:$DZ$10000,BK$1,FALSE),$K198*$P198*VLOOKUP($S198,[2]PERCENTUALI!$A$1:$AZ$1000,BK$2,FALSE)),"")</f>
        <v>0</v>
      </c>
      <c r="BL198" s="366">
        <f>IF($Q198&lt;&gt;"",IF($S198="",$K198*VLOOKUP($I198,'[2]LISTINO IT-EN-FR-ES'!$A$1:$DZ$10000,BL$1,FALSE),$K198*$P198*VLOOKUP($S198,[2]PERCENTUALI!$A$1:$AZ$1000,BL$2,FALSE)),"")</f>
        <v>0</v>
      </c>
      <c r="BM198" s="366">
        <f>IF($Q198&lt;&gt;"",IF($S198="",$K198*VLOOKUP($I198,'[2]LISTINO IT-EN-FR-ES'!$A$1:$DZ$10000,BM$1,FALSE),$K198*$P198*VLOOKUP($S198,[2]PERCENTUALI!$A$1:$AZ$1000,BM$2,FALSE)),"")</f>
        <v>0</v>
      </c>
      <c r="BN198" s="367">
        <f>IF($Q198&lt;&gt;"",IF($S198="",$K198*VLOOKUP($I198,'[2]LISTINO IT-EN-FR-ES'!$A$1:$DZ$10000,BN$1,FALSE),$K198*$P198*VLOOKUP($S198,[2]PERCENTUALI!$A$1:$AZ$1000,BN$2,FALSE)/(BN$4)),"")</f>
        <v>0</v>
      </c>
      <c r="BO198" s="366">
        <f>IF($Q198&lt;&gt;"",IF($S198="",$K198*VLOOKUP($I198,'[2]LISTINO IT-EN-FR-ES'!$A$1:$DZ$10000,BO$1,FALSE),$K198*$P198*VLOOKUP($S198,[2]PERCENTUALI!$A$1:$AZ$1000,BO$2,FALSE)),"")</f>
        <v>0</v>
      </c>
      <c r="BP198" s="367">
        <f>IF($Q198&lt;&gt;"",IF($S198="",$K198*VLOOKUP($I198,'[2]LISTINO IT-EN-FR-ES'!$A$1:$DZ$10000,BP$1,FALSE),$K198*$P198*VLOOKUP($S198,[2]PERCENTUALI!$A$1:$AZ$1000,BP$2,FALSE)/(BP$4)),"")</f>
        <v>0</v>
      </c>
      <c r="BQ198" s="366">
        <f>IF($Q198&lt;&gt;"",IF($S198="",$K198*VLOOKUP($I198,'[2]LISTINO IT-EN-FR-ES'!$A$1:$DZ$10000,BQ$1,FALSE),$K198*$P198*VLOOKUP($S198,[2]PERCENTUALI!$A$1:$AZ$1000,BQ$2,FALSE)),"")</f>
        <v>0</v>
      </c>
      <c r="BR198" s="367">
        <f>IF($Q198&lt;&gt;"",IF($S198="",$K198*VLOOKUP($I198,'[2]LISTINO IT-EN-FR-ES'!$A$1:$DZ$10000,BR$1,FALSE),$K198*$P198*VLOOKUP($S198,[2]PERCENTUALI!$A$1:$AZ$1000,BR$2,FALSE)/(BR$4)),"")</f>
        <v>0</v>
      </c>
      <c r="BS198" s="366">
        <f>IF($Q198&lt;&gt;"",IF($S198="",$K198*VLOOKUP($I198,'[2]LISTINO IT-EN-FR-ES'!$A$1:$DZ$10000,BS$1,FALSE),$K198*$P198*VLOOKUP($S198,[2]PERCENTUALI!$A$1:$AZ$1000,BS$2,FALSE)),"")</f>
        <v>0</v>
      </c>
      <c r="BT198" s="367">
        <f>IF($Q198&lt;&gt;"",IF($S198="",$K198*VLOOKUP($I198,'[2]LISTINO IT-EN-FR-ES'!$A$1:$DZ$10000,BT$1,FALSE),$K198*$P198*VLOOKUP($S198,[2]PERCENTUALI!$A$1:$AZ$1000,BT$2,FALSE)/(BT$4)),"")</f>
        <v>0</v>
      </c>
      <c r="BU198" s="366">
        <f>IF($Q198&lt;&gt;"",IF($S198="",$K198*VLOOKUP($I198,'[2]LISTINO IT-EN-FR-ES'!$A$1:$DZ$10000,BU$1,FALSE),$K198*$P198*VLOOKUP($S198,[2]PERCENTUALI!$A$1:$AZ$1000,BU$2,FALSE)),"")</f>
        <v>0</v>
      </c>
      <c r="BV198" s="367">
        <f>IF($Q198&lt;&gt;"",IF($S198="",$K198*VLOOKUP($I198,'[2]LISTINO IT-EN-FR-ES'!$A$1:$DZ$10000,BV$1,FALSE),$K198*$P198*VLOOKUP($S198,[2]PERCENTUALI!$A$1:$AZ$1000,BV$2,FALSE)/(BV$4)),"")</f>
        <v>0</v>
      </c>
      <c r="BW198" s="366">
        <f>IF($Q198&lt;&gt;"",IF($S198="",$K198*VLOOKUP($I198,'[2]LISTINO IT-EN-FR-ES'!$A$1:$DZ$10000,BW$1,FALSE),$K198*$P198*VLOOKUP($S198,[2]PERCENTUALI!$A$1:$AZ$1000,BW$2,FALSE)),"")</f>
        <v>0</v>
      </c>
      <c r="BX198" s="366">
        <f>IF($Q198&lt;&gt;"",IF($S198="",$K198*VLOOKUP($I198,'[2]LISTINO IT-EN-FR-ES'!$A$1:$DZ$10000,BX$1,FALSE),$K198*$P198*VLOOKUP($S198,[2]PERCENTUALI!$A$1:$AZ$1000,BX$2,FALSE)),"")</f>
        <v>2129.80726</v>
      </c>
      <c r="BY198" s="366">
        <f>IF($Q198&lt;&gt;"",IF($S198="",$K198*VLOOKUP($I198,'[2]LISTINO IT-EN-FR-ES'!$A$1:$DZ$10000,BY$1,FALSE),$K198*$P198*VLOOKUP($S198,[2]PERCENTUALI!$A$1:$AZ$1000,BY$2,FALSE)),"")</f>
        <v>0</v>
      </c>
      <c r="BZ198" s="366">
        <f>IF($Q198&lt;&gt;"",IF($S198="",$K198*VLOOKUP($I198,'[2]LISTINO IT-EN-FR-ES'!$A$1:$DZ$10000,BZ$1,FALSE),$K198*$P198*VLOOKUP($S198,[2]PERCENTUALI!$A$1:$AZ$1000,BZ$2,FALSE)),"")</f>
        <v>0</v>
      </c>
      <c r="CA198" s="366">
        <f>IF($Q198&lt;&gt;"",IF($S198="",$K198*VLOOKUP($I198,'[2]LISTINO IT-EN-FR-ES'!$A$1:$DZ$10000,CA$1,FALSE),$K198*$P198*VLOOKUP($S198,[2]PERCENTUALI!$A$1:$AZ$1000,CA$2,FALSE)),"")</f>
        <v>0</v>
      </c>
      <c r="CB198" s="366">
        <f>IF($Q198&lt;&gt;"",IF($S198="",$K198*VLOOKUP($I198,'[2]LISTINO IT-EN-FR-ES'!$A$1:$DZ$10000,CB$1,FALSE),$K198*$P198*VLOOKUP($S198,[2]PERCENTUALI!$A$1:$AZ$1000,CB$2,FALSE)),"")</f>
        <v>0</v>
      </c>
      <c r="CC198" s="366">
        <f>IF($Q198&lt;&gt;"",IF($S198="",$K198*VLOOKUP($I198,'[2]LISTINO IT-EN-FR-ES'!$A$1:$DZ$10000,CC$1,FALSE),$K198*$P198*VLOOKUP($S198,[2]PERCENTUALI!$A$1:$AZ$1000,CC$2,FALSE)),"")</f>
        <v>0</v>
      </c>
    </row>
    <row r="199" spans="1:81" ht="15" hidden="1" outlineLevel="1" x14ac:dyDescent="0.2">
      <c r="A199" s="861"/>
      <c r="B199" s="353">
        <v>2</v>
      </c>
      <c r="C199" s="353">
        <v>30000</v>
      </c>
      <c r="D199" s="353">
        <v>30</v>
      </c>
      <c r="E199" s="861"/>
      <c r="F199" s="883"/>
      <c r="G199" s="861"/>
      <c r="H199" s="462" t="s">
        <v>475</v>
      </c>
      <c r="I199" s="861"/>
      <c r="J199" s="860" t="s">
        <v>719</v>
      </c>
      <c r="K199" s="861"/>
      <c r="L199" s="861"/>
      <c r="M199" s="861"/>
      <c r="N199" s="861"/>
      <c r="O199" s="861"/>
      <c r="P199" s="861"/>
      <c r="Q199" s="861"/>
      <c r="R199" s="861"/>
      <c r="S199" s="883"/>
      <c r="T199" s="861"/>
      <c r="U199" s="862"/>
      <c r="V199" s="862"/>
      <c r="W199" s="862"/>
      <c r="X199" s="862"/>
      <c r="Y199" s="862"/>
      <c r="Z199" s="862"/>
      <c r="AA199" s="862"/>
      <c r="AB199" s="862"/>
      <c r="AC199" s="862"/>
      <c r="AD199" s="862"/>
      <c r="AE199" s="862"/>
      <c r="AF199" s="862"/>
      <c r="AG199" s="862"/>
      <c r="AH199" s="862"/>
      <c r="AI199" s="862"/>
      <c r="AJ199" s="862"/>
      <c r="AK199" s="862"/>
      <c r="AL199" s="862"/>
      <c r="AM199" s="862"/>
      <c r="AN199" s="862"/>
      <c r="AO199" s="862"/>
      <c r="AP199" s="862"/>
      <c r="AQ199" s="862"/>
      <c r="AR199" s="862"/>
      <c r="AS199" s="862"/>
      <c r="AT199" s="862"/>
      <c r="AU199" s="862"/>
      <c r="AV199" s="862"/>
      <c r="AW199" s="862"/>
      <c r="AX199" s="862"/>
      <c r="AY199" s="862"/>
      <c r="AZ199" s="862"/>
      <c r="BA199" s="862"/>
      <c r="BB199" s="862"/>
      <c r="BC199" s="862"/>
      <c r="BD199" s="862"/>
      <c r="BE199" s="862"/>
      <c r="BF199" s="862"/>
      <c r="BG199" s="862"/>
      <c r="BH199" s="862"/>
      <c r="BI199" s="862"/>
      <c r="BJ199" s="862"/>
      <c r="BK199" s="862"/>
      <c r="BL199" s="862"/>
      <c r="BM199" s="862"/>
      <c r="BN199" s="862"/>
      <c r="BO199" s="862"/>
      <c r="BP199" s="862"/>
      <c r="BQ199" s="862"/>
      <c r="BR199" s="862"/>
      <c r="BS199" s="862"/>
      <c r="BT199" s="862"/>
      <c r="BU199" s="862"/>
      <c r="BV199" s="862"/>
      <c r="BW199" s="862"/>
      <c r="BX199" s="862"/>
      <c r="BY199" s="862"/>
      <c r="BZ199" s="862"/>
      <c r="CA199" s="862"/>
      <c r="CB199" s="862"/>
      <c r="CC199" s="862"/>
    </row>
    <row r="200" spans="1:81" hidden="1" outlineLevel="1" x14ac:dyDescent="0.2">
      <c r="A200" s="341"/>
      <c r="B200" s="353">
        <v>5</v>
      </c>
      <c r="C200" s="353">
        <v>30000</v>
      </c>
      <c r="D200" s="353">
        <v>40</v>
      </c>
      <c r="E200" s="342"/>
      <c r="F200" s="343"/>
      <c r="G200" s="344"/>
      <c r="H200" s="362" t="s">
        <v>475</v>
      </c>
      <c r="I200" s="363"/>
      <c r="J200" s="364" t="s">
        <v>477</v>
      </c>
      <c r="K200" s="347">
        <v>1</v>
      </c>
      <c r="L200" s="348"/>
      <c r="M200" s="349">
        <v>0</v>
      </c>
      <c r="N200" s="349">
        <v>0</v>
      </c>
      <c r="O200" s="350"/>
      <c r="P200" s="350">
        <v>6896.9729999999981</v>
      </c>
      <c r="Q200" s="350">
        <v>6896.9729999999981</v>
      </c>
      <c r="R200" s="337"/>
      <c r="S200" s="463" t="s">
        <v>315</v>
      </c>
      <c r="T200" s="861"/>
      <c r="U200" s="366">
        <f>IF($Q200&lt;&gt;"",V200+W200+Y200+AA200+AC200+AE200+AG200+AI200+AK200+AM200+AO200+AQ200+AS200+AU200+AW200+AY200+BA200+BC200+BE200+BG200+BH200+BJ200+BK200+BL200+BM200+BO200+BQ200+BS200+BU200+BW200+BX200+BY200+BZ200+CA200+CB200+CC200,"")</f>
        <v>6896.9729999999981</v>
      </c>
      <c r="V200" s="366">
        <f>IF($Q200&lt;&gt;"",IF($S200="",$K200*VLOOKUP($I200,'[2]LISTINO IT-EN-FR-ES'!$A$1:$DZ$10000,V$1,FALSE),$K200*$P200*VLOOKUP($S200,[2]PERCENTUALI!$A$1:$AZ$1000,V$2,FALSE)),"")</f>
        <v>0</v>
      </c>
      <c r="W200" s="366">
        <f>IF($Q200&lt;&gt;"",IF($S200="",$K200*VLOOKUP($I200,'[2]LISTINO IT-EN-FR-ES'!$A$1:$DZ$10000,W$1,FALSE),$K200*$P200*VLOOKUP($S200,[2]PERCENTUALI!$A$1:$AZ$1000,W$2,FALSE)),"")</f>
        <v>0</v>
      </c>
      <c r="X200" s="367">
        <f>IF($Q200&lt;&gt;"",IF($S200="",$K200*VLOOKUP($I200,'[2]LISTINO IT-EN-FR-ES'!$A$1:$DZ$10000,X$1,FALSE),$K200*$P200*VLOOKUP($S200,[2]PERCENTUALI!$A$1:$AZ$1000,X$2,FALSE)/(X$4)),"")</f>
        <v>0</v>
      </c>
      <c r="Y200" s="366">
        <f>IF($Q200&lt;&gt;"",IF($S200="",$K200*VLOOKUP($I200,'[2]LISTINO IT-EN-FR-ES'!$A$1:$DZ$10000,Y$1,FALSE),$K200*$P200*VLOOKUP($S200,[2]PERCENTUALI!$A$1:$AZ$1000,Y$2,FALSE)),"")</f>
        <v>0</v>
      </c>
      <c r="Z200" s="367">
        <f>IF($Q200&lt;&gt;"",IF($S200="",$K200*VLOOKUP($I200,'[2]LISTINO IT-EN-FR-ES'!$A$1:$DZ$10000,Z$1,FALSE),$K200*$P200*VLOOKUP($S200,[2]PERCENTUALI!$A$1:$AZ$1000,Z$2,FALSE)/(Z$4)),"")</f>
        <v>0</v>
      </c>
      <c r="AA200" s="366">
        <f>IF($Q200&lt;&gt;"",IF($S200="",$K200*VLOOKUP($I200,'[2]LISTINO IT-EN-FR-ES'!$A$1:$DZ$10000,AA$1,FALSE),$K200*$P200*VLOOKUP($S200,[2]PERCENTUALI!$A$1:$AZ$1000,AA$2,FALSE)),"")</f>
        <v>0</v>
      </c>
      <c r="AB200" s="367">
        <f>IF($Q200&lt;&gt;"",IF($S200="",$K200*VLOOKUP($I200,'[2]LISTINO IT-EN-FR-ES'!$A$1:$DZ$10000,AB$1,FALSE),$K200*$P200*VLOOKUP($S200,[2]PERCENTUALI!$A$1:$AZ$1000,AB$2,FALSE)/(AB$4)),"")</f>
        <v>0</v>
      </c>
      <c r="AC200" s="366">
        <f>IF($Q200&lt;&gt;"",IF($S200="",$K200*VLOOKUP($I200,'[2]LISTINO IT-EN-FR-ES'!$A$1:$DZ$10000,AC$1,FALSE),$K200*$P200*VLOOKUP($S200,[2]PERCENTUALI!$A$1:$AZ$1000,AC$2,FALSE)),"")</f>
        <v>0</v>
      </c>
      <c r="AD200" s="367">
        <f>IF($Q200&lt;&gt;"",IF($S200="",$K200*VLOOKUP($I200,'[2]LISTINO IT-EN-FR-ES'!$A$1:$DZ$10000,AD$1,FALSE),$K200*$P200*VLOOKUP($S200,[2]PERCENTUALI!$A$1:$AZ$1000,AD$2,FALSE)/(AD$4)),"")</f>
        <v>0</v>
      </c>
      <c r="AE200" s="366">
        <f>IF($Q200&lt;&gt;"",IF($S200="",$K200*VLOOKUP($I200,'[2]LISTINO IT-EN-FR-ES'!$A$1:$DZ$10000,AE$1,FALSE),$K200*$P200*VLOOKUP($S200,[2]PERCENTUALI!$A$1:$AZ$1000,AE$2,FALSE)),"")</f>
        <v>0</v>
      </c>
      <c r="AF200" s="367">
        <f>IF($Q200&lt;&gt;"",IF($S200="",$K200*VLOOKUP($I200,'[2]LISTINO IT-EN-FR-ES'!$A$1:$DZ$10000,AF$1,FALSE),$K200*$P200*VLOOKUP($S200,[2]PERCENTUALI!$A$1:$AZ$1000,AF$2,FALSE)/(AF$4)),"")</f>
        <v>0</v>
      </c>
      <c r="AG200" s="366">
        <f>IF($Q200&lt;&gt;"",IF($S200="",$K200*VLOOKUP($I200,'[2]LISTINO IT-EN-FR-ES'!$A$1:$DZ$10000,AG$1,FALSE),$K200*$P200*VLOOKUP($S200,[2]PERCENTUALI!$A$1:$AZ$1000,AG$2,FALSE)),"")</f>
        <v>0</v>
      </c>
      <c r="AH200" s="367">
        <f>IF($Q200&lt;&gt;"",IF($S200="",$K200*VLOOKUP($I200,'[2]LISTINO IT-EN-FR-ES'!$A$1:$DZ$10000,AH$1,FALSE),$K200*$P200*VLOOKUP($S200,[2]PERCENTUALI!$A$1:$AZ$1000,AH$2,FALSE)/(AH$4)),"")</f>
        <v>0</v>
      </c>
      <c r="AI200" s="366">
        <f>IF($Q200&lt;&gt;"",IF($S200="",$K200*VLOOKUP($I200,'[2]LISTINO IT-EN-FR-ES'!$A$1:$DZ$10000,AI$1,FALSE),$K200*$P200*VLOOKUP($S200,[2]PERCENTUALI!$A$1:$AZ$1000,AI$2,FALSE)),"")</f>
        <v>0</v>
      </c>
      <c r="AJ200" s="367">
        <f>IF($Q200&lt;&gt;"",IF($S200="",$K200*VLOOKUP($I200,'[2]LISTINO IT-EN-FR-ES'!$A$1:$DZ$10000,AJ$1,FALSE),$K200*$P200*VLOOKUP($S200,[2]PERCENTUALI!$A$1:$AZ$1000,AJ$2,FALSE)/(AJ$4)),"")</f>
        <v>0</v>
      </c>
      <c r="AK200" s="366">
        <f>IF($Q200&lt;&gt;"",IF($S200="",$K200*VLOOKUP($I200,'[2]LISTINO IT-EN-FR-ES'!$A$1:$DZ$10000,AK$1,FALSE),$K200*$P200*VLOOKUP($S200,[2]PERCENTUALI!$A$1:$AZ$1000,AK$2,FALSE)),"")</f>
        <v>0</v>
      </c>
      <c r="AL200" s="367">
        <f>IF($Q200&lt;&gt;"",IF($S200="",$K200*VLOOKUP($I200,'[2]LISTINO IT-EN-FR-ES'!$A$1:$DZ$10000,AL$1,FALSE),$K200*$P200*VLOOKUP($S200,[2]PERCENTUALI!$A$1:$AZ$1000,AL$2,FALSE)/(AL$4)),"")</f>
        <v>0</v>
      </c>
      <c r="AM200" s="366">
        <f>IF($Q200&lt;&gt;"",IF($S200="",$K200*VLOOKUP($I200,'[2]LISTINO IT-EN-FR-ES'!$A$1:$DZ$10000,AM$1,FALSE),$K200*$P200*VLOOKUP($S200,[2]PERCENTUALI!$A$1:$AZ$1000,AM$2,FALSE)),"")</f>
        <v>0</v>
      </c>
      <c r="AN200" s="367">
        <f>IF($Q200&lt;&gt;"",IF($S200="",$K200*VLOOKUP($I200,'[2]LISTINO IT-EN-FR-ES'!$A$1:$DZ$10000,AN$1,FALSE),$K200*$P200*VLOOKUP($S200,[2]PERCENTUALI!$A$1:$AZ$1000,AN$2,FALSE)/(AN$4)),"")</f>
        <v>0</v>
      </c>
      <c r="AO200" s="366">
        <f>IF($Q200&lt;&gt;"",IF($S200="",$K200*VLOOKUP($I200,'[2]LISTINO IT-EN-FR-ES'!$A$1:$DZ$10000,AO$1,FALSE),$K200*$P200*VLOOKUP($S200,[2]PERCENTUALI!$A$1:$AZ$1000,AO$2,FALSE)),"")</f>
        <v>0</v>
      </c>
      <c r="AP200" s="367">
        <f>IF($Q200&lt;&gt;"",IF($S200="",$K200*VLOOKUP($I200,'[2]LISTINO IT-EN-FR-ES'!$A$1:$DZ$10000,AP$1,FALSE),$K200*$P200*VLOOKUP($S200,[2]PERCENTUALI!$A$1:$AZ$1000,AP$2,FALSE)/(AP$4)),"")</f>
        <v>0</v>
      </c>
      <c r="AQ200" s="366">
        <f>IF($Q200&lt;&gt;"",IF($S200="",$K200*VLOOKUP($I200,'[2]LISTINO IT-EN-FR-ES'!$A$1:$DZ$10000,AQ$1,FALSE),$K200*$P200*VLOOKUP($S200,[2]PERCENTUALI!$A$1:$AZ$1000,AQ$2,FALSE)),"")</f>
        <v>0</v>
      </c>
      <c r="AR200" s="367">
        <f>IF($Q200&lt;&gt;"",IF($S200="",$K200*VLOOKUP($I200,'[2]LISTINO IT-EN-FR-ES'!$A$1:$DZ$10000,AR$1,FALSE),$K200*$P200*VLOOKUP($S200,[2]PERCENTUALI!$A$1:$AZ$1000,AR$2,FALSE)/(AR$4)),"")</f>
        <v>0</v>
      </c>
      <c r="AS200" s="366">
        <f>IF($Q200&lt;&gt;"",IF($S200="",$K200*VLOOKUP($I200,'[2]LISTINO IT-EN-FR-ES'!$A$1:$DZ$10000,AS$1,FALSE),$K200*$P200*VLOOKUP($S200,[2]PERCENTUALI!$A$1:$AZ$1000,AS$2,FALSE)),"")</f>
        <v>0</v>
      </c>
      <c r="AT200" s="367">
        <f>IF($Q200&lt;&gt;"",IF($S200="",$K200*VLOOKUP($I200,'[2]LISTINO IT-EN-FR-ES'!$A$1:$DZ$10000,AT$1,FALSE),$K200*$P200*VLOOKUP($S200,[2]PERCENTUALI!$A$1:$AZ$1000,AT$2,FALSE)/(AT$4)),"")</f>
        <v>0</v>
      </c>
      <c r="AU200" s="366">
        <f>IF($Q200&lt;&gt;"",IF($S200="",$K200*VLOOKUP($I200,'[2]LISTINO IT-EN-FR-ES'!$A$1:$DZ$10000,AU$1,FALSE),$K200*$P200*VLOOKUP($S200,[2]PERCENTUALI!$A$1:$AZ$1000,AU$2,FALSE)),"")</f>
        <v>0</v>
      </c>
      <c r="AV200" s="367">
        <f>IF($Q200&lt;&gt;"",IF($S200="",$K200*VLOOKUP($I200,'[2]LISTINO IT-EN-FR-ES'!$A$1:$DZ$10000,AV$1,FALSE),$K200*$P200*VLOOKUP($S200,[2]PERCENTUALI!$A$1:$AZ$1000,AV$2,FALSE)/(AV$4)),"")</f>
        <v>0</v>
      </c>
      <c r="AW200" s="366">
        <f>IF($Q200&lt;&gt;"",IF($S200="",$K200*VLOOKUP($I200,'[2]LISTINO IT-EN-FR-ES'!$A$1:$DZ$10000,AW$1,FALSE),$K200*$P200*VLOOKUP($S200,[2]PERCENTUALI!$A$1:$AZ$1000,AW$2,FALSE)),"")</f>
        <v>0</v>
      </c>
      <c r="AX200" s="367">
        <f>IF($Q200&lt;&gt;"",IF($S200="",$K200*VLOOKUP($I200,'[2]LISTINO IT-EN-FR-ES'!$A$1:$DZ$10000,AX$1,FALSE),$K200*$P200*VLOOKUP($S200,[2]PERCENTUALI!$A$1:$AZ$1000,AX$2,FALSE)/(AX$4)),"")</f>
        <v>0</v>
      </c>
      <c r="AY200" s="366">
        <f>IF($Q200&lt;&gt;"",IF($S200="",$K200*VLOOKUP($I200,'[2]LISTINO IT-EN-FR-ES'!$A$1:$DZ$10000,AY$1,FALSE),$K200*$P200*VLOOKUP($S200,[2]PERCENTUALI!$A$1:$AZ$1000,AY$2,FALSE)),"")</f>
        <v>0</v>
      </c>
      <c r="AZ200" s="367">
        <f>IF($Q200&lt;&gt;"",IF($S200="",$K200*VLOOKUP($I200,'[2]LISTINO IT-EN-FR-ES'!$A$1:$DZ$10000,AZ$1,FALSE),$K200*$P200*VLOOKUP($S200,[2]PERCENTUALI!$A$1:$AZ$1000,AZ$2,FALSE)/(AZ$4)),"")</f>
        <v>0</v>
      </c>
      <c r="BA200" s="366">
        <f>IF($Q200&lt;&gt;"",IF($S200="",$K200*VLOOKUP($I200,'[2]LISTINO IT-EN-FR-ES'!$A$1:$DZ$10000,BA$1,FALSE),$K200*$P200*VLOOKUP($S200,[2]PERCENTUALI!$A$1:$AZ$1000,BA$2,FALSE)),"")</f>
        <v>0</v>
      </c>
      <c r="BB200" s="367">
        <f>IF($Q200&lt;&gt;"",IF($S200="",$K200*VLOOKUP($I200,'[2]LISTINO IT-EN-FR-ES'!$A$1:$DZ$10000,BB$1,FALSE),$K200*$P200*VLOOKUP($S200,[2]PERCENTUALI!$A$1:$AZ$1000,BB$2,FALSE)/(BB$4)),"")</f>
        <v>0</v>
      </c>
      <c r="BC200" s="366">
        <f>IF($Q200&lt;&gt;"",IF($S200="",$K200*VLOOKUP($I200,'[2]LISTINO IT-EN-FR-ES'!$A$1:$DZ$10000,BC$1,FALSE),$K200*$P200*VLOOKUP($S200,[2]PERCENTUALI!$A$1:$AZ$1000,BC$2,FALSE)),"")</f>
        <v>0</v>
      </c>
      <c r="BD200" s="367">
        <f>IF($Q200&lt;&gt;"",IF($S200="",$K200*VLOOKUP($I200,'[2]LISTINO IT-EN-FR-ES'!$A$1:$DZ$10000,BD$1,FALSE),$K200*$P200*VLOOKUP($S200,[2]PERCENTUALI!$A$1:$AZ$1000,BD$2,FALSE)/(BD$4)),"")</f>
        <v>0</v>
      </c>
      <c r="BE200" s="366">
        <f>IF($Q200&lt;&gt;"",IF($S200="",$K200*VLOOKUP($I200,'[2]LISTINO IT-EN-FR-ES'!$A$1:$DZ$10000,BE$1,FALSE),$K200*$P200*VLOOKUP($S200,[2]PERCENTUALI!$A$1:$AZ$1000,BE$2,FALSE)),"")</f>
        <v>0</v>
      </c>
      <c r="BF200" s="367">
        <f>IF($Q200&lt;&gt;"",IF($S200="",$K200*VLOOKUP($I200,'[2]LISTINO IT-EN-FR-ES'!$A$1:$DZ$10000,BF$1,FALSE),$K200*$P200*VLOOKUP($S200,[2]PERCENTUALI!$A$1:$AZ$1000,BF$2,FALSE)/(BF$4)),"")</f>
        <v>0</v>
      </c>
      <c r="BG200" s="366">
        <f>IF($Q200&lt;&gt;"",IF($S200="",$K200*VLOOKUP($I200,'[2]LISTINO IT-EN-FR-ES'!$A$1:$DZ$10000,BG$1,FALSE),$K200*$P200*VLOOKUP($S200,[2]PERCENTUALI!$A$1:$AZ$1000,BG$2,FALSE)),"")</f>
        <v>0</v>
      </c>
      <c r="BH200" s="366">
        <f>IF($Q200&lt;&gt;"",IF($S200="",$K200*VLOOKUP($I200,'[2]LISTINO IT-EN-FR-ES'!$A$1:$DZ$10000,BH$1,FALSE),$K200*$P200*VLOOKUP($S200,[2]PERCENTUALI!$A$1:$AZ$1000,BH$2,FALSE)),"")</f>
        <v>0</v>
      </c>
      <c r="BI200" s="367">
        <f>IF($Q200&lt;&gt;"",IF($S200="",$K200*VLOOKUP($I200,'[2]LISTINO IT-EN-FR-ES'!$A$1:$DZ$10000,BI$1,FALSE),$K200*$P200*VLOOKUP($S200,[2]PERCENTUALI!$A$1:$AZ$1000,BI$2,FALSE)/(BI$4)),"")</f>
        <v>0</v>
      </c>
      <c r="BJ200" s="366">
        <f>IF($Q200&lt;&gt;"",IF($S200="",$K200*VLOOKUP($I200,'[2]LISTINO IT-EN-FR-ES'!$A$1:$DZ$10000,BJ$1,FALSE),$K200*$P200*VLOOKUP($S200,[2]PERCENTUALI!$A$1:$AZ$1000,BJ$2,FALSE)),"")</f>
        <v>0</v>
      </c>
      <c r="BK200" s="366">
        <f>IF($Q200&lt;&gt;"",IF($S200="",$K200*VLOOKUP($I200,'[2]LISTINO IT-EN-FR-ES'!$A$1:$DZ$10000,BK$1,FALSE),$K200*$P200*VLOOKUP($S200,[2]PERCENTUALI!$A$1:$AZ$1000,BK$2,FALSE)),"")</f>
        <v>0</v>
      </c>
      <c r="BL200" s="366">
        <f>IF($Q200&lt;&gt;"",IF($S200="",$K200*VLOOKUP($I200,'[2]LISTINO IT-EN-FR-ES'!$A$1:$DZ$10000,BL$1,FALSE),$K200*$P200*VLOOKUP($S200,[2]PERCENTUALI!$A$1:$AZ$1000,BL$2,FALSE)),"")</f>
        <v>0</v>
      </c>
      <c r="BM200" s="366">
        <f>IF($Q200&lt;&gt;"",IF($S200="",$K200*VLOOKUP($I200,'[2]LISTINO IT-EN-FR-ES'!$A$1:$DZ$10000,BM$1,FALSE),$K200*$P200*VLOOKUP($S200,[2]PERCENTUALI!$A$1:$AZ$1000,BM$2,FALSE)),"")</f>
        <v>0</v>
      </c>
      <c r="BN200" s="367">
        <f>IF($Q200&lt;&gt;"",IF($S200="",$K200*VLOOKUP($I200,'[2]LISTINO IT-EN-FR-ES'!$A$1:$DZ$10000,BN$1,FALSE),$K200*$P200*VLOOKUP($S200,[2]PERCENTUALI!$A$1:$AZ$1000,BN$2,FALSE)/(BN$4)),"")</f>
        <v>0</v>
      </c>
      <c r="BO200" s="366">
        <f>IF($Q200&lt;&gt;"",IF($S200="",$K200*VLOOKUP($I200,'[2]LISTINO IT-EN-FR-ES'!$A$1:$DZ$10000,BO$1,FALSE),$K200*$P200*VLOOKUP($S200,[2]PERCENTUALI!$A$1:$AZ$1000,BO$2,FALSE)),"")</f>
        <v>0</v>
      </c>
      <c r="BP200" s="367">
        <f>IF($Q200&lt;&gt;"",IF($S200="",$K200*VLOOKUP($I200,'[2]LISTINO IT-EN-FR-ES'!$A$1:$DZ$10000,BP$1,FALSE),$K200*$P200*VLOOKUP($S200,[2]PERCENTUALI!$A$1:$AZ$1000,BP$2,FALSE)/(BP$4)),"")</f>
        <v>0</v>
      </c>
      <c r="BQ200" s="366">
        <f>IF($Q200&lt;&gt;"",IF($S200="",$K200*VLOOKUP($I200,'[2]LISTINO IT-EN-FR-ES'!$A$1:$DZ$10000,BQ$1,FALSE),$K200*$P200*VLOOKUP($S200,[2]PERCENTUALI!$A$1:$AZ$1000,BQ$2,FALSE)),"")</f>
        <v>0</v>
      </c>
      <c r="BR200" s="367">
        <f>IF($Q200&lt;&gt;"",IF($S200="",$K200*VLOOKUP($I200,'[2]LISTINO IT-EN-FR-ES'!$A$1:$DZ$10000,BR$1,FALSE),$K200*$P200*VLOOKUP($S200,[2]PERCENTUALI!$A$1:$AZ$1000,BR$2,FALSE)/(BR$4)),"")</f>
        <v>0</v>
      </c>
      <c r="BS200" s="366">
        <f>IF($Q200&lt;&gt;"",IF($S200="",$K200*VLOOKUP($I200,'[2]LISTINO IT-EN-FR-ES'!$A$1:$DZ$10000,BS$1,FALSE),$K200*$P200*VLOOKUP($S200,[2]PERCENTUALI!$A$1:$AZ$1000,BS$2,FALSE)),"")</f>
        <v>0</v>
      </c>
      <c r="BT200" s="367">
        <f>IF($Q200&lt;&gt;"",IF($S200="",$K200*VLOOKUP($I200,'[2]LISTINO IT-EN-FR-ES'!$A$1:$DZ$10000,BT$1,FALSE),$K200*$P200*VLOOKUP($S200,[2]PERCENTUALI!$A$1:$AZ$1000,BT$2,FALSE)/(BT$4)),"")</f>
        <v>0</v>
      </c>
      <c r="BU200" s="366">
        <f>IF($Q200&lt;&gt;"",IF($S200="",$K200*VLOOKUP($I200,'[2]LISTINO IT-EN-FR-ES'!$A$1:$DZ$10000,BU$1,FALSE),$K200*$P200*VLOOKUP($S200,[2]PERCENTUALI!$A$1:$AZ$1000,BU$2,FALSE)),"")</f>
        <v>0</v>
      </c>
      <c r="BV200" s="367">
        <f>IF($Q200&lt;&gt;"",IF($S200="",$K200*VLOOKUP($I200,'[2]LISTINO IT-EN-FR-ES'!$A$1:$DZ$10000,BV$1,FALSE),$K200*$P200*VLOOKUP($S200,[2]PERCENTUALI!$A$1:$AZ$1000,BV$2,FALSE)/(BV$4)),"")</f>
        <v>0</v>
      </c>
      <c r="BW200" s="366">
        <f>IF($Q200&lt;&gt;"",IF($S200="",$K200*VLOOKUP($I200,'[2]LISTINO IT-EN-FR-ES'!$A$1:$DZ$10000,BW$1,FALSE),$K200*$P200*VLOOKUP($S200,[2]PERCENTUALI!$A$1:$AZ$1000,BW$2,FALSE)),"")</f>
        <v>0</v>
      </c>
      <c r="BX200" s="366">
        <f>IF($Q200&lt;&gt;"",IF($S200="",$K200*VLOOKUP($I200,'[2]LISTINO IT-EN-FR-ES'!$A$1:$DZ$10000,BX$1,FALSE),$K200*$P200*VLOOKUP($S200,[2]PERCENTUALI!$A$1:$AZ$1000,BX$2,FALSE)),"")</f>
        <v>6896.9729999999981</v>
      </c>
      <c r="BY200" s="366">
        <f>IF($Q200&lt;&gt;"",IF($S200="",$K200*VLOOKUP($I200,'[2]LISTINO IT-EN-FR-ES'!$A$1:$DZ$10000,BY$1,FALSE),$K200*$P200*VLOOKUP($S200,[2]PERCENTUALI!$A$1:$AZ$1000,BY$2,FALSE)),"")</f>
        <v>0</v>
      </c>
      <c r="BZ200" s="366">
        <f>IF($Q200&lt;&gt;"",IF($S200="",$K200*VLOOKUP($I200,'[2]LISTINO IT-EN-FR-ES'!$A$1:$DZ$10000,BZ$1,FALSE),$K200*$P200*VLOOKUP($S200,[2]PERCENTUALI!$A$1:$AZ$1000,BZ$2,FALSE)),"")</f>
        <v>0</v>
      </c>
      <c r="CA200" s="366">
        <f>IF($Q200&lt;&gt;"",IF($S200="",$K200*VLOOKUP($I200,'[2]LISTINO IT-EN-FR-ES'!$A$1:$DZ$10000,CA$1,FALSE),$K200*$P200*VLOOKUP($S200,[2]PERCENTUALI!$A$1:$AZ$1000,CA$2,FALSE)),"")</f>
        <v>0</v>
      </c>
      <c r="CB200" s="366">
        <f>IF($Q200&lt;&gt;"",IF($S200="",$K200*VLOOKUP($I200,'[2]LISTINO IT-EN-FR-ES'!$A$1:$DZ$10000,CB$1,FALSE),$K200*$P200*VLOOKUP($S200,[2]PERCENTUALI!$A$1:$AZ$1000,CB$2,FALSE)),"")</f>
        <v>0</v>
      </c>
      <c r="CC200" s="366">
        <f>IF($Q200&lt;&gt;"",IF($S200="",$K200*VLOOKUP($I200,'[2]LISTINO IT-EN-FR-ES'!$A$1:$DZ$10000,CC$1,FALSE),$K200*$P200*VLOOKUP($S200,[2]PERCENTUALI!$A$1:$AZ$1000,CC$2,FALSE)),"")</f>
        <v>0</v>
      </c>
    </row>
    <row r="201" spans="1:81" ht="15.75" hidden="1" customHeight="1" outlineLevel="1" x14ac:dyDescent="0.2">
      <c r="A201" s="388" t="s">
        <v>7</v>
      </c>
      <c r="B201" s="389">
        <v>8</v>
      </c>
      <c r="C201" s="389">
        <v>30000</v>
      </c>
      <c r="D201" s="389">
        <v>153</v>
      </c>
      <c r="E201" s="388"/>
      <c r="F201" s="388"/>
      <c r="G201" s="390" t="s">
        <v>7</v>
      </c>
      <c r="H201" s="388" t="s">
        <v>18</v>
      </c>
      <c r="I201" s="388" t="s">
        <v>7</v>
      </c>
      <c r="J201" s="391" t="s">
        <v>30</v>
      </c>
      <c r="M201" s="385" t="s">
        <v>7</v>
      </c>
      <c r="N201" s="386" t="s">
        <v>7</v>
      </c>
    </row>
    <row r="202" spans="1:81" hidden="1" outlineLevel="1" x14ac:dyDescent="0.2">
      <c r="A202" s="445" t="s">
        <v>7</v>
      </c>
      <c r="B202" s="446">
        <v>8</v>
      </c>
      <c r="C202" s="389">
        <v>30000</v>
      </c>
      <c r="D202" s="446">
        <v>154</v>
      </c>
      <c r="E202" s="445"/>
      <c r="F202" s="445"/>
      <c r="G202" s="447"/>
      <c r="H202" s="445" t="s">
        <v>0</v>
      </c>
      <c r="I202" s="445" t="s">
        <v>0</v>
      </c>
      <c r="J202" s="448" t="s">
        <v>32</v>
      </c>
      <c r="K202" s="383">
        <v>7</v>
      </c>
      <c r="M202" s="385">
        <v>2100</v>
      </c>
      <c r="N202" s="386">
        <v>14700</v>
      </c>
      <c r="P202" s="402">
        <v>2000</v>
      </c>
      <c r="Q202" s="285">
        <v>14000</v>
      </c>
      <c r="U202" s="366">
        <f>IF($Q202&lt;&gt;"",V202+W202+Y202+AA202+AC202+AE202+AG202+AI202+AK202+AM202+AO202+AQ202+AS202+AU202+AW202+AY202+BA202+BC202+BE202+BG202+BH202+BJ202+BK202+BL202+BM202+BO202+BQ202+BS202+BU202+BW202+BX202+BY202+BZ202+CA202+CB202+CC202,"")</f>
        <v>14000</v>
      </c>
      <c r="V202" s="366">
        <f>IF($Q202&lt;&gt;"",IF($S202="",$K202*VLOOKUP($I202,'[2]LISTINO IT-EN-FR-ES'!$A$1:$DZ$10000,V$1,FALSE),$K202*$P202*VLOOKUP($S202,[2]PERCENTUALI!$A$1:$AZ$1000,V$2,FALSE)),"")</f>
        <v>0</v>
      </c>
      <c r="W202" s="366">
        <f>IF($Q202&lt;&gt;"",IF($S202="",$K202*VLOOKUP($I202,'[2]LISTINO IT-EN-FR-ES'!$A$1:$DZ$10000,W$1,FALSE),$K202*$P202*VLOOKUP($S202,[2]PERCENTUALI!$A$1:$AZ$1000,W$2,FALSE)),"")</f>
        <v>0</v>
      </c>
      <c r="X202" s="367">
        <f>IF($Q202&lt;&gt;"",IF($S202="",$K202*VLOOKUP($I202,'[2]LISTINO IT-EN-FR-ES'!$A$1:$DZ$10000,X$1,FALSE),$K202*$P202*VLOOKUP($S202,[2]PERCENTUALI!$A$1:$AZ$1000,X$2,FALSE)/(X$4)),"")</f>
        <v>0</v>
      </c>
      <c r="Y202" s="366">
        <f>IF($Q202&lt;&gt;"",IF($S202="",$K202*VLOOKUP($I202,'[2]LISTINO IT-EN-FR-ES'!$A$1:$DZ$10000,Y$1,FALSE),$K202*$P202*VLOOKUP($S202,[2]PERCENTUALI!$A$1:$AZ$1000,Y$2,FALSE)),"")</f>
        <v>0</v>
      </c>
      <c r="Z202" s="367">
        <f>IF($Q202&lt;&gt;"",IF($S202="",$K202*VLOOKUP($I202,'[2]LISTINO IT-EN-FR-ES'!$A$1:$DZ$10000,Z$1,FALSE),$K202*$P202*VLOOKUP($S202,[2]PERCENTUALI!$A$1:$AZ$1000,Z$2,FALSE)/(Z$4)),"")</f>
        <v>0</v>
      </c>
      <c r="AA202" s="366">
        <f>IF($Q202&lt;&gt;"",IF($S202="",$K202*VLOOKUP($I202,'[2]LISTINO IT-EN-FR-ES'!$A$1:$DZ$10000,AA$1,FALSE),$K202*$P202*VLOOKUP($S202,[2]PERCENTUALI!$A$1:$AZ$1000,AA$2,FALSE)),"")</f>
        <v>0</v>
      </c>
      <c r="AB202" s="367">
        <f>IF($Q202&lt;&gt;"",IF($S202="",$K202*VLOOKUP($I202,'[2]LISTINO IT-EN-FR-ES'!$A$1:$DZ$10000,AB$1,FALSE),$K202*$P202*VLOOKUP($S202,[2]PERCENTUALI!$A$1:$AZ$1000,AB$2,FALSE)/(AB$4)),"")</f>
        <v>0</v>
      </c>
      <c r="AC202" s="366">
        <f>IF($Q202&lt;&gt;"",IF($S202="",$K202*VLOOKUP($I202,'[2]LISTINO IT-EN-FR-ES'!$A$1:$DZ$10000,AC$1,FALSE),$K202*$P202*VLOOKUP($S202,[2]PERCENTUALI!$A$1:$AZ$1000,AC$2,FALSE)),"")</f>
        <v>0</v>
      </c>
      <c r="AD202" s="367">
        <f>IF($Q202&lt;&gt;"",IF($S202="",$K202*VLOOKUP($I202,'[2]LISTINO IT-EN-FR-ES'!$A$1:$DZ$10000,AD$1,FALSE),$K202*$P202*VLOOKUP($S202,[2]PERCENTUALI!$A$1:$AZ$1000,AD$2,FALSE)/(AD$4)),"")</f>
        <v>0</v>
      </c>
      <c r="AE202" s="366">
        <f>IF($Q202&lt;&gt;"",IF($S202="",$K202*VLOOKUP($I202,'[2]LISTINO IT-EN-FR-ES'!$A$1:$DZ$10000,AE$1,FALSE),$K202*$P202*VLOOKUP($S202,[2]PERCENTUALI!$A$1:$AZ$1000,AE$2,FALSE)),"")</f>
        <v>0</v>
      </c>
      <c r="AF202" s="367">
        <f>IF($Q202&lt;&gt;"",IF($S202="",$K202*VLOOKUP($I202,'[2]LISTINO IT-EN-FR-ES'!$A$1:$DZ$10000,AF$1,FALSE),$K202*$P202*VLOOKUP($S202,[2]PERCENTUALI!$A$1:$AZ$1000,AF$2,FALSE)/(AF$4)),"")</f>
        <v>0</v>
      </c>
      <c r="AG202" s="366">
        <f>IF($Q202&lt;&gt;"",IF($S202="",$K202*VLOOKUP($I202,'[2]LISTINO IT-EN-FR-ES'!$A$1:$DZ$10000,AG$1,FALSE),$K202*$P202*VLOOKUP($S202,[2]PERCENTUALI!$A$1:$AZ$1000,AG$2,FALSE)),"")</f>
        <v>0</v>
      </c>
      <c r="AH202" s="367">
        <f>IF($Q202&lt;&gt;"",IF($S202="",$K202*VLOOKUP($I202,'[2]LISTINO IT-EN-FR-ES'!$A$1:$DZ$10000,AH$1,FALSE),$K202*$P202*VLOOKUP($S202,[2]PERCENTUALI!$A$1:$AZ$1000,AH$2,FALSE)/(AH$4)),"")</f>
        <v>0</v>
      </c>
      <c r="AI202" s="366">
        <f>IF($Q202&lt;&gt;"",IF($S202="",$K202*VLOOKUP($I202,'[2]LISTINO IT-EN-FR-ES'!$A$1:$DZ$10000,AI$1,FALSE),$K202*$P202*VLOOKUP($S202,[2]PERCENTUALI!$A$1:$AZ$1000,AI$2,FALSE)),"")</f>
        <v>0</v>
      </c>
      <c r="AJ202" s="367">
        <f>IF($Q202&lt;&gt;"",IF($S202="",$K202*VLOOKUP($I202,'[2]LISTINO IT-EN-FR-ES'!$A$1:$DZ$10000,AJ$1,FALSE),$K202*$P202*VLOOKUP($S202,[2]PERCENTUALI!$A$1:$AZ$1000,AJ$2,FALSE)/(AJ$4)),"")</f>
        <v>0</v>
      </c>
      <c r="AK202" s="366">
        <f>IF($Q202&lt;&gt;"",IF($S202="",$K202*VLOOKUP($I202,'[2]LISTINO IT-EN-FR-ES'!$A$1:$DZ$10000,AK$1,FALSE),$K202*$P202*VLOOKUP($S202,[2]PERCENTUALI!$A$1:$AZ$1000,AK$2,FALSE)),"")</f>
        <v>0</v>
      </c>
      <c r="AL202" s="367">
        <f>IF($Q202&lt;&gt;"",IF($S202="",$K202*VLOOKUP($I202,'[2]LISTINO IT-EN-FR-ES'!$A$1:$DZ$10000,AL$1,FALSE),$K202*$P202*VLOOKUP($S202,[2]PERCENTUALI!$A$1:$AZ$1000,AL$2,FALSE)/(AL$4)),"")</f>
        <v>0</v>
      </c>
      <c r="AM202" s="366">
        <f>IF($Q202&lt;&gt;"",IF($S202="",$K202*VLOOKUP($I202,'[2]LISTINO IT-EN-FR-ES'!$A$1:$DZ$10000,AM$1,FALSE),$K202*$P202*VLOOKUP($S202,[2]PERCENTUALI!$A$1:$AZ$1000,AM$2,FALSE)),"")</f>
        <v>0</v>
      </c>
      <c r="AN202" s="367">
        <f>IF($Q202&lt;&gt;"",IF($S202="",$K202*VLOOKUP($I202,'[2]LISTINO IT-EN-FR-ES'!$A$1:$DZ$10000,AN$1,FALSE),$K202*$P202*VLOOKUP($S202,[2]PERCENTUALI!$A$1:$AZ$1000,AN$2,FALSE)/(AN$4)),"")</f>
        <v>0</v>
      </c>
      <c r="AO202" s="366">
        <f>IF($Q202&lt;&gt;"",IF($S202="",$K202*VLOOKUP($I202,'[2]LISTINO IT-EN-FR-ES'!$A$1:$DZ$10000,AO$1,FALSE),$K202*$P202*VLOOKUP($S202,[2]PERCENTUALI!$A$1:$AZ$1000,AO$2,FALSE)),"")</f>
        <v>0</v>
      </c>
      <c r="AP202" s="367">
        <f>IF($Q202&lt;&gt;"",IF($S202="",$K202*VLOOKUP($I202,'[2]LISTINO IT-EN-FR-ES'!$A$1:$DZ$10000,AP$1,FALSE),$K202*$P202*VLOOKUP($S202,[2]PERCENTUALI!$A$1:$AZ$1000,AP$2,FALSE)/(AP$4)),"")</f>
        <v>0</v>
      </c>
      <c r="AQ202" s="366">
        <f>IF($Q202&lt;&gt;"",IF($S202="",$K202*VLOOKUP($I202,'[2]LISTINO IT-EN-FR-ES'!$A$1:$DZ$10000,AQ$1,FALSE),$K202*$P202*VLOOKUP($S202,[2]PERCENTUALI!$A$1:$AZ$1000,AQ$2,FALSE)),"")</f>
        <v>0</v>
      </c>
      <c r="AR202" s="367">
        <f>IF($Q202&lt;&gt;"",IF($S202="",$K202*VLOOKUP($I202,'[2]LISTINO IT-EN-FR-ES'!$A$1:$DZ$10000,AR$1,FALSE),$K202*$P202*VLOOKUP($S202,[2]PERCENTUALI!$A$1:$AZ$1000,AR$2,FALSE)/(AR$4)),"")</f>
        <v>0</v>
      </c>
      <c r="AS202" s="366">
        <f>IF($Q202&lt;&gt;"",IF($S202="",$K202*VLOOKUP($I202,'[2]LISTINO IT-EN-FR-ES'!$A$1:$DZ$10000,AS$1,FALSE),$K202*$P202*VLOOKUP($S202,[2]PERCENTUALI!$A$1:$AZ$1000,AS$2,FALSE)),"")</f>
        <v>0</v>
      </c>
      <c r="AT202" s="367">
        <f>IF($Q202&lt;&gt;"",IF($S202="",$K202*VLOOKUP($I202,'[2]LISTINO IT-EN-FR-ES'!$A$1:$DZ$10000,AT$1,FALSE),$K202*$P202*VLOOKUP($S202,[2]PERCENTUALI!$A$1:$AZ$1000,AT$2,FALSE)/(AT$4)),"")</f>
        <v>0</v>
      </c>
      <c r="AU202" s="366">
        <f>IF($Q202&lt;&gt;"",IF($S202="",$K202*VLOOKUP($I202,'[2]LISTINO IT-EN-FR-ES'!$A$1:$DZ$10000,AU$1,FALSE),$K202*$P202*VLOOKUP($S202,[2]PERCENTUALI!$A$1:$AZ$1000,AU$2,FALSE)),"")</f>
        <v>0</v>
      </c>
      <c r="AV202" s="367">
        <f>IF($Q202&lt;&gt;"",IF($S202="",$K202*VLOOKUP($I202,'[2]LISTINO IT-EN-FR-ES'!$A$1:$DZ$10000,AV$1,FALSE),$K202*$P202*VLOOKUP($S202,[2]PERCENTUALI!$A$1:$AZ$1000,AV$2,FALSE)/(AV$4)),"")</f>
        <v>0</v>
      </c>
      <c r="AW202" s="366">
        <f>IF($Q202&lt;&gt;"",IF($S202="",$K202*VLOOKUP($I202,'[2]LISTINO IT-EN-FR-ES'!$A$1:$DZ$10000,AW$1,FALSE),$K202*$P202*VLOOKUP($S202,[2]PERCENTUALI!$A$1:$AZ$1000,AW$2,FALSE)),"")</f>
        <v>0</v>
      </c>
      <c r="AX202" s="367">
        <f>IF($Q202&lt;&gt;"",IF($S202="",$K202*VLOOKUP($I202,'[2]LISTINO IT-EN-FR-ES'!$A$1:$DZ$10000,AX$1,FALSE),$K202*$P202*VLOOKUP($S202,[2]PERCENTUALI!$A$1:$AZ$1000,AX$2,FALSE)/(AX$4)),"")</f>
        <v>0</v>
      </c>
      <c r="AY202" s="366">
        <f>IF($Q202&lt;&gt;"",IF($S202="",$K202*VLOOKUP($I202,'[2]LISTINO IT-EN-FR-ES'!$A$1:$DZ$10000,AY$1,FALSE),$K202*$P202*VLOOKUP($S202,[2]PERCENTUALI!$A$1:$AZ$1000,AY$2,FALSE)),"")</f>
        <v>0</v>
      </c>
      <c r="AZ202" s="367">
        <f>IF($Q202&lt;&gt;"",IF($S202="",$K202*VLOOKUP($I202,'[2]LISTINO IT-EN-FR-ES'!$A$1:$DZ$10000,AZ$1,FALSE),$K202*$P202*VLOOKUP($S202,[2]PERCENTUALI!$A$1:$AZ$1000,AZ$2,FALSE)/(AZ$4)),"")</f>
        <v>0</v>
      </c>
      <c r="BA202" s="366">
        <f>IF($Q202&lt;&gt;"",IF($S202="",$K202*VLOOKUP($I202,'[2]LISTINO IT-EN-FR-ES'!$A$1:$DZ$10000,BA$1,FALSE),$K202*$P202*VLOOKUP($S202,[2]PERCENTUALI!$A$1:$AZ$1000,BA$2,FALSE)),"")</f>
        <v>0</v>
      </c>
      <c r="BB202" s="367">
        <f>IF($Q202&lt;&gt;"",IF($S202="",$K202*VLOOKUP($I202,'[2]LISTINO IT-EN-FR-ES'!$A$1:$DZ$10000,BB$1,FALSE),$K202*$P202*VLOOKUP($S202,[2]PERCENTUALI!$A$1:$AZ$1000,BB$2,FALSE)/(BB$4)),"")</f>
        <v>0</v>
      </c>
      <c r="BC202" s="366">
        <f>IF($Q202&lt;&gt;"",IF($S202="",$K202*VLOOKUP($I202,'[2]LISTINO IT-EN-FR-ES'!$A$1:$DZ$10000,BC$1,FALSE),$K202*$P202*VLOOKUP($S202,[2]PERCENTUALI!$A$1:$AZ$1000,BC$2,FALSE)),"")</f>
        <v>0</v>
      </c>
      <c r="BD202" s="367">
        <f>IF($Q202&lt;&gt;"",IF($S202="",$K202*VLOOKUP($I202,'[2]LISTINO IT-EN-FR-ES'!$A$1:$DZ$10000,BD$1,FALSE),$K202*$P202*VLOOKUP($S202,[2]PERCENTUALI!$A$1:$AZ$1000,BD$2,FALSE)/(BD$4)),"")</f>
        <v>0</v>
      </c>
      <c r="BE202" s="366">
        <f>IF($Q202&lt;&gt;"",IF($S202="",$K202*VLOOKUP($I202,'[2]LISTINO IT-EN-FR-ES'!$A$1:$DZ$10000,BE$1,FALSE),$K202*$P202*VLOOKUP($S202,[2]PERCENTUALI!$A$1:$AZ$1000,BE$2,FALSE)),"")</f>
        <v>0</v>
      </c>
      <c r="BF202" s="367">
        <f>IF($Q202&lt;&gt;"",IF($S202="",$K202*VLOOKUP($I202,'[2]LISTINO IT-EN-FR-ES'!$A$1:$DZ$10000,BF$1,FALSE),$K202*$P202*VLOOKUP($S202,[2]PERCENTUALI!$A$1:$AZ$1000,BF$2,FALSE)/(BF$4)),"")</f>
        <v>0</v>
      </c>
      <c r="BG202" s="366">
        <f>IF($Q202&lt;&gt;"",IF($S202="",$K202*VLOOKUP($I202,'[2]LISTINO IT-EN-FR-ES'!$A$1:$DZ$10000,BG$1,FALSE),$K202*$P202*VLOOKUP($S202,[2]PERCENTUALI!$A$1:$AZ$1000,BG$2,FALSE)),"")</f>
        <v>0</v>
      </c>
      <c r="BH202" s="366">
        <f>IF($Q202&lt;&gt;"",IF($S202="",$K202*VLOOKUP($I202,'[2]LISTINO IT-EN-FR-ES'!$A$1:$DZ$10000,BH$1,FALSE),$K202*$P202*VLOOKUP($S202,[2]PERCENTUALI!$A$1:$AZ$1000,BH$2,FALSE)),"")</f>
        <v>0</v>
      </c>
      <c r="BI202" s="367">
        <f>IF($Q202&lt;&gt;"",IF($S202="",$K202*VLOOKUP($I202,'[2]LISTINO IT-EN-FR-ES'!$A$1:$DZ$10000,BI$1,FALSE),$K202*$P202*VLOOKUP($S202,[2]PERCENTUALI!$A$1:$AZ$1000,BI$2,FALSE)/(BI$4)),"")</f>
        <v>0</v>
      </c>
      <c r="BJ202" s="366">
        <f>IF($Q202&lt;&gt;"",IF($S202="",$K202*VLOOKUP($I202,'[2]LISTINO IT-EN-FR-ES'!$A$1:$DZ$10000,BJ$1,FALSE),$K202*$P202*VLOOKUP($S202,[2]PERCENTUALI!$A$1:$AZ$1000,BJ$2,FALSE)),"")</f>
        <v>14000</v>
      </c>
      <c r="BK202" s="366">
        <f>IF($Q202&lt;&gt;"",IF($S202="",$K202*VLOOKUP($I202,'[2]LISTINO IT-EN-FR-ES'!$A$1:$DZ$10000,BK$1,FALSE),$K202*$P202*VLOOKUP($S202,[2]PERCENTUALI!$A$1:$AZ$1000,BK$2,FALSE)),"")</f>
        <v>0</v>
      </c>
      <c r="BL202" s="366">
        <f>IF($Q202&lt;&gt;"",IF($S202="",$K202*VLOOKUP($I202,'[2]LISTINO IT-EN-FR-ES'!$A$1:$DZ$10000,BL$1,FALSE),$K202*$P202*VLOOKUP($S202,[2]PERCENTUALI!$A$1:$AZ$1000,BL$2,FALSE)),"")</f>
        <v>0</v>
      </c>
      <c r="BM202" s="366">
        <f>IF($Q202&lt;&gt;"",IF($S202="",$K202*VLOOKUP($I202,'[2]LISTINO IT-EN-FR-ES'!$A$1:$DZ$10000,BM$1,FALSE),$K202*$P202*VLOOKUP($S202,[2]PERCENTUALI!$A$1:$AZ$1000,BM$2,FALSE)),"")</f>
        <v>0</v>
      </c>
      <c r="BN202" s="367">
        <f>IF($Q202&lt;&gt;"",IF($S202="",$K202*VLOOKUP($I202,'[2]LISTINO IT-EN-FR-ES'!$A$1:$DZ$10000,BN$1,FALSE),$K202*$P202*VLOOKUP($S202,[2]PERCENTUALI!$A$1:$AZ$1000,BN$2,FALSE)/(BN$4)),"")</f>
        <v>0</v>
      </c>
      <c r="BO202" s="366">
        <f>IF($Q202&lt;&gt;"",IF($S202="",$K202*VLOOKUP($I202,'[2]LISTINO IT-EN-FR-ES'!$A$1:$DZ$10000,BO$1,FALSE),$K202*$P202*VLOOKUP($S202,[2]PERCENTUALI!$A$1:$AZ$1000,BO$2,FALSE)),"")</f>
        <v>0</v>
      </c>
      <c r="BP202" s="367">
        <f>IF($Q202&lt;&gt;"",IF($S202="",$K202*VLOOKUP($I202,'[2]LISTINO IT-EN-FR-ES'!$A$1:$DZ$10000,BP$1,FALSE),$K202*$P202*VLOOKUP($S202,[2]PERCENTUALI!$A$1:$AZ$1000,BP$2,FALSE)/(BP$4)),"")</f>
        <v>0</v>
      </c>
      <c r="BQ202" s="366">
        <f>IF($Q202&lt;&gt;"",IF($S202="",$K202*VLOOKUP($I202,'[2]LISTINO IT-EN-FR-ES'!$A$1:$DZ$10000,BQ$1,FALSE),$K202*$P202*VLOOKUP($S202,[2]PERCENTUALI!$A$1:$AZ$1000,BQ$2,FALSE)),"")</f>
        <v>0</v>
      </c>
      <c r="BR202" s="367">
        <f>IF($Q202&lt;&gt;"",IF($S202="",$K202*VLOOKUP($I202,'[2]LISTINO IT-EN-FR-ES'!$A$1:$DZ$10000,BR$1,FALSE),$K202*$P202*VLOOKUP($S202,[2]PERCENTUALI!$A$1:$AZ$1000,BR$2,FALSE)/(BR$4)),"")</f>
        <v>0</v>
      </c>
      <c r="BS202" s="366">
        <f>IF($Q202&lt;&gt;"",IF($S202="",$K202*VLOOKUP($I202,'[2]LISTINO IT-EN-FR-ES'!$A$1:$DZ$10000,BS$1,FALSE),$K202*$P202*VLOOKUP($S202,[2]PERCENTUALI!$A$1:$AZ$1000,BS$2,FALSE)),"")</f>
        <v>0</v>
      </c>
      <c r="BT202" s="367">
        <f>IF($Q202&lt;&gt;"",IF($S202="",$K202*VLOOKUP($I202,'[2]LISTINO IT-EN-FR-ES'!$A$1:$DZ$10000,BT$1,FALSE),$K202*$P202*VLOOKUP($S202,[2]PERCENTUALI!$A$1:$AZ$1000,BT$2,FALSE)/(BT$4)),"")</f>
        <v>0</v>
      </c>
      <c r="BU202" s="366">
        <f>IF($Q202&lt;&gt;"",IF($S202="",$K202*VLOOKUP($I202,'[2]LISTINO IT-EN-FR-ES'!$A$1:$DZ$10000,BU$1,FALSE),$K202*$P202*VLOOKUP($S202,[2]PERCENTUALI!$A$1:$AZ$1000,BU$2,FALSE)),"")</f>
        <v>0</v>
      </c>
      <c r="BV202" s="367">
        <f>IF($Q202&lt;&gt;"",IF($S202="",$K202*VLOOKUP($I202,'[2]LISTINO IT-EN-FR-ES'!$A$1:$DZ$10000,BV$1,FALSE),$K202*$P202*VLOOKUP($S202,[2]PERCENTUALI!$A$1:$AZ$1000,BV$2,FALSE)/(BV$4)),"")</f>
        <v>0</v>
      </c>
      <c r="BW202" s="366">
        <f>IF($Q202&lt;&gt;"",IF($S202="",$K202*VLOOKUP($I202,'[2]LISTINO IT-EN-FR-ES'!$A$1:$DZ$10000,BW$1,FALSE),$K202*$P202*VLOOKUP($S202,[2]PERCENTUALI!$A$1:$AZ$1000,BW$2,FALSE)),"")</f>
        <v>0</v>
      </c>
      <c r="BX202" s="366">
        <f>IF($Q202&lt;&gt;"",IF($S202="",$K202*VLOOKUP($I202,'[2]LISTINO IT-EN-FR-ES'!$A$1:$DZ$10000,BX$1,FALSE),$K202*$P202*VLOOKUP($S202,[2]PERCENTUALI!$A$1:$AZ$1000,BX$2,FALSE)),"")</f>
        <v>0</v>
      </c>
      <c r="BY202" s="366">
        <f>IF($Q202&lt;&gt;"",IF($S202="",$K202*VLOOKUP($I202,'[2]LISTINO IT-EN-FR-ES'!$A$1:$DZ$10000,BY$1,FALSE),$K202*$P202*VLOOKUP($S202,[2]PERCENTUALI!$A$1:$AZ$1000,BY$2,FALSE)),"")</f>
        <v>0</v>
      </c>
      <c r="BZ202" s="366">
        <f>IF($Q202&lt;&gt;"",IF($S202="",$K202*VLOOKUP($I202,'[2]LISTINO IT-EN-FR-ES'!$A$1:$DZ$10000,BZ$1,FALSE),$K202*$P202*VLOOKUP($S202,[2]PERCENTUALI!$A$1:$AZ$1000,BZ$2,FALSE)),"")</f>
        <v>0</v>
      </c>
      <c r="CA202" s="366">
        <f>IF($Q202&lt;&gt;"",IF($S202="",$K202*VLOOKUP($I202,'[2]LISTINO IT-EN-FR-ES'!$A$1:$DZ$10000,CA$1,FALSE),$K202*$P202*VLOOKUP($S202,[2]PERCENTUALI!$A$1:$AZ$1000,CA$2,FALSE)),"")</f>
        <v>0</v>
      </c>
      <c r="CB202" s="366">
        <f>IF($Q202&lt;&gt;"",IF($S202="",$K202*VLOOKUP($I202,'[2]LISTINO IT-EN-FR-ES'!$A$1:$DZ$10000,CB$1,FALSE),$K202*$P202*VLOOKUP($S202,[2]PERCENTUALI!$A$1:$AZ$1000,CB$2,FALSE)),"")</f>
        <v>0</v>
      </c>
      <c r="CC202" s="366">
        <f>IF($Q202&lt;&gt;"",IF($S202="",$K202*VLOOKUP($I202,'[2]LISTINO IT-EN-FR-ES'!$A$1:$DZ$10000,CC$1,FALSE),$K202*$P202*VLOOKUP($S202,[2]PERCENTUALI!$A$1:$AZ$1000,CC$2,FALSE)),"")</f>
        <v>0</v>
      </c>
    </row>
    <row r="203" spans="1:81" s="285" customFormat="1" hidden="1" outlineLevel="1" x14ac:dyDescent="0.2">
      <c r="A203" s="388" t="s">
        <v>7</v>
      </c>
      <c r="B203" s="389">
        <v>8</v>
      </c>
      <c r="C203" s="389">
        <v>30000</v>
      </c>
      <c r="D203" s="389">
        <v>155</v>
      </c>
      <c r="E203" s="388"/>
      <c r="F203" s="388"/>
      <c r="G203" s="390" t="s">
        <v>7</v>
      </c>
      <c r="H203" s="388" t="s">
        <v>19</v>
      </c>
      <c r="I203" s="388" t="s">
        <v>7</v>
      </c>
      <c r="J203" s="391" t="s">
        <v>33</v>
      </c>
      <c r="K203" s="383"/>
      <c r="L203" s="392"/>
      <c r="M203" s="385" t="s">
        <v>7</v>
      </c>
      <c r="N203" s="386" t="s">
        <v>7</v>
      </c>
      <c r="R203" s="280"/>
      <c r="S203" s="280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0"/>
      <c r="AO203" s="280"/>
      <c r="AP203" s="280"/>
      <c r="AQ203" s="280"/>
      <c r="AR203" s="280"/>
      <c r="AS203" s="280"/>
      <c r="AT203" s="280"/>
      <c r="AU203" s="280"/>
      <c r="AV203" s="280"/>
      <c r="AW203" s="280"/>
      <c r="AX203" s="280"/>
      <c r="AY203" s="280"/>
      <c r="AZ203" s="280"/>
      <c r="BA203" s="280"/>
      <c r="BB203" s="280"/>
      <c r="BC203" s="280"/>
      <c r="BD203" s="280"/>
      <c r="BE203" s="280"/>
      <c r="BF203" s="280"/>
      <c r="BG203" s="280"/>
      <c r="BH203" s="280"/>
    </row>
    <row r="204" spans="1:81" hidden="1" outlineLevel="1" x14ac:dyDescent="0.2">
      <c r="A204" s="445" t="s">
        <v>7</v>
      </c>
      <c r="B204" s="446">
        <v>8</v>
      </c>
      <c r="C204" s="389">
        <v>30000</v>
      </c>
      <c r="D204" s="446">
        <v>156</v>
      </c>
      <c r="E204" s="445"/>
      <c r="F204" s="445"/>
      <c r="G204" s="447"/>
      <c r="H204" s="445" t="s">
        <v>3</v>
      </c>
      <c r="I204" s="445" t="s">
        <v>3</v>
      </c>
      <c r="J204" s="448" t="s">
        <v>478</v>
      </c>
      <c r="K204" s="383">
        <v>7</v>
      </c>
      <c r="M204" s="385">
        <v>8925</v>
      </c>
      <c r="N204" s="386">
        <v>62475</v>
      </c>
      <c r="P204" s="402">
        <v>8500</v>
      </c>
      <c r="Q204" s="285">
        <v>59500</v>
      </c>
      <c r="U204" s="366">
        <f>IF($Q204&lt;&gt;"",V204+W204+Y204+AA204+AC204+AE204+AG204+AI204+AK204+AM204+AO204+AQ204+AS204+AU204+AW204+AY204+BA204+BC204+BE204+BG204+BH204+BJ204+BK204+BL204+BM204+BO204+BQ204+BS204+BU204+BW204+BX204+BY204+BZ204+CA204+CB204+CC204,"")</f>
        <v>59500</v>
      </c>
      <c r="V204" s="366">
        <f>IF($Q204&lt;&gt;"",IF($S204="",$K204*VLOOKUP($I204,'[2]LISTINO IT-EN-FR-ES'!$A$1:$DZ$10000,V$1,FALSE),$K204*$P204*VLOOKUP($S204,[2]PERCENTUALI!$A$1:$AZ$1000,V$2,FALSE)),"")</f>
        <v>0</v>
      </c>
      <c r="W204" s="366">
        <f>IF($Q204&lt;&gt;"",IF($S204="",$K204*VLOOKUP($I204,'[2]LISTINO IT-EN-FR-ES'!$A$1:$DZ$10000,W$1,FALSE),$K204*$P204*VLOOKUP($S204,[2]PERCENTUALI!$A$1:$AZ$1000,W$2,FALSE)),"")</f>
        <v>0</v>
      </c>
      <c r="X204" s="367">
        <f>IF($Q204&lt;&gt;"",IF($S204="",$K204*VLOOKUP($I204,'[2]LISTINO IT-EN-FR-ES'!$A$1:$DZ$10000,X$1,FALSE),$K204*$P204*VLOOKUP($S204,[2]PERCENTUALI!$A$1:$AZ$1000,X$2,FALSE)/(X$4)),"")</f>
        <v>0</v>
      </c>
      <c r="Y204" s="366">
        <f>IF($Q204&lt;&gt;"",IF($S204="",$K204*VLOOKUP($I204,'[2]LISTINO IT-EN-FR-ES'!$A$1:$DZ$10000,Y$1,FALSE),$K204*$P204*VLOOKUP($S204,[2]PERCENTUALI!$A$1:$AZ$1000,Y$2,FALSE)),"")</f>
        <v>0</v>
      </c>
      <c r="Z204" s="367">
        <f>IF($Q204&lt;&gt;"",IF($S204="",$K204*VLOOKUP($I204,'[2]LISTINO IT-EN-FR-ES'!$A$1:$DZ$10000,Z$1,FALSE),$K204*$P204*VLOOKUP($S204,[2]PERCENTUALI!$A$1:$AZ$1000,Z$2,FALSE)/(Z$4)),"")</f>
        <v>0</v>
      </c>
      <c r="AA204" s="366">
        <f>IF($Q204&lt;&gt;"",IF($S204="",$K204*VLOOKUP($I204,'[2]LISTINO IT-EN-FR-ES'!$A$1:$DZ$10000,AA$1,FALSE),$K204*$P204*VLOOKUP($S204,[2]PERCENTUALI!$A$1:$AZ$1000,AA$2,FALSE)),"")</f>
        <v>0</v>
      </c>
      <c r="AB204" s="367">
        <f>IF($Q204&lt;&gt;"",IF($S204="",$K204*VLOOKUP($I204,'[2]LISTINO IT-EN-FR-ES'!$A$1:$DZ$10000,AB$1,FALSE),$K204*$P204*VLOOKUP($S204,[2]PERCENTUALI!$A$1:$AZ$1000,AB$2,FALSE)/(AB$4)),"")</f>
        <v>0</v>
      </c>
      <c r="AC204" s="366">
        <f>IF($Q204&lt;&gt;"",IF($S204="",$K204*VLOOKUP($I204,'[2]LISTINO IT-EN-FR-ES'!$A$1:$DZ$10000,AC$1,FALSE),$K204*$P204*VLOOKUP($S204,[2]PERCENTUALI!$A$1:$AZ$1000,AC$2,FALSE)),"")</f>
        <v>0</v>
      </c>
      <c r="AD204" s="367">
        <f>IF($Q204&lt;&gt;"",IF($S204="",$K204*VLOOKUP($I204,'[2]LISTINO IT-EN-FR-ES'!$A$1:$DZ$10000,AD$1,FALSE),$K204*$P204*VLOOKUP($S204,[2]PERCENTUALI!$A$1:$AZ$1000,AD$2,FALSE)/(AD$4)),"")</f>
        <v>0</v>
      </c>
      <c r="AE204" s="366">
        <f>IF($Q204&lt;&gt;"",IF($S204="",$K204*VLOOKUP($I204,'[2]LISTINO IT-EN-FR-ES'!$A$1:$DZ$10000,AE$1,FALSE),$K204*$P204*VLOOKUP($S204,[2]PERCENTUALI!$A$1:$AZ$1000,AE$2,FALSE)),"")</f>
        <v>0</v>
      </c>
      <c r="AF204" s="367">
        <f>IF($Q204&lt;&gt;"",IF($S204="",$K204*VLOOKUP($I204,'[2]LISTINO IT-EN-FR-ES'!$A$1:$DZ$10000,AF$1,FALSE),$K204*$P204*VLOOKUP($S204,[2]PERCENTUALI!$A$1:$AZ$1000,AF$2,FALSE)/(AF$4)),"")</f>
        <v>0</v>
      </c>
      <c r="AG204" s="366">
        <f>IF($Q204&lt;&gt;"",IF($S204="",$K204*VLOOKUP($I204,'[2]LISTINO IT-EN-FR-ES'!$A$1:$DZ$10000,AG$1,FALSE),$K204*$P204*VLOOKUP($S204,[2]PERCENTUALI!$A$1:$AZ$1000,AG$2,FALSE)),"")</f>
        <v>0</v>
      </c>
      <c r="AH204" s="367">
        <f>IF($Q204&lt;&gt;"",IF($S204="",$K204*VLOOKUP($I204,'[2]LISTINO IT-EN-FR-ES'!$A$1:$DZ$10000,AH$1,FALSE),$K204*$P204*VLOOKUP($S204,[2]PERCENTUALI!$A$1:$AZ$1000,AH$2,FALSE)/(AH$4)),"")</f>
        <v>0</v>
      </c>
      <c r="AI204" s="366">
        <f>IF($Q204&lt;&gt;"",IF($S204="",$K204*VLOOKUP($I204,'[2]LISTINO IT-EN-FR-ES'!$A$1:$DZ$10000,AI$1,FALSE),$K204*$P204*VLOOKUP($S204,[2]PERCENTUALI!$A$1:$AZ$1000,AI$2,FALSE)),"")</f>
        <v>0</v>
      </c>
      <c r="AJ204" s="367">
        <f>IF($Q204&lt;&gt;"",IF($S204="",$K204*VLOOKUP($I204,'[2]LISTINO IT-EN-FR-ES'!$A$1:$DZ$10000,AJ$1,FALSE),$K204*$P204*VLOOKUP($S204,[2]PERCENTUALI!$A$1:$AZ$1000,AJ$2,FALSE)/(AJ$4)),"")</f>
        <v>0</v>
      </c>
      <c r="AK204" s="366">
        <f>IF($Q204&lt;&gt;"",IF($S204="",$K204*VLOOKUP($I204,'[2]LISTINO IT-EN-FR-ES'!$A$1:$DZ$10000,AK$1,FALSE),$K204*$P204*VLOOKUP($S204,[2]PERCENTUALI!$A$1:$AZ$1000,AK$2,FALSE)),"")</f>
        <v>0</v>
      </c>
      <c r="AL204" s="367">
        <f>IF($Q204&lt;&gt;"",IF($S204="",$K204*VLOOKUP($I204,'[2]LISTINO IT-EN-FR-ES'!$A$1:$DZ$10000,AL$1,FALSE),$K204*$P204*VLOOKUP($S204,[2]PERCENTUALI!$A$1:$AZ$1000,AL$2,FALSE)/(AL$4)),"")</f>
        <v>0</v>
      </c>
      <c r="AM204" s="366">
        <f>IF($Q204&lt;&gt;"",IF($S204="",$K204*VLOOKUP($I204,'[2]LISTINO IT-EN-FR-ES'!$A$1:$DZ$10000,AM$1,FALSE),$K204*$P204*VLOOKUP($S204,[2]PERCENTUALI!$A$1:$AZ$1000,AM$2,FALSE)),"")</f>
        <v>0</v>
      </c>
      <c r="AN204" s="367">
        <f>IF($Q204&lt;&gt;"",IF($S204="",$K204*VLOOKUP($I204,'[2]LISTINO IT-EN-FR-ES'!$A$1:$DZ$10000,AN$1,FALSE),$K204*$P204*VLOOKUP($S204,[2]PERCENTUALI!$A$1:$AZ$1000,AN$2,FALSE)/(AN$4)),"")</f>
        <v>0</v>
      </c>
      <c r="AO204" s="366">
        <f>IF($Q204&lt;&gt;"",IF($S204="",$K204*VLOOKUP($I204,'[2]LISTINO IT-EN-FR-ES'!$A$1:$DZ$10000,AO$1,FALSE),$K204*$P204*VLOOKUP($S204,[2]PERCENTUALI!$A$1:$AZ$1000,AO$2,FALSE)),"")</f>
        <v>0</v>
      </c>
      <c r="AP204" s="367">
        <f>IF($Q204&lt;&gt;"",IF($S204="",$K204*VLOOKUP($I204,'[2]LISTINO IT-EN-FR-ES'!$A$1:$DZ$10000,AP$1,FALSE),$K204*$P204*VLOOKUP($S204,[2]PERCENTUALI!$A$1:$AZ$1000,AP$2,FALSE)/(AP$4)),"")</f>
        <v>0</v>
      </c>
      <c r="AQ204" s="366">
        <f>IF($Q204&lt;&gt;"",IF($S204="",$K204*VLOOKUP($I204,'[2]LISTINO IT-EN-FR-ES'!$A$1:$DZ$10000,AQ$1,FALSE),$K204*$P204*VLOOKUP($S204,[2]PERCENTUALI!$A$1:$AZ$1000,AQ$2,FALSE)),"")</f>
        <v>0</v>
      </c>
      <c r="AR204" s="367">
        <f>IF($Q204&lt;&gt;"",IF($S204="",$K204*VLOOKUP($I204,'[2]LISTINO IT-EN-FR-ES'!$A$1:$DZ$10000,AR$1,FALSE),$K204*$P204*VLOOKUP($S204,[2]PERCENTUALI!$A$1:$AZ$1000,AR$2,FALSE)/(AR$4)),"")</f>
        <v>0</v>
      </c>
      <c r="AS204" s="366">
        <f>IF($Q204&lt;&gt;"",IF($S204="",$K204*VLOOKUP($I204,'[2]LISTINO IT-EN-FR-ES'!$A$1:$DZ$10000,AS$1,FALSE),$K204*$P204*VLOOKUP($S204,[2]PERCENTUALI!$A$1:$AZ$1000,AS$2,FALSE)),"")</f>
        <v>0</v>
      </c>
      <c r="AT204" s="367">
        <f>IF($Q204&lt;&gt;"",IF($S204="",$K204*VLOOKUP($I204,'[2]LISTINO IT-EN-FR-ES'!$A$1:$DZ$10000,AT$1,FALSE),$K204*$P204*VLOOKUP($S204,[2]PERCENTUALI!$A$1:$AZ$1000,AT$2,FALSE)/(AT$4)),"")</f>
        <v>0</v>
      </c>
      <c r="AU204" s="366">
        <f>IF($Q204&lt;&gt;"",IF($S204="",$K204*VLOOKUP($I204,'[2]LISTINO IT-EN-FR-ES'!$A$1:$DZ$10000,AU$1,FALSE),$K204*$P204*VLOOKUP($S204,[2]PERCENTUALI!$A$1:$AZ$1000,AU$2,FALSE)),"")</f>
        <v>0</v>
      </c>
      <c r="AV204" s="367">
        <f>IF($Q204&lt;&gt;"",IF($S204="",$K204*VLOOKUP($I204,'[2]LISTINO IT-EN-FR-ES'!$A$1:$DZ$10000,AV$1,FALSE),$K204*$P204*VLOOKUP($S204,[2]PERCENTUALI!$A$1:$AZ$1000,AV$2,FALSE)/(AV$4)),"")</f>
        <v>0</v>
      </c>
      <c r="AW204" s="366">
        <f>IF($Q204&lt;&gt;"",IF($S204="",$K204*VLOOKUP($I204,'[2]LISTINO IT-EN-FR-ES'!$A$1:$DZ$10000,AW$1,FALSE),$K204*$P204*VLOOKUP($S204,[2]PERCENTUALI!$A$1:$AZ$1000,AW$2,FALSE)),"")</f>
        <v>0</v>
      </c>
      <c r="AX204" s="367">
        <f>IF($Q204&lt;&gt;"",IF($S204="",$K204*VLOOKUP($I204,'[2]LISTINO IT-EN-FR-ES'!$A$1:$DZ$10000,AX$1,FALSE),$K204*$P204*VLOOKUP($S204,[2]PERCENTUALI!$A$1:$AZ$1000,AX$2,FALSE)/(AX$4)),"")</f>
        <v>0</v>
      </c>
      <c r="AY204" s="366">
        <f>IF($Q204&lt;&gt;"",IF($S204="",$K204*VLOOKUP($I204,'[2]LISTINO IT-EN-FR-ES'!$A$1:$DZ$10000,AY$1,FALSE),$K204*$P204*VLOOKUP($S204,[2]PERCENTUALI!$A$1:$AZ$1000,AY$2,FALSE)),"")</f>
        <v>0</v>
      </c>
      <c r="AZ204" s="367">
        <f>IF($Q204&lt;&gt;"",IF($S204="",$K204*VLOOKUP($I204,'[2]LISTINO IT-EN-FR-ES'!$A$1:$DZ$10000,AZ$1,FALSE),$K204*$P204*VLOOKUP($S204,[2]PERCENTUALI!$A$1:$AZ$1000,AZ$2,FALSE)/(AZ$4)),"")</f>
        <v>0</v>
      </c>
      <c r="BA204" s="366">
        <f>IF($Q204&lt;&gt;"",IF($S204="",$K204*VLOOKUP($I204,'[2]LISTINO IT-EN-FR-ES'!$A$1:$DZ$10000,BA$1,FALSE),$K204*$P204*VLOOKUP($S204,[2]PERCENTUALI!$A$1:$AZ$1000,BA$2,FALSE)),"")</f>
        <v>0</v>
      </c>
      <c r="BB204" s="367">
        <f>IF($Q204&lt;&gt;"",IF($S204="",$K204*VLOOKUP($I204,'[2]LISTINO IT-EN-FR-ES'!$A$1:$DZ$10000,BB$1,FALSE),$K204*$P204*VLOOKUP($S204,[2]PERCENTUALI!$A$1:$AZ$1000,BB$2,FALSE)/(BB$4)),"")</f>
        <v>0</v>
      </c>
      <c r="BC204" s="366">
        <f>IF($Q204&lt;&gt;"",IF($S204="",$K204*VLOOKUP($I204,'[2]LISTINO IT-EN-FR-ES'!$A$1:$DZ$10000,BC$1,FALSE),$K204*$P204*VLOOKUP($S204,[2]PERCENTUALI!$A$1:$AZ$1000,BC$2,FALSE)),"")</f>
        <v>0</v>
      </c>
      <c r="BD204" s="367">
        <f>IF($Q204&lt;&gt;"",IF($S204="",$K204*VLOOKUP($I204,'[2]LISTINO IT-EN-FR-ES'!$A$1:$DZ$10000,BD$1,FALSE),$K204*$P204*VLOOKUP($S204,[2]PERCENTUALI!$A$1:$AZ$1000,BD$2,FALSE)/(BD$4)),"")</f>
        <v>0</v>
      </c>
      <c r="BE204" s="366">
        <f>IF($Q204&lt;&gt;"",IF($S204="",$K204*VLOOKUP($I204,'[2]LISTINO IT-EN-FR-ES'!$A$1:$DZ$10000,BE$1,FALSE),$K204*$P204*VLOOKUP($S204,[2]PERCENTUALI!$A$1:$AZ$1000,BE$2,FALSE)),"")</f>
        <v>0</v>
      </c>
      <c r="BF204" s="367">
        <f>IF($Q204&lt;&gt;"",IF($S204="",$K204*VLOOKUP($I204,'[2]LISTINO IT-EN-FR-ES'!$A$1:$DZ$10000,BF$1,FALSE),$K204*$P204*VLOOKUP($S204,[2]PERCENTUALI!$A$1:$AZ$1000,BF$2,FALSE)/(BF$4)),"")</f>
        <v>0</v>
      </c>
      <c r="BG204" s="366">
        <f>IF($Q204&lt;&gt;"",IF($S204="",$K204*VLOOKUP($I204,'[2]LISTINO IT-EN-FR-ES'!$A$1:$DZ$10000,BG$1,FALSE),$K204*$P204*VLOOKUP($S204,[2]PERCENTUALI!$A$1:$AZ$1000,BG$2,FALSE)),"")</f>
        <v>0</v>
      </c>
      <c r="BH204" s="366">
        <f>IF($Q204&lt;&gt;"",IF($S204="",$K204*VLOOKUP($I204,'[2]LISTINO IT-EN-FR-ES'!$A$1:$DZ$10000,BH$1,FALSE),$K204*$P204*VLOOKUP($S204,[2]PERCENTUALI!$A$1:$AZ$1000,BH$2,FALSE)),"")</f>
        <v>0</v>
      </c>
      <c r="BI204" s="367">
        <f>IF($Q204&lt;&gt;"",IF($S204="",$K204*VLOOKUP($I204,'[2]LISTINO IT-EN-FR-ES'!$A$1:$DZ$10000,BI$1,FALSE),$K204*$P204*VLOOKUP($S204,[2]PERCENTUALI!$A$1:$AZ$1000,BI$2,FALSE)/(BI$4)),"")</f>
        <v>0</v>
      </c>
      <c r="BJ204" s="366">
        <f>IF($Q204&lt;&gt;"",IF($S204="",$K204*VLOOKUP($I204,'[2]LISTINO IT-EN-FR-ES'!$A$1:$DZ$10000,BJ$1,FALSE),$K204*$P204*VLOOKUP($S204,[2]PERCENTUALI!$A$1:$AZ$1000,BJ$2,FALSE)),"")</f>
        <v>0</v>
      </c>
      <c r="BK204" s="366">
        <f>IF($Q204&lt;&gt;"",IF($S204="",$K204*VLOOKUP($I204,'[2]LISTINO IT-EN-FR-ES'!$A$1:$DZ$10000,BK$1,FALSE),$K204*$P204*VLOOKUP($S204,[2]PERCENTUALI!$A$1:$AZ$1000,BK$2,FALSE)),"")</f>
        <v>0</v>
      </c>
      <c r="BL204" s="366">
        <f>IF($Q204&lt;&gt;"",IF($S204="",$K204*VLOOKUP($I204,'[2]LISTINO IT-EN-FR-ES'!$A$1:$DZ$10000,BL$1,FALSE),$K204*$P204*VLOOKUP($S204,[2]PERCENTUALI!$A$1:$AZ$1000,BL$2,FALSE)),"")</f>
        <v>59500</v>
      </c>
      <c r="BM204" s="366">
        <f>IF($Q204&lt;&gt;"",IF($S204="",$K204*VLOOKUP($I204,'[2]LISTINO IT-EN-FR-ES'!$A$1:$DZ$10000,BM$1,FALSE),$K204*$P204*VLOOKUP($S204,[2]PERCENTUALI!$A$1:$AZ$1000,BM$2,FALSE)),"")</f>
        <v>0</v>
      </c>
      <c r="BN204" s="367">
        <f>IF($Q204&lt;&gt;"",IF($S204="",$K204*VLOOKUP($I204,'[2]LISTINO IT-EN-FR-ES'!$A$1:$DZ$10000,BN$1,FALSE),$K204*$P204*VLOOKUP($S204,[2]PERCENTUALI!$A$1:$AZ$1000,BN$2,FALSE)/(BN$4)),"")</f>
        <v>0</v>
      </c>
      <c r="BO204" s="366">
        <f>IF($Q204&lt;&gt;"",IF($S204="",$K204*VLOOKUP($I204,'[2]LISTINO IT-EN-FR-ES'!$A$1:$DZ$10000,BO$1,FALSE),$K204*$P204*VLOOKUP($S204,[2]PERCENTUALI!$A$1:$AZ$1000,BO$2,FALSE)),"")</f>
        <v>0</v>
      </c>
      <c r="BP204" s="367">
        <f>IF($Q204&lt;&gt;"",IF($S204="",$K204*VLOOKUP($I204,'[2]LISTINO IT-EN-FR-ES'!$A$1:$DZ$10000,BP$1,FALSE),$K204*$P204*VLOOKUP($S204,[2]PERCENTUALI!$A$1:$AZ$1000,BP$2,FALSE)/(BP$4)),"")</f>
        <v>0</v>
      </c>
      <c r="BQ204" s="366">
        <f>IF($Q204&lt;&gt;"",IF($S204="",$K204*VLOOKUP($I204,'[2]LISTINO IT-EN-FR-ES'!$A$1:$DZ$10000,BQ$1,FALSE),$K204*$P204*VLOOKUP($S204,[2]PERCENTUALI!$A$1:$AZ$1000,BQ$2,FALSE)),"")</f>
        <v>0</v>
      </c>
      <c r="BR204" s="367">
        <f>IF($Q204&lt;&gt;"",IF($S204="",$K204*VLOOKUP($I204,'[2]LISTINO IT-EN-FR-ES'!$A$1:$DZ$10000,BR$1,FALSE),$K204*$P204*VLOOKUP($S204,[2]PERCENTUALI!$A$1:$AZ$1000,BR$2,FALSE)/(BR$4)),"")</f>
        <v>0</v>
      </c>
      <c r="BS204" s="366">
        <f>IF($Q204&lt;&gt;"",IF($S204="",$K204*VLOOKUP($I204,'[2]LISTINO IT-EN-FR-ES'!$A$1:$DZ$10000,BS$1,FALSE),$K204*$P204*VLOOKUP($S204,[2]PERCENTUALI!$A$1:$AZ$1000,BS$2,FALSE)),"")</f>
        <v>0</v>
      </c>
      <c r="BT204" s="367">
        <f>IF($Q204&lt;&gt;"",IF($S204="",$K204*VLOOKUP($I204,'[2]LISTINO IT-EN-FR-ES'!$A$1:$DZ$10000,BT$1,FALSE),$K204*$P204*VLOOKUP($S204,[2]PERCENTUALI!$A$1:$AZ$1000,BT$2,FALSE)/(BT$4)),"")</f>
        <v>0</v>
      </c>
      <c r="BU204" s="366">
        <f>IF($Q204&lt;&gt;"",IF($S204="",$K204*VLOOKUP($I204,'[2]LISTINO IT-EN-FR-ES'!$A$1:$DZ$10000,BU$1,FALSE),$K204*$P204*VLOOKUP($S204,[2]PERCENTUALI!$A$1:$AZ$1000,BU$2,FALSE)),"")</f>
        <v>0</v>
      </c>
      <c r="BV204" s="367">
        <f>IF($Q204&lt;&gt;"",IF($S204="",$K204*VLOOKUP($I204,'[2]LISTINO IT-EN-FR-ES'!$A$1:$DZ$10000,BV$1,FALSE),$K204*$P204*VLOOKUP($S204,[2]PERCENTUALI!$A$1:$AZ$1000,BV$2,FALSE)/(BV$4)),"")</f>
        <v>0</v>
      </c>
      <c r="BW204" s="366">
        <f>IF($Q204&lt;&gt;"",IF($S204="",$K204*VLOOKUP($I204,'[2]LISTINO IT-EN-FR-ES'!$A$1:$DZ$10000,BW$1,FALSE),$K204*$P204*VLOOKUP($S204,[2]PERCENTUALI!$A$1:$AZ$1000,BW$2,FALSE)),"")</f>
        <v>0</v>
      </c>
      <c r="BX204" s="366">
        <f>IF($Q204&lt;&gt;"",IF($S204="",$K204*VLOOKUP($I204,'[2]LISTINO IT-EN-FR-ES'!$A$1:$DZ$10000,BX$1,FALSE),$K204*$P204*VLOOKUP($S204,[2]PERCENTUALI!$A$1:$AZ$1000,BX$2,FALSE)),"")</f>
        <v>0</v>
      </c>
      <c r="BY204" s="366">
        <f>IF($Q204&lt;&gt;"",IF($S204="",$K204*VLOOKUP($I204,'[2]LISTINO IT-EN-FR-ES'!$A$1:$DZ$10000,BY$1,FALSE),$K204*$P204*VLOOKUP($S204,[2]PERCENTUALI!$A$1:$AZ$1000,BY$2,FALSE)),"")</f>
        <v>0</v>
      </c>
      <c r="BZ204" s="366">
        <f>IF($Q204&lt;&gt;"",IF($S204="",$K204*VLOOKUP($I204,'[2]LISTINO IT-EN-FR-ES'!$A$1:$DZ$10000,BZ$1,FALSE),$K204*$P204*VLOOKUP($S204,[2]PERCENTUALI!$A$1:$AZ$1000,BZ$2,FALSE)),"")</f>
        <v>0</v>
      </c>
      <c r="CA204" s="366">
        <f>IF($Q204&lt;&gt;"",IF($S204="",$K204*VLOOKUP($I204,'[2]LISTINO IT-EN-FR-ES'!$A$1:$DZ$10000,CA$1,FALSE),$K204*$P204*VLOOKUP($S204,[2]PERCENTUALI!$A$1:$AZ$1000,CA$2,FALSE)),"")</f>
        <v>0</v>
      </c>
      <c r="CB204" s="366">
        <f>IF($Q204&lt;&gt;"",IF($S204="",$K204*VLOOKUP($I204,'[2]LISTINO IT-EN-FR-ES'!$A$1:$DZ$10000,CB$1,FALSE),$K204*$P204*VLOOKUP($S204,[2]PERCENTUALI!$A$1:$AZ$1000,CB$2,FALSE)),"")</f>
        <v>0</v>
      </c>
      <c r="CC204" s="366">
        <f>IF($Q204&lt;&gt;"",IF($S204="",$K204*VLOOKUP($I204,'[2]LISTINO IT-EN-FR-ES'!$A$1:$DZ$10000,CC$1,FALSE),$K204*$P204*VLOOKUP($S204,[2]PERCENTUALI!$A$1:$AZ$1000,CC$2,FALSE)),"")</f>
        <v>0</v>
      </c>
    </row>
    <row r="205" spans="1:81" s="392" customFormat="1" hidden="1" outlineLevel="1" x14ac:dyDescent="0.2">
      <c r="A205" s="445" t="s">
        <v>7</v>
      </c>
      <c r="B205" s="446">
        <v>8</v>
      </c>
      <c r="C205" s="389">
        <v>30000</v>
      </c>
      <c r="D205" s="446">
        <v>157</v>
      </c>
      <c r="E205" s="445"/>
      <c r="F205" s="445"/>
      <c r="G205" s="447"/>
      <c r="H205" s="445" t="s">
        <v>479</v>
      </c>
      <c r="I205" s="445" t="s">
        <v>479</v>
      </c>
      <c r="J205" s="448" t="s">
        <v>480</v>
      </c>
      <c r="K205" s="383">
        <v>4</v>
      </c>
      <c r="M205" s="385">
        <v>1260</v>
      </c>
      <c r="N205" s="386">
        <v>5040</v>
      </c>
      <c r="O205" s="285"/>
      <c r="P205" s="402">
        <v>1200</v>
      </c>
      <c r="Q205" s="285">
        <v>4800</v>
      </c>
      <c r="R205" s="280"/>
      <c r="S205" s="280"/>
      <c r="T205" s="280"/>
      <c r="U205" s="366">
        <f>IF($Q205&lt;&gt;"",V205+W205+Y205+AA205+AC205+AE205+AG205+AI205+AK205+AM205+AO205+AQ205+AS205+AU205+AW205+AY205+BA205+BC205+BE205+BG205+BH205+BJ205+BK205+BL205+BM205+BO205+BQ205+BS205+BU205+BW205+BX205+BY205+BZ205+CA205+CB205+CC205,"")</f>
        <v>4800</v>
      </c>
      <c r="V205" s="366">
        <f>IF($Q205&lt;&gt;"",IF($S205="",$K205*VLOOKUP($I205,'[2]LISTINO IT-EN-FR-ES'!$A$1:$DZ$10000,V$1,FALSE),$K205*$P205*VLOOKUP($S205,[2]PERCENTUALI!$A$1:$AZ$1000,V$2,FALSE)),"")</f>
        <v>0</v>
      </c>
      <c r="W205" s="366">
        <f>IF($Q205&lt;&gt;"",IF($S205="",$K205*VLOOKUP($I205,'[2]LISTINO IT-EN-FR-ES'!$A$1:$DZ$10000,W$1,FALSE),$K205*$P205*VLOOKUP($S205,[2]PERCENTUALI!$A$1:$AZ$1000,W$2,FALSE)),"")</f>
        <v>0</v>
      </c>
      <c r="X205" s="367">
        <f>IF($Q205&lt;&gt;"",IF($S205="",$K205*VLOOKUP($I205,'[2]LISTINO IT-EN-FR-ES'!$A$1:$DZ$10000,X$1,FALSE),$K205*$P205*VLOOKUP($S205,[2]PERCENTUALI!$A$1:$AZ$1000,X$2,FALSE)/(X$4)),"")</f>
        <v>0</v>
      </c>
      <c r="Y205" s="366">
        <f>IF($Q205&lt;&gt;"",IF($S205="",$K205*VLOOKUP($I205,'[2]LISTINO IT-EN-FR-ES'!$A$1:$DZ$10000,Y$1,FALSE),$K205*$P205*VLOOKUP($S205,[2]PERCENTUALI!$A$1:$AZ$1000,Y$2,FALSE)),"")</f>
        <v>0</v>
      </c>
      <c r="Z205" s="367">
        <f>IF($Q205&lt;&gt;"",IF($S205="",$K205*VLOOKUP($I205,'[2]LISTINO IT-EN-FR-ES'!$A$1:$DZ$10000,Z$1,FALSE),$K205*$P205*VLOOKUP($S205,[2]PERCENTUALI!$A$1:$AZ$1000,Z$2,FALSE)/(Z$4)),"")</f>
        <v>0</v>
      </c>
      <c r="AA205" s="366">
        <f>IF($Q205&lt;&gt;"",IF($S205="",$K205*VLOOKUP($I205,'[2]LISTINO IT-EN-FR-ES'!$A$1:$DZ$10000,AA$1,FALSE),$K205*$P205*VLOOKUP($S205,[2]PERCENTUALI!$A$1:$AZ$1000,AA$2,FALSE)),"")</f>
        <v>0</v>
      </c>
      <c r="AB205" s="367">
        <f>IF($Q205&lt;&gt;"",IF($S205="",$K205*VLOOKUP($I205,'[2]LISTINO IT-EN-FR-ES'!$A$1:$DZ$10000,AB$1,FALSE),$K205*$P205*VLOOKUP($S205,[2]PERCENTUALI!$A$1:$AZ$1000,AB$2,FALSE)/(AB$4)),"")</f>
        <v>0</v>
      </c>
      <c r="AC205" s="366">
        <f>IF($Q205&lt;&gt;"",IF($S205="",$K205*VLOOKUP($I205,'[2]LISTINO IT-EN-FR-ES'!$A$1:$DZ$10000,AC$1,FALSE),$K205*$P205*VLOOKUP($S205,[2]PERCENTUALI!$A$1:$AZ$1000,AC$2,FALSE)),"")</f>
        <v>0</v>
      </c>
      <c r="AD205" s="367">
        <f>IF($Q205&lt;&gt;"",IF($S205="",$K205*VLOOKUP($I205,'[2]LISTINO IT-EN-FR-ES'!$A$1:$DZ$10000,AD$1,FALSE),$K205*$P205*VLOOKUP($S205,[2]PERCENTUALI!$A$1:$AZ$1000,AD$2,FALSE)/(AD$4)),"")</f>
        <v>0</v>
      </c>
      <c r="AE205" s="366">
        <f>IF($Q205&lt;&gt;"",IF($S205="",$K205*VLOOKUP($I205,'[2]LISTINO IT-EN-FR-ES'!$A$1:$DZ$10000,AE$1,FALSE),$K205*$P205*VLOOKUP($S205,[2]PERCENTUALI!$A$1:$AZ$1000,AE$2,FALSE)),"")</f>
        <v>0</v>
      </c>
      <c r="AF205" s="367">
        <f>IF($Q205&lt;&gt;"",IF($S205="",$K205*VLOOKUP($I205,'[2]LISTINO IT-EN-FR-ES'!$A$1:$DZ$10000,AF$1,FALSE),$K205*$P205*VLOOKUP($S205,[2]PERCENTUALI!$A$1:$AZ$1000,AF$2,FALSE)/(AF$4)),"")</f>
        <v>0</v>
      </c>
      <c r="AG205" s="366">
        <f>IF($Q205&lt;&gt;"",IF($S205="",$K205*VLOOKUP($I205,'[2]LISTINO IT-EN-FR-ES'!$A$1:$DZ$10000,AG$1,FALSE),$K205*$P205*VLOOKUP($S205,[2]PERCENTUALI!$A$1:$AZ$1000,AG$2,FALSE)),"")</f>
        <v>0</v>
      </c>
      <c r="AH205" s="367">
        <f>IF($Q205&lt;&gt;"",IF($S205="",$K205*VLOOKUP($I205,'[2]LISTINO IT-EN-FR-ES'!$A$1:$DZ$10000,AH$1,FALSE),$K205*$P205*VLOOKUP($S205,[2]PERCENTUALI!$A$1:$AZ$1000,AH$2,FALSE)/(AH$4)),"")</f>
        <v>0</v>
      </c>
      <c r="AI205" s="366">
        <f>IF($Q205&lt;&gt;"",IF($S205="",$K205*VLOOKUP($I205,'[2]LISTINO IT-EN-FR-ES'!$A$1:$DZ$10000,AI$1,FALSE),$K205*$P205*VLOOKUP($S205,[2]PERCENTUALI!$A$1:$AZ$1000,AI$2,FALSE)),"")</f>
        <v>0</v>
      </c>
      <c r="AJ205" s="367">
        <f>IF($Q205&lt;&gt;"",IF($S205="",$K205*VLOOKUP($I205,'[2]LISTINO IT-EN-FR-ES'!$A$1:$DZ$10000,AJ$1,FALSE),$K205*$P205*VLOOKUP($S205,[2]PERCENTUALI!$A$1:$AZ$1000,AJ$2,FALSE)/(AJ$4)),"")</f>
        <v>0</v>
      </c>
      <c r="AK205" s="366">
        <f>IF($Q205&lt;&gt;"",IF($S205="",$K205*VLOOKUP($I205,'[2]LISTINO IT-EN-FR-ES'!$A$1:$DZ$10000,AK$1,FALSE),$K205*$P205*VLOOKUP($S205,[2]PERCENTUALI!$A$1:$AZ$1000,AK$2,FALSE)),"")</f>
        <v>0</v>
      </c>
      <c r="AL205" s="367">
        <f>IF($Q205&lt;&gt;"",IF($S205="",$K205*VLOOKUP($I205,'[2]LISTINO IT-EN-FR-ES'!$A$1:$DZ$10000,AL$1,FALSE),$K205*$P205*VLOOKUP($S205,[2]PERCENTUALI!$A$1:$AZ$1000,AL$2,FALSE)/(AL$4)),"")</f>
        <v>0</v>
      </c>
      <c r="AM205" s="366">
        <f>IF($Q205&lt;&gt;"",IF($S205="",$K205*VLOOKUP($I205,'[2]LISTINO IT-EN-FR-ES'!$A$1:$DZ$10000,AM$1,FALSE),$K205*$P205*VLOOKUP($S205,[2]PERCENTUALI!$A$1:$AZ$1000,AM$2,FALSE)),"")</f>
        <v>0</v>
      </c>
      <c r="AN205" s="367">
        <f>IF($Q205&lt;&gt;"",IF($S205="",$K205*VLOOKUP($I205,'[2]LISTINO IT-EN-FR-ES'!$A$1:$DZ$10000,AN$1,FALSE),$K205*$P205*VLOOKUP($S205,[2]PERCENTUALI!$A$1:$AZ$1000,AN$2,FALSE)/(AN$4)),"")</f>
        <v>0</v>
      </c>
      <c r="AO205" s="366">
        <f>IF($Q205&lt;&gt;"",IF($S205="",$K205*VLOOKUP($I205,'[2]LISTINO IT-EN-FR-ES'!$A$1:$DZ$10000,AO$1,FALSE),$K205*$P205*VLOOKUP($S205,[2]PERCENTUALI!$A$1:$AZ$1000,AO$2,FALSE)),"")</f>
        <v>0</v>
      </c>
      <c r="AP205" s="367">
        <f>IF($Q205&lt;&gt;"",IF($S205="",$K205*VLOOKUP($I205,'[2]LISTINO IT-EN-FR-ES'!$A$1:$DZ$10000,AP$1,FALSE),$K205*$P205*VLOOKUP($S205,[2]PERCENTUALI!$A$1:$AZ$1000,AP$2,FALSE)/(AP$4)),"")</f>
        <v>0</v>
      </c>
      <c r="AQ205" s="366">
        <f>IF($Q205&lt;&gt;"",IF($S205="",$K205*VLOOKUP($I205,'[2]LISTINO IT-EN-FR-ES'!$A$1:$DZ$10000,AQ$1,FALSE),$K205*$P205*VLOOKUP($S205,[2]PERCENTUALI!$A$1:$AZ$1000,AQ$2,FALSE)),"")</f>
        <v>0</v>
      </c>
      <c r="AR205" s="367">
        <f>IF($Q205&lt;&gt;"",IF($S205="",$K205*VLOOKUP($I205,'[2]LISTINO IT-EN-FR-ES'!$A$1:$DZ$10000,AR$1,FALSE),$K205*$P205*VLOOKUP($S205,[2]PERCENTUALI!$A$1:$AZ$1000,AR$2,FALSE)/(AR$4)),"")</f>
        <v>0</v>
      </c>
      <c r="AS205" s="366">
        <f>IF($Q205&lt;&gt;"",IF($S205="",$K205*VLOOKUP($I205,'[2]LISTINO IT-EN-FR-ES'!$A$1:$DZ$10000,AS$1,FALSE),$K205*$P205*VLOOKUP($S205,[2]PERCENTUALI!$A$1:$AZ$1000,AS$2,FALSE)),"")</f>
        <v>0</v>
      </c>
      <c r="AT205" s="367">
        <f>IF($Q205&lt;&gt;"",IF($S205="",$K205*VLOOKUP($I205,'[2]LISTINO IT-EN-FR-ES'!$A$1:$DZ$10000,AT$1,FALSE),$K205*$P205*VLOOKUP($S205,[2]PERCENTUALI!$A$1:$AZ$1000,AT$2,FALSE)/(AT$4)),"")</f>
        <v>0</v>
      </c>
      <c r="AU205" s="366">
        <f>IF($Q205&lt;&gt;"",IF($S205="",$K205*VLOOKUP($I205,'[2]LISTINO IT-EN-FR-ES'!$A$1:$DZ$10000,AU$1,FALSE),$K205*$P205*VLOOKUP($S205,[2]PERCENTUALI!$A$1:$AZ$1000,AU$2,FALSE)),"")</f>
        <v>0</v>
      </c>
      <c r="AV205" s="367">
        <f>IF($Q205&lt;&gt;"",IF($S205="",$K205*VLOOKUP($I205,'[2]LISTINO IT-EN-FR-ES'!$A$1:$DZ$10000,AV$1,FALSE),$K205*$P205*VLOOKUP($S205,[2]PERCENTUALI!$A$1:$AZ$1000,AV$2,FALSE)/(AV$4)),"")</f>
        <v>0</v>
      </c>
      <c r="AW205" s="366">
        <f>IF($Q205&lt;&gt;"",IF($S205="",$K205*VLOOKUP($I205,'[2]LISTINO IT-EN-FR-ES'!$A$1:$DZ$10000,AW$1,FALSE),$K205*$P205*VLOOKUP($S205,[2]PERCENTUALI!$A$1:$AZ$1000,AW$2,FALSE)),"")</f>
        <v>0</v>
      </c>
      <c r="AX205" s="367">
        <f>IF($Q205&lt;&gt;"",IF($S205="",$K205*VLOOKUP($I205,'[2]LISTINO IT-EN-FR-ES'!$A$1:$DZ$10000,AX$1,FALSE),$K205*$P205*VLOOKUP($S205,[2]PERCENTUALI!$A$1:$AZ$1000,AX$2,FALSE)/(AX$4)),"")</f>
        <v>0</v>
      </c>
      <c r="AY205" s="366">
        <f>IF($Q205&lt;&gt;"",IF($S205="",$K205*VLOOKUP($I205,'[2]LISTINO IT-EN-FR-ES'!$A$1:$DZ$10000,AY$1,FALSE),$K205*$P205*VLOOKUP($S205,[2]PERCENTUALI!$A$1:$AZ$1000,AY$2,FALSE)),"")</f>
        <v>0</v>
      </c>
      <c r="AZ205" s="367">
        <f>IF($Q205&lt;&gt;"",IF($S205="",$K205*VLOOKUP($I205,'[2]LISTINO IT-EN-FR-ES'!$A$1:$DZ$10000,AZ$1,FALSE),$K205*$P205*VLOOKUP($S205,[2]PERCENTUALI!$A$1:$AZ$1000,AZ$2,FALSE)/(AZ$4)),"")</f>
        <v>0</v>
      </c>
      <c r="BA205" s="366">
        <f>IF($Q205&lt;&gt;"",IF($S205="",$K205*VLOOKUP($I205,'[2]LISTINO IT-EN-FR-ES'!$A$1:$DZ$10000,BA$1,FALSE),$K205*$P205*VLOOKUP($S205,[2]PERCENTUALI!$A$1:$AZ$1000,BA$2,FALSE)),"")</f>
        <v>0</v>
      </c>
      <c r="BB205" s="367">
        <f>IF($Q205&lt;&gt;"",IF($S205="",$K205*VLOOKUP($I205,'[2]LISTINO IT-EN-FR-ES'!$A$1:$DZ$10000,BB$1,FALSE),$K205*$P205*VLOOKUP($S205,[2]PERCENTUALI!$A$1:$AZ$1000,BB$2,FALSE)/(BB$4)),"")</f>
        <v>0</v>
      </c>
      <c r="BC205" s="366">
        <f>IF($Q205&lt;&gt;"",IF($S205="",$K205*VLOOKUP($I205,'[2]LISTINO IT-EN-FR-ES'!$A$1:$DZ$10000,BC$1,FALSE),$K205*$P205*VLOOKUP($S205,[2]PERCENTUALI!$A$1:$AZ$1000,BC$2,FALSE)),"")</f>
        <v>0</v>
      </c>
      <c r="BD205" s="367">
        <f>IF($Q205&lt;&gt;"",IF($S205="",$K205*VLOOKUP($I205,'[2]LISTINO IT-EN-FR-ES'!$A$1:$DZ$10000,BD$1,FALSE),$K205*$P205*VLOOKUP($S205,[2]PERCENTUALI!$A$1:$AZ$1000,BD$2,FALSE)/(BD$4)),"")</f>
        <v>0</v>
      </c>
      <c r="BE205" s="366">
        <f>IF($Q205&lt;&gt;"",IF($S205="",$K205*VLOOKUP($I205,'[2]LISTINO IT-EN-FR-ES'!$A$1:$DZ$10000,BE$1,FALSE),$K205*$P205*VLOOKUP($S205,[2]PERCENTUALI!$A$1:$AZ$1000,BE$2,FALSE)),"")</f>
        <v>0</v>
      </c>
      <c r="BF205" s="367">
        <f>IF($Q205&lt;&gt;"",IF($S205="",$K205*VLOOKUP($I205,'[2]LISTINO IT-EN-FR-ES'!$A$1:$DZ$10000,BF$1,FALSE),$K205*$P205*VLOOKUP($S205,[2]PERCENTUALI!$A$1:$AZ$1000,BF$2,FALSE)/(BF$4)),"")</f>
        <v>0</v>
      </c>
      <c r="BG205" s="366">
        <f>IF($Q205&lt;&gt;"",IF($S205="",$K205*VLOOKUP($I205,'[2]LISTINO IT-EN-FR-ES'!$A$1:$DZ$10000,BG$1,FALSE),$K205*$P205*VLOOKUP($S205,[2]PERCENTUALI!$A$1:$AZ$1000,BG$2,FALSE)),"")</f>
        <v>0</v>
      </c>
      <c r="BH205" s="366">
        <f>IF($Q205&lt;&gt;"",IF($S205="",$K205*VLOOKUP($I205,'[2]LISTINO IT-EN-FR-ES'!$A$1:$DZ$10000,BH$1,FALSE),$K205*$P205*VLOOKUP($S205,[2]PERCENTUALI!$A$1:$AZ$1000,BH$2,FALSE)),"")</f>
        <v>0</v>
      </c>
      <c r="BI205" s="367">
        <f>IF($Q205&lt;&gt;"",IF($S205="",$K205*VLOOKUP($I205,'[2]LISTINO IT-EN-FR-ES'!$A$1:$DZ$10000,BI$1,FALSE),$K205*$P205*VLOOKUP($S205,[2]PERCENTUALI!$A$1:$AZ$1000,BI$2,FALSE)/(BI$4)),"")</f>
        <v>0</v>
      </c>
      <c r="BJ205" s="366">
        <f>IF($Q205&lt;&gt;"",IF($S205="",$K205*VLOOKUP($I205,'[2]LISTINO IT-EN-FR-ES'!$A$1:$DZ$10000,BJ$1,FALSE),$K205*$P205*VLOOKUP($S205,[2]PERCENTUALI!$A$1:$AZ$1000,BJ$2,FALSE)),"")</f>
        <v>0</v>
      </c>
      <c r="BK205" s="366">
        <f>IF($Q205&lt;&gt;"",IF($S205="",$K205*VLOOKUP($I205,'[2]LISTINO IT-EN-FR-ES'!$A$1:$DZ$10000,BK$1,FALSE),$K205*$P205*VLOOKUP($S205,[2]PERCENTUALI!$A$1:$AZ$1000,BK$2,FALSE)),"")</f>
        <v>0</v>
      </c>
      <c r="BL205" s="366">
        <f>IF($Q205&lt;&gt;"",IF($S205="",$K205*VLOOKUP($I205,'[2]LISTINO IT-EN-FR-ES'!$A$1:$DZ$10000,BL$1,FALSE),$K205*$P205*VLOOKUP($S205,[2]PERCENTUALI!$A$1:$AZ$1000,BL$2,FALSE)),"")</f>
        <v>4800</v>
      </c>
      <c r="BM205" s="366">
        <f>IF($Q205&lt;&gt;"",IF($S205="",$K205*VLOOKUP($I205,'[2]LISTINO IT-EN-FR-ES'!$A$1:$DZ$10000,BM$1,FALSE),$K205*$P205*VLOOKUP($S205,[2]PERCENTUALI!$A$1:$AZ$1000,BM$2,FALSE)),"")</f>
        <v>0</v>
      </c>
      <c r="BN205" s="367">
        <f>IF($Q205&lt;&gt;"",IF($S205="",$K205*VLOOKUP($I205,'[2]LISTINO IT-EN-FR-ES'!$A$1:$DZ$10000,BN$1,FALSE),$K205*$P205*VLOOKUP($S205,[2]PERCENTUALI!$A$1:$AZ$1000,BN$2,FALSE)/(BN$4)),"")</f>
        <v>0</v>
      </c>
      <c r="BO205" s="366">
        <f>IF($Q205&lt;&gt;"",IF($S205="",$K205*VLOOKUP($I205,'[2]LISTINO IT-EN-FR-ES'!$A$1:$DZ$10000,BO$1,FALSE),$K205*$P205*VLOOKUP($S205,[2]PERCENTUALI!$A$1:$AZ$1000,BO$2,FALSE)),"")</f>
        <v>0</v>
      </c>
      <c r="BP205" s="367">
        <f>IF($Q205&lt;&gt;"",IF($S205="",$K205*VLOOKUP($I205,'[2]LISTINO IT-EN-FR-ES'!$A$1:$DZ$10000,BP$1,FALSE),$K205*$P205*VLOOKUP($S205,[2]PERCENTUALI!$A$1:$AZ$1000,BP$2,FALSE)/(BP$4)),"")</f>
        <v>0</v>
      </c>
      <c r="BQ205" s="366">
        <f>IF($Q205&lt;&gt;"",IF($S205="",$K205*VLOOKUP($I205,'[2]LISTINO IT-EN-FR-ES'!$A$1:$DZ$10000,BQ$1,FALSE),$K205*$P205*VLOOKUP($S205,[2]PERCENTUALI!$A$1:$AZ$1000,BQ$2,FALSE)),"")</f>
        <v>0</v>
      </c>
      <c r="BR205" s="367">
        <f>IF($Q205&lt;&gt;"",IF($S205="",$K205*VLOOKUP($I205,'[2]LISTINO IT-EN-FR-ES'!$A$1:$DZ$10000,BR$1,FALSE),$K205*$P205*VLOOKUP($S205,[2]PERCENTUALI!$A$1:$AZ$1000,BR$2,FALSE)/(BR$4)),"")</f>
        <v>0</v>
      </c>
      <c r="BS205" s="366">
        <f>IF($Q205&lt;&gt;"",IF($S205="",$K205*VLOOKUP($I205,'[2]LISTINO IT-EN-FR-ES'!$A$1:$DZ$10000,BS$1,FALSE),$K205*$P205*VLOOKUP($S205,[2]PERCENTUALI!$A$1:$AZ$1000,BS$2,FALSE)),"")</f>
        <v>0</v>
      </c>
      <c r="BT205" s="367">
        <f>IF($Q205&lt;&gt;"",IF($S205="",$K205*VLOOKUP($I205,'[2]LISTINO IT-EN-FR-ES'!$A$1:$DZ$10000,BT$1,FALSE),$K205*$P205*VLOOKUP($S205,[2]PERCENTUALI!$A$1:$AZ$1000,BT$2,FALSE)/(BT$4)),"")</f>
        <v>0</v>
      </c>
      <c r="BU205" s="366">
        <f>IF($Q205&lt;&gt;"",IF($S205="",$K205*VLOOKUP($I205,'[2]LISTINO IT-EN-FR-ES'!$A$1:$DZ$10000,BU$1,FALSE),$K205*$P205*VLOOKUP($S205,[2]PERCENTUALI!$A$1:$AZ$1000,BU$2,FALSE)),"")</f>
        <v>0</v>
      </c>
      <c r="BV205" s="367">
        <f>IF($Q205&lt;&gt;"",IF($S205="",$K205*VLOOKUP($I205,'[2]LISTINO IT-EN-FR-ES'!$A$1:$DZ$10000,BV$1,FALSE),$K205*$P205*VLOOKUP($S205,[2]PERCENTUALI!$A$1:$AZ$1000,BV$2,FALSE)/(BV$4)),"")</f>
        <v>0</v>
      </c>
      <c r="BW205" s="366">
        <f>IF($Q205&lt;&gt;"",IF($S205="",$K205*VLOOKUP($I205,'[2]LISTINO IT-EN-FR-ES'!$A$1:$DZ$10000,BW$1,FALSE),$K205*$P205*VLOOKUP($S205,[2]PERCENTUALI!$A$1:$AZ$1000,BW$2,FALSE)),"")</f>
        <v>0</v>
      </c>
      <c r="BX205" s="366">
        <f>IF($Q205&lt;&gt;"",IF($S205="",$K205*VLOOKUP($I205,'[2]LISTINO IT-EN-FR-ES'!$A$1:$DZ$10000,BX$1,FALSE),$K205*$P205*VLOOKUP($S205,[2]PERCENTUALI!$A$1:$AZ$1000,BX$2,FALSE)),"")</f>
        <v>0</v>
      </c>
      <c r="BY205" s="366">
        <f>IF($Q205&lt;&gt;"",IF($S205="",$K205*VLOOKUP($I205,'[2]LISTINO IT-EN-FR-ES'!$A$1:$DZ$10000,BY$1,FALSE),$K205*$P205*VLOOKUP($S205,[2]PERCENTUALI!$A$1:$AZ$1000,BY$2,FALSE)),"")</f>
        <v>0</v>
      </c>
      <c r="BZ205" s="366">
        <f>IF($Q205&lt;&gt;"",IF($S205="",$K205*VLOOKUP($I205,'[2]LISTINO IT-EN-FR-ES'!$A$1:$DZ$10000,BZ$1,FALSE),$K205*$P205*VLOOKUP($S205,[2]PERCENTUALI!$A$1:$AZ$1000,BZ$2,FALSE)),"")</f>
        <v>0</v>
      </c>
      <c r="CA205" s="366">
        <f>IF($Q205&lt;&gt;"",IF($S205="",$K205*VLOOKUP($I205,'[2]LISTINO IT-EN-FR-ES'!$A$1:$DZ$10000,CA$1,FALSE),$K205*$P205*VLOOKUP($S205,[2]PERCENTUALI!$A$1:$AZ$1000,CA$2,FALSE)),"")</f>
        <v>0</v>
      </c>
      <c r="CB205" s="366">
        <f>IF($Q205&lt;&gt;"",IF($S205="",$K205*VLOOKUP($I205,'[2]LISTINO IT-EN-FR-ES'!$A$1:$DZ$10000,CB$1,FALSE),$K205*$P205*VLOOKUP($S205,[2]PERCENTUALI!$A$1:$AZ$1000,CB$2,FALSE)),"")</f>
        <v>0</v>
      </c>
      <c r="CC205" s="366">
        <f>IF($Q205&lt;&gt;"",IF($S205="",$K205*VLOOKUP($I205,'[2]LISTINO IT-EN-FR-ES'!$A$1:$DZ$10000,CC$1,FALSE),$K205*$P205*VLOOKUP($S205,[2]PERCENTUALI!$A$1:$AZ$1000,CC$2,FALSE)),"")</f>
        <v>0</v>
      </c>
    </row>
    <row r="206" spans="1:81" hidden="1" outlineLevel="1" x14ac:dyDescent="0.2">
      <c r="A206" s="388" t="s">
        <v>7</v>
      </c>
      <c r="B206" s="389">
        <v>8</v>
      </c>
      <c r="C206" s="389">
        <v>30000</v>
      </c>
      <c r="D206" s="389">
        <v>162</v>
      </c>
      <c r="E206" s="388"/>
      <c r="F206" s="388"/>
      <c r="G206" s="390" t="s">
        <v>7</v>
      </c>
      <c r="H206" s="388" t="s">
        <v>18</v>
      </c>
      <c r="I206" s="388" t="s">
        <v>7</v>
      </c>
      <c r="J206" s="391" t="s">
        <v>30</v>
      </c>
      <c r="M206" s="385" t="s">
        <v>7</v>
      </c>
      <c r="N206" s="386" t="s">
        <v>7</v>
      </c>
    </row>
    <row r="207" spans="1:81" hidden="1" outlineLevel="1" x14ac:dyDescent="0.2">
      <c r="A207" s="445" t="s">
        <v>7</v>
      </c>
      <c r="B207" s="446">
        <v>8</v>
      </c>
      <c r="C207" s="389">
        <v>30000</v>
      </c>
      <c r="D207" s="446">
        <v>163</v>
      </c>
      <c r="E207" s="445"/>
      <c r="F207" s="445"/>
      <c r="G207" s="447"/>
      <c r="H207" s="445" t="s">
        <v>0</v>
      </c>
      <c r="I207" s="445" t="s">
        <v>0</v>
      </c>
      <c r="J207" s="448" t="s">
        <v>32</v>
      </c>
      <c r="K207" s="383">
        <v>3</v>
      </c>
      <c r="M207" s="385">
        <v>2100</v>
      </c>
      <c r="N207" s="386">
        <v>6300</v>
      </c>
      <c r="P207" s="402">
        <v>2000</v>
      </c>
      <c r="Q207" s="285">
        <v>6000</v>
      </c>
      <c r="U207" s="366">
        <f>IF($Q207&lt;&gt;"",V207+W207+Y207+AA207+AC207+AE207+AG207+AI207+AK207+AM207+AO207+AQ207+AS207+AU207+AW207+AY207+BA207+BC207+BE207+BG207+BH207+BJ207+BK207+BL207+BM207+BO207+BQ207+BS207+BU207+BW207+BX207+BY207+BZ207+CA207+CB207+CC207,"")</f>
        <v>6000</v>
      </c>
      <c r="V207" s="366">
        <f>IF($Q207&lt;&gt;"",IF($S207="",$K207*VLOOKUP($I207,'[2]LISTINO IT-EN-FR-ES'!$A$1:$DZ$10000,V$1,FALSE),$K207*$P207*VLOOKUP($S207,[2]PERCENTUALI!$A$1:$AZ$1000,V$2,FALSE)),"")</f>
        <v>0</v>
      </c>
      <c r="W207" s="366">
        <f>IF($Q207&lt;&gt;"",IF($S207="",$K207*VLOOKUP($I207,'[2]LISTINO IT-EN-FR-ES'!$A$1:$DZ$10000,W$1,FALSE),$K207*$P207*VLOOKUP($S207,[2]PERCENTUALI!$A$1:$AZ$1000,W$2,FALSE)),"")</f>
        <v>0</v>
      </c>
      <c r="X207" s="367">
        <f>IF($Q207&lt;&gt;"",IF($S207="",$K207*VLOOKUP($I207,'[2]LISTINO IT-EN-FR-ES'!$A$1:$DZ$10000,X$1,FALSE),$K207*$P207*VLOOKUP($S207,[2]PERCENTUALI!$A$1:$AZ$1000,X$2,FALSE)/(X$4)),"")</f>
        <v>0</v>
      </c>
      <c r="Y207" s="366">
        <f>IF($Q207&lt;&gt;"",IF($S207="",$K207*VLOOKUP($I207,'[2]LISTINO IT-EN-FR-ES'!$A$1:$DZ$10000,Y$1,FALSE),$K207*$P207*VLOOKUP($S207,[2]PERCENTUALI!$A$1:$AZ$1000,Y$2,FALSE)),"")</f>
        <v>0</v>
      </c>
      <c r="Z207" s="367">
        <f>IF($Q207&lt;&gt;"",IF($S207="",$K207*VLOOKUP($I207,'[2]LISTINO IT-EN-FR-ES'!$A$1:$DZ$10000,Z$1,FALSE),$K207*$P207*VLOOKUP($S207,[2]PERCENTUALI!$A$1:$AZ$1000,Z$2,FALSE)/(Z$4)),"")</f>
        <v>0</v>
      </c>
      <c r="AA207" s="366">
        <f>IF($Q207&lt;&gt;"",IF($S207="",$K207*VLOOKUP($I207,'[2]LISTINO IT-EN-FR-ES'!$A$1:$DZ$10000,AA$1,FALSE),$K207*$P207*VLOOKUP($S207,[2]PERCENTUALI!$A$1:$AZ$1000,AA$2,FALSE)),"")</f>
        <v>0</v>
      </c>
      <c r="AB207" s="367">
        <f>IF($Q207&lt;&gt;"",IF($S207="",$K207*VLOOKUP($I207,'[2]LISTINO IT-EN-FR-ES'!$A$1:$DZ$10000,AB$1,FALSE),$K207*$P207*VLOOKUP($S207,[2]PERCENTUALI!$A$1:$AZ$1000,AB$2,FALSE)/(AB$4)),"")</f>
        <v>0</v>
      </c>
      <c r="AC207" s="366">
        <f>IF($Q207&lt;&gt;"",IF($S207="",$K207*VLOOKUP($I207,'[2]LISTINO IT-EN-FR-ES'!$A$1:$DZ$10000,AC$1,FALSE),$K207*$P207*VLOOKUP($S207,[2]PERCENTUALI!$A$1:$AZ$1000,AC$2,FALSE)),"")</f>
        <v>0</v>
      </c>
      <c r="AD207" s="367">
        <f>IF($Q207&lt;&gt;"",IF($S207="",$K207*VLOOKUP($I207,'[2]LISTINO IT-EN-FR-ES'!$A$1:$DZ$10000,AD$1,FALSE),$K207*$P207*VLOOKUP($S207,[2]PERCENTUALI!$A$1:$AZ$1000,AD$2,FALSE)/(AD$4)),"")</f>
        <v>0</v>
      </c>
      <c r="AE207" s="366">
        <f>IF($Q207&lt;&gt;"",IF($S207="",$K207*VLOOKUP($I207,'[2]LISTINO IT-EN-FR-ES'!$A$1:$DZ$10000,AE$1,FALSE),$K207*$P207*VLOOKUP($S207,[2]PERCENTUALI!$A$1:$AZ$1000,AE$2,FALSE)),"")</f>
        <v>0</v>
      </c>
      <c r="AF207" s="367">
        <f>IF($Q207&lt;&gt;"",IF($S207="",$K207*VLOOKUP($I207,'[2]LISTINO IT-EN-FR-ES'!$A$1:$DZ$10000,AF$1,FALSE),$K207*$P207*VLOOKUP($S207,[2]PERCENTUALI!$A$1:$AZ$1000,AF$2,FALSE)/(AF$4)),"")</f>
        <v>0</v>
      </c>
      <c r="AG207" s="366">
        <f>IF($Q207&lt;&gt;"",IF($S207="",$K207*VLOOKUP($I207,'[2]LISTINO IT-EN-FR-ES'!$A$1:$DZ$10000,AG$1,FALSE),$K207*$P207*VLOOKUP($S207,[2]PERCENTUALI!$A$1:$AZ$1000,AG$2,FALSE)),"")</f>
        <v>0</v>
      </c>
      <c r="AH207" s="367">
        <f>IF($Q207&lt;&gt;"",IF($S207="",$K207*VLOOKUP($I207,'[2]LISTINO IT-EN-FR-ES'!$A$1:$DZ$10000,AH$1,FALSE),$K207*$P207*VLOOKUP($S207,[2]PERCENTUALI!$A$1:$AZ$1000,AH$2,FALSE)/(AH$4)),"")</f>
        <v>0</v>
      </c>
      <c r="AI207" s="366">
        <f>IF($Q207&lt;&gt;"",IF($S207="",$K207*VLOOKUP($I207,'[2]LISTINO IT-EN-FR-ES'!$A$1:$DZ$10000,AI$1,FALSE),$K207*$P207*VLOOKUP($S207,[2]PERCENTUALI!$A$1:$AZ$1000,AI$2,FALSE)),"")</f>
        <v>0</v>
      </c>
      <c r="AJ207" s="367">
        <f>IF($Q207&lt;&gt;"",IF($S207="",$K207*VLOOKUP($I207,'[2]LISTINO IT-EN-FR-ES'!$A$1:$DZ$10000,AJ$1,FALSE),$K207*$P207*VLOOKUP($S207,[2]PERCENTUALI!$A$1:$AZ$1000,AJ$2,FALSE)/(AJ$4)),"")</f>
        <v>0</v>
      </c>
      <c r="AK207" s="366">
        <f>IF($Q207&lt;&gt;"",IF($S207="",$K207*VLOOKUP($I207,'[2]LISTINO IT-EN-FR-ES'!$A$1:$DZ$10000,AK$1,FALSE),$K207*$P207*VLOOKUP($S207,[2]PERCENTUALI!$A$1:$AZ$1000,AK$2,FALSE)),"")</f>
        <v>0</v>
      </c>
      <c r="AL207" s="367">
        <f>IF($Q207&lt;&gt;"",IF($S207="",$K207*VLOOKUP($I207,'[2]LISTINO IT-EN-FR-ES'!$A$1:$DZ$10000,AL$1,FALSE),$K207*$P207*VLOOKUP($S207,[2]PERCENTUALI!$A$1:$AZ$1000,AL$2,FALSE)/(AL$4)),"")</f>
        <v>0</v>
      </c>
      <c r="AM207" s="366">
        <f>IF($Q207&lt;&gt;"",IF($S207="",$K207*VLOOKUP($I207,'[2]LISTINO IT-EN-FR-ES'!$A$1:$DZ$10000,AM$1,FALSE),$K207*$P207*VLOOKUP($S207,[2]PERCENTUALI!$A$1:$AZ$1000,AM$2,FALSE)),"")</f>
        <v>0</v>
      </c>
      <c r="AN207" s="367">
        <f>IF($Q207&lt;&gt;"",IF($S207="",$K207*VLOOKUP($I207,'[2]LISTINO IT-EN-FR-ES'!$A$1:$DZ$10000,AN$1,FALSE),$K207*$P207*VLOOKUP($S207,[2]PERCENTUALI!$A$1:$AZ$1000,AN$2,FALSE)/(AN$4)),"")</f>
        <v>0</v>
      </c>
      <c r="AO207" s="366">
        <f>IF($Q207&lt;&gt;"",IF($S207="",$K207*VLOOKUP($I207,'[2]LISTINO IT-EN-FR-ES'!$A$1:$DZ$10000,AO$1,FALSE),$K207*$P207*VLOOKUP($S207,[2]PERCENTUALI!$A$1:$AZ$1000,AO$2,FALSE)),"")</f>
        <v>0</v>
      </c>
      <c r="AP207" s="367">
        <f>IF($Q207&lt;&gt;"",IF($S207="",$K207*VLOOKUP($I207,'[2]LISTINO IT-EN-FR-ES'!$A$1:$DZ$10000,AP$1,FALSE),$K207*$P207*VLOOKUP($S207,[2]PERCENTUALI!$A$1:$AZ$1000,AP$2,FALSE)/(AP$4)),"")</f>
        <v>0</v>
      </c>
      <c r="AQ207" s="366">
        <f>IF($Q207&lt;&gt;"",IF($S207="",$K207*VLOOKUP($I207,'[2]LISTINO IT-EN-FR-ES'!$A$1:$DZ$10000,AQ$1,FALSE),$K207*$P207*VLOOKUP($S207,[2]PERCENTUALI!$A$1:$AZ$1000,AQ$2,FALSE)),"")</f>
        <v>0</v>
      </c>
      <c r="AR207" s="367">
        <f>IF($Q207&lt;&gt;"",IF($S207="",$K207*VLOOKUP($I207,'[2]LISTINO IT-EN-FR-ES'!$A$1:$DZ$10000,AR$1,FALSE),$K207*$P207*VLOOKUP($S207,[2]PERCENTUALI!$A$1:$AZ$1000,AR$2,FALSE)/(AR$4)),"")</f>
        <v>0</v>
      </c>
      <c r="AS207" s="366">
        <f>IF($Q207&lt;&gt;"",IF($S207="",$K207*VLOOKUP($I207,'[2]LISTINO IT-EN-FR-ES'!$A$1:$DZ$10000,AS$1,FALSE),$K207*$P207*VLOOKUP($S207,[2]PERCENTUALI!$A$1:$AZ$1000,AS$2,FALSE)),"")</f>
        <v>0</v>
      </c>
      <c r="AT207" s="367">
        <f>IF($Q207&lt;&gt;"",IF($S207="",$K207*VLOOKUP($I207,'[2]LISTINO IT-EN-FR-ES'!$A$1:$DZ$10000,AT$1,FALSE),$K207*$P207*VLOOKUP($S207,[2]PERCENTUALI!$A$1:$AZ$1000,AT$2,FALSE)/(AT$4)),"")</f>
        <v>0</v>
      </c>
      <c r="AU207" s="366">
        <f>IF($Q207&lt;&gt;"",IF($S207="",$K207*VLOOKUP($I207,'[2]LISTINO IT-EN-FR-ES'!$A$1:$DZ$10000,AU$1,FALSE),$K207*$P207*VLOOKUP($S207,[2]PERCENTUALI!$A$1:$AZ$1000,AU$2,FALSE)),"")</f>
        <v>0</v>
      </c>
      <c r="AV207" s="367">
        <f>IF($Q207&lt;&gt;"",IF($S207="",$K207*VLOOKUP($I207,'[2]LISTINO IT-EN-FR-ES'!$A$1:$DZ$10000,AV$1,FALSE),$K207*$P207*VLOOKUP($S207,[2]PERCENTUALI!$A$1:$AZ$1000,AV$2,FALSE)/(AV$4)),"")</f>
        <v>0</v>
      </c>
      <c r="AW207" s="366">
        <f>IF($Q207&lt;&gt;"",IF($S207="",$K207*VLOOKUP($I207,'[2]LISTINO IT-EN-FR-ES'!$A$1:$DZ$10000,AW$1,FALSE),$K207*$P207*VLOOKUP($S207,[2]PERCENTUALI!$A$1:$AZ$1000,AW$2,FALSE)),"")</f>
        <v>0</v>
      </c>
      <c r="AX207" s="367">
        <f>IF($Q207&lt;&gt;"",IF($S207="",$K207*VLOOKUP($I207,'[2]LISTINO IT-EN-FR-ES'!$A$1:$DZ$10000,AX$1,FALSE),$K207*$P207*VLOOKUP($S207,[2]PERCENTUALI!$A$1:$AZ$1000,AX$2,FALSE)/(AX$4)),"")</f>
        <v>0</v>
      </c>
      <c r="AY207" s="366">
        <f>IF($Q207&lt;&gt;"",IF($S207="",$K207*VLOOKUP($I207,'[2]LISTINO IT-EN-FR-ES'!$A$1:$DZ$10000,AY$1,FALSE),$K207*$P207*VLOOKUP($S207,[2]PERCENTUALI!$A$1:$AZ$1000,AY$2,FALSE)),"")</f>
        <v>0</v>
      </c>
      <c r="AZ207" s="367">
        <f>IF($Q207&lt;&gt;"",IF($S207="",$K207*VLOOKUP($I207,'[2]LISTINO IT-EN-FR-ES'!$A$1:$DZ$10000,AZ$1,FALSE),$K207*$P207*VLOOKUP($S207,[2]PERCENTUALI!$A$1:$AZ$1000,AZ$2,FALSE)/(AZ$4)),"")</f>
        <v>0</v>
      </c>
      <c r="BA207" s="366">
        <f>IF($Q207&lt;&gt;"",IF($S207="",$K207*VLOOKUP($I207,'[2]LISTINO IT-EN-FR-ES'!$A$1:$DZ$10000,BA$1,FALSE),$K207*$P207*VLOOKUP($S207,[2]PERCENTUALI!$A$1:$AZ$1000,BA$2,FALSE)),"")</f>
        <v>0</v>
      </c>
      <c r="BB207" s="367">
        <f>IF($Q207&lt;&gt;"",IF($S207="",$K207*VLOOKUP($I207,'[2]LISTINO IT-EN-FR-ES'!$A$1:$DZ$10000,BB$1,FALSE),$K207*$P207*VLOOKUP($S207,[2]PERCENTUALI!$A$1:$AZ$1000,BB$2,FALSE)/(BB$4)),"")</f>
        <v>0</v>
      </c>
      <c r="BC207" s="366">
        <f>IF($Q207&lt;&gt;"",IF($S207="",$K207*VLOOKUP($I207,'[2]LISTINO IT-EN-FR-ES'!$A$1:$DZ$10000,BC$1,FALSE),$K207*$P207*VLOOKUP($S207,[2]PERCENTUALI!$A$1:$AZ$1000,BC$2,FALSE)),"")</f>
        <v>0</v>
      </c>
      <c r="BD207" s="367">
        <f>IF($Q207&lt;&gt;"",IF($S207="",$K207*VLOOKUP($I207,'[2]LISTINO IT-EN-FR-ES'!$A$1:$DZ$10000,BD$1,FALSE),$K207*$P207*VLOOKUP($S207,[2]PERCENTUALI!$A$1:$AZ$1000,BD$2,FALSE)/(BD$4)),"")</f>
        <v>0</v>
      </c>
      <c r="BE207" s="366">
        <f>IF($Q207&lt;&gt;"",IF($S207="",$K207*VLOOKUP($I207,'[2]LISTINO IT-EN-FR-ES'!$A$1:$DZ$10000,BE$1,FALSE),$K207*$P207*VLOOKUP($S207,[2]PERCENTUALI!$A$1:$AZ$1000,BE$2,FALSE)),"")</f>
        <v>0</v>
      </c>
      <c r="BF207" s="367">
        <f>IF($Q207&lt;&gt;"",IF($S207="",$K207*VLOOKUP($I207,'[2]LISTINO IT-EN-FR-ES'!$A$1:$DZ$10000,BF$1,FALSE),$K207*$P207*VLOOKUP($S207,[2]PERCENTUALI!$A$1:$AZ$1000,BF$2,FALSE)/(BF$4)),"")</f>
        <v>0</v>
      </c>
      <c r="BG207" s="366">
        <f>IF($Q207&lt;&gt;"",IF($S207="",$K207*VLOOKUP($I207,'[2]LISTINO IT-EN-FR-ES'!$A$1:$DZ$10000,BG$1,FALSE),$K207*$P207*VLOOKUP($S207,[2]PERCENTUALI!$A$1:$AZ$1000,BG$2,FALSE)),"")</f>
        <v>0</v>
      </c>
      <c r="BH207" s="366">
        <f>IF($Q207&lt;&gt;"",IF($S207="",$K207*VLOOKUP($I207,'[2]LISTINO IT-EN-FR-ES'!$A$1:$DZ$10000,BH$1,FALSE),$K207*$P207*VLOOKUP($S207,[2]PERCENTUALI!$A$1:$AZ$1000,BH$2,FALSE)),"")</f>
        <v>0</v>
      </c>
      <c r="BI207" s="367">
        <f>IF($Q207&lt;&gt;"",IF($S207="",$K207*VLOOKUP($I207,'[2]LISTINO IT-EN-FR-ES'!$A$1:$DZ$10000,BI$1,FALSE),$K207*$P207*VLOOKUP($S207,[2]PERCENTUALI!$A$1:$AZ$1000,BI$2,FALSE)/(BI$4)),"")</f>
        <v>0</v>
      </c>
      <c r="BJ207" s="366">
        <f>IF($Q207&lt;&gt;"",IF($S207="",$K207*VLOOKUP($I207,'[2]LISTINO IT-EN-FR-ES'!$A$1:$DZ$10000,BJ$1,FALSE),$K207*$P207*VLOOKUP($S207,[2]PERCENTUALI!$A$1:$AZ$1000,BJ$2,FALSE)),"")</f>
        <v>6000</v>
      </c>
      <c r="BK207" s="366">
        <f>IF($Q207&lt;&gt;"",IF($S207="",$K207*VLOOKUP($I207,'[2]LISTINO IT-EN-FR-ES'!$A$1:$DZ$10000,BK$1,FALSE),$K207*$P207*VLOOKUP($S207,[2]PERCENTUALI!$A$1:$AZ$1000,BK$2,FALSE)),"")</f>
        <v>0</v>
      </c>
      <c r="BL207" s="366">
        <f>IF($Q207&lt;&gt;"",IF($S207="",$K207*VLOOKUP($I207,'[2]LISTINO IT-EN-FR-ES'!$A$1:$DZ$10000,BL$1,FALSE),$K207*$P207*VLOOKUP($S207,[2]PERCENTUALI!$A$1:$AZ$1000,BL$2,FALSE)),"")</f>
        <v>0</v>
      </c>
      <c r="BM207" s="366">
        <f>IF($Q207&lt;&gt;"",IF($S207="",$K207*VLOOKUP($I207,'[2]LISTINO IT-EN-FR-ES'!$A$1:$DZ$10000,BM$1,FALSE),$K207*$P207*VLOOKUP($S207,[2]PERCENTUALI!$A$1:$AZ$1000,BM$2,FALSE)),"")</f>
        <v>0</v>
      </c>
      <c r="BN207" s="367">
        <f>IF($Q207&lt;&gt;"",IF($S207="",$K207*VLOOKUP($I207,'[2]LISTINO IT-EN-FR-ES'!$A$1:$DZ$10000,BN$1,FALSE),$K207*$P207*VLOOKUP($S207,[2]PERCENTUALI!$A$1:$AZ$1000,BN$2,FALSE)/(BN$4)),"")</f>
        <v>0</v>
      </c>
      <c r="BO207" s="366">
        <f>IF($Q207&lt;&gt;"",IF($S207="",$K207*VLOOKUP($I207,'[2]LISTINO IT-EN-FR-ES'!$A$1:$DZ$10000,BO$1,FALSE),$K207*$P207*VLOOKUP($S207,[2]PERCENTUALI!$A$1:$AZ$1000,BO$2,FALSE)),"")</f>
        <v>0</v>
      </c>
      <c r="BP207" s="367">
        <f>IF($Q207&lt;&gt;"",IF($S207="",$K207*VLOOKUP($I207,'[2]LISTINO IT-EN-FR-ES'!$A$1:$DZ$10000,BP$1,FALSE),$K207*$P207*VLOOKUP($S207,[2]PERCENTUALI!$A$1:$AZ$1000,BP$2,FALSE)/(BP$4)),"")</f>
        <v>0</v>
      </c>
      <c r="BQ207" s="366">
        <f>IF($Q207&lt;&gt;"",IF($S207="",$K207*VLOOKUP($I207,'[2]LISTINO IT-EN-FR-ES'!$A$1:$DZ$10000,BQ$1,FALSE),$K207*$P207*VLOOKUP($S207,[2]PERCENTUALI!$A$1:$AZ$1000,BQ$2,FALSE)),"")</f>
        <v>0</v>
      </c>
      <c r="BR207" s="367">
        <f>IF($Q207&lt;&gt;"",IF($S207="",$K207*VLOOKUP($I207,'[2]LISTINO IT-EN-FR-ES'!$A$1:$DZ$10000,BR$1,FALSE),$K207*$P207*VLOOKUP($S207,[2]PERCENTUALI!$A$1:$AZ$1000,BR$2,FALSE)/(BR$4)),"")</f>
        <v>0</v>
      </c>
      <c r="BS207" s="366">
        <f>IF($Q207&lt;&gt;"",IF($S207="",$K207*VLOOKUP($I207,'[2]LISTINO IT-EN-FR-ES'!$A$1:$DZ$10000,BS$1,FALSE),$K207*$P207*VLOOKUP($S207,[2]PERCENTUALI!$A$1:$AZ$1000,BS$2,FALSE)),"")</f>
        <v>0</v>
      </c>
      <c r="BT207" s="367">
        <f>IF($Q207&lt;&gt;"",IF($S207="",$K207*VLOOKUP($I207,'[2]LISTINO IT-EN-FR-ES'!$A$1:$DZ$10000,BT$1,FALSE),$K207*$P207*VLOOKUP($S207,[2]PERCENTUALI!$A$1:$AZ$1000,BT$2,FALSE)/(BT$4)),"")</f>
        <v>0</v>
      </c>
      <c r="BU207" s="366">
        <f>IF($Q207&lt;&gt;"",IF($S207="",$K207*VLOOKUP($I207,'[2]LISTINO IT-EN-FR-ES'!$A$1:$DZ$10000,BU$1,FALSE),$K207*$P207*VLOOKUP($S207,[2]PERCENTUALI!$A$1:$AZ$1000,BU$2,FALSE)),"")</f>
        <v>0</v>
      </c>
      <c r="BV207" s="367">
        <f>IF($Q207&lt;&gt;"",IF($S207="",$K207*VLOOKUP($I207,'[2]LISTINO IT-EN-FR-ES'!$A$1:$DZ$10000,BV$1,FALSE),$K207*$P207*VLOOKUP($S207,[2]PERCENTUALI!$A$1:$AZ$1000,BV$2,FALSE)/(BV$4)),"")</f>
        <v>0</v>
      </c>
      <c r="BW207" s="366">
        <f>IF($Q207&lt;&gt;"",IF($S207="",$K207*VLOOKUP($I207,'[2]LISTINO IT-EN-FR-ES'!$A$1:$DZ$10000,BW$1,FALSE),$K207*$P207*VLOOKUP($S207,[2]PERCENTUALI!$A$1:$AZ$1000,BW$2,FALSE)),"")</f>
        <v>0</v>
      </c>
      <c r="BX207" s="366">
        <f>IF($Q207&lt;&gt;"",IF($S207="",$K207*VLOOKUP($I207,'[2]LISTINO IT-EN-FR-ES'!$A$1:$DZ$10000,BX$1,FALSE),$K207*$P207*VLOOKUP($S207,[2]PERCENTUALI!$A$1:$AZ$1000,BX$2,FALSE)),"")</f>
        <v>0</v>
      </c>
      <c r="BY207" s="366">
        <f>IF($Q207&lt;&gt;"",IF($S207="",$K207*VLOOKUP($I207,'[2]LISTINO IT-EN-FR-ES'!$A$1:$DZ$10000,BY$1,FALSE),$K207*$P207*VLOOKUP($S207,[2]PERCENTUALI!$A$1:$AZ$1000,BY$2,FALSE)),"")</f>
        <v>0</v>
      </c>
      <c r="BZ207" s="366">
        <f>IF($Q207&lt;&gt;"",IF($S207="",$K207*VLOOKUP($I207,'[2]LISTINO IT-EN-FR-ES'!$A$1:$DZ$10000,BZ$1,FALSE),$K207*$P207*VLOOKUP($S207,[2]PERCENTUALI!$A$1:$AZ$1000,BZ$2,FALSE)),"")</f>
        <v>0</v>
      </c>
      <c r="CA207" s="366">
        <f>IF($Q207&lt;&gt;"",IF($S207="",$K207*VLOOKUP($I207,'[2]LISTINO IT-EN-FR-ES'!$A$1:$DZ$10000,CA$1,FALSE),$K207*$P207*VLOOKUP($S207,[2]PERCENTUALI!$A$1:$AZ$1000,CA$2,FALSE)),"")</f>
        <v>0</v>
      </c>
      <c r="CB207" s="366">
        <f>IF($Q207&lt;&gt;"",IF($S207="",$K207*VLOOKUP($I207,'[2]LISTINO IT-EN-FR-ES'!$A$1:$DZ$10000,CB$1,FALSE),$K207*$P207*VLOOKUP($S207,[2]PERCENTUALI!$A$1:$AZ$1000,CB$2,FALSE)),"")</f>
        <v>0</v>
      </c>
      <c r="CC207" s="366">
        <f>IF($Q207&lt;&gt;"",IF($S207="",$K207*VLOOKUP($I207,'[2]LISTINO IT-EN-FR-ES'!$A$1:$DZ$10000,CC$1,FALSE),$K207*$P207*VLOOKUP($S207,[2]PERCENTUALI!$A$1:$AZ$1000,CC$2,FALSE)),"")</f>
        <v>0</v>
      </c>
    </row>
    <row r="208" spans="1:81" s="392" customFormat="1" hidden="1" outlineLevel="1" x14ac:dyDescent="0.2">
      <c r="A208" s="388" t="s">
        <v>7</v>
      </c>
      <c r="B208" s="389">
        <v>8</v>
      </c>
      <c r="C208" s="389">
        <v>30000</v>
      </c>
      <c r="D208" s="389">
        <v>164</v>
      </c>
      <c r="E208" s="388"/>
      <c r="F208" s="388"/>
      <c r="G208" s="390" t="s">
        <v>7</v>
      </c>
      <c r="H208" s="388" t="s">
        <v>19</v>
      </c>
      <c r="I208" s="388" t="s">
        <v>7</v>
      </c>
      <c r="J208" s="391" t="s">
        <v>33</v>
      </c>
      <c r="K208" s="383"/>
      <c r="M208" s="385" t="s">
        <v>7</v>
      </c>
      <c r="N208" s="386" t="s">
        <v>7</v>
      </c>
      <c r="O208" s="285"/>
      <c r="P208" s="285"/>
      <c r="Q208" s="285"/>
      <c r="R208" s="280"/>
      <c r="S208" s="280"/>
      <c r="T208" s="280"/>
      <c r="U208" s="280"/>
      <c r="V208" s="280"/>
      <c r="W208" s="280"/>
      <c r="X208" s="280"/>
      <c r="Y208" s="280"/>
      <c r="Z208" s="280"/>
      <c r="AA208" s="280"/>
      <c r="AB208" s="280"/>
      <c r="AC208" s="280"/>
      <c r="AD208" s="280"/>
      <c r="AE208" s="280"/>
      <c r="AF208" s="280"/>
      <c r="AG208" s="280"/>
      <c r="AH208" s="280"/>
      <c r="AI208" s="280"/>
      <c r="AJ208" s="280"/>
      <c r="AK208" s="280"/>
      <c r="AL208" s="280"/>
      <c r="AM208" s="280"/>
      <c r="AN208" s="280"/>
      <c r="AO208" s="280"/>
      <c r="AP208" s="280"/>
      <c r="AQ208" s="280"/>
      <c r="AR208" s="280"/>
      <c r="AS208" s="280"/>
      <c r="AT208" s="280"/>
      <c r="AU208" s="280"/>
      <c r="AV208" s="280"/>
      <c r="AW208" s="280"/>
      <c r="AX208" s="280"/>
      <c r="AY208" s="280"/>
      <c r="AZ208" s="280"/>
      <c r="BA208" s="280"/>
      <c r="BB208" s="280"/>
      <c r="BC208" s="280"/>
      <c r="BD208" s="280"/>
      <c r="BE208" s="280"/>
      <c r="BF208" s="280"/>
      <c r="BG208" s="280"/>
      <c r="BH208" s="280"/>
    </row>
    <row r="209" spans="1:81" s="285" customFormat="1" hidden="1" outlineLevel="1" x14ac:dyDescent="0.2">
      <c r="A209" s="445" t="s">
        <v>7</v>
      </c>
      <c r="B209" s="446">
        <v>8</v>
      </c>
      <c r="C209" s="389">
        <v>30000</v>
      </c>
      <c r="D209" s="446">
        <v>165</v>
      </c>
      <c r="E209" s="445"/>
      <c r="F209" s="445"/>
      <c r="G209" s="447"/>
      <c r="H209" s="445" t="s">
        <v>3</v>
      </c>
      <c r="I209" s="445" t="s">
        <v>3</v>
      </c>
      <c r="J209" s="448" t="s">
        <v>478</v>
      </c>
      <c r="K209" s="383">
        <v>3</v>
      </c>
      <c r="L209" s="392"/>
      <c r="M209" s="385">
        <v>8925</v>
      </c>
      <c r="N209" s="386">
        <v>26775</v>
      </c>
      <c r="P209" s="402">
        <v>8500</v>
      </c>
      <c r="Q209" s="285">
        <v>25500</v>
      </c>
      <c r="R209" s="280"/>
      <c r="S209" s="280"/>
      <c r="T209" s="280"/>
      <c r="U209" s="366">
        <f>IF($Q209&lt;&gt;"",V209+W209+Y209+AA209+AC209+AE209+AG209+AI209+AK209+AM209+AO209+AQ209+AS209+AU209+AW209+AY209+BA209+BC209+BE209+BG209+BH209+BJ209+BK209+BL209+BM209+BO209+BQ209+BS209+BU209+BW209+BX209+BY209+BZ209+CA209+CB209+CC209,"")</f>
        <v>25500</v>
      </c>
      <c r="V209" s="366">
        <f>IF($Q209&lt;&gt;"",IF($S209="",$K209*VLOOKUP($I209,'[2]LISTINO IT-EN-FR-ES'!$A$1:$DZ$10000,V$1,FALSE),$K209*$P209*VLOOKUP($S209,[2]PERCENTUALI!$A$1:$AZ$1000,V$2,FALSE)),"")</f>
        <v>0</v>
      </c>
      <c r="W209" s="366">
        <f>IF($Q209&lt;&gt;"",IF($S209="",$K209*VLOOKUP($I209,'[2]LISTINO IT-EN-FR-ES'!$A$1:$DZ$10000,W$1,FALSE),$K209*$P209*VLOOKUP($S209,[2]PERCENTUALI!$A$1:$AZ$1000,W$2,FALSE)),"")</f>
        <v>0</v>
      </c>
      <c r="X209" s="367">
        <f>IF($Q209&lt;&gt;"",IF($S209="",$K209*VLOOKUP($I209,'[2]LISTINO IT-EN-FR-ES'!$A$1:$DZ$10000,X$1,FALSE),$K209*$P209*VLOOKUP($S209,[2]PERCENTUALI!$A$1:$AZ$1000,X$2,FALSE)/(X$4)),"")</f>
        <v>0</v>
      </c>
      <c r="Y209" s="366">
        <f>IF($Q209&lt;&gt;"",IF($S209="",$K209*VLOOKUP($I209,'[2]LISTINO IT-EN-FR-ES'!$A$1:$DZ$10000,Y$1,FALSE),$K209*$P209*VLOOKUP($S209,[2]PERCENTUALI!$A$1:$AZ$1000,Y$2,FALSE)),"")</f>
        <v>0</v>
      </c>
      <c r="Z209" s="367">
        <f>IF($Q209&lt;&gt;"",IF($S209="",$K209*VLOOKUP($I209,'[2]LISTINO IT-EN-FR-ES'!$A$1:$DZ$10000,Z$1,FALSE),$K209*$P209*VLOOKUP($S209,[2]PERCENTUALI!$A$1:$AZ$1000,Z$2,FALSE)/(Z$4)),"")</f>
        <v>0</v>
      </c>
      <c r="AA209" s="366">
        <f>IF($Q209&lt;&gt;"",IF($S209="",$K209*VLOOKUP($I209,'[2]LISTINO IT-EN-FR-ES'!$A$1:$DZ$10000,AA$1,FALSE),$K209*$P209*VLOOKUP($S209,[2]PERCENTUALI!$A$1:$AZ$1000,AA$2,FALSE)),"")</f>
        <v>0</v>
      </c>
      <c r="AB209" s="367">
        <f>IF($Q209&lt;&gt;"",IF($S209="",$K209*VLOOKUP($I209,'[2]LISTINO IT-EN-FR-ES'!$A$1:$DZ$10000,AB$1,FALSE),$K209*$P209*VLOOKUP($S209,[2]PERCENTUALI!$A$1:$AZ$1000,AB$2,FALSE)/(AB$4)),"")</f>
        <v>0</v>
      </c>
      <c r="AC209" s="366">
        <f>IF($Q209&lt;&gt;"",IF($S209="",$K209*VLOOKUP($I209,'[2]LISTINO IT-EN-FR-ES'!$A$1:$DZ$10000,AC$1,FALSE),$K209*$P209*VLOOKUP($S209,[2]PERCENTUALI!$A$1:$AZ$1000,AC$2,FALSE)),"")</f>
        <v>0</v>
      </c>
      <c r="AD209" s="367">
        <f>IF($Q209&lt;&gt;"",IF($S209="",$K209*VLOOKUP($I209,'[2]LISTINO IT-EN-FR-ES'!$A$1:$DZ$10000,AD$1,FALSE),$K209*$P209*VLOOKUP($S209,[2]PERCENTUALI!$A$1:$AZ$1000,AD$2,FALSE)/(AD$4)),"")</f>
        <v>0</v>
      </c>
      <c r="AE209" s="366">
        <f>IF($Q209&lt;&gt;"",IF($S209="",$K209*VLOOKUP($I209,'[2]LISTINO IT-EN-FR-ES'!$A$1:$DZ$10000,AE$1,FALSE),$K209*$P209*VLOOKUP($S209,[2]PERCENTUALI!$A$1:$AZ$1000,AE$2,FALSE)),"")</f>
        <v>0</v>
      </c>
      <c r="AF209" s="367">
        <f>IF($Q209&lt;&gt;"",IF($S209="",$K209*VLOOKUP($I209,'[2]LISTINO IT-EN-FR-ES'!$A$1:$DZ$10000,AF$1,FALSE),$K209*$P209*VLOOKUP($S209,[2]PERCENTUALI!$A$1:$AZ$1000,AF$2,FALSE)/(AF$4)),"")</f>
        <v>0</v>
      </c>
      <c r="AG209" s="366">
        <f>IF($Q209&lt;&gt;"",IF($S209="",$K209*VLOOKUP($I209,'[2]LISTINO IT-EN-FR-ES'!$A$1:$DZ$10000,AG$1,FALSE),$K209*$P209*VLOOKUP($S209,[2]PERCENTUALI!$A$1:$AZ$1000,AG$2,FALSE)),"")</f>
        <v>0</v>
      </c>
      <c r="AH209" s="367">
        <f>IF($Q209&lt;&gt;"",IF($S209="",$K209*VLOOKUP($I209,'[2]LISTINO IT-EN-FR-ES'!$A$1:$DZ$10000,AH$1,FALSE),$K209*$P209*VLOOKUP($S209,[2]PERCENTUALI!$A$1:$AZ$1000,AH$2,FALSE)/(AH$4)),"")</f>
        <v>0</v>
      </c>
      <c r="AI209" s="366">
        <f>IF($Q209&lt;&gt;"",IF($S209="",$K209*VLOOKUP($I209,'[2]LISTINO IT-EN-FR-ES'!$A$1:$DZ$10000,AI$1,FALSE),$K209*$P209*VLOOKUP($S209,[2]PERCENTUALI!$A$1:$AZ$1000,AI$2,FALSE)),"")</f>
        <v>0</v>
      </c>
      <c r="AJ209" s="367">
        <f>IF($Q209&lt;&gt;"",IF($S209="",$K209*VLOOKUP($I209,'[2]LISTINO IT-EN-FR-ES'!$A$1:$DZ$10000,AJ$1,FALSE),$K209*$P209*VLOOKUP($S209,[2]PERCENTUALI!$A$1:$AZ$1000,AJ$2,FALSE)/(AJ$4)),"")</f>
        <v>0</v>
      </c>
      <c r="AK209" s="366">
        <f>IF($Q209&lt;&gt;"",IF($S209="",$K209*VLOOKUP($I209,'[2]LISTINO IT-EN-FR-ES'!$A$1:$DZ$10000,AK$1,FALSE),$K209*$P209*VLOOKUP($S209,[2]PERCENTUALI!$A$1:$AZ$1000,AK$2,FALSE)),"")</f>
        <v>0</v>
      </c>
      <c r="AL209" s="367">
        <f>IF($Q209&lt;&gt;"",IF($S209="",$K209*VLOOKUP($I209,'[2]LISTINO IT-EN-FR-ES'!$A$1:$DZ$10000,AL$1,FALSE),$K209*$P209*VLOOKUP($S209,[2]PERCENTUALI!$A$1:$AZ$1000,AL$2,FALSE)/(AL$4)),"")</f>
        <v>0</v>
      </c>
      <c r="AM209" s="366">
        <f>IF($Q209&lt;&gt;"",IF($S209="",$K209*VLOOKUP($I209,'[2]LISTINO IT-EN-FR-ES'!$A$1:$DZ$10000,AM$1,FALSE),$K209*$P209*VLOOKUP($S209,[2]PERCENTUALI!$A$1:$AZ$1000,AM$2,FALSE)),"")</f>
        <v>0</v>
      </c>
      <c r="AN209" s="367">
        <f>IF($Q209&lt;&gt;"",IF($S209="",$K209*VLOOKUP($I209,'[2]LISTINO IT-EN-FR-ES'!$A$1:$DZ$10000,AN$1,FALSE),$K209*$P209*VLOOKUP($S209,[2]PERCENTUALI!$A$1:$AZ$1000,AN$2,FALSE)/(AN$4)),"")</f>
        <v>0</v>
      </c>
      <c r="AO209" s="366">
        <f>IF($Q209&lt;&gt;"",IF($S209="",$K209*VLOOKUP($I209,'[2]LISTINO IT-EN-FR-ES'!$A$1:$DZ$10000,AO$1,FALSE),$K209*$P209*VLOOKUP($S209,[2]PERCENTUALI!$A$1:$AZ$1000,AO$2,FALSE)),"")</f>
        <v>0</v>
      </c>
      <c r="AP209" s="367">
        <f>IF($Q209&lt;&gt;"",IF($S209="",$K209*VLOOKUP($I209,'[2]LISTINO IT-EN-FR-ES'!$A$1:$DZ$10000,AP$1,FALSE),$K209*$P209*VLOOKUP($S209,[2]PERCENTUALI!$A$1:$AZ$1000,AP$2,FALSE)/(AP$4)),"")</f>
        <v>0</v>
      </c>
      <c r="AQ209" s="366">
        <f>IF($Q209&lt;&gt;"",IF($S209="",$K209*VLOOKUP($I209,'[2]LISTINO IT-EN-FR-ES'!$A$1:$DZ$10000,AQ$1,FALSE),$K209*$P209*VLOOKUP($S209,[2]PERCENTUALI!$A$1:$AZ$1000,AQ$2,FALSE)),"")</f>
        <v>0</v>
      </c>
      <c r="AR209" s="367">
        <f>IF($Q209&lt;&gt;"",IF($S209="",$K209*VLOOKUP($I209,'[2]LISTINO IT-EN-FR-ES'!$A$1:$DZ$10000,AR$1,FALSE),$K209*$P209*VLOOKUP($S209,[2]PERCENTUALI!$A$1:$AZ$1000,AR$2,FALSE)/(AR$4)),"")</f>
        <v>0</v>
      </c>
      <c r="AS209" s="366">
        <f>IF($Q209&lt;&gt;"",IF($S209="",$K209*VLOOKUP($I209,'[2]LISTINO IT-EN-FR-ES'!$A$1:$DZ$10000,AS$1,FALSE),$K209*$P209*VLOOKUP($S209,[2]PERCENTUALI!$A$1:$AZ$1000,AS$2,FALSE)),"")</f>
        <v>0</v>
      </c>
      <c r="AT209" s="367">
        <f>IF($Q209&lt;&gt;"",IF($S209="",$K209*VLOOKUP($I209,'[2]LISTINO IT-EN-FR-ES'!$A$1:$DZ$10000,AT$1,FALSE),$K209*$P209*VLOOKUP($S209,[2]PERCENTUALI!$A$1:$AZ$1000,AT$2,FALSE)/(AT$4)),"")</f>
        <v>0</v>
      </c>
      <c r="AU209" s="366">
        <f>IF($Q209&lt;&gt;"",IF($S209="",$K209*VLOOKUP($I209,'[2]LISTINO IT-EN-FR-ES'!$A$1:$DZ$10000,AU$1,FALSE),$K209*$P209*VLOOKUP($S209,[2]PERCENTUALI!$A$1:$AZ$1000,AU$2,FALSE)),"")</f>
        <v>0</v>
      </c>
      <c r="AV209" s="367">
        <f>IF($Q209&lt;&gt;"",IF($S209="",$K209*VLOOKUP($I209,'[2]LISTINO IT-EN-FR-ES'!$A$1:$DZ$10000,AV$1,FALSE),$K209*$P209*VLOOKUP($S209,[2]PERCENTUALI!$A$1:$AZ$1000,AV$2,FALSE)/(AV$4)),"")</f>
        <v>0</v>
      </c>
      <c r="AW209" s="366">
        <f>IF($Q209&lt;&gt;"",IF($S209="",$K209*VLOOKUP($I209,'[2]LISTINO IT-EN-FR-ES'!$A$1:$DZ$10000,AW$1,FALSE),$K209*$P209*VLOOKUP($S209,[2]PERCENTUALI!$A$1:$AZ$1000,AW$2,FALSE)),"")</f>
        <v>0</v>
      </c>
      <c r="AX209" s="367">
        <f>IF($Q209&lt;&gt;"",IF($S209="",$K209*VLOOKUP($I209,'[2]LISTINO IT-EN-FR-ES'!$A$1:$DZ$10000,AX$1,FALSE),$K209*$P209*VLOOKUP($S209,[2]PERCENTUALI!$A$1:$AZ$1000,AX$2,FALSE)/(AX$4)),"")</f>
        <v>0</v>
      </c>
      <c r="AY209" s="366">
        <f>IF($Q209&lt;&gt;"",IF($S209="",$K209*VLOOKUP($I209,'[2]LISTINO IT-EN-FR-ES'!$A$1:$DZ$10000,AY$1,FALSE),$K209*$P209*VLOOKUP($S209,[2]PERCENTUALI!$A$1:$AZ$1000,AY$2,FALSE)),"")</f>
        <v>0</v>
      </c>
      <c r="AZ209" s="367">
        <f>IF($Q209&lt;&gt;"",IF($S209="",$K209*VLOOKUP($I209,'[2]LISTINO IT-EN-FR-ES'!$A$1:$DZ$10000,AZ$1,FALSE),$K209*$P209*VLOOKUP($S209,[2]PERCENTUALI!$A$1:$AZ$1000,AZ$2,FALSE)/(AZ$4)),"")</f>
        <v>0</v>
      </c>
      <c r="BA209" s="366">
        <f>IF($Q209&lt;&gt;"",IF($S209="",$K209*VLOOKUP($I209,'[2]LISTINO IT-EN-FR-ES'!$A$1:$DZ$10000,BA$1,FALSE),$K209*$P209*VLOOKUP($S209,[2]PERCENTUALI!$A$1:$AZ$1000,BA$2,FALSE)),"")</f>
        <v>0</v>
      </c>
      <c r="BB209" s="367">
        <f>IF($Q209&lt;&gt;"",IF($S209="",$K209*VLOOKUP($I209,'[2]LISTINO IT-EN-FR-ES'!$A$1:$DZ$10000,BB$1,FALSE),$K209*$P209*VLOOKUP($S209,[2]PERCENTUALI!$A$1:$AZ$1000,BB$2,FALSE)/(BB$4)),"")</f>
        <v>0</v>
      </c>
      <c r="BC209" s="366">
        <f>IF($Q209&lt;&gt;"",IF($S209="",$K209*VLOOKUP($I209,'[2]LISTINO IT-EN-FR-ES'!$A$1:$DZ$10000,BC$1,FALSE),$K209*$P209*VLOOKUP($S209,[2]PERCENTUALI!$A$1:$AZ$1000,BC$2,FALSE)),"")</f>
        <v>0</v>
      </c>
      <c r="BD209" s="367">
        <f>IF($Q209&lt;&gt;"",IF($S209="",$K209*VLOOKUP($I209,'[2]LISTINO IT-EN-FR-ES'!$A$1:$DZ$10000,BD$1,FALSE),$K209*$P209*VLOOKUP($S209,[2]PERCENTUALI!$A$1:$AZ$1000,BD$2,FALSE)/(BD$4)),"")</f>
        <v>0</v>
      </c>
      <c r="BE209" s="366">
        <f>IF($Q209&lt;&gt;"",IF($S209="",$K209*VLOOKUP($I209,'[2]LISTINO IT-EN-FR-ES'!$A$1:$DZ$10000,BE$1,FALSE),$K209*$P209*VLOOKUP($S209,[2]PERCENTUALI!$A$1:$AZ$1000,BE$2,FALSE)),"")</f>
        <v>0</v>
      </c>
      <c r="BF209" s="367">
        <f>IF($Q209&lt;&gt;"",IF($S209="",$K209*VLOOKUP($I209,'[2]LISTINO IT-EN-FR-ES'!$A$1:$DZ$10000,BF$1,FALSE),$K209*$P209*VLOOKUP($S209,[2]PERCENTUALI!$A$1:$AZ$1000,BF$2,FALSE)/(BF$4)),"")</f>
        <v>0</v>
      </c>
      <c r="BG209" s="366">
        <f>IF($Q209&lt;&gt;"",IF($S209="",$K209*VLOOKUP($I209,'[2]LISTINO IT-EN-FR-ES'!$A$1:$DZ$10000,BG$1,FALSE),$K209*$P209*VLOOKUP($S209,[2]PERCENTUALI!$A$1:$AZ$1000,BG$2,FALSE)),"")</f>
        <v>0</v>
      </c>
      <c r="BH209" s="366">
        <f>IF($Q209&lt;&gt;"",IF($S209="",$K209*VLOOKUP($I209,'[2]LISTINO IT-EN-FR-ES'!$A$1:$DZ$10000,BH$1,FALSE),$K209*$P209*VLOOKUP($S209,[2]PERCENTUALI!$A$1:$AZ$1000,BH$2,FALSE)),"")</f>
        <v>0</v>
      </c>
      <c r="BI209" s="367">
        <f>IF($Q209&lt;&gt;"",IF($S209="",$K209*VLOOKUP($I209,'[2]LISTINO IT-EN-FR-ES'!$A$1:$DZ$10000,BI$1,FALSE),$K209*$P209*VLOOKUP($S209,[2]PERCENTUALI!$A$1:$AZ$1000,BI$2,FALSE)/(BI$4)),"")</f>
        <v>0</v>
      </c>
      <c r="BJ209" s="366">
        <f>IF($Q209&lt;&gt;"",IF($S209="",$K209*VLOOKUP($I209,'[2]LISTINO IT-EN-FR-ES'!$A$1:$DZ$10000,BJ$1,FALSE),$K209*$P209*VLOOKUP($S209,[2]PERCENTUALI!$A$1:$AZ$1000,BJ$2,FALSE)),"")</f>
        <v>0</v>
      </c>
      <c r="BK209" s="366">
        <f>IF($Q209&lt;&gt;"",IF($S209="",$K209*VLOOKUP($I209,'[2]LISTINO IT-EN-FR-ES'!$A$1:$DZ$10000,BK$1,FALSE),$K209*$P209*VLOOKUP($S209,[2]PERCENTUALI!$A$1:$AZ$1000,BK$2,FALSE)),"")</f>
        <v>0</v>
      </c>
      <c r="BL209" s="366">
        <f>IF($Q209&lt;&gt;"",IF($S209="",$K209*VLOOKUP($I209,'[2]LISTINO IT-EN-FR-ES'!$A$1:$DZ$10000,BL$1,FALSE),$K209*$P209*VLOOKUP($S209,[2]PERCENTUALI!$A$1:$AZ$1000,BL$2,FALSE)),"")</f>
        <v>25500</v>
      </c>
      <c r="BM209" s="366">
        <f>IF($Q209&lt;&gt;"",IF($S209="",$K209*VLOOKUP($I209,'[2]LISTINO IT-EN-FR-ES'!$A$1:$DZ$10000,BM$1,FALSE),$K209*$P209*VLOOKUP($S209,[2]PERCENTUALI!$A$1:$AZ$1000,BM$2,FALSE)),"")</f>
        <v>0</v>
      </c>
      <c r="BN209" s="367">
        <f>IF($Q209&lt;&gt;"",IF($S209="",$K209*VLOOKUP($I209,'[2]LISTINO IT-EN-FR-ES'!$A$1:$DZ$10000,BN$1,FALSE),$K209*$P209*VLOOKUP($S209,[2]PERCENTUALI!$A$1:$AZ$1000,BN$2,FALSE)/(BN$4)),"")</f>
        <v>0</v>
      </c>
      <c r="BO209" s="366">
        <f>IF($Q209&lt;&gt;"",IF($S209="",$K209*VLOOKUP($I209,'[2]LISTINO IT-EN-FR-ES'!$A$1:$DZ$10000,BO$1,FALSE),$K209*$P209*VLOOKUP($S209,[2]PERCENTUALI!$A$1:$AZ$1000,BO$2,FALSE)),"")</f>
        <v>0</v>
      </c>
      <c r="BP209" s="367">
        <f>IF($Q209&lt;&gt;"",IF($S209="",$K209*VLOOKUP($I209,'[2]LISTINO IT-EN-FR-ES'!$A$1:$DZ$10000,BP$1,FALSE),$K209*$P209*VLOOKUP($S209,[2]PERCENTUALI!$A$1:$AZ$1000,BP$2,FALSE)/(BP$4)),"")</f>
        <v>0</v>
      </c>
      <c r="BQ209" s="366">
        <f>IF($Q209&lt;&gt;"",IF($S209="",$K209*VLOOKUP($I209,'[2]LISTINO IT-EN-FR-ES'!$A$1:$DZ$10000,BQ$1,FALSE),$K209*$P209*VLOOKUP($S209,[2]PERCENTUALI!$A$1:$AZ$1000,BQ$2,FALSE)),"")</f>
        <v>0</v>
      </c>
      <c r="BR209" s="367">
        <f>IF($Q209&lt;&gt;"",IF($S209="",$K209*VLOOKUP($I209,'[2]LISTINO IT-EN-FR-ES'!$A$1:$DZ$10000,BR$1,FALSE),$K209*$P209*VLOOKUP($S209,[2]PERCENTUALI!$A$1:$AZ$1000,BR$2,FALSE)/(BR$4)),"")</f>
        <v>0</v>
      </c>
      <c r="BS209" s="366">
        <f>IF($Q209&lt;&gt;"",IF($S209="",$K209*VLOOKUP($I209,'[2]LISTINO IT-EN-FR-ES'!$A$1:$DZ$10000,BS$1,FALSE),$K209*$P209*VLOOKUP($S209,[2]PERCENTUALI!$A$1:$AZ$1000,BS$2,FALSE)),"")</f>
        <v>0</v>
      </c>
      <c r="BT209" s="367">
        <f>IF($Q209&lt;&gt;"",IF($S209="",$K209*VLOOKUP($I209,'[2]LISTINO IT-EN-FR-ES'!$A$1:$DZ$10000,BT$1,FALSE),$K209*$P209*VLOOKUP($S209,[2]PERCENTUALI!$A$1:$AZ$1000,BT$2,FALSE)/(BT$4)),"")</f>
        <v>0</v>
      </c>
      <c r="BU209" s="366">
        <f>IF($Q209&lt;&gt;"",IF($S209="",$K209*VLOOKUP($I209,'[2]LISTINO IT-EN-FR-ES'!$A$1:$DZ$10000,BU$1,FALSE),$K209*$P209*VLOOKUP($S209,[2]PERCENTUALI!$A$1:$AZ$1000,BU$2,FALSE)),"")</f>
        <v>0</v>
      </c>
      <c r="BV209" s="367">
        <f>IF($Q209&lt;&gt;"",IF($S209="",$K209*VLOOKUP($I209,'[2]LISTINO IT-EN-FR-ES'!$A$1:$DZ$10000,BV$1,FALSE),$K209*$P209*VLOOKUP($S209,[2]PERCENTUALI!$A$1:$AZ$1000,BV$2,FALSE)/(BV$4)),"")</f>
        <v>0</v>
      </c>
      <c r="BW209" s="366">
        <f>IF($Q209&lt;&gt;"",IF($S209="",$K209*VLOOKUP($I209,'[2]LISTINO IT-EN-FR-ES'!$A$1:$DZ$10000,BW$1,FALSE),$K209*$P209*VLOOKUP($S209,[2]PERCENTUALI!$A$1:$AZ$1000,BW$2,FALSE)),"")</f>
        <v>0</v>
      </c>
      <c r="BX209" s="366">
        <f>IF($Q209&lt;&gt;"",IF($S209="",$K209*VLOOKUP($I209,'[2]LISTINO IT-EN-FR-ES'!$A$1:$DZ$10000,BX$1,FALSE),$K209*$P209*VLOOKUP($S209,[2]PERCENTUALI!$A$1:$AZ$1000,BX$2,FALSE)),"")</f>
        <v>0</v>
      </c>
      <c r="BY209" s="366">
        <f>IF($Q209&lt;&gt;"",IF($S209="",$K209*VLOOKUP($I209,'[2]LISTINO IT-EN-FR-ES'!$A$1:$DZ$10000,BY$1,FALSE),$K209*$P209*VLOOKUP($S209,[2]PERCENTUALI!$A$1:$AZ$1000,BY$2,FALSE)),"")</f>
        <v>0</v>
      </c>
      <c r="BZ209" s="366">
        <f>IF($Q209&lt;&gt;"",IF($S209="",$K209*VLOOKUP($I209,'[2]LISTINO IT-EN-FR-ES'!$A$1:$DZ$10000,BZ$1,FALSE),$K209*$P209*VLOOKUP($S209,[2]PERCENTUALI!$A$1:$AZ$1000,BZ$2,FALSE)),"")</f>
        <v>0</v>
      </c>
      <c r="CA209" s="366">
        <f>IF($Q209&lt;&gt;"",IF($S209="",$K209*VLOOKUP($I209,'[2]LISTINO IT-EN-FR-ES'!$A$1:$DZ$10000,CA$1,FALSE),$K209*$P209*VLOOKUP($S209,[2]PERCENTUALI!$A$1:$AZ$1000,CA$2,FALSE)),"")</f>
        <v>0</v>
      </c>
      <c r="CB209" s="366">
        <f>IF($Q209&lt;&gt;"",IF($S209="",$K209*VLOOKUP($I209,'[2]LISTINO IT-EN-FR-ES'!$A$1:$DZ$10000,CB$1,FALSE),$K209*$P209*VLOOKUP($S209,[2]PERCENTUALI!$A$1:$AZ$1000,CB$2,FALSE)),"")</f>
        <v>0</v>
      </c>
      <c r="CC209" s="366">
        <f>IF($Q209&lt;&gt;"",IF($S209="",$K209*VLOOKUP($I209,'[2]LISTINO IT-EN-FR-ES'!$A$1:$DZ$10000,CC$1,FALSE),$K209*$P209*VLOOKUP($S209,[2]PERCENTUALI!$A$1:$AZ$1000,CC$2,FALSE)),"")</f>
        <v>0</v>
      </c>
    </row>
    <row r="210" spans="1:81" hidden="1" outlineLevel="1" x14ac:dyDescent="0.2">
      <c r="A210" s="370" t="s">
        <v>7</v>
      </c>
      <c r="B210" s="371">
        <v>0</v>
      </c>
      <c r="C210" s="371">
        <v>30100</v>
      </c>
      <c r="D210" s="371">
        <v>151</v>
      </c>
      <c r="E210" s="370"/>
      <c r="F210" s="370"/>
      <c r="G210" s="372" t="s">
        <v>7</v>
      </c>
      <c r="H210" s="370" t="s">
        <v>481</v>
      </c>
      <c r="I210" s="370" t="s">
        <v>7</v>
      </c>
      <c r="J210" s="373" t="s">
        <v>482</v>
      </c>
      <c r="K210" s="374">
        <v>1</v>
      </c>
      <c r="L210" s="375"/>
      <c r="M210" s="376" t="s">
        <v>7</v>
      </c>
      <c r="N210" s="377" t="s">
        <v>7</v>
      </c>
      <c r="O210" s="338"/>
      <c r="P210" s="338"/>
      <c r="Q210" s="338"/>
    </row>
    <row r="211" spans="1:81" collapsed="1" x14ac:dyDescent="0.2">
      <c r="A211" s="370"/>
      <c r="B211" s="371"/>
      <c r="C211" s="371"/>
      <c r="D211" s="371"/>
      <c r="E211" s="370"/>
      <c r="F211" s="370"/>
      <c r="G211" s="372"/>
      <c r="H211" s="370"/>
      <c r="I211" s="370"/>
      <c r="J211" s="373"/>
      <c r="K211" s="374"/>
      <c r="L211" s="375"/>
      <c r="M211" s="376"/>
      <c r="N211" s="377"/>
      <c r="O211" s="338"/>
      <c r="P211" s="338"/>
      <c r="Q211" s="338"/>
    </row>
    <row r="212" spans="1:81" x14ac:dyDescent="0.2">
      <c r="A212" s="370"/>
      <c r="B212" s="371"/>
      <c r="C212" s="371"/>
      <c r="D212" s="371"/>
      <c r="E212" s="370"/>
      <c r="F212" s="370"/>
      <c r="G212" s="372"/>
      <c r="H212" s="370"/>
      <c r="I212" s="370"/>
      <c r="J212" s="373"/>
      <c r="K212" s="374"/>
      <c r="L212" s="375"/>
      <c r="M212" s="376"/>
      <c r="N212" s="377"/>
      <c r="O212" s="338"/>
      <c r="P212" s="338"/>
      <c r="Q212" s="338"/>
      <c r="U212" s="339">
        <f>V212+W212+Y212+AA212+AC212+AE212+AG212+AI212+AK212+AM212+AO212+AQ212+AS212+AU212+AW212+AY212+BA212+BC212+BE212+BG212+BH212+BJ212+BK212+BL212+BM212+BO212+BQ212+BS212+BU212+BW212+BX212+BY212+BZ212+CA212+CB212+CC212</f>
        <v>17096.285500000002</v>
      </c>
      <c r="V212" s="339">
        <f>V213</f>
        <v>0</v>
      </c>
      <c r="W212" s="339">
        <f>X212*X$4</f>
        <v>0</v>
      </c>
      <c r="X212" s="340">
        <f>X213</f>
        <v>0</v>
      </c>
      <c r="Y212" s="339">
        <f>Z212*Z$4</f>
        <v>0</v>
      </c>
      <c r="Z212" s="340">
        <f>Z213</f>
        <v>0</v>
      </c>
      <c r="AA212" s="339">
        <f>AB212*AB$4</f>
        <v>0</v>
      </c>
      <c r="AB212" s="340">
        <f>AB213</f>
        <v>0</v>
      </c>
      <c r="AC212" s="339">
        <f>AD212*AD$4</f>
        <v>0</v>
      </c>
      <c r="AD212" s="340">
        <f>AD213</f>
        <v>0</v>
      </c>
      <c r="AE212" s="339">
        <f>AF212*AF$4</f>
        <v>0</v>
      </c>
      <c r="AF212" s="340">
        <f>AF213</f>
        <v>0</v>
      </c>
      <c r="AG212" s="339">
        <f>AH212*AH$4</f>
        <v>0</v>
      </c>
      <c r="AH212" s="340">
        <f>AH213</f>
        <v>0</v>
      </c>
      <c r="AI212" s="339">
        <f>AJ212*AJ$4</f>
        <v>0</v>
      </c>
      <c r="AJ212" s="340">
        <f>AJ213</f>
        <v>0</v>
      </c>
      <c r="AK212" s="339">
        <f>AL212*AL$4</f>
        <v>0</v>
      </c>
      <c r="AL212" s="340">
        <f>AL213</f>
        <v>0</v>
      </c>
      <c r="AM212" s="339">
        <f>AN212*AN$4</f>
        <v>0</v>
      </c>
      <c r="AN212" s="340">
        <f>AN213</f>
        <v>0</v>
      </c>
      <c r="AO212" s="339">
        <f>AP212*AP$4</f>
        <v>0</v>
      </c>
      <c r="AP212" s="340">
        <f>AP213</f>
        <v>0</v>
      </c>
      <c r="AQ212" s="339">
        <f>AR212*AR$4</f>
        <v>0</v>
      </c>
      <c r="AR212" s="340">
        <f>AR213</f>
        <v>0</v>
      </c>
      <c r="AS212" s="339">
        <f>AT212*AT$4</f>
        <v>0</v>
      </c>
      <c r="AT212" s="340">
        <f>AT213</f>
        <v>0</v>
      </c>
      <c r="AU212" s="339">
        <f>AV212*AV$4</f>
        <v>0</v>
      </c>
      <c r="AV212" s="340">
        <f>AV213</f>
        <v>0</v>
      </c>
      <c r="AW212" s="339">
        <f>AX212*AX$4</f>
        <v>0</v>
      </c>
      <c r="AX212" s="340">
        <f>AX213</f>
        <v>0</v>
      </c>
      <c r="AY212" s="339">
        <f>AZ212*AZ$4</f>
        <v>0</v>
      </c>
      <c r="AZ212" s="340">
        <f>AZ213</f>
        <v>0</v>
      </c>
      <c r="BA212" s="339">
        <f>BB212*BB$4</f>
        <v>0</v>
      </c>
      <c r="BB212" s="340">
        <f>BB213</f>
        <v>0</v>
      </c>
      <c r="BC212" s="339">
        <f>BD212*BD$4</f>
        <v>0</v>
      </c>
      <c r="BD212" s="340">
        <f>BD213</f>
        <v>0</v>
      </c>
      <c r="BE212" s="339">
        <f>BF212*BF$4</f>
        <v>0</v>
      </c>
      <c r="BF212" s="340">
        <f>BF213</f>
        <v>0</v>
      </c>
      <c r="BG212" s="339">
        <f>BG213</f>
        <v>0</v>
      </c>
      <c r="BH212" s="339">
        <f>BI212*BI$4</f>
        <v>0</v>
      </c>
      <c r="BI212" s="340">
        <f>BI213</f>
        <v>0</v>
      </c>
      <c r="BJ212" s="339">
        <f>BJ213</f>
        <v>0</v>
      </c>
      <c r="BK212" s="339">
        <f>BK213</f>
        <v>0</v>
      </c>
      <c r="BL212" s="339">
        <f>BL213</f>
        <v>17096.285500000002</v>
      </c>
      <c r="BM212" s="339">
        <f>BN212*BN$4</f>
        <v>0</v>
      </c>
      <c r="BN212" s="340">
        <f>BN213</f>
        <v>0</v>
      </c>
      <c r="BO212" s="339">
        <f>BP212*BP$4</f>
        <v>0</v>
      </c>
      <c r="BP212" s="340">
        <f>BP213</f>
        <v>0</v>
      </c>
      <c r="BQ212" s="339">
        <f>BR212*BR$4</f>
        <v>0</v>
      </c>
      <c r="BR212" s="340">
        <f>BR213</f>
        <v>0</v>
      </c>
      <c r="BS212" s="339">
        <f>BT212*BT$4</f>
        <v>0</v>
      </c>
      <c r="BT212" s="340">
        <f>BT213</f>
        <v>0</v>
      </c>
      <c r="BU212" s="339">
        <f>BV212*BV$4</f>
        <v>0</v>
      </c>
      <c r="BV212" s="340">
        <f t="shared" ref="BV212:CC212" si="28">BV213</f>
        <v>0</v>
      </c>
      <c r="BW212" s="339">
        <f t="shared" si="28"/>
        <v>0</v>
      </c>
      <c r="BX212" s="339">
        <f t="shared" si="28"/>
        <v>0</v>
      </c>
      <c r="BY212" s="339">
        <f t="shared" si="28"/>
        <v>0</v>
      </c>
      <c r="BZ212" s="339">
        <f t="shared" si="28"/>
        <v>0</v>
      </c>
      <c r="CA212" s="339">
        <f t="shared" si="28"/>
        <v>0</v>
      </c>
      <c r="CB212" s="339">
        <f t="shared" si="28"/>
        <v>0</v>
      </c>
      <c r="CC212" s="339">
        <f t="shared" si="28"/>
        <v>0</v>
      </c>
    </row>
    <row r="213" spans="1:81" ht="15.75" customHeight="1" x14ac:dyDescent="0.25">
      <c r="A213" s="378" t="s">
        <v>483</v>
      </c>
      <c r="B213" s="379">
        <v>8</v>
      </c>
      <c r="C213" s="379">
        <v>30100</v>
      </c>
      <c r="D213" s="379">
        <v>152</v>
      </c>
      <c r="E213" s="280"/>
      <c r="F213" s="379" t="s">
        <v>484</v>
      </c>
      <c r="G213" s="380" t="s">
        <v>7</v>
      </c>
      <c r="H213" s="381" t="s">
        <v>1</v>
      </c>
      <c r="I213" s="382" t="s">
        <v>7</v>
      </c>
      <c r="J213" s="439" t="s">
        <v>485</v>
      </c>
      <c r="K213" s="383">
        <v>1</v>
      </c>
      <c r="L213" s="384">
        <f>SUM(N214:N219)</f>
        <v>17097</v>
      </c>
      <c r="M213" s="385" t="s">
        <v>7</v>
      </c>
      <c r="N213" s="386" t="s">
        <v>7</v>
      </c>
      <c r="O213" s="387">
        <f>SUM(Q214:Q219)</f>
        <v>17096.794000000002</v>
      </c>
      <c r="T213" s="440">
        <f>O213-U213</f>
        <v>0.50849999999991269</v>
      </c>
      <c r="U213" s="339">
        <f>V213+W213+Y213+AA213+AC213+AE213+AG213+AI213+AK213+AM213+AO213+AQ213+AS213+AU213+AW213+AY213+BA213+BC213+BE213+BG213+BH213+BJ213+BK213+BL213+BM213+BO213+BQ213+BS213+BU213+BW213+BX213+BY213+BZ213+CA213+CB213+CC213</f>
        <v>17096.285500000002</v>
      </c>
      <c r="V213" s="339">
        <f t="shared" ref="V213:CC213" si="29">SUM(V214:V219)</f>
        <v>0</v>
      </c>
      <c r="W213" s="339">
        <f t="shared" si="29"/>
        <v>0</v>
      </c>
      <c r="X213" s="340">
        <f t="shared" si="29"/>
        <v>0</v>
      </c>
      <c r="Y213" s="339">
        <f t="shared" si="29"/>
        <v>0</v>
      </c>
      <c r="Z213" s="340">
        <f t="shared" si="29"/>
        <v>0</v>
      </c>
      <c r="AA213" s="339">
        <f t="shared" si="29"/>
        <v>0</v>
      </c>
      <c r="AB213" s="340">
        <f t="shared" si="29"/>
        <v>0</v>
      </c>
      <c r="AC213" s="339">
        <f t="shared" si="29"/>
        <v>0</v>
      </c>
      <c r="AD213" s="340">
        <f t="shared" si="29"/>
        <v>0</v>
      </c>
      <c r="AE213" s="339">
        <f t="shared" si="29"/>
        <v>0</v>
      </c>
      <c r="AF213" s="340">
        <f t="shared" si="29"/>
        <v>0</v>
      </c>
      <c r="AG213" s="339">
        <f t="shared" si="29"/>
        <v>0</v>
      </c>
      <c r="AH213" s="340">
        <f t="shared" si="29"/>
        <v>0</v>
      </c>
      <c r="AI213" s="339">
        <f t="shared" si="29"/>
        <v>0</v>
      </c>
      <c r="AJ213" s="340">
        <f t="shared" si="29"/>
        <v>0</v>
      </c>
      <c r="AK213" s="339">
        <f t="shared" si="29"/>
        <v>0</v>
      </c>
      <c r="AL213" s="340">
        <f t="shared" si="29"/>
        <v>0</v>
      </c>
      <c r="AM213" s="339">
        <f t="shared" si="29"/>
        <v>0</v>
      </c>
      <c r="AN213" s="340">
        <f t="shared" si="29"/>
        <v>0</v>
      </c>
      <c r="AO213" s="339">
        <f t="shared" si="29"/>
        <v>0</v>
      </c>
      <c r="AP213" s="340">
        <f t="shared" si="29"/>
        <v>0</v>
      </c>
      <c r="AQ213" s="339">
        <f t="shared" si="29"/>
        <v>0</v>
      </c>
      <c r="AR213" s="340">
        <f t="shared" si="29"/>
        <v>0</v>
      </c>
      <c r="AS213" s="339">
        <f t="shared" si="29"/>
        <v>0</v>
      </c>
      <c r="AT213" s="340">
        <f t="shared" si="29"/>
        <v>0</v>
      </c>
      <c r="AU213" s="339">
        <f t="shared" si="29"/>
        <v>0</v>
      </c>
      <c r="AV213" s="340">
        <f t="shared" si="29"/>
        <v>0</v>
      </c>
      <c r="AW213" s="339">
        <f t="shared" si="29"/>
        <v>0</v>
      </c>
      <c r="AX213" s="340">
        <f t="shared" si="29"/>
        <v>0</v>
      </c>
      <c r="AY213" s="339">
        <f t="shared" si="29"/>
        <v>0</v>
      </c>
      <c r="AZ213" s="340">
        <f t="shared" si="29"/>
        <v>0</v>
      </c>
      <c r="BA213" s="339">
        <f t="shared" si="29"/>
        <v>0</v>
      </c>
      <c r="BB213" s="340">
        <f t="shared" si="29"/>
        <v>0</v>
      </c>
      <c r="BC213" s="339">
        <f t="shared" si="29"/>
        <v>0</v>
      </c>
      <c r="BD213" s="340">
        <f t="shared" si="29"/>
        <v>0</v>
      </c>
      <c r="BE213" s="339">
        <f t="shared" si="29"/>
        <v>0</v>
      </c>
      <c r="BF213" s="340">
        <f t="shared" si="29"/>
        <v>0</v>
      </c>
      <c r="BG213" s="339">
        <f t="shared" si="29"/>
        <v>0</v>
      </c>
      <c r="BH213" s="339">
        <f t="shared" si="29"/>
        <v>0</v>
      </c>
      <c r="BI213" s="340">
        <f t="shared" si="29"/>
        <v>0</v>
      </c>
      <c r="BJ213" s="339">
        <f t="shared" si="29"/>
        <v>0</v>
      </c>
      <c r="BK213" s="339">
        <f t="shared" si="29"/>
        <v>0</v>
      </c>
      <c r="BL213" s="339">
        <f t="shared" si="29"/>
        <v>17096.285500000002</v>
      </c>
      <c r="BM213" s="339">
        <f t="shared" si="29"/>
        <v>0</v>
      </c>
      <c r="BN213" s="340">
        <f t="shared" si="29"/>
        <v>0</v>
      </c>
      <c r="BO213" s="339">
        <f t="shared" si="29"/>
        <v>0</v>
      </c>
      <c r="BP213" s="340">
        <f t="shared" si="29"/>
        <v>0</v>
      </c>
      <c r="BQ213" s="339">
        <f t="shared" si="29"/>
        <v>0</v>
      </c>
      <c r="BR213" s="340">
        <f t="shared" si="29"/>
        <v>0</v>
      </c>
      <c r="BS213" s="339">
        <f t="shared" si="29"/>
        <v>0</v>
      </c>
      <c r="BT213" s="340">
        <f t="shared" si="29"/>
        <v>0</v>
      </c>
      <c r="BU213" s="339">
        <f t="shared" si="29"/>
        <v>0</v>
      </c>
      <c r="BV213" s="340">
        <f t="shared" si="29"/>
        <v>0</v>
      </c>
      <c r="BW213" s="339">
        <f t="shared" si="29"/>
        <v>0</v>
      </c>
      <c r="BX213" s="339">
        <f t="shared" si="29"/>
        <v>0</v>
      </c>
      <c r="BY213" s="339">
        <f t="shared" si="29"/>
        <v>0</v>
      </c>
      <c r="BZ213" s="339">
        <f t="shared" si="29"/>
        <v>0</v>
      </c>
      <c r="CA213" s="339">
        <f t="shared" si="29"/>
        <v>0</v>
      </c>
      <c r="CB213" s="339">
        <f t="shared" si="29"/>
        <v>0</v>
      </c>
      <c r="CC213" s="339">
        <f t="shared" si="29"/>
        <v>0</v>
      </c>
    </row>
    <row r="214" spans="1:81" s="285" customFormat="1" hidden="1" outlineLevel="1" x14ac:dyDescent="0.2">
      <c r="A214" s="388" t="s">
        <v>7</v>
      </c>
      <c r="B214" s="389">
        <v>8</v>
      </c>
      <c r="C214" s="389">
        <v>30100</v>
      </c>
      <c r="D214" s="389">
        <v>158</v>
      </c>
      <c r="E214" s="388"/>
      <c r="F214" s="388"/>
      <c r="G214" s="390" t="s">
        <v>7</v>
      </c>
      <c r="H214" s="388" t="s">
        <v>8</v>
      </c>
      <c r="I214" s="388" t="s">
        <v>7</v>
      </c>
      <c r="J214" s="391" t="s">
        <v>486</v>
      </c>
      <c r="K214" s="383"/>
      <c r="L214" s="392"/>
      <c r="M214" s="385" t="s">
        <v>7</v>
      </c>
      <c r="N214" s="386" t="s">
        <v>7</v>
      </c>
      <c r="R214" s="280"/>
      <c r="S214" s="280"/>
      <c r="T214" s="280"/>
      <c r="U214" s="280"/>
      <c r="V214" s="280"/>
      <c r="W214" s="280"/>
      <c r="X214" s="280"/>
      <c r="Y214" s="280"/>
      <c r="Z214" s="280"/>
      <c r="AA214" s="280"/>
      <c r="AB214" s="280"/>
      <c r="AC214" s="280"/>
      <c r="AD214" s="280"/>
      <c r="AE214" s="280"/>
      <c r="AF214" s="280"/>
      <c r="AG214" s="280"/>
      <c r="AH214" s="280"/>
      <c r="AI214" s="280"/>
      <c r="AJ214" s="280"/>
      <c r="AK214" s="280"/>
      <c r="AL214" s="280"/>
      <c r="AM214" s="280"/>
      <c r="AN214" s="280"/>
      <c r="AO214" s="280"/>
      <c r="AP214" s="280"/>
      <c r="AQ214" s="280"/>
      <c r="AR214" s="280"/>
      <c r="AS214" s="280"/>
      <c r="AT214" s="280"/>
      <c r="AU214" s="280"/>
      <c r="AV214" s="280"/>
      <c r="AW214" s="280"/>
      <c r="AX214" s="280"/>
      <c r="AY214" s="280"/>
      <c r="AZ214" s="280"/>
      <c r="BA214" s="280"/>
      <c r="BB214" s="280"/>
      <c r="BC214" s="280"/>
      <c r="BD214" s="280"/>
      <c r="BE214" s="280"/>
      <c r="BF214" s="280"/>
      <c r="BG214" s="280"/>
      <c r="BH214" s="280"/>
    </row>
    <row r="215" spans="1:81" hidden="1" outlineLevel="1" x14ac:dyDescent="0.2">
      <c r="A215" s="445" t="s">
        <v>7</v>
      </c>
      <c r="B215" s="446">
        <v>8</v>
      </c>
      <c r="C215" s="446">
        <v>30100</v>
      </c>
      <c r="D215" s="446">
        <v>159</v>
      </c>
      <c r="E215" s="445"/>
      <c r="F215" s="445"/>
      <c r="G215" s="447"/>
      <c r="H215" s="445" t="s">
        <v>9</v>
      </c>
      <c r="I215" s="445" t="s">
        <v>487</v>
      </c>
      <c r="J215" s="448" t="s">
        <v>488</v>
      </c>
      <c r="K215" s="464">
        <v>4851569</v>
      </c>
      <c r="M215" s="385">
        <v>3.5000000000000001E-3</v>
      </c>
      <c r="N215" s="386">
        <v>16981</v>
      </c>
      <c r="P215" s="402">
        <v>3.5000000000000001E-3</v>
      </c>
      <c r="Q215" s="285">
        <v>16981</v>
      </c>
      <c r="U215" s="366">
        <f>IF($Q215&lt;&gt;"",V215+W215+Y215+AA215+AC215+AE215+AG215+AI215+AK215+AM215+AO215+AQ215+AS215+AU215+AW215+AY215+BA215+BC215+BE215+BG215+BH215+BJ215+BK215+BL215+BM215+BO215+BQ215+BS215+BU215+BW215+BX215+BY215+BZ215+CA215+CB215+CC215,"")</f>
        <v>16980.4915</v>
      </c>
      <c r="V215" s="366">
        <f>IF($Q215&lt;&gt;"",IF($S215="",$K215*VLOOKUP($I215,'[2]LISTINO IT-EN-FR-ES'!$A$1:$DZ$10000,V$1,FALSE),$K215*$P215*VLOOKUP($S215,[2]PERCENTUALI!$A$1:$AZ$1000,V$2,FALSE)),"")</f>
        <v>0</v>
      </c>
      <c r="W215" s="366">
        <f>IF($Q215&lt;&gt;"",IF($S215="",$K215*VLOOKUP($I215,'[2]LISTINO IT-EN-FR-ES'!$A$1:$DZ$10000,W$1,FALSE),$K215*$P215*VLOOKUP($S215,[2]PERCENTUALI!$A$1:$AZ$1000,W$2,FALSE)),"")</f>
        <v>0</v>
      </c>
      <c r="X215" s="367">
        <f>IF($Q215&lt;&gt;"",IF($S215="",$K215*VLOOKUP($I215,'[2]LISTINO IT-EN-FR-ES'!$A$1:$DZ$10000,X$1,FALSE),$K215*$P215*VLOOKUP($S215,[2]PERCENTUALI!$A$1:$AZ$1000,X$2,FALSE)/(X$4)),"")</f>
        <v>0</v>
      </c>
      <c r="Y215" s="366">
        <f>IF($Q215&lt;&gt;"",IF($S215="",$K215*VLOOKUP($I215,'[2]LISTINO IT-EN-FR-ES'!$A$1:$DZ$10000,Y$1,FALSE),$K215*$P215*VLOOKUP($S215,[2]PERCENTUALI!$A$1:$AZ$1000,Y$2,FALSE)),"")</f>
        <v>0</v>
      </c>
      <c r="Z215" s="367">
        <f>IF($Q215&lt;&gt;"",IF($S215="",$K215*VLOOKUP($I215,'[2]LISTINO IT-EN-FR-ES'!$A$1:$DZ$10000,Z$1,FALSE),$K215*$P215*VLOOKUP($S215,[2]PERCENTUALI!$A$1:$AZ$1000,Z$2,FALSE)/(Z$4)),"")</f>
        <v>0</v>
      </c>
      <c r="AA215" s="366">
        <f>IF($Q215&lt;&gt;"",IF($S215="",$K215*VLOOKUP($I215,'[2]LISTINO IT-EN-FR-ES'!$A$1:$DZ$10000,AA$1,FALSE),$K215*$P215*VLOOKUP($S215,[2]PERCENTUALI!$A$1:$AZ$1000,AA$2,FALSE)),"")</f>
        <v>0</v>
      </c>
      <c r="AB215" s="367">
        <f>IF($Q215&lt;&gt;"",IF($S215="",$K215*VLOOKUP($I215,'[2]LISTINO IT-EN-FR-ES'!$A$1:$DZ$10000,AB$1,FALSE),$K215*$P215*VLOOKUP($S215,[2]PERCENTUALI!$A$1:$AZ$1000,AB$2,FALSE)/(AB$4)),"")</f>
        <v>0</v>
      </c>
      <c r="AC215" s="366">
        <f>IF($Q215&lt;&gt;"",IF($S215="",$K215*VLOOKUP($I215,'[2]LISTINO IT-EN-FR-ES'!$A$1:$DZ$10000,AC$1,FALSE),$K215*$P215*VLOOKUP($S215,[2]PERCENTUALI!$A$1:$AZ$1000,AC$2,FALSE)),"")</f>
        <v>0</v>
      </c>
      <c r="AD215" s="367">
        <f>IF($Q215&lt;&gt;"",IF($S215="",$K215*VLOOKUP($I215,'[2]LISTINO IT-EN-FR-ES'!$A$1:$DZ$10000,AD$1,FALSE),$K215*$P215*VLOOKUP($S215,[2]PERCENTUALI!$A$1:$AZ$1000,AD$2,FALSE)/(AD$4)),"")</f>
        <v>0</v>
      </c>
      <c r="AE215" s="366">
        <f>IF($Q215&lt;&gt;"",IF($S215="",$K215*VLOOKUP($I215,'[2]LISTINO IT-EN-FR-ES'!$A$1:$DZ$10000,AE$1,FALSE),$K215*$P215*VLOOKUP($S215,[2]PERCENTUALI!$A$1:$AZ$1000,AE$2,FALSE)),"")</f>
        <v>0</v>
      </c>
      <c r="AF215" s="367">
        <f>IF($Q215&lt;&gt;"",IF($S215="",$K215*VLOOKUP($I215,'[2]LISTINO IT-EN-FR-ES'!$A$1:$DZ$10000,AF$1,FALSE),$K215*$P215*VLOOKUP($S215,[2]PERCENTUALI!$A$1:$AZ$1000,AF$2,FALSE)/(AF$4)),"")</f>
        <v>0</v>
      </c>
      <c r="AG215" s="366">
        <f>IF($Q215&lt;&gt;"",IF($S215="",$K215*VLOOKUP($I215,'[2]LISTINO IT-EN-FR-ES'!$A$1:$DZ$10000,AG$1,FALSE),$K215*$P215*VLOOKUP($S215,[2]PERCENTUALI!$A$1:$AZ$1000,AG$2,FALSE)),"")</f>
        <v>0</v>
      </c>
      <c r="AH215" s="367">
        <f>IF($Q215&lt;&gt;"",IF($S215="",$K215*VLOOKUP($I215,'[2]LISTINO IT-EN-FR-ES'!$A$1:$DZ$10000,AH$1,FALSE),$K215*$P215*VLOOKUP($S215,[2]PERCENTUALI!$A$1:$AZ$1000,AH$2,FALSE)/(AH$4)),"")</f>
        <v>0</v>
      </c>
      <c r="AI215" s="366">
        <f>IF($Q215&lt;&gt;"",IF($S215="",$K215*VLOOKUP($I215,'[2]LISTINO IT-EN-FR-ES'!$A$1:$DZ$10000,AI$1,FALSE),$K215*$P215*VLOOKUP($S215,[2]PERCENTUALI!$A$1:$AZ$1000,AI$2,FALSE)),"")</f>
        <v>0</v>
      </c>
      <c r="AJ215" s="367">
        <f>IF($Q215&lt;&gt;"",IF($S215="",$K215*VLOOKUP($I215,'[2]LISTINO IT-EN-FR-ES'!$A$1:$DZ$10000,AJ$1,FALSE),$K215*$P215*VLOOKUP($S215,[2]PERCENTUALI!$A$1:$AZ$1000,AJ$2,FALSE)/(AJ$4)),"")</f>
        <v>0</v>
      </c>
      <c r="AK215" s="366">
        <f>IF($Q215&lt;&gt;"",IF($S215="",$K215*VLOOKUP($I215,'[2]LISTINO IT-EN-FR-ES'!$A$1:$DZ$10000,AK$1,FALSE),$K215*$P215*VLOOKUP($S215,[2]PERCENTUALI!$A$1:$AZ$1000,AK$2,FALSE)),"")</f>
        <v>0</v>
      </c>
      <c r="AL215" s="367">
        <f>IF($Q215&lt;&gt;"",IF($S215="",$K215*VLOOKUP($I215,'[2]LISTINO IT-EN-FR-ES'!$A$1:$DZ$10000,AL$1,FALSE),$K215*$P215*VLOOKUP($S215,[2]PERCENTUALI!$A$1:$AZ$1000,AL$2,FALSE)/(AL$4)),"")</f>
        <v>0</v>
      </c>
      <c r="AM215" s="366">
        <f>IF($Q215&lt;&gt;"",IF($S215="",$K215*VLOOKUP($I215,'[2]LISTINO IT-EN-FR-ES'!$A$1:$DZ$10000,AM$1,FALSE),$K215*$P215*VLOOKUP($S215,[2]PERCENTUALI!$A$1:$AZ$1000,AM$2,FALSE)),"")</f>
        <v>0</v>
      </c>
      <c r="AN215" s="367">
        <f>IF($Q215&lt;&gt;"",IF($S215="",$K215*VLOOKUP($I215,'[2]LISTINO IT-EN-FR-ES'!$A$1:$DZ$10000,AN$1,FALSE),$K215*$P215*VLOOKUP($S215,[2]PERCENTUALI!$A$1:$AZ$1000,AN$2,FALSE)/(AN$4)),"")</f>
        <v>0</v>
      </c>
      <c r="AO215" s="366">
        <f>IF($Q215&lt;&gt;"",IF($S215="",$K215*VLOOKUP($I215,'[2]LISTINO IT-EN-FR-ES'!$A$1:$DZ$10000,AO$1,FALSE),$K215*$P215*VLOOKUP($S215,[2]PERCENTUALI!$A$1:$AZ$1000,AO$2,FALSE)),"")</f>
        <v>0</v>
      </c>
      <c r="AP215" s="367">
        <f>IF($Q215&lt;&gt;"",IF($S215="",$K215*VLOOKUP($I215,'[2]LISTINO IT-EN-FR-ES'!$A$1:$DZ$10000,AP$1,FALSE),$K215*$P215*VLOOKUP($S215,[2]PERCENTUALI!$A$1:$AZ$1000,AP$2,FALSE)/(AP$4)),"")</f>
        <v>0</v>
      </c>
      <c r="AQ215" s="366">
        <f>IF($Q215&lt;&gt;"",IF($S215="",$K215*VLOOKUP($I215,'[2]LISTINO IT-EN-FR-ES'!$A$1:$DZ$10000,AQ$1,FALSE),$K215*$P215*VLOOKUP($S215,[2]PERCENTUALI!$A$1:$AZ$1000,AQ$2,FALSE)),"")</f>
        <v>0</v>
      </c>
      <c r="AR215" s="367">
        <f>IF($Q215&lt;&gt;"",IF($S215="",$K215*VLOOKUP($I215,'[2]LISTINO IT-EN-FR-ES'!$A$1:$DZ$10000,AR$1,FALSE),$K215*$P215*VLOOKUP($S215,[2]PERCENTUALI!$A$1:$AZ$1000,AR$2,FALSE)/(AR$4)),"")</f>
        <v>0</v>
      </c>
      <c r="AS215" s="366">
        <f>IF($Q215&lt;&gt;"",IF($S215="",$K215*VLOOKUP($I215,'[2]LISTINO IT-EN-FR-ES'!$A$1:$DZ$10000,AS$1,FALSE),$K215*$P215*VLOOKUP($S215,[2]PERCENTUALI!$A$1:$AZ$1000,AS$2,FALSE)),"")</f>
        <v>0</v>
      </c>
      <c r="AT215" s="367">
        <f>IF($Q215&lt;&gt;"",IF($S215="",$K215*VLOOKUP($I215,'[2]LISTINO IT-EN-FR-ES'!$A$1:$DZ$10000,AT$1,FALSE),$K215*$P215*VLOOKUP($S215,[2]PERCENTUALI!$A$1:$AZ$1000,AT$2,FALSE)/(AT$4)),"")</f>
        <v>0</v>
      </c>
      <c r="AU215" s="366">
        <f>IF($Q215&lt;&gt;"",IF($S215="",$K215*VLOOKUP($I215,'[2]LISTINO IT-EN-FR-ES'!$A$1:$DZ$10000,AU$1,FALSE),$K215*$P215*VLOOKUP($S215,[2]PERCENTUALI!$A$1:$AZ$1000,AU$2,FALSE)),"")</f>
        <v>0</v>
      </c>
      <c r="AV215" s="367">
        <f>IF($Q215&lt;&gt;"",IF($S215="",$K215*VLOOKUP($I215,'[2]LISTINO IT-EN-FR-ES'!$A$1:$DZ$10000,AV$1,FALSE),$K215*$P215*VLOOKUP($S215,[2]PERCENTUALI!$A$1:$AZ$1000,AV$2,FALSE)/(AV$4)),"")</f>
        <v>0</v>
      </c>
      <c r="AW215" s="366">
        <f>IF($Q215&lt;&gt;"",IF($S215="",$K215*VLOOKUP($I215,'[2]LISTINO IT-EN-FR-ES'!$A$1:$DZ$10000,AW$1,FALSE),$K215*$P215*VLOOKUP($S215,[2]PERCENTUALI!$A$1:$AZ$1000,AW$2,FALSE)),"")</f>
        <v>0</v>
      </c>
      <c r="AX215" s="367">
        <f>IF($Q215&lt;&gt;"",IF($S215="",$K215*VLOOKUP($I215,'[2]LISTINO IT-EN-FR-ES'!$A$1:$DZ$10000,AX$1,FALSE),$K215*$P215*VLOOKUP($S215,[2]PERCENTUALI!$A$1:$AZ$1000,AX$2,FALSE)/(AX$4)),"")</f>
        <v>0</v>
      </c>
      <c r="AY215" s="366">
        <f>IF($Q215&lt;&gt;"",IF($S215="",$K215*VLOOKUP($I215,'[2]LISTINO IT-EN-FR-ES'!$A$1:$DZ$10000,AY$1,FALSE),$K215*$P215*VLOOKUP($S215,[2]PERCENTUALI!$A$1:$AZ$1000,AY$2,FALSE)),"")</f>
        <v>0</v>
      </c>
      <c r="AZ215" s="367">
        <f>IF($Q215&lt;&gt;"",IF($S215="",$K215*VLOOKUP($I215,'[2]LISTINO IT-EN-FR-ES'!$A$1:$DZ$10000,AZ$1,FALSE),$K215*$P215*VLOOKUP($S215,[2]PERCENTUALI!$A$1:$AZ$1000,AZ$2,FALSE)/(AZ$4)),"")</f>
        <v>0</v>
      </c>
      <c r="BA215" s="366">
        <f>IF($Q215&lt;&gt;"",IF($S215="",$K215*VLOOKUP($I215,'[2]LISTINO IT-EN-FR-ES'!$A$1:$DZ$10000,BA$1,FALSE),$K215*$P215*VLOOKUP($S215,[2]PERCENTUALI!$A$1:$AZ$1000,BA$2,FALSE)),"")</f>
        <v>0</v>
      </c>
      <c r="BB215" s="367">
        <f>IF($Q215&lt;&gt;"",IF($S215="",$K215*VLOOKUP($I215,'[2]LISTINO IT-EN-FR-ES'!$A$1:$DZ$10000,BB$1,FALSE),$K215*$P215*VLOOKUP($S215,[2]PERCENTUALI!$A$1:$AZ$1000,BB$2,FALSE)/(BB$4)),"")</f>
        <v>0</v>
      </c>
      <c r="BC215" s="366">
        <f>IF($Q215&lt;&gt;"",IF($S215="",$K215*VLOOKUP($I215,'[2]LISTINO IT-EN-FR-ES'!$A$1:$DZ$10000,BC$1,FALSE),$K215*$P215*VLOOKUP($S215,[2]PERCENTUALI!$A$1:$AZ$1000,BC$2,FALSE)),"")</f>
        <v>0</v>
      </c>
      <c r="BD215" s="367">
        <f>IF($Q215&lt;&gt;"",IF($S215="",$K215*VLOOKUP($I215,'[2]LISTINO IT-EN-FR-ES'!$A$1:$DZ$10000,BD$1,FALSE),$K215*$P215*VLOOKUP($S215,[2]PERCENTUALI!$A$1:$AZ$1000,BD$2,FALSE)/(BD$4)),"")</f>
        <v>0</v>
      </c>
      <c r="BE215" s="366">
        <f>IF($Q215&lt;&gt;"",IF($S215="",$K215*VLOOKUP($I215,'[2]LISTINO IT-EN-FR-ES'!$A$1:$DZ$10000,BE$1,FALSE),$K215*$P215*VLOOKUP($S215,[2]PERCENTUALI!$A$1:$AZ$1000,BE$2,FALSE)),"")</f>
        <v>0</v>
      </c>
      <c r="BF215" s="367">
        <f>IF($Q215&lt;&gt;"",IF($S215="",$K215*VLOOKUP($I215,'[2]LISTINO IT-EN-FR-ES'!$A$1:$DZ$10000,BF$1,FALSE),$K215*$P215*VLOOKUP($S215,[2]PERCENTUALI!$A$1:$AZ$1000,BF$2,FALSE)/(BF$4)),"")</f>
        <v>0</v>
      </c>
      <c r="BG215" s="366">
        <f>IF($Q215&lt;&gt;"",IF($S215="",$K215*VLOOKUP($I215,'[2]LISTINO IT-EN-FR-ES'!$A$1:$DZ$10000,BG$1,FALSE),$K215*$P215*VLOOKUP($S215,[2]PERCENTUALI!$A$1:$AZ$1000,BG$2,FALSE)),"")</f>
        <v>0</v>
      </c>
      <c r="BH215" s="366">
        <f>IF($Q215&lt;&gt;"",IF($S215="",$K215*VLOOKUP($I215,'[2]LISTINO IT-EN-FR-ES'!$A$1:$DZ$10000,BH$1,FALSE),$K215*$P215*VLOOKUP($S215,[2]PERCENTUALI!$A$1:$AZ$1000,BH$2,FALSE)),"")</f>
        <v>0</v>
      </c>
      <c r="BI215" s="367">
        <f>IF($Q215&lt;&gt;"",IF($S215="",$K215*VLOOKUP($I215,'[2]LISTINO IT-EN-FR-ES'!$A$1:$DZ$10000,BI$1,FALSE),$K215*$P215*VLOOKUP($S215,[2]PERCENTUALI!$A$1:$AZ$1000,BI$2,FALSE)/(BI$4)),"")</f>
        <v>0</v>
      </c>
      <c r="BJ215" s="366">
        <f>IF($Q215&lt;&gt;"",IF($S215="",$K215*VLOOKUP($I215,'[2]LISTINO IT-EN-FR-ES'!$A$1:$DZ$10000,BJ$1,FALSE),$K215*$P215*VLOOKUP($S215,[2]PERCENTUALI!$A$1:$AZ$1000,BJ$2,FALSE)),"")</f>
        <v>0</v>
      </c>
      <c r="BK215" s="366">
        <f>IF($Q215&lt;&gt;"",IF($S215="",$K215*VLOOKUP($I215,'[2]LISTINO IT-EN-FR-ES'!$A$1:$DZ$10000,BK$1,FALSE),$K215*$P215*VLOOKUP($S215,[2]PERCENTUALI!$A$1:$AZ$1000,BK$2,FALSE)),"")</f>
        <v>0</v>
      </c>
      <c r="BL215" s="366">
        <f>IF($Q215&lt;&gt;"",IF($S215="",$K215*VLOOKUP($I215,'[2]LISTINO IT-EN-FR-ES'!$A$1:$DZ$10000,BL$1,FALSE),$K215*$P215*VLOOKUP($S215,[2]PERCENTUALI!$A$1:$AZ$1000,BL$2,FALSE)),"")</f>
        <v>16980.4915</v>
      </c>
      <c r="BM215" s="366">
        <f>IF($Q215&lt;&gt;"",IF($S215="",$K215*VLOOKUP($I215,'[2]LISTINO IT-EN-FR-ES'!$A$1:$DZ$10000,BM$1,FALSE),$K215*$P215*VLOOKUP($S215,[2]PERCENTUALI!$A$1:$AZ$1000,BM$2,FALSE)),"")</f>
        <v>0</v>
      </c>
      <c r="BN215" s="367">
        <f>IF($Q215&lt;&gt;"",IF($S215="",$K215*VLOOKUP($I215,'[2]LISTINO IT-EN-FR-ES'!$A$1:$DZ$10000,BN$1,FALSE),$K215*$P215*VLOOKUP($S215,[2]PERCENTUALI!$A$1:$AZ$1000,BN$2,FALSE)/(BN$4)),"")</f>
        <v>0</v>
      </c>
      <c r="BO215" s="366">
        <f>IF($Q215&lt;&gt;"",IF($S215="",$K215*VLOOKUP($I215,'[2]LISTINO IT-EN-FR-ES'!$A$1:$DZ$10000,BO$1,FALSE),$K215*$P215*VLOOKUP($S215,[2]PERCENTUALI!$A$1:$AZ$1000,BO$2,FALSE)),"")</f>
        <v>0</v>
      </c>
      <c r="BP215" s="367">
        <f>IF($Q215&lt;&gt;"",IF($S215="",$K215*VLOOKUP($I215,'[2]LISTINO IT-EN-FR-ES'!$A$1:$DZ$10000,BP$1,FALSE),$K215*$P215*VLOOKUP($S215,[2]PERCENTUALI!$A$1:$AZ$1000,BP$2,FALSE)/(BP$4)),"")</f>
        <v>0</v>
      </c>
      <c r="BQ215" s="366">
        <f>IF($Q215&lt;&gt;"",IF($S215="",$K215*VLOOKUP($I215,'[2]LISTINO IT-EN-FR-ES'!$A$1:$DZ$10000,BQ$1,FALSE),$K215*$P215*VLOOKUP($S215,[2]PERCENTUALI!$A$1:$AZ$1000,BQ$2,FALSE)),"")</f>
        <v>0</v>
      </c>
      <c r="BR215" s="367">
        <f>IF($Q215&lt;&gt;"",IF($S215="",$K215*VLOOKUP($I215,'[2]LISTINO IT-EN-FR-ES'!$A$1:$DZ$10000,BR$1,FALSE),$K215*$P215*VLOOKUP($S215,[2]PERCENTUALI!$A$1:$AZ$1000,BR$2,FALSE)/(BR$4)),"")</f>
        <v>0</v>
      </c>
      <c r="BS215" s="366">
        <f>IF($Q215&lt;&gt;"",IF($S215="",$K215*VLOOKUP($I215,'[2]LISTINO IT-EN-FR-ES'!$A$1:$DZ$10000,BS$1,FALSE),$K215*$P215*VLOOKUP($S215,[2]PERCENTUALI!$A$1:$AZ$1000,BS$2,FALSE)),"")</f>
        <v>0</v>
      </c>
      <c r="BT215" s="367">
        <f>IF($Q215&lt;&gt;"",IF($S215="",$K215*VLOOKUP($I215,'[2]LISTINO IT-EN-FR-ES'!$A$1:$DZ$10000,BT$1,FALSE),$K215*$P215*VLOOKUP($S215,[2]PERCENTUALI!$A$1:$AZ$1000,BT$2,FALSE)/(BT$4)),"")</f>
        <v>0</v>
      </c>
      <c r="BU215" s="366">
        <f>IF($Q215&lt;&gt;"",IF($S215="",$K215*VLOOKUP($I215,'[2]LISTINO IT-EN-FR-ES'!$A$1:$DZ$10000,BU$1,FALSE),$K215*$P215*VLOOKUP($S215,[2]PERCENTUALI!$A$1:$AZ$1000,BU$2,FALSE)),"")</f>
        <v>0</v>
      </c>
      <c r="BV215" s="367">
        <f>IF($Q215&lt;&gt;"",IF($S215="",$K215*VLOOKUP($I215,'[2]LISTINO IT-EN-FR-ES'!$A$1:$DZ$10000,BV$1,FALSE),$K215*$P215*VLOOKUP($S215,[2]PERCENTUALI!$A$1:$AZ$1000,BV$2,FALSE)/(BV$4)),"")</f>
        <v>0</v>
      </c>
      <c r="BW215" s="366">
        <f>IF($Q215&lt;&gt;"",IF($S215="",$K215*VLOOKUP($I215,'[2]LISTINO IT-EN-FR-ES'!$A$1:$DZ$10000,BW$1,FALSE),$K215*$P215*VLOOKUP($S215,[2]PERCENTUALI!$A$1:$AZ$1000,BW$2,FALSE)),"")</f>
        <v>0</v>
      </c>
      <c r="BX215" s="366">
        <f>IF($Q215&lt;&gt;"",IF($S215="",$K215*VLOOKUP($I215,'[2]LISTINO IT-EN-FR-ES'!$A$1:$DZ$10000,BX$1,FALSE),$K215*$P215*VLOOKUP($S215,[2]PERCENTUALI!$A$1:$AZ$1000,BX$2,FALSE)),"")</f>
        <v>0</v>
      </c>
      <c r="BY215" s="366">
        <f>IF($Q215&lt;&gt;"",IF($S215="",$K215*VLOOKUP($I215,'[2]LISTINO IT-EN-FR-ES'!$A$1:$DZ$10000,BY$1,FALSE),$K215*$P215*VLOOKUP($S215,[2]PERCENTUALI!$A$1:$AZ$1000,BY$2,FALSE)),"")</f>
        <v>0</v>
      </c>
      <c r="BZ215" s="366">
        <f>IF($Q215&lt;&gt;"",IF($S215="",$K215*VLOOKUP($I215,'[2]LISTINO IT-EN-FR-ES'!$A$1:$DZ$10000,BZ$1,FALSE),$K215*$P215*VLOOKUP($S215,[2]PERCENTUALI!$A$1:$AZ$1000,BZ$2,FALSE)),"")</f>
        <v>0</v>
      </c>
      <c r="CA215" s="366">
        <f>IF($Q215&lt;&gt;"",IF($S215="",$K215*VLOOKUP($I215,'[2]LISTINO IT-EN-FR-ES'!$A$1:$DZ$10000,CA$1,FALSE),$K215*$P215*VLOOKUP($S215,[2]PERCENTUALI!$A$1:$AZ$1000,CA$2,FALSE)),"")</f>
        <v>0</v>
      </c>
      <c r="CB215" s="366">
        <f>IF($Q215&lt;&gt;"",IF($S215="",$K215*VLOOKUP($I215,'[2]LISTINO IT-EN-FR-ES'!$A$1:$DZ$10000,CB$1,FALSE),$K215*$P215*VLOOKUP($S215,[2]PERCENTUALI!$A$1:$AZ$1000,CB$2,FALSE)),"")</f>
        <v>0</v>
      </c>
      <c r="CC215" s="366">
        <f>IF($Q215&lt;&gt;"",IF($S215="",$K215*VLOOKUP($I215,'[2]LISTINO IT-EN-FR-ES'!$A$1:$DZ$10000,CC$1,FALSE),$K215*$P215*VLOOKUP($S215,[2]PERCENTUALI!$A$1:$AZ$1000,CC$2,FALSE)),"")</f>
        <v>0</v>
      </c>
    </row>
    <row r="216" spans="1:81" hidden="1" outlineLevel="1" x14ac:dyDescent="0.2">
      <c r="A216" s="388" t="s">
        <v>7</v>
      </c>
      <c r="B216" s="389">
        <v>8</v>
      </c>
      <c r="C216" s="446">
        <v>30100</v>
      </c>
      <c r="D216" s="389">
        <v>166</v>
      </c>
      <c r="E216" s="388"/>
      <c r="F216" s="388"/>
      <c r="G216" s="390" t="s">
        <v>7</v>
      </c>
      <c r="H216" s="388" t="s">
        <v>8</v>
      </c>
      <c r="I216" s="388" t="s">
        <v>7</v>
      </c>
      <c r="J216" s="391" t="s">
        <v>489</v>
      </c>
      <c r="M216" s="385" t="s">
        <v>7</v>
      </c>
      <c r="N216" s="386" t="s">
        <v>7</v>
      </c>
    </row>
    <row r="217" spans="1:81" ht="15.75" hidden="1" customHeight="1" outlineLevel="1" x14ac:dyDescent="0.2">
      <c r="A217" s="445" t="s">
        <v>7</v>
      </c>
      <c r="B217" s="446">
        <v>8</v>
      </c>
      <c r="C217" s="446">
        <v>30100</v>
      </c>
      <c r="D217" s="446">
        <v>167</v>
      </c>
      <c r="E217" s="445"/>
      <c r="F217" s="445"/>
      <c r="G217" s="447"/>
      <c r="H217" s="445" t="s">
        <v>9</v>
      </c>
      <c r="I217" s="445" t="s">
        <v>487</v>
      </c>
      <c r="J217" s="448" t="s">
        <v>488</v>
      </c>
      <c r="K217" s="383">
        <v>33084</v>
      </c>
      <c r="M217" s="385">
        <v>3.5000000000000001E-3</v>
      </c>
      <c r="N217" s="386">
        <v>116</v>
      </c>
      <c r="P217" s="402">
        <v>3.5000000000000001E-3</v>
      </c>
      <c r="Q217" s="285">
        <v>115.794</v>
      </c>
      <c r="U217" s="366">
        <f>IF($Q217&lt;&gt;"",V217+W217+Y217+AA217+AC217+AE217+AG217+AI217+AK217+AM217+AO217+AQ217+AS217+AU217+AW217+AY217+BA217+BC217+BE217+BG217+BH217+BJ217+BK217+BL217+BM217+BO217+BQ217+BS217+BU217+BW217+BX217+BY217+BZ217+CA217+CB217+CC217,"")</f>
        <v>115.794</v>
      </c>
      <c r="V217" s="366">
        <f>IF($Q217&lt;&gt;"",IF($S217="",$K217*VLOOKUP($I217,'[2]LISTINO IT-EN-FR-ES'!$A$1:$DZ$10000,V$1,FALSE),$K217*$P217*VLOOKUP($S217,[2]PERCENTUALI!$A$1:$AZ$1000,V$2,FALSE)),"")</f>
        <v>0</v>
      </c>
      <c r="W217" s="366">
        <f>IF($Q217&lt;&gt;"",IF($S217="",$K217*VLOOKUP($I217,'[2]LISTINO IT-EN-FR-ES'!$A$1:$DZ$10000,W$1,FALSE),$K217*$P217*VLOOKUP($S217,[2]PERCENTUALI!$A$1:$AZ$1000,W$2,FALSE)),"")</f>
        <v>0</v>
      </c>
      <c r="X217" s="367">
        <f>IF($Q217&lt;&gt;"",IF($S217="",$K217*VLOOKUP($I217,'[2]LISTINO IT-EN-FR-ES'!$A$1:$DZ$10000,X$1,FALSE),$K217*$P217*VLOOKUP($S217,[2]PERCENTUALI!$A$1:$AZ$1000,X$2,FALSE)/(X$4)),"")</f>
        <v>0</v>
      </c>
      <c r="Y217" s="366">
        <f>IF($Q217&lt;&gt;"",IF($S217="",$K217*VLOOKUP($I217,'[2]LISTINO IT-EN-FR-ES'!$A$1:$DZ$10000,Y$1,FALSE),$K217*$P217*VLOOKUP($S217,[2]PERCENTUALI!$A$1:$AZ$1000,Y$2,FALSE)),"")</f>
        <v>0</v>
      </c>
      <c r="Z217" s="367">
        <f>IF($Q217&lt;&gt;"",IF($S217="",$K217*VLOOKUP($I217,'[2]LISTINO IT-EN-FR-ES'!$A$1:$DZ$10000,Z$1,FALSE),$K217*$P217*VLOOKUP($S217,[2]PERCENTUALI!$A$1:$AZ$1000,Z$2,FALSE)/(Z$4)),"")</f>
        <v>0</v>
      </c>
      <c r="AA217" s="366">
        <f>IF($Q217&lt;&gt;"",IF($S217="",$K217*VLOOKUP($I217,'[2]LISTINO IT-EN-FR-ES'!$A$1:$DZ$10000,AA$1,FALSE),$K217*$P217*VLOOKUP($S217,[2]PERCENTUALI!$A$1:$AZ$1000,AA$2,FALSE)),"")</f>
        <v>0</v>
      </c>
      <c r="AB217" s="367">
        <f>IF($Q217&lt;&gt;"",IF($S217="",$K217*VLOOKUP($I217,'[2]LISTINO IT-EN-FR-ES'!$A$1:$DZ$10000,AB$1,FALSE),$K217*$P217*VLOOKUP($S217,[2]PERCENTUALI!$A$1:$AZ$1000,AB$2,FALSE)/(AB$4)),"")</f>
        <v>0</v>
      </c>
      <c r="AC217" s="366">
        <f>IF($Q217&lt;&gt;"",IF($S217="",$K217*VLOOKUP($I217,'[2]LISTINO IT-EN-FR-ES'!$A$1:$DZ$10000,AC$1,FALSE),$K217*$P217*VLOOKUP($S217,[2]PERCENTUALI!$A$1:$AZ$1000,AC$2,FALSE)),"")</f>
        <v>0</v>
      </c>
      <c r="AD217" s="367">
        <f>IF($Q217&lt;&gt;"",IF($S217="",$K217*VLOOKUP($I217,'[2]LISTINO IT-EN-FR-ES'!$A$1:$DZ$10000,AD$1,FALSE),$K217*$P217*VLOOKUP($S217,[2]PERCENTUALI!$A$1:$AZ$1000,AD$2,FALSE)/(AD$4)),"")</f>
        <v>0</v>
      </c>
      <c r="AE217" s="366">
        <f>IF($Q217&lt;&gt;"",IF($S217="",$K217*VLOOKUP($I217,'[2]LISTINO IT-EN-FR-ES'!$A$1:$DZ$10000,AE$1,FALSE),$K217*$P217*VLOOKUP($S217,[2]PERCENTUALI!$A$1:$AZ$1000,AE$2,FALSE)),"")</f>
        <v>0</v>
      </c>
      <c r="AF217" s="367">
        <f>IF($Q217&lt;&gt;"",IF($S217="",$K217*VLOOKUP($I217,'[2]LISTINO IT-EN-FR-ES'!$A$1:$DZ$10000,AF$1,FALSE),$K217*$P217*VLOOKUP($S217,[2]PERCENTUALI!$A$1:$AZ$1000,AF$2,FALSE)/(AF$4)),"")</f>
        <v>0</v>
      </c>
      <c r="AG217" s="366">
        <f>IF($Q217&lt;&gt;"",IF($S217="",$K217*VLOOKUP($I217,'[2]LISTINO IT-EN-FR-ES'!$A$1:$DZ$10000,AG$1,FALSE),$K217*$P217*VLOOKUP($S217,[2]PERCENTUALI!$A$1:$AZ$1000,AG$2,FALSE)),"")</f>
        <v>0</v>
      </c>
      <c r="AH217" s="367">
        <f>IF($Q217&lt;&gt;"",IF($S217="",$K217*VLOOKUP($I217,'[2]LISTINO IT-EN-FR-ES'!$A$1:$DZ$10000,AH$1,FALSE),$K217*$P217*VLOOKUP($S217,[2]PERCENTUALI!$A$1:$AZ$1000,AH$2,FALSE)/(AH$4)),"")</f>
        <v>0</v>
      </c>
      <c r="AI217" s="366">
        <f>IF($Q217&lt;&gt;"",IF($S217="",$K217*VLOOKUP($I217,'[2]LISTINO IT-EN-FR-ES'!$A$1:$DZ$10000,AI$1,FALSE),$K217*$P217*VLOOKUP($S217,[2]PERCENTUALI!$A$1:$AZ$1000,AI$2,FALSE)),"")</f>
        <v>0</v>
      </c>
      <c r="AJ217" s="367">
        <f>IF($Q217&lt;&gt;"",IF($S217="",$K217*VLOOKUP($I217,'[2]LISTINO IT-EN-FR-ES'!$A$1:$DZ$10000,AJ$1,FALSE),$K217*$P217*VLOOKUP($S217,[2]PERCENTUALI!$A$1:$AZ$1000,AJ$2,FALSE)/(AJ$4)),"")</f>
        <v>0</v>
      </c>
      <c r="AK217" s="366">
        <f>IF($Q217&lt;&gt;"",IF($S217="",$K217*VLOOKUP($I217,'[2]LISTINO IT-EN-FR-ES'!$A$1:$DZ$10000,AK$1,FALSE),$K217*$P217*VLOOKUP($S217,[2]PERCENTUALI!$A$1:$AZ$1000,AK$2,FALSE)),"")</f>
        <v>0</v>
      </c>
      <c r="AL217" s="367">
        <f>IF($Q217&lt;&gt;"",IF($S217="",$K217*VLOOKUP($I217,'[2]LISTINO IT-EN-FR-ES'!$A$1:$DZ$10000,AL$1,FALSE),$K217*$P217*VLOOKUP($S217,[2]PERCENTUALI!$A$1:$AZ$1000,AL$2,FALSE)/(AL$4)),"")</f>
        <v>0</v>
      </c>
      <c r="AM217" s="366">
        <f>IF($Q217&lt;&gt;"",IF($S217="",$K217*VLOOKUP($I217,'[2]LISTINO IT-EN-FR-ES'!$A$1:$DZ$10000,AM$1,FALSE),$K217*$P217*VLOOKUP($S217,[2]PERCENTUALI!$A$1:$AZ$1000,AM$2,FALSE)),"")</f>
        <v>0</v>
      </c>
      <c r="AN217" s="367">
        <f>IF($Q217&lt;&gt;"",IF($S217="",$K217*VLOOKUP($I217,'[2]LISTINO IT-EN-FR-ES'!$A$1:$DZ$10000,AN$1,FALSE),$K217*$P217*VLOOKUP($S217,[2]PERCENTUALI!$A$1:$AZ$1000,AN$2,FALSE)/(AN$4)),"")</f>
        <v>0</v>
      </c>
      <c r="AO217" s="366">
        <f>IF($Q217&lt;&gt;"",IF($S217="",$K217*VLOOKUP($I217,'[2]LISTINO IT-EN-FR-ES'!$A$1:$DZ$10000,AO$1,FALSE),$K217*$P217*VLOOKUP($S217,[2]PERCENTUALI!$A$1:$AZ$1000,AO$2,FALSE)),"")</f>
        <v>0</v>
      </c>
      <c r="AP217" s="367">
        <f>IF($Q217&lt;&gt;"",IF($S217="",$K217*VLOOKUP($I217,'[2]LISTINO IT-EN-FR-ES'!$A$1:$DZ$10000,AP$1,FALSE),$K217*$P217*VLOOKUP($S217,[2]PERCENTUALI!$A$1:$AZ$1000,AP$2,FALSE)/(AP$4)),"")</f>
        <v>0</v>
      </c>
      <c r="AQ217" s="366">
        <f>IF($Q217&lt;&gt;"",IF($S217="",$K217*VLOOKUP($I217,'[2]LISTINO IT-EN-FR-ES'!$A$1:$DZ$10000,AQ$1,FALSE),$K217*$P217*VLOOKUP($S217,[2]PERCENTUALI!$A$1:$AZ$1000,AQ$2,FALSE)),"")</f>
        <v>0</v>
      </c>
      <c r="AR217" s="367">
        <f>IF($Q217&lt;&gt;"",IF($S217="",$K217*VLOOKUP($I217,'[2]LISTINO IT-EN-FR-ES'!$A$1:$DZ$10000,AR$1,FALSE),$K217*$P217*VLOOKUP($S217,[2]PERCENTUALI!$A$1:$AZ$1000,AR$2,FALSE)/(AR$4)),"")</f>
        <v>0</v>
      </c>
      <c r="AS217" s="366">
        <f>IF($Q217&lt;&gt;"",IF($S217="",$K217*VLOOKUP($I217,'[2]LISTINO IT-EN-FR-ES'!$A$1:$DZ$10000,AS$1,FALSE),$K217*$P217*VLOOKUP($S217,[2]PERCENTUALI!$A$1:$AZ$1000,AS$2,FALSE)),"")</f>
        <v>0</v>
      </c>
      <c r="AT217" s="367">
        <f>IF($Q217&lt;&gt;"",IF($S217="",$K217*VLOOKUP($I217,'[2]LISTINO IT-EN-FR-ES'!$A$1:$DZ$10000,AT$1,FALSE),$K217*$P217*VLOOKUP($S217,[2]PERCENTUALI!$A$1:$AZ$1000,AT$2,FALSE)/(AT$4)),"")</f>
        <v>0</v>
      </c>
      <c r="AU217" s="366">
        <f>IF($Q217&lt;&gt;"",IF($S217="",$K217*VLOOKUP($I217,'[2]LISTINO IT-EN-FR-ES'!$A$1:$DZ$10000,AU$1,FALSE),$K217*$P217*VLOOKUP($S217,[2]PERCENTUALI!$A$1:$AZ$1000,AU$2,FALSE)),"")</f>
        <v>0</v>
      </c>
      <c r="AV217" s="367">
        <f>IF($Q217&lt;&gt;"",IF($S217="",$K217*VLOOKUP($I217,'[2]LISTINO IT-EN-FR-ES'!$A$1:$DZ$10000,AV$1,FALSE),$K217*$P217*VLOOKUP($S217,[2]PERCENTUALI!$A$1:$AZ$1000,AV$2,FALSE)/(AV$4)),"")</f>
        <v>0</v>
      </c>
      <c r="AW217" s="366">
        <f>IF($Q217&lt;&gt;"",IF($S217="",$K217*VLOOKUP($I217,'[2]LISTINO IT-EN-FR-ES'!$A$1:$DZ$10000,AW$1,FALSE),$K217*$P217*VLOOKUP($S217,[2]PERCENTUALI!$A$1:$AZ$1000,AW$2,FALSE)),"")</f>
        <v>0</v>
      </c>
      <c r="AX217" s="367">
        <f>IF($Q217&lt;&gt;"",IF($S217="",$K217*VLOOKUP($I217,'[2]LISTINO IT-EN-FR-ES'!$A$1:$DZ$10000,AX$1,FALSE),$K217*$P217*VLOOKUP($S217,[2]PERCENTUALI!$A$1:$AZ$1000,AX$2,FALSE)/(AX$4)),"")</f>
        <v>0</v>
      </c>
      <c r="AY217" s="366">
        <f>IF($Q217&lt;&gt;"",IF($S217="",$K217*VLOOKUP($I217,'[2]LISTINO IT-EN-FR-ES'!$A$1:$DZ$10000,AY$1,FALSE),$K217*$P217*VLOOKUP($S217,[2]PERCENTUALI!$A$1:$AZ$1000,AY$2,FALSE)),"")</f>
        <v>0</v>
      </c>
      <c r="AZ217" s="367">
        <f>IF($Q217&lt;&gt;"",IF($S217="",$K217*VLOOKUP($I217,'[2]LISTINO IT-EN-FR-ES'!$A$1:$DZ$10000,AZ$1,FALSE),$K217*$P217*VLOOKUP($S217,[2]PERCENTUALI!$A$1:$AZ$1000,AZ$2,FALSE)/(AZ$4)),"")</f>
        <v>0</v>
      </c>
      <c r="BA217" s="366">
        <f>IF($Q217&lt;&gt;"",IF($S217="",$K217*VLOOKUP($I217,'[2]LISTINO IT-EN-FR-ES'!$A$1:$DZ$10000,BA$1,FALSE),$K217*$P217*VLOOKUP($S217,[2]PERCENTUALI!$A$1:$AZ$1000,BA$2,FALSE)),"")</f>
        <v>0</v>
      </c>
      <c r="BB217" s="367">
        <f>IF($Q217&lt;&gt;"",IF($S217="",$K217*VLOOKUP($I217,'[2]LISTINO IT-EN-FR-ES'!$A$1:$DZ$10000,BB$1,FALSE),$K217*$P217*VLOOKUP($S217,[2]PERCENTUALI!$A$1:$AZ$1000,BB$2,FALSE)/(BB$4)),"")</f>
        <v>0</v>
      </c>
      <c r="BC217" s="366">
        <f>IF($Q217&lt;&gt;"",IF($S217="",$K217*VLOOKUP($I217,'[2]LISTINO IT-EN-FR-ES'!$A$1:$DZ$10000,BC$1,FALSE),$K217*$P217*VLOOKUP($S217,[2]PERCENTUALI!$A$1:$AZ$1000,BC$2,FALSE)),"")</f>
        <v>0</v>
      </c>
      <c r="BD217" s="367">
        <f>IF($Q217&lt;&gt;"",IF($S217="",$K217*VLOOKUP($I217,'[2]LISTINO IT-EN-FR-ES'!$A$1:$DZ$10000,BD$1,FALSE),$K217*$P217*VLOOKUP($S217,[2]PERCENTUALI!$A$1:$AZ$1000,BD$2,FALSE)/(BD$4)),"")</f>
        <v>0</v>
      </c>
      <c r="BE217" s="366">
        <f>IF($Q217&lt;&gt;"",IF($S217="",$K217*VLOOKUP($I217,'[2]LISTINO IT-EN-FR-ES'!$A$1:$DZ$10000,BE$1,FALSE),$K217*$P217*VLOOKUP($S217,[2]PERCENTUALI!$A$1:$AZ$1000,BE$2,FALSE)),"")</f>
        <v>0</v>
      </c>
      <c r="BF217" s="367">
        <f>IF($Q217&lt;&gt;"",IF($S217="",$K217*VLOOKUP($I217,'[2]LISTINO IT-EN-FR-ES'!$A$1:$DZ$10000,BF$1,FALSE),$K217*$P217*VLOOKUP($S217,[2]PERCENTUALI!$A$1:$AZ$1000,BF$2,FALSE)/(BF$4)),"")</f>
        <v>0</v>
      </c>
      <c r="BG217" s="366">
        <f>IF($Q217&lt;&gt;"",IF($S217="",$K217*VLOOKUP($I217,'[2]LISTINO IT-EN-FR-ES'!$A$1:$DZ$10000,BG$1,FALSE),$K217*$P217*VLOOKUP($S217,[2]PERCENTUALI!$A$1:$AZ$1000,BG$2,FALSE)),"")</f>
        <v>0</v>
      </c>
      <c r="BH217" s="366">
        <f>IF($Q217&lt;&gt;"",IF($S217="",$K217*VLOOKUP($I217,'[2]LISTINO IT-EN-FR-ES'!$A$1:$DZ$10000,BH$1,FALSE),$K217*$P217*VLOOKUP($S217,[2]PERCENTUALI!$A$1:$AZ$1000,BH$2,FALSE)),"")</f>
        <v>0</v>
      </c>
      <c r="BI217" s="367">
        <f>IF($Q217&lt;&gt;"",IF($S217="",$K217*VLOOKUP($I217,'[2]LISTINO IT-EN-FR-ES'!$A$1:$DZ$10000,BI$1,FALSE),$K217*$P217*VLOOKUP($S217,[2]PERCENTUALI!$A$1:$AZ$1000,BI$2,FALSE)/(BI$4)),"")</f>
        <v>0</v>
      </c>
      <c r="BJ217" s="366">
        <f>IF($Q217&lt;&gt;"",IF($S217="",$K217*VLOOKUP($I217,'[2]LISTINO IT-EN-FR-ES'!$A$1:$DZ$10000,BJ$1,FALSE),$K217*$P217*VLOOKUP($S217,[2]PERCENTUALI!$A$1:$AZ$1000,BJ$2,FALSE)),"")</f>
        <v>0</v>
      </c>
      <c r="BK217" s="366">
        <f>IF($Q217&lt;&gt;"",IF($S217="",$K217*VLOOKUP($I217,'[2]LISTINO IT-EN-FR-ES'!$A$1:$DZ$10000,BK$1,FALSE),$K217*$P217*VLOOKUP($S217,[2]PERCENTUALI!$A$1:$AZ$1000,BK$2,FALSE)),"")</f>
        <v>0</v>
      </c>
      <c r="BL217" s="366">
        <f>IF($Q217&lt;&gt;"",IF($S217="",$K217*VLOOKUP($I217,'[2]LISTINO IT-EN-FR-ES'!$A$1:$DZ$10000,BL$1,FALSE),$K217*$P217*VLOOKUP($S217,[2]PERCENTUALI!$A$1:$AZ$1000,BL$2,FALSE)),"")</f>
        <v>115.794</v>
      </c>
      <c r="BM217" s="366">
        <f>IF($Q217&lt;&gt;"",IF($S217="",$K217*VLOOKUP($I217,'[2]LISTINO IT-EN-FR-ES'!$A$1:$DZ$10000,BM$1,FALSE),$K217*$P217*VLOOKUP($S217,[2]PERCENTUALI!$A$1:$AZ$1000,BM$2,FALSE)),"")</f>
        <v>0</v>
      </c>
      <c r="BN217" s="367">
        <f>IF($Q217&lt;&gt;"",IF($S217="",$K217*VLOOKUP($I217,'[2]LISTINO IT-EN-FR-ES'!$A$1:$DZ$10000,BN$1,FALSE),$K217*$P217*VLOOKUP($S217,[2]PERCENTUALI!$A$1:$AZ$1000,BN$2,FALSE)/(BN$4)),"")</f>
        <v>0</v>
      </c>
      <c r="BO217" s="366">
        <f>IF($Q217&lt;&gt;"",IF($S217="",$K217*VLOOKUP($I217,'[2]LISTINO IT-EN-FR-ES'!$A$1:$DZ$10000,BO$1,FALSE),$K217*$P217*VLOOKUP($S217,[2]PERCENTUALI!$A$1:$AZ$1000,BO$2,FALSE)),"")</f>
        <v>0</v>
      </c>
      <c r="BP217" s="367">
        <f>IF($Q217&lt;&gt;"",IF($S217="",$K217*VLOOKUP($I217,'[2]LISTINO IT-EN-FR-ES'!$A$1:$DZ$10000,BP$1,FALSE),$K217*$P217*VLOOKUP($S217,[2]PERCENTUALI!$A$1:$AZ$1000,BP$2,FALSE)/(BP$4)),"")</f>
        <v>0</v>
      </c>
      <c r="BQ217" s="366">
        <f>IF($Q217&lt;&gt;"",IF($S217="",$K217*VLOOKUP($I217,'[2]LISTINO IT-EN-FR-ES'!$A$1:$DZ$10000,BQ$1,FALSE),$K217*$P217*VLOOKUP($S217,[2]PERCENTUALI!$A$1:$AZ$1000,BQ$2,FALSE)),"")</f>
        <v>0</v>
      </c>
      <c r="BR217" s="367">
        <f>IF($Q217&lt;&gt;"",IF($S217="",$K217*VLOOKUP($I217,'[2]LISTINO IT-EN-FR-ES'!$A$1:$DZ$10000,BR$1,FALSE),$K217*$P217*VLOOKUP($S217,[2]PERCENTUALI!$A$1:$AZ$1000,BR$2,FALSE)/(BR$4)),"")</f>
        <v>0</v>
      </c>
      <c r="BS217" s="366">
        <f>IF($Q217&lt;&gt;"",IF($S217="",$K217*VLOOKUP($I217,'[2]LISTINO IT-EN-FR-ES'!$A$1:$DZ$10000,BS$1,FALSE),$K217*$P217*VLOOKUP($S217,[2]PERCENTUALI!$A$1:$AZ$1000,BS$2,FALSE)),"")</f>
        <v>0</v>
      </c>
      <c r="BT217" s="367">
        <f>IF($Q217&lt;&gt;"",IF($S217="",$K217*VLOOKUP($I217,'[2]LISTINO IT-EN-FR-ES'!$A$1:$DZ$10000,BT$1,FALSE),$K217*$P217*VLOOKUP($S217,[2]PERCENTUALI!$A$1:$AZ$1000,BT$2,FALSE)/(BT$4)),"")</f>
        <v>0</v>
      </c>
      <c r="BU217" s="366">
        <f>IF($Q217&lt;&gt;"",IF($S217="",$K217*VLOOKUP($I217,'[2]LISTINO IT-EN-FR-ES'!$A$1:$DZ$10000,BU$1,FALSE),$K217*$P217*VLOOKUP($S217,[2]PERCENTUALI!$A$1:$AZ$1000,BU$2,FALSE)),"")</f>
        <v>0</v>
      </c>
      <c r="BV217" s="367">
        <f>IF($Q217&lt;&gt;"",IF($S217="",$K217*VLOOKUP($I217,'[2]LISTINO IT-EN-FR-ES'!$A$1:$DZ$10000,BV$1,FALSE),$K217*$P217*VLOOKUP($S217,[2]PERCENTUALI!$A$1:$AZ$1000,BV$2,FALSE)/(BV$4)),"")</f>
        <v>0</v>
      </c>
      <c r="BW217" s="366">
        <f>IF($Q217&lt;&gt;"",IF($S217="",$K217*VLOOKUP($I217,'[2]LISTINO IT-EN-FR-ES'!$A$1:$DZ$10000,BW$1,FALSE),$K217*$P217*VLOOKUP($S217,[2]PERCENTUALI!$A$1:$AZ$1000,BW$2,FALSE)),"")</f>
        <v>0</v>
      </c>
      <c r="BX217" s="366">
        <f>IF($Q217&lt;&gt;"",IF($S217="",$K217*VLOOKUP($I217,'[2]LISTINO IT-EN-FR-ES'!$A$1:$DZ$10000,BX$1,FALSE),$K217*$P217*VLOOKUP($S217,[2]PERCENTUALI!$A$1:$AZ$1000,BX$2,FALSE)),"")</f>
        <v>0</v>
      </c>
      <c r="BY217" s="366">
        <f>IF($Q217&lt;&gt;"",IF($S217="",$K217*VLOOKUP($I217,'[2]LISTINO IT-EN-FR-ES'!$A$1:$DZ$10000,BY$1,FALSE),$K217*$P217*VLOOKUP($S217,[2]PERCENTUALI!$A$1:$AZ$1000,BY$2,FALSE)),"")</f>
        <v>0</v>
      </c>
      <c r="BZ217" s="366">
        <f>IF($Q217&lt;&gt;"",IF($S217="",$K217*VLOOKUP($I217,'[2]LISTINO IT-EN-FR-ES'!$A$1:$DZ$10000,BZ$1,FALSE),$K217*$P217*VLOOKUP($S217,[2]PERCENTUALI!$A$1:$AZ$1000,BZ$2,FALSE)),"")</f>
        <v>0</v>
      </c>
      <c r="CA217" s="366">
        <f>IF($Q217&lt;&gt;"",IF($S217="",$K217*VLOOKUP($I217,'[2]LISTINO IT-EN-FR-ES'!$A$1:$DZ$10000,CA$1,FALSE),$K217*$P217*VLOOKUP($S217,[2]PERCENTUALI!$A$1:$AZ$1000,CA$2,FALSE)),"")</f>
        <v>0</v>
      </c>
      <c r="CB217" s="366">
        <f>IF($Q217&lt;&gt;"",IF($S217="",$K217*VLOOKUP($I217,'[2]LISTINO IT-EN-FR-ES'!$A$1:$DZ$10000,CB$1,FALSE),$K217*$P217*VLOOKUP($S217,[2]PERCENTUALI!$A$1:$AZ$1000,CB$2,FALSE)),"")</f>
        <v>0</v>
      </c>
      <c r="CC217" s="366">
        <f>IF($Q217&lt;&gt;"",IF($S217="",$K217*VLOOKUP($I217,'[2]LISTINO IT-EN-FR-ES'!$A$1:$DZ$10000,CC$1,FALSE),$K217*$P217*VLOOKUP($S217,[2]PERCENTUALI!$A$1:$AZ$1000,CC$2,FALSE)),"")</f>
        <v>0</v>
      </c>
    </row>
    <row r="218" spans="1:81" hidden="1" outlineLevel="1" x14ac:dyDescent="0.2">
      <c r="A218" s="370" t="s">
        <v>7</v>
      </c>
      <c r="B218" s="371">
        <v>0</v>
      </c>
      <c r="C218" s="371">
        <v>30101</v>
      </c>
      <c r="D218" s="371">
        <v>160</v>
      </c>
      <c r="E218" s="370"/>
      <c r="F218" s="370"/>
      <c r="G218" s="372" t="s">
        <v>7</v>
      </c>
      <c r="H218" s="370" t="s">
        <v>481</v>
      </c>
      <c r="I218" s="370" t="s">
        <v>7</v>
      </c>
      <c r="J218" s="373" t="s">
        <v>490</v>
      </c>
      <c r="K218" s="374">
        <v>1</v>
      </c>
      <c r="L218" s="375"/>
      <c r="M218" s="376" t="s">
        <v>7</v>
      </c>
      <c r="N218" s="377" t="s">
        <v>7</v>
      </c>
      <c r="O218" s="338"/>
      <c r="P218" s="338"/>
      <c r="Q218" s="338"/>
    </row>
    <row r="219" spans="1:81" hidden="1" outlineLevel="1" x14ac:dyDescent="0.2">
      <c r="A219" s="327"/>
      <c r="B219" s="328">
        <v>0</v>
      </c>
      <c r="C219" s="328">
        <v>40000</v>
      </c>
      <c r="D219" s="328">
        <v>10</v>
      </c>
      <c r="E219" s="327"/>
      <c r="F219" s="329"/>
      <c r="G219" s="330"/>
      <c r="H219" s="327" t="s">
        <v>291</v>
      </c>
      <c r="I219" s="331" t="s">
        <v>7</v>
      </c>
      <c r="J219" s="332" t="s">
        <v>491</v>
      </c>
      <c r="K219" s="333"/>
      <c r="L219" s="334"/>
      <c r="M219" s="335"/>
      <c r="N219" s="335"/>
      <c r="O219" s="336"/>
      <c r="P219" s="336"/>
      <c r="Q219" s="336"/>
      <c r="R219" s="337"/>
      <c r="S219" s="351"/>
      <c r="T219" s="350"/>
    </row>
    <row r="220" spans="1:81" collapsed="1" x14ac:dyDescent="0.2">
      <c r="A220" s="327"/>
      <c r="B220" s="328"/>
      <c r="C220" s="328"/>
      <c r="D220" s="328"/>
      <c r="E220" s="327"/>
      <c r="F220" s="329"/>
      <c r="G220" s="330"/>
      <c r="H220" s="327"/>
      <c r="I220" s="331"/>
      <c r="J220" s="332"/>
      <c r="K220" s="333"/>
      <c r="L220" s="334"/>
      <c r="M220" s="335"/>
      <c r="N220" s="335"/>
      <c r="O220" s="336"/>
      <c r="P220" s="336"/>
      <c r="Q220" s="336"/>
      <c r="R220" s="337"/>
      <c r="S220" s="351"/>
      <c r="T220" s="350"/>
    </row>
    <row r="221" spans="1:81" x14ac:dyDescent="0.2">
      <c r="A221" s="327"/>
      <c r="B221" s="328"/>
      <c r="C221" s="328"/>
      <c r="D221" s="328"/>
      <c r="E221" s="327"/>
      <c r="F221" s="329"/>
      <c r="G221" s="330"/>
      <c r="H221" s="327"/>
      <c r="I221" s="331"/>
      <c r="J221" s="332"/>
      <c r="K221" s="333"/>
      <c r="L221" s="334"/>
      <c r="M221" s="335"/>
      <c r="N221" s="335"/>
      <c r="O221" s="336"/>
      <c r="P221" s="336"/>
      <c r="Q221" s="336"/>
      <c r="R221" s="337"/>
      <c r="S221" s="351"/>
      <c r="T221" s="350"/>
      <c r="U221" s="339">
        <f>V221+W221+Y221+AA221+AC221+AE221+AG221+AI221+AK221+AM221+AO221+AQ221+AS221+AU221+AW221+AY221+BA221+BC221+BE221+BG221+BH221+BJ221+BK221+BL221+BM221+BO221+BQ221+BS221+BU221+BW221+BX221+BY221+BZ221+CA221+CB221+CC221</f>
        <v>612095.07312448975</v>
      </c>
      <c r="V221" s="339">
        <f>V222</f>
        <v>0</v>
      </c>
      <c r="W221" s="339">
        <f>X221*X$4</f>
        <v>0</v>
      </c>
      <c r="X221" s="340">
        <f>X222</f>
        <v>0</v>
      </c>
      <c r="Y221" s="339">
        <f>Z221*Z$4</f>
        <v>0</v>
      </c>
      <c r="Z221" s="340">
        <f>Z222</f>
        <v>0</v>
      </c>
      <c r="AA221" s="339">
        <f>AB221*AB$4</f>
        <v>0</v>
      </c>
      <c r="AB221" s="340">
        <f>AB222</f>
        <v>0</v>
      </c>
      <c r="AC221" s="339">
        <f>AD221*AD$4</f>
        <v>0</v>
      </c>
      <c r="AD221" s="340">
        <f>AD222</f>
        <v>0</v>
      </c>
      <c r="AE221" s="339">
        <f>AF221*AF$4</f>
        <v>0</v>
      </c>
      <c r="AF221" s="340">
        <f>AF222</f>
        <v>0</v>
      </c>
      <c r="AG221" s="339">
        <f>AH221*AH$4</f>
        <v>0</v>
      </c>
      <c r="AH221" s="340">
        <f>AH222</f>
        <v>0</v>
      </c>
      <c r="AI221" s="339">
        <f>AJ221*AJ$4</f>
        <v>0</v>
      </c>
      <c r="AJ221" s="340">
        <f>AJ222</f>
        <v>0</v>
      </c>
      <c r="AK221" s="339">
        <f>AL221*AL$4</f>
        <v>0</v>
      </c>
      <c r="AL221" s="340">
        <f>AL222</f>
        <v>0</v>
      </c>
      <c r="AM221" s="339">
        <f>AN221*AN$4</f>
        <v>0</v>
      </c>
      <c r="AN221" s="340">
        <f>AN222</f>
        <v>0</v>
      </c>
      <c r="AO221" s="339">
        <f>AP221*AP$4</f>
        <v>0</v>
      </c>
      <c r="AP221" s="340">
        <f>AP222</f>
        <v>0</v>
      </c>
      <c r="AQ221" s="339">
        <f>AR221*AR$4</f>
        <v>0</v>
      </c>
      <c r="AR221" s="340">
        <f>AR222</f>
        <v>0</v>
      </c>
      <c r="AS221" s="339">
        <f>AT221*AT$4</f>
        <v>0</v>
      </c>
      <c r="AT221" s="340">
        <f>AT222</f>
        <v>0</v>
      </c>
      <c r="AU221" s="339">
        <f>AV221*AV$4</f>
        <v>0</v>
      </c>
      <c r="AV221" s="340">
        <f>AV222</f>
        <v>0</v>
      </c>
      <c r="AW221" s="339">
        <f>AX221*AX$4</f>
        <v>0</v>
      </c>
      <c r="AX221" s="340">
        <f>AX222</f>
        <v>0</v>
      </c>
      <c r="AY221" s="339">
        <f>AZ221*AZ$4</f>
        <v>0</v>
      </c>
      <c r="AZ221" s="340">
        <f>AZ222</f>
        <v>0</v>
      </c>
      <c r="BA221" s="339">
        <f>BB221*BB$4</f>
        <v>0</v>
      </c>
      <c r="BB221" s="340">
        <f>BB222</f>
        <v>0</v>
      </c>
      <c r="BC221" s="339">
        <f>BD221*BD$4</f>
        <v>0</v>
      </c>
      <c r="BD221" s="340">
        <f>BD222</f>
        <v>0</v>
      </c>
      <c r="BE221" s="339">
        <f>BF221*BF$4</f>
        <v>0</v>
      </c>
      <c r="BF221" s="340">
        <f>BF222</f>
        <v>0</v>
      </c>
      <c r="BG221" s="339">
        <f>BG222</f>
        <v>0</v>
      </c>
      <c r="BH221" s="339">
        <f>BI221*BI$4</f>
        <v>0</v>
      </c>
      <c r="BI221" s="340">
        <f>BI222</f>
        <v>0</v>
      </c>
      <c r="BJ221" s="339">
        <f>BJ222</f>
        <v>0</v>
      </c>
      <c r="BK221" s="339">
        <f>BK222</f>
        <v>0</v>
      </c>
      <c r="BL221" s="339">
        <f>BL222</f>
        <v>0</v>
      </c>
      <c r="BM221" s="339">
        <f>BN221*BN$4</f>
        <v>72117.840582718214</v>
      </c>
      <c r="BN221" s="340">
        <f>BN222</f>
        <v>2003.2733495199504</v>
      </c>
      <c r="BO221" s="339">
        <f>BP221*BP$4</f>
        <v>37036.800523301907</v>
      </c>
      <c r="BP221" s="340">
        <f>BP222</f>
        <v>961.99481878706251</v>
      </c>
      <c r="BQ221" s="339">
        <f>BR221*BR$4</f>
        <v>78127.660631278079</v>
      </c>
      <c r="BR221" s="340">
        <f>BR222</f>
        <v>2003.2733495199507</v>
      </c>
      <c r="BS221" s="339">
        <f>BT221*BT$4</f>
        <v>9815.2812711800598</v>
      </c>
      <c r="BT221" s="340">
        <f>BT222</f>
        <v>268.91181564876877</v>
      </c>
      <c r="BU221" s="339">
        <f>BV221*BV$4</f>
        <v>106746.81246212948</v>
      </c>
      <c r="BV221" s="340">
        <f t="shared" ref="BV221:CC221" si="30">BV222</f>
        <v>3745.5021916536662</v>
      </c>
      <c r="BW221" s="339">
        <f t="shared" si="30"/>
        <v>308250.67765388195</v>
      </c>
      <c r="BX221" s="339">
        <f t="shared" si="30"/>
        <v>0</v>
      </c>
      <c r="BY221" s="339">
        <f t="shared" si="30"/>
        <v>0</v>
      </c>
      <c r="BZ221" s="339">
        <f t="shared" si="30"/>
        <v>0</v>
      </c>
      <c r="CA221" s="339">
        <f t="shared" si="30"/>
        <v>0</v>
      </c>
      <c r="CB221" s="339">
        <f t="shared" si="30"/>
        <v>0</v>
      </c>
      <c r="CC221" s="339">
        <f t="shared" si="30"/>
        <v>0</v>
      </c>
    </row>
    <row r="222" spans="1:81" s="392" customFormat="1" x14ac:dyDescent="0.2">
      <c r="A222" s="341" t="s">
        <v>492</v>
      </c>
      <c r="B222" s="341">
        <v>1</v>
      </c>
      <c r="C222" s="341">
        <v>40000</v>
      </c>
      <c r="D222" s="341">
        <v>20</v>
      </c>
      <c r="E222" s="341"/>
      <c r="F222" s="343" t="s">
        <v>493</v>
      </c>
      <c r="G222" s="344" t="s">
        <v>7</v>
      </c>
      <c r="H222" s="341" t="s">
        <v>21</v>
      </c>
      <c r="I222" s="345" t="s">
        <v>7</v>
      </c>
      <c r="J222" s="346" t="s">
        <v>181</v>
      </c>
      <c r="K222" s="347">
        <v>1</v>
      </c>
      <c r="L222" s="348">
        <f>SUM(N223:N231)</f>
        <v>684758</v>
      </c>
      <c r="M222" s="349"/>
      <c r="N222" s="349"/>
      <c r="O222" s="350">
        <f>SUM(Q223:Q231)</f>
        <v>612095.07312448975</v>
      </c>
      <c r="P222" s="350"/>
      <c r="Q222" s="350"/>
      <c r="R222" s="337"/>
      <c r="S222" s="349"/>
      <c r="T222" s="440">
        <f>O222-U222</f>
        <v>0</v>
      </c>
      <c r="U222" s="339">
        <f>V222+W222+Y222+AA222+AC222+AE222+AG222+AI222+AK222+AM222+AO222+AQ222+AS222+AU222+AW222+AY222+BA222+BC222+BE222+BG222+BH222+BJ222+BK222+BL222+BM222+BO222+BQ222+BS222+BU222+BW222+BX222+BY222+BZ222+CA222+CB222+CC222</f>
        <v>612095.07312448975</v>
      </c>
      <c r="V222" s="339">
        <f>SUM(V223:V231)</f>
        <v>0</v>
      </c>
      <c r="W222" s="339">
        <f t="shared" ref="W222:CC222" si="31">SUM(W223:W231)</f>
        <v>0</v>
      </c>
      <c r="X222" s="339">
        <f t="shared" si="31"/>
        <v>0</v>
      </c>
      <c r="Y222" s="339">
        <f t="shared" si="31"/>
        <v>0</v>
      </c>
      <c r="Z222" s="339">
        <f t="shared" si="31"/>
        <v>0</v>
      </c>
      <c r="AA222" s="339">
        <f t="shared" si="31"/>
        <v>0</v>
      </c>
      <c r="AB222" s="339">
        <f t="shared" si="31"/>
        <v>0</v>
      </c>
      <c r="AC222" s="339">
        <f t="shared" si="31"/>
        <v>0</v>
      </c>
      <c r="AD222" s="339">
        <f t="shared" si="31"/>
        <v>0</v>
      </c>
      <c r="AE222" s="339">
        <f t="shared" si="31"/>
        <v>0</v>
      </c>
      <c r="AF222" s="339">
        <f t="shared" si="31"/>
        <v>0</v>
      </c>
      <c r="AG222" s="339">
        <f t="shared" si="31"/>
        <v>0</v>
      </c>
      <c r="AH222" s="339">
        <f t="shared" si="31"/>
        <v>0</v>
      </c>
      <c r="AI222" s="339">
        <f t="shared" si="31"/>
        <v>0</v>
      </c>
      <c r="AJ222" s="339">
        <f t="shared" si="31"/>
        <v>0</v>
      </c>
      <c r="AK222" s="339">
        <f t="shared" si="31"/>
        <v>0</v>
      </c>
      <c r="AL222" s="339">
        <f t="shared" si="31"/>
        <v>0</v>
      </c>
      <c r="AM222" s="339">
        <f t="shared" si="31"/>
        <v>0</v>
      </c>
      <c r="AN222" s="339">
        <f t="shared" si="31"/>
        <v>0</v>
      </c>
      <c r="AO222" s="339">
        <f t="shared" si="31"/>
        <v>0</v>
      </c>
      <c r="AP222" s="339">
        <f t="shared" si="31"/>
        <v>0</v>
      </c>
      <c r="AQ222" s="339">
        <f t="shared" si="31"/>
        <v>0</v>
      </c>
      <c r="AR222" s="339">
        <f t="shared" si="31"/>
        <v>0</v>
      </c>
      <c r="AS222" s="339">
        <f t="shared" si="31"/>
        <v>0</v>
      </c>
      <c r="AT222" s="339">
        <f t="shared" si="31"/>
        <v>0</v>
      </c>
      <c r="AU222" s="339">
        <f t="shared" si="31"/>
        <v>0</v>
      </c>
      <c r="AV222" s="339">
        <f t="shared" si="31"/>
        <v>0</v>
      </c>
      <c r="AW222" s="339">
        <f t="shared" si="31"/>
        <v>0</v>
      </c>
      <c r="AX222" s="339">
        <f t="shared" si="31"/>
        <v>0</v>
      </c>
      <c r="AY222" s="339">
        <f t="shared" si="31"/>
        <v>0</v>
      </c>
      <c r="AZ222" s="339">
        <f t="shared" si="31"/>
        <v>0</v>
      </c>
      <c r="BA222" s="339">
        <f t="shared" si="31"/>
        <v>0</v>
      </c>
      <c r="BB222" s="339">
        <f t="shared" si="31"/>
        <v>0</v>
      </c>
      <c r="BC222" s="339">
        <f t="shared" si="31"/>
        <v>0</v>
      </c>
      <c r="BD222" s="339">
        <f t="shared" si="31"/>
        <v>0</v>
      </c>
      <c r="BE222" s="339">
        <f t="shared" si="31"/>
        <v>0</v>
      </c>
      <c r="BF222" s="339">
        <f t="shared" si="31"/>
        <v>0</v>
      </c>
      <c r="BG222" s="339">
        <f t="shared" si="31"/>
        <v>0</v>
      </c>
      <c r="BH222" s="339">
        <f t="shared" si="31"/>
        <v>0</v>
      </c>
      <c r="BI222" s="339">
        <f t="shared" si="31"/>
        <v>0</v>
      </c>
      <c r="BJ222" s="339">
        <f t="shared" si="31"/>
        <v>0</v>
      </c>
      <c r="BK222" s="339">
        <f t="shared" si="31"/>
        <v>0</v>
      </c>
      <c r="BL222" s="339">
        <f t="shared" si="31"/>
        <v>0</v>
      </c>
      <c r="BM222" s="339">
        <f t="shared" si="31"/>
        <v>72117.840582718229</v>
      </c>
      <c r="BN222" s="339">
        <f t="shared" si="31"/>
        <v>2003.2733495199504</v>
      </c>
      <c r="BO222" s="339">
        <f t="shared" si="31"/>
        <v>37036.800523301907</v>
      </c>
      <c r="BP222" s="339">
        <f t="shared" si="31"/>
        <v>961.99481878706251</v>
      </c>
      <c r="BQ222" s="339">
        <f t="shared" si="31"/>
        <v>78127.660631278079</v>
      </c>
      <c r="BR222" s="339">
        <f t="shared" si="31"/>
        <v>2003.2733495199507</v>
      </c>
      <c r="BS222" s="339">
        <f t="shared" si="31"/>
        <v>9815.2812711800598</v>
      </c>
      <c r="BT222" s="339">
        <f t="shared" si="31"/>
        <v>268.91181564876877</v>
      </c>
      <c r="BU222" s="339">
        <f t="shared" si="31"/>
        <v>106746.81246212948</v>
      </c>
      <c r="BV222" s="339">
        <f t="shared" si="31"/>
        <v>3745.5021916536662</v>
      </c>
      <c r="BW222" s="339">
        <f t="shared" si="31"/>
        <v>308250.67765388195</v>
      </c>
      <c r="BX222" s="339">
        <f t="shared" si="31"/>
        <v>0</v>
      </c>
      <c r="BY222" s="339">
        <f t="shared" si="31"/>
        <v>0</v>
      </c>
      <c r="BZ222" s="339">
        <f t="shared" si="31"/>
        <v>0</v>
      </c>
      <c r="CA222" s="339">
        <f t="shared" si="31"/>
        <v>0</v>
      </c>
      <c r="CB222" s="339">
        <f t="shared" si="31"/>
        <v>0</v>
      </c>
      <c r="CC222" s="339">
        <f t="shared" si="31"/>
        <v>0</v>
      </c>
    </row>
    <row r="223" spans="1:81" s="285" customFormat="1" hidden="1" outlineLevel="1" x14ac:dyDescent="0.2">
      <c r="A223" s="341"/>
      <c r="B223" s="353">
        <v>2</v>
      </c>
      <c r="C223" s="353">
        <v>40000</v>
      </c>
      <c r="D223" s="353">
        <v>30</v>
      </c>
      <c r="E223" s="341"/>
      <c r="F223" s="343"/>
      <c r="G223" s="344"/>
      <c r="H223" s="462" t="s">
        <v>494</v>
      </c>
      <c r="I223" s="345"/>
      <c r="J223" s="358" t="s">
        <v>181</v>
      </c>
      <c r="K223" s="347"/>
      <c r="L223" s="348"/>
      <c r="M223" s="349"/>
      <c r="N223" s="349"/>
      <c r="O223" s="350"/>
      <c r="P223" s="350"/>
      <c r="Q223" s="350"/>
      <c r="R223" s="337"/>
      <c r="S223" s="349"/>
      <c r="T223" s="350"/>
      <c r="U223" s="280"/>
      <c r="V223" s="280"/>
      <c r="W223" s="280"/>
      <c r="X223" s="280"/>
      <c r="Y223" s="280"/>
      <c r="Z223" s="280"/>
      <c r="AA223" s="280"/>
      <c r="AB223" s="280"/>
      <c r="AC223" s="280"/>
      <c r="AD223" s="280"/>
      <c r="AE223" s="280"/>
      <c r="AF223" s="280"/>
      <c r="AG223" s="280"/>
      <c r="AH223" s="280"/>
      <c r="AI223" s="280"/>
      <c r="AJ223" s="280"/>
      <c r="AK223" s="280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280"/>
      <c r="AZ223" s="280"/>
      <c r="BA223" s="280"/>
      <c r="BB223" s="280"/>
      <c r="BC223" s="280"/>
      <c r="BD223" s="280"/>
      <c r="BE223" s="280"/>
      <c r="BF223" s="280"/>
      <c r="BG223" s="280"/>
      <c r="BH223" s="280"/>
    </row>
    <row r="224" spans="1:81" s="285" customFormat="1" hidden="1" outlineLevel="1" x14ac:dyDescent="0.2">
      <c r="A224" s="445"/>
      <c r="B224" s="446">
        <v>9</v>
      </c>
      <c r="C224" s="446">
        <v>40000</v>
      </c>
      <c r="D224" s="446">
        <v>46</v>
      </c>
      <c r="E224" s="445"/>
      <c r="F224" s="445"/>
      <c r="G224" s="447"/>
      <c r="H224" s="445"/>
      <c r="I224" s="445"/>
      <c r="J224" s="448" t="s">
        <v>495</v>
      </c>
      <c r="K224" s="383">
        <v>1</v>
      </c>
      <c r="L224" s="392"/>
      <c r="M224" s="385">
        <v>557300</v>
      </c>
      <c r="N224" s="386">
        <v>557300</v>
      </c>
      <c r="P224" s="402">
        <v>498157.95918367343</v>
      </c>
      <c r="Q224" s="285">
        <v>498157.95918367343</v>
      </c>
      <c r="R224" s="280"/>
      <c r="S224" s="280" t="s">
        <v>496</v>
      </c>
      <c r="U224" s="366">
        <f>IF($Q224&lt;&gt;"",V224+W224+Y224+AA224+AC224+AE224+AG224+AI224+AK224+AM224+AO224+AQ224+AS224+AU224+AW224+AY224+BA224+BC224+BE224+BG224+BH224+BJ224+BK224+BL224+BM224+BO224+BQ224+BS224+BU224+BW224+BX224+BY224+BZ224+CA224+CB224+CC224,"")</f>
        <v>498157.95918367337</v>
      </c>
      <c r="V224" s="366">
        <f>IF($Q224&lt;&gt;"",IF($S224="",$K224*VLOOKUP($I224,'[2]LISTINO IT-EN-FR-ES'!$A$1:$DZ$10000,V$1,FALSE),$K224*$P224*VLOOKUP($S224,[2]PERCENTUALI!$A$1:$AZ$1000,V$2,FALSE)),"")</f>
        <v>0</v>
      </c>
      <c r="W224" s="366">
        <f>IF($Q224&lt;&gt;"",IF($S224="",$K224*VLOOKUP($I224,'[2]LISTINO IT-EN-FR-ES'!$A$1:$DZ$10000,W$1,FALSE),$K224*$P224*VLOOKUP($S224,[2]PERCENTUALI!$A$1:$AZ$1000,W$2,FALSE)),"")</f>
        <v>0</v>
      </c>
      <c r="X224" s="367">
        <f>IF($Q224&lt;&gt;"",IF($S224="",$K224*VLOOKUP($I224,'[2]LISTINO IT-EN-FR-ES'!$A$1:$DZ$10000,X$1,FALSE),$K224*$P224*VLOOKUP($S224,[2]PERCENTUALI!$A$1:$AZ$1000,X$2,FALSE)/(X$4)),"")</f>
        <v>0</v>
      </c>
      <c r="Y224" s="366">
        <f>IF($Q224&lt;&gt;"",IF($S224="",$K224*VLOOKUP($I224,'[2]LISTINO IT-EN-FR-ES'!$A$1:$DZ$10000,Y$1,FALSE),$K224*$P224*VLOOKUP($S224,[2]PERCENTUALI!$A$1:$AZ$1000,Y$2,FALSE)),"")</f>
        <v>0</v>
      </c>
      <c r="Z224" s="367">
        <f>IF($Q224&lt;&gt;"",IF($S224="",$K224*VLOOKUP($I224,'[2]LISTINO IT-EN-FR-ES'!$A$1:$DZ$10000,Z$1,FALSE),$K224*$P224*VLOOKUP($S224,[2]PERCENTUALI!$A$1:$AZ$1000,Z$2,FALSE)/(Z$4)),"")</f>
        <v>0</v>
      </c>
      <c r="AA224" s="366">
        <f>IF($Q224&lt;&gt;"",IF($S224="",$K224*VLOOKUP($I224,'[2]LISTINO IT-EN-FR-ES'!$A$1:$DZ$10000,AA$1,FALSE),$K224*$P224*VLOOKUP($S224,[2]PERCENTUALI!$A$1:$AZ$1000,AA$2,FALSE)),"")</f>
        <v>0</v>
      </c>
      <c r="AB224" s="367">
        <f>IF($Q224&lt;&gt;"",IF($S224="",$K224*VLOOKUP($I224,'[2]LISTINO IT-EN-FR-ES'!$A$1:$DZ$10000,AB$1,FALSE),$K224*$P224*VLOOKUP($S224,[2]PERCENTUALI!$A$1:$AZ$1000,AB$2,FALSE)/(AB$4)),"")</f>
        <v>0</v>
      </c>
      <c r="AC224" s="366">
        <f>IF($Q224&lt;&gt;"",IF($S224="",$K224*VLOOKUP($I224,'[2]LISTINO IT-EN-FR-ES'!$A$1:$DZ$10000,AC$1,FALSE),$K224*$P224*VLOOKUP($S224,[2]PERCENTUALI!$A$1:$AZ$1000,AC$2,FALSE)),"")</f>
        <v>0</v>
      </c>
      <c r="AD224" s="367">
        <f>IF($Q224&lt;&gt;"",IF($S224="",$K224*VLOOKUP($I224,'[2]LISTINO IT-EN-FR-ES'!$A$1:$DZ$10000,AD$1,FALSE),$K224*$P224*VLOOKUP($S224,[2]PERCENTUALI!$A$1:$AZ$1000,AD$2,FALSE)/(AD$4)),"")</f>
        <v>0</v>
      </c>
      <c r="AE224" s="366">
        <f>IF($Q224&lt;&gt;"",IF($S224="",$K224*VLOOKUP($I224,'[2]LISTINO IT-EN-FR-ES'!$A$1:$DZ$10000,AE$1,FALSE),$K224*$P224*VLOOKUP($S224,[2]PERCENTUALI!$A$1:$AZ$1000,AE$2,FALSE)),"")</f>
        <v>0</v>
      </c>
      <c r="AF224" s="367">
        <f>IF($Q224&lt;&gt;"",IF($S224="",$K224*VLOOKUP($I224,'[2]LISTINO IT-EN-FR-ES'!$A$1:$DZ$10000,AF$1,FALSE),$K224*$P224*VLOOKUP($S224,[2]PERCENTUALI!$A$1:$AZ$1000,AF$2,FALSE)/(AF$4)),"")</f>
        <v>0</v>
      </c>
      <c r="AG224" s="366">
        <f>IF($Q224&lt;&gt;"",IF($S224="",$K224*VLOOKUP($I224,'[2]LISTINO IT-EN-FR-ES'!$A$1:$DZ$10000,AG$1,FALSE),$K224*$P224*VLOOKUP($S224,[2]PERCENTUALI!$A$1:$AZ$1000,AG$2,FALSE)),"")</f>
        <v>0</v>
      </c>
      <c r="AH224" s="367">
        <f>IF($Q224&lt;&gt;"",IF($S224="",$K224*VLOOKUP($I224,'[2]LISTINO IT-EN-FR-ES'!$A$1:$DZ$10000,AH$1,FALSE),$K224*$P224*VLOOKUP($S224,[2]PERCENTUALI!$A$1:$AZ$1000,AH$2,FALSE)/(AH$4)),"")</f>
        <v>0</v>
      </c>
      <c r="AI224" s="366">
        <f>IF($Q224&lt;&gt;"",IF($S224="",$K224*VLOOKUP($I224,'[2]LISTINO IT-EN-FR-ES'!$A$1:$DZ$10000,AI$1,FALSE),$K224*$P224*VLOOKUP($S224,[2]PERCENTUALI!$A$1:$AZ$1000,AI$2,FALSE)),"")</f>
        <v>0</v>
      </c>
      <c r="AJ224" s="367">
        <f>IF($Q224&lt;&gt;"",IF($S224="",$K224*VLOOKUP($I224,'[2]LISTINO IT-EN-FR-ES'!$A$1:$DZ$10000,AJ$1,FALSE),$K224*$P224*VLOOKUP($S224,[2]PERCENTUALI!$A$1:$AZ$1000,AJ$2,FALSE)/(AJ$4)),"")</f>
        <v>0</v>
      </c>
      <c r="AK224" s="366">
        <f>IF($Q224&lt;&gt;"",IF($S224="",$K224*VLOOKUP($I224,'[2]LISTINO IT-EN-FR-ES'!$A$1:$DZ$10000,AK$1,FALSE),$K224*$P224*VLOOKUP($S224,[2]PERCENTUALI!$A$1:$AZ$1000,AK$2,FALSE)),"")</f>
        <v>0</v>
      </c>
      <c r="AL224" s="367">
        <f>IF($Q224&lt;&gt;"",IF($S224="",$K224*VLOOKUP($I224,'[2]LISTINO IT-EN-FR-ES'!$A$1:$DZ$10000,AL$1,FALSE),$K224*$P224*VLOOKUP($S224,[2]PERCENTUALI!$A$1:$AZ$1000,AL$2,FALSE)/(AL$4)),"")</f>
        <v>0</v>
      </c>
      <c r="AM224" s="366">
        <f>IF($Q224&lt;&gt;"",IF($S224="",$K224*VLOOKUP($I224,'[2]LISTINO IT-EN-FR-ES'!$A$1:$DZ$10000,AM$1,FALSE),$K224*$P224*VLOOKUP($S224,[2]PERCENTUALI!$A$1:$AZ$1000,AM$2,FALSE)),"")</f>
        <v>0</v>
      </c>
      <c r="AN224" s="367">
        <f>IF($Q224&lt;&gt;"",IF($S224="",$K224*VLOOKUP($I224,'[2]LISTINO IT-EN-FR-ES'!$A$1:$DZ$10000,AN$1,FALSE),$K224*$P224*VLOOKUP($S224,[2]PERCENTUALI!$A$1:$AZ$1000,AN$2,FALSE)/(AN$4)),"")</f>
        <v>0</v>
      </c>
      <c r="AO224" s="366">
        <f>IF($Q224&lt;&gt;"",IF($S224="",$K224*VLOOKUP($I224,'[2]LISTINO IT-EN-FR-ES'!$A$1:$DZ$10000,AO$1,FALSE),$K224*$P224*VLOOKUP($S224,[2]PERCENTUALI!$A$1:$AZ$1000,AO$2,FALSE)),"")</f>
        <v>0</v>
      </c>
      <c r="AP224" s="367">
        <f>IF($Q224&lt;&gt;"",IF($S224="",$K224*VLOOKUP($I224,'[2]LISTINO IT-EN-FR-ES'!$A$1:$DZ$10000,AP$1,FALSE),$K224*$P224*VLOOKUP($S224,[2]PERCENTUALI!$A$1:$AZ$1000,AP$2,FALSE)/(AP$4)),"")</f>
        <v>0</v>
      </c>
      <c r="AQ224" s="366">
        <f>IF($Q224&lt;&gt;"",IF($S224="",$K224*VLOOKUP($I224,'[2]LISTINO IT-EN-FR-ES'!$A$1:$DZ$10000,AQ$1,FALSE),$K224*$P224*VLOOKUP($S224,[2]PERCENTUALI!$A$1:$AZ$1000,AQ$2,FALSE)),"")</f>
        <v>0</v>
      </c>
      <c r="AR224" s="367">
        <f>IF($Q224&lt;&gt;"",IF($S224="",$K224*VLOOKUP($I224,'[2]LISTINO IT-EN-FR-ES'!$A$1:$DZ$10000,AR$1,FALSE),$K224*$P224*VLOOKUP($S224,[2]PERCENTUALI!$A$1:$AZ$1000,AR$2,FALSE)/(AR$4)),"")</f>
        <v>0</v>
      </c>
      <c r="AS224" s="366">
        <f>IF($Q224&lt;&gt;"",IF($S224="",$K224*VLOOKUP($I224,'[2]LISTINO IT-EN-FR-ES'!$A$1:$DZ$10000,AS$1,FALSE),$K224*$P224*VLOOKUP($S224,[2]PERCENTUALI!$A$1:$AZ$1000,AS$2,FALSE)),"")</f>
        <v>0</v>
      </c>
      <c r="AT224" s="367">
        <f>IF($Q224&lt;&gt;"",IF($S224="",$K224*VLOOKUP($I224,'[2]LISTINO IT-EN-FR-ES'!$A$1:$DZ$10000,AT$1,FALSE),$K224*$P224*VLOOKUP($S224,[2]PERCENTUALI!$A$1:$AZ$1000,AT$2,FALSE)/(AT$4)),"")</f>
        <v>0</v>
      </c>
      <c r="AU224" s="366">
        <f>IF($Q224&lt;&gt;"",IF($S224="",$K224*VLOOKUP($I224,'[2]LISTINO IT-EN-FR-ES'!$A$1:$DZ$10000,AU$1,FALSE),$K224*$P224*VLOOKUP($S224,[2]PERCENTUALI!$A$1:$AZ$1000,AU$2,FALSE)),"")</f>
        <v>0</v>
      </c>
      <c r="AV224" s="367">
        <f>IF($Q224&lt;&gt;"",IF($S224="",$K224*VLOOKUP($I224,'[2]LISTINO IT-EN-FR-ES'!$A$1:$DZ$10000,AV$1,FALSE),$K224*$P224*VLOOKUP($S224,[2]PERCENTUALI!$A$1:$AZ$1000,AV$2,FALSE)/(AV$4)),"")</f>
        <v>0</v>
      </c>
      <c r="AW224" s="366">
        <f>IF($Q224&lt;&gt;"",IF($S224="",$K224*VLOOKUP($I224,'[2]LISTINO IT-EN-FR-ES'!$A$1:$DZ$10000,AW$1,FALSE),$K224*$P224*VLOOKUP($S224,[2]PERCENTUALI!$A$1:$AZ$1000,AW$2,FALSE)),"")</f>
        <v>0</v>
      </c>
      <c r="AX224" s="367">
        <f>IF($Q224&lt;&gt;"",IF($S224="",$K224*VLOOKUP($I224,'[2]LISTINO IT-EN-FR-ES'!$A$1:$DZ$10000,AX$1,FALSE),$K224*$P224*VLOOKUP($S224,[2]PERCENTUALI!$A$1:$AZ$1000,AX$2,FALSE)/(AX$4)),"")</f>
        <v>0</v>
      </c>
      <c r="AY224" s="366">
        <f>IF($Q224&lt;&gt;"",IF($S224="",$K224*VLOOKUP($I224,'[2]LISTINO IT-EN-FR-ES'!$A$1:$DZ$10000,AY$1,FALSE),$K224*$P224*VLOOKUP($S224,[2]PERCENTUALI!$A$1:$AZ$1000,AY$2,FALSE)),"")</f>
        <v>0</v>
      </c>
      <c r="AZ224" s="367">
        <f>IF($Q224&lt;&gt;"",IF($S224="",$K224*VLOOKUP($I224,'[2]LISTINO IT-EN-FR-ES'!$A$1:$DZ$10000,AZ$1,FALSE),$K224*$P224*VLOOKUP($S224,[2]PERCENTUALI!$A$1:$AZ$1000,AZ$2,FALSE)/(AZ$4)),"")</f>
        <v>0</v>
      </c>
      <c r="BA224" s="366">
        <f>IF($Q224&lt;&gt;"",IF($S224="",$K224*VLOOKUP($I224,'[2]LISTINO IT-EN-FR-ES'!$A$1:$DZ$10000,BA$1,FALSE),$K224*$P224*VLOOKUP($S224,[2]PERCENTUALI!$A$1:$AZ$1000,BA$2,FALSE)),"")</f>
        <v>0</v>
      </c>
      <c r="BB224" s="367">
        <f>IF($Q224&lt;&gt;"",IF($S224="",$K224*VLOOKUP($I224,'[2]LISTINO IT-EN-FR-ES'!$A$1:$DZ$10000,BB$1,FALSE),$K224*$P224*VLOOKUP($S224,[2]PERCENTUALI!$A$1:$AZ$1000,BB$2,FALSE)/(BB$4)),"")</f>
        <v>0</v>
      </c>
      <c r="BC224" s="366">
        <f>IF($Q224&lt;&gt;"",IF($S224="",$K224*VLOOKUP($I224,'[2]LISTINO IT-EN-FR-ES'!$A$1:$DZ$10000,BC$1,FALSE),$K224*$P224*VLOOKUP($S224,[2]PERCENTUALI!$A$1:$AZ$1000,BC$2,FALSE)),"")</f>
        <v>0</v>
      </c>
      <c r="BD224" s="367">
        <f>IF($Q224&lt;&gt;"",IF($S224="",$K224*VLOOKUP($I224,'[2]LISTINO IT-EN-FR-ES'!$A$1:$DZ$10000,BD$1,FALSE),$K224*$P224*VLOOKUP($S224,[2]PERCENTUALI!$A$1:$AZ$1000,BD$2,FALSE)/(BD$4)),"")</f>
        <v>0</v>
      </c>
      <c r="BE224" s="366">
        <f>IF($Q224&lt;&gt;"",IF($S224="",$K224*VLOOKUP($I224,'[2]LISTINO IT-EN-FR-ES'!$A$1:$DZ$10000,BE$1,FALSE),$K224*$P224*VLOOKUP($S224,[2]PERCENTUALI!$A$1:$AZ$1000,BE$2,FALSE)),"")</f>
        <v>0</v>
      </c>
      <c r="BF224" s="367">
        <f>IF($Q224&lt;&gt;"",IF($S224="",$K224*VLOOKUP($I224,'[2]LISTINO IT-EN-FR-ES'!$A$1:$DZ$10000,BF$1,FALSE),$K224*$P224*VLOOKUP($S224,[2]PERCENTUALI!$A$1:$AZ$1000,BF$2,FALSE)/(BF$4)),"")</f>
        <v>0</v>
      </c>
      <c r="BG224" s="366">
        <f>IF($Q224&lt;&gt;"",IF($S224="",$K224*VLOOKUP($I224,'[2]LISTINO IT-EN-FR-ES'!$A$1:$DZ$10000,BG$1,FALSE),$K224*$P224*VLOOKUP($S224,[2]PERCENTUALI!$A$1:$AZ$1000,BG$2,FALSE)),"")</f>
        <v>0</v>
      </c>
      <c r="BH224" s="366">
        <f>IF($Q224&lt;&gt;"",IF($S224="",$K224*VLOOKUP($I224,'[2]LISTINO IT-EN-FR-ES'!$A$1:$DZ$10000,BH$1,FALSE),$K224*$P224*VLOOKUP($S224,[2]PERCENTUALI!$A$1:$AZ$1000,BH$2,FALSE)),"")</f>
        <v>0</v>
      </c>
      <c r="BI224" s="367">
        <f>IF($Q224&lt;&gt;"",IF($S224="",$K224*VLOOKUP($I224,'[2]LISTINO IT-EN-FR-ES'!$A$1:$DZ$10000,BI$1,FALSE),$K224*$P224*VLOOKUP($S224,[2]PERCENTUALI!$A$1:$AZ$1000,BI$2,FALSE)/(BI$4)),"")</f>
        <v>0</v>
      </c>
      <c r="BJ224" s="366">
        <f>IF($Q224&lt;&gt;"",IF($S224="",$K224*VLOOKUP($I224,'[2]LISTINO IT-EN-FR-ES'!$A$1:$DZ$10000,BJ$1,FALSE),$K224*$P224*VLOOKUP($S224,[2]PERCENTUALI!$A$1:$AZ$1000,BJ$2,FALSE)),"")</f>
        <v>0</v>
      </c>
      <c r="BK224" s="366">
        <f>IF($Q224&lt;&gt;"",IF($S224="",$K224*VLOOKUP($I224,'[2]LISTINO IT-EN-FR-ES'!$A$1:$DZ$10000,BK$1,FALSE),$K224*$P224*VLOOKUP($S224,[2]PERCENTUALI!$A$1:$AZ$1000,BK$2,FALSE)),"")</f>
        <v>0</v>
      </c>
      <c r="BL224" s="366">
        <f>IF($Q224&lt;&gt;"",IF($S224="",$K224*VLOOKUP($I224,'[2]LISTINO IT-EN-FR-ES'!$A$1:$DZ$10000,BL$1,FALSE),$K224*$P224*VLOOKUP($S224,[2]PERCENTUALI!$A$1:$AZ$1000,BL$2,FALSE)),"")</f>
        <v>0</v>
      </c>
      <c r="BM224" s="366">
        <f>IF($Q224&lt;&gt;"",IF($S224="",$K224*VLOOKUP($I224,'[2]LISTINO IT-EN-FR-ES'!$A$1:$DZ$10000,BM$1,FALSE),$K224*$P224*VLOOKUP($S224,[2]PERCENTUALI!$A$1:$AZ$1000,BM$2,FALSE)),"")</f>
        <v>66557.427901040384</v>
      </c>
      <c r="BN224" s="367">
        <f>IF($Q224&lt;&gt;"",IF($S224="",$K224*VLOOKUP($I224,'[2]LISTINO IT-EN-FR-ES'!$A$1:$DZ$10000,BN$1,FALSE),$K224*$P224*VLOOKUP($S224,[2]PERCENTUALI!$A$1:$AZ$1000,BN$2,FALSE)/(BN$4)),"")</f>
        <v>1848.8174416955662</v>
      </c>
      <c r="BO224" s="366">
        <f>IF($Q224&lt;&gt;"",IF($S224="",$K224*VLOOKUP($I224,'[2]LISTINO IT-EN-FR-ES'!$A$1:$DZ$10000,BO$1,FALSE),$K224*$P224*VLOOKUP($S224,[2]PERCENTUALI!$A$1:$AZ$1000,BO$2,FALSE)),"")</f>
        <v>17870.590718346717</v>
      </c>
      <c r="BP224" s="367">
        <f>IF($Q224&lt;&gt;"",IF($S224="",$K224*VLOOKUP($I224,'[2]LISTINO IT-EN-FR-ES'!$A$1:$DZ$10000,BP$1,FALSE),$K224*$P224*VLOOKUP($S224,[2]PERCENTUALI!$A$1:$AZ$1000,BP$2,FALSE)/(BP$4)),"")</f>
        <v>464.1711874895251</v>
      </c>
      <c r="BQ224" s="366">
        <f>IF($Q224&lt;&gt;"",IF($S224="",$K224*VLOOKUP($I224,'[2]LISTINO IT-EN-FR-ES'!$A$1:$DZ$10000,BQ$1,FALSE),$K224*$P224*VLOOKUP($S224,[2]PERCENTUALI!$A$1:$AZ$1000,BQ$2,FALSE)),"")</f>
        <v>72103.88022612709</v>
      </c>
      <c r="BR224" s="367">
        <f>IF($Q224&lt;&gt;"",IF($S224="",$K224*VLOOKUP($I224,'[2]LISTINO IT-EN-FR-ES'!$A$1:$DZ$10000,BR$1,FALSE),$K224*$P224*VLOOKUP($S224,[2]PERCENTUALI!$A$1:$AZ$1000,BR$2,FALSE)/(BR$4)),"")</f>
        <v>1848.8174416955665</v>
      </c>
      <c r="BS224" s="366">
        <f>IF($Q224&lt;&gt;"",IF($S224="",$K224*VLOOKUP($I224,'[2]LISTINO IT-EN-FR-ES'!$A$1:$DZ$10000,BS$1,FALSE),$K224*$P224*VLOOKUP($S224,[2]PERCENTUALI!$A$1:$AZ$1000,BS$2,FALSE)),"")</f>
        <v>0</v>
      </c>
      <c r="BT224" s="367">
        <f>IF($Q224&lt;&gt;"",IF($S224="",$K224*VLOOKUP($I224,'[2]LISTINO IT-EN-FR-ES'!$A$1:$DZ$10000,BT$1,FALSE),$K224*$P224*VLOOKUP($S224,[2]PERCENTUALI!$A$1:$AZ$1000,BT$2,FALSE)/(BT$4)),"")</f>
        <v>0</v>
      </c>
      <c r="BU224" s="366">
        <f>IF($Q224&lt;&gt;"",IF($S224="",$K224*VLOOKUP($I224,'[2]LISTINO IT-EN-FR-ES'!$A$1:$DZ$10000,BU$1,FALSE),$K224*$P224*VLOOKUP($S224,[2]PERCENTUALI!$A$1:$AZ$1000,BU$2,FALSE)),"")</f>
        <v>105606.81246212948</v>
      </c>
      <c r="BV224" s="367">
        <f>IF($Q224&lt;&gt;"",IF($S224="",$K224*VLOOKUP($I224,'[2]LISTINO IT-EN-FR-ES'!$A$1:$DZ$10000,BV$1,FALSE),$K224*$P224*VLOOKUP($S224,[2]PERCENTUALI!$A$1:$AZ$1000,BV$2,FALSE)/(BV$4)),"")</f>
        <v>3705.5021916536662</v>
      </c>
      <c r="BW224" s="366">
        <f>IF($Q224&lt;&gt;"",IF($S224="",$K224*VLOOKUP($I224,'[2]LISTINO IT-EN-FR-ES'!$A$1:$DZ$10000,BW$1,FALSE),$K224*$P224*VLOOKUP($S224,[2]PERCENTUALI!$A$1:$AZ$1000,BW$2,FALSE)),"")</f>
        <v>236019.24787602972</v>
      </c>
      <c r="BX224" s="366">
        <f>IF($Q224&lt;&gt;"",IF($S224="",$K224*VLOOKUP($I224,'[2]LISTINO IT-EN-FR-ES'!$A$1:$DZ$10000,BX$1,FALSE),$K224*$P224*VLOOKUP($S224,[2]PERCENTUALI!$A$1:$AZ$1000,BX$2,FALSE)),"")</f>
        <v>0</v>
      </c>
      <c r="BY224" s="366">
        <f>IF($Q224&lt;&gt;"",IF($S224="",$K224*VLOOKUP($I224,'[2]LISTINO IT-EN-FR-ES'!$A$1:$DZ$10000,BY$1,FALSE),$K224*$P224*VLOOKUP($S224,[2]PERCENTUALI!$A$1:$AZ$1000,BY$2,FALSE)),"")</f>
        <v>0</v>
      </c>
      <c r="BZ224" s="366">
        <f>IF($Q224&lt;&gt;"",IF($S224="",$K224*VLOOKUP($I224,'[2]LISTINO IT-EN-FR-ES'!$A$1:$DZ$10000,BZ$1,FALSE),$K224*$P224*VLOOKUP($S224,[2]PERCENTUALI!$A$1:$AZ$1000,BZ$2,FALSE)),"")</f>
        <v>0</v>
      </c>
      <c r="CA224" s="366">
        <f>IF($Q224&lt;&gt;"",IF($S224="",$K224*VLOOKUP($I224,'[2]LISTINO IT-EN-FR-ES'!$A$1:$DZ$10000,CA$1,FALSE),$K224*$P224*VLOOKUP($S224,[2]PERCENTUALI!$A$1:$AZ$1000,CA$2,FALSE)),"")</f>
        <v>0</v>
      </c>
      <c r="CB224" s="366">
        <f>IF($Q224&lt;&gt;"",IF($S224="",$K224*VLOOKUP($I224,'[2]LISTINO IT-EN-FR-ES'!$A$1:$DZ$10000,CB$1,FALSE),$K224*$P224*VLOOKUP($S224,[2]PERCENTUALI!$A$1:$AZ$1000,CB$2,FALSE)),"")</f>
        <v>0</v>
      </c>
      <c r="CC224" s="366">
        <f>IF($Q224&lt;&gt;"",IF($S224="",$K224*VLOOKUP($I224,'[2]LISTINO IT-EN-FR-ES'!$A$1:$DZ$10000,CC$1,FALSE),$K224*$P224*VLOOKUP($S224,[2]PERCENTUALI!$A$1:$AZ$1000,CC$2,FALSE)),"")</f>
        <v>0</v>
      </c>
    </row>
    <row r="225" spans="1:81" s="285" customFormat="1" hidden="1" outlineLevel="1" x14ac:dyDescent="0.2">
      <c r="A225" s="445"/>
      <c r="B225" s="446">
        <v>9</v>
      </c>
      <c r="C225" s="446">
        <v>40000</v>
      </c>
      <c r="D225" s="446">
        <v>103</v>
      </c>
      <c r="E225" s="445"/>
      <c r="F225" s="445"/>
      <c r="G225" s="447"/>
      <c r="H225" s="445"/>
      <c r="I225" s="445"/>
      <c r="J225" s="448" t="s">
        <v>497</v>
      </c>
      <c r="K225" s="383">
        <v>1</v>
      </c>
      <c r="L225" s="392"/>
      <c r="M225" s="385">
        <v>34700</v>
      </c>
      <c r="N225" s="386">
        <v>34700</v>
      </c>
      <c r="P225" s="402">
        <v>31017.551020408162</v>
      </c>
      <c r="Q225" s="285">
        <v>31017.551020408162</v>
      </c>
      <c r="R225" s="280"/>
      <c r="S225" s="280" t="s">
        <v>498</v>
      </c>
      <c r="U225" s="366">
        <f>IF($Q225&lt;&gt;"",V225+W225+Y225+AA225+AC225+AE225+AG225+AI225+AK225+AM225+AO225+AQ225+AS225+AU225+AW225+AY225+BA225+BC225+BE225+BG225+BH225+BJ225+BK225+BL225+BM225+BO225+BQ225+BS225+BU225+BW225+BX225+BY225+BZ225+CA225+CB225+CC225,"")</f>
        <v>31017.551020408162</v>
      </c>
      <c r="V225" s="366">
        <f>IF($Q225&lt;&gt;"",IF($S225="",$K225*VLOOKUP($I225,'[2]LISTINO IT-EN-FR-ES'!$A$1:$DZ$10000,V$1,FALSE),$K225*$P225*VLOOKUP($S225,[2]PERCENTUALI!$A$1:$AZ$1000,V$2,FALSE)),"")</f>
        <v>0</v>
      </c>
      <c r="W225" s="366">
        <f>IF($Q225&lt;&gt;"",IF($S225="",$K225*VLOOKUP($I225,'[2]LISTINO IT-EN-FR-ES'!$A$1:$DZ$10000,W$1,FALSE),$K225*$P225*VLOOKUP($S225,[2]PERCENTUALI!$A$1:$AZ$1000,W$2,FALSE)),"")</f>
        <v>0</v>
      </c>
      <c r="X225" s="367">
        <f>IF($Q225&lt;&gt;"",IF($S225="",$K225*VLOOKUP($I225,'[2]LISTINO IT-EN-FR-ES'!$A$1:$DZ$10000,X$1,FALSE),$K225*$P225*VLOOKUP($S225,[2]PERCENTUALI!$A$1:$AZ$1000,X$2,FALSE)/(X$4)),"")</f>
        <v>0</v>
      </c>
      <c r="Y225" s="366">
        <f>IF($Q225&lt;&gt;"",IF($S225="",$K225*VLOOKUP($I225,'[2]LISTINO IT-EN-FR-ES'!$A$1:$DZ$10000,Y$1,FALSE),$K225*$P225*VLOOKUP($S225,[2]PERCENTUALI!$A$1:$AZ$1000,Y$2,FALSE)),"")</f>
        <v>0</v>
      </c>
      <c r="Z225" s="367">
        <f>IF($Q225&lt;&gt;"",IF($S225="",$K225*VLOOKUP($I225,'[2]LISTINO IT-EN-FR-ES'!$A$1:$DZ$10000,Z$1,FALSE),$K225*$P225*VLOOKUP($S225,[2]PERCENTUALI!$A$1:$AZ$1000,Z$2,FALSE)/(Z$4)),"")</f>
        <v>0</v>
      </c>
      <c r="AA225" s="366">
        <f>IF($Q225&lt;&gt;"",IF($S225="",$K225*VLOOKUP($I225,'[2]LISTINO IT-EN-FR-ES'!$A$1:$DZ$10000,AA$1,FALSE),$K225*$P225*VLOOKUP($S225,[2]PERCENTUALI!$A$1:$AZ$1000,AA$2,FALSE)),"")</f>
        <v>0</v>
      </c>
      <c r="AB225" s="367">
        <f>IF($Q225&lt;&gt;"",IF($S225="",$K225*VLOOKUP($I225,'[2]LISTINO IT-EN-FR-ES'!$A$1:$DZ$10000,AB$1,FALSE),$K225*$P225*VLOOKUP($S225,[2]PERCENTUALI!$A$1:$AZ$1000,AB$2,FALSE)/(AB$4)),"")</f>
        <v>0</v>
      </c>
      <c r="AC225" s="366">
        <f>IF($Q225&lt;&gt;"",IF($S225="",$K225*VLOOKUP($I225,'[2]LISTINO IT-EN-FR-ES'!$A$1:$DZ$10000,AC$1,FALSE),$K225*$P225*VLOOKUP($S225,[2]PERCENTUALI!$A$1:$AZ$1000,AC$2,FALSE)),"")</f>
        <v>0</v>
      </c>
      <c r="AD225" s="367">
        <f>IF($Q225&lt;&gt;"",IF($S225="",$K225*VLOOKUP($I225,'[2]LISTINO IT-EN-FR-ES'!$A$1:$DZ$10000,AD$1,FALSE),$K225*$P225*VLOOKUP($S225,[2]PERCENTUALI!$A$1:$AZ$1000,AD$2,FALSE)/(AD$4)),"")</f>
        <v>0</v>
      </c>
      <c r="AE225" s="366">
        <f>IF($Q225&lt;&gt;"",IF($S225="",$K225*VLOOKUP($I225,'[2]LISTINO IT-EN-FR-ES'!$A$1:$DZ$10000,AE$1,FALSE),$K225*$P225*VLOOKUP($S225,[2]PERCENTUALI!$A$1:$AZ$1000,AE$2,FALSE)),"")</f>
        <v>0</v>
      </c>
      <c r="AF225" s="367">
        <f>IF($Q225&lt;&gt;"",IF($S225="",$K225*VLOOKUP($I225,'[2]LISTINO IT-EN-FR-ES'!$A$1:$DZ$10000,AF$1,FALSE),$K225*$P225*VLOOKUP($S225,[2]PERCENTUALI!$A$1:$AZ$1000,AF$2,FALSE)/(AF$4)),"")</f>
        <v>0</v>
      </c>
      <c r="AG225" s="366">
        <f>IF($Q225&lt;&gt;"",IF($S225="",$K225*VLOOKUP($I225,'[2]LISTINO IT-EN-FR-ES'!$A$1:$DZ$10000,AG$1,FALSE),$K225*$P225*VLOOKUP($S225,[2]PERCENTUALI!$A$1:$AZ$1000,AG$2,FALSE)),"")</f>
        <v>0</v>
      </c>
      <c r="AH225" s="367">
        <f>IF($Q225&lt;&gt;"",IF($S225="",$K225*VLOOKUP($I225,'[2]LISTINO IT-EN-FR-ES'!$A$1:$DZ$10000,AH$1,FALSE),$K225*$P225*VLOOKUP($S225,[2]PERCENTUALI!$A$1:$AZ$1000,AH$2,FALSE)/(AH$4)),"")</f>
        <v>0</v>
      </c>
      <c r="AI225" s="366">
        <f>IF($Q225&lt;&gt;"",IF($S225="",$K225*VLOOKUP($I225,'[2]LISTINO IT-EN-FR-ES'!$A$1:$DZ$10000,AI$1,FALSE),$K225*$P225*VLOOKUP($S225,[2]PERCENTUALI!$A$1:$AZ$1000,AI$2,FALSE)),"")</f>
        <v>0</v>
      </c>
      <c r="AJ225" s="367">
        <f>IF($Q225&lt;&gt;"",IF($S225="",$K225*VLOOKUP($I225,'[2]LISTINO IT-EN-FR-ES'!$A$1:$DZ$10000,AJ$1,FALSE),$K225*$P225*VLOOKUP($S225,[2]PERCENTUALI!$A$1:$AZ$1000,AJ$2,FALSE)/(AJ$4)),"")</f>
        <v>0</v>
      </c>
      <c r="AK225" s="366">
        <f>IF($Q225&lt;&gt;"",IF($S225="",$K225*VLOOKUP($I225,'[2]LISTINO IT-EN-FR-ES'!$A$1:$DZ$10000,AK$1,FALSE),$K225*$P225*VLOOKUP($S225,[2]PERCENTUALI!$A$1:$AZ$1000,AK$2,FALSE)),"")</f>
        <v>0</v>
      </c>
      <c r="AL225" s="367">
        <f>IF($Q225&lt;&gt;"",IF($S225="",$K225*VLOOKUP($I225,'[2]LISTINO IT-EN-FR-ES'!$A$1:$DZ$10000,AL$1,FALSE),$K225*$P225*VLOOKUP($S225,[2]PERCENTUALI!$A$1:$AZ$1000,AL$2,FALSE)/(AL$4)),"")</f>
        <v>0</v>
      </c>
      <c r="AM225" s="366">
        <f>IF($Q225&lt;&gt;"",IF($S225="",$K225*VLOOKUP($I225,'[2]LISTINO IT-EN-FR-ES'!$A$1:$DZ$10000,AM$1,FALSE),$K225*$P225*VLOOKUP($S225,[2]PERCENTUALI!$A$1:$AZ$1000,AM$2,FALSE)),"")</f>
        <v>0</v>
      </c>
      <c r="AN225" s="367">
        <f>IF($Q225&lt;&gt;"",IF($S225="",$K225*VLOOKUP($I225,'[2]LISTINO IT-EN-FR-ES'!$A$1:$DZ$10000,AN$1,FALSE),$K225*$P225*VLOOKUP($S225,[2]PERCENTUALI!$A$1:$AZ$1000,AN$2,FALSE)/(AN$4)),"")</f>
        <v>0</v>
      </c>
      <c r="AO225" s="366">
        <f>IF($Q225&lt;&gt;"",IF($S225="",$K225*VLOOKUP($I225,'[2]LISTINO IT-EN-FR-ES'!$A$1:$DZ$10000,AO$1,FALSE),$K225*$P225*VLOOKUP($S225,[2]PERCENTUALI!$A$1:$AZ$1000,AO$2,FALSE)),"")</f>
        <v>0</v>
      </c>
      <c r="AP225" s="367">
        <f>IF($Q225&lt;&gt;"",IF($S225="",$K225*VLOOKUP($I225,'[2]LISTINO IT-EN-FR-ES'!$A$1:$DZ$10000,AP$1,FALSE),$K225*$P225*VLOOKUP($S225,[2]PERCENTUALI!$A$1:$AZ$1000,AP$2,FALSE)/(AP$4)),"")</f>
        <v>0</v>
      </c>
      <c r="AQ225" s="366">
        <f>IF($Q225&lt;&gt;"",IF($S225="",$K225*VLOOKUP($I225,'[2]LISTINO IT-EN-FR-ES'!$A$1:$DZ$10000,AQ$1,FALSE),$K225*$P225*VLOOKUP($S225,[2]PERCENTUALI!$A$1:$AZ$1000,AQ$2,FALSE)),"")</f>
        <v>0</v>
      </c>
      <c r="AR225" s="367">
        <f>IF($Q225&lt;&gt;"",IF($S225="",$K225*VLOOKUP($I225,'[2]LISTINO IT-EN-FR-ES'!$A$1:$DZ$10000,AR$1,FALSE),$K225*$P225*VLOOKUP($S225,[2]PERCENTUALI!$A$1:$AZ$1000,AR$2,FALSE)/(AR$4)),"")</f>
        <v>0</v>
      </c>
      <c r="AS225" s="366">
        <f>IF($Q225&lt;&gt;"",IF($S225="",$K225*VLOOKUP($I225,'[2]LISTINO IT-EN-FR-ES'!$A$1:$DZ$10000,AS$1,FALSE),$K225*$P225*VLOOKUP($S225,[2]PERCENTUALI!$A$1:$AZ$1000,AS$2,FALSE)),"")</f>
        <v>0</v>
      </c>
      <c r="AT225" s="367">
        <f>IF($Q225&lt;&gt;"",IF($S225="",$K225*VLOOKUP($I225,'[2]LISTINO IT-EN-FR-ES'!$A$1:$DZ$10000,AT$1,FALSE),$K225*$P225*VLOOKUP($S225,[2]PERCENTUALI!$A$1:$AZ$1000,AT$2,FALSE)/(AT$4)),"")</f>
        <v>0</v>
      </c>
      <c r="AU225" s="366">
        <f>IF($Q225&lt;&gt;"",IF($S225="",$K225*VLOOKUP($I225,'[2]LISTINO IT-EN-FR-ES'!$A$1:$DZ$10000,AU$1,FALSE),$K225*$P225*VLOOKUP($S225,[2]PERCENTUALI!$A$1:$AZ$1000,AU$2,FALSE)),"")</f>
        <v>0</v>
      </c>
      <c r="AV225" s="367">
        <f>IF($Q225&lt;&gt;"",IF($S225="",$K225*VLOOKUP($I225,'[2]LISTINO IT-EN-FR-ES'!$A$1:$DZ$10000,AV$1,FALSE),$K225*$P225*VLOOKUP($S225,[2]PERCENTUALI!$A$1:$AZ$1000,AV$2,FALSE)/(AV$4)),"")</f>
        <v>0</v>
      </c>
      <c r="AW225" s="366">
        <f>IF($Q225&lt;&gt;"",IF($S225="",$K225*VLOOKUP($I225,'[2]LISTINO IT-EN-FR-ES'!$A$1:$DZ$10000,AW$1,FALSE),$K225*$P225*VLOOKUP($S225,[2]PERCENTUALI!$A$1:$AZ$1000,AW$2,FALSE)),"")</f>
        <v>0</v>
      </c>
      <c r="AX225" s="367">
        <f>IF($Q225&lt;&gt;"",IF($S225="",$K225*VLOOKUP($I225,'[2]LISTINO IT-EN-FR-ES'!$A$1:$DZ$10000,AX$1,FALSE),$K225*$P225*VLOOKUP($S225,[2]PERCENTUALI!$A$1:$AZ$1000,AX$2,FALSE)/(AX$4)),"")</f>
        <v>0</v>
      </c>
      <c r="AY225" s="366">
        <f>IF($Q225&lt;&gt;"",IF($S225="",$K225*VLOOKUP($I225,'[2]LISTINO IT-EN-FR-ES'!$A$1:$DZ$10000,AY$1,FALSE),$K225*$P225*VLOOKUP($S225,[2]PERCENTUALI!$A$1:$AZ$1000,AY$2,FALSE)),"")</f>
        <v>0</v>
      </c>
      <c r="AZ225" s="367">
        <f>IF($Q225&lt;&gt;"",IF($S225="",$K225*VLOOKUP($I225,'[2]LISTINO IT-EN-FR-ES'!$A$1:$DZ$10000,AZ$1,FALSE),$K225*$P225*VLOOKUP($S225,[2]PERCENTUALI!$A$1:$AZ$1000,AZ$2,FALSE)/(AZ$4)),"")</f>
        <v>0</v>
      </c>
      <c r="BA225" s="366">
        <f>IF($Q225&lt;&gt;"",IF($S225="",$K225*VLOOKUP($I225,'[2]LISTINO IT-EN-FR-ES'!$A$1:$DZ$10000,BA$1,FALSE),$K225*$P225*VLOOKUP($S225,[2]PERCENTUALI!$A$1:$AZ$1000,BA$2,FALSE)),"")</f>
        <v>0</v>
      </c>
      <c r="BB225" s="367">
        <f>IF($Q225&lt;&gt;"",IF($S225="",$K225*VLOOKUP($I225,'[2]LISTINO IT-EN-FR-ES'!$A$1:$DZ$10000,BB$1,FALSE),$K225*$P225*VLOOKUP($S225,[2]PERCENTUALI!$A$1:$AZ$1000,BB$2,FALSE)/(BB$4)),"")</f>
        <v>0</v>
      </c>
      <c r="BC225" s="366">
        <f>IF($Q225&lt;&gt;"",IF($S225="",$K225*VLOOKUP($I225,'[2]LISTINO IT-EN-FR-ES'!$A$1:$DZ$10000,BC$1,FALSE),$K225*$P225*VLOOKUP($S225,[2]PERCENTUALI!$A$1:$AZ$1000,BC$2,FALSE)),"")</f>
        <v>0</v>
      </c>
      <c r="BD225" s="367">
        <f>IF($Q225&lt;&gt;"",IF($S225="",$K225*VLOOKUP($I225,'[2]LISTINO IT-EN-FR-ES'!$A$1:$DZ$10000,BD$1,FALSE),$K225*$P225*VLOOKUP($S225,[2]PERCENTUALI!$A$1:$AZ$1000,BD$2,FALSE)/(BD$4)),"")</f>
        <v>0</v>
      </c>
      <c r="BE225" s="366">
        <f>IF($Q225&lt;&gt;"",IF($S225="",$K225*VLOOKUP($I225,'[2]LISTINO IT-EN-FR-ES'!$A$1:$DZ$10000,BE$1,FALSE),$K225*$P225*VLOOKUP($S225,[2]PERCENTUALI!$A$1:$AZ$1000,BE$2,FALSE)),"")</f>
        <v>0</v>
      </c>
      <c r="BF225" s="367">
        <f>IF($Q225&lt;&gt;"",IF($S225="",$K225*VLOOKUP($I225,'[2]LISTINO IT-EN-FR-ES'!$A$1:$DZ$10000,BF$1,FALSE),$K225*$P225*VLOOKUP($S225,[2]PERCENTUALI!$A$1:$AZ$1000,BF$2,FALSE)/(BF$4)),"")</f>
        <v>0</v>
      </c>
      <c r="BG225" s="366">
        <f>IF($Q225&lt;&gt;"",IF($S225="",$K225*VLOOKUP($I225,'[2]LISTINO IT-EN-FR-ES'!$A$1:$DZ$10000,BG$1,FALSE),$K225*$P225*VLOOKUP($S225,[2]PERCENTUALI!$A$1:$AZ$1000,BG$2,FALSE)),"")</f>
        <v>0</v>
      </c>
      <c r="BH225" s="366">
        <f>IF($Q225&lt;&gt;"",IF($S225="",$K225*VLOOKUP($I225,'[2]LISTINO IT-EN-FR-ES'!$A$1:$DZ$10000,BH$1,FALSE),$K225*$P225*VLOOKUP($S225,[2]PERCENTUALI!$A$1:$AZ$1000,BH$2,FALSE)),"")</f>
        <v>0</v>
      </c>
      <c r="BI225" s="367">
        <f>IF($Q225&lt;&gt;"",IF($S225="",$K225*VLOOKUP($I225,'[2]LISTINO IT-EN-FR-ES'!$A$1:$DZ$10000,BI$1,FALSE),$K225*$P225*VLOOKUP($S225,[2]PERCENTUALI!$A$1:$AZ$1000,BI$2,FALSE)/(BI$4)),"")</f>
        <v>0</v>
      </c>
      <c r="BJ225" s="366">
        <f>IF($Q225&lt;&gt;"",IF($S225="",$K225*VLOOKUP($I225,'[2]LISTINO IT-EN-FR-ES'!$A$1:$DZ$10000,BJ$1,FALSE),$K225*$P225*VLOOKUP($S225,[2]PERCENTUALI!$A$1:$AZ$1000,BJ$2,FALSE)),"")</f>
        <v>0</v>
      </c>
      <c r="BK225" s="366">
        <f>IF($Q225&lt;&gt;"",IF($S225="",$K225*VLOOKUP($I225,'[2]LISTINO IT-EN-FR-ES'!$A$1:$DZ$10000,BK$1,FALSE),$K225*$P225*VLOOKUP($S225,[2]PERCENTUALI!$A$1:$AZ$1000,BK$2,FALSE)),"")</f>
        <v>0</v>
      </c>
      <c r="BL225" s="366">
        <f>IF($Q225&lt;&gt;"",IF($S225="",$K225*VLOOKUP($I225,'[2]LISTINO IT-EN-FR-ES'!$A$1:$DZ$10000,BL$1,FALSE),$K225*$P225*VLOOKUP($S225,[2]PERCENTUALI!$A$1:$AZ$1000,BL$2,FALSE)),"")</f>
        <v>0</v>
      </c>
      <c r="BM225" s="366">
        <f>IF($Q225&lt;&gt;"",IF($S225="",$K225*VLOOKUP($I225,'[2]LISTINO IT-EN-FR-ES'!$A$1:$DZ$10000,BM$1,FALSE),$K225*$P225*VLOOKUP($S225,[2]PERCENTUALI!$A$1:$AZ$1000,BM$2,FALSE)),"")</f>
        <v>2060.2063408389185</v>
      </c>
      <c r="BN225" s="367">
        <f>IF($Q225&lt;&gt;"",IF($S225="",$K225*VLOOKUP($I225,'[2]LISTINO IT-EN-FR-ES'!$A$1:$DZ$10000,BN$1,FALSE),$K225*$P225*VLOOKUP($S225,[2]PERCENTUALI!$A$1:$AZ$1000,BN$2,FALSE)/(BN$4)),"")</f>
        <v>57.227953912192184</v>
      </c>
      <c r="BO225" s="366">
        <f>IF($Q225&lt;&gt;"",IF($S225="",$K225*VLOOKUP($I225,'[2]LISTINO IT-EN-FR-ES'!$A$1:$DZ$10000,BO$1,FALSE),$K225*$P225*VLOOKUP($S225,[2]PERCENTUALI!$A$1:$AZ$1000,BO$2,FALSE)),"")</f>
        <v>8813.1049024775948</v>
      </c>
      <c r="BP225" s="367">
        <f>IF($Q225&lt;&gt;"",IF($S225="",$K225*VLOOKUP($I225,'[2]LISTINO IT-EN-FR-ES'!$A$1:$DZ$10000,BP$1,FALSE),$K225*$P225*VLOOKUP($S225,[2]PERCENTUALI!$A$1:$AZ$1000,BP$2,FALSE)/(BP$4)),"")</f>
        <v>228.91181564876871</v>
      </c>
      <c r="BQ225" s="366">
        <f>IF($Q225&lt;&gt;"",IF($S225="",$K225*VLOOKUP($I225,'[2]LISTINO IT-EN-FR-ES'!$A$1:$DZ$10000,BQ$1,FALSE),$K225*$P225*VLOOKUP($S225,[2]PERCENTUALI!$A$1:$AZ$1000,BQ$2,FALSE)),"")</f>
        <v>2231.8902025754951</v>
      </c>
      <c r="BR225" s="367">
        <f>IF($Q225&lt;&gt;"",IF($S225="",$K225*VLOOKUP($I225,'[2]LISTINO IT-EN-FR-ES'!$A$1:$DZ$10000,BR$1,FALSE),$K225*$P225*VLOOKUP($S225,[2]PERCENTUALI!$A$1:$AZ$1000,BR$2,FALSE)/(BR$4)),"")</f>
        <v>57.227953912192184</v>
      </c>
      <c r="BS225" s="366">
        <f>IF($Q225&lt;&gt;"",IF($S225="",$K225*VLOOKUP($I225,'[2]LISTINO IT-EN-FR-ES'!$A$1:$DZ$10000,BS$1,FALSE),$K225*$P225*VLOOKUP($S225,[2]PERCENTUALI!$A$1:$AZ$1000,BS$2,FALSE)),"")</f>
        <v>4177.6406355900299</v>
      </c>
      <c r="BT225" s="367">
        <f>IF($Q225&lt;&gt;"",IF($S225="",$K225*VLOOKUP($I225,'[2]LISTINO IT-EN-FR-ES'!$A$1:$DZ$10000,BT$1,FALSE),$K225*$P225*VLOOKUP($S225,[2]PERCENTUALI!$A$1:$AZ$1000,BT$2,FALSE)/(BT$4)),"")</f>
        <v>114.45590782438438</v>
      </c>
      <c r="BU225" s="366">
        <f>IF($Q225&lt;&gt;"",IF($S225="",$K225*VLOOKUP($I225,'[2]LISTINO IT-EN-FR-ES'!$A$1:$DZ$10000,BU$1,FALSE),$K225*$P225*VLOOKUP($S225,[2]PERCENTUALI!$A$1:$AZ$1000,BU$2,FALSE)),"")</f>
        <v>0</v>
      </c>
      <c r="BV225" s="367">
        <f>IF($Q225&lt;&gt;"",IF($S225="",$K225*VLOOKUP($I225,'[2]LISTINO IT-EN-FR-ES'!$A$1:$DZ$10000,BV$1,FALSE),$K225*$P225*VLOOKUP($S225,[2]PERCENTUALI!$A$1:$AZ$1000,BV$2,FALSE)/(BV$4)),"")</f>
        <v>0</v>
      </c>
      <c r="BW225" s="366">
        <f>IF($Q225&lt;&gt;"",IF($S225="",$K225*VLOOKUP($I225,'[2]LISTINO IT-EN-FR-ES'!$A$1:$DZ$10000,BW$1,FALSE),$K225*$P225*VLOOKUP($S225,[2]PERCENTUALI!$A$1:$AZ$1000,BW$2,FALSE)),"")</f>
        <v>13734.708938926124</v>
      </c>
      <c r="BX225" s="366">
        <f>IF($Q225&lt;&gt;"",IF($S225="",$K225*VLOOKUP($I225,'[2]LISTINO IT-EN-FR-ES'!$A$1:$DZ$10000,BX$1,FALSE),$K225*$P225*VLOOKUP($S225,[2]PERCENTUALI!$A$1:$AZ$1000,BX$2,FALSE)),"")</f>
        <v>0</v>
      </c>
      <c r="BY225" s="366">
        <f>IF($Q225&lt;&gt;"",IF($S225="",$K225*VLOOKUP($I225,'[2]LISTINO IT-EN-FR-ES'!$A$1:$DZ$10000,BY$1,FALSE),$K225*$P225*VLOOKUP($S225,[2]PERCENTUALI!$A$1:$AZ$1000,BY$2,FALSE)),"")</f>
        <v>0</v>
      </c>
      <c r="BZ225" s="366">
        <f>IF($Q225&lt;&gt;"",IF($S225="",$K225*VLOOKUP($I225,'[2]LISTINO IT-EN-FR-ES'!$A$1:$DZ$10000,BZ$1,FALSE),$K225*$P225*VLOOKUP($S225,[2]PERCENTUALI!$A$1:$AZ$1000,BZ$2,FALSE)),"")</f>
        <v>0</v>
      </c>
      <c r="CA225" s="366">
        <f>IF($Q225&lt;&gt;"",IF($S225="",$K225*VLOOKUP($I225,'[2]LISTINO IT-EN-FR-ES'!$A$1:$DZ$10000,CA$1,FALSE),$K225*$P225*VLOOKUP($S225,[2]PERCENTUALI!$A$1:$AZ$1000,CA$2,FALSE)),"")</f>
        <v>0</v>
      </c>
      <c r="CB225" s="366">
        <f>IF($Q225&lt;&gt;"",IF($S225="",$K225*VLOOKUP($I225,'[2]LISTINO IT-EN-FR-ES'!$A$1:$DZ$10000,CB$1,FALSE),$K225*$P225*VLOOKUP($S225,[2]PERCENTUALI!$A$1:$AZ$1000,CB$2,FALSE)),"")</f>
        <v>0</v>
      </c>
      <c r="CC225" s="366">
        <f>IF($Q225&lt;&gt;"",IF($S225="",$K225*VLOOKUP($I225,'[2]LISTINO IT-EN-FR-ES'!$A$1:$DZ$10000,CC$1,FALSE),$K225*$P225*VLOOKUP($S225,[2]PERCENTUALI!$A$1:$AZ$1000,CC$2,FALSE)),"")</f>
        <v>0</v>
      </c>
    </row>
    <row r="226" spans="1:81" hidden="1" outlineLevel="1" x14ac:dyDescent="0.2">
      <c r="A226" s="445"/>
      <c r="B226" s="446">
        <v>9</v>
      </c>
      <c r="C226" s="446">
        <v>40000</v>
      </c>
      <c r="D226" s="446">
        <v>150</v>
      </c>
      <c r="E226" s="445"/>
      <c r="F226" s="445"/>
      <c r="G226" s="447"/>
      <c r="H226" s="445"/>
      <c r="I226" s="445"/>
      <c r="J226" s="448" t="s">
        <v>497</v>
      </c>
      <c r="K226" s="383">
        <v>1</v>
      </c>
      <c r="M226" s="385">
        <v>34700</v>
      </c>
      <c r="N226" s="386">
        <v>34700</v>
      </c>
      <c r="P226" s="402">
        <v>31017.551020408162</v>
      </c>
      <c r="Q226" s="285">
        <v>31017.551020408162</v>
      </c>
      <c r="S226" s="280" t="s">
        <v>498</v>
      </c>
      <c r="T226" s="285"/>
      <c r="U226" s="366">
        <f>IF($Q226&lt;&gt;"",V226+W226+Y226+AA226+AC226+AE226+AG226+AI226+AK226+AM226+AO226+AQ226+AS226+AU226+AW226+AY226+BA226+BC226+BE226+BG226+BH226+BJ226+BK226+BL226+BM226+BO226+BQ226+BS226+BU226+BW226+BX226+BY226+BZ226+CA226+CB226+CC226,"")</f>
        <v>31017.551020408162</v>
      </c>
      <c r="V226" s="366">
        <f>IF($Q226&lt;&gt;"",IF($S226="",$K226*VLOOKUP($I226,'[2]LISTINO IT-EN-FR-ES'!$A$1:$DZ$10000,V$1,FALSE),$K226*$P226*VLOOKUP($S226,[2]PERCENTUALI!$A$1:$AZ$1000,V$2,FALSE)),"")</f>
        <v>0</v>
      </c>
      <c r="W226" s="366">
        <f>IF($Q226&lt;&gt;"",IF($S226="",$K226*VLOOKUP($I226,'[2]LISTINO IT-EN-FR-ES'!$A$1:$DZ$10000,W$1,FALSE),$K226*$P226*VLOOKUP($S226,[2]PERCENTUALI!$A$1:$AZ$1000,W$2,FALSE)),"")</f>
        <v>0</v>
      </c>
      <c r="X226" s="367">
        <f>IF($Q226&lt;&gt;"",IF($S226="",$K226*VLOOKUP($I226,'[2]LISTINO IT-EN-FR-ES'!$A$1:$DZ$10000,X$1,FALSE),$K226*$P226*VLOOKUP($S226,[2]PERCENTUALI!$A$1:$AZ$1000,X$2,FALSE)/(X$4)),"")</f>
        <v>0</v>
      </c>
      <c r="Y226" s="366">
        <f>IF($Q226&lt;&gt;"",IF($S226="",$K226*VLOOKUP($I226,'[2]LISTINO IT-EN-FR-ES'!$A$1:$DZ$10000,Y$1,FALSE),$K226*$P226*VLOOKUP($S226,[2]PERCENTUALI!$A$1:$AZ$1000,Y$2,FALSE)),"")</f>
        <v>0</v>
      </c>
      <c r="Z226" s="367">
        <f>IF($Q226&lt;&gt;"",IF($S226="",$K226*VLOOKUP($I226,'[2]LISTINO IT-EN-FR-ES'!$A$1:$DZ$10000,Z$1,FALSE),$K226*$P226*VLOOKUP($S226,[2]PERCENTUALI!$A$1:$AZ$1000,Z$2,FALSE)/(Z$4)),"")</f>
        <v>0</v>
      </c>
      <c r="AA226" s="366">
        <f>IF($Q226&lt;&gt;"",IF($S226="",$K226*VLOOKUP($I226,'[2]LISTINO IT-EN-FR-ES'!$A$1:$DZ$10000,AA$1,FALSE),$K226*$P226*VLOOKUP($S226,[2]PERCENTUALI!$A$1:$AZ$1000,AA$2,FALSE)),"")</f>
        <v>0</v>
      </c>
      <c r="AB226" s="367">
        <f>IF($Q226&lt;&gt;"",IF($S226="",$K226*VLOOKUP($I226,'[2]LISTINO IT-EN-FR-ES'!$A$1:$DZ$10000,AB$1,FALSE),$K226*$P226*VLOOKUP($S226,[2]PERCENTUALI!$A$1:$AZ$1000,AB$2,FALSE)/(AB$4)),"")</f>
        <v>0</v>
      </c>
      <c r="AC226" s="366">
        <f>IF($Q226&lt;&gt;"",IF($S226="",$K226*VLOOKUP($I226,'[2]LISTINO IT-EN-FR-ES'!$A$1:$DZ$10000,AC$1,FALSE),$K226*$P226*VLOOKUP($S226,[2]PERCENTUALI!$A$1:$AZ$1000,AC$2,FALSE)),"")</f>
        <v>0</v>
      </c>
      <c r="AD226" s="367">
        <f>IF($Q226&lt;&gt;"",IF($S226="",$K226*VLOOKUP($I226,'[2]LISTINO IT-EN-FR-ES'!$A$1:$DZ$10000,AD$1,FALSE),$K226*$P226*VLOOKUP($S226,[2]PERCENTUALI!$A$1:$AZ$1000,AD$2,FALSE)/(AD$4)),"")</f>
        <v>0</v>
      </c>
      <c r="AE226" s="366">
        <f>IF($Q226&lt;&gt;"",IF($S226="",$K226*VLOOKUP($I226,'[2]LISTINO IT-EN-FR-ES'!$A$1:$DZ$10000,AE$1,FALSE),$K226*$P226*VLOOKUP($S226,[2]PERCENTUALI!$A$1:$AZ$1000,AE$2,FALSE)),"")</f>
        <v>0</v>
      </c>
      <c r="AF226" s="367">
        <f>IF($Q226&lt;&gt;"",IF($S226="",$K226*VLOOKUP($I226,'[2]LISTINO IT-EN-FR-ES'!$A$1:$DZ$10000,AF$1,FALSE),$K226*$P226*VLOOKUP($S226,[2]PERCENTUALI!$A$1:$AZ$1000,AF$2,FALSE)/(AF$4)),"")</f>
        <v>0</v>
      </c>
      <c r="AG226" s="366">
        <f>IF($Q226&lt;&gt;"",IF($S226="",$K226*VLOOKUP($I226,'[2]LISTINO IT-EN-FR-ES'!$A$1:$DZ$10000,AG$1,FALSE),$K226*$P226*VLOOKUP($S226,[2]PERCENTUALI!$A$1:$AZ$1000,AG$2,FALSE)),"")</f>
        <v>0</v>
      </c>
      <c r="AH226" s="367">
        <f>IF($Q226&lt;&gt;"",IF($S226="",$K226*VLOOKUP($I226,'[2]LISTINO IT-EN-FR-ES'!$A$1:$DZ$10000,AH$1,FALSE),$K226*$P226*VLOOKUP($S226,[2]PERCENTUALI!$A$1:$AZ$1000,AH$2,FALSE)/(AH$4)),"")</f>
        <v>0</v>
      </c>
      <c r="AI226" s="366">
        <f>IF($Q226&lt;&gt;"",IF($S226="",$K226*VLOOKUP($I226,'[2]LISTINO IT-EN-FR-ES'!$A$1:$DZ$10000,AI$1,FALSE),$K226*$P226*VLOOKUP($S226,[2]PERCENTUALI!$A$1:$AZ$1000,AI$2,FALSE)),"")</f>
        <v>0</v>
      </c>
      <c r="AJ226" s="367">
        <f>IF($Q226&lt;&gt;"",IF($S226="",$K226*VLOOKUP($I226,'[2]LISTINO IT-EN-FR-ES'!$A$1:$DZ$10000,AJ$1,FALSE),$K226*$P226*VLOOKUP($S226,[2]PERCENTUALI!$A$1:$AZ$1000,AJ$2,FALSE)/(AJ$4)),"")</f>
        <v>0</v>
      </c>
      <c r="AK226" s="366">
        <f>IF($Q226&lt;&gt;"",IF($S226="",$K226*VLOOKUP($I226,'[2]LISTINO IT-EN-FR-ES'!$A$1:$DZ$10000,AK$1,FALSE),$K226*$P226*VLOOKUP($S226,[2]PERCENTUALI!$A$1:$AZ$1000,AK$2,FALSE)),"")</f>
        <v>0</v>
      </c>
      <c r="AL226" s="367">
        <f>IF($Q226&lt;&gt;"",IF($S226="",$K226*VLOOKUP($I226,'[2]LISTINO IT-EN-FR-ES'!$A$1:$DZ$10000,AL$1,FALSE),$K226*$P226*VLOOKUP($S226,[2]PERCENTUALI!$A$1:$AZ$1000,AL$2,FALSE)/(AL$4)),"")</f>
        <v>0</v>
      </c>
      <c r="AM226" s="366">
        <f>IF($Q226&lt;&gt;"",IF($S226="",$K226*VLOOKUP($I226,'[2]LISTINO IT-EN-FR-ES'!$A$1:$DZ$10000,AM$1,FALSE),$K226*$P226*VLOOKUP($S226,[2]PERCENTUALI!$A$1:$AZ$1000,AM$2,FALSE)),"")</f>
        <v>0</v>
      </c>
      <c r="AN226" s="367">
        <f>IF($Q226&lt;&gt;"",IF($S226="",$K226*VLOOKUP($I226,'[2]LISTINO IT-EN-FR-ES'!$A$1:$DZ$10000,AN$1,FALSE),$K226*$P226*VLOOKUP($S226,[2]PERCENTUALI!$A$1:$AZ$1000,AN$2,FALSE)/(AN$4)),"")</f>
        <v>0</v>
      </c>
      <c r="AO226" s="366">
        <f>IF($Q226&lt;&gt;"",IF($S226="",$K226*VLOOKUP($I226,'[2]LISTINO IT-EN-FR-ES'!$A$1:$DZ$10000,AO$1,FALSE),$K226*$P226*VLOOKUP($S226,[2]PERCENTUALI!$A$1:$AZ$1000,AO$2,FALSE)),"")</f>
        <v>0</v>
      </c>
      <c r="AP226" s="367">
        <f>IF($Q226&lt;&gt;"",IF($S226="",$K226*VLOOKUP($I226,'[2]LISTINO IT-EN-FR-ES'!$A$1:$DZ$10000,AP$1,FALSE),$K226*$P226*VLOOKUP($S226,[2]PERCENTUALI!$A$1:$AZ$1000,AP$2,FALSE)/(AP$4)),"")</f>
        <v>0</v>
      </c>
      <c r="AQ226" s="366">
        <f>IF($Q226&lt;&gt;"",IF($S226="",$K226*VLOOKUP($I226,'[2]LISTINO IT-EN-FR-ES'!$A$1:$DZ$10000,AQ$1,FALSE),$K226*$P226*VLOOKUP($S226,[2]PERCENTUALI!$A$1:$AZ$1000,AQ$2,FALSE)),"")</f>
        <v>0</v>
      </c>
      <c r="AR226" s="367">
        <f>IF($Q226&lt;&gt;"",IF($S226="",$K226*VLOOKUP($I226,'[2]LISTINO IT-EN-FR-ES'!$A$1:$DZ$10000,AR$1,FALSE),$K226*$P226*VLOOKUP($S226,[2]PERCENTUALI!$A$1:$AZ$1000,AR$2,FALSE)/(AR$4)),"")</f>
        <v>0</v>
      </c>
      <c r="AS226" s="366">
        <f>IF($Q226&lt;&gt;"",IF($S226="",$K226*VLOOKUP($I226,'[2]LISTINO IT-EN-FR-ES'!$A$1:$DZ$10000,AS$1,FALSE),$K226*$P226*VLOOKUP($S226,[2]PERCENTUALI!$A$1:$AZ$1000,AS$2,FALSE)),"")</f>
        <v>0</v>
      </c>
      <c r="AT226" s="367">
        <f>IF($Q226&lt;&gt;"",IF($S226="",$K226*VLOOKUP($I226,'[2]LISTINO IT-EN-FR-ES'!$A$1:$DZ$10000,AT$1,FALSE),$K226*$P226*VLOOKUP($S226,[2]PERCENTUALI!$A$1:$AZ$1000,AT$2,FALSE)/(AT$4)),"")</f>
        <v>0</v>
      </c>
      <c r="AU226" s="366">
        <f>IF($Q226&lt;&gt;"",IF($S226="",$K226*VLOOKUP($I226,'[2]LISTINO IT-EN-FR-ES'!$A$1:$DZ$10000,AU$1,FALSE),$K226*$P226*VLOOKUP($S226,[2]PERCENTUALI!$A$1:$AZ$1000,AU$2,FALSE)),"")</f>
        <v>0</v>
      </c>
      <c r="AV226" s="367">
        <f>IF($Q226&lt;&gt;"",IF($S226="",$K226*VLOOKUP($I226,'[2]LISTINO IT-EN-FR-ES'!$A$1:$DZ$10000,AV$1,FALSE),$K226*$P226*VLOOKUP($S226,[2]PERCENTUALI!$A$1:$AZ$1000,AV$2,FALSE)/(AV$4)),"")</f>
        <v>0</v>
      </c>
      <c r="AW226" s="366">
        <f>IF($Q226&lt;&gt;"",IF($S226="",$K226*VLOOKUP($I226,'[2]LISTINO IT-EN-FR-ES'!$A$1:$DZ$10000,AW$1,FALSE),$K226*$P226*VLOOKUP($S226,[2]PERCENTUALI!$A$1:$AZ$1000,AW$2,FALSE)),"")</f>
        <v>0</v>
      </c>
      <c r="AX226" s="367">
        <f>IF($Q226&lt;&gt;"",IF($S226="",$K226*VLOOKUP($I226,'[2]LISTINO IT-EN-FR-ES'!$A$1:$DZ$10000,AX$1,FALSE),$K226*$P226*VLOOKUP($S226,[2]PERCENTUALI!$A$1:$AZ$1000,AX$2,FALSE)/(AX$4)),"")</f>
        <v>0</v>
      </c>
      <c r="AY226" s="366">
        <f>IF($Q226&lt;&gt;"",IF($S226="",$K226*VLOOKUP($I226,'[2]LISTINO IT-EN-FR-ES'!$A$1:$DZ$10000,AY$1,FALSE),$K226*$P226*VLOOKUP($S226,[2]PERCENTUALI!$A$1:$AZ$1000,AY$2,FALSE)),"")</f>
        <v>0</v>
      </c>
      <c r="AZ226" s="367">
        <f>IF($Q226&lt;&gt;"",IF($S226="",$K226*VLOOKUP($I226,'[2]LISTINO IT-EN-FR-ES'!$A$1:$DZ$10000,AZ$1,FALSE),$K226*$P226*VLOOKUP($S226,[2]PERCENTUALI!$A$1:$AZ$1000,AZ$2,FALSE)/(AZ$4)),"")</f>
        <v>0</v>
      </c>
      <c r="BA226" s="366">
        <f>IF($Q226&lt;&gt;"",IF($S226="",$K226*VLOOKUP($I226,'[2]LISTINO IT-EN-FR-ES'!$A$1:$DZ$10000,BA$1,FALSE),$K226*$P226*VLOOKUP($S226,[2]PERCENTUALI!$A$1:$AZ$1000,BA$2,FALSE)),"")</f>
        <v>0</v>
      </c>
      <c r="BB226" s="367">
        <f>IF($Q226&lt;&gt;"",IF($S226="",$K226*VLOOKUP($I226,'[2]LISTINO IT-EN-FR-ES'!$A$1:$DZ$10000,BB$1,FALSE),$K226*$P226*VLOOKUP($S226,[2]PERCENTUALI!$A$1:$AZ$1000,BB$2,FALSE)/(BB$4)),"")</f>
        <v>0</v>
      </c>
      <c r="BC226" s="366">
        <f>IF($Q226&lt;&gt;"",IF($S226="",$K226*VLOOKUP($I226,'[2]LISTINO IT-EN-FR-ES'!$A$1:$DZ$10000,BC$1,FALSE),$K226*$P226*VLOOKUP($S226,[2]PERCENTUALI!$A$1:$AZ$1000,BC$2,FALSE)),"")</f>
        <v>0</v>
      </c>
      <c r="BD226" s="367">
        <f>IF($Q226&lt;&gt;"",IF($S226="",$K226*VLOOKUP($I226,'[2]LISTINO IT-EN-FR-ES'!$A$1:$DZ$10000,BD$1,FALSE),$K226*$P226*VLOOKUP($S226,[2]PERCENTUALI!$A$1:$AZ$1000,BD$2,FALSE)/(BD$4)),"")</f>
        <v>0</v>
      </c>
      <c r="BE226" s="366">
        <f>IF($Q226&lt;&gt;"",IF($S226="",$K226*VLOOKUP($I226,'[2]LISTINO IT-EN-FR-ES'!$A$1:$DZ$10000,BE$1,FALSE),$K226*$P226*VLOOKUP($S226,[2]PERCENTUALI!$A$1:$AZ$1000,BE$2,FALSE)),"")</f>
        <v>0</v>
      </c>
      <c r="BF226" s="367">
        <f>IF($Q226&lt;&gt;"",IF($S226="",$K226*VLOOKUP($I226,'[2]LISTINO IT-EN-FR-ES'!$A$1:$DZ$10000,BF$1,FALSE),$K226*$P226*VLOOKUP($S226,[2]PERCENTUALI!$A$1:$AZ$1000,BF$2,FALSE)/(BF$4)),"")</f>
        <v>0</v>
      </c>
      <c r="BG226" s="366">
        <f>IF($Q226&lt;&gt;"",IF($S226="",$K226*VLOOKUP($I226,'[2]LISTINO IT-EN-FR-ES'!$A$1:$DZ$10000,BG$1,FALSE),$K226*$P226*VLOOKUP($S226,[2]PERCENTUALI!$A$1:$AZ$1000,BG$2,FALSE)),"")</f>
        <v>0</v>
      </c>
      <c r="BH226" s="366">
        <f>IF($Q226&lt;&gt;"",IF($S226="",$K226*VLOOKUP($I226,'[2]LISTINO IT-EN-FR-ES'!$A$1:$DZ$10000,BH$1,FALSE),$K226*$P226*VLOOKUP($S226,[2]PERCENTUALI!$A$1:$AZ$1000,BH$2,FALSE)),"")</f>
        <v>0</v>
      </c>
      <c r="BI226" s="367">
        <f>IF($Q226&lt;&gt;"",IF($S226="",$K226*VLOOKUP($I226,'[2]LISTINO IT-EN-FR-ES'!$A$1:$DZ$10000,BI$1,FALSE),$K226*$P226*VLOOKUP($S226,[2]PERCENTUALI!$A$1:$AZ$1000,BI$2,FALSE)/(BI$4)),"")</f>
        <v>0</v>
      </c>
      <c r="BJ226" s="366">
        <f>IF($Q226&lt;&gt;"",IF($S226="",$K226*VLOOKUP($I226,'[2]LISTINO IT-EN-FR-ES'!$A$1:$DZ$10000,BJ$1,FALSE),$K226*$P226*VLOOKUP($S226,[2]PERCENTUALI!$A$1:$AZ$1000,BJ$2,FALSE)),"")</f>
        <v>0</v>
      </c>
      <c r="BK226" s="366">
        <f>IF($Q226&lt;&gt;"",IF($S226="",$K226*VLOOKUP($I226,'[2]LISTINO IT-EN-FR-ES'!$A$1:$DZ$10000,BK$1,FALSE),$K226*$P226*VLOOKUP($S226,[2]PERCENTUALI!$A$1:$AZ$1000,BK$2,FALSE)),"")</f>
        <v>0</v>
      </c>
      <c r="BL226" s="366">
        <f>IF($Q226&lt;&gt;"",IF($S226="",$K226*VLOOKUP($I226,'[2]LISTINO IT-EN-FR-ES'!$A$1:$DZ$10000,BL$1,FALSE),$K226*$P226*VLOOKUP($S226,[2]PERCENTUALI!$A$1:$AZ$1000,BL$2,FALSE)),"")</f>
        <v>0</v>
      </c>
      <c r="BM226" s="366">
        <f>IF($Q226&lt;&gt;"",IF($S226="",$K226*VLOOKUP($I226,'[2]LISTINO IT-EN-FR-ES'!$A$1:$DZ$10000,BM$1,FALSE),$K226*$P226*VLOOKUP($S226,[2]PERCENTUALI!$A$1:$AZ$1000,BM$2,FALSE)),"")</f>
        <v>2060.2063408389185</v>
      </c>
      <c r="BN226" s="367">
        <f>IF($Q226&lt;&gt;"",IF($S226="",$K226*VLOOKUP($I226,'[2]LISTINO IT-EN-FR-ES'!$A$1:$DZ$10000,BN$1,FALSE),$K226*$P226*VLOOKUP($S226,[2]PERCENTUALI!$A$1:$AZ$1000,BN$2,FALSE)/(BN$4)),"")</f>
        <v>57.227953912192184</v>
      </c>
      <c r="BO226" s="366">
        <f>IF($Q226&lt;&gt;"",IF($S226="",$K226*VLOOKUP($I226,'[2]LISTINO IT-EN-FR-ES'!$A$1:$DZ$10000,BO$1,FALSE),$K226*$P226*VLOOKUP($S226,[2]PERCENTUALI!$A$1:$AZ$1000,BO$2,FALSE)),"")</f>
        <v>8813.1049024775948</v>
      </c>
      <c r="BP226" s="367">
        <f>IF($Q226&lt;&gt;"",IF($S226="",$K226*VLOOKUP($I226,'[2]LISTINO IT-EN-FR-ES'!$A$1:$DZ$10000,BP$1,FALSE),$K226*$P226*VLOOKUP($S226,[2]PERCENTUALI!$A$1:$AZ$1000,BP$2,FALSE)/(BP$4)),"")</f>
        <v>228.91181564876871</v>
      </c>
      <c r="BQ226" s="366">
        <f>IF($Q226&lt;&gt;"",IF($S226="",$K226*VLOOKUP($I226,'[2]LISTINO IT-EN-FR-ES'!$A$1:$DZ$10000,BQ$1,FALSE),$K226*$P226*VLOOKUP($S226,[2]PERCENTUALI!$A$1:$AZ$1000,BQ$2,FALSE)),"")</f>
        <v>2231.8902025754951</v>
      </c>
      <c r="BR226" s="367">
        <f>IF($Q226&lt;&gt;"",IF($S226="",$K226*VLOOKUP($I226,'[2]LISTINO IT-EN-FR-ES'!$A$1:$DZ$10000,BR$1,FALSE),$K226*$P226*VLOOKUP($S226,[2]PERCENTUALI!$A$1:$AZ$1000,BR$2,FALSE)/(BR$4)),"")</f>
        <v>57.227953912192184</v>
      </c>
      <c r="BS226" s="366">
        <f>IF($Q226&lt;&gt;"",IF($S226="",$K226*VLOOKUP($I226,'[2]LISTINO IT-EN-FR-ES'!$A$1:$DZ$10000,BS$1,FALSE),$K226*$P226*VLOOKUP($S226,[2]PERCENTUALI!$A$1:$AZ$1000,BS$2,FALSE)),"")</f>
        <v>4177.6406355900299</v>
      </c>
      <c r="BT226" s="367">
        <f>IF($Q226&lt;&gt;"",IF($S226="",$K226*VLOOKUP($I226,'[2]LISTINO IT-EN-FR-ES'!$A$1:$DZ$10000,BT$1,FALSE),$K226*$P226*VLOOKUP($S226,[2]PERCENTUALI!$A$1:$AZ$1000,BT$2,FALSE)/(BT$4)),"")</f>
        <v>114.45590782438438</v>
      </c>
      <c r="BU226" s="366">
        <f>IF($Q226&lt;&gt;"",IF($S226="",$K226*VLOOKUP($I226,'[2]LISTINO IT-EN-FR-ES'!$A$1:$DZ$10000,BU$1,FALSE),$K226*$P226*VLOOKUP($S226,[2]PERCENTUALI!$A$1:$AZ$1000,BU$2,FALSE)),"")</f>
        <v>0</v>
      </c>
      <c r="BV226" s="367">
        <f>IF($Q226&lt;&gt;"",IF($S226="",$K226*VLOOKUP($I226,'[2]LISTINO IT-EN-FR-ES'!$A$1:$DZ$10000,BV$1,FALSE),$K226*$P226*VLOOKUP($S226,[2]PERCENTUALI!$A$1:$AZ$1000,BV$2,FALSE)/(BV$4)),"")</f>
        <v>0</v>
      </c>
      <c r="BW226" s="366">
        <f>IF($Q226&lt;&gt;"",IF($S226="",$K226*VLOOKUP($I226,'[2]LISTINO IT-EN-FR-ES'!$A$1:$DZ$10000,BW$1,FALSE),$K226*$P226*VLOOKUP($S226,[2]PERCENTUALI!$A$1:$AZ$1000,BW$2,FALSE)),"")</f>
        <v>13734.708938926124</v>
      </c>
      <c r="BX226" s="366">
        <f>IF($Q226&lt;&gt;"",IF($S226="",$K226*VLOOKUP($I226,'[2]LISTINO IT-EN-FR-ES'!$A$1:$DZ$10000,BX$1,FALSE),$K226*$P226*VLOOKUP($S226,[2]PERCENTUALI!$A$1:$AZ$1000,BX$2,FALSE)),"")</f>
        <v>0</v>
      </c>
      <c r="BY226" s="366">
        <f>IF($Q226&lt;&gt;"",IF($S226="",$K226*VLOOKUP($I226,'[2]LISTINO IT-EN-FR-ES'!$A$1:$DZ$10000,BY$1,FALSE),$K226*$P226*VLOOKUP($S226,[2]PERCENTUALI!$A$1:$AZ$1000,BY$2,FALSE)),"")</f>
        <v>0</v>
      </c>
      <c r="BZ226" s="366">
        <f>IF($Q226&lt;&gt;"",IF($S226="",$K226*VLOOKUP($I226,'[2]LISTINO IT-EN-FR-ES'!$A$1:$DZ$10000,BZ$1,FALSE),$K226*$P226*VLOOKUP($S226,[2]PERCENTUALI!$A$1:$AZ$1000,BZ$2,FALSE)),"")</f>
        <v>0</v>
      </c>
      <c r="CA226" s="366">
        <f>IF($Q226&lt;&gt;"",IF($S226="",$K226*VLOOKUP($I226,'[2]LISTINO IT-EN-FR-ES'!$A$1:$DZ$10000,CA$1,FALSE),$K226*$P226*VLOOKUP($S226,[2]PERCENTUALI!$A$1:$AZ$1000,CA$2,FALSE)),"")</f>
        <v>0</v>
      </c>
      <c r="CB226" s="366">
        <f>IF($Q226&lt;&gt;"",IF($S226="",$K226*VLOOKUP($I226,'[2]LISTINO IT-EN-FR-ES'!$A$1:$DZ$10000,CB$1,FALSE),$K226*$P226*VLOOKUP($S226,[2]PERCENTUALI!$A$1:$AZ$1000,CB$2,FALSE)),"")</f>
        <v>0</v>
      </c>
      <c r="CC226" s="366">
        <f>IF($Q226&lt;&gt;"",IF($S226="",$K226*VLOOKUP($I226,'[2]LISTINO IT-EN-FR-ES'!$A$1:$DZ$10000,CC$1,FALSE),$K226*$P226*VLOOKUP($S226,[2]PERCENTUALI!$A$1:$AZ$1000,CC$2,FALSE)),"")</f>
        <v>0</v>
      </c>
    </row>
    <row r="227" spans="1:81" hidden="1" outlineLevel="1" x14ac:dyDescent="0.2">
      <c r="A227" s="388" t="s">
        <v>7</v>
      </c>
      <c r="B227" s="389">
        <v>9</v>
      </c>
      <c r="C227" s="389">
        <v>40100</v>
      </c>
      <c r="D227" s="389">
        <v>170</v>
      </c>
      <c r="E227" s="388"/>
      <c r="F227" s="388"/>
      <c r="G227" s="390" t="s">
        <v>7</v>
      </c>
      <c r="H227" s="388" t="s">
        <v>499</v>
      </c>
      <c r="I227" s="388" t="s">
        <v>7</v>
      </c>
      <c r="J227" s="391" t="s">
        <v>500</v>
      </c>
      <c r="M227" s="385" t="s">
        <v>7</v>
      </c>
      <c r="N227" s="386" t="s">
        <v>7</v>
      </c>
    </row>
    <row r="228" spans="1:81" ht="15.75" hidden="1" customHeight="1" outlineLevel="1" x14ac:dyDescent="0.2">
      <c r="A228" s="393" t="s">
        <v>7</v>
      </c>
      <c r="B228" s="394">
        <v>9</v>
      </c>
      <c r="C228" s="446">
        <v>40000</v>
      </c>
      <c r="D228" s="394">
        <v>171</v>
      </c>
      <c r="E228" s="393"/>
      <c r="F228" s="393"/>
      <c r="G228" s="395"/>
      <c r="H228" s="393" t="s">
        <v>501</v>
      </c>
      <c r="I228" s="393" t="s">
        <v>502</v>
      </c>
      <c r="J228" s="396" t="s">
        <v>503</v>
      </c>
      <c r="K228" s="397">
        <v>20</v>
      </c>
      <c r="L228" s="398"/>
      <c r="M228" s="399">
        <v>735</v>
      </c>
      <c r="N228" s="400">
        <v>14700</v>
      </c>
      <c r="O228" s="401"/>
      <c r="P228" s="402">
        <v>657</v>
      </c>
      <c r="Q228" s="401">
        <v>13140</v>
      </c>
      <c r="U228" s="366">
        <f>IF($Q228&lt;&gt;"",V228+W228+Y228+AA228+AC228+AE228+AG228+AI228+AK228+AM228+AO228+AQ228+AS228+AU228+AW228+AY228+BA228+BC228+BE228+BG228+BH228+BJ228+BK228+BL228+BM228+BO228+BQ228+BS228+BU228+BW228+BX228+BY228+BZ228+CA228+CB228+CC228,"")</f>
        <v>13140</v>
      </c>
      <c r="V228" s="366">
        <f>IF($Q228&lt;&gt;"",IF($S228="",$K228*VLOOKUP($I228,'[2]LISTINO IT-EN-FR-ES'!$A$1:$DZ$10000,V$1,FALSE),$K228*$P228*VLOOKUP($S228,[2]PERCENTUALI!$A$1:$AZ$1000,V$2,FALSE)),"")</f>
        <v>0</v>
      </c>
      <c r="W228" s="366">
        <f>IF($Q228&lt;&gt;"",IF($S228="",$K228*VLOOKUP($I228,'[2]LISTINO IT-EN-FR-ES'!$A$1:$DZ$10000,W$1,FALSE),$K228*$P228*VLOOKUP($S228,[2]PERCENTUALI!$A$1:$AZ$1000,W$2,FALSE)),"")</f>
        <v>0</v>
      </c>
      <c r="X228" s="367">
        <f>IF($Q228&lt;&gt;"",IF($S228="",$K228*VLOOKUP($I228,'[2]LISTINO IT-EN-FR-ES'!$A$1:$DZ$10000,X$1,FALSE),$K228*$P228*VLOOKUP($S228,[2]PERCENTUALI!$A$1:$AZ$1000,X$2,FALSE)/(X$4)),"")</f>
        <v>0</v>
      </c>
      <c r="Y228" s="366">
        <f>IF($Q228&lt;&gt;"",IF($S228="",$K228*VLOOKUP($I228,'[2]LISTINO IT-EN-FR-ES'!$A$1:$DZ$10000,Y$1,FALSE),$K228*$P228*VLOOKUP($S228,[2]PERCENTUALI!$A$1:$AZ$1000,Y$2,FALSE)),"")</f>
        <v>0</v>
      </c>
      <c r="Z228" s="367">
        <f>IF($Q228&lt;&gt;"",IF($S228="",$K228*VLOOKUP($I228,'[2]LISTINO IT-EN-FR-ES'!$A$1:$DZ$10000,Z$1,FALSE),$K228*$P228*VLOOKUP($S228,[2]PERCENTUALI!$A$1:$AZ$1000,Z$2,FALSE)/(Z$4)),"")</f>
        <v>0</v>
      </c>
      <c r="AA228" s="366">
        <f>IF($Q228&lt;&gt;"",IF($S228="",$K228*VLOOKUP($I228,'[2]LISTINO IT-EN-FR-ES'!$A$1:$DZ$10000,AA$1,FALSE),$K228*$P228*VLOOKUP($S228,[2]PERCENTUALI!$A$1:$AZ$1000,AA$2,FALSE)),"")</f>
        <v>0</v>
      </c>
      <c r="AB228" s="367">
        <f>IF($Q228&lt;&gt;"",IF($S228="",$K228*VLOOKUP($I228,'[2]LISTINO IT-EN-FR-ES'!$A$1:$DZ$10000,AB$1,FALSE),$K228*$P228*VLOOKUP($S228,[2]PERCENTUALI!$A$1:$AZ$1000,AB$2,FALSE)/(AB$4)),"")</f>
        <v>0</v>
      </c>
      <c r="AC228" s="366">
        <f>IF($Q228&lt;&gt;"",IF($S228="",$K228*VLOOKUP($I228,'[2]LISTINO IT-EN-FR-ES'!$A$1:$DZ$10000,AC$1,FALSE),$K228*$P228*VLOOKUP($S228,[2]PERCENTUALI!$A$1:$AZ$1000,AC$2,FALSE)),"")</f>
        <v>0</v>
      </c>
      <c r="AD228" s="367">
        <f>IF($Q228&lt;&gt;"",IF($S228="",$K228*VLOOKUP($I228,'[2]LISTINO IT-EN-FR-ES'!$A$1:$DZ$10000,AD$1,FALSE),$K228*$P228*VLOOKUP($S228,[2]PERCENTUALI!$A$1:$AZ$1000,AD$2,FALSE)/(AD$4)),"")</f>
        <v>0</v>
      </c>
      <c r="AE228" s="366">
        <f>IF($Q228&lt;&gt;"",IF($S228="",$K228*VLOOKUP($I228,'[2]LISTINO IT-EN-FR-ES'!$A$1:$DZ$10000,AE$1,FALSE),$K228*$P228*VLOOKUP($S228,[2]PERCENTUALI!$A$1:$AZ$1000,AE$2,FALSE)),"")</f>
        <v>0</v>
      </c>
      <c r="AF228" s="367">
        <f>IF($Q228&lt;&gt;"",IF($S228="",$K228*VLOOKUP($I228,'[2]LISTINO IT-EN-FR-ES'!$A$1:$DZ$10000,AF$1,FALSE),$K228*$P228*VLOOKUP($S228,[2]PERCENTUALI!$A$1:$AZ$1000,AF$2,FALSE)/(AF$4)),"")</f>
        <v>0</v>
      </c>
      <c r="AG228" s="366">
        <f>IF($Q228&lt;&gt;"",IF($S228="",$K228*VLOOKUP($I228,'[2]LISTINO IT-EN-FR-ES'!$A$1:$DZ$10000,AG$1,FALSE),$K228*$P228*VLOOKUP($S228,[2]PERCENTUALI!$A$1:$AZ$1000,AG$2,FALSE)),"")</f>
        <v>0</v>
      </c>
      <c r="AH228" s="367">
        <f>IF($Q228&lt;&gt;"",IF($S228="",$K228*VLOOKUP($I228,'[2]LISTINO IT-EN-FR-ES'!$A$1:$DZ$10000,AH$1,FALSE),$K228*$P228*VLOOKUP($S228,[2]PERCENTUALI!$A$1:$AZ$1000,AH$2,FALSE)/(AH$4)),"")</f>
        <v>0</v>
      </c>
      <c r="AI228" s="366">
        <f>IF($Q228&lt;&gt;"",IF($S228="",$K228*VLOOKUP($I228,'[2]LISTINO IT-EN-FR-ES'!$A$1:$DZ$10000,AI$1,FALSE),$K228*$P228*VLOOKUP($S228,[2]PERCENTUALI!$A$1:$AZ$1000,AI$2,FALSE)),"")</f>
        <v>0</v>
      </c>
      <c r="AJ228" s="367">
        <f>IF($Q228&lt;&gt;"",IF($S228="",$K228*VLOOKUP($I228,'[2]LISTINO IT-EN-FR-ES'!$A$1:$DZ$10000,AJ$1,FALSE),$K228*$P228*VLOOKUP($S228,[2]PERCENTUALI!$A$1:$AZ$1000,AJ$2,FALSE)/(AJ$4)),"")</f>
        <v>0</v>
      </c>
      <c r="AK228" s="366">
        <f>IF($Q228&lt;&gt;"",IF($S228="",$K228*VLOOKUP($I228,'[2]LISTINO IT-EN-FR-ES'!$A$1:$DZ$10000,AK$1,FALSE),$K228*$P228*VLOOKUP($S228,[2]PERCENTUALI!$A$1:$AZ$1000,AK$2,FALSE)),"")</f>
        <v>0</v>
      </c>
      <c r="AL228" s="367">
        <f>IF($Q228&lt;&gt;"",IF($S228="",$K228*VLOOKUP($I228,'[2]LISTINO IT-EN-FR-ES'!$A$1:$DZ$10000,AL$1,FALSE),$K228*$P228*VLOOKUP($S228,[2]PERCENTUALI!$A$1:$AZ$1000,AL$2,FALSE)/(AL$4)),"")</f>
        <v>0</v>
      </c>
      <c r="AM228" s="366">
        <f>IF($Q228&lt;&gt;"",IF($S228="",$K228*VLOOKUP($I228,'[2]LISTINO IT-EN-FR-ES'!$A$1:$DZ$10000,AM$1,FALSE),$K228*$P228*VLOOKUP($S228,[2]PERCENTUALI!$A$1:$AZ$1000,AM$2,FALSE)),"")</f>
        <v>0</v>
      </c>
      <c r="AN228" s="367">
        <f>IF($Q228&lt;&gt;"",IF($S228="",$K228*VLOOKUP($I228,'[2]LISTINO IT-EN-FR-ES'!$A$1:$DZ$10000,AN$1,FALSE),$K228*$P228*VLOOKUP($S228,[2]PERCENTUALI!$A$1:$AZ$1000,AN$2,FALSE)/(AN$4)),"")</f>
        <v>0</v>
      </c>
      <c r="AO228" s="366">
        <f>IF($Q228&lt;&gt;"",IF($S228="",$K228*VLOOKUP($I228,'[2]LISTINO IT-EN-FR-ES'!$A$1:$DZ$10000,AO$1,FALSE),$K228*$P228*VLOOKUP($S228,[2]PERCENTUALI!$A$1:$AZ$1000,AO$2,FALSE)),"")</f>
        <v>0</v>
      </c>
      <c r="AP228" s="367">
        <f>IF($Q228&lt;&gt;"",IF($S228="",$K228*VLOOKUP($I228,'[2]LISTINO IT-EN-FR-ES'!$A$1:$DZ$10000,AP$1,FALSE),$K228*$P228*VLOOKUP($S228,[2]PERCENTUALI!$A$1:$AZ$1000,AP$2,FALSE)/(AP$4)),"")</f>
        <v>0</v>
      </c>
      <c r="AQ228" s="366">
        <f>IF($Q228&lt;&gt;"",IF($S228="",$K228*VLOOKUP($I228,'[2]LISTINO IT-EN-FR-ES'!$A$1:$DZ$10000,AQ$1,FALSE),$K228*$P228*VLOOKUP($S228,[2]PERCENTUALI!$A$1:$AZ$1000,AQ$2,FALSE)),"")</f>
        <v>0</v>
      </c>
      <c r="AR228" s="367">
        <f>IF($Q228&lt;&gt;"",IF($S228="",$K228*VLOOKUP($I228,'[2]LISTINO IT-EN-FR-ES'!$A$1:$DZ$10000,AR$1,FALSE),$K228*$P228*VLOOKUP($S228,[2]PERCENTUALI!$A$1:$AZ$1000,AR$2,FALSE)/(AR$4)),"")</f>
        <v>0</v>
      </c>
      <c r="AS228" s="366">
        <f>IF($Q228&lt;&gt;"",IF($S228="",$K228*VLOOKUP($I228,'[2]LISTINO IT-EN-FR-ES'!$A$1:$DZ$10000,AS$1,FALSE),$K228*$P228*VLOOKUP($S228,[2]PERCENTUALI!$A$1:$AZ$1000,AS$2,FALSE)),"")</f>
        <v>0</v>
      </c>
      <c r="AT228" s="367">
        <f>IF($Q228&lt;&gt;"",IF($S228="",$K228*VLOOKUP($I228,'[2]LISTINO IT-EN-FR-ES'!$A$1:$DZ$10000,AT$1,FALSE),$K228*$P228*VLOOKUP($S228,[2]PERCENTUALI!$A$1:$AZ$1000,AT$2,FALSE)/(AT$4)),"")</f>
        <v>0</v>
      </c>
      <c r="AU228" s="366">
        <f>IF($Q228&lt;&gt;"",IF($S228="",$K228*VLOOKUP($I228,'[2]LISTINO IT-EN-FR-ES'!$A$1:$DZ$10000,AU$1,FALSE),$K228*$P228*VLOOKUP($S228,[2]PERCENTUALI!$A$1:$AZ$1000,AU$2,FALSE)),"")</f>
        <v>0</v>
      </c>
      <c r="AV228" s="367">
        <f>IF($Q228&lt;&gt;"",IF($S228="",$K228*VLOOKUP($I228,'[2]LISTINO IT-EN-FR-ES'!$A$1:$DZ$10000,AV$1,FALSE),$K228*$P228*VLOOKUP($S228,[2]PERCENTUALI!$A$1:$AZ$1000,AV$2,FALSE)/(AV$4)),"")</f>
        <v>0</v>
      </c>
      <c r="AW228" s="366">
        <f>IF($Q228&lt;&gt;"",IF($S228="",$K228*VLOOKUP($I228,'[2]LISTINO IT-EN-FR-ES'!$A$1:$DZ$10000,AW$1,FALSE),$K228*$P228*VLOOKUP($S228,[2]PERCENTUALI!$A$1:$AZ$1000,AW$2,FALSE)),"")</f>
        <v>0</v>
      </c>
      <c r="AX228" s="367">
        <f>IF($Q228&lt;&gt;"",IF($S228="",$K228*VLOOKUP($I228,'[2]LISTINO IT-EN-FR-ES'!$A$1:$DZ$10000,AX$1,FALSE),$K228*$P228*VLOOKUP($S228,[2]PERCENTUALI!$A$1:$AZ$1000,AX$2,FALSE)/(AX$4)),"")</f>
        <v>0</v>
      </c>
      <c r="AY228" s="366">
        <f>IF($Q228&lt;&gt;"",IF($S228="",$K228*VLOOKUP($I228,'[2]LISTINO IT-EN-FR-ES'!$A$1:$DZ$10000,AY$1,FALSE),$K228*$P228*VLOOKUP($S228,[2]PERCENTUALI!$A$1:$AZ$1000,AY$2,FALSE)),"")</f>
        <v>0</v>
      </c>
      <c r="AZ228" s="367">
        <f>IF($Q228&lt;&gt;"",IF($S228="",$K228*VLOOKUP($I228,'[2]LISTINO IT-EN-FR-ES'!$A$1:$DZ$10000,AZ$1,FALSE),$K228*$P228*VLOOKUP($S228,[2]PERCENTUALI!$A$1:$AZ$1000,AZ$2,FALSE)/(AZ$4)),"")</f>
        <v>0</v>
      </c>
      <c r="BA228" s="366">
        <f>IF($Q228&lt;&gt;"",IF($S228="",$K228*VLOOKUP($I228,'[2]LISTINO IT-EN-FR-ES'!$A$1:$DZ$10000,BA$1,FALSE),$K228*$P228*VLOOKUP($S228,[2]PERCENTUALI!$A$1:$AZ$1000,BA$2,FALSE)),"")</f>
        <v>0</v>
      </c>
      <c r="BB228" s="367">
        <f>IF($Q228&lt;&gt;"",IF($S228="",$K228*VLOOKUP($I228,'[2]LISTINO IT-EN-FR-ES'!$A$1:$DZ$10000,BB$1,FALSE),$K228*$P228*VLOOKUP($S228,[2]PERCENTUALI!$A$1:$AZ$1000,BB$2,FALSE)/(BB$4)),"")</f>
        <v>0</v>
      </c>
      <c r="BC228" s="366">
        <f>IF($Q228&lt;&gt;"",IF($S228="",$K228*VLOOKUP($I228,'[2]LISTINO IT-EN-FR-ES'!$A$1:$DZ$10000,BC$1,FALSE),$K228*$P228*VLOOKUP($S228,[2]PERCENTUALI!$A$1:$AZ$1000,BC$2,FALSE)),"")</f>
        <v>0</v>
      </c>
      <c r="BD228" s="367">
        <f>IF($Q228&lt;&gt;"",IF($S228="",$K228*VLOOKUP($I228,'[2]LISTINO IT-EN-FR-ES'!$A$1:$DZ$10000,BD$1,FALSE),$K228*$P228*VLOOKUP($S228,[2]PERCENTUALI!$A$1:$AZ$1000,BD$2,FALSE)/(BD$4)),"")</f>
        <v>0</v>
      </c>
      <c r="BE228" s="366">
        <f>IF($Q228&lt;&gt;"",IF($S228="",$K228*VLOOKUP($I228,'[2]LISTINO IT-EN-FR-ES'!$A$1:$DZ$10000,BE$1,FALSE),$K228*$P228*VLOOKUP($S228,[2]PERCENTUALI!$A$1:$AZ$1000,BE$2,FALSE)),"")</f>
        <v>0</v>
      </c>
      <c r="BF228" s="367">
        <f>IF($Q228&lt;&gt;"",IF($S228="",$K228*VLOOKUP($I228,'[2]LISTINO IT-EN-FR-ES'!$A$1:$DZ$10000,BF$1,FALSE),$K228*$P228*VLOOKUP($S228,[2]PERCENTUALI!$A$1:$AZ$1000,BF$2,FALSE)/(BF$4)),"")</f>
        <v>0</v>
      </c>
      <c r="BG228" s="366">
        <f>IF($Q228&lt;&gt;"",IF($S228="",$K228*VLOOKUP($I228,'[2]LISTINO IT-EN-FR-ES'!$A$1:$DZ$10000,BG$1,FALSE),$K228*$P228*VLOOKUP($S228,[2]PERCENTUALI!$A$1:$AZ$1000,BG$2,FALSE)),"")</f>
        <v>0</v>
      </c>
      <c r="BH228" s="366">
        <f>IF($Q228&lt;&gt;"",IF($S228="",$K228*VLOOKUP($I228,'[2]LISTINO IT-EN-FR-ES'!$A$1:$DZ$10000,BH$1,FALSE),$K228*$P228*VLOOKUP($S228,[2]PERCENTUALI!$A$1:$AZ$1000,BH$2,FALSE)),"")</f>
        <v>0</v>
      </c>
      <c r="BI228" s="367">
        <f>IF($Q228&lt;&gt;"",IF($S228="",$K228*VLOOKUP($I228,'[2]LISTINO IT-EN-FR-ES'!$A$1:$DZ$10000,BI$1,FALSE),$K228*$P228*VLOOKUP($S228,[2]PERCENTUALI!$A$1:$AZ$1000,BI$2,FALSE)/(BI$4)),"")</f>
        <v>0</v>
      </c>
      <c r="BJ228" s="366">
        <f>IF($Q228&lt;&gt;"",IF($S228="",$K228*VLOOKUP($I228,'[2]LISTINO IT-EN-FR-ES'!$A$1:$DZ$10000,BJ$1,FALSE),$K228*$P228*VLOOKUP($S228,[2]PERCENTUALI!$A$1:$AZ$1000,BJ$2,FALSE)),"")</f>
        <v>0</v>
      </c>
      <c r="BK228" s="366">
        <f>IF($Q228&lt;&gt;"",IF($S228="",$K228*VLOOKUP($I228,'[2]LISTINO IT-EN-FR-ES'!$A$1:$DZ$10000,BK$1,FALSE),$K228*$P228*VLOOKUP($S228,[2]PERCENTUALI!$A$1:$AZ$1000,BK$2,FALSE)),"")</f>
        <v>0</v>
      </c>
      <c r="BL228" s="366">
        <f>IF($Q228&lt;&gt;"",IF($S228="",$K228*VLOOKUP($I228,'[2]LISTINO IT-EN-FR-ES'!$A$1:$DZ$10000,BL$1,FALSE),$K228*$P228*VLOOKUP($S228,[2]PERCENTUALI!$A$1:$AZ$1000,BL$2,FALSE)),"")</f>
        <v>0</v>
      </c>
      <c r="BM228" s="366">
        <f>IF($Q228&lt;&gt;"",IF($S228="",$K228*VLOOKUP($I228,'[2]LISTINO IT-EN-FR-ES'!$A$1:$DZ$10000,BM$1,FALSE),$K228*$P228*VLOOKUP($S228,[2]PERCENTUALI!$A$1:$AZ$1000,BM$2,FALSE)),"")</f>
        <v>1440</v>
      </c>
      <c r="BN228" s="367">
        <f>IF($Q228&lt;&gt;"",IF($S228="",$K228*VLOOKUP($I228,'[2]LISTINO IT-EN-FR-ES'!$A$1:$DZ$10000,BN$1,FALSE),$K228*$P228*VLOOKUP($S228,[2]PERCENTUALI!$A$1:$AZ$1000,BN$2,FALSE)/(BN$4)),"")</f>
        <v>40</v>
      </c>
      <c r="BO228" s="366">
        <f>IF($Q228&lt;&gt;"",IF($S228="",$K228*VLOOKUP($I228,'[2]LISTINO IT-EN-FR-ES'!$A$1:$DZ$10000,BO$1,FALSE),$K228*$P228*VLOOKUP($S228,[2]PERCENTUALI!$A$1:$AZ$1000,BO$2,FALSE)),"")</f>
        <v>1540</v>
      </c>
      <c r="BP228" s="367">
        <f>IF($Q228&lt;&gt;"",IF($S228="",$K228*VLOOKUP($I228,'[2]LISTINO IT-EN-FR-ES'!$A$1:$DZ$10000,BP$1,FALSE),$K228*$P228*VLOOKUP($S228,[2]PERCENTUALI!$A$1:$AZ$1000,BP$2,FALSE)/(BP$4)),"")</f>
        <v>40</v>
      </c>
      <c r="BQ228" s="366">
        <f>IF($Q228&lt;&gt;"",IF($S228="",$K228*VLOOKUP($I228,'[2]LISTINO IT-EN-FR-ES'!$A$1:$DZ$10000,BQ$1,FALSE),$K228*$P228*VLOOKUP($S228,[2]PERCENTUALI!$A$1:$AZ$1000,BQ$2,FALSE)),"")</f>
        <v>1560</v>
      </c>
      <c r="BR228" s="367">
        <f>IF($Q228&lt;&gt;"",IF($S228="",$K228*VLOOKUP($I228,'[2]LISTINO IT-EN-FR-ES'!$A$1:$DZ$10000,BR$1,FALSE),$K228*$P228*VLOOKUP($S228,[2]PERCENTUALI!$A$1:$AZ$1000,BR$2,FALSE)/(BR$4)),"")</f>
        <v>40</v>
      </c>
      <c r="BS228" s="366">
        <f>IF($Q228&lt;&gt;"",IF($S228="",$K228*VLOOKUP($I228,'[2]LISTINO IT-EN-FR-ES'!$A$1:$DZ$10000,BS$1,FALSE),$K228*$P228*VLOOKUP($S228,[2]PERCENTUALI!$A$1:$AZ$1000,BS$2,FALSE)),"")</f>
        <v>1460</v>
      </c>
      <c r="BT228" s="367">
        <f>IF($Q228&lt;&gt;"",IF($S228="",$K228*VLOOKUP($I228,'[2]LISTINO IT-EN-FR-ES'!$A$1:$DZ$10000,BT$1,FALSE),$K228*$P228*VLOOKUP($S228,[2]PERCENTUALI!$A$1:$AZ$1000,BT$2,FALSE)/(BT$4)),"")</f>
        <v>40</v>
      </c>
      <c r="BU228" s="366">
        <f>IF($Q228&lt;&gt;"",IF($S228="",$K228*VLOOKUP($I228,'[2]LISTINO IT-EN-FR-ES'!$A$1:$DZ$10000,BU$1,FALSE),$K228*$P228*VLOOKUP($S228,[2]PERCENTUALI!$A$1:$AZ$1000,BU$2,FALSE)),"")</f>
        <v>1140</v>
      </c>
      <c r="BV228" s="367">
        <f>IF($Q228&lt;&gt;"",IF($S228="",$K228*VLOOKUP($I228,'[2]LISTINO IT-EN-FR-ES'!$A$1:$DZ$10000,BV$1,FALSE),$K228*$P228*VLOOKUP($S228,[2]PERCENTUALI!$A$1:$AZ$1000,BV$2,FALSE)/(BV$4)),"")</f>
        <v>40</v>
      </c>
      <c r="BW228" s="366">
        <f>IF($Q228&lt;&gt;"",IF($S228="",$K228*VLOOKUP($I228,'[2]LISTINO IT-EN-FR-ES'!$A$1:$DZ$10000,BW$1,FALSE),$K228*$P228*VLOOKUP($S228,[2]PERCENTUALI!$A$1:$AZ$1000,BW$2,FALSE)),"")</f>
        <v>6000</v>
      </c>
      <c r="BX228" s="366">
        <f>IF($Q228&lt;&gt;"",IF($S228="",$K228*VLOOKUP($I228,'[2]LISTINO IT-EN-FR-ES'!$A$1:$DZ$10000,BX$1,FALSE),$K228*$P228*VLOOKUP($S228,[2]PERCENTUALI!$A$1:$AZ$1000,BX$2,FALSE)),"")</f>
        <v>0</v>
      </c>
      <c r="BY228" s="366">
        <f>IF($Q228&lt;&gt;"",IF($S228="",$K228*VLOOKUP($I228,'[2]LISTINO IT-EN-FR-ES'!$A$1:$DZ$10000,BY$1,FALSE),$K228*$P228*VLOOKUP($S228,[2]PERCENTUALI!$A$1:$AZ$1000,BY$2,FALSE)),"")</f>
        <v>0</v>
      </c>
      <c r="BZ228" s="366">
        <f>IF($Q228&lt;&gt;"",IF($S228="",$K228*VLOOKUP($I228,'[2]LISTINO IT-EN-FR-ES'!$A$1:$DZ$10000,BZ$1,FALSE),$K228*$P228*VLOOKUP($S228,[2]PERCENTUALI!$A$1:$AZ$1000,BZ$2,FALSE)),"")</f>
        <v>0</v>
      </c>
      <c r="CA228" s="366">
        <f>IF($Q228&lt;&gt;"",IF($S228="",$K228*VLOOKUP($I228,'[2]LISTINO IT-EN-FR-ES'!$A$1:$DZ$10000,CA$1,FALSE),$K228*$P228*VLOOKUP($S228,[2]PERCENTUALI!$A$1:$AZ$1000,CA$2,FALSE)),"")</f>
        <v>0</v>
      </c>
      <c r="CB228" s="366">
        <f>IF($Q228&lt;&gt;"",IF($S228="",$K228*VLOOKUP($I228,'[2]LISTINO IT-EN-FR-ES'!$A$1:$DZ$10000,CB$1,FALSE),$K228*$P228*VLOOKUP($S228,[2]PERCENTUALI!$A$1:$AZ$1000,CB$2,FALSE)),"")</f>
        <v>0</v>
      </c>
      <c r="CC228" s="366">
        <f>IF($Q228&lt;&gt;"",IF($S228="",$K228*VLOOKUP($I228,'[2]LISTINO IT-EN-FR-ES'!$A$1:$DZ$10000,CC$1,FALSE),$K228*$P228*VLOOKUP($S228,[2]PERCENTUALI!$A$1:$AZ$1000,CC$2,FALSE)),"")</f>
        <v>0</v>
      </c>
    </row>
    <row r="229" spans="1:81" ht="15.75" hidden="1" customHeight="1" outlineLevel="1" x14ac:dyDescent="0.25">
      <c r="A229" s="393"/>
      <c r="B229" s="394">
        <v>9</v>
      </c>
      <c r="C229" s="446">
        <v>40000</v>
      </c>
      <c r="D229" s="394">
        <v>172</v>
      </c>
      <c r="E229" s="393"/>
      <c r="F229" s="393"/>
      <c r="G229" s="395"/>
      <c r="H229" s="393"/>
      <c r="I229" s="393"/>
      <c r="J229" s="403" t="s">
        <v>504</v>
      </c>
      <c r="K229" s="397"/>
      <c r="L229" s="398"/>
      <c r="M229" s="399"/>
      <c r="N229" s="400"/>
      <c r="O229" s="401"/>
      <c r="P229" s="402"/>
      <c r="Q229" s="401"/>
    </row>
    <row r="230" spans="1:81" ht="15.75" hidden="1" customHeight="1" outlineLevel="1" x14ac:dyDescent="0.2">
      <c r="A230" s="388" t="s">
        <v>7</v>
      </c>
      <c r="B230" s="389">
        <v>9</v>
      </c>
      <c r="C230" s="446">
        <v>40000</v>
      </c>
      <c r="D230" s="389">
        <v>173</v>
      </c>
      <c r="E230" s="388"/>
      <c r="F230" s="388"/>
      <c r="G230" s="390" t="s">
        <v>7</v>
      </c>
      <c r="H230" s="388" t="s">
        <v>505</v>
      </c>
      <c r="I230" s="388" t="s">
        <v>7</v>
      </c>
      <c r="J230" s="391" t="s">
        <v>506</v>
      </c>
      <c r="M230" s="385" t="s">
        <v>7</v>
      </c>
      <c r="N230" s="386" t="s">
        <v>7</v>
      </c>
    </row>
    <row r="231" spans="1:81" s="285" customFormat="1" hidden="1" outlineLevel="1" x14ac:dyDescent="0.2">
      <c r="A231" s="393" t="s">
        <v>7</v>
      </c>
      <c r="B231" s="394">
        <v>9</v>
      </c>
      <c r="C231" s="446">
        <v>40000</v>
      </c>
      <c r="D231" s="394">
        <v>174</v>
      </c>
      <c r="E231" s="393"/>
      <c r="F231" s="393"/>
      <c r="G231" s="395"/>
      <c r="H231" s="393" t="s">
        <v>507</v>
      </c>
      <c r="I231" s="393" t="s">
        <v>508</v>
      </c>
      <c r="J231" s="396" t="s">
        <v>509</v>
      </c>
      <c r="K231" s="397">
        <v>1</v>
      </c>
      <c r="L231" s="398"/>
      <c r="M231" s="399">
        <v>43357.637199999997</v>
      </c>
      <c r="N231" s="400">
        <v>43358</v>
      </c>
      <c r="O231" s="401"/>
      <c r="P231" s="402">
        <v>38762.011899999998</v>
      </c>
      <c r="Q231" s="401">
        <v>38762.011899999998</v>
      </c>
      <c r="R231" s="280"/>
      <c r="S231" s="280" t="s">
        <v>510</v>
      </c>
      <c r="T231" s="280"/>
      <c r="U231" s="366">
        <f>IF($Q231&lt;&gt;"",V231+W231+Y231+AA231+AC231+AE231+AG231+AI231+AK231+AM231+AO231+AQ231+AS231+AU231+AW231+AY231+BA231+BC231+BE231+BG231+BH231+BJ231+BK231+BL231+BM231+BO231+BQ231+BS231+BU231+BW231+BX231+BY231+BZ231+CA231+CB231+CC231,"")</f>
        <v>38762.011899999998</v>
      </c>
      <c r="V231" s="366">
        <f>IF($Q231&lt;&gt;"",IF($S231="",$K231*VLOOKUP($I231,'[2]LISTINO IT-EN-FR-ES'!$A$1:$DZ$10000,V$1,FALSE),$K231*$P231*VLOOKUP($S231,[2]PERCENTUALI!$A$1:$AZ$1000,V$2,FALSE)),"")</f>
        <v>0</v>
      </c>
      <c r="W231" s="366">
        <f>IF($Q231&lt;&gt;"",IF($S231="",$K231*VLOOKUP($I231,'[2]LISTINO IT-EN-FR-ES'!$A$1:$DZ$10000,W$1,FALSE),$K231*$P231*VLOOKUP($S231,[2]PERCENTUALI!$A$1:$AZ$1000,W$2,FALSE)),"")</f>
        <v>0</v>
      </c>
      <c r="X231" s="367">
        <f>IF($Q231&lt;&gt;"",IF($S231="",$K231*VLOOKUP($I231,'[2]LISTINO IT-EN-FR-ES'!$A$1:$DZ$10000,X$1,FALSE),$K231*$P231*VLOOKUP($S231,[2]PERCENTUALI!$A$1:$AZ$1000,X$2,FALSE)/(X$4)),"")</f>
        <v>0</v>
      </c>
      <c r="Y231" s="366">
        <f>IF($Q231&lt;&gt;"",IF($S231="",$K231*VLOOKUP($I231,'[2]LISTINO IT-EN-FR-ES'!$A$1:$DZ$10000,Y$1,FALSE),$K231*$P231*VLOOKUP($S231,[2]PERCENTUALI!$A$1:$AZ$1000,Y$2,FALSE)),"")</f>
        <v>0</v>
      </c>
      <c r="Z231" s="367">
        <f>IF($Q231&lt;&gt;"",IF($S231="",$K231*VLOOKUP($I231,'[2]LISTINO IT-EN-FR-ES'!$A$1:$DZ$10000,Z$1,FALSE),$K231*$P231*VLOOKUP($S231,[2]PERCENTUALI!$A$1:$AZ$1000,Z$2,FALSE)/(Z$4)),"")</f>
        <v>0</v>
      </c>
      <c r="AA231" s="366">
        <f>IF($Q231&lt;&gt;"",IF($S231="",$K231*VLOOKUP($I231,'[2]LISTINO IT-EN-FR-ES'!$A$1:$DZ$10000,AA$1,FALSE),$K231*$P231*VLOOKUP($S231,[2]PERCENTUALI!$A$1:$AZ$1000,AA$2,FALSE)),"")</f>
        <v>0</v>
      </c>
      <c r="AB231" s="367">
        <f>IF($Q231&lt;&gt;"",IF($S231="",$K231*VLOOKUP($I231,'[2]LISTINO IT-EN-FR-ES'!$A$1:$DZ$10000,AB$1,FALSE),$K231*$P231*VLOOKUP($S231,[2]PERCENTUALI!$A$1:$AZ$1000,AB$2,FALSE)/(AB$4)),"")</f>
        <v>0</v>
      </c>
      <c r="AC231" s="366">
        <f>IF($Q231&lt;&gt;"",IF($S231="",$K231*VLOOKUP($I231,'[2]LISTINO IT-EN-FR-ES'!$A$1:$DZ$10000,AC$1,FALSE),$K231*$P231*VLOOKUP($S231,[2]PERCENTUALI!$A$1:$AZ$1000,AC$2,FALSE)),"")</f>
        <v>0</v>
      </c>
      <c r="AD231" s="367">
        <f>IF($Q231&lt;&gt;"",IF($S231="",$K231*VLOOKUP($I231,'[2]LISTINO IT-EN-FR-ES'!$A$1:$DZ$10000,AD$1,FALSE),$K231*$P231*VLOOKUP($S231,[2]PERCENTUALI!$A$1:$AZ$1000,AD$2,FALSE)/(AD$4)),"")</f>
        <v>0</v>
      </c>
      <c r="AE231" s="366">
        <f>IF($Q231&lt;&gt;"",IF($S231="",$K231*VLOOKUP($I231,'[2]LISTINO IT-EN-FR-ES'!$A$1:$DZ$10000,AE$1,FALSE),$K231*$P231*VLOOKUP($S231,[2]PERCENTUALI!$A$1:$AZ$1000,AE$2,FALSE)),"")</f>
        <v>0</v>
      </c>
      <c r="AF231" s="367">
        <f>IF($Q231&lt;&gt;"",IF($S231="",$K231*VLOOKUP($I231,'[2]LISTINO IT-EN-FR-ES'!$A$1:$DZ$10000,AF$1,FALSE),$K231*$P231*VLOOKUP($S231,[2]PERCENTUALI!$A$1:$AZ$1000,AF$2,FALSE)/(AF$4)),"")</f>
        <v>0</v>
      </c>
      <c r="AG231" s="366">
        <f>IF($Q231&lt;&gt;"",IF($S231="",$K231*VLOOKUP($I231,'[2]LISTINO IT-EN-FR-ES'!$A$1:$DZ$10000,AG$1,FALSE),$K231*$P231*VLOOKUP($S231,[2]PERCENTUALI!$A$1:$AZ$1000,AG$2,FALSE)),"")</f>
        <v>0</v>
      </c>
      <c r="AH231" s="367">
        <f>IF($Q231&lt;&gt;"",IF($S231="",$K231*VLOOKUP($I231,'[2]LISTINO IT-EN-FR-ES'!$A$1:$DZ$10000,AH$1,FALSE),$K231*$P231*VLOOKUP($S231,[2]PERCENTUALI!$A$1:$AZ$1000,AH$2,FALSE)/(AH$4)),"")</f>
        <v>0</v>
      </c>
      <c r="AI231" s="366">
        <f>IF($Q231&lt;&gt;"",IF($S231="",$K231*VLOOKUP($I231,'[2]LISTINO IT-EN-FR-ES'!$A$1:$DZ$10000,AI$1,FALSE),$K231*$P231*VLOOKUP($S231,[2]PERCENTUALI!$A$1:$AZ$1000,AI$2,FALSE)),"")</f>
        <v>0</v>
      </c>
      <c r="AJ231" s="367">
        <f>IF($Q231&lt;&gt;"",IF($S231="",$K231*VLOOKUP($I231,'[2]LISTINO IT-EN-FR-ES'!$A$1:$DZ$10000,AJ$1,FALSE),$K231*$P231*VLOOKUP($S231,[2]PERCENTUALI!$A$1:$AZ$1000,AJ$2,FALSE)/(AJ$4)),"")</f>
        <v>0</v>
      </c>
      <c r="AK231" s="366">
        <f>IF($Q231&lt;&gt;"",IF($S231="",$K231*VLOOKUP($I231,'[2]LISTINO IT-EN-FR-ES'!$A$1:$DZ$10000,AK$1,FALSE),$K231*$P231*VLOOKUP($S231,[2]PERCENTUALI!$A$1:$AZ$1000,AK$2,FALSE)),"")</f>
        <v>0</v>
      </c>
      <c r="AL231" s="367">
        <f>IF($Q231&lt;&gt;"",IF($S231="",$K231*VLOOKUP($I231,'[2]LISTINO IT-EN-FR-ES'!$A$1:$DZ$10000,AL$1,FALSE),$K231*$P231*VLOOKUP($S231,[2]PERCENTUALI!$A$1:$AZ$1000,AL$2,FALSE)/(AL$4)),"")</f>
        <v>0</v>
      </c>
      <c r="AM231" s="366">
        <f>IF($Q231&lt;&gt;"",IF($S231="",$K231*VLOOKUP($I231,'[2]LISTINO IT-EN-FR-ES'!$A$1:$DZ$10000,AM$1,FALSE),$K231*$P231*VLOOKUP($S231,[2]PERCENTUALI!$A$1:$AZ$1000,AM$2,FALSE)),"")</f>
        <v>0</v>
      </c>
      <c r="AN231" s="367">
        <f>IF($Q231&lt;&gt;"",IF($S231="",$K231*VLOOKUP($I231,'[2]LISTINO IT-EN-FR-ES'!$A$1:$DZ$10000,AN$1,FALSE),$K231*$P231*VLOOKUP($S231,[2]PERCENTUALI!$A$1:$AZ$1000,AN$2,FALSE)/(AN$4)),"")</f>
        <v>0</v>
      </c>
      <c r="AO231" s="366">
        <f>IF($Q231&lt;&gt;"",IF($S231="",$K231*VLOOKUP($I231,'[2]LISTINO IT-EN-FR-ES'!$A$1:$DZ$10000,AO$1,FALSE),$K231*$P231*VLOOKUP($S231,[2]PERCENTUALI!$A$1:$AZ$1000,AO$2,FALSE)),"")</f>
        <v>0</v>
      </c>
      <c r="AP231" s="367">
        <f>IF($Q231&lt;&gt;"",IF($S231="",$K231*VLOOKUP($I231,'[2]LISTINO IT-EN-FR-ES'!$A$1:$DZ$10000,AP$1,FALSE),$K231*$P231*VLOOKUP($S231,[2]PERCENTUALI!$A$1:$AZ$1000,AP$2,FALSE)/(AP$4)),"")</f>
        <v>0</v>
      </c>
      <c r="AQ231" s="366">
        <f>IF($Q231&lt;&gt;"",IF($S231="",$K231*VLOOKUP($I231,'[2]LISTINO IT-EN-FR-ES'!$A$1:$DZ$10000,AQ$1,FALSE),$K231*$P231*VLOOKUP($S231,[2]PERCENTUALI!$A$1:$AZ$1000,AQ$2,FALSE)),"")</f>
        <v>0</v>
      </c>
      <c r="AR231" s="367">
        <f>IF($Q231&lt;&gt;"",IF($S231="",$K231*VLOOKUP($I231,'[2]LISTINO IT-EN-FR-ES'!$A$1:$DZ$10000,AR$1,FALSE),$K231*$P231*VLOOKUP($S231,[2]PERCENTUALI!$A$1:$AZ$1000,AR$2,FALSE)/(AR$4)),"")</f>
        <v>0</v>
      </c>
      <c r="AS231" s="366">
        <f>IF($Q231&lt;&gt;"",IF($S231="",$K231*VLOOKUP($I231,'[2]LISTINO IT-EN-FR-ES'!$A$1:$DZ$10000,AS$1,FALSE),$K231*$P231*VLOOKUP($S231,[2]PERCENTUALI!$A$1:$AZ$1000,AS$2,FALSE)),"")</f>
        <v>0</v>
      </c>
      <c r="AT231" s="367">
        <f>IF($Q231&lt;&gt;"",IF($S231="",$K231*VLOOKUP($I231,'[2]LISTINO IT-EN-FR-ES'!$A$1:$DZ$10000,AT$1,FALSE),$K231*$P231*VLOOKUP($S231,[2]PERCENTUALI!$A$1:$AZ$1000,AT$2,FALSE)/(AT$4)),"")</f>
        <v>0</v>
      </c>
      <c r="AU231" s="366">
        <f>IF($Q231&lt;&gt;"",IF($S231="",$K231*VLOOKUP($I231,'[2]LISTINO IT-EN-FR-ES'!$A$1:$DZ$10000,AU$1,FALSE),$K231*$P231*VLOOKUP($S231,[2]PERCENTUALI!$A$1:$AZ$1000,AU$2,FALSE)),"")</f>
        <v>0</v>
      </c>
      <c r="AV231" s="367">
        <f>IF($Q231&lt;&gt;"",IF($S231="",$K231*VLOOKUP($I231,'[2]LISTINO IT-EN-FR-ES'!$A$1:$DZ$10000,AV$1,FALSE),$K231*$P231*VLOOKUP($S231,[2]PERCENTUALI!$A$1:$AZ$1000,AV$2,FALSE)/(AV$4)),"")</f>
        <v>0</v>
      </c>
      <c r="AW231" s="366">
        <f>IF($Q231&lt;&gt;"",IF($S231="",$K231*VLOOKUP($I231,'[2]LISTINO IT-EN-FR-ES'!$A$1:$DZ$10000,AW$1,FALSE),$K231*$P231*VLOOKUP($S231,[2]PERCENTUALI!$A$1:$AZ$1000,AW$2,FALSE)),"")</f>
        <v>0</v>
      </c>
      <c r="AX231" s="367">
        <f>IF($Q231&lt;&gt;"",IF($S231="",$K231*VLOOKUP($I231,'[2]LISTINO IT-EN-FR-ES'!$A$1:$DZ$10000,AX$1,FALSE),$K231*$P231*VLOOKUP($S231,[2]PERCENTUALI!$A$1:$AZ$1000,AX$2,FALSE)/(AX$4)),"")</f>
        <v>0</v>
      </c>
      <c r="AY231" s="366">
        <f>IF($Q231&lt;&gt;"",IF($S231="",$K231*VLOOKUP($I231,'[2]LISTINO IT-EN-FR-ES'!$A$1:$DZ$10000,AY$1,FALSE),$K231*$P231*VLOOKUP($S231,[2]PERCENTUALI!$A$1:$AZ$1000,AY$2,FALSE)),"")</f>
        <v>0</v>
      </c>
      <c r="AZ231" s="367">
        <f>IF($Q231&lt;&gt;"",IF($S231="",$K231*VLOOKUP($I231,'[2]LISTINO IT-EN-FR-ES'!$A$1:$DZ$10000,AZ$1,FALSE),$K231*$P231*VLOOKUP($S231,[2]PERCENTUALI!$A$1:$AZ$1000,AZ$2,FALSE)/(AZ$4)),"")</f>
        <v>0</v>
      </c>
      <c r="BA231" s="366">
        <f>IF($Q231&lt;&gt;"",IF($S231="",$K231*VLOOKUP($I231,'[2]LISTINO IT-EN-FR-ES'!$A$1:$DZ$10000,BA$1,FALSE),$K231*$P231*VLOOKUP($S231,[2]PERCENTUALI!$A$1:$AZ$1000,BA$2,FALSE)),"")</f>
        <v>0</v>
      </c>
      <c r="BB231" s="367">
        <f>IF($Q231&lt;&gt;"",IF($S231="",$K231*VLOOKUP($I231,'[2]LISTINO IT-EN-FR-ES'!$A$1:$DZ$10000,BB$1,FALSE),$K231*$P231*VLOOKUP($S231,[2]PERCENTUALI!$A$1:$AZ$1000,BB$2,FALSE)/(BB$4)),"")</f>
        <v>0</v>
      </c>
      <c r="BC231" s="366">
        <f>IF($Q231&lt;&gt;"",IF($S231="",$K231*VLOOKUP($I231,'[2]LISTINO IT-EN-FR-ES'!$A$1:$DZ$10000,BC$1,FALSE),$K231*$P231*VLOOKUP($S231,[2]PERCENTUALI!$A$1:$AZ$1000,BC$2,FALSE)),"")</f>
        <v>0</v>
      </c>
      <c r="BD231" s="367">
        <f>IF($Q231&lt;&gt;"",IF($S231="",$K231*VLOOKUP($I231,'[2]LISTINO IT-EN-FR-ES'!$A$1:$DZ$10000,BD$1,FALSE),$K231*$P231*VLOOKUP($S231,[2]PERCENTUALI!$A$1:$AZ$1000,BD$2,FALSE)/(BD$4)),"")</f>
        <v>0</v>
      </c>
      <c r="BE231" s="366">
        <f>IF($Q231&lt;&gt;"",IF($S231="",$K231*VLOOKUP($I231,'[2]LISTINO IT-EN-FR-ES'!$A$1:$DZ$10000,BE$1,FALSE),$K231*$P231*VLOOKUP($S231,[2]PERCENTUALI!$A$1:$AZ$1000,BE$2,FALSE)),"")</f>
        <v>0</v>
      </c>
      <c r="BF231" s="367">
        <f>IF($Q231&lt;&gt;"",IF($S231="",$K231*VLOOKUP($I231,'[2]LISTINO IT-EN-FR-ES'!$A$1:$DZ$10000,BF$1,FALSE),$K231*$P231*VLOOKUP($S231,[2]PERCENTUALI!$A$1:$AZ$1000,BF$2,FALSE)/(BF$4)),"")</f>
        <v>0</v>
      </c>
      <c r="BG231" s="366">
        <f>IF($Q231&lt;&gt;"",IF($S231="",$K231*VLOOKUP($I231,'[2]LISTINO IT-EN-FR-ES'!$A$1:$DZ$10000,BG$1,FALSE),$K231*$P231*VLOOKUP($S231,[2]PERCENTUALI!$A$1:$AZ$1000,BG$2,FALSE)),"")</f>
        <v>0</v>
      </c>
      <c r="BH231" s="366">
        <f>IF($Q231&lt;&gt;"",IF($S231="",$K231*VLOOKUP($I231,'[2]LISTINO IT-EN-FR-ES'!$A$1:$DZ$10000,BH$1,FALSE),$K231*$P231*VLOOKUP($S231,[2]PERCENTUALI!$A$1:$AZ$1000,BH$2,FALSE)),"")</f>
        <v>0</v>
      </c>
      <c r="BI231" s="367">
        <f>IF($Q231&lt;&gt;"",IF($S231="",$K231*VLOOKUP($I231,'[2]LISTINO IT-EN-FR-ES'!$A$1:$DZ$10000,BI$1,FALSE),$K231*$P231*VLOOKUP($S231,[2]PERCENTUALI!$A$1:$AZ$1000,BI$2,FALSE)/(BI$4)),"")</f>
        <v>0</v>
      </c>
      <c r="BJ231" s="366">
        <f>IF($Q231&lt;&gt;"",IF($S231="",$K231*VLOOKUP($I231,'[2]LISTINO IT-EN-FR-ES'!$A$1:$DZ$10000,BJ$1,FALSE),$K231*$P231*VLOOKUP($S231,[2]PERCENTUALI!$A$1:$AZ$1000,BJ$2,FALSE)),"")</f>
        <v>0</v>
      </c>
      <c r="BK231" s="366">
        <f>IF($Q231&lt;&gt;"",IF($S231="",$K231*VLOOKUP($I231,'[2]LISTINO IT-EN-FR-ES'!$A$1:$DZ$10000,BK$1,FALSE),$K231*$P231*VLOOKUP($S231,[2]PERCENTUALI!$A$1:$AZ$1000,BK$2,FALSE)),"")</f>
        <v>0</v>
      </c>
      <c r="BL231" s="366">
        <f>IF($Q231&lt;&gt;"",IF($S231="",$K231*VLOOKUP($I231,'[2]LISTINO IT-EN-FR-ES'!$A$1:$DZ$10000,BL$1,FALSE),$K231*$P231*VLOOKUP($S231,[2]PERCENTUALI!$A$1:$AZ$1000,BL$2,FALSE)),"")</f>
        <v>0</v>
      </c>
      <c r="BM231" s="366">
        <f>IF($Q231&lt;&gt;"",IF($S231="",$K231*VLOOKUP($I231,'[2]LISTINO IT-EN-FR-ES'!$A$1:$DZ$10000,BM$1,FALSE),$K231*$P231*VLOOKUP($S231,[2]PERCENTUALI!$A$1:$AZ$1000,BM$2,FALSE)),"")</f>
        <v>0</v>
      </c>
      <c r="BN231" s="367">
        <f>IF($Q231&lt;&gt;"",IF($S231="",$K231*VLOOKUP($I231,'[2]LISTINO IT-EN-FR-ES'!$A$1:$DZ$10000,BN$1,FALSE),$K231*$P231*VLOOKUP($S231,[2]PERCENTUALI!$A$1:$AZ$1000,BN$2,FALSE)/(BN$4)),"")</f>
        <v>0</v>
      </c>
      <c r="BO231" s="366">
        <f>IF($Q231&lt;&gt;"",IF($S231="",$K231*VLOOKUP($I231,'[2]LISTINO IT-EN-FR-ES'!$A$1:$DZ$10000,BO$1,FALSE),$K231*$P231*VLOOKUP($S231,[2]PERCENTUALI!$A$1:$AZ$1000,BO$2,FALSE)),"")</f>
        <v>0</v>
      </c>
      <c r="BP231" s="367">
        <f>IF($Q231&lt;&gt;"",IF($S231="",$K231*VLOOKUP($I231,'[2]LISTINO IT-EN-FR-ES'!$A$1:$DZ$10000,BP$1,FALSE),$K231*$P231*VLOOKUP($S231,[2]PERCENTUALI!$A$1:$AZ$1000,BP$2,FALSE)/(BP$4)),"")</f>
        <v>0</v>
      </c>
      <c r="BQ231" s="366">
        <f>IF($Q231&lt;&gt;"",IF($S231="",$K231*VLOOKUP($I231,'[2]LISTINO IT-EN-FR-ES'!$A$1:$DZ$10000,BQ$1,FALSE),$K231*$P231*VLOOKUP($S231,[2]PERCENTUALI!$A$1:$AZ$1000,BQ$2,FALSE)),"")</f>
        <v>0</v>
      </c>
      <c r="BR231" s="367">
        <f>IF($Q231&lt;&gt;"",IF($S231="",$K231*VLOOKUP($I231,'[2]LISTINO IT-EN-FR-ES'!$A$1:$DZ$10000,BR$1,FALSE),$K231*$P231*VLOOKUP($S231,[2]PERCENTUALI!$A$1:$AZ$1000,BR$2,FALSE)/(BR$4)),"")</f>
        <v>0</v>
      </c>
      <c r="BS231" s="366">
        <f>IF($Q231&lt;&gt;"",IF($S231="",$K231*VLOOKUP($I231,'[2]LISTINO IT-EN-FR-ES'!$A$1:$DZ$10000,BS$1,FALSE),$K231*$P231*VLOOKUP($S231,[2]PERCENTUALI!$A$1:$AZ$1000,BS$2,FALSE)),"")</f>
        <v>0</v>
      </c>
      <c r="BT231" s="367">
        <f>IF($Q231&lt;&gt;"",IF($S231="",$K231*VLOOKUP($I231,'[2]LISTINO IT-EN-FR-ES'!$A$1:$DZ$10000,BT$1,FALSE),$K231*$P231*VLOOKUP($S231,[2]PERCENTUALI!$A$1:$AZ$1000,BT$2,FALSE)/(BT$4)),"")</f>
        <v>0</v>
      </c>
      <c r="BU231" s="366">
        <f>IF($Q231&lt;&gt;"",IF($S231="",$K231*VLOOKUP($I231,'[2]LISTINO IT-EN-FR-ES'!$A$1:$DZ$10000,BU$1,FALSE),$K231*$P231*VLOOKUP($S231,[2]PERCENTUALI!$A$1:$AZ$1000,BU$2,FALSE)),"")</f>
        <v>0</v>
      </c>
      <c r="BV231" s="367">
        <f>IF($Q231&lt;&gt;"",IF($S231="",$K231*VLOOKUP($I231,'[2]LISTINO IT-EN-FR-ES'!$A$1:$DZ$10000,BV$1,FALSE),$K231*$P231*VLOOKUP($S231,[2]PERCENTUALI!$A$1:$AZ$1000,BV$2,FALSE)/(BV$4)),"")</f>
        <v>0</v>
      </c>
      <c r="BW231" s="366">
        <f>IF($Q231&lt;&gt;"",IF($S231="",$K231*VLOOKUP($I231,'[2]LISTINO IT-EN-FR-ES'!$A$1:$DZ$10000,BW$1,FALSE),$K231*$P231*VLOOKUP($S231,[2]PERCENTUALI!$A$1:$AZ$1000,BW$2,FALSE)),"")</f>
        <v>38762.011899999998</v>
      </c>
      <c r="BX231" s="366">
        <f>IF($Q231&lt;&gt;"",IF($S231="",$K231*VLOOKUP($I231,'[2]LISTINO IT-EN-FR-ES'!$A$1:$DZ$10000,BX$1,FALSE),$K231*$P231*VLOOKUP($S231,[2]PERCENTUALI!$A$1:$AZ$1000,BX$2,FALSE)),"")</f>
        <v>0</v>
      </c>
      <c r="BY231" s="366">
        <f>IF($Q231&lt;&gt;"",IF($S231="",$K231*VLOOKUP($I231,'[2]LISTINO IT-EN-FR-ES'!$A$1:$DZ$10000,BY$1,FALSE),$K231*$P231*VLOOKUP($S231,[2]PERCENTUALI!$A$1:$AZ$1000,BY$2,FALSE)),"")</f>
        <v>0</v>
      </c>
      <c r="BZ231" s="366">
        <f>IF($Q231&lt;&gt;"",IF($S231="",$K231*VLOOKUP($I231,'[2]LISTINO IT-EN-FR-ES'!$A$1:$DZ$10000,BZ$1,FALSE),$K231*$P231*VLOOKUP($S231,[2]PERCENTUALI!$A$1:$AZ$1000,BZ$2,FALSE)),"")</f>
        <v>0</v>
      </c>
      <c r="CA231" s="366">
        <f>IF($Q231&lt;&gt;"",IF($S231="",$K231*VLOOKUP($I231,'[2]LISTINO IT-EN-FR-ES'!$A$1:$DZ$10000,CA$1,FALSE),$K231*$P231*VLOOKUP($S231,[2]PERCENTUALI!$A$1:$AZ$1000,CA$2,FALSE)),"")</f>
        <v>0</v>
      </c>
      <c r="CB231" s="366">
        <f>IF($Q231&lt;&gt;"",IF($S231="",$K231*VLOOKUP($I231,'[2]LISTINO IT-EN-FR-ES'!$A$1:$DZ$10000,CB$1,FALSE),$K231*$P231*VLOOKUP($S231,[2]PERCENTUALI!$A$1:$AZ$1000,CB$2,FALSE)),"")</f>
        <v>0</v>
      </c>
      <c r="CC231" s="366">
        <f>IF($Q231&lt;&gt;"",IF($S231="",$K231*VLOOKUP($I231,'[2]LISTINO IT-EN-FR-ES'!$A$1:$DZ$10000,CC$1,FALSE),$K231*$P231*VLOOKUP($S231,[2]PERCENTUALI!$A$1:$AZ$1000,CC$2,FALSE)),"")</f>
        <v>0</v>
      </c>
    </row>
    <row r="232" spans="1:81" ht="15.75" hidden="1" customHeight="1" outlineLevel="1" x14ac:dyDescent="0.25">
      <c r="A232" s="393"/>
      <c r="B232" s="394">
        <v>9</v>
      </c>
      <c r="C232" s="446">
        <v>40000</v>
      </c>
      <c r="D232" s="394">
        <v>175</v>
      </c>
      <c r="E232" s="393"/>
      <c r="F232" s="393"/>
      <c r="G232" s="395"/>
      <c r="H232" s="393"/>
      <c r="I232" s="393"/>
      <c r="J232" s="465" t="s">
        <v>511</v>
      </c>
      <c r="K232" s="397"/>
      <c r="L232" s="398"/>
      <c r="M232" s="399"/>
      <c r="N232" s="400"/>
      <c r="O232" s="401"/>
      <c r="P232" s="402"/>
      <c r="Q232" s="401"/>
    </row>
    <row r="233" spans="1:81" ht="15.75" customHeight="1" collapsed="1" x14ac:dyDescent="0.25">
      <c r="A233" s="393"/>
      <c r="B233" s="394"/>
      <c r="C233" s="394"/>
      <c r="D233" s="394"/>
      <c r="E233" s="393"/>
      <c r="F233" s="393"/>
      <c r="G233" s="395"/>
      <c r="H233" s="393"/>
      <c r="I233" s="393"/>
      <c r="J233" s="465"/>
      <c r="K233" s="397"/>
      <c r="L233" s="398"/>
      <c r="M233" s="399"/>
      <c r="N233" s="400"/>
      <c r="O233" s="401"/>
      <c r="P233" s="402"/>
      <c r="Q233" s="401"/>
    </row>
    <row r="234" spans="1:81" ht="15.75" customHeight="1" x14ac:dyDescent="0.25">
      <c r="A234" s="393"/>
      <c r="B234" s="394"/>
      <c r="C234" s="394"/>
      <c r="D234" s="394"/>
      <c r="E234" s="393"/>
      <c r="F234" s="393"/>
      <c r="G234" s="395"/>
      <c r="H234" s="393"/>
      <c r="I234" s="393"/>
      <c r="J234" s="465"/>
      <c r="K234" s="397"/>
      <c r="L234" s="398"/>
      <c r="M234" s="399"/>
      <c r="N234" s="400"/>
      <c r="O234" s="401"/>
      <c r="P234" s="402"/>
      <c r="Q234" s="401"/>
      <c r="U234" s="339">
        <f>V234+W234+Y234+AA234+AC234+AE234+AG234+AI234+AK234+AM234+AO234+AQ234+AS234+AU234+AW234+AY234+BA234+BC234+BE234+BG234+BH234+BJ234+BK234+BL234+BM234+BO234+BQ234+BS234+BU234+BW234+BX234+BY234+BZ234+CA234+CB234+CC234</f>
        <v>72225.306122448979</v>
      </c>
      <c r="V234" s="339">
        <f>V235</f>
        <v>0</v>
      </c>
      <c r="W234" s="339">
        <f>X234*X$4</f>
        <v>0</v>
      </c>
      <c r="X234" s="340">
        <f>X235</f>
        <v>0</v>
      </c>
      <c r="Y234" s="339">
        <f>Z234*Z$4</f>
        <v>0</v>
      </c>
      <c r="Z234" s="340">
        <f>Z235</f>
        <v>0</v>
      </c>
      <c r="AA234" s="339">
        <f>AB234*AB$4</f>
        <v>0</v>
      </c>
      <c r="AB234" s="340">
        <f>AB235</f>
        <v>0</v>
      </c>
      <c r="AC234" s="339">
        <f>AD234*AD$4</f>
        <v>0</v>
      </c>
      <c r="AD234" s="340">
        <f>AD235</f>
        <v>0</v>
      </c>
      <c r="AE234" s="339">
        <f>AF234*AF$4</f>
        <v>0</v>
      </c>
      <c r="AF234" s="340">
        <f>AF235</f>
        <v>0</v>
      </c>
      <c r="AG234" s="339">
        <f>AH234*AH$4</f>
        <v>0</v>
      </c>
      <c r="AH234" s="340">
        <f>AH235</f>
        <v>0</v>
      </c>
      <c r="AI234" s="339">
        <f>AJ234*AJ$4</f>
        <v>0</v>
      </c>
      <c r="AJ234" s="340">
        <f>AJ235</f>
        <v>0</v>
      </c>
      <c r="AK234" s="339">
        <f>AL234*AL$4</f>
        <v>0</v>
      </c>
      <c r="AL234" s="340">
        <f>AL235</f>
        <v>0</v>
      </c>
      <c r="AM234" s="339">
        <f>AN234*AN$4</f>
        <v>0</v>
      </c>
      <c r="AN234" s="340">
        <f>AN235</f>
        <v>0</v>
      </c>
      <c r="AO234" s="339">
        <f>AP234*AP$4</f>
        <v>0</v>
      </c>
      <c r="AP234" s="340">
        <f>AP235</f>
        <v>0</v>
      </c>
      <c r="AQ234" s="339">
        <f>AR234*AR$4</f>
        <v>0</v>
      </c>
      <c r="AR234" s="340">
        <f>AR235</f>
        <v>0</v>
      </c>
      <c r="AS234" s="339">
        <f>AT234*AT$4</f>
        <v>0</v>
      </c>
      <c r="AT234" s="340">
        <f>AT235</f>
        <v>0</v>
      </c>
      <c r="AU234" s="339">
        <f>AV234*AV$4</f>
        <v>0</v>
      </c>
      <c r="AV234" s="340">
        <f>AV235</f>
        <v>0</v>
      </c>
      <c r="AW234" s="339">
        <f>AX234*AX$4</f>
        <v>0</v>
      </c>
      <c r="AX234" s="340">
        <f>AX235</f>
        <v>0</v>
      </c>
      <c r="AY234" s="339">
        <f>AZ234*AZ$4</f>
        <v>0</v>
      </c>
      <c r="AZ234" s="340">
        <f>AZ235</f>
        <v>0</v>
      </c>
      <c r="BA234" s="339">
        <f>BB234*BB$4</f>
        <v>0</v>
      </c>
      <c r="BB234" s="340">
        <f>BB235</f>
        <v>0</v>
      </c>
      <c r="BC234" s="339">
        <f>BD234*BD$4</f>
        <v>0</v>
      </c>
      <c r="BD234" s="340">
        <f>BD235</f>
        <v>0</v>
      </c>
      <c r="BE234" s="339">
        <f>BF234*BF$4</f>
        <v>0</v>
      </c>
      <c r="BF234" s="340">
        <f>BF235</f>
        <v>0</v>
      </c>
      <c r="BG234" s="339">
        <f>BG235</f>
        <v>0</v>
      </c>
      <c r="BH234" s="339">
        <f>BI234*BI$4</f>
        <v>0</v>
      </c>
      <c r="BI234" s="340">
        <f>BI235</f>
        <v>0</v>
      </c>
      <c r="BJ234" s="339">
        <f>BJ235</f>
        <v>0</v>
      </c>
      <c r="BK234" s="339">
        <f>BK235</f>
        <v>0</v>
      </c>
      <c r="BL234" s="339">
        <f>BL235</f>
        <v>0</v>
      </c>
      <c r="BM234" s="339">
        <f>BN234*BN$4</f>
        <v>0</v>
      </c>
      <c r="BN234" s="340">
        <f>BN235</f>
        <v>0</v>
      </c>
      <c r="BO234" s="339">
        <f>BP234*BP$4</f>
        <v>0</v>
      </c>
      <c r="BP234" s="340">
        <f>BP235</f>
        <v>0</v>
      </c>
      <c r="BQ234" s="339">
        <f>BR234*BR$4</f>
        <v>0</v>
      </c>
      <c r="BR234" s="340">
        <f>BR235</f>
        <v>0</v>
      </c>
      <c r="BS234" s="339">
        <f>BT234*BT$4</f>
        <v>0</v>
      </c>
      <c r="BT234" s="340">
        <f>BT235</f>
        <v>0</v>
      </c>
      <c r="BU234" s="339">
        <f>BV234*BV$4</f>
        <v>0</v>
      </c>
      <c r="BV234" s="340">
        <f t="shared" ref="BV234:CC234" si="32">BV235</f>
        <v>0</v>
      </c>
      <c r="BW234" s="339">
        <f t="shared" si="32"/>
        <v>72225.306122448979</v>
      </c>
      <c r="BX234" s="339">
        <f t="shared" si="32"/>
        <v>0</v>
      </c>
      <c r="BY234" s="339">
        <f t="shared" si="32"/>
        <v>0</v>
      </c>
      <c r="BZ234" s="339">
        <f t="shared" si="32"/>
        <v>0</v>
      </c>
      <c r="CA234" s="339">
        <f t="shared" si="32"/>
        <v>0</v>
      </c>
      <c r="CB234" s="339">
        <f t="shared" si="32"/>
        <v>0</v>
      </c>
      <c r="CC234" s="339">
        <f t="shared" si="32"/>
        <v>0</v>
      </c>
    </row>
    <row r="235" spans="1:81" x14ac:dyDescent="0.2">
      <c r="A235" s="341" t="s">
        <v>492</v>
      </c>
      <c r="B235" s="341">
        <v>1</v>
      </c>
      <c r="C235" s="341">
        <v>41000</v>
      </c>
      <c r="D235" s="341">
        <v>20</v>
      </c>
      <c r="E235" s="341"/>
      <c r="F235" s="343" t="s">
        <v>512</v>
      </c>
      <c r="G235" s="344" t="s">
        <v>7</v>
      </c>
      <c r="H235" s="316" t="s">
        <v>513</v>
      </c>
      <c r="I235" s="345" t="s">
        <v>7</v>
      </c>
      <c r="J235" s="346" t="s">
        <v>514</v>
      </c>
      <c r="K235" s="347">
        <v>1</v>
      </c>
      <c r="L235" s="348">
        <f>SUM(N236:N237)</f>
        <v>80800</v>
      </c>
      <c r="M235" s="349"/>
      <c r="N235" s="349"/>
      <c r="O235" s="350">
        <f>SUM(Q236:Q237)</f>
        <v>72225.306122448979</v>
      </c>
      <c r="P235" s="350"/>
      <c r="Q235" s="350"/>
      <c r="R235" s="337"/>
      <c r="S235" s="349"/>
      <c r="T235" s="440">
        <f>O235-U235</f>
        <v>0</v>
      </c>
      <c r="U235" s="339">
        <f>V235+W235+Y235+AA235+AC235+AE235+AG235+AI235+AK235+AM235+AO235+AQ235+AS235+AU235+AW235+AY235+BA235+BC235+BE235+BG235+BH235+BJ235+BK235+BL235+BM235+BO235+BQ235+BS235+BU235+BW235+BX235+BY235+BZ235+CA235+CB235+CC235</f>
        <v>72225.306122448979</v>
      </c>
      <c r="V235" s="339">
        <f t="shared" ref="V235:CC235" si="33">SUM(V236:V237)</f>
        <v>0</v>
      </c>
      <c r="W235" s="339">
        <f t="shared" si="33"/>
        <v>0</v>
      </c>
      <c r="X235" s="340">
        <f t="shared" si="33"/>
        <v>0</v>
      </c>
      <c r="Y235" s="339">
        <f t="shared" si="33"/>
        <v>0</v>
      </c>
      <c r="Z235" s="340">
        <f t="shared" si="33"/>
        <v>0</v>
      </c>
      <c r="AA235" s="339">
        <f t="shared" si="33"/>
        <v>0</v>
      </c>
      <c r="AB235" s="340">
        <f t="shared" si="33"/>
        <v>0</v>
      </c>
      <c r="AC235" s="339">
        <f t="shared" si="33"/>
        <v>0</v>
      </c>
      <c r="AD235" s="340">
        <f t="shared" si="33"/>
        <v>0</v>
      </c>
      <c r="AE235" s="339">
        <f t="shared" si="33"/>
        <v>0</v>
      </c>
      <c r="AF235" s="340">
        <f t="shared" si="33"/>
        <v>0</v>
      </c>
      <c r="AG235" s="339">
        <f t="shared" si="33"/>
        <v>0</v>
      </c>
      <c r="AH235" s="340">
        <f t="shared" si="33"/>
        <v>0</v>
      </c>
      <c r="AI235" s="339">
        <f t="shared" si="33"/>
        <v>0</v>
      </c>
      <c r="AJ235" s="340">
        <f t="shared" si="33"/>
        <v>0</v>
      </c>
      <c r="AK235" s="339">
        <f t="shared" si="33"/>
        <v>0</v>
      </c>
      <c r="AL235" s="340">
        <f t="shared" si="33"/>
        <v>0</v>
      </c>
      <c r="AM235" s="339">
        <f t="shared" si="33"/>
        <v>0</v>
      </c>
      <c r="AN235" s="340">
        <f t="shared" si="33"/>
        <v>0</v>
      </c>
      <c r="AO235" s="339">
        <f t="shared" si="33"/>
        <v>0</v>
      </c>
      <c r="AP235" s="340">
        <f t="shared" si="33"/>
        <v>0</v>
      </c>
      <c r="AQ235" s="339">
        <f t="shared" si="33"/>
        <v>0</v>
      </c>
      <c r="AR235" s="340">
        <f t="shared" si="33"/>
        <v>0</v>
      </c>
      <c r="AS235" s="339">
        <f t="shared" si="33"/>
        <v>0</v>
      </c>
      <c r="AT235" s="340">
        <f t="shared" si="33"/>
        <v>0</v>
      </c>
      <c r="AU235" s="339">
        <f t="shared" si="33"/>
        <v>0</v>
      </c>
      <c r="AV235" s="340">
        <f t="shared" si="33"/>
        <v>0</v>
      </c>
      <c r="AW235" s="339">
        <f t="shared" si="33"/>
        <v>0</v>
      </c>
      <c r="AX235" s="340">
        <f t="shared" si="33"/>
        <v>0</v>
      </c>
      <c r="AY235" s="339">
        <f t="shared" si="33"/>
        <v>0</v>
      </c>
      <c r="AZ235" s="340">
        <f t="shared" si="33"/>
        <v>0</v>
      </c>
      <c r="BA235" s="339">
        <f t="shared" si="33"/>
        <v>0</v>
      </c>
      <c r="BB235" s="340">
        <f t="shared" si="33"/>
        <v>0</v>
      </c>
      <c r="BC235" s="339">
        <f t="shared" si="33"/>
        <v>0</v>
      </c>
      <c r="BD235" s="340">
        <f t="shared" si="33"/>
        <v>0</v>
      </c>
      <c r="BE235" s="339">
        <f t="shared" si="33"/>
        <v>0</v>
      </c>
      <c r="BF235" s="340">
        <f t="shared" si="33"/>
        <v>0</v>
      </c>
      <c r="BG235" s="339">
        <f t="shared" si="33"/>
        <v>0</v>
      </c>
      <c r="BH235" s="339">
        <f t="shared" si="33"/>
        <v>0</v>
      </c>
      <c r="BI235" s="340">
        <f t="shared" si="33"/>
        <v>0</v>
      </c>
      <c r="BJ235" s="339">
        <f t="shared" si="33"/>
        <v>0</v>
      </c>
      <c r="BK235" s="339">
        <f t="shared" si="33"/>
        <v>0</v>
      </c>
      <c r="BL235" s="339">
        <f t="shared" si="33"/>
        <v>0</v>
      </c>
      <c r="BM235" s="339">
        <f t="shared" si="33"/>
        <v>0</v>
      </c>
      <c r="BN235" s="340">
        <f t="shared" si="33"/>
        <v>0</v>
      </c>
      <c r="BO235" s="339">
        <f t="shared" si="33"/>
        <v>0</v>
      </c>
      <c r="BP235" s="340">
        <f t="shared" si="33"/>
        <v>0</v>
      </c>
      <c r="BQ235" s="339">
        <f t="shared" si="33"/>
        <v>0</v>
      </c>
      <c r="BR235" s="340">
        <f t="shared" si="33"/>
        <v>0</v>
      </c>
      <c r="BS235" s="339">
        <f t="shared" si="33"/>
        <v>0</v>
      </c>
      <c r="BT235" s="340">
        <f t="shared" si="33"/>
        <v>0</v>
      </c>
      <c r="BU235" s="339">
        <f t="shared" si="33"/>
        <v>0</v>
      </c>
      <c r="BV235" s="340">
        <f t="shared" si="33"/>
        <v>0</v>
      </c>
      <c r="BW235" s="339">
        <f t="shared" si="33"/>
        <v>72225.306122448979</v>
      </c>
      <c r="BX235" s="339">
        <f t="shared" si="33"/>
        <v>0</v>
      </c>
      <c r="BY235" s="339">
        <f t="shared" si="33"/>
        <v>0</v>
      </c>
      <c r="BZ235" s="339">
        <f t="shared" si="33"/>
        <v>0</v>
      </c>
      <c r="CA235" s="339">
        <f t="shared" si="33"/>
        <v>0</v>
      </c>
      <c r="CB235" s="339">
        <f t="shared" si="33"/>
        <v>0</v>
      </c>
      <c r="CC235" s="339">
        <f t="shared" si="33"/>
        <v>0</v>
      </c>
    </row>
    <row r="236" spans="1:81" ht="15.75" hidden="1" customHeight="1" outlineLevel="1" x14ac:dyDescent="0.2">
      <c r="A236" s="341"/>
      <c r="B236" s="353">
        <v>2</v>
      </c>
      <c r="C236" s="353">
        <v>41000</v>
      </c>
      <c r="D236" s="353">
        <v>30</v>
      </c>
      <c r="E236" s="341"/>
      <c r="F236" s="343"/>
      <c r="G236" s="344"/>
      <c r="H236" s="462" t="s">
        <v>515</v>
      </c>
      <c r="I236" s="345"/>
      <c r="J236" s="358" t="s">
        <v>514</v>
      </c>
      <c r="K236" s="347"/>
      <c r="L236" s="348"/>
      <c r="M236" s="349"/>
      <c r="N236" s="349"/>
      <c r="O236" s="350"/>
      <c r="P236" s="350"/>
      <c r="Q236" s="350"/>
      <c r="R236" s="337"/>
      <c r="S236" s="349"/>
      <c r="T236" s="350"/>
      <c r="U236" s="392"/>
      <c r="V236" s="392"/>
      <c r="W236" s="392"/>
      <c r="X236" s="392"/>
      <c r="Y236" s="392"/>
      <c r="Z236" s="392"/>
      <c r="AA236" s="392"/>
      <c r="AB236" s="392"/>
      <c r="AC236" s="392"/>
      <c r="AD236" s="392"/>
      <c r="AE236" s="392"/>
      <c r="AF236" s="392"/>
      <c r="AG236" s="392"/>
      <c r="AH236" s="392"/>
      <c r="AI236" s="392"/>
      <c r="AJ236" s="392"/>
      <c r="AK236" s="392"/>
      <c r="AL236" s="392"/>
      <c r="AM236" s="392"/>
      <c r="AN236" s="392"/>
      <c r="AO236" s="392"/>
      <c r="AP236" s="392"/>
      <c r="AQ236" s="392"/>
      <c r="AR236" s="392"/>
      <c r="AS236" s="392"/>
      <c r="AT236" s="392"/>
      <c r="AU236" s="392"/>
      <c r="AV236" s="392"/>
      <c r="AW236" s="392"/>
      <c r="AX236" s="392"/>
      <c r="AY236" s="392"/>
      <c r="AZ236" s="392"/>
      <c r="BA236" s="392"/>
      <c r="BB236" s="392"/>
      <c r="BC236" s="392"/>
      <c r="BD236" s="392"/>
      <c r="BE236" s="392"/>
      <c r="BF236" s="392"/>
      <c r="BG236" s="392"/>
      <c r="BH236" s="392"/>
    </row>
    <row r="237" spans="1:81" s="392" customFormat="1" hidden="1" outlineLevel="1" x14ac:dyDescent="0.2">
      <c r="A237" s="445"/>
      <c r="B237" s="446">
        <v>9</v>
      </c>
      <c r="C237" s="446">
        <v>41300</v>
      </c>
      <c r="D237" s="446">
        <v>56</v>
      </c>
      <c r="E237" s="445"/>
      <c r="F237" s="445"/>
      <c r="G237" s="447"/>
      <c r="H237" s="445"/>
      <c r="I237" s="445"/>
      <c r="J237" s="448" t="s">
        <v>516</v>
      </c>
      <c r="K237" s="383">
        <v>1</v>
      </c>
      <c r="M237" s="385">
        <v>80800</v>
      </c>
      <c r="N237" s="386">
        <v>80800</v>
      </c>
      <c r="O237" s="285"/>
      <c r="P237" s="402">
        <v>72225.306122448979</v>
      </c>
      <c r="Q237" s="285">
        <v>72225.306122448979</v>
      </c>
      <c r="R237" s="280"/>
      <c r="S237" s="280" t="s">
        <v>510</v>
      </c>
      <c r="T237" s="280"/>
      <c r="U237" s="366">
        <f>IF($Q237&lt;&gt;"",V237+W237+Y237+AA237+AC237+AE237+AG237+AI237+AK237+AM237+AO237+AQ237+AS237+AU237+AW237+AY237+BA237+BC237+BE237+BG237+BH237+BJ237+BK237+BL237+BM237+BO237+BQ237+BS237+BU237+BW237+BX237+BY237+BZ237+CA237+CB237+CC237,"")</f>
        <v>72225.306122448979</v>
      </c>
      <c r="V237" s="366">
        <f>IF($Q237&lt;&gt;"",IF($S237="",$K237*VLOOKUP($I237,'[2]LISTINO IT-EN-FR-ES'!$A$1:$DZ$10000,V$1,FALSE),$K237*$P237*VLOOKUP($S237,[2]PERCENTUALI!$A$1:$AZ$1000,V$2,FALSE)),"")</f>
        <v>0</v>
      </c>
      <c r="W237" s="366">
        <f>IF($Q237&lt;&gt;"",IF($S237="",$K237*VLOOKUP($I237,'[2]LISTINO IT-EN-FR-ES'!$A$1:$DZ$10000,W$1,FALSE),$K237*$P237*VLOOKUP($S237,[2]PERCENTUALI!$A$1:$AZ$1000,W$2,FALSE)),"")</f>
        <v>0</v>
      </c>
      <c r="X237" s="367">
        <f>IF($Q237&lt;&gt;"",IF($S237="",$K237*VLOOKUP($I237,'[2]LISTINO IT-EN-FR-ES'!$A$1:$DZ$10000,X$1,FALSE),$K237*$P237*VLOOKUP($S237,[2]PERCENTUALI!$A$1:$AZ$1000,X$2,FALSE)/(X$4)),"")</f>
        <v>0</v>
      </c>
      <c r="Y237" s="366">
        <f>IF($Q237&lt;&gt;"",IF($S237="",$K237*VLOOKUP($I237,'[2]LISTINO IT-EN-FR-ES'!$A$1:$DZ$10000,Y$1,FALSE),$K237*$P237*VLOOKUP($S237,[2]PERCENTUALI!$A$1:$AZ$1000,Y$2,FALSE)),"")</f>
        <v>0</v>
      </c>
      <c r="Z237" s="367">
        <f>IF($Q237&lt;&gt;"",IF($S237="",$K237*VLOOKUP($I237,'[2]LISTINO IT-EN-FR-ES'!$A$1:$DZ$10000,Z$1,FALSE),$K237*$P237*VLOOKUP($S237,[2]PERCENTUALI!$A$1:$AZ$1000,Z$2,FALSE)/(Z$4)),"")</f>
        <v>0</v>
      </c>
      <c r="AA237" s="366">
        <f>IF($Q237&lt;&gt;"",IF($S237="",$K237*VLOOKUP($I237,'[2]LISTINO IT-EN-FR-ES'!$A$1:$DZ$10000,AA$1,FALSE),$K237*$P237*VLOOKUP($S237,[2]PERCENTUALI!$A$1:$AZ$1000,AA$2,FALSE)),"")</f>
        <v>0</v>
      </c>
      <c r="AB237" s="367">
        <f>IF($Q237&lt;&gt;"",IF($S237="",$K237*VLOOKUP($I237,'[2]LISTINO IT-EN-FR-ES'!$A$1:$DZ$10000,AB$1,FALSE),$K237*$P237*VLOOKUP($S237,[2]PERCENTUALI!$A$1:$AZ$1000,AB$2,FALSE)/(AB$4)),"")</f>
        <v>0</v>
      </c>
      <c r="AC237" s="366">
        <f>IF($Q237&lt;&gt;"",IF($S237="",$K237*VLOOKUP($I237,'[2]LISTINO IT-EN-FR-ES'!$A$1:$DZ$10000,AC$1,FALSE),$K237*$P237*VLOOKUP($S237,[2]PERCENTUALI!$A$1:$AZ$1000,AC$2,FALSE)),"")</f>
        <v>0</v>
      </c>
      <c r="AD237" s="367">
        <f>IF($Q237&lt;&gt;"",IF($S237="",$K237*VLOOKUP($I237,'[2]LISTINO IT-EN-FR-ES'!$A$1:$DZ$10000,AD$1,FALSE),$K237*$P237*VLOOKUP($S237,[2]PERCENTUALI!$A$1:$AZ$1000,AD$2,FALSE)/(AD$4)),"")</f>
        <v>0</v>
      </c>
      <c r="AE237" s="366">
        <f>IF($Q237&lt;&gt;"",IF($S237="",$K237*VLOOKUP($I237,'[2]LISTINO IT-EN-FR-ES'!$A$1:$DZ$10000,AE$1,FALSE),$K237*$P237*VLOOKUP($S237,[2]PERCENTUALI!$A$1:$AZ$1000,AE$2,FALSE)),"")</f>
        <v>0</v>
      </c>
      <c r="AF237" s="367">
        <f>IF($Q237&lt;&gt;"",IF($S237="",$K237*VLOOKUP($I237,'[2]LISTINO IT-EN-FR-ES'!$A$1:$DZ$10000,AF$1,FALSE),$K237*$P237*VLOOKUP($S237,[2]PERCENTUALI!$A$1:$AZ$1000,AF$2,FALSE)/(AF$4)),"")</f>
        <v>0</v>
      </c>
      <c r="AG237" s="366">
        <f>IF($Q237&lt;&gt;"",IF($S237="",$K237*VLOOKUP($I237,'[2]LISTINO IT-EN-FR-ES'!$A$1:$DZ$10000,AG$1,FALSE),$K237*$P237*VLOOKUP($S237,[2]PERCENTUALI!$A$1:$AZ$1000,AG$2,FALSE)),"")</f>
        <v>0</v>
      </c>
      <c r="AH237" s="367">
        <f>IF($Q237&lt;&gt;"",IF($S237="",$K237*VLOOKUP($I237,'[2]LISTINO IT-EN-FR-ES'!$A$1:$DZ$10000,AH$1,FALSE),$K237*$P237*VLOOKUP($S237,[2]PERCENTUALI!$A$1:$AZ$1000,AH$2,FALSE)/(AH$4)),"")</f>
        <v>0</v>
      </c>
      <c r="AI237" s="366">
        <f>IF($Q237&lt;&gt;"",IF($S237="",$K237*VLOOKUP($I237,'[2]LISTINO IT-EN-FR-ES'!$A$1:$DZ$10000,AI$1,FALSE),$K237*$P237*VLOOKUP($S237,[2]PERCENTUALI!$A$1:$AZ$1000,AI$2,FALSE)),"")</f>
        <v>0</v>
      </c>
      <c r="AJ237" s="367">
        <f>IF($Q237&lt;&gt;"",IF($S237="",$K237*VLOOKUP($I237,'[2]LISTINO IT-EN-FR-ES'!$A$1:$DZ$10000,AJ$1,FALSE),$K237*$P237*VLOOKUP($S237,[2]PERCENTUALI!$A$1:$AZ$1000,AJ$2,FALSE)/(AJ$4)),"")</f>
        <v>0</v>
      </c>
      <c r="AK237" s="366">
        <f>IF($Q237&lt;&gt;"",IF($S237="",$K237*VLOOKUP($I237,'[2]LISTINO IT-EN-FR-ES'!$A$1:$DZ$10000,AK$1,FALSE),$K237*$P237*VLOOKUP($S237,[2]PERCENTUALI!$A$1:$AZ$1000,AK$2,FALSE)),"")</f>
        <v>0</v>
      </c>
      <c r="AL237" s="367">
        <f>IF($Q237&lt;&gt;"",IF($S237="",$K237*VLOOKUP($I237,'[2]LISTINO IT-EN-FR-ES'!$A$1:$DZ$10000,AL$1,FALSE),$K237*$P237*VLOOKUP($S237,[2]PERCENTUALI!$A$1:$AZ$1000,AL$2,FALSE)/(AL$4)),"")</f>
        <v>0</v>
      </c>
      <c r="AM237" s="366">
        <f>IF($Q237&lt;&gt;"",IF($S237="",$K237*VLOOKUP($I237,'[2]LISTINO IT-EN-FR-ES'!$A$1:$DZ$10000,AM$1,FALSE),$K237*$P237*VLOOKUP($S237,[2]PERCENTUALI!$A$1:$AZ$1000,AM$2,FALSE)),"")</f>
        <v>0</v>
      </c>
      <c r="AN237" s="367">
        <f>IF($Q237&lt;&gt;"",IF($S237="",$K237*VLOOKUP($I237,'[2]LISTINO IT-EN-FR-ES'!$A$1:$DZ$10000,AN$1,FALSE),$K237*$P237*VLOOKUP($S237,[2]PERCENTUALI!$A$1:$AZ$1000,AN$2,FALSE)/(AN$4)),"")</f>
        <v>0</v>
      </c>
      <c r="AO237" s="366">
        <f>IF($Q237&lt;&gt;"",IF($S237="",$K237*VLOOKUP($I237,'[2]LISTINO IT-EN-FR-ES'!$A$1:$DZ$10000,AO$1,FALSE),$K237*$P237*VLOOKUP($S237,[2]PERCENTUALI!$A$1:$AZ$1000,AO$2,FALSE)),"")</f>
        <v>0</v>
      </c>
      <c r="AP237" s="367">
        <f>IF($Q237&lt;&gt;"",IF($S237="",$K237*VLOOKUP($I237,'[2]LISTINO IT-EN-FR-ES'!$A$1:$DZ$10000,AP$1,FALSE),$K237*$P237*VLOOKUP($S237,[2]PERCENTUALI!$A$1:$AZ$1000,AP$2,FALSE)/(AP$4)),"")</f>
        <v>0</v>
      </c>
      <c r="AQ237" s="366">
        <f>IF($Q237&lt;&gt;"",IF($S237="",$K237*VLOOKUP($I237,'[2]LISTINO IT-EN-FR-ES'!$A$1:$DZ$10000,AQ$1,FALSE),$K237*$P237*VLOOKUP($S237,[2]PERCENTUALI!$A$1:$AZ$1000,AQ$2,FALSE)),"")</f>
        <v>0</v>
      </c>
      <c r="AR237" s="367">
        <f>IF($Q237&lt;&gt;"",IF($S237="",$K237*VLOOKUP($I237,'[2]LISTINO IT-EN-FR-ES'!$A$1:$DZ$10000,AR$1,FALSE),$K237*$P237*VLOOKUP($S237,[2]PERCENTUALI!$A$1:$AZ$1000,AR$2,FALSE)/(AR$4)),"")</f>
        <v>0</v>
      </c>
      <c r="AS237" s="366">
        <f>IF($Q237&lt;&gt;"",IF($S237="",$K237*VLOOKUP($I237,'[2]LISTINO IT-EN-FR-ES'!$A$1:$DZ$10000,AS$1,FALSE),$K237*$P237*VLOOKUP($S237,[2]PERCENTUALI!$A$1:$AZ$1000,AS$2,FALSE)),"")</f>
        <v>0</v>
      </c>
      <c r="AT237" s="367">
        <f>IF($Q237&lt;&gt;"",IF($S237="",$K237*VLOOKUP($I237,'[2]LISTINO IT-EN-FR-ES'!$A$1:$DZ$10000,AT$1,FALSE),$K237*$P237*VLOOKUP($S237,[2]PERCENTUALI!$A$1:$AZ$1000,AT$2,FALSE)/(AT$4)),"")</f>
        <v>0</v>
      </c>
      <c r="AU237" s="366">
        <f>IF($Q237&lt;&gt;"",IF($S237="",$K237*VLOOKUP($I237,'[2]LISTINO IT-EN-FR-ES'!$A$1:$DZ$10000,AU$1,FALSE),$K237*$P237*VLOOKUP($S237,[2]PERCENTUALI!$A$1:$AZ$1000,AU$2,FALSE)),"")</f>
        <v>0</v>
      </c>
      <c r="AV237" s="367">
        <f>IF($Q237&lt;&gt;"",IF($S237="",$K237*VLOOKUP($I237,'[2]LISTINO IT-EN-FR-ES'!$A$1:$DZ$10000,AV$1,FALSE),$K237*$P237*VLOOKUP($S237,[2]PERCENTUALI!$A$1:$AZ$1000,AV$2,FALSE)/(AV$4)),"")</f>
        <v>0</v>
      </c>
      <c r="AW237" s="366">
        <f>IF($Q237&lt;&gt;"",IF($S237="",$K237*VLOOKUP($I237,'[2]LISTINO IT-EN-FR-ES'!$A$1:$DZ$10000,AW$1,FALSE),$K237*$P237*VLOOKUP($S237,[2]PERCENTUALI!$A$1:$AZ$1000,AW$2,FALSE)),"")</f>
        <v>0</v>
      </c>
      <c r="AX237" s="367">
        <f>IF($Q237&lt;&gt;"",IF($S237="",$K237*VLOOKUP($I237,'[2]LISTINO IT-EN-FR-ES'!$A$1:$DZ$10000,AX$1,FALSE),$K237*$P237*VLOOKUP($S237,[2]PERCENTUALI!$A$1:$AZ$1000,AX$2,FALSE)/(AX$4)),"")</f>
        <v>0</v>
      </c>
      <c r="AY237" s="366">
        <f>IF($Q237&lt;&gt;"",IF($S237="",$K237*VLOOKUP($I237,'[2]LISTINO IT-EN-FR-ES'!$A$1:$DZ$10000,AY$1,FALSE),$K237*$P237*VLOOKUP($S237,[2]PERCENTUALI!$A$1:$AZ$1000,AY$2,FALSE)),"")</f>
        <v>0</v>
      </c>
      <c r="AZ237" s="367">
        <f>IF($Q237&lt;&gt;"",IF($S237="",$K237*VLOOKUP($I237,'[2]LISTINO IT-EN-FR-ES'!$A$1:$DZ$10000,AZ$1,FALSE),$K237*$P237*VLOOKUP($S237,[2]PERCENTUALI!$A$1:$AZ$1000,AZ$2,FALSE)/(AZ$4)),"")</f>
        <v>0</v>
      </c>
      <c r="BA237" s="366">
        <f>IF($Q237&lt;&gt;"",IF($S237="",$K237*VLOOKUP($I237,'[2]LISTINO IT-EN-FR-ES'!$A$1:$DZ$10000,BA$1,FALSE),$K237*$P237*VLOOKUP($S237,[2]PERCENTUALI!$A$1:$AZ$1000,BA$2,FALSE)),"")</f>
        <v>0</v>
      </c>
      <c r="BB237" s="367">
        <f>IF($Q237&lt;&gt;"",IF($S237="",$K237*VLOOKUP($I237,'[2]LISTINO IT-EN-FR-ES'!$A$1:$DZ$10000,BB$1,FALSE),$K237*$P237*VLOOKUP($S237,[2]PERCENTUALI!$A$1:$AZ$1000,BB$2,FALSE)/(BB$4)),"")</f>
        <v>0</v>
      </c>
      <c r="BC237" s="366">
        <f>IF($Q237&lt;&gt;"",IF($S237="",$K237*VLOOKUP($I237,'[2]LISTINO IT-EN-FR-ES'!$A$1:$DZ$10000,BC$1,FALSE),$K237*$P237*VLOOKUP($S237,[2]PERCENTUALI!$A$1:$AZ$1000,BC$2,FALSE)),"")</f>
        <v>0</v>
      </c>
      <c r="BD237" s="367">
        <f>IF($Q237&lt;&gt;"",IF($S237="",$K237*VLOOKUP($I237,'[2]LISTINO IT-EN-FR-ES'!$A$1:$DZ$10000,BD$1,FALSE),$K237*$P237*VLOOKUP($S237,[2]PERCENTUALI!$A$1:$AZ$1000,BD$2,FALSE)/(BD$4)),"")</f>
        <v>0</v>
      </c>
      <c r="BE237" s="366">
        <f>IF($Q237&lt;&gt;"",IF($S237="",$K237*VLOOKUP($I237,'[2]LISTINO IT-EN-FR-ES'!$A$1:$DZ$10000,BE$1,FALSE),$K237*$P237*VLOOKUP($S237,[2]PERCENTUALI!$A$1:$AZ$1000,BE$2,FALSE)),"")</f>
        <v>0</v>
      </c>
      <c r="BF237" s="367">
        <f>IF($Q237&lt;&gt;"",IF($S237="",$K237*VLOOKUP($I237,'[2]LISTINO IT-EN-FR-ES'!$A$1:$DZ$10000,BF$1,FALSE),$K237*$P237*VLOOKUP($S237,[2]PERCENTUALI!$A$1:$AZ$1000,BF$2,FALSE)/(BF$4)),"")</f>
        <v>0</v>
      </c>
      <c r="BG237" s="366">
        <f>IF($Q237&lt;&gt;"",IF($S237="",$K237*VLOOKUP($I237,'[2]LISTINO IT-EN-FR-ES'!$A$1:$DZ$10000,BG$1,FALSE),$K237*$P237*VLOOKUP($S237,[2]PERCENTUALI!$A$1:$AZ$1000,BG$2,FALSE)),"")</f>
        <v>0</v>
      </c>
      <c r="BH237" s="366">
        <f>IF($Q237&lt;&gt;"",IF($S237="",$K237*VLOOKUP($I237,'[2]LISTINO IT-EN-FR-ES'!$A$1:$DZ$10000,BH$1,FALSE),$K237*$P237*VLOOKUP($S237,[2]PERCENTUALI!$A$1:$AZ$1000,BH$2,FALSE)),"")</f>
        <v>0</v>
      </c>
      <c r="BI237" s="367">
        <f>IF($Q237&lt;&gt;"",IF($S237="",$K237*VLOOKUP($I237,'[2]LISTINO IT-EN-FR-ES'!$A$1:$DZ$10000,BI$1,FALSE),$K237*$P237*VLOOKUP($S237,[2]PERCENTUALI!$A$1:$AZ$1000,BI$2,FALSE)/(BI$4)),"")</f>
        <v>0</v>
      </c>
      <c r="BJ237" s="366">
        <f>IF($Q237&lt;&gt;"",IF($S237="",$K237*VLOOKUP($I237,'[2]LISTINO IT-EN-FR-ES'!$A$1:$DZ$10000,BJ$1,FALSE),$K237*$P237*VLOOKUP($S237,[2]PERCENTUALI!$A$1:$AZ$1000,BJ$2,FALSE)),"")</f>
        <v>0</v>
      </c>
      <c r="BK237" s="366">
        <f>IF($Q237&lt;&gt;"",IF($S237="",$K237*VLOOKUP($I237,'[2]LISTINO IT-EN-FR-ES'!$A$1:$DZ$10000,BK$1,FALSE),$K237*$P237*VLOOKUP($S237,[2]PERCENTUALI!$A$1:$AZ$1000,BK$2,FALSE)),"")</f>
        <v>0</v>
      </c>
      <c r="BL237" s="366">
        <f>IF($Q237&lt;&gt;"",IF($S237="",$K237*VLOOKUP($I237,'[2]LISTINO IT-EN-FR-ES'!$A$1:$DZ$10000,BL$1,FALSE),$K237*$P237*VLOOKUP($S237,[2]PERCENTUALI!$A$1:$AZ$1000,BL$2,FALSE)),"")</f>
        <v>0</v>
      </c>
      <c r="BM237" s="366">
        <f>IF($Q237&lt;&gt;"",IF($S237="",$K237*VLOOKUP($I237,'[2]LISTINO IT-EN-FR-ES'!$A$1:$DZ$10000,BM$1,FALSE),$K237*$P237*VLOOKUP($S237,[2]PERCENTUALI!$A$1:$AZ$1000,BM$2,FALSE)),"")</f>
        <v>0</v>
      </c>
      <c r="BN237" s="367">
        <f>IF($Q237&lt;&gt;"",IF($S237="",$K237*VLOOKUP($I237,'[2]LISTINO IT-EN-FR-ES'!$A$1:$DZ$10000,BN$1,FALSE),$K237*$P237*VLOOKUP($S237,[2]PERCENTUALI!$A$1:$AZ$1000,BN$2,FALSE)/(BN$4)),"")</f>
        <v>0</v>
      </c>
      <c r="BO237" s="366">
        <f>IF($Q237&lt;&gt;"",IF($S237="",$K237*VLOOKUP($I237,'[2]LISTINO IT-EN-FR-ES'!$A$1:$DZ$10000,BO$1,FALSE),$K237*$P237*VLOOKUP($S237,[2]PERCENTUALI!$A$1:$AZ$1000,BO$2,FALSE)),"")</f>
        <v>0</v>
      </c>
      <c r="BP237" s="367">
        <f>IF($Q237&lt;&gt;"",IF($S237="",$K237*VLOOKUP($I237,'[2]LISTINO IT-EN-FR-ES'!$A$1:$DZ$10000,BP$1,FALSE),$K237*$P237*VLOOKUP($S237,[2]PERCENTUALI!$A$1:$AZ$1000,BP$2,FALSE)/(BP$4)),"")</f>
        <v>0</v>
      </c>
      <c r="BQ237" s="366">
        <f>IF($Q237&lt;&gt;"",IF($S237="",$K237*VLOOKUP($I237,'[2]LISTINO IT-EN-FR-ES'!$A$1:$DZ$10000,BQ$1,FALSE),$K237*$P237*VLOOKUP($S237,[2]PERCENTUALI!$A$1:$AZ$1000,BQ$2,FALSE)),"")</f>
        <v>0</v>
      </c>
      <c r="BR237" s="367">
        <f>IF($Q237&lt;&gt;"",IF($S237="",$K237*VLOOKUP($I237,'[2]LISTINO IT-EN-FR-ES'!$A$1:$DZ$10000,BR$1,FALSE),$K237*$P237*VLOOKUP($S237,[2]PERCENTUALI!$A$1:$AZ$1000,BR$2,FALSE)/(BR$4)),"")</f>
        <v>0</v>
      </c>
      <c r="BS237" s="366">
        <f>IF($Q237&lt;&gt;"",IF($S237="",$K237*VLOOKUP($I237,'[2]LISTINO IT-EN-FR-ES'!$A$1:$DZ$10000,BS$1,FALSE),$K237*$P237*VLOOKUP($S237,[2]PERCENTUALI!$A$1:$AZ$1000,BS$2,FALSE)),"")</f>
        <v>0</v>
      </c>
      <c r="BT237" s="367">
        <f>IF($Q237&lt;&gt;"",IF($S237="",$K237*VLOOKUP($I237,'[2]LISTINO IT-EN-FR-ES'!$A$1:$DZ$10000,BT$1,FALSE),$K237*$P237*VLOOKUP($S237,[2]PERCENTUALI!$A$1:$AZ$1000,BT$2,FALSE)/(BT$4)),"")</f>
        <v>0</v>
      </c>
      <c r="BU237" s="366">
        <f>IF($Q237&lt;&gt;"",IF($S237="",$K237*VLOOKUP($I237,'[2]LISTINO IT-EN-FR-ES'!$A$1:$DZ$10000,BU$1,FALSE),$K237*$P237*VLOOKUP($S237,[2]PERCENTUALI!$A$1:$AZ$1000,BU$2,FALSE)),"")</f>
        <v>0</v>
      </c>
      <c r="BV237" s="367">
        <f>IF($Q237&lt;&gt;"",IF($S237="",$K237*VLOOKUP($I237,'[2]LISTINO IT-EN-FR-ES'!$A$1:$DZ$10000,BV$1,FALSE),$K237*$P237*VLOOKUP($S237,[2]PERCENTUALI!$A$1:$AZ$1000,BV$2,FALSE)/(BV$4)),"")</f>
        <v>0</v>
      </c>
      <c r="BW237" s="366">
        <f>IF($Q237&lt;&gt;"",IF($S237="",$K237*VLOOKUP($I237,'[2]LISTINO IT-EN-FR-ES'!$A$1:$DZ$10000,BW$1,FALSE),$K237*$P237*VLOOKUP($S237,[2]PERCENTUALI!$A$1:$AZ$1000,BW$2,FALSE)),"")</f>
        <v>72225.306122448979</v>
      </c>
      <c r="BX237" s="366">
        <f>IF($Q237&lt;&gt;"",IF($S237="",$K237*VLOOKUP($I237,'[2]LISTINO IT-EN-FR-ES'!$A$1:$DZ$10000,BX$1,FALSE),$K237*$P237*VLOOKUP($S237,[2]PERCENTUALI!$A$1:$AZ$1000,BX$2,FALSE)),"")</f>
        <v>0</v>
      </c>
      <c r="BY237" s="366">
        <f>IF($Q237&lt;&gt;"",IF($S237="",$K237*VLOOKUP($I237,'[2]LISTINO IT-EN-FR-ES'!$A$1:$DZ$10000,BY$1,FALSE),$K237*$P237*VLOOKUP($S237,[2]PERCENTUALI!$A$1:$AZ$1000,BY$2,FALSE)),"")</f>
        <v>0</v>
      </c>
      <c r="BZ237" s="366">
        <f>IF($Q237&lt;&gt;"",IF($S237="",$K237*VLOOKUP($I237,'[2]LISTINO IT-EN-FR-ES'!$A$1:$DZ$10000,BZ$1,FALSE),$K237*$P237*VLOOKUP($S237,[2]PERCENTUALI!$A$1:$AZ$1000,BZ$2,FALSE)),"")</f>
        <v>0</v>
      </c>
      <c r="CA237" s="366">
        <f>IF($Q237&lt;&gt;"",IF($S237="",$K237*VLOOKUP($I237,'[2]LISTINO IT-EN-FR-ES'!$A$1:$DZ$10000,CA$1,FALSE),$K237*$P237*VLOOKUP($S237,[2]PERCENTUALI!$A$1:$AZ$1000,CA$2,FALSE)),"")</f>
        <v>0</v>
      </c>
      <c r="CB237" s="366">
        <f>IF($Q237&lt;&gt;"",IF($S237="",$K237*VLOOKUP($I237,'[2]LISTINO IT-EN-FR-ES'!$A$1:$DZ$10000,CB$1,FALSE),$K237*$P237*VLOOKUP($S237,[2]PERCENTUALI!$A$1:$AZ$1000,CB$2,FALSE)),"")</f>
        <v>0</v>
      </c>
      <c r="CC237" s="366">
        <f>IF($Q237&lt;&gt;"",IF($S237="",$K237*VLOOKUP($I237,'[2]LISTINO IT-EN-FR-ES'!$A$1:$DZ$10000,CC$1,FALSE),$K237*$P237*VLOOKUP($S237,[2]PERCENTUALI!$A$1:$AZ$1000,CC$2,FALSE)),"")</f>
        <v>0</v>
      </c>
    </row>
    <row r="238" spans="1:81" s="392" customFormat="1" collapsed="1" x14ac:dyDescent="0.2">
      <c r="A238" s="445"/>
      <c r="B238" s="446"/>
      <c r="C238" s="446"/>
      <c r="D238" s="446"/>
      <c r="E238" s="445"/>
      <c r="F238" s="445"/>
      <c r="G238" s="447"/>
      <c r="H238" s="445"/>
      <c r="I238" s="445"/>
      <c r="J238" s="448"/>
      <c r="K238" s="383"/>
      <c r="M238" s="385"/>
      <c r="N238" s="386"/>
      <c r="O238" s="285"/>
      <c r="P238" s="402"/>
      <c r="Q238" s="285"/>
      <c r="R238" s="280"/>
      <c r="S238" s="280"/>
      <c r="T238" s="280"/>
      <c r="U238" s="280"/>
      <c r="V238" s="280"/>
      <c r="W238" s="280"/>
      <c r="X238" s="280"/>
      <c r="Y238" s="280"/>
      <c r="Z238" s="280"/>
      <c r="AA238" s="280"/>
      <c r="AB238" s="280"/>
      <c r="AC238" s="280"/>
      <c r="AD238" s="280"/>
      <c r="AE238" s="280"/>
      <c r="AF238" s="280"/>
      <c r="AG238" s="280"/>
      <c r="AH238" s="280"/>
      <c r="AI238" s="280"/>
      <c r="AJ238" s="280"/>
      <c r="AK238" s="280"/>
      <c r="AL238" s="280"/>
      <c r="AM238" s="280"/>
      <c r="AN238" s="280"/>
      <c r="AO238" s="280"/>
      <c r="AP238" s="280"/>
      <c r="AQ238" s="280"/>
      <c r="AR238" s="280"/>
      <c r="AS238" s="280"/>
      <c r="AT238" s="280"/>
      <c r="AU238" s="280"/>
      <c r="AV238" s="280"/>
      <c r="AW238" s="280"/>
      <c r="AX238" s="280"/>
      <c r="AY238" s="280"/>
      <c r="AZ238" s="280"/>
      <c r="BA238" s="280"/>
      <c r="BB238" s="280"/>
      <c r="BC238" s="280"/>
      <c r="BD238" s="280"/>
      <c r="BE238" s="280"/>
      <c r="BF238" s="280"/>
      <c r="BG238" s="280"/>
      <c r="BH238" s="280"/>
    </row>
    <row r="239" spans="1:81" s="392" customFormat="1" x14ac:dyDescent="0.2">
      <c r="A239" s="445"/>
      <c r="B239" s="446"/>
      <c r="C239" s="446"/>
      <c r="D239" s="446"/>
      <c r="E239" s="445"/>
      <c r="F239" s="445"/>
      <c r="G239" s="447"/>
      <c r="H239" s="445"/>
      <c r="I239" s="445"/>
      <c r="J239" s="448"/>
      <c r="K239" s="383"/>
      <c r="M239" s="385"/>
      <c r="N239" s="386"/>
      <c r="O239" s="285"/>
      <c r="P239" s="402"/>
      <c r="Q239" s="285"/>
      <c r="R239" s="280"/>
      <c r="S239" s="280"/>
      <c r="T239" s="280"/>
      <c r="U239" s="339">
        <f>V239+W239+Y239+AA239+AC239+AE239+AG239+AI239+AK239+AM239+AO239+AQ239+AS239+AU239+AW239+AY239+BA239+BC239+BE239+BG239+BH239+BJ239+BK239+BL239+BM239+BO239+BQ239+BS239+BU239+BW239+BX239+BY239+BZ239+CA239+CB239+CC239</f>
        <v>0</v>
      </c>
      <c r="V239" s="339">
        <f>V240</f>
        <v>0</v>
      </c>
      <c r="W239" s="339">
        <f>X239*X$4</f>
        <v>0</v>
      </c>
      <c r="X239" s="340">
        <f>X240</f>
        <v>0</v>
      </c>
      <c r="Y239" s="339">
        <f>Z239*Z$4</f>
        <v>0</v>
      </c>
      <c r="Z239" s="340">
        <f>Z240</f>
        <v>0</v>
      </c>
      <c r="AA239" s="339">
        <f>AB239*AB$4</f>
        <v>0</v>
      </c>
      <c r="AB239" s="340">
        <f>AB240</f>
        <v>0</v>
      </c>
      <c r="AC239" s="339">
        <f>AD239*AD$4</f>
        <v>0</v>
      </c>
      <c r="AD239" s="340">
        <f>AD240</f>
        <v>0</v>
      </c>
      <c r="AE239" s="339">
        <f>AF239*AF$4</f>
        <v>0</v>
      </c>
      <c r="AF239" s="340">
        <f>AF240</f>
        <v>0</v>
      </c>
      <c r="AG239" s="339">
        <f>AH239*AH$4</f>
        <v>0</v>
      </c>
      <c r="AH239" s="340">
        <f>AH240</f>
        <v>0</v>
      </c>
      <c r="AI239" s="339">
        <f>AJ239*AJ$4</f>
        <v>0</v>
      </c>
      <c r="AJ239" s="340">
        <f>AJ240</f>
        <v>0</v>
      </c>
      <c r="AK239" s="339">
        <f>AL239*AL$4</f>
        <v>0</v>
      </c>
      <c r="AL239" s="340">
        <f>AL240</f>
        <v>0</v>
      </c>
      <c r="AM239" s="339">
        <f>AN239*AN$4</f>
        <v>0</v>
      </c>
      <c r="AN239" s="340">
        <f>AN240</f>
        <v>0</v>
      </c>
      <c r="AO239" s="339">
        <f>AP239*AP$4</f>
        <v>0</v>
      </c>
      <c r="AP239" s="340">
        <f>AP240</f>
        <v>0</v>
      </c>
      <c r="AQ239" s="339">
        <f>AR239*AR$4</f>
        <v>0</v>
      </c>
      <c r="AR239" s="340">
        <f>AR240</f>
        <v>0</v>
      </c>
      <c r="AS239" s="339">
        <f>AT239*AT$4</f>
        <v>0</v>
      </c>
      <c r="AT239" s="340">
        <f>AT240</f>
        <v>0</v>
      </c>
      <c r="AU239" s="339">
        <f>AV239*AV$4</f>
        <v>0</v>
      </c>
      <c r="AV239" s="340">
        <f>AV240</f>
        <v>0</v>
      </c>
      <c r="AW239" s="339">
        <f>AX239*AX$4</f>
        <v>0</v>
      </c>
      <c r="AX239" s="340">
        <f>AX240</f>
        <v>0</v>
      </c>
      <c r="AY239" s="339">
        <f>AZ239*AZ$4</f>
        <v>0</v>
      </c>
      <c r="AZ239" s="340">
        <f>AZ240</f>
        <v>0</v>
      </c>
      <c r="BA239" s="339">
        <f>BB239*BB$4</f>
        <v>0</v>
      </c>
      <c r="BB239" s="340">
        <f>BB240</f>
        <v>0</v>
      </c>
      <c r="BC239" s="339">
        <f>BD239*BD$4</f>
        <v>0</v>
      </c>
      <c r="BD239" s="340">
        <f>BD240</f>
        <v>0</v>
      </c>
      <c r="BE239" s="339">
        <f>BF239*BF$4</f>
        <v>0</v>
      </c>
      <c r="BF239" s="340">
        <f>BF240</f>
        <v>0</v>
      </c>
      <c r="BG239" s="339">
        <f>BG240</f>
        <v>0</v>
      </c>
      <c r="BH239" s="339">
        <f>BI239*BI$4</f>
        <v>0</v>
      </c>
      <c r="BI239" s="340">
        <f>BI240</f>
        <v>0</v>
      </c>
      <c r="BJ239" s="339">
        <f>BJ240</f>
        <v>0</v>
      </c>
      <c r="BK239" s="339">
        <f>BK240</f>
        <v>0</v>
      </c>
      <c r="BL239" s="339">
        <f>BL240</f>
        <v>0</v>
      </c>
      <c r="BM239" s="339">
        <f>BN239*BN$4</f>
        <v>0</v>
      </c>
      <c r="BN239" s="340">
        <f>BN240</f>
        <v>0</v>
      </c>
      <c r="BO239" s="339">
        <f>BP239*BP$4</f>
        <v>0</v>
      </c>
      <c r="BP239" s="340">
        <f>BP240</f>
        <v>0</v>
      </c>
      <c r="BQ239" s="339">
        <f>BR239*BR$4</f>
        <v>0</v>
      </c>
      <c r="BR239" s="340">
        <f>BR240</f>
        <v>0</v>
      </c>
      <c r="BS239" s="339">
        <f>BT239*BT$4</f>
        <v>0</v>
      </c>
      <c r="BT239" s="340">
        <f>BT240</f>
        <v>0</v>
      </c>
      <c r="BU239" s="339">
        <f>BV239*BV$4</f>
        <v>0</v>
      </c>
      <c r="BV239" s="340">
        <f t="shared" ref="BV239:CC239" si="34">BV240</f>
        <v>0</v>
      </c>
      <c r="BW239" s="339">
        <f t="shared" si="34"/>
        <v>0</v>
      </c>
      <c r="BX239" s="339">
        <f t="shared" si="34"/>
        <v>0</v>
      </c>
      <c r="BY239" s="339">
        <f t="shared" si="34"/>
        <v>0</v>
      </c>
      <c r="BZ239" s="339">
        <f t="shared" si="34"/>
        <v>0</v>
      </c>
      <c r="CA239" s="339">
        <f t="shared" si="34"/>
        <v>0</v>
      </c>
      <c r="CB239" s="339">
        <f t="shared" si="34"/>
        <v>0</v>
      </c>
      <c r="CC239" s="339">
        <f t="shared" si="34"/>
        <v>0</v>
      </c>
    </row>
    <row r="240" spans="1:81" s="285" customFormat="1" x14ac:dyDescent="0.2">
      <c r="A240" s="341" t="s">
        <v>492</v>
      </c>
      <c r="B240" s="341">
        <v>1</v>
      </c>
      <c r="C240" s="341">
        <v>42000</v>
      </c>
      <c r="D240" s="341">
        <v>20</v>
      </c>
      <c r="E240" s="341"/>
      <c r="F240" s="343" t="s">
        <v>517</v>
      </c>
      <c r="G240" s="344" t="s">
        <v>7</v>
      </c>
      <c r="H240" s="341" t="s">
        <v>6</v>
      </c>
      <c r="I240" s="345" t="s">
        <v>7</v>
      </c>
      <c r="J240" s="346" t="s">
        <v>518</v>
      </c>
      <c r="K240" s="347">
        <v>1</v>
      </c>
      <c r="L240" s="348">
        <f>SUM(N241:N242)</f>
        <v>0</v>
      </c>
      <c r="M240" s="349"/>
      <c r="N240" s="349"/>
      <c r="O240" s="350">
        <f>SUM(Q241:Q242)</f>
        <v>0</v>
      </c>
      <c r="P240" s="350"/>
      <c r="Q240" s="350"/>
      <c r="R240" s="337"/>
      <c r="S240" s="349"/>
      <c r="T240" s="440">
        <f>O240-U240</f>
        <v>0</v>
      </c>
      <c r="U240" s="339">
        <f>V240+W240+Y240+AA240+AC240+AE240+AG240+AI240+AK240+AM240+AO240+AQ240+AS240+AU240+AW240+AY240+BA240+BC240+BE240+BG240+BH240+BJ240+BK240+BL240+BM240+BO240+BQ240+BS240+BU240+BW240+BX240+BY240+BZ240+CA240+CB240+CC240</f>
        <v>0</v>
      </c>
      <c r="V240" s="339">
        <f t="shared" ref="V240:CC240" si="35">SUM(V241:V242)</f>
        <v>0</v>
      </c>
      <c r="W240" s="339">
        <f t="shared" si="35"/>
        <v>0</v>
      </c>
      <c r="X240" s="340">
        <f t="shared" si="35"/>
        <v>0</v>
      </c>
      <c r="Y240" s="339">
        <f t="shared" si="35"/>
        <v>0</v>
      </c>
      <c r="Z240" s="340">
        <f t="shared" si="35"/>
        <v>0</v>
      </c>
      <c r="AA240" s="339">
        <f t="shared" si="35"/>
        <v>0</v>
      </c>
      <c r="AB240" s="340">
        <f t="shared" si="35"/>
        <v>0</v>
      </c>
      <c r="AC240" s="339">
        <f t="shared" si="35"/>
        <v>0</v>
      </c>
      <c r="AD240" s="340">
        <f t="shared" si="35"/>
        <v>0</v>
      </c>
      <c r="AE240" s="339">
        <f t="shared" si="35"/>
        <v>0</v>
      </c>
      <c r="AF240" s="340">
        <f t="shared" si="35"/>
        <v>0</v>
      </c>
      <c r="AG240" s="339">
        <f t="shared" si="35"/>
        <v>0</v>
      </c>
      <c r="AH240" s="340">
        <f t="shared" si="35"/>
        <v>0</v>
      </c>
      <c r="AI240" s="339">
        <f t="shared" si="35"/>
        <v>0</v>
      </c>
      <c r="AJ240" s="340">
        <f t="shared" si="35"/>
        <v>0</v>
      </c>
      <c r="AK240" s="339">
        <f t="shared" si="35"/>
        <v>0</v>
      </c>
      <c r="AL240" s="340">
        <f t="shared" si="35"/>
        <v>0</v>
      </c>
      <c r="AM240" s="339">
        <f t="shared" si="35"/>
        <v>0</v>
      </c>
      <c r="AN240" s="340">
        <f t="shared" si="35"/>
        <v>0</v>
      </c>
      <c r="AO240" s="339">
        <f t="shared" si="35"/>
        <v>0</v>
      </c>
      <c r="AP240" s="340">
        <f t="shared" si="35"/>
        <v>0</v>
      </c>
      <c r="AQ240" s="339">
        <f t="shared" si="35"/>
        <v>0</v>
      </c>
      <c r="AR240" s="340">
        <f t="shared" si="35"/>
        <v>0</v>
      </c>
      <c r="AS240" s="339">
        <f t="shared" si="35"/>
        <v>0</v>
      </c>
      <c r="AT240" s="340">
        <f t="shared" si="35"/>
        <v>0</v>
      </c>
      <c r="AU240" s="339">
        <f t="shared" si="35"/>
        <v>0</v>
      </c>
      <c r="AV240" s="340">
        <f t="shared" si="35"/>
        <v>0</v>
      </c>
      <c r="AW240" s="339">
        <f t="shared" si="35"/>
        <v>0</v>
      </c>
      <c r="AX240" s="340">
        <f t="shared" si="35"/>
        <v>0</v>
      </c>
      <c r="AY240" s="339">
        <f t="shared" si="35"/>
        <v>0</v>
      </c>
      <c r="AZ240" s="340">
        <f t="shared" si="35"/>
        <v>0</v>
      </c>
      <c r="BA240" s="339">
        <f t="shared" si="35"/>
        <v>0</v>
      </c>
      <c r="BB240" s="340">
        <f t="shared" si="35"/>
        <v>0</v>
      </c>
      <c r="BC240" s="339">
        <f t="shared" si="35"/>
        <v>0</v>
      </c>
      <c r="BD240" s="340">
        <f t="shared" si="35"/>
        <v>0</v>
      </c>
      <c r="BE240" s="339">
        <f t="shared" si="35"/>
        <v>0</v>
      </c>
      <c r="BF240" s="340">
        <f t="shared" si="35"/>
        <v>0</v>
      </c>
      <c r="BG240" s="339">
        <f t="shared" si="35"/>
        <v>0</v>
      </c>
      <c r="BH240" s="339">
        <f t="shared" si="35"/>
        <v>0</v>
      </c>
      <c r="BI240" s="340">
        <f t="shared" si="35"/>
        <v>0</v>
      </c>
      <c r="BJ240" s="339">
        <f t="shared" si="35"/>
        <v>0</v>
      </c>
      <c r="BK240" s="339">
        <f t="shared" si="35"/>
        <v>0</v>
      </c>
      <c r="BL240" s="339">
        <f t="shared" si="35"/>
        <v>0</v>
      </c>
      <c r="BM240" s="339">
        <f t="shared" si="35"/>
        <v>0</v>
      </c>
      <c r="BN240" s="340">
        <f t="shared" si="35"/>
        <v>0</v>
      </c>
      <c r="BO240" s="339">
        <f t="shared" si="35"/>
        <v>0</v>
      </c>
      <c r="BP240" s="340">
        <f t="shared" si="35"/>
        <v>0</v>
      </c>
      <c r="BQ240" s="339">
        <f t="shared" si="35"/>
        <v>0</v>
      </c>
      <c r="BR240" s="340">
        <f t="shared" si="35"/>
        <v>0</v>
      </c>
      <c r="BS240" s="339">
        <f t="shared" si="35"/>
        <v>0</v>
      </c>
      <c r="BT240" s="340">
        <f t="shared" si="35"/>
        <v>0</v>
      </c>
      <c r="BU240" s="339">
        <f t="shared" si="35"/>
        <v>0</v>
      </c>
      <c r="BV240" s="340">
        <f t="shared" si="35"/>
        <v>0</v>
      </c>
      <c r="BW240" s="339">
        <f t="shared" si="35"/>
        <v>0</v>
      </c>
      <c r="BX240" s="339">
        <f t="shared" si="35"/>
        <v>0</v>
      </c>
      <c r="BY240" s="339">
        <f t="shared" si="35"/>
        <v>0</v>
      </c>
      <c r="BZ240" s="339">
        <f t="shared" si="35"/>
        <v>0</v>
      </c>
      <c r="CA240" s="339">
        <f t="shared" si="35"/>
        <v>0</v>
      </c>
      <c r="CB240" s="339">
        <f t="shared" si="35"/>
        <v>0</v>
      </c>
      <c r="CC240" s="339">
        <f t="shared" si="35"/>
        <v>0</v>
      </c>
    </row>
    <row r="241" spans="1:81" s="285" customFormat="1" hidden="1" outlineLevel="1" x14ac:dyDescent="0.2">
      <c r="A241" s="341"/>
      <c r="B241" s="353">
        <v>2</v>
      </c>
      <c r="C241" s="353">
        <v>42000</v>
      </c>
      <c r="D241" s="353">
        <v>30</v>
      </c>
      <c r="E241" s="341"/>
      <c r="F241" s="343"/>
      <c r="G241" s="344"/>
      <c r="H241" s="462" t="s">
        <v>519</v>
      </c>
      <c r="I241" s="345"/>
      <c r="J241" s="358" t="s">
        <v>518</v>
      </c>
      <c r="K241" s="347"/>
      <c r="L241" s="348"/>
      <c r="M241" s="349"/>
      <c r="N241" s="349"/>
      <c r="O241" s="350"/>
      <c r="P241" s="350"/>
      <c r="Q241" s="350"/>
      <c r="R241" s="337"/>
      <c r="S241" s="349"/>
      <c r="T241" s="350"/>
      <c r="U241" s="392"/>
      <c r="V241" s="392"/>
      <c r="W241" s="392"/>
      <c r="X241" s="392"/>
      <c r="Y241" s="392"/>
      <c r="Z241" s="392"/>
      <c r="AA241" s="392"/>
      <c r="AB241" s="392"/>
      <c r="AC241" s="392"/>
      <c r="AD241" s="392"/>
      <c r="AE241" s="392"/>
      <c r="AF241" s="392"/>
      <c r="AG241" s="392"/>
      <c r="AH241" s="392"/>
      <c r="AI241" s="392"/>
      <c r="AJ241" s="392"/>
      <c r="AK241" s="392"/>
      <c r="AL241" s="392"/>
      <c r="AM241" s="392"/>
      <c r="AN241" s="392"/>
      <c r="AO241" s="392"/>
      <c r="AP241" s="392"/>
      <c r="AQ241" s="392"/>
      <c r="AR241" s="392"/>
      <c r="AS241" s="392"/>
      <c r="AT241" s="392"/>
      <c r="AU241" s="392"/>
      <c r="AV241" s="392"/>
      <c r="AW241" s="392"/>
      <c r="AX241" s="392"/>
      <c r="AY241" s="392"/>
      <c r="AZ241" s="392"/>
      <c r="BA241" s="392"/>
      <c r="BB241" s="392"/>
      <c r="BC241" s="392"/>
      <c r="BD241" s="392"/>
      <c r="BE241" s="392"/>
      <c r="BF241" s="392"/>
      <c r="BG241" s="392"/>
      <c r="BH241" s="392"/>
    </row>
    <row r="242" spans="1:81" s="285" customFormat="1" hidden="1" outlineLevel="1" x14ac:dyDescent="0.2">
      <c r="A242" s="359"/>
      <c r="B242" s="353">
        <v>5</v>
      </c>
      <c r="C242" s="353">
        <v>42000</v>
      </c>
      <c r="D242" s="353">
        <v>40</v>
      </c>
      <c r="E242" s="359"/>
      <c r="F242" s="360"/>
      <c r="G242" s="361" t="s">
        <v>7</v>
      </c>
      <c r="H242" s="362" t="s">
        <v>520</v>
      </c>
      <c r="I242" s="466"/>
      <c r="J242" s="364" t="s">
        <v>518</v>
      </c>
      <c r="K242" s="347">
        <v>1</v>
      </c>
      <c r="L242" s="365"/>
      <c r="M242" s="349">
        <v>0</v>
      </c>
      <c r="N242" s="349">
        <v>0</v>
      </c>
      <c r="O242" s="350"/>
      <c r="P242" s="350">
        <v>0</v>
      </c>
      <c r="Q242" s="350">
        <v>0</v>
      </c>
      <c r="R242" s="337"/>
      <c r="S242" s="362" t="s">
        <v>521</v>
      </c>
      <c r="T242" s="368"/>
      <c r="U242" s="366">
        <f>IF($Q242&lt;&gt;"",V242+W242+Y242+AA242+AC242+AE242+AG242+AI242+AK242+AM242+AO242+AQ242+AS242+AU242+AW242+AY242+BA242+BC242+BE242+BG242+BH242+BJ242+BK242+BL242+BM242+BO242+BQ242+BS242+BU242+BW242+BX242+BY242+BZ242+CA242+CB242+CC242,"")</f>
        <v>0</v>
      </c>
      <c r="V242" s="366">
        <f>IF($Q242&lt;&gt;"",IF($S242="",$K242*VLOOKUP($I242,'[2]LISTINO IT-EN-FR-ES'!$A$1:$DZ$10000,V$1,FALSE),$K242*$P242*VLOOKUP($S242,[2]PERCENTUALI!$A$1:$AZ$1000,V$2,FALSE)),"")</f>
        <v>0</v>
      </c>
      <c r="W242" s="366">
        <f>IF($Q242&lt;&gt;"",IF($S242="",$K242*VLOOKUP($I242,'[2]LISTINO IT-EN-FR-ES'!$A$1:$DZ$10000,W$1,FALSE),$K242*$P242*VLOOKUP($S242,[2]PERCENTUALI!$A$1:$AZ$1000,W$2,FALSE)),"")</f>
        <v>0</v>
      </c>
      <c r="X242" s="367">
        <f>IF($Q242&lt;&gt;"",IF($S242="",$K242*VLOOKUP($I242,'[2]LISTINO IT-EN-FR-ES'!$A$1:$DZ$10000,X$1,FALSE),$K242*$P242*VLOOKUP($S242,[2]PERCENTUALI!$A$1:$AZ$1000,X$2,FALSE)/(X$4)),"")</f>
        <v>0</v>
      </c>
      <c r="Y242" s="366">
        <f>IF($Q242&lt;&gt;"",IF($S242="",$K242*VLOOKUP($I242,'[2]LISTINO IT-EN-FR-ES'!$A$1:$DZ$10000,Y$1,FALSE),$K242*$P242*VLOOKUP($S242,[2]PERCENTUALI!$A$1:$AZ$1000,Y$2,FALSE)),"")</f>
        <v>0</v>
      </c>
      <c r="Z242" s="367">
        <f>IF($Q242&lt;&gt;"",IF($S242="",$K242*VLOOKUP($I242,'[2]LISTINO IT-EN-FR-ES'!$A$1:$DZ$10000,Z$1,FALSE),$K242*$P242*VLOOKUP($S242,[2]PERCENTUALI!$A$1:$AZ$1000,Z$2,FALSE)/(Z$4)),"")</f>
        <v>0</v>
      </c>
      <c r="AA242" s="366">
        <f>IF($Q242&lt;&gt;"",IF($S242="",$K242*VLOOKUP($I242,'[2]LISTINO IT-EN-FR-ES'!$A$1:$DZ$10000,AA$1,FALSE),$K242*$P242*VLOOKUP($S242,[2]PERCENTUALI!$A$1:$AZ$1000,AA$2,FALSE)),"")</f>
        <v>0</v>
      </c>
      <c r="AB242" s="367">
        <f>IF($Q242&lt;&gt;"",IF($S242="",$K242*VLOOKUP($I242,'[2]LISTINO IT-EN-FR-ES'!$A$1:$DZ$10000,AB$1,FALSE),$K242*$P242*VLOOKUP($S242,[2]PERCENTUALI!$A$1:$AZ$1000,AB$2,FALSE)/(AB$4)),"")</f>
        <v>0</v>
      </c>
      <c r="AC242" s="366">
        <f>IF($Q242&lt;&gt;"",IF($S242="",$K242*VLOOKUP($I242,'[2]LISTINO IT-EN-FR-ES'!$A$1:$DZ$10000,AC$1,FALSE),$K242*$P242*VLOOKUP($S242,[2]PERCENTUALI!$A$1:$AZ$1000,AC$2,FALSE)),"")</f>
        <v>0</v>
      </c>
      <c r="AD242" s="367">
        <f>IF($Q242&lt;&gt;"",IF($S242="",$K242*VLOOKUP($I242,'[2]LISTINO IT-EN-FR-ES'!$A$1:$DZ$10000,AD$1,FALSE),$K242*$P242*VLOOKUP($S242,[2]PERCENTUALI!$A$1:$AZ$1000,AD$2,FALSE)/(AD$4)),"")</f>
        <v>0</v>
      </c>
      <c r="AE242" s="366">
        <f>IF($Q242&lt;&gt;"",IF($S242="",$K242*VLOOKUP($I242,'[2]LISTINO IT-EN-FR-ES'!$A$1:$DZ$10000,AE$1,FALSE),$K242*$P242*VLOOKUP($S242,[2]PERCENTUALI!$A$1:$AZ$1000,AE$2,FALSE)),"")</f>
        <v>0</v>
      </c>
      <c r="AF242" s="367">
        <f>IF($Q242&lt;&gt;"",IF($S242="",$K242*VLOOKUP($I242,'[2]LISTINO IT-EN-FR-ES'!$A$1:$DZ$10000,AF$1,FALSE),$K242*$P242*VLOOKUP($S242,[2]PERCENTUALI!$A$1:$AZ$1000,AF$2,FALSE)/(AF$4)),"")</f>
        <v>0</v>
      </c>
      <c r="AG242" s="366">
        <f>IF($Q242&lt;&gt;"",IF($S242="",$K242*VLOOKUP($I242,'[2]LISTINO IT-EN-FR-ES'!$A$1:$DZ$10000,AG$1,FALSE),$K242*$P242*VLOOKUP($S242,[2]PERCENTUALI!$A$1:$AZ$1000,AG$2,FALSE)),"")</f>
        <v>0</v>
      </c>
      <c r="AH242" s="367">
        <f>IF($Q242&lt;&gt;"",IF($S242="",$K242*VLOOKUP($I242,'[2]LISTINO IT-EN-FR-ES'!$A$1:$DZ$10000,AH$1,FALSE),$K242*$P242*VLOOKUP($S242,[2]PERCENTUALI!$A$1:$AZ$1000,AH$2,FALSE)/(AH$4)),"")</f>
        <v>0</v>
      </c>
      <c r="AI242" s="366">
        <f>IF($Q242&lt;&gt;"",IF($S242="",$K242*VLOOKUP($I242,'[2]LISTINO IT-EN-FR-ES'!$A$1:$DZ$10000,AI$1,FALSE),$K242*$P242*VLOOKUP($S242,[2]PERCENTUALI!$A$1:$AZ$1000,AI$2,FALSE)),"")</f>
        <v>0</v>
      </c>
      <c r="AJ242" s="367">
        <f>IF($Q242&lt;&gt;"",IF($S242="",$K242*VLOOKUP($I242,'[2]LISTINO IT-EN-FR-ES'!$A$1:$DZ$10000,AJ$1,FALSE),$K242*$P242*VLOOKUP($S242,[2]PERCENTUALI!$A$1:$AZ$1000,AJ$2,FALSE)/(AJ$4)),"")</f>
        <v>0</v>
      </c>
      <c r="AK242" s="366">
        <f>IF($Q242&lt;&gt;"",IF($S242="",$K242*VLOOKUP($I242,'[2]LISTINO IT-EN-FR-ES'!$A$1:$DZ$10000,AK$1,FALSE),$K242*$P242*VLOOKUP($S242,[2]PERCENTUALI!$A$1:$AZ$1000,AK$2,FALSE)),"")</f>
        <v>0</v>
      </c>
      <c r="AL242" s="367">
        <f>IF($Q242&lt;&gt;"",IF($S242="",$K242*VLOOKUP($I242,'[2]LISTINO IT-EN-FR-ES'!$A$1:$DZ$10000,AL$1,FALSE),$K242*$P242*VLOOKUP($S242,[2]PERCENTUALI!$A$1:$AZ$1000,AL$2,FALSE)/(AL$4)),"")</f>
        <v>0</v>
      </c>
      <c r="AM242" s="366">
        <f>IF($Q242&lt;&gt;"",IF($S242="",$K242*VLOOKUP($I242,'[2]LISTINO IT-EN-FR-ES'!$A$1:$DZ$10000,AM$1,FALSE),$K242*$P242*VLOOKUP($S242,[2]PERCENTUALI!$A$1:$AZ$1000,AM$2,FALSE)),"")</f>
        <v>0</v>
      </c>
      <c r="AN242" s="367">
        <f>IF($Q242&lt;&gt;"",IF($S242="",$K242*VLOOKUP($I242,'[2]LISTINO IT-EN-FR-ES'!$A$1:$DZ$10000,AN$1,FALSE),$K242*$P242*VLOOKUP($S242,[2]PERCENTUALI!$A$1:$AZ$1000,AN$2,FALSE)/(AN$4)),"")</f>
        <v>0</v>
      </c>
      <c r="AO242" s="366">
        <f>IF($Q242&lt;&gt;"",IF($S242="",$K242*VLOOKUP($I242,'[2]LISTINO IT-EN-FR-ES'!$A$1:$DZ$10000,AO$1,FALSE),$K242*$P242*VLOOKUP($S242,[2]PERCENTUALI!$A$1:$AZ$1000,AO$2,FALSE)),"")</f>
        <v>0</v>
      </c>
      <c r="AP242" s="367">
        <f>IF($Q242&lt;&gt;"",IF($S242="",$K242*VLOOKUP($I242,'[2]LISTINO IT-EN-FR-ES'!$A$1:$DZ$10000,AP$1,FALSE),$K242*$P242*VLOOKUP($S242,[2]PERCENTUALI!$A$1:$AZ$1000,AP$2,FALSE)/(AP$4)),"")</f>
        <v>0</v>
      </c>
      <c r="AQ242" s="366">
        <f>IF($Q242&lt;&gt;"",IF($S242="",$K242*VLOOKUP($I242,'[2]LISTINO IT-EN-FR-ES'!$A$1:$DZ$10000,AQ$1,FALSE),$K242*$P242*VLOOKUP($S242,[2]PERCENTUALI!$A$1:$AZ$1000,AQ$2,FALSE)),"")</f>
        <v>0</v>
      </c>
      <c r="AR242" s="367">
        <f>IF($Q242&lt;&gt;"",IF($S242="",$K242*VLOOKUP($I242,'[2]LISTINO IT-EN-FR-ES'!$A$1:$DZ$10000,AR$1,FALSE),$K242*$P242*VLOOKUP($S242,[2]PERCENTUALI!$A$1:$AZ$1000,AR$2,FALSE)/(AR$4)),"")</f>
        <v>0</v>
      </c>
      <c r="AS242" s="366">
        <f>IF($Q242&lt;&gt;"",IF($S242="",$K242*VLOOKUP($I242,'[2]LISTINO IT-EN-FR-ES'!$A$1:$DZ$10000,AS$1,FALSE),$K242*$P242*VLOOKUP($S242,[2]PERCENTUALI!$A$1:$AZ$1000,AS$2,FALSE)),"")</f>
        <v>0</v>
      </c>
      <c r="AT242" s="367">
        <f>IF($Q242&lt;&gt;"",IF($S242="",$K242*VLOOKUP($I242,'[2]LISTINO IT-EN-FR-ES'!$A$1:$DZ$10000,AT$1,FALSE),$K242*$P242*VLOOKUP($S242,[2]PERCENTUALI!$A$1:$AZ$1000,AT$2,FALSE)/(AT$4)),"")</f>
        <v>0</v>
      </c>
      <c r="AU242" s="366">
        <f>IF($Q242&lt;&gt;"",IF($S242="",$K242*VLOOKUP($I242,'[2]LISTINO IT-EN-FR-ES'!$A$1:$DZ$10000,AU$1,FALSE),$K242*$P242*VLOOKUP($S242,[2]PERCENTUALI!$A$1:$AZ$1000,AU$2,FALSE)),"")</f>
        <v>0</v>
      </c>
      <c r="AV242" s="367">
        <f>IF($Q242&lt;&gt;"",IF($S242="",$K242*VLOOKUP($I242,'[2]LISTINO IT-EN-FR-ES'!$A$1:$DZ$10000,AV$1,FALSE),$K242*$P242*VLOOKUP($S242,[2]PERCENTUALI!$A$1:$AZ$1000,AV$2,FALSE)/(AV$4)),"")</f>
        <v>0</v>
      </c>
      <c r="AW242" s="366">
        <f>IF($Q242&lt;&gt;"",IF($S242="",$K242*VLOOKUP($I242,'[2]LISTINO IT-EN-FR-ES'!$A$1:$DZ$10000,AW$1,FALSE),$K242*$P242*VLOOKUP($S242,[2]PERCENTUALI!$A$1:$AZ$1000,AW$2,FALSE)),"")</f>
        <v>0</v>
      </c>
      <c r="AX242" s="367">
        <f>IF($Q242&lt;&gt;"",IF($S242="",$K242*VLOOKUP($I242,'[2]LISTINO IT-EN-FR-ES'!$A$1:$DZ$10000,AX$1,FALSE),$K242*$P242*VLOOKUP($S242,[2]PERCENTUALI!$A$1:$AZ$1000,AX$2,FALSE)/(AX$4)),"")</f>
        <v>0</v>
      </c>
      <c r="AY242" s="366">
        <f>IF($Q242&lt;&gt;"",IF($S242="",$K242*VLOOKUP($I242,'[2]LISTINO IT-EN-FR-ES'!$A$1:$DZ$10000,AY$1,FALSE),$K242*$P242*VLOOKUP($S242,[2]PERCENTUALI!$A$1:$AZ$1000,AY$2,FALSE)),"")</f>
        <v>0</v>
      </c>
      <c r="AZ242" s="367">
        <f>IF($Q242&lt;&gt;"",IF($S242="",$K242*VLOOKUP($I242,'[2]LISTINO IT-EN-FR-ES'!$A$1:$DZ$10000,AZ$1,FALSE),$K242*$P242*VLOOKUP($S242,[2]PERCENTUALI!$A$1:$AZ$1000,AZ$2,FALSE)/(AZ$4)),"")</f>
        <v>0</v>
      </c>
      <c r="BA242" s="366">
        <f>IF($Q242&lt;&gt;"",IF($S242="",$K242*VLOOKUP($I242,'[2]LISTINO IT-EN-FR-ES'!$A$1:$DZ$10000,BA$1,FALSE),$K242*$P242*VLOOKUP($S242,[2]PERCENTUALI!$A$1:$AZ$1000,BA$2,FALSE)),"")</f>
        <v>0</v>
      </c>
      <c r="BB242" s="367">
        <f>IF($Q242&lt;&gt;"",IF($S242="",$K242*VLOOKUP($I242,'[2]LISTINO IT-EN-FR-ES'!$A$1:$DZ$10000,BB$1,FALSE),$K242*$P242*VLOOKUP($S242,[2]PERCENTUALI!$A$1:$AZ$1000,BB$2,FALSE)/(BB$4)),"")</f>
        <v>0</v>
      </c>
      <c r="BC242" s="366">
        <f>IF($Q242&lt;&gt;"",IF($S242="",$K242*VLOOKUP($I242,'[2]LISTINO IT-EN-FR-ES'!$A$1:$DZ$10000,BC$1,FALSE),$K242*$P242*VLOOKUP($S242,[2]PERCENTUALI!$A$1:$AZ$1000,BC$2,FALSE)),"")</f>
        <v>0</v>
      </c>
      <c r="BD242" s="367">
        <f>IF($Q242&lt;&gt;"",IF($S242="",$K242*VLOOKUP($I242,'[2]LISTINO IT-EN-FR-ES'!$A$1:$DZ$10000,BD$1,FALSE),$K242*$P242*VLOOKUP($S242,[2]PERCENTUALI!$A$1:$AZ$1000,BD$2,FALSE)/(BD$4)),"")</f>
        <v>0</v>
      </c>
      <c r="BE242" s="366">
        <f>IF($Q242&lt;&gt;"",IF($S242="",$K242*VLOOKUP($I242,'[2]LISTINO IT-EN-FR-ES'!$A$1:$DZ$10000,BE$1,FALSE),$K242*$P242*VLOOKUP($S242,[2]PERCENTUALI!$A$1:$AZ$1000,BE$2,FALSE)),"")</f>
        <v>0</v>
      </c>
      <c r="BF242" s="367">
        <f>IF($Q242&lt;&gt;"",IF($S242="",$K242*VLOOKUP($I242,'[2]LISTINO IT-EN-FR-ES'!$A$1:$DZ$10000,BF$1,FALSE),$K242*$P242*VLOOKUP($S242,[2]PERCENTUALI!$A$1:$AZ$1000,BF$2,FALSE)/(BF$4)),"")</f>
        <v>0</v>
      </c>
      <c r="BG242" s="366">
        <f>IF($Q242&lt;&gt;"",IF($S242="",$K242*VLOOKUP($I242,'[2]LISTINO IT-EN-FR-ES'!$A$1:$DZ$10000,BG$1,FALSE),$K242*$P242*VLOOKUP($S242,[2]PERCENTUALI!$A$1:$AZ$1000,BG$2,FALSE)),"")</f>
        <v>0</v>
      </c>
      <c r="BH242" s="366">
        <f>IF($Q242&lt;&gt;"",IF($S242="",$K242*VLOOKUP($I242,'[2]LISTINO IT-EN-FR-ES'!$A$1:$DZ$10000,BH$1,FALSE),$K242*$P242*VLOOKUP($S242,[2]PERCENTUALI!$A$1:$AZ$1000,BH$2,FALSE)),"")</f>
        <v>0</v>
      </c>
      <c r="BI242" s="367">
        <f>IF($Q242&lt;&gt;"",IF($S242="",$K242*VLOOKUP($I242,'[2]LISTINO IT-EN-FR-ES'!$A$1:$DZ$10000,BI$1,FALSE),$K242*$P242*VLOOKUP($S242,[2]PERCENTUALI!$A$1:$AZ$1000,BI$2,FALSE)/(BI$4)),"")</f>
        <v>0</v>
      </c>
      <c r="BJ242" s="366">
        <f>IF($Q242&lt;&gt;"",IF($S242="",$K242*VLOOKUP($I242,'[2]LISTINO IT-EN-FR-ES'!$A$1:$DZ$10000,BJ$1,FALSE),$K242*$P242*VLOOKUP($S242,[2]PERCENTUALI!$A$1:$AZ$1000,BJ$2,FALSE)),"")</f>
        <v>0</v>
      </c>
      <c r="BK242" s="366">
        <f>IF($Q242&lt;&gt;"",IF($S242="",$K242*VLOOKUP($I242,'[2]LISTINO IT-EN-FR-ES'!$A$1:$DZ$10000,BK$1,FALSE),$K242*$P242*VLOOKUP($S242,[2]PERCENTUALI!$A$1:$AZ$1000,BK$2,FALSE)),"")</f>
        <v>0</v>
      </c>
      <c r="BL242" s="366">
        <f>IF($Q242&lt;&gt;"",IF($S242="",$K242*VLOOKUP($I242,'[2]LISTINO IT-EN-FR-ES'!$A$1:$DZ$10000,BL$1,FALSE),$K242*$P242*VLOOKUP($S242,[2]PERCENTUALI!$A$1:$AZ$1000,BL$2,FALSE)),"")</f>
        <v>0</v>
      </c>
      <c r="BM242" s="366">
        <f>IF($Q242&lt;&gt;"",IF($S242="",$K242*VLOOKUP($I242,'[2]LISTINO IT-EN-FR-ES'!$A$1:$DZ$10000,BM$1,FALSE),$K242*$P242*VLOOKUP($S242,[2]PERCENTUALI!$A$1:$AZ$1000,BM$2,FALSE)),"")</f>
        <v>0</v>
      </c>
      <c r="BN242" s="367">
        <f>IF($Q242&lt;&gt;"",IF($S242="",$K242*VLOOKUP($I242,'[2]LISTINO IT-EN-FR-ES'!$A$1:$DZ$10000,BN$1,FALSE),$K242*$P242*VLOOKUP($S242,[2]PERCENTUALI!$A$1:$AZ$1000,BN$2,FALSE)/(BN$4)),"")</f>
        <v>0</v>
      </c>
      <c r="BO242" s="366">
        <f>IF($Q242&lt;&gt;"",IF($S242="",$K242*VLOOKUP($I242,'[2]LISTINO IT-EN-FR-ES'!$A$1:$DZ$10000,BO$1,FALSE),$K242*$P242*VLOOKUP($S242,[2]PERCENTUALI!$A$1:$AZ$1000,BO$2,FALSE)),"")</f>
        <v>0</v>
      </c>
      <c r="BP242" s="367">
        <f>IF($Q242&lt;&gt;"",IF($S242="",$K242*VLOOKUP($I242,'[2]LISTINO IT-EN-FR-ES'!$A$1:$DZ$10000,BP$1,FALSE),$K242*$P242*VLOOKUP($S242,[2]PERCENTUALI!$A$1:$AZ$1000,BP$2,FALSE)/(BP$4)),"")</f>
        <v>0</v>
      </c>
      <c r="BQ242" s="366">
        <f>IF($Q242&lt;&gt;"",IF($S242="",$K242*VLOOKUP($I242,'[2]LISTINO IT-EN-FR-ES'!$A$1:$DZ$10000,BQ$1,FALSE),$K242*$P242*VLOOKUP($S242,[2]PERCENTUALI!$A$1:$AZ$1000,BQ$2,FALSE)),"")</f>
        <v>0</v>
      </c>
      <c r="BR242" s="367">
        <f>IF($Q242&lt;&gt;"",IF($S242="",$K242*VLOOKUP($I242,'[2]LISTINO IT-EN-FR-ES'!$A$1:$DZ$10000,BR$1,FALSE),$K242*$P242*VLOOKUP($S242,[2]PERCENTUALI!$A$1:$AZ$1000,BR$2,FALSE)/(BR$4)),"")</f>
        <v>0</v>
      </c>
      <c r="BS242" s="366">
        <f>IF($Q242&lt;&gt;"",IF($S242="",$K242*VLOOKUP($I242,'[2]LISTINO IT-EN-FR-ES'!$A$1:$DZ$10000,BS$1,FALSE),$K242*$P242*VLOOKUP($S242,[2]PERCENTUALI!$A$1:$AZ$1000,BS$2,FALSE)),"")</f>
        <v>0</v>
      </c>
      <c r="BT242" s="367">
        <f>IF($Q242&lt;&gt;"",IF($S242="",$K242*VLOOKUP($I242,'[2]LISTINO IT-EN-FR-ES'!$A$1:$DZ$10000,BT$1,FALSE),$K242*$P242*VLOOKUP($S242,[2]PERCENTUALI!$A$1:$AZ$1000,BT$2,FALSE)/(BT$4)),"")</f>
        <v>0</v>
      </c>
      <c r="BU242" s="366">
        <f>IF($Q242&lt;&gt;"",IF($S242="",$K242*VLOOKUP($I242,'[2]LISTINO IT-EN-FR-ES'!$A$1:$DZ$10000,BU$1,FALSE),$K242*$P242*VLOOKUP($S242,[2]PERCENTUALI!$A$1:$AZ$1000,BU$2,FALSE)),"")</f>
        <v>0</v>
      </c>
      <c r="BV242" s="367">
        <f>IF($Q242&lt;&gt;"",IF($S242="",$K242*VLOOKUP($I242,'[2]LISTINO IT-EN-FR-ES'!$A$1:$DZ$10000,BV$1,FALSE),$K242*$P242*VLOOKUP($S242,[2]PERCENTUALI!$A$1:$AZ$1000,BV$2,FALSE)/(BV$4)),"")</f>
        <v>0</v>
      </c>
      <c r="BW242" s="366">
        <f>IF($Q242&lt;&gt;"",IF($S242="",$K242*VLOOKUP($I242,'[2]LISTINO IT-EN-FR-ES'!$A$1:$DZ$10000,BW$1,FALSE),$K242*$P242*VLOOKUP($S242,[2]PERCENTUALI!$A$1:$AZ$1000,BW$2,FALSE)),"")</f>
        <v>0</v>
      </c>
      <c r="BX242" s="366">
        <f>IF($Q242&lt;&gt;"",IF($S242="",$K242*VLOOKUP($I242,'[2]LISTINO IT-EN-FR-ES'!$A$1:$DZ$10000,BX$1,FALSE),$K242*$P242*VLOOKUP($S242,[2]PERCENTUALI!$A$1:$AZ$1000,BX$2,FALSE)),"")</f>
        <v>0</v>
      </c>
      <c r="BY242" s="366">
        <f>IF($Q242&lt;&gt;"",IF($S242="",$K242*VLOOKUP($I242,'[2]LISTINO IT-EN-FR-ES'!$A$1:$DZ$10000,BY$1,FALSE),$K242*$P242*VLOOKUP($S242,[2]PERCENTUALI!$A$1:$AZ$1000,BY$2,FALSE)),"")</f>
        <v>0</v>
      </c>
      <c r="BZ242" s="366">
        <f>IF($Q242&lt;&gt;"",IF($S242="",$K242*VLOOKUP($I242,'[2]LISTINO IT-EN-FR-ES'!$A$1:$DZ$10000,BZ$1,FALSE),$K242*$P242*VLOOKUP($S242,[2]PERCENTUALI!$A$1:$AZ$1000,BZ$2,FALSE)),"")</f>
        <v>0</v>
      </c>
      <c r="CA242" s="366">
        <f>IF($Q242&lt;&gt;"",IF($S242="",$K242*VLOOKUP($I242,'[2]LISTINO IT-EN-FR-ES'!$A$1:$DZ$10000,CA$1,FALSE),$K242*$P242*VLOOKUP($S242,[2]PERCENTUALI!$A$1:$AZ$1000,CA$2,FALSE)),"")</f>
        <v>0</v>
      </c>
      <c r="CB242" s="366">
        <f>IF($Q242&lt;&gt;"",IF($S242="",$K242*VLOOKUP($I242,'[2]LISTINO IT-EN-FR-ES'!$A$1:$DZ$10000,CB$1,FALSE),$K242*$P242*VLOOKUP($S242,[2]PERCENTUALI!$A$1:$AZ$1000,CB$2,FALSE)),"")</f>
        <v>0</v>
      </c>
      <c r="CC242" s="366">
        <f>IF($Q242&lt;&gt;"",IF($S242="",$K242*VLOOKUP($I242,'[2]LISTINO IT-EN-FR-ES'!$A$1:$DZ$10000,CC$1,FALSE),$K242*$P242*VLOOKUP($S242,[2]PERCENTUALI!$A$1:$AZ$1000,CC$2,FALSE)),"")</f>
        <v>0</v>
      </c>
    </row>
    <row r="243" spans="1:81" s="285" customFormat="1" collapsed="1" x14ac:dyDescent="0.2">
      <c r="A243" s="359"/>
      <c r="B243" s="353"/>
      <c r="C243" s="353"/>
      <c r="D243" s="353"/>
      <c r="E243" s="359"/>
      <c r="F243" s="360"/>
      <c r="G243" s="361"/>
      <c r="H243" s="362"/>
      <c r="I243" s="466"/>
      <c r="J243" s="364"/>
      <c r="K243" s="347"/>
      <c r="L243" s="365"/>
      <c r="M243" s="349"/>
      <c r="N243" s="349"/>
      <c r="O243" s="350"/>
      <c r="P243" s="350"/>
      <c r="Q243" s="350"/>
      <c r="R243" s="337"/>
      <c r="S243" s="362"/>
      <c r="T243" s="368"/>
      <c r="U243" s="392"/>
      <c r="V243" s="392"/>
      <c r="W243" s="392"/>
      <c r="X243" s="392"/>
      <c r="Y243" s="392"/>
      <c r="Z243" s="392"/>
      <c r="AA243" s="392"/>
      <c r="AB243" s="392"/>
      <c r="AC243" s="392"/>
      <c r="AD243" s="392"/>
      <c r="AE243" s="392"/>
      <c r="AF243" s="392"/>
      <c r="AG243" s="392"/>
      <c r="AH243" s="392"/>
      <c r="AI243" s="392"/>
      <c r="AJ243" s="392"/>
      <c r="AK243" s="392"/>
      <c r="AL243" s="392"/>
      <c r="AM243" s="392"/>
      <c r="AN243" s="392"/>
      <c r="AO243" s="392"/>
      <c r="AP243" s="392"/>
      <c r="AQ243" s="392"/>
      <c r="AR243" s="392"/>
      <c r="AS243" s="392"/>
      <c r="AT243" s="392"/>
      <c r="AU243" s="392"/>
      <c r="AV243" s="392"/>
      <c r="AW243" s="392"/>
      <c r="AX243" s="392"/>
      <c r="AY243" s="392"/>
      <c r="AZ243" s="392"/>
      <c r="BA243" s="392"/>
      <c r="BB243" s="392"/>
      <c r="BC243" s="392"/>
      <c r="BD243" s="392"/>
      <c r="BE243" s="392"/>
      <c r="BF243" s="392"/>
      <c r="BG243" s="392"/>
      <c r="BH243" s="392"/>
    </row>
    <row r="244" spans="1:81" s="285" customFormat="1" x14ac:dyDescent="0.2">
      <c r="A244" s="359"/>
      <c r="B244" s="353"/>
      <c r="C244" s="353"/>
      <c r="D244" s="353"/>
      <c r="E244" s="359"/>
      <c r="F244" s="360"/>
      <c r="G244" s="361"/>
      <c r="H244" s="362"/>
      <c r="I244" s="466"/>
      <c r="J244" s="364"/>
      <c r="K244" s="347"/>
      <c r="L244" s="365"/>
      <c r="M244" s="349"/>
      <c r="N244" s="349"/>
      <c r="O244" s="350"/>
      <c r="P244" s="350"/>
      <c r="Q244" s="350"/>
      <c r="R244" s="337"/>
      <c r="S244" s="362"/>
      <c r="T244" s="368"/>
      <c r="U244" s="339">
        <f>V244+W244+Y244+AA244+AC244+AE244+AG244+AI244+AK244+AM244+AO244+AQ244+AS244+AU244+AW244+AY244+BA244+BC244+BE244+BG244+BH244+BJ244+BK244+BL244+BM244+BO244+BQ244+BS244+BU244+BW244+BX244+BY244+BZ244+CA244+CB244+CC244</f>
        <v>0</v>
      </c>
      <c r="V244" s="339">
        <f>V245</f>
        <v>0</v>
      </c>
      <c r="W244" s="339">
        <f>X244*X$4</f>
        <v>0</v>
      </c>
      <c r="X244" s="340">
        <f>X245</f>
        <v>0</v>
      </c>
      <c r="Y244" s="339">
        <f>Z244*Z$4</f>
        <v>0</v>
      </c>
      <c r="Z244" s="340">
        <f>Z245</f>
        <v>0</v>
      </c>
      <c r="AA244" s="339">
        <f>AB244*AB$4</f>
        <v>0</v>
      </c>
      <c r="AB244" s="340">
        <f>AB245</f>
        <v>0</v>
      </c>
      <c r="AC244" s="339">
        <f>AD244*AD$4</f>
        <v>0</v>
      </c>
      <c r="AD244" s="340">
        <f>AD245</f>
        <v>0</v>
      </c>
      <c r="AE244" s="339">
        <f>AF244*AF$4</f>
        <v>0</v>
      </c>
      <c r="AF244" s="340">
        <f>AF245</f>
        <v>0</v>
      </c>
      <c r="AG244" s="339">
        <f>AH244*AH$4</f>
        <v>0</v>
      </c>
      <c r="AH244" s="340">
        <f>AH245</f>
        <v>0</v>
      </c>
      <c r="AI244" s="339">
        <f>AJ244*AJ$4</f>
        <v>0</v>
      </c>
      <c r="AJ244" s="340">
        <f>AJ245</f>
        <v>0</v>
      </c>
      <c r="AK244" s="339">
        <f>AL244*AL$4</f>
        <v>0</v>
      </c>
      <c r="AL244" s="340">
        <f>AL245</f>
        <v>0</v>
      </c>
      <c r="AM244" s="339">
        <f>AN244*AN$4</f>
        <v>0</v>
      </c>
      <c r="AN244" s="340">
        <f>AN245</f>
        <v>0</v>
      </c>
      <c r="AO244" s="339">
        <f>AP244*AP$4</f>
        <v>0</v>
      </c>
      <c r="AP244" s="340">
        <f>AP245</f>
        <v>0</v>
      </c>
      <c r="AQ244" s="339">
        <f>AR244*AR$4</f>
        <v>0</v>
      </c>
      <c r="AR244" s="340">
        <f>AR245</f>
        <v>0</v>
      </c>
      <c r="AS244" s="339">
        <f>AT244*AT$4</f>
        <v>0</v>
      </c>
      <c r="AT244" s="340">
        <f>AT245</f>
        <v>0</v>
      </c>
      <c r="AU244" s="339">
        <f>AV244*AV$4</f>
        <v>0</v>
      </c>
      <c r="AV244" s="340">
        <f>AV245</f>
        <v>0</v>
      </c>
      <c r="AW244" s="339">
        <f>AX244*AX$4</f>
        <v>0</v>
      </c>
      <c r="AX244" s="340">
        <f>AX245</f>
        <v>0</v>
      </c>
      <c r="AY244" s="339">
        <f>AZ244*AZ$4</f>
        <v>0</v>
      </c>
      <c r="AZ244" s="340">
        <f>AZ245</f>
        <v>0</v>
      </c>
      <c r="BA244" s="339">
        <f>BB244*BB$4</f>
        <v>0</v>
      </c>
      <c r="BB244" s="340">
        <f>BB245</f>
        <v>0</v>
      </c>
      <c r="BC244" s="339">
        <f>BD244*BD$4</f>
        <v>0</v>
      </c>
      <c r="BD244" s="340">
        <f>BD245</f>
        <v>0</v>
      </c>
      <c r="BE244" s="339">
        <f>BF244*BF$4</f>
        <v>0</v>
      </c>
      <c r="BF244" s="340">
        <f>BF245</f>
        <v>0</v>
      </c>
      <c r="BG244" s="339">
        <f>BG245</f>
        <v>0</v>
      </c>
      <c r="BH244" s="339">
        <f>BI244*BI$4</f>
        <v>0</v>
      </c>
      <c r="BI244" s="340">
        <f>BI245</f>
        <v>0</v>
      </c>
      <c r="BJ244" s="339">
        <f>BJ245</f>
        <v>0</v>
      </c>
      <c r="BK244" s="339">
        <f>BK245</f>
        <v>0</v>
      </c>
      <c r="BL244" s="339">
        <f>BL245</f>
        <v>0</v>
      </c>
      <c r="BM244" s="339">
        <f>BN244*BN$4</f>
        <v>0</v>
      </c>
      <c r="BN244" s="340">
        <f>BN245</f>
        <v>0</v>
      </c>
      <c r="BO244" s="339">
        <f>BP244*BP$4</f>
        <v>0</v>
      </c>
      <c r="BP244" s="340">
        <f>BP245</f>
        <v>0</v>
      </c>
      <c r="BQ244" s="339">
        <f>BR244*BR$4</f>
        <v>0</v>
      </c>
      <c r="BR244" s="340">
        <f>BR245</f>
        <v>0</v>
      </c>
      <c r="BS244" s="339">
        <f>BT244*BT$4</f>
        <v>0</v>
      </c>
      <c r="BT244" s="340">
        <f>BT245</f>
        <v>0</v>
      </c>
      <c r="BU244" s="339">
        <f>BV244*BV$4</f>
        <v>0</v>
      </c>
      <c r="BV244" s="340">
        <f t="shared" ref="BV244:CC244" si="36">BV245</f>
        <v>0</v>
      </c>
      <c r="BW244" s="339">
        <f t="shared" si="36"/>
        <v>0</v>
      </c>
      <c r="BX244" s="339">
        <f t="shared" si="36"/>
        <v>0</v>
      </c>
      <c r="BY244" s="339">
        <f t="shared" si="36"/>
        <v>0</v>
      </c>
      <c r="BZ244" s="339">
        <f t="shared" si="36"/>
        <v>0</v>
      </c>
      <c r="CA244" s="339">
        <f t="shared" si="36"/>
        <v>0</v>
      </c>
      <c r="CB244" s="339">
        <f t="shared" si="36"/>
        <v>0</v>
      </c>
      <c r="CC244" s="339">
        <f t="shared" si="36"/>
        <v>0</v>
      </c>
    </row>
    <row r="245" spans="1:81" s="285" customFormat="1" x14ac:dyDescent="0.2">
      <c r="A245" s="341" t="s">
        <v>492</v>
      </c>
      <c r="B245" s="341">
        <v>1</v>
      </c>
      <c r="C245" s="341">
        <v>61000</v>
      </c>
      <c r="D245" s="341">
        <v>20</v>
      </c>
      <c r="E245" s="341"/>
      <c r="F245" s="343" t="s">
        <v>522</v>
      </c>
      <c r="G245" s="344" t="s">
        <v>7</v>
      </c>
      <c r="H245" s="341" t="s">
        <v>6</v>
      </c>
      <c r="I245" s="345" t="s">
        <v>7</v>
      </c>
      <c r="J245" s="346" t="s">
        <v>523</v>
      </c>
      <c r="K245" s="347">
        <v>1</v>
      </c>
      <c r="L245" s="348">
        <f>SUM(N246:N248)</f>
        <v>0</v>
      </c>
      <c r="M245" s="349"/>
      <c r="N245" s="349"/>
      <c r="O245" s="350">
        <f>SUM(Q246:Q248)</f>
        <v>0</v>
      </c>
      <c r="P245" s="350"/>
      <c r="Q245" s="350"/>
      <c r="R245" s="337"/>
      <c r="S245" s="349"/>
      <c r="T245" s="440">
        <f>O245-U245</f>
        <v>0</v>
      </c>
      <c r="U245" s="339">
        <f>V245+W245+Y245+AA245+AC245+AE245+AG245+AI245+AK245+AM245+AO245+AQ245+AS245+AU245+AW245+AY245+BA245+BC245+BE245+BG245+BH245+BJ245+BK245+BL245+BM245+BO245+BQ245+BS245+BU245+BW245+BX245+BY245+BZ245+CA245+CB245+CC245</f>
        <v>0</v>
      </c>
      <c r="V245" s="339">
        <f t="shared" ref="V245:CC245" si="37">SUM(V246:V248)</f>
        <v>0</v>
      </c>
      <c r="W245" s="339">
        <f t="shared" si="37"/>
        <v>0</v>
      </c>
      <c r="X245" s="340">
        <f t="shared" si="37"/>
        <v>0</v>
      </c>
      <c r="Y245" s="339">
        <f t="shared" si="37"/>
        <v>0</v>
      </c>
      <c r="Z245" s="340">
        <f t="shared" si="37"/>
        <v>0</v>
      </c>
      <c r="AA245" s="339">
        <f t="shared" si="37"/>
        <v>0</v>
      </c>
      <c r="AB245" s="340">
        <f t="shared" si="37"/>
        <v>0</v>
      </c>
      <c r="AC245" s="339">
        <f t="shared" si="37"/>
        <v>0</v>
      </c>
      <c r="AD245" s="340">
        <f t="shared" si="37"/>
        <v>0</v>
      </c>
      <c r="AE245" s="339">
        <f t="shared" si="37"/>
        <v>0</v>
      </c>
      <c r="AF245" s="340">
        <f t="shared" si="37"/>
        <v>0</v>
      </c>
      <c r="AG245" s="339">
        <f t="shared" si="37"/>
        <v>0</v>
      </c>
      <c r="AH245" s="340">
        <f t="shared" si="37"/>
        <v>0</v>
      </c>
      <c r="AI245" s="339">
        <f t="shared" si="37"/>
        <v>0</v>
      </c>
      <c r="AJ245" s="340">
        <f t="shared" si="37"/>
        <v>0</v>
      </c>
      <c r="AK245" s="339">
        <f t="shared" si="37"/>
        <v>0</v>
      </c>
      <c r="AL245" s="340">
        <f t="shared" si="37"/>
        <v>0</v>
      </c>
      <c r="AM245" s="339">
        <f t="shared" si="37"/>
        <v>0</v>
      </c>
      <c r="AN245" s="340">
        <f t="shared" si="37"/>
        <v>0</v>
      </c>
      <c r="AO245" s="339">
        <f t="shared" si="37"/>
        <v>0</v>
      </c>
      <c r="AP245" s="340">
        <f t="shared" si="37"/>
        <v>0</v>
      </c>
      <c r="AQ245" s="339">
        <f t="shared" si="37"/>
        <v>0</v>
      </c>
      <c r="AR245" s="340">
        <f t="shared" si="37"/>
        <v>0</v>
      </c>
      <c r="AS245" s="339">
        <f t="shared" si="37"/>
        <v>0</v>
      </c>
      <c r="AT245" s="340">
        <f t="shared" si="37"/>
        <v>0</v>
      </c>
      <c r="AU245" s="339">
        <f t="shared" si="37"/>
        <v>0</v>
      </c>
      <c r="AV245" s="340">
        <f t="shared" si="37"/>
        <v>0</v>
      </c>
      <c r="AW245" s="339">
        <f t="shared" si="37"/>
        <v>0</v>
      </c>
      <c r="AX245" s="340">
        <f t="shared" si="37"/>
        <v>0</v>
      </c>
      <c r="AY245" s="339">
        <f t="shared" si="37"/>
        <v>0</v>
      </c>
      <c r="AZ245" s="340">
        <f t="shared" si="37"/>
        <v>0</v>
      </c>
      <c r="BA245" s="339">
        <f t="shared" si="37"/>
        <v>0</v>
      </c>
      <c r="BB245" s="340">
        <f t="shared" si="37"/>
        <v>0</v>
      </c>
      <c r="BC245" s="339">
        <f t="shared" si="37"/>
        <v>0</v>
      </c>
      <c r="BD245" s="340">
        <f t="shared" si="37"/>
        <v>0</v>
      </c>
      <c r="BE245" s="339">
        <f t="shared" si="37"/>
        <v>0</v>
      </c>
      <c r="BF245" s="340">
        <f t="shared" si="37"/>
        <v>0</v>
      </c>
      <c r="BG245" s="339">
        <f t="shared" si="37"/>
        <v>0</v>
      </c>
      <c r="BH245" s="339">
        <f t="shared" si="37"/>
        <v>0</v>
      </c>
      <c r="BI245" s="340">
        <f t="shared" si="37"/>
        <v>0</v>
      </c>
      <c r="BJ245" s="339">
        <f t="shared" si="37"/>
        <v>0</v>
      </c>
      <c r="BK245" s="339">
        <f t="shared" si="37"/>
        <v>0</v>
      </c>
      <c r="BL245" s="339">
        <f t="shared" si="37"/>
        <v>0</v>
      </c>
      <c r="BM245" s="339">
        <f t="shared" si="37"/>
        <v>0</v>
      </c>
      <c r="BN245" s="340">
        <f t="shared" si="37"/>
        <v>0</v>
      </c>
      <c r="BO245" s="339">
        <f t="shared" si="37"/>
        <v>0</v>
      </c>
      <c r="BP245" s="340">
        <f t="shared" si="37"/>
        <v>0</v>
      </c>
      <c r="BQ245" s="339">
        <f t="shared" si="37"/>
        <v>0</v>
      </c>
      <c r="BR245" s="340">
        <f t="shared" si="37"/>
        <v>0</v>
      </c>
      <c r="BS245" s="339">
        <f t="shared" si="37"/>
        <v>0</v>
      </c>
      <c r="BT245" s="340">
        <f t="shared" si="37"/>
        <v>0</v>
      </c>
      <c r="BU245" s="339">
        <f t="shared" si="37"/>
        <v>0</v>
      </c>
      <c r="BV245" s="340">
        <f t="shared" si="37"/>
        <v>0</v>
      </c>
      <c r="BW245" s="339">
        <f t="shared" si="37"/>
        <v>0</v>
      </c>
      <c r="BX245" s="339">
        <f t="shared" si="37"/>
        <v>0</v>
      </c>
      <c r="BY245" s="339">
        <f t="shared" si="37"/>
        <v>0</v>
      </c>
      <c r="BZ245" s="339">
        <f t="shared" si="37"/>
        <v>0</v>
      </c>
      <c r="CA245" s="339">
        <f t="shared" si="37"/>
        <v>0</v>
      </c>
      <c r="CB245" s="339">
        <f t="shared" si="37"/>
        <v>0</v>
      </c>
      <c r="CC245" s="339">
        <f t="shared" si="37"/>
        <v>0</v>
      </c>
    </row>
    <row r="246" spans="1:81" ht="15.75" hidden="1" customHeight="1" outlineLevel="1" x14ac:dyDescent="0.2">
      <c r="A246" s="341"/>
      <c r="B246" s="353">
        <v>2</v>
      </c>
      <c r="C246" s="353">
        <v>61000</v>
      </c>
      <c r="D246" s="362">
        <v>30</v>
      </c>
      <c r="E246" s="341"/>
      <c r="F246" s="343"/>
      <c r="G246" s="344"/>
      <c r="H246" s="462" t="s">
        <v>524</v>
      </c>
      <c r="I246" s="345"/>
      <c r="J246" s="358" t="s">
        <v>523</v>
      </c>
      <c r="K246" s="347"/>
      <c r="L246" s="348"/>
      <c r="M246" s="349"/>
      <c r="N246" s="349"/>
      <c r="O246" s="350"/>
      <c r="P246" s="350"/>
      <c r="Q246" s="350"/>
      <c r="R246" s="337"/>
      <c r="S246" s="349"/>
      <c r="T246" s="349"/>
      <c r="U246" s="392"/>
      <c r="V246" s="392"/>
      <c r="W246" s="392"/>
      <c r="X246" s="392"/>
      <c r="Y246" s="392"/>
      <c r="Z246" s="392"/>
      <c r="AA246" s="392"/>
      <c r="AB246" s="392"/>
      <c r="AC246" s="392"/>
      <c r="AD246" s="392"/>
      <c r="AE246" s="392"/>
      <c r="AF246" s="392"/>
      <c r="AG246" s="392"/>
      <c r="AH246" s="392"/>
      <c r="AI246" s="392"/>
      <c r="AJ246" s="392"/>
      <c r="AK246" s="392"/>
      <c r="AL246" s="392"/>
      <c r="AM246" s="392"/>
      <c r="AN246" s="392"/>
      <c r="AO246" s="392"/>
      <c r="AP246" s="392"/>
      <c r="AQ246" s="392"/>
      <c r="AR246" s="392"/>
      <c r="AS246" s="392"/>
      <c r="AT246" s="392"/>
      <c r="AU246" s="392"/>
      <c r="AV246" s="392"/>
      <c r="AW246" s="392"/>
      <c r="AX246" s="392"/>
      <c r="AY246" s="392"/>
      <c r="AZ246" s="392"/>
      <c r="BA246" s="392"/>
      <c r="BB246" s="392"/>
      <c r="BC246" s="392"/>
      <c r="BD246" s="392"/>
      <c r="BE246" s="392"/>
      <c r="BF246" s="392"/>
      <c r="BG246" s="392"/>
      <c r="BH246" s="392"/>
    </row>
    <row r="247" spans="1:81" hidden="1" outlineLevel="1" x14ac:dyDescent="0.2">
      <c r="A247" s="341"/>
      <c r="B247" s="341">
        <v>5</v>
      </c>
      <c r="C247" s="353">
        <v>61000</v>
      </c>
      <c r="D247" s="362">
        <v>40</v>
      </c>
      <c r="E247" s="341"/>
      <c r="F247" s="343"/>
      <c r="G247" s="344"/>
      <c r="H247" s="362" t="s">
        <v>525</v>
      </c>
      <c r="I247" s="345"/>
      <c r="J247" s="364" t="s">
        <v>523</v>
      </c>
      <c r="K247" s="347">
        <v>1</v>
      </c>
      <c r="L247" s="348"/>
      <c r="M247" s="349">
        <v>0</v>
      </c>
      <c r="N247" s="349">
        <v>0</v>
      </c>
      <c r="O247" s="350"/>
      <c r="P247" s="350">
        <v>0</v>
      </c>
      <c r="Q247" s="350">
        <v>0</v>
      </c>
      <c r="R247" s="337"/>
      <c r="S247" s="362" t="s">
        <v>521</v>
      </c>
      <c r="T247" s="349"/>
      <c r="U247" s="366">
        <f>IF($Q247&lt;&gt;"",V247+W247+Y247+AA247+AC247+AE247+AG247+AI247+AK247+AM247+AO247+AQ247+AS247+AU247+AW247+AY247+BA247+BC247+BE247+BG247+BH247+BJ247+BK247+BL247+BM247+BO247+BQ247+BS247+BU247+BW247+BX247+BY247+BZ247+CA247+CB247+CC247,"")</f>
        <v>0</v>
      </c>
      <c r="V247" s="366">
        <f>IF($Q247&lt;&gt;"",IF($S247="",$K247*VLOOKUP($I247,'[2]LISTINO IT-EN-FR-ES'!$A$1:$DZ$10000,V$1,FALSE),$K247*$P247*VLOOKUP($S247,[2]PERCENTUALI!$A$1:$AZ$1000,V$2,FALSE)),"")</f>
        <v>0</v>
      </c>
      <c r="W247" s="366">
        <f>IF($Q247&lt;&gt;"",IF($S247="",$K247*VLOOKUP($I247,'[2]LISTINO IT-EN-FR-ES'!$A$1:$DZ$10000,W$1,FALSE),$K247*$P247*VLOOKUP($S247,[2]PERCENTUALI!$A$1:$AZ$1000,W$2,FALSE)),"")</f>
        <v>0</v>
      </c>
      <c r="X247" s="367">
        <f>IF($Q247&lt;&gt;"",IF($S247="",$K247*VLOOKUP($I247,'[2]LISTINO IT-EN-FR-ES'!$A$1:$DZ$10000,X$1,FALSE),$K247*$P247*VLOOKUP($S247,[2]PERCENTUALI!$A$1:$AZ$1000,X$2,FALSE)/(X$4)),"")</f>
        <v>0</v>
      </c>
      <c r="Y247" s="366">
        <f>IF($Q247&lt;&gt;"",IF($S247="",$K247*VLOOKUP($I247,'[2]LISTINO IT-EN-FR-ES'!$A$1:$DZ$10000,Y$1,FALSE),$K247*$P247*VLOOKUP($S247,[2]PERCENTUALI!$A$1:$AZ$1000,Y$2,FALSE)),"")</f>
        <v>0</v>
      </c>
      <c r="Z247" s="367">
        <f>IF($Q247&lt;&gt;"",IF($S247="",$K247*VLOOKUP($I247,'[2]LISTINO IT-EN-FR-ES'!$A$1:$DZ$10000,Z$1,FALSE),$K247*$P247*VLOOKUP($S247,[2]PERCENTUALI!$A$1:$AZ$1000,Z$2,FALSE)/(Z$4)),"")</f>
        <v>0</v>
      </c>
      <c r="AA247" s="366">
        <f>IF($Q247&lt;&gt;"",IF($S247="",$K247*VLOOKUP($I247,'[2]LISTINO IT-EN-FR-ES'!$A$1:$DZ$10000,AA$1,FALSE),$K247*$P247*VLOOKUP($S247,[2]PERCENTUALI!$A$1:$AZ$1000,AA$2,FALSE)),"")</f>
        <v>0</v>
      </c>
      <c r="AB247" s="367">
        <f>IF($Q247&lt;&gt;"",IF($S247="",$K247*VLOOKUP($I247,'[2]LISTINO IT-EN-FR-ES'!$A$1:$DZ$10000,AB$1,FALSE),$K247*$P247*VLOOKUP($S247,[2]PERCENTUALI!$A$1:$AZ$1000,AB$2,FALSE)/(AB$4)),"")</f>
        <v>0</v>
      </c>
      <c r="AC247" s="366">
        <f>IF($Q247&lt;&gt;"",IF($S247="",$K247*VLOOKUP($I247,'[2]LISTINO IT-EN-FR-ES'!$A$1:$DZ$10000,AC$1,FALSE),$K247*$P247*VLOOKUP($S247,[2]PERCENTUALI!$A$1:$AZ$1000,AC$2,FALSE)),"")</f>
        <v>0</v>
      </c>
      <c r="AD247" s="367">
        <f>IF($Q247&lt;&gt;"",IF($S247="",$K247*VLOOKUP($I247,'[2]LISTINO IT-EN-FR-ES'!$A$1:$DZ$10000,AD$1,FALSE),$K247*$P247*VLOOKUP($S247,[2]PERCENTUALI!$A$1:$AZ$1000,AD$2,FALSE)/(AD$4)),"")</f>
        <v>0</v>
      </c>
      <c r="AE247" s="366">
        <f>IF($Q247&lt;&gt;"",IF($S247="",$K247*VLOOKUP($I247,'[2]LISTINO IT-EN-FR-ES'!$A$1:$DZ$10000,AE$1,FALSE),$K247*$P247*VLOOKUP($S247,[2]PERCENTUALI!$A$1:$AZ$1000,AE$2,FALSE)),"")</f>
        <v>0</v>
      </c>
      <c r="AF247" s="367">
        <f>IF($Q247&lt;&gt;"",IF($S247="",$K247*VLOOKUP($I247,'[2]LISTINO IT-EN-FR-ES'!$A$1:$DZ$10000,AF$1,FALSE),$K247*$P247*VLOOKUP($S247,[2]PERCENTUALI!$A$1:$AZ$1000,AF$2,FALSE)/(AF$4)),"")</f>
        <v>0</v>
      </c>
      <c r="AG247" s="366">
        <f>IF($Q247&lt;&gt;"",IF($S247="",$K247*VLOOKUP($I247,'[2]LISTINO IT-EN-FR-ES'!$A$1:$DZ$10000,AG$1,FALSE),$K247*$P247*VLOOKUP($S247,[2]PERCENTUALI!$A$1:$AZ$1000,AG$2,FALSE)),"")</f>
        <v>0</v>
      </c>
      <c r="AH247" s="367">
        <f>IF($Q247&lt;&gt;"",IF($S247="",$K247*VLOOKUP($I247,'[2]LISTINO IT-EN-FR-ES'!$A$1:$DZ$10000,AH$1,FALSE),$K247*$P247*VLOOKUP($S247,[2]PERCENTUALI!$A$1:$AZ$1000,AH$2,FALSE)/(AH$4)),"")</f>
        <v>0</v>
      </c>
      <c r="AI247" s="366">
        <f>IF($Q247&lt;&gt;"",IF($S247="",$K247*VLOOKUP($I247,'[2]LISTINO IT-EN-FR-ES'!$A$1:$DZ$10000,AI$1,FALSE),$K247*$P247*VLOOKUP($S247,[2]PERCENTUALI!$A$1:$AZ$1000,AI$2,FALSE)),"")</f>
        <v>0</v>
      </c>
      <c r="AJ247" s="367">
        <f>IF($Q247&lt;&gt;"",IF($S247="",$K247*VLOOKUP($I247,'[2]LISTINO IT-EN-FR-ES'!$A$1:$DZ$10000,AJ$1,FALSE),$K247*$P247*VLOOKUP($S247,[2]PERCENTUALI!$A$1:$AZ$1000,AJ$2,FALSE)/(AJ$4)),"")</f>
        <v>0</v>
      </c>
      <c r="AK247" s="366">
        <f>IF($Q247&lt;&gt;"",IF($S247="",$K247*VLOOKUP($I247,'[2]LISTINO IT-EN-FR-ES'!$A$1:$DZ$10000,AK$1,FALSE),$K247*$P247*VLOOKUP($S247,[2]PERCENTUALI!$A$1:$AZ$1000,AK$2,FALSE)),"")</f>
        <v>0</v>
      </c>
      <c r="AL247" s="367">
        <f>IF($Q247&lt;&gt;"",IF($S247="",$K247*VLOOKUP($I247,'[2]LISTINO IT-EN-FR-ES'!$A$1:$DZ$10000,AL$1,FALSE),$K247*$P247*VLOOKUP($S247,[2]PERCENTUALI!$A$1:$AZ$1000,AL$2,FALSE)/(AL$4)),"")</f>
        <v>0</v>
      </c>
      <c r="AM247" s="366">
        <f>IF($Q247&lt;&gt;"",IF($S247="",$K247*VLOOKUP($I247,'[2]LISTINO IT-EN-FR-ES'!$A$1:$DZ$10000,AM$1,FALSE),$K247*$P247*VLOOKUP($S247,[2]PERCENTUALI!$A$1:$AZ$1000,AM$2,FALSE)),"")</f>
        <v>0</v>
      </c>
      <c r="AN247" s="367">
        <f>IF($Q247&lt;&gt;"",IF($S247="",$K247*VLOOKUP($I247,'[2]LISTINO IT-EN-FR-ES'!$A$1:$DZ$10000,AN$1,FALSE),$K247*$P247*VLOOKUP($S247,[2]PERCENTUALI!$A$1:$AZ$1000,AN$2,FALSE)/(AN$4)),"")</f>
        <v>0</v>
      </c>
      <c r="AO247" s="366">
        <f>IF($Q247&lt;&gt;"",IF($S247="",$K247*VLOOKUP($I247,'[2]LISTINO IT-EN-FR-ES'!$A$1:$DZ$10000,AO$1,FALSE),$K247*$P247*VLOOKUP($S247,[2]PERCENTUALI!$A$1:$AZ$1000,AO$2,FALSE)),"")</f>
        <v>0</v>
      </c>
      <c r="AP247" s="367">
        <f>IF($Q247&lt;&gt;"",IF($S247="",$K247*VLOOKUP($I247,'[2]LISTINO IT-EN-FR-ES'!$A$1:$DZ$10000,AP$1,FALSE),$K247*$P247*VLOOKUP($S247,[2]PERCENTUALI!$A$1:$AZ$1000,AP$2,FALSE)/(AP$4)),"")</f>
        <v>0</v>
      </c>
      <c r="AQ247" s="366">
        <f>IF($Q247&lt;&gt;"",IF($S247="",$K247*VLOOKUP($I247,'[2]LISTINO IT-EN-FR-ES'!$A$1:$DZ$10000,AQ$1,FALSE),$K247*$P247*VLOOKUP($S247,[2]PERCENTUALI!$A$1:$AZ$1000,AQ$2,FALSE)),"")</f>
        <v>0</v>
      </c>
      <c r="AR247" s="367">
        <f>IF($Q247&lt;&gt;"",IF($S247="",$K247*VLOOKUP($I247,'[2]LISTINO IT-EN-FR-ES'!$A$1:$DZ$10000,AR$1,FALSE),$K247*$P247*VLOOKUP($S247,[2]PERCENTUALI!$A$1:$AZ$1000,AR$2,FALSE)/(AR$4)),"")</f>
        <v>0</v>
      </c>
      <c r="AS247" s="366">
        <f>IF($Q247&lt;&gt;"",IF($S247="",$K247*VLOOKUP($I247,'[2]LISTINO IT-EN-FR-ES'!$A$1:$DZ$10000,AS$1,FALSE),$K247*$P247*VLOOKUP($S247,[2]PERCENTUALI!$A$1:$AZ$1000,AS$2,FALSE)),"")</f>
        <v>0</v>
      </c>
      <c r="AT247" s="367">
        <f>IF($Q247&lt;&gt;"",IF($S247="",$K247*VLOOKUP($I247,'[2]LISTINO IT-EN-FR-ES'!$A$1:$DZ$10000,AT$1,FALSE),$K247*$P247*VLOOKUP($S247,[2]PERCENTUALI!$A$1:$AZ$1000,AT$2,FALSE)/(AT$4)),"")</f>
        <v>0</v>
      </c>
      <c r="AU247" s="366">
        <f>IF($Q247&lt;&gt;"",IF($S247="",$K247*VLOOKUP($I247,'[2]LISTINO IT-EN-FR-ES'!$A$1:$DZ$10000,AU$1,FALSE),$K247*$P247*VLOOKUP($S247,[2]PERCENTUALI!$A$1:$AZ$1000,AU$2,FALSE)),"")</f>
        <v>0</v>
      </c>
      <c r="AV247" s="367">
        <f>IF($Q247&lt;&gt;"",IF($S247="",$K247*VLOOKUP($I247,'[2]LISTINO IT-EN-FR-ES'!$A$1:$DZ$10000,AV$1,FALSE),$K247*$P247*VLOOKUP($S247,[2]PERCENTUALI!$A$1:$AZ$1000,AV$2,FALSE)/(AV$4)),"")</f>
        <v>0</v>
      </c>
      <c r="AW247" s="366">
        <f>IF($Q247&lt;&gt;"",IF($S247="",$K247*VLOOKUP($I247,'[2]LISTINO IT-EN-FR-ES'!$A$1:$DZ$10000,AW$1,FALSE),$K247*$P247*VLOOKUP($S247,[2]PERCENTUALI!$A$1:$AZ$1000,AW$2,FALSE)),"")</f>
        <v>0</v>
      </c>
      <c r="AX247" s="367">
        <f>IF($Q247&lt;&gt;"",IF($S247="",$K247*VLOOKUP($I247,'[2]LISTINO IT-EN-FR-ES'!$A$1:$DZ$10000,AX$1,FALSE),$K247*$P247*VLOOKUP($S247,[2]PERCENTUALI!$A$1:$AZ$1000,AX$2,FALSE)/(AX$4)),"")</f>
        <v>0</v>
      </c>
      <c r="AY247" s="366">
        <f>IF($Q247&lt;&gt;"",IF($S247="",$K247*VLOOKUP($I247,'[2]LISTINO IT-EN-FR-ES'!$A$1:$DZ$10000,AY$1,FALSE),$K247*$P247*VLOOKUP($S247,[2]PERCENTUALI!$A$1:$AZ$1000,AY$2,FALSE)),"")</f>
        <v>0</v>
      </c>
      <c r="AZ247" s="367">
        <f>IF($Q247&lt;&gt;"",IF($S247="",$K247*VLOOKUP($I247,'[2]LISTINO IT-EN-FR-ES'!$A$1:$DZ$10000,AZ$1,FALSE),$K247*$P247*VLOOKUP($S247,[2]PERCENTUALI!$A$1:$AZ$1000,AZ$2,FALSE)/(AZ$4)),"")</f>
        <v>0</v>
      </c>
      <c r="BA247" s="366">
        <f>IF($Q247&lt;&gt;"",IF($S247="",$K247*VLOOKUP($I247,'[2]LISTINO IT-EN-FR-ES'!$A$1:$DZ$10000,BA$1,FALSE),$K247*$P247*VLOOKUP($S247,[2]PERCENTUALI!$A$1:$AZ$1000,BA$2,FALSE)),"")</f>
        <v>0</v>
      </c>
      <c r="BB247" s="367">
        <f>IF($Q247&lt;&gt;"",IF($S247="",$K247*VLOOKUP($I247,'[2]LISTINO IT-EN-FR-ES'!$A$1:$DZ$10000,BB$1,FALSE),$K247*$P247*VLOOKUP($S247,[2]PERCENTUALI!$A$1:$AZ$1000,BB$2,FALSE)/(BB$4)),"")</f>
        <v>0</v>
      </c>
      <c r="BC247" s="366">
        <f>IF($Q247&lt;&gt;"",IF($S247="",$K247*VLOOKUP($I247,'[2]LISTINO IT-EN-FR-ES'!$A$1:$DZ$10000,BC$1,FALSE),$K247*$P247*VLOOKUP($S247,[2]PERCENTUALI!$A$1:$AZ$1000,BC$2,FALSE)),"")</f>
        <v>0</v>
      </c>
      <c r="BD247" s="367">
        <f>IF($Q247&lt;&gt;"",IF($S247="",$K247*VLOOKUP($I247,'[2]LISTINO IT-EN-FR-ES'!$A$1:$DZ$10000,BD$1,FALSE),$K247*$P247*VLOOKUP($S247,[2]PERCENTUALI!$A$1:$AZ$1000,BD$2,FALSE)/(BD$4)),"")</f>
        <v>0</v>
      </c>
      <c r="BE247" s="366">
        <f>IF($Q247&lt;&gt;"",IF($S247="",$K247*VLOOKUP($I247,'[2]LISTINO IT-EN-FR-ES'!$A$1:$DZ$10000,BE$1,FALSE),$K247*$P247*VLOOKUP($S247,[2]PERCENTUALI!$A$1:$AZ$1000,BE$2,FALSE)),"")</f>
        <v>0</v>
      </c>
      <c r="BF247" s="367">
        <f>IF($Q247&lt;&gt;"",IF($S247="",$K247*VLOOKUP($I247,'[2]LISTINO IT-EN-FR-ES'!$A$1:$DZ$10000,BF$1,FALSE),$K247*$P247*VLOOKUP($S247,[2]PERCENTUALI!$A$1:$AZ$1000,BF$2,FALSE)/(BF$4)),"")</f>
        <v>0</v>
      </c>
      <c r="BG247" s="366">
        <f>IF($Q247&lt;&gt;"",IF($S247="",$K247*VLOOKUP($I247,'[2]LISTINO IT-EN-FR-ES'!$A$1:$DZ$10000,BG$1,FALSE),$K247*$P247*VLOOKUP($S247,[2]PERCENTUALI!$A$1:$AZ$1000,BG$2,FALSE)),"")</f>
        <v>0</v>
      </c>
      <c r="BH247" s="366">
        <f>IF($Q247&lt;&gt;"",IF($S247="",$K247*VLOOKUP($I247,'[2]LISTINO IT-EN-FR-ES'!$A$1:$DZ$10000,BH$1,FALSE),$K247*$P247*VLOOKUP($S247,[2]PERCENTUALI!$A$1:$AZ$1000,BH$2,FALSE)),"")</f>
        <v>0</v>
      </c>
      <c r="BI247" s="367">
        <f>IF($Q247&lt;&gt;"",IF($S247="",$K247*VLOOKUP($I247,'[2]LISTINO IT-EN-FR-ES'!$A$1:$DZ$10000,BI$1,FALSE),$K247*$P247*VLOOKUP($S247,[2]PERCENTUALI!$A$1:$AZ$1000,BI$2,FALSE)/(BI$4)),"")</f>
        <v>0</v>
      </c>
      <c r="BJ247" s="366">
        <f>IF($Q247&lt;&gt;"",IF($S247="",$K247*VLOOKUP($I247,'[2]LISTINO IT-EN-FR-ES'!$A$1:$DZ$10000,BJ$1,FALSE),$K247*$P247*VLOOKUP($S247,[2]PERCENTUALI!$A$1:$AZ$1000,BJ$2,FALSE)),"")</f>
        <v>0</v>
      </c>
      <c r="BK247" s="366">
        <f>IF($Q247&lt;&gt;"",IF($S247="",$K247*VLOOKUP($I247,'[2]LISTINO IT-EN-FR-ES'!$A$1:$DZ$10000,BK$1,FALSE),$K247*$P247*VLOOKUP($S247,[2]PERCENTUALI!$A$1:$AZ$1000,BK$2,FALSE)),"")</f>
        <v>0</v>
      </c>
      <c r="BL247" s="366">
        <f>IF($Q247&lt;&gt;"",IF($S247="",$K247*VLOOKUP($I247,'[2]LISTINO IT-EN-FR-ES'!$A$1:$DZ$10000,BL$1,FALSE),$K247*$P247*VLOOKUP($S247,[2]PERCENTUALI!$A$1:$AZ$1000,BL$2,FALSE)),"")</f>
        <v>0</v>
      </c>
      <c r="BM247" s="366">
        <f>IF($Q247&lt;&gt;"",IF($S247="",$K247*VLOOKUP($I247,'[2]LISTINO IT-EN-FR-ES'!$A$1:$DZ$10000,BM$1,FALSE),$K247*$P247*VLOOKUP($S247,[2]PERCENTUALI!$A$1:$AZ$1000,BM$2,FALSE)),"")</f>
        <v>0</v>
      </c>
      <c r="BN247" s="367">
        <f>IF($Q247&lt;&gt;"",IF($S247="",$K247*VLOOKUP($I247,'[2]LISTINO IT-EN-FR-ES'!$A$1:$DZ$10000,BN$1,FALSE),$K247*$P247*VLOOKUP($S247,[2]PERCENTUALI!$A$1:$AZ$1000,BN$2,FALSE)/(BN$4)),"")</f>
        <v>0</v>
      </c>
      <c r="BO247" s="366">
        <f>IF($Q247&lt;&gt;"",IF($S247="",$K247*VLOOKUP($I247,'[2]LISTINO IT-EN-FR-ES'!$A$1:$DZ$10000,BO$1,FALSE),$K247*$P247*VLOOKUP($S247,[2]PERCENTUALI!$A$1:$AZ$1000,BO$2,FALSE)),"")</f>
        <v>0</v>
      </c>
      <c r="BP247" s="367">
        <f>IF($Q247&lt;&gt;"",IF($S247="",$K247*VLOOKUP($I247,'[2]LISTINO IT-EN-FR-ES'!$A$1:$DZ$10000,BP$1,FALSE),$K247*$P247*VLOOKUP($S247,[2]PERCENTUALI!$A$1:$AZ$1000,BP$2,FALSE)/(BP$4)),"")</f>
        <v>0</v>
      </c>
      <c r="BQ247" s="366">
        <f>IF($Q247&lt;&gt;"",IF($S247="",$K247*VLOOKUP($I247,'[2]LISTINO IT-EN-FR-ES'!$A$1:$DZ$10000,BQ$1,FALSE),$K247*$P247*VLOOKUP($S247,[2]PERCENTUALI!$A$1:$AZ$1000,BQ$2,FALSE)),"")</f>
        <v>0</v>
      </c>
      <c r="BR247" s="367">
        <f>IF($Q247&lt;&gt;"",IF($S247="",$K247*VLOOKUP($I247,'[2]LISTINO IT-EN-FR-ES'!$A$1:$DZ$10000,BR$1,FALSE),$K247*$P247*VLOOKUP($S247,[2]PERCENTUALI!$A$1:$AZ$1000,BR$2,FALSE)/(BR$4)),"")</f>
        <v>0</v>
      </c>
      <c r="BS247" s="366">
        <f>IF($Q247&lt;&gt;"",IF($S247="",$K247*VLOOKUP($I247,'[2]LISTINO IT-EN-FR-ES'!$A$1:$DZ$10000,BS$1,FALSE),$K247*$P247*VLOOKUP($S247,[2]PERCENTUALI!$A$1:$AZ$1000,BS$2,FALSE)),"")</f>
        <v>0</v>
      </c>
      <c r="BT247" s="367">
        <f>IF($Q247&lt;&gt;"",IF($S247="",$K247*VLOOKUP($I247,'[2]LISTINO IT-EN-FR-ES'!$A$1:$DZ$10000,BT$1,FALSE),$K247*$P247*VLOOKUP($S247,[2]PERCENTUALI!$A$1:$AZ$1000,BT$2,FALSE)/(BT$4)),"")</f>
        <v>0</v>
      </c>
      <c r="BU247" s="366">
        <f>IF($Q247&lt;&gt;"",IF($S247="",$K247*VLOOKUP($I247,'[2]LISTINO IT-EN-FR-ES'!$A$1:$DZ$10000,BU$1,FALSE),$K247*$P247*VLOOKUP($S247,[2]PERCENTUALI!$A$1:$AZ$1000,BU$2,FALSE)),"")</f>
        <v>0</v>
      </c>
      <c r="BV247" s="367">
        <f>IF($Q247&lt;&gt;"",IF($S247="",$K247*VLOOKUP($I247,'[2]LISTINO IT-EN-FR-ES'!$A$1:$DZ$10000,BV$1,FALSE),$K247*$P247*VLOOKUP($S247,[2]PERCENTUALI!$A$1:$AZ$1000,BV$2,FALSE)/(BV$4)),"")</f>
        <v>0</v>
      </c>
      <c r="BW247" s="366">
        <f>IF($Q247&lt;&gt;"",IF($S247="",$K247*VLOOKUP($I247,'[2]LISTINO IT-EN-FR-ES'!$A$1:$DZ$10000,BW$1,FALSE),$K247*$P247*VLOOKUP($S247,[2]PERCENTUALI!$A$1:$AZ$1000,BW$2,FALSE)),"")</f>
        <v>0</v>
      </c>
      <c r="BX247" s="366">
        <f>IF($Q247&lt;&gt;"",IF($S247="",$K247*VLOOKUP($I247,'[2]LISTINO IT-EN-FR-ES'!$A$1:$DZ$10000,BX$1,FALSE),$K247*$P247*VLOOKUP($S247,[2]PERCENTUALI!$A$1:$AZ$1000,BX$2,FALSE)),"")</f>
        <v>0</v>
      </c>
      <c r="BY247" s="366">
        <f>IF($Q247&lt;&gt;"",IF($S247="",$K247*VLOOKUP($I247,'[2]LISTINO IT-EN-FR-ES'!$A$1:$DZ$10000,BY$1,FALSE),$K247*$P247*VLOOKUP($S247,[2]PERCENTUALI!$A$1:$AZ$1000,BY$2,FALSE)),"")</f>
        <v>0</v>
      </c>
      <c r="BZ247" s="366">
        <f>IF($Q247&lt;&gt;"",IF($S247="",$K247*VLOOKUP($I247,'[2]LISTINO IT-EN-FR-ES'!$A$1:$DZ$10000,BZ$1,FALSE),$K247*$P247*VLOOKUP($S247,[2]PERCENTUALI!$A$1:$AZ$1000,BZ$2,FALSE)),"")</f>
        <v>0</v>
      </c>
      <c r="CA247" s="366">
        <f>IF($Q247&lt;&gt;"",IF($S247="",$K247*VLOOKUP($I247,'[2]LISTINO IT-EN-FR-ES'!$A$1:$DZ$10000,CA$1,FALSE),$K247*$P247*VLOOKUP($S247,[2]PERCENTUALI!$A$1:$AZ$1000,CA$2,FALSE)),"")</f>
        <v>0</v>
      </c>
      <c r="CB247" s="366">
        <f>IF($Q247&lt;&gt;"",IF($S247="",$K247*VLOOKUP($I247,'[2]LISTINO IT-EN-FR-ES'!$A$1:$DZ$10000,CB$1,FALSE),$K247*$P247*VLOOKUP($S247,[2]PERCENTUALI!$A$1:$AZ$1000,CB$2,FALSE)),"")</f>
        <v>0</v>
      </c>
      <c r="CC247" s="366">
        <f>IF($Q247&lt;&gt;"",IF($S247="",$K247*VLOOKUP($I247,'[2]LISTINO IT-EN-FR-ES'!$A$1:$DZ$10000,CC$1,FALSE),$K247*$P247*VLOOKUP($S247,[2]PERCENTUALI!$A$1:$AZ$1000,CC$2,FALSE)),"")</f>
        <v>0</v>
      </c>
    </row>
    <row r="248" spans="1:81" hidden="1" outlineLevel="1" x14ac:dyDescent="0.2">
      <c r="A248" s="327"/>
      <c r="B248" s="328">
        <v>0</v>
      </c>
      <c r="C248" s="328">
        <v>80000</v>
      </c>
      <c r="D248" s="328">
        <v>10</v>
      </c>
      <c r="E248" s="327"/>
      <c r="F248" s="329"/>
      <c r="G248" s="330"/>
      <c r="H248" s="327" t="s">
        <v>291</v>
      </c>
      <c r="I248" s="467" t="s">
        <v>7</v>
      </c>
      <c r="J248" s="468" t="s">
        <v>526</v>
      </c>
      <c r="K248" s="333"/>
      <c r="L248" s="334"/>
      <c r="M248" s="335"/>
      <c r="N248" s="335"/>
      <c r="O248" s="336"/>
      <c r="P248" s="336"/>
      <c r="Q248" s="336"/>
      <c r="R248" s="337"/>
      <c r="S248" s="460"/>
      <c r="T248" s="350"/>
      <c r="U248" s="392"/>
      <c r="V248" s="392"/>
      <c r="W248" s="392"/>
      <c r="X248" s="392"/>
      <c r="Y248" s="392"/>
      <c r="Z248" s="392"/>
      <c r="AA248" s="392"/>
      <c r="AB248" s="392"/>
      <c r="AC248" s="392"/>
      <c r="AD248" s="392"/>
      <c r="AE248" s="392"/>
      <c r="AF248" s="392"/>
      <c r="AG248" s="392"/>
      <c r="AH248" s="392"/>
      <c r="AI248" s="392"/>
      <c r="AJ248" s="392"/>
      <c r="AK248" s="392"/>
      <c r="AL248" s="392"/>
      <c r="AM248" s="392"/>
      <c r="AN248" s="392"/>
      <c r="AO248" s="392"/>
      <c r="AP248" s="392"/>
      <c r="AQ248" s="392"/>
      <c r="AR248" s="392"/>
      <c r="AS248" s="392"/>
      <c r="AT248" s="392"/>
      <c r="AU248" s="392"/>
      <c r="AV248" s="392"/>
      <c r="AW248" s="392"/>
      <c r="AX248" s="392"/>
      <c r="AY248" s="392"/>
      <c r="AZ248" s="392"/>
      <c r="BA248" s="392"/>
      <c r="BB248" s="392"/>
      <c r="BC248" s="392"/>
      <c r="BD248" s="392"/>
      <c r="BE248" s="392"/>
      <c r="BF248" s="392"/>
      <c r="BG248" s="392"/>
      <c r="BH248" s="392"/>
    </row>
    <row r="249" spans="1:81" collapsed="1" x14ac:dyDescent="0.2">
      <c r="A249" s="327"/>
      <c r="B249" s="328"/>
      <c r="C249" s="328"/>
      <c r="D249" s="328"/>
      <c r="E249" s="327"/>
      <c r="F249" s="329"/>
      <c r="G249" s="330"/>
      <c r="H249" s="327"/>
      <c r="I249" s="467"/>
      <c r="J249" s="468"/>
      <c r="K249" s="333"/>
      <c r="L249" s="334"/>
      <c r="M249" s="335"/>
      <c r="N249" s="335"/>
      <c r="O249" s="336"/>
      <c r="P249" s="336"/>
      <c r="Q249" s="336"/>
      <c r="R249" s="337"/>
      <c r="S249" s="460"/>
      <c r="T249" s="350"/>
      <c r="U249" s="392"/>
      <c r="V249" s="392"/>
      <c r="W249" s="392"/>
      <c r="X249" s="392"/>
      <c r="Y249" s="392"/>
      <c r="Z249" s="392"/>
      <c r="AA249" s="392"/>
      <c r="AB249" s="392"/>
      <c r="AC249" s="392"/>
      <c r="AD249" s="392"/>
      <c r="AE249" s="392"/>
      <c r="AF249" s="392"/>
      <c r="AG249" s="392"/>
      <c r="AH249" s="392"/>
      <c r="AI249" s="392"/>
      <c r="AJ249" s="392"/>
      <c r="AK249" s="392"/>
      <c r="AL249" s="392"/>
      <c r="AM249" s="392"/>
      <c r="AN249" s="392"/>
      <c r="AO249" s="392"/>
      <c r="AP249" s="392"/>
      <c r="AQ249" s="392"/>
      <c r="AR249" s="392"/>
      <c r="AS249" s="392"/>
      <c r="AT249" s="392"/>
      <c r="AU249" s="392"/>
      <c r="AV249" s="392"/>
      <c r="AW249" s="392"/>
      <c r="AX249" s="392"/>
      <c r="AY249" s="392"/>
      <c r="AZ249" s="392"/>
      <c r="BA249" s="392"/>
      <c r="BB249" s="392"/>
      <c r="BC249" s="392"/>
      <c r="BD249" s="392"/>
      <c r="BE249" s="392"/>
      <c r="BF249" s="392"/>
      <c r="BG249" s="392"/>
      <c r="BH249" s="392"/>
    </row>
    <row r="250" spans="1:81" x14ac:dyDescent="0.2">
      <c r="A250" s="327"/>
      <c r="B250" s="328"/>
      <c r="C250" s="328"/>
      <c r="D250" s="328"/>
      <c r="E250" s="327"/>
      <c r="F250" s="329"/>
      <c r="G250" s="330"/>
      <c r="H250" s="327"/>
      <c r="I250" s="467"/>
      <c r="J250" s="468"/>
      <c r="K250" s="333"/>
      <c r="L250" s="334"/>
      <c r="M250" s="335"/>
      <c r="N250" s="335"/>
      <c r="O250" s="336"/>
      <c r="P250" s="336"/>
      <c r="Q250" s="336"/>
      <c r="R250" s="337"/>
      <c r="S250" s="460"/>
      <c r="T250" s="350"/>
      <c r="U250" s="339">
        <f>V250+W250+Y250+AA250+AC250+AE250+AG250+AI250+AK250+AM250+AO250+AQ250+AS250+AU250+AW250+AY250+BA250+BC250+BE250+BG250+BH250+BJ250+BK250+BL250+BM250+BO250+BQ250+BS250+BU250+BW250+BX250+BY250+BZ250+CA250+CB250+CC250</f>
        <v>16073</v>
      </c>
      <c r="V250" s="339">
        <f>V251</f>
        <v>0</v>
      </c>
      <c r="W250" s="339">
        <f>X250*X$4</f>
        <v>0</v>
      </c>
      <c r="X250" s="340">
        <f>X251</f>
        <v>0</v>
      </c>
      <c r="Y250" s="339">
        <f>Z250*Z$4</f>
        <v>0</v>
      </c>
      <c r="Z250" s="340">
        <f>Z251</f>
        <v>0</v>
      </c>
      <c r="AA250" s="339">
        <f>AB250*AB$4</f>
        <v>0</v>
      </c>
      <c r="AB250" s="340">
        <f>AB251</f>
        <v>0</v>
      </c>
      <c r="AC250" s="339">
        <f>AD250*AD$4</f>
        <v>0</v>
      </c>
      <c r="AD250" s="340">
        <f>AD251</f>
        <v>0</v>
      </c>
      <c r="AE250" s="339">
        <f>AF250*AF$4</f>
        <v>0</v>
      </c>
      <c r="AF250" s="340">
        <f>AF251</f>
        <v>0</v>
      </c>
      <c r="AG250" s="339">
        <f>AH250*AH$4</f>
        <v>0</v>
      </c>
      <c r="AH250" s="340">
        <f>AH251</f>
        <v>0</v>
      </c>
      <c r="AI250" s="339">
        <f>AJ250*AJ$4</f>
        <v>0</v>
      </c>
      <c r="AJ250" s="340">
        <f>AJ251</f>
        <v>0</v>
      </c>
      <c r="AK250" s="339">
        <f>AL250*AL$4</f>
        <v>0</v>
      </c>
      <c r="AL250" s="340">
        <f>AL251</f>
        <v>0</v>
      </c>
      <c r="AM250" s="339">
        <f>AN250*AN$4</f>
        <v>0</v>
      </c>
      <c r="AN250" s="340">
        <f>AN251</f>
        <v>0</v>
      </c>
      <c r="AO250" s="339">
        <f>AP250*AP$4</f>
        <v>0</v>
      </c>
      <c r="AP250" s="340">
        <f>AP251</f>
        <v>0</v>
      </c>
      <c r="AQ250" s="339">
        <f>AR250*AR$4</f>
        <v>0</v>
      </c>
      <c r="AR250" s="340">
        <f>AR251</f>
        <v>0</v>
      </c>
      <c r="AS250" s="339">
        <f>AT250*AT$4</f>
        <v>0</v>
      </c>
      <c r="AT250" s="340">
        <f>AT251</f>
        <v>0</v>
      </c>
      <c r="AU250" s="339">
        <f>AV250*AV$4</f>
        <v>0</v>
      </c>
      <c r="AV250" s="340">
        <f>AV251</f>
        <v>0</v>
      </c>
      <c r="AW250" s="339">
        <f>AX250*AX$4</f>
        <v>0</v>
      </c>
      <c r="AX250" s="340">
        <f>AX251</f>
        <v>0</v>
      </c>
      <c r="AY250" s="339">
        <f>AZ250*AZ$4</f>
        <v>0</v>
      </c>
      <c r="AZ250" s="340">
        <f>AZ251</f>
        <v>0</v>
      </c>
      <c r="BA250" s="339">
        <f>BB250*BB$4</f>
        <v>0</v>
      </c>
      <c r="BB250" s="340">
        <f>BB251</f>
        <v>0</v>
      </c>
      <c r="BC250" s="339">
        <f>BD250*BD$4</f>
        <v>0</v>
      </c>
      <c r="BD250" s="340">
        <f>BD251</f>
        <v>0</v>
      </c>
      <c r="BE250" s="339">
        <f>BF250*BF$4</f>
        <v>0</v>
      </c>
      <c r="BF250" s="340">
        <f>BF251</f>
        <v>0</v>
      </c>
      <c r="BG250" s="339">
        <f>BG251</f>
        <v>0</v>
      </c>
      <c r="BH250" s="339">
        <f>BI250*BI$4</f>
        <v>0</v>
      </c>
      <c r="BI250" s="340">
        <f>BI251</f>
        <v>0</v>
      </c>
      <c r="BJ250" s="339">
        <f>BJ251</f>
        <v>0</v>
      </c>
      <c r="BK250" s="339">
        <f>BK251</f>
        <v>0</v>
      </c>
      <c r="BL250" s="339">
        <f>BL251</f>
        <v>0</v>
      </c>
      <c r="BM250" s="339">
        <f>BN250*BN$4</f>
        <v>0</v>
      </c>
      <c r="BN250" s="340">
        <f>BN251</f>
        <v>0</v>
      </c>
      <c r="BO250" s="339">
        <f>BP250*BP$4</f>
        <v>0</v>
      </c>
      <c r="BP250" s="340">
        <f>BP251</f>
        <v>0</v>
      </c>
      <c r="BQ250" s="339">
        <f>BR250*BR$4</f>
        <v>0</v>
      </c>
      <c r="BR250" s="340">
        <f>BR251</f>
        <v>0</v>
      </c>
      <c r="BS250" s="339">
        <f>BT250*BT$4</f>
        <v>0</v>
      </c>
      <c r="BT250" s="340">
        <f>BT251</f>
        <v>0</v>
      </c>
      <c r="BU250" s="339">
        <f>BV250*BV$4</f>
        <v>0</v>
      </c>
      <c r="BV250" s="340">
        <f t="shared" ref="BV250:CC250" si="38">BV251</f>
        <v>0</v>
      </c>
      <c r="BW250" s="339">
        <f t="shared" si="38"/>
        <v>0</v>
      </c>
      <c r="BX250" s="339">
        <f t="shared" si="38"/>
        <v>0</v>
      </c>
      <c r="BY250" s="339">
        <f t="shared" si="38"/>
        <v>16073</v>
      </c>
      <c r="BZ250" s="339">
        <f t="shared" si="38"/>
        <v>0</v>
      </c>
      <c r="CA250" s="339">
        <f t="shared" si="38"/>
        <v>0</v>
      </c>
      <c r="CB250" s="339">
        <f t="shared" si="38"/>
        <v>0</v>
      </c>
      <c r="CC250" s="339">
        <f t="shared" si="38"/>
        <v>0</v>
      </c>
    </row>
    <row r="251" spans="1:81" s="285" customFormat="1" x14ac:dyDescent="0.2">
      <c r="A251" s="341" t="s">
        <v>527</v>
      </c>
      <c r="B251" s="341">
        <v>1</v>
      </c>
      <c r="C251" s="341">
        <v>80000</v>
      </c>
      <c r="D251" s="341">
        <v>20</v>
      </c>
      <c r="E251" s="341"/>
      <c r="F251" s="343" t="s">
        <v>528</v>
      </c>
      <c r="G251" s="344" t="s">
        <v>7</v>
      </c>
      <c r="H251" s="316" t="s">
        <v>23</v>
      </c>
      <c r="I251" s="345" t="s">
        <v>7</v>
      </c>
      <c r="J251" s="346" t="s">
        <v>197</v>
      </c>
      <c r="K251" s="347">
        <v>1</v>
      </c>
      <c r="L251" s="348">
        <f>SUM(N252:N253)</f>
        <v>35717</v>
      </c>
      <c r="M251" s="349"/>
      <c r="N251" s="349" t="s">
        <v>7</v>
      </c>
      <c r="O251" s="350">
        <f>SUM(Q252:Q253)</f>
        <v>16073</v>
      </c>
      <c r="P251" s="350"/>
      <c r="Q251" s="350"/>
      <c r="R251" s="337"/>
      <c r="S251" s="349"/>
      <c r="T251" s="440">
        <f>O251-U251</f>
        <v>0</v>
      </c>
      <c r="U251" s="339">
        <f>V251+W251+Y251+AA251+AC251+AE251+AG251+AI251+AK251+AM251+AO251+AQ251+AS251+AU251+AW251+AY251+BA251+BC251+BE251+BG251+BH251+BJ251+BK251+BL251+BM251+BO251+BQ251+BS251+BU251+BW251+BX251+BY251+BZ251+CA251+CB251+CC251</f>
        <v>16073</v>
      </c>
      <c r="V251" s="339">
        <f t="shared" ref="V251:CC251" si="39">SUM(V252:V253)</f>
        <v>0</v>
      </c>
      <c r="W251" s="339">
        <f t="shared" si="39"/>
        <v>0</v>
      </c>
      <c r="X251" s="340">
        <f t="shared" si="39"/>
        <v>0</v>
      </c>
      <c r="Y251" s="339">
        <f t="shared" si="39"/>
        <v>0</v>
      </c>
      <c r="Z251" s="340">
        <f t="shared" si="39"/>
        <v>0</v>
      </c>
      <c r="AA251" s="339">
        <f t="shared" si="39"/>
        <v>0</v>
      </c>
      <c r="AB251" s="340">
        <f t="shared" si="39"/>
        <v>0</v>
      </c>
      <c r="AC251" s="339">
        <f t="shared" si="39"/>
        <v>0</v>
      </c>
      <c r="AD251" s="340">
        <f t="shared" si="39"/>
        <v>0</v>
      </c>
      <c r="AE251" s="339">
        <f t="shared" si="39"/>
        <v>0</v>
      </c>
      <c r="AF251" s="340">
        <f t="shared" si="39"/>
        <v>0</v>
      </c>
      <c r="AG251" s="339">
        <f t="shared" si="39"/>
        <v>0</v>
      </c>
      <c r="AH251" s="340">
        <f t="shared" si="39"/>
        <v>0</v>
      </c>
      <c r="AI251" s="339">
        <f t="shared" si="39"/>
        <v>0</v>
      </c>
      <c r="AJ251" s="340">
        <f t="shared" si="39"/>
        <v>0</v>
      </c>
      <c r="AK251" s="339">
        <f t="shared" si="39"/>
        <v>0</v>
      </c>
      <c r="AL251" s="340">
        <f t="shared" si="39"/>
        <v>0</v>
      </c>
      <c r="AM251" s="339">
        <f t="shared" si="39"/>
        <v>0</v>
      </c>
      <c r="AN251" s="340">
        <f t="shared" si="39"/>
        <v>0</v>
      </c>
      <c r="AO251" s="339">
        <f t="shared" si="39"/>
        <v>0</v>
      </c>
      <c r="AP251" s="340">
        <f t="shared" si="39"/>
        <v>0</v>
      </c>
      <c r="AQ251" s="339">
        <f t="shared" si="39"/>
        <v>0</v>
      </c>
      <c r="AR251" s="340">
        <f t="shared" si="39"/>
        <v>0</v>
      </c>
      <c r="AS251" s="339">
        <f t="shared" si="39"/>
        <v>0</v>
      </c>
      <c r="AT251" s="340">
        <f t="shared" si="39"/>
        <v>0</v>
      </c>
      <c r="AU251" s="339">
        <f t="shared" si="39"/>
        <v>0</v>
      </c>
      <c r="AV251" s="340">
        <f t="shared" si="39"/>
        <v>0</v>
      </c>
      <c r="AW251" s="339">
        <f t="shared" si="39"/>
        <v>0</v>
      </c>
      <c r="AX251" s="340">
        <f t="shared" si="39"/>
        <v>0</v>
      </c>
      <c r="AY251" s="339">
        <f t="shared" si="39"/>
        <v>0</v>
      </c>
      <c r="AZ251" s="340">
        <f t="shared" si="39"/>
        <v>0</v>
      </c>
      <c r="BA251" s="339">
        <f t="shared" si="39"/>
        <v>0</v>
      </c>
      <c r="BB251" s="340">
        <f t="shared" si="39"/>
        <v>0</v>
      </c>
      <c r="BC251" s="339">
        <f t="shared" si="39"/>
        <v>0</v>
      </c>
      <c r="BD251" s="340">
        <f t="shared" si="39"/>
        <v>0</v>
      </c>
      <c r="BE251" s="339">
        <f t="shared" si="39"/>
        <v>0</v>
      </c>
      <c r="BF251" s="340">
        <f t="shared" si="39"/>
        <v>0</v>
      </c>
      <c r="BG251" s="339">
        <f t="shared" si="39"/>
        <v>0</v>
      </c>
      <c r="BH251" s="339">
        <f t="shared" si="39"/>
        <v>0</v>
      </c>
      <c r="BI251" s="340">
        <f t="shared" si="39"/>
        <v>0</v>
      </c>
      <c r="BJ251" s="339">
        <f t="shared" si="39"/>
        <v>0</v>
      </c>
      <c r="BK251" s="339">
        <f t="shared" si="39"/>
        <v>0</v>
      </c>
      <c r="BL251" s="339">
        <f t="shared" si="39"/>
        <v>0</v>
      </c>
      <c r="BM251" s="339">
        <f t="shared" si="39"/>
        <v>0</v>
      </c>
      <c r="BN251" s="340">
        <f t="shared" si="39"/>
        <v>0</v>
      </c>
      <c r="BO251" s="339">
        <f t="shared" si="39"/>
        <v>0</v>
      </c>
      <c r="BP251" s="340">
        <f t="shared" si="39"/>
        <v>0</v>
      </c>
      <c r="BQ251" s="339">
        <f t="shared" si="39"/>
        <v>0</v>
      </c>
      <c r="BR251" s="340">
        <f t="shared" si="39"/>
        <v>0</v>
      </c>
      <c r="BS251" s="339">
        <f t="shared" si="39"/>
        <v>0</v>
      </c>
      <c r="BT251" s="340">
        <f t="shared" si="39"/>
        <v>0</v>
      </c>
      <c r="BU251" s="339">
        <f t="shared" si="39"/>
        <v>0</v>
      </c>
      <c r="BV251" s="340">
        <f t="shared" si="39"/>
        <v>0</v>
      </c>
      <c r="BW251" s="339">
        <f t="shared" si="39"/>
        <v>0</v>
      </c>
      <c r="BX251" s="339">
        <f t="shared" si="39"/>
        <v>0</v>
      </c>
      <c r="BY251" s="339">
        <f t="shared" si="39"/>
        <v>16073</v>
      </c>
      <c r="BZ251" s="339">
        <f t="shared" si="39"/>
        <v>0</v>
      </c>
      <c r="CA251" s="339">
        <f t="shared" si="39"/>
        <v>0</v>
      </c>
      <c r="CB251" s="339">
        <f t="shared" si="39"/>
        <v>0</v>
      </c>
      <c r="CC251" s="339">
        <f t="shared" si="39"/>
        <v>0</v>
      </c>
    </row>
    <row r="252" spans="1:81" s="285" customFormat="1" hidden="1" outlineLevel="1" x14ac:dyDescent="0.2">
      <c r="A252" s="359"/>
      <c r="B252" s="353">
        <v>2</v>
      </c>
      <c r="C252" s="353">
        <v>80000</v>
      </c>
      <c r="D252" s="353">
        <v>30</v>
      </c>
      <c r="E252" s="359"/>
      <c r="F252" s="360"/>
      <c r="G252" s="361" t="s">
        <v>7</v>
      </c>
      <c r="H252" s="462" t="s">
        <v>196</v>
      </c>
      <c r="I252" s="466" t="s">
        <v>7</v>
      </c>
      <c r="J252" s="469" t="s">
        <v>197</v>
      </c>
      <c r="K252" s="347"/>
      <c r="L252" s="365"/>
      <c r="M252" s="349"/>
      <c r="N252" s="349" t="s">
        <v>7</v>
      </c>
      <c r="O252" s="350"/>
      <c r="P252" s="350"/>
      <c r="Q252" s="350"/>
      <c r="R252" s="337"/>
      <c r="S252" s="349"/>
      <c r="T252" s="350"/>
      <c r="U252" s="392"/>
      <c r="V252" s="392"/>
      <c r="W252" s="392"/>
      <c r="X252" s="392"/>
      <c r="Y252" s="392"/>
      <c r="Z252" s="392"/>
      <c r="AA252" s="392"/>
      <c r="AB252" s="392"/>
      <c r="AC252" s="392"/>
      <c r="AD252" s="392"/>
      <c r="AE252" s="392"/>
      <c r="AF252" s="392"/>
      <c r="AG252" s="392"/>
      <c r="AH252" s="392"/>
      <c r="AI252" s="392"/>
      <c r="AJ252" s="392"/>
      <c r="AK252" s="392"/>
      <c r="AL252" s="392"/>
      <c r="AM252" s="392"/>
      <c r="AN252" s="392"/>
      <c r="AO252" s="392"/>
      <c r="AP252" s="392"/>
      <c r="AQ252" s="392"/>
      <c r="AR252" s="392"/>
      <c r="AS252" s="392"/>
      <c r="AT252" s="392"/>
      <c r="AU252" s="392"/>
      <c r="AV252" s="392"/>
      <c r="AW252" s="392"/>
      <c r="AX252" s="392"/>
      <c r="AY252" s="392"/>
      <c r="AZ252" s="392"/>
      <c r="BA252" s="392"/>
      <c r="BB252" s="392"/>
      <c r="BC252" s="392"/>
      <c r="BD252" s="392"/>
      <c r="BE252" s="392"/>
      <c r="BF252" s="392"/>
      <c r="BG252" s="392"/>
      <c r="BH252" s="392"/>
    </row>
    <row r="253" spans="1:81" hidden="1" outlineLevel="1" x14ac:dyDescent="0.2">
      <c r="A253" s="341"/>
      <c r="B253" s="353">
        <v>5</v>
      </c>
      <c r="C253" s="353">
        <v>80000</v>
      </c>
      <c r="D253" s="353">
        <v>40</v>
      </c>
      <c r="E253" s="342"/>
      <c r="F253" s="343"/>
      <c r="G253" s="344"/>
      <c r="H253" s="362" t="s">
        <v>5</v>
      </c>
      <c r="I253" s="363"/>
      <c r="J253" s="364" t="s">
        <v>529</v>
      </c>
      <c r="K253" s="347">
        <v>1</v>
      </c>
      <c r="L253" s="348"/>
      <c r="M253" s="349">
        <v>35717</v>
      </c>
      <c r="N253" s="349">
        <v>35717</v>
      </c>
      <c r="O253" s="350"/>
      <c r="P253" s="350">
        <v>16073</v>
      </c>
      <c r="Q253" s="350">
        <v>16073</v>
      </c>
      <c r="R253" s="337"/>
      <c r="S253" s="362" t="s">
        <v>530</v>
      </c>
      <c r="T253" s="350"/>
      <c r="U253" s="366">
        <f>IF($Q253&lt;&gt;"",V253+W253+Y253+AA253+AC253+AE253+AG253+AI253+AK253+AM253+AO253+AQ253+AS253+AU253+AW253+AY253+BA253+BC253+BE253+BG253+BH253+BJ253+BK253+BL253+BM253+BO253+BQ253+BS253+BU253+BW253+BX253+BY253+BZ253+CA253+CB253+CC253,"")</f>
        <v>16073</v>
      </c>
      <c r="V253" s="366">
        <f>IF($Q253&lt;&gt;"",IF($S253="",$K253*VLOOKUP($I253,'[2]LISTINO IT-EN-FR-ES'!$A$1:$DZ$10000,V$1,FALSE),$K253*$P253*VLOOKUP($S253,[2]PERCENTUALI!$A$1:$AZ$1000,V$2,FALSE)),"")</f>
        <v>0</v>
      </c>
      <c r="W253" s="366">
        <f>IF($Q253&lt;&gt;"",IF($S253="",$K253*VLOOKUP($I253,'[2]LISTINO IT-EN-FR-ES'!$A$1:$DZ$10000,W$1,FALSE),$K253*$P253*VLOOKUP($S253,[2]PERCENTUALI!$A$1:$AZ$1000,W$2,FALSE)),"")</f>
        <v>0</v>
      </c>
      <c r="X253" s="367">
        <f>IF($Q253&lt;&gt;"",IF($S253="",$K253*VLOOKUP($I253,'[2]LISTINO IT-EN-FR-ES'!$A$1:$DZ$10000,X$1,FALSE),$K253*$P253*VLOOKUP($S253,[2]PERCENTUALI!$A$1:$AZ$1000,X$2,FALSE)/(X$4)),"")</f>
        <v>0</v>
      </c>
      <c r="Y253" s="366">
        <f>IF($Q253&lt;&gt;"",IF($S253="",$K253*VLOOKUP($I253,'[2]LISTINO IT-EN-FR-ES'!$A$1:$DZ$10000,Y$1,FALSE),$K253*$P253*VLOOKUP($S253,[2]PERCENTUALI!$A$1:$AZ$1000,Y$2,FALSE)),"")</f>
        <v>0</v>
      </c>
      <c r="Z253" s="367">
        <f>IF($Q253&lt;&gt;"",IF($S253="",$K253*VLOOKUP($I253,'[2]LISTINO IT-EN-FR-ES'!$A$1:$DZ$10000,Z$1,FALSE),$K253*$P253*VLOOKUP($S253,[2]PERCENTUALI!$A$1:$AZ$1000,Z$2,FALSE)/(Z$4)),"")</f>
        <v>0</v>
      </c>
      <c r="AA253" s="366">
        <f>IF($Q253&lt;&gt;"",IF($S253="",$K253*VLOOKUP($I253,'[2]LISTINO IT-EN-FR-ES'!$A$1:$DZ$10000,AA$1,FALSE),$K253*$P253*VLOOKUP($S253,[2]PERCENTUALI!$A$1:$AZ$1000,AA$2,FALSE)),"")</f>
        <v>0</v>
      </c>
      <c r="AB253" s="367">
        <f>IF($Q253&lt;&gt;"",IF($S253="",$K253*VLOOKUP($I253,'[2]LISTINO IT-EN-FR-ES'!$A$1:$DZ$10000,AB$1,FALSE),$K253*$P253*VLOOKUP($S253,[2]PERCENTUALI!$A$1:$AZ$1000,AB$2,FALSE)/(AB$4)),"")</f>
        <v>0</v>
      </c>
      <c r="AC253" s="366">
        <f>IF($Q253&lt;&gt;"",IF($S253="",$K253*VLOOKUP($I253,'[2]LISTINO IT-EN-FR-ES'!$A$1:$DZ$10000,AC$1,FALSE),$K253*$P253*VLOOKUP($S253,[2]PERCENTUALI!$A$1:$AZ$1000,AC$2,FALSE)),"")</f>
        <v>0</v>
      </c>
      <c r="AD253" s="367">
        <f>IF($Q253&lt;&gt;"",IF($S253="",$K253*VLOOKUP($I253,'[2]LISTINO IT-EN-FR-ES'!$A$1:$DZ$10000,AD$1,FALSE),$K253*$P253*VLOOKUP($S253,[2]PERCENTUALI!$A$1:$AZ$1000,AD$2,FALSE)/(AD$4)),"")</f>
        <v>0</v>
      </c>
      <c r="AE253" s="366">
        <f>IF($Q253&lt;&gt;"",IF($S253="",$K253*VLOOKUP($I253,'[2]LISTINO IT-EN-FR-ES'!$A$1:$DZ$10000,AE$1,FALSE),$K253*$P253*VLOOKUP($S253,[2]PERCENTUALI!$A$1:$AZ$1000,AE$2,FALSE)),"")</f>
        <v>0</v>
      </c>
      <c r="AF253" s="367">
        <f>IF($Q253&lt;&gt;"",IF($S253="",$K253*VLOOKUP($I253,'[2]LISTINO IT-EN-FR-ES'!$A$1:$DZ$10000,AF$1,FALSE),$K253*$P253*VLOOKUP($S253,[2]PERCENTUALI!$A$1:$AZ$1000,AF$2,FALSE)/(AF$4)),"")</f>
        <v>0</v>
      </c>
      <c r="AG253" s="366">
        <f>IF($Q253&lt;&gt;"",IF($S253="",$K253*VLOOKUP($I253,'[2]LISTINO IT-EN-FR-ES'!$A$1:$DZ$10000,AG$1,FALSE),$K253*$P253*VLOOKUP($S253,[2]PERCENTUALI!$A$1:$AZ$1000,AG$2,FALSE)),"")</f>
        <v>0</v>
      </c>
      <c r="AH253" s="367">
        <f>IF($Q253&lt;&gt;"",IF($S253="",$K253*VLOOKUP($I253,'[2]LISTINO IT-EN-FR-ES'!$A$1:$DZ$10000,AH$1,FALSE),$K253*$P253*VLOOKUP($S253,[2]PERCENTUALI!$A$1:$AZ$1000,AH$2,FALSE)/(AH$4)),"")</f>
        <v>0</v>
      </c>
      <c r="AI253" s="366">
        <f>IF($Q253&lt;&gt;"",IF($S253="",$K253*VLOOKUP($I253,'[2]LISTINO IT-EN-FR-ES'!$A$1:$DZ$10000,AI$1,FALSE),$K253*$P253*VLOOKUP($S253,[2]PERCENTUALI!$A$1:$AZ$1000,AI$2,FALSE)),"")</f>
        <v>0</v>
      </c>
      <c r="AJ253" s="367">
        <f>IF($Q253&lt;&gt;"",IF($S253="",$K253*VLOOKUP($I253,'[2]LISTINO IT-EN-FR-ES'!$A$1:$DZ$10000,AJ$1,FALSE),$K253*$P253*VLOOKUP($S253,[2]PERCENTUALI!$A$1:$AZ$1000,AJ$2,FALSE)/(AJ$4)),"")</f>
        <v>0</v>
      </c>
      <c r="AK253" s="366">
        <f>IF($Q253&lt;&gt;"",IF($S253="",$K253*VLOOKUP($I253,'[2]LISTINO IT-EN-FR-ES'!$A$1:$DZ$10000,AK$1,FALSE),$K253*$P253*VLOOKUP($S253,[2]PERCENTUALI!$A$1:$AZ$1000,AK$2,FALSE)),"")</f>
        <v>0</v>
      </c>
      <c r="AL253" s="367">
        <f>IF($Q253&lt;&gt;"",IF($S253="",$K253*VLOOKUP($I253,'[2]LISTINO IT-EN-FR-ES'!$A$1:$DZ$10000,AL$1,FALSE),$K253*$P253*VLOOKUP($S253,[2]PERCENTUALI!$A$1:$AZ$1000,AL$2,FALSE)/(AL$4)),"")</f>
        <v>0</v>
      </c>
      <c r="AM253" s="366">
        <f>IF($Q253&lt;&gt;"",IF($S253="",$K253*VLOOKUP($I253,'[2]LISTINO IT-EN-FR-ES'!$A$1:$DZ$10000,AM$1,FALSE),$K253*$P253*VLOOKUP($S253,[2]PERCENTUALI!$A$1:$AZ$1000,AM$2,FALSE)),"")</f>
        <v>0</v>
      </c>
      <c r="AN253" s="367">
        <f>IF($Q253&lt;&gt;"",IF($S253="",$K253*VLOOKUP($I253,'[2]LISTINO IT-EN-FR-ES'!$A$1:$DZ$10000,AN$1,FALSE),$K253*$P253*VLOOKUP($S253,[2]PERCENTUALI!$A$1:$AZ$1000,AN$2,FALSE)/(AN$4)),"")</f>
        <v>0</v>
      </c>
      <c r="AO253" s="366">
        <f>IF($Q253&lt;&gt;"",IF($S253="",$K253*VLOOKUP($I253,'[2]LISTINO IT-EN-FR-ES'!$A$1:$DZ$10000,AO$1,FALSE),$K253*$P253*VLOOKUP($S253,[2]PERCENTUALI!$A$1:$AZ$1000,AO$2,FALSE)),"")</f>
        <v>0</v>
      </c>
      <c r="AP253" s="367">
        <f>IF($Q253&lt;&gt;"",IF($S253="",$K253*VLOOKUP($I253,'[2]LISTINO IT-EN-FR-ES'!$A$1:$DZ$10000,AP$1,FALSE),$K253*$P253*VLOOKUP($S253,[2]PERCENTUALI!$A$1:$AZ$1000,AP$2,FALSE)/(AP$4)),"")</f>
        <v>0</v>
      </c>
      <c r="AQ253" s="366">
        <f>IF($Q253&lt;&gt;"",IF($S253="",$K253*VLOOKUP($I253,'[2]LISTINO IT-EN-FR-ES'!$A$1:$DZ$10000,AQ$1,FALSE),$K253*$P253*VLOOKUP($S253,[2]PERCENTUALI!$A$1:$AZ$1000,AQ$2,FALSE)),"")</f>
        <v>0</v>
      </c>
      <c r="AR253" s="367">
        <f>IF($Q253&lt;&gt;"",IF($S253="",$K253*VLOOKUP($I253,'[2]LISTINO IT-EN-FR-ES'!$A$1:$DZ$10000,AR$1,FALSE),$K253*$P253*VLOOKUP($S253,[2]PERCENTUALI!$A$1:$AZ$1000,AR$2,FALSE)/(AR$4)),"")</f>
        <v>0</v>
      </c>
      <c r="AS253" s="366">
        <f>IF($Q253&lt;&gt;"",IF($S253="",$K253*VLOOKUP($I253,'[2]LISTINO IT-EN-FR-ES'!$A$1:$DZ$10000,AS$1,FALSE),$K253*$P253*VLOOKUP($S253,[2]PERCENTUALI!$A$1:$AZ$1000,AS$2,FALSE)),"")</f>
        <v>0</v>
      </c>
      <c r="AT253" s="367">
        <f>IF($Q253&lt;&gt;"",IF($S253="",$K253*VLOOKUP($I253,'[2]LISTINO IT-EN-FR-ES'!$A$1:$DZ$10000,AT$1,FALSE),$K253*$P253*VLOOKUP($S253,[2]PERCENTUALI!$A$1:$AZ$1000,AT$2,FALSE)/(AT$4)),"")</f>
        <v>0</v>
      </c>
      <c r="AU253" s="366">
        <f>IF($Q253&lt;&gt;"",IF($S253="",$K253*VLOOKUP($I253,'[2]LISTINO IT-EN-FR-ES'!$A$1:$DZ$10000,AU$1,FALSE),$K253*$P253*VLOOKUP($S253,[2]PERCENTUALI!$A$1:$AZ$1000,AU$2,FALSE)),"")</f>
        <v>0</v>
      </c>
      <c r="AV253" s="367">
        <f>IF($Q253&lt;&gt;"",IF($S253="",$K253*VLOOKUP($I253,'[2]LISTINO IT-EN-FR-ES'!$A$1:$DZ$10000,AV$1,FALSE),$K253*$P253*VLOOKUP($S253,[2]PERCENTUALI!$A$1:$AZ$1000,AV$2,FALSE)/(AV$4)),"")</f>
        <v>0</v>
      </c>
      <c r="AW253" s="366">
        <f>IF($Q253&lt;&gt;"",IF($S253="",$K253*VLOOKUP($I253,'[2]LISTINO IT-EN-FR-ES'!$A$1:$DZ$10000,AW$1,FALSE),$K253*$P253*VLOOKUP($S253,[2]PERCENTUALI!$A$1:$AZ$1000,AW$2,FALSE)),"")</f>
        <v>0</v>
      </c>
      <c r="AX253" s="367">
        <f>IF($Q253&lt;&gt;"",IF($S253="",$K253*VLOOKUP($I253,'[2]LISTINO IT-EN-FR-ES'!$A$1:$DZ$10000,AX$1,FALSE),$K253*$P253*VLOOKUP($S253,[2]PERCENTUALI!$A$1:$AZ$1000,AX$2,FALSE)/(AX$4)),"")</f>
        <v>0</v>
      </c>
      <c r="AY253" s="366">
        <f>IF($Q253&lt;&gt;"",IF($S253="",$K253*VLOOKUP($I253,'[2]LISTINO IT-EN-FR-ES'!$A$1:$DZ$10000,AY$1,FALSE),$K253*$P253*VLOOKUP($S253,[2]PERCENTUALI!$A$1:$AZ$1000,AY$2,FALSE)),"")</f>
        <v>0</v>
      </c>
      <c r="AZ253" s="367">
        <f>IF($Q253&lt;&gt;"",IF($S253="",$K253*VLOOKUP($I253,'[2]LISTINO IT-EN-FR-ES'!$A$1:$DZ$10000,AZ$1,FALSE),$K253*$P253*VLOOKUP($S253,[2]PERCENTUALI!$A$1:$AZ$1000,AZ$2,FALSE)/(AZ$4)),"")</f>
        <v>0</v>
      </c>
      <c r="BA253" s="366">
        <f>IF($Q253&lt;&gt;"",IF($S253="",$K253*VLOOKUP($I253,'[2]LISTINO IT-EN-FR-ES'!$A$1:$DZ$10000,BA$1,FALSE),$K253*$P253*VLOOKUP($S253,[2]PERCENTUALI!$A$1:$AZ$1000,BA$2,FALSE)),"")</f>
        <v>0</v>
      </c>
      <c r="BB253" s="367">
        <f>IF($Q253&lt;&gt;"",IF($S253="",$K253*VLOOKUP($I253,'[2]LISTINO IT-EN-FR-ES'!$A$1:$DZ$10000,BB$1,FALSE),$K253*$P253*VLOOKUP($S253,[2]PERCENTUALI!$A$1:$AZ$1000,BB$2,FALSE)/(BB$4)),"")</f>
        <v>0</v>
      </c>
      <c r="BC253" s="366">
        <f>IF($Q253&lt;&gt;"",IF($S253="",$K253*VLOOKUP($I253,'[2]LISTINO IT-EN-FR-ES'!$A$1:$DZ$10000,BC$1,FALSE),$K253*$P253*VLOOKUP($S253,[2]PERCENTUALI!$A$1:$AZ$1000,BC$2,FALSE)),"")</f>
        <v>0</v>
      </c>
      <c r="BD253" s="367">
        <f>IF($Q253&lt;&gt;"",IF($S253="",$K253*VLOOKUP($I253,'[2]LISTINO IT-EN-FR-ES'!$A$1:$DZ$10000,BD$1,FALSE),$K253*$P253*VLOOKUP($S253,[2]PERCENTUALI!$A$1:$AZ$1000,BD$2,FALSE)/(BD$4)),"")</f>
        <v>0</v>
      </c>
      <c r="BE253" s="366">
        <f>IF($Q253&lt;&gt;"",IF($S253="",$K253*VLOOKUP($I253,'[2]LISTINO IT-EN-FR-ES'!$A$1:$DZ$10000,BE$1,FALSE),$K253*$P253*VLOOKUP($S253,[2]PERCENTUALI!$A$1:$AZ$1000,BE$2,FALSE)),"")</f>
        <v>0</v>
      </c>
      <c r="BF253" s="367">
        <f>IF($Q253&lt;&gt;"",IF($S253="",$K253*VLOOKUP($I253,'[2]LISTINO IT-EN-FR-ES'!$A$1:$DZ$10000,BF$1,FALSE),$K253*$P253*VLOOKUP($S253,[2]PERCENTUALI!$A$1:$AZ$1000,BF$2,FALSE)/(BF$4)),"")</f>
        <v>0</v>
      </c>
      <c r="BG253" s="366">
        <f>IF($Q253&lt;&gt;"",IF($S253="",$K253*VLOOKUP($I253,'[2]LISTINO IT-EN-FR-ES'!$A$1:$DZ$10000,BG$1,FALSE),$K253*$P253*VLOOKUP($S253,[2]PERCENTUALI!$A$1:$AZ$1000,BG$2,FALSE)),"")</f>
        <v>0</v>
      </c>
      <c r="BH253" s="366">
        <f>IF($Q253&lt;&gt;"",IF($S253="",$K253*VLOOKUP($I253,'[2]LISTINO IT-EN-FR-ES'!$A$1:$DZ$10000,BH$1,FALSE),$K253*$P253*VLOOKUP($S253,[2]PERCENTUALI!$A$1:$AZ$1000,BH$2,FALSE)),"")</f>
        <v>0</v>
      </c>
      <c r="BI253" s="367">
        <f>IF($Q253&lt;&gt;"",IF($S253="",$K253*VLOOKUP($I253,'[2]LISTINO IT-EN-FR-ES'!$A$1:$DZ$10000,BI$1,FALSE),$K253*$P253*VLOOKUP($S253,[2]PERCENTUALI!$A$1:$AZ$1000,BI$2,FALSE)/(BI$4)),"")</f>
        <v>0</v>
      </c>
      <c r="BJ253" s="366">
        <f>IF($Q253&lt;&gt;"",IF($S253="",$K253*VLOOKUP($I253,'[2]LISTINO IT-EN-FR-ES'!$A$1:$DZ$10000,BJ$1,FALSE),$K253*$P253*VLOOKUP($S253,[2]PERCENTUALI!$A$1:$AZ$1000,BJ$2,FALSE)),"")</f>
        <v>0</v>
      </c>
      <c r="BK253" s="366">
        <f>IF($Q253&lt;&gt;"",IF($S253="",$K253*VLOOKUP($I253,'[2]LISTINO IT-EN-FR-ES'!$A$1:$DZ$10000,BK$1,FALSE),$K253*$P253*VLOOKUP($S253,[2]PERCENTUALI!$A$1:$AZ$1000,BK$2,FALSE)),"")</f>
        <v>0</v>
      </c>
      <c r="BL253" s="366">
        <f>IF($Q253&lt;&gt;"",IF($S253="",$K253*VLOOKUP($I253,'[2]LISTINO IT-EN-FR-ES'!$A$1:$DZ$10000,BL$1,FALSE),$K253*$P253*VLOOKUP($S253,[2]PERCENTUALI!$A$1:$AZ$1000,BL$2,FALSE)),"")</f>
        <v>0</v>
      </c>
      <c r="BM253" s="366">
        <f>IF($Q253&lt;&gt;"",IF($S253="",$K253*VLOOKUP($I253,'[2]LISTINO IT-EN-FR-ES'!$A$1:$DZ$10000,BM$1,FALSE),$K253*$P253*VLOOKUP($S253,[2]PERCENTUALI!$A$1:$AZ$1000,BM$2,FALSE)),"")</f>
        <v>0</v>
      </c>
      <c r="BN253" s="367">
        <f>IF($Q253&lt;&gt;"",IF($S253="",$K253*VLOOKUP($I253,'[2]LISTINO IT-EN-FR-ES'!$A$1:$DZ$10000,BN$1,FALSE),$K253*$P253*VLOOKUP($S253,[2]PERCENTUALI!$A$1:$AZ$1000,BN$2,FALSE)/(BN$4)),"")</f>
        <v>0</v>
      </c>
      <c r="BO253" s="366">
        <f>IF($Q253&lt;&gt;"",IF($S253="",$K253*VLOOKUP($I253,'[2]LISTINO IT-EN-FR-ES'!$A$1:$DZ$10000,BO$1,FALSE),$K253*$P253*VLOOKUP($S253,[2]PERCENTUALI!$A$1:$AZ$1000,BO$2,FALSE)),"")</f>
        <v>0</v>
      </c>
      <c r="BP253" s="367">
        <f>IF($Q253&lt;&gt;"",IF($S253="",$K253*VLOOKUP($I253,'[2]LISTINO IT-EN-FR-ES'!$A$1:$DZ$10000,BP$1,FALSE),$K253*$P253*VLOOKUP($S253,[2]PERCENTUALI!$A$1:$AZ$1000,BP$2,FALSE)/(BP$4)),"")</f>
        <v>0</v>
      </c>
      <c r="BQ253" s="366">
        <f>IF($Q253&lt;&gt;"",IF($S253="",$K253*VLOOKUP($I253,'[2]LISTINO IT-EN-FR-ES'!$A$1:$DZ$10000,BQ$1,FALSE),$K253*$P253*VLOOKUP($S253,[2]PERCENTUALI!$A$1:$AZ$1000,BQ$2,FALSE)),"")</f>
        <v>0</v>
      </c>
      <c r="BR253" s="367">
        <f>IF($Q253&lt;&gt;"",IF($S253="",$K253*VLOOKUP($I253,'[2]LISTINO IT-EN-FR-ES'!$A$1:$DZ$10000,BR$1,FALSE),$K253*$P253*VLOOKUP($S253,[2]PERCENTUALI!$A$1:$AZ$1000,BR$2,FALSE)/(BR$4)),"")</f>
        <v>0</v>
      </c>
      <c r="BS253" s="366">
        <f>IF($Q253&lt;&gt;"",IF($S253="",$K253*VLOOKUP($I253,'[2]LISTINO IT-EN-FR-ES'!$A$1:$DZ$10000,BS$1,FALSE),$K253*$P253*VLOOKUP($S253,[2]PERCENTUALI!$A$1:$AZ$1000,BS$2,FALSE)),"")</f>
        <v>0</v>
      </c>
      <c r="BT253" s="367">
        <f>IF($Q253&lt;&gt;"",IF($S253="",$K253*VLOOKUP($I253,'[2]LISTINO IT-EN-FR-ES'!$A$1:$DZ$10000,BT$1,FALSE),$K253*$P253*VLOOKUP($S253,[2]PERCENTUALI!$A$1:$AZ$1000,BT$2,FALSE)/(BT$4)),"")</f>
        <v>0</v>
      </c>
      <c r="BU253" s="366">
        <f>IF($Q253&lt;&gt;"",IF($S253="",$K253*VLOOKUP($I253,'[2]LISTINO IT-EN-FR-ES'!$A$1:$DZ$10000,BU$1,FALSE),$K253*$P253*VLOOKUP($S253,[2]PERCENTUALI!$A$1:$AZ$1000,BU$2,FALSE)),"")</f>
        <v>0</v>
      </c>
      <c r="BV253" s="367">
        <f>IF($Q253&lt;&gt;"",IF($S253="",$K253*VLOOKUP($I253,'[2]LISTINO IT-EN-FR-ES'!$A$1:$DZ$10000,BV$1,FALSE),$K253*$P253*VLOOKUP($S253,[2]PERCENTUALI!$A$1:$AZ$1000,BV$2,FALSE)/(BV$4)),"")</f>
        <v>0</v>
      </c>
      <c r="BW253" s="366">
        <f>IF($Q253&lt;&gt;"",IF($S253="",$K253*VLOOKUP($I253,'[2]LISTINO IT-EN-FR-ES'!$A$1:$DZ$10000,BW$1,FALSE),$K253*$P253*VLOOKUP($S253,[2]PERCENTUALI!$A$1:$AZ$1000,BW$2,FALSE)),"")</f>
        <v>0</v>
      </c>
      <c r="BX253" s="366">
        <f>IF($Q253&lt;&gt;"",IF($S253="",$K253*VLOOKUP($I253,'[2]LISTINO IT-EN-FR-ES'!$A$1:$DZ$10000,BX$1,FALSE),$K253*$P253*VLOOKUP($S253,[2]PERCENTUALI!$A$1:$AZ$1000,BX$2,FALSE)),"")</f>
        <v>0</v>
      </c>
      <c r="BY253" s="366">
        <f>IF($Q253&lt;&gt;"",IF($S253="",$K253*VLOOKUP($I253,'[2]LISTINO IT-EN-FR-ES'!$A$1:$DZ$10000,BY$1,FALSE),$K253*$P253*VLOOKUP($S253,[2]PERCENTUALI!$A$1:$AZ$1000,BY$2,FALSE)),"")</f>
        <v>16073</v>
      </c>
      <c r="BZ253" s="366">
        <f>IF($Q253&lt;&gt;"",IF($S253="",$K253*VLOOKUP($I253,'[2]LISTINO IT-EN-FR-ES'!$A$1:$DZ$10000,BZ$1,FALSE),$K253*$P253*VLOOKUP($S253,[2]PERCENTUALI!$A$1:$AZ$1000,BZ$2,FALSE)),"")</f>
        <v>0</v>
      </c>
      <c r="CA253" s="366">
        <f>IF($Q253&lt;&gt;"",IF($S253="",$K253*VLOOKUP($I253,'[2]LISTINO IT-EN-FR-ES'!$A$1:$DZ$10000,CA$1,FALSE),$K253*$P253*VLOOKUP($S253,[2]PERCENTUALI!$A$1:$AZ$1000,CA$2,FALSE)),"")</f>
        <v>0</v>
      </c>
      <c r="CB253" s="366">
        <f>IF($Q253&lt;&gt;"",IF($S253="",$K253*VLOOKUP($I253,'[2]LISTINO IT-EN-FR-ES'!$A$1:$DZ$10000,CB$1,FALSE),$K253*$P253*VLOOKUP($S253,[2]PERCENTUALI!$A$1:$AZ$1000,CB$2,FALSE)),"")</f>
        <v>0</v>
      </c>
      <c r="CC253" s="366">
        <f>IF($Q253&lt;&gt;"",IF($S253="",$K253*VLOOKUP($I253,'[2]LISTINO IT-EN-FR-ES'!$A$1:$DZ$10000,CC$1,FALSE),$K253*$P253*VLOOKUP($S253,[2]PERCENTUALI!$A$1:$AZ$1000,CC$2,FALSE)),"")</f>
        <v>0</v>
      </c>
    </row>
    <row r="254" spans="1:81" collapsed="1" x14ac:dyDescent="0.2">
      <c r="A254" s="341"/>
      <c r="B254" s="353"/>
      <c r="C254" s="353"/>
      <c r="D254" s="353"/>
      <c r="E254" s="342"/>
      <c r="F254" s="343"/>
      <c r="G254" s="344"/>
      <c r="H254" s="362"/>
      <c r="I254" s="363"/>
      <c r="J254" s="364"/>
      <c r="K254" s="347"/>
      <c r="L254" s="348"/>
      <c r="M254" s="349"/>
      <c r="N254" s="349"/>
      <c r="O254" s="350"/>
      <c r="P254" s="350"/>
      <c r="Q254" s="350"/>
      <c r="R254" s="337"/>
      <c r="S254" s="362"/>
      <c r="T254" s="350"/>
      <c r="U254" s="392"/>
      <c r="V254" s="392"/>
      <c r="W254" s="392"/>
      <c r="X254" s="392"/>
      <c r="Y254" s="392"/>
      <c r="Z254" s="392"/>
      <c r="AA254" s="392"/>
      <c r="AB254" s="392"/>
      <c r="AC254" s="392"/>
      <c r="AD254" s="392"/>
      <c r="AE254" s="392"/>
      <c r="AF254" s="392"/>
      <c r="AG254" s="392"/>
      <c r="AH254" s="392"/>
      <c r="AI254" s="392"/>
      <c r="AJ254" s="392"/>
      <c r="AK254" s="392"/>
      <c r="AL254" s="392"/>
      <c r="AM254" s="392"/>
      <c r="AN254" s="392"/>
      <c r="AO254" s="392"/>
      <c r="AP254" s="392"/>
      <c r="AQ254" s="392"/>
      <c r="AR254" s="392"/>
      <c r="AS254" s="392"/>
      <c r="AT254" s="392"/>
      <c r="AU254" s="392"/>
      <c r="AV254" s="392"/>
      <c r="AW254" s="392"/>
      <c r="AX254" s="392"/>
      <c r="AY254" s="392"/>
      <c r="AZ254" s="392"/>
      <c r="BA254" s="392"/>
      <c r="BB254" s="392"/>
      <c r="BC254" s="392"/>
      <c r="BD254" s="392"/>
      <c r="BE254" s="392"/>
      <c r="BF254" s="392"/>
      <c r="BG254" s="392"/>
      <c r="BH254" s="392"/>
    </row>
    <row r="255" spans="1:81" x14ac:dyDescent="0.2">
      <c r="A255" s="341"/>
      <c r="B255" s="353"/>
      <c r="C255" s="353"/>
      <c r="D255" s="353"/>
      <c r="E255" s="342"/>
      <c r="F255" s="343"/>
      <c r="G255" s="344"/>
      <c r="H255" s="362"/>
      <c r="I255" s="363"/>
      <c r="J255" s="364"/>
      <c r="K255" s="347"/>
      <c r="L255" s="348"/>
      <c r="M255" s="349"/>
      <c r="N255" s="349"/>
      <c r="O255" s="350"/>
      <c r="P255" s="350"/>
      <c r="Q255" s="350"/>
      <c r="R255" s="337"/>
      <c r="S255" s="362"/>
      <c r="T255" s="350"/>
      <c r="U255" s="339">
        <f>V255+W255+Y255+AA255+AC255+AE255+AG255+AI255+AK255+AM255+AO255+AQ255+AS255+AU255+AW255+AY255+BA255+BC255+BE255+BG255+BH255+BJ255+BK255+BL255+BM255+BO255+BQ255+BS255+BU255+BW255+BX255+BY255+BZ255+CA255+CB255+CC255</f>
        <v>15000</v>
      </c>
      <c r="V255" s="339">
        <f>V256</f>
        <v>0</v>
      </c>
      <c r="W255" s="339">
        <f>X255*X$4</f>
        <v>0</v>
      </c>
      <c r="X255" s="340">
        <f>X256</f>
        <v>0</v>
      </c>
      <c r="Y255" s="339">
        <f>Z255*Z$4</f>
        <v>0</v>
      </c>
      <c r="Z255" s="340">
        <f>Z256</f>
        <v>0</v>
      </c>
      <c r="AA255" s="339">
        <f>AB255*AB$4</f>
        <v>0</v>
      </c>
      <c r="AB255" s="340">
        <f>AB256</f>
        <v>0</v>
      </c>
      <c r="AC255" s="339">
        <f>AD255*AD$4</f>
        <v>0</v>
      </c>
      <c r="AD255" s="340">
        <f>AD256</f>
        <v>0</v>
      </c>
      <c r="AE255" s="339">
        <f>AF255*AF$4</f>
        <v>0</v>
      </c>
      <c r="AF255" s="340">
        <f>AF256</f>
        <v>0</v>
      </c>
      <c r="AG255" s="339">
        <f>AH255*AH$4</f>
        <v>0</v>
      </c>
      <c r="AH255" s="340">
        <f>AH256</f>
        <v>0</v>
      </c>
      <c r="AI255" s="339">
        <f>AJ255*AJ$4</f>
        <v>0</v>
      </c>
      <c r="AJ255" s="340">
        <f>AJ256</f>
        <v>0</v>
      </c>
      <c r="AK255" s="339">
        <f>AL255*AL$4</f>
        <v>0</v>
      </c>
      <c r="AL255" s="340">
        <f>AL256</f>
        <v>0</v>
      </c>
      <c r="AM255" s="339">
        <f>AN255*AN$4</f>
        <v>0</v>
      </c>
      <c r="AN255" s="340">
        <f>AN256</f>
        <v>0</v>
      </c>
      <c r="AO255" s="339">
        <f>AP255*AP$4</f>
        <v>0</v>
      </c>
      <c r="AP255" s="340">
        <f>AP256</f>
        <v>0</v>
      </c>
      <c r="AQ255" s="339">
        <f>AR255*AR$4</f>
        <v>0</v>
      </c>
      <c r="AR255" s="340">
        <f>AR256</f>
        <v>0</v>
      </c>
      <c r="AS255" s="339">
        <f>AT255*AT$4</f>
        <v>0</v>
      </c>
      <c r="AT255" s="340">
        <f>AT256</f>
        <v>0</v>
      </c>
      <c r="AU255" s="339">
        <f>AV255*AV$4</f>
        <v>0</v>
      </c>
      <c r="AV255" s="340">
        <f>AV256</f>
        <v>0</v>
      </c>
      <c r="AW255" s="339">
        <f>AX255*AX$4</f>
        <v>0</v>
      </c>
      <c r="AX255" s="340">
        <f>AX256</f>
        <v>0</v>
      </c>
      <c r="AY255" s="339">
        <f>AZ255*AZ$4</f>
        <v>0</v>
      </c>
      <c r="AZ255" s="340">
        <f>AZ256</f>
        <v>0</v>
      </c>
      <c r="BA255" s="339">
        <f>BB255*BB$4</f>
        <v>0</v>
      </c>
      <c r="BB255" s="340">
        <f>BB256</f>
        <v>0</v>
      </c>
      <c r="BC255" s="339">
        <f>BD255*BD$4</f>
        <v>0</v>
      </c>
      <c r="BD255" s="340">
        <f>BD256</f>
        <v>0</v>
      </c>
      <c r="BE255" s="339">
        <f>BF255*BF$4</f>
        <v>0</v>
      </c>
      <c r="BF255" s="340">
        <f>BF256</f>
        <v>0</v>
      </c>
      <c r="BG255" s="339">
        <f>BG256</f>
        <v>0</v>
      </c>
      <c r="BH255" s="339">
        <f>BI255*BI$4</f>
        <v>0</v>
      </c>
      <c r="BI255" s="340">
        <f>BI256</f>
        <v>0</v>
      </c>
      <c r="BJ255" s="339">
        <f>BJ256</f>
        <v>0</v>
      </c>
      <c r="BK255" s="339">
        <f>BK256</f>
        <v>0</v>
      </c>
      <c r="BL255" s="339">
        <f>BL256</f>
        <v>0</v>
      </c>
      <c r="BM255" s="339">
        <f>BN255*BN$4</f>
        <v>0</v>
      </c>
      <c r="BN255" s="340">
        <f>BN256</f>
        <v>0</v>
      </c>
      <c r="BO255" s="339">
        <f>BP255*BP$4</f>
        <v>0</v>
      </c>
      <c r="BP255" s="340">
        <f>BP256</f>
        <v>0</v>
      </c>
      <c r="BQ255" s="339">
        <f>BR255*BR$4</f>
        <v>0</v>
      </c>
      <c r="BR255" s="340">
        <f>BR256</f>
        <v>0</v>
      </c>
      <c r="BS255" s="339">
        <f>BT255*BT$4</f>
        <v>0</v>
      </c>
      <c r="BT255" s="340">
        <f>BT256</f>
        <v>0</v>
      </c>
      <c r="BU255" s="339">
        <f>BV255*BV$4</f>
        <v>0</v>
      </c>
      <c r="BV255" s="340">
        <f t="shared" ref="BV255:CC255" si="40">BV256</f>
        <v>0</v>
      </c>
      <c r="BW255" s="339">
        <f t="shared" si="40"/>
        <v>0</v>
      </c>
      <c r="BX255" s="339">
        <f t="shared" si="40"/>
        <v>0</v>
      </c>
      <c r="BY255" s="339">
        <f t="shared" si="40"/>
        <v>15000</v>
      </c>
      <c r="BZ255" s="339">
        <f t="shared" si="40"/>
        <v>0</v>
      </c>
      <c r="CA255" s="339">
        <f t="shared" si="40"/>
        <v>0</v>
      </c>
      <c r="CB255" s="339">
        <f t="shared" si="40"/>
        <v>0</v>
      </c>
      <c r="CC255" s="339">
        <f t="shared" si="40"/>
        <v>0</v>
      </c>
    </row>
    <row r="256" spans="1:81" ht="15.75" customHeight="1" x14ac:dyDescent="0.25">
      <c r="A256" s="378" t="s">
        <v>531</v>
      </c>
      <c r="B256" s="379">
        <v>0</v>
      </c>
      <c r="C256" s="379">
        <v>80700</v>
      </c>
      <c r="D256" s="379">
        <v>27</v>
      </c>
      <c r="E256" s="280"/>
      <c r="F256" s="379" t="s">
        <v>532</v>
      </c>
      <c r="G256" s="380" t="s">
        <v>7</v>
      </c>
      <c r="H256" s="381" t="s">
        <v>533</v>
      </c>
      <c r="I256" s="382" t="s">
        <v>7</v>
      </c>
      <c r="J256" s="439" t="s">
        <v>534</v>
      </c>
      <c r="K256" s="383">
        <v>1</v>
      </c>
      <c r="L256" s="384">
        <f>SUM(N257:N259)</f>
        <v>45000</v>
      </c>
      <c r="M256" s="385" t="s">
        <v>7</v>
      </c>
      <c r="N256" s="386" t="s">
        <v>7</v>
      </c>
      <c r="O256" s="387">
        <f>SUM(Q257:Q259)</f>
        <v>15000</v>
      </c>
      <c r="T256" s="440">
        <f>O256-U256</f>
        <v>0</v>
      </c>
      <c r="U256" s="339">
        <f>V256+W256+Y256+AA256+AC256+AE256+AG256+AI256+AK256+AM256+AO256+AQ256+AS256+AU256+AW256+AY256+BA256+BC256+BE256+BG256+BH256+BJ256+BK256+BL256+BM256+BO256+BQ256+BS256+BU256+BW256+BX256+BY256+BZ256+CA256+CB256+CC256</f>
        <v>15000</v>
      </c>
      <c r="V256" s="339">
        <f t="shared" ref="V256:CC256" si="41">SUM(V257:V259)</f>
        <v>0</v>
      </c>
      <c r="W256" s="339">
        <f t="shared" si="41"/>
        <v>0</v>
      </c>
      <c r="X256" s="340">
        <f t="shared" si="41"/>
        <v>0</v>
      </c>
      <c r="Y256" s="339">
        <f t="shared" si="41"/>
        <v>0</v>
      </c>
      <c r="Z256" s="340">
        <f t="shared" si="41"/>
        <v>0</v>
      </c>
      <c r="AA256" s="339">
        <f t="shared" si="41"/>
        <v>0</v>
      </c>
      <c r="AB256" s="340">
        <f t="shared" si="41"/>
        <v>0</v>
      </c>
      <c r="AC256" s="339">
        <f t="shared" si="41"/>
        <v>0</v>
      </c>
      <c r="AD256" s="340">
        <f t="shared" si="41"/>
        <v>0</v>
      </c>
      <c r="AE256" s="339">
        <f t="shared" si="41"/>
        <v>0</v>
      </c>
      <c r="AF256" s="340">
        <f t="shared" si="41"/>
        <v>0</v>
      </c>
      <c r="AG256" s="339">
        <f t="shared" si="41"/>
        <v>0</v>
      </c>
      <c r="AH256" s="340">
        <f t="shared" si="41"/>
        <v>0</v>
      </c>
      <c r="AI256" s="339">
        <f t="shared" si="41"/>
        <v>0</v>
      </c>
      <c r="AJ256" s="340">
        <f t="shared" si="41"/>
        <v>0</v>
      </c>
      <c r="AK256" s="339">
        <f t="shared" si="41"/>
        <v>0</v>
      </c>
      <c r="AL256" s="340">
        <f t="shared" si="41"/>
        <v>0</v>
      </c>
      <c r="AM256" s="339">
        <f t="shared" si="41"/>
        <v>0</v>
      </c>
      <c r="AN256" s="340">
        <f t="shared" si="41"/>
        <v>0</v>
      </c>
      <c r="AO256" s="339">
        <f t="shared" si="41"/>
        <v>0</v>
      </c>
      <c r="AP256" s="340">
        <f t="shared" si="41"/>
        <v>0</v>
      </c>
      <c r="AQ256" s="339">
        <f t="shared" si="41"/>
        <v>0</v>
      </c>
      <c r="AR256" s="340">
        <f t="shared" si="41"/>
        <v>0</v>
      </c>
      <c r="AS256" s="339">
        <f t="shared" si="41"/>
        <v>0</v>
      </c>
      <c r="AT256" s="340">
        <f t="shared" si="41"/>
        <v>0</v>
      </c>
      <c r="AU256" s="339">
        <f t="shared" si="41"/>
        <v>0</v>
      </c>
      <c r="AV256" s="340">
        <f t="shared" si="41"/>
        <v>0</v>
      </c>
      <c r="AW256" s="339">
        <f t="shared" si="41"/>
        <v>0</v>
      </c>
      <c r="AX256" s="340">
        <f t="shared" si="41"/>
        <v>0</v>
      </c>
      <c r="AY256" s="339">
        <f t="shared" si="41"/>
        <v>0</v>
      </c>
      <c r="AZ256" s="340">
        <f t="shared" si="41"/>
        <v>0</v>
      </c>
      <c r="BA256" s="339">
        <f t="shared" si="41"/>
        <v>0</v>
      </c>
      <c r="BB256" s="340">
        <f t="shared" si="41"/>
        <v>0</v>
      </c>
      <c r="BC256" s="339">
        <f t="shared" si="41"/>
        <v>0</v>
      </c>
      <c r="BD256" s="340">
        <f t="shared" si="41"/>
        <v>0</v>
      </c>
      <c r="BE256" s="339">
        <f t="shared" si="41"/>
        <v>0</v>
      </c>
      <c r="BF256" s="340">
        <f t="shared" si="41"/>
        <v>0</v>
      </c>
      <c r="BG256" s="339">
        <f t="shared" si="41"/>
        <v>0</v>
      </c>
      <c r="BH256" s="339">
        <f t="shared" si="41"/>
        <v>0</v>
      </c>
      <c r="BI256" s="340">
        <f t="shared" si="41"/>
        <v>0</v>
      </c>
      <c r="BJ256" s="339">
        <f t="shared" si="41"/>
        <v>0</v>
      </c>
      <c r="BK256" s="339">
        <f t="shared" si="41"/>
        <v>0</v>
      </c>
      <c r="BL256" s="339">
        <f t="shared" si="41"/>
        <v>0</v>
      </c>
      <c r="BM256" s="339">
        <f t="shared" si="41"/>
        <v>0</v>
      </c>
      <c r="BN256" s="340">
        <f t="shared" si="41"/>
        <v>0</v>
      </c>
      <c r="BO256" s="339">
        <f t="shared" si="41"/>
        <v>0</v>
      </c>
      <c r="BP256" s="340">
        <f t="shared" si="41"/>
        <v>0</v>
      </c>
      <c r="BQ256" s="339">
        <f t="shared" si="41"/>
        <v>0</v>
      </c>
      <c r="BR256" s="340">
        <f t="shared" si="41"/>
        <v>0</v>
      </c>
      <c r="BS256" s="339">
        <f t="shared" si="41"/>
        <v>0</v>
      </c>
      <c r="BT256" s="340">
        <f t="shared" si="41"/>
        <v>0</v>
      </c>
      <c r="BU256" s="339">
        <f t="shared" si="41"/>
        <v>0</v>
      </c>
      <c r="BV256" s="340">
        <f t="shared" si="41"/>
        <v>0</v>
      </c>
      <c r="BW256" s="339">
        <f t="shared" si="41"/>
        <v>0</v>
      </c>
      <c r="BX256" s="339">
        <f t="shared" si="41"/>
        <v>0</v>
      </c>
      <c r="BY256" s="339">
        <f t="shared" si="41"/>
        <v>15000</v>
      </c>
      <c r="BZ256" s="339">
        <f t="shared" si="41"/>
        <v>0</v>
      </c>
      <c r="CA256" s="339">
        <f t="shared" si="41"/>
        <v>0</v>
      </c>
      <c r="CB256" s="339">
        <f t="shared" si="41"/>
        <v>0</v>
      </c>
      <c r="CC256" s="339">
        <f t="shared" si="41"/>
        <v>0</v>
      </c>
    </row>
    <row r="257" spans="1:81" ht="15.75" hidden="1" customHeight="1" outlineLevel="1" x14ac:dyDescent="0.2">
      <c r="A257" s="388" t="s">
        <v>7</v>
      </c>
      <c r="B257" s="389">
        <v>0</v>
      </c>
      <c r="C257" s="389">
        <v>80700</v>
      </c>
      <c r="D257" s="389">
        <v>28</v>
      </c>
      <c r="E257" s="388"/>
      <c r="F257" s="388"/>
      <c r="G257" s="390" t="s">
        <v>7</v>
      </c>
      <c r="H257" s="388" t="s">
        <v>535</v>
      </c>
      <c r="I257" s="388" t="s">
        <v>7</v>
      </c>
      <c r="J257" s="391" t="s">
        <v>534</v>
      </c>
      <c r="M257" s="385" t="s">
        <v>7</v>
      </c>
      <c r="N257" s="386" t="s">
        <v>7</v>
      </c>
    </row>
    <row r="258" spans="1:81" ht="15.75" hidden="1" customHeight="1" outlineLevel="1" x14ac:dyDescent="0.2">
      <c r="A258" s="445" t="s">
        <v>7</v>
      </c>
      <c r="B258" s="446">
        <v>0</v>
      </c>
      <c r="C258" s="446">
        <v>80700</v>
      </c>
      <c r="D258" s="446">
        <v>29</v>
      </c>
      <c r="E258" s="445"/>
      <c r="F258" s="445"/>
      <c r="G258" s="447" t="s">
        <v>7</v>
      </c>
      <c r="H258" s="445" t="s">
        <v>536</v>
      </c>
      <c r="I258" s="445" t="s">
        <v>536</v>
      </c>
      <c r="J258" s="448" t="s">
        <v>537</v>
      </c>
      <c r="K258" s="383">
        <v>15</v>
      </c>
      <c r="M258" s="385">
        <v>3000</v>
      </c>
      <c r="N258" s="386">
        <v>45000</v>
      </c>
      <c r="P258" s="402">
        <v>1000</v>
      </c>
      <c r="Q258" s="285">
        <v>15000</v>
      </c>
      <c r="U258" s="366">
        <f>IF($Q258&lt;&gt;"",V258+W258+Y258+AA258+AC258+AE258+AG258+AI258+AK258+AM258+AO258+AQ258+AS258+AU258+AW258+AY258+BA258+BC258+BE258+BG258+BH258+BJ258+BK258+BL258+BM258+BO258+BQ258+BS258+BU258+BW258+BX258+BY258+BZ258+CA258+CB258+CC258,"")</f>
        <v>15000</v>
      </c>
      <c r="V258" s="366">
        <f>IF($Q258&lt;&gt;"",IF($S258="",$K258*VLOOKUP($I258,'[2]LISTINO IT-EN-FR-ES'!$A$1:$DZ$10000,V$1,FALSE),$K258*$P258*VLOOKUP($S258,[2]PERCENTUALI!$A$1:$AZ$1000,V$2,FALSE)),"")</f>
        <v>0</v>
      </c>
      <c r="W258" s="366">
        <f>IF($Q258&lt;&gt;"",IF($S258="",$K258*VLOOKUP($I258,'[2]LISTINO IT-EN-FR-ES'!$A$1:$DZ$10000,W$1,FALSE),$K258*$P258*VLOOKUP($S258,[2]PERCENTUALI!$A$1:$AZ$1000,W$2,FALSE)),"")</f>
        <v>0</v>
      </c>
      <c r="X258" s="367">
        <f>IF($Q258&lt;&gt;"",IF($S258="",$K258*VLOOKUP($I258,'[2]LISTINO IT-EN-FR-ES'!$A$1:$DZ$10000,X$1,FALSE),$K258*$P258*VLOOKUP($S258,[2]PERCENTUALI!$A$1:$AZ$1000,X$2,FALSE)/(X$4)),"")</f>
        <v>0</v>
      </c>
      <c r="Y258" s="366">
        <f>IF($Q258&lt;&gt;"",IF($S258="",$K258*VLOOKUP($I258,'[2]LISTINO IT-EN-FR-ES'!$A$1:$DZ$10000,Y$1,FALSE),$K258*$P258*VLOOKUP($S258,[2]PERCENTUALI!$A$1:$AZ$1000,Y$2,FALSE)),"")</f>
        <v>0</v>
      </c>
      <c r="Z258" s="367">
        <f>IF($Q258&lt;&gt;"",IF($S258="",$K258*VLOOKUP($I258,'[2]LISTINO IT-EN-FR-ES'!$A$1:$DZ$10000,Z$1,FALSE),$K258*$P258*VLOOKUP($S258,[2]PERCENTUALI!$A$1:$AZ$1000,Z$2,FALSE)/(Z$4)),"")</f>
        <v>0</v>
      </c>
      <c r="AA258" s="366">
        <f>IF($Q258&lt;&gt;"",IF($S258="",$K258*VLOOKUP($I258,'[2]LISTINO IT-EN-FR-ES'!$A$1:$DZ$10000,AA$1,FALSE),$K258*$P258*VLOOKUP($S258,[2]PERCENTUALI!$A$1:$AZ$1000,AA$2,FALSE)),"")</f>
        <v>0</v>
      </c>
      <c r="AB258" s="367">
        <f>IF($Q258&lt;&gt;"",IF($S258="",$K258*VLOOKUP($I258,'[2]LISTINO IT-EN-FR-ES'!$A$1:$DZ$10000,AB$1,FALSE),$K258*$P258*VLOOKUP($S258,[2]PERCENTUALI!$A$1:$AZ$1000,AB$2,FALSE)/(AB$4)),"")</f>
        <v>0</v>
      </c>
      <c r="AC258" s="366">
        <f>IF($Q258&lt;&gt;"",IF($S258="",$K258*VLOOKUP($I258,'[2]LISTINO IT-EN-FR-ES'!$A$1:$DZ$10000,AC$1,FALSE),$K258*$P258*VLOOKUP($S258,[2]PERCENTUALI!$A$1:$AZ$1000,AC$2,FALSE)),"")</f>
        <v>0</v>
      </c>
      <c r="AD258" s="367">
        <f>IF($Q258&lt;&gt;"",IF($S258="",$K258*VLOOKUP($I258,'[2]LISTINO IT-EN-FR-ES'!$A$1:$DZ$10000,AD$1,FALSE),$K258*$P258*VLOOKUP($S258,[2]PERCENTUALI!$A$1:$AZ$1000,AD$2,FALSE)/(AD$4)),"")</f>
        <v>0</v>
      </c>
      <c r="AE258" s="366">
        <f>IF($Q258&lt;&gt;"",IF($S258="",$K258*VLOOKUP($I258,'[2]LISTINO IT-EN-FR-ES'!$A$1:$DZ$10000,AE$1,FALSE),$K258*$P258*VLOOKUP($S258,[2]PERCENTUALI!$A$1:$AZ$1000,AE$2,FALSE)),"")</f>
        <v>0</v>
      </c>
      <c r="AF258" s="367">
        <f>IF($Q258&lt;&gt;"",IF($S258="",$K258*VLOOKUP($I258,'[2]LISTINO IT-EN-FR-ES'!$A$1:$DZ$10000,AF$1,FALSE),$K258*$P258*VLOOKUP($S258,[2]PERCENTUALI!$A$1:$AZ$1000,AF$2,FALSE)/(AF$4)),"")</f>
        <v>0</v>
      </c>
      <c r="AG258" s="366">
        <f>IF($Q258&lt;&gt;"",IF($S258="",$K258*VLOOKUP($I258,'[2]LISTINO IT-EN-FR-ES'!$A$1:$DZ$10000,AG$1,FALSE),$K258*$P258*VLOOKUP($S258,[2]PERCENTUALI!$A$1:$AZ$1000,AG$2,FALSE)),"")</f>
        <v>0</v>
      </c>
      <c r="AH258" s="367">
        <f>IF($Q258&lt;&gt;"",IF($S258="",$K258*VLOOKUP($I258,'[2]LISTINO IT-EN-FR-ES'!$A$1:$DZ$10000,AH$1,FALSE),$K258*$P258*VLOOKUP($S258,[2]PERCENTUALI!$A$1:$AZ$1000,AH$2,FALSE)/(AH$4)),"")</f>
        <v>0</v>
      </c>
      <c r="AI258" s="366">
        <f>IF($Q258&lt;&gt;"",IF($S258="",$K258*VLOOKUP($I258,'[2]LISTINO IT-EN-FR-ES'!$A$1:$DZ$10000,AI$1,FALSE),$K258*$P258*VLOOKUP($S258,[2]PERCENTUALI!$A$1:$AZ$1000,AI$2,FALSE)),"")</f>
        <v>0</v>
      </c>
      <c r="AJ258" s="367">
        <f>IF($Q258&lt;&gt;"",IF($S258="",$K258*VLOOKUP($I258,'[2]LISTINO IT-EN-FR-ES'!$A$1:$DZ$10000,AJ$1,FALSE),$K258*$P258*VLOOKUP($S258,[2]PERCENTUALI!$A$1:$AZ$1000,AJ$2,FALSE)/(AJ$4)),"")</f>
        <v>0</v>
      </c>
      <c r="AK258" s="366">
        <f>IF($Q258&lt;&gt;"",IF($S258="",$K258*VLOOKUP($I258,'[2]LISTINO IT-EN-FR-ES'!$A$1:$DZ$10000,AK$1,FALSE),$K258*$P258*VLOOKUP($S258,[2]PERCENTUALI!$A$1:$AZ$1000,AK$2,FALSE)),"")</f>
        <v>0</v>
      </c>
      <c r="AL258" s="367">
        <f>IF($Q258&lt;&gt;"",IF($S258="",$K258*VLOOKUP($I258,'[2]LISTINO IT-EN-FR-ES'!$A$1:$DZ$10000,AL$1,FALSE),$K258*$P258*VLOOKUP($S258,[2]PERCENTUALI!$A$1:$AZ$1000,AL$2,FALSE)/(AL$4)),"")</f>
        <v>0</v>
      </c>
      <c r="AM258" s="366">
        <f>IF($Q258&lt;&gt;"",IF($S258="",$K258*VLOOKUP($I258,'[2]LISTINO IT-EN-FR-ES'!$A$1:$DZ$10000,AM$1,FALSE),$K258*$P258*VLOOKUP($S258,[2]PERCENTUALI!$A$1:$AZ$1000,AM$2,FALSE)),"")</f>
        <v>0</v>
      </c>
      <c r="AN258" s="367">
        <f>IF($Q258&lt;&gt;"",IF($S258="",$K258*VLOOKUP($I258,'[2]LISTINO IT-EN-FR-ES'!$A$1:$DZ$10000,AN$1,FALSE),$K258*$P258*VLOOKUP($S258,[2]PERCENTUALI!$A$1:$AZ$1000,AN$2,FALSE)/(AN$4)),"")</f>
        <v>0</v>
      </c>
      <c r="AO258" s="366">
        <f>IF($Q258&lt;&gt;"",IF($S258="",$K258*VLOOKUP($I258,'[2]LISTINO IT-EN-FR-ES'!$A$1:$DZ$10000,AO$1,FALSE),$K258*$P258*VLOOKUP($S258,[2]PERCENTUALI!$A$1:$AZ$1000,AO$2,FALSE)),"")</f>
        <v>0</v>
      </c>
      <c r="AP258" s="367">
        <f>IF($Q258&lt;&gt;"",IF($S258="",$K258*VLOOKUP($I258,'[2]LISTINO IT-EN-FR-ES'!$A$1:$DZ$10000,AP$1,FALSE),$K258*$P258*VLOOKUP($S258,[2]PERCENTUALI!$A$1:$AZ$1000,AP$2,FALSE)/(AP$4)),"")</f>
        <v>0</v>
      </c>
      <c r="AQ258" s="366">
        <f>IF($Q258&lt;&gt;"",IF($S258="",$K258*VLOOKUP($I258,'[2]LISTINO IT-EN-FR-ES'!$A$1:$DZ$10000,AQ$1,FALSE),$K258*$P258*VLOOKUP($S258,[2]PERCENTUALI!$A$1:$AZ$1000,AQ$2,FALSE)),"")</f>
        <v>0</v>
      </c>
      <c r="AR258" s="367">
        <f>IF($Q258&lt;&gt;"",IF($S258="",$K258*VLOOKUP($I258,'[2]LISTINO IT-EN-FR-ES'!$A$1:$DZ$10000,AR$1,FALSE),$K258*$P258*VLOOKUP($S258,[2]PERCENTUALI!$A$1:$AZ$1000,AR$2,FALSE)/(AR$4)),"")</f>
        <v>0</v>
      </c>
      <c r="AS258" s="366">
        <f>IF($Q258&lt;&gt;"",IF($S258="",$K258*VLOOKUP($I258,'[2]LISTINO IT-EN-FR-ES'!$A$1:$DZ$10000,AS$1,FALSE),$K258*$P258*VLOOKUP($S258,[2]PERCENTUALI!$A$1:$AZ$1000,AS$2,FALSE)),"")</f>
        <v>0</v>
      </c>
      <c r="AT258" s="367">
        <f>IF($Q258&lt;&gt;"",IF($S258="",$K258*VLOOKUP($I258,'[2]LISTINO IT-EN-FR-ES'!$A$1:$DZ$10000,AT$1,FALSE),$K258*$P258*VLOOKUP($S258,[2]PERCENTUALI!$A$1:$AZ$1000,AT$2,FALSE)/(AT$4)),"")</f>
        <v>0</v>
      </c>
      <c r="AU258" s="366">
        <f>IF($Q258&lt;&gt;"",IF($S258="",$K258*VLOOKUP($I258,'[2]LISTINO IT-EN-FR-ES'!$A$1:$DZ$10000,AU$1,FALSE),$K258*$P258*VLOOKUP($S258,[2]PERCENTUALI!$A$1:$AZ$1000,AU$2,FALSE)),"")</f>
        <v>0</v>
      </c>
      <c r="AV258" s="367">
        <f>IF($Q258&lt;&gt;"",IF($S258="",$K258*VLOOKUP($I258,'[2]LISTINO IT-EN-FR-ES'!$A$1:$DZ$10000,AV$1,FALSE),$K258*$P258*VLOOKUP($S258,[2]PERCENTUALI!$A$1:$AZ$1000,AV$2,FALSE)/(AV$4)),"")</f>
        <v>0</v>
      </c>
      <c r="AW258" s="366">
        <f>IF($Q258&lt;&gt;"",IF($S258="",$K258*VLOOKUP($I258,'[2]LISTINO IT-EN-FR-ES'!$A$1:$DZ$10000,AW$1,FALSE),$K258*$P258*VLOOKUP($S258,[2]PERCENTUALI!$A$1:$AZ$1000,AW$2,FALSE)),"")</f>
        <v>0</v>
      </c>
      <c r="AX258" s="367">
        <f>IF($Q258&lt;&gt;"",IF($S258="",$K258*VLOOKUP($I258,'[2]LISTINO IT-EN-FR-ES'!$A$1:$DZ$10000,AX$1,FALSE),$K258*$P258*VLOOKUP($S258,[2]PERCENTUALI!$A$1:$AZ$1000,AX$2,FALSE)/(AX$4)),"")</f>
        <v>0</v>
      </c>
      <c r="AY258" s="366">
        <f>IF($Q258&lt;&gt;"",IF($S258="",$K258*VLOOKUP($I258,'[2]LISTINO IT-EN-FR-ES'!$A$1:$DZ$10000,AY$1,FALSE),$K258*$P258*VLOOKUP($S258,[2]PERCENTUALI!$A$1:$AZ$1000,AY$2,FALSE)),"")</f>
        <v>0</v>
      </c>
      <c r="AZ258" s="367">
        <f>IF($Q258&lt;&gt;"",IF($S258="",$K258*VLOOKUP($I258,'[2]LISTINO IT-EN-FR-ES'!$A$1:$DZ$10000,AZ$1,FALSE),$K258*$P258*VLOOKUP($S258,[2]PERCENTUALI!$A$1:$AZ$1000,AZ$2,FALSE)/(AZ$4)),"")</f>
        <v>0</v>
      </c>
      <c r="BA258" s="366">
        <f>IF($Q258&lt;&gt;"",IF($S258="",$K258*VLOOKUP($I258,'[2]LISTINO IT-EN-FR-ES'!$A$1:$DZ$10000,BA$1,FALSE),$K258*$P258*VLOOKUP($S258,[2]PERCENTUALI!$A$1:$AZ$1000,BA$2,FALSE)),"")</f>
        <v>0</v>
      </c>
      <c r="BB258" s="367">
        <f>IF($Q258&lt;&gt;"",IF($S258="",$K258*VLOOKUP($I258,'[2]LISTINO IT-EN-FR-ES'!$A$1:$DZ$10000,BB$1,FALSE),$K258*$P258*VLOOKUP($S258,[2]PERCENTUALI!$A$1:$AZ$1000,BB$2,FALSE)/(BB$4)),"")</f>
        <v>0</v>
      </c>
      <c r="BC258" s="366">
        <f>IF($Q258&lt;&gt;"",IF($S258="",$K258*VLOOKUP($I258,'[2]LISTINO IT-EN-FR-ES'!$A$1:$DZ$10000,BC$1,FALSE),$K258*$P258*VLOOKUP($S258,[2]PERCENTUALI!$A$1:$AZ$1000,BC$2,FALSE)),"")</f>
        <v>0</v>
      </c>
      <c r="BD258" s="367">
        <f>IF($Q258&lt;&gt;"",IF($S258="",$K258*VLOOKUP($I258,'[2]LISTINO IT-EN-FR-ES'!$A$1:$DZ$10000,BD$1,FALSE),$K258*$P258*VLOOKUP($S258,[2]PERCENTUALI!$A$1:$AZ$1000,BD$2,FALSE)/(BD$4)),"")</f>
        <v>0</v>
      </c>
      <c r="BE258" s="366">
        <f>IF($Q258&lt;&gt;"",IF($S258="",$K258*VLOOKUP($I258,'[2]LISTINO IT-EN-FR-ES'!$A$1:$DZ$10000,BE$1,FALSE),$K258*$P258*VLOOKUP($S258,[2]PERCENTUALI!$A$1:$AZ$1000,BE$2,FALSE)),"")</f>
        <v>0</v>
      </c>
      <c r="BF258" s="367">
        <f>IF($Q258&lt;&gt;"",IF($S258="",$K258*VLOOKUP($I258,'[2]LISTINO IT-EN-FR-ES'!$A$1:$DZ$10000,BF$1,FALSE),$K258*$P258*VLOOKUP($S258,[2]PERCENTUALI!$A$1:$AZ$1000,BF$2,FALSE)/(BF$4)),"")</f>
        <v>0</v>
      </c>
      <c r="BG258" s="366">
        <f>IF($Q258&lt;&gt;"",IF($S258="",$K258*VLOOKUP($I258,'[2]LISTINO IT-EN-FR-ES'!$A$1:$DZ$10000,BG$1,FALSE),$K258*$P258*VLOOKUP($S258,[2]PERCENTUALI!$A$1:$AZ$1000,BG$2,FALSE)),"")</f>
        <v>0</v>
      </c>
      <c r="BH258" s="366">
        <f>IF($Q258&lt;&gt;"",IF($S258="",$K258*VLOOKUP($I258,'[2]LISTINO IT-EN-FR-ES'!$A$1:$DZ$10000,BH$1,FALSE),$K258*$P258*VLOOKUP($S258,[2]PERCENTUALI!$A$1:$AZ$1000,BH$2,FALSE)),"")</f>
        <v>0</v>
      </c>
      <c r="BI258" s="367">
        <f>IF($Q258&lt;&gt;"",IF($S258="",$K258*VLOOKUP($I258,'[2]LISTINO IT-EN-FR-ES'!$A$1:$DZ$10000,BI$1,FALSE),$K258*$P258*VLOOKUP($S258,[2]PERCENTUALI!$A$1:$AZ$1000,BI$2,FALSE)/(BI$4)),"")</f>
        <v>0</v>
      </c>
      <c r="BJ258" s="366">
        <f>IF($Q258&lt;&gt;"",IF($S258="",$K258*VLOOKUP($I258,'[2]LISTINO IT-EN-FR-ES'!$A$1:$DZ$10000,BJ$1,FALSE),$K258*$P258*VLOOKUP($S258,[2]PERCENTUALI!$A$1:$AZ$1000,BJ$2,FALSE)),"")</f>
        <v>0</v>
      </c>
      <c r="BK258" s="366">
        <f>IF($Q258&lt;&gt;"",IF($S258="",$K258*VLOOKUP($I258,'[2]LISTINO IT-EN-FR-ES'!$A$1:$DZ$10000,BK$1,FALSE),$K258*$P258*VLOOKUP($S258,[2]PERCENTUALI!$A$1:$AZ$1000,BK$2,FALSE)),"")</f>
        <v>0</v>
      </c>
      <c r="BL258" s="366">
        <f>IF($Q258&lt;&gt;"",IF($S258="",$K258*VLOOKUP($I258,'[2]LISTINO IT-EN-FR-ES'!$A$1:$DZ$10000,BL$1,FALSE),$K258*$P258*VLOOKUP($S258,[2]PERCENTUALI!$A$1:$AZ$1000,BL$2,FALSE)),"")</f>
        <v>0</v>
      </c>
      <c r="BM258" s="366">
        <f>IF($Q258&lt;&gt;"",IF($S258="",$K258*VLOOKUP($I258,'[2]LISTINO IT-EN-FR-ES'!$A$1:$DZ$10000,BM$1,FALSE),$K258*$P258*VLOOKUP($S258,[2]PERCENTUALI!$A$1:$AZ$1000,BM$2,FALSE)),"")</f>
        <v>0</v>
      </c>
      <c r="BN258" s="367">
        <f>IF($Q258&lt;&gt;"",IF($S258="",$K258*VLOOKUP($I258,'[2]LISTINO IT-EN-FR-ES'!$A$1:$DZ$10000,BN$1,FALSE),$K258*$P258*VLOOKUP($S258,[2]PERCENTUALI!$A$1:$AZ$1000,BN$2,FALSE)/(BN$4)),"")</f>
        <v>0</v>
      </c>
      <c r="BO258" s="366">
        <f>IF($Q258&lt;&gt;"",IF($S258="",$K258*VLOOKUP($I258,'[2]LISTINO IT-EN-FR-ES'!$A$1:$DZ$10000,BO$1,FALSE),$K258*$P258*VLOOKUP($S258,[2]PERCENTUALI!$A$1:$AZ$1000,BO$2,FALSE)),"")</f>
        <v>0</v>
      </c>
      <c r="BP258" s="367">
        <f>IF($Q258&lt;&gt;"",IF($S258="",$K258*VLOOKUP($I258,'[2]LISTINO IT-EN-FR-ES'!$A$1:$DZ$10000,BP$1,FALSE),$K258*$P258*VLOOKUP($S258,[2]PERCENTUALI!$A$1:$AZ$1000,BP$2,FALSE)/(BP$4)),"")</f>
        <v>0</v>
      </c>
      <c r="BQ258" s="366">
        <f>IF($Q258&lt;&gt;"",IF($S258="",$K258*VLOOKUP($I258,'[2]LISTINO IT-EN-FR-ES'!$A$1:$DZ$10000,BQ$1,FALSE),$K258*$P258*VLOOKUP($S258,[2]PERCENTUALI!$A$1:$AZ$1000,BQ$2,FALSE)),"")</f>
        <v>0</v>
      </c>
      <c r="BR258" s="367">
        <f>IF($Q258&lt;&gt;"",IF($S258="",$K258*VLOOKUP($I258,'[2]LISTINO IT-EN-FR-ES'!$A$1:$DZ$10000,BR$1,FALSE),$K258*$P258*VLOOKUP($S258,[2]PERCENTUALI!$A$1:$AZ$1000,BR$2,FALSE)/(BR$4)),"")</f>
        <v>0</v>
      </c>
      <c r="BS258" s="366">
        <f>IF($Q258&lt;&gt;"",IF($S258="",$K258*VLOOKUP($I258,'[2]LISTINO IT-EN-FR-ES'!$A$1:$DZ$10000,BS$1,FALSE),$K258*$P258*VLOOKUP($S258,[2]PERCENTUALI!$A$1:$AZ$1000,BS$2,FALSE)),"")</f>
        <v>0</v>
      </c>
      <c r="BT258" s="367">
        <f>IF($Q258&lt;&gt;"",IF($S258="",$K258*VLOOKUP($I258,'[2]LISTINO IT-EN-FR-ES'!$A$1:$DZ$10000,BT$1,FALSE),$K258*$P258*VLOOKUP($S258,[2]PERCENTUALI!$A$1:$AZ$1000,BT$2,FALSE)/(BT$4)),"")</f>
        <v>0</v>
      </c>
      <c r="BU258" s="366">
        <f>IF($Q258&lt;&gt;"",IF($S258="",$K258*VLOOKUP($I258,'[2]LISTINO IT-EN-FR-ES'!$A$1:$DZ$10000,BU$1,FALSE),$K258*$P258*VLOOKUP($S258,[2]PERCENTUALI!$A$1:$AZ$1000,BU$2,FALSE)),"")</f>
        <v>0</v>
      </c>
      <c r="BV258" s="367">
        <f>IF($Q258&lt;&gt;"",IF($S258="",$K258*VLOOKUP($I258,'[2]LISTINO IT-EN-FR-ES'!$A$1:$DZ$10000,BV$1,FALSE),$K258*$P258*VLOOKUP($S258,[2]PERCENTUALI!$A$1:$AZ$1000,BV$2,FALSE)/(BV$4)),"")</f>
        <v>0</v>
      </c>
      <c r="BW258" s="366">
        <f>IF($Q258&lt;&gt;"",IF($S258="",$K258*VLOOKUP($I258,'[2]LISTINO IT-EN-FR-ES'!$A$1:$DZ$10000,BW$1,FALSE),$K258*$P258*VLOOKUP($S258,[2]PERCENTUALI!$A$1:$AZ$1000,BW$2,FALSE)),"")</f>
        <v>0</v>
      </c>
      <c r="BX258" s="366">
        <f>IF($Q258&lt;&gt;"",IF($S258="",$K258*VLOOKUP($I258,'[2]LISTINO IT-EN-FR-ES'!$A$1:$DZ$10000,BX$1,FALSE),$K258*$P258*VLOOKUP($S258,[2]PERCENTUALI!$A$1:$AZ$1000,BX$2,FALSE)),"")</f>
        <v>0</v>
      </c>
      <c r="BY258" s="366">
        <f>IF($Q258&lt;&gt;"",IF($S258="",$K258*VLOOKUP($I258,'[2]LISTINO IT-EN-FR-ES'!$A$1:$DZ$10000,BY$1,FALSE),$K258*$P258*VLOOKUP($S258,[2]PERCENTUALI!$A$1:$AZ$1000,BY$2,FALSE)),"")</f>
        <v>15000</v>
      </c>
      <c r="BZ258" s="366">
        <f>IF($Q258&lt;&gt;"",IF($S258="",$K258*VLOOKUP($I258,'[2]LISTINO IT-EN-FR-ES'!$A$1:$DZ$10000,BZ$1,FALSE),$K258*$P258*VLOOKUP($S258,[2]PERCENTUALI!$A$1:$AZ$1000,BZ$2,FALSE)),"")</f>
        <v>0</v>
      </c>
      <c r="CA258" s="366">
        <f>IF($Q258&lt;&gt;"",IF($S258="",$K258*VLOOKUP($I258,'[2]LISTINO IT-EN-FR-ES'!$A$1:$DZ$10000,CA$1,FALSE),$K258*$P258*VLOOKUP($S258,[2]PERCENTUALI!$A$1:$AZ$1000,CA$2,FALSE)),"")</f>
        <v>0</v>
      </c>
      <c r="CB258" s="366">
        <f>IF($Q258&lt;&gt;"",IF($S258="",$K258*VLOOKUP($I258,'[2]LISTINO IT-EN-FR-ES'!$A$1:$DZ$10000,CB$1,FALSE),$K258*$P258*VLOOKUP($S258,[2]PERCENTUALI!$A$1:$AZ$1000,CB$2,FALSE)),"")</f>
        <v>0</v>
      </c>
      <c r="CC258" s="366">
        <f>IF($Q258&lt;&gt;"",IF($S258="",$K258*VLOOKUP($I258,'[2]LISTINO IT-EN-FR-ES'!$A$1:$DZ$10000,CC$1,FALSE),$K258*$P258*VLOOKUP($S258,[2]PERCENTUALI!$A$1:$AZ$1000,CC$2,FALSE)),"")</f>
        <v>0</v>
      </c>
    </row>
    <row r="259" spans="1:81" s="392" customFormat="1" hidden="1" outlineLevel="1" x14ac:dyDescent="0.2">
      <c r="A259" s="327"/>
      <c r="B259" s="328">
        <v>0</v>
      </c>
      <c r="C259" s="328">
        <v>95000</v>
      </c>
      <c r="D259" s="328">
        <v>10</v>
      </c>
      <c r="E259" s="327"/>
      <c r="F259" s="329"/>
      <c r="G259" s="330"/>
      <c r="H259" s="327" t="s">
        <v>291</v>
      </c>
      <c r="I259" s="331"/>
      <c r="J259" s="332" t="s">
        <v>4</v>
      </c>
      <c r="K259" s="333"/>
      <c r="L259" s="334"/>
      <c r="M259" s="335"/>
      <c r="N259" s="335"/>
      <c r="O259" s="336"/>
      <c r="P259" s="336"/>
      <c r="Q259" s="336"/>
      <c r="R259" s="337"/>
      <c r="S259" s="460"/>
      <c r="T259" s="315"/>
    </row>
    <row r="260" spans="1:81" s="392" customFormat="1" collapsed="1" x14ac:dyDescent="0.2">
      <c r="A260" s="327"/>
      <c r="B260" s="328"/>
      <c r="C260" s="328"/>
      <c r="D260" s="328"/>
      <c r="E260" s="327"/>
      <c r="F260" s="329"/>
      <c r="G260" s="330"/>
      <c r="H260" s="327"/>
      <c r="I260" s="331"/>
      <c r="J260" s="332"/>
      <c r="K260" s="333"/>
      <c r="L260" s="334"/>
      <c r="M260" s="335"/>
      <c r="N260" s="335"/>
      <c r="O260" s="336"/>
      <c r="P260" s="336"/>
      <c r="Q260" s="336"/>
      <c r="R260" s="337"/>
      <c r="S260" s="460"/>
      <c r="T260" s="315"/>
    </row>
    <row r="261" spans="1:81" s="392" customFormat="1" x14ac:dyDescent="0.2">
      <c r="A261" s="327"/>
      <c r="B261" s="328"/>
      <c r="C261" s="328"/>
      <c r="D261" s="328"/>
      <c r="E261" s="327"/>
      <c r="F261" s="329"/>
      <c r="G261" s="330"/>
      <c r="H261" s="327"/>
      <c r="I261" s="331"/>
      <c r="J261" s="332"/>
      <c r="K261" s="333"/>
      <c r="L261" s="334"/>
      <c r="M261" s="335"/>
      <c r="N261" s="335"/>
      <c r="O261" s="336"/>
      <c r="P261" s="336"/>
      <c r="Q261" s="336"/>
      <c r="R261" s="337"/>
      <c r="S261" s="460"/>
      <c r="T261" s="315"/>
      <c r="U261" s="339">
        <f>V261+W261+Y261+AA261+AC261+AE261+AG261+AI261+AK261+AM261+AO261+AQ261+AS261+AU261+AW261+AY261+BA261+BC261+BE261+BG261+BH261+BJ261+BK261+BL261+BM261+BO261+BQ261+BS261+BU261+BW261+BX261+BY261+BZ261+CA261+CB261+CC261</f>
        <v>57420.481559999986</v>
      </c>
      <c r="V261" s="339">
        <f>V262</f>
        <v>57420.481559999986</v>
      </c>
      <c r="W261" s="339">
        <f>X261*X$4</f>
        <v>0</v>
      </c>
      <c r="X261" s="340">
        <f>X262</f>
        <v>0</v>
      </c>
      <c r="Y261" s="339">
        <f>Z261*Z$4</f>
        <v>0</v>
      </c>
      <c r="Z261" s="340">
        <f>Z262</f>
        <v>0</v>
      </c>
      <c r="AA261" s="339">
        <f>AB261*AB$4</f>
        <v>0</v>
      </c>
      <c r="AB261" s="340">
        <f>AB262</f>
        <v>0</v>
      </c>
      <c r="AC261" s="339">
        <f>AD261*AD$4</f>
        <v>0</v>
      </c>
      <c r="AD261" s="340">
        <f>AD262</f>
        <v>0</v>
      </c>
      <c r="AE261" s="339">
        <f>AF261*AF$4</f>
        <v>0</v>
      </c>
      <c r="AF261" s="340">
        <f>AF262</f>
        <v>0</v>
      </c>
      <c r="AG261" s="339">
        <f>AH261*AH$4</f>
        <v>0</v>
      </c>
      <c r="AH261" s="340">
        <f>AH262</f>
        <v>0</v>
      </c>
      <c r="AI261" s="339">
        <f>AJ261*AJ$4</f>
        <v>0</v>
      </c>
      <c r="AJ261" s="340">
        <f>AJ262</f>
        <v>0</v>
      </c>
      <c r="AK261" s="339">
        <f>AL261*AL$4</f>
        <v>0</v>
      </c>
      <c r="AL261" s="340">
        <f>AL262</f>
        <v>0</v>
      </c>
      <c r="AM261" s="339">
        <f>AN261*AN$4</f>
        <v>0</v>
      </c>
      <c r="AN261" s="340">
        <f>AN262</f>
        <v>0</v>
      </c>
      <c r="AO261" s="339">
        <f>AP261*AP$4</f>
        <v>0</v>
      </c>
      <c r="AP261" s="340">
        <f>AP262</f>
        <v>0</v>
      </c>
      <c r="AQ261" s="339">
        <f>AR261*AR$4</f>
        <v>0</v>
      </c>
      <c r="AR261" s="340">
        <f>AR262</f>
        <v>0</v>
      </c>
      <c r="AS261" s="339">
        <f>AT261*AT$4</f>
        <v>0</v>
      </c>
      <c r="AT261" s="340">
        <f>AT262</f>
        <v>0</v>
      </c>
      <c r="AU261" s="339">
        <f>AV261*AV$4</f>
        <v>0</v>
      </c>
      <c r="AV261" s="340">
        <f>AV262</f>
        <v>0</v>
      </c>
      <c r="AW261" s="339">
        <f>AX261*AX$4</f>
        <v>0</v>
      </c>
      <c r="AX261" s="340">
        <f>AX262</f>
        <v>0</v>
      </c>
      <c r="AY261" s="339">
        <f>AZ261*AZ$4</f>
        <v>0</v>
      </c>
      <c r="AZ261" s="340">
        <f>AZ262</f>
        <v>0</v>
      </c>
      <c r="BA261" s="339">
        <f>BB261*BB$4</f>
        <v>0</v>
      </c>
      <c r="BB261" s="340">
        <f>BB262</f>
        <v>0</v>
      </c>
      <c r="BC261" s="339">
        <f>BD261*BD$4</f>
        <v>0</v>
      </c>
      <c r="BD261" s="340">
        <f>BD262</f>
        <v>0</v>
      </c>
      <c r="BE261" s="339">
        <f>BF261*BF$4</f>
        <v>0</v>
      </c>
      <c r="BF261" s="340">
        <f>BF262</f>
        <v>0</v>
      </c>
      <c r="BG261" s="339">
        <f>BG262</f>
        <v>0</v>
      </c>
      <c r="BH261" s="339">
        <f>BI261*BI$4</f>
        <v>0</v>
      </c>
      <c r="BI261" s="340">
        <f>BI262</f>
        <v>0</v>
      </c>
      <c r="BJ261" s="339">
        <f>BJ262</f>
        <v>0</v>
      </c>
      <c r="BK261" s="339">
        <f>BK262</f>
        <v>0</v>
      </c>
      <c r="BL261" s="339">
        <f>BL262</f>
        <v>0</v>
      </c>
      <c r="BM261" s="339">
        <f>BN261*BN$4</f>
        <v>0</v>
      </c>
      <c r="BN261" s="340">
        <f>BN262</f>
        <v>0</v>
      </c>
      <c r="BO261" s="339">
        <f>BP261*BP$4</f>
        <v>0</v>
      </c>
      <c r="BP261" s="340">
        <f>BP262</f>
        <v>0</v>
      </c>
      <c r="BQ261" s="339">
        <f>BR261*BR$4</f>
        <v>0</v>
      </c>
      <c r="BR261" s="340">
        <f>BR262</f>
        <v>0</v>
      </c>
      <c r="BS261" s="339">
        <f>BT261*BT$4</f>
        <v>0</v>
      </c>
      <c r="BT261" s="340">
        <f>BT262</f>
        <v>0</v>
      </c>
      <c r="BU261" s="339">
        <f>BV261*BV$4</f>
        <v>0</v>
      </c>
      <c r="BV261" s="340">
        <f t="shared" ref="BV261:CC261" si="42">BV262</f>
        <v>0</v>
      </c>
      <c r="BW261" s="339">
        <f t="shared" si="42"/>
        <v>0</v>
      </c>
      <c r="BX261" s="339">
        <f t="shared" si="42"/>
        <v>0</v>
      </c>
      <c r="BY261" s="339">
        <f t="shared" si="42"/>
        <v>0</v>
      </c>
      <c r="BZ261" s="339">
        <f t="shared" si="42"/>
        <v>0</v>
      </c>
      <c r="CA261" s="339">
        <f t="shared" si="42"/>
        <v>0</v>
      </c>
      <c r="CB261" s="339">
        <f t="shared" si="42"/>
        <v>0</v>
      </c>
      <c r="CC261" s="339">
        <f t="shared" si="42"/>
        <v>0</v>
      </c>
    </row>
    <row r="262" spans="1:81" s="392" customFormat="1" x14ac:dyDescent="0.2">
      <c r="A262" s="341" t="s">
        <v>538</v>
      </c>
      <c r="B262" s="341">
        <v>1</v>
      </c>
      <c r="C262" s="341">
        <v>95000</v>
      </c>
      <c r="D262" s="341">
        <v>20</v>
      </c>
      <c r="E262" s="342"/>
      <c r="F262" s="343" t="s">
        <v>539</v>
      </c>
      <c r="G262" s="344" t="s">
        <v>7</v>
      </c>
      <c r="H262" s="341" t="s">
        <v>6</v>
      </c>
      <c r="I262" s="345" t="s">
        <v>7</v>
      </c>
      <c r="J262" s="346" t="s">
        <v>4</v>
      </c>
      <c r="K262" s="347">
        <v>1</v>
      </c>
      <c r="L262" s="348">
        <f>SUM(N263:N264)</f>
        <v>0</v>
      </c>
      <c r="M262" s="349"/>
      <c r="N262" s="349" t="s">
        <v>7</v>
      </c>
      <c r="O262" s="350">
        <f>SUM(Q263:Q266)</f>
        <v>57420.481559999986</v>
      </c>
      <c r="P262" s="350"/>
      <c r="Q262" s="350"/>
      <c r="R262" s="337"/>
      <c r="S262" s="349"/>
      <c r="T262" s="440">
        <f>O262-U262</f>
        <v>0</v>
      </c>
      <c r="U262" s="339">
        <f>V262+W262+Y262+AA262+AC262+AE262+AG262+AI262+AK262+AM262+AO262+AQ262+AS262+AU262+AW262+AY262+BA262+BC262+BE262+BG262+BH262+BJ262+BK262+BL262+BM262+BO262+BQ262+BS262+BU262+BW262+BX262+BY262+BZ262+CA262+CB262+CC262</f>
        <v>57420.481559999986</v>
      </c>
      <c r="V262" s="339">
        <f t="shared" ref="V262:CC262" si="43">SUM(V263:V267)</f>
        <v>57420.481559999986</v>
      </c>
      <c r="W262" s="339">
        <f t="shared" si="43"/>
        <v>0</v>
      </c>
      <c r="X262" s="340">
        <f t="shared" si="43"/>
        <v>0</v>
      </c>
      <c r="Y262" s="339">
        <f t="shared" si="43"/>
        <v>0</v>
      </c>
      <c r="Z262" s="340">
        <f t="shared" si="43"/>
        <v>0</v>
      </c>
      <c r="AA262" s="339">
        <f t="shared" si="43"/>
        <v>0</v>
      </c>
      <c r="AB262" s="340">
        <f t="shared" si="43"/>
        <v>0</v>
      </c>
      <c r="AC262" s="339">
        <f t="shared" si="43"/>
        <v>0</v>
      </c>
      <c r="AD262" s="340">
        <f t="shared" si="43"/>
        <v>0</v>
      </c>
      <c r="AE262" s="339">
        <f t="shared" si="43"/>
        <v>0</v>
      </c>
      <c r="AF262" s="340">
        <f t="shared" si="43"/>
        <v>0</v>
      </c>
      <c r="AG262" s="339">
        <f t="shared" si="43"/>
        <v>0</v>
      </c>
      <c r="AH262" s="340">
        <f t="shared" si="43"/>
        <v>0</v>
      </c>
      <c r="AI262" s="339">
        <f t="shared" si="43"/>
        <v>0</v>
      </c>
      <c r="AJ262" s="340">
        <f t="shared" si="43"/>
        <v>0</v>
      </c>
      <c r="AK262" s="339">
        <f t="shared" si="43"/>
        <v>0</v>
      </c>
      <c r="AL262" s="340">
        <f t="shared" si="43"/>
        <v>0</v>
      </c>
      <c r="AM262" s="339">
        <f t="shared" si="43"/>
        <v>0</v>
      </c>
      <c r="AN262" s="340">
        <f t="shared" si="43"/>
        <v>0</v>
      </c>
      <c r="AO262" s="339">
        <f t="shared" si="43"/>
        <v>0</v>
      </c>
      <c r="AP262" s="340">
        <f t="shared" si="43"/>
        <v>0</v>
      </c>
      <c r="AQ262" s="339">
        <f t="shared" si="43"/>
        <v>0</v>
      </c>
      <c r="AR262" s="340">
        <f t="shared" si="43"/>
        <v>0</v>
      </c>
      <c r="AS262" s="339">
        <f t="shared" si="43"/>
        <v>0</v>
      </c>
      <c r="AT262" s="340">
        <f t="shared" si="43"/>
        <v>0</v>
      </c>
      <c r="AU262" s="339">
        <f t="shared" si="43"/>
        <v>0</v>
      </c>
      <c r="AV262" s="340">
        <f t="shared" si="43"/>
        <v>0</v>
      </c>
      <c r="AW262" s="339">
        <f t="shared" si="43"/>
        <v>0</v>
      </c>
      <c r="AX262" s="340">
        <f t="shared" si="43"/>
        <v>0</v>
      </c>
      <c r="AY262" s="339">
        <f t="shared" si="43"/>
        <v>0</v>
      </c>
      <c r="AZ262" s="340">
        <f t="shared" si="43"/>
        <v>0</v>
      </c>
      <c r="BA262" s="339">
        <f t="shared" si="43"/>
        <v>0</v>
      </c>
      <c r="BB262" s="340">
        <f t="shared" si="43"/>
        <v>0</v>
      </c>
      <c r="BC262" s="339">
        <f t="shared" si="43"/>
        <v>0</v>
      </c>
      <c r="BD262" s="340">
        <f t="shared" si="43"/>
        <v>0</v>
      </c>
      <c r="BE262" s="339">
        <f t="shared" si="43"/>
        <v>0</v>
      </c>
      <c r="BF262" s="340">
        <f t="shared" si="43"/>
        <v>0</v>
      </c>
      <c r="BG262" s="339">
        <f t="shared" si="43"/>
        <v>0</v>
      </c>
      <c r="BH262" s="339">
        <f t="shared" si="43"/>
        <v>0</v>
      </c>
      <c r="BI262" s="340">
        <f t="shared" si="43"/>
        <v>0</v>
      </c>
      <c r="BJ262" s="339">
        <f t="shared" si="43"/>
        <v>0</v>
      </c>
      <c r="BK262" s="339">
        <f t="shared" si="43"/>
        <v>0</v>
      </c>
      <c r="BL262" s="339">
        <f t="shared" si="43"/>
        <v>0</v>
      </c>
      <c r="BM262" s="339">
        <f t="shared" si="43"/>
        <v>0</v>
      </c>
      <c r="BN262" s="340">
        <f t="shared" si="43"/>
        <v>0</v>
      </c>
      <c r="BO262" s="339">
        <f t="shared" si="43"/>
        <v>0</v>
      </c>
      <c r="BP262" s="340">
        <f t="shared" si="43"/>
        <v>0</v>
      </c>
      <c r="BQ262" s="339">
        <f t="shared" si="43"/>
        <v>0</v>
      </c>
      <c r="BR262" s="340">
        <f t="shared" si="43"/>
        <v>0</v>
      </c>
      <c r="BS262" s="339">
        <f t="shared" si="43"/>
        <v>0</v>
      </c>
      <c r="BT262" s="340">
        <f t="shared" si="43"/>
        <v>0</v>
      </c>
      <c r="BU262" s="339">
        <f t="shared" si="43"/>
        <v>0</v>
      </c>
      <c r="BV262" s="340">
        <f t="shared" si="43"/>
        <v>0</v>
      </c>
      <c r="BW262" s="339">
        <f t="shared" si="43"/>
        <v>0</v>
      </c>
      <c r="BX262" s="339">
        <f t="shared" si="43"/>
        <v>0</v>
      </c>
      <c r="BY262" s="339">
        <f t="shared" si="43"/>
        <v>0</v>
      </c>
      <c r="BZ262" s="339">
        <f t="shared" si="43"/>
        <v>0</v>
      </c>
      <c r="CA262" s="339">
        <f t="shared" si="43"/>
        <v>0</v>
      </c>
      <c r="CB262" s="339">
        <f t="shared" si="43"/>
        <v>0</v>
      </c>
      <c r="CC262" s="339">
        <f t="shared" si="43"/>
        <v>0</v>
      </c>
    </row>
    <row r="263" spans="1:81" s="392" customFormat="1" hidden="1" outlineLevel="1" x14ac:dyDescent="0.2">
      <c r="A263" s="341"/>
      <c r="B263" s="353">
        <v>2</v>
      </c>
      <c r="C263" s="353">
        <v>95000</v>
      </c>
      <c r="D263" s="353">
        <v>30</v>
      </c>
      <c r="E263" s="342"/>
      <c r="F263" s="343"/>
      <c r="G263" s="344" t="s">
        <v>7</v>
      </c>
      <c r="H263" s="462" t="s">
        <v>540</v>
      </c>
      <c r="I263" s="466" t="s">
        <v>7</v>
      </c>
      <c r="J263" s="469" t="s">
        <v>4</v>
      </c>
      <c r="K263" s="347"/>
      <c r="L263" s="348"/>
      <c r="M263" s="349"/>
      <c r="N263" s="349" t="s">
        <v>7</v>
      </c>
      <c r="O263" s="350"/>
      <c r="P263" s="350"/>
      <c r="Q263" s="350"/>
      <c r="R263" s="337"/>
      <c r="S263" s="349"/>
      <c r="T263" s="315"/>
    </row>
    <row r="264" spans="1:81" s="392" customFormat="1" hidden="1" outlineLevel="1" x14ac:dyDescent="0.2">
      <c r="A264" s="341"/>
      <c r="B264" s="353">
        <v>5</v>
      </c>
      <c r="C264" s="353">
        <v>95000</v>
      </c>
      <c r="D264" s="353">
        <v>40</v>
      </c>
      <c r="E264" s="342"/>
      <c r="F264" s="343"/>
      <c r="G264" s="344" t="s">
        <v>7</v>
      </c>
      <c r="H264" s="362" t="s">
        <v>39</v>
      </c>
      <c r="I264" s="363"/>
      <c r="J264" s="364" t="s">
        <v>541</v>
      </c>
      <c r="K264" s="347">
        <v>1</v>
      </c>
      <c r="L264" s="348"/>
      <c r="M264" s="349">
        <v>0</v>
      </c>
      <c r="N264" s="349">
        <v>0</v>
      </c>
      <c r="O264" s="350"/>
      <c r="P264" s="350">
        <v>16038.64356</v>
      </c>
      <c r="Q264" s="350">
        <v>16038.64356</v>
      </c>
      <c r="R264" s="337"/>
      <c r="S264" s="362" t="s">
        <v>355</v>
      </c>
      <c r="T264" s="315"/>
      <c r="U264" s="366">
        <f>IF($Q264&lt;&gt;"",V264+W264+Y264+AA264+AC264+AE264+AG264+AI264+AK264+AM264+AO264+AQ264+AS264+AU264+AW264+AY264+BA264+BC264+BE264+BG264+BH264+BJ264+BK264+BL264+BM264+BO264+BQ264+BS264+BU264+BW264+BX264+BY264+BZ264+CA264+CB264+CC264,"")</f>
        <v>16038.64356</v>
      </c>
      <c r="V264" s="366">
        <f>IF($Q264&lt;&gt;"",IF($S264="",$K264*VLOOKUP($I264,'[2]LISTINO IT-EN-FR-ES'!$A$1:$DZ$10000,V$1,FALSE),$K264*$P264*VLOOKUP($S264,[2]PERCENTUALI!$A$1:$AZ$1000,V$2,FALSE)),"")</f>
        <v>16038.64356</v>
      </c>
      <c r="W264" s="366">
        <f>IF($Q264&lt;&gt;"",IF($S264="",$K264*VLOOKUP($I264,'[2]LISTINO IT-EN-FR-ES'!$A$1:$DZ$10000,W$1,FALSE),$K264*$P264*VLOOKUP($S264,[2]PERCENTUALI!$A$1:$AZ$1000,W$2,FALSE)),"")</f>
        <v>0</v>
      </c>
      <c r="X264" s="367">
        <f>IF($Q264&lt;&gt;"",IF($S264="",$K264*VLOOKUP($I264,'[2]LISTINO IT-EN-FR-ES'!$A$1:$DZ$10000,X$1,FALSE),$K264*$P264*VLOOKUP($S264,[2]PERCENTUALI!$A$1:$AZ$1000,X$2,FALSE)/(X$4)),"")</f>
        <v>0</v>
      </c>
      <c r="Y264" s="366">
        <f>IF($Q264&lt;&gt;"",IF($S264="",$K264*VLOOKUP($I264,'[2]LISTINO IT-EN-FR-ES'!$A$1:$DZ$10000,Y$1,FALSE),$K264*$P264*VLOOKUP($S264,[2]PERCENTUALI!$A$1:$AZ$1000,Y$2,FALSE)),"")</f>
        <v>0</v>
      </c>
      <c r="Z264" s="367">
        <f>IF($Q264&lt;&gt;"",IF($S264="",$K264*VLOOKUP($I264,'[2]LISTINO IT-EN-FR-ES'!$A$1:$DZ$10000,Z$1,FALSE),$K264*$P264*VLOOKUP($S264,[2]PERCENTUALI!$A$1:$AZ$1000,Z$2,FALSE)/(Z$4)),"")</f>
        <v>0</v>
      </c>
      <c r="AA264" s="366">
        <f>IF($Q264&lt;&gt;"",IF($S264="",$K264*VLOOKUP($I264,'[2]LISTINO IT-EN-FR-ES'!$A$1:$DZ$10000,AA$1,FALSE),$K264*$P264*VLOOKUP($S264,[2]PERCENTUALI!$A$1:$AZ$1000,AA$2,FALSE)),"")</f>
        <v>0</v>
      </c>
      <c r="AB264" s="367">
        <f>IF($Q264&lt;&gt;"",IF($S264="",$K264*VLOOKUP($I264,'[2]LISTINO IT-EN-FR-ES'!$A$1:$DZ$10000,AB$1,FALSE),$K264*$P264*VLOOKUP($S264,[2]PERCENTUALI!$A$1:$AZ$1000,AB$2,FALSE)/(AB$4)),"")</f>
        <v>0</v>
      </c>
      <c r="AC264" s="366">
        <f>IF($Q264&lt;&gt;"",IF($S264="",$K264*VLOOKUP($I264,'[2]LISTINO IT-EN-FR-ES'!$A$1:$DZ$10000,AC$1,FALSE),$K264*$P264*VLOOKUP($S264,[2]PERCENTUALI!$A$1:$AZ$1000,AC$2,FALSE)),"")</f>
        <v>0</v>
      </c>
      <c r="AD264" s="367">
        <f>IF($Q264&lt;&gt;"",IF($S264="",$K264*VLOOKUP($I264,'[2]LISTINO IT-EN-FR-ES'!$A$1:$DZ$10000,AD$1,FALSE),$K264*$P264*VLOOKUP($S264,[2]PERCENTUALI!$A$1:$AZ$1000,AD$2,FALSE)/(AD$4)),"")</f>
        <v>0</v>
      </c>
      <c r="AE264" s="366">
        <f>IF($Q264&lt;&gt;"",IF($S264="",$K264*VLOOKUP($I264,'[2]LISTINO IT-EN-FR-ES'!$A$1:$DZ$10000,AE$1,FALSE),$K264*$P264*VLOOKUP($S264,[2]PERCENTUALI!$A$1:$AZ$1000,AE$2,FALSE)),"")</f>
        <v>0</v>
      </c>
      <c r="AF264" s="367">
        <f>IF($Q264&lt;&gt;"",IF($S264="",$K264*VLOOKUP($I264,'[2]LISTINO IT-EN-FR-ES'!$A$1:$DZ$10000,AF$1,FALSE),$K264*$P264*VLOOKUP($S264,[2]PERCENTUALI!$A$1:$AZ$1000,AF$2,FALSE)/(AF$4)),"")</f>
        <v>0</v>
      </c>
      <c r="AG264" s="366">
        <f>IF($Q264&lt;&gt;"",IF($S264="",$K264*VLOOKUP($I264,'[2]LISTINO IT-EN-FR-ES'!$A$1:$DZ$10000,AG$1,FALSE),$K264*$P264*VLOOKUP($S264,[2]PERCENTUALI!$A$1:$AZ$1000,AG$2,FALSE)),"")</f>
        <v>0</v>
      </c>
      <c r="AH264" s="367">
        <f>IF($Q264&lt;&gt;"",IF($S264="",$K264*VLOOKUP($I264,'[2]LISTINO IT-EN-FR-ES'!$A$1:$DZ$10000,AH$1,FALSE),$K264*$P264*VLOOKUP($S264,[2]PERCENTUALI!$A$1:$AZ$1000,AH$2,FALSE)/(AH$4)),"")</f>
        <v>0</v>
      </c>
      <c r="AI264" s="366">
        <f>IF($Q264&lt;&gt;"",IF($S264="",$K264*VLOOKUP($I264,'[2]LISTINO IT-EN-FR-ES'!$A$1:$DZ$10000,AI$1,FALSE),$K264*$P264*VLOOKUP($S264,[2]PERCENTUALI!$A$1:$AZ$1000,AI$2,FALSE)),"")</f>
        <v>0</v>
      </c>
      <c r="AJ264" s="367">
        <f>IF($Q264&lt;&gt;"",IF($S264="",$K264*VLOOKUP($I264,'[2]LISTINO IT-EN-FR-ES'!$A$1:$DZ$10000,AJ$1,FALSE),$K264*$P264*VLOOKUP($S264,[2]PERCENTUALI!$A$1:$AZ$1000,AJ$2,FALSE)/(AJ$4)),"")</f>
        <v>0</v>
      </c>
      <c r="AK264" s="366">
        <f>IF($Q264&lt;&gt;"",IF($S264="",$K264*VLOOKUP($I264,'[2]LISTINO IT-EN-FR-ES'!$A$1:$DZ$10000,AK$1,FALSE),$K264*$P264*VLOOKUP($S264,[2]PERCENTUALI!$A$1:$AZ$1000,AK$2,FALSE)),"")</f>
        <v>0</v>
      </c>
      <c r="AL264" s="367">
        <f>IF($Q264&lt;&gt;"",IF($S264="",$K264*VLOOKUP($I264,'[2]LISTINO IT-EN-FR-ES'!$A$1:$DZ$10000,AL$1,FALSE),$K264*$P264*VLOOKUP($S264,[2]PERCENTUALI!$A$1:$AZ$1000,AL$2,FALSE)/(AL$4)),"")</f>
        <v>0</v>
      </c>
      <c r="AM264" s="366">
        <f>IF($Q264&lt;&gt;"",IF($S264="",$K264*VLOOKUP($I264,'[2]LISTINO IT-EN-FR-ES'!$A$1:$DZ$10000,AM$1,FALSE),$K264*$P264*VLOOKUP($S264,[2]PERCENTUALI!$A$1:$AZ$1000,AM$2,FALSE)),"")</f>
        <v>0</v>
      </c>
      <c r="AN264" s="367">
        <f>IF($Q264&lt;&gt;"",IF($S264="",$K264*VLOOKUP($I264,'[2]LISTINO IT-EN-FR-ES'!$A$1:$DZ$10000,AN$1,FALSE),$K264*$P264*VLOOKUP($S264,[2]PERCENTUALI!$A$1:$AZ$1000,AN$2,FALSE)/(AN$4)),"")</f>
        <v>0</v>
      </c>
      <c r="AO264" s="366">
        <f>IF($Q264&lt;&gt;"",IF($S264="",$K264*VLOOKUP($I264,'[2]LISTINO IT-EN-FR-ES'!$A$1:$DZ$10000,AO$1,FALSE),$K264*$P264*VLOOKUP($S264,[2]PERCENTUALI!$A$1:$AZ$1000,AO$2,FALSE)),"")</f>
        <v>0</v>
      </c>
      <c r="AP264" s="367">
        <f>IF($Q264&lt;&gt;"",IF($S264="",$K264*VLOOKUP($I264,'[2]LISTINO IT-EN-FR-ES'!$A$1:$DZ$10000,AP$1,FALSE),$K264*$P264*VLOOKUP($S264,[2]PERCENTUALI!$A$1:$AZ$1000,AP$2,FALSE)/(AP$4)),"")</f>
        <v>0</v>
      </c>
      <c r="AQ264" s="366">
        <f>IF($Q264&lt;&gt;"",IF($S264="",$K264*VLOOKUP($I264,'[2]LISTINO IT-EN-FR-ES'!$A$1:$DZ$10000,AQ$1,FALSE),$K264*$P264*VLOOKUP($S264,[2]PERCENTUALI!$A$1:$AZ$1000,AQ$2,FALSE)),"")</f>
        <v>0</v>
      </c>
      <c r="AR264" s="367">
        <f>IF($Q264&lt;&gt;"",IF($S264="",$K264*VLOOKUP($I264,'[2]LISTINO IT-EN-FR-ES'!$A$1:$DZ$10000,AR$1,FALSE),$K264*$P264*VLOOKUP($S264,[2]PERCENTUALI!$A$1:$AZ$1000,AR$2,FALSE)/(AR$4)),"")</f>
        <v>0</v>
      </c>
      <c r="AS264" s="366">
        <f>IF($Q264&lt;&gt;"",IF($S264="",$K264*VLOOKUP($I264,'[2]LISTINO IT-EN-FR-ES'!$A$1:$DZ$10000,AS$1,FALSE),$K264*$P264*VLOOKUP($S264,[2]PERCENTUALI!$A$1:$AZ$1000,AS$2,FALSE)),"")</f>
        <v>0</v>
      </c>
      <c r="AT264" s="367">
        <f>IF($Q264&lt;&gt;"",IF($S264="",$K264*VLOOKUP($I264,'[2]LISTINO IT-EN-FR-ES'!$A$1:$DZ$10000,AT$1,FALSE),$K264*$P264*VLOOKUP($S264,[2]PERCENTUALI!$A$1:$AZ$1000,AT$2,FALSE)/(AT$4)),"")</f>
        <v>0</v>
      </c>
      <c r="AU264" s="366">
        <f>IF($Q264&lt;&gt;"",IF($S264="",$K264*VLOOKUP($I264,'[2]LISTINO IT-EN-FR-ES'!$A$1:$DZ$10000,AU$1,FALSE),$K264*$P264*VLOOKUP($S264,[2]PERCENTUALI!$A$1:$AZ$1000,AU$2,FALSE)),"")</f>
        <v>0</v>
      </c>
      <c r="AV264" s="367">
        <f>IF($Q264&lt;&gt;"",IF($S264="",$K264*VLOOKUP($I264,'[2]LISTINO IT-EN-FR-ES'!$A$1:$DZ$10000,AV$1,FALSE),$K264*$P264*VLOOKUP($S264,[2]PERCENTUALI!$A$1:$AZ$1000,AV$2,FALSE)/(AV$4)),"")</f>
        <v>0</v>
      </c>
      <c r="AW264" s="366">
        <f>IF($Q264&lt;&gt;"",IF($S264="",$K264*VLOOKUP($I264,'[2]LISTINO IT-EN-FR-ES'!$A$1:$DZ$10000,AW$1,FALSE),$K264*$P264*VLOOKUP($S264,[2]PERCENTUALI!$A$1:$AZ$1000,AW$2,FALSE)),"")</f>
        <v>0</v>
      </c>
      <c r="AX264" s="367">
        <f>IF($Q264&lt;&gt;"",IF($S264="",$K264*VLOOKUP($I264,'[2]LISTINO IT-EN-FR-ES'!$A$1:$DZ$10000,AX$1,FALSE),$K264*$P264*VLOOKUP($S264,[2]PERCENTUALI!$A$1:$AZ$1000,AX$2,FALSE)/(AX$4)),"")</f>
        <v>0</v>
      </c>
      <c r="AY264" s="366">
        <f>IF($Q264&lt;&gt;"",IF($S264="",$K264*VLOOKUP($I264,'[2]LISTINO IT-EN-FR-ES'!$A$1:$DZ$10000,AY$1,FALSE),$K264*$P264*VLOOKUP($S264,[2]PERCENTUALI!$A$1:$AZ$1000,AY$2,FALSE)),"")</f>
        <v>0</v>
      </c>
      <c r="AZ264" s="367">
        <f>IF($Q264&lt;&gt;"",IF($S264="",$K264*VLOOKUP($I264,'[2]LISTINO IT-EN-FR-ES'!$A$1:$DZ$10000,AZ$1,FALSE),$K264*$P264*VLOOKUP($S264,[2]PERCENTUALI!$A$1:$AZ$1000,AZ$2,FALSE)/(AZ$4)),"")</f>
        <v>0</v>
      </c>
      <c r="BA264" s="366">
        <f>IF($Q264&lt;&gt;"",IF($S264="",$K264*VLOOKUP($I264,'[2]LISTINO IT-EN-FR-ES'!$A$1:$DZ$10000,BA$1,FALSE),$K264*$P264*VLOOKUP($S264,[2]PERCENTUALI!$A$1:$AZ$1000,BA$2,FALSE)),"")</f>
        <v>0</v>
      </c>
      <c r="BB264" s="367">
        <f>IF($Q264&lt;&gt;"",IF($S264="",$K264*VLOOKUP($I264,'[2]LISTINO IT-EN-FR-ES'!$A$1:$DZ$10000,BB$1,FALSE),$K264*$P264*VLOOKUP($S264,[2]PERCENTUALI!$A$1:$AZ$1000,BB$2,FALSE)/(BB$4)),"")</f>
        <v>0</v>
      </c>
      <c r="BC264" s="366">
        <f>IF($Q264&lt;&gt;"",IF($S264="",$K264*VLOOKUP($I264,'[2]LISTINO IT-EN-FR-ES'!$A$1:$DZ$10000,BC$1,FALSE),$K264*$P264*VLOOKUP($S264,[2]PERCENTUALI!$A$1:$AZ$1000,BC$2,FALSE)),"")</f>
        <v>0</v>
      </c>
      <c r="BD264" s="367">
        <f>IF($Q264&lt;&gt;"",IF($S264="",$K264*VLOOKUP($I264,'[2]LISTINO IT-EN-FR-ES'!$A$1:$DZ$10000,BD$1,FALSE),$K264*$P264*VLOOKUP($S264,[2]PERCENTUALI!$A$1:$AZ$1000,BD$2,FALSE)/(BD$4)),"")</f>
        <v>0</v>
      </c>
      <c r="BE264" s="366">
        <f>IF($Q264&lt;&gt;"",IF($S264="",$K264*VLOOKUP($I264,'[2]LISTINO IT-EN-FR-ES'!$A$1:$DZ$10000,BE$1,FALSE),$K264*$P264*VLOOKUP($S264,[2]PERCENTUALI!$A$1:$AZ$1000,BE$2,FALSE)),"")</f>
        <v>0</v>
      </c>
      <c r="BF264" s="367">
        <f>IF($Q264&lt;&gt;"",IF($S264="",$K264*VLOOKUP($I264,'[2]LISTINO IT-EN-FR-ES'!$A$1:$DZ$10000,BF$1,FALSE),$K264*$P264*VLOOKUP($S264,[2]PERCENTUALI!$A$1:$AZ$1000,BF$2,FALSE)/(BF$4)),"")</f>
        <v>0</v>
      </c>
      <c r="BG264" s="366">
        <f>IF($Q264&lt;&gt;"",IF($S264="",$K264*VLOOKUP($I264,'[2]LISTINO IT-EN-FR-ES'!$A$1:$DZ$10000,BG$1,FALSE),$K264*$P264*VLOOKUP($S264,[2]PERCENTUALI!$A$1:$AZ$1000,BG$2,FALSE)),"")</f>
        <v>0</v>
      </c>
      <c r="BH264" s="366">
        <f>IF($Q264&lt;&gt;"",IF($S264="",$K264*VLOOKUP($I264,'[2]LISTINO IT-EN-FR-ES'!$A$1:$DZ$10000,BH$1,FALSE),$K264*$P264*VLOOKUP($S264,[2]PERCENTUALI!$A$1:$AZ$1000,BH$2,FALSE)),"")</f>
        <v>0</v>
      </c>
      <c r="BI264" s="367">
        <f>IF($Q264&lt;&gt;"",IF($S264="",$K264*VLOOKUP($I264,'[2]LISTINO IT-EN-FR-ES'!$A$1:$DZ$10000,BI$1,FALSE),$K264*$P264*VLOOKUP($S264,[2]PERCENTUALI!$A$1:$AZ$1000,BI$2,FALSE)/(BI$4)),"")</f>
        <v>0</v>
      </c>
      <c r="BJ264" s="366">
        <f>IF($Q264&lt;&gt;"",IF($S264="",$K264*VLOOKUP($I264,'[2]LISTINO IT-EN-FR-ES'!$A$1:$DZ$10000,BJ$1,FALSE),$K264*$P264*VLOOKUP($S264,[2]PERCENTUALI!$A$1:$AZ$1000,BJ$2,FALSE)),"")</f>
        <v>0</v>
      </c>
      <c r="BK264" s="366">
        <f>IF($Q264&lt;&gt;"",IF($S264="",$K264*VLOOKUP($I264,'[2]LISTINO IT-EN-FR-ES'!$A$1:$DZ$10000,BK$1,FALSE),$K264*$P264*VLOOKUP($S264,[2]PERCENTUALI!$A$1:$AZ$1000,BK$2,FALSE)),"")</f>
        <v>0</v>
      </c>
      <c r="BL264" s="366">
        <f>IF($Q264&lt;&gt;"",IF($S264="",$K264*VLOOKUP($I264,'[2]LISTINO IT-EN-FR-ES'!$A$1:$DZ$10000,BL$1,FALSE),$K264*$P264*VLOOKUP($S264,[2]PERCENTUALI!$A$1:$AZ$1000,BL$2,FALSE)),"")</f>
        <v>0</v>
      </c>
      <c r="BM264" s="366">
        <f>IF($Q264&lt;&gt;"",IF($S264="",$K264*VLOOKUP($I264,'[2]LISTINO IT-EN-FR-ES'!$A$1:$DZ$10000,BM$1,FALSE),$K264*$P264*VLOOKUP($S264,[2]PERCENTUALI!$A$1:$AZ$1000,BM$2,FALSE)),"")</f>
        <v>0</v>
      </c>
      <c r="BN264" s="367">
        <f>IF($Q264&lt;&gt;"",IF($S264="",$K264*VLOOKUP($I264,'[2]LISTINO IT-EN-FR-ES'!$A$1:$DZ$10000,BN$1,FALSE),$K264*$P264*VLOOKUP($S264,[2]PERCENTUALI!$A$1:$AZ$1000,BN$2,FALSE)/(BN$4)),"")</f>
        <v>0</v>
      </c>
      <c r="BO264" s="366">
        <f>IF($Q264&lt;&gt;"",IF($S264="",$K264*VLOOKUP($I264,'[2]LISTINO IT-EN-FR-ES'!$A$1:$DZ$10000,BO$1,FALSE),$K264*$P264*VLOOKUP($S264,[2]PERCENTUALI!$A$1:$AZ$1000,BO$2,FALSE)),"")</f>
        <v>0</v>
      </c>
      <c r="BP264" s="367">
        <f>IF($Q264&lt;&gt;"",IF($S264="",$K264*VLOOKUP($I264,'[2]LISTINO IT-EN-FR-ES'!$A$1:$DZ$10000,BP$1,FALSE),$K264*$P264*VLOOKUP($S264,[2]PERCENTUALI!$A$1:$AZ$1000,BP$2,FALSE)/(BP$4)),"")</f>
        <v>0</v>
      </c>
      <c r="BQ264" s="366">
        <f>IF($Q264&lt;&gt;"",IF($S264="",$K264*VLOOKUP($I264,'[2]LISTINO IT-EN-FR-ES'!$A$1:$DZ$10000,BQ$1,FALSE),$K264*$P264*VLOOKUP($S264,[2]PERCENTUALI!$A$1:$AZ$1000,BQ$2,FALSE)),"")</f>
        <v>0</v>
      </c>
      <c r="BR264" s="367">
        <f>IF($Q264&lt;&gt;"",IF($S264="",$K264*VLOOKUP($I264,'[2]LISTINO IT-EN-FR-ES'!$A$1:$DZ$10000,BR$1,FALSE),$K264*$P264*VLOOKUP($S264,[2]PERCENTUALI!$A$1:$AZ$1000,BR$2,FALSE)/(BR$4)),"")</f>
        <v>0</v>
      </c>
      <c r="BS264" s="366">
        <f>IF($Q264&lt;&gt;"",IF($S264="",$K264*VLOOKUP($I264,'[2]LISTINO IT-EN-FR-ES'!$A$1:$DZ$10000,BS$1,FALSE),$K264*$P264*VLOOKUP($S264,[2]PERCENTUALI!$A$1:$AZ$1000,BS$2,FALSE)),"")</f>
        <v>0</v>
      </c>
      <c r="BT264" s="367">
        <f>IF($Q264&lt;&gt;"",IF($S264="",$K264*VLOOKUP($I264,'[2]LISTINO IT-EN-FR-ES'!$A$1:$DZ$10000,BT$1,FALSE),$K264*$P264*VLOOKUP($S264,[2]PERCENTUALI!$A$1:$AZ$1000,BT$2,FALSE)/(BT$4)),"")</f>
        <v>0</v>
      </c>
      <c r="BU264" s="366">
        <f>IF($Q264&lt;&gt;"",IF($S264="",$K264*VLOOKUP($I264,'[2]LISTINO IT-EN-FR-ES'!$A$1:$DZ$10000,BU$1,FALSE),$K264*$P264*VLOOKUP($S264,[2]PERCENTUALI!$A$1:$AZ$1000,BU$2,FALSE)),"")</f>
        <v>0</v>
      </c>
      <c r="BV264" s="367">
        <f>IF($Q264&lt;&gt;"",IF($S264="",$K264*VLOOKUP($I264,'[2]LISTINO IT-EN-FR-ES'!$A$1:$DZ$10000,BV$1,FALSE),$K264*$P264*VLOOKUP($S264,[2]PERCENTUALI!$A$1:$AZ$1000,BV$2,FALSE)/(BV$4)),"")</f>
        <v>0</v>
      </c>
      <c r="BW264" s="366">
        <f>IF($Q264&lt;&gt;"",IF($S264="",$K264*VLOOKUP($I264,'[2]LISTINO IT-EN-FR-ES'!$A$1:$DZ$10000,BW$1,FALSE),$K264*$P264*VLOOKUP($S264,[2]PERCENTUALI!$A$1:$AZ$1000,BW$2,FALSE)),"")</f>
        <v>0</v>
      </c>
      <c r="BX264" s="366">
        <f>IF($Q264&lt;&gt;"",IF($S264="",$K264*VLOOKUP($I264,'[2]LISTINO IT-EN-FR-ES'!$A$1:$DZ$10000,BX$1,FALSE),$K264*$P264*VLOOKUP($S264,[2]PERCENTUALI!$A$1:$AZ$1000,BX$2,FALSE)),"")</f>
        <v>0</v>
      </c>
      <c r="BY264" s="366">
        <f>IF($Q264&lt;&gt;"",IF($S264="",$K264*VLOOKUP($I264,'[2]LISTINO IT-EN-FR-ES'!$A$1:$DZ$10000,BY$1,FALSE),$K264*$P264*VLOOKUP($S264,[2]PERCENTUALI!$A$1:$AZ$1000,BY$2,FALSE)),"")</f>
        <v>0</v>
      </c>
      <c r="BZ264" s="366">
        <f>IF($Q264&lt;&gt;"",IF($S264="",$K264*VLOOKUP($I264,'[2]LISTINO IT-EN-FR-ES'!$A$1:$DZ$10000,BZ$1,FALSE),$K264*$P264*VLOOKUP($S264,[2]PERCENTUALI!$A$1:$AZ$1000,BZ$2,FALSE)),"")</f>
        <v>0</v>
      </c>
      <c r="CA264" s="366">
        <f>IF($Q264&lt;&gt;"",IF($S264="",$K264*VLOOKUP($I264,'[2]LISTINO IT-EN-FR-ES'!$A$1:$DZ$10000,CA$1,FALSE),$K264*$P264*VLOOKUP($S264,[2]PERCENTUALI!$A$1:$AZ$1000,CA$2,FALSE)),"")</f>
        <v>0</v>
      </c>
      <c r="CB264" s="366">
        <f>IF($Q264&lt;&gt;"",IF($S264="",$K264*VLOOKUP($I264,'[2]LISTINO IT-EN-FR-ES'!$A$1:$DZ$10000,CB$1,FALSE),$K264*$P264*VLOOKUP($S264,[2]PERCENTUALI!$A$1:$AZ$1000,CB$2,FALSE)),"")</f>
        <v>0</v>
      </c>
      <c r="CC264" s="366">
        <f>IF($Q264&lt;&gt;"",IF($S264="",$K264*VLOOKUP($I264,'[2]LISTINO IT-EN-FR-ES'!$A$1:$DZ$10000,CC$1,FALSE),$K264*$P264*VLOOKUP($S264,[2]PERCENTUALI!$A$1:$AZ$1000,CC$2,FALSE)),"")</f>
        <v>0</v>
      </c>
    </row>
    <row r="265" spans="1:81" s="392" customFormat="1" hidden="1" outlineLevel="1" x14ac:dyDescent="0.2">
      <c r="A265" s="341"/>
      <c r="B265" s="353">
        <v>2</v>
      </c>
      <c r="C265" s="353">
        <v>95000</v>
      </c>
      <c r="D265" s="353">
        <v>30</v>
      </c>
      <c r="E265" s="342"/>
      <c r="F265" s="343"/>
      <c r="G265" s="344" t="s">
        <v>7</v>
      </c>
      <c r="H265" s="462" t="s">
        <v>540</v>
      </c>
      <c r="I265" s="466" t="s">
        <v>7</v>
      </c>
      <c r="J265" s="469" t="s">
        <v>720</v>
      </c>
      <c r="K265" s="347"/>
      <c r="L265" s="348"/>
      <c r="M265" s="349"/>
      <c r="N265" s="349" t="s">
        <v>7</v>
      </c>
      <c r="O265" s="350"/>
      <c r="P265" s="350"/>
      <c r="Q265" s="350"/>
      <c r="R265" s="337"/>
      <c r="S265" s="349"/>
      <c r="T265" s="861"/>
      <c r="U265" s="873"/>
      <c r="V265" s="873"/>
      <c r="W265" s="873"/>
      <c r="X265" s="873"/>
      <c r="Y265" s="873"/>
      <c r="Z265" s="873"/>
      <c r="AA265" s="873"/>
      <c r="AB265" s="873"/>
      <c r="AC265" s="873"/>
      <c r="AD265" s="873"/>
      <c r="AE265" s="873"/>
      <c r="AF265" s="873"/>
      <c r="AG265" s="873"/>
      <c r="AH265" s="873"/>
      <c r="AI265" s="873"/>
      <c r="AJ265" s="873"/>
      <c r="AK265" s="873"/>
      <c r="AL265" s="873"/>
      <c r="AM265" s="873"/>
      <c r="AN265" s="873"/>
      <c r="AO265" s="873"/>
      <c r="AP265" s="873"/>
      <c r="AQ265" s="873"/>
      <c r="AR265" s="873"/>
      <c r="AS265" s="873"/>
      <c r="AT265" s="873"/>
      <c r="AU265" s="873"/>
      <c r="AV265" s="873"/>
      <c r="AW265" s="873"/>
      <c r="AX265" s="873"/>
      <c r="AY265" s="873"/>
      <c r="AZ265" s="873"/>
      <c r="BA265" s="873"/>
      <c r="BB265" s="873"/>
      <c r="BC265" s="873"/>
      <c r="BD265" s="873"/>
      <c r="BE265" s="873"/>
      <c r="BF265" s="873"/>
      <c r="BG265" s="873"/>
      <c r="BH265" s="873"/>
      <c r="BI265" s="873"/>
      <c r="BJ265" s="873"/>
      <c r="BK265" s="873"/>
      <c r="BL265" s="873"/>
      <c r="BM265" s="873"/>
      <c r="BN265" s="873"/>
      <c r="BO265" s="873"/>
      <c r="BP265" s="873"/>
      <c r="BQ265" s="873"/>
      <c r="BR265" s="873"/>
      <c r="BS265" s="873"/>
      <c r="BT265" s="873"/>
      <c r="BU265" s="873"/>
      <c r="BV265" s="873"/>
      <c r="BW265" s="873"/>
      <c r="BX265" s="873"/>
      <c r="BY265" s="873"/>
      <c r="BZ265" s="873"/>
      <c r="CA265" s="873"/>
      <c r="CB265" s="873"/>
      <c r="CC265" s="873"/>
    </row>
    <row r="266" spans="1:81" s="392" customFormat="1" hidden="1" outlineLevel="1" x14ac:dyDescent="0.2">
      <c r="A266" s="341"/>
      <c r="B266" s="353">
        <v>5</v>
      </c>
      <c r="C266" s="353">
        <v>95000</v>
      </c>
      <c r="D266" s="353">
        <v>40</v>
      </c>
      <c r="E266" s="342"/>
      <c r="F266" s="343"/>
      <c r="G266" s="344" t="s">
        <v>7</v>
      </c>
      <c r="H266" s="362" t="s">
        <v>39</v>
      </c>
      <c r="I266" s="363"/>
      <c r="J266" s="364" t="s">
        <v>541</v>
      </c>
      <c r="K266" s="347">
        <v>1</v>
      </c>
      <c r="L266" s="348"/>
      <c r="M266" s="349">
        <v>0</v>
      </c>
      <c r="N266" s="349">
        <v>0</v>
      </c>
      <c r="O266" s="350"/>
      <c r="P266" s="350">
        <v>41381.837999999989</v>
      </c>
      <c r="Q266" s="350">
        <v>41381.837999999989</v>
      </c>
      <c r="R266" s="337"/>
      <c r="S266" s="362" t="s">
        <v>355</v>
      </c>
      <c r="T266" s="861"/>
      <c r="U266" s="366">
        <f>IF($Q266&lt;&gt;"",V266+W266+Y266+AA266+AC266+AE266+AG266+AI266+AK266+AM266+AO266+AQ266+AS266+AU266+AW266+AY266+BA266+BC266+BE266+BG266+BH266+BJ266+BK266+BL266+BM266+BO266+BQ266+BS266+BU266+BW266+BX266+BY266+BZ266+CA266+CB266+CC266,"")</f>
        <v>41381.837999999989</v>
      </c>
      <c r="V266" s="366">
        <f>IF($Q266&lt;&gt;"",IF($S266="",$K266*VLOOKUP($I266,'[2]LISTINO IT-EN-FR-ES'!$A$1:$DZ$10000,V$1,FALSE),$K266*$P266*VLOOKUP($S266,[2]PERCENTUALI!$A$1:$AZ$1000,V$2,FALSE)),"")</f>
        <v>41381.837999999989</v>
      </c>
      <c r="W266" s="366">
        <f>IF($Q266&lt;&gt;"",IF($S266="",$K266*VLOOKUP($I266,'[2]LISTINO IT-EN-FR-ES'!$A$1:$DZ$10000,W$1,FALSE),$K266*$P266*VLOOKUP($S266,[2]PERCENTUALI!$A$1:$AZ$1000,W$2,FALSE)),"")</f>
        <v>0</v>
      </c>
      <c r="X266" s="367">
        <f>IF($Q266&lt;&gt;"",IF($S266="",$K266*VLOOKUP($I266,'[2]LISTINO IT-EN-FR-ES'!$A$1:$DZ$10000,X$1,FALSE),$K266*$P266*VLOOKUP($S266,[2]PERCENTUALI!$A$1:$AZ$1000,X$2,FALSE)/(X$4)),"")</f>
        <v>0</v>
      </c>
      <c r="Y266" s="366">
        <f>IF($Q266&lt;&gt;"",IF($S266="",$K266*VLOOKUP($I266,'[2]LISTINO IT-EN-FR-ES'!$A$1:$DZ$10000,Y$1,FALSE),$K266*$P266*VLOOKUP($S266,[2]PERCENTUALI!$A$1:$AZ$1000,Y$2,FALSE)),"")</f>
        <v>0</v>
      </c>
      <c r="Z266" s="367">
        <f>IF($Q266&lt;&gt;"",IF($S266="",$K266*VLOOKUP($I266,'[2]LISTINO IT-EN-FR-ES'!$A$1:$DZ$10000,Z$1,FALSE),$K266*$P266*VLOOKUP($S266,[2]PERCENTUALI!$A$1:$AZ$1000,Z$2,FALSE)/(Z$4)),"")</f>
        <v>0</v>
      </c>
      <c r="AA266" s="366">
        <f>IF($Q266&lt;&gt;"",IF($S266="",$K266*VLOOKUP($I266,'[2]LISTINO IT-EN-FR-ES'!$A$1:$DZ$10000,AA$1,FALSE),$K266*$P266*VLOOKUP($S266,[2]PERCENTUALI!$A$1:$AZ$1000,AA$2,FALSE)),"")</f>
        <v>0</v>
      </c>
      <c r="AB266" s="367">
        <f>IF($Q266&lt;&gt;"",IF($S266="",$K266*VLOOKUP($I266,'[2]LISTINO IT-EN-FR-ES'!$A$1:$DZ$10000,AB$1,FALSE),$K266*$P266*VLOOKUP($S266,[2]PERCENTUALI!$A$1:$AZ$1000,AB$2,FALSE)/(AB$4)),"")</f>
        <v>0</v>
      </c>
      <c r="AC266" s="366">
        <f>IF($Q266&lt;&gt;"",IF($S266="",$K266*VLOOKUP($I266,'[2]LISTINO IT-EN-FR-ES'!$A$1:$DZ$10000,AC$1,FALSE),$K266*$P266*VLOOKUP($S266,[2]PERCENTUALI!$A$1:$AZ$1000,AC$2,FALSE)),"")</f>
        <v>0</v>
      </c>
      <c r="AD266" s="367">
        <f>IF($Q266&lt;&gt;"",IF($S266="",$K266*VLOOKUP($I266,'[2]LISTINO IT-EN-FR-ES'!$A$1:$DZ$10000,AD$1,FALSE),$K266*$P266*VLOOKUP($S266,[2]PERCENTUALI!$A$1:$AZ$1000,AD$2,FALSE)/(AD$4)),"")</f>
        <v>0</v>
      </c>
      <c r="AE266" s="366">
        <f>IF($Q266&lt;&gt;"",IF($S266="",$K266*VLOOKUP($I266,'[2]LISTINO IT-EN-FR-ES'!$A$1:$DZ$10000,AE$1,FALSE),$K266*$P266*VLOOKUP($S266,[2]PERCENTUALI!$A$1:$AZ$1000,AE$2,FALSE)),"")</f>
        <v>0</v>
      </c>
      <c r="AF266" s="367">
        <f>IF($Q266&lt;&gt;"",IF($S266="",$K266*VLOOKUP($I266,'[2]LISTINO IT-EN-FR-ES'!$A$1:$DZ$10000,AF$1,FALSE),$K266*$P266*VLOOKUP($S266,[2]PERCENTUALI!$A$1:$AZ$1000,AF$2,FALSE)/(AF$4)),"")</f>
        <v>0</v>
      </c>
      <c r="AG266" s="366">
        <f>IF($Q266&lt;&gt;"",IF($S266="",$K266*VLOOKUP($I266,'[2]LISTINO IT-EN-FR-ES'!$A$1:$DZ$10000,AG$1,FALSE),$K266*$P266*VLOOKUP($S266,[2]PERCENTUALI!$A$1:$AZ$1000,AG$2,FALSE)),"")</f>
        <v>0</v>
      </c>
      <c r="AH266" s="367">
        <f>IF($Q266&lt;&gt;"",IF($S266="",$K266*VLOOKUP($I266,'[2]LISTINO IT-EN-FR-ES'!$A$1:$DZ$10000,AH$1,FALSE),$K266*$P266*VLOOKUP($S266,[2]PERCENTUALI!$A$1:$AZ$1000,AH$2,FALSE)/(AH$4)),"")</f>
        <v>0</v>
      </c>
      <c r="AI266" s="366">
        <f>IF($Q266&lt;&gt;"",IF($S266="",$K266*VLOOKUP($I266,'[2]LISTINO IT-EN-FR-ES'!$A$1:$DZ$10000,AI$1,FALSE),$K266*$P266*VLOOKUP($S266,[2]PERCENTUALI!$A$1:$AZ$1000,AI$2,FALSE)),"")</f>
        <v>0</v>
      </c>
      <c r="AJ266" s="367">
        <f>IF($Q266&lt;&gt;"",IF($S266="",$K266*VLOOKUP($I266,'[2]LISTINO IT-EN-FR-ES'!$A$1:$DZ$10000,AJ$1,FALSE),$K266*$P266*VLOOKUP($S266,[2]PERCENTUALI!$A$1:$AZ$1000,AJ$2,FALSE)/(AJ$4)),"")</f>
        <v>0</v>
      </c>
      <c r="AK266" s="366">
        <f>IF($Q266&lt;&gt;"",IF($S266="",$K266*VLOOKUP($I266,'[2]LISTINO IT-EN-FR-ES'!$A$1:$DZ$10000,AK$1,FALSE),$K266*$P266*VLOOKUP($S266,[2]PERCENTUALI!$A$1:$AZ$1000,AK$2,FALSE)),"")</f>
        <v>0</v>
      </c>
      <c r="AL266" s="367">
        <f>IF($Q266&lt;&gt;"",IF($S266="",$K266*VLOOKUP($I266,'[2]LISTINO IT-EN-FR-ES'!$A$1:$DZ$10000,AL$1,FALSE),$K266*$P266*VLOOKUP($S266,[2]PERCENTUALI!$A$1:$AZ$1000,AL$2,FALSE)/(AL$4)),"")</f>
        <v>0</v>
      </c>
      <c r="AM266" s="366">
        <f>IF($Q266&lt;&gt;"",IF($S266="",$K266*VLOOKUP($I266,'[2]LISTINO IT-EN-FR-ES'!$A$1:$DZ$10000,AM$1,FALSE),$K266*$P266*VLOOKUP($S266,[2]PERCENTUALI!$A$1:$AZ$1000,AM$2,FALSE)),"")</f>
        <v>0</v>
      </c>
      <c r="AN266" s="367">
        <f>IF($Q266&lt;&gt;"",IF($S266="",$K266*VLOOKUP($I266,'[2]LISTINO IT-EN-FR-ES'!$A$1:$DZ$10000,AN$1,FALSE),$K266*$P266*VLOOKUP($S266,[2]PERCENTUALI!$A$1:$AZ$1000,AN$2,FALSE)/(AN$4)),"")</f>
        <v>0</v>
      </c>
      <c r="AO266" s="366">
        <f>IF($Q266&lt;&gt;"",IF($S266="",$K266*VLOOKUP($I266,'[2]LISTINO IT-EN-FR-ES'!$A$1:$DZ$10000,AO$1,FALSE),$K266*$P266*VLOOKUP($S266,[2]PERCENTUALI!$A$1:$AZ$1000,AO$2,FALSE)),"")</f>
        <v>0</v>
      </c>
      <c r="AP266" s="367">
        <f>IF($Q266&lt;&gt;"",IF($S266="",$K266*VLOOKUP($I266,'[2]LISTINO IT-EN-FR-ES'!$A$1:$DZ$10000,AP$1,FALSE),$K266*$P266*VLOOKUP($S266,[2]PERCENTUALI!$A$1:$AZ$1000,AP$2,FALSE)/(AP$4)),"")</f>
        <v>0</v>
      </c>
      <c r="AQ266" s="366">
        <f>IF($Q266&lt;&gt;"",IF($S266="",$K266*VLOOKUP($I266,'[2]LISTINO IT-EN-FR-ES'!$A$1:$DZ$10000,AQ$1,FALSE),$K266*$P266*VLOOKUP($S266,[2]PERCENTUALI!$A$1:$AZ$1000,AQ$2,FALSE)),"")</f>
        <v>0</v>
      </c>
      <c r="AR266" s="367">
        <f>IF($Q266&lt;&gt;"",IF($S266="",$K266*VLOOKUP($I266,'[2]LISTINO IT-EN-FR-ES'!$A$1:$DZ$10000,AR$1,FALSE),$K266*$P266*VLOOKUP($S266,[2]PERCENTUALI!$A$1:$AZ$1000,AR$2,FALSE)/(AR$4)),"")</f>
        <v>0</v>
      </c>
      <c r="AS266" s="366">
        <f>IF($Q266&lt;&gt;"",IF($S266="",$K266*VLOOKUP($I266,'[2]LISTINO IT-EN-FR-ES'!$A$1:$DZ$10000,AS$1,FALSE),$K266*$P266*VLOOKUP($S266,[2]PERCENTUALI!$A$1:$AZ$1000,AS$2,FALSE)),"")</f>
        <v>0</v>
      </c>
      <c r="AT266" s="367">
        <f>IF($Q266&lt;&gt;"",IF($S266="",$K266*VLOOKUP($I266,'[2]LISTINO IT-EN-FR-ES'!$A$1:$DZ$10000,AT$1,FALSE),$K266*$P266*VLOOKUP($S266,[2]PERCENTUALI!$A$1:$AZ$1000,AT$2,FALSE)/(AT$4)),"")</f>
        <v>0</v>
      </c>
      <c r="AU266" s="366">
        <f>IF($Q266&lt;&gt;"",IF($S266="",$K266*VLOOKUP($I266,'[2]LISTINO IT-EN-FR-ES'!$A$1:$DZ$10000,AU$1,FALSE),$K266*$P266*VLOOKUP($S266,[2]PERCENTUALI!$A$1:$AZ$1000,AU$2,FALSE)),"")</f>
        <v>0</v>
      </c>
      <c r="AV266" s="367">
        <f>IF($Q266&lt;&gt;"",IF($S266="",$K266*VLOOKUP($I266,'[2]LISTINO IT-EN-FR-ES'!$A$1:$DZ$10000,AV$1,FALSE),$K266*$P266*VLOOKUP($S266,[2]PERCENTUALI!$A$1:$AZ$1000,AV$2,FALSE)/(AV$4)),"")</f>
        <v>0</v>
      </c>
      <c r="AW266" s="366">
        <f>IF($Q266&lt;&gt;"",IF($S266="",$K266*VLOOKUP($I266,'[2]LISTINO IT-EN-FR-ES'!$A$1:$DZ$10000,AW$1,FALSE),$K266*$P266*VLOOKUP($S266,[2]PERCENTUALI!$A$1:$AZ$1000,AW$2,FALSE)),"")</f>
        <v>0</v>
      </c>
      <c r="AX266" s="367">
        <f>IF($Q266&lt;&gt;"",IF($S266="",$K266*VLOOKUP($I266,'[2]LISTINO IT-EN-FR-ES'!$A$1:$DZ$10000,AX$1,FALSE),$K266*$P266*VLOOKUP($S266,[2]PERCENTUALI!$A$1:$AZ$1000,AX$2,FALSE)/(AX$4)),"")</f>
        <v>0</v>
      </c>
      <c r="AY266" s="366">
        <f>IF($Q266&lt;&gt;"",IF($S266="",$K266*VLOOKUP($I266,'[2]LISTINO IT-EN-FR-ES'!$A$1:$DZ$10000,AY$1,FALSE),$K266*$P266*VLOOKUP($S266,[2]PERCENTUALI!$A$1:$AZ$1000,AY$2,FALSE)),"")</f>
        <v>0</v>
      </c>
      <c r="AZ266" s="367">
        <f>IF($Q266&lt;&gt;"",IF($S266="",$K266*VLOOKUP($I266,'[2]LISTINO IT-EN-FR-ES'!$A$1:$DZ$10000,AZ$1,FALSE),$K266*$P266*VLOOKUP($S266,[2]PERCENTUALI!$A$1:$AZ$1000,AZ$2,FALSE)/(AZ$4)),"")</f>
        <v>0</v>
      </c>
      <c r="BA266" s="366">
        <f>IF($Q266&lt;&gt;"",IF($S266="",$K266*VLOOKUP($I266,'[2]LISTINO IT-EN-FR-ES'!$A$1:$DZ$10000,BA$1,FALSE),$K266*$P266*VLOOKUP($S266,[2]PERCENTUALI!$A$1:$AZ$1000,BA$2,FALSE)),"")</f>
        <v>0</v>
      </c>
      <c r="BB266" s="367">
        <f>IF($Q266&lt;&gt;"",IF($S266="",$K266*VLOOKUP($I266,'[2]LISTINO IT-EN-FR-ES'!$A$1:$DZ$10000,BB$1,FALSE),$K266*$P266*VLOOKUP($S266,[2]PERCENTUALI!$A$1:$AZ$1000,BB$2,FALSE)/(BB$4)),"")</f>
        <v>0</v>
      </c>
      <c r="BC266" s="366">
        <f>IF($Q266&lt;&gt;"",IF($S266="",$K266*VLOOKUP($I266,'[2]LISTINO IT-EN-FR-ES'!$A$1:$DZ$10000,BC$1,FALSE),$K266*$P266*VLOOKUP($S266,[2]PERCENTUALI!$A$1:$AZ$1000,BC$2,FALSE)),"")</f>
        <v>0</v>
      </c>
      <c r="BD266" s="367">
        <f>IF($Q266&lt;&gt;"",IF($S266="",$K266*VLOOKUP($I266,'[2]LISTINO IT-EN-FR-ES'!$A$1:$DZ$10000,BD$1,FALSE),$K266*$P266*VLOOKUP($S266,[2]PERCENTUALI!$A$1:$AZ$1000,BD$2,FALSE)/(BD$4)),"")</f>
        <v>0</v>
      </c>
      <c r="BE266" s="366">
        <f>IF($Q266&lt;&gt;"",IF($S266="",$K266*VLOOKUP($I266,'[2]LISTINO IT-EN-FR-ES'!$A$1:$DZ$10000,BE$1,FALSE),$K266*$P266*VLOOKUP($S266,[2]PERCENTUALI!$A$1:$AZ$1000,BE$2,FALSE)),"")</f>
        <v>0</v>
      </c>
      <c r="BF266" s="367">
        <f>IF($Q266&lt;&gt;"",IF($S266="",$K266*VLOOKUP($I266,'[2]LISTINO IT-EN-FR-ES'!$A$1:$DZ$10000,BF$1,FALSE),$K266*$P266*VLOOKUP($S266,[2]PERCENTUALI!$A$1:$AZ$1000,BF$2,FALSE)/(BF$4)),"")</f>
        <v>0</v>
      </c>
      <c r="BG266" s="366">
        <f>IF($Q266&lt;&gt;"",IF($S266="",$K266*VLOOKUP($I266,'[2]LISTINO IT-EN-FR-ES'!$A$1:$DZ$10000,BG$1,FALSE),$K266*$P266*VLOOKUP($S266,[2]PERCENTUALI!$A$1:$AZ$1000,BG$2,FALSE)),"")</f>
        <v>0</v>
      </c>
      <c r="BH266" s="366">
        <f>IF($Q266&lt;&gt;"",IF($S266="",$K266*VLOOKUP($I266,'[2]LISTINO IT-EN-FR-ES'!$A$1:$DZ$10000,BH$1,FALSE),$K266*$P266*VLOOKUP($S266,[2]PERCENTUALI!$A$1:$AZ$1000,BH$2,FALSE)),"")</f>
        <v>0</v>
      </c>
      <c r="BI266" s="367">
        <f>IF($Q266&lt;&gt;"",IF($S266="",$K266*VLOOKUP($I266,'[2]LISTINO IT-EN-FR-ES'!$A$1:$DZ$10000,BI$1,FALSE),$K266*$P266*VLOOKUP($S266,[2]PERCENTUALI!$A$1:$AZ$1000,BI$2,FALSE)/(BI$4)),"")</f>
        <v>0</v>
      </c>
      <c r="BJ266" s="366">
        <f>IF($Q266&lt;&gt;"",IF($S266="",$K266*VLOOKUP($I266,'[2]LISTINO IT-EN-FR-ES'!$A$1:$DZ$10000,BJ$1,FALSE),$K266*$P266*VLOOKUP($S266,[2]PERCENTUALI!$A$1:$AZ$1000,BJ$2,FALSE)),"")</f>
        <v>0</v>
      </c>
      <c r="BK266" s="366">
        <f>IF($Q266&lt;&gt;"",IF($S266="",$K266*VLOOKUP($I266,'[2]LISTINO IT-EN-FR-ES'!$A$1:$DZ$10000,BK$1,FALSE),$K266*$P266*VLOOKUP($S266,[2]PERCENTUALI!$A$1:$AZ$1000,BK$2,FALSE)),"")</f>
        <v>0</v>
      </c>
      <c r="BL266" s="366">
        <f>IF($Q266&lt;&gt;"",IF($S266="",$K266*VLOOKUP($I266,'[2]LISTINO IT-EN-FR-ES'!$A$1:$DZ$10000,BL$1,FALSE),$K266*$P266*VLOOKUP($S266,[2]PERCENTUALI!$A$1:$AZ$1000,BL$2,FALSE)),"")</f>
        <v>0</v>
      </c>
      <c r="BM266" s="366">
        <f>IF($Q266&lt;&gt;"",IF($S266="",$K266*VLOOKUP($I266,'[2]LISTINO IT-EN-FR-ES'!$A$1:$DZ$10000,BM$1,FALSE),$K266*$P266*VLOOKUP($S266,[2]PERCENTUALI!$A$1:$AZ$1000,BM$2,FALSE)),"")</f>
        <v>0</v>
      </c>
      <c r="BN266" s="367">
        <f>IF($Q266&lt;&gt;"",IF($S266="",$K266*VLOOKUP($I266,'[2]LISTINO IT-EN-FR-ES'!$A$1:$DZ$10000,BN$1,FALSE),$K266*$P266*VLOOKUP($S266,[2]PERCENTUALI!$A$1:$AZ$1000,BN$2,FALSE)/(BN$4)),"")</f>
        <v>0</v>
      </c>
      <c r="BO266" s="366">
        <f>IF($Q266&lt;&gt;"",IF($S266="",$K266*VLOOKUP($I266,'[2]LISTINO IT-EN-FR-ES'!$A$1:$DZ$10000,BO$1,FALSE),$K266*$P266*VLOOKUP($S266,[2]PERCENTUALI!$A$1:$AZ$1000,BO$2,FALSE)),"")</f>
        <v>0</v>
      </c>
      <c r="BP266" s="367">
        <f>IF($Q266&lt;&gt;"",IF($S266="",$K266*VLOOKUP($I266,'[2]LISTINO IT-EN-FR-ES'!$A$1:$DZ$10000,BP$1,FALSE),$K266*$P266*VLOOKUP($S266,[2]PERCENTUALI!$A$1:$AZ$1000,BP$2,FALSE)/(BP$4)),"")</f>
        <v>0</v>
      </c>
      <c r="BQ266" s="366">
        <f>IF($Q266&lt;&gt;"",IF($S266="",$K266*VLOOKUP($I266,'[2]LISTINO IT-EN-FR-ES'!$A$1:$DZ$10000,BQ$1,FALSE),$K266*$P266*VLOOKUP($S266,[2]PERCENTUALI!$A$1:$AZ$1000,BQ$2,FALSE)),"")</f>
        <v>0</v>
      </c>
      <c r="BR266" s="367">
        <f>IF($Q266&lt;&gt;"",IF($S266="",$K266*VLOOKUP($I266,'[2]LISTINO IT-EN-FR-ES'!$A$1:$DZ$10000,BR$1,FALSE),$K266*$P266*VLOOKUP($S266,[2]PERCENTUALI!$A$1:$AZ$1000,BR$2,FALSE)/(BR$4)),"")</f>
        <v>0</v>
      </c>
      <c r="BS266" s="366">
        <f>IF($Q266&lt;&gt;"",IF($S266="",$K266*VLOOKUP($I266,'[2]LISTINO IT-EN-FR-ES'!$A$1:$DZ$10000,BS$1,FALSE),$K266*$P266*VLOOKUP($S266,[2]PERCENTUALI!$A$1:$AZ$1000,BS$2,FALSE)),"")</f>
        <v>0</v>
      </c>
      <c r="BT266" s="367">
        <f>IF($Q266&lt;&gt;"",IF($S266="",$K266*VLOOKUP($I266,'[2]LISTINO IT-EN-FR-ES'!$A$1:$DZ$10000,BT$1,FALSE),$K266*$P266*VLOOKUP($S266,[2]PERCENTUALI!$A$1:$AZ$1000,BT$2,FALSE)/(BT$4)),"")</f>
        <v>0</v>
      </c>
      <c r="BU266" s="366">
        <f>IF($Q266&lt;&gt;"",IF($S266="",$K266*VLOOKUP($I266,'[2]LISTINO IT-EN-FR-ES'!$A$1:$DZ$10000,BU$1,FALSE),$K266*$P266*VLOOKUP($S266,[2]PERCENTUALI!$A$1:$AZ$1000,BU$2,FALSE)),"")</f>
        <v>0</v>
      </c>
      <c r="BV266" s="367">
        <f>IF($Q266&lt;&gt;"",IF($S266="",$K266*VLOOKUP($I266,'[2]LISTINO IT-EN-FR-ES'!$A$1:$DZ$10000,BV$1,FALSE),$K266*$P266*VLOOKUP($S266,[2]PERCENTUALI!$A$1:$AZ$1000,BV$2,FALSE)/(BV$4)),"")</f>
        <v>0</v>
      </c>
      <c r="BW266" s="366">
        <f>IF($Q266&lt;&gt;"",IF($S266="",$K266*VLOOKUP($I266,'[2]LISTINO IT-EN-FR-ES'!$A$1:$DZ$10000,BW$1,FALSE),$K266*$P266*VLOOKUP($S266,[2]PERCENTUALI!$A$1:$AZ$1000,BW$2,FALSE)),"")</f>
        <v>0</v>
      </c>
      <c r="BX266" s="366">
        <f>IF($Q266&lt;&gt;"",IF($S266="",$K266*VLOOKUP($I266,'[2]LISTINO IT-EN-FR-ES'!$A$1:$DZ$10000,BX$1,FALSE),$K266*$P266*VLOOKUP($S266,[2]PERCENTUALI!$A$1:$AZ$1000,BX$2,FALSE)),"")</f>
        <v>0</v>
      </c>
      <c r="BY266" s="366">
        <f>IF($Q266&lt;&gt;"",IF($S266="",$K266*VLOOKUP($I266,'[2]LISTINO IT-EN-FR-ES'!$A$1:$DZ$10000,BY$1,FALSE),$K266*$P266*VLOOKUP($S266,[2]PERCENTUALI!$A$1:$AZ$1000,BY$2,FALSE)),"")</f>
        <v>0</v>
      </c>
      <c r="BZ266" s="366">
        <f>IF($Q266&lt;&gt;"",IF($S266="",$K266*VLOOKUP($I266,'[2]LISTINO IT-EN-FR-ES'!$A$1:$DZ$10000,BZ$1,FALSE),$K266*$P266*VLOOKUP($S266,[2]PERCENTUALI!$A$1:$AZ$1000,BZ$2,FALSE)),"")</f>
        <v>0</v>
      </c>
      <c r="CA266" s="366">
        <f>IF($Q266&lt;&gt;"",IF($S266="",$K266*VLOOKUP($I266,'[2]LISTINO IT-EN-FR-ES'!$A$1:$DZ$10000,CA$1,FALSE),$K266*$P266*VLOOKUP($S266,[2]PERCENTUALI!$A$1:$AZ$1000,CA$2,FALSE)),"")</f>
        <v>0</v>
      </c>
      <c r="CB266" s="366">
        <f>IF($Q266&lt;&gt;"",IF($S266="",$K266*VLOOKUP($I266,'[2]LISTINO IT-EN-FR-ES'!$A$1:$DZ$10000,CB$1,FALSE),$K266*$P266*VLOOKUP($S266,[2]PERCENTUALI!$A$1:$AZ$1000,CB$2,FALSE)),"")</f>
        <v>0</v>
      </c>
      <c r="CC266" s="366">
        <f>IF($Q266&lt;&gt;"",IF($S266="",$K266*VLOOKUP($I266,'[2]LISTINO IT-EN-FR-ES'!$A$1:$DZ$10000,CC$1,FALSE),$K266*$P266*VLOOKUP($S266,[2]PERCENTUALI!$A$1:$AZ$1000,CC$2,FALSE)),"")</f>
        <v>0</v>
      </c>
    </row>
    <row r="267" spans="1:81" collapsed="1" x14ac:dyDescent="0.2"/>
    <row r="268" spans="1:81" x14ac:dyDescent="0.2">
      <c r="U268" s="474">
        <f>V268+W268+Y268+AA268+AC268+AE268+AG268+AI268+AK268+AM268+AO268+AQ268+AS268+AU268+AW268+AY268+BA268+BC268+BE268+BG268+BH268+BJ268+BK268+BL268+BM268+BO268+BQ268+BS268+BU268+BW268+BX268+BY268+BZ268+CA268+CB268+CC268</f>
        <v>2896107.6532034897</v>
      </c>
      <c r="V268" s="474">
        <f>V269</f>
        <v>1687396.6824690853</v>
      </c>
      <c r="W268" s="474">
        <f>X268*X$4</f>
        <v>4126.5761181394773</v>
      </c>
      <c r="X268" s="475">
        <f>X269</f>
        <v>114.62711439276325</v>
      </c>
      <c r="Y268" s="474">
        <f>Z268*Z$4</f>
        <v>9273</v>
      </c>
      <c r="Z268" s="475">
        <f>Z269</f>
        <v>210.75</v>
      </c>
      <c r="AA268" s="474">
        <f>AB268*AB$4</f>
        <v>0</v>
      </c>
      <c r="AB268" s="475">
        <f>AB269</f>
        <v>0</v>
      </c>
      <c r="AC268" s="474">
        <f>AD268*AD$4</f>
        <v>0</v>
      </c>
      <c r="AD268" s="475">
        <f>AD269</f>
        <v>0</v>
      </c>
      <c r="AE268" s="474">
        <f>AF268*AF$4</f>
        <v>6894.4755590971827</v>
      </c>
      <c r="AF268" s="475">
        <f>AF269</f>
        <v>191.51320997492175</v>
      </c>
      <c r="AG268" s="474">
        <f>AH268*AH$4</f>
        <v>24960</v>
      </c>
      <c r="AH268" s="475">
        <f>AH269</f>
        <v>480</v>
      </c>
      <c r="AI268" s="474">
        <f>AJ268*AJ$4</f>
        <v>62340</v>
      </c>
      <c r="AJ268" s="475">
        <f>AJ269</f>
        <v>1502.1686746987953</v>
      </c>
      <c r="AK268" s="474">
        <f>AL268*AL$4</f>
        <v>4520.9348929979033</v>
      </c>
      <c r="AL268" s="475">
        <f>AL269</f>
        <v>118.97197086836587</v>
      </c>
      <c r="AM268" s="474">
        <f>AN268*AN$4</f>
        <v>13017.251319271705</v>
      </c>
      <c r="AN268" s="475">
        <f>AN269</f>
        <v>406.78910372724079</v>
      </c>
      <c r="AO268" s="474">
        <f>AP268*AP$4</f>
        <v>39289.494338085169</v>
      </c>
      <c r="AP268" s="475">
        <f>AP269</f>
        <v>1208.9075180949283</v>
      </c>
      <c r="AQ268" s="474">
        <f>AR268*AR$4</f>
        <v>0</v>
      </c>
      <c r="AR268" s="475">
        <f>AR269</f>
        <v>0</v>
      </c>
      <c r="AS268" s="474">
        <f>AT268*AT$4</f>
        <v>54700.553309353287</v>
      </c>
      <c r="AT268" s="475">
        <f>AT269</f>
        <v>1683.0939479801011</v>
      </c>
      <c r="AU268" s="474">
        <f>AV268*AV$4</f>
        <v>0</v>
      </c>
      <c r="AV268" s="475">
        <f>AV269</f>
        <v>0</v>
      </c>
      <c r="AW268" s="474">
        <f>AX268*AX$4</f>
        <v>8240</v>
      </c>
      <c r="AX268" s="475">
        <f>AX269</f>
        <v>160</v>
      </c>
      <c r="AY268" s="474">
        <f>AZ268*AZ$4</f>
        <v>16499.67061903793</v>
      </c>
      <c r="AZ268" s="475">
        <f>AZ269</f>
        <v>452.04577038460081</v>
      </c>
      <c r="BA268" s="474">
        <f>BB268*BB$4</f>
        <v>3581.8048159681803</v>
      </c>
      <c r="BB268" s="475">
        <f>BB269</f>
        <v>96.805535566707576</v>
      </c>
      <c r="BC268" s="474">
        <f>BD268*BD$4</f>
        <v>21840.238893519669</v>
      </c>
      <c r="BD268" s="475">
        <f>BD269</f>
        <v>682.50746542248964</v>
      </c>
      <c r="BE268" s="474">
        <f>BF268*BF$4</f>
        <v>46152.473613180904</v>
      </c>
      <c r="BF268" s="475">
        <f>BF269</f>
        <v>603.30030866903144</v>
      </c>
      <c r="BG268" s="474">
        <f>BG269</f>
        <v>10014.572678973487</v>
      </c>
      <c r="BH268" s="474">
        <f>BI268*BI$4</f>
        <v>17223.470769840649</v>
      </c>
      <c r="BI268" s="475">
        <f>BI269</f>
        <v>506.57266970119559</v>
      </c>
      <c r="BJ268" s="474">
        <f>BJ269</f>
        <v>20000</v>
      </c>
      <c r="BK268" s="474">
        <f>BK269</f>
        <v>0</v>
      </c>
      <c r="BL268" s="474">
        <f>BL269</f>
        <v>106896.2855</v>
      </c>
      <c r="BM268" s="474">
        <f>BN268*BN$4</f>
        <v>72117.840582718214</v>
      </c>
      <c r="BN268" s="475">
        <f>BN269</f>
        <v>2003.2733495199504</v>
      </c>
      <c r="BO268" s="474">
        <f>BP268*BP$4</f>
        <v>37036.800523301907</v>
      </c>
      <c r="BP268" s="475">
        <f>BP269</f>
        <v>961.99481878706251</v>
      </c>
      <c r="BQ268" s="474">
        <f>BR268*BR$4</f>
        <v>78127.660631278079</v>
      </c>
      <c r="BR268" s="475">
        <f>BR269</f>
        <v>2003.2733495199507</v>
      </c>
      <c r="BS268" s="474">
        <f>BT268*BT$4</f>
        <v>9815.2812711800598</v>
      </c>
      <c r="BT268" s="475">
        <f>BT269</f>
        <v>268.91181564876877</v>
      </c>
      <c r="BU268" s="474">
        <f>BV268*BV$4</f>
        <v>106746.81246212948</v>
      </c>
      <c r="BV268" s="475">
        <f t="shared" ref="BV268:CC268" si="44">BV269</f>
        <v>3745.5021916536662</v>
      </c>
      <c r="BW268" s="474">
        <f t="shared" si="44"/>
        <v>380475.98377633095</v>
      </c>
      <c r="BX268" s="474">
        <f t="shared" si="44"/>
        <v>9026.7890599999973</v>
      </c>
      <c r="BY268" s="474">
        <f t="shared" si="44"/>
        <v>31073</v>
      </c>
      <c r="BZ268" s="474">
        <f t="shared" si="44"/>
        <v>0</v>
      </c>
      <c r="CA268" s="474">
        <f t="shared" si="44"/>
        <v>0</v>
      </c>
      <c r="CB268" s="474">
        <f t="shared" si="44"/>
        <v>14720</v>
      </c>
      <c r="CC268" s="474">
        <f t="shared" si="44"/>
        <v>0</v>
      </c>
    </row>
    <row r="269" spans="1:81" x14ac:dyDescent="0.2">
      <c r="L269" s="392">
        <f>SUM(L7:L268)</f>
        <v>5754774</v>
      </c>
      <c r="N269" s="392">
        <f>SUM(N7:N268)</f>
        <v>5754774</v>
      </c>
      <c r="O269" s="285">
        <f>SUM(O7:O268)</f>
        <v>2896144.0129289338</v>
      </c>
      <c r="Q269" s="285">
        <f>SUM(Q7:Q268)</f>
        <v>2896144.0129289334</v>
      </c>
      <c r="U269" s="474">
        <f>V269+W269+Y269+AA269+AC269+AE269+AG269+AI269+AK269+AM269+AO269+AQ269+AS269+AU269+AW269+AY269+BA269+BC269+BE269+BG269+BH269+BJ269+BK269+BL269+BM269+BO269+BQ269+BS269+BU269+BW269+BX269+BY269+BZ269+CA269+CB269+CC269</f>
        <v>2896107.6532034897</v>
      </c>
      <c r="V269" s="474">
        <f>V10+V18+V26+V33+V37+V85+V155+V161+V166+V185+V196+V213+V222+V235+V240+V245+V251+V256+V262+V133</f>
        <v>1687396.6824690853</v>
      </c>
      <c r="W269" s="474">
        <f t="shared" ref="W269:CC269" si="45">W10+W18+W26+W33+W37+W85+W155+W161+W166+W185+W196+W213+W222+W235+W240+W245+W251+W256+W262+W133</f>
        <v>4126.5761181394764</v>
      </c>
      <c r="X269" s="474">
        <f t="shared" si="45"/>
        <v>114.62711439276325</v>
      </c>
      <c r="Y269" s="474">
        <f t="shared" si="45"/>
        <v>9273</v>
      </c>
      <c r="Z269" s="474">
        <f t="shared" si="45"/>
        <v>210.75</v>
      </c>
      <c r="AA269" s="474">
        <f t="shared" si="45"/>
        <v>0</v>
      </c>
      <c r="AB269" s="474">
        <f t="shared" si="45"/>
        <v>0</v>
      </c>
      <c r="AC269" s="474">
        <f t="shared" si="45"/>
        <v>0</v>
      </c>
      <c r="AD269" s="474">
        <f t="shared" si="45"/>
        <v>0</v>
      </c>
      <c r="AE269" s="474">
        <f t="shared" si="45"/>
        <v>6894.4755590971836</v>
      </c>
      <c r="AF269" s="474">
        <f t="shared" si="45"/>
        <v>191.51320997492175</v>
      </c>
      <c r="AG269" s="474">
        <f t="shared" si="45"/>
        <v>24960</v>
      </c>
      <c r="AH269" s="474">
        <f t="shared" si="45"/>
        <v>480</v>
      </c>
      <c r="AI269" s="474">
        <f t="shared" si="45"/>
        <v>62340</v>
      </c>
      <c r="AJ269" s="474">
        <f t="shared" si="45"/>
        <v>1502.1686746987953</v>
      </c>
      <c r="AK269" s="474">
        <f t="shared" si="45"/>
        <v>4520.9348929979042</v>
      </c>
      <c r="AL269" s="474">
        <f t="shared" si="45"/>
        <v>118.97197086836587</v>
      </c>
      <c r="AM269" s="474">
        <f t="shared" si="45"/>
        <v>13017.251319271705</v>
      </c>
      <c r="AN269" s="474">
        <f t="shared" si="45"/>
        <v>406.78910372724079</v>
      </c>
      <c r="AO269" s="474">
        <f t="shared" si="45"/>
        <v>39289.494338085169</v>
      </c>
      <c r="AP269" s="474">
        <f t="shared" si="45"/>
        <v>1208.9075180949283</v>
      </c>
      <c r="AQ269" s="474">
        <f t="shared" si="45"/>
        <v>0</v>
      </c>
      <c r="AR269" s="474">
        <f t="shared" si="45"/>
        <v>0</v>
      </c>
      <c r="AS269" s="474">
        <f t="shared" si="45"/>
        <v>54700.553309353287</v>
      </c>
      <c r="AT269" s="474">
        <f t="shared" si="45"/>
        <v>1683.0939479801011</v>
      </c>
      <c r="AU269" s="474">
        <f t="shared" si="45"/>
        <v>0</v>
      </c>
      <c r="AV269" s="474">
        <f t="shared" si="45"/>
        <v>0</v>
      </c>
      <c r="AW269" s="474">
        <f t="shared" si="45"/>
        <v>8240</v>
      </c>
      <c r="AX269" s="474">
        <f t="shared" si="45"/>
        <v>160</v>
      </c>
      <c r="AY269" s="474">
        <f t="shared" si="45"/>
        <v>16499.67061903793</v>
      </c>
      <c r="AZ269" s="474">
        <f t="shared" si="45"/>
        <v>452.04577038460081</v>
      </c>
      <c r="BA269" s="474">
        <f t="shared" si="45"/>
        <v>3581.8048159681803</v>
      </c>
      <c r="BB269" s="474">
        <f t="shared" si="45"/>
        <v>96.805535566707576</v>
      </c>
      <c r="BC269" s="474">
        <f t="shared" si="45"/>
        <v>21840.238893519669</v>
      </c>
      <c r="BD269" s="474">
        <f t="shared" si="45"/>
        <v>682.50746542248964</v>
      </c>
      <c r="BE269" s="474">
        <f t="shared" si="45"/>
        <v>46152.473613180911</v>
      </c>
      <c r="BF269" s="474">
        <f t="shared" si="45"/>
        <v>603.30030866903144</v>
      </c>
      <c r="BG269" s="474">
        <f t="shared" si="45"/>
        <v>10014.572678973487</v>
      </c>
      <c r="BH269" s="474">
        <f t="shared" si="45"/>
        <v>17223.470769840649</v>
      </c>
      <c r="BI269" s="474">
        <f t="shared" si="45"/>
        <v>506.57266970119559</v>
      </c>
      <c r="BJ269" s="474">
        <f t="shared" si="45"/>
        <v>20000</v>
      </c>
      <c r="BK269" s="474">
        <f t="shared" si="45"/>
        <v>0</v>
      </c>
      <c r="BL269" s="474">
        <f t="shared" si="45"/>
        <v>106896.2855</v>
      </c>
      <c r="BM269" s="474">
        <f t="shared" si="45"/>
        <v>72117.840582718229</v>
      </c>
      <c r="BN269" s="474">
        <f t="shared" si="45"/>
        <v>2003.2733495199504</v>
      </c>
      <c r="BO269" s="474">
        <f t="shared" si="45"/>
        <v>37036.800523301907</v>
      </c>
      <c r="BP269" s="474">
        <f t="shared" si="45"/>
        <v>961.99481878706251</v>
      </c>
      <c r="BQ269" s="474">
        <f t="shared" si="45"/>
        <v>78127.660631278079</v>
      </c>
      <c r="BR269" s="474">
        <f t="shared" si="45"/>
        <v>2003.2733495199507</v>
      </c>
      <c r="BS269" s="474">
        <f t="shared" si="45"/>
        <v>9815.2812711800598</v>
      </c>
      <c r="BT269" s="474">
        <f t="shared" si="45"/>
        <v>268.91181564876877</v>
      </c>
      <c r="BU269" s="474">
        <f t="shared" si="45"/>
        <v>106746.81246212948</v>
      </c>
      <c r="BV269" s="474">
        <f t="shared" si="45"/>
        <v>3745.5021916536662</v>
      </c>
      <c r="BW269" s="474">
        <f t="shared" si="45"/>
        <v>380475.98377633095</v>
      </c>
      <c r="BX269" s="474">
        <f t="shared" si="45"/>
        <v>9026.7890599999973</v>
      </c>
      <c r="BY269" s="474">
        <f t="shared" si="45"/>
        <v>31073</v>
      </c>
      <c r="BZ269" s="474">
        <f t="shared" si="45"/>
        <v>0</v>
      </c>
      <c r="CA269" s="474">
        <f t="shared" si="45"/>
        <v>0</v>
      </c>
      <c r="CB269" s="474">
        <f t="shared" si="45"/>
        <v>14720</v>
      </c>
      <c r="CC269" s="474">
        <f t="shared" si="45"/>
        <v>0</v>
      </c>
    </row>
    <row r="271" spans="1:81" x14ac:dyDescent="0.2">
      <c r="L271" s="392">
        <f>L269-N269</f>
        <v>0</v>
      </c>
      <c r="N271" s="392">
        <v>-33</v>
      </c>
      <c r="O271" s="392">
        <f>O269-Q269</f>
        <v>0</v>
      </c>
      <c r="Q271" s="285">
        <v>0</v>
      </c>
      <c r="U271" s="476">
        <f>Q269-U269</f>
        <v>36.359725443646312</v>
      </c>
    </row>
    <row r="275" spans="10:17" x14ac:dyDescent="0.2">
      <c r="J275" s="473" t="s">
        <v>681</v>
      </c>
      <c r="L275" s="392">
        <v>3326118</v>
      </c>
      <c r="N275" s="392">
        <v>3326118</v>
      </c>
      <c r="O275" s="285">
        <v>1464820.5075779995</v>
      </c>
      <c r="Q275" s="285">
        <v>1464820.5075779995</v>
      </c>
    </row>
    <row r="276" spans="10:17" x14ac:dyDescent="0.2">
      <c r="J276" s="473" t="s">
        <v>680</v>
      </c>
      <c r="L276" s="392">
        <v>2428656</v>
      </c>
      <c r="N276" s="392">
        <v>2428656</v>
      </c>
      <c r="O276" s="285">
        <v>1431323.5053509339</v>
      </c>
      <c r="Q276" s="285">
        <v>1431323.5053509336</v>
      </c>
    </row>
    <row r="278" spans="10:17" x14ac:dyDescent="0.2">
      <c r="L278" s="392">
        <f>L276+L275-L269</f>
        <v>0</v>
      </c>
      <c r="N278" s="392">
        <f>N276+N275-N269</f>
        <v>0</v>
      </c>
      <c r="O278" s="392">
        <f>O276+O275-O269</f>
        <v>0</v>
      </c>
      <c r="Q278" s="392">
        <f>Q276+Q275-Q269</f>
        <v>0</v>
      </c>
    </row>
  </sheetData>
  <printOptions horizontalCentered="1" gridLines="1"/>
  <pageMargins left="0" right="0" top="0.47244094488188981" bottom="0.39370078740157483" header="0" footer="0"/>
  <pageSetup paperSize="8" scale="38" fitToHeight="15" orientation="portrait" cellComments="asDisplayed" r:id="rId1"/>
  <headerFooter alignWithMargins="0">
    <oddHeader>&amp;F</oddHeader>
    <oddFooter>Pagina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4]!Apri_e_Ordina">
                <anchor moveWithCells="1" sizeWithCells="1">
                  <from>
                    <xdr:col>9</xdr:col>
                    <xdr:colOff>4419600</xdr:colOff>
                    <xdr:row>0</xdr:row>
                    <xdr:rowOff>47625</xdr:rowOff>
                  </from>
                  <to>
                    <xdr:col>11</xdr:col>
                    <xdr:colOff>95250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DB94-D7D2-41EB-B14B-B1FB559F4B51}">
  <dimension ref="A1:CD121"/>
  <sheetViews>
    <sheetView tabSelected="1" zoomScale="85" zoomScaleNormal="85" workbookViewId="0">
      <selection activeCell="A4" sqref="A4:B4"/>
    </sheetView>
  </sheetViews>
  <sheetFormatPr defaultRowHeight="12.75" outlineLevelRow="1" outlineLevelCol="1" x14ac:dyDescent="0.2"/>
  <cols>
    <col min="1" max="2" width="6.42578125" style="495" customWidth="1"/>
    <col min="3" max="4" width="19.42578125" style="495" customWidth="1"/>
    <col min="5" max="5" width="10.42578125" style="495" customWidth="1"/>
    <col min="6" max="6" width="5.7109375" style="495" hidden="1" customWidth="1" outlineLevel="1"/>
    <col min="7" max="7" width="19.140625" style="495" customWidth="1" collapsed="1"/>
    <col min="8" max="8" width="5.7109375" style="495" hidden="1" customWidth="1" outlineLevel="1"/>
    <col min="9" max="9" width="7.85546875" style="495" hidden="1" customWidth="1" outlineLevel="1"/>
    <col min="10" max="10" width="6.28515625" style="495" customWidth="1" collapsed="1"/>
    <col min="11" max="11" width="42.85546875" style="495" customWidth="1"/>
    <col min="12" max="12" width="5.85546875" style="495" bestFit="1" customWidth="1"/>
    <col min="13" max="13" width="5.7109375" style="481" customWidth="1"/>
    <col min="14" max="14" width="14.85546875" style="495" customWidth="1"/>
    <col min="15" max="15" width="12.85546875" style="495" customWidth="1"/>
    <col min="16" max="16" width="8.140625" style="495" bestFit="1" customWidth="1"/>
    <col min="17" max="17" width="6.85546875" style="495" bestFit="1" customWidth="1"/>
    <col min="18" max="18" width="10.5703125" style="495" customWidth="1"/>
    <col min="19" max="19" width="7.42578125" style="495" hidden="1" customWidth="1" outlineLevel="1"/>
    <col min="20" max="20" width="7" style="495" hidden="1" customWidth="1" outlineLevel="1"/>
    <col min="21" max="21" width="5.7109375" style="483" hidden="1" customWidth="1" outlineLevel="1"/>
    <col min="22" max="22" width="14" style="483" bestFit="1" customWidth="1" collapsed="1"/>
    <col min="23" max="23" width="14.28515625" style="483" hidden="1" customWidth="1" outlineLevel="1"/>
    <col min="24" max="24" width="9.140625" style="495" bestFit="1" customWidth="1" collapsed="1"/>
    <col min="25" max="25" width="14.140625" style="483" bestFit="1" customWidth="1"/>
    <col min="26" max="26" width="16.7109375" style="483" customWidth="1"/>
    <col min="27" max="27" width="16.28515625" style="483" customWidth="1"/>
    <col min="28" max="28" width="8.85546875" style="495" customWidth="1"/>
    <col min="29" max="29" width="17.42578125" style="495" customWidth="1"/>
    <col min="30" max="30" width="5.85546875" style="495" bestFit="1" customWidth="1"/>
    <col min="31" max="31" width="7.140625" style="495" hidden="1" customWidth="1" outlineLevel="1"/>
    <col min="32" max="32" width="9" style="495" hidden="1" customWidth="1" outlineLevel="1"/>
    <col min="33" max="33" width="15.5703125" style="495" customWidth="1" collapsed="1"/>
    <col min="34" max="34" width="9" style="495" hidden="1" customWidth="1" outlineLevel="1"/>
    <col min="35" max="35" width="8.140625" style="487" hidden="1" customWidth="1" outlineLevel="1"/>
    <col min="36" max="36" width="6.42578125" style="495" customWidth="1" collapsed="1"/>
    <col min="37" max="37" width="14.5703125" style="851" customWidth="1"/>
    <col min="38" max="38" width="4.85546875" style="851" bestFit="1" customWidth="1"/>
    <col min="39" max="39" width="8.42578125" style="851" hidden="1" customWidth="1" outlineLevel="1"/>
    <col min="40" max="40" width="9" style="851" hidden="1" customWidth="1" outlineLevel="1"/>
    <col min="41" max="41" width="15.7109375" style="851" customWidth="1" collapsed="1"/>
    <col min="42" max="42" width="9" style="851" hidden="1" customWidth="1" outlineLevel="1"/>
    <col min="43" max="43" width="2.85546875" style="495" hidden="1" customWidth="1" outlineLevel="1"/>
    <col min="44" max="44" width="9.140625" style="495" collapsed="1"/>
    <col min="45" max="45" width="13.140625" style="495" customWidth="1"/>
    <col min="46" max="46" width="4.140625" style="495" bestFit="1" customWidth="1"/>
    <col min="47" max="47" width="20.85546875" style="495" customWidth="1"/>
    <col min="48" max="48" width="22.28515625" style="495" customWidth="1"/>
    <col min="49" max="49" width="18.42578125" style="495" customWidth="1"/>
    <col min="50" max="50" width="6.5703125" style="495" customWidth="1"/>
    <col min="51" max="51" width="7.5703125" style="495" hidden="1" customWidth="1" outlineLevel="1"/>
    <col min="52" max="52" width="14.140625" style="495" customWidth="1" collapsed="1"/>
    <col min="53" max="53" width="14.28515625" style="495" bestFit="1" customWidth="1" collapsed="1"/>
    <col min="54" max="54" width="7.5703125" style="495" bestFit="1" customWidth="1" outlineLevel="1"/>
    <col min="55" max="16384" width="9.140625" style="495"/>
  </cols>
  <sheetData>
    <row r="1" spans="1:80" x14ac:dyDescent="0.2">
      <c r="A1" s="477"/>
      <c r="B1" s="478"/>
      <c r="C1" s="478"/>
      <c r="D1" s="479"/>
      <c r="E1" s="479"/>
      <c r="F1" s="478"/>
      <c r="G1" s="479"/>
      <c r="H1" s="479"/>
      <c r="I1" s="479"/>
      <c r="J1" s="479"/>
      <c r="K1" s="479"/>
      <c r="L1" s="480"/>
      <c r="N1" s="479"/>
      <c r="O1" s="479"/>
      <c r="P1" s="482"/>
      <c r="Q1" s="482"/>
      <c r="R1" s="479"/>
      <c r="S1" s="479"/>
      <c r="T1" s="479"/>
      <c r="X1" s="479"/>
      <c r="AB1" s="479"/>
      <c r="AC1" s="484"/>
      <c r="AD1" s="485"/>
      <c r="AE1" s="485"/>
      <c r="AF1" s="485"/>
      <c r="AG1" s="485"/>
      <c r="AH1" s="486"/>
      <c r="AJ1" s="479"/>
      <c r="AK1" s="488"/>
      <c r="AL1" s="489"/>
      <c r="AM1" s="489"/>
      <c r="AN1" s="489"/>
      <c r="AO1" s="489"/>
      <c r="AP1" s="490"/>
      <c r="AQ1" s="491"/>
      <c r="AR1" s="479"/>
      <c r="AS1" s="492"/>
      <c r="AT1" s="493"/>
      <c r="AU1" s="493"/>
      <c r="AV1" s="493"/>
      <c r="AW1" s="493"/>
      <c r="AX1" s="493"/>
      <c r="AY1" s="493"/>
      <c r="AZ1" s="493"/>
      <c r="BA1" s="493"/>
      <c r="BB1" s="494"/>
      <c r="BC1" s="479"/>
      <c r="BD1" s="479"/>
      <c r="BE1" s="479"/>
      <c r="BF1" s="479"/>
      <c r="BG1" s="479"/>
      <c r="BH1" s="479"/>
      <c r="BI1" s="479"/>
      <c r="BJ1" s="479"/>
      <c r="BK1" s="479"/>
      <c r="BL1" s="479"/>
      <c r="BM1" s="479"/>
      <c r="BN1" s="479"/>
      <c r="BO1" s="479"/>
      <c r="BP1" s="479"/>
      <c r="BQ1" s="479"/>
      <c r="BR1" s="479"/>
      <c r="BS1" s="479"/>
      <c r="BT1" s="479"/>
      <c r="BU1" s="479"/>
      <c r="BV1" s="479"/>
      <c r="BW1" s="479"/>
      <c r="BX1" s="479"/>
      <c r="BY1" s="479"/>
      <c r="BZ1" s="479"/>
      <c r="CA1" s="479"/>
      <c r="CB1" s="479"/>
    </row>
    <row r="2" spans="1:80" x14ac:dyDescent="0.2">
      <c r="A2" s="1349" t="s">
        <v>542</v>
      </c>
      <c r="B2" s="1350"/>
      <c r="C2" s="496">
        <v>120</v>
      </c>
      <c r="D2" s="479"/>
      <c r="E2" s="479"/>
      <c r="F2" s="478"/>
      <c r="G2" s="479"/>
      <c r="H2" s="479"/>
      <c r="I2" s="479"/>
      <c r="J2" s="479"/>
      <c r="K2" s="479"/>
      <c r="L2" s="480"/>
      <c r="N2" s="479"/>
      <c r="O2" s="479"/>
      <c r="P2" s="497"/>
      <c r="Q2" s="497"/>
      <c r="R2" s="479"/>
      <c r="S2" s="479"/>
      <c r="T2" s="479"/>
      <c r="X2" s="498"/>
      <c r="AB2" s="479"/>
      <c r="AC2" s="499"/>
      <c r="AD2" s="500"/>
      <c r="AE2" s="500"/>
      <c r="AF2" s="500"/>
      <c r="AG2" s="500"/>
      <c r="AH2" s="501"/>
      <c r="AJ2" s="479"/>
      <c r="AK2" s="502"/>
      <c r="AL2" s="503"/>
      <c r="AM2" s="503"/>
      <c r="AN2" s="503"/>
      <c r="AO2" s="503"/>
      <c r="AP2" s="504"/>
      <c r="AQ2" s="491"/>
      <c r="AR2" s="479"/>
      <c r="AS2" s="505"/>
      <c r="AT2" s="506"/>
      <c r="AU2" s="506"/>
      <c r="AV2" s="506"/>
      <c r="AW2" s="506"/>
      <c r="AX2" s="506"/>
      <c r="AY2" s="506"/>
      <c r="AZ2" s="506"/>
      <c r="BA2" s="506"/>
      <c r="BB2" s="507"/>
      <c r="BC2" s="479"/>
      <c r="BD2" s="479"/>
      <c r="BE2" s="479"/>
      <c r="BF2" s="479"/>
      <c r="BG2" s="479"/>
      <c r="BH2" s="479"/>
      <c r="BI2" s="479"/>
      <c r="BJ2" s="479"/>
      <c r="BK2" s="479"/>
      <c r="BL2" s="479"/>
      <c r="BM2" s="479"/>
      <c r="BN2" s="479"/>
      <c r="BO2" s="479"/>
      <c r="BP2" s="479"/>
      <c r="BQ2" s="479"/>
      <c r="BR2" s="479"/>
      <c r="BS2" s="479"/>
      <c r="BT2" s="479"/>
      <c r="BU2" s="479"/>
      <c r="BV2" s="479"/>
      <c r="BW2" s="479"/>
      <c r="BX2" s="479"/>
      <c r="BY2" s="479"/>
      <c r="BZ2" s="479"/>
      <c r="CA2" s="479"/>
      <c r="CB2" s="479"/>
    </row>
    <row r="3" spans="1:80" x14ac:dyDescent="0.2">
      <c r="A3" s="1349" t="s">
        <v>543</v>
      </c>
      <c r="B3" s="1350"/>
      <c r="C3" s="496" t="s">
        <v>544</v>
      </c>
      <c r="D3" s="479"/>
      <c r="E3" s="479"/>
      <c r="F3" s="478"/>
      <c r="G3" s="479"/>
      <c r="H3" s="479"/>
      <c r="I3" s="479"/>
      <c r="J3" s="479"/>
      <c r="K3" s="479"/>
      <c r="L3" s="508"/>
      <c r="N3" s="479"/>
      <c r="O3" s="479"/>
      <c r="P3" s="497"/>
      <c r="Q3" s="497"/>
      <c r="R3" s="479"/>
      <c r="S3" s="479"/>
      <c r="T3" s="479"/>
      <c r="X3" s="479"/>
      <c r="AB3" s="479"/>
      <c r="AC3" s="499"/>
      <c r="AD3" s="500"/>
      <c r="AE3" s="500"/>
      <c r="AF3" s="500"/>
      <c r="AG3" s="500"/>
      <c r="AH3" s="501"/>
      <c r="AJ3" s="479"/>
      <c r="AK3" s="502"/>
      <c r="AL3" s="503"/>
      <c r="AM3" s="503"/>
      <c r="AN3" s="503"/>
      <c r="AO3" s="503"/>
      <c r="AP3" s="504"/>
      <c r="AQ3" s="509"/>
      <c r="AR3" s="510"/>
      <c r="AS3" s="505"/>
      <c r="AT3" s="506"/>
      <c r="AU3" s="506"/>
      <c r="AV3" s="506"/>
      <c r="AW3" s="506"/>
      <c r="AX3" s="506"/>
      <c r="AY3" s="506"/>
      <c r="AZ3" s="506"/>
      <c r="BA3" s="506"/>
      <c r="BB3" s="507"/>
      <c r="BC3" s="479"/>
      <c r="BD3" s="479"/>
      <c r="BE3" s="479"/>
      <c r="BF3" s="479"/>
      <c r="BG3" s="479"/>
      <c r="BH3" s="479"/>
      <c r="BI3" s="479"/>
      <c r="BJ3" s="479"/>
      <c r="BK3" s="479"/>
      <c r="BL3" s="479"/>
      <c r="BM3" s="479"/>
      <c r="BN3" s="479"/>
      <c r="BO3" s="479"/>
      <c r="BP3" s="479"/>
      <c r="BQ3" s="479"/>
      <c r="BR3" s="479"/>
      <c r="BS3" s="479"/>
      <c r="BT3" s="479"/>
      <c r="BU3" s="479"/>
      <c r="BV3" s="479"/>
      <c r="BW3" s="479"/>
      <c r="BX3" s="479"/>
      <c r="BY3" s="479"/>
      <c r="BZ3" s="479"/>
      <c r="CA3" s="479"/>
      <c r="CB3" s="479"/>
    </row>
    <row r="4" spans="1:80" x14ac:dyDescent="0.2">
      <c r="A4" s="1351" t="s">
        <v>545</v>
      </c>
      <c r="B4" s="1352"/>
      <c r="C4" s="511" t="s">
        <v>546</v>
      </c>
      <c r="D4" s="512"/>
      <c r="E4" s="512"/>
      <c r="F4" s="478"/>
      <c r="G4" s="513"/>
      <c r="H4" s="512"/>
      <c r="I4" s="512"/>
      <c r="J4" s="512"/>
      <c r="K4" s="478"/>
      <c r="L4" s="508"/>
      <c r="N4" s="479"/>
      <c r="O4" s="479"/>
      <c r="P4" s="497"/>
      <c r="Q4" s="497"/>
      <c r="R4" s="479"/>
      <c r="S4" s="479"/>
      <c r="T4" s="479"/>
      <c r="X4" s="479"/>
      <c r="AB4" s="479"/>
      <c r="AC4" s="1353" t="s">
        <v>150</v>
      </c>
      <c r="AD4" s="1354"/>
      <c r="AE4" s="1354"/>
      <c r="AF4" s="1354"/>
      <c r="AG4" s="1354"/>
      <c r="AH4" s="1355"/>
      <c r="AJ4" s="479"/>
      <c r="AK4" s="1343" t="s">
        <v>547</v>
      </c>
      <c r="AL4" s="1344"/>
      <c r="AM4" s="1344"/>
      <c r="AN4" s="1344"/>
      <c r="AO4" s="1344"/>
      <c r="AP4" s="1345"/>
      <c r="AQ4" s="509"/>
      <c r="AR4" s="510"/>
      <c r="AS4" s="1346" t="s">
        <v>150</v>
      </c>
      <c r="AT4" s="1347"/>
      <c r="AU4" s="1347"/>
      <c r="AV4" s="1347"/>
      <c r="AW4" s="1347"/>
      <c r="AX4" s="1347"/>
      <c r="AY4" s="1347"/>
      <c r="AZ4" s="1347"/>
      <c r="BA4" s="1347"/>
      <c r="BB4" s="1348"/>
      <c r="BC4" s="479"/>
      <c r="BD4" s="479"/>
      <c r="BE4" s="479"/>
      <c r="BF4" s="479"/>
      <c r="BG4" s="479"/>
      <c r="BH4" s="479"/>
      <c r="BI4" s="479"/>
      <c r="BJ4" s="479"/>
      <c r="BK4" s="479"/>
      <c r="BL4" s="479"/>
      <c r="BM4" s="479"/>
      <c r="BN4" s="479"/>
      <c r="BO4" s="479"/>
      <c r="BP4" s="479"/>
      <c r="BQ4" s="479"/>
      <c r="BR4" s="479"/>
      <c r="BS4" s="479"/>
      <c r="BT4" s="479"/>
      <c r="BU4" s="479"/>
      <c r="BV4" s="479"/>
      <c r="BW4" s="479"/>
      <c r="BX4" s="479"/>
      <c r="BY4" s="479"/>
      <c r="BZ4" s="479"/>
      <c r="CA4" s="479"/>
      <c r="CB4" s="479"/>
    </row>
    <row r="5" spans="1:80" x14ac:dyDescent="0.2">
      <c r="A5" s="1349" t="s">
        <v>548</v>
      </c>
      <c r="B5" s="1350"/>
      <c r="C5" s="523" t="s">
        <v>549</v>
      </c>
      <c r="D5" s="512"/>
      <c r="E5" s="512"/>
      <c r="F5" s="478"/>
      <c r="G5" s="513"/>
      <c r="H5" s="512"/>
      <c r="I5" s="512"/>
      <c r="J5" s="512"/>
      <c r="K5" s="478"/>
      <c r="L5" s="508"/>
      <c r="N5" s="479"/>
      <c r="O5" s="479"/>
      <c r="P5" s="497"/>
      <c r="Q5" s="497"/>
      <c r="R5" s="479"/>
      <c r="S5" s="479"/>
      <c r="T5" s="479"/>
      <c r="X5" s="479"/>
      <c r="AB5" s="479"/>
      <c r="AC5" s="1353" t="str">
        <f>+C5</f>
        <v>Pepsico Northbrook, IL</v>
      </c>
      <c r="AD5" s="1354"/>
      <c r="AE5" s="1354"/>
      <c r="AF5" s="1354"/>
      <c r="AG5" s="1354"/>
      <c r="AH5" s="1355"/>
      <c r="AJ5" s="479"/>
      <c r="AK5" s="1343" t="s">
        <v>150</v>
      </c>
      <c r="AL5" s="1344"/>
      <c r="AM5" s="1344"/>
      <c r="AN5" s="1344"/>
      <c r="AO5" s="1344"/>
      <c r="AP5" s="1345"/>
      <c r="AQ5" s="509"/>
      <c r="AR5" s="510"/>
      <c r="AS5" s="1346" t="s">
        <v>550</v>
      </c>
      <c r="AT5" s="1347"/>
      <c r="AU5" s="1347"/>
      <c r="AV5" s="1347"/>
      <c r="AW5" s="1347"/>
      <c r="AX5" s="1347"/>
      <c r="AY5" s="1347"/>
      <c r="AZ5" s="1347"/>
      <c r="BA5" s="1347"/>
      <c r="BB5" s="1348"/>
      <c r="BC5" s="479"/>
      <c r="BD5" s="479"/>
      <c r="BE5" s="479"/>
      <c r="BF5" s="479"/>
      <c r="BG5" s="479"/>
      <c r="BH5" s="479"/>
      <c r="BI5" s="479"/>
      <c r="BJ5" s="479"/>
      <c r="BK5" s="479"/>
      <c r="BL5" s="479"/>
      <c r="BM5" s="479"/>
      <c r="BN5" s="479"/>
      <c r="BO5" s="479"/>
      <c r="BP5" s="479"/>
      <c r="BQ5" s="479"/>
      <c r="BR5" s="479"/>
      <c r="BS5" s="479"/>
      <c r="BT5" s="479"/>
      <c r="BU5" s="479"/>
      <c r="BV5" s="479"/>
      <c r="BW5" s="479"/>
      <c r="BX5" s="479"/>
      <c r="BY5" s="479"/>
      <c r="BZ5" s="479"/>
      <c r="CA5" s="479"/>
      <c r="CB5" s="479"/>
    </row>
    <row r="6" spans="1:80" ht="13.5" thickBot="1" x14ac:dyDescent="0.25">
      <c r="A6" s="1349" t="s">
        <v>759</v>
      </c>
      <c r="B6" s="1350"/>
      <c r="C6" s="523" t="s">
        <v>760</v>
      </c>
      <c r="D6" s="512"/>
      <c r="E6" s="512"/>
      <c r="F6" s="478"/>
      <c r="G6" s="513"/>
      <c r="H6" s="512"/>
      <c r="I6" s="512"/>
      <c r="J6" s="512"/>
      <c r="K6" s="478"/>
      <c r="L6" s="508"/>
      <c r="N6" s="479"/>
      <c r="O6" s="479"/>
      <c r="P6" s="497"/>
      <c r="Q6" s="497"/>
      <c r="R6" s="479"/>
      <c r="S6" s="479"/>
      <c r="T6" s="479"/>
      <c r="X6" s="479"/>
      <c r="AB6" s="479"/>
      <c r="AC6" s="514"/>
      <c r="AD6" s="515"/>
      <c r="AE6" s="515"/>
      <c r="AF6" s="515"/>
      <c r="AG6" s="515"/>
      <c r="AH6" s="516"/>
      <c r="AJ6" s="479"/>
      <c r="AK6" s="517"/>
      <c r="AL6" s="518"/>
      <c r="AM6" s="518"/>
      <c r="AN6" s="518"/>
      <c r="AO6" s="518"/>
      <c r="AP6" s="519"/>
      <c r="AQ6" s="509"/>
      <c r="AR6" s="510"/>
      <c r="AS6" s="520"/>
      <c r="AT6" s="521"/>
      <c r="AU6" s="521"/>
      <c r="AV6" s="521"/>
      <c r="AW6" s="521"/>
      <c r="AX6" s="521"/>
      <c r="AY6" s="521"/>
      <c r="AZ6" s="521"/>
      <c r="BA6" s="521"/>
      <c r="BB6" s="522"/>
      <c r="BC6" s="479"/>
      <c r="BD6" s="479"/>
      <c r="BE6" s="479"/>
      <c r="BF6" s="479"/>
      <c r="BG6" s="479"/>
      <c r="BH6" s="479"/>
      <c r="BI6" s="479"/>
      <c r="BJ6" s="479"/>
      <c r="BK6" s="479"/>
      <c r="BL6" s="479"/>
      <c r="BM6" s="479"/>
      <c r="BN6" s="479"/>
      <c r="BO6" s="479"/>
      <c r="BP6" s="479"/>
      <c r="BQ6" s="479"/>
      <c r="BR6" s="479"/>
      <c r="BS6" s="479"/>
      <c r="BT6" s="479"/>
      <c r="BU6" s="479"/>
      <c r="BV6" s="479"/>
      <c r="BW6" s="479"/>
      <c r="BX6" s="479"/>
      <c r="BY6" s="479"/>
      <c r="BZ6" s="479"/>
      <c r="CA6" s="479"/>
      <c r="CB6" s="479"/>
    </row>
    <row r="7" spans="1:80" hidden="1" outlineLevel="1" x14ac:dyDescent="0.2">
      <c r="A7" s="1349" t="s">
        <v>548</v>
      </c>
      <c r="B7" s="1350"/>
      <c r="C7" s="523" t="s">
        <v>551</v>
      </c>
      <c r="D7" s="512"/>
      <c r="E7" s="512"/>
      <c r="F7" s="478"/>
      <c r="G7" s="513"/>
      <c r="H7" s="512"/>
      <c r="I7" s="512"/>
      <c r="J7" s="512"/>
      <c r="K7" s="478"/>
      <c r="L7" s="508"/>
      <c r="N7" s="479"/>
      <c r="O7" s="479"/>
      <c r="P7" s="497"/>
      <c r="Q7" s="497"/>
      <c r="R7" s="479"/>
      <c r="S7" s="479"/>
      <c r="T7" s="479"/>
      <c r="X7" s="479"/>
      <c r="AB7" s="479"/>
      <c r="AC7" s="514"/>
      <c r="AD7" s="515"/>
      <c r="AE7" s="515"/>
      <c r="AF7" s="515"/>
      <c r="AG7" s="515"/>
      <c r="AH7" s="516"/>
      <c r="AJ7" s="479"/>
      <c r="AK7" s="517"/>
      <c r="AL7" s="518"/>
      <c r="AM7" s="518"/>
      <c r="AN7" s="518"/>
      <c r="AO7" s="518"/>
      <c r="AP7" s="519"/>
      <c r="AQ7" s="509"/>
      <c r="AR7" s="510"/>
      <c r="AS7" s="520"/>
      <c r="AT7" s="521"/>
      <c r="AU7" s="521"/>
      <c r="AV7" s="521"/>
      <c r="AW7" s="521"/>
      <c r="AX7" s="521"/>
      <c r="AY7" s="521"/>
      <c r="AZ7" s="521"/>
      <c r="BA7" s="521"/>
      <c r="BB7" s="522"/>
      <c r="BC7" s="479"/>
      <c r="BD7" s="479"/>
      <c r="BE7" s="479"/>
      <c r="BF7" s="479"/>
      <c r="BG7" s="479"/>
      <c r="BH7" s="479"/>
      <c r="BI7" s="479"/>
      <c r="BJ7" s="479"/>
      <c r="BK7" s="479"/>
      <c r="BL7" s="479"/>
      <c r="BM7" s="479"/>
      <c r="BN7" s="479"/>
      <c r="BO7" s="479"/>
      <c r="BP7" s="479"/>
      <c r="BQ7" s="479"/>
      <c r="BR7" s="479"/>
      <c r="BS7" s="479"/>
      <c r="BT7" s="479"/>
      <c r="BU7" s="479"/>
      <c r="BV7" s="479"/>
      <c r="BW7" s="479"/>
      <c r="BX7" s="479"/>
      <c r="BY7" s="479"/>
      <c r="BZ7" s="479"/>
      <c r="CA7" s="479"/>
      <c r="CB7" s="479"/>
    </row>
    <row r="8" spans="1:80" hidden="1" outlineLevel="1" x14ac:dyDescent="0.2">
      <c r="A8" s="1349" t="s">
        <v>552</v>
      </c>
      <c r="B8" s="1350"/>
      <c r="C8" s="523" t="s">
        <v>553</v>
      </c>
      <c r="D8" s="512"/>
      <c r="E8" s="512"/>
      <c r="F8" s="478"/>
      <c r="G8" s="513"/>
      <c r="H8" s="512"/>
      <c r="I8" s="512"/>
      <c r="J8" s="512"/>
      <c r="K8" s="478"/>
      <c r="L8" s="508"/>
      <c r="N8" s="479"/>
      <c r="O8" s="479"/>
      <c r="P8" s="497"/>
      <c r="Q8" s="497"/>
      <c r="R8" s="479"/>
      <c r="S8" s="479"/>
      <c r="T8" s="479"/>
      <c r="X8" s="479"/>
      <c r="AB8" s="479"/>
      <c r="AC8" s="514"/>
      <c r="AD8" s="515"/>
      <c r="AE8" s="515"/>
      <c r="AF8" s="515"/>
      <c r="AG8" s="515"/>
      <c r="AH8" s="516"/>
      <c r="AJ8" s="479"/>
      <c r="AK8" s="517"/>
      <c r="AL8" s="518"/>
      <c r="AM8" s="518"/>
      <c r="AN8" s="518"/>
      <c r="AO8" s="518"/>
      <c r="AP8" s="519"/>
      <c r="AQ8" s="509"/>
      <c r="AR8" s="510"/>
      <c r="AS8" s="520"/>
      <c r="AT8" s="521"/>
      <c r="AU8" s="521"/>
      <c r="AV8" s="521"/>
      <c r="AW8" s="521"/>
      <c r="AX8" s="521"/>
      <c r="AY8" s="521"/>
      <c r="AZ8" s="521"/>
      <c r="BA8" s="521"/>
      <c r="BB8" s="522"/>
      <c r="BC8" s="479"/>
      <c r="BD8" s="479"/>
      <c r="BE8" s="479"/>
      <c r="BF8" s="479"/>
      <c r="BG8" s="479"/>
      <c r="BH8" s="479"/>
      <c r="BI8" s="479"/>
      <c r="BJ8" s="479"/>
      <c r="BK8" s="479"/>
      <c r="BL8" s="479"/>
      <c r="BM8" s="479"/>
      <c r="BN8" s="479"/>
      <c r="BO8" s="479"/>
      <c r="BP8" s="479"/>
      <c r="BQ8" s="479"/>
      <c r="BR8" s="479"/>
      <c r="BS8" s="479"/>
      <c r="BT8" s="479"/>
      <c r="BU8" s="479"/>
      <c r="BV8" s="479"/>
      <c r="BW8" s="479"/>
      <c r="BX8" s="479"/>
      <c r="BY8" s="479"/>
      <c r="BZ8" s="479"/>
      <c r="CA8" s="479"/>
      <c r="CB8" s="479"/>
    </row>
    <row r="9" spans="1:80" hidden="1" outlineLevel="1" x14ac:dyDescent="0.2">
      <c r="A9" s="524" t="s">
        <v>554</v>
      </c>
      <c r="B9" s="525"/>
      <c r="C9" s="525"/>
      <c r="D9" s="526" t="s">
        <v>555</v>
      </c>
      <c r="E9" s="527"/>
      <c r="F9" s="528"/>
      <c r="G9" s="529" t="s">
        <v>556</v>
      </c>
      <c r="H9" s="512"/>
      <c r="I9" s="512"/>
      <c r="J9" s="512"/>
      <c r="K9" s="478"/>
      <c r="L9" s="508"/>
      <c r="N9" s="479"/>
      <c r="O9" s="479"/>
      <c r="P9" s="497"/>
      <c r="Q9" s="497"/>
      <c r="R9" s="479"/>
      <c r="S9" s="479"/>
      <c r="T9" s="479"/>
      <c r="X9" s="479"/>
      <c r="AB9" s="479"/>
      <c r="AC9" s="514"/>
      <c r="AD9" s="515"/>
      <c r="AE9" s="515"/>
      <c r="AF9" s="515"/>
      <c r="AG9" s="515"/>
      <c r="AH9" s="516"/>
      <c r="AJ9" s="479"/>
      <c r="AK9" s="517"/>
      <c r="AL9" s="518"/>
      <c r="AM9" s="518"/>
      <c r="AN9" s="518"/>
      <c r="AO9" s="518"/>
      <c r="AP9" s="519"/>
      <c r="AQ9" s="509"/>
      <c r="AR9" s="510"/>
      <c r="AS9" s="505"/>
      <c r="AT9" s="506"/>
      <c r="AU9" s="506"/>
      <c r="AV9" s="506"/>
      <c r="AW9" s="506"/>
      <c r="AX9" s="506"/>
      <c r="AY9" s="506"/>
      <c r="AZ9" s="506"/>
      <c r="BA9" s="506"/>
      <c r="BB9" s="507"/>
      <c r="BC9" s="479"/>
      <c r="BD9" s="479"/>
      <c r="BE9" s="479"/>
      <c r="BF9" s="479"/>
      <c r="BG9" s="479"/>
      <c r="BH9" s="479"/>
      <c r="BI9" s="479"/>
      <c r="BJ9" s="479"/>
      <c r="BK9" s="479"/>
      <c r="BL9" s="479"/>
      <c r="BM9" s="479"/>
      <c r="BN9" s="479"/>
      <c r="BO9" s="479"/>
      <c r="BP9" s="479"/>
      <c r="BQ9" s="479"/>
      <c r="BR9" s="479"/>
      <c r="BS9" s="479"/>
      <c r="BT9" s="479"/>
      <c r="BU9" s="479"/>
      <c r="BV9" s="479"/>
      <c r="BW9" s="479"/>
      <c r="BX9" s="479"/>
      <c r="BY9" s="479"/>
      <c r="BZ9" s="479"/>
      <c r="CA9" s="479"/>
      <c r="CB9" s="479"/>
    </row>
    <row r="10" spans="1:80" hidden="1" outlineLevel="1" x14ac:dyDescent="0.2">
      <c r="A10" s="524" t="s">
        <v>557</v>
      </c>
      <c r="B10" s="525"/>
      <c r="C10" s="530"/>
      <c r="D10" s="531">
        <v>1</v>
      </c>
      <c r="E10" s="527"/>
      <c r="F10" s="530"/>
      <c r="G10" s="529"/>
      <c r="H10" s="512"/>
      <c r="I10" s="512"/>
      <c r="J10" s="512"/>
      <c r="K10" s="478"/>
      <c r="L10" s="508"/>
      <c r="N10" s="479"/>
      <c r="O10" s="479"/>
      <c r="P10" s="497"/>
      <c r="Q10" s="497"/>
      <c r="R10" s="479"/>
      <c r="S10" s="479"/>
      <c r="T10" s="479"/>
      <c r="X10" s="479"/>
      <c r="Z10" s="483">
        <v>1</v>
      </c>
      <c r="AA10" s="483" t="s">
        <v>558</v>
      </c>
      <c r="AB10" s="532"/>
      <c r="AC10" s="515"/>
      <c r="AD10" s="515"/>
      <c r="AE10" s="515"/>
      <c r="AF10" s="515"/>
      <c r="AG10" s="515"/>
      <c r="AH10" s="516"/>
      <c r="AJ10" s="479"/>
      <c r="AK10" s="517"/>
      <c r="AL10" s="518"/>
      <c r="AM10" s="518"/>
      <c r="AN10" s="518"/>
      <c r="AO10" s="518"/>
      <c r="AP10" s="519"/>
      <c r="AQ10" s="509"/>
      <c r="AR10" s="510"/>
      <c r="AS10" s="505"/>
      <c r="AT10" s="506"/>
      <c r="AU10" s="506"/>
      <c r="AV10" s="506"/>
      <c r="AW10" s="506"/>
      <c r="AX10" s="506"/>
      <c r="AY10" s="506"/>
      <c r="AZ10" s="506"/>
      <c r="BA10" s="506"/>
      <c r="BB10" s="507"/>
      <c r="BC10" s="479"/>
      <c r="BD10" s="479"/>
      <c r="BE10" s="479"/>
      <c r="BF10" s="479"/>
      <c r="BG10" s="479"/>
      <c r="BH10" s="479"/>
      <c r="BI10" s="479"/>
      <c r="BJ10" s="479"/>
      <c r="BK10" s="479"/>
      <c r="BL10" s="479"/>
      <c r="BM10" s="479"/>
      <c r="BN10" s="479"/>
      <c r="BO10" s="479"/>
      <c r="BP10" s="479"/>
      <c r="BQ10" s="479"/>
      <c r="BR10" s="479"/>
      <c r="BS10" s="479"/>
      <c r="BT10" s="479"/>
      <c r="BU10" s="479"/>
      <c r="BV10" s="479"/>
      <c r="BW10" s="479"/>
      <c r="BX10" s="479"/>
      <c r="BY10" s="479"/>
      <c r="BZ10" s="479"/>
      <c r="CA10" s="479"/>
      <c r="CB10" s="479"/>
    </row>
    <row r="11" spans="1:80" hidden="1" outlineLevel="1" x14ac:dyDescent="0.2">
      <c r="A11" s="524" t="s">
        <v>554</v>
      </c>
      <c r="B11" s="525"/>
      <c r="C11" s="525"/>
      <c r="D11" s="533" t="s">
        <v>559</v>
      </c>
      <c r="E11" s="527"/>
      <c r="F11" s="530"/>
      <c r="G11" s="529"/>
      <c r="H11" s="512"/>
      <c r="I11" s="512"/>
      <c r="J11" s="512"/>
      <c r="K11" s="478"/>
      <c r="L11" s="508"/>
      <c r="N11" s="479"/>
      <c r="O11" s="479"/>
      <c r="P11" s="497"/>
      <c r="Q11" s="497"/>
      <c r="R11" s="479"/>
      <c r="S11" s="479"/>
      <c r="T11" s="479"/>
      <c r="X11" s="479"/>
      <c r="AB11" s="491"/>
      <c r="AC11" s="514"/>
      <c r="AD11" s="515"/>
      <c r="AE11" s="515"/>
      <c r="AF11" s="515"/>
      <c r="AG11" s="515"/>
      <c r="AH11" s="516"/>
      <c r="AJ11" s="479"/>
      <c r="AK11" s="517"/>
      <c r="AL11" s="518"/>
      <c r="AM11" s="518"/>
      <c r="AN11" s="518"/>
      <c r="AO11" s="518"/>
      <c r="AP11" s="519"/>
      <c r="AQ11" s="509"/>
      <c r="AR11" s="510"/>
      <c r="AS11" s="505"/>
      <c r="AT11" s="506"/>
      <c r="AU11" s="506"/>
      <c r="AV11" s="506"/>
      <c r="AW11" s="506"/>
      <c r="AX11" s="506"/>
      <c r="AY11" s="506"/>
      <c r="AZ11" s="506"/>
      <c r="BA11" s="506"/>
      <c r="BB11" s="507"/>
      <c r="BC11" s="479"/>
      <c r="BD11" s="479"/>
      <c r="BE11" s="479"/>
      <c r="BF11" s="479"/>
      <c r="BG11" s="479"/>
      <c r="BH11" s="479"/>
      <c r="BI11" s="479"/>
      <c r="BJ11" s="479"/>
      <c r="BK11" s="479"/>
      <c r="BL11" s="479"/>
      <c r="BM11" s="479"/>
      <c r="BN11" s="479"/>
      <c r="BO11" s="479"/>
      <c r="BP11" s="479"/>
      <c r="BQ11" s="479"/>
      <c r="BR11" s="479"/>
      <c r="BS11" s="479"/>
      <c r="BT11" s="479"/>
      <c r="BU11" s="479"/>
      <c r="BV11" s="479"/>
      <c r="BW11" s="479"/>
      <c r="BX11" s="479"/>
      <c r="BY11" s="479"/>
      <c r="BZ11" s="479"/>
      <c r="CA11" s="479"/>
      <c r="CB11" s="479"/>
    </row>
    <row r="12" spans="1:80" hidden="1" outlineLevel="1" x14ac:dyDescent="0.2">
      <c r="A12" s="524" t="s">
        <v>557</v>
      </c>
      <c r="B12" s="525"/>
      <c r="C12" s="530"/>
      <c r="D12" s="531">
        <v>1</v>
      </c>
      <c r="E12" s="527"/>
      <c r="F12" s="530"/>
      <c r="G12" s="529"/>
      <c r="H12" s="512"/>
      <c r="I12" s="512"/>
      <c r="J12" s="512"/>
      <c r="K12" s="478"/>
      <c r="L12" s="508"/>
      <c r="N12" s="479"/>
      <c r="O12" s="479"/>
      <c r="P12" s="497"/>
      <c r="Q12" s="497"/>
      <c r="R12" s="479"/>
      <c r="S12" s="479"/>
      <c r="T12" s="479"/>
      <c r="X12" s="479"/>
      <c r="Z12" s="483">
        <v>1</v>
      </c>
      <c r="AA12" s="483" t="s">
        <v>558</v>
      </c>
      <c r="AB12" s="532"/>
      <c r="AC12" s="515"/>
      <c r="AD12" s="515"/>
      <c r="AE12" s="515"/>
      <c r="AF12" s="515"/>
      <c r="AG12" s="515"/>
      <c r="AH12" s="516"/>
      <c r="AJ12" s="479"/>
      <c r="AK12" s="517"/>
      <c r="AL12" s="518"/>
      <c r="AM12" s="518"/>
      <c r="AN12" s="518"/>
      <c r="AO12" s="518"/>
      <c r="AP12" s="519"/>
      <c r="AQ12" s="509"/>
      <c r="AR12" s="510"/>
      <c r="AS12" s="505"/>
      <c r="AT12" s="506"/>
      <c r="AU12" s="506"/>
      <c r="AV12" s="506"/>
      <c r="AW12" s="506"/>
      <c r="AX12" s="506"/>
      <c r="AY12" s="506"/>
      <c r="AZ12" s="506"/>
      <c r="BA12" s="506"/>
      <c r="BB12" s="507"/>
      <c r="BC12" s="479"/>
      <c r="BD12" s="479"/>
      <c r="BE12" s="479"/>
      <c r="BF12" s="479"/>
      <c r="BG12" s="479"/>
      <c r="BH12" s="479"/>
      <c r="BI12" s="479"/>
      <c r="BJ12" s="479"/>
      <c r="BK12" s="479"/>
      <c r="BL12" s="479"/>
      <c r="BM12" s="479"/>
      <c r="BN12" s="479"/>
      <c r="BO12" s="479"/>
      <c r="BP12" s="479"/>
      <c r="BQ12" s="479"/>
      <c r="BR12" s="479"/>
      <c r="BS12" s="479"/>
      <c r="BT12" s="479"/>
      <c r="BU12" s="479"/>
      <c r="BV12" s="479"/>
      <c r="BW12" s="479"/>
      <c r="BX12" s="479"/>
      <c r="BY12" s="479"/>
      <c r="BZ12" s="479"/>
      <c r="CA12" s="479"/>
      <c r="CB12" s="479"/>
    </row>
    <row r="13" spans="1:80" hidden="1" outlineLevel="1" x14ac:dyDescent="0.2">
      <c r="A13" s="534"/>
      <c r="B13" s="535"/>
      <c r="C13" s="534"/>
      <c r="D13" s="527" t="s">
        <v>151</v>
      </c>
      <c r="E13" s="527"/>
      <c r="F13" s="527"/>
      <c r="G13" s="527" t="s">
        <v>560</v>
      </c>
      <c r="H13" s="512"/>
      <c r="I13" s="512"/>
      <c r="J13" s="512"/>
      <c r="K13" s="512"/>
      <c r="L13" s="536"/>
      <c r="N13" s="537"/>
      <c r="O13" s="537"/>
      <c r="P13" s="538"/>
      <c r="Q13" s="538"/>
      <c r="R13" s="512" t="s">
        <v>561</v>
      </c>
      <c r="S13" s="537"/>
      <c r="T13" s="537"/>
      <c r="X13" s="537"/>
      <c r="AB13" s="537"/>
      <c r="AC13" s="539" t="s">
        <v>562</v>
      </c>
      <c r="AD13" s="540"/>
      <c r="AE13" s="540"/>
      <c r="AF13" s="540"/>
      <c r="AG13" s="540"/>
      <c r="AH13" s="541"/>
      <c r="AJ13" s="537"/>
      <c r="AK13" s="542" t="s">
        <v>562</v>
      </c>
      <c r="AL13" s="543"/>
      <c r="AM13" s="543"/>
      <c r="AN13" s="543"/>
      <c r="AO13" s="543"/>
      <c r="AP13" s="544"/>
      <c r="AQ13" s="509"/>
      <c r="AR13" s="545"/>
      <c r="AS13" s="546" t="s">
        <v>563</v>
      </c>
      <c r="AT13" s="547"/>
      <c r="AU13" s="547"/>
      <c r="AV13" s="547"/>
      <c r="AW13" s="547"/>
      <c r="AX13" s="547"/>
      <c r="AY13" s="547"/>
      <c r="AZ13" s="547"/>
      <c r="BA13" s="547"/>
      <c r="BB13" s="548"/>
      <c r="BC13" s="479"/>
      <c r="BD13" s="479"/>
      <c r="BE13" s="479"/>
      <c r="BF13" s="479"/>
      <c r="BG13" s="479"/>
      <c r="BH13" s="479"/>
      <c r="BI13" s="479"/>
      <c r="BJ13" s="479"/>
      <c r="BK13" s="479"/>
      <c r="BL13" s="479"/>
      <c r="BM13" s="479"/>
      <c r="BN13" s="479"/>
      <c r="BO13" s="479"/>
      <c r="BP13" s="479"/>
      <c r="BQ13" s="479"/>
      <c r="BR13" s="479"/>
      <c r="BS13" s="479"/>
      <c r="BT13" s="479"/>
      <c r="BU13" s="479"/>
      <c r="BV13" s="479"/>
      <c r="BW13" s="479"/>
      <c r="BX13" s="479"/>
      <c r="BY13" s="479"/>
      <c r="BZ13" s="479"/>
      <c r="CA13" s="479"/>
      <c r="CB13" s="479"/>
    </row>
    <row r="14" spans="1:80" hidden="1" outlineLevel="1" x14ac:dyDescent="0.2">
      <c r="A14" s="549"/>
      <c r="B14" s="478"/>
      <c r="C14" s="479"/>
      <c r="D14" s="479"/>
      <c r="E14" s="512"/>
      <c r="F14" s="478"/>
      <c r="G14" s="479"/>
      <c r="H14" s="512"/>
      <c r="I14" s="512"/>
      <c r="J14" s="512"/>
      <c r="K14" s="512"/>
      <c r="L14" s="536"/>
      <c r="N14" s="479"/>
      <c r="O14" s="549" t="s">
        <v>564</v>
      </c>
      <c r="P14" s="497"/>
      <c r="Q14" s="497"/>
      <c r="R14" s="550" t="s">
        <v>565</v>
      </c>
      <c r="S14" s="479"/>
      <c r="T14" s="479"/>
      <c r="U14" s="483" t="s">
        <v>566</v>
      </c>
      <c r="X14" s="479"/>
      <c r="Z14" s="483" t="s">
        <v>567</v>
      </c>
      <c r="AB14" s="479"/>
      <c r="AC14" s="551"/>
      <c r="AD14" s="515"/>
      <c r="AE14" s="515"/>
      <c r="AF14" s="515"/>
      <c r="AG14" s="515"/>
      <c r="AH14" s="516"/>
      <c r="AJ14" s="479"/>
      <c r="AK14" s="552"/>
      <c r="AL14" s="543" t="s">
        <v>568</v>
      </c>
      <c r="AM14" s="543" t="s">
        <v>569</v>
      </c>
      <c r="AN14" s="543"/>
      <c r="AO14" s="543"/>
      <c r="AP14" s="519"/>
      <c r="AQ14" s="509"/>
      <c r="AR14" s="510"/>
      <c r="AS14" s="505"/>
      <c r="AT14" s="553" t="s">
        <v>570</v>
      </c>
      <c r="AU14" s="553"/>
      <c r="AV14" s="554" t="s">
        <v>571</v>
      </c>
      <c r="AW14" s="554"/>
      <c r="AX14" s="554"/>
      <c r="AY14" s="554"/>
      <c r="AZ14" s="554"/>
      <c r="BA14" s="554"/>
      <c r="BB14" s="507"/>
      <c r="BC14" s="479"/>
      <c r="BD14" s="479"/>
      <c r="BE14" s="479"/>
      <c r="BF14" s="479"/>
      <c r="BG14" s="479"/>
      <c r="BH14" s="479"/>
      <c r="BI14" s="479"/>
      <c r="BJ14" s="479"/>
      <c r="BK14" s="479"/>
      <c r="BL14" s="479"/>
      <c r="BM14" s="479"/>
      <c r="BN14" s="479"/>
      <c r="BO14" s="479"/>
      <c r="BP14" s="479"/>
      <c r="BQ14" s="479"/>
      <c r="BR14" s="479"/>
      <c r="BS14" s="479"/>
      <c r="BT14" s="479"/>
      <c r="BU14" s="479"/>
      <c r="BV14" s="479"/>
      <c r="BW14" s="479"/>
      <c r="BX14" s="479"/>
      <c r="BY14" s="479"/>
      <c r="BZ14" s="479"/>
      <c r="CA14" s="479"/>
      <c r="CB14" s="479"/>
    </row>
    <row r="15" spans="1:80" hidden="1" outlineLevel="1" x14ac:dyDescent="0.2">
      <c r="A15" s="549"/>
      <c r="B15" s="478"/>
      <c r="C15" s="478"/>
      <c r="D15" s="478"/>
      <c r="E15" s="512"/>
      <c r="F15" s="478"/>
      <c r="G15" s="478"/>
      <c r="H15" s="512"/>
      <c r="I15" s="512"/>
      <c r="J15" s="512"/>
      <c r="K15" s="478"/>
      <c r="L15" s="508"/>
      <c r="N15" s="479"/>
      <c r="O15" s="549" t="s">
        <v>572</v>
      </c>
      <c r="P15" s="497"/>
      <c r="Q15" s="497"/>
      <c r="R15" s="550" t="s">
        <v>565</v>
      </c>
      <c r="S15" s="479"/>
      <c r="T15" s="479"/>
      <c r="U15" s="483" t="s">
        <v>566</v>
      </c>
      <c r="X15" s="479"/>
      <c r="Z15" s="483" t="s">
        <v>567</v>
      </c>
      <c r="AB15" s="479"/>
      <c r="AC15" s="551"/>
      <c r="AD15" s="555" t="s">
        <v>573</v>
      </c>
      <c r="AE15" s="515"/>
      <c r="AF15" s="515"/>
      <c r="AG15" s="515"/>
      <c r="AH15" s="516"/>
      <c r="AJ15" s="479"/>
      <c r="AK15" s="552"/>
      <c r="AL15" s="518"/>
      <c r="AM15" s="518"/>
      <c r="AN15" s="518"/>
      <c r="AO15" s="518"/>
      <c r="AP15" s="519"/>
      <c r="AQ15" s="509"/>
      <c r="AR15" s="510"/>
      <c r="AS15" s="505"/>
      <c r="AT15" s="506"/>
      <c r="AU15" s="506"/>
      <c r="AV15" s="506"/>
      <c r="AW15" s="506"/>
      <c r="AX15" s="506"/>
      <c r="AY15" s="506"/>
      <c r="AZ15" s="506"/>
      <c r="BA15" s="506"/>
      <c r="BB15" s="507"/>
      <c r="BC15" s="479"/>
      <c r="BD15" s="479"/>
      <c r="BE15" s="479"/>
      <c r="BF15" s="479"/>
      <c r="BG15" s="479"/>
      <c r="BH15" s="479"/>
      <c r="BI15" s="479"/>
      <c r="BJ15" s="479"/>
      <c r="BK15" s="479"/>
      <c r="BL15" s="479"/>
      <c r="BM15" s="479"/>
      <c r="BN15" s="479"/>
      <c r="BO15" s="479"/>
      <c r="BP15" s="479"/>
      <c r="BQ15" s="479"/>
      <c r="BR15" s="479"/>
      <c r="BS15" s="479"/>
      <c r="BT15" s="479"/>
      <c r="BU15" s="479"/>
      <c r="BV15" s="479"/>
      <c r="BW15" s="479"/>
      <c r="BX15" s="479"/>
      <c r="BY15" s="479"/>
      <c r="BZ15" s="479"/>
      <c r="CA15" s="479"/>
      <c r="CB15" s="479"/>
    </row>
    <row r="16" spans="1:80" ht="13.5" hidden="1" outlineLevel="1" thickBot="1" x14ac:dyDescent="0.25">
      <c r="A16" s="549"/>
      <c r="B16" s="478"/>
      <c r="C16" s="478"/>
      <c r="D16" s="478"/>
      <c r="E16" s="512"/>
      <c r="F16" s="478"/>
      <c r="G16" s="478"/>
      <c r="H16" s="512"/>
      <c r="I16" s="512"/>
      <c r="J16" s="512"/>
      <c r="K16" s="478"/>
      <c r="L16" s="508"/>
      <c r="N16" s="479"/>
      <c r="O16" s="549" t="s">
        <v>574</v>
      </c>
      <c r="P16" s="497"/>
      <c r="Q16" s="497"/>
      <c r="R16" s="550" t="s">
        <v>575</v>
      </c>
      <c r="S16" s="479"/>
      <c r="T16" s="479"/>
      <c r="U16" s="483" t="s">
        <v>566</v>
      </c>
      <c r="X16" s="479"/>
      <c r="Z16" s="483" t="s">
        <v>567</v>
      </c>
      <c r="AB16" s="479"/>
      <c r="AC16" s="556"/>
      <c r="AD16" s="557" t="s">
        <v>576</v>
      </c>
      <c r="AE16" s="558"/>
      <c r="AF16" s="558"/>
      <c r="AG16" s="558"/>
      <c r="AH16" s="559"/>
      <c r="AJ16" s="479"/>
      <c r="AK16" s="552"/>
      <c r="AL16" s="518"/>
      <c r="AM16" s="518"/>
      <c r="AN16" s="518"/>
      <c r="AO16" s="518"/>
      <c r="AP16" s="519"/>
      <c r="AQ16" s="509"/>
      <c r="AR16" s="510"/>
      <c r="AS16" s="505"/>
      <c r="AT16" s="506"/>
      <c r="AU16" s="506"/>
      <c r="AV16" s="506"/>
      <c r="AW16" s="506"/>
      <c r="AX16" s="506"/>
      <c r="AY16" s="506"/>
      <c r="AZ16" s="506"/>
      <c r="BA16" s="506"/>
      <c r="BB16" s="507"/>
      <c r="BC16" s="479"/>
      <c r="BD16" s="479"/>
      <c r="BE16" s="479"/>
      <c r="BF16" s="479"/>
      <c r="BG16" s="479"/>
      <c r="BH16" s="479"/>
      <c r="BI16" s="479"/>
      <c r="BJ16" s="479"/>
      <c r="BK16" s="479"/>
      <c r="BL16" s="479"/>
      <c r="BM16" s="479"/>
      <c r="BN16" s="479"/>
      <c r="BO16" s="479"/>
      <c r="BP16" s="479"/>
      <c r="BQ16" s="479"/>
      <c r="BR16" s="479"/>
      <c r="BS16" s="479"/>
      <c r="BT16" s="479"/>
      <c r="BU16" s="479"/>
      <c r="BV16" s="479"/>
      <c r="BW16" s="479"/>
      <c r="BX16" s="479"/>
      <c r="BY16" s="479"/>
      <c r="BZ16" s="479"/>
      <c r="CA16" s="479"/>
      <c r="CB16" s="479"/>
    </row>
    <row r="17" spans="1:80" ht="64.5" hidden="1" outlineLevel="1" thickBot="1" x14ac:dyDescent="0.25">
      <c r="A17" s="560"/>
      <c r="B17" s="560"/>
      <c r="C17" s="560" t="s">
        <v>577</v>
      </c>
      <c r="D17" s="560" t="s">
        <v>577</v>
      </c>
      <c r="E17" s="561" t="s">
        <v>151</v>
      </c>
      <c r="F17" s="561" t="s">
        <v>578</v>
      </c>
      <c r="G17" s="562" t="s">
        <v>579</v>
      </c>
      <c r="H17" s="563" t="s">
        <v>560</v>
      </c>
      <c r="I17" s="564" t="s">
        <v>560</v>
      </c>
      <c r="J17" s="565" t="s">
        <v>580</v>
      </c>
      <c r="K17" s="560" t="s">
        <v>581</v>
      </c>
      <c r="L17" s="566"/>
      <c r="M17" s="481" t="s">
        <v>582</v>
      </c>
      <c r="N17" s="567" t="s">
        <v>583</v>
      </c>
      <c r="O17" s="568" t="s">
        <v>584</v>
      </c>
      <c r="P17" s="569"/>
      <c r="Q17" s="569"/>
      <c r="R17" s="569"/>
      <c r="S17" s="569"/>
      <c r="T17" s="569"/>
      <c r="U17" s="1356" t="s">
        <v>585</v>
      </c>
      <c r="V17" s="1356"/>
      <c r="W17" s="483" t="s">
        <v>35</v>
      </c>
      <c r="X17" s="570" t="s">
        <v>35</v>
      </c>
      <c r="Y17" s="483" t="s">
        <v>35</v>
      </c>
      <c r="AA17" s="483" t="s">
        <v>35</v>
      </c>
      <c r="AB17" s="571" t="s">
        <v>35</v>
      </c>
      <c r="AC17" s="1357" t="s">
        <v>586</v>
      </c>
      <c r="AD17" s="1358"/>
      <c r="AE17" s="1358"/>
      <c r="AF17" s="1358"/>
      <c r="AG17" s="1358"/>
      <c r="AH17" s="1359"/>
      <c r="AI17" s="487" t="s">
        <v>587</v>
      </c>
      <c r="AJ17" s="572"/>
      <c r="AK17" s="1360" t="s">
        <v>588</v>
      </c>
      <c r="AL17" s="1361"/>
      <c r="AM17" s="1361"/>
      <c r="AN17" s="1361"/>
      <c r="AO17" s="1361"/>
      <c r="AP17" s="1362"/>
      <c r="AQ17" s="573" t="s">
        <v>589</v>
      </c>
      <c r="AR17" s="572"/>
      <c r="AS17" s="562"/>
      <c r="AT17" s="574"/>
      <c r="AU17" s="574" t="s">
        <v>590</v>
      </c>
      <c r="AV17" s="574"/>
      <c r="AW17" s="574"/>
      <c r="AX17" s="574"/>
      <c r="AY17" s="574"/>
      <c r="AZ17" s="574"/>
      <c r="BA17" s="574"/>
      <c r="BB17" s="571"/>
      <c r="BC17" s="572"/>
      <c r="BD17" s="572"/>
      <c r="BE17" s="572"/>
      <c r="BF17" s="572"/>
      <c r="BG17" s="572"/>
      <c r="BH17" s="572"/>
      <c r="BI17" s="572"/>
      <c r="BJ17" s="572"/>
      <c r="BK17" s="572"/>
      <c r="BL17" s="572"/>
      <c r="BM17" s="572"/>
      <c r="BN17" s="572"/>
      <c r="BO17" s="572"/>
      <c r="BP17" s="572"/>
      <c r="BQ17" s="572"/>
      <c r="BR17" s="572"/>
      <c r="BS17" s="572"/>
      <c r="BT17" s="572"/>
      <c r="BU17" s="572"/>
      <c r="BV17" s="572"/>
      <c r="BW17" s="572"/>
      <c r="BX17" s="572"/>
      <c r="BY17" s="572"/>
      <c r="BZ17" s="572"/>
      <c r="CA17" s="572"/>
      <c r="CB17" s="572"/>
    </row>
    <row r="18" spans="1:80" ht="141" collapsed="1" thickBot="1" x14ac:dyDescent="0.25">
      <c r="A18" s="575" t="s">
        <v>591</v>
      </c>
      <c r="B18" s="576" t="s">
        <v>200</v>
      </c>
      <c r="C18" s="577" t="s">
        <v>592</v>
      </c>
      <c r="D18" s="895" t="s">
        <v>593</v>
      </c>
      <c r="E18" s="578" t="s">
        <v>594</v>
      </c>
      <c r="F18" s="579" t="s">
        <v>595</v>
      </c>
      <c r="G18" s="580" t="s">
        <v>596</v>
      </c>
      <c r="H18" s="576" t="s">
        <v>597</v>
      </c>
      <c r="I18" s="576" t="s">
        <v>598</v>
      </c>
      <c r="J18" s="581" t="s">
        <v>599</v>
      </c>
      <c r="K18" s="582" t="s">
        <v>203</v>
      </c>
      <c r="L18" s="583" t="s">
        <v>600</v>
      </c>
      <c r="M18" s="584" t="s">
        <v>601</v>
      </c>
      <c r="N18" s="584" t="s">
        <v>602</v>
      </c>
      <c r="O18" s="584" t="s">
        <v>603</v>
      </c>
      <c r="P18" s="585" t="s">
        <v>604</v>
      </c>
      <c r="Q18" s="581" t="s">
        <v>605</v>
      </c>
      <c r="R18" s="586" t="s">
        <v>606</v>
      </c>
      <c r="S18" s="587" t="s">
        <v>607</v>
      </c>
      <c r="T18" s="587" t="s">
        <v>608</v>
      </c>
      <c r="U18" s="584" t="s">
        <v>609</v>
      </c>
      <c r="V18" s="584" t="s">
        <v>610</v>
      </c>
      <c r="W18" s="584" t="s">
        <v>611</v>
      </c>
      <c r="X18" s="584" t="s">
        <v>612</v>
      </c>
      <c r="Y18" s="584" t="s">
        <v>613</v>
      </c>
      <c r="Z18" s="584" t="s">
        <v>614</v>
      </c>
      <c r="AA18" s="584" t="s">
        <v>212</v>
      </c>
      <c r="AB18" s="588" t="s">
        <v>213</v>
      </c>
      <c r="AC18" s="586" t="s">
        <v>615</v>
      </c>
      <c r="AD18" s="587" t="s">
        <v>616</v>
      </c>
      <c r="AE18" s="587" t="s">
        <v>617</v>
      </c>
      <c r="AF18" s="589" t="s">
        <v>618</v>
      </c>
      <c r="AG18" s="589" t="s">
        <v>619</v>
      </c>
      <c r="AH18" s="590" t="s">
        <v>620</v>
      </c>
      <c r="AI18" s="590" t="s">
        <v>621</v>
      </c>
      <c r="AJ18" s="591"/>
      <c r="AK18" s="592" t="s">
        <v>615</v>
      </c>
      <c r="AL18" s="593" t="s">
        <v>616</v>
      </c>
      <c r="AM18" s="593" t="s">
        <v>617</v>
      </c>
      <c r="AN18" s="594" t="s">
        <v>618</v>
      </c>
      <c r="AO18" s="594" t="s">
        <v>619</v>
      </c>
      <c r="AP18" s="595" t="s">
        <v>620</v>
      </c>
      <c r="AQ18" s="596" t="s">
        <v>621</v>
      </c>
      <c r="AR18" s="591"/>
      <c r="AS18" s="597" t="s">
        <v>622</v>
      </c>
      <c r="AT18" s="598" t="s">
        <v>616</v>
      </c>
      <c r="AU18" s="598" t="s">
        <v>623</v>
      </c>
      <c r="AV18" s="598" t="s">
        <v>624</v>
      </c>
      <c r="AW18" s="598" t="s">
        <v>201</v>
      </c>
      <c r="AX18" s="598" t="s">
        <v>748</v>
      </c>
      <c r="AY18" s="589" t="s">
        <v>625</v>
      </c>
      <c r="AZ18" s="589" t="s">
        <v>749</v>
      </c>
      <c r="BA18" s="589" t="s">
        <v>750</v>
      </c>
      <c r="BB18" s="590" t="s">
        <v>626</v>
      </c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591"/>
      <c r="CB18" s="591"/>
    </row>
    <row r="19" spans="1:80" s="885" customFormat="1" x14ac:dyDescent="0.2">
      <c r="A19" s="599"/>
      <c r="B19" s="628"/>
      <c r="C19" s="601"/>
      <c r="D19" s="629"/>
      <c r="E19" s="602"/>
      <c r="F19" s="599"/>
      <c r="G19" s="628"/>
      <c r="H19" s="884"/>
      <c r="I19" s="884"/>
      <c r="J19" s="604"/>
      <c r="K19" s="630"/>
      <c r="L19" s="606"/>
      <c r="M19" s="627"/>
      <c r="N19" s="608"/>
      <c r="O19" s="609"/>
      <c r="P19" s="610"/>
      <c r="Q19" s="611"/>
      <c r="R19" s="602"/>
      <c r="S19" s="612"/>
      <c r="T19" s="604"/>
      <c r="U19" s="483"/>
      <c r="V19" s="483"/>
      <c r="W19" s="483"/>
      <c r="X19" s="613"/>
      <c r="Y19" s="483"/>
      <c r="Z19" s="483"/>
      <c r="AA19" s="483"/>
      <c r="AB19" s="614"/>
      <c r="AC19" s="615"/>
      <c r="AD19" s="616"/>
      <c r="AE19" s="616"/>
      <c r="AF19" s="617"/>
      <c r="AG19" s="617"/>
      <c r="AH19" s="618"/>
      <c r="AI19" s="487"/>
      <c r="AJ19" s="915"/>
      <c r="AK19" s="619"/>
      <c r="AL19" s="616"/>
      <c r="AM19" s="616"/>
      <c r="AN19" s="617"/>
      <c r="AO19" s="617"/>
      <c r="AP19" s="618"/>
      <c r="AQ19" s="510"/>
      <c r="AR19" s="624"/>
      <c r="AS19" s="620"/>
      <c r="AT19" s="621"/>
      <c r="AU19" s="621"/>
      <c r="AV19" s="622"/>
      <c r="AW19" s="623"/>
      <c r="AX19" s="623"/>
      <c r="AY19" s="623"/>
      <c r="AZ19" s="623"/>
      <c r="BA19" s="623"/>
      <c r="BB19" s="624"/>
      <c r="BC19" s="479"/>
      <c r="BD19" s="497"/>
      <c r="BE19" s="479"/>
      <c r="BF19" s="479"/>
      <c r="BG19" s="479"/>
      <c r="BH19" s="479"/>
      <c r="BI19" s="479"/>
      <c r="BJ19" s="479"/>
      <c r="BK19" s="479"/>
      <c r="BL19" s="479"/>
      <c r="BM19" s="479"/>
      <c r="BN19" s="479"/>
      <c r="BO19" s="479"/>
      <c r="BP19" s="479"/>
      <c r="BQ19" s="479"/>
      <c r="BR19" s="479"/>
      <c r="BS19" s="479"/>
      <c r="BT19" s="479"/>
      <c r="BU19" s="479"/>
      <c r="BV19" s="479"/>
      <c r="BW19" s="479"/>
      <c r="BX19" s="479"/>
      <c r="BY19" s="479"/>
      <c r="BZ19" s="479"/>
      <c r="CA19" s="479"/>
      <c r="CB19" s="479"/>
    </row>
    <row r="20" spans="1:80" s="885" customFormat="1" x14ac:dyDescent="0.2">
      <c r="A20" s="599"/>
      <c r="B20" s="628" t="s">
        <v>684</v>
      </c>
      <c r="C20" s="601" t="s">
        <v>721</v>
      </c>
      <c r="D20" s="629" t="s">
        <v>685</v>
      </c>
      <c r="E20" s="602" t="s">
        <v>722</v>
      </c>
      <c r="F20" s="599" t="s">
        <v>642</v>
      </c>
      <c r="G20" s="628" t="s">
        <v>686</v>
      </c>
      <c r="H20" s="884" t="s">
        <v>635</v>
      </c>
      <c r="I20" s="884" t="s">
        <v>723</v>
      </c>
      <c r="J20" s="604" t="s">
        <v>644</v>
      </c>
      <c r="K20" s="630" t="s">
        <v>687</v>
      </c>
      <c r="L20" s="606"/>
      <c r="M20" s="627">
        <v>1</v>
      </c>
      <c r="N20" s="608" t="s">
        <v>637</v>
      </c>
      <c r="O20" s="609" t="s">
        <v>638</v>
      </c>
      <c r="P20" s="610" t="s">
        <v>629</v>
      </c>
      <c r="Q20" s="611">
        <v>1.0900000000000001</v>
      </c>
      <c r="R20" s="1107"/>
      <c r="S20" s="612"/>
      <c r="T20" s="604"/>
      <c r="U20" s="483"/>
      <c r="V20" s="483">
        <v>221741.2</v>
      </c>
      <c r="W20" s="483">
        <f>FLOOR(V20,10)</f>
        <v>221740</v>
      </c>
      <c r="X20" s="613">
        <v>0.459645119400799</v>
      </c>
      <c r="Y20" s="483">
        <f>FLOOR(V20*(1-X20),0.112)</f>
        <v>119818.83200000001</v>
      </c>
      <c r="Z20" s="1117">
        <f>CEILING(Y20*Q20,0.01)</f>
        <v>130602.53</v>
      </c>
      <c r="AA20" s="483">
        <v>91959.64</v>
      </c>
      <c r="AB20" s="614">
        <f t="shared" ref="AB20:AB34" si="0">1-AA20/Y20</f>
        <v>0.23251096288436535</v>
      </c>
      <c r="AC20" s="615">
        <v>6200007343</v>
      </c>
      <c r="AD20" s="616"/>
      <c r="AE20" s="616"/>
      <c r="AF20" s="617"/>
      <c r="AG20" s="911">
        <f>CEILING($AG$80/15,0.01)</f>
        <v>130602.54000000001</v>
      </c>
      <c r="AH20" s="618"/>
      <c r="AI20" s="487"/>
      <c r="AJ20" s="915"/>
      <c r="AK20" s="615">
        <v>60080707</v>
      </c>
      <c r="AL20" s="616">
        <v>200</v>
      </c>
      <c r="AM20" s="616"/>
      <c r="AN20" s="617"/>
      <c r="AO20" s="910">
        <f>CEILING($AO$80/15,0.01)</f>
        <v>121460.67</v>
      </c>
      <c r="AP20" s="618"/>
      <c r="AQ20" s="510"/>
      <c r="AR20" s="624"/>
      <c r="AS20" s="620"/>
      <c r="AT20" s="621"/>
      <c r="AU20" s="621">
        <v>3000003059</v>
      </c>
      <c r="AV20" s="622" t="str">
        <f>G20</f>
        <v>CC2199-A-LRTZ01</v>
      </c>
      <c r="AW20" s="623" t="str">
        <f>C20</f>
        <v>CC2199-A-LRTZ01-US</v>
      </c>
      <c r="AX20" s="948">
        <v>15</v>
      </c>
      <c r="AY20" s="623"/>
      <c r="AZ20" s="623">
        <f>AO20</f>
        <v>121460.67</v>
      </c>
      <c r="BA20" s="623">
        <f>AZ20*AX20</f>
        <v>1821910.05</v>
      </c>
      <c r="BB20" s="624"/>
      <c r="BC20" s="479"/>
      <c r="BD20" s="497"/>
      <c r="BE20" s="479"/>
      <c r="BF20" s="479"/>
      <c r="BG20" s="479"/>
      <c r="BH20" s="479"/>
      <c r="BI20" s="479"/>
      <c r="BJ20" s="479"/>
      <c r="BK20" s="479"/>
      <c r="BL20" s="479"/>
      <c r="BM20" s="479"/>
      <c r="BN20" s="479"/>
      <c r="BO20" s="479"/>
      <c r="BP20" s="479"/>
      <c r="BQ20" s="479"/>
      <c r="BR20" s="479"/>
      <c r="BS20" s="479"/>
      <c r="BT20" s="479"/>
      <c r="BU20" s="479"/>
      <c r="BV20" s="479"/>
      <c r="BW20" s="479"/>
      <c r="BX20" s="479"/>
      <c r="BY20" s="479"/>
      <c r="BZ20" s="479"/>
      <c r="CA20" s="479"/>
      <c r="CB20" s="479"/>
    </row>
    <row r="21" spans="1:80" s="885" customFormat="1" x14ac:dyDescent="0.2">
      <c r="A21" s="599"/>
      <c r="B21" s="628" t="s">
        <v>684</v>
      </c>
      <c r="C21" s="601" t="s">
        <v>721</v>
      </c>
      <c r="D21" s="629" t="s">
        <v>685</v>
      </c>
      <c r="E21" s="602" t="s">
        <v>722</v>
      </c>
      <c r="F21" s="599" t="s">
        <v>642</v>
      </c>
      <c r="G21" s="628" t="s">
        <v>686</v>
      </c>
      <c r="H21" s="884" t="s">
        <v>635</v>
      </c>
      <c r="I21" s="884" t="s">
        <v>723</v>
      </c>
      <c r="J21" s="604" t="s">
        <v>644</v>
      </c>
      <c r="K21" s="630" t="s">
        <v>687</v>
      </c>
      <c r="L21" s="606"/>
      <c r="M21" s="627">
        <v>1</v>
      </c>
      <c r="N21" s="608" t="s">
        <v>637</v>
      </c>
      <c r="O21" s="609" t="s">
        <v>638</v>
      </c>
      <c r="P21" s="610" t="s">
        <v>629</v>
      </c>
      <c r="Q21" s="611">
        <v>1.0900000000000001</v>
      </c>
      <c r="R21" s="1107"/>
      <c r="S21" s="612"/>
      <c r="T21" s="604"/>
      <c r="U21" s="483"/>
      <c r="V21" s="483">
        <v>221741.2</v>
      </c>
      <c r="W21" s="483">
        <f t="shared" ref="W21:W32" si="1">FLOOR(V21,10)</f>
        <v>221740</v>
      </c>
      <c r="X21" s="613">
        <v>0.459645119400799</v>
      </c>
      <c r="Y21" s="483">
        <f t="shared" ref="Y21:Y34" si="2">FLOOR(V21*(1-X21),0.112)</f>
        <v>119818.83200000001</v>
      </c>
      <c r="Z21" s="1117">
        <f t="shared" ref="Z21:Z34" si="3">CEILING(Y21*Q21,0.01)</f>
        <v>130602.53</v>
      </c>
      <c r="AA21" s="483">
        <v>91959.64</v>
      </c>
      <c r="AB21" s="614">
        <f t="shared" si="0"/>
        <v>0.23251096288436535</v>
      </c>
      <c r="AC21" s="615">
        <v>6200007343</v>
      </c>
      <c r="AD21" s="616"/>
      <c r="AE21" s="616"/>
      <c r="AF21" s="617"/>
      <c r="AG21" s="911">
        <f t="shared" ref="AG21:AG34" si="4">CEILING($AG$80/15,0.01)</f>
        <v>130602.54000000001</v>
      </c>
      <c r="AH21" s="618"/>
      <c r="AI21" s="487"/>
      <c r="AJ21" s="915"/>
      <c r="AK21" s="615">
        <v>60080707</v>
      </c>
      <c r="AL21" s="616">
        <v>210</v>
      </c>
      <c r="AM21" s="616"/>
      <c r="AN21" s="617"/>
      <c r="AO21" s="910">
        <f t="shared" ref="AO21:AO34" si="5">CEILING($AO$80/15,0.01)</f>
        <v>121460.67</v>
      </c>
      <c r="AP21" s="618"/>
      <c r="AQ21" s="510"/>
      <c r="AR21" s="624"/>
      <c r="AS21" s="620"/>
      <c r="AT21" s="621"/>
      <c r="AU21" s="621"/>
      <c r="AV21" s="622"/>
      <c r="AW21" s="623"/>
      <c r="AX21" s="623"/>
      <c r="AY21" s="623"/>
      <c r="AZ21" s="623"/>
      <c r="BA21" s="623"/>
      <c r="BB21" s="624"/>
      <c r="BC21" s="479"/>
      <c r="BD21" s="497"/>
      <c r="BE21" s="479"/>
      <c r="BF21" s="479"/>
      <c r="BG21" s="479"/>
      <c r="BH21" s="479"/>
      <c r="BI21" s="479"/>
      <c r="BJ21" s="479"/>
      <c r="BK21" s="479"/>
      <c r="BL21" s="479"/>
      <c r="BM21" s="479"/>
      <c r="BN21" s="479"/>
      <c r="BO21" s="479"/>
      <c r="BP21" s="479"/>
      <c r="BQ21" s="479"/>
      <c r="BR21" s="479"/>
      <c r="BS21" s="479"/>
      <c r="BT21" s="479"/>
      <c r="BU21" s="479"/>
      <c r="BV21" s="479"/>
      <c r="BW21" s="479"/>
      <c r="BX21" s="479"/>
      <c r="BY21" s="479"/>
      <c r="BZ21" s="479"/>
      <c r="CA21" s="479"/>
      <c r="CB21" s="479"/>
    </row>
    <row r="22" spans="1:80" s="885" customFormat="1" x14ac:dyDescent="0.2">
      <c r="A22" s="599"/>
      <c r="B22" s="628" t="s">
        <v>684</v>
      </c>
      <c r="C22" s="601" t="s">
        <v>721</v>
      </c>
      <c r="D22" s="629" t="s">
        <v>685</v>
      </c>
      <c r="E22" s="602" t="s">
        <v>722</v>
      </c>
      <c r="F22" s="599" t="s">
        <v>642</v>
      </c>
      <c r="G22" s="628" t="s">
        <v>686</v>
      </c>
      <c r="H22" s="884" t="s">
        <v>635</v>
      </c>
      <c r="I22" s="884" t="s">
        <v>723</v>
      </c>
      <c r="J22" s="604" t="s">
        <v>644</v>
      </c>
      <c r="K22" s="630" t="s">
        <v>687</v>
      </c>
      <c r="L22" s="606"/>
      <c r="M22" s="627">
        <v>1</v>
      </c>
      <c r="N22" s="608" t="s">
        <v>637</v>
      </c>
      <c r="O22" s="609" t="s">
        <v>638</v>
      </c>
      <c r="P22" s="610" t="s">
        <v>629</v>
      </c>
      <c r="Q22" s="611">
        <v>1.0900000000000001</v>
      </c>
      <c r="R22" s="1107"/>
      <c r="S22" s="612"/>
      <c r="T22" s="604"/>
      <c r="U22" s="483"/>
      <c r="V22" s="483">
        <v>221741.2</v>
      </c>
      <c r="W22" s="483">
        <f t="shared" si="1"/>
        <v>221740</v>
      </c>
      <c r="X22" s="613">
        <v>0.459645119400799</v>
      </c>
      <c r="Y22" s="483">
        <f t="shared" si="2"/>
        <v>119818.83200000001</v>
      </c>
      <c r="Z22" s="1117">
        <f t="shared" si="3"/>
        <v>130602.53</v>
      </c>
      <c r="AA22" s="483">
        <v>91959.64</v>
      </c>
      <c r="AB22" s="614">
        <f t="shared" si="0"/>
        <v>0.23251096288436535</v>
      </c>
      <c r="AC22" s="615">
        <v>6200007343</v>
      </c>
      <c r="AD22" s="616"/>
      <c r="AE22" s="616"/>
      <c r="AF22" s="617"/>
      <c r="AG22" s="911">
        <f t="shared" si="4"/>
        <v>130602.54000000001</v>
      </c>
      <c r="AH22" s="618"/>
      <c r="AI22" s="487"/>
      <c r="AJ22" s="915"/>
      <c r="AK22" s="615">
        <v>60080707</v>
      </c>
      <c r="AL22" s="616">
        <v>220</v>
      </c>
      <c r="AM22" s="616"/>
      <c r="AN22" s="617"/>
      <c r="AO22" s="910">
        <f t="shared" si="5"/>
        <v>121460.67</v>
      </c>
      <c r="AP22" s="618"/>
      <c r="AQ22" s="510"/>
      <c r="AR22" s="624"/>
      <c r="AS22" s="620"/>
      <c r="AT22" s="621"/>
      <c r="AU22" s="621"/>
      <c r="AV22" s="622"/>
      <c r="AW22" s="623"/>
      <c r="AX22" s="623"/>
      <c r="AY22" s="623"/>
      <c r="AZ22" s="623"/>
      <c r="BA22" s="623"/>
      <c r="BB22" s="624"/>
      <c r="BC22" s="479"/>
      <c r="BD22" s="497"/>
      <c r="BE22" s="479"/>
      <c r="BF22" s="479"/>
      <c r="BG22" s="479"/>
      <c r="BH22" s="479"/>
      <c r="BI22" s="479"/>
      <c r="BJ22" s="479"/>
      <c r="BK22" s="479"/>
      <c r="BL22" s="479"/>
      <c r="BM22" s="479"/>
      <c r="BN22" s="479"/>
      <c r="BO22" s="479"/>
      <c r="BP22" s="479"/>
      <c r="BQ22" s="479"/>
      <c r="BR22" s="479"/>
      <c r="BS22" s="479"/>
      <c r="BT22" s="479"/>
      <c r="BU22" s="479"/>
      <c r="BV22" s="479"/>
      <c r="BW22" s="479"/>
      <c r="BX22" s="479"/>
      <c r="BY22" s="479"/>
      <c r="BZ22" s="479"/>
      <c r="CA22" s="479"/>
      <c r="CB22" s="479"/>
    </row>
    <row r="23" spans="1:80" s="885" customFormat="1" x14ac:dyDescent="0.2">
      <c r="A23" s="599"/>
      <c r="B23" s="628" t="s">
        <v>684</v>
      </c>
      <c r="C23" s="601" t="s">
        <v>721</v>
      </c>
      <c r="D23" s="629" t="s">
        <v>685</v>
      </c>
      <c r="E23" s="602" t="s">
        <v>722</v>
      </c>
      <c r="F23" s="599" t="s">
        <v>642</v>
      </c>
      <c r="G23" s="628" t="s">
        <v>686</v>
      </c>
      <c r="H23" s="884" t="s">
        <v>635</v>
      </c>
      <c r="I23" s="884" t="s">
        <v>723</v>
      </c>
      <c r="J23" s="604" t="s">
        <v>644</v>
      </c>
      <c r="K23" s="630" t="s">
        <v>687</v>
      </c>
      <c r="L23" s="606"/>
      <c r="M23" s="627">
        <v>1</v>
      </c>
      <c r="N23" s="608" t="s">
        <v>637</v>
      </c>
      <c r="O23" s="609" t="s">
        <v>638</v>
      </c>
      <c r="P23" s="610" t="s">
        <v>629</v>
      </c>
      <c r="Q23" s="611">
        <v>1.0900000000000001</v>
      </c>
      <c r="R23" s="1107"/>
      <c r="S23" s="612"/>
      <c r="T23" s="604"/>
      <c r="U23" s="483"/>
      <c r="V23" s="483">
        <v>221741.2</v>
      </c>
      <c r="W23" s="483">
        <f t="shared" si="1"/>
        <v>221740</v>
      </c>
      <c r="X23" s="613">
        <v>0.459645119400799</v>
      </c>
      <c r="Y23" s="483">
        <f t="shared" si="2"/>
        <v>119818.83200000001</v>
      </c>
      <c r="Z23" s="1117">
        <f t="shared" si="3"/>
        <v>130602.53</v>
      </c>
      <c r="AA23" s="483">
        <v>91959.64</v>
      </c>
      <c r="AB23" s="614">
        <f t="shared" si="0"/>
        <v>0.23251096288436535</v>
      </c>
      <c r="AC23" s="615">
        <v>6200007343</v>
      </c>
      <c r="AD23" s="616"/>
      <c r="AE23" s="616"/>
      <c r="AF23" s="617"/>
      <c r="AG23" s="911">
        <f t="shared" si="4"/>
        <v>130602.54000000001</v>
      </c>
      <c r="AH23" s="618"/>
      <c r="AI23" s="487"/>
      <c r="AJ23" s="915"/>
      <c r="AK23" s="615">
        <v>60080707</v>
      </c>
      <c r="AL23" s="616">
        <v>230</v>
      </c>
      <c r="AM23" s="616"/>
      <c r="AN23" s="617"/>
      <c r="AO23" s="910">
        <f t="shared" si="5"/>
        <v>121460.67</v>
      </c>
      <c r="AP23" s="618"/>
      <c r="AQ23" s="510"/>
      <c r="AR23" s="624"/>
      <c r="AS23" s="620"/>
      <c r="AT23" s="621"/>
      <c r="AU23" s="621"/>
      <c r="AV23" s="622"/>
      <c r="AW23" s="623"/>
      <c r="AX23" s="623"/>
      <c r="AY23" s="623"/>
      <c r="AZ23" s="623"/>
      <c r="BA23" s="623"/>
      <c r="BB23" s="624"/>
      <c r="BC23" s="479"/>
      <c r="BD23" s="497"/>
      <c r="BE23" s="479"/>
      <c r="BF23" s="479"/>
      <c r="BG23" s="479"/>
      <c r="BH23" s="479"/>
      <c r="BI23" s="479"/>
      <c r="BJ23" s="479"/>
      <c r="BK23" s="479"/>
      <c r="BL23" s="479"/>
      <c r="BM23" s="479"/>
      <c r="BN23" s="479"/>
      <c r="BO23" s="479"/>
      <c r="BP23" s="479"/>
      <c r="BQ23" s="479"/>
      <c r="BR23" s="479"/>
      <c r="BS23" s="479"/>
      <c r="BT23" s="479"/>
      <c r="BU23" s="479"/>
      <c r="BV23" s="479"/>
      <c r="BW23" s="479"/>
      <c r="BX23" s="479"/>
      <c r="BY23" s="479"/>
      <c r="BZ23" s="479"/>
      <c r="CA23" s="479"/>
      <c r="CB23" s="479"/>
    </row>
    <row r="24" spans="1:80" s="885" customFormat="1" x14ac:dyDescent="0.2">
      <c r="A24" s="599"/>
      <c r="B24" s="628" t="s">
        <v>684</v>
      </c>
      <c r="C24" s="601" t="s">
        <v>721</v>
      </c>
      <c r="D24" s="629" t="s">
        <v>685</v>
      </c>
      <c r="E24" s="602" t="s">
        <v>722</v>
      </c>
      <c r="F24" s="599" t="s">
        <v>642</v>
      </c>
      <c r="G24" s="628" t="s">
        <v>686</v>
      </c>
      <c r="H24" s="884" t="s">
        <v>635</v>
      </c>
      <c r="I24" s="884" t="s">
        <v>723</v>
      </c>
      <c r="J24" s="604" t="s">
        <v>644</v>
      </c>
      <c r="K24" s="630" t="s">
        <v>687</v>
      </c>
      <c r="L24" s="606"/>
      <c r="M24" s="627">
        <v>1</v>
      </c>
      <c r="N24" s="608" t="s">
        <v>637</v>
      </c>
      <c r="O24" s="609" t="s">
        <v>638</v>
      </c>
      <c r="P24" s="610" t="s">
        <v>629</v>
      </c>
      <c r="Q24" s="611">
        <v>1.0900000000000001</v>
      </c>
      <c r="R24" s="1107"/>
      <c r="S24" s="612"/>
      <c r="T24" s="604"/>
      <c r="U24" s="483"/>
      <c r="V24" s="483">
        <v>221741.2</v>
      </c>
      <c r="W24" s="483">
        <f t="shared" si="1"/>
        <v>221740</v>
      </c>
      <c r="X24" s="613">
        <v>0.459645119400799</v>
      </c>
      <c r="Y24" s="483">
        <f t="shared" si="2"/>
        <v>119818.83200000001</v>
      </c>
      <c r="Z24" s="1117">
        <f t="shared" si="3"/>
        <v>130602.53</v>
      </c>
      <c r="AA24" s="483">
        <v>91959.64</v>
      </c>
      <c r="AB24" s="614">
        <f t="shared" si="0"/>
        <v>0.23251096288436535</v>
      </c>
      <c r="AC24" s="615">
        <v>6200007343</v>
      </c>
      <c r="AD24" s="616"/>
      <c r="AE24" s="616"/>
      <c r="AF24" s="617"/>
      <c r="AG24" s="911">
        <f t="shared" si="4"/>
        <v>130602.54000000001</v>
      </c>
      <c r="AH24" s="618"/>
      <c r="AI24" s="487"/>
      <c r="AJ24" s="915"/>
      <c r="AK24" s="615">
        <v>60080707</v>
      </c>
      <c r="AL24" s="616">
        <v>240</v>
      </c>
      <c r="AM24" s="616"/>
      <c r="AN24" s="617"/>
      <c r="AO24" s="910">
        <f t="shared" si="5"/>
        <v>121460.67</v>
      </c>
      <c r="AP24" s="618"/>
      <c r="AQ24" s="510"/>
      <c r="AR24" s="624" t="s">
        <v>747</v>
      </c>
      <c r="AS24" s="620"/>
      <c r="AT24" s="621"/>
      <c r="AU24" s="621"/>
      <c r="AV24" s="622"/>
      <c r="AW24" s="623"/>
      <c r="AX24" s="623"/>
      <c r="AY24" s="623"/>
      <c r="AZ24" s="623"/>
      <c r="BA24" s="623"/>
      <c r="BB24" s="624"/>
      <c r="BC24" s="479"/>
      <c r="BD24" s="497"/>
      <c r="BE24" s="479"/>
      <c r="BF24" s="479"/>
      <c r="BG24" s="479"/>
      <c r="BH24" s="479"/>
      <c r="BI24" s="479"/>
      <c r="BJ24" s="479"/>
      <c r="BK24" s="479"/>
      <c r="BL24" s="479"/>
      <c r="BM24" s="479"/>
      <c r="BN24" s="479"/>
      <c r="BO24" s="479"/>
      <c r="BP24" s="479"/>
      <c r="BQ24" s="479"/>
      <c r="BR24" s="479"/>
      <c r="BS24" s="479"/>
      <c r="BT24" s="479"/>
      <c r="BU24" s="479"/>
      <c r="BV24" s="479"/>
      <c r="BW24" s="479"/>
      <c r="BX24" s="479"/>
      <c r="BY24" s="479"/>
      <c r="BZ24" s="479"/>
      <c r="CA24" s="479"/>
      <c r="CB24" s="479"/>
    </row>
    <row r="25" spans="1:80" s="885" customFormat="1" x14ac:dyDescent="0.2">
      <c r="A25" s="599"/>
      <c r="B25" s="628" t="s">
        <v>684</v>
      </c>
      <c r="C25" s="601" t="s">
        <v>721</v>
      </c>
      <c r="D25" s="629" t="s">
        <v>685</v>
      </c>
      <c r="E25" s="602" t="s">
        <v>722</v>
      </c>
      <c r="F25" s="599" t="s">
        <v>642</v>
      </c>
      <c r="G25" s="628" t="s">
        <v>686</v>
      </c>
      <c r="H25" s="884" t="s">
        <v>635</v>
      </c>
      <c r="I25" s="884" t="s">
        <v>723</v>
      </c>
      <c r="J25" s="604" t="s">
        <v>644</v>
      </c>
      <c r="K25" s="630" t="s">
        <v>687</v>
      </c>
      <c r="L25" s="606"/>
      <c r="M25" s="627">
        <v>1</v>
      </c>
      <c r="N25" s="608" t="s">
        <v>637</v>
      </c>
      <c r="O25" s="609" t="s">
        <v>638</v>
      </c>
      <c r="P25" s="610" t="s">
        <v>629</v>
      </c>
      <c r="Q25" s="611">
        <v>1.0900000000000001</v>
      </c>
      <c r="R25" s="1107"/>
      <c r="S25" s="612"/>
      <c r="T25" s="604"/>
      <c r="U25" s="483"/>
      <c r="V25" s="483">
        <v>221741.2</v>
      </c>
      <c r="W25" s="483">
        <f t="shared" si="1"/>
        <v>221740</v>
      </c>
      <c r="X25" s="613">
        <v>0.459645119400799</v>
      </c>
      <c r="Y25" s="483">
        <f t="shared" si="2"/>
        <v>119818.83200000001</v>
      </c>
      <c r="Z25" s="1117">
        <f t="shared" si="3"/>
        <v>130602.53</v>
      </c>
      <c r="AA25" s="483">
        <v>91959.64</v>
      </c>
      <c r="AB25" s="614">
        <f t="shared" si="0"/>
        <v>0.23251096288436535</v>
      </c>
      <c r="AC25" s="615">
        <v>6200007343</v>
      </c>
      <c r="AD25" s="616"/>
      <c r="AE25" s="616"/>
      <c r="AF25" s="617"/>
      <c r="AG25" s="911">
        <f t="shared" si="4"/>
        <v>130602.54000000001</v>
      </c>
      <c r="AH25" s="618"/>
      <c r="AI25" s="487"/>
      <c r="AJ25" s="915"/>
      <c r="AK25" s="615">
        <v>60080707</v>
      </c>
      <c r="AL25" s="616">
        <v>250</v>
      </c>
      <c r="AM25" s="616"/>
      <c r="AN25" s="617"/>
      <c r="AO25" s="910">
        <f t="shared" si="5"/>
        <v>121460.67</v>
      </c>
      <c r="AP25" s="618"/>
      <c r="AQ25" s="510"/>
      <c r="AR25" s="624"/>
      <c r="AS25" s="620"/>
      <c r="AT25" s="621"/>
      <c r="AU25" s="621"/>
      <c r="AV25" s="622"/>
      <c r="AW25" s="623"/>
      <c r="AX25" s="623"/>
      <c r="AY25" s="623"/>
      <c r="AZ25" s="623"/>
      <c r="BA25" s="623"/>
      <c r="BB25" s="624"/>
      <c r="BC25" s="479"/>
      <c r="BD25" s="497"/>
      <c r="BE25" s="479"/>
      <c r="BF25" s="479"/>
      <c r="BG25" s="479"/>
      <c r="BH25" s="479"/>
      <c r="BI25" s="479"/>
      <c r="BJ25" s="479"/>
      <c r="BK25" s="479"/>
      <c r="BL25" s="479"/>
      <c r="BM25" s="479"/>
      <c r="BN25" s="479"/>
      <c r="BO25" s="479"/>
      <c r="BP25" s="479"/>
      <c r="BQ25" s="479"/>
      <c r="BR25" s="479"/>
      <c r="BS25" s="479"/>
      <c r="BT25" s="479"/>
      <c r="BU25" s="479"/>
      <c r="BV25" s="479"/>
      <c r="BW25" s="479"/>
      <c r="BX25" s="479"/>
      <c r="BY25" s="479"/>
      <c r="BZ25" s="479"/>
      <c r="CA25" s="479"/>
      <c r="CB25" s="479"/>
    </row>
    <row r="26" spans="1:80" s="885" customFormat="1" x14ac:dyDescent="0.2">
      <c r="A26" s="599"/>
      <c r="B26" s="628" t="s">
        <v>684</v>
      </c>
      <c r="C26" s="601" t="s">
        <v>721</v>
      </c>
      <c r="D26" s="629" t="s">
        <v>685</v>
      </c>
      <c r="E26" s="602" t="s">
        <v>722</v>
      </c>
      <c r="F26" s="599" t="s">
        <v>642</v>
      </c>
      <c r="G26" s="628" t="s">
        <v>686</v>
      </c>
      <c r="H26" s="884" t="s">
        <v>635</v>
      </c>
      <c r="I26" s="884" t="s">
        <v>723</v>
      </c>
      <c r="J26" s="604" t="s">
        <v>644</v>
      </c>
      <c r="K26" s="630" t="s">
        <v>687</v>
      </c>
      <c r="L26" s="606"/>
      <c r="M26" s="627">
        <v>1</v>
      </c>
      <c r="N26" s="608" t="s">
        <v>637</v>
      </c>
      <c r="O26" s="609" t="s">
        <v>638</v>
      </c>
      <c r="P26" s="610" t="s">
        <v>629</v>
      </c>
      <c r="Q26" s="611">
        <v>1.0900000000000001</v>
      </c>
      <c r="R26" s="1107"/>
      <c r="S26" s="612"/>
      <c r="T26" s="604"/>
      <c r="U26" s="483"/>
      <c r="V26" s="483">
        <v>221741.2</v>
      </c>
      <c r="W26" s="483">
        <f t="shared" si="1"/>
        <v>221740</v>
      </c>
      <c r="X26" s="613">
        <v>0.459645119400799</v>
      </c>
      <c r="Y26" s="483">
        <f t="shared" si="2"/>
        <v>119818.83200000001</v>
      </c>
      <c r="Z26" s="1117">
        <f t="shared" si="3"/>
        <v>130602.53</v>
      </c>
      <c r="AA26" s="483">
        <v>91959.64</v>
      </c>
      <c r="AB26" s="614">
        <f t="shared" si="0"/>
        <v>0.23251096288436535</v>
      </c>
      <c r="AC26" s="615">
        <v>6200007343</v>
      </c>
      <c r="AD26" s="616"/>
      <c r="AE26" s="616"/>
      <c r="AF26" s="617"/>
      <c r="AG26" s="911">
        <f t="shared" si="4"/>
        <v>130602.54000000001</v>
      </c>
      <c r="AH26" s="618"/>
      <c r="AI26" s="487"/>
      <c r="AJ26" s="915"/>
      <c r="AK26" s="615">
        <v>60080707</v>
      </c>
      <c r="AL26" s="616">
        <v>260</v>
      </c>
      <c r="AM26" s="616"/>
      <c r="AN26" s="617"/>
      <c r="AO26" s="910">
        <f t="shared" si="5"/>
        <v>121460.67</v>
      </c>
      <c r="AP26" s="618"/>
      <c r="AQ26" s="510"/>
      <c r="AR26" s="624"/>
      <c r="AS26" s="620"/>
      <c r="AT26" s="621"/>
      <c r="AU26" s="621"/>
      <c r="AV26" s="622"/>
      <c r="AW26" s="623"/>
      <c r="AX26" s="623"/>
      <c r="AY26" s="623"/>
      <c r="AZ26" s="623"/>
      <c r="BA26" s="623"/>
      <c r="BB26" s="624"/>
      <c r="BC26" s="479"/>
      <c r="BD26" s="497"/>
      <c r="BE26" s="479"/>
      <c r="BF26" s="479"/>
      <c r="BG26" s="479"/>
      <c r="BH26" s="479"/>
      <c r="BI26" s="479"/>
      <c r="BJ26" s="479"/>
      <c r="BK26" s="479"/>
      <c r="BL26" s="479"/>
      <c r="BM26" s="479"/>
      <c r="BN26" s="479"/>
      <c r="BO26" s="479"/>
      <c r="BP26" s="479"/>
      <c r="BQ26" s="479"/>
      <c r="BR26" s="479"/>
      <c r="BS26" s="479"/>
      <c r="BT26" s="479"/>
      <c r="BU26" s="479"/>
      <c r="BV26" s="479"/>
      <c r="BW26" s="479"/>
      <c r="BX26" s="479"/>
      <c r="BY26" s="479"/>
      <c r="BZ26" s="479"/>
      <c r="CA26" s="479"/>
      <c r="CB26" s="479"/>
    </row>
    <row r="27" spans="1:80" s="885" customFormat="1" x14ac:dyDescent="0.2">
      <c r="A27" s="599"/>
      <c r="B27" s="628" t="s">
        <v>684</v>
      </c>
      <c r="C27" s="601" t="s">
        <v>721</v>
      </c>
      <c r="D27" s="629" t="s">
        <v>685</v>
      </c>
      <c r="E27" s="602" t="s">
        <v>722</v>
      </c>
      <c r="F27" s="599" t="s">
        <v>642</v>
      </c>
      <c r="G27" s="628" t="s">
        <v>686</v>
      </c>
      <c r="H27" s="884" t="s">
        <v>635</v>
      </c>
      <c r="I27" s="884" t="s">
        <v>723</v>
      </c>
      <c r="J27" s="604" t="s">
        <v>644</v>
      </c>
      <c r="K27" s="630" t="s">
        <v>687</v>
      </c>
      <c r="L27" s="606"/>
      <c r="M27" s="627">
        <v>1</v>
      </c>
      <c r="N27" s="608" t="s">
        <v>637</v>
      </c>
      <c r="O27" s="609" t="s">
        <v>638</v>
      </c>
      <c r="P27" s="610" t="s">
        <v>629</v>
      </c>
      <c r="Q27" s="611">
        <v>1.0900000000000001</v>
      </c>
      <c r="R27" s="1107"/>
      <c r="S27" s="612"/>
      <c r="T27" s="604"/>
      <c r="U27" s="483"/>
      <c r="V27" s="483">
        <v>221741.2</v>
      </c>
      <c r="W27" s="483">
        <f t="shared" si="1"/>
        <v>221740</v>
      </c>
      <c r="X27" s="613">
        <v>0.459645119400799</v>
      </c>
      <c r="Y27" s="483">
        <f t="shared" si="2"/>
        <v>119818.83200000001</v>
      </c>
      <c r="Z27" s="1117">
        <f t="shared" si="3"/>
        <v>130602.53</v>
      </c>
      <c r="AA27" s="483">
        <v>91959.64</v>
      </c>
      <c r="AB27" s="614">
        <f t="shared" si="0"/>
        <v>0.23251096288436535</v>
      </c>
      <c r="AC27" s="615">
        <v>6200007343</v>
      </c>
      <c r="AD27" s="616"/>
      <c r="AE27" s="616"/>
      <c r="AF27" s="617"/>
      <c r="AG27" s="911">
        <f t="shared" si="4"/>
        <v>130602.54000000001</v>
      </c>
      <c r="AH27" s="618"/>
      <c r="AI27" s="487"/>
      <c r="AJ27" s="915"/>
      <c r="AK27" s="615">
        <v>60080707</v>
      </c>
      <c r="AL27" s="616">
        <v>270</v>
      </c>
      <c r="AM27" s="616"/>
      <c r="AN27" s="617"/>
      <c r="AO27" s="910">
        <f t="shared" si="5"/>
        <v>121460.67</v>
      </c>
      <c r="AP27" s="618"/>
      <c r="AQ27" s="510"/>
      <c r="AR27" s="624"/>
      <c r="AS27" s="620"/>
      <c r="AT27" s="621"/>
      <c r="AU27" s="621"/>
      <c r="AV27" s="622"/>
      <c r="AW27" s="623"/>
      <c r="AX27" s="623"/>
      <c r="AY27" s="623"/>
      <c r="AZ27" s="623"/>
      <c r="BA27" s="623"/>
      <c r="BB27" s="624"/>
      <c r="BC27" s="479"/>
      <c r="BD27" s="497"/>
      <c r="BE27" s="479"/>
      <c r="BF27" s="479"/>
      <c r="BG27" s="479"/>
      <c r="BH27" s="479"/>
      <c r="BI27" s="479"/>
      <c r="BJ27" s="479"/>
      <c r="BK27" s="479"/>
      <c r="BL27" s="479"/>
      <c r="BM27" s="479"/>
      <c r="BN27" s="479"/>
      <c r="BO27" s="479"/>
      <c r="BP27" s="479"/>
      <c r="BQ27" s="479"/>
      <c r="BR27" s="479"/>
      <c r="BS27" s="479"/>
      <c r="BT27" s="479"/>
      <c r="BU27" s="479"/>
      <c r="BV27" s="479"/>
      <c r="BW27" s="479"/>
      <c r="BX27" s="479"/>
      <c r="BY27" s="479"/>
      <c r="BZ27" s="479"/>
      <c r="CA27" s="479"/>
      <c r="CB27" s="479"/>
    </row>
    <row r="28" spans="1:80" s="885" customFormat="1" x14ac:dyDescent="0.2">
      <c r="A28" s="599"/>
      <c r="B28" s="628" t="s">
        <v>684</v>
      </c>
      <c r="C28" s="601" t="s">
        <v>721</v>
      </c>
      <c r="D28" s="629" t="s">
        <v>685</v>
      </c>
      <c r="E28" s="602" t="s">
        <v>722</v>
      </c>
      <c r="F28" s="599" t="s">
        <v>642</v>
      </c>
      <c r="G28" s="628" t="s">
        <v>686</v>
      </c>
      <c r="H28" s="884" t="s">
        <v>635</v>
      </c>
      <c r="I28" s="884" t="s">
        <v>723</v>
      </c>
      <c r="J28" s="604" t="s">
        <v>644</v>
      </c>
      <c r="K28" s="630" t="s">
        <v>687</v>
      </c>
      <c r="L28" s="606"/>
      <c r="M28" s="627">
        <v>1</v>
      </c>
      <c r="N28" s="608" t="s">
        <v>637</v>
      </c>
      <c r="O28" s="609" t="s">
        <v>638</v>
      </c>
      <c r="P28" s="610" t="s">
        <v>629</v>
      </c>
      <c r="Q28" s="611">
        <v>1.0900000000000001</v>
      </c>
      <c r="R28" s="1107"/>
      <c r="S28" s="612"/>
      <c r="T28" s="604"/>
      <c r="U28" s="483"/>
      <c r="V28" s="483">
        <v>221741.2</v>
      </c>
      <c r="W28" s="483">
        <f t="shared" si="1"/>
        <v>221740</v>
      </c>
      <c r="X28" s="613">
        <v>0.459645119400799</v>
      </c>
      <c r="Y28" s="483">
        <f t="shared" si="2"/>
        <v>119818.83200000001</v>
      </c>
      <c r="Z28" s="1117">
        <f t="shared" si="3"/>
        <v>130602.53</v>
      </c>
      <c r="AA28" s="483">
        <v>91959.64</v>
      </c>
      <c r="AB28" s="614">
        <f t="shared" si="0"/>
        <v>0.23251096288436535</v>
      </c>
      <c r="AC28" s="615">
        <v>6200007343</v>
      </c>
      <c r="AD28" s="616"/>
      <c r="AE28" s="616"/>
      <c r="AF28" s="617"/>
      <c r="AG28" s="911">
        <f t="shared" si="4"/>
        <v>130602.54000000001</v>
      </c>
      <c r="AH28" s="618"/>
      <c r="AI28" s="487"/>
      <c r="AJ28" s="915"/>
      <c r="AK28" s="615">
        <v>60080707</v>
      </c>
      <c r="AL28" s="616">
        <v>280</v>
      </c>
      <c r="AM28" s="616"/>
      <c r="AN28" s="617"/>
      <c r="AO28" s="910">
        <f t="shared" si="5"/>
        <v>121460.67</v>
      </c>
      <c r="AP28" s="618"/>
      <c r="AQ28" s="510"/>
      <c r="AR28" s="624"/>
      <c r="AS28" s="620"/>
      <c r="AT28" s="621"/>
      <c r="AU28" s="621"/>
      <c r="AV28" s="622"/>
      <c r="AW28" s="623"/>
      <c r="AX28" s="623"/>
      <c r="AY28" s="623"/>
      <c r="AZ28" s="623"/>
      <c r="BA28" s="623"/>
      <c r="BB28" s="624"/>
      <c r="BC28" s="479"/>
      <c r="BD28" s="497"/>
      <c r="BE28" s="479"/>
      <c r="BF28" s="479"/>
      <c r="BG28" s="479"/>
      <c r="BH28" s="479"/>
      <c r="BI28" s="479"/>
      <c r="BJ28" s="479"/>
      <c r="BK28" s="479"/>
      <c r="BL28" s="479"/>
      <c r="BM28" s="479"/>
      <c r="BN28" s="479"/>
      <c r="BO28" s="479"/>
      <c r="BP28" s="479"/>
      <c r="BQ28" s="479"/>
      <c r="BR28" s="479"/>
      <c r="BS28" s="479"/>
      <c r="BT28" s="479"/>
      <c r="BU28" s="479"/>
      <c r="BV28" s="479"/>
      <c r="BW28" s="479"/>
      <c r="BX28" s="479"/>
      <c r="BY28" s="479"/>
      <c r="BZ28" s="479"/>
      <c r="CA28" s="479"/>
      <c r="CB28" s="479"/>
    </row>
    <row r="29" spans="1:80" s="885" customFormat="1" x14ac:dyDescent="0.2">
      <c r="A29" s="599"/>
      <c r="B29" s="628" t="s">
        <v>684</v>
      </c>
      <c r="C29" s="601" t="s">
        <v>721</v>
      </c>
      <c r="D29" s="629" t="s">
        <v>685</v>
      </c>
      <c r="E29" s="602" t="s">
        <v>722</v>
      </c>
      <c r="F29" s="599" t="s">
        <v>642</v>
      </c>
      <c r="G29" s="628" t="s">
        <v>686</v>
      </c>
      <c r="H29" s="884" t="s">
        <v>635</v>
      </c>
      <c r="I29" s="884" t="s">
        <v>723</v>
      </c>
      <c r="J29" s="604" t="s">
        <v>644</v>
      </c>
      <c r="K29" s="630" t="s">
        <v>687</v>
      </c>
      <c r="L29" s="606"/>
      <c r="M29" s="627">
        <v>1</v>
      </c>
      <c r="N29" s="608" t="s">
        <v>637</v>
      </c>
      <c r="O29" s="609" t="s">
        <v>638</v>
      </c>
      <c r="P29" s="610" t="s">
        <v>629</v>
      </c>
      <c r="Q29" s="611">
        <v>1.0900000000000001</v>
      </c>
      <c r="R29" s="1107"/>
      <c r="S29" s="612"/>
      <c r="T29" s="604"/>
      <c r="U29" s="483"/>
      <c r="V29" s="483">
        <v>221741.2</v>
      </c>
      <c r="W29" s="483">
        <f t="shared" si="1"/>
        <v>221740</v>
      </c>
      <c r="X29" s="613">
        <v>0.459645119400799</v>
      </c>
      <c r="Y29" s="483">
        <f t="shared" si="2"/>
        <v>119818.83200000001</v>
      </c>
      <c r="Z29" s="1117">
        <f t="shared" si="3"/>
        <v>130602.53</v>
      </c>
      <c r="AA29" s="483">
        <v>91959.64</v>
      </c>
      <c r="AB29" s="614">
        <f t="shared" si="0"/>
        <v>0.23251096288436535</v>
      </c>
      <c r="AC29" s="615">
        <v>6200007343</v>
      </c>
      <c r="AD29" s="616"/>
      <c r="AE29" s="616"/>
      <c r="AF29" s="617"/>
      <c r="AG29" s="911">
        <f t="shared" si="4"/>
        <v>130602.54000000001</v>
      </c>
      <c r="AH29" s="618"/>
      <c r="AI29" s="487"/>
      <c r="AJ29" s="915"/>
      <c r="AK29" s="615">
        <v>60080707</v>
      </c>
      <c r="AL29" s="616">
        <v>290</v>
      </c>
      <c r="AM29" s="616"/>
      <c r="AN29" s="617"/>
      <c r="AO29" s="910">
        <f t="shared" si="5"/>
        <v>121460.67</v>
      </c>
      <c r="AP29" s="618"/>
      <c r="AQ29" s="510"/>
      <c r="AR29" s="624"/>
      <c r="AS29" s="620"/>
      <c r="AT29" s="621"/>
      <c r="AU29" s="621"/>
      <c r="AV29" s="622"/>
      <c r="AW29" s="623"/>
      <c r="AX29" s="623"/>
      <c r="AY29" s="623"/>
      <c r="AZ29" s="623"/>
      <c r="BA29" s="623"/>
      <c r="BB29" s="624"/>
      <c r="BC29" s="479"/>
      <c r="BD29" s="497"/>
      <c r="BE29" s="479"/>
      <c r="BF29" s="479"/>
      <c r="BG29" s="479"/>
      <c r="BH29" s="479"/>
      <c r="BI29" s="479"/>
      <c r="BJ29" s="479"/>
      <c r="BK29" s="479"/>
      <c r="BL29" s="479"/>
      <c r="BM29" s="479"/>
      <c r="BN29" s="479"/>
      <c r="BO29" s="479"/>
      <c r="BP29" s="479"/>
      <c r="BQ29" s="479"/>
      <c r="BR29" s="479"/>
      <c r="BS29" s="479"/>
      <c r="BT29" s="479"/>
      <c r="BU29" s="479"/>
      <c r="BV29" s="479"/>
      <c r="BW29" s="479"/>
      <c r="BX29" s="479"/>
      <c r="BY29" s="479"/>
      <c r="BZ29" s="479"/>
      <c r="CA29" s="479"/>
      <c r="CB29" s="479"/>
    </row>
    <row r="30" spans="1:80" s="885" customFormat="1" x14ac:dyDescent="0.2">
      <c r="A30" s="599"/>
      <c r="B30" s="628" t="s">
        <v>684</v>
      </c>
      <c r="C30" s="601" t="s">
        <v>721</v>
      </c>
      <c r="D30" s="629" t="s">
        <v>685</v>
      </c>
      <c r="E30" s="602" t="s">
        <v>722</v>
      </c>
      <c r="F30" s="599" t="s">
        <v>642</v>
      </c>
      <c r="G30" s="628" t="s">
        <v>686</v>
      </c>
      <c r="H30" s="884" t="s">
        <v>635</v>
      </c>
      <c r="I30" s="884" t="s">
        <v>723</v>
      </c>
      <c r="J30" s="604" t="s">
        <v>644</v>
      </c>
      <c r="K30" s="630" t="s">
        <v>687</v>
      </c>
      <c r="L30" s="606"/>
      <c r="M30" s="627">
        <v>1</v>
      </c>
      <c r="N30" s="608" t="s">
        <v>637</v>
      </c>
      <c r="O30" s="609" t="s">
        <v>638</v>
      </c>
      <c r="P30" s="610" t="s">
        <v>629</v>
      </c>
      <c r="Q30" s="611">
        <v>1.0900000000000001</v>
      </c>
      <c r="R30" s="1107"/>
      <c r="S30" s="612"/>
      <c r="T30" s="604"/>
      <c r="U30" s="483"/>
      <c r="V30" s="483">
        <v>221741.2</v>
      </c>
      <c r="W30" s="483">
        <f t="shared" si="1"/>
        <v>221740</v>
      </c>
      <c r="X30" s="613">
        <v>0.459645119400799</v>
      </c>
      <c r="Y30" s="483">
        <f t="shared" si="2"/>
        <v>119818.83200000001</v>
      </c>
      <c r="Z30" s="1117">
        <f t="shared" si="3"/>
        <v>130602.53</v>
      </c>
      <c r="AA30" s="483">
        <v>91959.64</v>
      </c>
      <c r="AB30" s="614">
        <f t="shared" si="0"/>
        <v>0.23251096288436535</v>
      </c>
      <c r="AC30" s="615">
        <v>6200007343</v>
      </c>
      <c r="AD30" s="616"/>
      <c r="AE30" s="616"/>
      <c r="AF30" s="617"/>
      <c r="AG30" s="911">
        <f t="shared" si="4"/>
        <v>130602.54000000001</v>
      </c>
      <c r="AH30" s="618"/>
      <c r="AI30" s="487"/>
      <c r="AJ30" s="915"/>
      <c r="AK30" s="615">
        <v>60080707</v>
      </c>
      <c r="AL30" s="616">
        <v>300</v>
      </c>
      <c r="AM30" s="616"/>
      <c r="AN30" s="617"/>
      <c r="AO30" s="910">
        <f t="shared" si="5"/>
        <v>121460.67</v>
      </c>
      <c r="AP30" s="618"/>
      <c r="AQ30" s="510"/>
      <c r="AR30" s="624"/>
      <c r="AS30" s="620"/>
      <c r="AT30" s="621"/>
      <c r="AU30" s="621"/>
      <c r="AV30" s="622"/>
      <c r="AW30" s="623"/>
      <c r="AX30" s="623"/>
      <c r="AY30" s="623"/>
      <c r="AZ30" s="623"/>
      <c r="BA30" s="623"/>
      <c r="BB30" s="624"/>
      <c r="BC30" s="479"/>
      <c r="BD30" s="497"/>
      <c r="BE30" s="479"/>
      <c r="BF30" s="479"/>
      <c r="BG30" s="479"/>
      <c r="BH30" s="479"/>
      <c r="BI30" s="479"/>
      <c r="BJ30" s="479"/>
      <c r="BK30" s="479"/>
      <c r="BL30" s="479"/>
      <c r="BM30" s="479"/>
      <c r="BN30" s="479"/>
      <c r="BO30" s="479"/>
      <c r="BP30" s="479"/>
      <c r="BQ30" s="479"/>
      <c r="BR30" s="479"/>
      <c r="BS30" s="479"/>
      <c r="BT30" s="479"/>
      <c r="BU30" s="479"/>
      <c r="BV30" s="479"/>
      <c r="BW30" s="479"/>
      <c r="BX30" s="479"/>
      <c r="BY30" s="479"/>
      <c r="BZ30" s="479"/>
      <c r="CA30" s="479"/>
      <c r="CB30" s="479"/>
    </row>
    <row r="31" spans="1:80" s="885" customFormat="1" x14ac:dyDescent="0.2">
      <c r="A31" s="599"/>
      <c r="B31" s="628" t="s">
        <v>684</v>
      </c>
      <c r="C31" s="601" t="s">
        <v>721</v>
      </c>
      <c r="D31" s="629" t="s">
        <v>685</v>
      </c>
      <c r="E31" s="602" t="s">
        <v>722</v>
      </c>
      <c r="F31" s="599" t="s">
        <v>642</v>
      </c>
      <c r="G31" s="628" t="s">
        <v>686</v>
      </c>
      <c r="H31" s="884" t="s">
        <v>635</v>
      </c>
      <c r="I31" s="884" t="s">
        <v>723</v>
      </c>
      <c r="J31" s="604" t="s">
        <v>644</v>
      </c>
      <c r="K31" s="630" t="s">
        <v>687</v>
      </c>
      <c r="L31" s="606"/>
      <c r="M31" s="627">
        <v>1</v>
      </c>
      <c r="N31" s="608" t="s">
        <v>637</v>
      </c>
      <c r="O31" s="609" t="s">
        <v>638</v>
      </c>
      <c r="P31" s="610" t="s">
        <v>629</v>
      </c>
      <c r="Q31" s="611">
        <v>1.0900000000000001</v>
      </c>
      <c r="R31" s="1107"/>
      <c r="S31" s="612"/>
      <c r="T31" s="604"/>
      <c r="U31" s="483"/>
      <c r="V31" s="483">
        <v>221741.2</v>
      </c>
      <c r="W31" s="483">
        <f t="shared" si="1"/>
        <v>221740</v>
      </c>
      <c r="X31" s="613">
        <v>0.459645119400799</v>
      </c>
      <c r="Y31" s="483">
        <f t="shared" si="2"/>
        <v>119818.83200000001</v>
      </c>
      <c r="Z31" s="1117">
        <f t="shared" si="3"/>
        <v>130602.53</v>
      </c>
      <c r="AA31" s="483">
        <v>91959.64</v>
      </c>
      <c r="AB31" s="614">
        <f t="shared" si="0"/>
        <v>0.23251096288436535</v>
      </c>
      <c r="AC31" s="615">
        <v>6200007343</v>
      </c>
      <c r="AD31" s="616"/>
      <c r="AE31" s="616"/>
      <c r="AF31" s="617"/>
      <c r="AG31" s="911">
        <f t="shared" si="4"/>
        <v>130602.54000000001</v>
      </c>
      <c r="AH31" s="618"/>
      <c r="AI31" s="487"/>
      <c r="AJ31" s="915"/>
      <c r="AK31" s="615">
        <v>60080707</v>
      </c>
      <c r="AL31" s="616">
        <v>310</v>
      </c>
      <c r="AM31" s="616"/>
      <c r="AN31" s="617"/>
      <c r="AO31" s="910">
        <f t="shared" si="5"/>
        <v>121460.67</v>
      </c>
      <c r="AP31" s="618"/>
      <c r="AQ31" s="510"/>
      <c r="AR31" s="624"/>
      <c r="AS31" s="620"/>
      <c r="AT31" s="621"/>
      <c r="AU31" s="621"/>
      <c r="AV31" s="622"/>
      <c r="AW31" s="623"/>
      <c r="AX31" s="623"/>
      <c r="AY31" s="623"/>
      <c r="AZ31" s="623"/>
      <c r="BA31" s="623"/>
      <c r="BB31" s="624"/>
      <c r="BC31" s="479"/>
      <c r="BD31" s="497"/>
      <c r="BE31" s="479"/>
      <c r="BF31" s="479"/>
      <c r="BG31" s="479"/>
      <c r="BH31" s="479"/>
      <c r="BI31" s="479"/>
      <c r="BJ31" s="479"/>
      <c r="BK31" s="479"/>
      <c r="BL31" s="479"/>
      <c r="BM31" s="479"/>
      <c r="BN31" s="479"/>
      <c r="BO31" s="479"/>
      <c r="BP31" s="479"/>
      <c r="BQ31" s="479"/>
      <c r="BR31" s="479"/>
      <c r="BS31" s="479"/>
      <c r="BT31" s="479"/>
      <c r="BU31" s="479"/>
      <c r="BV31" s="479"/>
      <c r="BW31" s="479"/>
      <c r="BX31" s="479"/>
      <c r="BY31" s="479"/>
      <c r="BZ31" s="479"/>
      <c r="CA31" s="479"/>
      <c r="CB31" s="479"/>
    </row>
    <row r="32" spans="1:80" s="885" customFormat="1" x14ac:dyDescent="0.2">
      <c r="A32" s="599"/>
      <c r="B32" s="628" t="s">
        <v>684</v>
      </c>
      <c r="C32" s="601" t="s">
        <v>721</v>
      </c>
      <c r="D32" s="629" t="s">
        <v>685</v>
      </c>
      <c r="E32" s="602" t="s">
        <v>722</v>
      </c>
      <c r="F32" s="599" t="s">
        <v>642</v>
      </c>
      <c r="G32" s="628" t="s">
        <v>686</v>
      </c>
      <c r="H32" s="884" t="s">
        <v>635</v>
      </c>
      <c r="I32" s="884" t="s">
        <v>723</v>
      </c>
      <c r="J32" s="604" t="s">
        <v>644</v>
      </c>
      <c r="K32" s="630" t="s">
        <v>687</v>
      </c>
      <c r="L32" s="606"/>
      <c r="M32" s="627">
        <v>1</v>
      </c>
      <c r="N32" s="608" t="s">
        <v>637</v>
      </c>
      <c r="O32" s="609" t="s">
        <v>638</v>
      </c>
      <c r="P32" s="610" t="s">
        <v>629</v>
      </c>
      <c r="Q32" s="611">
        <v>1.0900000000000001</v>
      </c>
      <c r="R32" s="1107"/>
      <c r="S32" s="612"/>
      <c r="T32" s="604"/>
      <c r="U32" s="483"/>
      <c r="V32" s="483">
        <v>221741.2</v>
      </c>
      <c r="W32" s="483">
        <f t="shared" si="1"/>
        <v>221740</v>
      </c>
      <c r="X32" s="613">
        <v>0.459645119400799</v>
      </c>
      <c r="Y32" s="483">
        <f t="shared" si="2"/>
        <v>119818.83200000001</v>
      </c>
      <c r="Z32" s="1117">
        <f t="shared" si="3"/>
        <v>130602.53</v>
      </c>
      <c r="AA32" s="483">
        <v>91959.64</v>
      </c>
      <c r="AB32" s="614">
        <f t="shared" si="0"/>
        <v>0.23251096288436535</v>
      </c>
      <c r="AC32" s="615">
        <v>6200007343</v>
      </c>
      <c r="AD32" s="616"/>
      <c r="AE32" s="616"/>
      <c r="AF32" s="617"/>
      <c r="AG32" s="911">
        <f t="shared" si="4"/>
        <v>130602.54000000001</v>
      </c>
      <c r="AH32" s="618"/>
      <c r="AI32" s="487"/>
      <c r="AJ32" s="915"/>
      <c r="AK32" s="615">
        <v>60080707</v>
      </c>
      <c r="AL32" s="616">
        <v>320</v>
      </c>
      <c r="AM32" s="616"/>
      <c r="AN32" s="617"/>
      <c r="AO32" s="910">
        <f t="shared" si="5"/>
        <v>121460.67</v>
      </c>
      <c r="AP32" s="618"/>
      <c r="AQ32" s="510"/>
      <c r="AR32" s="624"/>
      <c r="AS32" s="620"/>
      <c r="AT32" s="621"/>
      <c r="AU32" s="621"/>
      <c r="AV32" s="622"/>
      <c r="AW32" s="623"/>
      <c r="AX32" s="623"/>
      <c r="AY32" s="623"/>
      <c r="AZ32" s="623"/>
      <c r="BA32" s="623"/>
      <c r="BB32" s="624"/>
      <c r="BC32" s="479"/>
      <c r="BD32" s="497"/>
      <c r="BE32" s="479"/>
      <c r="BF32" s="479"/>
      <c r="BG32" s="479"/>
      <c r="BH32" s="479"/>
      <c r="BI32" s="479"/>
      <c r="BJ32" s="479"/>
      <c r="BK32" s="479"/>
      <c r="BL32" s="479"/>
      <c r="BM32" s="479"/>
      <c r="BN32" s="479"/>
      <c r="BO32" s="479"/>
      <c r="BP32" s="479"/>
      <c r="BQ32" s="479"/>
      <c r="BR32" s="479"/>
      <c r="BS32" s="479"/>
      <c r="BT32" s="479"/>
      <c r="BU32" s="479"/>
      <c r="BV32" s="479"/>
      <c r="BW32" s="479"/>
      <c r="BX32" s="479"/>
      <c r="BY32" s="479"/>
      <c r="BZ32" s="479"/>
      <c r="CA32" s="479"/>
      <c r="CB32" s="479"/>
    </row>
    <row r="33" spans="1:82" s="885" customFormat="1" x14ac:dyDescent="0.2">
      <c r="A33" s="599"/>
      <c r="B33" s="628" t="s">
        <v>684</v>
      </c>
      <c r="C33" s="601" t="s">
        <v>721</v>
      </c>
      <c r="D33" s="629" t="s">
        <v>685</v>
      </c>
      <c r="E33" s="602" t="s">
        <v>722</v>
      </c>
      <c r="F33" s="599" t="s">
        <v>642</v>
      </c>
      <c r="G33" s="628" t="s">
        <v>686</v>
      </c>
      <c r="H33" s="884" t="s">
        <v>635</v>
      </c>
      <c r="I33" s="884" t="s">
        <v>723</v>
      </c>
      <c r="J33" s="604" t="s">
        <v>644</v>
      </c>
      <c r="K33" s="630" t="s">
        <v>687</v>
      </c>
      <c r="L33" s="606"/>
      <c r="M33" s="627">
        <v>1</v>
      </c>
      <c r="N33" s="608" t="s">
        <v>637</v>
      </c>
      <c r="O33" s="609" t="s">
        <v>638</v>
      </c>
      <c r="P33" s="610" t="s">
        <v>629</v>
      </c>
      <c r="Q33" s="611">
        <v>1.0900000000000001</v>
      </c>
      <c r="R33" s="1107"/>
      <c r="S33" s="612"/>
      <c r="T33" s="604"/>
      <c r="U33" s="483"/>
      <c r="V33" s="483">
        <v>221741.2</v>
      </c>
      <c r="W33" s="483">
        <f t="shared" ref="W33:W35" si="6">CEILING(V33,10)</f>
        <v>221750</v>
      </c>
      <c r="X33" s="613">
        <v>0.459645119400799</v>
      </c>
      <c r="Y33" s="483">
        <f t="shared" si="2"/>
        <v>119818.83200000001</v>
      </c>
      <c r="Z33" s="1117">
        <f t="shared" si="3"/>
        <v>130602.53</v>
      </c>
      <c r="AA33" s="483">
        <v>91959.64</v>
      </c>
      <c r="AB33" s="614">
        <f t="shared" si="0"/>
        <v>0.23251096288436535</v>
      </c>
      <c r="AC33" s="615">
        <v>6200007343</v>
      </c>
      <c r="AD33" s="616"/>
      <c r="AE33" s="616"/>
      <c r="AF33" s="617"/>
      <c r="AG33" s="911">
        <f t="shared" si="4"/>
        <v>130602.54000000001</v>
      </c>
      <c r="AH33" s="618"/>
      <c r="AI33" s="487"/>
      <c r="AJ33" s="915"/>
      <c r="AK33" s="615">
        <v>60080707</v>
      </c>
      <c r="AL33" s="616">
        <v>330</v>
      </c>
      <c r="AM33" s="616"/>
      <c r="AN33" s="617"/>
      <c r="AO33" s="910">
        <f t="shared" si="5"/>
        <v>121460.67</v>
      </c>
      <c r="AP33" s="618"/>
      <c r="AQ33" s="510"/>
      <c r="AR33" s="624"/>
      <c r="AS33" s="620"/>
      <c r="AT33" s="621"/>
      <c r="AU33" s="621"/>
      <c r="AV33" s="622"/>
      <c r="AW33" s="623"/>
      <c r="AX33" s="623"/>
      <c r="AY33" s="623"/>
      <c r="AZ33" s="623"/>
      <c r="BA33" s="623"/>
      <c r="BB33" s="624"/>
      <c r="BC33" s="479"/>
      <c r="BD33" s="497"/>
      <c r="BE33" s="479"/>
      <c r="BF33" s="479"/>
      <c r="BG33" s="479"/>
      <c r="BH33" s="479"/>
      <c r="BI33" s="479"/>
      <c r="BJ33" s="479"/>
      <c r="BK33" s="479"/>
      <c r="BL33" s="479"/>
      <c r="BM33" s="479"/>
      <c r="BN33" s="479"/>
      <c r="BO33" s="479"/>
      <c r="BP33" s="479"/>
      <c r="BQ33" s="479"/>
      <c r="BR33" s="479"/>
      <c r="BS33" s="479"/>
      <c r="BT33" s="479"/>
      <c r="BU33" s="479"/>
      <c r="BV33" s="479"/>
      <c r="BW33" s="479"/>
      <c r="BX33" s="479"/>
      <c r="BY33" s="479"/>
      <c r="BZ33" s="479"/>
      <c r="CA33" s="479"/>
      <c r="CB33" s="479"/>
    </row>
    <row r="34" spans="1:82" s="885" customFormat="1" x14ac:dyDescent="0.2">
      <c r="A34" s="599"/>
      <c r="B34" s="628" t="s">
        <v>684</v>
      </c>
      <c r="C34" s="601" t="s">
        <v>721</v>
      </c>
      <c r="D34" s="629" t="s">
        <v>685</v>
      </c>
      <c r="E34" s="602" t="s">
        <v>722</v>
      </c>
      <c r="F34" s="599" t="s">
        <v>642</v>
      </c>
      <c r="G34" s="628" t="s">
        <v>686</v>
      </c>
      <c r="H34" s="884" t="s">
        <v>635</v>
      </c>
      <c r="I34" s="884" t="s">
        <v>723</v>
      </c>
      <c r="J34" s="604" t="s">
        <v>644</v>
      </c>
      <c r="K34" s="630" t="s">
        <v>687</v>
      </c>
      <c r="L34" s="606"/>
      <c r="M34" s="627">
        <v>1</v>
      </c>
      <c r="N34" s="608" t="s">
        <v>637</v>
      </c>
      <c r="O34" s="609" t="s">
        <v>638</v>
      </c>
      <c r="P34" s="610" t="s">
        <v>629</v>
      </c>
      <c r="Q34" s="611">
        <v>1.0900000000000001</v>
      </c>
      <c r="R34" s="1107"/>
      <c r="S34" s="612"/>
      <c r="T34" s="604"/>
      <c r="U34" s="483"/>
      <c r="V34" s="483">
        <v>221741.2</v>
      </c>
      <c r="W34" s="483">
        <f t="shared" si="6"/>
        <v>221750</v>
      </c>
      <c r="X34" s="613">
        <v>0.459645119400799</v>
      </c>
      <c r="Y34" s="483">
        <f t="shared" si="2"/>
        <v>119818.83200000001</v>
      </c>
      <c r="Z34" s="1117">
        <f t="shared" si="3"/>
        <v>130602.53</v>
      </c>
      <c r="AA34" s="483">
        <v>91959.64</v>
      </c>
      <c r="AB34" s="614">
        <f t="shared" si="0"/>
        <v>0.23251096288436535</v>
      </c>
      <c r="AC34" s="615">
        <v>6200007343</v>
      </c>
      <c r="AD34" s="616"/>
      <c r="AE34" s="616"/>
      <c r="AF34" s="617"/>
      <c r="AG34" s="911">
        <f t="shared" si="4"/>
        <v>130602.54000000001</v>
      </c>
      <c r="AH34" s="618"/>
      <c r="AI34" s="487"/>
      <c r="AJ34" s="915"/>
      <c r="AK34" s="615">
        <v>60080707</v>
      </c>
      <c r="AL34" s="616">
        <v>340</v>
      </c>
      <c r="AM34" s="616"/>
      <c r="AN34" s="617"/>
      <c r="AO34" s="910">
        <f t="shared" si="5"/>
        <v>121460.67</v>
      </c>
      <c r="AP34" s="618"/>
      <c r="AQ34" s="510"/>
      <c r="AR34" s="624"/>
      <c r="AS34" s="620"/>
      <c r="AT34" s="621"/>
      <c r="AU34" s="621"/>
      <c r="AV34" s="622"/>
      <c r="AW34" s="623"/>
      <c r="AX34" s="623"/>
      <c r="AY34" s="623"/>
      <c r="AZ34" s="623"/>
      <c r="BA34" s="623"/>
      <c r="BB34" s="624"/>
      <c r="BC34" s="479"/>
      <c r="BD34" s="497"/>
      <c r="BE34" s="479"/>
      <c r="BF34" s="479"/>
      <c r="BG34" s="479"/>
      <c r="BH34" s="479"/>
      <c r="BI34" s="479"/>
      <c r="BJ34" s="479"/>
      <c r="BK34" s="479"/>
      <c r="BL34" s="479"/>
      <c r="BM34" s="479"/>
      <c r="BN34" s="479"/>
      <c r="BO34" s="479"/>
      <c r="BP34" s="479"/>
      <c r="BQ34" s="479"/>
      <c r="BR34" s="479"/>
      <c r="BS34" s="479"/>
      <c r="BT34" s="479"/>
      <c r="BU34" s="479"/>
      <c r="BV34" s="479"/>
      <c r="BW34" s="479"/>
      <c r="BX34" s="479"/>
      <c r="BY34" s="479"/>
      <c r="BZ34" s="479"/>
      <c r="CA34" s="479"/>
      <c r="CB34" s="479"/>
    </row>
    <row r="35" spans="1:82" s="887" customFormat="1" ht="13.5" thickBot="1" x14ac:dyDescent="0.25">
      <c r="A35" s="667"/>
      <c r="B35" s="667"/>
      <c r="C35" s="667"/>
      <c r="D35" s="668"/>
      <c r="E35" s="669"/>
      <c r="F35" s="667"/>
      <c r="G35" s="670"/>
      <c r="H35" s="886"/>
      <c r="I35" s="886"/>
      <c r="J35" s="671"/>
      <c r="K35" s="672"/>
      <c r="L35" s="673"/>
      <c r="M35" s="481"/>
      <c r="N35" s="674"/>
      <c r="O35" s="675"/>
      <c r="P35" s="676"/>
      <c r="Q35" s="677"/>
      <c r="R35" s="678"/>
      <c r="S35" s="669"/>
      <c r="T35" s="671"/>
      <c r="U35" s="483"/>
      <c r="V35" s="483"/>
      <c r="W35" s="483">
        <f t="shared" si="6"/>
        <v>0</v>
      </c>
      <c r="X35" s="679"/>
      <c r="Y35" s="483">
        <f t="shared" ref="Y35" si="7">CEILING(V35*(1-X35),10)</f>
        <v>0</v>
      </c>
      <c r="Z35" s="483"/>
      <c r="AA35" s="483"/>
      <c r="AB35" s="680"/>
      <c r="AC35" s="681"/>
      <c r="AD35" s="682"/>
      <c r="AE35" s="682"/>
      <c r="AF35" s="683"/>
      <c r="AG35" s="683"/>
      <c r="AH35" s="684"/>
      <c r="AI35" s="487"/>
      <c r="AJ35" s="916"/>
      <c r="AK35" s="685"/>
      <c r="AL35" s="682"/>
      <c r="AM35" s="682"/>
      <c r="AN35" s="683"/>
      <c r="AO35" s="683"/>
      <c r="AP35" s="684"/>
      <c r="AQ35" s="686"/>
      <c r="AR35" s="691"/>
      <c r="AS35" s="687"/>
      <c r="AT35" s="688"/>
      <c r="AU35" s="688"/>
      <c r="AV35" s="689"/>
      <c r="AW35" s="690"/>
      <c r="AX35" s="690"/>
      <c r="AY35" s="690"/>
      <c r="AZ35" s="690"/>
      <c r="BA35" s="690"/>
      <c r="BB35" s="691"/>
      <c r="BC35" s="491"/>
      <c r="BD35" s="692"/>
      <c r="BE35" s="491"/>
      <c r="BF35" s="491"/>
      <c r="BG35" s="491"/>
      <c r="BH35" s="491"/>
      <c r="BI35" s="491"/>
      <c r="BJ35" s="491"/>
      <c r="BK35" s="491"/>
      <c r="BL35" s="491"/>
      <c r="BM35" s="491"/>
      <c r="BN35" s="491"/>
      <c r="BO35" s="491"/>
      <c r="BP35" s="491"/>
      <c r="BQ35" s="491"/>
      <c r="BR35" s="491"/>
      <c r="BS35" s="491"/>
      <c r="BT35" s="491"/>
      <c r="BU35" s="491"/>
      <c r="BV35" s="491"/>
      <c r="BW35" s="491"/>
      <c r="BX35" s="491"/>
      <c r="BY35" s="491"/>
      <c r="BZ35" s="491"/>
      <c r="CA35" s="491"/>
      <c r="CB35" s="491"/>
    </row>
    <row r="36" spans="1:82" s="894" customFormat="1" ht="13.5" thickBot="1" x14ac:dyDescent="0.25">
      <c r="A36" s="888"/>
      <c r="B36" s="637"/>
      <c r="C36" s="638"/>
      <c r="D36" s="638"/>
      <c r="E36" s="639"/>
      <c r="F36" s="639"/>
      <c r="G36" s="638"/>
      <c r="H36" s="639"/>
      <c r="I36" s="639"/>
      <c r="J36" s="639"/>
      <c r="K36" s="639" t="s">
        <v>724</v>
      </c>
      <c r="L36" s="639"/>
      <c r="M36" s="639"/>
      <c r="N36" s="639"/>
      <c r="O36" s="639"/>
      <c r="P36" s="639"/>
      <c r="Q36" s="639"/>
      <c r="R36" s="639"/>
      <c r="S36" s="639"/>
      <c r="T36" s="639"/>
      <c r="U36" s="639"/>
      <c r="V36" s="889">
        <f>SUM(V20:V34)</f>
        <v>3326118.0000000009</v>
      </c>
      <c r="W36" s="889">
        <f>SUM(W20:W34)</f>
        <v>3326120</v>
      </c>
      <c r="X36" s="641">
        <f>1-(Y36/W36)</f>
        <v>0.45964592979207008</v>
      </c>
      <c r="Y36" s="889">
        <f>SUM(Y20:Y34)</f>
        <v>1797282.4799999997</v>
      </c>
      <c r="Z36" s="890">
        <f>SUM(Z20:Z34)</f>
        <v>1959037.9500000002</v>
      </c>
      <c r="AA36" s="889">
        <f>SUM(AA20:AA34)</f>
        <v>1379394.5999999996</v>
      </c>
      <c r="AB36" s="641">
        <f>1-(AA36/Y36)</f>
        <v>0.23251096288436535</v>
      </c>
      <c r="AC36" s="642"/>
      <c r="AD36" s="643"/>
      <c r="AE36" s="643"/>
      <c r="AF36" s="644"/>
      <c r="AG36" s="912">
        <f>SUM(AG20:AG34)</f>
        <v>1959038.1000000003</v>
      </c>
      <c r="AH36" s="891"/>
      <c r="AI36" s="892"/>
      <c r="AJ36" s="917"/>
      <c r="AK36" s="648"/>
      <c r="AL36" s="649"/>
      <c r="AM36" s="649"/>
      <c r="AN36" s="650"/>
      <c r="AO36" s="893">
        <f>SUM(AO20:AO34)</f>
        <v>1821910.0499999996</v>
      </c>
      <c r="AP36" s="652"/>
      <c r="AQ36" s="921"/>
      <c r="AR36" s="924"/>
      <c r="AS36" s="653"/>
      <c r="AT36" s="654"/>
      <c r="AU36" s="654"/>
      <c r="AV36" s="654"/>
      <c r="AW36" s="655"/>
      <c r="AX36" s="656"/>
      <c r="AY36" s="656"/>
      <c r="AZ36" s="656"/>
      <c r="BA36" s="942">
        <f>SUM(BA20:BA35)</f>
        <v>1821910.05</v>
      </c>
      <c r="BB36" s="656"/>
      <c r="BC36" s="656">
        <f>BC38*AZ38</f>
        <v>0</v>
      </c>
      <c r="BD36" s="657"/>
      <c r="BE36" s="647"/>
      <c r="BF36" s="647"/>
      <c r="BG36" s="647"/>
      <c r="BH36" s="647"/>
      <c r="BI36" s="647"/>
      <c r="BJ36" s="647"/>
      <c r="BK36" s="647"/>
      <c r="BL36" s="647"/>
      <c r="BM36" s="647"/>
      <c r="BN36" s="647"/>
      <c r="BO36" s="647"/>
      <c r="BP36" s="647"/>
      <c r="BQ36" s="647"/>
      <c r="BR36" s="647"/>
      <c r="BS36" s="647"/>
      <c r="BT36" s="647"/>
      <c r="BU36" s="647"/>
      <c r="BV36" s="647"/>
      <c r="BW36" s="647"/>
      <c r="BX36" s="647"/>
      <c r="BY36" s="647"/>
      <c r="BZ36" s="647"/>
      <c r="CA36" s="647"/>
      <c r="CB36" s="647"/>
      <c r="CC36" s="647"/>
      <c r="CD36" s="647"/>
    </row>
    <row r="37" spans="1:82" s="625" customFormat="1" x14ac:dyDescent="0.2">
      <c r="A37" s="599"/>
      <c r="B37" s="600"/>
      <c r="C37" s="601"/>
      <c r="D37" s="896"/>
      <c r="E37" s="602"/>
      <c r="F37" s="599"/>
      <c r="G37" s="600"/>
      <c r="H37" s="603"/>
      <c r="I37" s="603"/>
      <c r="J37" s="604"/>
      <c r="K37" s="605"/>
      <c r="L37" s="606"/>
      <c r="M37" s="607"/>
      <c r="N37" s="608"/>
      <c r="O37" s="609"/>
      <c r="P37" s="610"/>
      <c r="Q37" s="611"/>
      <c r="R37" s="602"/>
      <c r="S37" s="612"/>
      <c r="T37" s="604"/>
      <c r="U37" s="483"/>
      <c r="V37" s="483"/>
      <c r="W37" s="483"/>
      <c r="X37" s="613"/>
      <c r="Y37" s="483"/>
      <c r="Z37" s="483"/>
      <c r="AA37" s="483"/>
      <c r="AB37" s="614"/>
      <c r="AC37" s="615"/>
      <c r="AD37" s="616"/>
      <c r="AE37" s="616"/>
      <c r="AF37" s="617"/>
      <c r="AG37" s="617"/>
      <c r="AH37" s="618"/>
      <c r="AI37" s="487"/>
      <c r="AJ37" s="915"/>
      <c r="AK37" s="619"/>
      <c r="AL37" s="616"/>
      <c r="AM37" s="616"/>
      <c r="AN37" s="617"/>
      <c r="AO37" s="617"/>
      <c r="AP37" s="618"/>
      <c r="AQ37" s="510"/>
      <c r="AR37" s="624"/>
      <c r="AS37" s="620"/>
      <c r="AT37" s="621"/>
      <c r="AU37" s="621"/>
      <c r="AV37" s="622"/>
      <c r="AW37" s="623"/>
      <c r="AX37" s="623"/>
      <c r="AY37" s="623"/>
      <c r="AZ37" s="623"/>
      <c r="BA37" s="623"/>
      <c r="BB37" s="624"/>
      <c r="BC37" s="479"/>
      <c r="BD37" s="497"/>
      <c r="BE37" s="479"/>
      <c r="BF37" s="479"/>
      <c r="BG37" s="479"/>
      <c r="BH37" s="479"/>
      <c r="BI37" s="479"/>
      <c r="BJ37" s="479"/>
      <c r="BK37" s="479"/>
      <c r="BL37" s="479"/>
      <c r="BM37" s="479"/>
      <c r="BN37" s="479"/>
      <c r="BO37" s="479"/>
      <c r="BP37" s="479"/>
      <c r="BQ37" s="479"/>
      <c r="BR37" s="479"/>
      <c r="BS37" s="479"/>
      <c r="BT37" s="479"/>
      <c r="BU37" s="479"/>
      <c r="BV37" s="479"/>
      <c r="BW37" s="479"/>
      <c r="BX37" s="479"/>
      <c r="BY37" s="479"/>
      <c r="BZ37" s="479"/>
      <c r="CA37" s="479"/>
      <c r="CB37" s="479"/>
    </row>
    <row r="38" spans="1:82" s="885" customFormat="1" x14ac:dyDescent="0.2">
      <c r="A38" s="599"/>
      <c r="B38" s="600" t="s">
        <v>293</v>
      </c>
      <c r="C38" s="601" t="s">
        <v>627</v>
      </c>
      <c r="D38" s="626" t="s">
        <v>294</v>
      </c>
      <c r="E38" s="602" t="s">
        <v>628</v>
      </c>
      <c r="F38" s="599">
        <v>1</v>
      </c>
      <c r="G38" s="600" t="s">
        <v>6</v>
      </c>
      <c r="H38" s="884"/>
      <c r="I38" s="884"/>
      <c r="J38" s="604"/>
      <c r="K38" s="605" t="s">
        <v>292</v>
      </c>
      <c r="L38" s="606"/>
      <c r="M38" s="627">
        <v>1</v>
      </c>
      <c r="N38" s="608"/>
      <c r="O38" s="609"/>
      <c r="P38" s="610" t="s">
        <v>629</v>
      </c>
      <c r="Q38" s="611">
        <v>1.0900000000000001</v>
      </c>
      <c r="R38" s="1107"/>
      <c r="S38" s="612"/>
      <c r="T38" s="604"/>
      <c r="U38" s="483"/>
      <c r="V38" s="483">
        <v>0</v>
      </c>
      <c r="W38" s="483">
        <f>CEILING(V38,10)</f>
        <v>0</v>
      </c>
      <c r="X38" s="613">
        <f>[3]MDC!$F$87</f>
        <v>0</v>
      </c>
      <c r="Y38" s="483">
        <f>CEILING(V38*(1-X38),10)</f>
        <v>0</v>
      </c>
      <c r="Z38" s="483">
        <f>Y38*Q38</f>
        <v>0</v>
      </c>
      <c r="AA38" s="483">
        <f>28429.322706+27737.7235861544</f>
        <v>56167.046292154395</v>
      </c>
      <c r="AB38" s="614"/>
      <c r="AC38" s="615"/>
      <c r="AD38" s="616"/>
      <c r="AE38" s="616"/>
      <c r="AF38" s="617"/>
      <c r="AG38" s="617"/>
      <c r="AH38" s="618"/>
      <c r="AI38" s="487"/>
      <c r="AJ38" s="915"/>
      <c r="AK38" s="619"/>
      <c r="AL38" s="616"/>
      <c r="AM38" s="616"/>
      <c r="AN38" s="617"/>
      <c r="AO38" s="617"/>
      <c r="AP38" s="618"/>
      <c r="AQ38" s="510"/>
      <c r="AR38" s="624"/>
      <c r="AS38" s="620"/>
      <c r="AT38" s="621"/>
      <c r="AU38" s="621"/>
      <c r="AV38" s="622"/>
      <c r="AW38" s="623"/>
      <c r="AX38" s="623"/>
      <c r="AY38" s="623"/>
      <c r="AZ38" s="623"/>
      <c r="BA38" s="623"/>
      <c r="BB38" s="624"/>
      <c r="BC38" s="479"/>
      <c r="BD38" s="497"/>
      <c r="BE38" s="479"/>
      <c r="BF38" s="479"/>
      <c r="BG38" s="479"/>
      <c r="BH38" s="479"/>
      <c r="BI38" s="479"/>
      <c r="BJ38" s="479"/>
      <c r="BK38" s="479"/>
      <c r="BL38" s="479"/>
      <c r="BM38" s="479"/>
      <c r="BN38" s="479"/>
      <c r="BO38" s="479"/>
      <c r="BP38" s="479"/>
      <c r="BQ38" s="479"/>
      <c r="BR38" s="479"/>
      <c r="BS38" s="479"/>
      <c r="BT38" s="479"/>
      <c r="BU38" s="479"/>
      <c r="BV38" s="479"/>
      <c r="BW38" s="479"/>
      <c r="BX38" s="479"/>
      <c r="BY38" s="479"/>
      <c r="BZ38" s="479"/>
      <c r="CA38" s="479"/>
      <c r="CB38" s="479"/>
    </row>
    <row r="39" spans="1:82" s="885" customFormat="1" x14ac:dyDescent="0.2">
      <c r="A39" s="599"/>
      <c r="B39" s="600" t="s">
        <v>299</v>
      </c>
      <c r="C39" s="601" t="s">
        <v>630</v>
      </c>
      <c r="D39" s="626" t="s">
        <v>300</v>
      </c>
      <c r="E39" s="602" t="s">
        <v>631</v>
      </c>
      <c r="F39" s="599">
        <v>1</v>
      </c>
      <c r="G39" s="600" t="s">
        <v>6</v>
      </c>
      <c r="H39" s="884"/>
      <c r="I39" s="884"/>
      <c r="J39" s="604"/>
      <c r="K39" s="605" t="s">
        <v>298</v>
      </c>
      <c r="L39" s="606"/>
      <c r="M39" s="627">
        <v>1</v>
      </c>
      <c r="N39" s="608"/>
      <c r="O39" s="609"/>
      <c r="P39" s="610" t="s">
        <v>629</v>
      </c>
      <c r="Q39" s="611">
        <v>1.0900000000000001</v>
      </c>
      <c r="R39" s="1107"/>
      <c r="S39" s="612"/>
      <c r="T39" s="604"/>
      <c r="U39" s="483"/>
      <c r="V39" s="483">
        <v>0</v>
      </c>
      <c r="W39" s="483">
        <f>CEILING(V39,10)</f>
        <v>0</v>
      </c>
      <c r="X39" s="613">
        <f>[3]MDC!$F$64</f>
        <v>0.13525868952274323</v>
      </c>
      <c r="Y39" s="483">
        <f>CEILING(V39*(1-X39),10)</f>
        <v>0</v>
      </c>
      <c r="Z39" s="483">
        <f>Y39*Q39</f>
        <v>0</v>
      </c>
      <c r="AA39" s="483">
        <f>8717.773872+8505.69689784065</f>
        <v>17223.470769840649</v>
      </c>
      <c r="AB39" s="614"/>
      <c r="AC39" s="615"/>
      <c r="AD39" s="616"/>
      <c r="AE39" s="616"/>
      <c r="AF39" s="617"/>
      <c r="AG39" s="617"/>
      <c r="AH39" s="618"/>
      <c r="AI39" s="487"/>
      <c r="AJ39" s="915"/>
      <c r="AK39" s="619"/>
      <c r="AL39" s="616"/>
      <c r="AM39" s="616"/>
      <c r="AN39" s="617"/>
      <c r="AO39" s="617"/>
      <c r="AP39" s="618"/>
      <c r="AQ39" s="510"/>
      <c r="AR39" s="624"/>
      <c r="AS39" s="620"/>
      <c r="AT39" s="621"/>
      <c r="AU39" s="621"/>
      <c r="AV39" s="622"/>
      <c r="AW39" s="623"/>
      <c r="AX39" s="623"/>
      <c r="AY39" s="623"/>
      <c r="AZ39" s="623"/>
      <c r="BA39" s="623"/>
      <c r="BB39" s="624"/>
      <c r="BC39" s="479"/>
      <c r="BD39" s="497"/>
      <c r="BE39" s="479"/>
      <c r="BF39" s="479"/>
      <c r="BG39" s="479"/>
      <c r="BH39" s="479"/>
      <c r="BI39" s="479"/>
      <c r="BJ39" s="479"/>
      <c r="BK39" s="479"/>
      <c r="BL39" s="479"/>
      <c r="BM39" s="479"/>
      <c r="BN39" s="479"/>
      <c r="BO39" s="479"/>
      <c r="BP39" s="479"/>
      <c r="BQ39" s="479"/>
      <c r="BR39" s="479"/>
      <c r="BS39" s="479"/>
      <c r="BT39" s="479"/>
      <c r="BU39" s="479"/>
      <c r="BV39" s="479"/>
      <c r="BW39" s="479"/>
      <c r="BX39" s="479"/>
      <c r="BY39" s="479"/>
      <c r="BZ39" s="479"/>
      <c r="CA39" s="479"/>
      <c r="CB39" s="479"/>
    </row>
    <row r="40" spans="1:82" s="625" customFormat="1" x14ac:dyDescent="0.2">
      <c r="A40" s="599"/>
      <c r="B40" s="628" t="s">
        <v>319</v>
      </c>
      <c r="C40" s="601" t="s">
        <v>632</v>
      </c>
      <c r="D40" s="629" t="s">
        <v>320</v>
      </c>
      <c r="E40" s="602" t="s">
        <v>633</v>
      </c>
      <c r="F40" s="599">
        <v>1</v>
      </c>
      <c r="G40" s="628" t="s">
        <v>6</v>
      </c>
      <c r="H40" s="603"/>
      <c r="I40" s="603"/>
      <c r="J40" s="604"/>
      <c r="K40" s="630" t="s">
        <v>321</v>
      </c>
      <c r="L40" s="606"/>
      <c r="M40" s="627">
        <v>1</v>
      </c>
      <c r="N40" s="608"/>
      <c r="O40" s="609"/>
      <c r="P40" s="610" t="s">
        <v>629</v>
      </c>
      <c r="Q40" s="611">
        <v>1.0900000000000001</v>
      </c>
      <c r="R40" s="1107"/>
      <c r="S40" s="612"/>
      <c r="T40" s="604"/>
      <c r="U40" s="483"/>
      <c r="V40" s="483">
        <v>0</v>
      </c>
      <c r="W40" s="483">
        <f t="shared" ref="W40:W63" si="8">CEILING(V40,10)</f>
        <v>0</v>
      </c>
      <c r="X40" s="613">
        <v>0.13525869227399265</v>
      </c>
      <c r="Y40" s="483">
        <f t="shared" ref="Y40:Y56" si="9">CEILING(V40*(1-X40),10)</f>
        <v>0</v>
      </c>
      <c r="Z40" s="483">
        <f t="shared" ref="Z40:Z56" si="10">Y40*Q40</f>
        <v>0</v>
      </c>
      <c r="AA40" s="483">
        <v>0</v>
      </c>
      <c r="AB40" s="614"/>
      <c r="AC40" s="615"/>
      <c r="AD40" s="616"/>
      <c r="AE40" s="616"/>
      <c r="AF40" s="617"/>
      <c r="AG40" s="617"/>
      <c r="AH40" s="618"/>
      <c r="AI40" s="487"/>
      <c r="AJ40" s="915"/>
      <c r="AK40" s="619"/>
      <c r="AL40" s="616"/>
      <c r="AM40" s="616"/>
      <c r="AN40" s="617"/>
      <c r="AO40" s="617"/>
      <c r="AP40" s="618"/>
      <c r="AQ40" s="510"/>
      <c r="AR40" s="624"/>
      <c r="AS40" s="620"/>
      <c r="AT40" s="621"/>
      <c r="AU40" s="621"/>
      <c r="AV40" s="622"/>
      <c r="AW40" s="623"/>
      <c r="AX40" s="623"/>
      <c r="AY40" s="623"/>
      <c r="AZ40" s="623"/>
      <c r="BA40" s="623"/>
      <c r="BB40" s="624"/>
      <c r="BC40" s="479"/>
      <c r="BD40" s="497"/>
      <c r="BE40" s="479"/>
      <c r="BF40" s="479"/>
      <c r="BG40" s="479"/>
      <c r="BH40" s="479"/>
      <c r="BI40" s="479"/>
      <c r="BJ40" s="479"/>
      <c r="BK40" s="479"/>
      <c r="BL40" s="479"/>
      <c r="BM40" s="479"/>
      <c r="BN40" s="479"/>
      <c r="BO40" s="479"/>
      <c r="BP40" s="479"/>
      <c r="BQ40" s="479"/>
      <c r="BR40" s="479"/>
      <c r="BS40" s="479"/>
      <c r="BT40" s="479"/>
      <c r="BU40" s="479"/>
      <c r="BV40" s="479"/>
      <c r="BW40" s="479"/>
      <c r="BX40" s="479"/>
      <c r="BY40" s="479"/>
      <c r="BZ40" s="479"/>
      <c r="CA40" s="479"/>
      <c r="CB40" s="479"/>
    </row>
    <row r="41" spans="1:82" s="625" customFormat="1" x14ac:dyDescent="0.2">
      <c r="A41" s="599"/>
      <c r="B41" s="628" t="s">
        <v>319</v>
      </c>
      <c r="C41" s="601" t="s">
        <v>634</v>
      </c>
      <c r="D41" s="629" t="s">
        <v>322</v>
      </c>
      <c r="E41" s="602" t="s">
        <v>633</v>
      </c>
      <c r="F41" s="599">
        <v>1</v>
      </c>
      <c r="G41" s="628" t="s">
        <v>323</v>
      </c>
      <c r="H41" s="603" t="s">
        <v>635</v>
      </c>
      <c r="I41" s="603" t="s">
        <v>636</v>
      </c>
      <c r="J41" s="604"/>
      <c r="K41" s="630" t="s">
        <v>324</v>
      </c>
      <c r="L41" s="606"/>
      <c r="M41" s="627">
        <v>1</v>
      </c>
      <c r="N41" s="608" t="s">
        <v>637</v>
      </c>
      <c r="O41" s="609" t="s">
        <v>638</v>
      </c>
      <c r="P41" s="610" t="s">
        <v>629</v>
      </c>
      <c r="Q41" s="611">
        <v>1.0900000000000001</v>
      </c>
      <c r="R41" s="1107"/>
      <c r="S41" s="612"/>
      <c r="T41" s="604"/>
      <c r="U41" s="483"/>
      <c r="V41" s="483">
        <v>210120</v>
      </c>
      <c r="W41" s="483">
        <f t="shared" si="8"/>
        <v>210120</v>
      </c>
      <c r="X41" s="613">
        <v>0.13525869227399265</v>
      </c>
      <c r="Y41" s="483">
        <f t="shared" si="9"/>
        <v>181700</v>
      </c>
      <c r="Z41" s="1113">
        <f t="shared" si="10"/>
        <v>198053</v>
      </c>
      <c r="AA41" s="483">
        <v>98783</v>
      </c>
      <c r="AB41" s="614">
        <f t="shared" ref="AB41:AB56" si="11">1-AA41/Y41</f>
        <v>0.45634012107870114</v>
      </c>
      <c r="AC41" s="615">
        <v>6200007344</v>
      </c>
      <c r="AD41" s="616"/>
      <c r="AE41" s="616"/>
      <c r="AF41" s="617"/>
      <c r="AG41" s="911">
        <f>(AG90/2)+FLOOR((AG93+AG94)/17,1)</f>
        <v>217785.5</v>
      </c>
      <c r="AH41" s="618"/>
      <c r="AI41" s="487"/>
      <c r="AJ41" s="915"/>
      <c r="AK41" s="619">
        <v>60080726</v>
      </c>
      <c r="AL41" s="616">
        <v>200</v>
      </c>
      <c r="AM41" s="616"/>
      <c r="AN41" s="617"/>
      <c r="AO41" s="910">
        <f>($AO$90/2)+FLOOR(($AO$93+$AO$94)/17,0.5)</f>
        <v>202543.5</v>
      </c>
      <c r="AP41" s="618"/>
      <c r="AQ41" s="510"/>
      <c r="AR41" s="624"/>
      <c r="AS41" s="620"/>
      <c r="AT41" s="621"/>
      <c r="AU41" s="621">
        <v>3000003058</v>
      </c>
      <c r="AV41" s="622" t="str">
        <f>G41</f>
        <v>CC2199-A-PCZZ01</v>
      </c>
      <c r="AW41" s="623" t="str">
        <f t="shared" ref="AW41:AW51" si="12">C41</f>
        <v>CC2199-A-PCZZ01-US</v>
      </c>
      <c r="AX41" s="948">
        <v>1</v>
      </c>
      <c r="AY41" s="623"/>
      <c r="AZ41" s="623">
        <f>AO41</f>
        <v>202543.5</v>
      </c>
      <c r="BA41" s="623">
        <f>AZ41*AX41</f>
        <v>202543.5</v>
      </c>
      <c r="BB41" s="624"/>
      <c r="BC41" s="479"/>
      <c r="BD41" s="497"/>
      <c r="BE41" s="479"/>
      <c r="BF41" s="479"/>
      <c r="BG41" s="479"/>
      <c r="BH41" s="479"/>
      <c r="BI41" s="479"/>
      <c r="BJ41" s="479"/>
      <c r="BK41" s="479"/>
      <c r="BL41" s="479"/>
      <c r="BM41" s="479"/>
      <c r="BN41" s="479"/>
      <c r="BO41" s="479"/>
      <c r="BP41" s="479"/>
      <c r="BQ41" s="479"/>
      <c r="BR41" s="479"/>
      <c r="BS41" s="479"/>
      <c r="BT41" s="479"/>
      <c r="BU41" s="479"/>
      <c r="BV41" s="479"/>
      <c r="BW41" s="479"/>
      <c r="BX41" s="479"/>
      <c r="BY41" s="479"/>
      <c r="BZ41" s="479"/>
      <c r="CA41" s="479"/>
      <c r="CB41" s="479"/>
    </row>
    <row r="42" spans="1:82" s="625" customFormat="1" x14ac:dyDescent="0.2">
      <c r="A42" s="599"/>
      <c r="B42" s="628" t="s">
        <v>319</v>
      </c>
      <c r="C42" s="601" t="s">
        <v>639</v>
      </c>
      <c r="D42" s="629" t="s">
        <v>395</v>
      </c>
      <c r="E42" s="602" t="s">
        <v>633</v>
      </c>
      <c r="F42" s="599">
        <v>1</v>
      </c>
      <c r="G42" s="628" t="s">
        <v>396</v>
      </c>
      <c r="H42" s="603" t="s">
        <v>635</v>
      </c>
      <c r="I42" s="603" t="s">
        <v>636</v>
      </c>
      <c r="J42" s="604"/>
      <c r="K42" s="630" t="s">
        <v>324</v>
      </c>
      <c r="L42" s="606"/>
      <c r="M42" s="627">
        <v>1</v>
      </c>
      <c r="N42" s="608" t="s">
        <v>637</v>
      </c>
      <c r="O42" s="609" t="s">
        <v>638</v>
      </c>
      <c r="P42" s="610" t="s">
        <v>629</v>
      </c>
      <c r="Q42" s="611">
        <v>1.0900000000000001</v>
      </c>
      <c r="R42" s="1107"/>
      <c r="S42" s="612"/>
      <c r="T42" s="604"/>
      <c r="U42" s="483"/>
      <c r="V42" s="483">
        <v>210120</v>
      </c>
      <c r="W42" s="483">
        <f t="shared" si="8"/>
        <v>210120</v>
      </c>
      <c r="X42" s="613">
        <v>0.13525869227399265</v>
      </c>
      <c r="Y42" s="483">
        <f t="shared" si="9"/>
        <v>181700</v>
      </c>
      <c r="Z42" s="1113">
        <f t="shared" si="10"/>
        <v>198053</v>
      </c>
      <c r="AA42" s="483">
        <v>98783</v>
      </c>
      <c r="AB42" s="614">
        <f t="shared" si="11"/>
        <v>0.45634012107870114</v>
      </c>
      <c r="AC42" s="615">
        <v>6200007344</v>
      </c>
      <c r="AD42" s="616"/>
      <c r="AE42" s="616"/>
      <c r="AF42" s="617"/>
      <c r="AG42" s="911">
        <f>(AG90/2)+FLOOR((AG93+AG94)/17,1)</f>
        <v>217785.5</v>
      </c>
      <c r="AH42" s="618"/>
      <c r="AI42" s="487"/>
      <c r="AJ42" s="915"/>
      <c r="AK42" s="619">
        <v>60080726</v>
      </c>
      <c r="AL42" s="616">
        <v>210</v>
      </c>
      <c r="AM42" s="616"/>
      <c r="AN42" s="617"/>
      <c r="AO42" s="910">
        <f>($AO$90/2)+FLOOR(($AO$93+$AO$94)/17,0.5)</f>
        <v>202543.5</v>
      </c>
      <c r="AP42" s="618"/>
      <c r="AQ42" s="510"/>
      <c r="AR42" s="624"/>
      <c r="AS42" s="620"/>
      <c r="AT42" s="621"/>
      <c r="AU42" s="621">
        <v>3000003064</v>
      </c>
      <c r="AV42" s="622" t="str">
        <f t="shared" ref="AV42:AV54" si="13">G42</f>
        <v>CC2199-A-PCZZ02</v>
      </c>
      <c r="AW42" s="623" t="str">
        <f t="shared" si="12"/>
        <v>CC2199-A-PCZZ02-US</v>
      </c>
      <c r="AX42" s="948">
        <v>1</v>
      </c>
      <c r="AY42" s="623"/>
      <c r="AZ42" s="623">
        <f>AO42</f>
        <v>202543.5</v>
      </c>
      <c r="BA42" s="623">
        <f>AZ42*AX42</f>
        <v>202543.5</v>
      </c>
      <c r="BB42" s="624"/>
      <c r="BC42" s="479"/>
      <c r="BD42" s="497"/>
      <c r="BE42" s="479"/>
      <c r="BF42" s="479"/>
      <c r="BG42" s="479"/>
      <c r="BH42" s="479"/>
      <c r="BI42" s="479"/>
      <c r="BJ42" s="479"/>
      <c r="BK42" s="479"/>
      <c r="BL42" s="479"/>
      <c r="BM42" s="479"/>
      <c r="BN42" s="479"/>
      <c r="BO42" s="479"/>
      <c r="BP42" s="479"/>
      <c r="BQ42" s="479"/>
      <c r="BR42" s="479"/>
      <c r="BS42" s="479"/>
      <c r="BT42" s="479"/>
      <c r="BU42" s="479"/>
      <c r="BV42" s="479"/>
      <c r="BW42" s="479"/>
      <c r="BX42" s="479"/>
      <c r="BY42" s="479"/>
      <c r="BZ42" s="479"/>
      <c r="CA42" s="479"/>
      <c r="CB42" s="479"/>
    </row>
    <row r="43" spans="1:82" s="625" customFormat="1" x14ac:dyDescent="0.2">
      <c r="A43" s="599"/>
      <c r="B43" s="628" t="s">
        <v>399</v>
      </c>
      <c r="C43" s="601" t="s">
        <v>640</v>
      </c>
      <c r="D43" s="629" t="s">
        <v>400</v>
      </c>
      <c r="E43" s="602" t="s">
        <v>641</v>
      </c>
      <c r="F43" s="599" t="s">
        <v>642</v>
      </c>
      <c r="G43" s="628" t="s">
        <v>401</v>
      </c>
      <c r="H43" s="603" t="s">
        <v>635</v>
      </c>
      <c r="I43" s="603" t="s">
        <v>643</v>
      </c>
      <c r="J43" s="604" t="s">
        <v>644</v>
      </c>
      <c r="K43" s="630" t="s">
        <v>402</v>
      </c>
      <c r="L43" s="606"/>
      <c r="M43" s="627">
        <v>1</v>
      </c>
      <c r="N43" s="608" t="s">
        <v>637</v>
      </c>
      <c r="O43" s="609" t="s">
        <v>638</v>
      </c>
      <c r="P43" s="610" t="s">
        <v>629</v>
      </c>
      <c r="Q43" s="611">
        <v>1.0900000000000001</v>
      </c>
      <c r="R43" s="1107"/>
      <c r="S43" s="612"/>
      <c r="T43" s="604"/>
      <c r="U43" s="483"/>
      <c r="V43" s="483">
        <v>19295</v>
      </c>
      <c r="W43" s="483">
        <f t="shared" si="8"/>
        <v>19300</v>
      </c>
      <c r="X43" s="613">
        <v>-1.0771130799082369</v>
      </c>
      <c r="Y43" s="483">
        <f t="shared" si="9"/>
        <v>40080</v>
      </c>
      <c r="Z43" s="1113">
        <f t="shared" ref="Z43:Z48" si="14">CEILING(Y43*Q43,1)</f>
        <v>43688</v>
      </c>
      <c r="AA43" s="483">
        <v>9833</v>
      </c>
      <c r="AB43" s="614">
        <f t="shared" si="11"/>
        <v>0.7546656686626747</v>
      </c>
      <c r="AC43" s="615">
        <v>6200007344</v>
      </c>
      <c r="AD43" s="616"/>
      <c r="AE43" s="616"/>
      <c r="AF43" s="617"/>
      <c r="AG43" s="911">
        <f>$AG$86/5</f>
        <v>19712</v>
      </c>
      <c r="AH43" s="618"/>
      <c r="AI43" s="487"/>
      <c r="AJ43" s="915"/>
      <c r="AK43" s="619">
        <v>60080726</v>
      </c>
      <c r="AL43" s="616">
        <v>220</v>
      </c>
      <c r="AM43" s="616"/>
      <c r="AN43" s="617"/>
      <c r="AO43" s="910">
        <f>$AO$86/5</f>
        <v>18334</v>
      </c>
      <c r="AP43" s="618"/>
      <c r="AQ43" s="510"/>
      <c r="AR43" s="624"/>
      <c r="AS43" s="620"/>
      <c r="AT43" s="621"/>
      <c r="AU43" s="621">
        <v>3000003060</v>
      </c>
      <c r="AV43" s="622" t="str">
        <f t="shared" si="13"/>
        <v>CC2199-A-GBZZ01</v>
      </c>
      <c r="AW43" s="623" t="str">
        <f t="shared" si="12"/>
        <v>CC2199-A-GBZZ01-US</v>
      </c>
      <c r="AX43" s="948">
        <v>5</v>
      </c>
      <c r="AY43" s="623"/>
      <c r="AZ43" s="623">
        <f>AO43</f>
        <v>18334</v>
      </c>
      <c r="BA43" s="623">
        <f>AZ43*AX43</f>
        <v>91670</v>
      </c>
      <c r="BB43" s="624"/>
      <c r="BC43" s="479"/>
      <c r="BD43" s="497"/>
      <c r="BE43" s="479"/>
      <c r="BF43" s="479"/>
      <c r="BG43" s="479"/>
      <c r="BH43" s="479"/>
      <c r="BI43" s="479"/>
      <c r="BJ43" s="479"/>
      <c r="BK43" s="479"/>
      <c r="BL43" s="479"/>
      <c r="BM43" s="479"/>
      <c r="BN43" s="479"/>
      <c r="BO43" s="479"/>
      <c r="BP43" s="479"/>
      <c r="BQ43" s="479"/>
      <c r="BR43" s="479"/>
      <c r="BS43" s="479"/>
      <c r="BT43" s="479"/>
      <c r="BU43" s="479"/>
      <c r="BV43" s="479"/>
      <c r="BW43" s="479"/>
      <c r="BX43" s="479"/>
      <c r="BY43" s="479"/>
      <c r="BZ43" s="479"/>
      <c r="CA43" s="479"/>
      <c r="CB43" s="479"/>
    </row>
    <row r="44" spans="1:82" s="625" customFormat="1" x14ac:dyDescent="0.2">
      <c r="A44" s="599"/>
      <c r="B44" s="628" t="s">
        <v>399</v>
      </c>
      <c r="C44" s="601" t="s">
        <v>640</v>
      </c>
      <c r="D44" s="629" t="s">
        <v>400</v>
      </c>
      <c r="E44" s="602" t="s">
        <v>641</v>
      </c>
      <c r="F44" s="599" t="s">
        <v>642</v>
      </c>
      <c r="G44" s="628" t="s">
        <v>401</v>
      </c>
      <c r="H44" s="603" t="s">
        <v>635</v>
      </c>
      <c r="I44" s="603" t="s">
        <v>643</v>
      </c>
      <c r="J44" s="604" t="s">
        <v>644</v>
      </c>
      <c r="K44" s="630" t="s">
        <v>402</v>
      </c>
      <c r="L44" s="606"/>
      <c r="M44" s="627">
        <v>1</v>
      </c>
      <c r="N44" s="608" t="s">
        <v>637</v>
      </c>
      <c r="O44" s="609" t="s">
        <v>638</v>
      </c>
      <c r="P44" s="610" t="s">
        <v>629</v>
      </c>
      <c r="Q44" s="611">
        <v>1.0900000000000001</v>
      </c>
      <c r="R44" s="1107"/>
      <c r="S44" s="612"/>
      <c r="T44" s="604"/>
      <c r="U44" s="483"/>
      <c r="V44" s="483">
        <v>19295</v>
      </c>
      <c r="W44" s="483">
        <f t="shared" si="8"/>
        <v>19300</v>
      </c>
      <c r="X44" s="613">
        <v>-1.0771130799082369</v>
      </c>
      <c r="Y44" s="483">
        <f t="shared" si="9"/>
        <v>40080</v>
      </c>
      <c r="Z44" s="1113">
        <f t="shared" si="14"/>
        <v>43688</v>
      </c>
      <c r="AA44" s="483">
        <v>9833</v>
      </c>
      <c r="AB44" s="614">
        <f t="shared" si="11"/>
        <v>0.7546656686626747</v>
      </c>
      <c r="AC44" s="615">
        <v>6200007344</v>
      </c>
      <c r="AD44" s="616"/>
      <c r="AE44" s="616"/>
      <c r="AF44" s="617"/>
      <c r="AG44" s="911">
        <f>$AG$86/5</f>
        <v>19712</v>
      </c>
      <c r="AH44" s="618"/>
      <c r="AI44" s="487"/>
      <c r="AJ44" s="915"/>
      <c r="AK44" s="619">
        <v>60080726</v>
      </c>
      <c r="AL44" s="616">
        <v>230</v>
      </c>
      <c r="AM44" s="616"/>
      <c r="AN44" s="617"/>
      <c r="AO44" s="910">
        <f>$AO$86/5</f>
        <v>18334</v>
      </c>
      <c r="AP44" s="618"/>
      <c r="AQ44" s="510"/>
      <c r="AR44" s="624"/>
      <c r="AS44" s="620"/>
      <c r="AT44" s="621"/>
      <c r="AU44" s="621"/>
      <c r="AV44" s="622"/>
      <c r="AW44" s="623"/>
      <c r="AX44" s="623"/>
      <c r="AY44" s="623"/>
      <c r="AZ44" s="623"/>
      <c r="BA44" s="623"/>
      <c r="BB44" s="624"/>
      <c r="BC44" s="479"/>
      <c r="BD44" s="497"/>
      <c r="BE44" s="479"/>
      <c r="BF44" s="479"/>
      <c r="BG44" s="479"/>
      <c r="BH44" s="479"/>
      <c r="BI44" s="479"/>
      <c r="BJ44" s="479"/>
      <c r="BK44" s="479"/>
      <c r="BL44" s="479"/>
      <c r="BM44" s="479"/>
      <c r="BN44" s="479"/>
      <c r="BO44" s="479"/>
      <c r="BP44" s="479"/>
      <c r="BQ44" s="479"/>
      <c r="BR44" s="479"/>
      <c r="BS44" s="479"/>
      <c r="BT44" s="479"/>
      <c r="BU44" s="479"/>
      <c r="BV44" s="479"/>
      <c r="BW44" s="479"/>
      <c r="BX44" s="479"/>
      <c r="BY44" s="479"/>
      <c r="BZ44" s="479"/>
      <c r="CA44" s="479"/>
      <c r="CB44" s="479"/>
    </row>
    <row r="45" spans="1:82" s="625" customFormat="1" x14ac:dyDescent="0.2">
      <c r="A45" s="599"/>
      <c r="B45" s="628" t="s">
        <v>399</v>
      </c>
      <c r="C45" s="601" t="s">
        <v>640</v>
      </c>
      <c r="D45" s="629" t="s">
        <v>400</v>
      </c>
      <c r="E45" s="602" t="s">
        <v>641</v>
      </c>
      <c r="F45" s="599" t="s">
        <v>642</v>
      </c>
      <c r="G45" s="628" t="s">
        <v>401</v>
      </c>
      <c r="H45" s="603" t="s">
        <v>635</v>
      </c>
      <c r="I45" s="603" t="s">
        <v>643</v>
      </c>
      <c r="J45" s="604" t="s">
        <v>644</v>
      </c>
      <c r="K45" s="630" t="s">
        <v>402</v>
      </c>
      <c r="L45" s="606"/>
      <c r="M45" s="627">
        <v>1</v>
      </c>
      <c r="N45" s="608" t="s">
        <v>637</v>
      </c>
      <c r="O45" s="609" t="s">
        <v>638</v>
      </c>
      <c r="P45" s="610" t="s">
        <v>629</v>
      </c>
      <c r="Q45" s="611">
        <v>1.0900000000000001</v>
      </c>
      <c r="R45" s="1107"/>
      <c r="S45" s="612"/>
      <c r="T45" s="604"/>
      <c r="U45" s="483"/>
      <c r="V45" s="483">
        <v>19295</v>
      </c>
      <c r="W45" s="483">
        <f t="shared" si="8"/>
        <v>19300</v>
      </c>
      <c r="X45" s="613">
        <v>-1.0771130799082369</v>
      </c>
      <c r="Y45" s="483">
        <f t="shared" si="9"/>
        <v>40080</v>
      </c>
      <c r="Z45" s="1113">
        <f t="shared" si="14"/>
        <v>43688</v>
      </c>
      <c r="AA45" s="483">
        <v>9833</v>
      </c>
      <c r="AB45" s="614">
        <f t="shared" si="11"/>
        <v>0.7546656686626747</v>
      </c>
      <c r="AC45" s="615">
        <v>6200007344</v>
      </c>
      <c r="AD45" s="616"/>
      <c r="AE45" s="616"/>
      <c r="AF45" s="617"/>
      <c r="AG45" s="911">
        <f>$AG$86/5</f>
        <v>19712</v>
      </c>
      <c r="AH45" s="618"/>
      <c r="AI45" s="487"/>
      <c r="AJ45" s="915"/>
      <c r="AK45" s="619">
        <v>60080726</v>
      </c>
      <c r="AL45" s="616">
        <v>240</v>
      </c>
      <c r="AM45" s="616"/>
      <c r="AN45" s="617"/>
      <c r="AO45" s="910">
        <f>$AO$86/5</f>
        <v>18334</v>
      </c>
      <c r="AP45" s="618"/>
      <c r="AQ45" s="510"/>
      <c r="AR45" s="624"/>
      <c r="AS45" s="620"/>
      <c r="AT45" s="621"/>
      <c r="AU45" s="621"/>
      <c r="AV45" s="622"/>
      <c r="AW45" s="623"/>
      <c r="AX45" s="623"/>
      <c r="AY45" s="623"/>
      <c r="AZ45" s="623"/>
      <c r="BA45" s="623"/>
      <c r="BB45" s="624"/>
      <c r="BC45" s="479"/>
      <c r="BD45" s="497"/>
      <c r="BE45" s="479"/>
      <c r="BF45" s="479"/>
      <c r="BG45" s="479"/>
      <c r="BH45" s="479"/>
      <c r="BI45" s="479"/>
      <c r="BJ45" s="479"/>
      <c r="BK45" s="479"/>
      <c r="BL45" s="479"/>
      <c r="BM45" s="479"/>
      <c r="BN45" s="479"/>
      <c r="BO45" s="479"/>
      <c r="BP45" s="479"/>
      <c r="BQ45" s="479"/>
      <c r="BR45" s="479"/>
      <c r="BS45" s="479"/>
      <c r="BT45" s="479"/>
      <c r="BU45" s="479"/>
      <c r="BV45" s="479"/>
      <c r="BW45" s="479"/>
      <c r="BX45" s="479"/>
      <c r="BY45" s="479"/>
      <c r="BZ45" s="479"/>
      <c r="CA45" s="479"/>
      <c r="CB45" s="479"/>
    </row>
    <row r="46" spans="1:82" s="625" customFormat="1" x14ac:dyDescent="0.2">
      <c r="A46" s="599"/>
      <c r="B46" s="628" t="s">
        <v>399</v>
      </c>
      <c r="C46" s="601" t="s">
        <v>640</v>
      </c>
      <c r="D46" s="629" t="s">
        <v>400</v>
      </c>
      <c r="E46" s="602" t="s">
        <v>641</v>
      </c>
      <c r="F46" s="599" t="s">
        <v>642</v>
      </c>
      <c r="G46" s="628" t="s">
        <v>401</v>
      </c>
      <c r="H46" s="603" t="s">
        <v>635</v>
      </c>
      <c r="I46" s="603" t="s">
        <v>643</v>
      </c>
      <c r="J46" s="604" t="s">
        <v>644</v>
      </c>
      <c r="K46" s="630" t="s">
        <v>402</v>
      </c>
      <c r="L46" s="606"/>
      <c r="M46" s="627">
        <v>1</v>
      </c>
      <c r="N46" s="608" t="s">
        <v>637</v>
      </c>
      <c r="O46" s="609" t="s">
        <v>638</v>
      </c>
      <c r="P46" s="610" t="s">
        <v>629</v>
      </c>
      <c r="Q46" s="611">
        <v>1.0900000000000001</v>
      </c>
      <c r="R46" s="1107"/>
      <c r="S46" s="612"/>
      <c r="T46" s="604"/>
      <c r="U46" s="483"/>
      <c r="V46" s="483">
        <v>19295</v>
      </c>
      <c r="W46" s="483">
        <f t="shared" si="8"/>
        <v>19300</v>
      </c>
      <c r="X46" s="613">
        <v>-1.0771130799082369</v>
      </c>
      <c r="Y46" s="483">
        <f t="shared" si="9"/>
        <v>40080</v>
      </c>
      <c r="Z46" s="1113">
        <f t="shared" si="14"/>
        <v>43688</v>
      </c>
      <c r="AA46" s="483">
        <v>9833</v>
      </c>
      <c r="AB46" s="614">
        <f t="shared" si="11"/>
        <v>0.7546656686626747</v>
      </c>
      <c r="AC46" s="615">
        <v>6200007344</v>
      </c>
      <c r="AD46" s="616"/>
      <c r="AE46" s="616"/>
      <c r="AF46" s="617"/>
      <c r="AG46" s="911">
        <f>$AG$86/5</f>
        <v>19712</v>
      </c>
      <c r="AH46" s="618"/>
      <c r="AI46" s="487"/>
      <c r="AJ46" s="915"/>
      <c r="AK46" s="619">
        <v>60080726</v>
      </c>
      <c r="AL46" s="616">
        <v>250</v>
      </c>
      <c r="AM46" s="616"/>
      <c r="AN46" s="617"/>
      <c r="AO46" s="910">
        <f>$AO$86/5</f>
        <v>18334</v>
      </c>
      <c r="AP46" s="618"/>
      <c r="AQ46" s="510"/>
      <c r="AR46" s="624"/>
      <c r="AS46" s="620"/>
      <c r="AT46" s="621"/>
      <c r="AU46" s="621"/>
      <c r="AV46" s="622"/>
      <c r="AW46" s="623"/>
      <c r="AX46" s="623"/>
      <c r="AY46" s="623"/>
      <c r="AZ46" s="623"/>
      <c r="BA46" s="623"/>
      <c r="BB46" s="624"/>
      <c r="BC46" s="479"/>
      <c r="BD46" s="497"/>
      <c r="BE46" s="479"/>
      <c r="BF46" s="479"/>
      <c r="BG46" s="479"/>
      <c r="BH46" s="479"/>
      <c r="BI46" s="479"/>
      <c r="BJ46" s="479"/>
      <c r="BK46" s="479"/>
      <c r="BL46" s="479"/>
      <c r="BM46" s="479"/>
      <c r="BN46" s="479"/>
      <c r="BO46" s="479"/>
      <c r="BP46" s="479"/>
      <c r="BQ46" s="479"/>
      <c r="BR46" s="479"/>
      <c r="BS46" s="479"/>
      <c r="BT46" s="479"/>
      <c r="BU46" s="479"/>
      <c r="BV46" s="479"/>
      <c r="BW46" s="479"/>
      <c r="BX46" s="479"/>
      <c r="BY46" s="479"/>
      <c r="BZ46" s="479"/>
      <c r="CA46" s="479"/>
      <c r="CB46" s="479"/>
    </row>
    <row r="47" spans="1:82" s="625" customFormat="1" x14ac:dyDescent="0.2">
      <c r="A47" s="599"/>
      <c r="B47" s="628" t="s">
        <v>399</v>
      </c>
      <c r="C47" s="601" t="s">
        <v>640</v>
      </c>
      <c r="D47" s="629" t="s">
        <v>400</v>
      </c>
      <c r="E47" s="602" t="s">
        <v>641</v>
      </c>
      <c r="F47" s="599" t="s">
        <v>642</v>
      </c>
      <c r="G47" s="628" t="s">
        <v>401</v>
      </c>
      <c r="H47" s="603" t="s">
        <v>635</v>
      </c>
      <c r="I47" s="603" t="s">
        <v>643</v>
      </c>
      <c r="J47" s="604" t="s">
        <v>644</v>
      </c>
      <c r="K47" s="630" t="s">
        <v>402</v>
      </c>
      <c r="L47" s="606"/>
      <c r="M47" s="627">
        <v>1</v>
      </c>
      <c r="N47" s="608" t="s">
        <v>637</v>
      </c>
      <c r="O47" s="609" t="s">
        <v>638</v>
      </c>
      <c r="P47" s="610" t="s">
        <v>629</v>
      </c>
      <c r="Q47" s="611">
        <v>1.0900000000000001</v>
      </c>
      <c r="R47" s="1107"/>
      <c r="S47" s="612"/>
      <c r="T47" s="604"/>
      <c r="U47" s="483"/>
      <c r="V47" s="483">
        <v>19295</v>
      </c>
      <c r="W47" s="483">
        <f t="shared" si="8"/>
        <v>19300</v>
      </c>
      <c r="X47" s="613">
        <v>-1.0771130799082369</v>
      </c>
      <c r="Y47" s="483">
        <f t="shared" si="9"/>
        <v>40080</v>
      </c>
      <c r="Z47" s="1113">
        <f t="shared" si="14"/>
        <v>43688</v>
      </c>
      <c r="AA47" s="483">
        <v>9833</v>
      </c>
      <c r="AB47" s="614">
        <f t="shared" si="11"/>
        <v>0.7546656686626747</v>
      </c>
      <c r="AC47" s="615">
        <v>6200007344</v>
      </c>
      <c r="AD47" s="616"/>
      <c r="AE47" s="616"/>
      <c r="AF47" s="617"/>
      <c r="AG47" s="911">
        <f>$AG$86/5</f>
        <v>19712</v>
      </c>
      <c r="AH47" s="618"/>
      <c r="AI47" s="487"/>
      <c r="AJ47" s="915"/>
      <c r="AK47" s="619">
        <v>60080726</v>
      </c>
      <c r="AL47" s="616">
        <v>260</v>
      </c>
      <c r="AM47" s="616"/>
      <c r="AN47" s="617"/>
      <c r="AO47" s="910">
        <f>$AO$86/5</f>
        <v>18334</v>
      </c>
      <c r="AP47" s="618"/>
      <c r="AQ47" s="510"/>
      <c r="AR47" s="624"/>
      <c r="AS47" s="620"/>
      <c r="AT47" s="621"/>
      <c r="AU47" s="621"/>
      <c r="AV47" s="622"/>
      <c r="AW47" s="623"/>
      <c r="AX47" s="623"/>
      <c r="AY47" s="623"/>
      <c r="AZ47" s="623"/>
      <c r="BA47" s="623"/>
      <c r="BB47" s="624"/>
      <c r="BC47" s="479"/>
      <c r="BD47" s="497"/>
      <c r="BE47" s="479"/>
      <c r="BF47" s="479"/>
      <c r="BG47" s="479"/>
      <c r="BH47" s="479"/>
      <c r="BI47" s="479"/>
      <c r="BJ47" s="479"/>
      <c r="BK47" s="479"/>
      <c r="BL47" s="479"/>
      <c r="BM47" s="479"/>
      <c r="BN47" s="479"/>
      <c r="BO47" s="479"/>
      <c r="BP47" s="479"/>
      <c r="BQ47" s="479"/>
      <c r="BR47" s="479"/>
      <c r="BS47" s="479"/>
      <c r="BT47" s="479"/>
      <c r="BU47" s="479"/>
      <c r="BV47" s="479"/>
      <c r="BW47" s="479"/>
      <c r="BX47" s="479"/>
      <c r="BY47" s="479"/>
      <c r="BZ47" s="479"/>
      <c r="CA47" s="479"/>
      <c r="CB47" s="479"/>
    </row>
    <row r="48" spans="1:82" s="625" customFormat="1" x14ac:dyDescent="0.2">
      <c r="A48" s="599"/>
      <c r="B48" s="628" t="s">
        <v>409</v>
      </c>
      <c r="C48" s="601" t="s">
        <v>645</v>
      </c>
      <c r="D48" s="629" t="s">
        <v>410</v>
      </c>
      <c r="E48" s="602" t="s">
        <v>646</v>
      </c>
      <c r="F48" s="599">
        <v>1</v>
      </c>
      <c r="G48" s="628" t="s">
        <v>411</v>
      </c>
      <c r="H48" s="612" t="s">
        <v>635</v>
      </c>
      <c r="I48" s="612" t="s">
        <v>647</v>
      </c>
      <c r="J48" s="604" t="s">
        <v>644</v>
      </c>
      <c r="K48" s="630" t="s">
        <v>412</v>
      </c>
      <c r="L48" s="606"/>
      <c r="M48" s="627">
        <v>1</v>
      </c>
      <c r="N48" s="608" t="s">
        <v>637</v>
      </c>
      <c r="O48" s="609" t="s">
        <v>638</v>
      </c>
      <c r="P48" s="610" t="s">
        <v>629</v>
      </c>
      <c r="Q48" s="611">
        <v>1.0900000000000001</v>
      </c>
      <c r="R48" s="1107"/>
      <c r="S48" s="612"/>
      <c r="T48" s="604"/>
      <c r="U48" s="483"/>
      <c r="V48" s="483">
        <v>158790</v>
      </c>
      <c r="W48" s="483">
        <f t="shared" si="8"/>
        <v>158790</v>
      </c>
      <c r="X48" s="613">
        <v>-1.0771130799082369</v>
      </c>
      <c r="Y48" s="483">
        <f t="shared" si="9"/>
        <v>329830</v>
      </c>
      <c r="Z48" s="1113">
        <f t="shared" si="14"/>
        <v>359515</v>
      </c>
      <c r="AA48" s="483">
        <v>111150</v>
      </c>
      <c r="AB48" s="614">
        <f t="shared" si="11"/>
        <v>0.6630082163538793</v>
      </c>
      <c r="AC48" s="615">
        <v>6200007344</v>
      </c>
      <c r="AD48" s="616"/>
      <c r="AE48" s="616"/>
      <c r="AF48" s="617"/>
      <c r="AG48" s="911">
        <f>AG84</f>
        <v>299746</v>
      </c>
      <c r="AH48" s="618"/>
      <c r="AI48" s="487"/>
      <c r="AJ48" s="915"/>
      <c r="AK48" s="619">
        <v>60080726</v>
      </c>
      <c r="AL48" s="616">
        <v>270</v>
      </c>
      <c r="AM48" s="616"/>
      <c r="AN48" s="617"/>
      <c r="AO48" s="910">
        <f>AO84</f>
        <v>278770</v>
      </c>
      <c r="AP48" s="618"/>
      <c r="AQ48" s="510"/>
      <c r="AR48" s="624"/>
      <c r="AS48" s="620"/>
      <c r="AT48" s="621"/>
      <c r="AU48" s="621">
        <v>3000003061</v>
      </c>
      <c r="AV48" s="622" t="str">
        <f t="shared" si="13"/>
        <v>CC2199-A-LKZZ01</v>
      </c>
      <c r="AW48" s="623" t="str">
        <f t="shared" si="12"/>
        <v>CC2199-A-LKZZ01-US</v>
      </c>
      <c r="AX48" s="948">
        <v>1</v>
      </c>
      <c r="AY48" s="623"/>
      <c r="AZ48" s="623">
        <f>AO48</f>
        <v>278770</v>
      </c>
      <c r="BA48" s="623">
        <f>AZ48*AX48</f>
        <v>278770</v>
      </c>
      <c r="BB48" s="624"/>
      <c r="BC48" s="479"/>
      <c r="BD48" s="497"/>
      <c r="BE48" s="479"/>
      <c r="BF48" s="479"/>
      <c r="BG48" s="479"/>
      <c r="BH48" s="479"/>
      <c r="BI48" s="479"/>
      <c r="BJ48" s="479"/>
      <c r="BK48" s="479"/>
      <c r="BL48" s="479"/>
      <c r="BM48" s="479"/>
      <c r="BN48" s="479"/>
      <c r="BO48" s="479"/>
      <c r="BP48" s="479"/>
      <c r="BQ48" s="479"/>
      <c r="BR48" s="479"/>
      <c r="BS48" s="479"/>
      <c r="BT48" s="479"/>
      <c r="BU48" s="479"/>
      <c r="BV48" s="479"/>
      <c r="BW48" s="479"/>
      <c r="BX48" s="479"/>
      <c r="BY48" s="479"/>
      <c r="BZ48" s="479"/>
      <c r="CA48" s="479"/>
      <c r="CB48" s="479"/>
    </row>
    <row r="49" spans="1:80" s="625" customFormat="1" x14ac:dyDescent="0.2">
      <c r="A49" s="599"/>
      <c r="B49" s="628" t="s">
        <v>417</v>
      </c>
      <c r="C49" s="601" t="s">
        <v>648</v>
      </c>
      <c r="D49" s="629" t="s">
        <v>418</v>
      </c>
      <c r="E49" s="602" t="s">
        <v>649</v>
      </c>
      <c r="F49" s="599">
        <v>1</v>
      </c>
      <c r="G49" s="628" t="s">
        <v>419</v>
      </c>
      <c r="H49" s="612" t="s">
        <v>635</v>
      </c>
      <c r="I49" s="612" t="s">
        <v>650</v>
      </c>
      <c r="J49" s="604" t="s">
        <v>644</v>
      </c>
      <c r="K49" s="630" t="s">
        <v>420</v>
      </c>
      <c r="L49" s="606"/>
      <c r="M49" s="627">
        <v>1</v>
      </c>
      <c r="N49" s="608" t="s">
        <v>637</v>
      </c>
      <c r="O49" s="609" t="s">
        <v>638</v>
      </c>
      <c r="P49" s="610" t="s">
        <v>629</v>
      </c>
      <c r="Q49" s="611">
        <v>1.0900000000000001</v>
      </c>
      <c r="R49" s="1107"/>
      <c r="S49" s="612"/>
      <c r="T49" s="604"/>
      <c r="U49" s="483"/>
      <c r="V49" s="483">
        <v>184095</v>
      </c>
      <c r="W49" s="483">
        <f>CEILING(V49,10)-12.67</f>
        <v>184087.33</v>
      </c>
      <c r="X49" s="613">
        <v>-1.0771130799082369</v>
      </c>
      <c r="Y49" s="483">
        <f>CEILING(V49*(1-X49),10)+0.67</f>
        <v>382390.67</v>
      </c>
      <c r="Z49" s="1113">
        <f>FLOOR(Y49*Q49,1)-1</f>
        <v>416804</v>
      </c>
      <c r="AA49" s="483">
        <v>68079.8</v>
      </c>
      <c r="AB49" s="614">
        <f t="shared" si="11"/>
        <v>0.82196270635996427</v>
      </c>
      <c r="AC49" s="615">
        <v>6200007344</v>
      </c>
      <c r="AD49" s="616"/>
      <c r="AE49" s="616"/>
      <c r="AF49" s="617"/>
      <c r="AG49" s="911">
        <f>AG88+AG89+CEILING((AG93+AG94)/17*15,1)</f>
        <v>537170</v>
      </c>
      <c r="AH49" s="618"/>
      <c r="AI49" s="487"/>
      <c r="AJ49" s="915"/>
      <c r="AK49" s="619">
        <v>60080726</v>
      </c>
      <c r="AL49" s="616">
        <v>280</v>
      </c>
      <c r="AM49" s="616"/>
      <c r="AN49" s="617"/>
      <c r="AO49" s="910">
        <f>AO88+AO89+CEILING((AO93+AO94)/17*15,1)</f>
        <v>499573</v>
      </c>
      <c r="AP49" s="618"/>
      <c r="AQ49" s="510"/>
      <c r="AR49" s="624"/>
      <c r="AS49" s="620"/>
      <c r="AT49" s="621"/>
      <c r="AU49" s="621">
        <v>3000003062</v>
      </c>
      <c r="AV49" s="622" t="str">
        <f t="shared" si="13"/>
        <v>CC2199-A-GVLZ01</v>
      </c>
      <c r="AW49" s="623" t="str">
        <f t="shared" si="12"/>
        <v>CC2199-A-GVLZ01-US</v>
      </c>
      <c r="AX49" s="948">
        <v>1</v>
      </c>
      <c r="AY49" s="623"/>
      <c r="AZ49" s="623">
        <f>AO49</f>
        <v>499573</v>
      </c>
      <c r="BA49" s="623">
        <f>AZ49*AX49</f>
        <v>499573</v>
      </c>
      <c r="BB49" s="624"/>
      <c r="BC49" s="479"/>
      <c r="BD49" s="497"/>
      <c r="BE49" s="479"/>
      <c r="BF49" s="479"/>
      <c r="BG49" s="479"/>
      <c r="BH49" s="479"/>
      <c r="BI49" s="479"/>
      <c r="BJ49" s="479"/>
      <c r="BK49" s="479"/>
      <c r="BL49" s="479"/>
      <c r="BM49" s="479"/>
      <c r="BN49" s="479"/>
      <c r="BO49" s="479"/>
      <c r="BP49" s="479"/>
      <c r="BQ49" s="479"/>
      <c r="BR49" s="479"/>
      <c r="BS49" s="479"/>
      <c r="BT49" s="479"/>
      <c r="BU49" s="479"/>
      <c r="BV49" s="479"/>
      <c r="BW49" s="479"/>
      <c r="BX49" s="479"/>
      <c r="BY49" s="479"/>
      <c r="BZ49" s="479"/>
      <c r="CA49" s="479"/>
      <c r="CB49" s="479"/>
    </row>
    <row r="50" spans="1:80" s="1077" customFormat="1" x14ac:dyDescent="0.2">
      <c r="A50" s="1078"/>
      <c r="B50" s="1071" t="s">
        <v>455</v>
      </c>
      <c r="C50" s="1116" t="s">
        <v>651</v>
      </c>
      <c r="D50" s="1072" t="s">
        <v>456</v>
      </c>
      <c r="E50" s="1079" t="s">
        <v>652</v>
      </c>
      <c r="F50" s="1078">
        <v>1</v>
      </c>
      <c r="G50" s="1073" t="s">
        <v>457</v>
      </c>
      <c r="H50" s="1080"/>
      <c r="I50" s="1080"/>
      <c r="J50" s="1081"/>
      <c r="K50" s="630" t="s">
        <v>458</v>
      </c>
      <c r="L50" s="1082"/>
      <c r="M50" s="1074">
        <v>1</v>
      </c>
      <c r="N50" s="1083" t="s">
        <v>637</v>
      </c>
      <c r="O50" s="1084" t="s">
        <v>638</v>
      </c>
      <c r="P50" s="1085" t="s">
        <v>629</v>
      </c>
      <c r="Q50" s="1109">
        <v>1.0900000000000001</v>
      </c>
      <c r="R50" s="1108"/>
      <c r="S50" s="1080"/>
      <c r="T50" s="1081"/>
      <c r="U50" s="1075"/>
      <c r="V50" s="1075">
        <v>538615</v>
      </c>
      <c r="W50" s="1075">
        <f t="shared" si="8"/>
        <v>538620</v>
      </c>
      <c r="X50" s="1086">
        <v>0.21873297326951577</v>
      </c>
      <c r="Y50" s="1075">
        <f>CEILING(V50*(1-X50),10)+3</f>
        <v>420813</v>
      </c>
      <c r="Z50" s="1114">
        <f>FLOOR(Y50*Q50,1)</f>
        <v>458686</v>
      </c>
      <c r="AA50" s="1075">
        <v>108660</v>
      </c>
      <c r="AB50" s="1087">
        <f t="shared" si="11"/>
        <v>0.74178554369755689</v>
      </c>
      <c r="AC50" s="1088">
        <v>6200007344</v>
      </c>
      <c r="AD50" s="1089"/>
      <c r="AE50" s="1089"/>
      <c r="AF50" s="1090"/>
      <c r="AG50" s="1091">
        <f>AG87</f>
        <v>472000</v>
      </c>
      <c r="AH50" s="1092"/>
      <c r="AI50" s="1076"/>
      <c r="AJ50" s="1093"/>
      <c r="AK50" s="1094">
        <v>60080726</v>
      </c>
      <c r="AL50" s="1089">
        <v>290</v>
      </c>
      <c r="AM50" s="1089"/>
      <c r="AN50" s="1090"/>
      <c r="AO50" s="1095">
        <f>AO87</f>
        <v>438970</v>
      </c>
      <c r="AP50" s="1092"/>
      <c r="AQ50" s="1096"/>
      <c r="AR50" s="1097"/>
      <c r="AS50" s="1098"/>
      <c r="AT50" s="1099"/>
      <c r="AU50" s="1099">
        <v>3000003063</v>
      </c>
      <c r="AV50" s="1100" t="str">
        <f t="shared" si="13"/>
        <v xml:space="preserve">SOFTWARECC </v>
      </c>
      <c r="AW50" s="1101" t="str">
        <f t="shared" si="12"/>
        <v>CC2199-A-SWZZ01-US</v>
      </c>
      <c r="AX50" s="1102">
        <v>1</v>
      </c>
      <c r="AY50" s="1101"/>
      <c r="AZ50" s="1101">
        <f>AO50</f>
        <v>438970</v>
      </c>
      <c r="BA50" s="1101">
        <f>AZ50*AX50</f>
        <v>438970</v>
      </c>
      <c r="BB50" s="1097"/>
      <c r="BC50" s="1103"/>
      <c r="BD50" s="1104"/>
      <c r="BE50" s="1103"/>
      <c r="BF50" s="1103"/>
      <c r="BG50" s="1103"/>
      <c r="BH50" s="1103"/>
      <c r="BI50" s="1103"/>
      <c r="BJ50" s="1103"/>
      <c r="BK50" s="1103"/>
      <c r="BL50" s="1103"/>
      <c r="BM50" s="1103"/>
      <c r="BN50" s="1103"/>
      <c r="BO50" s="1103"/>
      <c r="BP50" s="1103"/>
      <c r="BQ50" s="1103"/>
      <c r="BR50" s="1103"/>
      <c r="BS50" s="1103"/>
      <c r="BT50" s="1103"/>
      <c r="BU50" s="1103"/>
      <c r="BV50" s="1103"/>
      <c r="BW50" s="1103"/>
      <c r="BX50" s="1103"/>
      <c r="BY50" s="1103"/>
      <c r="BZ50" s="1103"/>
      <c r="CA50" s="1103"/>
      <c r="CB50" s="1103"/>
    </row>
    <row r="51" spans="1:80" s="625" customFormat="1" x14ac:dyDescent="0.2">
      <c r="A51" s="599"/>
      <c r="B51" s="600" t="s">
        <v>473</v>
      </c>
      <c r="C51" s="601" t="s">
        <v>484</v>
      </c>
      <c r="D51" s="626" t="s">
        <v>474</v>
      </c>
      <c r="E51" s="602" t="s">
        <v>653</v>
      </c>
      <c r="F51" s="599">
        <v>1</v>
      </c>
      <c r="G51" s="632" t="s">
        <v>1</v>
      </c>
      <c r="H51" s="603"/>
      <c r="I51" s="603"/>
      <c r="J51" s="604"/>
      <c r="K51" s="605" t="s">
        <v>17</v>
      </c>
      <c r="L51" s="606"/>
      <c r="M51" s="627">
        <v>1</v>
      </c>
      <c r="N51" s="608" t="s">
        <v>637</v>
      </c>
      <c r="O51" s="609" t="s">
        <v>638</v>
      </c>
      <c r="P51" s="610" t="s">
        <v>629</v>
      </c>
      <c r="Q51" s="611">
        <v>1.0900000000000001</v>
      </c>
      <c r="R51" s="1107"/>
      <c r="S51" s="612"/>
      <c r="T51" s="604"/>
      <c r="U51" s="483"/>
      <c r="V51" s="483">
        <v>115290</v>
      </c>
      <c r="W51" s="483">
        <f t="shared" si="8"/>
        <v>115290</v>
      </c>
      <c r="X51" s="613">
        <v>0</v>
      </c>
      <c r="Y51" s="483">
        <f t="shared" si="9"/>
        <v>115290</v>
      </c>
      <c r="Z51" s="1113">
        <f>FLOOR(Y51*Q51,1)</f>
        <v>125666</v>
      </c>
      <c r="AA51" s="483">
        <f>111929.80726+6896.973</f>
        <v>118826.78026</v>
      </c>
      <c r="AB51" s="614">
        <f t="shared" si="11"/>
        <v>-3.0677250932431344E-2</v>
      </c>
      <c r="AC51" s="615">
        <v>6200007344</v>
      </c>
      <c r="AD51" s="616"/>
      <c r="AE51" s="616"/>
      <c r="AF51" s="617"/>
      <c r="AG51" s="911">
        <f>FLOOR(V51*($AG$100/$V$100),1)</f>
        <v>126927</v>
      </c>
      <c r="AH51" s="618"/>
      <c r="AI51" s="487"/>
      <c r="AJ51" s="915"/>
      <c r="AK51" s="619">
        <v>60080726</v>
      </c>
      <c r="AL51" s="616">
        <v>300</v>
      </c>
      <c r="AM51" s="616"/>
      <c r="AN51" s="617"/>
      <c r="AO51" s="910">
        <f>AO100</f>
        <v>126927</v>
      </c>
      <c r="AP51" s="618"/>
      <c r="AQ51" s="510"/>
      <c r="AR51" s="624"/>
      <c r="AS51" s="620"/>
      <c r="AT51" s="621"/>
      <c r="AU51" s="621">
        <v>3000003065</v>
      </c>
      <c r="AV51" s="943" t="str">
        <f t="shared" si="13"/>
        <v>TRASPORTO</v>
      </c>
      <c r="AW51" s="623" t="str">
        <f t="shared" si="12"/>
        <v>CC2199-I-T0ZZ01-US</v>
      </c>
      <c r="AX51" s="948">
        <v>1</v>
      </c>
      <c r="AY51" s="623"/>
      <c r="AZ51" s="623">
        <f>AO51</f>
        <v>126927</v>
      </c>
      <c r="BA51" s="623">
        <f>AZ51*AX51</f>
        <v>126927</v>
      </c>
      <c r="BB51" s="624"/>
      <c r="BC51" s="479"/>
      <c r="BD51" s="497"/>
      <c r="BE51" s="479"/>
      <c r="BF51" s="479"/>
      <c r="BG51" s="479"/>
      <c r="BH51" s="479"/>
      <c r="BI51" s="479"/>
      <c r="BJ51" s="479"/>
      <c r="BK51" s="479"/>
      <c r="BL51" s="479"/>
      <c r="BM51" s="479"/>
      <c r="BN51" s="479"/>
      <c r="BO51" s="479"/>
      <c r="BP51" s="479"/>
      <c r="BQ51" s="479"/>
      <c r="BR51" s="479"/>
      <c r="BS51" s="479"/>
      <c r="BT51" s="479"/>
      <c r="BU51" s="479"/>
      <c r="BV51" s="479"/>
      <c r="BW51" s="479"/>
      <c r="BX51" s="479"/>
      <c r="BY51" s="479"/>
      <c r="BZ51" s="479"/>
      <c r="CA51" s="479"/>
      <c r="CB51" s="479"/>
    </row>
    <row r="52" spans="1:80" s="625" customFormat="1" x14ac:dyDescent="0.2">
      <c r="A52" s="599"/>
      <c r="B52" s="628" t="s">
        <v>483</v>
      </c>
      <c r="C52" s="601" t="s">
        <v>484</v>
      </c>
      <c r="D52" s="629"/>
      <c r="E52" s="602" t="s">
        <v>653</v>
      </c>
      <c r="F52" s="599">
        <v>1</v>
      </c>
      <c r="G52" s="631" t="s">
        <v>1</v>
      </c>
      <c r="H52" s="612"/>
      <c r="I52" s="612"/>
      <c r="J52" s="604"/>
      <c r="K52" s="630" t="s">
        <v>485</v>
      </c>
      <c r="L52" s="606"/>
      <c r="M52" s="627">
        <v>1</v>
      </c>
      <c r="N52" s="608" t="s">
        <v>637</v>
      </c>
      <c r="O52" s="609" t="s">
        <v>638</v>
      </c>
      <c r="P52" s="610" t="s">
        <v>629</v>
      </c>
      <c r="Q52" s="611">
        <v>1.0900000000000001</v>
      </c>
      <c r="R52" s="1107"/>
      <c r="S52" s="612"/>
      <c r="T52" s="604"/>
      <c r="U52" s="483"/>
      <c r="V52" s="483">
        <v>17097</v>
      </c>
      <c r="W52" s="483">
        <f t="shared" si="8"/>
        <v>17100</v>
      </c>
      <c r="X52" s="613">
        <v>0</v>
      </c>
      <c r="Y52" s="483">
        <f t="shared" si="9"/>
        <v>17100</v>
      </c>
      <c r="Z52" s="1113">
        <f>FLOOR(Y52*Q52,1)</f>
        <v>18639</v>
      </c>
      <c r="AA52" s="483">
        <v>17096.740000000002</v>
      </c>
      <c r="AB52" s="614">
        <f t="shared" si="11"/>
        <v>1.9064327485374122E-4</v>
      </c>
      <c r="AC52" s="615">
        <v>6200007344</v>
      </c>
      <c r="AD52" s="616"/>
      <c r="AE52" s="616"/>
      <c r="AF52" s="617"/>
      <c r="AG52" s="911">
        <f>CEILING(V52*($AG$100/$V$100),1)</f>
        <v>18823</v>
      </c>
      <c r="AH52" s="618"/>
      <c r="AI52" s="487"/>
      <c r="AJ52" s="915"/>
      <c r="AK52" s="619">
        <v>60080726</v>
      </c>
      <c r="AL52" s="616"/>
      <c r="AM52" s="616"/>
      <c r="AN52" s="617"/>
      <c r="AO52" s="910"/>
      <c r="AP52" s="618"/>
      <c r="AQ52" s="510"/>
      <c r="AR52" s="624"/>
      <c r="AS52" s="620"/>
      <c r="AT52" s="621"/>
      <c r="AU52" s="621"/>
      <c r="AV52" s="943"/>
      <c r="AW52" s="623"/>
      <c r="AX52" s="948"/>
      <c r="AY52" s="623"/>
      <c r="AZ52" s="623"/>
      <c r="BA52" s="623"/>
      <c r="BB52" s="624"/>
      <c r="BC52" s="479"/>
      <c r="BD52" s="497"/>
      <c r="BE52" s="479"/>
      <c r="BF52" s="479"/>
      <c r="BG52" s="479"/>
      <c r="BH52" s="479"/>
      <c r="BI52" s="479"/>
      <c r="BJ52" s="479"/>
      <c r="BK52" s="479"/>
      <c r="BL52" s="479"/>
      <c r="BM52" s="479"/>
      <c r="BN52" s="479"/>
      <c r="BO52" s="479"/>
      <c r="BP52" s="479"/>
      <c r="BQ52" s="479"/>
      <c r="BR52" s="479"/>
      <c r="BS52" s="479"/>
      <c r="BT52" s="479"/>
      <c r="BU52" s="479"/>
      <c r="BV52" s="479"/>
      <c r="BW52" s="479"/>
      <c r="BX52" s="479"/>
      <c r="BY52" s="479"/>
      <c r="BZ52" s="479"/>
      <c r="CA52" s="479"/>
      <c r="CB52" s="479"/>
    </row>
    <row r="53" spans="1:80" s="625" customFormat="1" x14ac:dyDescent="0.2">
      <c r="A53" s="599"/>
      <c r="B53" s="600" t="s">
        <v>492</v>
      </c>
      <c r="C53" s="601" t="s">
        <v>654</v>
      </c>
      <c r="D53" s="626" t="s">
        <v>493</v>
      </c>
      <c r="E53" s="602" t="s">
        <v>655</v>
      </c>
      <c r="F53" s="599">
        <v>1</v>
      </c>
      <c r="G53" s="632" t="s">
        <v>21</v>
      </c>
      <c r="H53" s="603"/>
      <c r="I53" s="603"/>
      <c r="J53" s="604"/>
      <c r="K53" s="605" t="s">
        <v>181</v>
      </c>
      <c r="L53" s="606"/>
      <c r="M53" s="627">
        <v>1</v>
      </c>
      <c r="N53" s="608" t="s">
        <v>637</v>
      </c>
      <c r="O53" s="609" t="s">
        <v>638</v>
      </c>
      <c r="P53" s="610" t="s">
        <v>629</v>
      </c>
      <c r="Q53" s="611">
        <v>1.0900000000000001</v>
      </c>
      <c r="R53" s="1107"/>
      <c r="S53" s="612"/>
      <c r="T53" s="604"/>
      <c r="U53" s="483"/>
      <c r="V53" s="483">
        <f>684758-V63</f>
        <v>663620</v>
      </c>
      <c r="W53" s="483">
        <f t="shared" si="8"/>
        <v>663620</v>
      </c>
      <c r="X53" s="613">
        <v>0</v>
      </c>
      <c r="Y53" s="483">
        <f t="shared" si="9"/>
        <v>663620</v>
      </c>
      <c r="Z53" s="1113">
        <f>FLOOR(Y53*Q53,1)</f>
        <v>723345</v>
      </c>
      <c r="AA53" s="483">
        <v>612095.07312448975</v>
      </c>
      <c r="AB53" s="614">
        <f t="shared" si="11"/>
        <v>7.764221523689796E-2</v>
      </c>
      <c r="AC53" s="615">
        <v>6200007344</v>
      </c>
      <c r="AD53" s="616"/>
      <c r="AE53" s="616"/>
      <c r="AF53" s="617"/>
      <c r="AG53" s="911">
        <f>AG95+AG98+AG97</f>
        <v>726336</v>
      </c>
      <c r="AH53" s="618"/>
      <c r="AI53" s="487"/>
      <c r="AJ53" s="915"/>
      <c r="AK53" s="619">
        <v>60080726</v>
      </c>
      <c r="AL53" s="616">
        <v>310</v>
      </c>
      <c r="AM53" s="616"/>
      <c r="AN53" s="617"/>
      <c r="AO53" s="910">
        <f>AG95+AG98+AG97</f>
        <v>726336</v>
      </c>
      <c r="AP53" s="618"/>
      <c r="AQ53" s="510"/>
      <c r="AR53" s="624"/>
      <c r="AS53" s="620"/>
      <c r="AT53" s="621"/>
      <c r="AU53" s="621">
        <v>3000003066</v>
      </c>
      <c r="AV53" s="943" t="str">
        <f t="shared" si="13"/>
        <v>INSTALLAZIONE</v>
      </c>
      <c r="AW53" s="623" t="str">
        <f t="shared" ref="AW53:AW54" si="15">C53</f>
        <v>CC2199-P-E0ZZ10-US</v>
      </c>
      <c r="AX53" s="948">
        <v>1</v>
      </c>
      <c r="AY53" s="623"/>
      <c r="AZ53" s="623">
        <f>AO53</f>
        <v>726336</v>
      </c>
      <c r="BA53" s="623">
        <f>AZ53*AX53</f>
        <v>726336</v>
      </c>
      <c r="BB53" s="624"/>
      <c r="BC53" s="479"/>
      <c r="BD53" s="497"/>
      <c r="BE53" s="479"/>
      <c r="BF53" s="479"/>
      <c r="BG53" s="479"/>
      <c r="BH53" s="479"/>
      <c r="BI53" s="479"/>
      <c r="BJ53" s="479"/>
      <c r="BK53" s="479"/>
      <c r="BL53" s="479"/>
      <c r="BM53" s="479"/>
      <c r="BN53" s="479"/>
      <c r="BO53" s="479"/>
      <c r="BP53" s="479"/>
      <c r="BQ53" s="479"/>
      <c r="BR53" s="479"/>
      <c r="BS53" s="479"/>
      <c r="BT53" s="479"/>
      <c r="BU53" s="479"/>
      <c r="BV53" s="479"/>
      <c r="BW53" s="479"/>
      <c r="BX53" s="479"/>
      <c r="BY53" s="479"/>
      <c r="BZ53" s="479"/>
      <c r="CA53" s="479"/>
      <c r="CB53" s="479"/>
    </row>
    <row r="54" spans="1:80" s="625" customFormat="1" x14ac:dyDescent="0.2">
      <c r="A54" s="599"/>
      <c r="B54" s="600" t="s">
        <v>492</v>
      </c>
      <c r="C54" s="601" t="s">
        <v>656</v>
      </c>
      <c r="D54" s="626" t="s">
        <v>512</v>
      </c>
      <c r="E54" s="602" t="s">
        <v>657</v>
      </c>
      <c r="F54" s="599">
        <v>1</v>
      </c>
      <c r="G54" s="632" t="s">
        <v>513</v>
      </c>
      <c r="H54" s="612"/>
      <c r="I54" s="612"/>
      <c r="J54" s="604"/>
      <c r="K54" s="605" t="s">
        <v>514</v>
      </c>
      <c r="L54" s="606"/>
      <c r="M54" s="627">
        <v>1</v>
      </c>
      <c r="N54" s="608" t="s">
        <v>637</v>
      </c>
      <c r="O54" s="609" t="s">
        <v>638</v>
      </c>
      <c r="P54" s="610" t="s">
        <v>629</v>
      </c>
      <c r="Q54" s="611">
        <v>1.0900000000000001</v>
      </c>
      <c r="R54" s="1107"/>
      <c r="S54" s="612"/>
      <c r="T54" s="604"/>
      <c r="U54" s="483"/>
      <c r="V54" s="483">
        <v>80800</v>
      </c>
      <c r="W54" s="483">
        <f t="shared" si="8"/>
        <v>80800</v>
      </c>
      <c r="X54" s="613">
        <v>0</v>
      </c>
      <c r="Y54" s="483">
        <f t="shared" si="9"/>
        <v>80800</v>
      </c>
      <c r="Z54" s="1113">
        <f t="shared" si="10"/>
        <v>88072</v>
      </c>
      <c r="AA54" s="483">
        <v>72225.306122448979</v>
      </c>
      <c r="AB54" s="614">
        <f t="shared" si="11"/>
        <v>0.10612244897959189</v>
      </c>
      <c r="AC54" s="615">
        <v>6200007344</v>
      </c>
      <c r="AD54" s="616"/>
      <c r="AE54" s="616"/>
      <c r="AF54" s="617"/>
      <c r="AG54" s="933">
        <f>Z54</f>
        <v>88072</v>
      </c>
      <c r="AH54" s="624"/>
      <c r="AI54" s="487"/>
      <c r="AJ54" s="915"/>
      <c r="AK54" s="619">
        <v>60080726</v>
      </c>
      <c r="AL54" s="616">
        <v>320</v>
      </c>
      <c r="AM54" s="616"/>
      <c r="AN54" s="617"/>
      <c r="AO54" s="910">
        <f>AO96</f>
        <v>88072</v>
      </c>
      <c r="AP54" s="624"/>
      <c r="AQ54" s="510"/>
      <c r="AR54" s="624"/>
      <c r="AS54" s="620"/>
      <c r="AT54" s="621"/>
      <c r="AU54" s="621">
        <v>3000003067</v>
      </c>
      <c r="AV54" s="943" t="str">
        <f t="shared" si="13"/>
        <v>FIELD_SMILE</v>
      </c>
      <c r="AW54" s="623" t="str">
        <f t="shared" si="15"/>
        <v>CC2199-P-E0ZZ11-US</v>
      </c>
      <c r="AX54" s="948">
        <v>1</v>
      </c>
      <c r="AY54" s="623"/>
      <c r="AZ54" s="623">
        <f>AO54</f>
        <v>88072</v>
      </c>
      <c r="BA54" s="623">
        <f>AZ54*AX54</f>
        <v>88072</v>
      </c>
      <c r="BB54" s="624"/>
      <c r="BC54" s="479"/>
      <c r="BD54" s="497"/>
      <c r="BE54" s="479"/>
      <c r="BF54" s="479"/>
      <c r="BG54" s="479"/>
      <c r="BH54" s="479"/>
      <c r="BI54" s="479"/>
      <c r="BJ54" s="479"/>
      <c r="BK54" s="479"/>
      <c r="BL54" s="479"/>
      <c r="BM54" s="479"/>
      <c r="BN54" s="479"/>
      <c r="BO54" s="479"/>
      <c r="BP54" s="479"/>
      <c r="BQ54" s="479"/>
      <c r="BR54" s="479"/>
      <c r="BS54" s="479"/>
      <c r="BT54" s="479"/>
      <c r="BU54" s="479"/>
      <c r="BV54" s="479"/>
      <c r="BW54" s="479"/>
      <c r="BX54" s="479"/>
      <c r="BY54" s="479"/>
      <c r="BZ54" s="479"/>
      <c r="CA54" s="479"/>
      <c r="CB54" s="479"/>
    </row>
    <row r="55" spans="1:80" s="625" customFormat="1" x14ac:dyDescent="0.2">
      <c r="A55" s="599"/>
      <c r="B55" s="628" t="s">
        <v>527</v>
      </c>
      <c r="C55" s="601" t="s">
        <v>528</v>
      </c>
      <c r="D55" s="629"/>
      <c r="E55" s="602" t="s">
        <v>658</v>
      </c>
      <c r="F55" s="599">
        <v>1</v>
      </c>
      <c r="G55" s="631" t="s">
        <v>23</v>
      </c>
      <c r="H55" s="612"/>
      <c r="I55" s="612"/>
      <c r="J55" s="604"/>
      <c r="K55" s="630" t="s">
        <v>197</v>
      </c>
      <c r="L55" s="606"/>
      <c r="M55" s="627">
        <v>1</v>
      </c>
      <c r="N55" s="608" t="s">
        <v>637</v>
      </c>
      <c r="O55" s="609" t="s">
        <v>638</v>
      </c>
      <c r="P55" s="610" t="s">
        <v>629</v>
      </c>
      <c r="Q55" s="611">
        <v>1.0900000000000001</v>
      </c>
      <c r="R55" s="1107"/>
      <c r="S55" s="612"/>
      <c r="T55" s="604"/>
      <c r="U55" s="483"/>
      <c r="V55" s="483">
        <v>35717</v>
      </c>
      <c r="W55" s="483">
        <f t="shared" si="8"/>
        <v>35720</v>
      </c>
      <c r="X55" s="613">
        <v>0</v>
      </c>
      <c r="Y55" s="483">
        <f t="shared" si="9"/>
        <v>35720</v>
      </c>
      <c r="Z55" s="1113">
        <f>FLOOR(Y55*Q55,1)</f>
        <v>38934</v>
      </c>
      <c r="AA55" s="483">
        <v>16073</v>
      </c>
      <c r="AB55" s="614">
        <f t="shared" si="11"/>
        <v>0.55002799552071668</v>
      </c>
      <c r="AC55" s="615">
        <v>6200007344</v>
      </c>
      <c r="AD55" s="616"/>
      <c r="AE55" s="616"/>
      <c r="AF55" s="617"/>
      <c r="AG55" s="933">
        <f>Z55</f>
        <v>38934</v>
      </c>
      <c r="AH55" s="618"/>
      <c r="AI55" s="487"/>
      <c r="AJ55" s="915"/>
      <c r="AK55" s="619"/>
      <c r="AL55" s="616"/>
      <c r="AM55" s="616"/>
      <c r="AN55" s="617"/>
      <c r="AO55" s="910"/>
      <c r="AP55" s="618"/>
      <c r="AQ55" s="510"/>
      <c r="AR55" s="624"/>
      <c r="AS55" s="620"/>
      <c r="AT55" s="621"/>
      <c r="AU55" s="621"/>
      <c r="AV55" s="622"/>
      <c r="AW55" s="623"/>
      <c r="AX55" s="623"/>
      <c r="AY55" s="623"/>
      <c r="AZ55" s="623"/>
      <c r="BA55" s="623"/>
      <c r="BB55" s="624"/>
      <c r="BC55" s="479"/>
      <c r="BD55" s="497"/>
      <c r="BE55" s="479"/>
      <c r="BF55" s="479"/>
      <c r="BG55" s="479"/>
      <c r="BH55" s="479"/>
      <c r="BI55" s="479"/>
      <c r="BJ55" s="479"/>
      <c r="BK55" s="479"/>
      <c r="BL55" s="479"/>
      <c r="BM55" s="479"/>
      <c r="BN55" s="479"/>
      <c r="BO55" s="479"/>
      <c r="BP55" s="479"/>
      <c r="BQ55" s="479"/>
      <c r="BR55" s="479"/>
      <c r="BS55" s="479"/>
      <c r="BT55" s="479"/>
      <c r="BU55" s="479"/>
      <c r="BV55" s="479"/>
      <c r="BW55" s="479"/>
      <c r="BX55" s="479"/>
      <c r="BY55" s="479"/>
      <c r="BZ55" s="479"/>
      <c r="CA55" s="479"/>
      <c r="CB55" s="479"/>
    </row>
    <row r="56" spans="1:80" s="625" customFormat="1" x14ac:dyDescent="0.2">
      <c r="A56" s="599"/>
      <c r="B56" s="628" t="s">
        <v>531</v>
      </c>
      <c r="C56" s="601" t="s">
        <v>532</v>
      </c>
      <c r="D56" s="629"/>
      <c r="E56" s="602" t="s">
        <v>659</v>
      </c>
      <c r="F56" s="599">
        <v>1</v>
      </c>
      <c r="G56" s="631" t="s">
        <v>533</v>
      </c>
      <c r="H56" s="612"/>
      <c r="I56" s="612"/>
      <c r="J56" s="604"/>
      <c r="K56" s="630" t="s">
        <v>534</v>
      </c>
      <c r="L56" s="606"/>
      <c r="M56" s="627">
        <v>1</v>
      </c>
      <c r="N56" s="608" t="s">
        <v>637</v>
      </c>
      <c r="O56" s="609" t="s">
        <v>638</v>
      </c>
      <c r="P56" s="610" t="s">
        <v>629</v>
      </c>
      <c r="Q56" s="611">
        <v>1.0900000000000001</v>
      </c>
      <c r="R56" s="1107"/>
      <c r="S56" s="612"/>
      <c r="T56" s="604"/>
      <c r="U56" s="483"/>
      <c r="V56" s="483">
        <v>45000</v>
      </c>
      <c r="W56" s="483">
        <f t="shared" si="8"/>
        <v>45000</v>
      </c>
      <c r="X56" s="613">
        <v>0</v>
      </c>
      <c r="Y56" s="483">
        <f t="shared" si="9"/>
        <v>45000</v>
      </c>
      <c r="Z56" s="1113">
        <f t="shared" si="10"/>
        <v>49050</v>
      </c>
      <c r="AA56" s="483">
        <v>15000</v>
      </c>
      <c r="AB56" s="614">
        <f t="shared" si="11"/>
        <v>0.66666666666666674</v>
      </c>
      <c r="AC56" s="615">
        <v>6200007344</v>
      </c>
      <c r="AD56" s="616"/>
      <c r="AE56" s="616"/>
      <c r="AF56" s="617"/>
      <c r="AG56" s="933">
        <f>Z56</f>
        <v>49050</v>
      </c>
      <c r="AH56" s="618"/>
      <c r="AI56" s="487"/>
      <c r="AJ56" s="915"/>
      <c r="AK56" s="619"/>
      <c r="AL56" s="616"/>
      <c r="AM56" s="616"/>
      <c r="AN56" s="617"/>
      <c r="AO56" s="910"/>
      <c r="AP56" s="618"/>
      <c r="AQ56" s="510"/>
      <c r="AR56" s="624"/>
      <c r="AS56" s="620"/>
      <c r="AT56" s="621"/>
      <c r="AU56" s="621"/>
      <c r="AV56" s="622"/>
      <c r="AW56" s="623"/>
      <c r="AX56" s="623"/>
      <c r="AY56" s="623"/>
      <c r="AZ56" s="623"/>
      <c r="BA56" s="623"/>
      <c r="BB56" s="624"/>
      <c r="BC56" s="479"/>
      <c r="BD56" s="497"/>
      <c r="BE56" s="479"/>
      <c r="BF56" s="479"/>
      <c r="BG56" s="479"/>
      <c r="BH56" s="479"/>
      <c r="BI56" s="479"/>
      <c r="BJ56" s="479"/>
      <c r="BK56" s="479"/>
      <c r="BL56" s="479"/>
      <c r="BM56" s="479"/>
      <c r="BN56" s="479"/>
      <c r="BO56" s="479"/>
      <c r="BP56" s="479"/>
      <c r="BQ56" s="479"/>
      <c r="BR56" s="479"/>
      <c r="BS56" s="479"/>
      <c r="BT56" s="479"/>
      <c r="BU56" s="479"/>
      <c r="BV56" s="479"/>
      <c r="BW56" s="479"/>
      <c r="BX56" s="479"/>
      <c r="BY56" s="479"/>
      <c r="BZ56" s="479"/>
      <c r="CA56" s="479"/>
      <c r="CB56" s="479"/>
    </row>
    <row r="57" spans="1:80" s="625" customFormat="1" x14ac:dyDescent="0.2">
      <c r="A57" s="599"/>
      <c r="B57" s="600" t="s">
        <v>492</v>
      </c>
      <c r="C57" s="601" t="s">
        <v>660</v>
      </c>
      <c r="D57" s="626" t="s">
        <v>517</v>
      </c>
      <c r="E57" s="602" t="s">
        <v>661</v>
      </c>
      <c r="F57" s="599">
        <v>1</v>
      </c>
      <c r="G57" s="600" t="s">
        <v>6</v>
      </c>
      <c r="H57" s="603"/>
      <c r="I57" s="603"/>
      <c r="J57" s="604"/>
      <c r="K57" s="605" t="s">
        <v>518</v>
      </c>
      <c r="L57" s="606"/>
      <c r="M57" s="627">
        <v>1</v>
      </c>
      <c r="N57" s="608"/>
      <c r="O57" s="609"/>
      <c r="P57" s="610" t="s">
        <v>629</v>
      </c>
      <c r="Q57" s="611">
        <v>1.0900000000000001</v>
      </c>
      <c r="R57" s="1107"/>
      <c r="S57" s="612"/>
      <c r="T57" s="604"/>
      <c r="U57" s="483"/>
      <c r="V57" s="483">
        <v>0</v>
      </c>
      <c r="W57" s="483">
        <f>CEILING(V57,10)</f>
        <v>0</v>
      </c>
      <c r="X57" s="613">
        <v>0</v>
      </c>
      <c r="Y57" s="483">
        <f>CEILING(V57*(1-X57),10)</f>
        <v>0</v>
      </c>
      <c r="Z57" s="483">
        <f>Y57*Q57</f>
        <v>0</v>
      </c>
      <c r="AA57" s="483">
        <v>0</v>
      </c>
      <c r="AB57" s="614"/>
      <c r="AC57" s="615"/>
      <c r="AD57" s="616"/>
      <c r="AE57" s="616"/>
      <c r="AF57" s="617"/>
      <c r="AG57" s="617"/>
      <c r="AH57" s="618"/>
      <c r="AI57" s="487"/>
      <c r="AJ57" s="915"/>
      <c r="AK57" s="619"/>
      <c r="AL57" s="616"/>
      <c r="AM57" s="616"/>
      <c r="AN57" s="617"/>
      <c r="AO57" s="617"/>
      <c r="AP57" s="618"/>
      <c r="AQ57" s="510"/>
      <c r="AR57" s="624"/>
      <c r="AS57" s="620"/>
      <c r="AT57" s="621"/>
      <c r="AU57" s="621"/>
      <c r="AV57" s="622"/>
      <c r="AW57" s="623"/>
      <c r="AX57" s="623"/>
      <c r="AY57" s="623"/>
      <c r="AZ57" s="623"/>
      <c r="BA57" s="623"/>
      <c r="BB57" s="624"/>
      <c r="BC57" s="479"/>
      <c r="BD57" s="497"/>
      <c r="BE57" s="479"/>
      <c r="BF57" s="479"/>
      <c r="BG57" s="479"/>
      <c r="BH57" s="479"/>
      <c r="BI57" s="479"/>
      <c r="BJ57" s="479"/>
      <c r="BK57" s="479"/>
      <c r="BL57" s="479"/>
      <c r="BM57" s="479"/>
      <c r="BN57" s="479"/>
      <c r="BO57" s="479"/>
      <c r="BP57" s="479"/>
      <c r="BQ57" s="479"/>
      <c r="BR57" s="479"/>
      <c r="BS57" s="479"/>
      <c r="BT57" s="479"/>
      <c r="BU57" s="479"/>
      <c r="BV57" s="479"/>
      <c r="BW57" s="479"/>
      <c r="BX57" s="479"/>
      <c r="BY57" s="479"/>
      <c r="BZ57" s="479"/>
      <c r="CA57" s="479"/>
      <c r="CB57" s="479"/>
    </row>
    <row r="58" spans="1:80" s="625" customFormat="1" x14ac:dyDescent="0.2">
      <c r="A58" s="633"/>
      <c r="B58" s="600" t="s">
        <v>492</v>
      </c>
      <c r="C58" s="601" t="s">
        <v>662</v>
      </c>
      <c r="D58" s="626" t="s">
        <v>522</v>
      </c>
      <c r="E58" s="634" t="s">
        <v>663</v>
      </c>
      <c r="F58" s="599">
        <v>1</v>
      </c>
      <c r="G58" s="600" t="s">
        <v>6</v>
      </c>
      <c r="H58" s="635"/>
      <c r="I58" s="635"/>
      <c r="J58" s="604"/>
      <c r="K58" s="605" t="s">
        <v>523</v>
      </c>
      <c r="L58" s="606"/>
      <c r="M58" s="627">
        <v>1</v>
      </c>
      <c r="N58" s="608"/>
      <c r="O58" s="609"/>
      <c r="P58" s="610" t="s">
        <v>629</v>
      </c>
      <c r="Q58" s="611">
        <v>1.0900000000000001</v>
      </c>
      <c r="R58" s="1107"/>
      <c r="S58" s="612"/>
      <c r="T58" s="604"/>
      <c r="U58" s="483"/>
      <c r="V58" s="483">
        <v>0</v>
      </c>
      <c r="W58" s="483">
        <f>CEILING(V58,10)</f>
        <v>0</v>
      </c>
      <c r="X58" s="613">
        <v>0</v>
      </c>
      <c r="Y58" s="483">
        <f>CEILING(V58*(1-X58),10)</f>
        <v>0</v>
      </c>
      <c r="Z58" s="483">
        <f>Y58*Q58</f>
        <v>0</v>
      </c>
      <c r="AA58" s="483">
        <v>0</v>
      </c>
      <c r="AB58" s="614"/>
      <c r="AC58" s="615"/>
      <c r="AD58" s="616"/>
      <c r="AE58" s="616"/>
      <c r="AF58" s="617"/>
      <c r="AG58" s="617"/>
      <c r="AH58" s="624"/>
      <c r="AI58" s="487"/>
      <c r="AJ58" s="915"/>
      <c r="AK58" s="619"/>
      <c r="AL58" s="616"/>
      <c r="AM58" s="616"/>
      <c r="AN58" s="617"/>
      <c r="AO58" s="617"/>
      <c r="AP58" s="624"/>
      <c r="AQ58" s="510"/>
      <c r="AR58" s="624"/>
      <c r="AS58" s="620"/>
      <c r="AT58" s="621"/>
      <c r="AU58" s="621"/>
      <c r="AV58" s="622"/>
      <c r="AW58" s="623"/>
      <c r="AX58" s="623"/>
      <c r="AY58" s="623"/>
      <c r="AZ58" s="623"/>
      <c r="BA58" s="623"/>
      <c r="BB58" s="624"/>
      <c r="BC58" s="479"/>
      <c r="BD58" s="497"/>
      <c r="BE58" s="479"/>
      <c r="BF58" s="479"/>
      <c r="BG58" s="479"/>
      <c r="BH58" s="479"/>
      <c r="BI58" s="479"/>
      <c r="BJ58" s="479"/>
      <c r="BK58" s="479"/>
      <c r="BL58" s="479"/>
      <c r="BM58" s="479"/>
      <c r="BN58" s="479"/>
      <c r="BO58" s="479"/>
      <c r="BP58" s="479"/>
      <c r="BQ58" s="479"/>
      <c r="BR58" s="479"/>
      <c r="BS58" s="479"/>
      <c r="BT58" s="479"/>
      <c r="BU58" s="479"/>
      <c r="BV58" s="479"/>
      <c r="BW58" s="479"/>
      <c r="BX58" s="479"/>
      <c r="BY58" s="479"/>
      <c r="BZ58" s="479"/>
      <c r="CA58" s="479"/>
      <c r="CB58" s="479"/>
    </row>
    <row r="59" spans="1:80" s="625" customFormat="1" x14ac:dyDescent="0.2">
      <c r="A59" s="599"/>
      <c r="B59" s="628" t="s">
        <v>538</v>
      </c>
      <c r="C59" s="601" t="s">
        <v>664</v>
      </c>
      <c r="D59" s="629" t="s">
        <v>539</v>
      </c>
      <c r="E59" s="602" t="s">
        <v>39</v>
      </c>
      <c r="F59" s="599">
        <v>1</v>
      </c>
      <c r="G59" s="628" t="s">
        <v>6</v>
      </c>
      <c r="H59" s="612"/>
      <c r="I59" s="612"/>
      <c r="J59" s="604"/>
      <c r="K59" s="630" t="s">
        <v>4</v>
      </c>
      <c r="L59" s="606"/>
      <c r="M59" s="627">
        <v>1</v>
      </c>
      <c r="N59" s="608"/>
      <c r="O59" s="609"/>
      <c r="P59" s="610" t="s">
        <v>629</v>
      </c>
      <c r="Q59" s="611">
        <v>1.0900000000000001</v>
      </c>
      <c r="R59" s="1107"/>
      <c r="S59" s="612"/>
      <c r="T59" s="604"/>
      <c r="U59" s="483"/>
      <c r="V59" s="483">
        <v>0</v>
      </c>
      <c r="W59" s="483">
        <f t="shared" si="8"/>
        <v>0</v>
      </c>
      <c r="X59" s="613"/>
      <c r="Y59" s="483">
        <f t="shared" ref="Y59" si="16">CEILING(V59*(1-X59),10)</f>
        <v>0</v>
      </c>
      <c r="Z59" s="483">
        <f t="shared" ref="Z59" si="17">Y59*Q59</f>
        <v>0</v>
      </c>
      <c r="AA59" s="483">
        <f>16038.64356+41381.838</f>
        <v>57420.48156</v>
      </c>
      <c r="AB59" s="614"/>
      <c r="AC59" s="615"/>
      <c r="AD59" s="616"/>
      <c r="AE59" s="616"/>
      <c r="AF59" s="617"/>
      <c r="AG59" s="617"/>
      <c r="AH59" s="618"/>
      <c r="AI59" s="487"/>
      <c r="AJ59" s="915"/>
      <c r="AK59" s="619"/>
      <c r="AL59" s="616"/>
      <c r="AM59" s="616"/>
      <c r="AN59" s="617"/>
      <c r="AO59" s="617"/>
      <c r="AP59" s="618"/>
      <c r="AQ59" s="510"/>
      <c r="AR59" s="624"/>
      <c r="AS59" s="620"/>
      <c r="AT59" s="621"/>
      <c r="AU59" s="621"/>
      <c r="AV59" s="622"/>
      <c r="AW59" s="623"/>
      <c r="AX59" s="623"/>
      <c r="AY59" s="623"/>
      <c r="AZ59" s="623"/>
      <c r="BA59" s="623"/>
      <c r="BB59" s="624"/>
      <c r="BC59" s="479"/>
      <c r="BD59" s="497"/>
      <c r="BE59" s="479"/>
      <c r="BF59" s="479"/>
      <c r="BG59" s="479"/>
      <c r="BH59" s="479"/>
      <c r="BI59" s="479"/>
      <c r="BJ59" s="479"/>
      <c r="BK59" s="479"/>
      <c r="BL59" s="479"/>
      <c r="BM59" s="479"/>
      <c r="BN59" s="479"/>
      <c r="BO59" s="479"/>
      <c r="BP59" s="479"/>
      <c r="BQ59" s="479"/>
      <c r="BR59" s="479"/>
      <c r="BS59" s="479"/>
      <c r="BT59" s="479"/>
      <c r="BU59" s="479"/>
      <c r="BV59" s="479"/>
      <c r="BW59" s="479"/>
      <c r="BX59" s="479"/>
      <c r="BY59" s="479"/>
      <c r="BZ59" s="479"/>
      <c r="CA59" s="479"/>
      <c r="CB59" s="479"/>
    </row>
    <row r="60" spans="1:80" s="625" customFormat="1" ht="13.5" thickBot="1" x14ac:dyDescent="0.25">
      <c r="A60" s="599"/>
      <c r="B60" s="628"/>
      <c r="C60" s="944"/>
      <c r="D60" s="628"/>
      <c r="E60" s="944"/>
      <c r="F60" s="944"/>
      <c r="G60" s="628"/>
      <c r="H60" s="944"/>
      <c r="I60" s="944"/>
      <c r="J60" s="944"/>
      <c r="K60" s="630"/>
      <c r="L60" s="903"/>
      <c r="M60" s="481"/>
      <c r="N60" s="945"/>
      <c r="O60" s="945"/>
      <c r="P60" s="946"/>
      <c r="Q60" s="946"/>
      <c r="R60" s="944"/>
      <c r="S60" s="944"/>
      <c r="T60" s="944"/>
      <c r="U60" s="483"/>
      <c r="V60" s="483"/>
      <c r="W60" s="483"/>
      <c r="X60" s="947"/>
      <c r="Y60" s="483"/>
      <c r="Z60" s="483"/>
      <c r="AA60" s="483"/>
      <c r="AB60" s="947"/>
      <c r="AC60" s="615"/>
      <c r="AD60" s="616"/>
      <c r="AE60" s="616"/>
      <c r="AF60" s="617"/>
      <c r="AG60" s="617"/>
      <c r="AH60" s="618"/>
      <c r="AI60" s="487"/>
      <c r="AJ60" s="915"/>
      <c r="AK60" s="619"/>
      <c r="AL60" s="616"/>
      <c r="AM60" s="616"/>
      <c r="AN60" s="617"/>
      <c r="AO60" s="617"/>
      <c r="AP60" s="618"/>
      <c r="AQ60" s="510"/>
      <c r="AR60" s="624"/>
      <c r="AS60" s="620"/>
      <c r="AT60" s="621"/>
      <c r="AU60" s="621"/>
      <c r="AV60" s="622"/>
      <c r="AW60" s="623"/>
      <c r="AX60" s="623"/>
      <c r="AY60" s="623"/>
      <c r="AZ60" s="623"/>
      <c r="BA60" s="623"/>
      <c r="BB60" s="624"/>
      <c r="BC60" s="479"/>
      <c r="BD60" s="497"/>
      <c r="BE60" s="479"/>
      <c r="BF60" s="479"/>
      <c r="BG60" s="479"/>
      <c r="BH60" s="479"/>
      <c r="BI60" s="479"/>
      <c r="BJ60" s="479"/>
      <c r="BK60" s="479"/>
      <c r="BL60" s="479"/>
      <c r="BM60" s="479"/>
      <c r="BN60" s="479"/>
      <c r="BO60" s="479"/>
      <c r="BP60" s="479"/>
      <c r="BQ60" s="479"/>
      <c r="BR60" s="479"/>
      <c r="BS60" s="479"/>
      <c r="BT60" s="479"/>
      <c r="BU60" s="479"/>
      <c r="BV60" s="479"/>
      <c r="BW60" s="479"/>
      <c r="BX60" s="479"/>
      <c r="BY60" s="479"/>
      <c r="BZ60" s="479"/>
      <c r="CA60" s="479"/>
      <c r="CB60" s="479"/>
    </row>
    <row r="61" spans="1:80" s="658" customFormat="1" ht="13.5" thickBot="1" x14ac:dyDescent="0.25">
      <c r="A61" s="636"/>
      <c r="B61" s="637"/>
      <c r="C61" s="638"/>
      <c r="D61" s="638"/>
      <c r="E61" s="639"/>
      <c r="F61" s="639"/>
      <c r="G61" s="638"/>
      <c r="H61" s="639"/>
      <c r="I61" s="639"/>
      <c r="J61" s="639"/>
      <c r="K61" s="639" t="s">
        <v>665</v>
      </c>
      <c r="L61" s="639"/>
      <c r="M61" s="639"/>
      <c r="N61" s="639"/>
      <c r="O61" s="639"/>
      <c r="P61" s="639"/>
      <c r="Q61" s="639"/>
      <c r="R61" s="639"/>
      <c r="S61" s="639"/>
      <c r="T61" s="639"/>
      <c r="U61" s="639"/>
      <c r="V61" s="640">
        <f>SUM(V37:V58)</f>
        <v>2355739</v>
      </c>
      <c r="W61" s="640">
        <f>SUM(W37:W58)</f>
        <v>2355767.33</v>
      </c>
      <c r="X61" s="641">
        <f>1-(Y61/W61)</f>
        <v>-0.12675120169868381</v>
      </c>
      <c r="Y61" s="640">
        <f>SUM(Y37:Y58)</f>
        <v>2654363.67</v>
      </c>
      <c r="Z61" s="640">
        <f>SUM(Z37:Z58)</f>
        <v>2893257</v>
      </c>
      <c r="AA61" s="640">
        <f>SUM(AA37:AA59)</f>
        <v>1516748.6981289338</v>
      </c>
      <c r="AB61" s="641">
        <f>1-(AA61/Y61)</f>
        <v>0.42858293485875887</v>
      </c>
      <c r="AC61" s="642"/>
      <c r="AD61" s="643"/>
      <c r="AE61" s="643"/>
      <c r="AF61" s="644"/>
      <c r="AG61" s="941">
        <f>SUM(AG41:AG59)</f>
        <v>2891189</v>
      </c>
      <c r="AH61" s="645"/>
      <c r="AI61" s="646"/>
      <c r="AJ61" s="917"/>
      <c r="AK61" s="648"/>
      <c r="AL61" s="649"/>
      <c r="AM61" s="649"/>
      <c r="AN61" s="650"/>
      <c r="AO61" s="651">
        <f>SUM(AO37:AO58)</f>
        <v>2655405</v>
      </c>
      <c r="AP61" s="652"/>
      <c r="AQ61" s="922"/>
      <c r="AR61" s="924"/>
      <c r="AS61" s="653"/>
      <c r="AT61" s="654"/>
      <c r="AU61" s="654"/>
      <c r="AV61" s="655"/>
      <c r="AW61" s="656"/>
      <c r="AX61" s="656"/>
      <c r="AY61" s="656"/>
      <c r="AZ61" s="656"/>
      <c r="BA61" s="942">
        <f>SUM(BA37:BA59)</f>
        <v>2655405</v>
      </c>
      <c r="BB61" s="657"/>
      <c r="BC61" s="647"/>
      <c r="BD61" s="647"/>
      <c r="BE61" s="647"/>
      <c r="BF61" s="647"/>
      <c r="BG61" s="647"/>
      <c r="BH61" s="647"/>
      <c r="BI61" s="647"/>
      <c r="BJ61" s="647"/>
      <c r="BK61" s="647"/>
      <c r="BL61" s="647"/>
      <c r="BM61" s="647"/>
      <c r="BN61" s="647"/>
      <c r="BO61" s="647"/>
      <c r="BP61" s="647"/>
      <c r="BQ61" s="647"/>
      <c r="BR61" s="647"/>
      <c r="BS61" s="647"/>
      <c r="BT61" s="647"/>
      <c r="BU61" s="647"/>
      <c r="BV61" s="647"/>
      <c r="BW61" s="647"/>
      <c r="BX61" s="647"/>
      <c r="BY61" s="647"/>
      <c r="BZ61" s="647"/>
      <c r="CA61" s="647"/>
      <c r="CB61" s="647"/>
    </row>
    <row r="62" spans="1:80" s="625" customFormat="1" x14ac:dyDescent="0.2">
      <c r="A62" s="599"/>
      <c r="B62" s="628" t="s">
        <v>307</v>
      </c>
      <c r="C62" s="601" t="s">
        <v>761</v>
      </c>
      <c r="D62" s="629"/>
      <c r="E62" s="602" t="s">
        <v>666</v>
      </c>
      <c r="F62" s="599">
        <v>1</v>
      </c>
      <c r="G62" s="631" t="s">
        <v>309</v>
      </c>
      <c r="H62" s="603" t="s">
        <v>635</v>
      </c>
      <c r="I62" s="603" t="s">
        <v>667</v>
      </c>
      <c r="J62" s="604"/>
      <c r="K62" s="605" t="s">
        <v>310</v>
      </c>
      <c r="L62" s="606"/>
      <c r="M62" s="627">
        <v>1</v>
      </c>
      <c r="N62" s="608" t="s">
        <v>637</v>
      </c>
      <c r="O62" s="609" t="s">
        <v>638</v>
      </c>
      <c r="P62" s="610" t="s">
        <v>629</v>
      </c>
      <c r="Q62" s="611">
        <v>1.0900000000000001</v>
      </c>
      <c r="R62" s="1107"/>
      <c r="S62" s="612"/>
      <c r="T62" s="604"/>
      <c r="U62" s="483"/>
      <c r="V62" s="483">
        <v>51779</v>
      </c>
      <c r="W62" s="483">
        <f>CEILING(V62,10)</f>
        <v>51780</v>
      </c>
      <c r="X62" s="613">
        <v>0</v>
      </c>
      <c r="Y62" s="483">
        <f>CEILING(V62*(1-X62),10)</f>
        <v>51780</v>
      </c>
      <c r="Z62" s="932">
        <f>FLOOR(Y62*Q62,1)</f>
        <v>56440</v>
      </c>
      <c r="AA62" s="483">
        <v>0</v>
      </c>
      <c r="AB62" s="614"/>
      <c r="AC62" s="615">
        <v>6200007345</v>
      </c>
      <c r="AD62" s="616"/>
      <c r="AE62" s="616"/>
      <c r="AF62" s="617"/>
      <c r="AG62" s="910">
        <f>AG109</f>
        <v>58510</v>
      </c>
      <c r="AH62" s="618"/>
      <c r="AI62" s="487"/>
      <c r="AJ62" s="915"/>
      <c r="AK62" s="619"/>
      <c r="AL62" s="616"/>
      <c r="AM62" s="616"/>
      <c r="AN62" s="617"/>
      <c r="AO62" s="939">
        <v>0</v>
      </c>
      <c r="AP62" s="618"/>
      <c r="AQ62" s="510"/>
      <c r="AR62" s="624"/>
      <c r="AS62" s="620"/>
      <c r="AT62" s="621"/>
      <c r="AU62" s="621"/>
      <c r="AV62" s="622"/>
      <c r="AW62" s="623"/>
      <c r="AX62" s="623"/>
      <c r="AY62" s="623"/>
      <c r="AZ62" s="623"/>
      <c r="BA62" s="623"/>
      <c r="BB62" s="624"/>
      <c r="BC62" s="479"/>
      <c r="BD62" s="497"/>
      <c r="BE62" s="479"/>
      <c r="BF62" s="479"/>
      <c r="BG62" s="479"/>
      <c r="BH62" s="479"/>
      <c r="BI62" s="479"/>
      <c r="BJ62" s="479"/>
      <c r="BK62" s="479"/>
      <c r="BL62" s="479"/>
      <c r="BM62" s="479"/>
      <c r="BN62" s="479"/>
      <c r="BO62" s="479"/>
      <c r="BP62" s="479"/>
      <c r="BQ62" s="479"/>
      <c r="BR62" s="479"/>
      <c r="BS62" s="479"/>
      <c r="BT62" s="479"/>
      <c r="BU62" s="479"/>
      <c r="BV62" s="479"/>
      <c r="BW62" s="479"/>
      <c r="BX62" s="479"/>
      <c r="BY62" s="479"/>
      <c r="BZ62" s="479"/>
      <c r="CA62" s="479"/>
      <c r="CB62" s="479"/>
    </row>
    <row r="63" spans="1:80" s="625" customFormat="1" ht="13.5" thickBot="1" x14ac:dyDescent="0.25">
      <c r="A63" s="599"/>
      <c r="B63" s="600" t="s">
        <v>492</v>
      </c>
      <c r="C63" s="601" t="s">
        <v>654</v>
      </c>
      <c r="D63" s="626" t="s">
        <v>493</v>
      </c>
      <c r="E63" s="602" t="s">
        <v>655</v>
      </c>
      <c r="F63" s="599">
        <v>1</v>
      </c>
      <c r="G63" s="631" t="s">
        <v>309</v>
      </c>
      <c r="H63" s="603"/>
      <c r="I63" s="603"/>
      <c r="J63" s="604"/>
      <c r="K63" s="605" t="s">
        <v>668</v>
      </c>
      <c r="L63" s="606"/>
      <c r="M63" s="627">
        <v>1</v>
      </c>
      <c r="N63" s="608" t="s">
        <v>637</v>
      </c>
      <c r="O63" s="609" t="s">
        <v>638</v>
      </c>
      <c r="P63" s="610" t="s">
        <v>629</v>
      </c>
      <c r="Q63" s="611">
        <v>1.0900000000000001</v>
      </c>
      <c r="R63" s="1107"/>
      <c r="S63" s="612"/>
      <c r="T63" s="604"/>
      <c r="U63" s="483"/>
      <c r="V63" s="483">
        <f>CEILING(23040/$Q$66,1)</f>
        <v>21138</v>
      </c>
      <c r="W63" s="483">
        <f t="shared" si="8"/>
        <v>21140</v>
      </c>
      <c r="X63" s="613">
        <v>0</v>
      </c>
      <c r="Y63" s="483">
        <f t="shared" ref="Y63" si="18">CEILING(V63*(1-X63),10)</f>
        <v>21140</v>
      </c>
      <c r="Z63" s="932">
        <f>FLOOR(Y63*Q63,1)</f>
        <v>23042</v>
      </c>
      <c r="AA63" s="483">
        <v>0</v>
      </c>
      <c r="AB63" s="614"/>
      <c r="AC63" s="615">
        <v>6200007345</v>
      </c>
      <c r="AD63" s="616"/>
      <c r="AE63" s="616"/>
      <c r="AF63" s="617"/>
      <c r="AG63" s="910">
        <f>AG106+AG107+AG108</f>
        <v>23040</v>
      </c>
      <c r="AH63" s="618"/>
      <c r="AI63" s="487"/>
      <c r="AJ63" s="915"/>
      <c r="AK63" s="619"/>
      <c r="AL63" s="616"/>
      <c r="AM63" s="616"/>
      <c r="AN63" s="617"/>
      <c r="AO63" s="939">
        <v>0</v>
      </c>
      <c r="AP63" s="618"/>
      <c r="AQ63" s="510"/>
      <c r="AR63" s="624"/>
      <c r="AS63" s="620"/>
      <c r="AT63" s="621"/>
      <c r="AU63" s="621"/>
      <c r="AV63" s="622"/>
      <c r="AW63" s="623"/>
      <c r="AX63" s="623"/>
      <c r="AY63" s="623"/>
      <c r="AZ63" s="623"/>
      <c r="BA63" s="623"/>
      <c r="BB63" s="624"/>
      <c r="BC63" s="479"/>
      <c r="BD63" s="497"/>
      <c r="BE63" s="479"/>
      <c r="BF63" s="479"/>
      <c r="BG63" s="479"/>
      <c r="BH63" s="479"/>
      <c r="BI63" s="479"/>
      <c r="BJ63" s="479"/>
      <c r="BK63" s="479"/>
      <c r="BL63" s="479"/>
      <c r="BM63" s="479"/>
      <c r="BN63" s="479"/>
      <c r="BO63" s="479"/>
      <c r="BP63" s="479"/>
      <c r="BQ63" s="479"/>
      <c r="BR63" s="479"/>
      <c r="BS63" s="479"/>
      <c r="BT63" s="479"/>
      <c r="BU63" s="479"/>
      <c r="BV63" s="479"/>
      <c r="BW63" s="479"/>
      <c r="BX63" s="479"/>
      <c r="BY63" s="479"/>
      <c r="BZ63" s="479"/>
      <c r="CA63" s="479"/>
      <c r="CB63" s="479"/>
    </row>
    <row r="64" spans="1:80" s="658" customFormat="1" ht="13.5" thickBot="1" x14ac:dyDescent="0.25">
      <c r="A64" s="636"/>
      <c r="B64" s="637"/>
      <c r="C64" s="638"/>
      <c r="D64" s="638"/>
      <c r="E64" s="639"/>
      <c r="F64" s="639"/>
      <c r="G64" s="638"/>
      <c r="H64" s="639"/>
      <c r="I64" s="639"/>
      <c r="J64" s="639"/>
      <c r="K64" s="639" t="s">
        <v>665</v>
      </c>
      <c r="L64" s="639"/>
      <c r="M64" s="639"/>
      <c r="N64" s="639"/>
      <c r="O64" s="639"/>
      <c r="P64" s="639"/>
      <c r="Q64" s="639"/>
      <c r="R64" s="639"/>
      <c r="S64" s="639"/>
      <c r="T64" s="639"/>
      <c r="U64" s="639"/>
      <c r="V64" s="659">
        <f>SUM(V62:V63)</f>
        <v>72917</v>
      </c>
      <c r="W64" s="660">
        <f>SUM(W62:W63)</f>
        <v>72920</v>
      </c>
      <c r="X64" s="661">
        <f>1-(Y64/W64)</f>
        <v>0</v>
      </c>
      <c r="Y64" s="660">
        <f>SUM(Y62:Y63)</f>
        <v>72920</v>
      </c>
      <c r="Z64" s="662">
        <f>SUM(Z62:Z63)</f>
        <v>79482</v>
      </c>
      <c r="AA64" s="660">
        <f>SUM(AA62:AA63)</f>
        <v>0</v>
      </c>
      <c r="AB64" s="663">
        <f>1-(AA64/Y64)</f>
        <v>1</v>
      </c>
      <c r="AC64" s="642"/>
      <c r="AD64" s="643"/>
      <c r="AE64" s="643"/>
      <c r="AF64" s="664"/>
      <c r="AG64" s="941">
        <f>SUM(AG62:AG63)</f>
        <v>81550</v>
      </c>
      <c r="AH64" s="645"/>
      <c r="AI64" s="646"/>
      <c r="AJ64" s="917"/>
      <c r="AK64" s="648"/>
      <c r="AL64" s="649"/>
      <c r="AM64" s="649"/>
      <c r="AN64" s="650"/>
      <c r="AO64" s="651">
        <f>SUM(AO62:AO63)</f>
        <v>0</v>
      </c>
      <c r="AP64" s="652"/>
      <c r="AQ64" s="922"/>
      <c r="AR64" s="924"/>
      <c r="AS64" s="653"/>
      <c r="AT64" s="654"/>
      <c r="AU64" s="654"/>
      <c r="AV64" s="655"/>
      <c r="AW64" s="656"/>
      <c r="AX64" s="656"/>
      <c r="AY64" s="656"/>
      <c r="AZ64" s="656"/>
      <c r="BA64" s="656">
        <v>0</v>
      </c>
      <c r="BB64" s="657"/>
      <c r="BC64" s="647"/>
      <c r="BD64" s="647"/>
      <c r="BE64" s="647"/>
      <c r="BF64" s="647"/>
      <c r="BG64" s="647"/>
      <c r="BH64" s="647"/>
      <c r="BI64" s="647"/>
      <c r="BJ64" s="647"/>
      <c r="BK64" s="647"/>
      <c r="BL64" s="647"/>
      <c r="BM64" s="647"/>
      <c r="BN64" s="647"/>
      <c r="BO64" s="647"/>
      <c r="BP64" s="647"/>
      <c r="BQ64" s="647"/>
      <c r="BR64" s="647"/>
      <c r="BS64" s="647"/>
      <c r="BT64" s="647"/>
      <c r="BU64" s="647"/>
      <c r="BV64" s="647"/>
      <c r="BW64" s="647"/>
      <c r="BX64" s="647"/>
      <c r="BY64" s="647"/>
      <c r="BZ64" s="647"/>
      <c r="CA64" s="647"/>
      <c r="CB64" s="647"/>
    </row>
    <row r="65" spans="1:80" ht="13.5" thickBot="1" x14ac:dyDescent="0.25">
      <c r="A65" s="693"/>
      <c r="B65" s="694" t="s">
        <v>669</v>
      </c>
      <c r="C65" s="695"/>
      <c r="D65" s="695"/>
      <c r="E65" s="696"/>
      <c r="F65" s="696"/>
      <c r="G65" s="695"/>
      <c r="H65" s="696"/>
      <c r="I65" s="697"/>
      <c r="J65" s="697"/>
      <c r="K65" s="639" t="s">
        <v>670</v>
      </c>
      <c r="L65" s="697"/>
      <c r="M65" s="698"/>
      <c r="N65" s="697"/>
      <c r="O65" s="697"/>
      <c r="P65" s="697"/>
      <c r="Q65" s="697"/>
      <c r="R65" s="697"/>
      <c r="S65" s="697"/>
      <c r="T65" s="697"/>
      <c r="U65" s="699"/>
      <c r="V65" s="700">
        <f>V64+V61+V36</f>
        <v>5754774.0000000009</v>
      </c>
      <c r="W65" s="700">
        <f>W64+W61</f>
        <v>2428687.33</v>
      </c>
      <c r="X65" s="701">
        <f>1-(Y65/W65)</f>
        <v>-0.86296774150833122</v>
      </c>
      <c r="Y65" s="700">
        <f>Y64+Y61+Y36</f>
        <v>4524566.1499999994</v>
      </c>
      <c r="Z65" s="700">
        <f>Z64+Z61+Z36</f>
        <v>4931776.95</v>
      </c>
      <c r="AA65" s="1106">
        <f>AA64+AA61+AA36</f>
        <v>2896143.2981289336</v>
      </c>
      <c r="AB65" s="702">
        <f>1-(AA65/Y65)</f>
        <v>0.35990696077480622</v>
      </c>
      <c r="AC65" s="703"/>
      <c r="AD65" s="704"/>
      <c r="AE65" s="704"/>
      <c r="AF65" s="705"/>
      <c r="AG65" s="913">
        <f>AG64+AG61+AG36</f>
        <v>4931777.1000000006</v>
      </c>
      <c r="AH65" s="706"/>
      <c r="AJ65" s="918"/>
      <c r="AK65" s="707"/>
      <c r="AL65" s="708"/>
      <c r="AM65" s="708"/>
      <c r="AN65" s="709"/>
      <c r="AO65" s="938">
        <f>AO64+AO61+AO36</f>
        <v>4477315.05</v>
      </c>
      <c r="AP65" s="710"/>
      <c r="AQ65" s="923"/>
      <c r="AR65" s="925"/>
      <c r="AS65" s="711"/>
      <c r="AT65" s="712"/>
      <c r="AU65" s="712"/>
      <c r="AV65" s="713"/>
      <c r="AW65" s="714"/>
      <c r="AX65" s="714"/>
      <c r="AY65" s="714"/>
      <c r="AZ65" s="714"/>
      <c r="BA65" s="942">
        <f>BA64+BA61+BA36</f>
        <v>4477315.05</v>
      </c>
      <c r="BB65" s="715"/>
      <c r="BC65" s="512"/>
      <c r="BD65" s="512"/>
      <c r="BE65" s="512"/>
      <c r="BF65" s="512"/>
      <c r="BG65" s="512"/>
      <c r="BH65" s="512"/>
      <c r="BI65" s="512"/>
      <c r="BJ65" s="512"/>
      <c r="BK65" s="512"/>
      <c r="BL65" s="512"/>
      <c r="BM65" s="512"/>
      <c r="BN65" s="512"/>
      <c r="BO65" s="512"/>
      <c r="BP65" s="512"/>
      <c r="BQ65" s="512"/>
      <c r="BR65" s="512"/>
      <c r="BS65" s="512"/>
      <c r="BT65" s="512"/>
      <c r="BU65" s="512"/>
      <c r="BV65" s="512"/>
      <c r="BW65" s="512"/>
      <c r="BX65" s="512"/>
      <c r="BY65" s="512"/>
      <c r="BZ65" s="512"/>
      <c r="CA65" s="512"/>
      <c r="CB65" s="512"/>
    </row>
    <row r="66" spans="1:80" ht="13.5" thickBot="1" x14ac:dyDescent="0.25">
      <c r="A66" s="716"/>
      <c r="B66" s="717"/>
      <c r="C66" s="718"/>
      <c r="D66" s="718"/>
      <c r="E66" s="719"/>
      <c r="F66" s="720"/>
      <c r="G66" s="718"/>
      <c r="H66" s="719"/>
      <c r="I66" s="721"/>
      <c r="J66" s="721"/>
      <c r="K66" s="722" t="s">
        <v>671</v>
      </c>
      <c r="L66" s="721"/>
      <c r="M66" s="723"/>
      <c r="N66" s="721"/>
      <c r="O66" s="721"/>
      <c r="P66" s="721"/>
      <c r="Q66" s="724">
        <v>1.0900000000000001</v>
      </c>
      <c r="R66" s="721"/>
      <c r="S66" s="721"/>
      <c r="T66" s="721"/>
      <c r="U66" s="725"/>
      <c r="V66" s="726">
        <f>2428656+3326118</f>
        <v>5754774</v>
      </c>
      <c r="W66" s="726">
        <v>2428687.3333333335</v>
      </c>
      <c r="X66" s="727">
        <v>-0.12294547055005833</v>
      </c>
      <c r="Y66" s="726">
        <f>2727283.49+1797282.54+0.12</f>
        <v>4524566.1500000004</v>
      </c>
      <c r="Z66" s="726">
        <f>2972739+1959038</f>
        <v>4931777</v>
      </c>
      <c r="AA66" s="1105">
        <f>1431322.79685093+1464820.507578</f>
        <v>2896143.3044289299</v>
      </c>
      <c r="AB66" s="728">
        <f>1-(AA66/Y66)</f>
        <v>0.35990695938240846</v>
      </c>
      <c r="AC66" s="729"/>
      <c r="AD66" s="730"/>
      <c r="AE66" s="730"/>
      <c r="AF66" s="731"/>
      <c r="AG66" s="940">
        <f>AG65-AG82-AG78</f>
        <v>227300.10000000056</v>
      </c>
      <c r="AH66" s="732"/>
      <c r="AJ66" s="919"/>
      <c r="AK66" s="733"/>
      <c r="AL66" s="734"/>
      <c r="AM66" s="735"/>
      <c r="AN66" s="736"/>
      <c r="AO66" s="736"/>
      <c r="AP66" s="737"/>
      <c r="AQ66" s="738"/>
      <c r="AR66" s="919"/>
      <c r="AS66" s="739"/>
      <c r="AT66" s="740"/>
      <c r="AU66" s="740"/>
      <c r="AV66" s="740"/>
      <c r="AW66" s="741"/>
      <c r="AX66" s="741"/>
      <c r="AY66" s="741"/>
      <c r="AZ66" s="741"/>
      <c r="BA66" s="741"/>
      <c r="BB66" s="742"/>
      <c r="BC66" s="478"/>
      <c r="BD66" s="478"/>
      <c r="BE66" s="478"/>
      <c r="BF66" s="478"/>
      <c r="BG66" s="478"/>
      <c r="BH66" s="478"/>
      <c r="BI66" s="478"/>
      <c r="BJ66" s="478"/>
      <c r="BK66" s="478"/>
      <c r="BL66" s="478"/>
      <c r="BM66" s="478"/>
      <c r="BN66" s="478"/>
      <c r="BO66" s="478"/>
      <c r="BP66" s="478"/>
      <c r="BQ66" s="478"/>
      <c r="BR66" s="478"/>
      <c r="BS66" s="478"/>
      <c r="BT66" s="478"/>
      <c r="BU66" s="478"/>
      <c r="BV66" s="478"/>
      <c r="BW66" s="478"/>
      <c r="BX66" s="478"/>
      <c r="BY66" s="478"/>
      <c r="BZ66" s="478"/>
      <c r="CA66" s="478"/>
      <c r="CB66" s="478"/>
    </row>
    <row r="67" spans="1:80" ht="14.25" thickTop="1" thickBot="1" x14ac:dyDescent="0.25">
      <c r="A67" s="743"/>
      <c r="B67" s="744"/>
      <c r="C67" s="745"/>
      <c r="D67" s="745"/>
      <c r="E67" s="665"/>
      <c r="F67" s="746"/>
      <c r="G67" s="745"/>
      <c r="H67" s="665"/>
      <c r="I67" s="747"/>
      <c r="J67" s="747"/>
      <c r="K67" s="748" t="s">
        <v>170</v>
      </c>
      <c r="L67" s="747"/>
      <c r="M67" s="749"/>
      <c r="N67" s="747"/>
      <c r="O67" s="747"/>
      <c r="P67" s="747"/>
      <c r="Q67" s="747"/>
      <c r="R67" s="747"/>
      <c r="S67" s="747"/>
      <c r="T67" s="747"/>
      <c r="U67" s="750"/>
      <c r="V67" s="750">
        <f>V66-V65</f>
        <v>0</v>
      </c>
      <c r="W67" s="750">
        <f>W66-W65</f>
        <v>3.3333334140479565E-3</v>
      </c>
      <c r="X67" s="751"/>
      <c r="Y67" s="750">
        <f>Y66-Y65</f>
        <v>0</v>
      </c>
      <c r="Z67" s="750">
        <f>Z66-Z65</f>
        <v>4.9999999813735485E-2</v>
      </c>
      <c r="AA67" s="750">
        <f>AA66-AA65</f>
        <v>6.2999962829053402E-3</v>
      </c>
      <c r="AB67" s="752"/>
      <c r="AC67" s="753"/>
      <c r="AD67" s="754"/>
      <c r="AE67" s="754"/>
      <c r="AF67" s="755"/>
      <c r="AG67" s="755"/>
      <c r="AH67" s="756"/>
      <c r="AJ67" s="920"/>
      <c r="AK67" s="757"/>
      <c r="AL67" s="758"/>
      <c r="AM67" s="758"/>
      <c r="AN67" s="759"/>
      <c r="AO67" s="759"/>
      <c r="AP67" s="760"/>
      <c r="AQ67" s="761"/>
      <c r="AR67" s="920"/>
      <c r="AS67" s="762"/>
      <c r="AT67" s="763"/>
      <c r="AU67" s="763"/>
      <c r="AV67" s="763"/>
      <c r="AW67" s="764"/>
      <c r="AX67" s="764"/>
      <c r="AY67" s="764"/>
      <c r="AZ67" s="764"/>
      <c r="BA67" s="764"/>
      <c r="BB67" s="756"/>
      <c r="BC67" s="666"/>
      <c r="BD67" s="666"/>
      <c r="BE67" s="666"/>
      <c r="BF67" s="666"/>
      <c r="BG67" s="666"/>
      <c r="BH67" s="666"/>
      <c r="BI67" s="666"/>
      <c r="BJ67" s="666"/>
      <c r="BK67" s="666"/>
      <c r="BL67" s="666"/>
      <c r="BM67" s="666"/>
      <c r="BN67" s="666"/>
      <c r="BO67" s="666"/>
      <c r="BP67" s="666"/>
      <c r="BQ67" s="666"/>
      <c r="BR67" s="666"/>
      <c r="BS67" s="666"/>
      <c r="BT67" s="666"/>
      <c r="BU67" s="666"/>
      <c r="BV67" s="666"/>
      <c r="BW67" s="666"/>
      <c r="BX67" s="666"/>
      <c r="BY67" s="666"/>
      <c r="BZ67" s="666"/>
      <c r="CA67" s="666"/>
      <c r="CB67" s="666"/>
    </row>
    <row r="68" spans="1:80" ht="13.5" thickBot="1" x14ac:dyDescent="0.25">
      <c r="A68" s="550"/>
      <c r="B68" s="550"/>
      <c r="C68" s="550"/>
      <c r="D68" s="550"/>
      <c r="E68" s="512"/>
      <c r="F68" s="478"/>
      <c r="G68" s="550"/>
      <c r="H68" s="512"/>
      <c r="I68" s="512"/>
      <c r="J68" s="512"/>
      <c r="K68" s="765"/>
      <c r="L68" s="766"/>
      <c r="M68" s="698" t="s">
        <v>672</v>
      </c>
      <c r="N68" s="767"/>
      <c r="O68" s="767"/>
      <c r="P68" s="768"/>
      <c r="Q68" s="768"/>
      <c r="R68" s="767"/>
      <c r="S68" s="767"/>
      <c r="T68" s="767"/>
      <c r="U68" s="699"/>
      <c r="V68" s="699"/>
      <c r="W68" s="699"/>
      <c r="X68" s="769"/>
      <c r="Y68" s="699"/>
      <c r="Z68" s="699"/>
      <c r="AA68" s="699"/>
      <c r="AB68" s="770"/>
      <c r="AC68" s="771"/>
      <c r="AD68" s="771"/>
      <c r="AE68" s="771"/>
      <c r="AF68" s="771"/>
      <c r="AG68" s="771"/>
      <c r="AH68" s="771"/>
      <c r="AJ68" s="771"/>
      <c r="AK68" s="772"/>
      <c r="AL68" s="772"/>
      <c r="AM68" s="772"/>
      <c r="AN68" s="772"/>
      <c r="AO68" s="772"/>
      <c r="AP68" s="772"/>
      <c r="AQ68" s="772"/>
      <c r="AR68" s="771"/>
      <c r="AS68" s="771"/>
      <c r="AT68" s="771"/>
      <c r="AU68" s="771"/>
      <c r="AV68" s="771"/>
      <c r="AW68" s="771"/>
      <c r="AX68" s="771"/>
      <c r="AY68" s="771"/>
      <c r="AZ68" s="771"/>
      <c r="BA68" s="771"/>
      <c r="BB68" s="771"/>
      <c r="BC68" s="666"/>
      <c r="BD68" s="666"/>
      <c r="BE68" s="666"/>
      <c r="BF68" s="666"/>
      <c r="BG68" s="666"/>
      <c r="BH68" s="666"/>
      <c r="BI68" s="666"/>
      <c r="BJ68" s="666"/>
      <c r="BK68" s="666"/>
      <c r="BL68" s="666"/>
      <c r="BM68" s="666"/>
      <c r="BN68" s="666"/>
      <c r="BO68" s="666"/>
      <c r="BP68" s="666"/>
      <c r="BQ68" s="666"/>
      <c r="BR68" s="666"/>
      <c r="BS68" s="666"/>
      <c r="BT68" s="666"/>
      <c r="BU68" s="666"/>
      <c r="BV68" s="666"/>
      <c r="BW68" s="666"/>
      <c r="BX68" s="666"/>
      <c r="BY68" s="666"/>
      <c r="BZ68" s="666"/>
      <c r="CA68" s="666"/>
      <c r="CB68" s="666"/>
    </row>
    <row r="69" spans="1:80" ht="13.5" thickBot="1" x14ac:dyDescent="0.25">
      <c r="A69" s="550"/>
      <c r="B69" s="550"/>
      <c r="C69" s="550"/>
      <c r="D69" s="550"/>
      <c r="E69" s="512"/>
      <c r="F69" s="478"/>
      <c r="G69" s="550"/>
      <c r="H69" s="512"/>
      <c r="I69" s="512"/>
      <c r="J69" s="512"/>
      <c r="K69" s="773"/>
      <c r="L69" s="774"/>
      <c r="N69" s="666"/>
      <c r="O69" s="666"/>
      <c r="P69" s="482"/>
      <c r="Q69" s="482"/>
      <c r="R69" s="666"/>
      <c r="S69" s="666"/>
      <c r="T69" s="666"/>
      <c r="X69" s="775"/>
      <c r="AB69" s="771"/>
      <c r="AC69" s="666"/>
      <c r="AD69" s="771"/>
      <c r="AE69" s="771"/>
      <c r="AF69" s="771"/>
      <c r="AG69" s="771"/>
      <c r="AH69" s="771"/>
      <c r="AJ69" s="771"/>
      <c r="AK69" s="772"/>
      <c r="AL69" s="772"/>
      <c r="AM69" s="772"/>
      <c r="AN69" s="772"/>
      <c r="AO69" s="772"/>
      <c r="AP69" s="772"/>
      <c r="AQ69" s="772"/>
      <c r="AR69" s="771"/>
      <c r="AS69" s="771"/>
      <c r="AT69" s="771"/>
      <c r="AU69" s="771"/>
      <c r="AV69" s="771"/>
      <c r="AW69" s="771"/>
      <c r="AX69" s="771"/>
      <c r="AY69" s="771"/>
      <c r="AZ69" s="771"/>
      <c r="BA69" s="771"/>
      <c r="BB69" s="771"/>
      <c r="BC69" s="666"/>
      <c r="BD69" s="666"/>
      <c r="BE69" s="666"/>
      <c r="BF69" s="666"/>
      <c r="BG69" s="666"/>
      <c r="BH69" s="666"/>
      <c r="BI69" s="666"/>
      <c r="BJ69" s="666"/>
      <c r="BK69" s="666"/>
      <c r="BL69" s="666"/>
      <c r="BM69" s="666"/>
      <c r="BN69" s="666"/>
      <c r="BO69" s="666"/>
      <c r="BP69" s="666"/>
      <c r="BQ69" s="666"/>
      <c r="BR69" s="666"/>
      <c r="BS69" s="666"/>
      <c r="BT69" s="666"/>
      <c r="BU69" s="666"/>
      <c r="BV69" s="666"/>
      <c r="BW69" s="666"/>
      <c r="BX69" s="666"/>
      <c r="BY69" s="666"/>
      <c r="BZ69" s="666"/>
      <c r="CA69" s="666"/>
      <c r="CB69" s="666"/>
    </row>
    <row r="70" spans="1:80" x14ac:dyDescent="0.2">
      <c r="A70" s="478"/>
      <c r="B70" s="478"/>
      <c r="C70" s="513"/>
      <c r="D70" s="776" t="s">
        <v>171</v>
      </c>
      <c r="E70" s="777"/>
      <c r="F70" s="778"/>
      <c r="G70" s="777"/>
      <c r="H70" s="777"/>
      <c r="I70" s="777"/>
      <c r="J70" s="777"/>
      <c r="K70" s="778" t="s">
        <v>673</v>
      </c>
      <c r="L70" s="1363"/>
      <c r="M70" s="1366" t="s">
        <v>674</v>
      </c>
      <c r="N70" s="778"/>
      <c r="O70" s="778"/>
      <c r="P70" s="779"/>
      <c r="Q70" s="779"/>
      <c r="R70" s="778"/>
      <c r="S70" s="778"/>
      <c r="T70" s="778"/>
      <c r="U70" s="780"/>
      <c r="V70" s="780">
        <f>V65-V71-V72-V73-V75</f>
        <v>4776112.0000000009</v>
      </c>
      <c r="W70" s="780"/>
      <c r="X70" s="931">
        <f t="shared" ref="X70:X75" si="19">1-(AG70/V70)</f>
        <v>0.25842811747871974</v>
      </c>
      <c r="Y70" s="780"/>
      <c r="Z70" s="780"/>
      <c r="AA70" s="780">
        <f>AA65-AA71-AA72-AA73-AA75-AA59</f>
        <v>1987405.917061995</v>
      </c>
      <c r="AB70" s="926">
        <f t="shared" ref="AB70:AB74" si="20">1-(AA70/AG70)</f>
        <v>0.43887602986452157</v>
      </c>
      <c r="AC70" s="782"/>
      <c r="AD70" s="781"/>
      <c r="AE70" s="781"/>
      <c r="AF70" s="781"/>
      <c r="AG70" s="914">
        <f>(AG65/Q66)-AG71-AG72-AG73-AG75</f>
        <v>3541830.3669724776</v>
      </c>
      <c r="AH70" s="783"/>
      <c r="AJ70" s="479"/>
      <c r="AK70" s="491"/>
      <c r="AL70" s="491"/>
      <c r="AM70" s="491"/>
      <c r="AN70" s="491"/>
      <c r="AO70" s="491"/>
      <c r="AP70" s="784"/>
      <c r="AQ70" s="491"/>
      <c r="AR70" s="479"/>
      <c r="AS70" s="479"/>
      <c r="AT70" s="479"/>
      <c r="AU70" s="479"/>
      <c r="AV70" s="479"/>
      <c r="AW70" s="479"/>
      <c r="AX70" s="479"/>
      <c r="AY70" s="479"/>
      <c r="AZ70" s="479"/>
      <c r="BA70" s="479"/>
      <c r="BB70" s="785"/>
      <c r="BC70" s="479"/>
      <c r="BD70" s="479"/>
      <c r="BE70" s="479"/>
      <c r="BF70" s="479"/>
      <c r="BG70" s="479"/>
      <c r="BH70" s="479"/>
      <c r="BI70" s="479"/>
      <c r="BJ70" s="479"/>
      <c r="BK70" s="479"/>
      <c r="BL70" s="479"/>
      <c r="BM70" s="479"/>
      <c r="BN70" s="479"/>
      <c r="BO70" s="479"/>
      <c r="BP70" s="479"/>
      <c r="BQ70" s="479"/>
      <c r="BR70" s="479"/>
      <c r="BS70" s="479"/>
      <c r="BT70" s="479"/>
      <c r="BU70" s="479"/>
      <c r="BV70" s="479"/>
      <c r="BW70" s="479"/>
      <c r="BX70" s="479"/>
      <c r="BY70" s="479"/>
      <c r="BZ70" s="479"/>
      <c r="CA70" s="479"/>
      <c r="CB70" s="479"/>
    </row>
    <row r="71" spans="1:80" x14ac:dyDescent="0.2">
      <c r="A71" s="478"/>
      <c r="B71" s="478"/>
      <c r="C71" s="513"/>
      <c r="D71" s="786" t="s">
        <v>173</v>
      </c>
      <c r="E71" s="787"/>
      <c r="F71" s="787"/>
      <c r="G71" s="787"/>
      <c r="H71" s="787"/>
      <c r="I71" s="787"/>
      <c r="J71" s="787"/>
      <c r="K71" s="787" t="s">
        <v>675</v>
      </c>
      <c r="L71" s="1364"/>
      <c r="M71" s="1367"/>
      <c r="N71" s="787"/>
      <c r="O71" s="787"/>
      <c r="P71" s="789"/>
      <c r="Q71" s="789"/>
      <c r="R71" s="787"/>
      <c r="S71" s="787"/>
      <c r="T71" s="787"/>
      <c r="U71" s="790"/>
      <c r="V71" s="790">
        <f>V51+V52+V53+V54+V63</f>
        <v>897945</v>
      </c>
      <c r="W71" s="790"/>
      <c r="X71" s="930">
        <f t="shared" si="19"/>
        <v>-4.5342574004729741E-3</v>
      </c>
      <c r="Y71" s="790"/>
      <c r="Z71" s="790"/>
      <c r="AA71" s="790">
        <f>AA51+AA52+AA53+AA54+AA63</f>
        <v>820243.89950693876</v>
      </c>
      <c r="AB71" s="927">
        <f t="shared" si="20"/>
        <v>9.0655340569688492E-2</v>
      </c>
      <c r="AC71" s="793"/>
      <c r="AD71" s="792"/>
      <c r="AE71" s="792"/>
      <c r="AF71" s="792"/>
      <c r="AG71" s="790">
        <f>(AG51+AG52+AG53+AG54+AG63)/Q66</f>
        <v>902016.51376146777</v>
      </c>
      <c r="AH71" s="795"/>
      <c r="AJ71" s="479"/>
      <c r="AK71" s="491"/>
      <c r="AL71" s="491"/>
      <c r="AM71" s="491"/>
      <c r="AN71" s="491"/>
      <c r="AO71" s="491"/>
      <c r="AP71" s="784"/>
      <c r="AQ71" s="491"/>
      <c r="AR71" s="479"/>
      <c r="AS71" s="479"/>
      <c r="AT71" s="479"/>
      <c r="AU71" s="479"/>
      <c r="AV71" s="479"/>
      <c r="AW71" s="479"/>
      <c r="AX71" s="479"/>
      <c r="AY71" s="479"/>
      <c r="AZ71" s="479"/>
      <c r="BA71" s="479"/>
      <c r="BB71" s="785"/>
      <c r="BC71" s="479"/>
      <c r="BD71" s="479"/>
      <c r="BE71" s="479"/>
      <c r="BF71" s="479"/>
      <c r="BG71" s="479"/>
      <c r="BH71" s="479"/>
      <c r="BI71" s="479"/>
      <c r="BJ71" s="479"/>
      <c r="BK71" s="479"/>
      <c r="BL71" s="479"/>
      <c r="BM71" s="479"/>
      <c r="BN71" s="479"/>
      <c r="BO71" s="479"/>
      <c r="BP71" s="479"/>
      <c r="BQ71" s="479"/>
      <c r="BR71" s="479"/>
      <c r="BS71" s="479"/>
      <c r="BT71" s="479"/>
      <c r="BU71" s="479"/>
      <c r="BV71" s="479"/>
      <c r="BW71" s="479"/>
      <c r="BX71" s="479"/>
      <c r="BY71" s="479"/>
      <c r="BZ71" s="479"/>
      <c r="CA71" s="479"/>
      <c r="CB71" s="479"/>
    </row>
    <row r="72" spans="1:80" x14ac:dyDescent="0.2">
      <c r="A72" s="478"/>
      <c r="B72" s="478"/>
      <c r="C72" s="513"/>
      <c r="D72" s="786" t="s">
        <v>175</v>
      </c>
      <c r="E72" s="787"/>
      <c r="F72" s="787"/>
      <c r="G72" s="787"/>
      <c r="H72" s="787"/>
      <c r="I72" s="787"/>
      <c r="J72" s="787"/>
      <c r="K72" s="787" t="s">
        <v>676</v>
      </c>
      <c r="L72" s="1364"/>
      <c r="M72" s="1367"/>
      <c r="N72" s="787"/>
      <c r="O72" s="787"/>
      <c r="P72" s="789"/>
      <c r="Q72" s="789"/>
      <c r="R72" s="787"/>
      <c r="S72" s="787"/>
      <c r="T72" s="787"/>
      <c r="U72" s="790"/>
      <c r="V72" s="790"/>
      <c r="W72" s="790"/>
      <c r="X72" s="791" t="e">
        <f t="shared" si="19"/>
        <v>#DIV/0!</v>
      </c>
      <c r="Y72" s="790"/>
      <c r="Z72" s="790"/>
      <c r="AA72" s="790"/>
      <c r="AB72" s="792" t="e">
        <f t="shared" si="20"/>
        <v>#DIV/0!</v>
      </c>
      <c r="AC72" s="793"/>
      <c r="AD72" s="792"/>
      <c r="AE72" s="792"/>
      <c r="AF72" s="792"/>
      <c r="AG72" s="794"/>
      <c r="AH72" s="795"/>
      <c r="AJ72" s="479"/>
      <c r="AK72" s="491"/>
      <c r="AL72" s="491"/>
      <c r="AM72" s="491"/>
      <c r="AN72" s="491"/>
      <c r="AO72" s="491"/>
      <c r="AP72" s="784"/>
      <c r="AQ72" s="491"/>
      <c r="AR72" s="479"/>
      <c r="AS72" s="479"/>
      <c r="AT72" s="479"/>
      <c r="AU72" s="479"/>
      <c r="AV72" s="479"/>
      <c r="AW72" s="479"/>
      <c r="AX72" s="479"/>
      <c r="AY72" s="479"/>
      <c r="AZ72" s="479"/>
      <c r="BA72" s="479"/>
      <c r="BB72" s="479"/>
      <c r="BC72" s="479"/>
      <c r="BD72" s="479"/>
      <c r="BE72" s="479"/>
      <c r="BF72" s="479"/>
      <c r="BG72" s="479"/>
      <c r="BH72" s="479"/>
      <c r="BI72" s="479"/>
      <c r="BJ72" s="479"/>
      <c r="BK72" s="479"/>
      <c r="BL72" s="479"/>
      <c r="BM72" s="479"/>
      <c r="BN72" s="479"/>
      <c r="BO72" s="479"/>
      <c r="BP72" s="479"/>
      <c r="BQ72" s="479"/>
      <c r="BR72" s="479"/>
      <c r="BS72" s="479"/>
      <c r="BT72" s="479"/>
      <c r="BU72" s="479"/>
      <c r="BV72" s="479"/>
      <c r="BW72" s="479"/>
      <c r="BX72" s="479"/>
      <c r="BY72" s="479"/>
      <c r="BZ72" s="479"/>
      <c r="CA72" s="479"/>
      <c r="CB72" s="479"/>
    </row>
    <row r="73" spans="1:80" x14ac:dyDescent="0.2">
      <c r="A73" s="478"/>
      <c r="B73" s="478"/>
      <c r="C73" s="513"/>
      <c r="D73" s="786" t="s">
        <v>177</v>
      </c>
      <c r="E73" s="787"/>
      <c r="F73" s="787"/>
      <c r="G73" s="787"/>
      <c r="H73" s="787"/>
      <c r="I73" s="787"/>
      <c r="J73" s="787"/>
      <c r="K73" s="787" t="s">
        <v>677</v>
      </c>
      <c r="L73" s="1364"/>
      <c r="M73" s="1367"/>
      <c r="N73" s="787"/>
      <c r="O73" s="787"/>
      <c r="P73" s="789"/>
      <c r="Q73" s="789"/>
      <c r="R73" s="787"/>
      <c r="S73" s="787"/>
      <c r="T73" s="787"/>
      <c r="U73" s="790"/>
      <c r="V73" s="790"/>
      <c r="W73" s="790"/>
      <c r="X73" s="791" t="e">
        <f t="shared" si="19"/>
        <v>#DIV/0!</v>
      </c>
      <c r="Y73" s="790"/>
      <c r="Z73" s="790"/>
      <c r="AA73" s="790"/>
      <c r="AB73" s="792" t="e">
        <f t="shared" si="20"/>
        <v>#DIV/0!</v>
      </c>
      <c r="AC73" s="793"/>
      <c r="AD73" s="792"/>
      <c r="AE73" s="792"/>
      <c r="AF73" s="792"/>
      <c r="AG73" s="794"/>
      <c r="AH73" s="795"/>
      <c r="AJ73" s="479"/>
      <c r="AK73" s="491"/>
      <c r="AL73" s="491"/>
      <c r="AM73" s="491"/>
      <c r="AN73" s="491"/>
      <c r="AO73" s="491"/>
      <c r="AP73" s="784"/>
      <c r="AQ73" s="491"/>
      <c r="AR73" s="479"/>
      <c r="AS73" s="479"/>
      <c r="AT73" s="479"/>
      <c r="AU73" s="479"/>
      <c r="AV73" s="479"/>
      <c r="AW73" s="479"/>
      <c r="AX73" s="479"/>
      <c r="AY73" s="479"/>
      <c r="AZ73" s="479"/>
      <c r="BA73" s="479"/>
      <c r="BB73" s="479"/>
      <c r="BC73" s="479"/>
      <c r="BD73" s="479"/>
      <c r="BE73" s="479"/>
      <c r="BF73" s="479"/>
      <c r="BG73" s="479"/>
      <c r="BH73" s="479"/>
      <c r="BI73" s="479"/>
      <c r="BJ73" s="479"/>
      <c r="BK73" s="479"/>
      <c r="BL73" s="479"/>
      <c r="BM73" s="479"/>
      <c r="BN73" s="479"/>
      <c r="BO73" s="479"/>
      <c r="BP73" s="479"/>
      <c r="BQ73" s="479"/>
      <c r="BR73" s="479"/>
      <c r="BS73" s="479"/>
      <c r="BT73" s="479"/>
      <c r="BU73" s="479"/>
      <c r="BV73" s="479"/>
      <c r="BW73" s="479"/>
      <c r="BX73" s="479"/>
      <c r="BY73" s="479"/>
      <c r="BZ73" s="479"/>
      <c r="CA73" s="479"/>
      <c r="CB73" s="479"/>
    </row>
    <row r="74" spans="1:80" x14ac:dyDescent="0.2">
      <c r="A74" s="478"/>
      <c r="B74" s="478"/>
      <c r="C74" s="513"/>
      <c r="D74" s="786" t="s">
        <v>234</v>
      </c>
      <c r="E74" s="787"/>
      <c r="F74" s="787"/>
      <c r="G74" s="787"/>
      <c r="H74" s="787"/>
      <c r="I74" s="787"/>
      <c r="J74" s="787"/>
      <c r="K74" s="787" t="s">
        <v>678</v>
      </c>
      <c r="L74" s="1364"/>
      <c r="M74" s="1367"/>
      <c r="N74" s="787"/>
      <c r="O74" s="787"/>
      <c r="P74" s="789"/>
      <c r="Q74" s="789"/>
      <c r="R74" s="787"/>
      <c r="S74" s="787"/>
      <c r="T74" s="787"/>
      <c r="U74" s="790"/>
      <c r="V74" s="790"/>
      <c r="W74" s="790"/>
      <c r="X74" s="791" t="e">
        <f t="shared" si="19"/>
        <v>#DIV/0!</v>
      </c>
      <c r="Y74" s="790"/>
      <c r="Z74" s="790"/>
      <c r="AA74" s="790"/>
      <c r="AB74" s="792" t="e">
        <f t="shared" si="20"/>
        <v>#DIV/0!</v>
      </c>
      <c r="AC74" s="793"/>
      <c r="AD74" s="792"/>
      <c r="AE74" s="792"/>
      <c r="AF74" s="792"/>
      <c r="AG74" s="794"/>
      <c r="AH74" s="795"/>
      <c r="AJ74" s="479"/>
      <c r="AK74" s="491"/>
      <c r="AL74" s="491"/>
      <c r="AM74" s="491"/>
      <c r="AN74" s="491"/>
      <c r="AO74" s="491"/>
      <c r="AP74" s="784"/>
      <c r="AQ74" s="491"/>
      <c r="AR74" s="479"/>
      <c r="AS74" s="479"/>
      <c r="AT74" s="479"/>
      <c r="AU74" s="479"/>
      <c r="AV74" s="479"/>
      <c r="AW74" s="1110"/>
      <c r="AX74" s="479"/>
      <c r="AY74" s="479"/>
      <c r="AZ74" s="479"/>
      <c r="BA74" s="479"/>
      <c r="BB74" s="479"/>
      <c r="BC74" s="479"/>
      <c r="BD74" s="479"/>
      <c r="BE74" s="479"/>
      <c r="BF74" s="479"/>
      <c r="BG74" s="479"/>
      <c r="BH74" s="479"/>
      <c r="BI74" s="479"/>
      <c r="BJ74" s="479"/>
      <c r="BK74" s="479"/>
      <c r="BL74" s="479"/>
      <c r="BM74" s="479"/>
      <c r="BN74" s="479"/>
      <c r="BO74" s="479"/>
      <c r="BP74" s="479"/>
      <c r="BQ74" s="479"/>
      <c r="BR74" s="479"/>
      <c r="BS74" s="479"/>
      <c r="BT74" s="479"/>
      <c r="BU74" s="479"/>
      <c r="BV74" s="479"/>
      <c r="BW74" s="479"/>
      <c r="BX74" s="479"/>
      <c r="BY74" s="479"/>
      <c r="BZ74" s="479"/>
      <c r="CA74" s="479"/>
      <c r="CB74" s="479"/>
    </row>
    <row r="75" spans="1:80" ht="13.5" thickBot="1" x14ac:dyDescent="0.25">
      <c r="A75" s="478"/>
      <c r="B75" s="478"/>
      <c r="C75" s="513"/>
      <c r="D75" s="796" t="s">
        <v>179</v>
      </c>
      <c r="E75" s="797"/>
      <c r="F75" s="797"/>
      <c r="G75" s="797"/>
      <c r="H75" s="797"/>
      <c r="I75" s="797"/>
      <c r="J75" s="797"/>
      <c r="K75" s="797" t="s">
        <v>679</v>
      </c>
      <c r="L75" s="1365"/>
      <c r="M75" s="1368"/>
      <c r="N75" s="797"/>
      <c r="O75" s="797"/>
      <c r="P75" s="798"/>
      <c r="Q75" s="798"/>
      <c r="R75" s="797"/>
      <c r="S75" s="797"/>
      <c r="T75" s="797"/>
      <c r="U75" s="799"/>
      <c r="V75" s="799">
        <f>V55+V56</f>
        <v>80717</v>
      </c>
      <c r="W75" s="799"/>
      <c r="X75" s="929">
        <f t="shared" si="19"/>
        <v>-2.8074074183370712E-5</v>
      </c>
      <c r="Y75" s="799"/>
      <c r="Z75" s="799"/>
      <c r="AA75" s="799">
        <f>AA55+AA56</f>
        <v>31073</v>
      </c>
      <c r="AB75" s="928">
        <f>1-(AA75/AG75)</f>
        <v>0.6150485315511911</v>
      </c>
      <c r="AC75" s="801"/>
      <c r="AD75" s="800"/>
      <c r="AE75" s="800"/>
      <c r="AF75" s="800"/>
      <c r="AG75" s="799">
        <f>(AG55+AG56)/Q66</f>
        <v>80719.266055045868</v>
      </c>
      <c r="AH75" s="802"/>
      <c r="AJ75" s="479"/>
      <c r="AK75" s="491"/>
      <c r="AL75" s="491"/>
      <c r="AM75" s="491"/>
      <c r="AN75" s="491"/>
      <c r="AO75" s="491"/>
      <c r="AP75" s="784"/>
      <c r="AQ75" s="491"/>
      <c r="AR75" s="479"/>
      <c r="AS75" s="479"/>
      <c r="AT75" s="479"/>
      <c r="AU75" s="479"/>
      <c r="AV75" s="479"/>
      <c r="AW75" s="1110"/>
      <c r="AX75" s="479"/>
      <c r="AY75" s="479"/>
      <c r="AZ75" s="479"/>
      <c r="BA75" s="479"/>
      <c r="BB75" s="785"/>
      <c r="BC75" s="479"/>
      <c r="BD75" s="479"/>
      <c r="BE75" s="479"/>
      <c r="BF75" s="479"/>
      <c r="BG75" s="479"/>
      <c r="BH75" s="479"/>
      <c r="BI75" s="479"/>
      <c r="BJ75" s="479"/>
      <c r="BK75" s="479"/>
      <c r="BL75" s="479"/>
      <c r="BM75" s="479"/>
      <c r="BN75" s="479"/>
      <c r="BO75" s="479"/>
      <c r="BP75" s="479"/>
      <c r="BQ75" s="479"/>
      <c r="BR75" s="479"/>
      <c r="BS75" s="479"/>
      <c r="BT75" s="479"/>
      <c r="BU75" s="479"/>
      <c r="BV75" s="479"/>
      <c r="BW75" s="479"/>
      <c r="BX75" s="479"/>
      <c r="BY75" s="479"/>
      <c r="BZ75" s="479"/>
      <c r="CA75" s="479"/>
      <c r="CB75" s="479"/>
    </row>
    <row r="76" spans="1:80" ht="13.5" thickBot="1" x14ac:dyDescent="0.25">
      <c r="A76" s="478"/>
      <c r="B76" s="478"/>
      <c r="C76" s="803"/>
      <c r="D76" s="478"/>
      <c r="E76" s="512"/>
      <c r="F76" s="478"/>
      <c r="G76" s="478"/>
      <c r="H76" s="512"/>
      <c r="I76" s="512"/>
      <c r="J76" s="512"/>
      <c r="K76" s="478"/>
      <c r="L76" s="508"/>
      <c r="N76" s="479"/>
      <c r="O76" s="479"/>
      <c r="P76" s="804"/>
      <c r="Q76" s="804"/>
      <c r="R76" s="479"/>
      <c r="S76" s="479"/>
      <c r="T76" s="479"/>
      <c r="X76" s="479"/>
      <c r="AB76" s="479"/>
      <c r="AC76" s="479"/>
      <c r="AD76" s="479"/>
      <c r="AE76" s="479"/>
      <c r="AF76" s="479"/>
      <c r="AG76" s="809"/>
      <c r="AH76" s="805"/>
      <c r="AJ76" s="479"/>
      <c r="AK76" s="491"/>
      <c r="AL76" s="491"/>
      <c r="AM76" s="491"/>
      <c r="AN76" s="491"/>
      <c r="AO76" s="491"/>
      <c r="AP76" s="784"/>
      <c r="AQ76" s="491"/>
      <c r="AR76" s="479"/>
      <c r="AS76" s="479"/>
      <c r="AT76" s="479"/>
      <c r="AU76" s="479"/>
      <c r="AV76" s="479"/>
      <c r="AW76" s="1110"/>
      <c r="AX76" s="1111"/>
      <c r="AY76" s="479"/>
      <c r="AZ76" s="479"/>
      <c r="BA76" s="479"/>
      <c r="BB76" s="479"/>
      <c r="BC76" s="479"/>
      <c r="BD76" s="479"/>
      <c r="BE76" s="479"/>
      <c r="BF76" s="479"/>
      <c r="BG76" s="479"/>
      <c r="BH76" s="479"/>
      <c r="BI76" s="479"/>
      <c r="BJ76" s="479"/>
      <c r="BK76" s="479"/>
      <c r="BL76" s="479"/>
      <c r="BM76" s="479"/>
      <c r="BN76" s="479"/>
      <c r="BO76" s="479"/>
      <c r="BP76" s="479"/>
      <c r="BQ76" s="479"/>
      <c r="BR76" s="479"/>
      <c r="BS76" s="479"/>
      <c r="BT76" s="479"/>
      <c r="BU76" s="479"/>
      <c r="BV76" s="479"/>
      <c r="BW76" s="479"/>
      <c r="BX76" s="479"/>
      <c r="BY76" s="479"/>
      <c r="BZ76" s="479"/>
      <c r="CA76" s="479"/>
      <c r="CB76" s="479"/>
    </row>
    <row r="77" spans="1:80" ht="27" thickBot="1" x14ac:dyDescent="0.3">
      <c r="A77" s="478"/>
      <c r="B77" s="478"/>
      <c r="C77" s="803"/>
      <c r="D77" s="478"/>
      <c r="E77" s="478"/>
      <c r="F77" s="478"/>
      <c r="G77" s="806"/>
      <c r="H77" s="696"/>
      <c r="I77" s="696"/>
      <c r="J77" s="696"/>
      <c r="K77" s="807" t="s">
        <v>744</v>
      </c>
      <c r="L77" s="808"/>
      <c r="M77" s="808"/>
      <c r="N77" s="808"/>
      <c r="O77" s="808"/>
      <c r="P77" s="808"/>
      <c r="Q77" s="808"/>
      <c r="R77" s="808"/>
      <c r="S77" s="808"/>
      <c r="T77" s="808"/>
      <c r="U77" s="808"/>
      <c r="V77" s="808"/>
      <c r="W77" s="808"/>
      <c r="X77" s="808"/>
      <c r="Y77" s="808"/>
      <c r="Z77" s="808"/>
      <c r="AA77" s="808"/>
      <c r="AB77" s="809"/>
      <c r="AC77" s="809"/>
      <c r="AD77" s="809"/>
      <c r="AE77" s="809"/>
      <c r="AF77" s="809"/>
      <c r="AG77" s="909">
        <f>AG78+AG82</f>
        <v>4704477</v>
      </c>
      <c r="AH77" s="810"/>
      <c r="AJ77" s="479"/>
      <c r="AK77" s="491"/>
      <c r="AL77" s="491"/>
      <c r="AM77" s="491"/>
      <c r="AN77" s="491"/>
      <c r="AO77" s="909">
        <f>AO78+AO82</f>
        <v>4350388</v>
      </c>
      <c r="AP77" s="784"/>
      <c r="AQ77" s="491"/>
      <c r="AR77" s="479"/>
      <c r="AS77" s="479"/>
      <c r="AT77" s="479"/>
      <c r="AU77" s="479"/>
      <c r="AV77" s="479"/>
      <c r="AW77" s="1110"/>
      <c r="AX77" s="1115"/>
      <c r="AY77" s="479"/>
      <c r="AZ77" s="479"/>
      <c r="BA77" s="479"/>
      <c r="BB77" s="479"/>
      <c r="BC77" s="479"/>
      <c r="BD77" s="479"/>
      <c r="BE77" s="479"/>
      <c r="BF77" s="479"/>
      <c r="BG77" s="479"/>
      <c r="BH77" s="479"/>
      <c r="BI77" s="479"/>
      <c r="BJ77" s="479"/>
      <c r="BK77" s="479"/>
      <c r="BL77" s="479"/>
      <c r="BM77" s="479"/>
      <c r="BN77" s="479"/>
      <c r="BO77" s="479"/>
      <c r="BP77" s="479"/>
      <c r="BQ77" s="479"/>
      <c r="BR77" s="479"/>
      <c r="BS77" s="479"/>
      <c r="BT77" s="479"/>
      <c r="BU77" s="479"/>
      <c r="BV77" s="479"/>
      <c r="BW77" s="479"/>
      <c r="BX77" s="479"/>
      <c r="BY77" s="479"/>
      <c r="BZ77" s="479"/>
      <c r="CA77" s="479"/>
      <c r="CB77" s="479"/>
    </row>
    <row r="78" spans="1:80" ht="27" thickBot="1" x14ac:dyDescent="0.3">
      <c r="A78" s="478"/>
      <c r="B78" s="478"/>
      <c r="C78" s="803"/>
      <c r="D78" s="478"/>
      <c r="E78" s="478"/>
      <c r="F78" s="478"/>
      <c r="G78" s="717"/>
      <c r="H78" s="720"/>
      <c r="I78" s="720"/>
      <c r="J78" s="720"/>
      <c r="K78" s="719" t="s">
        <v>746</v>
      </c>
      <c r="L78" s="839"/>
      <c r="M78" s="839"/>
      <c r="N78" s="839"/>
      <c r="O78" s="839"/>
      <c r="P78" s="839"/>
      <c r="Q78" s="839"/>
      <c r="R78" s="839"/>
      <c r="S78" s="839"/>
      <c r="T78" s="839"/>
      <c r="U78" s="839"/>
      <c r="V78" s="839"/>
      <c r="W78" s="839"/>
      <c r="X78" s="839"/>
      <c r="Y78" s="839"/>
      <c r="Z78" s="839"/>
      <c r="AA78" s="839"/>
      <c r="AB78" s="840"/>
      <c r="AC78" s="840"/>
      <c r="AD78" s="840"/>
      <c r="AE78" s="840"/>
      <c r="AF78" s="840"/>
      <c r="AG78" s="907">
        <f>SUM(AG80)</f>
        <v>1959038</v>
      </c>
      <c r="AH78" s="841"/>
      <c r="AJ78" s="908"/>
      <c r="AK78" s="491"/>
      <c r="AL78" s="491"/>
      <c r="AM78" s="491"/>
      <c r="AN78" s="491"/>
      <c r="AO78" s="907">
        <f>SUM(AO80)</f>
        <v>1821910</v>
      </c>
      <c r="AP78" s="784"/>
      <c r="AQ78" s="491"/>
      <c r="AR78" s="479"/>
      <c r="AS78" s="479"/>
      <c r="AT78" s="479"/>
      <c r="AU78" s="479"/>
      <c r="AV78" s="479"/>
      <c r="AW78" s="1110"/>
      <c r="AX78" s="1115"/>
      <c r="AY78" s="479"/>
      <c r="AZ78" s="479"/>
      <c r="BA78" s="479"/>
      <c r="BB78" s="479"/>
      <c r="BC78" s="479"/>
      <c r="BD78" s="479"/>
      <c r="BE78" s="479"/>
      <c r="BF78" s="479"/>
      <c r="BG78" s="479"/>
      <c r="BH78" s="479"/>
      <c r="BI78" s="479"/>
      <c r="BJ78" s="479"/>
      <c r="BK78" s="479"/>
      <c r="BL78" s="479"/>
      <c r="BM78" s="479"/>
      <c r="BN78" s="479"/>
      <c r="BO78" s="479"/>
      <c r="BP78" s="479"/>
      <c r="BQ78" s="479"/>
      <c r="BR78" s="479"/>
      <c r="BS78" s="479"/>
      <c r="BT78" s="479"/>
      <c r="BU78" s="479"/>
      <c r="BV78" s="479"/>
      <c r="BW78" s="479"/>
      <c r="BX78" s="479"/>
      <c r="BY78" s="479"/>
      <c r="BZ78" s="479"/>
      <c r="CA78" s="479"/>
      <c r="CB78" s="479"/>
    </row>
    <row r="79" spans="1:80" ht="15.75" thickTop="1" x14ac:dyDescent="0.2">
      <c r="A79" s="513"/>
      <c r="B79" s="513"/>
      <c r="C79" s="513"/>
      <c r="D79" s="513"/>
      <c r="E79" s="513"/>
      <c r="F79" s="478"/>
      <c r="G79" s="817"/>
      <c r="H79" s="818"/>
      <c r="I79" s="818"/>
      <c r="J79" s="818"/>
      <c r="K79" s="819"/>
      <c r="L79" s="820"/>
      <c r="M79" s="820"/>
      <c r="N79" s="820"/>
      <c r="O79" s="820"/>
      <c r="P79" s="820"/>
      <c r="Q79" s="820"/>
      <c r="R79" s="820"/>
      <c r="S79" s="820"/>
      <c r="T79" s="820"/>
      <c r="U79" s="820"/>
      <c r="V79" s="820"/>
      <c r="W79" s="820"/>
      <c r="X79" s="820"/>
      <c r="Y79" s="820"/>
      <c r="Z79" s="820"/>
      <c r="AA79" s="820"/>
      <c r="AB79" s="821"/>
      <c r="AC79" s="821"/>
      <c r="AD79" s="821"/>
      <c r="AE79" s="821"/>
      <c r="AF79" s="822"/>
      <c r="AG79" s="822"/>
      <c r="AH79" s="842"/>
      <c r="AJ79" s="908"/>
      <c r="AK79" s="491"/>
      <c r="AL79" s="491"/>
      <c r="AM79" s="491"/>
      <c r="AN79" s="491"/>
      <c r="AO79" s="822"/>
      <c r="AP79" s="784"/>
      <c r="AQ79" s="491"/>
      <c r="AR79" s="935"/>
      <c r="AS79" s="491"/>
      <c r="AT79" s="491"/>
      <c r="AU79" s="491"/>
      <c r="AV79" s="491"/>
      <c r="AW79" s="1110"/>
      <c r="AX79" s="1115"/>
      <c r="AY79" s="491"/>
      <c r="AZ79" s="491"/>
      <c r="BA79" s="491"/>
      <c r="BB79" s="784"/>
      <c r="BC79" s="491"/>
      <c r="BD79" s="491"/>
      <c r="BE79" s="491"/>
      <c r="BF79" s="491"/>
      <c r="BG79" s="491"/>
      <c r="BH79" s="491"/>
      <c r="BI79" s="491"/>
      <c r="BJ79" s="491"/>
      <c r="BK79" s="491"/>
      <c r="BL79" s="491"/>
      <c r="BM79" s="491"/>
      <c r="BN79" s="491"/>
      <c r="BO79" s="491"/>
      <c r="BP79" s="491"/>
      <c r="BQ79" s="491"/>
      <c r="BR79" s="491"/>
      <c r="BS79" s="491"/>
      <c r="BT79" s="491"/>
      <c r="BU79" s="491"/>
      <c r="BV79" s="491"/>
      <c r="BW79" s="491"/>
      <c r="BX79" s="491"/>
      <c r="BY79" s="491"/>
      <c r="BZ79" s="491"/>
      <c r="CA79" s="491"/>
      <c r="CB79" s="491"/>
    </row>
    <row r="80" spans="1:80" ht="15" x14ac:dyDescent="0.2">
      <c r="A80" s="513"/>
      <c r="B80" s="513"/>
      <c r="C80" s="513"/>
      <c r="D80" s="513"/>
      <c r="E80" s="513"/>
      <c r="F80" s="478"/>
      <c r="G80" s="817"/>
      <c r="H80" s="818"/>
      <c r="I80" s="818"/>
      <c r="J80" s="818"/>
      <c r="K80" s="898" t="s">
        <v>745</v>
      </c>
      <c r="L80" s="820"/>
      <c r="M80" s="820"/>
      <c r="N80" s="820"/>
      <c r="O80" s="820"/>
      <c r="P80" s="820"/>
      <c r="Q80" s="820"/>
      <c r="R80" s="820"/>
      <c r="S80" s="820"/>
      <c r="T80" s="820"/>
      <c r="U80" s="820"/>
      <c r="V80" s="820"/>
      <c r="W80" s="820"/>
      <c r="X80" s="820"/>
      <c r="Y80" s="820"/>
      <c r="Z80" s="820"/>
      <c r="AA80" s="820"/>
      <c r="AB80" s="821"/>
      <c r="AC80" s="821"/>
      <c r="AD80" s="821"/>
      <c r="AE80" s="821"/>
      <c r="AF80" s="822"/>
      <c r="AG80" s="901">
        <v>1959038</v>
      </c>
      <c r="AH80" s="842"/>
      <c r="AJ80" s="908"/>
      <c r="AK80" s="491"/>
      <c r="AL80" s="491"/>
      <c r="AM80" s="491"/>
      <c r="AN80" s="491"/>
      <c r="AO80" s="901">
        <v>1821910</v>
      </c>
      <c r="AP80" s="784"/>
      <c r="AQ80" s="491"/>
      <c r="AR80" s="935"/>
      <c r="AS80" s="491"/>
      <c r="AT80" s="491"/>
      <c r="AU80" s="491"/>
      <c r="AV80" s="491"/>
      <c r="AW80" s="1110"/>
      <c r="AX80" s="1115"/>
      <c r="AY80" s="491"/>
      <c r="AZ80" s="491"/>
      <c r="BA80" s="491"/>
      <c r="BB80" s="784"/>
      <c r="BC80" s="491"/>
      <c r="BD80" s="491"/>
      <c r="BE80" s="491"/>
      <c r="BF80" s="491"/>
      <c r="BG80" s="491"/>
      <c r="BH80" s="491"/>
      <c r="BI80" s="491"/>
      <c r="BJ80" s="491"/>
      <c r="BK80" s="491"/>
      <c r="BL80" s="491"/>
      <c r="BM80" s="491"/>
      <c r="BN80" s="491"/>
      <c r="BO80" s="491"/>
      <c r="BP80" s="491"/>
      <c r="BQ80" s="491"/>
      <c r="BR80" s="491"/>
      <c r="BS80" s="491"/>
      <c r="BT80" s="491"/>
      <c r="BU80" s="491"/>
      <c r="BV80" s="491"/>
      <c r="BW80" s="491"/>
      <c r="BX80" s="491"/>
      <c r="BY80" s="491"/>
      <c r="BZ80" s="491"/>
      <c r="CA80" s="491"/>
      <c r="CB80" s="491"/>
    </row>
    <row r="81" spans="1:80" ht="15" x14ac:dyDescent="0.2">
      <c r="A81" s="513"/>
      <c r="B81" s="513"/>
      <c r="C81" s="513"/>
      <c r="D81" s="513"/>
      <c r="E81" s="513"/>
      <c r="F81" s="478"/>
      <c r="G81" s="817"/>
      <c r="H81" s="818"/>
      <c r="I81" s="818"/>
      <c r="J81" s="818"/>
      <c r="K81" s="819"/>
      <c r="L81" s="820"/>
      <c r="M81" s="820"/>
      <c r="N81" s="820"/>
      <c r="O81" s="820"/>
      <c r="P81" s="820"/>
      <c r="Q81" s="820"/>
      <c r="R81" s="820"/>
      <c r="S81" s="820"/>
      <c r="T81" s="820"/>
      <c r="U81" s="820"/>
      <c r="V81" s="820"/>
      <c r="W81" s="820"/>
      <c r="X81" s="820"/>
      <c r="Y81" s="820"/>
      <c r="Z81" s="820"/>
      <c r="AA81" s="820"/>
      <c r="AB81" s="821"/>
      <c r="AC81" s="821"/>
      <c r="AD81" s="821"/>
      <c r="AE81" s="821"/>
      <c r="AF81" s="822"/>
      <c r="AG81" s="822"/>
      <c r="AH81" s="842"/>
      <c r="AJ81" s="908"/>
      <c r="AK81" s="491"/>
      <c r="AL81" s="491"/>
      <c r="AM81" s="491"/>
      <c r="AN81" s="491"/>
      <c r="AO81" s="822"/>
      <c r="AP81" s="784"/>
      <c r="AQ81" s="491"/>
      <c r="AR81" s="935"/>
      <c r="AS81" s="491"/>
      <c r="AT81" s="491"/>
      <c r="AU81" s="491"/>
      <c r="AV81" s="491"/>
      <c r="AW81" s="1110"/>
      <c r="AX81" s="1115"/>
      <c r="AY81" s="491"/>
      <c r="AZ81" s="491"/>
      <c r="BA81" s="491"/>
      <c r="BB81" s="784"/>
      <c r="BC81" s="491"/>
      <c r="BD81" s="491"/>
      <c r="BE81" s="491"/>
      <c r="BF81" s="491"/>
      <c r="BG81" s="491"/>
      <c r="BH81" s="491"/>
      <c r="BI81" s="491"/>
      <c r="BJ81" s="491"/>
      <c r="BK81" s="491"/>
      <c r="BL81" s="491"/>
      <c r="BM81" s="491"/>
      <c r="BN81" s="491"/>
      <c r="BO81" s="491"/>
      <c r="BP81" s="491"/>
      <c r="BQ81" s="491"/>
      <c r="BR81" s="491"/>
      <c r="BS81" s="491"/>
      <c r="BT81" s="491"/>
      <c r="BU81" s="491"/>
      <c r="BV81" s="491"/>
      <c r="BW81" s="491"/>
      <c r="BX81" s="491"/>
      <c r="BY81" s="491"/>
      <c r="BZ81" s="491"/>
      <c r="CA81" s="491"/>
      <c r="CB81" s="491"/>
    </row>
    <row r="82" spans="1:80" ht="27" thickBot="1" x14ac:dyDescent="0.3">
      <c r="A82" s="478"/>
      <c r="B82" s="478"/>
      <c r="C82" s="803"/>
      <c r="D82" s="478"/>
      <c r="E82" s="478"/>
      <c r="F82" s="478"/>
      <c r="G82" s="811"/>
      <c r="H82" s="812"/>
      <c r="I82" s="812"/>
      <c r="J82" s="1391" t="s">
        <v>784</v>
      </c>
      <c r="K82" s="813" t="s">
        <v>779</v>
      </c>
      <c r="L82" s="814"/>
      <c r="M82" s="814"/>
      <c r="N82" s="814"/>
      <c r="O82" s="814"/>
      <c r="P82" s="814"/>
      <c r="Q82" s="814"/>
      <c r="R82" s="814"/>
      <c r="S82" s="814"/>
      <c r="T82" s="814"/>
      <c r="U82" s="814"/>
      <c r="V82" s="814"/>
      <c r="W82" s="814"/>
      <c r="X82" s="814"/>
      <c r="Y82" s="814"/>
      <c r="Z82" s="814"/>
      <c r="AA82" s="814"/>
      <c r="AB82" s="815"/>
      <c r="AC82" s="815"/>
      <c r="AD82" s="815"/>
      <c r="AE82" s="815"/>
      <c r="AF82" s="815"/>
      <c r="AG82" s="907">
        <f>SUM(AG83:AG98)</f>
        <v>2745439</v>
      </c>
      <c r="AH82" s="816"/>
      <c r="AJ82" s="908"/>
      <c r="AK82" s="491"/>
      <c r="AL82" s="491"/>
      <c r="AM82" s="491"/>
      <c r="AN82" s="491"/>
      <c r="AO82" s="907">
        <f>SUM(AO83:AO98)</f>
        <v>2528478</v>
      </c>
      <c r="AP82" s="784"/>
      <c r="AQ82" s="491"/>
      <c r="AR82" s="479"/>
      <c r="AS82" s="479"/>
      <c r="AT82" s="479"/>
      <c r="AU82" s="479"/>
      <c r="AV82" s="479"/>
      <c r="AW82" s="1110"/>
      <c r="AX82" s="1115"/>
      <c r="AY82" s="479"/>
      <c r="AZ82" s="479"/>
      <c r="BA82" s="479"/>
      <c r="BB82" s="479"/>
      <c r="BC82" s="479"/>
      <c r="BD82" s="479"/>
      <c r="BE82" s="479"/>
      <c r="BF82" s="479"/>
      <c r="BG82" s="479"/>
      <c r="BH82" s="479"/>
      <c r="BI82" s="479"/>
      <c r="BJ82" s="479"/>
      <c r="BK82" s="479"/>
      <c r="BL82" s="479"/>
      <c r="BM82" s="479"/>
      <c r="BN82" s="479"/>
      <c r="BO82" s="479"/>
      <c r="BP82" s="479"/>
      <c r="BQ82" s="479"/>
      <c r="BR82" s="479"/>
      <c r="BS82" s="479"/>
      <c r="BT82" s="479"/>
      <c r="BU82" s="479"/>
      <c r="BV82" s="479"/>
      <c r="BW82" s="479"/>
      <c r="BX82" s="479"/>
      <c r="BY82" s="479"/>
      <c r="BZ82" s="479"/>
      <c r="CA82" s="479"/>
      <c r="CB82" s="479"/>
    </row>
    <row r="83" spans="1:80" ht="15.75" thickTop="1" x14ac:dyDescent="0.2">
      <c r="A83" s="513"/>
      <c r="B83" s="513"/>
      <c r="C83" s="513"/>
      <c r="D83" s="513"/>
      <c r="E83" s="513"/>
      <c r="F83" s="478"/>
      <c r="G83" s="817"/>
      <c r="H83" s="818"/>
      <c r="I83" s="818"/>
      <c r="J83" s="818"/>
      <c r="K83" s="897"/>
      <c r="L83" s="820"/>
      <c r="M83" s="820"/>
      <c r="N83" s="820"/>
      <c r="O83" s="820"/>
      <c r="P83" s="820"/>
      <c r="Q83" s="820"/>
      <c r="R83" s="820"/>
      <c r="S83" s="820"/>
      <c r="T83" s="820"/>
      <c r="U83" s="820"/>
      <c r="V83" s="820"/>
      <c r="W83" s="820"/>
      <c r="X83" s="820"/>
      <c r="Y83" s="820"/>
      <c r="Z83" s="820"/>
      <c r="AA83" s="820"/>
      <c r="AB83" s="821"/>
      <c r="AC83" s="821"/>
      <c r="AD83" s="821"/>
      <c r="AE83" s="821"/>
      <c r="AF83" s="822"/>
      <c r="AG83" s="906"/>
      <c r="AH83" s="823"/>
      <c r="AJ83" s="908"/>
      <c r="AK83" s="491"/>
      <c r="AL83" s="491"/>
      <c r="AM83" s="491"/>
      <c r="AN83" s="491"/>
      <c r="AO83" s="906"/>
      <c r="AP83" s="784"/>
      <c r="AQ83" s="491"/>
      <c r="AR83" s="935"/>
      <c r="AS83" s="491"/>
      <c r="AT83" s="491"/>
      <c r="AU83" s="491"/>
      <c r="AV83" s="491"/>
      <c r="AW83" s="1110"/>
      <c r="AX83" s="1115"/>
      <c r="AY83" s="491"/>
      <c r="AZ83" s="491"/>
      <c r="BA83" s="491"/>
      <c r="BB83" s="784"/>
      <c r="BC83" s="491"/>
      <c r="BD83" s="491"/>
      <c r="BE83" s="491"/>
      <c r="BF83" s="491"/>
      <c r="BG83" s="491"/>
      <c r="BH83" s="491"/>
      <c r="BI83" s="491"/>
      <c r="BJ83" s="491"/>
      <c r="BK83" s="491"/>
      <c r="BL83" s="491"/>
      <c r="BM83" s="491"/>
      <c r="BN83" s="491"/>
      <c r="BO83" s="491"/>
      <c r="BP83" s="491"/>
      <c r="BQ83" s="491"/>
      <c r="BR83" s="491"/>
      <c r="BS83" s="491"/>
      <c r="BT83" s="491"/>
      <c r="BU83" s="491"/>
      <c r="BV83" s="491"/>
      <c r="BW83" s="491"/>
      <c r="BX83" s="491"/>
      <c r="BY83" s="491"/>
      <c r="BZ83" s="491"/>
      <c r="CA83" s="491"/>
      <c r="CB83" s="491"/>
    </row>
    <row r="84" spans="1:80" ht="15" x14ac:dyDescent="0.2">
      <c r="A84" s="478"/>
      <c r="B84" s="478"/>
      <c r="C84" s="478"/>
      <c r="D84" s="478"/>
      <c r="E84" s="478"/>
      <c r="F84" s="478"/>
      <c r="G84" s="824"/>
      <c r="H84" s="825"/>
      <c r="I84" s="825"/>
      <c r="J84" s="825" t="s">
        <v>783</v>
      </c>
      <c r="K84" s="898" t="s">
        <v>740</v>
      </c>
      <c r="L84" s="788"/>
      <c r="M84" s="788"/>
      <c r="N84" s="788"/>
      <c r="O84" s="788"/>
      <c r="P84" s="788"/>
      <c r="Q84" s="788"/>
      <c r="R84" s="788"/>
      <c r="S84" s="788"/>
      <c r="T84" s="788"/>
      <c r="U84" s="788"/>
      <c r="V84" s="788"/>
      <c r="W84" s="788"/>
      <c r="X84" s="788"/>
      <c r="Y84" s="788"/>
      <c r="Z84" s="788"/>
      <c r="AA84" s="788"/>
      <c r="AB84" s="827"/>
      <c r="AC84" s="827"/>
      <c r="AD84" s="827"/>
      <c r="AE84" s="827"/>
      <c r="AF84" s="828"/>
      <c r="AG84" s="901">
        <f>348796-AG85</f>
        <v>299746</v>
      </c>
      <c r="AH84" s="829"/>
      <c r="AJ84" s="908"/>
      <c r="AK84" s="491"/>
      <c r="AL84" s="491"/>
      <c r="AM84" s="491"/>
      <c r="AN84" s="491"/>
      <c r="AO84" s="901">
        <v>278770</v>
      </c>
      <c r="AP84" s="784"/>
      <c r="AQ84" s="491"/>
      <c r="AR84" s="936"/>
      <c r="AS84" s="830"/>
      <c r="AT84" s="830"/>
      <c r="AU84" s="830"/>
      <c r="AV84" s="830"/>
      <c r="AW84" s="1110"/>
      <c r="AX84" s="1115"/>
      <c r="AY84" s="830"/>
      <c r="AZ84" s="830"/>
      <c r="BA84" s="830"/>
      <c r="BB84" s="805"/>
      <c r="BC84" s="479"/>
      <c r="BD84" s="479"/>
      <c r="BE84" s="479"/>
      <c r="BF84" s="479"/>
      <c r="BG84" s="479"/>
      <c r="BH84" s="479"/>
      <c r="BI84" s="479"/>
      <c r="BJ84" s="479"/>
      <c r="BK84" s="479"/>
      <c r="BL84" s="479"/>
      <c r="BM84" s="479"/>
      <c r="BN84" s="479"/>
      <c r="BO84" s="479"/>
      <c r="BP84" s="479"/>
      <c r="BQ84" s="479"/>
      <c r="BR84" s="479"/>
      <c r="BS84" s="479"/>
      <c r="BT84" s="479"/>
      <c r="BU84" s="479"/>
      <c r="BV84" s="479"/>
      <c r="BW84" s="479"/>
      <c r="BX84" s="479"/>
      <c r="BY84" s="479"/>
      <c r="BZ84" s="479"/>
      <c r="CA84" s="479"/>
      <c r="CB84" s="479"/>
    </row>
    <row r="85" spans="1:80" ht="15" x14ac:dyDescent="0.2">
      <c r="A85" s="478"/>
      <c r="B85" s="478"/>
      <c r="C85" s="478"/>
      <c r="D85" s="478"/>
      <c r="E85" s="478"/>
      <c r="F85" s="478"/>
      <c r="G85" s="824"/>
      <c r="H85" s="825"/>
      <c r="I85" s="825"/>
      <c r="J85" s="825" t="s">
        <v>783</v>
      </c>
      <c r="K85" s="832" t="s">
        <v>725</v>
      </c>
      <c r="L85" s="788"/>
      <c r="M85" s="788"/>
      <c r="N85" s="788"/>
      <c r="O85" s="788"/>
      <c r="P85" s="788"/>
      <c r="Q85" s="788"/>
      <c r="R85" s="788"/>
      <c r="S85" s="788"/>
      <c r="T85" s="788"/>
      <c r="U85" s="788"/>
      <c r="V85" s="788"/>
      <c r="W85" s="788"/>
      <c r="X85" s="788"/>
      <c r="Y85" s="788"/>
      <c r="Z85" s="788"/>
      <c r="AA85" s="788"/>
      <c r="AB85" s="827"/>
      <c r="AC85" s="827"/>
      <c r="AD85" s="827"/>
      <c r="AE85" s="827"/>
      <c r="AF85" s="828"/>
      <c r="AG85" s="904">
        <f>AG56</f>
        <v>49050</v>
      </c>
      <c r="AH85" s="829"/>
      <c r="AJ85" s="908"/>
      <c r="AK85" s="491"/>
      <c r="AL85" s="491"/>
      <c r="AM85" s="491"/>
      <c r="AN85" s="491"/>
      <c r="AO85" s="902">
        <f>AO56</f>
        <v>0</v>
      </c>
      <c r="AP85" s="784"/>
      <c r="AQ85" s="491"/>
      <c r="AR85" s="936"/>
      <c r="AS85" s="830"/>
      <c r="AT85" s="830"/>
      <c r="AU85" s="830"/>
      <c r="AV85" s="830"/>
      <c r="AW85" s="1110"/>
      <c r="AX85" s="1115"/>
      <c r="AY85" s="830"/>
      <c r="AZ85" s="830"/>
      <c r="BA85" s="830"/>
      <c r="BB85" s="805"/>
      <c r="BC85" s="479"/>
      <c r="BD85" s="479"/>
      <c r="BE85" s="479"/>
      <c r="BF85" s="479"/>
      <c r="BG85" s="479"/>
      <c r="BH85" s="479"/>
      <c r="BI85" s="479"/>
      <c r="BJ85" s="479"/>
      <c r="BK85" s="479"/>
      <c r="BL85" s="479"/>
      <c r="BM85" s="479"/>
      <c r="BN85" s="479"/>
      <c r="BO85" s="479"/>
      <c r="BP85" s="479"/>
      <c r="BQ85" s="479"/>
      <c r="BR85" s="479"/>
      <c r="BS85" s="479"/>
      <c r="BT85" s="479"/>
      <c r="BU85" s="479"/>
      <c r="BV85" s="479"/>
      <c r="BW85" s="479"/>
      <c r="BX85" s="479"/>
      <c r="BY85" s="479"/>
      <c r="BZ85" s="479"/>
      <c r="CA85" s="479"/>
      <c r="CB85" s="479"/>
    </row>
    <row r="86" spans="1:80" x14ac:dyDescent="0.2">
      <c r="A86" s="478"/>
      <c r="B86" s="478"/>
      <c r="C86" s="478"/>
      <c r="D86" s="478"/>
      <c r="E86" s="478"/>
      <c r="F86" s="478"/>
      <c r="G86" s="824"/>
      <c r="H86" s="825"/>
      <c r="I86" s="825"/>
      <c r="J86" s="825" t="s">
        <v>783</v>
      </c>
      <c r="K86" s="899" t="s">
        <v>741</v>
      </c>
      <c r="L86" s="788"/>
      <c r="M86" s="788"/>
      <c r="N86" s="788"/>
      <c r="O86" s="788"/>
      <c r="P86" s="788"/>
      <c r="Q86" s="788"/>
      <c r="R86" s="788"/>
      <c r="S86" s="788"/>
      <c r="T86" s="788"/>
      <c r="U86" s="788"/>
      <c r="V86" s="788"/>
      <c r="W86" s="788"/>
      <c r="X86" s="788"/>
      <c r="Y86" s="788"/>
      <c r="Z86" s="788"/>
      <c r="AA86" s="788"/>
      <c r="AB86" s="827"/>
      <c r="AC86" s="827"/>
      <c r="AD86" s="827"/>
      <c r="AE86" s="827"/>
      <c r="AF86" s="828"/>
      <c r="AG86" s="901">
        <v>98560</v>
      </c>
      <c r="AH86" s="829"/>
      <c r="AJ86" s="908"/>
      <c r="AK86" s="491"/>
      <c r="AL86" s="491"/>
      <c r="AM86" s="491"/>
      <c r="AN86" s="491"/>
      <c r="AO86" s="901">
        <v>91670</v>
      </c>
      <c r="AP86" s="784"/>
      <c r="AQ86" s="491"/>
      <c r="AR86" s="936"/>
      <c r="AS86" s="830"/>
      <c r="AT86" s="830"/>
      <c r="AU86" s="830"/>
      <c r="AV86" s="830"/>
      <c r="AW86" s="1110"/>
      <c r="AX86" s="1112"/>
      <c r="AY86" s="830"/>
      <c r="AZ86" s="830"/>
      <c r="BA86" s="830"/>
      <c r="BB86" s="805"/>
      <c r="BC86" s="479"/>
      <c r="BD86" s="479"/>
      <c r="BE86" s="479"/>
      <c r="BF86" s="479"/>
      <c r="BG86" s="479"/>
      <c r="BH86" s="479"/>
      <c r="BI86" s="479"/>
      <c r="BJ86" s="479"/>
      <c r="BK86" s="479"/>
      <c r="BL86" s="479"/>
      <c r="BM86" s="479"/>
      <c r="BN86" s="479"/>
      <c r="BO86" s="479"/>
      <c r="BP86" s="479"/>
      <c r="BQ86" s="479"/>
      <c r="BR86" s="479"/>
      <c r="BS86" s="479"/>
      <c r="BT86" s="479"/>
      <c r="BU86" s="479"/>
      <c r="BV86" s="479"/>
      <c r="BW86" s="479"/>
      <c r="BX86" s="479"/>
      <c r="BY86" s="479"/>
      <c r="BZ86" s="479"/>
      <c r="CA86" s="479"/>
      <c r="CB86" s="479"/>
    </row>
    <row r="87" spans="1:80" x14ac:dyDescent="0.2">
      <c r="A87" s="478"/>
      <c r="B87" s="478"/>
      <c r="C87" s="478"/>
      <c r="D87" s="478"/>
      <c r="E87" s="478"/>
      <c r="F87" s="478"/>
      <c r="G87" s="824"/>
      <c r="H87" s="825"/>
      <c r="I87" s="825"/>
      <c r="J87" s="825" t="s">
        <v>783</v>
      </c>
      <c r="K87" s="899" t="s">
        <v>742</v>
      </c>
      <c r="L87" s="788"/>
      <c r="M87" s="788"/>
      <c r="N87" s="788"/>
      <c r="O87" s="788"/>
      <c r="P87" s="788"/>
      <c r="Q87" s="788"/>
      <c r="R87" s="788"/>
      <c r="S87" s="788"/>
      <c r="T87" s="788"/>
      <c r="U87" s="788"/>
      <c r="V87" s="788"/>
      <c r="W87" s="788"/>
      <c r="X87" s="788"/>
      <c r="Y87" s="788"/>
      <c r="Z87" s="788"/>
      <c r="AA87" s="788"/>
      <c r="AB87" s="827"/>
      <c r="AC87" s="827"/>
      <c r="AD87" s="827"/>
      <c r="AE87" s="827"/>
      <c r="AF87" s="828"/>
      <c r="AG87" s="901">
        <v>472000</v>
      </c>
      <c r="AH87" s="829"/>
      <c r="AJ87" s="908"/>
      <c r="AK87" s="491"/>
      <c r="AL87" s="491"/>
      <c r="AM87" s="491"/>
      <c r="AN87" s="491"/>
      <c r="AO87" s="901">
        <v>438970</v>
      </c>
      <c r="AP87" s="784"/>
      <c r="AQ87" s="491"/>
      <c r="AR87" s="936"/>
      <c r="AS87" s="830"/>
      <c r="AT87" s="830"/>
      <c r="AU87" s="830"/>
      <c r="AV87" s="830"/>
      <c r="AW87" s="1110"/>
      <c r="AX87" s="1112"/>
      <c r="AY87" s="830"/>
      <c r="AZ87" s="830"/>
      <c r="BA87" s="830"/>
      <c r="BB87" s="805"/>
      <c r="BC87" s="479"/>
      <c r="BD87" s="479"/>
      <c r="BE87" s="479"/>
      <c r="BF87" s="479"/>
      <c r="BG87" s="479"/>
      <c r="BH87" s="479"/>
      <c r="BI87" s="479"/>
      <c r="BJ87" s="479"/>
      <c r="BK87" s="479"/>
      <c r="BL87" s="479"/>
      <c r="BM87" s="479"/>
      <c r="BN87" s="479"/>
      <c r="BO87" s="479"/>
      <c r="BP87" s="479"/>
      <c r="BQ87" s="479"/>
      <c r="BR87" s="479"/>
      <c r="BS87" s="479"/>
      <c r="BT87" s="479"/>
      <c r="BU87" s="479"/>
      <c r="BV87" s="479"/>
      <c r="BW87" s="479"/>
      <c r="BX87" s="479"/>
      <c r="BY87" s="479"/>
      <c r="BZ87" s="479"/>
      <c r="CA87" s="479"/>
      <c r="CB87" s="479"/>
    </row>
    <row r="88" spans="1:80" x14ac:dyDescent="0.2">
      <c r="A88" s="478"/>
      <c r="B88" s="478"/>
      <c r="C88" s="478"/>
      <c r="D88" s="478"/>
      <c r="E88" s="478"/>
      <c r="F88" s="478"/>
      <c r="G88" s="824"/>
      <c r="H88" s="825"/>
      <c r="I88" s="825"/>
      <c r="J88" s="825" t="s">
        <v>783</v>
      </c>
      <c r="K88" s="899" t="s">
        <v>726</v>
      </c>
      <c r="L88" s="788"/>
      <c r="M88" s="788"/>
      <c r="N88" s="788"/>
      <c r="O88" s="788"/>
      <c r="P88" s="788"/>
      <c r="Q88" s="788"/>
      <c r="R88" s="788"/>
      <c r="S88" s="788"/>
      <c r="T88" s="788"/>
      <c r="U88" s="788"/>
      <c r="V88" s="788"/>
      <c r="W88" s="788"/>
      <c r="X88" s="788"/>
      <c r="Y88" s="788"/>
      <c r="Z88" s="788"/>
      <c r="AA88" s="788"/>
      <c r="AB88" s="827"/>
      <c r="AC88" s="827"/>
      <c r="AD88" s="827"/>
      <c r="AE88" s="827"/>
      <c r="AF88" s="828"/>
      <c r="AG88" s="901">
        <f>243850-FLOOR(AG91/17*15,1)</f>
        <v>209497</v>
      </c>
      <c r="AH88" s="829"/>
      <c r="AJ88" s="908"/>
      <c r="AK88" s="491"/>
      <c r="AL88" s="491"/>
      <c r="AM88" s="491"/>
      <c r="AN88" s="491"/>
      <c r="AO88" s="901">
        <v>194840</v>
      </c>
      <c r="AP88" s="784"/>
      <c r="AQ88" s="491"/>
      <c r="AR88" s="936"/>
      <c r="AS88" s="830"/>
      <c r="AT88" s="830"/>
      <c r="AU88" s="830"/>
      <c r="AV88" s="830"/>
      <c r="AW88" s="830"/>
      <c r="AX88" s="830"/>
      <c r="AY88" s="830"/>
      <c r="AZ88" s="830"/>
      <c r="BA88" s="830"/>
      <c r="BB88" s="805"/>
      <c r="BC88" s="479"/>
      <c r="BD88" s="479"/>
      <c r="BE88" s="479"/>
      <c r="BF88" s="479"/>
      <c r="BG88" s="479"/>
      <c r="BH88" s="479"/>
      <c r="BI88" s="479"/>
      <c r="BJ88" s="479"/>
      <c r="BK88" s="479"/>
      <c r="BL88" s="479"/>
      <c r="BM88" s="479"/>
      <c r="BN88" s="479"/>
      <c r="BO88" s="479"/>
      <c r="BP88" s="479"/>
      <c r="BQ88" s="479"/>
      <c r="BR88" s="479"/>
      <c r="BS88" s="479"/>
      <c r="BT88" s="479"/>
      <c r="BU88" s="479"/>
      <c r="BV88" s="479"/>
      <c r="BW88" s="479"/>
      <c r="BX88" s="479"/>
      <c r="BY88" s="479"/>
      <c r="BZ88" s="479"/>
      <c r="CA88" s="479"/>
      <c r="CB88" s="479"/>
    </row>
    <row r="89" spans="1:80" x14ac:dyDescent="0.2">
      <c r="A89" s="478"/>
      <c r="B89" s="478"/>
      <c r="C89" s="478"/>
      <c r="D89" s="478"/>
      <c r="E89" s="478"/>
      <c r="F89" s="478"/>
      <c r="G89" s="824"/>
      <c r="H89" s="825"/>
      <c r="I89" s="825"/>
      <c r="J89" s="825" t="s">
        <v>783</v>
      </c>
      <c r="K89" s="899" t="s">
        <v>727</v>
      </c>
      <c r="L89" s="788"/>
      <c r="M89" s="788"/>
      <c r="N89" s="788"/>
      <c r="O89" s="788"/>
      <c r="P89" s="788"/>
      <c r="Q89" s="788"/>
      <c r="R89" s="788"/>
      <c r="S89" s="788"/>
      <c r="T89" s="788"/>
      <c r="U89" s="788"/>
      <c r="V89" s="788"/>
      <c r="W89" s="788"/>
      <c r="X89" s="788"/>
      <c r="Y89" s="788"/>
      <c r="Z89" s="788"/>
      <c r="AA89" s="788"/>
      <c r="AB89" s="827"/>
      <c r="AC89" s="827"/>
      <c r="AD89" s="827"/>
      <c r="AE89" s="827"/>
      <c r="AF89" s="828"/>
      <c r="AG89" s="901">
        <v>77525</v>
      </c>
      <c r="AH89" s="829"/>
      <c r="AJ89" s="908"/>
      <c r="AK89" s="491"/>
      <c r="AL89" s="491"/>
      <c r="AM89" s="491"/>
      <c r="AN89" s="491"/>
      <c r="AO89" s="901">
        <v>72100</v>
      </c>
      <c r="AP89" s="784"/>
      <c r="AQ89" s="491"/>
      <c r="AR89" s="936"/>
      <c r="AS89" s="830"/>
      <c r="AT89" s="830"/>
      <c r="AU89" s="830"/>
      <c r="AV89" s="830"/>
      <c r="AW89" s="830"/>
      <c r="AX89" s="830"/>
      <c r="AY89" s="830"/>
      <c r="AZ89" s="830"/>
      <c r="BA89" s="830"/>
      <c r="BB89" s="805"/>
      <c r="BC89" s="479"/>
      <c r="BD89" s="479"/>
      <c r="BE89" s="479"/>
      <c r="BF89" s="479"/>
      <c r="BG89" s="479"/>
      <c r="BH89" s="479"/>
      <c r="BI89" s="479"/>
      <c r="BJ89" s="479"/>
      <c r="BK89" s="479"/>
      <c r="BL89" s="479"/>
      <c r="BM89" s="479"/>
      <c r="BN89" s="479"/>
      <c r="BO89" s="479"/>
      <c r="BP89" s="479"/>
      <c r="BQ89" s="479"/>
      <c r="BR89" s="479"/>
      <c r="BS89" s="479"/>
      <c r="BT89" s="479"/>
      <c r="BU89" s="479"/>
      <c r="BV89" s="479"/>
      <c r="BW89" s="479"/>
      <c r="BX89" s="479"/>
      <c r="BY89" s="479"/>
      <c r="BZ89" s="479"/>
      <c r="CA89" s="479"/>
      <c r="CB89" s="479"/>
    </row>
    <row r="90" spans="1:80" x14ac:dyDescent="0.2">
      <c r="A90" s="478"/>
      <c r="B90" s="478"/>
      <c r="C90" s="478"/>
      <c r="D90" s="478"/>
      <c r="E90" s="478"/>
      <c r="F90" s="478"/>
      <c r="G90" s="824"/>
      <c r="H90" s="825"/>
      <c r="I90" s="825"/>
      <c r="J90" s="825" t="s">
        <v>783</v>
      </c>
      <c r="K90" s="899" t="s">
        <v>728</v>
      </c>
      <c r="L90" s="788"/>
      <c r="M90" s="788"/>
      <c r="N90" s="788"/>
      <c r="O90" s="788"/>
      <c r="P90" s="788"/>
      <c r="Q90" s="788"/>
      <c r="R90" s="788"/>
      <c r="S90" s="788"/>
      <c r="T90" s="788"/>
      <c r="U90" s="788"/>
      <c r="V90" s="788"/>
      <c r="W90" s="788"/>
      <c r="X90" s="788"/>
      <c r="Y90" s="788"/>
      <c r="Z90" s="788"/>
      <c r="AA90" s="788"/>
      <c r="AB90" s="827"/>
      <c r="AC90" s="827"/>
      <c r="AD90" s="827"/>
      <c r="AE90" s="827"/>
      <c r="AF90" s="828"/>
      <c r="AG90" s="901">
        <f>406800-CEILING(AG91/17*2,1)</f>
        <v>402219</v>
      </c>
      <c r="AH90" s="829"/>
      <c r="AJ90" s="908"/>
      <c r="AK90" s="491"/>
      <c r="AL90" s="491"/>
      <c r="AM90" s="491"/>
      <c r="AN90" s="491"/>
      <c r="AO90" s="901">
        <v>374070</v>
      </c>
      <c r="AP90" s="784"/>
      <c r="AQ90" s="491"/>
      <c r="AR90" s="936"/>
      <c r="AS90" s="830"/>
      <c r="AT90" s="830"/>
      <c r="AU90" s="830"/>
      <c r="AV90" s="830"/>
      <c r="AW90" s="830"/>
      <c r="AX90" s="830"/>
      <c r="AY90" s="830"/>
      <c r="AZ90" s="830"/>
      <c r="BA90" s="830"/>
      <c r="BB90" s="805"/>
      <c r="BC90" s="479"/>
      <c r="BD90" s="479"/>
      <c r="BE90" s="479"/>
      <c r="BF90" s="479"/>
      <c r="BG90" s="479"/>
      <c r="BH90" s="479"/>
      <c r="BI90" s="479"/>
      <c r="BJ90" s="479"/>
      <c r="BK90" s="479"/>
      <c r="BL90" s="479"/>
      <c r="BM90" s="479"/>
      <c r="BN90" s="479"/>
      <c r="BO90" s="479"/>
      <c r="BP90" s="479"/>
      <c r="BQ90" s="479"/>
      <c r="BR90" s="479"/>
      <c r="BS90" s="479"/>
      <c r="BT90" s="479"/>
      <c r="BU90" s="479"/>
      <c r="BV90" s="479"/>
      <c r="BW90" s="479"/>
      <c r="BX90" s="479"/>
      <c r="BY90" s="479"/>
      <c r="BZ90" s="479"/>
      <c r="CA90" s="479"/>
      <c r="CB90" s="479"/>
    </row>
    <row r="91" spans="1:80" x14ac:dyDescent="0.2">
      <c r="A91" s="478"/>
      <c r="B91" s="478"/>
      <c r="C91" s="478"/>
      <c r="D91" s="478"/>
      <c r="E91" s="478"/>
      <c r="F91" s="478"/>
      <c r="G91" s="824"/>
      <c r="H91" s="825"/>
      <c r="I91" s="825"/>
      <c r="J91" s="825" t="s">
        <v>783</v>
      </c>
      <c r="K91" s="832" t="s">
        <v>743</v>
      </c>
      <c r="L91" s="788"/>
      <c r="M91" s="788"/>
      <c r="N91" s="788"/>
      <c r="O91" s="788"/>
      <c r="P91" s="788"/>
      <c r="Q91" s="788"/>
      <c r="R91" s="788"/>
      <c r="S91" s="788"/>
      <c r="T91" s="788"/>
      <c r="U91" s="788"/>
      <c r="V91" s="788"/>
      <c r="W91" s="788"/>
      <c r="X91" s="788"/>
      <c r="Y91" s="788"/>
      <c r="Z91" s="788"/>
      <c r="AA91" s="788"/>
      <c r="AB91" s="827"/>
      <c r="AC91" s="827"/>
      <c r="AD91" s="827"/>
      <c r="AE91" s="827"/>
      <c r="AF91" s="828"/>
      <c r="AG91" s="904">
        <f>AG55</f>
        <v>38934</v>
      </c>
      <c r="AH91" s="829"/>
      <c r="AJ91" s="908"/>
      <c r="AK91" s="905"/>
      <c r="AL91" s="491"/>
      <c r="AM91" s="491"/>
      <c r="AN91" s="491"/>
      <c r="AO91" s="902">
        <f>AO55</f>
        <v>0</v>
      </c>
      <c r="AP91" s="784"/>
      <c r="AQ91" s="491"/>
      <c r="AR91" s="936"/>
      <c r="AS91" s="830"/>
      <c r="AT91" s="830"/>
      <c r="AU91" s="830"/>
      <c r="AV91" s="830"/>
      <c r="AW91" s="830"/>
      <c r="AX91" s="830"/>
      <c r="AY91" s="830"/>
      <c r="AZ91" s="830"/>
      <c r="BA91" s="830"/>
      <c r="BB91" s="805"/>
      <c r="BC91" s="479"/>
      <c r="BD91" s="479"/>
      <c r="BE91" s="479"/>
      <c r="BF91" s="479"/>
      <c r="BG91" s="479"/>
      <c r="BH91" s="479"/>
      <c r="BI91" s="479"/>
      <c r="BJ91" s="479"/>
      <c r="BK91" s="479"/>
      <c r="BL91" s="479"/>
      <c r="BM91" s="479"/>
      <c r="BN91" s="479"/>
      <c r="BO91" s="479"/>
      <c r="BP91" s="479"/>
      <c r="BQ91" s="479"/>
      <c r="BR91" s="479"/>
      <c r="BS91" s="479"/>
      <c r="BT91" s="479"/>
      <c r="BU91" s="479"/>
      <c r="BV91" s="479"/>
      <c r="BW91" s="479"/>
      <c r="BX91" s="479"/>
      <c r="BY91" s="479"/>
      <c r="BZ91" s="479"/>
      <c r="CA91" s="479"/>
      <c r="CB91" s="479"/>
    </row>
    <row r="92" spans="1:80" x14ac:dyDescent="0.2">
      <c r="A92" s="478"/>
      <c r="B92" s="478"/>
      <c r="C92" s="478"/>
      <c r="D92" s="478"/>
      <c r="E92" s="478"/>
      <c r="F92" s="478"/>
      <c r="G92" s="824"/>
      <c r="H92" s="825"/>
      <c r="I92" s="825"/>
      <c r="J92" s="825"/>
      <c r="K92" s="832"/>
      <c r="L92" s="788"/>
      <c r="M92" s="788"/>
      <c r="N92" s="788"/>
      <c r="O92" s="788"/>
      <c r="P92" s="788"/>
      <c r="Q92" s="788"/>
      <c r="R92" s="788"/>
      <c r="S92" s="788"/>
      <c r="T92" s="788"/>
      <c r="U92" s="788"/>
      <c r="V92" s="788"/>
      <c r="W92" s="788"/>
      <c r="X92" s="788"/>
      <c r="Y92" s="788"/>
      <c r="Z92" s="788"/>
      <c r="AA92" s="788"/>
      <c r="AB92" s="827"/>
      <c r="AC92" s="827"/>
      <c r="AD92" s="827"/>
      <c r="AE92" s="827"/>
      <c r="AF92" s="828"/>
      <c r="AG92" s="904"/>
      <c r="AH92" s="829"/>
      <c r="AJ92" s="908"/>
      <c r="AK92" s="905"/>
      <c r="AL92" s="491"/>
      <c r="AM92" s="491"/>
      <c r="AN92" s="491"/>
      <c r="AO92" s="902"/>
      <c r="AP92" s="784"/>
      <c r="AQ92" s="491"/>
      <c r="AR92" s="936"/>
      <c r="AS92" s="830"/>
      <c r="AT92" s="830"/>
      <c r="AU92" s="830"/>
      <c r="AV92" s="830"/>
      <c r="AW92" s="830"/>
      <c r="AX92" s="830"/>
      <c r="AY92" s="830"/>
      <c r="AZ92" s="830"/>
      <c r="BA92" s="830"/>
      <c r="BB92" s="805"/>
      <c r="BC92" s="479"/>
      <c r="BD92" s="479"/>
      <c r="BE92" s="479"/>
      <c r="BF92" s="479"/>
      <c r="BG92" s="479"/>
      <c r="BH92" s="479"/>
      <c r="BI92" s="479"/>
      <c r="BJ92" s="479"/>
      <c r="BK92" s="479"/>
      <c r="BL92" s="479"/>
      <c r="BM92" s="479"/>
      <c r="BN92" s="479"/>
      <c r="BO92" s="479"/>
      <c r="BP92" s="479"/>
      <c r="BQ92" s="479"/>
      <c r="BR92" s="479"/>
      <c r="BS92" s="479"/>
      <c r="BT92" s="479"/>
      <c r="BU92" s="479"/>
      <c r="BV92" s="479"/>
      <c r="BW92" s="479"/>
      <c r="BX92" s="479"/>
      <c r="BY92" s="479"/>
      <c r="BZ92" s="479"/>
      <c r="CA92" s="479"/>
      <c r="CB92" s="479"/>
    </row>
    <row r="93" spans="1:80" x14ac:dyDescent="0.2">
      <c r="A93" s="478"/>
      <c r="B93" s="478"/>
      <c r="C93" s="478"/>
      <c r="D93" s="478"/>
      <c r="E93" s="478"/>
      <c r="F93" s="478"/>
      <c r="G93" s="824"/>
      <c r="H93" s="825"/>
      <c r="I93" s="825"/>
      <c r="J93" s="825" t="s">
        <v>785</v>
      </c>
      <c r="K93" s="899" t="s">
        <v>729</v>
      </c>
      <c r="L93" s="788"/>
      <c r="M93" s="788"/>
      <c r="N93" s="788"/>
      <c r="O93" s="788"/>
      <c r="P93" s="788"/>
      <c r="Q93" s="788"/>
      <c r="R93" s="788"/>
      <c r="S93" s="788"/>
      <c r="T93" s="788"/>
      <c r="U93" s="788"/>
      <c r="V93" s="788"/>
      <c r="W93" s="788"/>
      <c r="X93" s="788"/>
      <c r="Y93" s="788"/>
      <c r="Z93" s="788"/>
      <c r="AA93" s="788"/>
      <c r="AB93" s="827"/>
      <c r="AC93" s="827"/>
      <c r="AD93" s="827"/>
      <c r="AE93" s="827"/>
      <c r="AF93" s="828"/>
      <c r="AG93" s="1389">
        <v>126000</v>
      </c>
      <c r="AH93" s="829"/>
      <c r="AJ93" s="908"/>
      <c r="AK93" s="491"/>
      <c r="AL93" s="491"/>
      <c r="AM93" s="491"/>
      <c r="AN93" s="491"/>
      <c r="AO93" s="901">
        <v>117180</v>
      </c>
      <c r="AP93" s="784"/>
      <c r="AQ93" s="491"/>
      <c r="AR93" s="936"/>
      <c r="AS93" s="830"/>
      <c r="AT93" s="830"/>
      <c r="AU93" s="830"/>
      <c r="AV93" s="830"/>
      <c r="AW93" s="830"/>
      <c r="AX93" s="830"/>
      <c r="AY93" s="830"/>
      <c r="AZ93" s="830"/>
      <c r="BA93" s="830"/>
      <c r="BB93" s="805"/>
      <c r="BC93" s="479"/>
      <c r="BD93" s="479"/>
      <c r="BE93" s="479"/>
      <c r="BF93" s="479"/>
      <c r="BG93" s="479"/>
      <c r="BH93" s="479"/>
      <c r="BI93" s="479"/>
      <c r="BJ93" s="479"/>
      <c r="BK93" s="479"/>
      <c r="BL93" s="479"/>
      <c r="BM93" s="479"/>
      <c r="BN93" s="479"/>
      <c r="BO93" s="479"/>
      <c r="BP93" s="479"/>
      <c r="BQ93" s="479"/>
      <c r="BR93" s="479"/>
      <c r="BS93" s="479"/>
      <c r="BT93" s="479"/>
      <c r="BU93" s="479"/>
      <c r="BV93" s="479"/>
      <c r="BW93" s="479"/>
      <c r="BX93" s="479"/>
      <c r="BY93" s="479"/>
      <c r="BZ93" s="479"/>
      <c r="CA93" s="479"/>
      <c r="CB93" s="479"/>
    </row>
    <row r="94" spans="1:80" x14ac:dyDescent="0.2">
      <c r="A94" s="478"/>
      <c r="B94" s="478"/>
      <c r="C94" s="478"/>
      <c r="D94" s="478"/>
      <c r="E94" s="478"/>
      <c r="F94" s="478"/>
      <c r="G94" s="824"/>
      <c r="H94" s="825"/>
      <c r="I94" s="825"/>
      <c r="J94" s="825" t="s">
        <v>785</v>
      </c>
      <c r="K94" s="899" t="s">
        <v>730</v>
      </c>
      <c r="L94" s="788"/>
      <c r="M94" s="788"/>
      <c r="N94" s="788"/>
      <c r="O94" s="788"/>
      <c r="P94" s="788"/>
      <c r="Q94" s="788"/>
      <c r="R94" s="788"/>
      <c r="S94" s="788"/>
      <c r="T94" s="788"/>
      <c r="U94" s="788"/>
      <c r="V94" s="788"/>
      <c r="W94" s="788"/>
      <c r="X94" s="788"/>
      <c r="Y94" s="788"/>
      <c r="Z94" s="788"/>
      <c r="AA94" s="788"/>
      <c r="AB94" s="827"/>
      <c r="AC94" s="827"/>
      <c r="AD94" s="827"/>
      <c r="AE94" s="827"/>
      <c r="AF94" s="828"/>
      <c r="AG94" s="1389">
        <v>157500</v>
      </c>
      <c r="AH94" s="829"/>
      <c r="AJ94" s="908"/>
      <c r="AK94" s="491"/>
      <c r="AL94" s="491"/>
      <c r="AM94" s="491"/>
      <c r="AN94" s="491"/>
      <c r="AO94" s="901">
        <v>146470</v>
      </c>
      <c r="AP94" s="784"/>
      <c r="AQ94" s="491"/>
      <c r="AR94" s="936"/>
      <c r="AS94" s="830"/>
      <c r="AT94" s="830"/>
      <c r="AU94" s="830"/>
      <c r="AV94" s="830"/>
      <c r="AW94" s="830"/>
      <c r="AX94" s="830"/>
      <c r="AY94" s="830"/>
      <c r="AZ94" s="830"/>
      <c r="BA94" s="830"/>
      <c r="BB94" s="805"/>
      <c r="BC94" s="479"/>
      <c r="BD94" s="479"/>
      <c r="BE94" s="479"/>
      <c r="BF94" s="479"/>
      <c r="BG94" s="479"/>
      <c r="BH94" s="479"/>
      <c r="BI94" s="479"/>
      <c r="BJ94" s="479"/>
      <c r="BK94" s="479"/>
      <c r="BL94" s="479"/>
      <c r="BM94" s="479"/>
      <c r="BN94" s="479"/>
      <c r="BO94" s="479"/>
      <c r="BP94" s="479"/>
      <c r="BQ94" s="479"/>
      <c r="BR94" s="479"/>
      <c r="BS94" s="479"/>
      <c r="BT94" s="479"/>
      <c r="BU94" s="479"/>
      <c r="BV94" s="479"/>
      <c r="BW94" s="479"/>
      <c r="BX94" s="479"/>
      <c r="BY94" s="479"/>
      <c r="BZ94" s="479"/>
      <c r="CA94" s="479"/>
      <c r="CB94" s="479"/>
    </row>
    <row r="95" spans="1:80" x14ac:dyDescent="0.2">
      <c r="A95" s="478"/>
      <c r="B95" s="478"/>
      <c r="C95" s="478"/>
      <c r="D95" s="478"/>
      <c r="E95" s="478"/>
      <c r="F95" s="478"/>
      <c r="G95" s="824"/>
      <c r="H95" s="825"/>
      <c r="I95" s="825"/>
      <c r="J95" s="825" t="s">
        <v>785</v>
      </c>
      <c r="K95" s="899" t="s">
        <v>731</v>
      </c>
      <c r="L95" s="788"/>
      <c r="M95" s="788"/>
      <c r="N95" s="788"/>
      <c r="O95" s="788"/>
      <c r="P95" s="788"/>
      <c r="Q95" s="788"/>
      <c r="R95" s="788"/>
      <c r="S95" s="788"/>
      <c r="T95" s="788"/>
      <c r="U95" s="788"/>
      <c r="V95" s="788"/>
      <c r="W95" s="788"/>
      <c r="X95" s="788"/>
      <c r="Y95" s="788"/>
      <c r="Z95" s="788"/>
      <c r="AA95" s="788"/>
      <c r="AB95" s="827"/>
      <c r="AC95" s="827"/>
      <c r="AD95" s="827"/>
      <c r="AE95" s="827"/>
      <c r="AF95" s="828"/>
      <c r="AG95" s="1389">
        <f>310000-AG96</f>
        <v>221928</v>
      </c>
      <c r="AH95" s="829"/>
      <c r="AJ95" s="908"/>
      <c r="AK95" s="491"/>
      <c r="AL95" s="491"/>
      <c r="AM95" s="491"/>
      <c r="AN95" s="491"/>
      <c r="AO95" s="901">
        <f>310000-AO96</f>
        <v>221928</v>
      </c>
      <c r="AP95" s="784"/>
      <c r="AQ95" s="491"/>
      <c r="AR95" s="936"/>
      <c r="AS95" s="830"/>
      <c r="AT95" s="830"/>
      <c r="AU95" s="830"/>
      <c r="AV95" s="830"/>
      <c r="AW95" s="830"/>
      <c r="AX95" s="830"/>
      <c r="AY95" s="830"/>
      <c r="AZ95" s="830"/>
      <c r="BA95" s="830"/>
      <c r="BB95" s="805"/>
      <c r="BC95" s="479"/>
      <c r="BD95" s="479"/>
      <c r="BE95" s="479"/>
      <c r="BF95" s="479"/>
      <c r="BG95" s="479"/>
      <c r="BH95" s="479"/>
      <c r="BI95" s="479"/>
      <c r="BJ95" s="479"/>
      <c r="BK95" s="479"/>
      <c r="BL95" s="479"/>
      <c r="BM95" s="479"/>
      <c r="BN95" s="479"/>
      <c r="BO95" s="479"/>
      <c r="BP95" s="479"/>
      <c r="BQ95" s="479"/>
      <c r="BR95" s="479"/>
      <c r="BS95" s="479"/>
      <c r="BT95" s="479"/>
      <c r="BU95" s="479"/>
      <c r="BV95" s="479"/>
      <c r="BW95" s="479"/>
      <c r="BX95" s="479"/>
      <c r="BY95" s="479"/>
      <c r="BZ95" s="479"/>
      <c r="CA95" s="479"/>
      <c r="CB95" s="479"/>
    </row>
    <row r="96" spans="1:80" x14ac:dyDescent="0.2">
      <c r="A96" s="478"/>
      <c r="B96" s="478"/>
      <c r="C96" s="478"/>
      <c r="D96" s="478"/>
      <c r="E96" s="478"/>
      <c r="F96" s="478"/>
      <c r="G96" s="824"/>
      <c r="H96" s="825"/>
      <c r="I96" s="825"/>
      <c r="J96" s="825" t="s">
        <v>785</v>
      </c>
      <c r="K96" s="832" t="s">
        <v>732</v>
      </c>
      <c r="L96" s="788"/>
      <c r="M96" s="788"/>
      <c r="N96" s="788"/>
      <c r="O96" s="788"/>
      <c r="P96" s="788"/>
      <c r="Q96" s="788"/>
      <c r="R96" s="788"/>
      <c r="S96" s="788"/>
      <c r="T96" s="788"/>
      <c r="U96" s="788"/>
      <c r="V96" s="788"/>
      <c r="W96" s="788"/>
      <c r="X96" s="788"/>
      <c r="Y96" s="788"/>
      <c r="Z96" s="788"/>
      <c r="AA96" s="788"/>
      <c r="AB96" s="827"/>
      <c r="AC96" s="827"/>
      <c r="AD96" s="827"/>
      <c r="AE96" s="827"/>
      <c r="AF96" s="828"/>
      <c r="AG96" s="1390">
        <f>AG54</f>
        <v>88072</v>
      </c>
      <c r="AH96" s="829"/>
      <c r="AJ96" s="908"/>
      <c r="AK96" s="491"/>
      <c r="AL96" s="491"/>
      <c r="AM96" s="491"/>
      <c r="AN96" s="491"/>
      <c r="AO96" s="904">
        <f>AG96</f>
        <v>88072</v>
      </c>
      <c r="AP96" s="784"/>
      <c r="AQ96" s="491"/>
      <c r="AR96" s="936"/>
      <c r="AS96" s="830"/>
      <c r="AT96" s="830"/>
      <c r="AU96" s="830"/>
      <c r="AV96" s="830"/>
      <c r="AW96" s="830"/>
      <c r="AX96" s="830"/>
      <c r="AY96" s="830"/>
      <c r="AZ96" s="830"/>
      <c r="BA96" s="830"/>
      <c r="BB96" s="805"/>
      <c r="BC96" s="479"/>
      <c r="BD96" s="479"/>
      <c r="BE96" s="479"/>
      <c r="BF96" s="479"/>
      <c r="BG96" s="479"/>
      <c r="BH96" s="479"/>
      <c r="BI96" s="479"/>
      <c r="BJ96" s="479"/>
      <c r="BK96" s="479"/>
      <c r="BL96" s="479"/>
      <c r="BM96" s="479"/>
      <c r="BN96" s="479"/>
      <c r="BO96" s="479"/>
      <c r="BP96" s="479"/>
      <c r="BQ96" s="479"/>
      <c r="BR96" s="479"/>
      <c r="BS96" s="479"/>
      <c r="BT96" s="479"/>
      <c r="BU96" s="479"/>
      <c r="BV96" s="479"/>
      <c r="BW96" s="479"/>
      <c r="BX96" s="479"/>
      <c r="BY96" s="479"/>
      <c r="BZ96" s="479"/>
      <c r="CA96" s="479"/>
      <c r="CB96" s="479"/>
    </row>
    <row r="97" spans="1:80" x14ac:dyDescent="0.2">
      <c r="A97" s="478"/>
      <c r="B97" s="478"/>
      <c r="C97" s="478"/>
      <c r="D97" s="478"/>
      <c r="E97" s="478"/>
      <c r="F97" s="478"/>
      <c r="G97" s="824"/>
      <c r="H97" s="825"/>
      <c r="I97" s="825"/>
      <c r="J97" s="825" t="s">
        <v>785</v>
      </c>
      <c r="K97" s="899" t="s">
        <v>733</v>
      </c>
      <c r="L97" s="788"/>
      <c r="M97" s="788"/>
      <c r="N97" s="788"/>
      <c r="O97" s="788"/>
      <c r="P97" s="788"/>
      <c r="Q97" s="788"/>
      <c r="R97" s="788"/>
      <c r="S97" s="788"/>
      <c r="T97" s="788"/>
      <c r="U97" s="788"/>
      <c r="V97" s="788"/>
      <c r="W97" s="788"/>
      <c r="X97" s="788"/>
      <c r="Y97" s="788"/>
      <c r="Z97" s="788"/>
      <c r="AA97" s="788"/>
      <c r="AB97" s="827"/>
      <c r="AC97" s="827"/>
      <c r="AD97" s="827"/>
      <c r="AE97" s="827"/>
      <c r="AF97" s="828"/>
      <c r="AG97" s="1389">
        <v>436800</v>
      </c>
      <c r="AH97" s="829"/>
      <c r="AJ97" s="908"/>
      <c r="AK97" s="491"/>
      <c r="AL97" s="491"/>
      <c r="AM97" s="491"/>
      <c r="AN97" s="491"/>
      <c r="AO97" s="901">
        <v>436800</v>
      </c>
      <c r="AP97" s="784"/>
      <c r="AQ97" s="491"/>
      <c r="AR97" s="936"/>
      <c r="AS97" s="830"/>
      <c r="AT97" s="830"/>
      <c r="AU97" s="830"/>
      <c r="AV97" s="830"/>
      <c r="AW97" s="830"/>
      <c r="AX97" s="830"/>
      <c r="AY97" s="830"/>
      <c r="AZ97" s="830"/>
      <c r="BA97" s="830"/>
      <c r="BB97" s="805"/>
      <c r="BC97" s="479"/>
      <c r="BD97" s="479"/>
      <c r="BE97" s="479"/>
      <c r="BF97" s="479"/>
      <c r="BG97" s="479"/>
      <c r="BH97" s="479"/>
      <c r="BI97" s="479"/>
      <c r="BJ97" s="479"/>
      <c r="BK97" s="479"/>
      <c r="BL97" s="479"/>
      <c r="BM97" s="479"/>
      <c r="BN97" s="479"/>
      <c r="BO97" s="479"/>
      <c r="BP97" s="479"/>
      <c r="BQ97" s="479"/>
      <c r="BR97" s="479"/>
      <c r="BS97" s="479"/>
      <c r="BT97" s="479"/>
      <c r="BU97" s="479"/>
      <c r="BV97" s="479"/>
      <c r="BW97" s="479"/>
      <c r="BX97" s="479"/>
      <c r="BY97" s="479"/>
      <c r="BZ97" s="479"/>
      <c r="CA97" s="479"/>
      <c r="CB97" s="479"/>
    </row>
    <row r="98" spans="1:80" x14ac:dyDescent="0.2">
      <c r="A98" s="478"/>
      <c r="B98" s="478"/>
      <c r="C98" s="478"/>
      <c r="D98" s="478"/>
      <c r="E98" s="478"/>
      <c r="F98" s="478"/>
      <c r="G98" s="824"/>
      <c r="H98" s="825"/>
      <c r="I98" s="825"/>
      <c r="J98" s="825" t="s">
        <v>785</v>
      </c>
      <c r="K98" s="899" t="s">
        <v>735</v>
      </c>
      <c r="L98" s="788"/>
      <c r="M98" s="788"/>
      <c r="N98" s="788"/>
      <c r="O98" s="788"/>
      <c r="P98" s="788"/>
      <c r="Q98" s="788"/>
      <c r="R98" s="788"/>
      <c r="S98" s="788"/>
      <c r="T98" s="788"/>
      <c r="U98" s="788"/>
      <c r="V98" s="788"/>
      <c r="W98" s="788"/>
      <c r="X98" s="788"/>
      <c r="Y98" s="788"/>
      <c r="Z98" s="788"/>
      <c r="AA98" s="788"/>
      <c r="AB98" s="827"/>
      <c r="AC98" s="827"/>
      <c r="AD98" s="827"/>
      <c r="AE98" s="827"/>
      <c r="AF98" s="828"/>
      <c r="AG98" s="1389">
        <v>67608</v>
      </c>
      <c r="AH98" s="829"/>
      <c r="AJ98" s="908"/>
      <c r="AK98" s="491"/>
      <c r="AL98" s="491"/>
      <c r="AM98" s="491"/>
      <c r="AN98" s="491"/>
      <c r="AO98" s="901">
        <v>67608</v>
      </c>
      <c r="AP98" s="784"/>
      <c r="AQ98" s="491"/>
      <c r="AR98" s="936"/>
      <c r="AS98" s="830"/>
      <c r="AT98" s="830"/>
      <c r="AU98" s="830"/>
      <c r="AV98" s="830"/>
      <c r="AW98" s="830"/>
      <c r="AX98" s="830"/>
      <c r="AY98" s="830"/>
      <c r="AZ98" s="830"/>
      <c r="BA98" s="830"/>
      <c r="BB98" s="805"/>
      <c r="BC98" s="479"/>
      <c r="BD98" s="479"/>
      <c r="BE98" s="479"/>
      <c r="BF98" s="479"/>
      <c r="BG98" s="479"/>
      <c r="BH98" s="479"/>
      <c r="BI98" s="479"/>
      <c r="BJ98" s="479"/>
      <c r="BK98" s="479"/>
      <c r="BL98" s="479"/>
      <c r="BM98" s="479"/>
      <c r="BN98" s="479"/>
      <c r="BO98" s="479"/>
      <c r="BP98" s="479"/>
      <c r="BQ98" s="479"/>
      <c r="BR98" s="479"/>
      <c r="BS98" s="479"/>
      <c r="BT98" s="479"/>
      <c r="BU98" s="479"/>
      <c r="BV98" s="479"/>
      <c r="BW98" s="479"/>
      <c r="BX98" s="479"/>
      <c r="BY98" s="479"/>
      <c r="BZ98" s="479"/>
      <c r="CA98" s="479"/>
      <c r="CB98" s="479"/>
    </row>
    <row r="99" spans="1:80" x14ac:dyDescent="0.2">
      <c r="A99" s="478"/>
      <c r="B99" s="478"/>
      <c r="C99" s="478"/>
      <c r="D99" s="478"/>
      <c r="E99" s="478"/>
      <c r="F99" s="478"/>
      <c r="G99" s="824"/>
      <c r="H99" s="825"/>
      <c r="I99" s="825"/>
      <c r="J99" s="825"/>
      <c r="K99" s="899"/>
      <c r="L99" s="788"/>
      <c r="M99" s="788"/>
      <c r="N99" s="788"/>
      <c r="O99" s="788"/>
      <c r="P99" s="788"/>
      <c r="Q99" s="788"/>
      <c r="R99" s="788"/>
      <c r="S99" s="788"/>
      <c r="T99" s="788"/>
      <c r="U99" s="788"/>
      <c r="V99" s="788"/>
      <c r="W99" s="788"/>
      <c r="X99" s="788"/>
      <c r="Y99" s="788"/>
      <c r="Z99" s="788"/>
      <c r="AA99" s="788"/>
      <c r="AB99" s="827"/>
      <c r="AC99" s="827"/>
      <c r="AD99" s="827"/>
      <c r="AE99" s="827"/>
      <c r="AF99" s="828"/>
      <c r="AG99" s="1389"/>
      <c r="AH99" s="829"/>
      <c r="AJ99" s="908"/>
      <c r="AK99" s="491"/>
      <c r="AL99" s="491"/>
      <c r="AM99" s="491"/>
      <c r="AN99" s="491"/>
      <c r="AO99" s="901"/>
      <c r="AP99" s="784"/>
      <c r="AQ99" s="491"/>
      <c r="AR99" s="936"/>
      <c r="AS99" s="830"/>
      <c r="AT99" s="830"/>
      <c r="AU99" s="830"/>
      <c r="AV99" s="830"/>
      <c r="AW99" s="830"/>
      <c r="AX99" s="830"/>
      <c r="AY99" s="830"/>
      <c r="AZ99" s="830"/>
      <c r="BA99" s="830"/>
      <c r="BB99" s="805"/>
      <c r="BC99" s="479"/>
      <c r="BD99" s="479"/>
      <c r="BE99" s="479"/>
      <c r="BF99" s="479"/>
      <c r="BG99" s="479"/>
      <c r="BH99" s="479"/>
      <c r="BI99" s="479"/>
      <c r="BJ99" s="479"/>
      <c r="BK99" s="479"/>
      <c r="BL99" s="479"/>
      <c r="BM99" s="479"/>
      <c r="BN99" s="479"/>
      <c r="BO99" s="479"/>
      <c r="BP99" s="479"/>
      <c r="BQ99" s="479"/>
      <c r="BR99" s="479"/>
      <c r="BS99" s="479"/>
      <c r="BT99" s="479"/>
      <c r="BU99" s="479"/>
      <c r="BV99" s="479"/>
      <c r="BW99" s="479"/>
      <c r="BX99" s="479"/>
      <c r="BY99" s="479"/>
      <c r="BZ99" s="479"/>
      <c r="CA99" s="479"/>
      <c r="CB99" s="479"/>
    </row>
    <row r="100" spans="1:80" x14ac:dyDescent="0.2">
      <c r="A100" s="478"/>
      <c r="B100" s="478"/>
      <c r="C100" s="478"/>
      <c r="D100" s="478"/>
      <c r="E100" s="478"/>
      <c r="F100" s="478"/>
      <c r="G100" s="824"/>
      <c r="H100" s="825"/>
      <c r="I100" s="825"/>
      <c r="J100" s="825" t="s">
        <v>782</v>
      </c>
      <c r="K100" s="899" t="s">
        <v>734</v>
      </c>
      <c r="L100" s="788"/>
      <c r="M100" s="788"/>
      <c r="N100" s="788"/>
      <c r="O100" s="788"/>
      <c r="P100" s="788"/>
      <c r="Q100" s="788"/>
      <c r="R100" s="788"/>
      <c r="S100" s="788"/>
      <c r="T100" s="788"/>
      <c r="U100" s="788"/>
      <c r="V100" s="836">
        <f>V51+V52</f>
        <v>132387</v>
      </c>
      <c r="W100" s="788"/>
      <c r="X100" s="788"/>
      <c r="Y100" s="788"/>
      <c r="Z100" s="788"/>
      <c r="AA100" s="788"/>
      <c r="AB100" s="827"/>
      <c r="AC100" s="827"/>
      <c r="AD100" s="827"/>
      <c r="AE100" s="827"/>
      <c r="AF100" s="828"/>
      <c r="AG100" s="1389">
        <v>145750</v>
      </c>
      <c r="AH100" s="829"/>
      <c r="AJ100" s="908"/>
      <c r="AK100" s="491"/>
      <c r="AL100" s="491"/>
      <c r="AM100" s="491"/>
      <c r="AN100" s="491"/>
      <c r="AO100" s="901">
        <v>126927</v>
      </c>
      <c r="AP100" s="784"/>
      <c r="AQ100" s="491"/>
      <c r="AR100" s="936"/>
      <c r="AS100" s="830"/>
      <c r="AT100" s="830"/>
      <c r="AU100" s="830"/>
      <c r="AV100" s="830"/>
      <c r="AW100" s="830"/>
      <c r="AX100" s="830"/>
      <c r="AY100" s="830"/>
      <c r="AZ100" s="830"/>
      <c r="BA100" s="830"/>
      <c r="BB100" s="805"/>
      <c r="BC100" s="479"/>
      <c r="BD100" s="479"/>
      <c r="BE100" s="479"/>
      <c r="BF100" s="479"/>
      <c r="BG100" s="479"/>
      <c r="BH100" s="479"/>
      <c r="BI100" s="479"/>
      <c r="BJ100" s="479"/>
      <c r="BK100" s="479"/>
      <c r="BL100" s="479"/>
      <c r="BM100" s="479"/>
      <c r="BN100" s="479"/>
      <c r="BO100" s="479"/>
      <c r="BP100" s="479"/>
      <c r="BQ100" s="479"/>
      <c r="BR100" s="479"/>
      <c r="BS100" s="479"/>
      <c r="BT100" s="479"/>
      <c r="BU100" s="479"/>
      <c r="BV100" s="479"/>
      <c r="BW100" s="479"/>
      <c r="BX100" s="479"/>
      <c r="BY100" s="479"/>
      <c r="BZ100" s="479"/>
      <c r="CA100" s="479"/>
      <c r="CB100" s="479"/>
    </row>
    <row r="101" spans="1:80" x14ac:dyDescent="0.2">
      <c r="A101" s="478"/>
      <c r="B101" s="478"/>
      <c r="C101" s="478"/>
      <c r="D101" s="478"/>
      <c r="E101" s="478"/>
      <c r="F101" s="478"/>
      <c r="G101" s="824"/>
      <c r="H101" s="825"/>
      <c r="I101" s="825"/>
      <c r="J101" s="825"/>
      <c r="K101" s="899"/>
      <c r="L101" s="788"/>
      <c r="M101" s="788"/>
      <c r="N101" s="788"/>
      <c r="O101" s="788"/>
      <c r="P101" s="788"/>
      <c r="Q101" s="788"/>
      <c r="R101" s="788"/>
      <c r="S101" s="788"/>
      <c r="T101" s="788"/>
      <c r="U101" s="788"/>
      <c r="V101" s="836"/>
      <c r="W101" s="788"/>
      <c r="X101" s="788"/>
      <c r="Y101" s="788"/>
      <c r="Z101" s="788"/>
      <c r="AA101" s="788"/>
      <c r="AB101" s="827"/>
      <c r="AC101" s="827"/>
      <c r="AD101" s="827"/>
      <c r="AE101" s="827"/>
      <c r="AF101" s="828"/>
      <c r="AG101" s="1389"/>
      <c r="AH101" s="829"/>
      <c r="AJ101" s="908"/>
      <c r="AK101" s="491"/>
      <c r="AL101" s="491"/>
      <c r="AM101" s="491"/>
      <c r="AN101" s="491"/>
      <c r="AO101" s="901"/>
      <c r="AP101" s="784"/>
      <c r="AQ101" s="491"/>
      <c r="AR101" s="936"/>
      <c r="AS101" s="830"/>
      <c r="AT101" s="830"/>
      <c r="AU101" s="830"/>
      <c r="AV101" s="830"/>
      <c r="AW101" s="830"/>
      <c r="AX101" s="830"/>
      <c r="AY101" s="830"/>
      <c r="AZ101" s="830"/>
      <c r="BA101" s="830"/>
      <c r="BB101" s="805"/>
      <c r="BC101" s="479"/>
      <c r="BD101" s="479"/>
      <c r="BE101" s="479"/>
      <c r="BF101" s="479"/>
      <c r="BG101" s="479"/>
      <c r="BH101" s="479"/>
      <c r="BI101" s="479"/>
      <c r="BJ101" s="479"/>
      <c r="BK101" s="479"/>
      <c r="BL101" s="479"/>
      <c r="BM101" s="479"/>
      <c r="BN101" s="479"/>
      <c r="BO101" s="479"/>
      <c r="BP101" s="479"/>
      <c r="BQ101" s="479"/>
      <c r="BR101" s="479"/>
      <c r="BS101" s="479"/>
      <c r="BT101" s="479"/>
      <c r="BU101" s="479"/>
      <c r="BV101" s="479"/>
      <c r="BW101" s="479"/>
      <c r="BX101" s="479"/>
      <c r="BY101" s="479"/>
      <c r="BZ101" s="479"/>
      <c r="CA101" s="479"/>
      <c r="CB101" s="479"/>
    </row>
    <row r="102" spans="1:80" x14ac:dyDescent="0.2">
      <c r="A102" s="513"/>
      <c r="B102" s="513"/>
      <c r="C102" s="513"/>
      <c r="D102" s="513"/>
      <c r="E102" s="513"/>
      <c r="F102" s="478"/>
      <c r="G102" s="831"/>
      <c r="H102" s="825"/>
      <c r="I102" s="825"/>
      <c r="J102" s="825"/>
      <c r="K102" s="900"/>
      <c r="L102" s="788"/>
      <c r="M102" s="788"/>
      <c r="N102" s="788"/>
      <c r="O102" s="788"/>
      <c r="P102" s="788"/>
      <c r="Q102" s="788"/>
      <c r="R102" s="788"/>
      <c r="S102" s="788"/>
      <c r="T102" s="788"/>
      <c r="U102" s="788"/>
      <c r="V102" s="788"/>
      <c r="W102" s="788"/>
      <c r="X102" s="788"/>
      <c r="Y102" s="788"/>
      <c r="Z102" s="788"/>
      <c r="AA102" s="788"/>
      <c r="AB102" s="833"/>
      <c r="AC102" s="833"/>
      <c r="AD102" s="833"/>
      <c r="AE102" s="833"/>
      <c r="AF102" s="834"/>
      <c r="AG102" s="902"/>
      <c r="AH102" s="835"/>
      <c r="AJ102" s="908"/>
      <c r="AK102" s="491"/>
      <c r="AL102" s="491"/>
      <c r="AM102" s="491"/>
      <c r="AN102" s="491"/>
      <c r="AO102" s="902"/>
      <c r="AP102" s="784"/>
      <c r="AQ102" s="491"/>
      <c r="AR102" s="937"/>
      <c r="AS102" s="784"/>
      <c r="AT102" s="784"/>
      <c r="AU102" s="784"/>
      <c r="AV102" s="784"/>
      <c r="AW102" s="784"/>
      <c r="AX102" s="784"/>
      <c r="AY102" s="784"/>
      <c r="AZ102" s="784"/>
      <c r="BA102" s="784"/>
      <c r="BB102" s="784"/>
      <c r="BC102" s="491"/>
      <c r="BD102" s="491"/>
      <c r="BE102" s="491"/>
      <c r="BF102" s="491"/>
      <c r="BG102" s="491"/>
      <c r="BH102" s="491"/>
      <c r="BI102" s="491"/>
      <c r="BJ102" s="491"/>
      <c r="BK102" s="491"/>
      <c r="BL102" s="491"/>
      <c r="BM102" s="491"/>
      <c r="BN102" s="491"/>
      <c r="BO102" s="491"/>
      <c r="BP102" s="491"/>
      <c r="BQ102" s="491"/>
      <c r="BR102" s="491"/>
      <c r="BS102" s="491"/>
      <c r="BT102" s="491"/>
      <c r="BU102" s="491"/>
      <c r="BV102" s="491"/>
      <c r="BW102" s="491"/>
      <c r="BX102" s="491"/>
      <c r="BY102" s="491"/>
      <c r="BZ102" s="491"/>
      <c r="CA102" s="491"/>
      <c r="CB102" s="491"/>
    </row>
    <row r="103" spans="1:80" x14ac:dyDescent="0.2">
      <c r="A103" s="478"/>
      <c r="B103" s="478"/>
      <c r="C103" s="478"/>
      <c r="D103" s="478"/>
      <c r="E103" s="478"/>
      <c r="F103" s="478"/>
      <c r="G103" s="824"/>
      <c r="H103" s="825"/>
      <c r="I103" s="825"/>
      <c r="J103" s="825"/>
      <c r="K103" s="832"/>
      <c r="L103" s="836"/>
      <c r="M103" s="836"/>
      <c r="N103" s="836"/>
      <c r="O103" s="836"/>
      <c r="P103" s="836"/>
      <c r="Q103" s="836"/>
      <c r="R103" s="836"/>
      <c r="S103" s="836"/>
      <c r="T103" s="836"/>
      <c r="U103" s="836"/>
      <c r="V103" s="836"/>
      <c r="W103" s="836"/>
      <c r="X103" s="836"/>
      <c r="Y103" s="836"/>
      <c r="Z103" s="836"/>
      <c r="AA103" s="836"/>
      <c r="AB103" s="827"/>
      <c r="AC103" s="827"/>
      <c r="AD103" s="827"/>
      <c r="AE103" s="827"/>
      <c r="AF103" s="828"/>
      <c r="AG103" s="901"/>
      <c r="AH103" s="835"/>
      <c r="AJ103" s="908"/>
      <c r="AK103" s="491"/>
      <c r="AL103" s="491"/>
      <c r="AM103" s="491"/>
      <c r="AN103" s="491"/>
      <c r="AO103" s="901"/>
      <c r="AP103" s="784"/>
      <c r="AQ103" s="491"/>
      <c r="AR103" s="937"/>
      <c r="AS103" s="784"/>
      <c r="AT103" s="784"/>
      <c r="AU103" s="784"/>
      <c r="AV103" s="784"/>
      <c r="AW103" s="784"/>
      <c r="AX103" s="784"/>
      <c r="AY103" s="784"/>
      <c r="AZ103" s="784"/>
      <c r="BA103" s="784"/>
      <c r="BB103" s="805"/>
      <c r="BC103" s="479"/>
      <c r="BD103" s="479"/>
      <c r="BE103" s="479"/>
      <c r="BF103" s="479"/>
      <c r="BG103" s="479"/>
      <c r="BH103" s="479"/>
      <c r="BI103" s="479"/>
      <c r="BJ103" s="479"/>
      <c r="BK103" s="479"/>
      <c r="BL103" s="479"/>
      <c r="BM103" s="479"/>
      <c r="BN103" s="479"/>
      <c r="BO103" s="479"/>
      <c r="BP103" s="479"/>
      <c r="BQ103" s="479"/>
      <c r="BR103" s="479"/>
      <c r="BS103" s="479"/>
      <c r="BT103" s="479"/>
      <c r="BU103" s="479"/>
      <c r="BV103" s="479"/>
      <c r="BW103" s="479"/>
      <c r="BX103" s="479"/>
      <c r="BY103" s="479"/>
      <c r="BZ103" s="479"/>
      <c r="CA103" s="479"/>
      <c r="CB103" s="479"/>
    </row>
    <row r="104" spans="1:80" ht="27" thickBot="1" x14ac:dyDescent="0.3">
      <c r="A104" s="478"/>
      <c r="B104" s="478"/>
      <c r="C104" s="803"/>
      <c r="D104" s="478"/>
      <c r="E104" s="478"/>
      <c r="F104" s="478"/>
      <c r="G104" s="811"/>
      <c r="H104" s="812"/>
      <c r="I104" s="812"/>
      <c r="J104" s="812"/>
      <c r="K104" s="813" t="s">
        <v>780</v>
      </c>
      <c r="L104" s="814"/>
      <c r="M104" s="814"/>
      <c r="N104" s="814"/>
      <c r="O104" s="814"/>
      <c r="P104" s="814"/>
      <c r="Q104" s="814"/>
      <c r="R104" s="814"/>
      <c r="S104" s="814"/>
      <c r="T104" s="814"/>
      <c r="U104" s="814"/>
      <c r="V104" s="814"/>
      <c r="W104" s="814"/>
      <c r="X104" s="814"/>
      <c r="Y104" s="814"/>
      <c r="Z104" s="814"/>
      <c r="AA104" s="814"/>
      <c r="AB104" s="815"/>
      <c r="AC104" s="815"/>
      <c r="AD104" s="815"/>
      <c r="AE104" s="815"/>
      <c r="AF104" s="815"/>
      <c r="AG104" s="907">
        <f>AG105+AG124</f>
        <v>81550</v>
      </c>
      <c r="AH104" s="816"/>
      <c r="AJ104" s="908"/>
      <c r="AK104" s="491"/>
      <c r="AL104" s="491"/>
      <c r="AM104" s="491"/>
      <c r="AN104" s="491"/>
      <c r="AO104" s="907">
        <f>AO105+AO124</f>
        <v>0</v>
      </c>
      <c r="AP104" s="784"/>
      <c r="AQ104" s="491"/>
      <c r="AR104" s="479"/>
      <c r="AS104" s="479"/>
      <c r="AT104" s="479"/>
      <c r="AU104" s="479"/>
      <c r="AV104" s="479"/>
      <c r="AW104" s="1110"/>
      <c r="AX104" s="1115"/>
      <c r="AY104" s="479"/>
      <c r="AZ104" s="479"/>
      <c r="BA104" s="479"/>
      <c r="BB104" s="479"/>
      <c r="BC104" s="479"/>
      <c r="BD104" s="479"/>
      <c r="BE104" s="479"/>
      <c r="BF104" s="479"/>
      <c r="BG104" s="479"/>
      <c r="BH104" s="479"/>
      <c r="BI104" s="479"/>
      <c r="BJ104" s="479"/>
      <c r="BK104" s="479"/>
      <c r="BL104" s="479"/>
      <c r="BM104" s="479"/>
      <c r="BN104" s="479"/>
      <c r="BO104" s="479"/>
      <c r="BP104" s="479"/>
      <c r="BQ104" s="479"/>
      <c r="BR104" s="479"/>
      <c r="BS104" s="479"/>
      <c r="BT104" s="479"/>
      <c r="BU104" s="479"/>
      <c r="BV104" s="479"/>
      <c r="BW104" s="479"/>
      <c r="BX104" s="479"/>
      <c r="BY104" s="479"/>
      <c r="BZ104" s="479"/>
      <c r="CA104" s="479"/>
      <c r="CB104" s="479"/>
    </row>
    <row r="105" spans="1:80" ht="13.5" thickTop="1" x14ac:dyDescent="0.2">
      <c r="A105" s="513"/>
      <c r="B105" s="513"/>
      <c r="C105" s="513"/>
      <c r="D105" s="513"/>
      <c r="E105" s="513"/>
      <c r="F105" s="478"/>
      <c r="G105" s="817"/>
      <c r="H105" s="818"/>
      <c r="I105" s="818"/>
      <c r="J105" s="818"/>
      <c r="K105" s="897" t="s">
        <v>781</v>
      </c>
      <c r="L105" s="820"/>
      <c r="M105" s="820"/>
      <c r="N105" s="820"/>
      <c r="O105" s="820"/>
      <c r="P105" s="820"/>
      <c r="Q105" s="820"/>
      <c r="R105" s="820"/>
      <c r="S105" s="820"/>
      <c r="T105" s="820"/>
      <c r="U105" s="820"/>
      <c r="V105" s="820"/>
      <c r="W105" s="820"/>
      <c r="X105" s="820"/>
      <c r="Y105" s="820"/>
      <c r="Z105" s="820"/>
      <c r="AA105" s="820"/>
      <c r="AB105" s="821"/>
      <c r="AC105" s="821"/>
      <c r="AD105" s="821"/>
      <c r="AE105" s="821"/>
      <c r="AF105" s="822"/>
      <c r="AG105" s="906">
        <f>SUM(AG106:AG109)</f>
        <v>81550</v>
      </c>
      <c r="AH105" s="842"/>
      <c r="AJ105" s="908"/>
      <c r="AK105" s="491"/>
      <c r="AL105" s="491"/>
      <c r="AM105" s="491"/>
      <c r="AN105" s="491"/>
      <c r="AO105" s="906">
        <f>SUM(AO106:AO109)</f>
        <v>0</v>
      </c>
      <c r="AP105" s="784"/>
      <c r="AQ105" s="491"/>
      <c r="AR105" s="935"/>
      <c r="AS105" s="491"/>
      <c r="AT105" s="491"/>
      <c r="AU105" s="491"/>
      <c r="AV105" s="491"/>
      <c r="AW105" s="491"/>
      <c r="AX105" s="491"/>
      <c r="AY105" s="491"/>
      <c r="AZ105" s="491"/>
      <c r="BA105" s="491"/>
      <c r="BB105" s="784"/>
      <c r="BC105" s="491"/>
      <c r="BD105" s="491"/>
      <c r="BE105" s="491"/>
      <c r="BF105" s="491"/>
      <c r="BG105" s="491"/>
      <c r="BH105" s="491"/>
      <c r="BI105" s="491"/>
      <c r="BJ105" s="491"/>
      <c r="BK105" s="491"/>
      <c r="BL105" s="491"/>
      <c r="BM105" s="491"/>
      <c r="BN105" s="491"/>
      <c r="BO105" s="491"/>
      <c r="BP105" s="491"/>
      <c r="BQ105" s="491"/>
      <c r="BR105" s="491"/>
      <c r="BS105" s="491"/>
      <c r="BT105" s="491"/>
      <c r="BU105" s="491"/>
      <c r="BV105" s="491"/>
      <c r="BW105" s="491"/>
      <c r="BX105" s="491"/>
      <c r="BY105" s="491"/>
      <c r="BZ105" s="491"/>
      <c r="CA105" s="491"/>
      <c r="CB105" s="491"/>
    </row>
    <row r="106" spans="1:80" x14ac:dyDescent="0.2">
      <c r="A106" s="478"/>
      <c r="B106" s="478"/>
      <c r="C106" s="478"/>
      <c r="D106" s="478"/>
      <c r="E106" s="478"/>
      <c r="F106" s="478"/>
      <c r="G106" s="824"/>
      <c r="H106" s="825"/>
      <c r="I106" s="825"/>
      <c r="J106" s="825"/>
      <c r="K106" s="899" t="s">
        <v>736</v>
      </c>
      <c r="L106" s="836"/>
      <c r="M106" s="836"/>
      <c r="N106" s="836"/>
      <c r="O106" s="836"/>
      <c r="P106" s="836"/>
      <c r="Q106" s="836"/>
      <c r="R106" s="836"/>
      <c r="S106" s="836"/>
      <c r="T106" s="836"/>
      <c r="U106" s="836"/>
      <c r="V106" s="836"/>
      <c r="W106" s="836"/>
      <c r="X106" s="836"/>
      <c r="Y106" s="836"/>
      <c r="Z106" s="836"/>
      <c r="AA106" s="836"/>
      <c r="AB106" s="827"/>
      <c r="AC106" s="827"/>
      <c r="AD106" s="827"/>
      <c r="AE106" s="827"/>
      <c r="AF106" s="828"/>
      <c r="AG106" s="1389">
        <v>7680</v>
      </c>
      <c r="AH106" s="837"/>
      <c r="AJ106" s="908"/>
      <c r="AK106" s="491"/>
      <c r="AL106" s="491"/>
      <c r="AM106" s="491"/>
      <c r="AN106" s="491"/>
      <c r="AO106" s="901">
        <v>0</v>
      </c>
      <c r="AP106" s="784"/>
      <c r="AQ106" s="491"/>
      <c r="AR106" s="937"/>
      <c r="AS106" s="784"/>
      <c r="AT106" s="784"/>
      <c r="AU106" s="784"/>
      <c r="AV106" s="784"/>
      <c r="AW106" s="784"/>
      <c r="AX106" s="784"/>
      <c r="AY106" s="784"/>
      <c r="AZ106" s="784"/>
      <c r="BA106" s="784"/>
      <c r="BB106" s="479"/>
      <c r="BC106" s="479"/>
      <c r="BD106" s="479"/>
      <c r="BE106" s="479"/>
      <c r="BF106" s="479"/>
      <c r="BG106" s="479"/>
      <c r="BH106" s="479"/>
      <c r="BI106" s="479"/>
      <c r="BJ106" s="479"/>
      <c r="BK106" s="479"/>
      <c r="BL106" s="479"/>
      <c r="BM106" s="479"/>
      <c r="BN106" s="479"/>
      <c r="BO106" s="479"/>
      <c r="BP106" s="479"/>
      <c r="BQ106" s="479"/>
      <c r="BR106" s="479"/>
      <c r="BS106" s="479"/>
      <c r="BT106" s="479"/>
      <c r="BU106" s="479"/>
      <c r="BV106" s="479"/>
      <c r="BW106" s="479"/>
      <c r="BX106" s="479"/>
      <c r="BY106" s="479"/>
      <c r="BZ106" s="479"/>
      <c r="CA106" s="479"/>
      <c r="CB106" s="479"/>
    </row>
    <row r="107" spans="1:80" x14ac:dyDescent="0.2">
      <c r="A107" s="478"/>
      <c r="B107" s="478"/>
      <c r="C107" s="478"/>
      <c r="D107" s="478"/>
      <c r="E107" s="478"/>
      <c r="F107" s="478"/>
      <c r="G107" s="838"/>
      <c r="H107" s="825"/>
      <c r="I107" s="825"/>
      <c r="J107" s="825"/>
      <c r="K107" s="899" t="s">
        <v>737</v>
      </c>
      <c r="L107" s="788"/>
      <c r="M107" s="788"/>
      <c r="N107" s="788"/>
      <c r="O107" s="788"/>
      <c r="P107" s="788"/>
      <c r="Q107" s="788"/>
      <c r="R107" s="788"/>
      <c r="S107" s="788"/>
      <c r="T107" s="788"/>
      <c r="U107" s="788"/>
      <c r="V107" s="788"/>
      <c r="W107" s="788"/>
      <c r="X107" s="788"/>
      <c r="Y107" s="788"/>
      <c r="Z107" s="788"/>
      <c r="AA107" s="788"/>
      <c r="AB107" s="827"/>
      <c r="AC107" s="827"/>
      <c r="AD107" s="827"/>
      <c r="AE107" s="827"/>
      <c r="AF107" s="828"/>
      <c r="AG107" s="1389">
        <v>7680</v>
      </c>
      <c r="AH107" s="829"/>
      <c r="AJ107" s="908"/>
      <c r="AK107" s="491"/>
      <c r="AL107" s="491"/>
      <c r="AM107" s="491"/>
      <c r="AN107" s="491"/>
      <c r="AO107" s="901">
        <v>0</v>
      </c>
      <c r="AP107" s="784"/>
      <c r="AQ107" s="491"/>
      <c r="AR107" s="937"/>
      <c r="AS107" s="784"/>
      <c r="AT107" s="784"/>
      <c r="AU107" s="784"/>
      <c r="AV107" s="784"/>
      <c r="AW107" s="784"/>
      <c r="AX107" s="784"/>
      <c r="AY107" s="784"/>
      <c r="AZ107" s="784"/>
      <c r="BA107" s="784"/>
      <c r="BB107" s="479"/>
      <c r="BC107" s="479"/>
      <c r="BD107" s="479"/>
      <c r="BE107" s="479"/>
      <c r="BF107" s="479"/>
      <c r="BG107" s="479"/>
      <c r="BH107" s="479"/>
      <c r="BI107" s="479"/>
      <c r="BJ107" s="479"/>
      <c r="BK107" s="479"/>
      <c r="BL107" s="479"/>
      <c r="BM107" s="479"/>
      <c r="BN107" s="479"/>
      <c r="BO107" s="479"/>
      <c r="BP107" s="479"/>
      <c r="BQ107" s="479"/>
      <c r="BR107" s="479"/>
      <c r="BS107" s="479"/>
      <c r="BT107" s="479"/>
      <c r="BU107" s="479"/>
      <c r="BV107" s="479"/>
      <c r="BW107" s="479"/>
      <c r="BX107" s="479"/>
      <c r="BY107" s="479"/>
      <c r="BZ107" s="479"/>
      <c r="CA107" s="479"/>
      <c r="CB107" s="479"/>
    </row>
    <row r="108" spans="1:80" x14ac:dyDescent="0.2">
      <c r="A108" s="478"/>
      <c r="B108" s="478"/>
      <c r="C108" s="478"/>
      <c r="D108" s="478"/>
      <c r="E108" s="478"/>
      <c r="F108" s="478"/>
      <c r="G108" s="838"/>
      <c r="H108" s="825"/>
      <c r="I108" s="825"/>
      <c r="J108" s="825"/>
      <c r="K108" s="899" t="s">
        <v>738</v>
      </c>
      <c r="L108" s="788"/>
      <c r="M108" s="788"/>
      <c r="N108" s="788"/>
      <c r="O108" s="788"/>
      <c r="P108" s="788"/>
      <c r="Q108" s="788"/>
      <c r="R108" s="788"/>
      <c r="S108" s="788"/>
      <c r="T108" s="788"/>
      <c r="U108" s="788"/>
      <c r="V108" s="788"/>
      <c r="W108" s="788"/>
      <c r="X108" s="788"/>
      <c r="Y108" s="788"/>
      <c r="Z108" s="788"/>
      <c r="AA108" s="788"/>
      <c r="AB108" s="827"/>
      <c r="AC108" s="827"/>
      <c r="AD108" s="827"/>
      <c r="AE108" s="827"/>
      <c r="AF108" s="828"/>
      <c r="AG108" s="1389">
        <v>7680</v>
      </c>
      <c r="AH108" s="829"/>
      <c r="AJ108" s="908"/>
      <c r="AK108" s="491"/>
      <c r="AL108" s="491"/>
      <c r="AM108" s="491"/>
      <c r="AN108" s="491"/>
      <c r="AO108" s="901">
        <v>0</v>
      </c>
      <c r="AP108" s="784"/>
      <c r="AQ108" s="491"/>
      <c r="AR108" s="937"/>
      <c r="AS108" s="784"/>
      <c r="AT108" s="784"/>
      <c r="AU108" s="784"/>
      <c r="AV108" s="784"/>
      <c r="AW108" s="784"/>
      <c r="AX108" s="784"/>
      <c r="AY108" s="784"/>
      <c r="AZ108" s="784"/>
      <c r="BA108" s="784"/>
      <c r="BB108" s="479"/>
      <c r="BC108" s="479"/>
      <c r="BD108" s="479"/>
      <c r="BE108" s="479"/>
      <c r="BF108" s="479"/>
      <c r="BG108" s="479"/>
      <c r="BH108" s="479"/>
      <c r="BI108" s="479"/>
      <c r="BJ108" s="479"/>
      <c r="BK108" s="479"/>
      <c r="BL108" s="479"/>
      <c r="BM108" s="479"/>
      <c r="BN108" s="479"/>
      <c r="BO108" s="479"/>
      <c r="BP108" s="479"/>
      <c r="BQ108" s="479"/>
      <c r="BR108" s="479"/>
      <c r="BS108" s="479"/>
      <c r="BT108" s="479"/>
      <c r="BU108" s="479"/>
      <c r="BV108" s="479"/>
      <c r="BW108" s="479"/>
      <c r="BX108" s="479"/>
      <c r="BY108" s="479"/>
      <c r="BZ108" s="479"/>
      <c r="CA108" s="479"/>
      <c r="CB108" s="479"/>
    </row>
    <row r="109" spans="1:80" x14ac:dyDescent="0.2">
      <c r="A109" s="478"/>
      <c r="B109" s="478"/>
      <c r="C109" s="478"/>
      <c r="D109" s="478"/>
      <c r="E109" s="478"/>
      <c r="F109" s="478"/>
      <c r="G109" s="838"/>
      <c r="H109" s="825"/>
      <c r="I109" s="825"/>
      <c r="J109" s="825"/>
      <c r="K109" s="899" t="s">
        <v>739</v>
      </c>
      <c r="L109" s="788"/>
      <c r="M109" s="788"/>
      <c r="N109" s="788"/>
      <c r="O109" s="788"/>
      <c r="P109" s="788"/>
      <c r="Q109" s="788"/>
      <c r="R109" s="788"/>
      <c r="S109" s="788"/>
      <c r="T109" s="788"/>
      <c r="U109" s="788"/>
      <c r="V109" s="788"/>
      <c r="W109" s="788"/>
      <c r="X109" s="788"/>
      <c r="Y109" s="788"/>
      <c r="Z109" s="788"/>
      <c r="AA109" s="788"/>
      <c r="AB109" s="827"/>
      <c r="AC109" s="827"/>
      <c r="AD109" s="827"/>
      <c r="AE109" s="827"/>
      <c r="AF109" s="828"/>
      <c r="AG109" s="1389">
        <v>58510</v>
      </c>
      <c r="AH109" s="829"/>
      <c r="AJ109" s="908"/>
      <c r="AK109" s="491"/>
      <c r="AL109" s="491"/>
      <c r="AM109" s="491"/>
      <c r="AN109" s="491"/>
      <c r="AO109" s="901">
        <v>0</v>
      </c>
      <c r="AP109" s="784"/>
      <c r="AQ109" s="491"/>
      <c r="AR109" s="937"/>
      <c r="AS109" s="784"/>
      <c r="AT109" s="784"/>
      <c r="AU109" s="784"/>
      <c r="AV109" s="784"/>
      <c r="AW109" s="784"/>
      <c r="AX109" s="784"/>
      <c r="AY109" s="784"/>
      <c r="AZ109" s="784"/>
      <c r="BA109" s="784"/>
      <c r="BB109" s="479"/>
      <c r="BC109" s="479"/>
      <c r="BD109" s="479"/>
      <c r="BE109" s="479"/>
      <c r="BF109" s="479"/>
      <c r="BG109" s="479"/>
      <c r="BH109" s="479"/>
      <c r="BI109" s="479"/>
      <c r="BJ109" s="479"/>
      <c r="BK109" s="479"/>
      <c r="BL109" s="479"/>
      <c r="BM109" s="479"/>
      <c r="BN109" s="479"/>
      <c r="BO109" s="479"/>
      <c r="BP109" s="479"/>
      <c r="BQ109" s="479"/>
      <c r="BR109" s="479"/>
      <c r="BS109" s="479"/>
      <c r="BT109" s="479"/>
      <c r="BU109" s="479"/>
      <c r="BV109" s="479"/>
      <c r="BW109" s="479"/>
      <c r="BX109" s="479"/>
      <c r="BY109" s="479"/>
      <c r="BZ109" s="479"/>
      <c r="CA109" s="479"/>
      <c r="CB109" s="479"/>
    </row>
    <row r="110" spans="1:80" x14ac:dyDescent="0.2">
      <c r="A110" s="478"/>
      <c r="B110" s="478"/>
      <c r="C110" s="478"/>
      <c r="D110" s="478"/>
      <c r="E110" s="478"/>
      <c r="F110" s="478"/>
      <c r="G110" s="824"/>
      <c r="H110" s="825"/>
      <c r="I110" s="825"/>
      <c r="J110" s="825"/>
      <c r="K110" s="826"/>
      <c r="L110" s="788"/>
      <c r="M110" s="788"/>
      <c r="N110" s="788"/>
      <c r="O110" s="788"/>
      <c r="P110" s="788"/>
      <c r="Q110" s="788"/>
      <c r="R110" s="788"/>
      <c r="S110" s="788"/>
      <c r="T110" s="788"/>
      <c r="U110" s="788"/>
      <c r="V110" s="788"/>
      <c r="W110" s="788"/>
      <c r="X110" s="788"/>
      <c r="Y110" s="788"/>
      <c r="Z110" s="788"/>
      <c r="AA110" s="788"/>
      <c r="AB110" s="827"/>
      <c r="AC110" s="827"/>
      <c r="AD110" s="827"/>
      <c r="AE110" s="827"/>
      <c r="AF110" s="828"/>
      <c r="AG110" s="828"/>
      <c r="AH110" s="843"/>
      <c r="AJ110" s="908"/>
      <c r="AK110" s="491"/>
      <c r="AL110" s="491"/>
      <c r="AM110" s="491"/>
      <c r="AN110" s="491"/>
      <c r="AO110" s="828"/>
      <c r="AP110" s="784"/>
      <c r="AQ110" s="491"/>
      <c r="AR110" s="936"/>
      <c r="AS110" s="830"/>
      <c r="AT110" s="830"/>
      <c r="AU110" s="830"/>
      <c r="AV110" s="830"/>
      <c r="AW110" s="830"/>
      <c r="AX110" s="830"/>
      <c r="AY110" s="830"/>
      <c r="AZ110" s="830"/>
      <c r="BA110" s="830"/>
      <c r="BB110" s="805"/>
      <c r="BC110" s="479"/>
      <c r="BD110" s="479"/>
      <c r="BE110" s="479"/>
      <c r="BF110" s="479"/>
      <c r="BG110" s="479"/>
      <c r="BH110" s="479"/>
      <c r="BI110" s="479"/>
      <c r="BJ110" s="479"/>
      <c r="BK110" s="479"/>
      <c r="BL110" s="479"/>
      <c r="BM110" s="479"/>
      <c r="BN110" s="479"/>
      <c r="BO110" s="479"/>
      <c r="BP110" s="479"/>
      <c r="BQ110" s="479"/>
      <c r="BR110" s="479"/>
      <c r="BS110" s="479"/>
      <c r="BT110" s="479"/>
      <c r="BU110" s="479"/>
      <c r="BV110" s="479"/>
      <c r="BW110" s="479"/>
      <c r="BX110" s="479"/>
      <c r="BY110" s="479"/>
      <c r="BZ110" s="479"/>
      <c r="CA110" s="479"/>
      <c r="CB110" s="479"/>
    </row>
    <row r="111" spans="1:80" ht="13.5" thickBot="1" x14ac:dyDescent="0.25">
      <c r="A111" s="478"/>
      <c r="B111" s="478"/>
      <c r="C111" s="478"/>
      <c r="D111" s="478"/>
      <c r="E111" s="478"/>
      <c r="F111" s="478"/>
      <c r="G111" s="844"/>
      <c r="H111" s="845"/>
      <c r="I111" s="845"/>
      <c r="J111" s="845"/>
      <c r="K111" s="846"/>
      <c r="L111" s="847"/>
      <c r="M111" s="847"/>
      <c r="N111" s="847"/>
      <c r="O111" s="847"/>
      <c r="P111" s="847"/>
      <c r="Q111" s="847"/>
      <c r="R111" s="847"/>
      <c r="S111" s="847"/>
      <c r="T111" s="847"/>
      <c r="U111" s="847"/>
      <c r="V111" s="847"/>
      <c r="W111" s="847"/>
      <c r="X111" s="847"/>
      <c r="Y111" s="847"/>
      <c r="Z111" s="847"/>
      <c r="AA111" s="847"/>
      <c r="AB111" s="848"/>
      <c r="AC111" s="848"/>
      <c r="AD111" s="848"/>
      <c r="AE111" s="848"/>
      <c r="AF111" s="849"/>
      <c r="AG111" s="849"/>
      <c r="AH111" s="850"/>
      <c r="AJ111" s="908"/>
      <c r="AK111" s="491"/>
      <c r="AL111" s="491"/>
      <c r="AM111" s="491"/>
      <c r="AN111" s="491"/>
      <c r="AO111" s="849"/>
      <c r="AP111" s="784"/>
      <c r="AQ111" s="491"/>
      <c r="AR111" s="937"/>
      <c r="AS111" s="784"/>
      <c r="AT111" s="784"/>
      <c r="AU111" s="784"/>
      <c r="AV111" s="784"/>
      <c r="AW111" s="784"/>
      <c r="AX111" s="784"/>
      <c r="AY111" s="784"/>
      <c r="AZ111" s="784"/>
      <c r="BA111" s="784"/>
      <c r="BB111" s="479"/>
      <c r="BC111" s="479"/>
      <c r="BD111" s="479"/>
      <c r="BE111" s="479"/>
      <c r="BF111" s="479"/>
      <c r="BG111" s="479"/>
      <c r="BH111" s="479"/>
      <c r="BI111" s="479"/>
      <c r="BJ111" s="479"/>
      <c r="BK111" s="479"/>
      <c r="BL111" s="479"/>
      <c r="BM111" s="479"/>
      <c r="BN111" s="479"/>
      <c r="BO111" s="479"/>
      <c r="BP111" s="479"/>
      <c r="BQ111" s="479"/>
      <c r="BR111" s="479"/>
      <c r="BS111" s="479"/>
      <c r="BT111" s="479"/>
      <c r="BU111" s="479"/>
      <c r="BV111" s="479"/>
      <c r="BW111" s="479"/>
      <c r="BX111" s="479"/>
      <c r="BY111" s="479"/>
      <c r="BZ111" s="479"/>
      <c r="CA111" s="479"/>
      <c r="CB111" s="479"/>
    </row>
    <row r="112" spans="1:80" x14ac:dyDescent="0.2">
      <c r="A112" s="478"/>
      <c r="B112" s="478"/>
      <c r="C112" s="478"/>
      <c r="D112" s="478"/>
      <c r="E112" s="478"/>
      <c r="F112" s="478"/>
      <c r="G112" s="478"/>
      <c r="H112" s="512"/>
      <c r="I112" s="512"/>
      <c r="J112" s="512"/>
      <c r="K112" s="478"/>
      <c r="L112" s="480"/>
      <c r="N112" s="479"/>
      <c r="O112" s="479"/>
      <c r="P112" s="479"/>
      <c r="Q112" s="479"/>
      <c r="R112" s="479"/>
      <c r="S112" s="479"/>
      <c r="T112" s="479"/>
      <c r="X112" s="479"/>
      <c r="AB112" s="479"/>
      <c r="AC112" s="479"/>
      <c r="AD112" s="479"/>
      <c r="AE112" s="479"/>
      <c r="AF112" s="479"/>
      <c r="AG112" s="479"/>
      <c r="AH112" s="479"/>
      <c r="AJ112" s="479"/>
      <c r="AK112" s="491"/>
      <c r="AL112" s="491"/>
      <c r="AM112" s="491"/>
      <c r="AN112" s="491"/>
      <c r="AO112" s="491"/>
      <c r="AP112" s="784"/>
      <c r="AQ112" s="491"/>
      <c r="AR112" s="479"/>
      <c r="AS112" s="479"/>
      <c r="AT112" s="479"/>
      <c r="AU112" s="479"/>
      <c r="AV112" s="479"/>
      <c r="AW112" s="479"/>
      <c r="AX112" s="479"/>
      <c r="AY112" s="479"/>
      <c r="AZ112" s="479"/>
      <c r="BA112" s="479"/>
      <c r="BB112" s="479"/>
      <c r="BC112" s="479"/>
      <c r="BD112" s="479"/>
      <c r="BE112" s="479"/>
      <c r="BF112" s="479"/>
      <c r="BG112" s="479"/>
      <c r="BH112" s="479"/>
      <c r="BI112" s="479"/>
      <c r="BJ112" s="479"/>
      <c r="BK112" s="479"/>
      <c r="BL112" s="479"/>
      <c r="BM112" s="479"/>
      <c r="BN112" s="479"/>
      <c r="BO112" s="479"/>
      <c r="BP112" s="479"/>
      <c r="BQ112" s="479"/>
      <c r="BR112" s="479"/>
      <c r="BS112" s="479"/>
      <c r="BT112" s="479"/>
      <c r="BU112" s="479"/>
      <c r="BV112" s="479"/>
      <c r="BW112" s="479"/>
      <c r="BX112" s="479"/>
      <c r="BY112" s="479"/>
      <c r="BZ112" s="479"/>
      <c r="CA112" s="479"/>
      <c r="CB112" s="479"/>
    </row>
    <row r="113" spans="1:80" x14ac:dyDescent="0.2">
      <c r="A113" s="478"/>
      <c r="B113" s="478"/>
      <c r="C113" s="478"/>
      <c r="D113" s="478"/>
      <c r="E113" s="512"/>
      <c r="F113" s="478"/>
      <c r="G113" s="478"/>
      <c r="H113" s="512"/>
      <c r="I113" s="512"/>
      <c r="J113" s="512"/>
      <c r="K113" s="478"/>
      <c r="L113" s="480"/>
      <c r="N113" s="479"/>
      <c r="O113" s="479"/>
      <c r="P113" s="479"/>
      <c r="Q113" s="479"/>
      <c r="R113" s="479"/>
      <c r="S113" s="479"/>
      <c r="T113" s="479"/>
      <c r="X113" s="479"/>
      <c r="AB113" s="479"/>
      <c r="AC113" s="479"/>
      <c r="AD113" s="479"/>
      <c r="AE113" s="479"/>
      <c r="AF113" s="479"/>
      <c r="AG113" s="479"/>
      <c r="AH113" s="479"/>
      <c r="AJ113" s="479"/>
      <c r="AK113" s="491"/>
      <c r="AL113" s="491"/>
      <c r="AM113" s="491"/>
      <c r="AN113" s="491"/>
      <c r="AO113" s="491"/>
      <c r="AP113" s="491"/>
      <c r="AQ113" s="491"/>
      <c r="AR113" s="479"/>
      <c r="AS113" s="479"/>
      <c r="AT113" s="479"/>
      <c r="AU113" s="479"/>
      <c r="AV113" s="479"/>
      <c r="AW113" s="479"/>
      <c r="AX113" s="479"/>
      <c r="AY113" s="479"/>
      <c r="AZ113" s="479"/>
      <c r="BA113" s="479"/>
      <c r="BB113" s="479"/>
      <c r="BC113" s="479"/>
      <c r="BD113" s="479"/>
      <c r="BE113" s="479"/>
      <c r="BF113" s="479"/>
      <c r="BG113" s="479"/>
      <c r="BH113" s="479"/>
      <c r="BI113" s="479"/>
      <c r="BJ113" s="479"/>
      <c r="BK113" s="479"/>
      <c r="BL113" s="479"/>
      <c r="BM113" s="479"/>
      <c r="BN113" s="479"/>
      <c r="BO113" s="479"/>
      <c r="BP113" s="479"/>
      <c r="BQ113" s="479"/>
      <c r="BR113" s="479"/>
      <c r="BS113" s="479"/>
      <c r="BT113" s="479"/>
      <c r="BU113" s="479"/>
      <c r="BV113" s="479"/>
      <c r="BW113" s="479"/>
      <c r="BX113" s="479"/>
      <c r="BY113" s="479"/>
      <c r="BZ113" s="479"/>
      <c r="CA113" s="479"/>
      <c r="CB113" s="479"/>
    </row>
    <row r="114" spans="1:80" x14ac:dyDescent="0.2">
      <c r="A114" s="478"/>
      <c r="B114" s="478"/>
      <c r="C114" s="478"/>
      <c r="D114" s="478"/>
      <c r="E114" s="512"/>
      <c r="F114" s="478"/>
      <c r="G114" s="478"/>
      <c r="H114" s="512"/>
      <c r="I114" s="512"/>
      <c r="J114" s="512"/>
      <c r="K114" s="478"/>
      <c r="L114" s="480"/>
      <c r="N114" s="479"/>
      <c r="O114" s="479"/>
      <c r="P114" s="479"/>
      <c r="Q114" s="479"/>
      <c r="R114" s="479"/>
      <c r="S114" s="479"/>
      <c r="T114" s="479"/>
      <c r="X114" s="479"/>
      <c r="AB114" s="479"/>
      <c r="AC114" s="479"/>
      <c r="AD114" s="479"/>
      <c r="AE114" s="479"/>
      <c r="AF114" s="479"/>
      <c r="AG114" s="479"/>
      <c r="AH114" s="479"/>
      <c r="AJ114" s="479"/>
      <c r="AK114" s="491"/>
      <c r="AL114" s="491"/>
      <c r="AM114" s="491"/>
      <c r="AN114" s="491"/>
      <c r="AO114" s="491"/>
      <c r="AP114" s="491"/>
      <c r="AQ114" s="491"/>
      <c r="AR114" s="479"/>
      <c r="AS114" s="479"/>
      <c r="AT114" s="479"/>
      <c r="AU114" s="479"/>
      <c r="AV114" s="479"/>
      <c r="AW114" s="479"/>
      <c r="AX114" s="479"/>
      <c r="AY114" s="479"/>
      <c r="AZ114" s="479"/>
      <c r="BA114" s="479"/>
      <c r="BB114" s="479"/>
      <c r="BC114" s="479"/>
      <c r="BD114" s="479"/>
      <c r="BE114" s="479"/>
      <c r="BF114" s="479"/>
      <c r="BG114" s="479"/>
      <c r="BH114" s="479"/>
      <c r="BI114" s="479"/>
      <c r="BJ114" s="479"/>
      <c r="BK114" s="479"/>
      <c r="BL114" s="479"/>
      <c r="BM114" s="479"/>
      <c r="BN114" s="479"/>
      <c r="BO114" s="479"/>
      <c r="BP114" s="479"/>
      <c r="BQ114" s="479"/>
      <c r="BR114" s="479"/>
      <c r="BS114" s="479"/>
      <c r="BT114" s="479"/>
      <c r="BU114" s="479"/>
      <c r="BV114" s="479"/>
      <c r="BW114" s="479"/>
      <c r="BX114" s="479"/>
      <c r="BY114" s="479"/>
      <c r="BZ114" s="479"/>
      <c r="CA114" s="479"/>
      <c r="CB114" s="479"/>
    </row>
    <row r="115" spans="1:80" x14ac:dyDescent="0.2">
      <c r="A115" s="478"/>
      <c r="B115" s="478"/>
      <c r="C115" s="478"/>
      <c r="D115" s="478"/>
      <c r="E115" s="512"/>
      <c r="F115" s="478"/>
      <c r="G115" s="478"/>
      <c r="H115" s="512"/>
      <c r="I115" s="512"/>
      <c r="J115" s="512"/>
      <c r="K115" s="478"/>
      <c r="L115" s="480"/>
      <c r="N115" s="479"/>
      <c r="O115" s="479"/>
      <c r="P115" s="479"/>
      <c r="Q115" s="479"/>
      <c r="R115" s="479"/>
      <c r="S115" s="479"/>
      <c r="T115" s="479"/>
      <c r="X115" s="479"/>
      <c r="AB115" s="479"/>
      <c r="AC115" s="479"/>
      <c r="AD115" s="479"/>
      <c r="AE115" s="479"/>
      <c r="AF115" s="479"/>
      <c r="AG115" s="479"/>
      <c r="AH115" s="479"/>
      <c r="AJ115" s="479"/>
      <c r="AK115" s="491"/>
      <c r="AL115" s="491"/>
      <c r="AM115" s="491"/>
      <c r="AN115" s="491"/>
      <c r="AO115" s="491"/>
      <c r="AP115" s="491"/>
      <c r="AQ115" s="491"/>
      <c r="AR115" s="479"/>
      <c r="AS115" s="479"/>
      <c r="AT115" s="479"/>
      <c r="AU115" s="479"/>
      <c r="AV115" s="479"/>
      <c r="AW115" s="479"/>
      <c r="AX115" s="479"/>
      <c r="AY115" s="479"/>
      <c r="AZ115" s="479"/>
      <c r="BA115" s="479"/>
      <c r="BB115" s="479"/>
      <c r="BC115" s="479"/>
      <c r="BD115" s="479"/>
      <c r="BE115" s="479"/>
      <c r="BF115" s="479"/>
      <c r="BG115" s="479"/>
      <c r="BH115" s="479"/>
      <c r="BI115" s="479"/>
      <c r="BJ115" s="479"/>
      <c r="BK115" s="479"/>
      <c r="BL115" s="479"/>
      <c r="BM115" s="479"/>
      <c r="BN115" s="479"/>
      <c r="BO115" s="479"/>
      <c r="BP115" s="479"/>
      <c r="BQ115" s="479"/>
      <c r="BR115" s="479"/>
      <c r="BS115" s="479"/>
      <c r="BT115" s="479"/>
      <c r="BU115" s="479"/>
      <c r="BV115" s="479"/>
      <c r="BW115" s="479"/>
      <c r="BX115" s="479"/>
      <c r="BY115" s="479"/>
      <c r="BZ115" s="479"/>
      <c r="CA115" s="479"/>
      <c r="CB115" s="479"/>
    </row>
    <row r="116" spans="1:80" x14ac:dyDescent="0.2">
      <c r="A116" s="478"/>
      <c r="B116" s="478"/>
      <c r="C116" s="478"/>
      <c r="D116" s="478"/>
      <c r="E116" s="512"/>
      <c r="F116" s="478"/>
      <c r="G116" s="478"/>
      <c r="H116" s="512"/>
      <c r="I116" s="512"/>
      <c r="J116" s="512"/>
      <c r="K116" s="478"/>
      <c r="L116" s="480"/>
      <c r="N116" s="479"/>
      <c r="O116" s="479"/>
      <c r="P116" s="479"/>
      <c r="Q116" s="479"/>
      <c r="R116" s="479"/>
      <c r="S116" s="479"/>
      <c r="T116" s="479"/>
      <c r="X116" s="479"/>
      <c r="AB116" s="479"/>
      <c r="AC116" s="479"/>
      <c r="AD116" s="479"/>
      <c r="AE116" s="479"/>
      <c r="AF116" s="479"/>
      <c r="AG116" s="479"/>
      <c r="AH116" s="479"/>
      <c r="AJ116" s="479"/>
      <c r="AK116" s="491"/>
      <c r="AL116" s="491"/>
      <c r="AM116" s="491"/>
      <c r="AN116" s="491"/>
      <c r="AO116" s="491"/>
      <c r="AP116" s="491"/>
      <c r="AQ116" s="491"/>
      <c r="AR116" s="479"/>
      <c r="AS116" s="479"/>
      <c r="AT116" s="479"/>
      <c r="AU116" s="479"/>
      <c r="AV116" s="479"/>
      <c r="AW116" s="479"/>
      <c r="AX116" s="479"/>
      <c r="AY116" s="479"/>
      <c r="AZ116" s="479"/>
      <c r="BA116" s="479"/>
      <c r="BB116" s="479"/>
      <c r="BC116" s="479"/>
      <c r="BD116" s="479"/>
      <c r="BE116" s="479"/>
      <c r="BF116" s="479"/>
      <c r="BG116" s="479"/>
      <c r="BH116" s="479"/>
      <c r="BI116" s="479"/>
      <c r="BJ116" s="479"/>
      <c r="BK116" s="479"/>
      <c r="BL116" s="479"/>
      <c r="BM116" s="479"/>
      <c r="BN116" s="479"/>
      <c r="BO116" s="479"/>
      <c r="BP116" s="479"/>
      <c r="BQ116" s="479"/>
      <c r="BR116" s="479"/>
      <c r="BS116" s="479"/>
      <c r="BT116" s="479"/>
      <c r="BU116" s="479"/>
      <c r="BV116" s="479"/>
      <c r="BW116" s="479"/>
      <c r="BX116" s="479"/>
      <c r="BY116" s="479"/>
      <c r="BZ116" s="479"/>
      <c r="CA116" s="479"/>
      <c r="CB116" s="479"/>
    </row>
    <row r="117" spans="1:80" x14ac:dyDescent="0.2">
      <c r="A117" s="478"/>
      <c r="B117" s="478"/>
      <c r="C117" s="478"/>
      <c r="D117" s="478"/>
      <c r="E117" s="512"/>
      <c r="F117" s="478"/>
      <c r="G117" s="478"/>
      <c r="H117" s="512"/>
      <c r="I117" s="512"/>
      <c r="J117" s="512"/>
      <c r="K117" s="478"/>
      <c r="L117" s="480"/>
      <c r="N117" s="479"/>
      <c r="O117" s="479"/>
      <c r="P117" s="479"/>
      <c r="Q117" s="479"/>
      <c r="R117" s="479"/>
      <c r="S117" s="479"/>
      <c r="T117" s="479"/>
      <c r="X117" s="479"/>
      <c r="AB117" s="479"/>
      <c r="AC117" s="479"/>
      <c r="AD117" s="479"/>
      <c r="AE117" s="479"/>
      <c r="AF117" s="479"/>
      <c r="AG117" s="479"/>
      <c r="AH117" s="479"/>
      <c r="AJ117" s="479"/>
      <c r="AK117" s="491"/>
      <c r="AL117" s="491"/>
      <c r="AM117" s="491"/>
      <c r="AN117" s="491"/>
      <c r="AO117" s="491"/>
      <c r="AP117" s="491"/>
      <c r="AQ117" s="491"/>
      <c r="AR117" s="479"/>
      <c r="AS117" s="479"/>
      <c r="AT117" s="479"/>
      <c r="AU117" s="479"/>
      <c r="AV117" s="479"/>
      <c r="AW117" s="479"/>
      <c r="AX117" s="479"/>
      <c r="AY117" s="479"/>
      <c r="AZ117" s="479"/>
      <c r="BA117" s="479"/>
      <c r="BB117" s="479"/>
      <c r="BC117" s="479"/>
      <c r="BD117" s="479"/>
      <c r="BE117" s="479"/>
      <c r="BF117" s="479"/>
      <c r="BG117" s="479"/>
      <c r="BH117" s="479"/>
      <c r="BI117" s="479"/>
      <c r="BJ117" s="479"/>
      <c r="BK117" s="479"/>
      <c r="BL117" s="479"/>
      <c r="BM117" s="479"/>
      <c r="BN117" s="479"/>
      <c r="BO117" s="479"/>
      <c r="BP117" s="479"/>
      <c r="BQ117" s="479"/>
      <c r="BR117" s="479"/>
      <c r="BS117" s="479"/>
      <c r="BT117" s="479"/>
      <c r="BU117" s="479"/>
      <c r="BV117" s="479"/>
      <c r="BW117" s="479"/>
      <c r="BX117" s="479"/>
      <c r="BY117" s="479"/>
      <c r="BZ117" s="479"/>
      <c r="CA117" s="479"/>
      <c r="CB117" s="479"/>
    </row>
    <row r="118" spans="1:80" x14ac:dyDescent="0.2">
      <c r="A118" s="478"/>
      <c r="B118" s="478"/>
      <c r="C118" s="478"/>
      <c r="D118" s="478"/>
      <c r="E118" s="512"/>
      <c r="F118" s="478"/>
      <c r="G118" s="478"/>
      <c r="H118" s="512"/>
      <c r="I118" s="512"/>
      <c r="J118" s="512"/>
      <c r="K118" s="478"/>
      <c r="L118" s="480"/>
      <c r="N118" s="479"/>
      <c r="O118" s="479"/>
      <c r="P118" s="479"/>
      <c r="Q118" s="479"/>
      <c r="R118" s="479"/>
      <c r="S118" s="479"/>
      <c r="T118" s="479"/>
      <c r="X118" s="479"/>
      <c r="AB118" s="479"/>
      <c r="AC118" s="479"/>
      <c r="AD118" s="479"/>
      <c r="AE118" s="479"/>
      <c r="AF118" s="479"/>
      <c r="AG118" s="479"/>
      <c r="AH118" s="479"/>
      <c r="AJ118" s="479"/>
      <c r="AK118" s="491"/>
      <c r="AL118" s="491"/>
      <c r="AM118" s="491"/>
      <c r="AN118" s="491"/>
      <c r="AO118" s="491"/>
      <c r="AP118" s="491"/>
      <c r="AQ118" s="491"/>
      <c r="AR118" s="479"/>
      <c r="AS118" s="479"/>
      <c r="AT118" s="479"/>
      <c r="AU118" s="479"/>
      <c r="AV118" s="479"/>
      <c r="AW118" s="479"/>
      <c r="AX118" s="479"/>
      <c r="AY118" s="479"/>
      <c r="AZ118" s="479"/>
      <c r="BA118" s="479"/>
      <c r="BB118" s="479"/>
      <c r="BC118" s="479"/>
      <c r="BD118" s="479"/>
      <c r="BE118" s="479"/>
      <c r="BF118" s="479"/>
      <c r="BG118" s="479"/>
      <c r="BH118" s="479"/>
      <c r="BI118" s="479"/>
      <c r="BJ118" s="479"/>
      <c r="BK118" s="479"/>
      <c r="BL118" s="479"/>
      <c r="BM118" s="479"/>
      <c r="BN118" s="479"/>
      <c r="BO118" s="479"/>
      <c r="BP118" s="479"/>
      <c r="BQ118" s="479"/>
      <c r="BR118" s="479"/>
      <c r="BS118" s="479"/>
      <c r="BT118" s="479"/>
      <c r="BU118" s="479"/>
      <c r="BV118" s="479"/>
      <c r="BW118" s="479"/>
      <c r="BX118" s="479"/>
      <c r="BY118" s="479"/>
      <c r="BZ118" s="479"/>
      <c r="CA118" s="479"/>
      <c r="CB118" s="479"/>
    </row>
    <row r="119" spans="1:80" x14ac:dyDescent="0.2">
      <c r="A119" s="478"/>
      <c r="B119" s="478"/>
      <c r="C119" s="478"/>
      <c r="D119" s="478"/>
      <c r="E119" s="512"/>
      <c r="F119" s="478"/>
      <c r="G119" s="478"/>
      <c r="H119" s="512"/>
      <c r="I119" s="512"/>
      <c r="J119" s="512"/>
      <c r="K119" s="478"/>
      <c r="L119" s="480"/>
      <c r="N119" s="479"/>
      <c r="O119" s="479"/>
      <c r="P119" s="479"/>
      <c r="Q119" s="479"/>
      <c r="R119" s="479"/>
      <c r="S119" s="479"/>
      <c r="T119" s="479"/>
      <c r="X119" s="479"/>
      <c r="AB119" s="479"/>
      <c r="AC119" s="479"/>
      <c r="AD119" s="479"/>
      <c r="AE119" s="479"/>
      <c r="AF119" s="479"/>
      <c r="AG119" s="479"/>
      <c r="AH119" s="479"/>
      <c r="AJ119" s="479"/>
      <c r="AK119" s="491"/>
      <c r="AL119" s="491"/>
      <c r="AM119" s="491"/>
      <c r="AN119" s="491"/>
      <c r="AO119" s="491"/>
      <c r="AP119" s="491"/>
      <c r="AQ119" s="491"/>
      <c r="AR119" s="479"/>
      <c r="AS119" s="479"/>
      <c r="AT119" s="479"/>
      <c r="AU119" s="479"/>
      <c r="AV119" s="479"/>
      <c r="AW119" s="479"/>
      <c r="AX119" s="479"/>
      <c r="AY119" s="479"/>
      <c r="AZ119" s="479"/>
      <c r="BA119" s="479"/>
      <c r="BB119" s="479"/>
      <c r="BC119" s="479"/>
      <c r="BD119" s="479"/>
      <c r="BE119" s="479"/>
      <c r="BF119" s="479"/>
      <c r="BG119" s="479"/>
      <c r="BH119" s="479"/>
      <c r="BI119" s="479"/>
      <c r="BJ119" s="479"/>
      <c r="BK119" s="479"/>
      <c r="BL119" s="479"/>
      <c r="BM119" s="479"/>
      <c r="BN119" s="479"/>
      <c r="BO119" s="479"/>
      <c r="BP119" s="479"/>
      <c r="BQ119" s="479"/>
      <c r="BR119" s="479"/>
      <c r="BS119" s="479"/>
      <c r="BT119" s="479"/>
      <c r="BU119" s="479"/>
      <c r="BV119" s="479"/>
      <c r="BW119" s="479"/>
      <c r="BX119" s="479"/>
      <c r="BY119" s="479"/>
      <c r="BZ119" s="479"/>
      <c r="CA119" s="479"/>
      <c r="CB119" s="479"/>
    </row>
    <row r="120" spans="1:80" x14ac:dyDescent="0.2">
      <c r="A120" s="478"/>
      <c r="B120" s="478"/>
      <c r="C120" s="478"/>
      <c r="D120" s="478"/>
      <c r="E120" s="512"/>
      <c r="F120" s="478"/>
      <c r="G120" s="478"/>
      <c r="H120" s="512"/>
      <c r="I120" s="512"/>
      <c r="J120" s="512"/>
      <c r="K120" s="478"/>
      <c r="L120" s="480"/>
      <c r="N120" s="479"/>
      <c r="O120" s="479"/>
      <c r="P120" s="479"/>
      <c r="Q120" s="479"/>
      <c r="R120" s="479"/>
      <c r="S120" s="479"/>
      <c r="T120" s="479"/>
      <c r="X120" s="479"/>
      <c r="AB120" s="479"/>
      <c r="AC120" s="479"/>
      <c r="AD120" s="479"/>
      <c r="AE120" s="479"/>
      <c r="AF120" s="479"/>
      <c r="AG120" s="479"/>
      <c r="AH120" s="479"/>
      <c r="AJ120" s="479"/>
      <c r="AK120" s="491"/>
      <c r="AL120" s="491"/>
      <c r="AM120" s="491"/>
      <c r="AN120" s="491"/>
      <c r="AO120" s="491"/>
      <c r="AP120" s="491"/>
      <c r="AQ120" s="491"/>
      <c r="AR120" s="479"/>
      <c r="AS120" s="479"/>
      <c r="AT120" s="479"/>
      <c r="AU120" s="479"/>
      <c r="AV120" s="479"/>
      <c r="AW120" s="479"/>
      <c r="AX120" s="479"/>
      <c r="AY120" s="479"/>
      <c r="AZ120" s="479"/>
      <c r="BA120" s="479"/>
      <c r="BB120" s="479"/>
      <c r="BC120" s="479"/>
      <c r="BD120" s="479"/>
      <c r="BE120" s="479"/>
      <c r="BF120" s="479"/>
      <c r="BG120" s="479"/>
      <c r="BH120" s="479"/>
      <c r="BI120" s="479"/>
      <c r="BJ120" s="479"/>
      <c r="BK120" s="479"/>
      <c r="BL120" s="479"/>
      <c r="BM120" s="479"/>
      <c r="BN120" s="479"/>
      <c r="BO120" s="479"/>
      <c r="BP120" s="479"/>
      <c r="BQ120" s="479"/>
      <c r="BR120" s="479"/>
      <c r="BS120" s="479"/>
      <c r="BT120" s="479"/>
      <c r="BU120" s="479"/>
      <c r="BV120" s="479"/>
      <c r="BW120" s="479"/>
      <c r="BX120" s="479"/>
      <c r="BY120" s="479"/>
      <c r="BZ120" s="479"/>
      <c r="CA120" s="479"/>
      <c r="CB120" s="479"/>
    </row>
    <row r="121" spans="1:80" x14ac:dyDescent="0.2">
      <c r="A121" s="478"/>
      <c r="B121" s="478"/>
      <c r="C121" s="478"/>
      <c r="D121" s="478"/>
      <c r="E121" s="512"/>
      <c r="F121" s="478"/>
      <c r="G121" s="478"/>
      <c r="H121" s="512"/>
      <c r="I121" s="512"/>
      <c r="J121" s="512"/>
      <c r="K121" s="478"/>
      <c r="L121" s="480"/>
      <c r="N121" s="479"/>
      <c r="O121" s="479"/>
      <c r="P121" s="479"/>
      <c r="Q121" s="479"/>
      <c r="R121" s="479"/>
      <c r="S121" s="479"/>
      <c r="T121" s="479"/>
      <c r="X121" s="479"/>
      <c r="AB121" s="479"/>
      <c r="AC121" s="479"/>
      <c r="AD121" s="479"/>
      <c r="AE121" s="479"/>
      <c r="AF121" s="479"/>
      <c r="AG121" s="479"/>
      <c r="AH121" s="479"/>
      <c r="AJ121" s="479"/>
      <c r="AK121" s="491"/>
      <c r="AL121" s="491"/>
      <c r="AM121" s="491"/>
      <c r="AN121" s="491"/>
      <c r="AO121" s="491"/>
      <c r="AP121" s="491"/>
      <c r="AQ121" s="491"/>
      <c r="AR121" s="479"/>
      <c r="AS121" s="479"/>
      <c r="AT121" s="479"/>
      <c r="AU121" s="479"/>
      <c r="AV121" s="479"/>
      <c r="AW121" s="479"/>
      <c r="AX121" s="479"/>
      <c r="AY121" s="479"/>
      <c r="AZ121" s="479"/>
      <c r="BA121" s="479"/>
      <c r="BB121" s="479"/>
      <c r="BC121" s="479"/>
      <c r="BD121" s="479"/>
      <c r="BE121" s="479"/>
      <c r="BF121" s="479"/>
      <c r="BG121" s="479"/>
      <c r="BH121" s="479"/>
      <c r="BI121" s="479"/>
      <c r="BJ121" s="479"/>
      <c r="BK121" s="479"/>
      <c r="BL121" s="479"/>
      <c r="BM121" s="479"/>
      <c r="BN121" s="479"/>
      <c r="BO121" s="479"/>
      <c r="BP121" s="479"/>
      <c r="BQ121" s="479"/>
      <c r="BR121" s="479"/>
      <c r="BS121" s="479"/>
      <c r="BT121" s="479"/>
      <c r="BU121" s="479"/>
      <c r="BV121" s="479"/>
      <c r="BW121" s="479"/>
      <c r="BX121" s="479"/>
      <c r="BY121" s="479"/>
      <c r="BZ121" s="479"/>
      <c r="CA121" s="479"/>
      <c r="CB121" s="479"/>
    </row>
  </sheetData>
  <mergeCells count="18">
    <mergeCell ref="A8:B8"/>
    <mergeCell ref="U17:V17"/>
    <mergeCell ref="AC17:AH17"/>
    <mergeCell ref="AK17:AP17"/>
    <mergeCell ref="L70:L75"/>
    <mergeCell ref="M70:M75"/>
    <mergeCell ref="AK4:AP4"/>
    <mergeCell ref="AS4:BB4"/>
    <mergeCell ref="A7:B7"/>
    <mergeCell ref="A2:B2"/>
    <mergeCell ref="A3:B3"/>
    <mergeCell ref="A4:B4"/>
    <mergeCell ref="AC4:AH4"/>
    <mergeCell ref="A5:B5"/>
    <mergeCell ref="AC5:AH5"/>
    <mergeCell ref="AK5:AP5"/>
    <mergeCell ref="AS5:BB5"/>
    <mergeCell ref="A6:B6"/>
  </mergeCells>
  <conditionalFormatting sqref="U68:W69 W67">
    <cfRule type="cellIs" priority="13" operator="greaterThan">
      <formula>0</formula>
    </cfRule>
  </conditionalFormatting>
  <conditionalFormatting sqref="Y67">
    <cfRule type="cellIs" priority="3" operator="greaterThan">
      <formula>0</formula>
    </cfRule>
    <cfRule type="cellIs" priority="15" operator="greaterThan">
      <formula>0</formula>
    </cfRule>
  </conditionalFormatting>
  <conditionalFormatting sqref="Z67:Z69">
    <cfRule type="cellIs" priority="12" operator="greaterThan">
      <formula>0</formula>
    </cfRule>
  </conditionalFormatting>
  <conditionalFormatting sqref="AA68:AB69">
    <cfRule type="cellIs" priority="14" operator="greaterThan">
      <formula>0</formula>
    </cfRule>
  </conditionalFormatting>
  <conditionalFormatting sqref="AC68">
    <cfRule type="cellIs" priority="6" operator="greaterThan">
      <formula>0</formula>
    </cfRule>
  </conditionalFormatting>
  <conditionalFormatting sqref="AD68:AO69">
    <cfRule type="cellIs" priority="8" operator="greaterThan">
      <formula>0</formula>
    </cfRule>
  </conditionalFormatting>
  <conditionalFormatting sqref="AH67">
    <cfRule type="cellIs" priority="11" operator="greaterThan">
      <formula>0</formula>
    </cfRule>
  </conditionalFormatting>
  <conditionalFormatting sqref="AP67:AP69">
    <cfRule type="cellIs" priority="10" operator="greaterThan">
      <formula>0</formula>
    </cfRule>
  </conditionalFormatting>
  <conditionalFormatting sqref="AQ68:BB69">
    <cfRule type="cellIs" priority="7" operator="greaterThan">
      <formula>0</formula>
    </cfRule>
  </conditionalFormatting>
  <conditionalFormatting sqref="BB67">
    <cfRule type="cellIs" priority="9" operator="greaterThan">
      <formula>0</formula>
    </cfRule>
  </conditionalFormatting>
  <conditionalFormatting sqref="V67">
    <cfRule type="cellIs" priority="5" operator="greaterThan">
      <formula>0</formula>
    </cfRule>
  </conditionalFormatting>
  <conditionalFormatting sqref="W67">
    <cfRule type="cellIs" priority="4" operator="greaterThan">
      <formula>0</formula>
    </cfRule>
  </conditionalFormatting>
  <conditionalFormatting sqref="Z67:AA67">
    <cfRule type="cellIs" priority="2" operator="greaterThan">
      <formula>0</formula>
    </cfRule>
  </conditionalFormatting>
  <conditionalFormatting sqref="AA67">
    <cfRule type="cellIs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2B0F-3562-4BE4-903F-F5D8050D7F6B}">
  <dimension ref="A1:AZ100"/>
  <sheetViews>
    <sheetView workbookViewId="0">
      <selection activeCell="E85" sqref="E85"/>
    </sheetView>
  </sheetViews>
  <sheetFormatPr defaultRowHeight="12" outlineLevelRow="1" outlineLevelCol="1" x14ac:dyDescent="0.2"/>
  <cols>
    <col min="1" max="1" width="10" style="967" bestFit="1" customWidth="1" outlineLevel="1"/>
    <col min="2" max="2" width="24.7109375" style="967" bestFit="1" customWidth="1"/>
    <col min="3" max="3" width="47.140625" style="967" bestFit="1" customWidth="1"/>
    <col min="4" max="4" width="13.140625" style="967" bestFit="1" customWidth="1"/>
    <col min="5" max="5" width="12.42578125" style="967" bestFit="1" customWidth="1"/>
    <col min="6" max="23" width="11" style="967" bestFit="1" customWidth="1"/>
    <col min="24" max="24" width="10" style="967" bestFit="1" customWidth="1"/>
    <col min="25" max="25" width="11" style="967" bestFit="1" customWidth="1"/>
    <col min="26" max="27" width="10" style="967" bestFit="1" customWidth="1"/>
    <col min="28" max="34" width="11" style="967" bestFit="1" customWidth="1"/>
    <col min="35" max="41" width="10" style="967" bestFit="1" customWidth="1"/>
    <col min="42" max="43" width="9.140625" style="967"/>
    <col min="44" max="46" width="10" style="967" bestFit="1" customWidth="1"/>
    <col min="47" max="16384" width="9.140625" style="967"/>
  </cols>
  <sheetData>
    <row r="1" spans="1:52" ht="14.25" customHeight="1" thickBot="1" x14ac:dyDescent="0.25">
      <c r="A1" s="965"/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965"/>
      <c r="X1" s="965"/>
      <c r="Y1" s="965"/>
      <c r="Z1" s="965"/>
      <c r="AA1" s="965"/>
      <c r="AB1" s="965"/>
      <c r="AC1" s="965"/>
      <c r="AD1" s="965"/>
      <c r="AE1" s="965"/>
      <c r="AF1" s="965"/>
      <c r="AG1" s="965"/>
      <c r="AH1" s="965"/>
      <c r="AI1" s="965"/>
      <c r="AJ1" s="965"/>
      <c r="AK1" s="966"/>
      <c r="AL1" s="966"/>
      <c r="AM1" s="965"/>
      <c r="AN1" s="966"/>
      <c r="AO1" s="966"/>
      <c r="AP1" s="966"/>
      <c r="AQ1" s="965"/>
      <c r="AR1" s="965"/>
      <c r="AS1" s="965"/>
      <c r="AT1" s="965"/>
      <c r="AU1" s="965"/>
      <c r="AV1" s="965"/>
      <c r="AW1" s="965"/>
      <c r="AX1" s="965"/>
      <c r="AY1" s="965"/>
      <c r="AZ1" s="965"/>
    </row>
    <row r="2" spans="1:52" ht="14.25" customHeight="1" thickBot="1" x14ac:dyDescent="0.25">
      <c r="A2" s="965"/>
      <c r="B2" s="968" t="s">
        <v>49</v>
      </c>
      <c r="C2" s="969">
        <v>0</v>
      </c>
      <c r="D2" s="965"/>
      <c r="E2" s="965"/>
      <c r="F2" s="965"/>
      <c r="G2" s="965"/>
      <c r="H2" s="965"/>
      <c r="I2" s="965"/>
      <c r="J2" s="965"/>
      <c r="K2" s="965"/>
      <c r="L2" s="965"/>
      <c r="M2" s="965"/>
      <c r="N2" s="965"/>
      <c r="O2" s="965"/>
      <c r="P2" s="965"/>
      <c r="Q2" s="965"/>
      <c r="R2" s="965"/>
      <c r="S2" s="965"/>
      <c r="T2" s="965"/>
      <c r="U2" s="965"/>
      <c r="V2" s="965"/>
      <c r="W2" s="965"/>
      <c r="X2" s="965"/>
      <c r="Y2" s="965"/>
      <c r="Z2" s="965"/>
      <c r="AA2" s="965"/>
      <c r="AB2" s="965"/>
      <c r="AC2" s="965"/>
      <c r="AD2" s="965"/>
      <c r="AE2" s="965"/>
      <c r="AF2" s="965"/>
      <c r="AG2" s="965"/>
      <c r="AH2" s="965"/>
      <c r="AI2" s="965"/>
      <c r="AJ2" s="965"/>
      <c r="AK2" s="966"/>
      <c r="AL2" s="966"/>
      <c r="AM2" s="965"/>
      <c r="AN2" s="966"/>
      <c r="AO2" s="966"/>
      <c r="AP2" s="965"/>
      <c r="AQ2" s="965"/>
      <c r="AR2" s="965"/>
      <c r="AS2" s="965"/>
      <c r="AT2" s="965"/>
      <c r="AU2" s="965"/>
      <c r="AV2" s="965"/>
      <c r="AW2" s="965"/>
      <c r="AX2" s="965"/>
      <c r="AY2" s="965"/>
      <c r="AZ2" s="965"/>
    </row>
    <row r="3" spans="1:52" x14ac:dyDescent="0.2">
      <c r="A3" s="1369" t="s">
        <v>50</v>
      </c>
      <c r="B3" s="970" t="s">
        <v>51</v>
      </c>
      <c r="C3" s="971">
        <v>12</v>
      </c>
      <c r="D3" s="972" t="s">
        <v>52</v>
      </c>
      <c r="E3" s="973"/>
      <c r="F3" s="974">
        <v>36</v>
      </c>
      <c r="G3" s="974">
        <v>44</v>
      </c>
      <c r="H3" s="974">
        <v>46</v>
      </c>
      <c r="I3" s="974">
        <v>40</v>
      </c>
      <c r="J3" s="974">
        <v>36</v>
      </c>
      <c r="K3" s="974">
        <v>52</v>
      </c>
      <c r="L3" s="974">
        <v>41.5</v>
      </c>
      <c r="M3" s="974">
        <v>38</v>
      </c>
      <c r="N3" s="974">
        <v>32</v>
      </c>
      <c r="O3" s="974">
        <v>32.5</v>
      </c>
      <c r="P3" s="974">
        <v>25.5</v>
      </c>
      <c r="Q3" s="974">
        <v>32.5</v>
      </c>
      <c r="R3" s="974">
        <v>25.5</v>
      </c>
      <c r="S3" s="974">
        <v>51.5</v>
      </c>
      <c r="T3" s="974">
        <v>36.5</v>
      </c>
      <c r="U3" s="974">
        <v>37</v>
      </c>
      <c r="V3" s="974">
        <v>32</v>
      </c>
      <c r="W3" s="974">
        <v>76.5</v>
      </c>
      <c r="X3" s="973"/>
      <c r="Y3" s="974">
        <v>34</v>
      </c>
      <c r="Z3" s="973"/>
      <c r="AA3" s="973"/>
      <c r="AB3" s="973"/>
      <c r="AC3" s="974">
        <v>36</v>
      </c>
      <c r="AD3" s="974">
        <v>38.5</v>
      </c>
      <c r="AE3" s="974">
        <v>39</v>
      </c>
      <c r="AF3" s="974">
        <v>36.5</v>
      </c>
      <c r="AG3" s="974">
        <v>28.5</v>
      </c>
      <c r="AH3" s="973"/>
      <c r="AI3" s="973"/>
      <c r="AJ3" s="975"/>
      <c r="AK3" s="976"/>
      <c r="AL3" s="977"/>
      <c r="AM3" s="973"/>
      <c r="AN3" s="976"/>
      <c r="AO3" s="977"/>
      <c r="AP3" s="978"/>
      <c r="AQ3" s="978"/>
      <c r="AR3" s="979"/>
      <c r="AS3" s="949"/>
      <c r="AT3" s="950"/>
      <c r="AU3" s="978"/>
      <c r="AV3" s="978"/>
      <c r="AW3" s="978"/>
      <c r="AX3" s="978"/>
      <c r="AY3" s="978"/>
      <c r="AZ3" s="978"/>
    </row>
    <row r="4" spans="1:52" ht="12.75" thickBot="1" x14ac:dyDescent="0.25">
      <c r="A4" s="1369"/>
      <c r="B4" s="980" t="s">
        <v>53</v>
      </c>
      <c r="C4" s="981">
        <v>2024</v>
      </c>
      <c r="D4" s="982" t="s">
        <v>54</v>
      </c>
      <c r="E4" s="983"/>
      <c r="F4" s="984"/>
      <c r="G4" s="984"/>
      <c r="H4" s="984"/>
      <c r="I4" s="984"/>
      <c r="J4" s="984"/>
      <c r="K4" s="984"/>
      <c r="L4" s="984"/>
      <c r="M4" s="984"/>
      <c r="N4" s="984"/>
      <c r="O4" s="984"/>
      <c r="P4" s="984"/>
      <c r="Q4" s="984"/>
      <c r="R4" s="984"/>
      <c r="S4" s="984"/>
      <c r="T4" s="984"/>
      <c r="U4" s="984"/>
      <c r="V4" s="984"/>
      <c r="W4" s="984"/>
      <c r="X4" s="983"/>
      <c r="Y4" s="984"/>
      <c r="Z4" s="983"/>
      <c r="AA4" s="983"/>
      <c r="AB4" s="983"/>
      <c r="AC4" s="984"/>
      <c r="AD4" s="984"/>
      <c r="AE4" s="984"/>
      <c r="AF4" s="984"/>
      <c r="AG4" s="984"/>
      <c r="AH4" s="983"/>
      <c r="AI4" s="983"/>
      <c r="AJ4" s="985"/>
      <c r="AK4" s="986"/>
      <c r="AL4" s="987"/>
      <c r="AM4" s="983"/>
      <c r="AN4" s="986"/>
      <c r="AO4" s="987"/>
      <c r="AP4" s="978"/>
      <c r="AQ4" s="978"/>
      <c r="AR4" s="988"/>
      <c r="AS4" s="951"/>
      <c r="AT4" s="952"/>
      <c r="AU4" s="978"/>
      <c r="AV4" s="978"/>
      <c r="AW4" s="978"/>
      <c r="AX4" s="978"/>
      <c r="AY4" s="978"/>
      <c r="AZ4" s="978"/>
    </row>
    <row r="5" spans="1:52" ht="13.5" thickTop="1" thickBot="1" x14ac:dyDescent="0.25">
      <c r="A5" s="1369"/>
      <c r="B5" s="989" t="s">
        <v>751</v>
      </c>
      <c r="C5" s="1063">
        <v>45642</v>
      </c>
      <c r="D5" s="990" t="s">
        <v>55</v>
      </c>
      <c r="E5" s="991"/>
      <c r="F5" s="992"/>
      <c r="G5" s="992"/>
      <c r="H5" s="992"/>
      <c r="I5" s="992"/>
      <c r="J5" s="992"/>
      <c r="K5" s="992"/>
      <c r="L5" s="992"/>
      <c r="M5" s="992"/>
      <c r="N5" s="992"/>
      <c r="O5" s="992"/>
      <c r="P5" s="992"/>
      <c r="Q5" s="992"/>
      <c r="R5" s="992"/>
      <c r="S5" s="992"/>
      <c r="T5" s="992"/>
      <c r="U5" s="992"/>
      <c r="V5" s="992"/>
      <c r="W5" s="992"/>
      <c r="X5" s="993"/>
      <c r="Y5" s="992"/>
      <c r="Z5" s="993"/>
      <c r="AA5" s="993"/>
      <c r="AB5" s="993"/>
      <c r="AC5" s="992"/>
      <c r="AD5" s="992"/>
      <c r="AE5" s="992"/>
      <c r="AF5" s="992"/>
      <c r="AG5" s="992"/>
      <c r="AH5" s="991"/>
      <c r="AI5" s="991"/>
      <c r="AJ5" s="994"/>
      <c r="AK5" s="994"/>
      <c r="AL5" s="995"/>
      <c r="AM5" s="993"/>
      <c r="AN5" s="994"/>
      <c r="AO5" s="995"/>
      <c r="AP5" s="978"/>
      <c r="AQ5" s="978"/>
      <c r="AR5" s="996"/>
      <c r="AS5" s="953"/>
      <c r="AT5" s="954"/>
      <c r="AU5" s="978"/>
      <c r="AV5" s="978"/>
      <c r="AW5" s="978"/>
      <c r="AX5" s="978"/>
      <c r="AY5" s="978"/>
      <c r="AZ5" s="978"/>
    </row>
    <row r="6" spans="1:52" x14ac:dyDescent="0.2">
      <c r="A6" s="1369"/>
      <c r="B6" s="997"/>
      <c r="C6" s="998"/>
      <c r="D6" s="999" t="s">
        <v>57</v>
      </c>
      <c r="E6" s="973"/>
      <c r="F6" s="1000">
        <v>2260</v>
      </c>
      <c r="G6" s="1000">
        <v>2259</v>
      </c>
      <c r="H6" s="1000">
        <v>2250</v>
      </c>
      <c r="I6" s="1000">
        <v>2260</v>
      </c>
      <c r="J6" s="1000">
        <v>2252</v>
      </c>
      <c r="K6" s="1000">
        <v>2220</v>
      </c>
      <c r="L6" s="1000">
        <v>2255</v>
      </c>
      <c r="M6" s="1000">
        <v>2253</v>
      </c>
      <c r="N6" s="1000">
        <v>2254</v>
      </c>
      <c r="O6" s="1001">
        <v>2228</v>
      </c>
      <c r="P6" s="1000">
        <v>2227</v>
      </c>
      <c r="Q6" s="1001">
        <v>2228</v>
      </c>
      <c r="R6" s="1000">
        <v>2227</v>
      </c>
      <c r="S6" s="1000">
        <v>2220</v>
      </c>
      <c r="T6" s="1000">
        <v>2255</v>
      </c>
      <c r="U6" s="1000">
        <v>2253</v>
      </c>
      <c r="V6" s="1000">
        <v>2254</v>
      </c>
      <c r="W6" s="1000">
        <v>2210</v>
      </c>
      <c r="X6" s="1002"/>
      <c r="Y6" s="1000">
        <v>2256</v>
      </c>
      <c r="Z6" s="1002"/>
      <c r="AA6" s="1002"/>
      <c r="AB6" s="1002"/>
      <c r="AC6" s="1003">
        <v>2262</v>
      </c>
      <c r="AD6" s="1000">
        <v>2261</v>
      </c>
      <c r="AE6" s="1000">
        <v>2255</v>
      </c>
      <c r="AF6" s="1000">
        <v>2253</v>
      </c>
      <c r="AG6" s="1000">
        <v>2254</v>
      </c>
      <c r="AH6" s="973"/>
      <c r="AI6" s="973"/>
      <c r="AJ6" s="975"/>
      <c r="AK6" s="1004"/>
      <c r="AL6" s="1005"/>
      <c r="AM6" s="1002"/>
      <c r="AN6" s="1004"/>
      <c r="AO6" s="1005"/>
      <c r="AP6" s="978"/>
      <c r="AQ6" s="978"/>
      <c r="AR6" s="974"/>
      <c r="AS6" s="955"/>
      <c r="AT6" s="956"/>
      <c r="AU6" s="978"/>
      <c r="AV6" s="978"/>
      <c r="AW6" s="978"/>
      <c r="AX6" s="978"/>
      <c r="AY6" s="978"/>
      <c r="AZ6" s="978"/>
    </row>
    <row r="7" spans="1:52" ht="12.75" thickBot="1" x14ac:dyDescent="0.25">
      <c r="A7" s="1369"/>
      <c r="B7" s="980" t="s">
        <v>58</v>
      </c>
      <c r="C7" s="1006" t="s">
        <v>753</v>
      </c>
      <c r="D7" s="1007" t="s">
        <v>59</v>
      </c>
      <c r="E7" s="1008"/>
      <c r="F7" s="1009" t="s">
        <v>61</v>
      </c>
      <c r="G7" s="1009" t="s">
        <v>61</v>
      </c>
      <c r="H7" s="1009" t="s">
        <v>61</v>
      </c>
      <c r="I7" s="1009" t="s">
        <v>62</v>
      </c>
      <c r="J7" s="1009" t="s">
        <v>63</v>
      </c>
      <c r="K7" s="1009" t="s">
        <v>64</v>
      </c>
      <c r="L7" s="1009" t="s">
        <v>65</v>
      </c>
      <c r="M7" s="1009" t="s">
        <v>66</v>
      </c>
      <c r="N7" s="1009" t="s">
        <v>67</v>
      </c>
      <c r="O7" s="1009" t="s">
        <v>68</v>
      </c>
      <c r="P7" s="1009" t="s">
        <v>68</v>
      </c>
      <c r="Q7" s="1009" t="s">
        <v>69</v>
      </c>
      <c r="R7" s="1009" t="s">
        <v>69</v>
      </c>
      <c r="S7" s="1009" t="s">
        <v>70</v>
      </c>
      <c r="T7" s="1009" t="s">
        <v>71</v>
      </c>
      <c r="U7" s="1009" t="s">
        <v>72</v>
      </c>
      <c r="V7" s="1009" t="s">
        <v>73</v>
      </c>
      <c r="W7" s="1009" t="s">
        <v>60</v>
      </c>
      <c r="X7" s="1010"/>
      <c r="Y7" s="1009" t="s">
        <v>74</v>
      </c>
      <c r="Z7" s="1008"/>
      <c r="AA7" s="1008"/>
      <c r="AB7" s="1008"/>
      <c r="AC7" s="1009" t="s">
        <v>75</v>
      </c>
      <c r="AD7" s="1009" t="s">
        <v>76</v>
      </c>
      <c r="AE7" s="1009" t="s">
        <v>77</v>
      </c>
      <c r="AF7" s="1009" t="s">
        <v>78</v>
      </c>
      <c r="AG7" s="1009" t="s">
        <v>79</v>
      </c>
      <c r="AH7" s="1011"/>
      <c r="AI7" s="1011"/>
      <c r="AJ7" s="1012"/>
      <c r="AK7" s="1013"/>
      <c r="AL7" s="1014"/>
      <c r="AM7" s="1015"/>
      <c r="AN7" s="1013"/>
      <c r="AO7" s="1014"/>
      <c r="AP7" s="978"/>
      <c r="AQ7" s="978"/>
      <c r="AR7" s="1016"/>
      <c r="AS7" s="957"/>
      <c r="AT7" s="958"/>
      <c r="AU7" s="978"/>
      <c r="AV7" s="978"/>
      <c r="AW7" s="978"/>
      <c r="AX7" s="978"/>
      <c r="AY7" s="978"/>
      <c r="AZ7" s="978"/>
    </row>
    <row r="8" spans="1:52" ht="12.75" thickBot="1" x14ac:dyDescent="0.25">
      <c r="A8" s="1369"/>
      <c r="B8" s="1017" t="s">
        <v>80</v>
      </c>
      <c r="C8" s="1018" t="s">
        <v>752</v>
      </c>
      <c r="D8" s="1019" t="s">
        <v>81</v>
      </c>
      <c r="E8" s="1016" t="s">
        <v>243</v>
      </c>
      <c r="F8" s="1020">
        <v>9100000130</v>
      </c>
      <c r="G8" s="1020">
        <v>9100000130</v>
      </c>
      <c r="H8" s="1020">
        <v>9100000130</v>
      </c>
      <c r="I8" s="1020">
        <v>9100000137</v>
      </c>
      <c r="J8" s="1020">
        <v>9100000120</v>
      </c>
      <c r="K8" s="1020">
        <v>9100000065</v>
      </c>
      <c r="L8" s="1020">
        <v>9100000050</v>
      </c>
      <c r="M8" s="1020">
        <v>9100000060</v>
      </c>
      <c r="N8" s="1020">
        <v>9100000040</v>
      </c>
      <c r="O8" s="1020">
        <v>9100000030</v>
      </c>
      <c r="P8" s="1020">
        <v>9100000030</v>
      </c>
      <c r="Q8" s="1020">
        <v>9100000020</v>
      </c>
      <c r="R8" s="1020">
        <v>9100000020</v>
      </c>
      <c r="S8" s="1020">
        <v>9100000066</v>
      </c>
      <c r="T8" s="1020">
        <v>9100000051</v>
      </c>
      <c r="U8" s="1020">
        <v>9100000061</v>
      </c>
      <c r="V8" s="1020">
        <v>9100000041</v>
      </c>
      <c r="W8" s="1011">
        <v>9100000010</v>
      </c>
      <c r="X8" s="1021">
        <v>601010005</v>
      </c>
      <c r="Y8" s="1020">
        <v>9100000140</v>
      </c>
      <c r="Z8" s="1022">
        <v>601061300</v>
      </c>
      <c r="AA8" s="1011">
        <v>601080004</v>
      </c>
      <c r="AB8" s="1011">
        <v>601080002</v>
      </c>
      <c r="AC8" s="1020">
        <v>9100000070</v>
      </c>
      <c r="AD8" s="1020">
        <v>9100000080</v>
      </c>
      <c r="AE8" s="1020">
        <v>9100000110</v>
      </c>
      <c r="AF8" s="1020">
        <v>9100000090</v>
      </c>
      <c r="AG8" s="1020">
        <v>9100000100</v>
      </c>
      <c r="AH8" s="1021">
        <v>601010004</v>
      </c>
      <c r="AI8" s="1021">
        <v>601060050</v>
      </c>
      <c r="AJ8" s="1023">
        <v>601061331</v>
      </c>
      <c r="AK8" s="1024">
        <v>601040001</v>
      </c>
      <c r="AL8" s="1025">
        <v>601040002</v>
      </c>
      <c r="AM8" s="1026">
        <v>601110050</v>
      </c>
      <c r="AN8" s="1024">
        <v>601060022</v>
      </c>
      <c r="AO8" s="1025">
        <v>601040061</v>
      </c>
      <c r="AP8" s="978"/>
      <c r="AQ8" s="978"/>
      <c r="AR8" s="1027">
        <v>601060005</v>
      </c>
      <c r="AS8" s="959">
        <v>601010001</v>
      </c>
      <c r="AT8" s="960">
        <v>601010002</v>
      </c>
      <c r="AU8" s="978"/>
      <c r="AV8" s="978"/>
      <c r="AW8" s="978"/>
      <c r="AX8" s="978"/>
      <c r="AY8" s="978"/>
      <c r="AZ8" s="978"/>
    </row>
    <row r="9" spans="1:52" x14ac:dyDescent="0.2">
      <c r="A9" s="1369"/>
      <c r="B9" s="1370" t="s">
        <v>546</v>
      </c>
      <c r="C9" s="1372" t="s">
        <v>549</v>
      </c>
      <c r="D9" s="1028">
        <f>SUM(D11:D80)</f>
        <v>2896107</v>
      </c>
      <c r="E9" s="1002" t="s">
        <v>82</v>
      </c>
      <c r="F9" s="1002" t="s">
        <v>83</v>
      </c>
      <c r="G9" s="1002" t="s">
        <v>83</v>
      </c>
      <c r="H9" s="1002" t="s">
        <v>83</v>
      </c>
      <c r="I9" s="1002" t="s">
        <v>83</v>
      </c>
      <c r="J9" s="1002" t="s">
        <v>83</v>
      </c>
      <c r="K9" s="1002" t="s">
        <v>83</v>
      </c>
      <c r="L9" s="1002" t="s">
        <v>83</v>
      </c>
      <c r="M9" s="1002" t="s">
        <v>83</v>
      </c>
      <c r="N9" s="1002" t="s">
        <v>83</v>
      </c>
      <c r="O9" s="1002" t="s">
        <v>83</v>
      </c>
      <c r="P9" s="1002" t="s">
        <v>83</v>
      </c>
      <c r="Q9" s="1002" t="s">
        <v>83</v>
      </c>
      <c r="R9" s="1002" t="s">
        <v>83</v>
      </c>
      <c r="S9" s="1002" t="s">
        <v>83</v>
      </c>
      <c r="T9" s="1002" t="s">
        <v>83</v>
      </c>
      <c r="U9" s="1002" t="s">
        <v>83</v>
      </c>
      <c r="V9" s="1002" t="s">
        <v>83</v>
      </c>
      <c r="W9" s="1002" t="s">
        <v>83</v>
      </c>
      <c r="X9" s="1002" t="s">
        <v>82</v>
      </c>
      <c r="Y9" s="1002" t="s">
        <v>83</v>
      </c>
      <c r="Z9" s="1002" t="s">
        <v>82</v>
      </c>
      <c r="AA9" s="1002" t="s">
        <v>82</v>
      </c>
      <c r="AB9" s="1002" t="s">
        <v>82</v>
      </c>
      <c r="AC9" s="1002" t="s">
        <v>83</v>
      </c>
      <c r="AD9" s="1002" t="s">
        <v>83</v>
      </c>
      <c r="AE9" s="1002" t="s">
        <v>83</v>
      </c>
      <c r="AF9" s="1002" t="s">
        <v>83</v>
      </c>
      <c r="AG9" s="1002" t="s">
        <v>83</v>
      </c>
      <c r="AH9" s="1002" t="s">
        <v>82</v>
      </c>
      <c r="AI9" s="1002" t="s">
        <v>82</v>
      </c>
      <c r="AJ9" s="1029" t="s">
        <v>82</v>
      </c>
      <c r="AK9" s="1004" t="s">
        <v>82</v>
      </c>
      <c r="AL9" s="1005" t="s">
        <v>82</v>
      </c>
      <c r="AM9" s="1002"/>
      <c r="AN9" s="1004" t="s">
        <v>82</v>
      </c>
      <c r="AO9" s="1005" t="s">
        <v>82</v>
      </c>
      <c r="AP9" s="978"/>
      <c r="AQ9" s="978"/>
      <c r="AR9" s="974" t="s">
        <v>82</v>
      </c>
      <c r="AS9" s="961" t="s">
        <v>83</v>
      </c>
      <c r="AT9" s="962" t="s">
        <v>83</v>
      </c>
      <c r="AU9" s="978"/>
      <c r="AV9" s="978"/>
      <c r="AW9" s="978"/>
      <c r="AX9" s="978"/>
      <c r="AY9" s="978"/>
      <c r="AZ9" s="978"/>
    </row>
    <row r="10" spans="1:52" ht="60" customHeight="1" thickBot="1" x14ac:dyDescent="0.25">
      <c r="A10" s="1369"/>
      <c r="B10" s="1371"/>
      <c r="C10" s="1373"/>
      <c r="D10" s="1030" t="s">
        <v>84</v>
      </c>
      <c r="E10" s="1031" t="s">
        <v>85</v>
      </c>
      <c r="F10" s="1031" t="s">
        <v>220</v>
      </c>
      <c r="G10" s="1031" t="s">
        <v>221</v>
      </c>
      <c r="H10" s="1031" t="s">
        <v>222</v>
      </c>
      <c r="I10" s="1031" t="s">
        <v>223</v>
      </c>
      <c r="J10" s="1031" t="s">
        <v>88</v>
      </c>
      <c r="K10" s="1031" t="s">
        <v>89</v>
      </c>
      <c r="L10" s="1031" t="s">
        <v>90</v>
      </c>
      <c r="M10" s="1031" t="s">
        <v>91</v>
      </c>
      <c r="N10" s="1031" t="s">
        <v>92</v>
      </c>
      <c r="O10" s="1031" t="s">
        <v>93</v>
      </c>
      <c r="P10" s="1031" t="s">
        <v>224</v>
      </c>
      <c r="Q10" s="1031" t="s">
        <v>94</v>
      </c>
      <c r="R10" s="1031" t="s">
        <v>225</v>
      </c>
      <c r="S10" s="1031" t="s">
        <v>95</v>
      </c>
      <c r="T10" s="1031" t="s">
        <v>96</v>
      </c>
      <c r="U10" s="1031" t="s">
        <v>97</v>
      </c>
      <c r="V10" s="1031" t="s">
        <v>98</v>
      </c>
      <c r="W10" s="1031" t="s">
        <v>86</v>
      </c>
      <c r="X10" s="1031" t="s">
        <v>87</v>
      </c>
      <c r="Y10" s="1031" t="s">
        <v>99</v>
      </c>
      <c r="Z10" s="1031" t="s">
        <v>101</v>
      </c>
      <c r="AA10" s="1031" t="s">
        <v>102</v>
      </c>
      <c r="AB10" s="1031" t="s">
        <v>1</v>
      </c>
      <c r="AC10" s="1031" t="s">
        <v>103</v>
      </c>
      <c r="AD10" s="1031" t="s">
        <v>104</v>
      </c>
      <c r="AE10" s="1031" t="s">
        <v>105</v>
      </c>
      <c r="AF10" s="1031" t="s">
        <v>106</v>
      </c>
      <c r="AG10" s="1031" t="s">
        <v>107</v>
      </c>
      <c r="AH10" s="1031" t="s">
        <v>108</v>
      </c>
      <c r="AI10" s="1031" t="s">
        <v>166</v>
      </c>
      <c r="AJ10" s="1032" t="s">
        <v>112</v>
      </c>
      <c r="AK10" s="1033" t="s">
        <v>110</v>
      </c>
      <c r="AL10" s="1034" t="s">
        <v>111</v>
      </c>
      <c r="AM10" s="1035" t="s">
        <v>100</v>
      </c>
      <c r="AN10" s="1033" t="s">
        <v>109</v>
      </c>
      <c r="AO10" s="1034" t="s">
        <v>226</v>
      </c>
      <c r="AP10" s="1036"/>
      <c r="AQ10" s="1036"/>
      <c r="AR10" s="1037" t="s">
        <v>244</v>
      </c>
      <c r="AS10" s="963" t="s">
        <v>89</v>
      </c>
      <c r="AT10" s="964" t="s">
        <v>103</v>
      </c>
      <c r="AU10" s="1036"/>
      <c r="AV10" s="1036"/>
      <c r="AW10" s="1036"/>
      <c r="AX10" s="1036"/>
      <c r="AY10" s="1036"/>
      <c r="AZ10" s="1036"/>
    </row>
    <row r="11" spans="1:52" ht="14.25" customHeight="1" thickBot="1" x14ac:dyDescent="0.25">
      <c r="A11" s="965">
        <v>1</v>
      </c>
      <c r="B11" s="1038" t="s">
        <v>294</v>
      </c>
      <c r="C11" s="1039" t="s">
        <v>292</v>
      </c>
      <c r="D11" s="1057">
        <v>56167</v>
      </c>
      <c r="E11" s="1058">
        <v>0</v>
      </c>
      <c r="F11" s="1040">
        <v>0</v>
      </c>
      <c r="G11" s="1040">
        <v>0</v>
      </c>
      <c r="H11" s="1040">
        <v>0</v>
      </c>
      <c r="I11" s="1040">
        <v>0</v>
      </c>
      <c r="J11" s="1040">
        <v>0</v>
      </c>
      <c r="K11" s="1040">
        <v>0</v>
      </c>
      <c r="L11" s="1040">
        <v>0</v>
      </c>
      <c r="M11" s="1040">
        <v>0</v>
      </c>
      <c r="N11" s="1040">
        <v>0</v>
      </c>
      <c r="O11" s="1040">
        <v>0</v>
      </c>
      <c r="P11" s="1040">
        <v>0</v>
      </c>
      <c r="Q11" s="1040">
        <v>0</v>
      </c>
      <c r="R11" s="1040">
        <v>0</v>
      </c>
      <c r="S11" s="1040">
        <v>0</v>
      </c>
      <c r="T11" s="1040">
        <v>0</v>
      </c>
      <c r="U11" s="1040">
        <v>0</v>
      </c>
      <c r="V11" s="1040">
        <v>0</v>
      </c>
      <c r="W11" s="1040">
        <v>603</v>
      </c>
      <c r="X11" s="1040">
        <v>10015</v>
      </c>
      <c r="Y11" s="1040">
        <v>0</v>
      </c>
      <c r="Z11" s="1040">
        <v>0</v>
      </c>
      <c r="AA11" s="1040">
        <v>0</v>
      </c>
      <c r="AB11" s="1040">
        <v>0</v>
      </c>
      <c r="AC11" s="1040">
        <v>0</v>
      </c>
      <c r="AD11" s="1040">
        <v>0</v>
      </c>
      <c r="AE11" s="1040">
        <v>0</v>
      </c>
      <c r="AF11" s="1040">
        <v>0</v>
      </c>
      <c r="AG11" s="1040">
        <v>0</v>
      </c>
      <c r="AH11" s="1040">
        <v>0</v>
      </c>
      <c r="AI11" s="1040">
        <v>0</v>
      </c>
      <c r="AJ11" s="1041">
        <v>0</v>
      </c>
      <c r="AK11" s="1042">
        <v>0</v>
      </c>
      <c r="AL11" s="1043">
        <v>0</v>
      </c>
      <c r="AM11" s="1040">
        <v>0</v>
      </c>
      <c r="AN11" s="1042">
        <v>0</v>
      </c>
      <c r="AO11" s="1043"/>
      <c r="AP11" s="1044"/>
      <c r="AQ11" s="965"/>
      <c r="AR11" s="1041"/>
      <c r="AS11" s="1040">
        <v>0</v>
      </c>
      <c r="AT11" s="1040">
        <v>0</v>
      </c>
      <c r="AU11" s="965"/>
      <c r="AV11" s="965"/>
      <c r="AW11" s="965"/>
      <c r="AX11" s="965"/>
      <c r="AY11" s="965"/>
      <c r="AZ11" s="965"/>
    </row>
    <row r="12" spans="1:52" ht="14.25" customHeight="1" thickBot="1" x14ac:dyDescent="0.25">
      <c r="A12" s="965">
        <f>+A11+1</f>
        <v>2</v>
      </c>
      <c r="B12" s="1038" t="s">
        <v>300</v>
      </c>
      <c r="C12" s="1039" t="s">
        <v>298</v>
      </c>
      <c r="D12" s="1059">
        <v>17223</v>
      </c>
      <c r="E12" s="1045">
        <v>0</v>
      </c>
      <c r="F12" s="1045">
        <v>0</v>
      </c>
      <c r="G12" s="1045">
        <v>0</v>
      </c>
      <c r="H12" s="1045">
        <v>0</v>
      </c>
      <c r="I12" s="1045">
        <v>0</v>
      </c>
      <c r="J12" s="1045">
        <v>0</v>
      </c>
      <c r="K12" s="1045">
        <v>0</v>
      </c>
      <c r="L12" s="1045">
        <v>0</v>
      </c>
      <c r="M12" s="1045">
        <v>0</v>
      </c>
      <c r="N12" s="1045">
        <v>0</v>
      </c>
      <c r="O12" s="1045">
        <v>0</v>
      </c>
      <c r="P12" s="1045">
        <v>0</v>
      </c>
      <c r="Q12" s="1045">
        <v>0</v>
      </c>
      <c r="R12" s="1045">
        <v>0</v>
      </c>
      <c r="S12" s="1045">
        <v>0</v>
      </c>
      <c r="T12" s="1045">
        <v>0</v>
      </c>
      <c r="U12" s="1045">
        <v>0</v>
      </c>
      <c r="V12" s="1045">
        <v>0</v>
      </c>
      <c r="W12" s="1045">
        <v>0</v>
      </c>
      <c r="X12" s="1045">
        <v>0</v>
      </c>
      <c r="Y12" s="1045">
        <v>507</v>
      </c>
      <c r="Z12" s="1045">
        <v>0</v>
      </c>
      <c r="AA12" s="1045">
        <v>0</v>
      </c>
      <c r="AB12" s="1045">
        <v>0</v>
      </c>
      <c r="AC12" s="1045">
        <v>0</v>
      </c>
      <c r="AD12" s="1045">
        <v>0</v>
      </c>
      <c r="AE12" s="1045">
        <v>0</v>
      </c>
      <c r="AF12" s="1045">
        <v>0</v>
      </c>
      <c r="AG12" s="1045">
        <v>0</v>
      </c>
      <c r="AH12" s="1045">
        <v>0</v>
      </c>
      <c r="AI12" s="1045">
        <v>0</v>
      </c>
      <c r="AJ12" s="1046">
        <v>0</v>
      </c>
      <c r="AK12" s="1045">
        <v>0</v>
      </c>
      <c r="AL12" s="1047">
        <v>0</v>
      </c>
      <c r="AM12" s="1045">
        <v>0</v>
      </c>
      <c r="AN12" s="1045">
        <v>0</v>
      </c>
      <c r="AO12" s="1047"/>
      <c r="AP12" s="1044"/>
      <c r="AQ12" s="965"/>
      <c r="AR12" s="1046"/>
      <c r="AS12" s="1045">
        <v>0</v>
      </c>
      <c r="AT12" s="1045">
        <v>0</v>
      </c>
      <c r="AU12" s="965"/>
      <c r="AV12" s="965"/>
      <c r="AW12" s="965"/>
      <c r="AX12" s="965"/>
      <c r="AY12" s="965"/>
      <c r="AZ12" s="965"/>
    </row>
    <row r="13" spans="1:52" ht="14.25" customHeight="1" thickBot="1" x14ac:dyDescent="0.25">
      <c r="A13" s="965">
        <f t="shared" ref="A13:A76" si="0">+A12+1</f>
        <v>3</v>
      </c>
      <c r="B13" s="1038" t="s">
        <v>308</v>
      </c>
      <c r="C13" s="1039" t="s">
        <v>310</v>
      </c>
      <c r="D13" s="1048">
        <v>0</v>
      </c>
      <c r="E13" s="1049">
        <v>0</v>
      </c>
      <c r="F13" s="1049">
        <v>0</v>
      </c>
      <c r="G13" s="1049">
        <v>0</v>
      </c>
      <c r="H13" s="1049">
        <v>0</v>
      </c>
      <c r="I13" s="1049">
        <v>0</v>
      </c>
      <c r="J13" s="1049">
        <v>0</v>
      </c>
      <c r="K13" s="1049">
        <v>0</v>
      </c>
      <c r="L13" s="1049">
        <v>0</v>
      </c>
      <c r="M13" s="1049">
        <v>0</v>
      </c>
      <c r="N13" s="1049">
        <v>0</v>
      </c>
      <c r="O13" s="1049">
        <v>0</v>
      </c>
      <c r="P13" s="1049">
        <v>0</v>
      </c>
      <c r="Q13" s="1049">
        <v>0</v>
      </c>
      <c r="R13" s="1049">
        <v>0</v>
      </c>
      <c r="S13" s="1049">
        <v>0</v>
      </c>
      <c r="T13" s="1049">
        <v>0</v>
      </c>
      <c r="U13" s="1049">
        <v>0</v>
      </c>
      <c r="V13" s="1049">
        <v>0</v>
      </c>
      <c r="W13" s="1049">
        <v>0</v>
      </c>
      <c r="X13" s="1049">
        <v>0</v>
      </c>
      <c r="Y13" s="1049">
        <v>0</v>
      </c>
      <c r="Z13" s="1049">
        <v>0</v>
      </c>
      <c r="AA13" s="1049">
        <v>0</v>
      </c>
      <c r="AB13" s="1049">
        <v>0</v>
      </c>
      <c r="AC13" s="1049">
        <v>0</v>
      </c>
      <c r="AD13" s="1049">
        <v>0</v>
      </c>
      <c r="AE13" s="1049">
        <v>0</v>
      </c>
      <c r="AF13" s="1049">
        <v>0</v>
      </c>
      <c r="AG13" s="1049">
        <v>0</v>
      </c>
      <c r="AH13" s="1049">
        <v>0</v>
      </c>
      <c r="AI13" s="1049">
        <v>0</v>
      </c>
      <c r="AJ13" s="1050">
        <v>0</v>
      </c>
      <c r="AK13" s="1049">
        <v>0</v>
      </c>
      <c r="AL13" s="1051">
        <v>0</v>
      </c>
      <c r="AM13" s="1049">
        <v>0</v>
      </c>
      <c r="AN13" s="1049">
        <v>0</v>
      </c>
      <c r="AO13" s="1051"/>
      <c r="AP13" s="1044"/>
      <c r="AQ13" s="965"/>
      <c r="AR13" s="1050"/>
      <c r="AS13" s="1049">
        <v>0</v>
      </c>
      <c r="AT13" s="1049">
        <v>0</v>
      </c>
      <c r="AU13" s="965"/>
      <c r="AV13" s="965"/>
      <c r="AW13" s="965"/>
      <c r="AX13" s="965"/>
      <c r="AY13" s="965"/>
      <c r="AZ13" s="965"/>
    </row>
    <row r="14" spans="1:52" ht="14.25" customHeight="1" thickBot="1" x14ac:dyDescent="0.25">
      <c r="A14" s="965">
        <f t="shared" si="0"/>
        <v>4</v>
      </c>
      <c r="B14" s="1038" t="s">
        <v>320</v>
      </c>
      <c r="C14" s="1039" t="s">
        <v>321</v>
      </c>
      <c r="D14" s="1048">
        <v>12292</v>
      </c>
      <c r="E14" s="1049">
        <v>0</v>
      </c>
      <c r="F14" s="1049">
        <v>115</v>
      </c>
      <c r="G14" s="1049">
        <v>0</v>
      </c>
      <c r="H14" s="1049">
        <v>0</v>
      </c>
      <c r="I14" s="1049">
        <v>0</v>
      </c>
      <c r="J14" s="1049">
        <v>83</v>
      </c>
      <c r="K14" s="1049">
        <v>0</v>
      </c>
      <c r="L14" s="1049">
        <v>16</v>
      </c>
      <c r="M14" s="1049">
        <v>119</v>
      </c>
      <c r="N14" s="1049">
        <v>0</v>
      </c>
      <c r="O14" s="1049">
        <v>0</v>
      </c>
      <c r="P14" s="1049">
        <v>0</v>
      </c>
      <c r="Q14" s="1049">
        <v>0</v>
      </c>
      <c r="R14" s="1049">
        <v>0</v>
      </c>
      <c r="S14" s="1049">
        <v>0</v>
      </c>
      <c r="T14" s="1049">
        <v>0</v>
      </c>
      <c r="U14" s="1049">
        <v>0</v>
      </c>
      <c r="V14" s="1049">
        <v>0</v>
      </c>
      <c r="W14" s="1049">
        <v>0</v>
      </c>
      <c r="X14" s="1049">
        <v>0</v>
      </c>
      <c r="Y14" s="1049">
        <v>0</v>
      </c>
      <c r="Z14" s="1049">
        <v>0</v>
      </c>
      <c r="AA14" s="1049">
        <v>0</v>
      </c>
      <c r="AB14" s="1049">
        <v>0</v>
      </c>
      <c r="AC14" s="1049">
        <v>0</v>
      </c>
      <c r="AD14" s="1049">
        <v>0</v>
      </c>
      <c r="AE14" s="1049">
        <v>0</v>
      </c>
      <c r="AF14" s="1049">
        <v>0</v>
      </c>
      <c r="AG14" s="1049">
        <v>0</v>
      </c>
      <c r="AH14" s="1049">
        <v>0</v>
      </c>
      <c r="AI14" s="1049">
        <v>0</v>
      </c>
      <c r="AJ14" s="1050">
        <v>0</v>
      </c>
      <c r="AK14" s="1049">
        <v>0</v>
      </c>
      <c r="AL14" s="1051">
        <v>0</v>
      </c>
      <c r="AM14" s="1049">
        <v>0</v>
      </c>
      <c r="AN14" s="1049">
        <v>0</v>
      </c>
      <c r="AO14" s="1051"/>
      <c r="AP14" s="1044"/>
      <c r="AQ14" s="965"/>
      <c r="AR14" s="1050"/>
      <c r="AS14" s="1049">
        <v>0</v>
      </c>
      <c r="AT14" s="1049">
        <v>0</v>
      </c>
      <c r="AU14" s="965"/>
      <c r="AV14" s="965"/>
      <c r="AW14" s="965"/>
      <c r="AX14" s="965"/>
      <c r="AY14" s="965"/>
      <c r="AZ14" s="965"/>
    </row>
    <row r="15" spans="1:52" ht="14.25" customHeight="1" thickBot="1" x14ac:dyDescent="0.25">
      <c r="A15" s="965">
        <f t="shared" si="0"/>
        <v>5</v>
      </c>
      <c r="B15" s="1038" t="s">
        <v>322</v>
      </c>
      <c r="C15" s="1039" t="s">
        <v>324</v>
      </c>
      <c r="D15" s="1048">
        <v>92629</v>
      </c>
      <c r="E15" s="1049">
        <v>82429</v>
      </c>
      <c r="F15" s="1049">
        <v>0</v>
      </c>
      <c r="G15" s="1049">
        <v>0</v>
      </c>
      <c r="H15" s="1049">
        <v>0</v>
      </c>
      <c r="I15" s="1049">
        <v>0</v>
      </c>
      <c r="J15" s="1049">
        <v>0</v>
      </c>
      <c r="K15" s="1049">
        <v>0</v>
      </c>
      <c r="L15" s="1049">
        <v>0</v>
      </c>
      <c r="M15" s="1049">
        <v>0</v>
      </c>
      <c r="N15" s="1049">
        <v>0</v>
      </c>
      <c r="O15" s="1049">
        <v>42</v>
      </c>
      <c r="P15" s="1049">
        <v>0</v>
      </c>
      <c r="Q15" s="1049">
        <v>212</v>
      </c>
      <c r="R15" s="1049">
        <v>0</v>
      </c>
      <c r="S15" s="1049">
        <v>0</v>
      </c>
      <c r="T15" s="1049">
        <v>4</v>
      </c>
      <c r="U15" s="1049">
        <v>48</v>
      </c>
      <c r="V15" s="1049">
        <v>0</v>
      </c>
      <c r="W15" s="1049">
        <v>0</v>
      </c>
      <c r="X15" s="1049">
        <v>0</v>
      </c>
      <c r="Y15" s="1049">
        <v>0</v>
      </c>
      <c r="Z15" s="1049">
        <v>0</v>
      </c>
      <c r="AA15" s="1049">
        <v>0</v>
      </c>
      <c r="AB15" s="1049">
        <v>0</v>
      </c>
      <c r="AC15" s="1049">
        <v>0</v>
      </c>
      <c r="AD15" s="1049">
        <v>0</v>
      </c>
      <c r="AE15" s="1049">
        <v>0</v>
      </c>
      <c r="AF15" s="1049">
        <v>0</v>
      </c>
      <c r="AG15" s="1049">
        <v>0</v>
      </c>
      <c r="AH15" s="1049">
        <v>0</v>
      </c>
      <c r="AI15" s="1049">
        <v>0</v>
      </c>
      <c r="AJ15" s="1050">
        <v>0</v>
      </c>
      <c r="AK15" s="1049">
        <v>0</v>
      </c>
      <c r="AL15" s="1051">
        <v>0</v>
      </c>
      <c r="AM15" s="1049">
        <v>0</v>
      </c>
      <c r="AN15" s="1049">
        <v>0</v>
      </c>
      <c r="AO15" s="1051"/>
      <c r="AP15" s="1044"/>
      <c r="AQ15" s="965"/>
      <c r="AR15" s="1050"/>
      <c r="AS15" s="1049">
        <v>0</v>
      </c>
      <c r="AT15" s="1049">
        <v>0</v>
      </c>
      <c r="AU15" s="965"/>
      <c r="AV15" s="965"/>
      <c r="AW15" s="965"/>
      <c r="AX15" s="965"/>
      <c r="AY15" s="965"/>
      <c r="AZ15" s="965"/>
    </row>
    <row r="16" spans="1:52" ht="14.25" customHeight="1" thickBot="1" x14ac:dyDescent="0.25">
      <c r="A16" s="965">
        <f t="shared" si="0"/>
        <v>6</v>
      </c>
      <c r="B16" s="1038" t="s">
        <v>395</v>
      </c>
      <c r="C16" s="1039" t="s">
        <v>324</v>
      </c>
      <c r="D16" s="1048">
        <v>92628</v>
      </c>
      <c r="E16" s="1049">
        <v>82428</v>
      </c>
      <c r="F16" s="1049">
        <v>0</v>
      </c>
      <c r="G16" s="1049">
        <v>0</v>
      </c>
      <c r="H16" s="1049">
        <v>0</v>
      </c>
      <c r="I16" s="1049">
        <v>0</v>
      </c>
      <c r="J16" s="1049">
        <v>0</v>
      </c>
      <c r="K16" s="1049">
        <v>0</v>
      </c>
      <c r="L16" s="1049">
        <v>0</v>
      </c>
      <c r="M16" s="1049">
        <v>0</v>
      </c>
      <c r="N16" s="1049">
        <v>0</v>
      </c>
      <c r="O16" s="1049">
        <v>42</v>
      </c>
      <c r="P16" s="1049">
        <v>0</v>
      </c>
      <c r="Q16" s="1049">
        <v>212</v>
      </c>
      <c r="R16" s="1049">
        <v>0</v>
      </c>
      <c r="S16" s="1049">
        <v>0</v>
      </c>
      <c r="T16" s="1049">
        <v>4</v>
      </c>
      <c r="U16" s="1049">
        <v>48</v>
      </c>
      <c r="V16" s="1049">
        <v>0</v>
      </c>
      <c r="W16" s="1049">
        <v>0</v>
      </c>
      <c r="X16" s="1049">
        <v>0</v>
      </c>
      <c r="Y16" s="1049">
        <v>0</v>
      </c>
      <c r="Z16" s="1049">
        <v>0</v>
      </c>
      <c r="AA16" s="1049">
        <v>0</v>
      </c>
      <c r="AB16" s="1049">
        <v>0</v>
      </c>
      <c r="AC16" s="1049">
        <v>0</v>
      </c>
      <c r="AD16" s="1049">
        <v>0</v>
      </c>
      <c r="AE16" s="1049">
        <v>0</v>
      </c>
      <c r="AF16" s="1049">
        <v>0</v>
      </c>
      <c r="AG16" s="1049">
        <v>0</v>
      </c>
      <c r="AH16" s="1049">
        <v>0</v>
      </c>
      <c r="AI16" s="1049">
        <v>0</v>
      </c>
      <c r="AJ16" s="1050">
        <v>0</v>
      </c>
      <c r="AK16" s="1049">
        <v>0</v>
      </c>
      <c r="AL16" s="1051">
        <v>0</v>
      </c>
      <c r="AM16" s="1049">
        <v>0</v>
      </c>
      <c r="AN16" s="1049">
        <v>0</v>
      </c>
      <c r="AO16" s="1051"/>
      <c r="AP16" s="1044"/>
      <c r="AQ16" s="965"/>
      <c r="AR16" s="1050"/>
      <c r="AS16" s="1049">
        <v>0</v>
      </c>
      <c r="AT16" s="1049">
        <v>0</v>
      </c>
      <c r="AU16" s="965"/>
      <c r="AV16" s="965"/>
      <c r="AW16" s="965"/>
      <c r="AX16" s="965"/>
      <c r="AY16" s="965"/>
      <c r="AZ16" s="965"/>
    </row>
    <row r="17" spans="1:52" ht="14.25" customHeight="1" thickBot="1" x14ac:dyDescent="0.25">
      <c r="A17" s="965">
        <f t="shared" si="0"/>
        <v>7</v>
      </c>
      <c r="B17" s="1038" t="s">
        <v>685</v>
      </c>
      <c r="C17" s="1039" t="s">
        <v>687</v>
      </c>
      <c r="D17" s="1048">
        <v>1379386</v>
      </c>
      <c r="E17" s="1049">
        <v>1271352</v>
      </c>
      <c r="F17" s="1049">
        <v>0</v>
      </c>
      <c r="G17" s="1049">
        <v>199</v>
      </c>
      <c r="H17" s="1049">
        <v>0</v>
      </c>
      <c r="I17" s="1049">
        <v>0</v>
      </c>
      <c r="J17" s="1049">
        <v>91</v>
      </c>
      <c r="K17" s="1049">
        <v>0</v>
      </c>
      <c r="L17" s="1049">
        <v>0</v>
      </c>
      <c r="M17" s="1049">
        <v>0</v>
      </c>
      <c r="N17" s="1049">
        <v>144</v>
      </c>
      <c r="O17" s="1049">
        <v>1062</v>
      </c>
      <c r="P17" s="1049">
        <v>0</v>
      </c>
      <c r="Q17" s="1049">
        <v>1237</v>
      </c>
      <c r="R17" s="1049">
        <v>0</v>
      </c>
      <c r="S17" s="1049">
        <v>0</v>
      </c>
      <c r="T17" s="1049">
        <v>0</v>
      </c>
      <c r="U17" s="1049">
        <v>0</v>
      </c>
      <c r="V17" s="1049">
        <v>522</v>
      </c>
      <c r="W17" s="1049">
        <v>0</v>
      </c>
      <c r="X17" s="1049">
        <v>0</v>
      </c>
      <c r="Y17" s="1049">
        <v>0</v>
      </c>
      <c r="Z17" s="1049">
        <v>0</v>
      </c>
      <c r="AA17" s="1049">
        <v>0</v>
      </c>
      <c r="AB17" s="1049">
        <v>0</v>
      </c>
      <c r="AC17" s="1049">
        <v>0</v>
      </c>
      <c r="AD17" s="1049">
        <v>0</v>
      </c>
      <c r="AE17" s="1049">
        <v>0</v>
      </c>
      <c r="AF17" s="1049">
        <v>0</v>
      </c>
      <c r="AG17" s="1049">
        <v>0</v>
      </c>
      <c r="AH17" s="1049">
        <v>0</v>
      </c>
      <c r="AI17" s="1049">
        <v>0</v>
      </c>
      <c r="AJ17" s="1050">
        <v>0</v>
      </c>
      <c r="AK17" s="1049">
        <v>0</v>
      </c>
      <c r="AL17" s="1051">
        <v>0</v>
      </c>
      <c r="AM17" s="1049">
        <v>0</v>
      </c>
      <c r="AN17" s="1049">
        <v>0</v>
      </c>
      <c r="AO17" s="1051"/>
      <c r="AP17" s="1044"/>
      <c r="AQ17" s="965"/>
      <c r="AR17" s="1050"/>
      <c r="AS17" s="1049">
        <v>0</v>
      </c>
      <c r="AT17" s="1049">
        <v>0</v>
      </c>
      <c r="AU17" s="965"/>
      <c r="AV17" s="965"/>
      <c r="AW17" s="965"/>
      <c r="AX17" s="965"/>
      <c r="AY17" s="965"/>
      <c r="AZ17" s="965"/>
    </row>
    <row r="18" spans="1:52" ht="14.25" customHeight="1" thickBot="1" x14ac:dyDescent="0.25">
      <c r="A18" s="965">
        <f t="shared" si="0"/>
        <v>8</v>
      </c>
      <c r="B18" s="1038" t="s">
        <v>400</v>
      </c>
      <c r="C18" s="1039" t="s">
        <v>402</v>
      </c>
      <c r="D18" s="1048">
        <v>49165</v>
      </c>
      <c r="E18" s="1049">
        <v>45534</v>
      </c>
      <c r="F18" s="1049">
        <v>0</v>
      </c>
      <c r="G18" s="1049">
        <v>10</v>
      </c>
      <c r="H18" s="1049">
        <v>0</v>
      </c>
      <c r="I18" s="1049">
        <v>0</v>
      </c>
      <c r="J18" s="1049">
        <v>10</v>
      </c>
      <c r="K18" s="1049">
        <v>0</v>
      </c>
      <c r="L18" s="1049">
        <v>0</v>
      </c>
      <c r="M18" s="1049">
        <v>0</v>
      </c>
      <c r="N18" s="1049">
        <v>5</v>
      </c>
      <c r="O18" s="1049">
        <v>62</v>
      </c>
      <c r="P18" s="1049">
        <v>0</v>
      </c>
      <c r="Q18" s="1049">
        <v>0</v>
      </c>
      <c r="R18" s="1049">
        <v>0</v>
      </c>
      <c r="S18" s="1049">
        <v>0</v>
      </c>
      <c r="T18" s="1049">
        <v>0</v>
      </c>
      <c r="U18" s="1049">
        <v>0</v>
      </c>
      <c r="V18" s="1049">
        <v>20</v>
      </c>
      <c r="W18" s="1049">
        <v>0</v>
      </c>
      <c r="X18" s="1049">
        <v>0</v>
      </c>
      <c r="Y18" s="1049">
        <v>0</v>
      </c>
      <c r="Z18" s="1049">
        <v>0</v>
      </c>
      <c r="AA18" s="1049">
        <v>0</v>
      </c>
      <c r="AB18" s="1049">
        <v>0</v>
      </c>
      <c r="AC18" s="1049">
        <v>0</v>
      </c>
      <c r="AD18" s="1049">
        <v>0</v>
      </c>
      <c r="AE18" s="1049">
        <v>0</v>
      </c>
      <c r="AF18" s="1049">
        <v>0</v>
      </c>
      <c r="AG18" s="1049">
        <v>0</v>
      </c>
      <c r="AH18" s="1049">
        <v>0</v>
      </c>
      <c r="AI18" s="1049">
        <v>0</v>
      </c>
      <c r="AJ18" s="1050">
        <v>0</v>
      </c>
      <c r="AK18" s="1049">
        <v>0</v>
      </c>
      <c r="AL18" s="1051">
        <v>0</v>
      </c>
      <c r="AM18" s="1049">
        <v>0</v>
      </c>
      <c r="AN18" s="1049">
        <v>0</v>
      </c>
      <c r="AO18" s="1051"/>
      <c r="AP18" s="1044"/>
      <c r="AQ18" s="965"/>
      <c r="AR18" s="1050"/>
      <c r="AS18" s="1049">
        <v>0</v>
      </c>
      <c r="AT18" s="1049">
        <v>0</v>
      </c>
      <c r="AU18" s="965"/>
      <c r="AV18" s="965"/>
      <c r="AW18" s="965"/>
      <c r="AX18" s="965"/>
      <c r="AY18" s="965"/>
      <c r="AZ18" s="965"/>
    </row>
    <row r="19" spans="1:52" ht="14.25" customHeight="1" thickBot="1" x14ac:dyDescent="0.25">
      <c r="A19" s="965">
        <f t="shared" si="0"/>
        <v>9</v>
      </c>
      <c r="B19" s="1038" t="s">
        <v>410</v>
      </c>
      <c r="C19" s="1039" t="s">
        <v>412</v>
      </c>
      <c r="D19" s="1048">
        <v>111150</v>
      </c>
      <c r="E19" s="1049">
        <v>111150</v>
      </c>
      <c r="F19" s="1049">
        <v>0</v>
      </c>
      <c r="G19" s="1049">
        <v>0</v>
      </c>
      <c r="H19" s="1049">
        <v>0</v>
      </c>
      <c r="I19" s="1049">
        <v>0</v>
      </c>
      <c r="J19" s="1049">
        <v>0</v>
      </c>
      <c r="K19" s="1049">
        <v>0</v>
      </c>
      <c r="L19" s="1049">
        <v>0</v>
      </c>
      <c r="M19" s="1049">
        <v>0</v>
      </c>
      <c r="N19" s="1049">
        <v>0</v>
      </c>
      <c r="O19" s="1049">
        <v>0</v>
      </c>
      <c r="P19" s="1049">
        <v>0</v>
      </c>
      <c r="Q19" s="1049">
        <v>0</v>
      </c>
      <c r="R19" s="1049">
        <v>0</v>
      </c>
      <c r="S19" s="1049">
        <v>0</v>
      </c>
      <c r="T19" s="1049">
        <v>0</v>
      </c>
      <c r="U19" s="1049">
        <v>0</v>
      </c>
      <c r="V19" s="1049">
        <v>0</v>
      </c>
      <c r="W19" s="1049">
        <v>0</v>
      </c>
      <c r="X19" s="1049">
        <v>0</v>
      </c>
      <c r="Y19" s="1049">
        <v>0</v>
      </c>
      <c r="Z19" s="1049">
        <v>0</v>
      </c>
      <c r="AA19" s="1049">
        <v>0</v>
      </c>
      <c r="AB19" s="1049">
        <v>0</v>
      </c>
      <c r="AC19" s="1049">
        <v>0</v>
      </c>
      <c r="AD19" s="1049">
        <v>0</v>
      </c>
      <c r="AE19" s="1049">
        <v>0</v>
      </c>
      <c r="AF19" s="1049">
        <v>0</v>
      </c>
      <c r="AG19" s="1049">
        <v>0</v>
      </c>
      <c r="AH19" s="1049">
        <v>0</v>
      </c>
      <c r="AI19" s="1049">
        <v>0</v>
      </c>
      <c r="AJ19" s="1050">
        <v>0</v>
      </c>
      <c r="AK19" s="1049">
        <v>0</v>
      </c>
      <c r="AL19" s="1051">
        <v>0</v>
      </c>
      <c r="AM19" s="1049">
        <v>0</v>
      </c>
      <c r="AN19" s="1049">
        <v>0</v>
      </c>
      <c r="AO19" s="1051"/>
      <c r="AP19" s="1044"/>
      <c r="AQ19" s="965"/>
      <c r="AR19" s="1050"/>
      <c r="AS19" s="1049">
        <v>0</v>
      </c>
      <c r="AT19" s="1049">
        <v>0</v>
      </c>
      <c r="AU19" s="965"/>
      <c r="AV19" s="965"/>
      <c r="AW19" s="965"/>
      <c r="AX19" s="965"/>
      <c r="AY19" s="965"/>
      <c r="AZ19" s="965"/>
    </row>
    <row r="20" spans="1:52" ht="14.25" customHeight="1" thickBot="1" x14ac:dyDescent="0.25">
      <c r="A20" s="965">
        <f t="shared" si="0"/>
        <v>10</v>
      </c>
      <c r="B20" s="1038" t="s">
        <v>418</v>
      </c>
      <c r="C20" s="1039" t="s">
        <v>420</v>
      </c>
      <c r="D20" s="1048">
        <v>68071</v>
      </c>
      <c r="E20" s="1049">
        <v>37084</v>
      </c>
      <c r="F20" s="1049">
        <v>0</v>
      </c>
      <c r="G20" s="1049">
        <v>2</v>
      </c>
      <c r="H20" s="1049">
        <v>0</v>
      </c>
      <c r="I20" s="1049">
        <v>0</v>
      </c>
      <c r="J20" s="1049">
        <v>8</v>
      </c>
      <c r="K20" s="1049">
        <v>0</v>
      </c>
      <c r="L20" s="1049">
        <v>304</v>
      </c>
      <c r="M20" s="1049">
        <v>0</v>
      </c>
      <c r="N20" s="1049">
        <v>258</v>
      </c>
      <c r="O20" s="1049">
        <v>0</v>
      </c>
      <c r="P20" s="1049">
        <v>0</v>
      </c>
      <c r="Q20" s="1049">
        <v>22</v>
      </c>
      <c r="R20" s="1049">
        <v>0</v>
      </c>
      <c r="S20" s="1049">
        <v>0</v>
      </c>
      <c r="T20" s="1049">
        <v>124</v>
      </c>
      <c r="U20" s="1049">
        <v>0</v>
      </c>
      <c r="V20" s="1049">
        <v>140</v>
      </c>
      <c r="W20" s="1049">
        <v>0</v>
      </c>
      <c r="X20" s="1049">
        <v>0</v>
      </c>
      <c r="Y20" s="1049">
        <v>0</v>
      </c>
      <c r="Z20" s="1049">
        <v>0</v>
      </c>
      <c r="AA20" s="1049">
        <v>0</v>
      </c>
      <c r="AB20" s="1049">
        <v>0</v>
      </c>
      <c r="AC20" s="1049">
        <v>0</v>
      </c>
      <c r="AD20" s="1049">
        <v>0</v>
      </c>
      <c r="AE20" s="1049">
        <v>0</v>
      </c>
      <c r="AF20" s="1049">
        <v>0</v>
      </c>
      <c r="AG20" s="1049">
        <v>0</v>
      </c>
      <c r="AH20" s="1049">
        <v>0</v>
      </c>
      <c r="AI20" s="1049">
        <v>0</v>
      </c>
      <c r="AJ20" s="1050">
        <v>0</v>
      </c>
      <c r="AK20" s="1049">
        <v>0</v>
      </c>
      <c r="AL20" s="1051">
        <v>0</v>
      </c>
      <c r="AM20" s="1049">
        <v>0</v>
      </c>
      <c r="AN20" s="1049">
        <v>0</v>
      </c>
      <c r="AO20" s="1051"/>
      <c r="AP20" s="1044"/>
      <c r="AQ20" s="965"/>
      <c r="AR20" s="1050"/>
      <c r="AS20" s="1049">
        <v>0</v>
      </c>
      <c r="AT20" s="1049">
        <v>0</v>
      </c>
      <c r="AU20" s="965"/>
      <c r="AV20" s="965"/>
      <c r="AW20" s="965"/>
      <c r="AX20" s="965"/>
      <c r="AY20" s="965"/>
      <c r="AZ20" s="965"/>
    </row>
    <row r="21" spans="1:52" ht="14.25" customHeight="1" thickBot="1" x14ac:dyDescent="0.25">
      <c r="A21" s="965">
        <f t="shared" si="0"/>
        <v>11</v>
      </c>
      <c r="B21" s="1038" t="s">
        <v>456</v>
      </c>
      <c r="C21" s="1039" t="s">
        <v>458</v>
      </c>
      <c r="D21" s="1048">
        <v>108660</v>
      </c>
      <c r="E21" s="1049">
        <v>0</v>
      </c>
      <c r="F21" s="1049">
        <v>0</v>
      </c>
      <c r="G21" s="1049">
        <v>0</v>
      </c>
      <c r="H21" s="1049">
        <v>0</v>
      </c>
      <c r="I21" s="1049">
        <v>0</v>
      </c>
      <c r="J21" s="1049">
        <v>0</v>
      </c>
      <c r="K21" s="1049">
        <v>480</v>
      </c>
      <c r="L21" s="1049">
        <v>1182</v>
      </c>
      <c r="M21" s="1049">
        <v>0</v>
      </c>
      <c r="N21" s="1049">
        <v>0</v>
      </c>
      <c r="O21" s="1049">
        <v>0</v>
      </c>
      <c r="P21" s="1049">
        <v>0</v>
      </c>
      <c r="Q21" s="1049">
        <v>0</v>
      </c>
      <c r="R21" s="1049">
        <v>0</v>
      </c>
      <c r="S21" s="1049">
        <v>160</v>
      </c>
      <c r="T21" s="1049">
        <v>320</v>
      </c>
      <c r="U21" s="1049">
        <v>0</v>
      </c>
      <c r="V21" s="1049">
        <v>0</v>
      </c>
      <c r="W21" s="1049">
        <v>0</v>
      </c>
      <c r="X21" s="1049">
        <v>0</v>
      </c>
      <c r="Y21" s="1049">
        <v>0</v>
      </c>
      <c r="Z21" s="1049">
        <v>0</v>
      </c>
      <c r="AA21" s="1049">
        <v>0</v>
      </c>
      <c r="AB21" s="1049">
        <v>0</v>
      </c>
      <c r="AC21" s="1049">
        <v>0</v>
      </c>
      <c r="AD21" s="1049">
        <v>0</v>
      </c>
      <c r="AE21" s="1049">
        <v>0</v>
      </c>
      <c r="AF21" s="1049">
        <v>0</v>
      </c>
      <c r="AG21" s="1049">
        <v>0</v>
      </c>
      <c r="AH21" s="1049">
        <v>0</v>
      </c>
      <c r="AI21" s="1049">
        <v>0</v>
      </c>
      <c r="AJ21" s="1050">
        <v>0</v>
      </c>
      <c r="AK21" s="1049">
        <v>0</v>
      </c>
      <c r="AL21" s="1051">
        <v>0</v>
      </c>
      <c r="AM21" s="1049">
        <v>14720</v>
      </c>
      <c r="AN21" s="1049">
        <v>0</v>
      </c>
      <c r="AO21" s="1051"/>
      <c r="AP21" s="1044"/>
      <c r="AQ21" s="965"/>
      <c r="AR21" s="1050"/>
      <c r="AS21" s="1049">
        <v>0</v>
      </c>
      <c r="AT21" s="1049">
        <v>0</v>
      </c>
      <c r="AU21" s="965"/>
      <c r="AV21" s="965"/>
      <c r="AW21" s="965"/>
      <c r="AX21" s="965"/>
      <c r="AY21" s="965"/>
      <c r="AZ21" s="965"/>
    </row>
    <row r="22" spans="1:52" ht="14.25" customHeight="1" thickBot="1" x14ac:dyDescent="0.25">
      <c r="A22" s="965">
        <f t="shared" si="0"/>
        <v>12</v>
      </c>
      <c r="B22" s="1038" t="s">
        <v>474</v>
      </c>
      <c r="C22" s="1039" t="s">
        <v>17</v>
      </c>
      <c r="D22" s="1048">
        <v>118827</v>
      </c>
      <c r="E22" s="1049">
        <v>0</v>
      </c>
      <c r="F22" s="1049">
        <v>0</v>
      </c>
      <c r="G22" s="1049">
        <v>0</v>
      </c>
      <c r="H22" s="1049">
        <v>0</v>
      </c>
      <c r="I22" s="1049">
        <v>0</v>
      </c>
      <c r="J22" s="1049">
        <v>0</v>
      </c>
      <c r="K22" s="1049">
        <v>0</v>
      </c>
      <c r="L22" s="1049">
        <v>0</v>
      </c>
      <c r="M22" s="1049">
        <v>0</v>
      </c>
      <c r="N22" s="1049">
        <v>0</v>
      </c>
      <c r="O22" s="1049">
        <v>0</v>
      </c>
      <c r="P22" s="1049">
        <v>0</v>
      </c>
      <c r="Q22" s="1049">
        <v>0</v>
      </c>
      <c r="R22" s="1049">
        <v>0</v>
      </c>
      <c r="S22" s="1049">
        <v>0</v>
      </c>
      <c r="T22" s="1049">
        <v>0</v>
      </c>
      <c r="U22" s="1049">
        <v>0</v>
      </c>
      <c r="V22" s="1049">
        <v>0</v>
      </c>
      <c r="W22" s="1049">
        <v>0</v>
      </c>
      <c r="X22" s="1049">
        <v>0</v>
      </c>
      <c r="Y22" s="1049">
        <v>0</v>
      </c>
      <c r="Z22" s="1049">
        <v>20000</v>
      </c>
      <c r="AA22" s="1049">
        <v>0</v>
      </c>
      <c r="AB22" s="1049">
        <v>89800</v>
      </c>
      <c r="AC22" s="1049">
        <v>0</v>
      </c>
      <c r="AD22" s="1049">
        <v>0</v>
      </c>
      <c r="AE22" s="1049">
        <v>0</v>
      </c>
      <c r="AF22" s="1049">
        <v>0</v>
      </c>
      <c r="AG22" s="1049">
        <v>0</v>
      </c>
      <c r="AH22" s="1049">
        <v>0</v>
      </c>
      <c r="AI22" s="1049">
        <v>9027</v>
      </c>
      <c r="AJ22" s="1050">
        <v>0</v>
      </c>
      <c r="AK22" s="1049">
        <v>0</v>
      </c>
      <c r="AL22" s="1051">
        <v>0</v>
      </c>
      <c r="AM22" s="1049">
        <v>0</v>
      </c>
      <c r="AN22" s="1049">
        <v>0</v>
      </c>
      <c r="AO22" s="1051"/>
      <c r="AP22" s="1044"/>
      <c r="AQ22" s="965"/>
      <c r="AR22" s="1050"/>
      <c r="AS22" s="1049">
        <v>0</v>
      </c>
      <c r="AT22" s="1049">
        <v>0</v>
      </c>
      <c r="AU22" s="965"/>
      <c r="AV22" s="965"/>
      <c r="AW22" s="965"/>
      <c r="AX22" s="965"/>
      <c r="AY22" s="965"/>
      <c r="AZ22" s="965"/>
    </row>
    <row r="23" spans="1:52" ht="14.25" customHeight="1" thickBot="1" x14ac:dyDescent="0.25">
      <c r="A23" s="965">
        <f t="shared" si="0"/>
        <v>13</v>
      </c>
      <c r="B23" s="1064" t="s">
        <v>484</v>
      </c>
      <c r="C23" s="1065" t="s">
        <v>485</v>
      </c>
      <c r="D23" s="1048">
        <v>17096</v>
      </c>
      <c r="E23" s="1049">
        <v>0</v>
      </c>
      <c r="F23" s="1049">
        <v>0</v>
      </c>
      <c r="G23" s="1049">
        <v>0</v>
      </c>
      <c r="H23" s="1049">
        <v>0</v>
      </c>
      <c r="I23" s="1049">
        <v>0</v>
      </c>
      <c r="J23" s="1049">
        <v>0</v>
      </c>
      <c r="K23" s="1049">
        <v>0</v>
      </c>
      <c r="L23" s="1049">
        <v>0</v>
      </c>
      <c r="M23" s="1049">
        <v>0</v>
      </c>
      <c r="N23" s="1049">
        <v>0</v>
      </c>
      <c r="O23" s="1049">
        <v>0</v>
      </c>
      <c r="P23" s="1049">
        <v>0</v>
      </c>
      <c r="Q23" s="1049">
        <v>0</v>
      </c>
      <c r="R23" s="1049">
        <v>0</v>
      </c>
      <c r="S23" s="1049">
        <v>0</v>
      </c>
      <c r="T23" s="1049">
        <v>0</v>
      </c>
      <c r="U23" s="1049">
        <v>0</v>
      </c>
      <c r="V23" s="1049">
        <v>0</v>
      </c>
      <c r="W23" s="1049">
        <v>0</v>
      </c>
      <c r="X23" s="1049">
        <v>0</v>
      </c>
      <c r="Y23" s="1049">
        <v>0</v>
      </c>
      <c r="Z23" s="1049">
        <v>0</v>
      </c>
      <c r="AA23" s="1049">
        <v>0</v>
      </c>
      <c r="AB23" s="1049">
        <v>17096</v>
      </c>
      <c r="AC23" s="1049">
        <v>0</v>
      </c>
      <c r="AD23" s="1049">
        <v>0</v>
      </c>
      <c r="AE23" s="1049">
        <v>0</v>
      </c>
      <c r="AF23" s="1049">
        <v>0</v>
      </c>
      <c r="AG23" s="1049">
        <v>0</v>
      </c>
      <c r="AH23" s="1049">
        <v>0</v>
      </c>
      <c r="AI23" s="1049">
        <v>0</v>
      </c>
      <c r="AJ23" s="1050">
        <v>0</v>
      </c>
      <c r="AK23" s="1049">
        <v>0</v>
      </c>
      <c r="AL23" s="1051">
        <v>0</v>
      </c>
      <c r="AM23" s="1049">
        <v>0</v>
      </c>
      <c r="AN23" s="1049">
        <v>0</v>
      </c>
      <c r="AO23" s="1051"/>
      <c r="AP23" s="1044"/>
      <c r="AQ23" s="965"/>
      <c r="AR23" s="1050"/>
      <c r="AS23" s="1049">
        <v>0</v>
      </c>
      <c r="AT23" s="1049">
        <v>0</v>
      </c>
      <c r="AU23" s="965"/>
      <c r="AV23" s="965"/>
      <c r="AW23" s="965"/>
      <c r="AX23" s="965"/>
      <c r="AY23" s="965"/>
      <c r="AZ23" s="965"/>
    </row>
    <row r="24" spans="1:52" ht="14.25" customHeight="1" thickBot="1" x14ac:dyDescent="0.25">
      <c r="A24" s="965">
        <f t="shared" si="0"/>
        <v>14</v>
      </c>
      <c r="B24" s="1038" t="s">
        <v>493</v>
      </c>
      <c r="C24" s="1039" t="s">
        <v>181</v>
      </c>
      <c r="D24" s="1048">
        <v>612095</v>
      </c>
      <c r="E24" s="1049">
        <v>0</v>
      </c>
      <c r="F24" s="1049">
        <v>0</v>
      </c>
      <c r="G24" s="1049">
        <v>0</v>
      </c>
      <c r="H24" s="1049">
        <v>0</v>
      </c>
      <c r="I24" s="1049">
        <v>0</v>
      </c>
      <c r="J24" s="1049">
        <v>0</v>
      </c>
      <c r="K24" s="1049">
        <v>0</v>
      </c>
      <c r="L24" s="1049">
        <v>0</v>
      </c>
      <c r="M24" s="1049">
        <v>0</v>
      </c>
      <c r="N24" s="1049">
        <v>0</v>
      </c>
      <c r="O24" s="1049">
        <v>0</v>
      </c>
      <c r="P24" s="1049">
        <v>0</v>
      </c>
      <c r="Q24" s="1049">
        <v>0</v>
      </c>
      <c r="R24" s="1049">
        <v>0</v>
      </c>
      <c r="S24" s="1049">
        <v>0</v>
      </c>
      <c r="T24" s="1049">
        <v>0</v>
      </c>
      <c r="U24" s="1049">
        <v>0</v>
      </c>
      <c r="V24" s="1049">
        <v>0</v>
      </c>
      <c r="W24" s="1049">
        <v>0</v>
      </c>
      <c r="X24" s="1049">
        <v>0</v>
      </c>
      <c r="Y24" s="1049">
        <v>0</v>
      </c>
      <c r="Z24" s="1049">
        <v>0</v>
      </c>
      <c r="AA24" s="1049">
        <v>0</v>
      </c>
      <c r="AB24" s="1049">
        <v>0</v>
      </c>
      <c r="AC24" s="1049">
        <v>2003</v>
      </c>
      <c r="AD24" s="1049">
        <v>962</v>
      </c>
      <c r="AE24" s="1049">
        <v>2003</v>
      </c>
      <c r="AF24" s="1049">
        <v>269</v>
      </c>
      <c r="AG24" s="1049">
        <v>3746</v>
      </c>
      <c r="AH24" s="1049">
        <v>308251</v>
      </c>
      <c r="AI24" s="1049">
        <v>0</v>
      </c>
      <c r="AJ24" s="1050">
        <v>0</v>
      </c>
      <c r="AK24" s="1049">
        <v>0</v>
      </c>
      <c r="AL24" s="1051">
        <v>0</v>
      </c>
      <c r="AM24" s="1049">
        <v>0</v>
      </c>
      <c r="AN24" s="1049">
        <v>0</v>
      </c>
      <c r="AO24" s="1051"/>
      <c r="AP24" s="1044"/>
      <c r="AQ24" s="965"/>
      <c r="AR24" s="1050"/>
      <c r="AS24" s="1049">
        <v>0</v>
      </c>
      <c r="AT24" s="1049">
        <v>0</v>
      </c>
      <c r="AU24" s="965"/>
      <c r="AV24" s="965"/>
      <c r="AW24" s="965"/>
      <c r="AX24" s="965"/>
      <c r="AY24" s="965"/>
      <c r="AZ24" s="965"/>
    </row>
    <row r="25" spans="1:52" ht="12.75" thickBot="1" x14ac:dyDescent="0.25">
      <c r="A25" s="965">
        <f t="shared" si="0"/>
        <v>15</v>
      </c>
      <c r="B25" s="1038" t="s">
        <v>512</v>
      </c>
      <c r="C25" s="1039" t="s">
        <v>514</v>
      </c>
      <c r="D25" s="1048">
        <v>72225</v>
      </c>
      <c r="E25" s="1049">
        <v>0</v>
      </c>
      <c r="F25" s="1049">
        <v>0</v>
      </c>
      <c r="G25" s="1049">
        <v>0</v>
      </c>
      <c r="H25" s="1049">
        <v>0</v>
      </c>
      <c r="I25" s="1049">
        <v>0</v>
      </c>
      <c r="J25" s="1049">
        <v>0</v>
      </c>
      <c r="K25" s="1049">
        <v>0</v>
      </c>
      <c r="L25" s="1049">
        <v>0</v>
      </c>
      <c r="M25" s="1049">
        <v>0</v>
      </c>
      <c r="N25" s="1049">
        <v>0</v>
      </c>
      <c r="O25" s="1049">
        <v>0</v>
      </c>
      <c r="P25" s="1049">
        <v>0</v>
      </c>
      <c r="Q25" s="1049">
        <v>0</v>
      </c>
      <c r="R25" s="1049">
        <v>0</v>
      </c>
      <c r="S25" s="1049">
        <v>0</v>
      </c>
      <c r="T25" s="1049">
        <v>0</v>
      </c>
      <c r="U25" s="1049">
        <v>0</v>
      </c>
      <c r="V25" s="1049">
        <v>0</v>
      </c>
      <c r="W25" s="1049">
        <v>0</v>
      </c>
      <c r="X25" s="1049">
        <v>0</v>
      </c>
      <c r="Y25" s="1049">
        <v>0</v>
      </c>
      <c r="Z25" s="1049">
        <v>0</v>
      </c>
      <c r="AA25" s="1049">
        <v>0</v>
      </c>
      <c r="AB25" s="1049">
        <v>0</v>
      </c>
      <c r="AC25" s="1049">
        <v>0</v>
      </c>
      <c r="AD25" s="1049">
        <v>0</v>
      </c>
      <c r="AE25" s="1049">
        <v>0</v>
      </c>
      <c r="AF25" s="1049">
        <v>0</v>
      </c>
      <c r="AG25" s="1049">
        <v>0</v>
      </c>
      <c r="AH25" s="1049">
        <v>72225</v>
      </c>
      <c r="AI25" s="1049">
        <v>0</v>
      </c>
      <c r="AJ25" s="1050">
        <v>0</v>
      </c>
      <c r="AK25" s="1049">
        <v>0</v>
      </c>
      <c r="AL25" s="1051">
        <v>0</v>
      </c>
      <c r="AM25" s="1049">
        <v>0</v>
      </c>
      <c r="AN25" s="1049">
        <v>0</v>
      </c>
      <c r="AO25" s="1051"/>
      <c r="AP25" s="1044"/>
      <c r="AQ25" s="965"/>
      <c r="AR25" s="1050"/>
      <c r="AS25" s="1049">
        <v>0</v>
      </c>
      <c r="AT25" s="1049">
        <v>0</v>
      </c>
      <c r="AU25" s="965"/>
      <c r="AV25" s="965"/>
      <c r="AW25" s="965"/>
      <c r="AX25" s="965"/>
      <c r="AY25" s="965"/>
      <c r="AZ25" s="965"/>
    </row>
    <row r="26" spans="1:52" ht="12.75" thickBot="1" x14ac:dyDescent="0.25">
      <c r="A26" s="965">
        <f t="shared" si="0"/>
        <v>16</v>
      </c>
      <c r="B26" s="1038" t="s">
        <v>517</v>
      </c>
      <c r="C26" s="1039" t="s">
        <v>518</v>
      </c>
      <c r="D26" s="1048">
        <v>0</v>
      </c>
      <c r="E26" s="1049">
        <v>0</v>
      </c>
      <c r="F26" s="1049">
        <v>0</v>
      </c>
      <c r="G26" s="1049">
        <v>0</v>
      </c>
      <c r="H26" s="1049">
        <v>0</v>
      </c>
      <c r="I26" s="1049">
        <v>0</v>
      </c>
      <c r="J26" s="1049">
        <v>0</v>
      </c>
      <c r="K26" s="1049">
        <v>0</v>
      </c>
      <c r="L26" s="1049">
        <v>0</v>
      </c>
      <c r="M26" s="1049">
        <v>0</v>
      </c>
      <c r="N26" s="1049">
        <v>0</v>
      </c>
      <c r="O26" s="1049">
        <v>0</v>
      </c>
      <c r="P26" s="1049">
        <v>0</v>
      </c>
      <c r="Q26" s="1049">
        <v>0</v>
      </c>
      <c r="R26" s="1049">
        <v>0</v>
      </c>
      <c r="S26" s="1049">
        <v>0</v>
      </c>
      <c r="T26" s="1049">
        <v>0</v>
      </c>
      <c r="U26" s="1049">
        <v>0</v>
      </c>
      <c r="V26" s="1049">
        <v>0</v>
      </c>
      <c r="W26" s="1049">
        <v>0</v>
      </c>
      <c r="X26" s="1049">
        <v>0</v>
      </c>
      <c r="Y26" s="1049">
        <v>0</v>
      </c>
      <c r="Z26" s="1049">
        <v>0</v>
      </c>
      <c r="AA26" s="1049">
        <v>0</v>
      </c>
      <c r="AB26" s="1049">
        <v>0</v>
      </c>
      <c r="AC26" s="1049">
        <v>0</v>
      </c>
      <c r="AD26" s="1049">
        <v>0</v>
      </c>
      <c r="AE26" s="1049">
        <v>0</v>
      </c>
      <c r="AF26" s="1049">
        <v>0</v>
      </c>
      <c r="AG26" s="1049">
        <v>0</v>
      </c>
      <c r="AH26" s="1049">
        <v>0</v>
      </c>
      <c r="AI26" s="1049">
        <v>0</v>
      </c>
      <c r="AJ26" s="1050">
        <v>0</v>
      </c>
      <c r="AK26" s="1049">
        <v>0</v>
      </c>
      <c r="AL26" s="1051">
        <v>0</v>
      </c>
      <c r="AM26" s="1049">
        <v>0</v>
      </c>
      <c r="AN26" s="1049">
        <v>0</v>
      </c>
      <c r="AO26" s="1051"/>
      <c r="AP26" s="1044"/>
      <c r="AQ26" s="965"/>
      <c r="AR26" s="1050"/>
      <c r="AS26" s="1049">
        <v>0</v>
      </c>
      <c r="AT26" s="1049">
        <v>0</v>
      </c>
      <c r="AU26" s="965"/>
      <c r="AV26" s="965"/>
      <c r="AW26" s="965"/>
      <c r="AX26" s="965"/>
      <c r="AY26" s="965"/>
      <c r="AZ26" s="965"/>
    </row>
    <row r="27" spans="1:52" ht="12.75" thickBot="1" x14ac:dyDescent="0.25">
      <c r="A27" s="965">
        <f t="shared" si="0"/>
        <v>17</v>
      </c>
      <c r="B27" s="1038" t="s">
        <v>522</v>
      </c>
      <c r="C27" s="1039" t="s">
        <v>523</v>
      </c>
      <c r="D27" s="1048">
        <v>0</v>
      </c>
      <c r="E27" s="1049">
        <v>0</v>
      </c>
      <c r="F27" s="1049">
        <v>0</v>
      </c>
      <c r="G27" s="1049">
        <v>0</v>
      </c>
      <c r="H27" s="1049">
        <v>0</v>
      </c>
      <c r="I27" s="1049">
        <v>0</v>
      </c>
      <c r="J27" s="1049">
        <v>0</v>
      </c>
      <c r="K27" s="1049">
        <v>0</v>
      </c>
      <c r="L27" s="1049">
        <v>0</v>
      </c>
      <c r="M27" s="1049">
        <v>0</v>
      </c>
      <c r="N27" s="1049">
        <v>0</v>
      </c>
      <c r="O27" s="1049">
        <v>0</v>
      </c>
      <c r="P27" s="1049">
        <v>0</v>
      </c>
      <c r="Q27" s="1049">
        <v>0</v>
      </c>
      <c r="R27" s="1049">
        <v>0</v>
      </c>
      <c r="S27" s="1049">
        <v>0</v>
      </c>
      <c r="T27" s="1049">
        <v>0</v>
      </c>
      <c r="U27" s="1049">
        <v>0</v>
      </c>
      <c r="V27" s="1049">
        <v>0</v>
      </c>
      <c r="W27" s="1049">
        <v>0</v>
      </c>
      <c r="X27" s="1049">
        <v>0</v>
      </c>
      <c r="Y27" s="1049">
        <v>0</v>
      </c>
      <c r="Z27" s="1049">
        <v>0</v>
      </c>
      <c r="AA27" s="1049">
        <v>0</v>
      </c>
      <c r="AB27" s="1049">
        <v>0</v>
      </c>
      <c r="AC27" s="1049">
        <v>0</v>
      </c>
      <c r="AD27" s="1049">
        <v>0</v>
      </c>
      <c r="AE27" s="1049">
        <v>0</v>
      </c>
      <c r="AF27" s="1049">
        <v>0</v>
      </c>
      <c r="AG27" s="1049">
        <v>0</v>
      </c>
      <c r="AH27" s="1049">
        <v>0</v>
      </c>
      <c r="AI27" s="1049">
        <v>0</v>
      </c>
      <c r="AJ27" s="1050">
        <v>0</v>
      </c>
      <c r="AK27" s="1049">
        <v>0</v>
      </c>
      <c r="AL27" s="1051">
        <v>0</v>
      </c>
      <c r="AM27" s="1049">
        <v>0</v>
      </c>
      <c r="AN27" s="1049">
        <v>0</v>
      </c>
      <c r="AO27" s="1051"/>
      <c r="AP27" s="1044"/>
      <c r="AQ27" s="965"/>
      <c r="AR27" s="1050"/>
      <c r="AS27" s="1049">
        <v>0</v>
      </c>
      <c r="AT27" s="1049">
        <v>0</v>
      </c>
      <c r="AU27" s="965"/>
      <c r="AV27" s="965"/>
      <c r="AW27" s="965"/>
      <c r="AX27" s="965"/>
      <c r="AY27" s="965"/>
      <c r="AZ27" s="965"/>
    </row>
    <row r="28" spans="1:52" ht="12.75" thickBot="1" x14ac:dyDescent="0.25">
      <c r="A28" s="965">
        <f t="shared" si="0"/>
        <v>18</v>
      </c>
      <c r="B28" s="1064" t="s">
        <v>528</v>
      </c>
      <c r="C28" s="1065" t="s">
        <v>197</v>
      </c>
      <c r="D28" s="1048">
        <v>16073</v>
      </c>
      <c r="E28" s="1049">
        <v>0</v>
      </c>
      <c r="F28" s="1049">
        <v>0</v>
      </c>
      <c r="G28" s="1049">
        <v>0</v>
      </c>
      <c r="H28" s="1049">
        <v>0</v>
      </c>
      <c r="I28" s="1049">
        <v>0</v>
      </c>
      <c r="J28" s="1049">
        <v>0</v>
      </c>
      <c r="K28" s="1049">
        <v>0</v>
      </c>
      <c r="L28" s="1049">
        <v>0</v>
      </c>
      <c r="M28" s="1049">
        <v>0</v>
      </c>
      <c r="N28" s="1049">
        <v>0</v>
      </c>
      <c r="O28" s="1049">
        <v>0</v>
      </c>
      <c r="P28" s="1049">
        <v>0</v>
      </c>
      <c r="Q28" s="1049">
        <v>0</v>
      </c>
      <c r="R28" s="1049">
        <v>0</v>
      </c>
      <c r="S28" s="1049">
        <v>0</v>
      </c>
      <c r="T28" s="1049">
        <v>0</v>
      </c>
      <c r="U28" s="1049">
        <v>0</v>
      </c>
      <c r="V28" s="1049">
        <v>0</v>
      </c>
      <c r="W28" s="1049">
        <v>0</v>
      </c>
      <c r="X28" s="1049">
        <v>0</v>
      </c>
      <c r="Y28" s="1049">
        <v>0</v>
      </c>
      <c r="Z28" s="1049">
        <v>0</v>
      </c>
      <c r="AA28" s="1049">
        <v>0</v>
      </c>
      <c r="AB28" s="1049">
        <v>0</v>
      </c>
      <c r="AC28" s="1049">
        <v>0</v>
      </c>
      <c r="AD28" s="1049">
        <v>0</v>
      </c>
      <c r="AE28" s="1049">
        <v>0</v>
      </c>
      <c r="AF28" s="1049">
        <v>0</v>
      </c>
      <c r="AG28" s="1049">
        <v>0</v>
      </c>
      <c r="AH28" s="1049">
        <v>0</v>
      </c>
      <c r="AI28" s="1049">
        <v>0</v>
      </c>
      <c r="AJ28" s="1050">
        <v>16073</v>
      </c>
      <c r="AK28" s="1049">
        <v>0</v>
      </c>
      <c r="AL28" s="1051">
        <v>0</v>
      </c>
      <c r="AM28" s="1049">
        <v>0</v>
      </c>
      <c r="AN28" s="1049">
        <v>0</v>
      </c>
      <c r="AO28" s="1051"/>
      <c r="AP28" s="1044"/>
      <c r="AQ28" s="965"/>
      <c r="AR28" s="1050"/>
      <c r="AS28" s="1049">
        <v>0</v>
      </c>
      <c r="AT28" s="1049">
        <v>0</v>
      </c>
      <c r="AU28" s="965"/>
      <c r="AV28" s="965"/>
      <c r="AW28" s="965"/>
      <c r="AX28" s="965"/>
      <c r="AY28" s="965"/>
      <c r="AZ28" s="965"/>
    </row>
    <row r="29" spans="1:52" ht="12.75" thickBot="1" x14ac:dyDescent="0.25">
      <c r="A29" s="965">
        <f t="shared" si="0"/>
        <v>19</v>
      </c>
      <c r="B29" s="1064" t="s">
        <v>532</v>
      </c>
      <c r="C29" s="1065" t="s">
        <v>534</v>
      </c>
      <c r="D29" s="1048">
        <v>15000</v>
      </c>
      <c r="E29" s="1049">
        <v>0</v>
      </c>
      <c r="F29" s="1049">
        <v>0</v>
      </c>
      <c r="G29" s="1049">
        <v>0</v>
      </c>
      <c r="H29" s="1049">
        <v>0</v>
      </c>
      <c r="I29" s="1049">
        <v>0</v>
      </c>
      <c r="J29" s="1049">
        <v>0</v>
      </c>
      <c r="K29" s="1049">
        <v>0</v>
      </c>
      <c r="L29" s="1049">
        <v>0</v>
      </c>
      <c r="M29" s="1049">
        <v>0</v>
      </c>
      <c r="N29" s="1049">
        <v>0</v>
      </c>
      <c r="O29" s="1049">
        <v>0</v>
      </c>
      <c r="P29" s="1049">
        <v>0</v>
      </c>
      <c r="Q29" s="1049">
        <v>0</v>
      </c>
      <c r="R29" s="1049">
        <v>0</v>
      </c>
      <c r="S29" s="1049">
        <v>0</v>
      </c>
      <c r="T29" s="1049">
        <v>0</v>
      </c>
      <c r="U29" s="1049">
        <v>0</v>
      </c>
      <c r="V29" s="1049">
        <v>0</v>
      </c>
      <c r="W29" s="1049">
        <v>0</v>
      </c>
      <c r="X29" s="1049">
        <v>0</v>
      </c>
      <c r="Y29" s="1049">
        <v>0</v>
      </c>
      <c r="Z29" s="1049">
        <v>0</v>
      </c>
      <c r="AA29" s="1049">
        <v>0</v>
      </c>
      <c r="AB29" s="1049">
        <v>0</v>
      </c>
      <c r="AC29" s="1049">
        <v>0</v>
      </c>
      <c r="AD29" s="1049">
        <v>0</v>
      </c>
      <c r="AE29" s="1049">
        <v>0</v>
      </c>
      <c r="AF29" s="1049">
        <v>0</v>
      </c>
      <c r="AG29" s="1049">
        <v>0</v>
      </c>
      <c r="AH29" s="1049">
        <v>0</v>
      </c>
      <c r="AI29" s="1049">
        <v>0</v>
      </c>
      <c r="AJ29" s="1050">
        <v>15000</v>
      </c>
      <c r="AK29" s="1049">
        <v>0</v>
      </c>
      <c r="AL29" s="1051">
        <v>0</v>
      </c>
      <c r="AM29" s="1049">
        <v>0</v>
      </c>
      <c r="AN29" s="1049">
        <v>0</v>
      </c>
      <c r="AO29" s="1051"/>
      <c r="AP29" s="1044"/>
      <c r="AQ29" s="965"/>
      <c r="AR29" s="1050"/>
      <c r="AS29" s="1049">
        <v>0</v>
      </c>
      <c r="AT29" s="1049">
        <v>0</v>
      </c>
      <c r="AU29" s="965"/>
      <c r="AV29" s="965"/>
      <c r="AW29" s="965"/>
      <c r="AX29" s="965"/>
      <c r="AY29" s="965"/>
      <c r="AZ29" s="965"/>
    </row>
    <row r="30" spans="1:52" ht="12.75" thickBot="1" x14ac:dyDescent="0.25">
      <c r="A30" s="965">
        <f t="shared" si="0"/>
        <v>20</v>
      </c>
      <c r="B30" s="1038" t="s">
        <v>539</v>
      </c>
      <c r="C30" s="1039" t="s">
        <v>4</v>
      </c>
      <c r="D30" s="1048">
        <v>57420</v>
      </c>
      <c r="E30" s="1049">
        <v>57420</v>
      </c>
      <c r="F30" s="1049">
        <v>0</v>
      </c>
      <c r="G30" s="1049">
        <v>0</v>
      </c>
      <c r="H30" s="1049">
        <v>0</v>
      </c>
      <c r="I30" s="1049">
        <v>0</v>
      </c>
      <c r="J30" s="1049">
        <v>0</v>
      </c>
      <c r="K30" s="1049">
        <v>0</v>
      </c>
      <c r="L30" s="1049">
        <v>0</v>
      </c>
      <c r="M30" s="1049">
        <v>0</v>
      </c>
      <c r="N30" s="1049">
        <v>0</v>
      </c>
      <c r="O30" s="1049">
        <v>0</v>
      </c>
      <c r="P30" s="1049">
        <v>0</v>
      </c>
      <c r="Q30" s="1049">
        <v>0</v>
      </c>
      <c r="R30" s="1049">
        <v>0</v>
      </c>
      <c r="S30" s="1049">
        <v>0</v>
      </c>
      <c r="T30" s="1049">
        <v>0</v>
      </c>
      <c r="U30" s="1049">
        <v>0</v>
      </c>
      <c r="V30" s="1049">
        <v>0</v>
      </c>
      <c r="W30" s="1049">
        <v>0</v>
      </c>
      <c r="X30" s="1049">
        <v>0</v>
      </c>
      <c r="Y30" s="1049">
        <v>0</v>
      </c>
      <c r="Z30" s="1049">
        <v>0</v>
      </c>
      <c r="AA30" s="1049">
        <v>0</v>
      </c>
      <c r="AB30" s="1049">
        <v>0</v>
      </c>
      <c r="AC30" s="1049">
        <v>0</v>
      </c>
      <c r="AD30" s="1049">
        <v>0</v>
      </c>
      <c r="AE30" s="1049">
        <v>0</v>
      </c>
      <c r="AF30" s="1049">
        <v>0</v>
      </c>
      <c r="AG30" s="1049">
        <v>0</v>
      </c>
      <c r="AH30" s="1049">
        <v>0</v>
      </c>
      <c r="AI30" s="1049">
        <v>0</v>
      </c>
      <c r="AJ30" s="1050">
        <v>0</v>
      </c>
      <c r="AK30" s="1049">
        <v>0</v>
      </c>
      <c r="AL30" s="1051">
        <v>0</v>
      </c>
      <c r="AM30" s="1049">
        <v>0</v>
      </c>
      <c r="AN30" s="1049">
        <v>0</v>
      </c>
      <c r="AO30" s="1051"/>
      <c r="AP30" s="1044"/>
      <c r="AQ30" s="965"/>
      <c r="AR30" s="1050"/>
      <c r="AS30" s="1049">
        <v>0</v>
      </c>
      <c r="AT30" s="1049">
        <v>0</v>
      </c>
      <c r="AU30" s="965"/>
      <c r="AV30" s="965"/>
      <c r="AW30" s="965"/>
      <c r="AX30" s="965"/>
      <c r="AY30" s="965"/>
      <c r="AZ30" s="965"/>
    </row>
    <row r="31" spans="1:52" ht="12.75" thickBot="1" x14ac:dyDescent="0.25">
      <c r="A31" s="965">
        <f t="shared" si="0"/>
        <v>21</v>
      </c>
      <c r="B31" s="1038"/>
      <c r="C31" s="1039"/>
      <c r="D31" s="1048"/>
      <c r="E31" s="1049"/>
      <c r="F31" s="1049"/>
      <c r="G31" s="1049"/>
      <c r="H31" s="1049"/>
      <c r="I31" s="1049"/>
      <c r="J31" s="1049"/>
      <c r="K31" s="1049"/>
      <c r="L31" s="1049"/>
      <c r="M31" s="1049"/>
      <c r="N31" s="1049"/>
      <c r="O31" s="1049"/>
      <c r="P31" s="1049"/>
      <c r="Q31" s="1049"/>
      <c r="R31" s="1049"/>
      <c r="S31" s="1049"/>
      <c r="T31" s="1049"/>
      <c r="U31" s="1049"/>
      <c r="V31" s="1049"/>
      <c r="W31" s="1049"/>
      <c r="X31" s="1049"/>
      <c r="Y31" s="1049"/>
      <c r="Z31" s="1049"/>
      <c r="AA31" s="1049"/>
      <c r="AB31" s="1049"/>
      <c r="AC31" s="1049"/>
      <c r="AD31" s="1049"/>
      <c r="AE31" s="1049"/>
      <c r="AF31" s="1049"/>
      <c r="AG31" s="1049"/>
      <c r="AH31" s="1049"/>
      <c r="AI31" s="1049"/>
      <c r="AJ31" s="1050"/>
      <c r="AK31" s="1049"/>
      <c r="AL31" s="1051"/>
      <c r="AM31" s="1049"/>
      <c r="AN31" s="1049"/>
      <c r="AO31" s="1051"/>
      <c r="AP31" s="1044"/>
      <c r="AQ31" s="965"/>
      <c r="AR31" s="1050"/>
      <c r="AS31" s="1049">
        <v>0</v>
      </c>
      <c r="AT31" s="1049">
        <v>0</v>
      </c>
      <c r="AU31" s="965"/>
      <c r="AV31" s="965"/>
      <c r="AW31" s="965"/>
      <c r="AX31" s="965"/>
      <c r="AY31" s="965"/>
      <c r="AZ31" s="965"/>
    </row>
    <row r="32" spans="1:52" ht="12.75" hidden="1" outlineLevel="1" thickBot="1" x14ac:dyDescent="0.25">
      <c r="A32" s="965">
        <f t="shared" si="0"/>
        <v>22</v>
      </c>
      <c r="B32" s="1038"/>
      <c r="C32" s="1039"/>
      <c r="D32" s="1048"/>
      <c r="E32" s="1049"/>
      <c r="F32" s="1049"/>
      <c r="G32" s="1049"/>
      <c r="H32" s="1049"/>
      <c r="I32" s="1049"/>
      <c r="J32" s="1049"/>
      <c r="K32" s="1049"/>
      <c r="L32" s="1049"/>
      <c r="M32" s="1049"/>
      <c r="N32" s="1049"/>
      <c r="O32" s="1049"/>
      <c r="P32" s="1049"/>
      <c r="Q32" s="1049"/>
      <c r="R32" s="1049"/>
      <c r="S32" s="1049"/>
      <c r="T32" s="1049"/>
      <c r="U32" s="1049"/>
      <c r="V32" s="1049"/>
      <c r="W32" s="1049"/>
      <c r="X32" s="1049"/>
      <c r="Y32" s="1049"/>
      <c r="Z32" s="1049"/>
      <c r="AA32" s="1049"/>
      <c r="AB32" s="1049"/>
      <c r="AC32" s="1049"/>
      <c r="AD32" s="1049"/>
      <c r="AE32" s="1049"/>
      <c r="AF32" s="1049"/>
      <c r="AG32" s="1049"/>
      <c r="AH32" s="1049"/>
      <c r="AI32" s="1049"/>
      <c r="AJ32" s="1050"/>
      <c r="AK32" s="1049"/>
      <c r="AL32" s="1051"/>
      <c r="AM32" s="1049"/>
      <c r="AN32" s="1049"/>
      <c r="AO32" s="1051"/>
      <c r="AP32" s="1044"/>
      <c r="AQ32" s="965"/>
      <c r="AR32" s="1050"/>
      <c r="AS32" s="1049">
        <v>0</v>
      </c>
      <c r="AT32" s="1049">
        <v>0</v>
      </c>
      <c r="AU32" s="965"/>
      <c r="AV32" s="965"/>
      <c r="AW32" s="965"/>
      <c r="AX32" s="965"/>
      <c r="AY32" s="965"/>
      <c r="AZ32" s="965"/>
    </row>
    <row r="33" spans="1:52" ht="12.75" hidden="1" outlineLevel="1" thickBot="1" x14ac:dyDescent="0.25">
      <c r="A33" s="965">
        <f t="shared" si="0"/>
        <v>23</v>
      </c>
      <c r="B33" s="1038"/>
      <c r="C33" s="1039"/>
      <c r="D33" s="1048"/>
      <c r="E33" s="1049"/>
      <c r="F33" s="1049"/>
      <c r="G33" s="1049"/>
      <c r="H33" s="1049"/>
      <c r="I33" s="1049"/>
      <c r="J33" s="1049"/>
      <c r="K33" s="1049"/>
      <c r="L33" s="1049"/>
      <c r="M33" s="1049"/>
      <c r="N33" s="1049"/>
      <c r="O33" s="1049"/>
      <c r="P33" s="1049"/>
      <c r="Q33" s="1049"/>
      <c r="R33" s="1049"/>
      <c r="S33" s="1049"/>
      <c r="T33" s="1049"/>
      <c r="U33" s="1049"/>
      <c r="V33" s="1049"/>
      <c r="W33" s="1049"/>
      <c r="X33" s="1049"/>
      <c r="Y33" s="1049"/>
      <c r="Z33" s="1049"/>
      <c r="AA33" s="1049"/>
      <c r="AB33" s="1049"/>
      <c r="AC33" s="1049"/>
      <c r="AD33" s="1049"/>
      <c r="AE33" s="1049"/>
      <c r="AF33" s="1049"/>
      <c r="AG33" s="1049"/>
      <c r="AH33" s="1049"/>
      <c r="AI33" s="1049"/>
      <c r="AJ33" s="1050"/>
      <c r="AK33" s="1049"/>
      <c r="AL33" s="1051"/>
      <c r="AM33" s="1049"/>
      <c r="AN33" s="1049"/>
      <c r="AO33" s="1051"/>
      <c r="AP33" s="1044"/>
      <c r="AQ33" s="965"/>
      <c r="AR33" s="1050"/>
      <c r="AS33" s="1049">
        <v>0</v>
      </c>
      <c r="AT33" s="1049">
        <v>0</v>
      </c>
      <c r="AU33" s="965"/>
      <c r="AV33" s="965"/>
      <c r="AW33" s="965"/>
      <c r="AX33" s="965"/>
      <c r="AY33" s="965"/>
      <c r="AZ33" s="965"/>
    </row>
    <row r="34" spans="1:52" ht="12.75" hidden="1" outlineLevel="1" thickBot="1" x14ac:dyDescent="0.25">
      <c r="A34" s="965">
        <f t="shared" si="0"/>
        <v>24</v>
      </c>
      <c r="B34" s="1038"/>
      <c r="C34" s="1039"/>
      <c r="D34" s="1048"/>
      <c r="E34" s="1049"/>
      <c r="F34" s="1049"/>
      <c r="G34" s="1049"/>
      <c r="H34" s="1049"/>
      <c r="I34" s="1049"/>
      <c r="J34" s="1049"/>
      <c r="K34" s="1049"/>
      <c r="L34" s="1049"/>
      <c r="M34" s="1049"/>
      <c r="N34" s="1049"/>
      <c r="O34" s="1049"/>
      <c r="P34" s="1049"/>
      <c r="Q34" s="1049"/>
      <c r="R34" s="1049"/>
      <c r="S34" s="1049"/>
      <c r="T34" s="1049"/>
      <c r="U34" s="1049"/>
      <c r="V34" s="1049"/>
      <c r="W34" s="1049"/>
      <c r="X34" s="1049"/>
      <c r="Y34" s="1049"/>
      <c r="Z34" s="1049"/>
      <c r="AA34" s="1049"/>
      <c r="AB34" s="1049"/>
      <c r="AC34" s="1049"/>
      <c r="AD34" s="1049"/>
      <c r="AE34" s="1049"/>
      <c r="AF34" s="1049"/>
      <c r="AG34" s="1049"/>
      <c r="AH34" s="1049"/>
      <c r="AI34" s="1049"/>
      <c r="AJ34" s="1050"/>
      <c r="AK34" s="1049"/>
      <c r="AL34" s="1051"/>
      <c r="AM34" s="1049"/>
      <c r="AN34" s="1049"/>
      <c r="AO34" s="1051"/>
      <c r="AP34" s="1044"/>
      <c r="AQ34" s="965"/>
      <c r="AR34" s="1050"/>
      <c r="AS34" s="1049">
        <v>0</v>
      </c>
      <c r="AT34" s="1049">
        <v>0</v>
      </c>
      <c r="AU34" s="965"/>
      <c r="AV34" s="965"/>
      <c r="AW34" s="965"/>
      <c r="AX34" s="965"/>
      <c r="AY34" s="965"/>
      <c r="AZ34" s="965"/>
    </row>
    <row r="35" spans="1:52" ht="12.75" hidden="1" outlineLevel="1" thickBot="1" x14ac:dyDescent="0.25">
      <c r="A35" s="965">
        <f t="shared" si="0"/>
        <v>25</v>
      </c>
      <c r="B35" s="1038"/>
      <c r="C35" s="1039"/>
      <c r="D35" s="1048"/>
      <c r="E35" s="1049"/>
      <c r="F35" s="1049"/>
      <c r="G35" s="1049"/>
      <c r="H35" s="1049"/>
      <c r="I35" s="1049"/>
      <c r="J35" s="1049"/>
      <c r="K35" s="1049"/>
      <c r="L35" s="1049"/>
      <c r="M35" s="1049"/>
      <c r="N35" s="1049"/>
      <c r="O35" s="1049"/>
      <c r="P35" s="1049"/>
      <c r="Q35" s="1049"/>
      <c r="R35" s="1049"/>
      <c r="S35" s="1049"/>
      <c r="T35" s="1049"/>
      <c r="U35" s="1049"/>
      <c r="V35" s="1049"/>
      <c r="W35" s="1049"/>
      <c r="X35" s="1049"/>
      <c r="Y35" s="1049"/>
      <c r="Z35" s="1049"/>
      <c r="AA35" s="1049"/>
      <c r="AB35" s="1049"/>
      <c r="AC35" s="1049"/>
      <c r="AD35" s="1049"/>
      <c r="AE35" s="1049"/>
      <c r="AF35" s="1049"/>
      <c r="AG35" s="1049"/>
      <c r="AH35" s="1049"/>
      <c r="AI35" s="1049"/>
      <c r="AJ35" s="1050"/>
      <c r="AK35" s="1049"/>
      <c r="AL35" s="1051"/>
      <c r="AM35" s="1049"/>
      <c r="AN35" s="1049"/>
      <c r="AO35" s="1051"/>
      <c r="AP35" s="1044"/>
      <c r="AQ35" s="965"/>
      <c r="AR35" s="1050"/>
      <c r="AS35" s="1049">
        <v>0</v>
      </c>
      <c r="AT35" s="1049">
        <v>0</v>
      </c>
      <c r="AU35" s="965"/>
      <c r="AV35" s="965"/>
      <c r="AW35" s="965"/>
      <c r="AX35" s="965"/>
      <c r="AY35" s="965"/>
      <c r="AZ35" s="965"/>
    </row>
    <row r="36" spans="1:52" ht="12.75" hidden="1" outlineLevel="1" thickBot="1" x14ac:dyDescent="0.25">
      <c r="A36" s="965">
        <f t="shared" si="0"/>
        <v>26</v>
      </c>
      <c r="B36" s="1038"/>
      <c r="C36" s="1039"/>
      <c r="D36" s="1048"/>
      <c r="E36" s="1049"/>
      <c r="F36" s="1049"/>
      <c r="G36" s="1049"/>
      <c r="H36" s="1049"/>
      <c r="I36" s="1049"/>
      <c r="J36" s="1049"/>
      <c r="K36" s="1049"/>
      <c r="L36" s="1049"/>
      <c r="M36" s="1049"/>
      <c r="N36" s="1049"/>
      <c r="O36" s="1049"/>
      <c r="P36" s="1049"/>
      <c r="Q36" s="1049"/>
      <c r="R36" s="1049"/>
      <c r="S36" s="1049"/>
      <c r="T36" s="1049"/>
      <c r="U36" s="1049"/>
      <c r="V36" s="1049"/>
      <c r="W36" s="1049"/>
      <c r="X36" s="1049"/>
      <c r="Y36" s="1049"/>
      <c r="Z36" s="1049"/>
      <c r="AA36" s="1049"/>
      <c r="AB36" s="1049"/>
      <c r="AC36" s="1049"/>
      <c r="AD36" s="1049"/>
      <c r="AE36" s="1049"/>
      <c r="AF36" s="1049"/>
      <c r="AG36" s="1049"/>
      <c r="AH36" s="1049"/>
      <c r="AI36" s="1049"/>
      <c r="AJ36" s="1050"/>
      <c r="AK36" s="1049"/>
      <c r="AL36" s="1051"/>
      <c r="AM36" s="1049"/>
      <c r="AN36" s="1049"/>
      <c r="AO36" s="1051"/>
      <c r="AP36" s="1044"/>
      <c r="AQ36" s="965"/>
      <c r="AR36" s="1050"/>
      <c r="AS36" s="1049">
        <v>0</v>
      </c>
      <c r="AT36" s="1049">
        <v>0</v>
      </c>
      <c r="AU36" s="965"/>
      <c r="AV36" s="965"/>
      <c r="AW36" s="965"/>
      <c r="AX36" s="965"/>
      <c r="AY36" s="965"/>
      <c r="AZ36" s="965"/>
    </row>
    <row r="37" spans="1:52" ht="12.75" hidden="1" outlineLevel="1" thickBot="1" x14ac:dyDescent="0.25">
      <c r="A37" s="965">
        <f t="shared" si="0"/>
        <v>27</v>
      </c>
      <c r="B37" s="1038"/>
      <c r="C37" s="1039"/>
      <c r="D37" s="1048"/>
      <c r="E37" s="1049"/>
      <c r="F37" s="1049"/>
      <c r="G37" s="1049"/>
      <c r="H37" s="1049"/>
      <c r="I37" s="1049"/>
      <c r="J37" s="1049"/>
      <c r="K37" s="1049"/>
      <c r="L37" s="1049"/>
      <c r="M37" s="1049"/>
      <c r="N37" s="1049"/>
      <c r="O37" s="1049"/>
      <c r="P37" s="1049"/>
      <c r="Q37" s="1049"/>
      <c r="R37" s="1049"/>
      <c r="S37" s="1049"/>
      <c r="T37" s="1049"/>
      <c r="U37" s="1049"/>
      <c r="V37" s="1049"/>
      <c r="W37" s="1049"/>
      <c r="X37" s="1049"/>
      <c r="Y37" s="1049"/>
      <c r="Z37" s="1049"/>
      <c r="AA37" s="1049"/>
      <c r="AB37" s="1049"/>
      <c r="AC37" s="1049"/>
      <c r="AD37" s="1049"/>
      <c r="AE37" s="1049"/>
      <c r="AF37" s="1049"/>
      <c r="AG37" s="1049"/>
      <c r="AH37" s="1049"/>
      <c r="AI37" s="1049"/>
      <c r="AJ37" s="1050"/>
      <c r="AK37" s="1049"/>
      <c r="AL37" s="1051"/>
      <c r="AM37" s="1049"/>
      <c r="AN37" s="1049"/>
      <c r="AO37" s="1051"/>
      <c r="AP37" s="1044"/>
      <c r="AQ37" s="965"/>
      <c r="AR37" s="1050"/>
      <c r="AS37" s="1049">
        <v>0</v>
      </c>
      <c r="AT37" s="1049">
        <v>0</v>
      </c>
      <c r="AU37" s="965"/>
      <c r="AV37" s="965"/>
      <c r="AW37" s="965"/>
      <c r="AX37" s="965"/>
      <c r="AY37" s="965"/>
      <c r="AZ37" s="965"/>
    </row>
    <row r="38" spans="1:52" ht="12.75" hidden="1" outlineLevel="1" thickBot="1" x14ac:dyDescent="0.25">
      <c r="A38" s="965">
        <f t="shared" si="0"/>
        <v>28</v>
      </c>
      <c r="B38" s="1038"/>
      <c r="C38" s="1039"/>
      <c r="D38" s="1048"/>
      <c r="E38" s="1049"/>
      <c r="F38" s="1049"/>
      <c r="G38" s="1049"/>
      <c r="H38" s="1049"/>
      <c r="I38" s="1049"/>
      <c r="J38" s="1049"/>
      <c r="K38" s="1049"/>
      <c r="L38" s="1049"/>
      <c r="M38" s="1049"/>
      <c r="N38" s="1049"/>
      <c r="O38" s="1049"/>
      <c r="P38" s="1049"/>
      <c r="Q38" s="1049"/>
      <c r="R38" s="1049"/>
      <c r="S38" s="1049"/>
      <c r="T38" s="1049"/>
      <c r="U38" s="1049"/>
      <c r="V38" s="1049"/>
      <c r="W38" s="1049"/>
      <c r="X38" s="1049"/>
      <c r="Y38" s="1049"/>
      <c r="Z38" s="1049"/>
      <c r="AA38" s="1049"/>
      <c r="AB38" s="1049"/>
      <c r="AC38" s="1049"/>
      <c r="AD38" s="1049"/>
      <c r="AE38" s="1049"/>
      <c r="AF38" s="1049"/>
      <c r="AG38" s="1049"/>
      <c r="AH38" s="1049"/>
      <c r="AI38" s="1049"/>
      <c r="AJ38" s="1050"/>
      <c r="AK38" s="1049"/>
      <c r="AL38" s="1051"/>
      <c r="AM38" s="1049"/>
      <c r="AN38" s="1049"/>
      <c r="AO38" s="1051"/>
      <c r="AP38" s="1044"/>
      <c r="AQ38" s="965"/>
      <c r="AR38" s="1050"/>
      <c r="AS38" s="1049">
        <v>0</v>
      </c>
      <c r="AT38" s="1049">
        <v>0</v>
      </c>
      <c r="AU38" s="965"/>
      <c r="AV38" s="965"/>
      <c r="AW38" s="965"/>
      <c r="AX38" s="965"/>
      <c r="AY38" s="965"/>
      <c r="AZ38" s="965"/>
    </row>
    <row r="39" spans="1:52" ht="12.75" hidden="1" outlineLevel="1" thickBot="1" x14ac:dyDescent="0.25">
      <c r="A39" s="965">
        <f t="shared" si="0"/>
        <v>29</v>
      </c>
      <c r="B39" s="1038"/>
      <c r="C39" s="1039"/>
      <c r="D39" s="1048"/>
      <c r="E39" s="1049"/>
      <c r="F39" s="1049"/>
      <c r="G39" s="1049"/>
      <c r="H39" s="1049"/>
      <c r="I39" s="1049"/>
      <c r="J39" s="1049"/>
      <c r="K39" s="1049"/>
      <c r="L39" s="1049"/>
      <c r="M39" s="1049"/>
      <c r="N39" s="1049"/>
      <c r="O39" s="1049"/>
      <c r="P39" s="1049"/>
      <c r="Q39" s="1049"/>
      <c r="R39" s="1049"/>
      <c r="S39" s="1049"/>
      <c r="T39" s="1049"/>
      <c r="U39" s="1049"/>
      <c r="V39" s="1049"/>
      <c r="W39" s="1049"/>
      <c r="X39" s="1049"/>
      <c r="Y39" s="1049"/>
      <c r="Z39" s="1049"/>
      <c r="AA39" s="1049"/>
      <c r="AB39" s="1049"/>
      <c r="AC39" s="1049"/>
      <c r="AD39" s="1049"/>
      <c r="AE39" s="1049"/>
      <c r="AF39" s="1049"/>
      <c r="AG39" s="1049"/>
      <c r="AH39" s="1049"/>
      <c r="AI39" s="1049"/>
      <c r="AJ39" s="1050"/>
      <c r="AK39" s="1049"/>
      <c r="AL39" s="1051"/>
      <c r="AM39" s="1049"/>
      <c r="AN39" s="1049"/>
      <c r="AO39" s="1051"/>
      <c r="AP39" s="1044"/>
      <c r="AQ39" s="965"/>
      <c r="AR39" s="1050"/>
      <c r="AS39" s="1049">
        <v>0</v>
      </c>
      <c r="AT39" s="1049">
        <v>0</v>
      </c>
      <c r="AU39" s="965"/>
      <c r="AV39" s="965"/>
      <c r="AW39" s="965"/>
      <c r="AX39" s="965"/>
      <c r="AY39" s="965"/>
      <c r="AZ39" s="965"/>
    </row>
    <row r="40" spans="1:52" ht="12.75" hidden="1" outlineLevel="1" thickBot="1" x14ac:dyDescent="0.25">
      <c r="A40" s="965">
        <f t="shared" si="0"/>
        <v>30</v>
      </c>
      <c r="B40" s="1038"/>
      <c r="C40" s="1039"/>
      <c r="D40" s="1048"/>
      <c r="E40" s="1049"/>
      <c r="F40" s="1049"/>
      <c r="G40" s="1049"/>
      <c r="H40" s="1049"/>
      <c r="I40" s="1049"/>
      <c r="J40" s="1049"/>
      <c r="K40" s="1049"/>
      <c r="L40" s="1049"/>
      <c r="M40" s="1049"/>
      <c r="N40" s="1049"/>
      <c r="O40" s="1049"/>
      <c r="P40" s="1049"/>
      <c r="Q40" s="1049"/>
      <c r="R40" s="1049"/>
      <c r="S40" s="1049"/>
      <c r="T40" s="1049"/>
      <c r="U40" s="1049"/>
      <c r="V40" s="1049"/>
      <c r="W40" s="1049"/>
      <c r="X40" s="1049"/>
      <c r="Y40" s="1049"/>
      <c r="Z40" s="1049"/>
      <c r="AA40" s="1049"/>
      <c r="AB40" s="1049"/>
      <c r="AC40" s="1049"/>
      <c r="AD40" s="1049"/>
      <c r="AE40" s="1049"/>
      <c r="AF40" s="1049"/>
      <c r="AG40" s="1049"/>
      <c r="AH40" s="1049"/>
      <c r="AI40" s="1049"/>
      <c r="AJ40" s="1050"/>
      <c r="AK40" s="1049"/>
      <c r="AL40" s="1051"/>
      <c r="AM40" s="1049"/>
      <c r="AN40" s="1049"/>
      <c r="AO40" s="1051"/>
      <c r="AP40" s="1044"/>
      <c r="AQ40" s="965"/>
      <c r="AR40" s="1050"/>
      <c r="AS40" s="1049">
        <v>0</v>
      </c>
      <c r="AT40" s="1049">
        <v>0</v>
      </c>
      <c r="AU40" s="965"/>
      <c r="AV40" s="965"/>
      <c r="AW40" s="965"/>
      <c r="AX40" s="965"/>
      <c r="AY40" s="965"/>
      <c r="AZ40" s="965"/>
    </row>
    <row r="41" spans="1:52" ht="12.75" hidden="1" outlineLevel="1" thickBot="1" x14ac:dyDescent="0.25">
      <c r="A41" s="965">
        <f t="shared" si="0"/>
        <v>31</v>
      </c>
      <c r="B41" s="1038"/>
      <c r="C41" s="1039"/>
      <c r="D41" s="1048"/>
      <c r="E41" s="1049"/>
      <c r="F41" s="1049"/>
      <c r="G41" s="1049"/>
      <c r="H41" s="1049"/>
      <c r="I41" s="1049"/>
      <c r="J41" s="1049"/>
      <c r="K41" s="1049"/>
      <c r="L41" s="1049"/>
      <c r="M41" s="1049"/>
      <c r="N41" s="1049"/>
      <c r="O41" s="1049"/>
      <c r="P41" s="1049"/>
      <c r="Q41" s="1049"/>
      <c r="R41" s="1049"/>
      <c r="S41" s="1049"/>
      <c r="T41" s="1049"/>
      <c r="U41" s="1049"/>
      <c r="V41" s="1049"/>
      <c r="W41" s="1049"/>
      <c r="X41" s="1049"/>
      <c r="Y41" s="1049"/>
      <c r="Z41" s="1049"/>
      <c r="AA41" s="1049"/>
      <c r="AB41" s="1049"/>
      <c r="AC41" s="1049"/>
      <c r="AD41" s="1049"/>
      <c r="AE41" s="1049"/>
      <c r="AF41" s="1049"/>
      <c r="AG41" s="1049"/>
      <c r="AH41" s="1049"/>
      <c r="AI41" s="1049"/>
      <c r="AJ41" s="1050"/>
      <c r="AK41" s="1049"/>
      <c r="AL41" s="1051"/>
      <c r="AM41" s="1049"/>
      <c r="AN41" s="1049"/>
      <c r="AO41" s="1051"/>
      <c r="AP41" s="1044"/>
      <c r="AQ41" s="965"/>
      <c r="AR41" s="1050"/>
      <c r="AS41" s="1049">
        <v>0</v>
      </c>
      <c r="AT41" s="1049">
        <v>0</v>
      </c>
      <c r="AU41" s="965"/>
      <c r="AV41" s="965"/>
      <c r="AW41" s="965"/>
      <c r="AX41" s="965"/>
      <c r="AY41" s="965"/>
      <c r="AZ41" s="965"/>
    </row>
    <row r="42" spans="1:52" ht="12.75" hidden="1" outlineLevel="1" thickBot="1" x14ac:dyDescent="0.25">
      <c r="A42" s="965">
        <f t="shared" si="0"/>
        <v>32</v>
      </c>
      <c r="B42" s="1038"/>
      <c r="C42" s="1039"/>
      <c r="D42" s="1048"/>
      <c r="E42" s="1049"/>
      <c r="F42" s="1049"/>
      <c r="G42" s="1049"/>
      <c r="H42" s="1049"/>
      <c r="I42" s="1049"/>
      <c r="J42" s="1049"/>
      <c r="K42" s="1049"/>
      <c r="L42" s="1049"/>
      <c r="M42" s="1049"/>
      <c r="N42" s="1049"/>
      <c r="O42" s="1049"/>
      <c r="P42" s="1049"/>
      <c r="Q42" s="1049"/>
      <c r="R42" s="1049"/>
      <c r="S42" s="1049"/>
      <c r="T42" s="1049"/>
      <c r="U42" s="1049"/>
      <c r="V42" s="1049"/>
      <c r="W42" s="1049"/>
      <c r="X42" s="1049"/>
      <c r="Y42" s="1049"/>
      <c r="Z42" s="1049"/>
      <c r="AA42" s="1049"/>
      <c r="AB42" s="1049"/>
      <c r="AC42" s="1049"/>
      <c r="AD42" s="1049"/>
      <c r="AE42" s="1049"/>
      <c r="AF42" s="1049"/>
      <c r="AG42" s="1049"/>
      <c r="AH42" s="1049"/>
      <c r="AI42" s="1049"/>
      <c r="AJ42" s="1050"/>
      <c r="AK42" s="1049"/>
      <c r="AL42" s="1051"/>
      <c r="AM42" s="1049"/>
      <c r="AN42" s="1049"/>
      <c r="AO42" s="1051"/>
      <c r="AP42" s="1044"/>
      <c r="AQ42" s="965"/>
      <c r="AR42" s="1050"/>
      <c r="AS42" s="1049">
        <v>0</v>
      </c>
      <c r="AT42" s="1049">
        <v>0</v>
      </c>
      <c r="AU42" s="965"/>
      <c r="AV42" s="965"/>
      <c r="AW42" s="965"/>
      <c r="AX42" s="965"/>
      <c r="AY42" s="965"/>
      <c r="AZ42" s="965"/>
    </row>
    <row r="43" spans="1:52" ht="12.75" hidden="1" outlineLevel="1" thickBot="1" x14ac:dyDescent="0.25">
      <c r="A43" s="965">
        <f t="shared" si="0"/>
        <v>33</v>
      </c>
      <c r="B43" s="1038"/>
      <c r="C43" s="1039"/>
      <c r="D43" s="1048"/>
      <c r="E43" s="1049"/>
      <c r="F43" s="1049"/>
      <c r="G43" s="1049"/>
      <c r="H43" s="1049"/>
      <c r="I43" s="1049"/>
      <c r="J43" s="1049"/>
      <c r="K43" s="1049"/>
      <c r="L43" s="1049"/>
      <c r="M43" s="1049"/>
      <c r="N43" s="1049"/>
      <c r="O43" s="1049"/>
      <c r="P43" s="1049"/>
      <c r="Q43" s="1049"/>
      <c r="R43" s="1049"/>
      <c r="S43" s="1049"/>
      <c r="T43" s="1049"/>
      <c r="U43" s="1049"/>
      <c r="V43" s="1049"/>
      <c r="W43" s="1049"/>
      <c r="X43" s="1049"/>
      <c r="Y43" s="1049"/>
      <c r="Z43" s="1049"/>
      <c r="AA43" s="1049"/>
      <c r="AB43" s="1049"/>
      <c r="AC43" s="1049"/>
      <c r="AD43" s="1049"/>
      <c r="AE43" s="1049"/>
      <c r="AF43" s="1049"/>
      <c r="AG43" s="1049"/>
      <c r="AH43" s="1049"/>
      <c r="AI43" s="1049"/>
      <c r="AJ43" s="1050"/>
      <c r="AK43" s="1049"/>
      <c r="AL43" s="1051"/>
      <c r="AM43" s="1049"/>
      <c r="AN43" s="1049"/>
      <c r="AO43" s="1051"/>
      <c r="AP43" s="1044"/>
      <c r="AQ43" s="965"/>
      <c r="AR43" s="1050"/>
      <c r="AS43" s="1049">
        <v>0</v>
      </c>
      <c r="AT43" s="1049">
        <v>0</v>
      </c>
      <c r="AU43" s="965"/>
      <c r="AV43" s="965"/>
      <c r="AW43" s="965"/>
      <c r="AX43" s="965"/>
      <c r="AY43" s="965"/>
      <c r="AZ43" s="965"/>
    </row>
    <row r="44" spans="1:52" ht="12.75" hidden="1" outlineLevel="1" thickBot="1" x14ac:dyDescent="0.25">
      <c r="A44" s="965">
        <f t="shared" si="0"/>
        <v>34</v>
      </c>
      <c r="B44" s="1038"/>
      <c r="C44" s="1039"/>
      <c r="D44" s="1048"/>
      <c r="E44" s="1049"/>
      <c r="F44" s="1049"/>
      <c r="G44" s="1049"/>
      <c r="H44" s="1049"/>
      <c r="I44" s="1049"/>
      <c r="J44" s="1049"/>
      <c r="K44" s="1049"/>
      <c r="L44" s="1049"/>
      <c r="M44" s="1049"/>
      <c r="N44" s="1049"/>
      <c r="O44" s="1049"/>
      <c r="P44" s="1049"/>
      <c r="Q44" s="1049"/>
      <c r="R44" s="1049"/>
      <c r="S44" s="1049"/>
      <c r="T44" s="1049"/>
      <c r="U44" s="1049"/>
      <c r="V44" s="1049"/>
      <c r="W44" s="1049"/>
      <c r="X44" s="1049"/>
      <c r="Y44" s="1049"/>
      <c r="Z44" s="1049"/>
      <c r="AA44" s="1049"/>
      <c r="AB44" s="1049"/>
      <c r="AC44" s="1049"/>
      <c r="AD44" s="1049"/>
      <c r="AE44" s="1049"/>
      <c r="AF44" s="1049"/>
      <c r="AG44" s="1049"/>
      <c r="AH44" s="1049"/>
      <c r="AI44" s="1049"/>
      <c r="AJ44" s="1050"/>
      <c r="AK44" s="1049"/>
      <c r="AL44" s="1051"/>
      <c r="AM44" s="1049"/>
      <c r="AN44" s="1049"/>
      <c r="AO44" s="1051"/>
      <c r="AP44" s="1044"/>
      <c r="AQ44" s="965"/>
      <c r="AR44" s="1050"/>
      <c r="AS44" s="1049">
        <v>0</v>
      </c>
      <c r="AT44" s="1049">
        <v>0</v>
      </c>
      <c r="AU44" s="965"/>
      <c r="AV44" s="965"/>
      <c r="AW44" s="965"/>
      <c r="AX44" s="965"/>
      <c r="AY44" s="965"/>
      <c r="AZ44" s="965"/>
    </row>
    <row r="45" spans="1:52" ht="12.75" hidden="1" outlineLevel="1" thickBot="1" x14ac:dyDescent="0.25">
      <c r="A45" s="965">
        <f t="shared" si="0"/>
        <v>35</v>
      </c>
      <c r="B45" s="1038"/>
      <c r="C45" s="1039"/>
      <c r="D45" s="1048"/>
      <c r="E45" s="1049"/>
      <c r="F45" s="1049"/>
      <c r="G45" s="1049"/>
      <c r="H45" s="1049"/>
      <c r="I45" s="1049"/>
      <c r="J45" s="1049"/>
      <c r="K45" s="1049"/>
      <c r="L45" s="1049"/>
      <c r="M45" s="1049"/>
      <c r="N45" s="1049"/>
      <c r="O45" s="1049"/>
      <c r="P45" s="1049"/>
      <c r="Q45" s="1049"/>
      <c r="R45" s="1049"/>
      <c r="S45" s="1049"/>
      <c r="T45" s="1049"/>
      <c r="U45" s="1049"/>
      <c r="V45" s="1049"/>
      <c r="W45" s="1049"/>
      <c r="X45" s="1049"/>
      <c r="Y45" s="1049"/>
      <c r="Z45" s="1049"/>
      <c r="AA45" s="1049"/>
      <c r="AB45" s="1049"/>
      <c r="AC45" s="1049"/>
      <c r="AD45" s="1049"/>
      <c r="AE45" s="1049"/>
      <c r="AF45" s="1049"/>
      <c r="AG45" s="1049"/>
      <c r="AH45" s="1049"/>
      <c r="AI45" s="1049"/>
      <c r="AJ45" s="1050"/>
      <c r="AK45" s="1049"/>
      <c r="AL45" s="1051"/>
      <c r="AM45" s="1049"/>
      <c r="AN45" s="1049"/>
      <c r="AO45" s="1051"/>
      <c r="AP45" s="1044"/>
      <c r="AQ45" s="965"/>
      <c r="AR45" s="1050"/>
      <c r="AS45" s="1049">
        <v>0</v>
      </c>
      <c r="AT45" s="1049">
        <v>0</v>
      </c>
      <c r="AU45" s="965"/>
      <c r="AV45" s="965"/>
      <c r="AW45" s="965"/>
      <c r="AX45" s="965"/>
      <c r="AY45" s="965"/>
      <c r="AZ45" s="965"/>
    </row>
    <row r="46" spans="1:52" ht="12.75" hidden="1" outlineLevel="1" thickBot="1" x14ac:dyDescent="0.25">
      <c r="A46" s="965">
        <f t="shared" si="0"/>
        <v>36</v>
      </c>
      <c r="B46" s="1038"/>
      <c r="C46" s="1039"/>
      <c r="D46" s="1048"/>
      <c r="E46" s="1049"/>
      <c r="F46" s="1049"/>
      <c r="G46" s="1049"/>
      <c r="H46" s="1049"/>
      <c r="I46" s="1049"/>
      <c r="J46" s="1049"/>
      <c r="K46" s="1049"/>
      <c r="L46" s="1049"/>
      <c r="M46" s="1049"/>
      <c r="N46" s="1049"/>
      <c r="O46" s="1049"/>
      <c r="P46" s="1049"/>
      <c r="Q46" s="1049"/>
      <c r="R46" s="1049"/>
      <c r="S46" s="1049"/>
      <c r="T46" s="1049"/>
      <c r="U46" s="1049"/>
      <c r="V46" s="1049"/>
      <c r="W46" s="1049"/>
      <c r="X46" s="1049"/>
      <c r="Y46" s="1049"/>
      <c r="Z46" s="1049"/>
      <c r="AA46" s="1049"/>
      <c r="AB46" s="1049"/>
      <c r="AC46" s="1049"/>
      <c r="AD46" s="1049"/>
      <c r="AE46" s="1049"/>
      <c r="AF46" s="1049"/>
      <c r="AG46" s="1049"/>
      <c r="AH46" s="1049"/>
      <c r="AI46" s="1049"/>
      <c r="AJ46" s="1050"/>
      <c r="AK46" s="1049"/>
      <c r="AL46" s="1051"/>
      <c r="AM46" s="1049"/>
      <c r="AN46" s="1049"/>
      <c r="AO46" s="1051"/>
      <c r="AP46" s="1044"/>
      <c r="AQ46" s="965"/>
      <c r="AR46" s="1050"/>
      <c r="AS46" s="1049">
        <v>0</v>
      </c>
      <c r="AT46" s="1049">
        <v>0</v>
      </c>
      <c r="AU46" s="965"/>
      <c r="AV46" s="965"/>
      <c r="AW46" s="965"/>
      <c r="AX46" s="965"/>
      <c r="AY46" s="965"/>
      <c r="AZ46" s="965"/>
    </row>
    <row r="47" spans="1:52" ht="12.75" hidden="1" outlineLevel="1" thickBot="1" x14ac:dyDescent="0.25">
      <c r="A47" s="965">
        <f t="shared" si="0"/>
        <v>37</v>
      </c>
      <c r="B47" s="1038"/>
      <c r="C47" s="1039"/>
      <c r="D47" s="1048"/>
      <c r="E47" s="1049"/>
      <c r="F47" s="1049"/>
      <c r="G47" s="1049"/>
      <c r="H47" s="1049"/>
      <c r="I47" s="1049"/>
      <c r="J47" s="1049"/>
      <c r="K47" s="1049"/>
      <c r="L47" s="1049"/>
      <c r="M47" s="1049"/>
      <c r="N47" s="1049"/>
      <c r="O47" s="1049"/>
      <c r="P47" s="1049"/>
      <c r="Q47" s="1049"/>
      <c r="R47" s="1049"/>
      <c r="S47" s="1049"/>
      <c r="T47" s="1049"/>
      <c r="U47" s="1049"/>
      <c r="V47" s="1049"/>
      <c r="W47" s="1049"/>
      <c r="X47" s="1049"/>
      <c r="Y47" s="1049"/>
      <c r="Z47" s="1049"/>
      <c r="AA47" s="1049"/>
      <c r="AB47" s="1049"/>
      <c r="AC47" s="1049"/>
      <c r="AD47" s="1049"/>
      <c r="AE47" s="1049"/>
      <c r="AF47" s="1049"/>
      <c r="AG47" s="1049"/>
      <c r="AH47" s="1049"/>
      <c r="AI47" s="1049"/>
      <c r="AJ47" s="1050"/>
      <c r="AK47" s="1049"/>
      <c r="AL47" s="1051"/>
      <c r="AM47" s="1049"/>
      <c r="AN47" s="1049"/>
      <c r="AO47" s="1051"/>
      <c r="AP47" s="1044"/>
      <c r="AQ47" s="965"/>
      <c r="AR47" s="1050"/>
      <c r="AS47" s="1049">
        <v>0</v>
      </c>
      <c r="AT47" s="1049">
        <v>0</v>
      </c>
      <c r="AU47" s="965"/>
      <c r="AV47" s="965"/>
      <c r="AW47" s="965"/>
      <c r="AX47" s="965"/>
      <c r="AY47" s="965"/>
      <c r="AZ47" s="965"/>
    </row>
    <row r="48" spans="1:52" ht="12.75" hidden="1" outlineLevel="1" thickBot="1" x14ac:dyDescent="0.25">
      <c r="A48" s="965">
        <f t="shared" si="0"/>
        <v>38</v>
      </c>
      <c r="B48" s="1038"/>
      <c r="C48" s="1039"/>
      <c r="D48" s="1048"/>
      <c r="E48" s="1049"/>
      <c r="F48" s="1049"/>
      <c r="G48" s="1049"/>
      <c r="H48" s="1049"/>
      <c r="I48" s="1049"/>
      <c r="J48" s="1049"/>
      <c r="K48" s="1049"/>
      <c r="L48" s="1049"/>
      <c r="M48" s="1049"/>
      <c r="N48" s="1049"/>
      <c r="O48" s="1049"/>
      <c r="P48" s="1049"/>
      <c r="Q48" s="1049"/>
      <c r="R48" s="1049"/>
      <c r="S48" s="1049"/>
      <c r="T48" s="1049"/>
      <c r="U48" s="1049"/>
      <c r="V48" s="1049"/>
      <c r="W48" s="1049"/>
      <c r="X48" s="1049"/>
      <c r="Y48" s="1049"/>
      <c r="Z48" s="1049"/>
      <c r="AA48" s="1049"/>
      <c r="AB48" s="1049"/>
      <c r="AC48" s="1049"/>
      <c r="AD48" s="1049"/>
      <c r="AE48" s="1049"/>
      <c r="AF48" s="1049"/>
      <c r="AG48" s="1049"/>
      <c r="AH48" s="1049"/>
      <c r="AI48" s="1049"/>
      <c r="AJ48" s="1050"/>
      <c r="AK48" s="1049"/>
      <c r="AL48" s="1051"/>
      <c r="AM48" s="1049"/>
      <c r="AN48" s="1049"/>
      <c r="AO48" s="1051"/>
      <c r="AP48" s="1044"/>
      <c r="AQ48" s="965"/>
      <c r="AR48" s="1050"/>
      <c r="AS48" s="1049">
        <v>0</v>
      </c>
      <c r="AT48" s="1049">
        <v>0</v>
      </c>
      <c r="AU48" s="965"/>
      <c r="AV48" s="965"/>
      <c r="AW48" s="965"/>
      <c r="AX48" s="965"/>
      <c r="AY48" s="965"/>
      <c r="AZ48" s="965"/>
    </row>
    <row r="49" spans="1:52" ht="12.75" hidden="1" outlineLevel="1" thickBot="1" x14ac:dyDescent="0.25">
      <c r="A49" s="965">
        <f t="shared" si="0"/>
        <v>39</v>
      </c>
      <c r="B49" s="1038"/>
      <c r="C49" s="1039"/>
      <c r="D49" s="1048"/>
      <c r="E49" s="1049"/>
      <c r="F49" s="1049"/>
      <c r="G49" s="1049"/>
      <c r="H49" s="1049"/>
      <c r="I49" s="1049"/>
      <c r="J49" s="1049"/>
      <c r="K49" s="1049"/>
      <c r="L49" s="1049"/>
      <c r="M49" s="1049"/>
      <c r="N49" s="1049"/>
      <c r="O49" s="1049"/>
      <c r="P49" s="1049"/>
      <c r="Q49" s="1049"/>
      <c r="R49" s="1049"/>
      <c r="S49" s="1049"/>
      <c r="T49" s="1049"/>
      <c r="U49" s="1049"/>
      <c r="V49" s="1049"/>
      <c r="W49" s="1049"/>
      <c r="X49" s="1049"/>
      <c r="Y49" s="1049"/>
      <c r="Z49" s="1049"/>
      <c r="AA49" s="1049"/>
      <c r="AB49" s="1049"/>
      <c r="AC49" s="1049"/>
      <c r="AD49" s="1049"/>
      <c r="AE49" s="1049"/>
      <c r="AF49" s="1049"/>
      <c r="AG49" s="1049"/>
      <c r="AH49" s="1049"/>
      <c r="AI49" s="1049"/>
      <c r="AJ49" s="1050"/>
      <c r="AK49" s="1049"/>
      <c r="AL49" s="1051"/>
      <c r="AM49" s="1049"/>
      <c r="AN49" s="1049"/>
      <c r="AO49" s="1051"/>
      <c r="AP49" s="1044"/>
      <c r="AQ49" s="965"/>
      <c r="AR49" s="1050"/>
      <c r="AS49" s="1049">
        <v>0</v>
      </c>
      <c r="AT49" s="1049">
        <v>0</v>
      </c>
      <c r="AU49" s="965"/>
      <c r="AV49" s="965"/>
      <c r="AW49" s="965"/>
      <c r="AX49" s="965"/>
      <c r="AY49" s="965"/>
      <c r="AZ49" s="965"/>
    </row>
    <row r="50" spans="1:52" ht="12.75" hidden="1" outlineLevel="1" thickBot="1" x14ac:dyDescent="0.25">
      <c r="A50" s="965">
        <f t="shared" si="0"/>
        <v>40</v>
      </c>
      <c r="B50" s="1038"/>
      <c r="C50" s="1039"/>
      <c r="D50" s="1048"/>
      <c r="E50" s="1049"/>
      <c r="F50" s="1049"/>
      <c r="G50" s="1049"/>
      <c r="H50" s="1049"/>
      <c r="I50" s="1049"/>
      <c r="J50" s="1049"/>
      <c r="K50" s="1049"/>
      <c r="L50" s="1049"/>
      <c r="M50" s="1049"/>
      <c r="N50" s="1049"/>
      <c r="O50" s="1049"/>
      <c r="P50" s="1049"/>
      <c r="Q50" s="1049"/>
      <c r="R50" s="1049"/>
      <c r="S50" s="1049"/>
      <c r="T50" s="1049"/>
      <c r="U50" s="1049"/>
      <c r="V50" s="1049"/>
      <c r="W50" s="1049"/>
      <c r="X50" s="1049"/>
      <c r="Y50" s="1049"/>
      <c r="Z50" s="1049"/>
      <c r="AA50" s="1049"/>
      <c r="AB50" s="1049"/>
      <c r="AC50" s="1049"/>
      <c r="AD50" s="1049"/>
      <c r="AE50" s="1049"/>
      <c r="AF50" s="1049"/>
      <c r="AG50" s="1049"/>
      <c r="AH50" s="1049"/>
      <c r="AI50" s="1049"/>
      <c r="AJ50" s="1050"/>
      <c r="AK50" s="1049"/>
      <c r="AL50" s="1051"/>
      <c r="AM50" s="1049"/>
      <c r="AN50" s="1049"/>
      <c r="AO50" s="1051"/>
      <c r="AP50" s="1044"/>
      <c r="AQ50" s="965"/>
      <c r="AR50" s="1050"/>
      <c r="AS50" s="1049">
        <v>0</v>
      </c>
      <c r="AT50" s="1049">
        <v>0</v>
      </c>
      <c r="AU50" s="965"/>
      <c r="AV50" s="965"/>
      <c r="AW50" s="965"/>
      <c r="AX50" s="965"/>
      <c r="AY50" s="965"/>
      <c r="AZ50" s="965"/>
    </row>
    <row r="51" spans="1:52" ht="12.75" hidden="1" outlineLevel="1" thickBot="1" x14ac:dyDescent="0.25">
      <c r="A51" s="965">
        <f t="shared" si="0"/>
        <v>41</v>
      </c>
      <c r="B51" s="1038"/>
      <c r="C51" s="1039"/>
      <c r="D51" s="1048"/>
      <c r="E51" s="1049"/>
      <c r="F51" s="1049"/>
      <c r="G51" s="1049"/>
      <c r="H51" s="1049"/>
      <c r="I51" s="1049"/>
      <c r="J51" s="1049"/>
      <c r="K51" s="1049"/>
      <c r="L51" s="1049"/>
      <c r="M51" s="1049"/>
      <c r="N51" s="1049"/>
      <c r="O51" s="1049"/>
      <c r="P51" s="1049"/>
      <c r="Q51" s="1049"/>
      <c r="R51" s="1049"/>
      <c r="S51" s="1049"/>
      <c r="T51" s="1049"/>
      <c r="U51" s="1049"/>
      <c r="V51" s="1049"/>
      <c r="W51" s="1049"/>
      <c r="X51" s="1049"/>
      <c r="Y51" s="1049"/>
      <c r="Z51" s="1049"/>
      <c r="AA51" s="1049"/>
      <c r="AB51" s="1049"/>
      <c r="AC51" s="1049"/>
      <c r="AD51" s="1049"/>
      <c r="AE51" s="1049"/>
      <c r="AF51" s="1049"/>
      <c r="AG51" s="1049"/>
      <c r="AH51" s="1049"/>
      <c r="AI51" s="1049"/>
      <c r="AJ51" s="1050"/>
      <c r="AK51" s="1049"/>
      <c r="AL51" s="1051"/>
      <c r="AM51" s="1049"/>
      <c r="AN51" s="1049"/>
      <c r="AO51" s="1051"/>
      <c r="AP51" s="1044"/>
      <c r="AQ51" s="965"/>
      <c r="AR51" s="1050"/>
      <c r="AS51" s="1049">
        <v>0</v>
      </c>
      <c r="AT51" s="1049">
        <v>0</v>
      </c>
      <c r="AU51" s="965"/>
      <c r="AV51" s="965"/>
      <c r="AW51" s="965"/>
      <c r="AX51" s="965"/>
      <c r="AY51" s="965"/>
      <c r="AZ51" s="965"/>
    </row>
    <row r="52" spans="1:52" ht="12.75" hidden="1" outlineLevel="1" thickBot="1" x14ac:dyDescent="0.25">
      <c r="A52" s="965">
        <f t="shared" si="0"/>
        <v>42</v>
      </c>
      <c r="B52" s="1038"/>
      <c r="C52" s="1039"/>
      <c r="D52" s="1048"/>
      <c r="E52" s="1049"/>
      <c r="F52" s="1049"/>
      <c r="G52" s="1049"/>
      <c r="H52" s="1049"/>
      <c r="I52" s="1049"/>
      <c r="J52" s="1049"/>
      <c r="K52" s="1049"/>
      <c r="L52" s="1049"/>
      <c r="M52" s="1049"/>
      <c r="N52" s="1049"/>
      <c r="O52" s="1049"/>
      <c r="P52" s="1049"/>
      <c r="Q52" s="1049"/>
      <c r="R52" s="1049"/>
      <c r="S52" s="1049"/>
      <c r="T52" s="1049"/>
      <c r="U52" s="1049"/>
      <c r="V52" s="1049"/>
      <c r="W52" s="1049"/>
      <c r="X52" s="1049"/>
      <c r="Y52" s="1049"/>
      <c r="Z52" s="1049"/>
      <c r="AA52" s="1049"/>
      <c r="AB52" s="1049"/>
      <c r="AC52" s="1049"/>
      <c r="AD52" s="1049"/>
      <c r="AE52" s="1049"/>
      <c r="AF52" s="1049"/>
      <c r="AG52" s="1049"/>
      <c r="AH52" s="1049"/>
      <c r="AI52" s="1049"/>
      <c r="AJ52" s="1050"/>
      <c r="AK52" s="1049"/>
      <c r="AL52" s="1051"/>
      <c r="AM52" s="1049"/>
      <c r="AN52" s="1049"/>
      <c r="AO52" s="1051"/>
      <c r="AP52" s="1044"/>
      <c r="AQ52" s="965"/>
      <c r="AR52" s="1050"/>
      <c r="AS52" s="1049">
        <v>0</v>
      </c>
      <c r="AT52" s="1049">
        <v>0</v>
      </c>
      <c r="AU52" s="965"/>
      <c r="AV52" s="965"/>
      <c r="AW52" s="965"/>
      <c r="AX52" s="965"/>
      <c r="AY52" s="965"/>
      <c r="AZ52" s="965"/>
    </row>
    <row r="53" spans="1:52" ht="12.75" hidden="1" outlineLevel="1" thickBot="1" x14ac:dyDescent="0.25">
      <c r="A53" s="965">
        <f t="shared" si="0"/>
        <v>43</v>
      </c>
      <c r="B53" s="1038"/>
      <c r="C53" s="1039"/>
      <c r="D53" s="1048"/>
      <c r="E53" s="1049"/>
      <c r="F53" s="1049"/>
      <c r="G53" s="1049"/>
      <c r="H53" s="1049"/>
      <c r="I53" s="1049"/>
      <c r="J53" s="1049"/>
      <c r="K53" s="1049"/>
      <c r="L53" s="1049"/>
      <c r="M53" s="1049"/>
      <c r="N53" s="1049"/>
      <c r="O53" s="1049"/>
      <c r="P53" s="1049"/>
      <c r="Q53" s="1049"/>
      <c r="R53" s="1049"/>
      <c r="S53" s="1049"/>
      <c r="T53" s="1049"/>
      <c r="U53" s="1049"/>
      <c r="V53" s="1049"/>
      <c r="W53" s="1049"/>
      <c r="X53" s="1049"/>
      <c r="Y53" s="1049"/>
      <c r="Z53" s="1049"/>
      <c r="AA53" s="1049"/>
      <c r="AB53" s="1049"/>
      <c r="AC53" s="1049"/>
      <c r="AD53" s="1049"/>
      <c r="AE53" s="1049"/>
      <c r="AF53" s="1049"/>
      <c r="AG53" s="1049"/>
      <c r="AH53" s="1049"/>
      <c r="AI53" s="1049"/>
      <c r="AJ53" s="1050"/>
      <c r="AK53" s="1049"/>
      <c r="AL53" s="1051"/>
      <c r="AM53" s="1049"/>
      <c r="AN53" s="1049"/>
      <c r="AO53" s="1051"/>
      <c r="AP53" s="1044"/>
      <c r="AQ53" s="965"/>
      <c r="AR53" s="1050"/>
      <c r="AS53" s="1049">
        <v>0</v>
      </c>
      <c r="AT53" s="1049">
        <v>0</v>
      </c>
      <c r="AU53" s="965"/>
      <c r="AV53" s="965"/>
      <c r="AW53" s="965"/>
      <c r="AX53" s="965"/>
      <c r="AY53" s="965"/>
      <c r="AZ53" s="965"/>
    </row>
    <row r="54" spans="1:52" ht="12.75" hidden="1" outlineLevel="1" thickBot="1" x14ac:dyDescent="0.25">
      <c r="A54" s="965">
        <f t="shared" si="0"/>
        <v>44</v>
      </c>
      <c r="B54" s="1038"/>
      <c r="C54" s="1039"/>
      <c r="D54" s="1048"/>
      <c r="E54" s="1049"/>
      <c r="F54" s="1049"/>
      <c r="G54" s="1049"/>
      <c r="H54" s="1049"/>
      <c r="I54" s="1049"/>
      <c r="J54" s="1049"/>
      <c r="K54" s="1049"/>
      <c r="L54" s="1049"/>
      <c r="M54" s="1049"/>
      <c r="N54" s="1049"/>
      <c r="O54" s="1049"/>
      <c r="P54" s="1049"/>
      <c r="Q54" s="1049"/>
      <c r="R54" s="1049"/>
      <c r="S54" s="1049"/>
      <c r="T54" s="1049"/>
      <c r="U54" s="1049"/>
      <c r="V54" s="1049"/>
      <c r="W54" s="1049"/>
      <c r="X54" s="1049"/>
      <c r="Y54" s="1049"/>
      <c r="Z54" s="1049"/>
      <c r="AA54" s="1049"/>
      <c r="AB54" s="1049"/>
      <c r="AC54" s="1049"/>
      <c r="AD54" s="1049"/>
      <c r="AE54" s="1049"/>
      <c r="AF54" s="1049"/>
      <c r="AG54" s="1049"/>
      <c r="AH54" s="1049"/>
      <c r="AI54" s="1049"/>
      <c r="AJ54" s="1050"/>
      <c r="AK54" s="1049"/>
      <c r="AL54" s="1051"/>
      <c r="AM54" s="1049"/>
      <c r="AN54" s="1049"/>
      <c r="AO54" s="1051"/>
      <c r="AP54" s="1044"/>
      <c r="AQ54" s="965"/>
      <c r="AR54" s="1050"/>
      <c r="AS54" s="1049">
        <v>0</v>
      </c>
      <c r="AT54" s="1049">
        <v>0</v>
      </c>
      <c r="AU54" s="965"/>
      <c r="AV54" s="965"/>
      <c r="AW54" s="965"/>
      <c r="AX54" s="965"/>
      <c r="AY54" s="965"/>
      <c r="AZ54" s="965"/>
    </row>
    <row r="55" spans="1:52" ht="12.75" hidden="1" outlineLevel="1" thickBot="1" x14ac:dyDescent="0.25">
      <c r="A55" s="965">
        <f t="shared" si="0"/>
        <v>45</v>
      </c>
      <c r="B55" s="1038"/>
      <c r="C55" s="1039"/>
      <c r="D55" s="1048"/>
      <c r="E55" s="1049"/>
      <c r="F55" s="1049"/>
      <c r="G55" s="1049"/>
      <c r="H55" s="1049"/>
      <c r="I55" s="1049"/>
      <c r="J55" s="1049"/>
      <c r="K55" s="1049"/>
      <c r="L55" s="1049"/>
      <c r="M55" s="1049"/>
      <c r="N55" s="1049"/>
      <c r="O55" s="1049"/>
      <c r="P55" s="1049"/>
      <c r="Q55" s="1049"/>
      <c r="R55" s="1049"/>
      <c r="S55" s="1049"/>
      <c r="T55" s="1049"/>
      <c r="U55" s="1049"/>
      <c r="V55" s="1049"/>
      <c r="W55" s="1049"/>
      <c r="X55" s="1049"/>
      <c r="Y55" s="1049"/>
      <c r="Z55" s="1049"/>
      <c r="AA55" s="1049"/>
      <c r="AB55" s="1049"/>
      <c r="AC55" s="1049"/>
      <c r="AD55" s="1049"/>
      <c r="AE55" s="1049"/>
      <c r="AF55" s="1049"/>
      <c r="AG55" s="1049"/>
      <c r="AH55" s="1049"/>
      <c r="AI55" s="1049"/>
      <c r="AJ55" s="1050"/>
      <c r="AK55" s="1049"/>
      <c r="AL55" s="1051"/>
      <c r="AM55" s="1049"/>
      <c r="AN55" s="1049"/>
      <c r="AO55" s="1051"/>
      <c r="AP55" s="1044"/>
      <c r="AQ55" s="965"/>
      <c r="AR55" s="1050"/>
      <c r="AS55" s="1049">
        <v>0</v>
      </c>
      <c r="AT55" s="1049">
        <v>0</v>
      </c>
      <c r="AU55" s="965"/>
      <c r="AV55" s="965"/>
      <c r="AW55" s="965"/>
      <c r="AX55" s="965"/>
      <c r="AY55" s="965"/>
      <c r="AZ55" s="965"/>
    </row>
    <row r="56" spans="1:52" ht="12.75" hidden="1" outlineLevel="1" thickBot="1" x14ac:dyDescent="0.25">
      <c r="A56" s="965">
        <f t="shared" si="0"/>
        <v>46</v>
      </c>
      <c r="B56" s="1038"/>
      <c r="C56" s="1039"/>
      <c r="D56" s="1048"/>
      <c r="E56" s="1049"/>
      <c r="F56" s="1049"/>
      <c r="G56" s="1049"/>
      <c r="H56" s="1049"/>
      <c r="I56" s="1049"/>
      <c r="J56" s="1049"/>
      <c r="K56" s="1049"/>
      <c r="L56" s="1049"/>
      <c r="M56" s="1049"/>
      <c r="N56" s="1049"/>
      <c r="O56" s="1049"/>
      <c r="P56" s="1049"/>
      <c r="Q56" s="1049"/>
      <c r="R56" s="1049"/>
      <c r="S56" s="1049"/>
      <c r="T56" s="1049"/>
      <c r="U56" s="1049"/>
      <c r="V56" s="1049"/>
      <c r="W56" s="1049"/>
      <c r="X56" s="1049"/>
      <c r="Y56" s="1049"/>
      <c r="Z56" s="1049"/>
      <c r="AA56" s="1049"/>
      <c r="AB56" s="1049"/>
      <c r="AC56" s="1049"/>
      <c r="AD56" s="1049"/>
      <c r="AE56" s="1049"/>
      <c r="AF56" s="1049"/>
      <c r="AG56" s="1049"/>
      <c r="AH56" s="1049"/>
      <c r="AI56" s="1049"/>
      <c r="AJ56" s="1050"/>
      <c r="AK56" s="1049"/>
      <c r="AL56" s="1051"/>
      <c r="AM56" s="1049"/>
      <c r="AN56" s="1049"/>
      <c r="AO56" s="1051"/>
      <c r="AP56" s="1044"/>
      <c r="AQ56" s="965"/>
      <c r="AR56" s="1050"/>
      <c r="AS56" s="1049">
        <v>0</v>
      </c>
      <c r="AT56" s="1049">
        <v>0</v>
      </c>
      <c r="AU56" s="965"/>
      <c r="AV56" s="965"/>
      <c r="AW56" s="965"/>
      <c r="AX56" s="965"/>
      <c r="AY56" s="965"/>
      <c r="AZ56" s="965"/>
    </row>
    <row r="57" spans="1:52" ht="12.75" hidden="1" outlineLevel="1" thickBot="1" x14ac:dyDescent="0.25">
      <c r="A57" s="965">
        <f t="shared" si="0"/>
        <v>47</v>
      </c>
      <c r="B57" s="1038"/>
      <c r="C57" s="1039"/>
      <c r="D57" s="1048"/>
      <c r="E57" s="1049"/>
      <c r="F57" s="1049"/>
      <c r="G57" s="1049"/>
      <c r="H57" s="1049"/>
      <c r="I57" s="1049"/>
      <c r="J57" s="1049"/>
      <c r="K57" s="1049"/>
      <c r="L57" s="1049"/>
      <c r="M57" s="1049"/>
      <c r="N57" s="1049"/>
      <c r="O57" s="1049"/>
      <c r="P57" s="1049"/>
      <c r="Q57" s="1049"/>
      <c r="R57" s="1049"/>
      <c r="S57" s="1049"/>
      <c r="T57" s="1049"/>
      <c r="U57" s="1049"/>
      <c r="V57" s="1049"/>
      <c r="W57" s="1049"/>
      <c r="X57" s="1049"/>
      <c r="Y57" s="1049"/>
      <c r="Z57" s="1049"/>
      <c r="AA57" s="1049"/>
      <c r="AB57" s="1049"/>
      <c r="AC57" s="1049"/>
      <c r="AD57" s="1049"/>
      <c r="AE57" s="1049"/>
      <c r="AF57" s="1049"/>
      <c r="AG57" s="1049"/>
      <c r="AH57" s="1049"/>
      <c r="AI57" s="1049"/>
      <c r="AJ57" s="1050"/>
      <c r="AK57" s="1049"/>
      <c r="AL57" s="1051"/>
      <c r="AM57" s="1049"/>
      <c r="AN57" s="1049"/>
      <c r="AO57" s="1051"/>
      <c r="AP57" s="1044"/>
      <c r="AQ57" s="965"/>
      <c r="AR57" s="1050"/>
      <c r="AS57" s="1049">
        <v>0</v>
      </c>
      <c r="AT57" s="1049">
        <v>0</v>
      </c>
      <c r="AU57" s="965"/>
      <c r="AV57" s="965"/>
      <c r="AW57" s="965"/>
      <c r="AX57" s="965"/>
      <c r="AY57" s="965"/>
      <c r="AZ57" s="965"/>
    </row>
    <row r="58" spans="1:52" ht="12.75" hidden="1" outlineLevel="1" thickBot="1" x14ac:dyDescent="0.25">
      <c r="A58" s="965">
        <f t="shared" si="0"/>
        <v>48</v>
      </c>
      <c r="B58" s="1038"/>
      <c r="C58" s="1039"/>
      <c r="D58" s="1048"/>
      <c r="E58" s="1049"/>
      <c r="F58" s="1049"/>
      <c r="G58" s="1049"/>
      <c r="H58" s="1049"/>
      <c r="I58" s="1049"/>
      <c r="J58" s="1049"/>
      <c r="K58" s="1049"/>
      <c r="L58" s="1049"/>
      <c r="M58" s="1049"/>
      <c r="N58" s="1049"/>
      <c r="O58" s="1049"/>
      <c r="P58" s="1049"/>
      <c r="Q58" s="1049"/>
      <c r="R58" s="1049"/>
      <c r="S58" s="1049"/>
      <c r="T58" s="1049"/>
      <c r="U58" s="1049"/>
      <c r="V58" s="1049"/>
      <c r="W58" s="1049"/>
      <c r="X58" s="1049"/>
      <c r="Y58" s="1049"/>
      <c r="Z58" s="1049"/>
      <c r="AA58" s="1049"/>
      <c r="AB58" s="1049"/>
      <c r="AC58" s="1049"/>
      <c r="AD58" s="1049"/>
      <c r="AE58" s="1049"/>
      <c r="AF58" s="1049"/>
      <c r="AG58" s="1049"/>
      <c r="AH58" s="1049"/>
      <c r="AI58" s="1049"/>
      <c r="AJ58" s="1050"/>
      <c r="AK58" s="1049"/>
      <c r="AL58" s="1051"/>
      <c r="AM58" s="1049"/>
      <c r="AN58" s="1049"/>
      <c r="AO58" s="1051"/>
      <c r="AP58" s="1044"/>
      <c r="AQ58" s="965"/>
      <c r="AR58" s="1050"/>
      <c r="AS58" s="1049">
        <v>0</v>
      </c>
      <c r="AT58" s="1049">
        <v>0</v>
      </c>
      <c r="AU58" s="965"/>
      <c r="AV58" s="965"/>
      <c r="AW58" s="965"/>
      <c r="AX58" s="965"/>
      <c r="AY58" s="965"/>
      <c r="AZ58" s="965"/>
    </row>
    <row r="59" spans="1:52" ht="12.75" hidden="1" outlineLevel="1" thickBot="1" x14ac:dyDescent="0.25">
      <c r="A59" s="965">
        <f t="shared" si="0"/>
        <v>49</v>
      </c>
      <c r="B59" s="1038"/>
      <c r="C59" s="1039"/>
      <c r="D59" s="1048"/>
      <c r="E59" s="1049"/>
      <c r="F59" s="1049"/>
      <c r="G59" s="1049"/>
      <c r="H59" s="1049"/>
      <c r="I59" s="1049"/>
      <c r="J59" s="1049"/>
      <c r="K59" s="1049"/>
      <c r="L59" s="1049"/>
      <c r="M59" s="1049"/>
      <c r="N59" s="1049"/>
      <c r="O59" s="1049"/>
      <c r="P59" s="1049"/>
      <c r="Q59" s="1049"/>
      <c r="R59" s="1049"/>
      <c r="S59" s="1049"/>
      <c r="T59" s="1049"/>
      <c r="U59" s="1049"/>
      <c r="V59" s="1049"/>
      <c r="W59" s="1049"/>
      <c r="X59" s="1049"/>
      <c r="Y59" s="1049"/>
      <c r="Z59" s="1049"/>
      <c r="AA59" s="1049"/>
      <c r="AB59" s="1049"/>
      <c r="AC59" s="1049"/>
      <c r="AD59" s="1049"/>
      <c r="AE59" s="1049"/>
      <c r="AF59" s="1049"/>
      <c r="AG59" s="1049"/>
      <c r="AH59" s="1049"/>
      <c r="AI59" s="1049"/>
      <c r="AJ59" s="1050"/>
      <c r="AK59" s="1049"/>
      <c r="AL59" s="1051"/>
      <c r="AM59" s="1049"/>
      <c r="AN59" s="1049"/>
      <c r="AO59" s="1051"/>
      <c r="AP59" s="1044"/>
      <c r="AQ59" s="965"/>
      <c r="AR59" s="1050"/>
      <c r="AS59" s="1049">
        <v>0</v>
      </c>
      <c r="AT59" s="1049">
        <v>0</v>
      </c>
      <c r="AU59" s="965"/>
      <c r="AV59" s="965"/>
      <c r="AW59" s="965"/>
      <c r="AX59" s="965"/>
      <c r="AY59" s="965"/>
      <c r="AZ59" s="965"/>
    </row>
    <row r="60" spans="1:52" ht="12.75" hidden="1" outlineLevel="1" thickBot="1" x14ac:dyDescent="0.25">
      <c r="A60" s="965">
        <f t="shared" si="0"/>
        <v>50</v>
      </c>
      <c r="B60" s="1038"/>
      <c r="C60" s="1039"/>
      <c r="D60" s="1048"/>
      <c r="E60" s="1049"/>
      <c r="F60" s="1049"/>
      <c r="G60" s="1049"/>
      <c r="H60" s="1049"/>
      <c r="I60" s="1049"/>
      <c r="J60" s="1049"/>
      <c r="K60" s="1049"/>
      <c r="L60" s="1049"/>
      <c r="M60" s="1049"/>
      <c r="N60" s="1049"/>
      <c r="O60" s="1049"/>
      <c r="P60" s="1049"/>
      <c r="Q60" s="1049"/>
      <c r="R60" s="1049"/>
      <c r="S60" s="1049"/>
      <c r="T60" s="1049"/>
      <c r="U60" s="1049"/>
      <c r="V60" s="1049"/>
      <c r="W60" s="1049"/>
      <c r="X60" s="1049"/>
      <c r="Y60" s="1049"/>
      <c r="Z60" s="1049"/>
      <c r="AA60" s="1049"/>
      <c r="AB60" s="1049"/>
      <c r="AC60" s="1049"/>
      <c r="AD60" s="1049"/>
      <c r="AE60" s="1049"/>
      <c r="AF60" s="1049"/>
      <c r="AG60" s="1049"/>
      <c r="AH60" s="1049"/>
      <c r="AI60" s="1049"/>
      <c r="AJ60" s="1050"/>
      <c r="AK60" s="1049"/>
      <c r="AL60" s="1051"/>
      <c r="AM60" s="1049"/>
      <c r="AN60" s="1049"/>
      <c r="AO60" s="1051"/>
      <c r="AP60" s="1044"/>
      <c r="AQ60" s="965"/>
      <c r="AR60" s="1050"/>
      <c r="AS60" s="1049"/>
      <c r="AT60" s="1049"/>
      <c r="AU60" s="965"/>
      <c r="AV60" s="965"/>
      <c r="AW60" s="965"/>
      <c r="AX60" s="965"/>
      <c r="AY60" s="965"/>
      <c r="AZ60" s="965"/>
    </row>
    <row r="61" spans="1:52" ht="12.75" hidden="1" outlineLevel="1" thickBot="1" x14ac:dyDescent="0.25">
      <c r="A61" s="965">
        <f t="shared" si="0"/>
        <v>51</v>
      </c>
      <c r="B61" s="1038"/>
      <c r="C61" s="1039"/>
      <c r="D61" s="1048"/>
      <c r="E61" s="1049"/>
      <c r="F61" s="1049"/>
      <c r="G61" s="1049"/>
      <c r="H61" s="1049"/>
      <c r="I61" s="1049"/>
      <c r="J61" s="1049"/>
      <c r="K61" s="1049"/>
      <c r="L61" s="1049"/>
      <c r="M61" s="1049"/>
      <c r="N61" s="1049"/>
      <c r="O61" s="1049"/>
      <c r="P61" s="1049"/>
      <c r="Q61" s="1049"/>
      <c r="R61" s="1049"/>
      <c r="S61" s="1049"/>
      <c r="T61" s="1049"/>
      <c r="U61" s="1049"/>
      <c r="V61" s="1049"/>
      <c r="W61" s="1049"/>
      <c r="X61" s="1049"/>
      <c r="Y61" s="1049"/>
      <c r="Z61" s="1049"/>
      <c r="AA61" s="1049"/>
      <c r="AB61" s="1049"/>
      <c r="AC61" s="1049"/>
      <c r="AD61" s="1049"/>
      <c r="AE61" s="1049"/>
      <c r="AF61" s="1049"/>
      <c r="AG61" s="1049"/>
      <c r="AH61" s="1049"/>
      <c r="AI61" s="1049"/>
      <c r="AJ61" s="1050"/>
      <c r="AK61" s="1049"/>
      <c r="AL61" s="1051"/>
      <c r="AM61" s="1049"/>
      <c r="AN61" s="1049"/>
      <c r="AO61" s="1051"/>
      <c r="AP61" s="1044"/>
      <c r="AQ61" s="965"/>
      <c r="AR61" s="1050"/>
      <c r="AS61" s="1049"/>
      <c r="AT61" s="1049"/>
      <c r="AU61" s="965"/>
      <c r="AV61" s="965"/>
      <c r="AW61" s="965"/>
      <c r="AX61" s="965"/>
      <c r="AY61" s="965"/>
      <c r="AZ61" s="965"/>
    </row>
    <row r="62" spans="1:52" ht="12.75" hidden="1" outlineLevel="1" thickBot="1" x14ac:dyDescent="0.25">
      <c r="A62" s="965">
        <f t="shared" si="0"/>
        <v>52</v>
      </c>
      <c r="B62" s="1038"/>
      <c r="C62" s="1039"/>
      <c r="D62" s="1048"/>
      <c r="E62" s="1049"/>
      <c r="F62" s="1049"/>
      <c r="G62" s="1049"/>
      <c r="H62" s="1049"/>
      <c r="I62" s="1049"/>
      <c r="J62" s="1049"/>
      <c r="K62" s="1049"/>
      <c r="L62" s="1049"/>
      <c r="M62" s="1049"/>
      <c r="N62" s="1049"/>
      <c r="O62" s="1049"/>
      <c r="P62" s="1049"/>
      <c r="Q62" s="1049"/>
      <c r="R62" s="1049"/>
      <c r="S62" s="1049"/>
      <c r="T62" s="1049"/>
      <c r="U62" s="1049"/>
      <c r="V62" s="1049"/>
      <c r="W62" s="1049"/>
      <c r="X62" s="1049"/>
      <c r="Y62" s="1049"/>
      <c r="Z62" s="1049"/>
      <c r="AA62" s="1049"/>
      <c r="AB62" s="1049"/>
      <c r="AC62" s="1049"/>
      <c r="AD62" s="1049"/>
      <c r="AE62" s="1049"/>
      <c r="AF62" s="1049"/>
      <c r="AG62" s="1049"/>
      <c r="AH62" s="1049"/>
      <c r="AI62" s="1049"/>
      <c r="AJ62" s="1050"/>
      <c r="AK62" s="1049"/>
      <c r="AL62" s="1051"/>
      <c r="AM62" s="1049"/>
      <c r="AN62" s="1049"/>
      <c r="AO62" s="1051"/>
      <c r="AP62" s="1044"/>
      <c r="AQ62" s="965"/>
      <c r="AR62" s="1050"/>
      <c r="AS62" s="1049"/>
      <c r="AT62" s="1049"/>
      <c r="AU62" s="965"/>
      <c r="AV62" s="965"/>
      <c r="AW62" s="965"/>
      <c r="AX62" s="965"/>
      <c r="AY62" s="965"/>
      <c r="AZ62" s="965"/>
    </row>
    <row r="63" spans="1:52" ht="12.75" hidden="1" outlineLevel="1" thickBot="1" x14ac:dyDescent="0.25">
      <c r="A63" s="965">
        <f t="shared" si="0"/>
        <v>53</v>
      </c>
      <c r="B63" s="1038"/>
      <c r="C63" s="1039"/>
      <c r="D63" s="1048"/>
      <c r="E63" s="1049"/>
      <c r="F63" s="1049"/>
      <c r="G63" s="1049"/>
      <c r="H63" s="1049"/>
      <c r="I63" s="1049"/>
      <c r="J63" s="1049"/>
      <c r="K63" s="1049"/>
      <c r="L63" s="1049"/>
      <c r="M63" s="1049"/>
      <c r="N63" s="1049"/>
      <c r="O63" s="1049"/>
      <c r="P63" s="1049"/>
      <c r="Q63" s="1049"/>
      <c r="R63" s="1049"/>
      <c r="S63" s="1049"/>
      <c r="T63" s="1049"/>
      <c r="U63" s="1049"/>
      <c r="V63" s="1049"/>
      <c r="W63" s="1049"/>
      <c r="X63" s="1049"/>
      <c r="Y63" s="1049"/>
      <c r="Z63" s="1049"/>
      <c r="AA63" s="1049"/>
      <c r="AB63" s="1049"/>
      <c r="AC63" s="1049"/>
      <c r="AD63" s="1049"/>
      <c r="AE63" s="1049"/>
      <c r="AF63" s="1049"/>
      <c r="AG63" s="1049"/>
      <c r="AH63" s="1049"/>
      <c r="AI63" s="1049"/>
      <c r="AJ63" s="1050"/>
      <c r="AK63" s="1049"/>
      <c r="AL63" s="1051"/>
      <c r="AM63" s="1049"/>
      <c r="AN63" s="1049"/>
      <c r="AO63" s="1051"/>
      <c r="AP63" s="1044"/>
      <c r="AQ63" s="965"/>
      <c r="AR63" s="1050"/>
      <c r="AS63" s="1049"/>
      <c r="AT63" s="1049"/>
      <c r="AU63" s="965"/>
      <c r="AV63" s="965"/>
      <c r="AW63" s="965"/>
      <c r="AX63" s="965"/>
      <c r="AY63" s="965"/>
      <c r="AZ63" s="965"/>
    </row>
    <row r="64" spans="1:52" ht="12.75" hidden="1" outlineLevel="1" thickBot="1" x14ac:dyDescent="0.25">
      <c r="A64" s="965">
        <f t="shared" si="0"/>
        <v>54</v>
      </c>
      <c r="B64" s="1038"/>
      <c r="C64" s="1039"/>
      <c r="D64" s="1048"/>
      <c r="E64" s="1049"/>
      <c r="F64" s="1049"/>
      <c r="G64" s="1049"/>
      <c r="H64" s="1049"/>
      <c r="I64" s="1049"/>
      <c r="J64" s="1049"/>
      <c r="K64" s="1049"/>
      <c r="L64" s="1049"/>
      <c r="M64" s="1049"/>
      <c r="N64" s="1049"/>
      <c r="O64" s="1049"/>
      <c r="P64" s="1049"/>
      <c r="Q64" s="1049"/>
      <c r="R64" s="1049"/>
      <c r="S64" s="1049"/>
      <c r="T64" s="1049"/>
      <c r="U64" s="1049"/>
      <c r="V64" s="1049"/>
      <c r="W64" s="1049"/>
      <c r="X64" s="1049"/>
      <c r="Y64" s="1049"/>
      <c r="Z64" s="1049"/>
      <c r="AA64" s="1049"/>
      <c r="AB64" s="1049"/>
      <c r="AC64" s="1049"/>
      <c r="AD64" s="1049"/>
      <c r="AE64" s="1049"/>
      <c r="AF64" s="1049"/>
      <c r="AG64" s="1049"/>
      <c r="AH64" s="1049"/>
      <c r="AI64" s="1049"/>
      <c r="AJ64" s="1050"/>
      <c r="AK64" s="1049"/>
      <c r="AL64" s="1051"/>
      <c r="AM64" s="1049"/>
      <c r="AN64" s="1049"/>
      <c r="AO64" s="1051"/>
      <c r="AP64" s="1044"/>
      <c r="AQ64" s="965"/>
      <c r="AR64" s="1050"/>
      <c r="AS64" s="1049"/>
      <c r="AT64" s="1049"/>
      <c r="AU64" s="965"/>
      <c r="AV64" s="965"/>
      <c r="AW64" s="965"/>
      <c r="AX64" s="965"/>
      <c r="AY64" s="965"/>
      <c r="AZ64" s="965"/>
    </row>
    <row r="65" spans="1:52" ht="12.75" hidden="1" outlineLevel="1" thickBot="1" x14ac:dyDescent="0.25">
      <c r="A65" s="965">
        <f t="shared" si="0"/>
        <v>55</v>
      </c>
      <c r="B65" s="1038"/>
      <c r="C65" s="1039"/>
      <c r="D65" s="1048"/>
      <c r="E65" s="1049"/>
      <c r="F65" s="1049"/>
      <c r="G65" s="1049"/>
      <c r="H65" s="1049"/>
      <c r="I65" s="1049"/>
      <c r="J65" s="1049"/>
      <c r="K65" s="1049"/>
      <c r="L65" s="1049"/>
      <c r="M65" s="1049"/>
      <c r="N65" s="1049"/>
      <c r="O65" s="1049"/>
      <c r="P65" s="1049"/>
      <c r="Q65" s="1049"/>
      <c r="R65" s="1049"/>
      <c r="S65" s="1049"/>
      <c r="T65" s="1049"/>
      <c r="U65" s="1049"/>
      <c r="V65" s="1049"/>
      <c r="W65" s="1049"/>
      <c r="X65" s="1049"/>
      <c r="Y65" s="1049"/>
      <c r="Z65" s="1049"/>
      <c r="AA65" s="1049"/>
      <c r="AB65" s="1049"/>
      <c r="AC65" s="1049"/>
      <c r="AD65" s="1049"/>
      <c r="AE65" s="1049"/>
      <c r="AF65" s="1049"/>
      <c r="AG65" s="1049"/>
      <c r="AH65" s="1049"/>
      <c r="AI65" s="1049"/>
      <c r="AJ65" s="1050"/>
      <c r="AK65" s="1049"/>
      <c r="AL65" s="1051"/>
      <c r="AM65" s="1049"/>
      <c r="AN65" s="1049"/>
      <c r="AO65" s="1051"/>
      <c r="AP65" s="1044"/>
      <c r="AQ65" s="965"/>
      <c r="AR65" s="1050"/>
      <c r="AS65" s="1049"/>
      <c r="AT65" s="1049"/>
      <c r="AU65" s="965"/>
      <c r="AV65" s="965"/>
      <c r="AW65" s="965"/>
      <c r="AX65" s="965"/>
      <c r="AY65" s="965"/>
      <c r="AZ65" s="965"/>
    </row>
    <row r="66" spans="1:52" ht="12.75" hidden="1" outlineLevel="1" thickBot="1" x14ac:dyDescent="0.25">
      <c r="A66" s="965">
        <f t="shared" si="0"/>
        <v>56</v>
      </c>
      <c r="B66" s="1038"/>
      <c r="C66" s="1039"/>
      <c r="D66" s="1048"/>
      <c r="E66" s="1049"/>
      <c r="F66" s="1049"/>
      <c r="G66" s="1049"/>
      <c r="H66" s="1049"/>
      <c r="I66" s="1049"/>
      <c r="J66" s="1049"/>
      <c r="K66" s="1049"/>
      <c r="L66" s="1049"/>
      <c r="M66" s="1049"/>
      <c r="N66" s="1049"/>
      <c r="O66" s="1049"/>
      <c r="P66" s="1049"/>
      <c r="Q66" s="1049"/>
      <c r="R66" s="1049"/>
      <c r="S66" s="1049"/>
      <c r="T66" s="1049"/>
      <c r="U66" s="1049"/>
      <c r="V66" s="1049"/>
      <c r="W66" s="1049"/>
      <c r="X66" s="1049"/>
      <c r="Y66" s="1049"/>
      <c r="Z66" s="1049"/>
      <c r="AA66" s="1049"/>
      <c r="AB66" s="1049"/>
      <c r="AC66" s="1049"/>
      <c r="AD66" s="1049"/>
      <c r="AE66" s="1049"/>
      <c r="AF66" s="1049"/>
      <c r="AG66" s="1049"/>
      <c r="AH66" s="1049"/>
      <c r="AI66" s="1049"/>
      <c r="AJ66" s="1050"/>
      <c r="AK66" s="1049"/>
      <c r="AL66" s="1051"/>
      <c r="AM66" s="1049"/>
      <c r="AN66" s="1049"/>
      <c r="AO66" s="1051"/>
      <c r="AP66" s="1044"/>
      <c r="AQ66" s="965"/>
      <c r="AR66" s="1050"/>
      <c r="AS66" s="1049"/>
      <c r="AT66" s="1049"/>
      <c r="AU66" s="965"/>
      <c r="AV66" s="965"/>
      <c r="AW66" s="965"/>
      <c r="AX66" s="965"/>
      <c r="AY66" s="965"/>
      <c r="AZ66" s="965"/>
    </row>
    <row r="67" spans="1:52" ht="12.75" hidden="1" outlineLevel="1" thickBot="1" x14ac:dyDescent="0.25">
      <c r="A67" s="965">
        <f t="shared" si="0"/>
        <v>57</v>
      </c>
      <c r="B67" s="1038"/>
      <c r="C67" s="1039"/>
      <c r="D67" s="1048"/>
      <c r="E67" s="1049"/>
      <c r="F67" s="1049"/>
      <c r="G67" s="1049"/>
      <c r="H67" s="1049"/>
      <c r="I67" s="1049"/>
      <c r="J67" s="1049"/>
      <c r="K67" s="1049"/>
      <c r="L67" s="1049"/>
      <c r="M67" s="1049"/>
      <c r="N67" s="1049"/>
      <c r="O67" s="1049"/>
      <c r="P67" s="1049"/>
      <c r="Q67" s="1049"/>
      <c r="R67" s="1049"/>
      <c r="S67" s="1049"/>
      <c r="T67" s="1049"/>
      <c r="U67" s="1049"/>
      <c r="V67" s="1049"/>
      <c r="W67" s="1049"/>
      <c r="X67" s="1049"/>
      <c r="Y67" s="1049"/>
      <c r="Z67" s="1049"/>
      <c r="AA67" s="1049"/>
      <c r="AB67" s="1049"/>
      <c r="AC67" s="1049"/>
      <c r="AD67" s="1049"/>
      <c r="AE67" s="1049"/>
      <c r="AF67" s="1049"/>
      <c r="AG67" s="1049"/>
      <c r="AH67" s="1049"/>
      <c r="AI67" s="1049"/>
      <c r="AJ67" s="1050"/>
      <c r="AK67" s="1049"/>
      <c r="AL67" s="1051"/>
      <c r="AM67" s="1049"/>
      <c r="AN67" s="1049"/>
      <c r="AO67" s="1051"/>
      <c r="AP67" s="1044"/>
      <c r="AQ67" s="965"/>
      <c r="AR67" s="1050"/>
      <c r="AS67" s="1049"/>
      <c r="AT67" s="1049"/>
      <c r="AU67" s="965"/>
      <c r="AV67" s="965"/>
      <c r="AW67" s="965"/>
      <c r="AX67" s="965"/>
      <c r="AY67" s="965"/>
      <c r="AZ67" s="965"/>
    </row>
    <row r="68" spans="1:52" ht="12.75" hidden="1" outlineLevel="1" thickBot="1" x14ac:dyDescent="0.25">
      <c r="A68" s="965">
        <f t="shared" si="0"/>
        <v>58</v>
      </c>
      <c r="B68" s="1038"/>
      <c r="C68" s="1039"/>
      <c r="D68" s="1048"/>
      <c r="E68" s="1049"/>
      <c r="F68" s="1049"/>
      <c r="G68" s="1049"/>
      <c r="H68" s="1049"/>
      <c r="I68" s="1049"/>
      <c r="J68" s="1049"/>
      <c r="K68" s="1049"/>
      <c r="L68" s="1049"/>
      <c r="M68" s="1049"/>
      <c r="N68" s="1049"/>
      <c r="O68" s="1049"/>
      <c r="P68" s="1049"/>
      <c r="Q68" s="1049"/>
      <c r="R68" s="1049"/>
      <c r="S68" s="1049"/>
      <c r="T68" s="1049"/>
      <c r="U68" s="1049"/>
      <c r="V68" s="1049"/>
      <c r="W68" s="1049"/>
      <c r="X68" s="1049"/>
      <c r="Y68" s="1049"/>
      <c r="Z68" s="1049"/>
      <c r="AA68" s="1049"/>
      <c r="AB68" s="1049"/>
      <c r="AC68" s="1049"/>
      <c r="AD68" s="1049"/>
      <c r="AE68" s="1049"/>
      <c r="AF68" s="1049"/>
      <c r="AG68" s="1049"/>
      <c r="AH68" s="1049"/>
      <c r="AI68" s="1049"/>
      <c r="AJ68" s="1050"/>
      <c r="AK68" s="1049"/>
      <c r="AL68" s="1051"/>
      <c r="AM68" s="1049"/>
      <c r="AN68" s="1049"/>
      <c r="AO68" s="1051"/>
      <c r="AP68" s="1044"/>
      <c r="AQ68" s="965"/>
      <c r="AR68" s="1050"/>
      <c r="AS68" s="1049"/>
      <c r="AT68" s="1049"/>
      <c r="AU68" s="965"/>
      <c r="AV68" s="965"/>
      <c r="AW68" s="965"/>
      <c r="AX68" s="965"/>
      <c r="AY68" s="965"/>
      <c r="AZ68" s="965"/>
    </row>
    <row r="69" spans="1:52" ht="12.75" hidden="1" outlineLevel="1" thickBot="1" x14ac:dyDescent="0.25">
      <c r="A69" s="965">
        <f t="shared" si="0"/>
        <v>59</v>
      </c>
      <c r="B69" s="1038"/>
      <c r="C69" s="1039"/>
      <c r="D69" s="1048"/>
      <c r="E69" s="1049"/>
      <c r="F69" s="1049"/>
      <c r="G69" s="1049"/>
      <c r="H69" s="1049"/>
      <c r="I69" s="1049"/>
      <c r="J69" s="1049"/>
      <c r="K69" s="1049"/>
      <c r="L69" s="1049"/>
      <c r="M69" s="1049"/>
      <c r="N69" s="1049"/>
      <c r="O69" s="1049"/>
      <c r="P69" s="1049"/>
      <c r="Q69" s="1049"/>
      <c r="R69" s="1049"/>
      <c r="S69" s="1049"/>
      <c r="T69" s="1049"/>
      <c r="U69" s="1049"/>
      <c r="V69" s="1049"/>
      <c r="W69" s="1049"/>
      <c r="X69" s="1049"/>
      <c r="Y69" s="1049"/>
      <c r="Z69" s="1049"/>
      <c r="AA69" s="1049"/>
      <c r="AB69" s="1049"/>
      <c r="AC69" s="1049"/>
      <c r="AD69" s="1049"/>
      <c r="AE69" s="1049"/>
      <c r="AF69" s="1049"/>
      <c r="AG69" s="1049"/>
      <c r="AH69" s="1049"/>
      <c r="AI69" s="1049"/>
      <c r="AJ69" s="1050"/>
      <c r="AK69" s="1049"/>
      <c r="AL69" s="1051"/>
      <c r="AM69" s="1049"/>
      <c r="AN69" s="1049"/>
      <c r="AO69" s="1051"/>
      <c r="AP69" s="1044"/>
      <c r="AQ69" s="965"/>
      <c r="AR69" s="1050"/>
      <c r="AS69" s="1049"/>
      <c r="AT69" s="1049"/>
      <c r="AU69" s="965"/>
      <c r="AV69" s="965"/>
      <c r="AW69" s="965"/>
      <c r="AX69" s="965"/>
      <c r="AY69" s="965"/>
      <c r="AZ69" s="965"/>
    </row>
    <row r="70" spans="1:52" ht="12.75" hidden="1" outlineLevel="1" thickBot="1" x14ac:dyDescent="0.25">
      <c r="A70" s="965">
        <f t="shared" si="0"/>
        <v>60</v>
      </c>
      <c r="B70" s="1038"/>
      <c r="C70" s="1039"/>
      <c r="D70" s="1048"/>
      <c r="E70" s="1049"/>
      <c r="F70" s="1049"/>
      <c r="G70" s="1049"/>
      <c r="H70" s="1049"/>
      <c r="I70" s="1049"/>
      <c r="J70" s="1049"/>
      <c r="K70" s="1049"/>
      <c r="L70" s="1049"/>
      <c r="M70" s="1049"/>
      <c r="N70" s="1049"/>
      <c r="O70" s="1049"/>
      <c r="P70" s="1049"/>
      <c r="Q70" s="1049"/>
      <c r="R70" s="1049"/>
      <c r="S70" s="1049"/>
      <c r="T70" s="1049"/>
      <c r="U70" s="1049"/>
      <c r="V70" s="1049"/>
      <c r="W70" s="1049"/>
      <c r="X70" s="1049"/>
      <c r="Y70" s="1049"/>
      <c r="Z70" s="1049"/>
      <c r="AA70" s="1049"/>
      <c r="AB70" s="1049"/>
      <c r="AC70" s="1049"/>
      <c r="AD70" s="1049"/>
      <c r="AE70" s="1049"/>
      <c r="AF70" s="1049"/>
      <c r="AG70" s="1049"/>
      <c r="AH70" s="1049"/>
      <c r="AI70" s="1049"/>
      <c r="AJ70" s="1050"/>
      <c r="AK70" s="1049"/>
      <c r="AL70" s="1051"/>
      <c r="AM70" s="1049"/>
      <c r="AN70" s="1049"/>
      <c r="AO70" s="1051"/>
      <c r="AP70" s="1044"/>
      <c r="AQ70" s="965"/>
      <c r="AR70" s="1050"/>
      <c r="AS70" s="1049"/>
      <c r="AT70" s="1049"/>
      <c r="AU70" s="965"/>
      <c r="AV70" s="965"/>
      <c r="AW70" s="965"/>
      <c r="AX70" s="965"/>
      <c r="AY70" s="965"/>
      <c r="AZ70" s="965"/>
    </row>
    <row r="71" spans="1:52" ht="12.75" hidden="1" outlineLevel="1" thickBot="1" x14ac:dyDescent="0.25">
      <c r="A71" s="965">
        <f t="shared" si="0"/>
        <v>61</v>
      </c>
      <c r="B71" s="1038"/>
      <c r="C71" s="1039"/>
      <c r="D71" s="1048"/>
      <c r="E71" s="1049"/>
      <c r="F71" s="1049"/>
      <c r="G71" s="1049"/>
      <c r="H71" s="1049"/>
      <c r="I71" s="1049"/>
      <c r="J71" s="1049"/>
      <c r="K71" s="1049"/>
      <c r="L71" s="1049"/>
      <c r="M71" s="1049"/>
      <c r="N71" s="1049"/>
      <c r="O71" s="1049"/>
      <c r="P71" s="1049"/>
      <c r="Q71" s="1049"/>
      <c r="R71" s="1049"/>
      <c r="S71" s="1049"/>
      <c r="T71" s="1049"/>
      <c r="U71" s="1049"/>
      <c r="V71" s="1049"/>
      <c r="W71" s="1049"/>
      <c r="X71" s="1049"/>
      <c r="Y71" s="1049"/>
      <c r="Z71" s="1049"/>
      <c r="AA71" s="1049"/>
      <c r="AB71" s="1049"/>
      <c r="AC71" s="1049"/>
      <c r="AD71" s="1049"/>
      <c r="AE71" s="1049"/>
      <c r="AF71" s="1049"/>
      <c r="AG71" s="1049"/>
      <c r="AH71" s="1049"/>
      <c r="AI71" s="1049"/>
      <c r="AJ71" s="1050"/>
      <c r="AK71" s="1049"/>
      <c r="AL71" s="1051"/>
      <c r="AM71" s="1049"/>
      <c r="AN71" s="1049"/>
      <c r="AO71" s="1051"/>
      <c r="AP71" s="1044"/>
      <c r="AQ71" s="965"/>
      <c r="AR71" s="1050"/>
      <c r="AS71" s="1049"/>
      <c r="AT71" s="1049"/>
      <c r="AU71" s="965"/>
      <c r="AV71" s="965"/>
      <c r="AW71" s="965"/>
      <c r="AX71" s="965"/>
      <c r="AY71" s="965"/>
      <c r="AZ71" s="965"/>
    </row>
    <row r="72" spans="1:52" ht="12.75" hidden="1" outlineLevel="1" thickBot="1" x14ac:dyDescent="0.25">
      <c r="A72" s="965">
        <f t="shared" si="0"/>
        <v>62</v>
      </c>
      <c r="B72" s="1038"/>
      <c r="C72" s="1039"/>
      <c r="D72" s="1048"/>
      <c r="E72" s="1049"/>
      <c r="F72" s="1049"/>
      <c r="G72" s="1049"/>
      <c r="H72" s="1049"/>
      <c r="I72" s="1049"/>
      <c r="J72" s="1049"/>
      <c r="K72" s="1049"/>
      <c r="L72" s="1049"/>
      <c r="M72" s="1049"/>
      <c r="N72" s="1049"/>
      <c r="O72" s="1049"/>
      <c r="P72" s="1049"/>
      <c r="Q72" s="1049"/>
      <c r="R72" s="1049"/>
      <c r="S72" s="1049"/>
      <c r="T72" s="1049"/>
      <c r="U72" s="1049"/>
      <c r="V72" s="1049"/>
      <c r="W72" s="1049"/>
      <c r="X72" s="1049"/>
      <c r="Y72" s="1049"/>
      <c r="Z72" s="1049"/>
      <c r="AA72" s="1049"/>
      <c r="AB72" s="1049"/>
      <c r="AC72" s="1049"/>
      <c r="AD72" s="1049"/>
      <c r="AE72" s="1049"/>
      <c r="AF72" s="1049"/>
      <c r="AG72" s="1049"/>
      <c r="AH72" s="1049"/>
      <c r="AI72" s="1049"/>
      <c r="AJ72" s="1050"/>
      <c r="AK72" s="1049"/>
      <c r="AL72" s="1051"/>
      <c r="AM72" s="1049"/>
      <c r="AN72" s="1049"/>
      <c r="AO72" s="1051"/>
      <c r="AP72" s="1044"/>
      <c r="AQ72" s="965"/>
      <c r="AR72" s="1050"/>
      <c r="AS72" s="1049"/>
      <c r="AT72" s="1049"/>
      <c r="AU72" s="965"/>
      <c r="AV72" s="965"/>
      <c r="AW72" s="965"/>
      <c r="AX72" s="965"/>
      <c r="AY72" s="965"/>
      <c r="AZ72" s="965"/>
    </row>
    <row r="73" spans="1:52" ht="12.75" hidden="1" outlineLevel="1" thickBot="1" x14ac:dyDescent="0.25">
      <c r="A73" s="965">
        <f t="shared" si="0"/>
        <v>63</v>
      </c>
      <c r="B73" s="1038"/>
      <c r="C73" s="1039"/>
      <c r="D73" s="1048"/>
      <c r="E73" s="1049"/>
      <c r="F73" s="1049"/>
      <c r="G73" s="1049"/>
      <c r="H73" s="1049"/>
      <c r="I73" s="1049"/>
      <c r="J73" s="1049"/>
      <c r="K73" s="1049"/>
      <c r="L73" s="1049"/>
      <c r="M73" s="1049"/>
      <c r="N73" s="1049"/>
      <c r="O73" s="1049"/>
      <c r="P73" s="1049"/>
      <c r="Q73" s="1049"/>
      <c r="R73" s="1049"/>
      <c r="S73" s="1049"/>
      <c r="T73" s="1049"/>
      <c r="U73" s="1049"/>
      <c r="V73" s="1049"/>
      <c r="W73" s="1049"/>
      <c r="X73" s="1049"/>
      <c r="Y73" s="1049"/>
      <c r="Z73" s="1049"/>
      <c r="AA73" s="1049"/>
      <c r="AB73" s="1049"/>
      <c r="AC73" s="1049"/>
      <c r="AD73" s="1049"/>
      <c r="AE73" s="1049"/>
      <c r="AF73" s="1049"/>
      <c r="AG73" s="1049"/>
      <c r="AH73" s="1049"/>
      <c r="AI73" s="1049"/>
      <c r="AJ73" s="1050"/>
      <c r="AK73" s="1049"/>
      <c r="AL73" s="1051"/>
      <c r="AM73" s="1049"/>
      <c r="AN73" s="1049"/>
      <c r="AO73" s="1051"/>
      <c r="AP73" s="1044"/>
      <c r="AQ73" s="965"/>
      <c r="AR73" s="1050"/>
      <c r="AS73" s="1049"/>
      <c r="AT73" s="1049"/>
      <c r="AU73" s="965"/>
      <c r="AV73" s="965"/>
      <c r="AW73" s="965"/>
      <c r="AX73" s="965"/>
      <c r="AY73" s="965"/>
      <c r="AZ73" s="965"/>
    </row>
    <row r="74" spans="1:52" ht="12.75" hidden="1" outlineLevel="1" thickBot="1" x14ac:dyDescent="0.25">
      <c r="A74" s="965">
        <f t="shared" si="0"/>
        <v>64</v>
      </c>
      <c r="B74" s="1038"/>
      <c r="C74" s="1039"/>
      <c r="D74" s="1048"/>
      <c r="E74" s="1049"/>
      <c r="F74" s="1049"/>
      <c r="G74" s="1049"/>
      <c r="H74" s="1049"/>
      <c r="I74" s="1049"/>
      <c r="J74" s="1049"/>
      <c r="K74" s="1049"/>
      <c r="L74" s="1049"/>
      <c r="M74" s="1049"/>
      <c r="N74" s="1049"/>
      <c r="O74" s="1049"/>
      <c r="P74" s="1049"/>
      <c r="Q74" s="1049"/>
      <c r="R74" s="1049"/>
      <c r="S74" s="1049"/>
      <c r="T74" s="1049"/>
      <c r="U74" s="1049"/>
      <c r="V74" s="1049"/>
      <c r="W74" s="1049"/>
      <c r="X74" s="1049"/>
      <c r="Y74" s="1049"/>
      <c r="Z74" s="1049"/>
      <c r="AA74" s="1049"/>
      <c r="AB74" s="1049"/>
      <c r="AC74" s="1049"/>
      <c r="AD74" s="1049"/>
      <c r="AE74" s="1049"/>
      <c r="AF74" s="1049"/>
      <c r="AG74" s="1049"/>
      <c r="AH74" s="1049"/>
      <c r="AI74" s="1049"/>
      <c r="AJ74" s="1050"/>
      <c r="AK74" s="1049"/>
      <c r="AL74" s="1051"/>
      <c r="AM74" s="1049"/>
      <c r="AN74" s="1049"/>
      <c r="AO74" s="1051"/>
      <c r="AP74" s="1044"/>
      <c r="AQ74" s="965"/>
      <c r="AR74" s="1050"/>
      <c r="AS74" s="1049"/>
      <c r="AT74" s="1049"/>
      <c r="AU74" s="965"/>
      <c r="AV74" s="965"/>
      <c r="AW74" s="965"/>
      <c r="AX74" s="965"/>
      <c r="AY74" s="965"/>
      <c r="AZ74" s="965"/>
    </row>
    <row r="75" spans="1:52" ht="12.75" hidden="1" outlineLevel="1" thickBot="1" x14ac:dyDescent="0.25">
      <c r="A75" s="965">
        <f t="shared" si="0"/>
        <v>65</v>
      </c>
      <c r="B75" s="1038"/>
      <c r="C75" s="1039"/>
      <c r="D75" s="1048"/>
      <c r="E75" s="1049"/>
      <c r="F75" s="1049"/>
      <c r="G75" s="1049"/>
      <c r="H75" s="1049"/>
      <c r="I75" s="1049"/>
      <c r="J75" s="1049"/>
      <c r="K75" s="1049"/>
      <c r="L75" s="1049"/>
      <c r="M75" s="1049"/>
      <c r="N75" s="1049"/>
      <c r="O75" s="1049"/>
      <c r="P75" s="1049"/>
      <c r="Q75" s="1049"/>
      <c r="R75" s="1049"/>
      <c r="S75" s="1049"/>
      <c r="T75" s="1049"/>
      <c r="U75" s="1049"/>
      <c r="V75" s="1049"/>
      <c r="W75" s="1049"/>
      <c r="X75" s="1049"/>
      <c r="Y75" s="1049"/>
      <c r="Z75" s="1049"/>
      <c r="AA75" s="1049"/>
      <c r="AB75" s="1049"/>
      <c r="AC75" s="1049"/>
      <c r="AD75" s="1049"/>
      <c r="AE75" s="1049"/>
      <c r="AF75" s="1049"/>
      <c r="AG75" s="1049"/>
      <c r="AH75" s="1049"/>
      <c r="AI75" s="1049"/>
      <c r="AJ75" s="1050"/>
      <c r="AK75" s="1049"/>
      <c r="AL75" s="1051"/>
      <c r="AM75" s="1049"/>
      <c r="AN75" s="1049"/>
      <c r="AO75" s="1051"/>
      <c r="AP75" s="1044"/>
      <c r="AQ75" s="965"/>
      <c r="AR75" s="1050"/>
      <c r="AS75" s="1049"/>
      <c r="AT75" s="1049"/>
      <c r="AU75" s="965"/>
      <c r="AV75" s="965"/>
      <c r="AW75" s="965"/>
      <c r="AX75" s="965"/>
      <c r="AY75" s="965"/>
      <c r="AZ75" s="965"/>
    </row>
    <row r="76" spans="1:52" ht="12.75" hidden="1" outlineLevel="1" thickBot="1" x14ac:dyDescent="0.25">
      <c r="A76" s="965">
        <f t="shared" si="0"/>
        <v>66</v>
      </c>
      <c r="B76" s="1038"/>
      <c r="C76" s="1039"/>
      <c r="D76" s="1048"/>
      <c r="E76" s="1049"/>
      <c r="F76" s="1049"/>
      <c r="G76" s="1049"/>
      <c r="H76" s="1049"/>
      <c r="I76" s="1049"/>
      <c r="J76" s="1049"/>
      <c r="K76" s="1049"/>
      <c r="L76" s="1049"/>
      <c r="M76" s="1049"/>
      <c r="N76" s="1049"/>
      <c r="O76" s="1049"/>
      <c r="P76" s="1049"/>
      <c r="Q76" s="1049"/>
      <c r="R76" s="1049"/>
      <c r="S76" s="1049"/>
      <c r="T76" s="1049"/>
      <c r="U76" s="1049"/>
      <c r="V76" s="1049"/>
      <c r="W76" s="1049"/>
      <c r="X76" s="1049"/>
      <c r="Y76" s="1049"/>
      <c r="Z76" s="1049"/>
      <c r="AA76" s="1049"/>
      <c r="AB76" s="1049"/>
      <c r="AC76" s="1049"/>
      <c r="AD76" s="1049"/>
      <c r="AE76" s="1049"/>
      <c r="AF76" s="1049"/>
      <c r="AG76" s="1049"/>
      <c r="AH76" s="1049"/>
      <c r="AI76" s="1049"/>
      <c r="AJ76" s="1050"/>
      <c r="AK76" s="1049"/>
      <c r="AL76" s="1051"/>
      <c r="AM76" s="1049"/>
      <c r="AN76" s="1049"/>
      <c r="AO76" s="1051"/>
      <c r="AP76" s="1044"/>
      <c r="AQ76" s="965"/>
      <c r="AR76" s="1050"/>
      <c r="AS76" s="1049"/>
      <c r="AT76" s="1049"/>
      <c r="AU76" s="965"/>
      <c r="AV76" s="965"/>
      <c r="AW76" s="965"/>
      <c r="AX76" s="965"/>
      <c r="AY76" s="965"/>
      <c r="AZ76" s="965"/>
    </row>
    <row r="77" spans="1:52" ht="12.75" hidden="1" outlineLevel="1" thickBot="1" x14ac:dyDescent="0.25">
      <c r="A77" s="965">
        <f t="shared" ref="A77:A81" si="1">+A76+1</f>
        <v>67</v>
      </c>
      <c r="B77" s="1038"/>
      <c r="C77" s="1039"/>
      <c r="D77" s="1048"/>
      <c r="E77" s="1049"/>
      <c r="F77" s="1049"/>
      <c r="G77" s="1049"/>
      <c r="H77" s="1049"/>
      <c r="I77" s="1049"/>
      <c r="J77" s="1049"/>
      <c r="K77" s="1049"/>
      <c r="L77" s="1049"/>
      <c r="M77" s="1049"/>
      <c r="N77" s="1049"/>
      <c r="O77" s="1049"/>
      <c r="P77" s="1049"/>
      <c r="Q77" s="1049"/>
      <c r="R77" s="1049"/>
      <c r="S77" s="1049"/>
      <c r="T77" s="1049"/>
      <c r="U77" s="1049"/>
      <c r="V77" s="1049"/>
      <c r="W77" s="1049"/>
      <c r="X77" s="1049"/>
      <c r="Y77" s="1049"/>
      <c r="Z77" s="1049"/>
      <c r="AA77" s="1049"/>
      <c r="AB77" s="1049"/>
      <c r="AC77" s="1049"/>
      <c r="AD77" s="1049"/>
      <c r="AE77" s="1049"/>
      <c r="AF77" s="1049"/>
      <c r="AG77" s="1049"/>
      <c r="AH77" s="1049"/>
      <c r="AI77" s="1049"/>
      <c r="AJ77" s="1050"/>
      <c r="AK77" s="1049"/>
      <c r="AL77" s="1051"/>
      <c r="AM77" s="1049"/>
      <c r="AN77" s="1049"/>
      <c r="AO77" s="1051"/>
      <c r="AP77" s="1044"/>
      <c r="AQ77" s="965"/>
      <c r="AR77" s="1050"/>
      <c r="AS77" s="1049"/>
      <c r="AT77" s="1049"/>
      <c r="AU77" s="965"/>
      <c r="AV77" s="965"/>
      <c r="AW77" s="965"/>
      <c r="AX77" s="965"/>
      <c r="AY77" s="965"/>
      <c r="AZ77" s="965"/>
    </row>
    <row r="78" spans="1:52" ht="12.75" hidden="1" outlineLevel="1" thickBot="1" x14ac:dyDescent="0.25">
      <c r="A78" s="965">
        <f t="shared" si="1"/>
        <v>68</v>
      </c>
      <c r="B78" s="1038"/>
      <c r="C78" s="1039"/>
      <c r="D78" s="1048"/>
      <c r="E78" s="1049"/>
      <c r="F78" s="1049"/>
      <c r="G78" s="1049"/>
      <c r="H78" s="1049"/>
      <c r="I78" s="1049"/>
      <c r="J78" s="1049"/>
      <c r="K78" s="1049"/>
      <c r="L78" s="1049"/>
      <c r="M78" s="1049"/>
      <c r="N78" s="1049"/>
      <c r="O78" s="1049"/>
      <c r="P78" s="1049"/>
      <c r="Q78" s="1049"/>
      <c r="R78" s="1049"/>
      <c r="S78" s="1049"/>
      <c r="T78" s="1049"/>
      <c r="U78" s="1049"/>
      <c r="V78" s="1049"/>
      <c r="W78" s="1049"/>
      <c r="X78" s="1049"/>
      <c r="Y78" s="1049"/>
      <c r="Z78" s="1049"/>
      <c r="AA78" s="1049"/>
      <c r="AB78" s="1049"/>
      <c r="AC78" s="1049"/>
      <c r="AD78" s="1049"/>
      <c r="AE78" s="1049"/>
      <c r="AF78" s="1049"/>
      <c r="AG78" s="1049"/>
      <c r="AH78" s="1049"/>
      <c r="AI78" s="1049"/>
      <c r="AJ78" s="1050"/>
      <c r="AK78" s="1049"/>
      <c r="AL78" s="1051"/>
      <c r="AM78" s="1049"/>
      <c r="AN78" s="1049"/>
      <c r="AO78" s="1051"/>
      <c r="AP78" s="1044"/>
      <c r="AQ78" s="965"/>
      <c r="AR78" s="1050"/>
      <c r="AS78" s="1049"/>
      <c r="AT78" s="1049"/>
      <c r="AU78" s="965"/>
      <c r="AV78" s="965"/>
      <c r="AW78" s="965"/>
      <c r="AX78" s="965"/>
      <c r="AY78" s="965"/>
      <c r="AZ78" s="965"/>
    </row>
    <row r="79" spans="1:52" ht="12.75" hidden="1" outlineLevel="1" thickBot="1" x14ac:dyDescent="0.25">
      <c r="A79" s="965">
        <f t="shared" si="1"/>
        <v>69</v>
      </c>
      <c r="B79" s="1038"/>
      <c r="C79" s="1039"/>
      <c r="D79" s="1048"/>
      <c r="E79" s="1049"/>
      <c r="F79" s="1049"/>
      <c r="G79" s="1049"/>
      <c r="H79" s="1049"/>
      <c r="I79" s="1049"/>
      <c r="J79" s="1049"/>
      <c r="K79" s="1049"/>
      <c r="L79" s="1049"/>
      <c r="M79" s="1049"/>
      <c r="N79" s="1049"/>
      <c r="O79" s="1049"/>
      <c r="P79" s="1049"/>
      <c r="Q79" s="1049"/>
      <c r="R79" s="1049"/>
      <c r="S79" s="1049"/>
      <c r="T79" s="1049"/>
      <c r="U79" s="1049"/>
      <c r="V79" s="1049"/>
      <c r="W79" s="1049"/>
      <c r="X79" s="1049"/>
      <c r="Y79" s="1049"/>
      <c r="Z79" s="1049"/>
      <c r="AA79" s="1049"/>
      <c r="AB79" s="1049"/>
      <c r="AC79" s="1049"/>
      <c r="AD79" s="1049"/>
      <c r="AE79" s="1049"/>
      <c r="AF79" s="1049"/>
      <c r="AG79" s="1049"/>
      <c r="AH79" s="1049"/>
      <c r="AI79" s="1049"/>
      <c r="AJ79" s="1050"/>
      <c r="AK79" s="1049"/>
      <c r="AL79" s="1051"/>
      <c r="AM79" s="1049"/>
      <c r="AN79" s="1049"/>
      <c r="AO79" s="1051"/>
      <c r="AP79" s="1044"/>
      <c r="AQ79" s="965"/>
      <c r="AR79" s="1050"/>
      <c r="AS79" s="1049"/>
      <c r="AT79" s="1049"/>
      <c r="AU79" s="965"/>
      <c r="AV79" s="965"/>
      <c r="AW79" s="965"/>
      <c r="AX79" s="965"/>
      <c r="AY79" s="965"/>
      <c r="AZ79" s="965"/>
    </row>
    <row r="80" spans="1:52" ht="12.75" hidden="1" outlineLevel="1" thickBot="1" x14ac:dyDescent="0.25">
      <c r="A80" s="965">
        <f t="shared" si="1"/>
        <v>70</v>
      </c>
      <c r="B80" s="1038"/>
      <c r="C80" s="1039"/>
      <c r="D80" s="1048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049"/>
      <c r="S80" s="1049"/>
      <c r="T80" s="1049"/>
      <c r="U80" s="1049"/>
      <c r="V80" s="1049"/>
      <c r="W80" s="1049"/>
      <c r="X80" s="1049"/>
      <c r="Y80" s="1049"/>
      <c r="Z80" s="1049"/>
      <c r="AA80" s="1049"/>
      <c r="AB80" s="1049"/>
      <c r="AC80" s="1049"/>
      <c r="AD80" s="1049"/>
      <c r="AE80" s="1049"/>
      <c r="AF80" s="1049"/>
      <c r="AG80" s="1049"/>
      <c r="AH80" s="1049"/>
      <c r="AI80" s="1049"/>
      <c r="AJ80" s="1050"/>
      <c r="AK80" s="1049"/>
      <c r="AL80" s="1051"/>
      <c r="AM80" s="1049"/>
      <c r="AN80" s="1049"/>
      <c r="AO80" s="1051"/>
      <c r="AP80" s="1044"/>
      <c r="AQ80" s="965"/>
      <c r="AR80" s="1050"/>
      <c r="AS80" s="1049"/>
      <c r="AT80" s="1049"/>
      <c r="AU80" s="965"/>
      <c r="AV80" s="965"/>
      <c r="AW80" s="965"/>
      <c r="AX80" s="965"/>
      <c r="AY80" s="965"/>
      <c r="AZ80" s="965"/>
    </row>
    <row r="81" spans="1:52" ht="12.75" collapsed="1" thickBot="1" x14ac:dyDescent="0.25">
      <c r="A81" s="965">
        <f t="shared" si="1"/>
        <v>71</v>
      </c>
      <c r="B81" s="1038"/>
      <c r="C81" s="1039"/>
      <c r="D81" s="1048"/>
      <c r="E81" s="1049"/>
      <c r="F81" s="1049"/>
      <c r="G81" s="1049"/>
      <c r="H81" s="1049"/>
      <c r="I81" s="1049"/>
      <c r="J81" s="1049"/>
      <c r="K81" s="1049"/>
      <c r="L81" s="1049"/>
      <c r="M81" s="1049"/>
      <c r="N81" s="1049"/>
      <c r="O81" s="1049"/>
      <c r="P81" s="1049"/>
      <c r="Q81" s="1049"/>
      <c r="R81" s="1049"/>
      <c r="S81" s="1049"/>
      <c r="T81" s="1049"/>
      <c r="U81" s="1049"/>
      <c r="V81" s="1049"/>
      <c r="W81" s="1049"/>
      <c r="X81" s="1049"/>
      <c r="Y81" s="1049"/>
      <c r="Z81" s="1049"/>
      <c r="AA81" s="1049"/>
      <c r="AB81" s="1049"/>
      <c r="AC81" s="1049"/>
      <c r="AD81" s="1049"/>
      <c r="AE81" s="1049"/>
      <c r="AF81" s="1049"/>
      <c r="AG81" s="1049"/>
      <c r="AH81" s="1049"/>
      <c r="AI81" s="1049"/>
      <c r="AJ81" s="1050"/>
      <c r="AK81" s="1049"/>
      <c r="AL81" s="1051"/>
      <c r="AM81" s="1049"/>
      <c r="AN81" s="1049"/>
      <c r="AO81" s="1051"/>
      <c r="AP81" s="1044"/>
      <c r="AQ81" s="965"/>
      <c r="AR81" s="1050"/>
      <c r="AS81" s="1049"/>
      <c r="AT81" s="1049"/>
      <c r="AU81" s="965"/>
      <c r="AV81" s="965"/>
      <c r="AW81" s="965"/>
      <c r="AX81" s="965"/>
      <c r="AY81" s="965"/>
      <c r="AZ81" s="965"/>
    </row>
    <row r="82" spans="1:52" ht="12.75" thickBot="1" x14ac:dyDescent="0.25">
      <c r="A82" s="965"/>
      <c r="B82" s="1052"/>
      <c r="C82" s="1053" t="s">
        <v>113</v>
      </c>
      <c r="D82" s="1054">
        <f>SUM(D11:D81)</f>
        <v>2896107</v>
      </c>
      <c r="E82" s="1054">
        <f t="shared" ref="E82:AL82" si="2">SUM(E11:E81)</f>
        <v>1687397</v>
      </c>
      <c r="F82" s="1054">
        <f t="shared" si="2"/>
        <v>115</v>
      </c>
      <c r="G82" s="1054">
        <f t="shared" si="2"/>
        <v>211</v>
      </c>
      <c r="H82" s="1054">
        <f t="shared" si="2"/>
        <v>0</v>
      </c>
      <c r="I82" s="1054">
        <f t="shared" si="2"/>
        <v>0</v>
      </c>
      <c r="J82" s="1054">
        <f t="shared" si="2"/>
        <v>192</v>
      </c>
      <c r="K82" s="1054">
        <f t="shared" si="2"/>
        <v>480</v>
      </c>
      <c r="L82" s="1054">
        <f t="shared" si="2"/>
        <v>1502</v>
      </c>
      <c r="M82" s="1054">
        <f t="shared" si="2"/>
        <v>119</v>
      </c>
      <c r="N82" s="1054">
        <f t="shared" si="2"/>
        <v>407</v>
      </c>
      <c r="O82" s="1054">
        <f t="shared" si="2"/>
        <v>1208</v>
      </c>
      <c r="P82" s="1054">
        <f t="shared" si="2"/>
        <v>0</v>
      </c>
      <c r="Q82" s="1054">
        <f t="shared" si="2"/>
        <v>1683</v>
      </c>
      <c r="R82" s="1054">
        <f t="shared" si="2"/>
        <v>0</v>
      </c>
      <c r="S82" s="1054">
        <f t="shared" si="2"/>
        <v>160</v>
      </c>
      <c r="T82" s="1054">
        <f t="shared" si="2"/>
        <v>452</v>
      </c>
      <c r="U82" s="1054">
        <f t="shared" si="2"/>
        <v>96</v>
      </c>
      <c r="V82" s="1054">
        <f t="shared" si="2"/>
        <v>682</v>
      </c>
      <c r="W82" s="1054">
        <f>SUM(W11:W81)</f>
        <v>603</v>
      </c>
      <c r="X82" s="1054">
        <f>SUM(X11:X81)</f>
        <v>10015</v>
      </c>
      <c r="Y82" s="1054">
        <f t="shared" si="2"/>
        <v>507</v>
      </c>
      <c r="Z82" s="1054">
        <f t="shared" si="2"/>
        <v>20000</v>
      </c>
      <c r="AA82" s="1054">
        <f t="shared" si="2"/>
        <v>0</v>
      </c>
      <c r="AB82" s="1054">
        <f t="shared" si="2"/>
        <v>106896</v>
      </c>
      <c r="AC82" s="1054">
        <f t="shared" si="2"/>
        <v>2003</v>
      </c>
      <c r="AD82" s="1054">
        <f t="shared" si="2"/>
        <v>962</v>
      </c>
      <c r="AE82" s="1054">
        <f t="shared" si="2"/>
        <v>2003</v>
      </c>
      <c r="AF82" s="1054">
        <f t="shared" si="2"/>
        <v>269</v>
      </c>
      <c r="AG82" s="1054">
        <f t="shared" si="2"/>
        <v>3746</v>
      </c>
      <c r="AH82" s="1054">
        <f t="shared" si="2"/>
        <v>380476</v>
      </c>
      <c r="AI82" s="1054">
        <f t="shared" si="2"/>
        <v>9027</v>
      </c>
      <c r="AJ82" s="1054">
        <f>SUM(AJ11:AJ81)</f>
        <v>31073</v>
      </c>
      <c r="AK82" s="1054">
        <f t="shared" si="2"/>
        <v>0</v>
      </c>
      <c r="AL82" s="1054">
        <f t="shared" si="2"/>
        <v>0</v>
      </c>
      <c r="AM82" s="1054">
        <f>SUM(AM11:AM81)</f>
        <v>14720</v>
      </c>
      <c r="AN82" s="1054">
        <f>SUM(AN11:AN81)</f>
        <v>0</v>
      </c>
      <c r="AO82" s="1054">
        <f t="shared" ref="AO82" si="3">SUM(AO11:AO81)</f>
        <v>0</v>
      </c>
      <c r="AP82" s="1036"/>
      <c r="AQ82" s="965"/>
      <c r="AR82" s="1054">
        <f>SUM(AR11:AR81)</f>
        <v>0</v>
      </c>
      <c r="AS82" s="1054">
        <f>SUM(AS11:AS81)</f>
        <v>0</v>
      </c>
      <c r="AT82" s="1054">
        <f>SUM(AT11:AT81)</f>
        <v>0</v>
      </c>
      <c r="AU82" s="965"/>
      <c r="AV82" s="965"/>
      <c r="AW82" s="965"/>
      <c r="AX82" s="965"/>
      <c r="AY82" s="965"/>
      <c r="AZ82" s="965"/>
    </row>
    <row r="83" spans="1:52" x14ac:dyDescent="0.2">
      <c r="A83" s="1055"/>
      <c r="B83" s="1055"/>
      <c r="C83" s="1066" t="s">
        <v>754</v>
      </c>
      <c r="D83" s="1060">
        <f>D82-NEW_OFFER1!U269</f>
        <v>-0.65320348972454667</v>
      </c>
      <c r="E83" s="1060"/>
      <c r="F83" s="1060"/>
      <c r="G83" s="1060"/>
      <c r="H83" s="1060"/>
      <c r="I83" s="1060"/>
      <c r="J83" s="1060"/>
      <c r="K83" s="1060"/>
      <c r="L83" s="1060"/>
      <c r="M83" s="1060"/>
      <c r="N83" s="1060"/>
      <c r="O83" s="1060"/>
      <c r="P83" s="1060"/>
      <c r="Q83" s="1060"/>
      <c r="R83" s="1060"/>
      <c r="S83" s="1060"/>
      <c r="T83" s="1060"/>
      <c r="U83" s="1060"/>
      <c r="V83" s="1060"/>
      <c r="W83" s="1060"/>
      <c r="X83" s="1060"/>
      <c r="Y83" s="1060"/>
      <c r="Z83" s="1060"/>
      <c r="AA83" s="1060"/>
      <c r="AB83" s="1060"/>
      <c r="AC83" s="1060"/>
      <c r="AD83" s="1060"/>
      <c r="AE83" s="1060"/>
      <c r="AF83" s="1060"/>
      <c r="AG83" s="1060"/>
      <c r="AH83" s="1060"/>
      <c r="AI83" s="1060"/>
      <c r="AJ83" s="1060"/>
      <c r="AK83" s="1061"/>
      <c r="AL83" s="1061"/>
      <c r="AM83" s="1060"/>
      <c r="AN83" s="1056"/>
      <c r="AO83" s="966"/>
      <c r="AP83" s="1036"/>
      <c r="AQ83" s="1055"/>
      <c r="AR83" s="1055"/>
      <c r="AS83" s="1055"/>
      <c r="AT83" s="1055"/>
      <c r="AU83" s="1055"/>
      <c r="AV83" s="1055"/>
      <c r="AW83" s="1055"/>
      <c r="AX83" s="1055"/>
      <c r="AY83" s="1055"/>
      <c r="AZ83" s="1055"/>
    </row>
    <row r="84" spans="1:52" x14ac:dyDescent="0.2">
      <c r="C84" s="1067" t="s">
        <v>755</v>
      </c>
      <c r="D84" s="1068">
        <f>SUM(D11:D22)+D24+D25+D30</f>
        <v>2847938</v>
      </c>
      <c r="E84" s="1062"/>
      <c r="F84" s="1062"/>
      <c r="G84" s="1062"/>
      <c r="H84" s="1062"/>
      <c r="I84" s="1062"/>
      <c r="J84" s="1062"/>
      <c r="K84" s="1062"/>
      <c r="L84" s="1062"/>
      <c r="M84" s="1062"/>
      <c r="N84" s="1062"/>
      <c r="O84" s="1062"/>
      <c r="P84" s="1062"/>
      <c r="Q84" s="1062"/>
      <c r="R84" s="1062"/>
      <c r="S84" s="1062"/>
      <c r="T84" s="1062"/>
      <c r="U84" s="1062"/>
      <c r="V84" s="1062"/>
      <c r="W84" s="1062"/>
      <c r="X84" s="1062"/>
      <c r="Y84" s="1062"/>
      <c r="Z84" s="1062"/>
      <c r="AA84" s="1062"/>
      <c r="AB84" s="1062"/>
      <c r="AC84" s="1062"/>
      <c r="AD84" s="1062"/>
      <c r="AE84" s="1062"/>
      <c r="AF84" s="1062"/>
      <c r="AG84" s="1062"/>
      <c r="AH84" s="1062"/>
      <c r="AI84" s="1062"/>
      <c r="AJ84" s="1062"/>
      <c r="AK84" s="1062"/>
      <c r="AL84" s="1062"/>
      <c r="AM84" s="1062"/>
    </row>
    <row r="85" spans="1:52" x14ac:dyDescent="0.2">
      <c r="C85" s="1067" t="s">
        <v>756</v>
      </c>
      <c r="D85" s="1062">
        <v>2847890.5</v>
      </c>
      <c r="E85" s="1062"/>
      <c r="F85" s="1062"/>
      <c r="G85" s="1062"/>
      <c r="H85" s="1062"/>
      <c r="I85" s="1062"/>
      <c r="J85" s="1062"/>
      <c r="K85" s="1062"/>
      <c r="L85" s="1062"/>
      <c r="M85" s="1062"/>
      <c r="N85" s="1062"/>
      <c r="O85" s="1062"/>
      <c r="P85" s="1062"/>
      <c r="Q85" s="1062"/>
      <c r="R85" s="1062"/>
      <c r="S85" s="1062"/>
      <c r="T85" s="1062"/>
      <c r="U85" s="1062"/>
      <c r="V85" s="1062"/>
      <c r="W85" s="1062"/>
      <c r="X85" s="1062"/>
      <c r="Y85" s="1062"/>
      <c r="Z85" s="1062"/>
      <c r="AA85" s="1062"/>
      <c r="AB85" s="1062"/>
      <c r="AC85" s="1062"/>
      <c r="AD85" s="1062"/>
      <c r="AE85" s="1062"/>
      <c r="AF85" s="1062"/>
      <c r="AG85" s="1062"/>
      <c r="AH85" s="1062"/>
      <c r="AI85" s="1062"/>
      <c r="AJ85" s="1062"/>
      <c r="AK85" s="1062"/>
      <c r="AL85" s="1062"/>
      <c r="AM85" s="1062"/>
    </row>
    <row r="86" spans="1:52" x14ac:dyDescent="0.2">
      <c r="C86" s="1067" t="s">
        <v>762</v>
      </c>
      <c r="D86" s="1062">
        <f>D85-D84</f>
        <v>-47.5</v>
      </c>
      <c r="E86" s="1062"/>
      <c r="F86" s="1062"/>
      <c r="G86" s="1062"/>
      <c r="H86" s="1062"/>
      <c r="I86" s="1062"/>
      <c r="J86" s="1062"/>
      <c r="K86" s="1062"/>
      <c r="L86" s="1062"/>
      <c r="M86" s="1062"/>
      <c r="N86" s="1062"/>
      <c r="O86" s="1062"/>
      <c r="P86" s="1062"/>
      <c r="Q86" s="1062"/>
      <c r="R86" s="1062"/>
      <c r="S86" s="1062"/>
      <c r="T86" s="1062"/>
      <c r="U86" s="1062"/>
      <c r="V86" s="1062"/>
      <c r="W86" s="1062"/>
      <c r="X86" s="1062"/>
      <c r="Y86" s="1062"/>
      <c r="Z86" s="1062"/>
      <c r="AA86" s="1062"/>
      <c r="AB86" s="1062"/>
      <c r="AC86" s="1062"/>
      <c r="AD86" s="1062"/>
      <c r="AE86" s="1062"/>
      <c r="AF86" s="1062"/>
      <c r="AG86" s="1062"/>
      <c r="AH86" s="1062"/>
      <c r="AI86" s="1062"/>
      <c r="AJ86" s="1062"/>
      <c r="AK86" s="1062"/>
      <c r="AL86" s="1062"/>
      <c r="AM86" s="1062"/>
    </row>
    <row r="87" spans="1:52" x14ac:dyDescent="0.2">
      <c r="D87" s="1062"/>
      <c r="E87" s="1062"/>
      <c r="F87" s="1062"/>
      <c r="G87" s="1062"/>
      <c r="H87" s="1062"/>
      <c r="I87" s="1062"/>
      <c r="J87" s="1062"/>
      <c r="K87" s="1062"/>
      <c r="L87" s="1062"/>
      <c r="M87" s="1062"/>
      <c r="N87" s="1062"/>
      <c r="O87" s="1062"/>
      <c r="P87" s="1062"/>
      <c r="Q87" s="1062"/>
      <c r="R87" s="1062"/>
      <c r="S87" s="1062"/>
      <c r="T87" s="1062"/>
      <c r="U87" s="1062"/>
      <c r="V87" s="1062"/>
      <c r="W87" s="1062"/>
      <c r="X87" s="1062"/>
      <c r="Y87" s="1062"/>
      <c r="Z87" s="1062"/>
      <c r="AA87" s="1062"/>
      <c r="AB87" s="1062"/>
      <c r="AC87" s="1062"/>
      <c r="AD87" s="1062"/>
      <c r="AE87" s="1062"/>
      <c r="AF87" s="1062"/>
      <c r="AG87" s="1062"/>
      <c r="AH87" s="1062"/>
      <c r="AI87" s="1062"/>
      <c r="AJ87" s="1062"/>
      <c r="AK87" s="1062"/>
      <c r="AL87" s="1062"/>
      <c r="AM87" s="1062"/>
    </row>
    <row r="88" spans="1:52" x14ac:dyDescent="0.2">
      <c r="D88" s="1062"/>
      <c r="E88" s="1062"/>
      <c r="F88" s="1062"/>
      <c r="G88" s="1062"/>
      <c r="H88" s="1062"/>
      <c r="I88" s="1062"/>
      <c r="J88" s="1062"/>
      <c r="K88" s="1062"/>
      <c r="L88" s="1062"/>
      <c r="M88" s="1062"/>
      <c r="N88" s="1062"/>
      <c r="O88" s="1062"/>
      <c r="P88" s="1062"/>
      <c r="Q88" s="1062"/>
      <c r="R88" s="1062"/>
      <c r="S88" s="1062"/>
      <c r="T88" s="1062"/>
      <c r="U88" s="1062"/>
      <c r="V88" s="1062"/>
      <c r="W88" s="1062"/>
      <c r="X88" s="1062"/>
      <c r="Y88" s="1062"/>
      <c r="Z88" s="1062"/>
      <c r="AA88" s="1062"/>
      <c r="AB88" s="1062"/>
      <c r="AC88" s="1062"/>
      <c r="AD88" s="1062"/>
      <c r="AE88" s="1062"/>
      <c r="AF88" s="1062"/>
      <c r="AG88" s="1062"/>
      <c r="AH88" s="1062"/>
      <c r="AI88" s="1062"/>
      <c r="AJ88" s="1062"/>
      <c r="AK88" s="1062"/>
      <c r="AL88" s="1062"/>
      <c r="AM88" s="1062"/>
    </row>
    <row r="89" spans="1:52" x14ac:dyDescent="0.2">
      <c r="D89" s="1062"/>
      <c r="E89" s="1062"/>
      <c r="F89" s="1062"/>
      <c r="G89" s="1062"/>
      <c r="H89" s="1062"/>
      <c r="I89" s="1062"/>
      <c r="J89" s="1062"/>
      <c r="K89" s="1062"/>
      <c r="L89" s="1062"/>
      <c r="M89" s="1062"/>
      <c r="N89" s="1062"/>
      <c r="O89" s="1062"/>
      <c r="P89" s="1062"/>
      <c r="Q89" s="1062"/>
      <c r="R89" s="1062"/>
      <c r="S89" s="1062"/>
      <c r="T89" s="1062"/>
      <c r="U89" s="1062"/>
      <c r="V89" s="1062"/>
      <c r="W89" s="1062"/>
      <c r="X89" s="1062"/>
      <c r="Y89" s="1062"/>
      <c r="Z89" s="1062"/>
      <c r="AA89" s="1062"/>
      <c r="AB89" s="1062"/>
      <c r="AC89" s="1062"/>
      <c r="AD89" s="1062"/>
      <c r="AE89" s="1062"/>
      <c r="AF89" s="1062"/>
      <c r="AG89" s="1062"/>
      <c r="AH89" s="1062"/>
      <c r="AI89" s="1062"/>
      <c r="AJ89" s="1062"/>
      <c r="AK89" s="1062"/>
      <c r="AL89" s="1062"/>
      <c r="AM89" s="1062"/>
    </row>
    <row r="90" spans="1:52" x14ac:dyDescent="0.2">
      <c r="D90" s="1062"/>
      <c r="E90" s="1062"/>
      <c r="F90" s="1062"/>
      <c r="G90" s="1062"/>
      <c r="H90" s="1062"/>
      <c r="I90" s="1062"/>
      <c r="J90" s="1062"/>
      <c r="K90" s="1062"/>
      <c r="L90" s="1062"/>
      <c r="M90" s="1062"/>
      <c r="N90" s="1062"/>
      <c r="O90" s="1062"/>
      <c r="P90" s="1062"/>
      <c r="Q90" s="1062"/>
      <c r="R90" s="1062"/>
      <c r="S90" s="1062"/>
      <c r="T90" s="1062"/>
      <c r="U90" s="1062"/>
      <c r="V90" s="1062"/>
      <c r="W90" s="1062"/>
      <c r="X90" s="1062"/>
      <c r="Y90" s="1062"/>
      <c r="Z90" s="1062"/>
      <c r="AA90" s="1062"/>
      <c r="AB90" s="1062"/>
      <c r="AC90" s="1062"/>
      <c r="AD90" s="1062"/>
      <c r="AE90" s="1062"/>
      <c r="AF90" s="1062"/>
      <c r="AG90" s="1062"/>
      <c r="AH90" s="1062"/>
      <c r="AI90" s="1062"/>
      <c r="AJ90" s="1062"/>
      <c r="AK90" s="1062"/>
      <c r="AL90" s="1062"/>
      <c r="AM90" s="1062"/>
    </row>
    <row r="91" spans="1:52" x14ac:dyDescent="0.2">
      <c r="D91" s="1062"/>
      <c r="E91" s="1062"/>
      <c r="F91" s="1062"/>
      <c r="G91" s="1062"/>
      <c r="H91" s="1062"/>
      <c r="I91" s="1062"/>
      <c r="J91" s="1062"/>
      <c r="K91" s="1062"/>
      <c r="L91" s="1062"/>
      <c r="M91" s="1062"/>
      <c r="N91" s="1062"/>
      <c r="O91" s="1062"/>
      <c r="P91" s="1062"/>
      <c r="Q91" s="1062"/>
      <c r="R91" s="1062"/>
      <c r="S91" s="1062"/>
      <c r="T91" s="1062"/>
      <c r="U91" s="1062"/>
      <c r="V91" s="1062"/>
      <c r="W91" s="1062"/>
      <c r="X91" s="1062"/>
      <c r="Y91" s="1062"/>
      <c r="Z91" s="1062"/>
      <c r="AA91" s="1062"/>
      <c r="AB91" s="1062"/>
      <c r="AC91" s="1062"/>
      <c r="AD91" s="1062"/>
      <c r="AE91" s="1062"/>
      <c r="AF91" s="1062"/>
      <c r="AG91" s="1062"/>
      <c r="AH91" s="1062"/>
      <c r="AI91" s="1062"/>
      <c r="AJ91" s="1062"/>
      <c r="AK91" s="1062"/>
      <c r="AL91" s="1062"/>
      <c r="AM91" s="1062"/>
    </row>
    <row r="92" spans="1:52" x14ac:dyDescent="0.2">
      <c r="D92" s="1062"/>
      <c r="E92" s="1062"/>
      <c r="F92" s="1062"/>
      <c r="G92" s="1062"/>
      <c r="H92" s="1062"/>
      <c r="I92" s="1062"/>
      <c r="J92" s="1062"/>
      <c r="K92" s="1062"/>
      <c r="L92" s="1062"/>
      <c r="M92" s="1062"/>
      <c r="N92" s="1062"/>
      <c r="O92" s="1062"/>
      <c r="P92" s="1062"/>
      <c r="Q92" s="1062"/>
      <c r="R92" s="1062"/>
      <c r="S92" s="1062"/>
      <c r="T92" s="1062"/>
      <c r="U92" s="1062"/>
      <c r="V92" s="1062"/>
      <c r="W92" s="1062"/>
      <c r="X92" s="1062"/>
      <c r="Y92" s="1062"/>
      <c r="Z92" s="1062"/>
      <c r="AA92" s="1062"/>
      <c r="AB92" s="1062"/>
      <c r="AC92" s="1062"/>
      <c r="AD92" s="1062"/>
      <c r="AE92" s="1062"/>
      <c r="AF92" s="1062"/>
      <c r="AG92" s="1062"/>
      <c r="AH92" s="1062"/>
      <c r="AI92" s="1062"/>
      <c r="AJ92" s="1062"/>
      <c r="AK92" s="1062"/>
      <c r="AL92" s="1062"/>
      <c r="AM92" s="1062"/>
    </row>
    <row r="93" spans="1:52" x14ac:dyDescent="0.2">
      <c r="D93" s="1062"/>
      <c r="E93" s="1062"/>
      <c r="F93" s="1062"/>
      <c r="G93" s="1062"/>
      <c r="H93" s="1062"/>
      <c r="I93" s="1062"/>
      <c r="J93" s="1062"/>
      <c r="K93" s="1062"/>
      <c r="L93" s="1062"/>
      <c r="M93" s="1062"/>
      <c r="N93" s="1062"/>
      <c r="O93" s="1062"/>
      <c r="P93" s="1062"/>
      <c r="Q93" s="1062"/>
      <c r="R93" s="1062"/>
      <c r="S93" s="1062"/>
      <c r="T93" s="1062"/>
      <c r="U93" s="1062"/>
      <c r="V93" s="1062"/>
      <c r="W93" s="1062"/>
      <c r="X93" s="1062"/>
      <c r="Y93" s="1062"/>
      <c r="Z93" s="1062"/>
      <c r="AA93" s="1062"/>
      <c r="AB93" s="1062"/>
      <c r="AC93" s="1062"/>
      <c r="AD93" s="1062"/>
      <c r="AE93" s="1062"/>
      <c r="AF93" s="1062"/>
      <c r="AG93" s="1062"/>
      <c r="AH93" s="1062"/>
      <c r="AI93" s="1062"/>
      <c r="AJ93" s="1062"/>
      <c r="AK93" s="1062"/>
      <c r="AL93" s="1062"/>
      <c r="AM93" s="1062"/>
    </row>
    <row r="94" spans="1:52" x14ac:dyDescent="0.2">
      <c r="D94" s="1062"/>
      <c r="E94" s="1062"/>
      <c r="F94" s="1062"/>
      <c r="G94" s="1062"/>
      <c r="H94" s="1062"/>
      <c r="I94" s="1062"/>
      <c r="J94" s="1062"/>
      <c r="K94" s="1062"/>
      <c r="L94" s="1062"/>
      <c r="M94" s="1062"/>
      <c r="N94" s="1062"/>
      <c r="O94" s="1062"/>
      <c r="P94" s="1062"/>
      <c r="Q94" s="1062"/>
      <c r="R94" s="1062"/>
      <c r="S94" s="1062"/>
      <c r="T94" s="1062"/>
      <c r="U94" s="1062"/>
      <c r="V94" s="1062"/>
      <c r="W94" s="1062"/>
      <c r="X94" s="1062"/>
      <c r="Y94" s="1062"/>
      <c r="Z94" s="1062"/>
      <c r="AA94" s="1062"/>
      <c r="AB94" s="1062"/>
      <c r="AC94" s="1062"/>
      <c r="AD94" s="1062"/>
      <c r="AE94" s="1062"/>
      <c r="AF94" s="1062"/>
      <c r="AG94" s="1062"/>
      <c r="AH94" s="1062"/>
      <c r="AI94" s="1062"/>
      <c r="AJ94" s="1062"/>
      <c r="AK94" s="1062"/>
      <c r="AL94" s="1062"/>
      <c r="AM94" s="1062"/>
    </row>
    <row r="95" spans="1:52" x14ac:dyDescent="0.2">
      <c r="D95" s="1062"/>
      <c r="E95" s="1062"/>
      <c r="F95" s="1062"/>
      <c r="G95" s="1062"/>
      <c r="H95" s="1062"/>
      <c r="I95" s="1062"/>
      <c r="J95" s="1062"/>
      <c r="K95" s="1062"/>
      <c r="L95" s="1062"/>
      <c r="M95" s="1062"/>
      <c r="N95" s="1062"/>
      <c r="O95" s="1062"/>
      <c r="P95" s="1062"/>
      <c r="Q95" s="1062"/>
      <c r="R95" s="1062"/>
      <c r="S95" s="1062"/>
      <c r="T95" s="1062"/>
      <c r="U95" s="1062"/>
      <c r="V95" s="1062"/>
      <c r="W95" s="1062"/>
      <c r="X95" s="1062"/>
      <c r="Y95" s="1062"/>
      <c r="Z95" s="1062"/>
      <c r="AA95" s="1062"/>
      <c r="AB95" s="1062"/>
      <c r="AC95" s="1062"/>
      <c r="AD95" s="1062"/>
      <c r="AE95" s="1062"/>
      <c r="AF95" s="1062"/>
      <c r="AG95" s="1062"/>
      <c r="AH95" s="1062"/>
      <c r="AI95" s="1062"/>
      <c r="AJ95" s="1062"/>
      <c r="AK95" s="1062"/>
      <c r="AL95" s="1062"/>
      <c r="AM95" s="1062"/>
    </row>
    <row r="96" spans="1:52" x14ac:dyDescent="0.2">
      <c r="D96" s="1062"/>
      <c r="E96" s="1062"/>
      <c r="F96" s="1062"/>
      <c r="G96" s="1062"/>
      <c r="H96" s="1062"/>
      <c r="I96" s="1062"/>
      <c r="J96" s="1062"/>
      <c r="K96" s="1062"/>
      <c r="L96" s="1062"/>
      <c r="M96" s="1062"/>
      <c r="N96" s="1062"/>
      <c r="O96" s="1062"/>
      <c r="P96" s="1062"/>
      <c r="Q96" s="1062"/>
      <c r="R96" s="1062"/>
      <c r="S96" s="1062"/>
      <c r="T96" s="1062"/>
      <c r="U96" s="1062"/>
      <c r="V96" s="1062"/>
      <c r="W96" s="1062"/>
      <c r="X96" s="1062"/>
      <c r="Y96" s="1062"/>
      <c r="Z96" s="1062"/>
      <c r="AA96" s="1062"/>
      <c r="AB96" s="1062"/>
      <c r="AC96" s="1062"/>
      <c r="AD96" s="1062"/>
      <c r="AE96" s="1062"/>
      <c r="AF96" s="1062"/>
      <c r="AG96" s="1062"/>
      <c r="AH96" s="1062"/>
      <c r="AI96" s="1062"/>
      <c r="AJ96" s="1062"/>
      <c r="AK96" s="1062"/>
      <c r="AL96" s="1062"/>
      <c r="AM96" s="1062"/>
    </row>
    <row r="97" spans="4:39" x14ac:dyDescent="0.2">
      <c r="D97" s="1062"/>
      <c r="E97" s="1062"/>
      <c r="F97" s="1062"/>
      <c r="G97" s="1062"/>
      <c r="H97" s="1062"/>
      <c r="I97" s="1062"/>
      <c r="J97" s="1062"/>
      <c r="K97" s="1062"/>
      <c r="L97" s="1062"/>
      <c r="M97" s="1062"/>
      <c r="N97" s="1062"/>
      <c r="O97" s="1062"/>
      <c r="P97" s="1062"/>
      <c r="Q97" s="1062"/>
      <c r="R97" s="1062"/>
      <c r="S97" s="1062"/>
      <c r="T97" s="1062"/>
      <c r="U97" s="1062"/>
      <c r="V97" s="1062"/>
      <c r="W97" s="1062"/>
      <c r="X97" s="1062"/>
      <c r="Y97" s="1062"/>
      <c r="Z97" s="1062"/>
      <c r="AA97" s="1062"/>
      <c r="AB97" s="1062"/>
      <c r="AC97" s="1062"/>
      <c r="AD97" s="1062"/>
      <c r="AE97" s="1062"/>
      <c r="AF97" s="1062"/>
      <c r="AG97" s="1062"/>
      <c r="AH97" s="1062"/>
      <c r="AI97" s="1062"/>
      <c r="AJ97" s="1062"/>
      <c r="AK97" s="1062"/>
      <c r="AL97" s="1062"/>
      <c r="AM97" s="1062"/>
    </row>
    <row r="98" spans="4:39" x14ac:dyDescent="0.2">
      <c r="D98" s="1062"/>
      <c r="E98" s="1062"/>
      <c r="F98" s="1062"/>
      <c r="G98" s="1062"/>
      <c r="H98" s="1062"/>
      <c r="I98" s="1062"/>
      <c r="J98" s="1062"/>
      <c r="K98" s="1062"/>
      <c r="L98" s="1062"/>
      <c r="M98" s="1062"/>
      <c r="N98" s="1062"/>
      <c r="O98" s="1062"/>
      <c r="P98" s="1062"/>
      <c r="Q98" s="1062"/>
      <c r="R98" s="1062"/>
      <c r="S98" s="1062"/>
      <c r="T98" s="1062"/>
      <c r="U98" s="1062"/>
      <c r="V98" s="1062"/>
      <c r="W98" s="1062"/>
      <c r="X98" s="1062"/>
      <c r="Y98" s="1062"/>
      <c r="Z98" s="1062"/>
      <c r="AA98" s="1062"/>
      <c r="AB98" s="1062"/>
      <c r="AC98" s="1062"/>
      <c r="AD98" s="1062"/>
      <c r="AE98" s="1062"/>
      <c r="AF98" s="1062"/>
      <c r="AG98" s="1062"/>
      <c r="AH98" s="1062"/>
      <c r="AI98" s="1062"/>
      <c r="AJ98" s="1062"/>
      <c r="AK98" s="1062"/>
      <c r="AL98" s="1062"/>
      <c r="AM98" s="1062"/>
    </row>
    <row r="99" spans="4:39" x14ac:dyDescent="0.2">
      <c r="D99" s="1062"/>
      <c r="E99" s="1062"/>
      <c r="F99" s="1062"/>
      <c r="G99" s="1062"/>
      <c r="H99" s="1062"/>
      <c r="I99" s="1062"/>
      <c r="J99" s="1062"/>
      <c r="K99" s="1062"/>
      <c r="L99" s="1062"/>
      <c r="M99" s="1062"/>
      <c r="N99" s="1062"/>
      <c r="O99" s="1062"/>
      <c r="P99" s="1062"/>
      <c r="Q99" s="1062"/>
      <c r="R99" s="1062"/>
      <c r="S99" s="1062"/>
      <c r="T99" s="1062"/>
      <c r="U99" s="1062"/>
      <c r="V99" s="1062"/>
      <c r="W99" s="1062"/>
      <c r="X99" s="1062"/>
      <c r="Y99" s="1062"/>
      <c r="Z99" s="1062"/>
      <c r="AA99" s="1062"/>
      <c r="AB99" s="1062"/>
      <c r="AC99" s="1062"/>
      <c r="AD99" s="1062"/>
      <c r="AE99" s="1062"/>
      <c r="AF99" s="1062"/>
      <c r="AG99" s="1062"/>
      <c r="AH99" s="1062"/>
      <c r="AI99" s="1062"/>
      <c r="AJ99" s="1062"/>
      <c r="AK99" s="1062"/>
      <c r="AL99" s="1062"/>
      <c r="AM99" s="1062"/>
    </row>
    <row r="100" spans="4:39" x14ac:dyDescent="0.2">
      <c r="D100" s="1062"/>
      <c r="E100" s="1062"/>
      <c r="F100" s="1062"/>
      <c r="G100" s="1062"/>
      <c r="H100" s="1062"/>
      <c r="I100" s="1062"/>
      <c r="J100" s="1062"/>
      <c r="K100" s="1062"/>
      <c r="L100" s="1062"/>
      <c r="M100" s="1062"/>
      <c r="N100" s="1062"/>
      <c r="O100" s="1062"/>
      <c r="P100" s="1062"/>
      <c r="Q100" s="1062"/>
      <c r="R100" s="1062"/>
      <c r="S100" s="1062"/>
      <c r="T100" s="1062"/>
      <c r="U100" s="1062"/>
      <c r="V100" s="1062"/>
      <c r="W100" s="1062"/>
      <c r="X100" s="1062"/>
      <c r="Y100" s="1062"/>
      <c r="Z100" s="1062"/>
      <c r="AA100" s="1062"/>
      <c r="AB100" s="1062"/>
      <c r="AC100" s="1062"/>
      <c r="AD100" s="1062"/>
      <c r="AE100" s="1062"/>
      <c r="AF100" s="1062"/>
      <c r="AG100" s="1062"/>
      <c r="AH100" s="1062"/>
      <c r="AI100" s="1062"/>
      <c r="AJ100" s="1062"/>
      <c r="AK100" s="1062"/>
      <c r="AL100" s="1062"/>
      <c r="AM100" s="1062"/>
    </row>
  </sheetData>
  <mergeCells count="3">
    <mergeCell ref="A3:A10"/>
    <mergeCell ref="B9:B10"/>
    <mergeCell ref="C9:C10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65512-9DEB-4AFC-B0C8-7388A1ACFA4F}">
  <sheetPr>
    <tabColor rgb="FFFFFF00"/>
  </sheetPr>
  <dimension ref="A1:AT86"/>
  <sheetViews>
    <sheetView zoomScale="80" zoomScaleNormal="80" workbookViewId="0">
      <pane xSplit="3" ySplit="10" topLeftCell="D11" activePane="bottomRight" state="frozen"/>
      <selection activeCell="P268" sqref="P268"/>
      <selection pane="topRight" activeCell="P268" sqref="P268"/>
      <selection pane="bottomLeft" activeCell="P268" sqref="P268"/>
      <selection pane="bottomRight" activeCell="D34" sqref="D34"/>
    </sheetView>
  </sheetViews>
  <sheetFormatPr defaultColWidth="11.7109375" defaultRowHeight="12.75" outlineLevelCol="1" x14ac:dyDescent="0.2"/>
  <cols>
    <col min="1" max="1" width="11.7109375" style="176" hidden="1" customWidth="1" outlineLevel="1"/>
    <col min="2" max="2" width="27.7109375" style="176" customWidth="1" collapsed="1"/>
    <col min="3" max="3" width="52" style="176" bestFit="1" customWidth="1"/>
    <col min="4" max="4" width="16" style="176" bestFit="1" customWidth="1"/>
    <col min="5" max="5" width="14.5703125" style="176" hidden="1" customWidth="1" outlineLevel="1"/>
    <col min="6" max="6" width="14.28515625" style="176" bestFit="1" customWidth="1" collapsed="1"/>
    <col min="7" max="23" width="14.28515625" style="176" bestFit="1" customWidth="1"/>
    <col min="24" max="24" width="12.85546875" style="176" bestFit="1" customWidth="1"/>
    <col min="25" max="25" width="14.28515625" style="176" bestFit="1" customWidth="1"/>
    <col min="26" max="26" width="12.85546875" style="176" customWidth="1"/>
    <col min="27" max="29" width="12.85546875" style="176" bestFit="1" customWidth="1"/>
    <col min="30" max="35" width="14.28515625" style="176" bestFit="1" customWidth="1"/>
    <col min="36" max="36" width="10.140625" style="176" customWidth="1"/>
    <col min="37" max="38" width="14.28515625" style="177" bestFit="1" customWidth="1"/>
    <col min="39" max="39" width="12.85546875" style="176" bestFit="1" customWidth="1"/>
    <col min="40" max="41" width="14.28515625" style="177" bestFit="1" customWidth="1"/>
    <col min="42" max="42" width="3.42578125" style="177" customWidth="1"/>
    <col min="43" max="43" width="11.7109375" style="176"/>
    <col min="44" max="44" width="10.5703125" style="176" customWidth="1" outlineLevel="1"/>
    <col min="45" max="46" width="10.85546875" style="176" customWidth="1" outlineLevel="1"/>
    <col min="47" max="262" width="11.7109375" style="176"/>
    <col min="263" max="263" width="0" style="176" hidden="1" customWidth="1"/>
    <col min="264" max="264" width="28.5703125" style="176" customWidth="1"/>
    <col min="265" max="265" width="52" style="176" bestFit="1" customWidth="1"/>
    <col min="266" max="266" width="16" style="176" bestFit="1" customWidth="1"/>
    <col min="267" max="267" width="14.5703125" style="176" bestFit="1" customWidth="1"/>
    <col min="268" max="268" width="14.28515625" style="176" bestFit="1" customWidth="1"/>
    <col min="269" max="269" width="12.85546875" style="176" bestFit="1" customWidth="1"/>
    <col min="270" max="283" width="14.28515625" style="176" bestFit="1" customWidth="1"/>
    <col min="284" max="284" width="12.85546875" style="176" bestFit="1" customWidth="1"/>
    <col min="285" max="285" width="12.85546875" style="176" customWidth="1"/>
    <col min="286" max="288" width="12.85546875" style="176" bestFit="1" customWidth="1"/>
    <col min="289" max="293" width="14.28515625" style="176" bestFit="1" customWidth="1"/>
    <col min="294" max="294" width="12.85546875" style="176" bestFit="1" customWidth="1"/>
    <col min="295" max="299" width="14.28515625" style="176" bestFit="1" customWidth="1"/>
    <col min="300" max="300" width="5.85546875" style="176" customWidth="1"/>
    <col min="301" max="301" width="15.42578125" style="176" customWidth="1"/>
    <col min="302" max="518" width="11.7109375" style="176"/>
    <col min="519" max="519" width="0" style="176" hidden="1" customWidth="1"/>
    <col min="520" max="520" width="28.5703125" style="176" customWidth="1"/>
    <col min="521" max="521" width="52" style="176" bestFit="1" customWidth="1"/>
    <col min="522" max="522" width="16" style="176" bestFit="1" customWidth="1"/>
    <col min="523" max="523" width="14.5703125" style="176" bestFit="1" customWidth="1"/>
    <col min="524" max="524" width="14.28515625" style="176" bestFit="1" customWidth="1"/>
    <col min="525" max="525" width="12.85546875" style="176" bestFit="1" customWidth="1"/>
    <col min="526" max="539" width="14.28515625" style="176" bestFit="1" customWidth="1"/>
    <col min="540" max="540" width="12.85546875" style="176" bestFit="1" customWidth="1"/>
    <col min="541" max="541" width="12.85546875" style="176" customWidth="1"/>
    <col min="542" max="544" width="12.85546875" style="176" bestFit="1" customWidth="1"/>
    <col min="545" max="549" width="14.28515625" style="176" bestFit="1" customWidth="1"/>
    <col min="550" max="550" width="12.85546875" style="176" bestFit="1" customWidth="1"/>
    <col min="551" max="555" width="14.28515625" style="176" bestFit="1" customWidth="1"/>
    <col min="556" max="556" width="5.85546875" style="176" customWidth="1"/>
    <col min="557" max="557" width="15.42578125" style="176" customWidth="1"/>
    <col min="558" max="774" width="11.7109375" style="176"/>
    <col min="775" max="775" width="0" style="176" hidden="1" customWidth="1"/>
    <col min="776" max="776" width="28.5703125" style="176" customWidth="1"/>
    <col min="777" max="777" width="52" style="176" bestFit="1" customWidth="1"/>
    <col min="778" max="778" width="16" style="176" bestFit="1" customWidth="1"/>
    <col min="779" max="779" width="14.5703125" style="176" bestFit="1" customWidth="1"/>
    <col min="780" max="780" width="14.28515625" style="176" bestFit="1" customWidth="1"/>
    <col min="781" max="781" width="12.85546875" style="176" bestFit="1" customWidth="1"/>
    <col min="782" max="795" width="14.28515625" style="176" bestFit="1" customWidth="1"/>
    <col min="796" max="796" width="12.85546875" style="176" bestFit="1" customWidth="1"/>
    <col min="797" max="797" width="12.85546875" style="176" customWidth="1"/>
    <col min="798" max="800" width="12.85546875" style="176" bestFit="1" customWidth="1"/>
    <col min="801" max="805" width="14.28515625" style="176" bestFit="1" customWidth="1"/>
    <col min="806" max="806" width="12.85546875" style="176" bestFit="1" customWidth="1"/>
    <col min="807" max="811" width="14.28515625" style="176" bestFit="1" customWidth="1"/>
    <col min="812" max="812" width="5.85546875" style="176" customWidth="1"/>
    <col min="813" max="813" width="15.42578125" style="176" customWidth="1"/>
    <col min="814" max="1030" width="11.7109375" style="176"/>
    <col min="1031" max="1031" width="0" style="176" hidden="1" customWidth="1"/>
    <col min="1032" max="1032" width="28.5703125" style="176" customWidth="1"/>
    <col min="1033" max="1033" width="52" style="176" bestFit="1" customWidth="1"/>
    <col min="1034" max="1034" width="16" style="176" bestFit="1" customWidth="1"/>
    <col min="1035" max="1035" width="14.5703125" style="176" bestFit="1" customWidth="1"/>
    <col min="1036" max="1036" width="14.28515625" style="176" bestFit="1" customWidth="1"/>
    <col min="1037" max="1037" width="12.85546875" style="176" bestFit="1" customWidth="1"/>
    <col min="1038" max="1051" width="14.28515625" style="176" bestFit="1" customWidth="1"/>
    <col min="1052" max="1052" width="12.85546875" style="176" bestFit="1" customWidth="1"/>
    <col min="1053" max="1053" width="12.85546875" style="176" customWidth="1"/>
    <col min="1054" max="1056" width="12.85546875" style="176" bestFit="1" customWidth="1"/>
    <col min="1057" max="1061" width="14.28515625" style="176" bestFit="1" customWidth="1"/>
    <col min="1062" max="1062" width="12.85546875" style="176" bestFit="1" customWidth="1"/>
    <col min="1063" max="1067" width="14.28515625" style="176" bestFit="1" customWidth="1"/>
    <col min="1068" max="1068" width="5.85546875" style="176" customWidth="1"/>
    <col min="1069" max="1069" width="15.42578125" style="176" customWidth="1"/>
    <col min="1070" max="1286" width="11.7109375" style="176"/>
    <col min="1287" max="1287" width="0" style="176" hidden="1" customWidth="1"/>
    <col min="1288" max="1288" width="28.5703125" style="176" customWidth="1"/>
    <col min="1289" max="1289" width="52" style="176" bestFit="1" customWidth="1"/>
    <col min="1290" max="1290" width="16" style="176" bestFit="1" customWidth="1"/>
    <col min="1291" max="1291" width="14.5703125" style="176" bestFit="1" customWidth="1"/>
    <col min="1292" max="1292" width="14.28515625" style="176" bestFit="1" customWidth="1"/>
    <col min="1293" max="1293" width="12.85546875" style="176" bestFit="1" customWidth="1"/>
    <col min="1294" max="1307" width="14.28515625" style="176" bestFit="1" customWidth="1"/>
    <col min="1308" max="1308" width="12.85546875" style="176" bestFit="1" customWidth="1"/>
    <col min="1309" max="1309" width="12.85546875" style="176" customWidth="1"/>
    <col min="1310" max="1312" width="12.85546875" style="176" bestFit="1" customWidth="1"/>
    <col min="1313" max="1317" width="14.28515625" style="176" bestFit="1" customWidth="1"/>
    <col min="1318" max="1318" width="12.85546875" style="176" bestFit="1" customWidth="1"/>
    <col min="1319" max="1323" width="14.28515625" style="176" bestFit="1" customWidth="1"/>
    <col min="1324" max="1324" width="5.85546875" style="176" customWidth="1"/>
    <col min="1325" max="1325" width="15.42578125" style="176" customWidth="1"/>
    <col min="1326" max="1542" width="11.7109375" style="176"/>
    <col min="1543" max="1543" width="0" style="176" hidden="1" customWidth="1"/>
    <col min="1544" max="1544" width="28.5703125" style="176" customWidth="1"/>
    <col min="1545" max="1545" width="52" style="176" bestFit="1" customWidth="1"/>
    <col min="1546" max="1546" width="16" style="176" bestFit="1" customWidth="1"/>
    <col min="1547" max="1547" width="14.5703125" style="176" bestFit="1" customWidth="1"/>
    <col min="1548" max="1548" width="14.28515625" style="176" bestFit="1" customWidth="1"/>
    <col min="1549" max="1549" width="12.85546875" style="176" bestFit="1" customWidth="1"/>
    <col min="1550" max="1563" width="14.28515625" style="176" bestFit="1" customWidth="1"/>
    <col min="1564" max="1564" width="12.85546875" style="176" bestFit="1" customWidth="1"/>
    <col min="1565" max="1565" width="12.85546875" style="176" customWidth="1"/>
    <col min="1566" max="1568" width="12.85546875" style="176" bestFit="1" customWidth="1"/>
    <col min="1569" max="1573" width="14.28515625" style="176" bestFit="1" customWidth="1"/>
    <col min="1574" max="1574" width="12.85546875" style="176" bestFit="1" customWidth="1"/>
    <col min="1575" max="1579" width="14.28515625" style="176" bestFit="1" customWidth="1"/>
    <col min="1580" max="1580" width="5.85546875" style="176" customWidth="1"/>
    <col min="1581" max="1581" width="15.42578125" style="176" customWidth="1"/>
    <col min="1582" max="1798" width="11.7109375" style="176"/>
    <col min="1799" max="1799" width="0" style="176" hidden="1" customWidth="1"/>
    <col min="1800" max="1800" width="28.5703125" style="176" customWidth="1"/>
    <col min="1801" max="1801" width="52" style="176" bestFit="1" customWidth="1"/>
    <col min="1802" max="1802" width="16" style="176" bestFit="1" customWidth="1"/>
    <col min="1803" max="1803" width="14.5703125" style="176" bestFit="1" customWidth="1"/>
    <col min="1804" max="1804" width="14.28515625" style="176" bestFit="1" customWidth="1"/>
    <col min="1805" max="1805" width="12.85546875" style="176" bestFit="1" customWidth="1"/>
    <col min="1806" max="1819" width="14.28515625" style="176" bestFit="1" customWidth="1"/>
    <col min="1820" max="1820" width="12.85546875" style="176" bestFit="1" customWidth="1"/>
    <col min="1821" max="1821" width="12.85546875" style="176" customWidth="1"/>
    <col min="1822" max="1824" width="12.85546875" style="176" bestFit="1" customWidth="1"/>
    <col min="1825" max="1829" width="14.28515625" style="176" bestFit="1" customWidth="1"/>
    <col min="1830" max="1830" width="12.85546875" style="176" bestFit="1" customWidth="1"/>
    <col min="1831" max="1835" width="14.28515625" style="176" bestFit="1" customWidth="1"/>
    <col min="1836" max="1836" width="5.85546875" style="176" customWidth="1"/>
    <col min="1837" max="1837" width="15.42578125" style="176" customWidth="1"/>
    <col min="1838" max="2054" width="11.7109375" style="176"/>
    <col min="2055" max="2055" width="0" style="176" hidden="1" customWidth="1"/>
    <col min="2056" max="2056" width="28.5703125" style="176" customWidth="1"/>
    <col min="2057" max="2057" width="52" style="176" bestFit="1" customWidth="1"/>
    <col min="2058" max="2058" width="16" style="176" bestFit="1" customWidth="1"/>
    <col min="2059" max="2059" width="14.5703125" style="176" bestFit="1" customWidth="1"/>
    <col min="2060" max="2060" width="14.28515625" style="176" bestFit="1" customWidth="1"/>
    <col min="2061" max="2061" width="12.85546875" style="176" bestFit="1" customWidth="1"/>
    <col min="2062" max="2075" width="14.28515625" style="176" bestFit="1" customWidth="1"/>
    <col min="2076" max="2076" width="12.85546875" style="176" bestFit="1" customWidth="1"/>
    <col min="2077" max="2077" width="12.85546875" style="176" customWidth="1"/>
    <col min="2078" max="2080" width="12.85546875" style="176" bestFit="1" customWidth="1"/>
    <col min="2081" max="2085" width="14.28515625" style="176" bestFit="1" customWidth="1"/>
    <col min="2086" max="2086" width="12.85546875" style="176" bestFit="1" customWidth="1"/>
    <col min="2087" max="2091" width="14.28515625" style="176" bestFit="1" customWidth="1"/>
    <col min="2092" max="2092" width="5.85546875" style="176" customWidth="1"/>
    <col min="2093" max="2093" width="15.42578125" style="176" customWidth="1"/>
    <col min="2094" max="2310" width="11.7109375" style="176"/>
    <col min="2311" max="2311" width="0" style="176" hidden="1" customWidth="1"/>
    <col min="2312" max="2312" width="28.5703125" style="176" customWidth="1"/>
    <col min="2313" max="2313" width="52" style="176" bestFit="1" customWidth="1"/>
    <col min="2314" max="2314" width="16" style="176" bestFit="1" customWidth="1"/>
    <col min="2315" max="2315" width="14.5703125" style="176" bestFit="1" customWidth="1"/>
    <col min="2316" max="2316" width="14.28515625" style="176" bestFit="1" customWidth="1"/>
    <col min="2317" max="2317" width="12.85546875" style="176" bestFit="1" customWidth="1"/>
    <col min="2318" max="2331" width="14.28515625" style="176" bestFit="1" customWidth="1"/>
    <col min="2332" max="2332" width="12.85546875" style="176" bestFit="1" customWidth="1"/>
    <col min="2333" max="2333" width="12.85546875" style="176" customWidth="1"/>
    <col min="2334" max="2336" width="12.85546875" style="176" bestFit="1" customWidth="1"/>
    <col min="2337" max="2341" width="14.28515625" style="176" bestFit="1" customWidth="1"/>
    <col min="2342" max="2342" width="12.85546875" style="176" bestFit="1" customWidth="1"/>
    <col min="2343" max="2347" width="14.28515625" style="176" bestFit="1" customWidth="1"/>
    <col min="2348" max="2348" width="5.85546875" style="176" customWidth="1"/>
    <col min="2349" max="2349" width="15.42578125" style="176" customWidth="1"/>
    <col min="2350" max="2566" width="11.7109375" style="176"/>
    <col min="2567" max="2567" width="0" style="176" hidden="1" customWidth="1"/>
    <col min="2568" max="2568" width="28.5703125" style="176" customWidth="1"/>
    <col min="2569" max="2569" width="52" style="176" bestFit="1" customWidth="1"/>
    <col min="2570" max="2570" width="16" style="176" bestFit="1" customWidth="1"/>
    <col min="2571" max="2571" width="14.5703125" style="176" bestFit="1" customWidth="1"/>
    <col min="2572" max="2572" width="14.28515625" style="176" bestFit="1" customWidth="1"/>
    <col min="2573" max="2573" width="12.85546875" style="176" bestFit="1" customWidth="1"/>
    <col min="2574" max="2587" width="14.28515625" style="176" bestFit="1" customWidth="1"/>
    <col min="2588" max="2588" width="12.85546875" style="176" bestFit="1" customWidth="1"/>
    <col min="2589" max="2589" width="12.85546875" style="176" customWidth="1"/>
    <col min="2590" max="2592" width="12.85546875" style="176" bestFit="1" customWidth="1"/>
    <col min="2593" max="2597" width="14.28515625" style="176" bestFit="1" customWidth="1"/>
    <col min="2598" max="2598" width="12.85546875" style="176" bestFit="1" customWidth="1"/>
    <col min="2599" max="2603" width="14.28515625" style="176" bestFit="1" customWidth="1"/>
    <col min="2604" max="2604" width="5.85546875" style="176" customWidth="1"/>
    <col min="2605" max="2605" width="15.42578125" style="176" customWidth="1"/>
    <col min="2606" max="2822" width="11.7109375" style="176"/>
    <col min="2823" max="2823" width="0" style="176" hidden="1" customWidth="1"/>
    <col min="2824" max="2824" width="28.5703125" style="176" customWidth="1"/>
    <col min="2825" max="2825" width="52" style="176" bestFit="1" customWidth="1"/>
    <col min="2826" max="2826" width="16" style="176" bestFit="1" customWidth="1"/>
    <col min="2827" max="2827" width="14.5703125" style="176" bestFit="1" customWidth="1"/>
    <col min="2828" max="2828" width="14.28515625" style="176" bestFit="1" customWidth="1"/>
    <col min="2829" max="2829" width="12.85546875" style="176" bestFit="1" customWidth="1"/>
    <col min="2830" max="2843" width="14.28515625" style="176" bestFit="1" customWidth="1"/>
    <col min="2844" max="2844" width="12.85546875" style="176" bestFit="1" customWidth="1"/>
    <col min="2845" max="2845" width="12.85546875" style="176" customWidth="1"/>
    <col min="2846" max="2848" width="12.85546875" style="176" bestFit="1" customWidth="1"/>
    <col min="2849" max="2853" width="14.28515625" style="176" bestFit="1" customWidth="1"/>
    <col min="2854" max="2854" width="12.85546875" style="176" bestFit="1" customWidth="1"/>
    <col min="2855" max="2859" width="14.28515625" style="176" bestFit="1" customWidth="1"/>
    <col min="2860" max="2860" width="5.85546875" style="176" customWidth="1"/>
    <col min="2861" max="2861" width="15.42578125" style="176" customWidth="1"/>
    <col min="2862" max="3078" width="11.7109375" style="176"/>
    <col min="3079" max="3079" width="0" style="176" hidden="1" customWidth="1"/>
    <col min="3080" max="3080" width="28.5703125" style="176" customWidth="1"/>
    <col min="3081" max="3081" width="52" style="176" bestFit="1" customWidth="1"/>
    <col min="3082" max="3082" width="16" style="176" bestFit="1" customWidth="1"/>
    <col min="3083" max="3083" width="14.5703125" style="176" bestFit="1" customWidth="1"/>
    <col min="3084" max="3084" width="14.28515625" style="176" bestFit="1" customWidth="1"/>
    <col min="3085" max="3085" width="12.85546875" style="176" bestFit="1" customWidth="1"/>
    <col min="3086" max="3099" width="14.28515625" style="176" bestFit="1" customWidth="1"/>
    <col min="3100" max="3100" width="12.85546875" style="176" bestFit="1" customWidth="1"/>
    <col min="3101" max="3101" width="12.85546875" style="176" customWidth="1"/>
    <col min="3102" max="3104" width="12.85546875" style="176" bestFit="1" customWidth="1"/>
    <col min="3105" max="3109" width="14.28515625" style="176" bestFit="1" customWidth="1"/>
    <col min="3110" max="3110" width="12.85546875" style="176" bestFit="1" customWidth="1"/>
    <col min="3111" max="3115" width="14.28515625" style="176" bestFit="1" customWidth="1"/>
    <col min="3116" max="3116" width="5.85546875" style="176" customWidth="1"/>
    <col min="3117" max="3117" width="15.42578125" style="176" customWidth="1"/>
    <col min="3118" max="3334" width="11.7109375" style="176"/>
    <col min="3335" max="3335" width="0" style="176" hidden="1" customWidth="1"/>
    <col min="3336" max="3336" width="28.5703125" style="176" customWidth="1"/>
    <col min="3337" max="3337" width="52" style="176" bestFit="1" customWidth="1"/>
    <col min="3338" max="3338" width="16" style="176" bestFit="1" customWidth="1"/>
    <col min="3339" max="3339" width="14.5703125" style="176" bestFit="1" customWidth="1"/>
    <col min="3340" max="3340" width="14.28515625" style="176" bestFit="1" customWidth="1"/>
    <col min="3341" max="3341" width="12.85546875" style="176" bestFit="1" customWidth="1"/>
    <col min="3342" max="3355" width="14.28515625" style="176" bestFit="1" customWidth="1"/>
    <col min="3356" max="3356" width="12.85546875" style="176" bestFit="1" customWidth="1"/>
    <col min="3357" max="3357" width="12.85546875" style="176" customWidth="1"/>
    <col min="3358" max="3360" width="12.85546875" style="176" bestFit="1" customWidth="1"/>
    <col min="3361" max="3365" width="14.28515625" style="176" bestFit="1" customWidth="1"/>
    <col min="3366" max="3366" width="12.85546875" style="176" bestFit="1" customWidth="1"/>
    <col min="3367" max="3371" width="14.28515625" style="176" bestFit="1" customWidth="1"/>
    <col min="3372" max="3372" width="5.85546875" style="176" customWidth="1"/>
    <col min="3373" max="3373" width="15.42578125" style="176" customWidth="1"/>
    <col min="3374" max="3590" width="11.7109375" style="176"/>
    <col min="3591" max="3591" width="0" style="176" hidden="1" customWidth="1"/>
    <col min="3592" max="3592" width="28.5703125" style="176" customWidth="1"/>
    <col min="3593" max="3593" width="52" style="176" bestFit="1" customWidth="1"/>
    <col min="3594" max="3594" width="16" style="176" bestFit="1" customWidth="1"/>
    <col min="3595" max="3595" width="14.5703125" style="176" bestFit="1" customWidth="1"/>
    <col min="3596" max="3596" width="14.28515625" style="176" bestFit="1" customWidth="1"/>
    <col min="3597" max="3597" width="12.85546875" style="176" bestFit="1" customWidth="1"/>
    <col min="3598" max="3611" width="14.28515625" style="176" bestFit="1" customWidth="1"/>
    <col min="3612" max="3612" width="12.85546875" style="176" bestFit="1" customWidth="1"/>
    <col min="3613" max="3613" width="12.85546875" style="176" customWidth="1"/>
    <col min="3614" max="3616" width="12.85546875" style="176" bestFit="1" customWidth="1"/>
    <col min="3617" max="3621" width="14.28515625" style="176" bestFit="1" customWidth="1"/>
    <col min="3622" max="3622" width="12.85546875" style="176" bestFit="1" customWidth="1"/>
    <col min="3623" max="3627" width="14.28515625" style="176" bestFit="1" customWidth="1"/>
    <col min="3628" max="3628" width="5.85546875" style="176" customWidth="1"/>
    <col min="3629" max="3629" width="15.42578125" style="176" customWidth="1"/>
    <col min="3630" max="3846" width="11.7109375" style="176"/>
    <col min="3847" max="3847" width="0" style="176" hidden="1" customWidth="1"/>
    <col min="3848" max="3848" width="28.5703125" style="176" customWidth="1"/>
    <col min="3849" max="3849" width="52" style="176" bestFit="1" customWidth="1"/>
    <col min="3850" max="3850" width="16" style="176" bestFit="1" customWidth="1"/>
    <col min="3851" max="3851" width="14.5703125" style="176" bestFit="1" customWidth="1"/>
    <col min="3852" max="3852" width="14.28515625" style="176" bestFit="1" customWidth="1"/>
    <col min="3853" max="3853" width="12.85546875" style="176" bestFit="1" customWidth="1"/>
    <col min="3854" max="3867" width="14.28515625" style="176" bestFit="1" customWidth="1"/>
    <col min="3868" max="3868" width="12.85546875" style="176" bestFit="1" customWidth="1"/>
    <col min="3869" max="3869" width="12.85546875" style="176" customWidth="1"/>
    <col min="3870" max="3872" width="12.85546875" style="176" bestFit="1" customWidth="1"/>
    <col min="3873" max="3877" width="14.28515625" style="176" bestFit="1" customWidth="1"/>
    <col min="3878" max="3878" width="12.85546875" style="176" bestFit="1" customWidth="1"/>
    <col min="3879" max="3883" width="14.28515625" style="176" bestFit="1" customWidth="1"/>
    <col min="3884" max="3884" width="5.85546875" style="176" customWidth="1"/>
    <col min="3885" max="3885" width="15.42578125" style="176" customWidth="1"/>
    <col min="3886" max="4102" width="11.7109375" style="176"/>
    <col min="4103" max="4103" width="0" style="176" hidden="1" customWidth="1"/>
    <col min="4104" max="4104" width="28.5703125" style="176" customWidth="1"/>
    <col min="4105" max="4105" width="52" style="176" bestFit="1" customWidth="1"/>
    <col min="4106" max="4106" width="16" style="176" bestFit="1" customWidth="1"/>
    <col min="4107" max="4107" width="14.5703125" style="176" bestFit="1" customWidth="1"/>
    <col min="4108" max="4108" width="14.28515625" style="176" bestFit="1" customWidth="1"/>
    <col min="4109" max="4109" width="12.85546875" style="176" bestFit="1" customWidth="1"/>
    <col min="4110" max="4123" width="14.28515625" style="176" bestFit="1" customWidth="1"/>
    <col min="4124" max="4124" width="12.85546875" style="176" bestFit="1" customWidth="1"/>
    <col min="4125" max="4125" width="12.85546875" style="176" customWidth="1"/>
    <col min="4126" max="4128" width="12.85546875" style="176" bestFit="1" customWidth="1"/>
    <col min="4129" max="4133" width="14.28515625" style="176" bestFit="1" customWidth="1"/>
    <col min="4134" max="4134" width="12.85546875" style="176" bestFit="1" customWidth="1"/>
    <col min="4135" max="4139" width="14.28515625" style="176" bestFit="1" customWidth="1"/>
    <col min="4140" max="4140" width="5.85546875" style="176" customWidth="1"/>
    <col min="4141" max="4141" width="15.42578125" style="176" customWidth="1"/>
    <col min="4142" max="4358" width="11.7109375" style="176"/>
    <col min="4359" max="4359" width="0" style="176" hidden="1" customWidth="1"/>
    <col min="4360" max="4360" width="28.5703125" style="176" customWidth="1"/>
    <col min="4361" max="4361" width="52" style="176" bestFit="1" customWidth="1"/>
    <col min="4362" max="4362" width="16" style="176" bestFit="1" customWidth="1"/>
    <col min="4363" max="4363" width="14.5703125" style="176" bestFit="1" customWidth="1"/>
    <col min="4364" max="4364" width="14.28515625" style="176" bestFit="1" customWidth="1"/>
    <col min="4365" max="4365" width="12.85546875" style="176" bestFit="1" customWidth="1"/>
    <col min="4366" max="4379" width="14.28515625" style="176" bestFit="1" customWidth="1"/>
    <col min="4380" max="4380" width="12.85546875" style="176" bestFit="1" customWidth="1"/>
    <col min="4381" max="4381" width="12.85546875" style="176" customWidth="1"/>
    <col min="4382" max="4384" width="12.85546875" style="176" bestFit="1" customWidth="1"/>
    <col min="4385" max="4389" width="14.28515625" style="176" bestFit="1" customWidth="1"/>
    <col min="4390" max="4390" width="12.85546875" style="176" bestFit="1" customWidth="1"/>
    <col min="4391" max="4395" width="14.28515625" style="176" bestFit="1" customWidth="1"/>
    <col min="4396" max="4396" width="5.85546875" style="176" customWidth="1"/>
    <col min="4397" max="4397" width="15.42578125" style="176" customWidth="1"/>
    <col min="4398" max="4614" width="11.7109375" style="176"/>
    <col min="4615" max="4615" width="0" style="176" hidden="1" customWidth="1"/>
    <col min="4616" max="4616" width="28.5703125" style="176" customWidth="1"/>
    <col min="4617" max="4617" width="52" style="176" bestFit="1" customWidth="1"/>
    <col min="4618" max="4618" width="16" style="176" bestFit="1" customWidth="1"/>
    <col min="4619" max="4619" width="14.5703125" style="176" bestFit="1" customWidth="1"/>
    <col min="4620" max="4620" width="14.28515625" style="176" bestFit="1" customWidth="1"/>
    <col min="4621" max="4621" width="12.85546875" style="176" bestFit="1" customWidth="1"/>
    <col min="4622" max="4635" width="14.28515625" style="176" bestFit="1" customWidth="1"/>
    <col min="4636" max="4636" width="12.85546875" style="176" bestFit="1" customWidth="1"/>
    <col min="4637" max="4637" width="12.85546875" style="176" customWidth="1"/>
    <col min="4638" max="4640" width="12.85546875" style="176" bestFit="1" customWidth="1"/>
    <col min="4641" max="4645" width="14.28515625" style="176" bestFit="1" customWidth="1"/>
    <col min="4646" max="4646" width="12.85546875" style="176" bestFit="1" customWidth="1"/>
    <col min="4647" max="4651" width="14.28515625" style="176" bestFit="1" customWidth="1"/>
    <col min="4652" max="4652" width="5.85546875" style="176" customWidth="1"/>
    <col min="4653" max="4653" width="15.42578125" style="176" customWidth="1"/>
    <col min="4654" max="4870" width="11.7109375" style="176"/>
    <col min="4871" max="4871" width="0" style="176" hidden="1" customWidth="1"/>
    <col min="4872" max="4872" width="28.5703125" style="176" customWidth="1"/>
    <col min="4873" max="4873" width="52" style="176" bestFit="1" customWidth="1"/>
    <col min="4874" max="4874" width="16" style="176" bestFit="1" customWidth="1"/>
    <col min="4875" max="4875" width="14.5703125" style="176" bestFit="1" customWidth="1"/>
    <col min="4876" max="4876" width="14.28515625" style="176" bestFit="1" customWidth="1"/>
    <col min="4877" max="4877" width="12.85546875" style="176" bestFit="1" customWidth="1"/>
    <col min="4878" max="4891" width="14.28515625" style="176" bestFit="1" customWidth="1"/>
    <col min="4892" max="4892" width="12.85546875" style="176" bestFit="1" customWidth="1"/>
    <col min="4893" max="4893" width="12.85546875" style="176" customWidth="1"/>
    <col min="4894" max="4896" width="12.85546875" style="176" bestFit="1" customWidth="1"/>
    <col min="4897" max="4901" width="14.28515625" style="176" bestFit="1" customWidth="1"/>
    <col min="4902" max="4902" width="12.85546875" style="176" bestFit="1" customWidth="1"/>
    <col min="4903" max="4907" width="14.28515625" style="176" bestFit="1" customWidth="1"/>
    <col min="4908" max="4908" width="5.85546875" style="176" customWidth="1"/>
    <col min="4909" max="4909" width="15.42578125" style="176" customWidth="1"/>
    <col min="4910" max="5126" width="11.7109375" style="176"/>
    <col min="5127" max="5127" width="0" style="176" hidden="1" customWidth="1"/>
    <col min="5128" max="5128" width="28.5703125" style="176" customWidth="1"/>
    <col min="5129" max="5129" width="52" style="176" bestFit="1" customWidth="1"/>
    <col min="5130" max="5130" width="16" style="176" bestFit="1" customWidth="1"/>
    <col min="5131" max="5131" width="14.5703125" style="176" bestFit="1" customWidth="1"/>
    <col min="5132" max="5132" width="14.28515625" style="176" bestFit="1" customWidth="1"/>
    <col min="5133" max="5133" width="12.85546875" style="176" bestFit="1" customWidth="1"/>
    <col min="5134" max="5147" width="14.28515625" style="176" bestFit="1" customWidth="1"/>
    <col min="5148" max="5148" width="12.85546875" style="176" bestFit="1" customWidth="1"/>
    <col min="5149" max="5149" width="12.85546875" style="176" customWidth="1"/>
    <col min="5150" max="5152" width="12.85546875" style="176" bestFit="1" customWidth="1"/>
    <col min="5153" max="5157" width="14.28515625" style="176" bestFit="1" customWidth="1"/>
    <col min="5158" max="5158" width="12.85546875" style="176" bestFit="1" customWidth="1"/>
    <col min="5159" max="5163" width="14.28515625" style="176" bestFit="1" customWidth="1"/>
    <col min="5164" max="5164" width="5.85546875" style="176" customWidth="1"/>
    <col min="5165" max="5165" width="15.42578125" style="176" customWidth="1"/>
    <col min="5166" max="5382" width="11.7109375" style="176"/>
    <col min="5383" max="5383" width="0" style="176" hidden="1" customWidth="1"/>
    <col min="5384" max="5384" width="28.5703125" style="176" customWidth="1"/>
    <col min="5385" max="5385" width="52" style="176" bestFit="1" customWidth="1"/>
    <col min="5386" max="5386" width="16" style="176" bestFit="1" customWidth="1"/>
    <col min="5387" max="5387" width="14.5703125" style="176" bestFit="1" customWidth="1"/>
    <col min="5388" max="5388" width="14.28515625" style="176" bestFit="1" customWidth="1"/>
    <col min="5389" max="5389" width="12.85546875" style="176" bestFit="1" customWidth="1"/>
    <col min="5390" max="5403" width="14.28515625" style="176" bestFit="1" customWidth="1"/>
    <col min="5404" max="5404" width="12.85546875" style="176" bestFit="1" customWidth="1"/>
    <col min="5405" max="5405" width="12.85546875" style="176" customWidth="1"/>
    <col min="5406" max="5408" width="12.85546875" style="176" bestFit="1" customWidth="1"/>
    <col min="5409" max="5413" width="14.28515625" style="176" bestFit="1" customWidth="1"/>
    <col min="5414" max="5414" width="12.85546875" style="176" bestFit="1" customWidth="1"/>
    <col min="5415" max="5419" width="14.28515625" style="176" bestFit="1" customWidth="1"/>
    <col min="5420" max="5420" width="5.85546875" style="176" customWidth="1"/>
    <col min="5421" max="5421" width="15.42578125" style="176" customWidth="1"/>
    <col min="5422" max="5638" width="11.7109375" style="176"/>
    <col min="5639" max="5639" width="0" style="176" hidden="1" customWidth="1"/>
    <col min="5640" max="5640" width="28.5703125" style="176" customWidth="1"/>
    <col min="5641" max="5641" width="52" style="176" bestFit="1" customWidth="1"/>
    <col min="5642" max="5642" width="16" style="176" bestFit="1" customWidth="1"/>
    <col min="5643" max="5643" width="14.5703125" style="176" bestFit="1" customWidth="1"/>
    <col min="5644" max="5644" width="14.28515625" style="176" bestFit="1" customWidth="1"/>
    <col min="5645" max="5645" width="12.85546875" style="176" bestFit="1" customWidth="1"/>
    <col min="5646" max="5659" width="14.28515625" style="176" bestFit="1" customWidth="1"/>
    <col min="5660" max="5660" width="12.85546875" style="176" bestFit="1" customWidth="1"/>
    <col min="5661" max="5661" width="12.85546875" style="176" customWidth="1"/>
    <col min="5662" max="5664" width="12.85546875" style="176" bestFit="1" customWidth="1"/>
    <col min="5665" max="5669" width="14.28515625" style="176" bestFit="1" customWidth="1"/>
    <col min="5670" max="5670" width="12.85546875" style="176" bestFit="1" customWidth="1"/>
    <col min="5671" max="5675" width="14.28515625" style="176" bestFit="1" customWidth="1"/>
    <col min="5676" max="5676" width="5.85546875" style="176" customWidth="1"/>
    <col min="5677" max="5677" width="15.42578125" style="176" customWidth="1"/>
    <col min="5678" max="5894" width="11.7109375" style="176"/>
    <col min="5895" max="5895" width="0" style="176" hidden="1" customWidth="1"/>
    <col min="5896" max="5896" width="28.5703125" style="176" customWidth="1"/>
    <col min="5897" max="5897" width="52" style="176" bestFit="1" customWidth="1"/>
    <col min="5898" max="5898" width="16" style="176" bestFit="1" customWidth="1"/>
    <col min="5899" max="5899" width="14.5703125" style="176" bestFit="1" customWidth="1"/>
    <col min="5900" max="5900" width="14.28515625" style="176" bestFit="1" customWidth="1"/>
    <col min="5901" max="5901" width="12.85546875" style="176" bestFit="1" customWidth="1"/>
    <col min="5902" max="5915" width="14.28515625" style="176" bestFit="1" customWidth="1"/>
    <col min="5916" max="5916" width="12.85546875" style="176" bestFit="1" customWidth="1"/>
    <col min="5917" max="5917" width="12.85546875" style="176" customWidth="1"/>
    <col min="5918" max="5920" width="12.85546875" style="176" bestFit="1" customWidth="1"/>
    <col min="5921" max="5925" width="14.28515625" style="176" bestFit="1" customWidth="1"/>
    <col min="5926" max="5926" width="12.85546875" style="176" bestFit="1" customWidth="1"/>
    <col min="5927" max="5931" width="14.28515625" style="176" bestFit="1" customWidth="1"/>
    <col min="5932" max="5932" width="5.85546875" style="176" customWidth="1"/>
    <col min="5933" max="5933" width="15.42578125" style="176" customWidth="1"/>
    <col min="5934" max="6150" width="11.7109375" style="176"/>
    <col min="6151" max="6151" width="0" style="176" hidden="1" customWidth="1"/>
    <col min="6152" max="6152" width="28.5703125" style="176" customWidth="1"/>
    <col min="6153" max="6153" width="52" style="176" bestFit="1" customWidth="1"/>
    <col min="6154" max="6154" width="16" style="176" bestFit="1" customWidth="1"/>
    <col min="6155" max="6155" width="14.5703125" style="176" bestFit="1" customWidth="1"/>
    <col min="6156" max="6156" width="14.28515625" style="176" bestFit="1" customWidth="1"/>
    <col min="6157" max="6157" width="12.85546875" style="176" bestFit="1" customWidth="1"/>
    <col min="6158" max="6171" width="14.28515625" style="176" bestFit="1" customWidth="1"/>
    <col min="6172" max="6172" width="12.85546875" style="176" bestFit="1" customWidth="1"/>
    <col min="6173" max="6173" width="12.85546875" style="176" customWidth="1"/>
    <col min="6174" max="6176" width="12.85546875" style="176" bestFit="1" customWidth="1"/>
    <col min="6177" max="6181" width="14.28515625" style="176" bestFit="1" customWidth="1"/>
    <col min="6182" max="6182" width="12.85546875" style="176" bestFit="1" customWidth="1"/>
    <col min="6183" max="6187" width="14.28515625" style="176" bestFit="1" customWidth="1"/>
    <col min="6188" max="6188" width="5.85546875" style="176" customWidth="1"/>
    <col min="6189" max="6189" width="15.42578125" style="176" customWidth="1"/>
    <col min="6190" max="6406" width="11.7109375" style="176"/>
    <col min="6407" max="6407" width="0" style="176" hidden="1" customWidth="1"/>
    <col min="6408" max="6408" width="28.5703125" style="176" customWidth="1"/>
    <col min="6409" max="6409" width="52" style="176" bestFit="1" customWidth="1"/>
    <col min="6410" max="6410" width="16" style="176" bestFit="1" customWidth="1"/>
    <col min="6411" max="6411" width="14.5703125" style="176" bestFit="1" customWidth="1"/>
    <col min="6412" max="6412" width="14.28515625" style="176" bestFit="1" customWidth="1"/>
    <col min="6413" max="6413" width="12.85546875" style="176" bestFit="1" customWidth="1"/>
    <col min="6414" max="6427" width="14.28515625" style="176" bestFit="1" customWidth="1"/>
    <col min="6428" max="6428" width="12.85546875" style="176" bestFit="1" customWidth="1"/>
    <col min="6429" max="6429" width="12.85546875" style="176" customWidth="1"/>
    <col min="6430" max="6432" width="12.85546875" style="176" bestFit="1" customWidth="1"/>
    <col min="6433" max="6437" width="14.28515625" style="176" bestFit="1" customWidth="1"/>
    <col min="6438" max="6438" width="12.85546875" style="176" bestFit="1" customWidth="1"/>
    <col min="6439" max="6443" width="14.28515625" style="176" bestFit="1" customWidth="1"/>
    <col min="6444" max="6444" width="5.85546875" style="176" customWidth="1"/>
    <col min="6445" max="6445" width="15.42578125" style="176" customWidth="1"/>
    <col min="6446" max="6662" width="11.7109375" style="176"/>
    <col min="6663" max="6663" width="0" style="176" hidden="1" customWidth="1"/>
    <col min="6664" max="6664" width="28.5703125" style="176" customWidth="1"/>
    <col min="6665" max="6665" width="52" style="176" bestFit="1" customWidth="1"/>
    <col min="6666" max="6666" width="16" style="176" bestFit="1" customWidth="1"/>
    <col min="6667" max="6667" width="14.5703125" style="176" bestFit="1" customWidth="1"/>
    <col min="6668" max="6668" width="14.28515625" style="176" bestFit="1" customWidth="1"/>
    <col min="6669" max="6669" width="12.85546875" style="176" bestFit="1" customWidth="1"/>
    <col min="6670" max="6683" width="14.28515625" style="176" bestFit="1" customWidth="1"/>
    <col min="6684" max="6684" width="12.85546875" style="176" bestFit="1" customWidth="1"/>
    <col min="6685" max="6685" width="12.85546875" style="176" customWidth="1"/>
    <col min="6686" max="6688" width="12.85546875" style="176" bestFit="1" customWidth="1"/>
    <col min="6689" max="6693" width="14.28515625" style="176" bestFit="1" customWidth="1"/>
    <col min="6694" max="6694" width="12.85546875" style="176" bestFit="1" customWidth="1"/>
    <col min="6695" max="6699" width="14.28515625" style="176" bestFit="1" customWidth="1"/>
    <col min="6700" max="6700" width="5.85546875" style="176" customWidth="1"/>
    <col min="6701" max="6701" width="15.42578125" style="176" customWidth="1"/>
    <col min="6702" max="6918" width="11.7109375" style="176"/>
    <col min="6919" max="6919" width="0" style="176" hidden="1" customWidth="1"/>
    <col min="6920" max="6920" width="28.5703125" style="176" customWidth="1"/>
    <col min="6921" max="6921" width="52" style="176" bestFit="1" customWidth="1"/>
    <col min="6922" max="6922" width="16" style="176" bestFit="1" customWidth="1"/>
    <col min="6923" max="6923" width="14.5703125" style="176" bestFit="1" customWidth="1"/>
    <col min="6924" max="6924" width="14.28515625" style="176" bestFit="1" customWidth="1"/>
    <col min="6925" max="6925" width="12.85546875" style="176" bestFit="1" customWidth="1"/>
    <col min="6926" max="6939" width="14.28515625" style="176" bestFit="1" customWidth="1"/>
    <col min="6940" max="6940" width="12.85546875" style="176" bestFit="1" customWidth="1"/>
    <col min="6941" max="6941" width="12.85546875" style="176" customWidth="1"/>
    <col min="6942" max="6944" width="12.85546875" style="176" bestFit="1" customWidth="1"/>
    <col min="6945" max="6949" width="14.28515625" style="176" bestFit="1" customWidth="1"/>
    <col min="6950" max="6950" width="12.85546875" style="176" bestFit="1" customWidth="1"/>
    <col min="6951" max="6955" width="14.28515625" style="176" bestFit="1" customWidth="1"/>
    <col min="6956" max="6956" width="5.85546875" style="176" customWidth="1"/>
    <col min="6957" max="6957" width="15.42578125" style="176" customWidth="1"/>
    <col min="6958" max="7174" width="11.7109375" style="176"/>
    <col min="7175" max="7175" width="0" style="176" hidden="1" customWidth="1"/>
    <col min="7176" max="7176" width="28.5703125" style="176" customWidth="1"/>
    <col min="7177" max="7177" width="52" style="176" bestFit="1" customWidth="1"/>
    <col min="7178" max="7178" width="16" style="176" bestFit="1" customWidth="1"/>
    <col min="7179" max="7179" width="14.5703125" style="176" bestFit="1" customWidth="1"/>
    <col min="7180" max="7180" width="14.28515625" style="176" bestFit="1" customWidth="1"/>
    <col min="7181" max="7181" width="12.85546875" style="176" bestFit="1" customWidth="1"/>
    <col min="7182" max="7195" width="14.28515625" style="176" bestFit="1" customWidth="1"/>
    <col min="7196" max="7196" width="12.85546875" style="176" bestFit="1" customWidth="1"/>
    <col min="7197" max="7197" width="12.85546875" style="176" customWidth="1"/>
    <col min="7198" max="7200" width="12.85546875" style="176" bestFit="1" customWidth="1"/>
    <col min="7201" max="7205" width="14.28515625" style="176" bestFit="1" customWidth="1"/>
    <col min="7206" max="7206" width="12.85546875" style="176" bestFit="1" customWidth="1"/>
    <col min="7207" max="7211" width="14.28515625" style="176" bestFit="1" customWidth="1"/>
    <col min="7212" max="7212" width="5.85546875" style="176" customWidth="1"/>
    <col min="7213" max="7213" width="15.42578125" style="176" customWidth="1"/>
    <col min="7214" max="7430" width="11.7109375" style="176"/>
    <col min="7431" max="7431" width="0" style="176" hidden="1" customWidth="1"/>
    <col min="7432" max="7432" width="28.5703125" style="176" customWidth="1"/>
    <col min="7433" max="7433" width="52" style="176" bestFit="1" customWidth="1"/>
    <col min="7434" max="7434" width="16" style="176" bestFit="1" customWidth="1"/>
    <col min="7435" max="7435" width="14.5703125" style="176" bestFit="1" customWidth="1"/>
    <col min="7436" max="7436" width="14.28515625" style="176" bestFit="1" customWidth="1"/>
    <col min="7437" max="7437" width="12.85546875" style="176" bestFit="1" customWidth="1"/>
    <col min="7438" max="7451" width="14.28515625" style="176" bestFit="1" customWidth="1"/>
    <col min="7452" max="7452" width="12.85546875" style="176" bestFit="1" customWidth="1"/>
    <col min="7453" max="7453" width="12.85546875" style="176" customWidth="1"/>
    <col min="7454" max="7456" width="12.85546875" style="176" bestFit="1" customWidth="1"/>
    <col min="7457" max="7461" width="14.28515625" style="176" bestFit="1" customWidth="1"/>
    <col min="7462" max="7462" width="12.85546875" style="176" bestFit="1" customWidth="1"/>
    <col min="7463" max="7467" width="14.28515625" style="176" bestFit="1" customWidth="1"/>
    <col min="7468" max="7468" width="5.85546875" style="176" customWidth="1"/>
    <col min="7469" max="7469" width="15.42578125" style="176" customWidth="1"/>
    <col min="7470" max="7686" width="11.7109375" style="176"/>
    <col min="7687" max="7687" width="0" style="176" hidden="1" customWidth="1"/>
    <col min="7688" max="7688" width="28.5703125" style="176" customWidth="1"/>
    <col min="7689" max="7689" width="52" style="176" bestFit="1" customWidth="1"/>
    <col min="7690" max="7690" width="16" style="176" bestFit="1" customWidth="1"/>
    <col min="7691" max="7691" width="14.5703125" style="176" bestFit="1" customWidth="1"/>
    <col min="7692" max="7692" width="14.28515625" style="176" bestFit="1" customWidth="1"/>
    <col min="7693" max="7693" width="12.85546875" style="176" bestFit="1" customWidth="1"/>
    <col min="7694" max="7707" width="14.28515625" style="176" bestFit="1" customWidth="1"/>
    <col min="7708" max="7708" width="12.85546875" style="176" bestFit="1" customWidth="1"/>
    <col min="7709" max="7709" width="12.85546875" style="176" customWidth="1"/>
    <col min="7710" max="7712" width="12.85546875" style="176" bestFit="1" customWidth="1"/>
    <col min="7713" max="7717" width="14.28515625" style="176" bestFit="1" customWidth="1"/>
    <col min="7718" max="7718" width="12.85546875" style="176" bestFit="1" customWidth="1"/>
    <col min="7719" max="7723" width="14.28515625" style="176" bestFit="1" customWidth="1"/>
    <col min="7724" max="7724" width="5.85546875" style="176" customWidth="1"/>
    <col min="7725" max="7725" width="15.42578125" style="176" customWidth="1"/>
    <col min="7726" max="7942" width="11.7109375" style="176"/>
    <col min="7943" max="7943" width="0" style="176" hidden="1" customWidth="1"/>
    <col min="7944" max="7944" width="28.5703125" style="176" customWidth="1"/>
    <col min="7945" max="7945" width="52" style="176" bestFit="1" customWidth="1"/>
    <col min="7946" max="7946" width="16" style="176" bestFit="1" customWidth="1"/>
    <col min="7947" max="7947" width="14.5703125" style="176" bestFit="1" customWidth="1"/>
    <col min="7948" max="7948" width="14.28515625" style="176" bestFit="1" customWidth="1"/>
    <col min="7949" max="7949" width="12.85546875" style="176" bestFit="1" customWidth="1"/>
    <col min="7950" max="7963" width="14.28515625" style="176" bestFit="1" customWidth="1"/>
    <col min="7964" max="7964" width="12.85546875" style="176" bestFit="1" customWidth="1"/>
    <col min="7965" max="7965" width="12.85546875" style="176" customWidth="1"/>
    <col min="7966" max="7968" width="12.85546875" style="176" bestFit="1" customWidth="1"/>
    <col min="7969" max="7973" width="14.28515625" style="176" bestFit="1" customWidth="1"/>
    <col min="7974" max="7974" width="12.85546875" style="176" bestFit="1" customWidth="1"/>
    <col min="7975" max="7979" width="14.28515625" style="176" bestFit="1" customWidth="1"/>
    <col min="7980" max="7980" width="5.85546875" style="176" customWidth="1"/>
    <col min="7981" max="7981" width="15.42578125" style="176" customWidth="1"/>
    <col min="7982" max="8198" width="11.7109375" style="176"/>
    <col min="8199" max="8199" width="0" style="176" hidden="1" customWidth="1"/>
    <col min="8200" max="8200" width="28.5703125" style="176" customWidth="1"/>
    <col min="8201" max="8201" width="52" style="176" bestFit="1" customWidth="1"/>
    <col min="8202" max="8202" width="16" style="176" bestFit="1" customWidth="1"/>
    <col min="8203" max="8203" width="14.5703125" style="176" bestFit="1" customWidth="1"/>
    <col min="8204" max="8204" width="14.28515625" style="176" bestFit="1" customWidth="1"/>
    <col min="8205" max="8205" width="12.85546875" style="176" bestFit="1" customWidth="1"/>
    <col min="8206" max="8219" width="14.28515625" style="176" bestFit="1" customWidth="1"/>
    <col min="8220" max="8220" width="12.85546875" style="176" bestFit="1" customWidth="1"/>
    <col min="8221" max="8221" width="12.85546875" style="176" customWidth="1"/>
    <col min="8222" max="8224" width="12.85546875" style="176" bestFit="1" customWidth="1"/>
    <col min="8225" max="8229" width="14.28515625" style="176" bestFit="1" customWidth="1"/>
    <col min="8230" max="8230" width="12.85546875" style="176" bestFit="1" customWidth="1"/>
    <col min="8231" max="8235" width="14.28515625" style="176" bestFit="1" customWidth="1"/>
    <col min="8236" max="8236" width="5.85546875" style="176" customWidth="1"/>
    <col min="8237" max="8237" width="15.42578125" style="176" customWidth="1"/>
    <col min="8238" max="8454" width="11.7109375" style="176"/>
    <col min="8455" max="8455" width="0" style="176" hidden="1" customWidth="1"/>
    <col min="8456" max="8456" width="28.5703125" style="176" customWidth="1"/>
    <col min="8457" max="8457" width="52" style="176" bestFit="1" customWidth="1"/>
    <col min="8458" max="8458" width="16" style="176" bestFit="1" customWidth="1"/>
    <col min="8459" max="8459" width="14.5703125" style="176" bestFit="1" customWidth="1"/>
    <col min="8460" max="8460" width="14.28515625" style="176" bestFit="1" customWidth="1"/>
    <col min="8461" max="8461" width="12.85546875" style="176" bestFit="1" customWidth="1"/>
    <col min="8462" max="8475" width="14.28515625" style="176" bestFit="1" customWidth="1"/>
    <col min="8476" max="8476" width="12.85546875" style="176" bestFit="1" customWidth="1"/>
    <col min="8477" max="8477" width="12.85546875" style="176" customWidth="1"/>
    <col min="8478" max="8480" width="12.85546875" style="176" bestFit="1" customWidth="1"/>
    <col min="8481" max="8485" width="14.28515625" style="176" bestFit="1" customWidth="1"/>
    <col min="8486" max="8486" width="12.85546875" style="176" bestFit="1" customWidth="1"/>
    <col min="8487" max="8491" width="14.28515625" style="176" bestFit="1" customWidth="1"/>
    <col min="8492" max="8492" width="5.85546875" style="176" customWidth="1"/>
    <col min="8493" max="8493" width="15.42578125" style="176" customWidth="1"/>
    <col min="8494" max="8710" width="11.7109375" style="176"/>
    <col min="8711" max="8711" width="0" style="176" hidden="1" customWidth="1"/>
    <col min="8712" max="8712" width="28.5703125" style="176" customWidth="1"/>
    <col min="8713" max="8713" width="52" style="176" bestFit="1" customWidth="1"/>
    <col min="8714" max="8714" width="16" style="176" bestFit="1" customWidth="1"/>
    <col min="8715" max="8715" width="14.5703125" style="176" bestFit="1" customWidth="1"/>
    <col min="8716" max="8716" width="14.28515625" style="176" bestFit="1" customWidth="1"/>
    <col min="8717" max="8717" width="12.85546875" style="176" bestFit="1" customWidth="1"/>
    <col min="8718" max="8731" width="14.28515625" style="176" bestFit="1" customWidth="1"/>
    <col min="8732" max="8732" width="12.85546875" style="176" bestFit="1" customWidth="1"/>
    <col min="8733" max="8733" width="12.85546875" style="176" customWidth="1"/>
    <col min="8734" max="8736" width="12.85546875" style="176" bestFit="1" customWidth="1"/>
    <col min="8737" max="8741" width="14.28515625" style="176" bestFit="1" customWidth="1"/>
    <col min="8742" max="8742" width="12.85546875" style="176" bestFit="1" customWidth="1"/>
    <col min="8743" max="8747" width="14.28515625" style="176" bestFit="1" customWidth="1"/>
    <col min="8748" max="8748" width="5.85546875" style="176" customWidth="1"/>
    <col min="8749" max="8749" width="15.42578125" style="176" customWidth="1"/>
    <col min="8750" max="8966" width="11.7109375" style="176"/>
    <col min="8967" max="8967" width="0" style="176" hidden="1" customWidth="1"/>
    <col min="8968" max="8968" width="28.5703125" style="176" customWidth="1"/>
    <col min="8969" max="8969" width="52" style="176" bestFit="1" customWidth="1"/>
    <col min="8970" max="8970" width="16" style="176" bestFit="1" customWidth="1"/>
    <col min="8971" max="8971" width="14.5703125" style="176" bestFit="1" customWidth="1"/>
    <col min="8972" max="8972" width="14.28515625" style="176" bestFit="1" customWidth="1"/>
    <col min="8973" max="8973" width="12.85546875" style="176" bestFit="1" customWidth="1"/>
    <col min="8974" max="8987" width="14.28515625" style="176" bestFit="1" customWidth="1"/>
    <col min="8988" max="8988" width="12.85546875" style="176" bestFit="1" customWidth="1"/>
    <col min="8989" max="8989" width="12.85546875" style="176" customWidth="1"/>
    <col min="8990" max="8992" width="12.85546875" style="176" bestFit="1" customWidth="1"/>
    <col min="8993" max="8997" width="14.28515625" style="176" bestFit="1" customWidth="1"/>
    <col min="8998" max="8998" width="12.85546875" style="176" bestFit="1" customWidth="1"/>
    <col min="8999" max="9003" width="14.28515625" style="176" bestFit="1" customWidth="1"/>
    <col min="9004" max="9004" width="5.85546875" style="176" customWidth="1"/>
    <col min="9005" max="9005" width="15.42578125" style="176" customWidth="1"/>
    <col min="9006" max="9222" width="11.7109375" style="176"/>
    <col min="9223" max="9223" width="0" style="176" hidden="1" customWidth="1"/>
    <col min="9224" max="9224" width="28.5703125" style="176" customWidth="1"/>
    <col min="9225" max="9225" width="52" style="176" bestFit="1" customWidth="1"/>
    <col min="9226" max="9226" width="16" style="176" bestFit="1" customWidth="1"/>
    <col min="9227" max="9227" width="14.5703125" style="176" bestFit="1" customWidth="1"/>
    <col min="9228" max="9228" width="14.28515625" style="176" bestFit="1" customWidth="1"/>
    <col min="9229" max="9229" width="12.85546875" style="176" bestFit="1" customWidth="1"/>
    <col min="9230" max="9243" width="14.28515625" style="176" bestFit="1" customWidth="1"/>
    <col min="9244" max="9244" width="12.85546875" style="176" bestFit="1" customWidth="1"/>
    <col min="9245" max="9245" width="12.85546875" style="176" customWidth="1"/>
    <col min="9246" max="9248" width="12.85546875" style="176" bestFit="1" customWidth="1"/>
    <col min="9249" max="9253" width="14.28515625" style="176" bestFit="1" customWidth="1"/>
    <col min="9254" max="9254" width="12.85546875" style="176" bestFit="1" customWidth="1"/>
    <col min="9255" max="9259" width="14.28515625" style="176" bestFit="1" customWidth="1"/>
    <col min="9260" max="9260" width="5.85546875" style="176" customWidth="1"/>
    <col min="9261" max="9261" width="15.42578125" style="176" customWidth="1"/>
    <col min="9262" max="9478" width="11.7109375" style="176"/>
    <col min="9479" max="9479" width="0" style="176" hidden="1" customWidth="1"/>
    <col min="9480" max="9480" width="28.5703125" style="176" customWidth="1"/>
    <col min="9481" max="9481" width="52" style="176" bestFit="1" customWidth="1"/>
    <col min="9482" max="9482" width="16" style="176" bestFit="1" customWidth="1"/>
    <col min="9483" max="9483" width="14.5703125" style="176" bestFit="1" customWidth="1"/>
    <col min="9484" max="9484" width="14.28515625" style="176" bestFit="1" customWidth="1"/>
    <col min="9485" max="9485" width="12.85546875" style="176" bestFit="1" customWidth="1"/>
    <col min="9486" max="9499" width="14.28515625" style="176" bestFit="1" customWidth="1"/>
    <col min="9500" max="9500" width="12.85546875" style="176" bestFit="1" customWidth="1"/>
    <col min="9501" max="9501" width="12.85546875" style="176" customWidth="1"/>
    <col min="9502" max="9504" width="12.85546875" style="176" bestFit="1" customWidth="1"/>
    <col min="9505" max="9509" width="14.28515625" style="176" bestFit="1" customWidth="1"/>
    <col min="9510" max="9510" width="12.85546875" style="176" bestFit="1" customWidth="1"/>
    <col min="9511" max="9515" width="14.28515625" style="176" bestFit="1" customWidth="1"/>
    <col min="9516" max="9516" width="5.85546875" style="176" customWidth="1"/>
    <col min="9517" max="9517" width="15.42578125" style="176" customWidth="1"/>
    <col min="9518" max="9734" width="11.7109375" style="176"/>
    <col min="9735" max="9735" width="0" style="176" hidden="1" customWidth="1"/>
    <col min="9736" max="9736" width="28.5703125" style="176" customWidth="1"/>
    <col min="9737" max="9737" width="52" style="176" bestFit="1" customWidth="1"/>
    <col min="9738" max="9738" width="16" style="176" bestFit="1" customWidth="1"/>
    <col min="9739" max="9739" width="14.5703125" style="176" bestFit="1" customWidth="1"/>
    <col min="9740" max="9740" width="14.28515625" style="176" bestFit="1" customWidth="1"/>
    <col min="9741" max="9741" width="12.85546875" style="176" bestFit="1" customWidth="1"/>
    <col min="9742" max="9755" width="14.28515625" style="176" bestFit="1" customWidth="1"/>
    <col min="9756" max="9756" width="12.85546875" style="176" bestFit="1" customWidth="1"/>
    <col min="9757" max="9757" width="12.85546875" style="176" customWidth="1"/>
    <col min="9758" max="9760" width="12.85546875" style="176" bestFit="1" customWidth="1"/>
    <col min="9761" max="9765" width="14.28515625" style="176" bestFit="1" customWidth="1"/>
    <col min="9766" max="9766" width="12.85546875" style="176" bestFit="1" customWidth="1"/>
    <col min="9767" max="9771" width="14.28515625" style="176" bestFit="1" customWidth="1"/>
    <col min="9772" max="9772" width="5.85546875" style="176" customWidth="1"/>
    <col min="9773" max="9773" width="15.42578125" style="176" customWidth="1"/>
    <col min="9774" max="9990" width="11.7109375" style="176"/>
    <col min="9991" max="9991" width="0" style="176" hidden="1" customWidth="1"/>
    <col min="9992" max="9992" width="28.5703125" style="176" customWidth="1"/>
    <col min="9993" max="9993" width="52" style="176" bestFit="1" customWidth="1"/>
    <col min="9994" max="9994" width="16" style="176" bestFit="1" customWidth="1"/>
    <col min="9995" max="9995" width="14.5703125" style="176" bestFit="1" customWidth="1"/>
    <col min="9996" max="9996" width="14.28515625" style="176" bestFit="1" customWidth="1"/>
    <col min="9997" max="9997" width="12.85546875" style="176" bestFit="1" customWidth="1"/>
    <col min="9998" max="10011" width="14.28515625" style="176" bestFit="1" customWidth="1"/>
    <col min="10012" max="10012" width="12.85546875" style="176" bestFit="1" customWidth="1"/>
    <col min="10013" max="10013" width="12.85546875" style="176" customWidth="1"/>
    <col min="10014" max="10016" width="12.85546875" style="176" bestFit="1" customWidth="1"/>
    <col min="10017" max="10021" width="14.28515625" style="176" bestFit="1" customWidth="1"/>
    <col min="10022" max="10022" width="12.85546875" style="176" bestFit="1" customWidth="1"/>
    <col min="10023" max="10027" width="14.28515625" style="176" bestFit="1" customWidth="1"/>
    <col min="10028" max="10028" width="5.85546875" style="176" customWidth="1"/>
    <col min="10029" max="10029" width="15.42578125" style="176" customWidth="1"/>
    <col min="10030" max="10246" width="11.7109375" style="176"/>
    <col min="10247" max="10247" width="0" style="176" hidden="1" customWidth="1"/>
    <col min="10248" max="10248" width="28.5703125" style="176" customWidth="1"/>
    <col min="10249" max="10249" width="52" style="176" bestFit="1" customWidth="1"/>
    <col min="10250" max="10250" width="16" style="176" bestFit="1" customWidth="1"/>
    <col min="10251" max="10251" width="14.5703125" style="176" bestFit="1" customWidth="1"/>
    <col min="10252" max="10252" width="14.28515625" style="176" bestFit="1" customWidth="1"/>
    <col min="10253" max="10253" width="12.85546875" style="176" bestFit="1" customWidth="1"/>
    <col min="10254" max="10267" width="14.28515625" style="176" bestFit="1" customWidth="1"/>
    <col min="10268" max="10268" width="12.85546875" style="176" bestFit="1" customWidth="1"/>
    <col min="10269" max="10269" width="12.85546875" style="176" customWidth="1"/>
    <col min="10270" max="10272" width="12.85546875" style="176" bestFit="1" customWidth="1"/>
    <col min="10273" max="10277" width="14.28515625" style="176" bestFit="1" customWidth="1"/>
    <col min="10278" max="10278" width="12.85546875" style="176" bestFit="1" customWidth="1"/>
    <col min="10279" max="10283" width="14.28515625" style="176" bestFit="1" customWidth="1"/>
    <col min="10284" max="10284" width="5.85546875" style="176" customWidth="1"/>
    <col min="10285" max="10285" width="15.42578125" style="176" customWidth="1"/>
    <col min="10286" max="10502" width="11.7109375" style="176"/>
    <col min="10503" max="10503" width="0" style="176" hidden="1" customWidth="1"/>
    <col min="10504" max="10504" width="28.5703125" style="176" customWidth="1"/>
    <col min="10505" max="10505" width="52" style="176" bestFit="1" customWidth="1"/>
    <col min="10506" max="10506" width="16" style="176" bestFit="1" customWidth="1"/>
    <col min="10507" max="10507" width="14.5703125" style="176" bestFit="1" customWidth="1"/>
    <col min="10508" max="10508" width="14.28515625" style="176" bestFit="1" customWidth="1"/>
    <col min="10509" max="10509" width="12.85546875" style="176" bestFit="1" customWidth="1"/>
    <col min="10510" max="10523" width="14.28515625" style="176" bestFit="1" customWidth="1"/>
    <col min="10524" max="10524" width="12.85546875" style="176" bestFit="1" customWidth="1"/>
    <col min="10525" max="10525" width="12.85546875" style="176" customWidth="1"/>
    <col min="10526" max="10528" width="12.85546875" style="176" bestFit="1" customWidth="1"/>
    <col min="10529" max="10533" width="14.28515625" style="176" bestFit="1" customWidth="1"/>
    <col min="10534" max="10534" width="12.85546875" style="176" bestFit="1" customWidth="1"/>
    <col min="10535" max="10539" width="14.28515625" style="176" bestFit="1" customWidth="1"/>
    <col min="10540" max="10540" width="5.85546875" style="176" customWidth="1"/>
    <col min="10541" max="10541" width="15.42578125" style="176" customWidth="1"/>
    <col min="10542" max="10758" width="11.7109375" style="176"/>
    <col min="10759" max="10759" width="0" style="176" hidden="1" customWidth="1"/>
    <col min="10760" max="10760" width="28.5703125" style="176" customWidth="1"/>
    <col min="10761" max="10761" width="52" style="176" bestFit="1" customWidth="1"/>
    <col min="10762" max="10762" width="16" style="176" bestFit="1" customWidth="1"/>
    <col min="10763" max="10763" width="14.5703125" style="176" bestFit="1" customWidth="1"/>
    <col min="10764" max="10764" width="14.28515625" style="176" bestFit="1" customWidth="1"/>
    <col min="10765" max="10765" width="12.85546875" style="176" bestFit="1" customWidth="1"/>
    <col min="10766" max="10779" width="14.28515625" style="176" bestFit="1" customWidth="1"/>
    <col min="10780" max="10780" width="12.85546875" style="176" bestFit="1" customWidth="1"/>
    <col min="10781" max="10781" width="12.85546875" style="176" customWidth="1"/>
    <col min="10782" max="10784" width="12.85546875" style="176" bestFit="1" customWidth="1"/>
    <col min="10785" max="10789" width="14.28515625" style="176" bestFit="1" customWidth="1"/>
    <col min="10790" max="10790" width="12.85546875" style="176" bestFit="1" customWidth="1"/>
    <col min="10791" max="10795" width="14.28515625" style="176" bestFit="1" customWidth="1"/>
    <col min="10796" max="10796" width="5.85546875" style="176" customWidth="1"/>
    <col min="10797" max="10797" width="15.42578125" style="176" customWidth="1"/>
    <col min="10798" max="11014" width="11.7109375" style="176"/>
    <col min="11015" max="11015" width="0" style="176" hidden="1" customWidth="1"/>
    <col min="11016" max="11016" width="28.5703125" style="176" customWidth="1"/>
    <col min="11017" max="11017" width="52" style="176" bestFit="1" customWidth="1"/>
    <col min="11018" max="11018" width="16" style="176" bestFit="1" customWidth="1"/>
    <col min="11019" max="11019" width="14.5703125" style="176" bestFit="1" customWidth="1"/>
    <col min="11020" max="11020" width="14.28515625" style="176" bestFit="1" customWidth="1"/>
    <col min="11021" max="11021" width="12.85546875" style="176" bestFit="1" customWidth="1"/>
    <col min="11022" max="11035" width="14.28515625" style="176" bestFit="1" customWidth="1"/>
    <col min="11036" max="11036" width="12.85546875" style="176" bestFit="1" customWidth="1"/>
    <col min="11037" max="11037" width="12.85546875" style="176" customWidth="1"/>
    <col min="11038" max="11040" width="12.85546875" style="176" bestFit="1" customWidth="1"/>
    <col min="11041" max="11045" width="14.28515625" style="176" bestFit="1" customWidth="1"/>
    <col min="11046" max="11046" width="12.85546875" style="176" bestFit="1" customWidth="1"/>
    <col min="11047" max="11051" width="14.28515625" style="176" bestFit="1" customWidth="1"/>
    <col min="11052" max="11052" width="5.85546875" style="176" customWidth="1"/>
    <col min="11053" max="11053" width="15.42578125" style="176" customWidth="1"/>
    <col min="11054" max="11270" width="11.7109375" style="176"/>
    <col min="11271" max="11271" width="0" style="176" hidden="1" customWidth="1"/>
    <col min="11272" max="11272" width="28.5703125" style="176" customWidth="1"/>
    <col min="11273" max="11273" width="52" style="176" bestFit="1" customWidth="1"/>
    <col min="11274" max="11274" width="16" style="176" bestFit="1" customWidth="1"/>
    <col min="11275" max="11275" width="14.5703125" style="176" bestFit="1" customWidth="1"/>
    <col min="11276" max="11276" width="14.28515625" style="176" bestFit="1" customWidth="1"/>
    <col min="11277" max="11277" width="12.85546875" style="176" bestFit="1" customWidth="1"/>
    <col min="11278" max="11291" width="14.28515625" style="176" bestFit="1" customWidth="1"/>
    <col min="11292" max="11292" width="12.85546875" style="176" bestFit="1" customWidth="1"/>
    <col min="11293" max="11293" width="12.85546875" style="176" customWidth="1"/>
    <col min="11294" max="11296" width="12.85546875" style="176" bestFit="1" customWidth="1"/>
    <col min="11297" max="11301" width="14.28515625" style="176" bestFit="1" customWidth="1"/>
    <col min="11302" max="11302" width="12.85546875" style="176" bestFit="1" customWidth="1"/>
    <col min="11303" max="11307" width="14.28515625" style="176" bestFit="1" customWidth="1"/>
    <col min="11308" max="11308" width="5.85546875" style="176" customWidth="1"/>
    <col min="11309" max="11309" width="15.42578125" style="176" customWidth="1"/>
    <col min="11310" max="11526" width="11.7109375" style="176"/>
    <col min="11527" max="11527" width="0" style="176" hidden="1" customWidth="1"/>
    <col min="11528" max="11528" width="28.5703125" style="176" customWidth="1"/>
    <col min="11529" max="11529" width="52" style="176" bestFit="1" customWidth="1"/>
    <col min="11530" max="11530" width="16" style="176" bestFit="1" customWidth="1"/>
    <col min="11531" max="11531" width="14.5703125" style="176" bestFit="1" customWidth="1"/>
    <col min="11532" max="11532" width="14.28515625" style="176" bestFit="1" customWidth="1"/>
    <col min="11533" max="11533" width="12.85546875" style="176" bestFit="1" customWidth="1"/>
    <col min="11534" max="11547" width="14.28515625" style="176" bestFit="1" customWidth="1"/>
    <col min="11548" max="11548" width="12.85546875" style="176" bestFit="1" customWidth="1"/>
    <col min="11549" max="11549" width="12.85546875" style="176" customWidth="1"/>
    <col min="11550" max="11552" width="12.85546875" style="176" bestFit="1" customWidth="1"/>
    <col min="11553" max="11557" width="14.28515625" style="176" bestFit="1" customWidth="1"/>
    <col min="11558" max="11558" width="12.85546875" style="176" bestFit="1" customWidth="1"/>
    <col min="11559" max="11563" width="14.28515625" style="176" bestFit="1" customWidth="1"/>
    <col min="11564" max="11564" width="5.85546875" style="176" customWidth="1"/>
    <col min="11565" max="11565" width="15.42578125" style="176" customWidth="1"/>
    <col min="11566" max="11782" width="11.7109375" style="176"/>
    <col min="11783" max="11783" width="0" style="176" hidden="1" customWidth="1"/>
    <col min="11784" max="11784" width="28.5703125" style="176" customWidth="1"/>
    <col min="11785" max="11785" width="52" style="176" bestFit="1" customWidth="1"/>
    <col min="11786" max="11786" width="16" style="176" bestFit="1" customWidth="1"/>
    <col min="11787" max="11787" width="14.5703125" style="176" bestFit="1" customWidth="1"/>
    <col min="11788" max="11788" width="14.28515625" style="176" bestFit="1" customWidth="1"/>
    <col min="11789" max="11789" width="12.85546875" style="176" bestFit="1" customWidth="1"/>
    <col min="11790" max="11803" width="14.28515625" style="176" bestFit="1" customWidth="1"/>
    <col min="11804" max="11804" width="12.85546875" style="176" bestFit="1" customWidth="1"/>
    <col min="11805" max="11805" width="12.85546875" style="176" customWidth="1"/>
    <col min="11806" max="11808" width="12.85546875" style="176" bestFit="1" customWidth="1"/>
    <col min="11809" max="11813" width="14.28515625" style="176" bestFit="1" customWidth="1"/>
    <col min="11814" max="11814" width="12.85546875" style="176" bestFit="1" customWidth="1"/>
    <col min="11815" max="11819" width="14.28515625" style="176" bestFit="1" customWidth="1"/>
    <col min="11820" max="11820" width="5.85546875" style="176" customWidth="1"/>
    <col min="11821" max="11821" width="15.42578125" style="176" customWidth="1"/>
    <col min="11822" max="12038" width="11.7109375" style="176"/>
    <col min="12039" max="12039" width="0" style="176" hidden="1" customWidth="1"/>
    <col min="12040" max="12040" width="28.5703125" style="176" customWidth="1"/>
    <col min="12041" max="12041" width="52" style="176" bestFit="1" customWidth="1"/>
    <col min="12042" max="12042" width="16" style="176" bestFit="1" customWidth="1"/>
    <col min="12043" max="12043" width="14.5703125" style="176" bestFit="1" customWidth="1"/>
    <col min="12044" max="12044" width="14.28515625" style="176" bestFit="1" customWidth="1"/>
    <col min="12045" max="12045" width="12.85546875" style="176" bestFit="1" customWidth="1"/>
    <col min="12046" max="12059" width="14.28515625" style="176" bestFit="1" customWidth="1"/>
    <col min="12060" max="12060" width="12.85546875" style="176" bestFit="1" customWidth="1"/>
    <col min="12061" max="12061" width="12.85546875" style="176" customWidth="1"/>
    <col min="12062" max="12064" width="12.85546875" style="176" bestFit="1" customWidth="1"/>
    <col min="12065" max="12069" width="14.28515625" style="176" bestFit="1" customWidth="1"/>
    <col min="12070" max="12070" width="12.85546875" style="176" bestFit="1" customWidth="1"/>
    <col min="12071" max="12075" width="14.28515625" style="176" bestFit="1" customWidth="1"/>
    <col min="12076" max="12076" width="5.85546875" style="176" customWidth="1"/>
    <col min="12077" max="12077" width="15.42578125" style="176" customWidth="1"/>
    <col min="12078" max="12294" width="11.7109375" style="176"/>
    <col min="12295" max="12295" width="0" style="176" hidden="1" customWidth="1"/>
    <col min="12296" max="12296" width="28.5703125" style="176" customWidth="1"/>
    <col min="12297" max="12297" width="52" style="176" bestFit="1" customWidth="1"/>
    <col min="12298" max="12298" width="16" style="176" bestFit="1" customWidth="1"/>
    <col min="12299" max="12299" width="14.5703125" style="176" bestFit="1" customWidth="1"/>
    <col min="12300" max="12300" width="14.28515625" style="176" bestFit="1" customWidth="1"/>
    <col min="12301" max="12301" width="12.85546875" style="176" bestFit="1" customWidth="1"/>
    <col min="12302" max="12315" width="14.28515625" style="176" bestFit="1" customWidth="1"/>
    <col min="12316" max="12316" width="12.85546875" style="176" bestFit="1" customWidth="1"/>
    <col min="12317" max="12317" width="12.85546875" style="176" customWidth="1"/>
    <col min="12318" max="12320" width="12.85546875" style="176" bestFit="1" customWidth="1"/>
    <col min="12321" max="12325" width="14.28515625" style="176" bestFit="1" customWidth="1"/>
    <col min="12326" max="12326" width="12.85546875" style="176" bestFit="1" customWidth="1"/>
    <col min="12327" max="12331" width="14.28515625" style="176" bestFit="1" customWidth="1"/>
    <col min="12332" max="12332" width="5.85546875" style="176" customWidth="1"/>
    <col min="12333" max="12333" width="15.42578125" style="176" customWidth="1"/>
    <col min="12334" max="12550" width="11.7109375" style="176"/>
    <col min="12551" max="12551" width="0" style="176" hidden="1" customWidth="1"/>
    <col min="12552" max="12552" width="28.5703125" style="176" customWidth="1"/>
    <col min="12553" max="12553" width="52" style="176" bestFit="1" customWidth="1"/>
    <col min="12554" max="12554" width="16" style="176" bestFit="1" customWidth="1"/>
    <col min="12555" max="12555" width="14.5703125" style="176" bestFit="1" customWidth="1"/>
    <col min="12556" max="12556" width="14.28515625" style="176" bestFit="1" customWidth="1"/>
    <col min="12557" max="12557" width="12.85546875" style="176" bestFit="1" customWidth="1"/>
    <col min="12558" max="12571" width="14.28515625" style="176" bestFit="1" customWidth="1"/>
    <col min="12572" max="12572" width="12.85546875" style="176" bestFit="1" customWidth="1"/>
    <col min="12573" max="12573" width="12.85546875" style="176" customWidth="1"/>
    <col min="12574" max="12576" width="12.85546875" style="176" bestFit="1" customWidth="1"/>
    <col min="12577" max="12581" width="14.28515625" style="176" bestFit="1" customWidth="1"/>
    <col min="12582" max="12582" width="12.85546875" style="176" bestFit="1" customWidth="1"/>
    <col min="12583" max="12587" width="14.28515625" style="176" bestFit="1" customWidth="1"/>
    <col min="12588" max="12588" width="5.85546875" style="176" customWidth="1"/>
    <col min="12589" max="12589" width="15.42578125" style="176" customWidth="1"/>
    <col min="12590" max="12806" width="11.7109375" style="176"/>
    <col min="12807" max="12807" width="0" style="176" hidden="1" customWidth="1"/>
    <col min="12808" max="12808" width="28.5703125" style="176" customWidth="1"/>
    <col min="12809" max="12809" width="52" style="176" bestFit="1" customWidth="1"/>
    <col min="12810" max="12810" width="16" style="176" bestFit="1" customWidth="1"/>
    <col min="12811" max="12811" width="14.5703125" style="176" bestFit="1" customWidth="1"/>
    <col min="12812" max="12812" width="14.28515625" style="176" bestFit="1" customWidth="1"/>
    <col min="12813" max="12813" width="12.85546875" style="176" bestFit="1" customWidth="1"/>
    <col min="12814" max="12827" width="14.28515625" style="176" bestFit="1" customWidth="1"/>
    <col min="12828" max="12828" width="12.85546875" style="176" bestFit="1" customWidth="1"/>
    <col min="12829" max="12829" width="12.85546875" style="176" customWidth="1"/>
    <col min="12830" max="12832" width="12.85546875" style="176" bestFit="1" customWidth="1"/>
    <col min="12833" max="12837" width="14.28515625" style="176" bestFit="1" customWidth="1"/>
    <col min="12838" max="12838" width="12.85546875" style="176" bestFit="1" customWidth="1"/>
    <col min="12839" max="12843" width="14.28515625" style="176" bestFit="1" customWidth="1"/>
    <col min="12844" max="12844" width="5.85546875" style="176" customWidth="1"/>
    <col min="12845" max="12845" width="15.42578125" style="176" customWidth="1"/>
    <col min="12846" max="13062" width="11.7109375" style="176"/>
    <col min="13063" max="13063" width="0" style="176" hidden="1" customWidth="1"/>
    <col min="13064" max="13064" width="28.5703125" style="176" customWidth="1"/>
    <col min="13065" max="13065" width="52" style="176" bestFit="1" customWidth="1"/>
    <col min="13066" max="13066" width="16" style="176" bestFit="1" customWidth="1"/>
    <col min="13067" max="13067" width="14.5703125" style="176" bestFit="1" customWidth="1"/>
    <col min="13068" max="13068" width="14.28515625" style="176" bestFit="1" customWidth="1"/>
    <col min="13069" max="13069" width="12.85546875" style="176" bestFit="1" customWidth="1"/>
    <col min="13070" max="13083" width="14.28515625" style="176" bestFit="1" customWidth="1"/>
    <col min="13084" max="13084" width="12.85546875" style="176" bestFit="1" customWidth="1"/>
    <col min="13085" max="13085" width="12.85546875" style="176" customWidth="1"/>
    <col min="13086" max="13088" width="12.85546875" style="176" bestFit="1" customWidth="1"/>
    <col min="13089" max="13093" width="14.28515625" style="176" bestFit="1" customWidth="1"/>
    <col min="13094" max="13094" width="12.85546875" style="176" bestFit="1" customWidth="1"/>
    <col min="13095" max="13099" width="14.28515625" style="176" bestFit="1" customWidth="1"/>
    <col min="13100" max="13100" width="5.85546875" style="176" customWidth="1"/>
    <col min="13101" max="13101" width="15.42578125" style="176" customWidth="1"/>
    <col min="13102" max="13318" width="11.7109375" style="176"/>
    <col min="13319" max="13319" width="0" style="176" hidden="1" customWidth="1"/>
    <col min="13320" max="13320" width="28.5703125" style="176" customWidth="1"/>
    <col min="13321" max="13321" width="52" style="176" bestFit="1" customWidth="1"/>
    <col min="13322" max="13322" width="16" style="176" bestFit="1" customWidth="1"/>
    <col min="13323" max="13323" width="14.5703125" style="176" bestFit="1" customWidth="1"/>
    <col min="13324" max="13324" width="14.28515625" style="176" bestFit="1" customWidth="1"/>
    <col min="13325" max="13325" width="12.85546875" style="176" bestFit="1" customWidth="1"/>
    <col min="13326" max="13339" width="14.28515625" style="176" bestFit="1" customWidth="1"/>
    <col min="13340" max="13340" width="12.85546875" style="176" bestFit="1" customWidth="1"/>
    <col min="13341" max="13341" width="12.85546875" style="176" customWidth="1"/>
    <col min="13342" max="13344" width="12.85546875" style="176" bestFit="1" customWidth="1"/>
    <col min="13345" max="13349" width="14.28515625" style="176" bestFit="1" customWidth="1"/>
    <col min="13350" max="13350" width="12.85546875" style="176" bestFit="1" customWidth="1"/>
    <col min="13351" max="13355" width="14.28515625" style="176" bestFit="1" customWidth="1"/>
    <col min="13356" max="13356" width="5.85546875" style="176" customWidth="1"/>
    <col min="13357" max="13357" width="15.42578125" style="176" customWidth="1"/>
    <col min="13358" max="13574" width="11.7109375" style="176"/>
    <col min="13575" max="13575" width="0" style="176" hidden="1" customWidth="1"/>
    <col min="13576" max="13576" width="28.5703125" style="176" customWidth="1"/>
    <col min="13577" max="13577" width="52" style="176" bestFit="1" customWidth="1"/>
    <col min="13578" max="13578" width="16" style="176" bestFit="1" customWidth="1"/>
    <col min="13579" max="13579" width="14.5703125" style="176" bestFit="1" customWidth="1"/>
    <col min="13580" max="13580" width="14.28515625" style="176" bestFit="1" customWidth="1"/>
    <col min="13581" max="13581" width="12.85546875" style="176" bestFit="1" customWidth="1"/>
    <col min="13582" max="13595" width="14.28515625" style="176" bestFit="1" customWidth="1"/>
    <col min="13596" max="13596" width="12.85546875" style="176" bestFit="1" customWidth="1"/>
    <col min="13597" max="13597" width="12.85546875" style="176" customWidth="1"/>
    <col min="13598" max="13600" width="12.85546875" style="176" bestFit="1" customWidth="1"/>
    <col min="13601" max="13605" width="14.28515625" style="176" bestFit="1" customWidth="1"/>
    <col min="13606" max="13606" width="12.85546875" style="176" bestFit="1" customWidth="1"/>
    <col min="13607" max="13611" width="14.28515625" style="176" bestFit="1" customWidth="1"/>
    <col min="13612" max="13612" width="5.85546875" style="176" customWidth="1"/>
    <col min="13613" max="13613" width="15.42578125" style="176" customWidth="1"/>
    <col min="13614" max="13830" width="11.7109375" style="176"/>
    <col min="13831" max="13831" width="0" style="176" hidden="1" customWidth="1"/>
    <col min="13832" max="13832" width="28.5703125" style="176" customWidth="1"/>
    <col min="13833" max="13833" width="52" style="176" bestFit="1" customWidth="1"/>
    <col min="13834" max="13834" width="16" style="176" bestFit="1" customWidth="1"/>
    <col min="13835" max="13835" width="14.5703125" style="176" bestFit="1" customWidth="1"/>
    <col min="13836" max="13836" width="14.28515625" style="176" bestFit="1" customWidth="1"/>
    <col min="13837" max="13837" width="12.85546875" style="176" bestFit="1" customWidth="1"/>
    <col min="13838" max="13851" width="14.28515625" style="176" bestFit="1" customWidth="1"/>
    <col min="13852" max="13852" width="12.85546875" style="176" bestFit="1" customWidth="1"/>
    <col min="13853" max="13853" width="12.85546875" style="176" customWidth="1"/>
    <col min="13854" max="13856" width="12.85546875" style="176" bestFit="1" customWidth="1"/>
    <col min="13857" max="13861" width="14.28515625" style="176" bestFit="1" customWidth="1"/>
    <col min="13862" max="13862" width="12.85546875" style="176" bestFit="1" customWidth="1"/>
    <col min="13863" max="13867" width="14.28515625" style="176" bestFit="1" customWidth="1"/>
    <col min="13868" max="13868" width="5.85546875" style="176" customWidth="1"/>
    <col min="13869" max="13869" width="15.42578125" style="176" customWidth="1"/>
    <col min="13870" max="14086" width="11.7109375" style="176"/>
    <col min="14087" max="14087" width="0" style="176" hidden="1" customWidth="1"/>
    <col min="14088" max="14088" width="28.5703125" style="176" customWidth="1"/>
    <col min="14089" max="14089" width="52" style="176" bestFit="1" customWidth="1"/>
    <col min="14090" max="14090" width="16" style="176" bestFit="1" customWidth="1"/>
    <col min="14091" max="14091" width="14.5703125" style="176" bestFit="1" customWidth="1"/>
    <col min="14092" max="14092" width="14.28515625" style="176" bestFit="1" customWidth="1"/>
    <col min="14093" max="14093" width="12.85546875" style="176" bestFit="1" customWidth="1"/>
    <col min="14094" max="14107" width="14.28515625" style="176" bestFit="1" customWidth="1"/>
    <col min="14108" max="14108" width="12.85546875" style="176" bestFit="1" customWidth="1"/>
    <col min="14109" max="14109" width="12.85546875" style="176" customWidth="1"/>
    <col min="14110" max="14112" width="12.85546875" style="176" bestFit="1" customWidth="1"/>
    <col min="14113" max="14117" width="14.28515625" style="176" bestFit="1" customWidth="1"/>
    <col min="14118" max="14118" width="12.85546875" style="176" bestFit="1" customWidth="1"/>
    <col min="14119" max="14123" width="14.28515625" style="176" bestFit="1" customWidth="1"/>
    <col min="14124" max="14124" width="5.85546875" style="176" customWidth="1"/>
    <col min="14125" max="14125" width="15.42578125" style="176" customWidth="1"/>
    <col min="14126" max="14342" width="11.7109375" style="176"/>
    <col min="14343" max="14343" width="0" style="176" hidden="1" customWidth="1"/>
    <col min="14344" max="14344" width="28.5703125" style="176" customWidth="1"/>
    <col min="14345" max="14345" width="52" style="176" bestFit="1" customWidth="1"/>
    <col min="14346" max="14346" width="16" style="176" bestFit="1" customWidth="1"/>
    <col min="14347" max="14347" width="14.5703125" style="176" bestFit="1" customWidth="1"/>
    <col min="14348" max="14348" width="14.28515625" style="176" bestFit="1" customWidth="1"/>
    <col min="14349" max="14349" width="12.85546875" style="176" bestFit="1" customWidth="1"/>
    <col min="14350" max="14363" width="14.28515625" style="176" bestFit="1" customWidth="1"/>
    <col min="14364" max="14364" width="12.85546875" style="176" bestFit="1" customWidth="1"/>
    <col min="14365" max="14365" width="12.85546875" style="176" customWidth="1"/>
    <col min="14366" max="14368" width="12.85546875" style="176" bestFit="1" customWidth="1"/>
    <col min="14369" max="14373" width="14.28515625" style="176" bestFit="1" customWidth="1"/>
    <col min="14374" max="14374" width="12.85546875" style="176" bestFit="1" customWidth="1"/>
    <col min="14375" max="14379" width="14.28515625" style="176" bestFit="1" customWidth="1"/>
    <col min="14380" max="14380" width="5.85546875" style="176" customWidth="1"/>
    <col min="14381" max="14381" width="15.42578125" style="176" customWidth="1"/>
    <col min="14382" max="14598" width="11.7109375" style="176"/>
    <col min="14599" max="14599" width="0" style="176" hidden="1" customWidth="1"/>
    <col min="14600" max="14600" width="28.5703125" style="176" customWidth="1"/>
    <col min="14601" max="14601" width="52" style="176" bestFit="1" customWidth="1"/>
    <col min="14602" max="14602" width="16" style="176" bestFit="1" customWidth="1"/>
    <col min="14603" max="14603" width="14.5703125" style="176" bestFit="1" customWidth="1"/>
    <col min="14604" max="14604" width="14.28515625" style="176" bestFit="1" customWidth="1"/>
    <col min="14605" max="14605" width="12.85546875" style="176" bestFit="1" customWidth="1"/>
    <col min="14606" max="14619" width="14.28515625" style="176" bestFit="1" customWidth="1"/>
    <col min="14620" max="14620" width="12.85546875" style="176" bestFit="1" customWidth="1"/>
    <col min="14621" max="14621" width="12.85546875" style="176" customWidth="1"/>
    <col min="14622" max="14624" width="12.85546875" style="176" bestFit="1" customWidth="1"/>
    <col min="14625" max="14629" width="14.28515625" style="176" bestFit="1" customWidth="1"/>
    <col min="14630" max="14630" width="12.85546875" style="176" bestFit="1" customWidth="1"/>
    <col min="14631" max="14635" width="14.28515625" style="176" bestFit="1" customWidth="1"/>
    <col min="14636" max="14636" width="5.85546875" style="176" customWidth="1"/>
    <col min="14637" max="14637" width="15.42578125" style="176" customWidth="1"/>
    <col min="14638" max="14854" width="11.7109375" style="176"/>
    <col min="14855" max="14855" width="0" style="176" hidden="1" customWidth="1"/>
    <col min="14856" max="14856" width="28.5703125" style="176" customWidth="1"/>
    <col min="14857" max="14857" width="52" style="176" bestFit="1" customWidth="1"/>
    <col min="14858" max="14858" width="16" style="176" bestFit="1" customWidth="1"/>
    <col min="14859" max="14859" width="14.5703125" style="176" bestFit="1" customWidth="1"/>
    <col min="14860" max="14860" width="14.28515625" style="176" bestFit="1" customWidth="1"/>
    <col min="14861" max="14861" width="12.85546875" style="176" bestFit="1" customWidth="1"/>
    <col min="14862" max="14875" width="14.28515625" style="176" bestFit="1" customWidth="1"/>
    <col min="14876" max="14876" width="12.85546875" style="176" bestFit="1" customWidth="1"/>
    <col min="14877" max="14877" width="12.85546875" style="176" customWidth="1"/>
    <col min="14878" max="14880" width="12.85546875" style="176" bestFit="1" customWidth="1"/>
    <col min="14881" max="14885" width="14.28515625" style="176" bestFit="1" customWidth="1"/>
    <col min="14886" max="14886" width="12.85546875" style="176" bestFit="1" customWidth="1"/>
    <col min="14887" max="14891" width="14.28515625" style="176" bestFit="1" customWidth="1"/>
    <col min="14892" max="14892" width="5.85546875" style="176" customWidth="1"/>
    <col min="14893" max="14893" width="15.42578125" style="176" customWidth="1"/>
    <col min="14894" max="15110" width="11.7109375" style="176"/>
    <col min="15111" max="15111" width="0" style="176" hidden="1" customWidth="1"/>
    <col min="15112" max="15112" width="28.5703125" style="176" customWidth="1"/>
    <col min="15113" max="15113" width="52" style="176" bestFit="1" customWidth="1"/>
    <col min="15114" max="15114" width="16" style="176" bestFit="1" customWidth="1"/>
    <col min="15115" max="15115" width="14.5703125" style="176" bestFit="1" customWidth="1"/>
    <col min="15116" max="15116" width="14.28515625" style="176" bestFit="1" customWidth="1"/>
    <col min="15117" max="15117" width="12.85546875" style="176" bestFit="1" customWidth="1"/>
    <col min="15118" max="15131" width="14.28515625" style="176" bestFit="1" customWidth="1"/>
    <col min="15132" max="15132" width="12.85546875" style="176" bestFit="1" customWidth="1"/>
    <col min="15133" max="15133" width="12.85546875" style="176" customWidth="1"/>
    <col min="15134" max="15136" width="12.85546875" style="176" bestFit="1" customWidth="1"/>
    <col min="15137" max="15141" width="14.28515625" style="176" bestFit="1" customWidth="1"/>
    <col min="15142" max="15142" width="12.85546875" style="176" bestFit="1" customWidth="1"/>
    <col min="15143" max="15147" width="14.28515625" style="176" bestFit="1" customWidth="1"/>
    <col min="15148" max="15148" width="5.85546875" style="176" customWidth="1"/>
    <col min="15149" max="15149" width="15.42578125" style="176" customWidth="1"/>
    <col min="15150" max="15366" width="11.7109375" style="176"/>
    <col min="15367" max="15367" width="0" style="176" hidden="1" customWidth="1"/>
    <col min="15368" max="15368" width="28.5703125" style="176" customWidth="1"/>
    <col min="15369" max="15369" width="52" style="176" bestFit="1" customWidth="1"/>
    <col min="15370" max="15370" width="16" style="176" bestFit="1" customWidth="1"/>
    <col min="15371" max="15371" width="14.5703125" style="176" bestFit="1" customWidth="1"/>
    <col min="15372" max="15372" width="14.28515625" style="176" bestFit="1" customWidth="1"/>
    <col min="15373" max="15373" width="12.85546875" style="176" bestFit="1" customWidth="1"/>
    <col min="15374" max="15387" width="14.28515625" style="176" bestFit="1" customWidth="1"/>
    <col min="15388" max="15388" width="12.85546875" style="176" bestFit="1" customWidth="1"/>
    <col min="15389" max="15389" width="12.85546875" style="176" customWidth="1"/>
    <col min="15390" max="15392" width="12.85546875" style="176" bestFit="1" customWidth="1"/>
    <col min="15393" max="15397" width="14.28515625" style="176" bestFit="1" customWidth="1"/>
    <col min="15398" max="15398" width="12.85546875" style="176" bestFit="1" customWidth="1"/>
    <col min="15399" max="15403" width="14.28515625" style="176" bestFit="1" customWidth="1"/>
    <col min="15404" max="15404" width="5.85546875" style="176" customWidth="1"/>
    <col min="15405" max="15405" width="15.42578125" style="176" customWidth="1"/>
    <col min="15406" max="15622" width="11.7109375" style="176"/>
    <col min="15623" max="15623" width="0" style="176" hidden="1" customWidth="1"/>
    <col min="15624" max="15624" width="28.5703125" style="176" customWidth="1"/>
    <col min="15625" max="15625" width="52" style="176" bestFit="1" customWidth="1"/>
    <col min="15626" max="15626" width="16" style="176" bestFit="1" customWidth="1"/>
    <col min="15627" max="15627" width="14.5703125" style="176" bestFit="1" customWidth="1"/>
    <col min="15628" max="15628" width="14.28515625" style="176" bestFit="1" customWidth="1"/>
    <col min="15629" max="15629" width="12.85546875" style="176" bestFit="1" customWidth="1"/>
    <col min="15630" max="15643" width="14.28515625" style="176" bestFit="1" customWidth="1"/>
    <col min="15644" max="15644" width="12.85546875" style="176" bestFit="1" customWidth="1"/>
    <col min="15645" max="15645" width="12.85546875" style="176" customWidth="1"/>
    <col min="15646" max="15648" width="12.85546875" style="176" bestFit="1" customWidth="1"/>
    <col min="15649" max="15653" width="14.28515625" style="176" bestFit="1" customWidth="1"/>
    <col min="15654" max="15654" width="12.85546875" style="176" bestFit="1" customWidth="1"/>
    <col min="15655" max="15659" width="14.28515625" style="176" bestFit="1" customWidth="1"/>
    <col min="15660" max="15660" width="5.85546875" style="176" customWidth="1"/>
    <col min="15661" max="15661" width="15.42578125" style="176" customWidth="1"/>
    <col min="15662" max="15878" width="11.7109375" style="176"/>
    <col min="15879" max="15879" width="0" style="176" hidden="1" customWidth="1"/>
    <col min="15880" max="15880" width="28.5703125" style="176" customWidth="1"/>
    <col min="15881" max="15881" width="52" style="176" bestFit="1" customWidth="1"/>
    <col min="15882" max="15882" width="16" style="176" bestFit="1" customWidth="1"/>
    <col min="15883" max="15883" width="14.5703125" style="176" bestFit="1" customWidth="1"/>
    <col min="15884" max="15884" width="14.28515625" style="176" bestFit="1" customWidth="1"/>
    <col min="15885" max="15885" width="12.85546875" style="176" bestFit="1" customWidth="1"/>
    <col min="15886" max="15899" width="14.28515625" style="176" bestFit="1" customWidth="1"/>
    <col min="15900" max="15900" width="12.85546875" style="176" bestFit="1" customWidth="1"/>
    <col min="15901" max="15901" width="12.85546875" style="176" customWidth="1"/>
    <col min="15902" max="15904" width="12.85546875" style="176" bestFit="1" customWidth="1"/>
    <col min="15905" max="15909" width="14.28515625" style="176" bestFit="1" customWidth="1"/>
    <col min="15910" max="15910" width="12.85546875" style="176" bestFit="1" customWidth="1"/>
    <col min="15911" max="15915" width="14.28515625" style="176" bestFit="1" customWidth="1"/>
    <col min="15916" max="15916" width="5.85546875" style="176" customWidth="1"/>
    <col min="15917" max="15917" width="15.42578125" style="176" customWidth="1"/>
    <col min="15918" max="16134" width="11.7109375" style="176"/>
    <col min="16135" max="16135" width="0" style="176" hidden="1" customWidth="1"/>
    <col min="16136" max="16136" width="28.5703125" style="176" customWidth="1"/>
    <col min="16137" max="16137" width="52" style="176" bestFit="1" customWidth="1"/>
    <col min="16138" max="16138" width="16" style="176" bestFit="1" customWidth="1"/>
    <col min="16139" max="16139" width="14.5703125" style="176" bestFit="1" customWidth="1"/>
    <col min="16140" max="16140" width="14.28515625" style="176" bestFit="1" customWidth="1"/>
    <col min="16141" max="16141" width="12.85546875" style="176" bestFit="1" customWidth="1"/>
    <col min="16142" max="16155" width="14.28515625" style="176" bestFit="1" customWidth="1"/>
    <col min="16156" max="16156" width="12.85546875" style="176" bestFit="1" customWidth="1"/>
    <col min="16157" max="16157" width="12.85546875" style="176" customWidth="1"/>
    <col min="16158" max="16160" width="12.85546875" style="176" bestFit="1" customWidth="1"/>
    <col min="16161" max="16165" width="14.28515625" style="176" bestFit="1" customWidth="1"/>
    <col min="16166" max="16166" width="12.85546875" style="176" bestFit="1" customWidth="1"/>
    <col min="16167" max="16171" width="14.28515625" style="176" bestFit="1" customWidth="1"/>
    <col min="16172" max="16172" width="5.85546875" style="176" customWidth="1"/>
    <col min="16173" max="16173" width="15.42578125" style="176" customWidth="1"/>
    <col min="16174" max="16384" width="11.7109375" style="176"/>
  </cols>
  <sheetData>
    <row r="1" spans="1:46" ht="13.5" thickBot="1" x14ac:dyDescent="0.25"/>
    <row r="2" spans="1:46" ht="19.5" thickBot="1" x14ac:dyDescent="0.35">
      <c r="B2" s="178" t="s">
        <v>49</v>
      </c>
      <c r="C2" s="268">
        <v>1</v>
      </c>
      <c r="AP2" s="176"/>
    </row>
    <row r="3" spans="1:46" s="186" customFormat="1" x14ac:dyDescent="0.2">
      <c r="A3" s="1374" t="s">
        <v>50</v>
      </c>
      <c r="B3" s="179" t="s">
        <v>51</v>
      </c>
      <c r="C3" s="180"/>
      <c r="D3" s="181" t="s">
        <v>52</v>
      </c>
      <c r="E3" s="182"/>
      <c r="F3" s="251">
        <v>36</v>
      </c>
      <c r="G3" s="251">
        <v>44</v>
      </c>
      <c r="H3" s="251">
        <v>46</v>
      </c>
      <c r="I3" s="251">
        <v>40</v>
      </c>
      <c r="J3" s="251">
        <v>36</v>
      </c>
      <c r="K3" s="251">
        <v>52</v>
      </c>
      <c r="L3" s="251">
        <v>41.5</v>
      </c>
      <c r="M3" s="251">
        <v>38</v>
      </c>
      <c r="N3" s="251">
        <v>32</v>
      </c>
      <c r="O3" s="251">
        <v>32.5</v>
      </c>
      <c r="P3" s="251">
        <v>25.5</v>
      </c>
      <c r="Q3" s="251">
        <v>32.5</v>
      </c>
      <c r="R3" s="251">
        <v>25.5</v>
      </c>
      <c r="S3" s="251">
        <v>51.5</v>
      </c>
      <c r="T3" s="251">
        <v>36.5</v>
      </c>
      <c r="U3" s="251">
        <v>37</v>
      </c>
      <c r="V3" s="251">
        <v>32</v>
      </c>
      <c r="W3" s="251">
        <v>76.5</v>
      </c>
      <c r="X3" s="182"/>
      <c r="Y3" s="251">
        <v>34</v>
      </c>
      <c r="Z3" s="182"/>
      <c r="AA3" s="182"/>
      <c r="AB3" s="182"/>
      <c r="AC3" s="251">
        <v>36</v>
      </c>
      <c r="AD3" s="251">
        <v>38.5</v>
      </c>
      <c r="AE3" s="251">
        <v>39</v>
      </c>
      <c r="AF3" s="251">
        <v>36.5</v>
      </c>
      <c r="AG3" s="251">
        <v>28.5</v>
      </c>
      <c r="AH3" s="182"/>
      <c r="AI3" s="182"/>
      <c r="AJ3" s="183"/>
      <c r="AK3" s="184"/>
      <c r="AL3" s="185"/>
      <c r="AM3" s="182"/>
      <c r="AN3" s="184"/>
      <c r="AO3" s="185"/>
      <c r="AR3" s="242"/>
      <c r="AS3" s="243"/>
      <c r="AT3" s="244"/>
    </row>
    <row r="4" spans="1:46" s="186" customFormat="1" ht="19.5" thickBot="1" x14ac:dyDescent="0.35">
      <c r="A4" s="1374"/>
      <c r="B4" s="187" t="s">
        <v>53</v>
      </c>
      <c r="C4" s="269">
        <v>2024</v>
      </c>
      <c r="D4" s="188" t="s">
        <v>54</v>
      </c>
      <c r="E4" s="189"/>
      <c r="F4" s="190"/>
      <c r="G4" s="190"/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89"/>
      <c r="Y4" s="190"/>
      <c r="Z4" s="189"/>
      <c r="AA4" s="189"/>
      <c r="AB4" s="189"/>
      <c r="AC4" s="190"/>
      <c r="AD4" s="190"/>
      <c r="AE4" s="190"/>
      <c r="AF4" s="190"/>
      <c r="AG4" s="190"/>
      <c r="AH4" s="189"/>
      <c r="AI4" s="189"/>
      <c r="AJ4" s="191"/>
      <c r="AK4" s="192"/>
      <c r="AL4" s="193"/>
      <c r="AM4" s="189"/>
      <c r="AN4" s="192"/>
      <c r="AO4" s="193"/>
      <c r="AR4" s="245"/>
      <c r="AS4" s="246"/>
      <c r="AT4" s="247"/>
    </row>
    <row r="5" spans="1:46" s="186" customFormat="1" ht="24" customHeight="1" thickTop="1" thickBot="1" x14ac:dyDescent="0.25">
      <c r="A5" s="1374"/>
      <c r="B5" s="187" t="s">
        <v>242</v>
      </c>
      <c r="C5" s="194"/>
      <c r="D5" s="195" t="s">
        <v>55</v>
      </c>
      <c r="E5" s="196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8"/>
      <c r="Y5" s="197"/>
      <c r="Z5" s="198"/>
      <c r="AA5" s="198"/>
      <c r="AB5" s="198"/>
      <c r="AC5" s="197"/>
      <c r="AD5" s="197"/>
      <c r="AE5" s="197"/>
      <c r="AF5" s="197"/>
      <c r="AG5" s="197"/>
      <c r="AH5" s="196"/>
      <c r="AI5" s="196"/>
      <c r="AJ5" s="199"/>
      <c r="AK5" s="199"/>
      <c r="AL5" s="200"/>
      <c r="AM5" s="198"/>
      <c r="AN5" s="199"/>
      <c r="AO5" s="200"/>
      <c r="AR5" s="248"/>
      <c r="AS5" s="249"/>
      <c r="AT5" s="250"/>
    </row>
    <row r="6" spans="1:46" s="186" customFormat="1" x14ac:dyDescent="0.2">
      <c r="A6" s="1374"/>
      <c r="B6" s="201" t="s">
        <v>56</v>
      </c>
      <c r="C6" s="202"/>
      <c r="D6" s="203" t="s">
        <v>57</v>
      </c>
      <c r="E6" s="182"/>
      <c r="F6" s="204">
        <v>2260</v>
      </c>
      <c r="G6" s="204">
        <v>2259</v>
      </c>
      <c r="H6" s="204">
        <v>2250</v>
      </c>
      <c r="I6" s="204">
        <v>2260</v>
      </c>
      <c r="J6" s="204">
        <v>2252</v>
      </c>
      <c r="K6" s="204">
        <v>2220</v>
      </c>
      <c r="L6" s="204">
        <v>2255</v>
      </c>
      <c r="M6" s="204">
        <v>2253</v>
      </c>
      <c r="N6" s="204">
        <v>2254</v>
      </c>
      <c r="O6" s="204">
        <v>2228</v>
      </c>
      <c r="P6" s="204">
        <v>2227</v>
      </c>
      <c r="Q6" s="204">
        <v>2228</v>
      </c>
      <c r="R6" s="204">
        <v>2227</v>
      </c>
      <c r="S6" s="204">
        <v>2220</v>
      </c>
      <c r="T6" s="204">
        <v>2255</v>
      </c>
      <c r="U6" s="204">
        <v>2253</v>
      </c>
      <c r="V6" s="204">
        <v>2254</v>
      </c>
      <c r="W6" s="204">
        <v>2210</v>
      </c>
      <c r="X6" s="205"/>
      <c r="Y6" s="204">
        <v>2256</v>
      </c>
      <c r="Z6" s="205"/>
      <c r="AA6" s="205"/>
      <c r="AB6" s="205"/>
      <c r="AC6" s="204">
        <v>2262</v>
      </c>
      <c r="AD6" s="204">
        <v>2261</v>
      </c>
      <c r="AE6" s="204">
        <v>2255</v>
      </c>
      <c r="AF6" s="204">
        <v>2253</v>
      </c>
      <c r="AG6" s="204">
        <v>2254</v>
      </c>
      <c r="AH6" s="182"/>
      <c r="AI6" s="182"/>
      <c r="AJ6" s="183"/>
      <c r="AK6" s="206"/>
      <c r="AL6" s="207"/>
      <c r="AM6" s="205"/>
      <c r="AN6" s="206"/>
      <c r="AO6" s="207"/>
      <c r="AR6" s="251"/>
      <c r="AS6" s="252"/>
      <c r="AT6" s="253"/>
    </row>
    <row r="7" spans="1:46" s="186" customFormat="1" ht="13.5" thickBot="1" x14ac:dyDescent="0.25">
      <c r="A7" s="1374"/>
      <c r="B7" s="159" t="s">
        <v>58</v>
      </c>
      <c r="C7" s="160"/>
      <c r="D7" s="208" t="s">
        <v>59</v>
      </c>
      <c r="E7" s="209"/>
      <c r="F7" s="210" t="s">
        <v>61</v>
      </c>
      <c r="G7" s="210" t="s">
        <v>61</v>
      </c>
      <c r="H7" s="210" t="s">
        <v>61</v>
      </c>
      <c r="I7" s="210" t="s">
        <v>62</v>
      </c>
      <c r="J7" s="210" t="s">
        <v>63</v>
      </c>
      <c r="K7" s="210" t="s">
        <v>64</v>
      </c>
      <c r="L7" s="210" t="s">
        <v>65</v>
      </c>
      <c r="M7" s="210" t="s">
        <v>66</v>
      </c>
      <c r="N7" s="210" t="s">
        <v>67</v>
      </c>
      <c r="O7" s="210" t="s">
        <v>68</v>
      </c>
      <c r="P7" s="210" t="s">
        <v>68</v>
      </c>
      <c r="Q7" s="210" t="s">
        <v>69</v>
      </c>
      <c r="R7" s="210" t="s">
        <v>69</v>
      </c>
      <c r="S7" s="210" t="s">
        <v>70</v>
      </c>
      <c r="T7" s="210" t="s">
        <v>71</v>
      </c>
      <c r="U7" s="210" t="s">
        <v>72</v>
      </c>
      <c r="V7" s="210" t="s">
        <v>73</v>
      </c>
      <c r="W7" s="210" t="s">
        <v>60</v>
      </c>
      <c r="X7" s="254"/>
      <c r="Y7" s="210" t="s">
        <v>74</v>
      </c>
      <c r="Z7" s="209"/>
      <c r="AA7" s="209"/>
      <c r="AB7" s="209"/>
      <c r="AC7" s="210" t="s">
        <v>75</v>
      </c>
      <c r="AD7" s="210" t="s">
        <v>76</v>
      </c>
      <c r="AE7" s="210" t="s">
        <v>77</v>
      </c>
      <c r="AF7" s="210" t="s">
        <v>78</v>
      </c>
      <c r="AG7" s="210" t="s">
        <v>79</v>
      </c>
      <c r="AH7" s="211"/>
      <c r="AI7" s="211"/>
      <c r="AJ7" s="212"/>
      <c r="AK7" s="213"/>
      <c r="AL7" s="214"/>
      <c r="AM7" s="215"/>
      <c r="AN7" s="213"/>
      <c r="AO7" s="214"/>
      <c r="AR7" s="216"/>
      <c r="AS7" s="255"/>
      <c r="AT7" s="256"/>
    </row>
    <row r="8" spans="1:46" s="186" customFormat="1" ht="13.5" thickBot="1" x14ac:dyDescent="0.25">
      <c r="A8" s="1374"/>
      <c r="B8" s="161" t="s">
        <v>80</v>
      </c>
      <c r="C8" s="162"/>
      <c r="D8" s="217" t="s">
        <v>81</v>
      </c>
      <c r="E8" s="270" t="s">
        <v>243</v>
      </c>
      <c r="F8" s="218">
        <v>9100000130</v>
      </c>
      <c r="G8" s="218">
        <v>9100000130</v>
      </c>
      <c r="H8" s="218">
        <v>9100000130</v>
      </c>
      <c r="I8" s="218">
        <v>9100000137</v>
      </c>
      <c r="J8" s="218">
        <v>9100000120</v>
      </c>
      <c r="K8" s="218">
        <v>9100000065</v>
      </c>
      <c r="L8" s="218">
        <v>9100000050</v>
      </c>
      <c r="M8" s="218">
        <v>9100000060</v>
      </c>
      <c r="N8" s="218">
        <v>9100000040</v>
      </c>
      <c r="O8" s="218">
        <v>9100000030</v>
      </c>
      <c r="P8" s="218">
        <v>9100000030</v>
      </c>
      <c r="Q8" s="218">
        <v>9100000020</v>
      </c>
      <c r="R8" s="218">
        <v>9100000020</v>
      </c>
      <c r="S8" s="218">
        <v>9100000066</v>
      </c>
      <c r="T8" s="218">
        <v>9100000051</v>
      </c>
      <c r="U8" s="218">
        <v>9100000061</v>
      </c>
      <c r="V8" s="218">
        <v>9100000041</v>
      </c>
      <c r="W8" s="218">
        <v>9100000010</v>
      </c>
      <c r="X8" s="211">
        <v>601010005</v>
      </c>
      <c r="Y8" s="218">
        <v>9100000140</v>
      </c>
      <c r="Z8" s="219">
        <v>601061300</v>
      </c>
      <c r="AA8" s="211">
        <v>601080004</v>
      </c>
      <c r="AB8" s="211">
        <v>601080002</v>
      </c>
      <c r="AC8" s="218">
        <v>9100000070</v>
      </c>
      <c r="AD8" s="218">
        <v>9100000080</v>
      </c>
      <c r="AE8" s="218">
        <v>9100000110</v>
      </c>
      <c r="AF8" s="218">
        <v>9100000090</v>
      </c>
      <c r="AG8" s="218">
        <v>9100000100</v>
      </c>
      <c r="AH8" s="211">
        <v>601010004</v>
      </c>
      <c r="AI8" s="211">
        <v>601060050</v>
      </c>
      <c r="AJ8" s="220">
        <v>601061331</v>
      </c>
      <c r="AK8" s="221">
        <v>601040001</v>
      </c>
      <c r="AL8" s="222">
        <v>601040002</v>
      </c>
      <c r="AM8" s="223">
        <v>601110050</v>
      </c>
      <c r="AN8" s="221">
        <v>601060022</v>
      </c>
      <c r="AO8" s="222">
        <v>601040061</v>
      </c>
      <c r="AR8" s="257">
        <v>601060005</v>
      </c>
      <c r="AS8" s="258">
        <v>601010001</v>
      </c>
      <c r="AT8" s="259">
        <v>601010002</v>
      </c>
    </row>
    <row r="9" spans="1:46" s="186" customFormat="1" ht="12.75" customHeight="1" x14ac:dyDescent="0.2">
      <c r="A9" s="1374"/>
      <c r="B9" s="1370" t="s">
        <v>546</v>
      </c>
      <c r="C9" s="1372" t="s">
        <v>549</v>
      </c>
      <c r="D9" s="163">
        <f>SUM(D11:D80)</f>
        <v>1208662.5</v>
      </c>
      <c r="E9" s="205" t="s">
        <v>82</v>
      </c>
      <c r="F9" s="205" t="s">
        <v>83</v>
      </c>
      <c r="G9" s="205" t="s">
        <v>83</v>
      </c>
      <c r="H9" s="205" t="s">
        <v>83</v>
      </c>
      <c r="I9" s="205" t="s">
        <v>83</v>
      </c>
      <c r="J9" s="205" t="s">
        <v>83</v>
      </c>
      <c r="K9" s="205" t="s">
        <v>83</v>
      </c>
      <c r="L9" s="205" t="s">
        <v>83</v>
      </c>
      <c r="M9" s="205" t="s">
        <v>83</v>
      </c>
      <c r="N9" s="205" t="s">
        <v>83</v>
      </c>
      <c r="O9" s="205" t="s">
        <v>83</v>
      </c>
      <c r="P9" s="205" t="s">
        <v>83</v>
      </c>
      <c r="Q9" s="205" t="s">
        <v>83</v>
      </c>
      <c r="R9" s="205" t="s">
        <v>83</v>
      </c>
      <c r="S9" s="205" t="s">
        <v>83</v>
      </c>
      <c r="T9" s="205" t="s">
        <v>83</v>
      </c>
      <c r="U9" s="205" t="s">
        <v>83</v>
      </c>
      <c r="V9" s="205" t="s">
        <v>83</v>
      </c>
      <c r="W9" s="205" t="s">
        <v>83</v>
      </c>
      <c r="X9" s="205" t="s">
        <v>82</v>
      </c>
      <c r="Y9" s="205" t="s">
        <v>83</v>
      </c>
      <c r="Z9" s="205" t="s">
        <v>82</v>
      </c>
      <c r="AA9" s="205" t="s">
        <v>82</v>
      </c>
      <c r="AB9" s="205" t="s">
        <v>82</v>
      </c>
      <c r="AC9" s="205" t="s">
        <v>83</v>
      </c>
      <c r="AD9" s="205" t="s">
        <v>83</v>
      </c>
      <c r="AE9" s="205" t="s">
        <v>83</v>
      </c>
      <c r="AF9" s="205" t="s">
        <v>83</v>
      </c>
      <c r="AG9" s="205" t="s">
        <v>83</v>
      </c>
      <c r="AH9" s="205" t="s">
        <v>82</v>
      </c>
      <c r="AI9" s="205" t="s">
        <v>82</v>
      </c>
      <c r="AJ9" s="224" t="s">
        <v>82</v>
      </c>
      <c r="AK9" s="206" t="s">
        <v>82</v>
      </c>
      <c r="AL9" s="207" t="s">
        <v>82</v>
      </c>
      <c r="AM9" s="205"/>
      <c r="AN9" s="206" t="s">
        <v>82</v>
      </c>
      <c r="AO9" s="207" t="s">
        <v>82</v>
      </c>
      <c r="AR9" s="251" t="s">
        <v>82</v>
      </c>
      <c r="AS9" s="260" t="s">
        <v>83</v>
      </c>
      <c r="AT9" s="261" t="s">
        <v>83</v>
      </c>
    </row>
    <row r="10" spans="1:46" s="231" customFormat="1" ht="96" customHeight="1" thickBot="1" x14ac:dyDescent="0.25">
      <c r="A10" s="1374"/>
      <c r="B10" s="1371"/>
      <c r="C10" s="1373"/>
      <c r="D10" s="225" t="s">
        <v>84</v>
      </c>
      <c r="E10" s="226" t="s">
        <v>85</v>
      </c>
      <c r="F10" s="226" t="s">
        <v>220</v>
      </c>
      <c r="G10" s="226" t="s">
        <v>221</v>
      </c>
      <c r="H10" s="226" t="s">
        <v>222</v>
      </c>
      <c r="I10" s="226" t="s">
        <v>223</v>
      </c>
      <c r="J10" s="226" t="s">
        <v>88</v>
      </c>
      <c r="K10" s="226" t="s">
        <v>89</v>
      </c>
      <c r="L10" s="226" t="s">
        <v>90</v>
      </c>
      <c r="M10" s="226" t="s">
        <v>91</v>
      </c>
      <c r="N10" s="226" t="s">
        <v>92</v>
      </c>
      <c r="O10" s="226" t="s">
        <v>93</v>
      </c>
      <c r="P10" s="226" t="s">
        <v>224</v>
      </c>
      <c r="Q10" s="226" t="s">
        <v>94</v>
      </c>
      <c r="R10" s="226" t="s">
        <v>225</v>
      </c>
      <c r="S10" s="226" t="s">
        <v>95</v>
      </c>
      <c r="T10" s="226" t="s">
        <v>96</v>
      </c>
      <c r="U10" s="226" t="s">
        <v>97</v>
      </c>
      <c r="V10" s="226" t="s">
        <v>98</v>
      </c>
      <c r="W10" s="226" t="s">
        <v>86</v>
      </c>
      <c r="X10" s="226" t="s">
        <v>87</v>
      </c>
      <c r="Y10" s="226" t="s">
        <v>99</v>
      </c>
      <c r="Z10" s="226" t="s">
        <v>101</v>
      </c>
      <c r="AA10" s="226" t="s">
        <v>102</v>
      </c>
      <c r="AB10" s="226" t="s">
        <v>1</v>
      </c>
      <c r="AC10" s="226" t="s">
        <v>103</v>
      </c>
      <c r="AD10" s="226" t="s">
        <v>104</v>
      </c>
      <c r="AE10" s="226" t="s">
        <v>105</v>
      </c>
      <c r="AF10" s="226" t="s">
        <v>106</v>
      </c>
      <c r="AG10" s="226" t="s">
        <v>107</v>
      </c>
      <c r="AH10" s="226" t="s">
        <v>108</v>
      </c>
      <c r="AI10" s="226" t="s">
        <v>166</v>
      </c>
      <c r="AJ10" s="227" t="s">
        <v>112</v>
      </c>
      <c r="AK10" s="228" t="s">
        <v>110</v>
      </c>
      <c r="AL10" s="229" t="s">
        <v>111</v>
      </c>
      <c r="AM10" s="230" t="s">
        <v>100</v>
      </c>
      <c r="AN10" s="228" t="s">
        <v>109</v>
      </c>
      <c r="AO10" s="229" t="s">
        <v>226</v>
      </c>
      <c r="AR10" s="262" t="s">
        <v>244</v>
      </c>
      <c r="AS10" s="263" t="s">
        <v>89</v>
      </c>
      <c r="AT10" s="264" t="s">
        <v>103</v>
      </c>
    </row>
    <row r="11" spans="1:46" ht="13.5" thickBot="1" x14ac:dyDescent="0.25">
      <c r="A11" s="176">
        <v>1</v>
      </c>
      <c r="B11" s="1038" t="s">
        <v>294</v>
      </c>
      <c r="C11" s="1039" t="s">
        <v>292</v>
      </c>
      <c r="D11" s="237">
        <f>F11*$F$3+G11*$G$3+H11*$H$3+I11*$I$3+J11*$J$3+K11*$K$3+L11*$L$3+M11*$M$3+N11*$N$3+O11*$O$3+P11*$P$3+Q11*$Q$3+R11*$R$3+S11*$S$3+T11*$T$3+U11*$U$3+V11*$V$3+W11*$W$3+X11+Y11*$Y$3+Z11+AA11+AB11+AC11*$AC$3+AD11*$AD$3+AE11*$AE$3+AF11*$AF$3+AG11*$AG$3+AH11+AI11+AJ11+AK11+AL11+AO11+AM11+AN11</f>
        <v>56144.5</v>
      </c>
      <c r="E11" s="271"/>
      <c r="F11" s="1040">
        <v>0</v>
      </c>
      <c r="G11" s="1040">
        <v>0</v>
      </c>
      <c r="H11" s="1040">
        <v>0</v>
      </c>
      <c r="I11" s="1040">
        <v>0</v>
      </c>
      <c r="J11" s="1040">
        <v>0</v>
      </c>
      <c r="K11" s="1040">
        <v>0</v>
      </c>
      <c r="L11" s="1040">
        <v>0</v>
      </c>
      <c r="M11" s="1040">
        <v>0</v>
      </c>
      <c r="N11" s="1040">
        <v>0</v>
      </c>
      <c r="O11" s="1040">
        <v>0</v>
      </c>
      <c r="P11" s="1040">
        <v>0</v>
      </c>
      <c r="Q11" s="1040">
        <v>0</v>
      </c>
      <c r="R11" s="1040">
        <v>0</v>
      </c>
      <c r="S11" s="1040">
        <v>0</v>
      </c>
      <c r="T11" s="1040">
        <v>0</v>
      </c>
      <c r="U11" s="1040">
        <v>0</v>
      </c>
      <c r="V11" s="1040">
        <v>0</v>
      </c>
      <c r="W11" s="1040">
        <v>603</v>
      </c>
      <c r="X11" s="1040">
        <v>10015</v>
      </c>
      <c r="Y11" s="1040">
        <v>0</v>
      </c>
      <c r="Z11" s="1040">
        <v>0</v>
      </c>
      <c r="AA11" s="1040">
        <v>0</v>
      </c>
      <c r="AB11" s="1040">
        <v>0</v>
      </c>
      <c r="AC11" s="1040">
        <v>0</v>
      </c>
      <c r="AD11" s="1040">
        <v>0</v>
      </c>
      <c r="AE11" s="1040">
        <v>0</v>
      </c>
      <c r="AF11" s="1040">
        <v>0</v>
      </c>
      <c r="AG11" s="1040">
        <v>0</v>
      </c>
      <c r="AH11" s="1040">
        <v>0</v>
      </c>
      <c r="AI11" s="1040">
        <v>0</v>
      </c>
      <c r="AJ11" s="1041">
        <v>0</v>
      </c>
      <c r="AK11" s="1042">
        <v>0</v>
      </c>
      <c r="AL11" s="1043">
        <v>0</v>
      </c>
      <c r="AM11" s="1040">
        <v>0</v>
      </c>
      <c r="AN11" s="1042">
        <v>0</v>
      </c>
      <c r="AO11" s="1043"/>
      <c r="AP11" s="164"/>
      <c r="AR11" s="273"/>
      <c r="AS11" s="272">
        <v>0</v>
      </c>
      <c r="AT11" s="272">
        <v>0</v>
      </c>
    </row>
    <row r="12" spans="1:46" ht="13.5" thickBot="1" x14ac:dyDescent="0.25">
      <c r="A12" s="176">
        <f>+A11+1</f>
        <v>2</v>
      </c>
      <c r="B12" s="1038" t="s">
        <v>300</v>
      </c>
      <c r="C12" s="1039" t="s">
        <v>298</v>
      </c>
      <c r="D12" s="237">
        <f t="shared" ref="D12:D75" si="0">F12*$F$3+G12*$G$3+H12*$H$3+I12*$I$3+J12*$J$3+K12*$K$3+L12*$L$3+M12*$M$3+N12*$N$3+O12*$O$3+P12*$P$3+Q12*$Q$3+R12*$R$3+S12*$S$3+T12*$T$3+U12*$U$3+V12*$V$3+W12*$W$3+X12+Y12*$Y$3+Z12+AA12+AB12+AC12*$AC$3+AD12*$AD$3+AE12*$AE$3+AF12*$AF$3+AG12*$AG$3+AH12+AI12+AJ12+AK12+AL12+AO12+AM12+AN12</f>
        <v>17238</v>
      </c>
      <c r="E12" s="274"/>
      <c r="F12" s="1045">
        <v>0</v>
      </c>
      <c r="G12" s="1045">
        <v>0</v>
      </c>
      <c r="H12" s="1045">
        <v>0</v>
      </c>
      <c r="I12" s="1045">
        <v>0</v>
      </c>
      <c r="J12" s="1045">
        <v>0</v>
      </c>
      <c r="K12" s="1045">
        <v>0</v>
      </c>
      <c r="L12" s="1045">
        <v>0</v>
      </c>
      <c r="M12" s="1045">
        <v>0</v>
      </c>
      <c r="N12" s="1045">
        <v>0</v>
      </c>
      <c r="O12" s="1045">
        <v>0</v>
      </c>
      <c r="P12" s="1045">
        <v>0</v>
      </c>
      <c r="Q12" s="1045">
        <v>0</v>
      </c>
      <c r="R12" s="1045">
        <v>0</v>
      </c>
      <c r="S12" s="1045">
        <v>0</v>
      </c>
      <c r="T12" s="1045">
        <v>0</v>
      </c>
      <c r="U12" s="1045">
        <v>0</v>
      </c>
      <c r="V12" s="1045">
        <v>0</v>
      </c>
      <c r="W12" s="1045">
        <v>0</v>
      </c>
      <c r="X12" s="1045">
        <v>0</v>
      </c>
      <c r="Y12" s="1045">
        <v>507</v>
      </c>
      <c r="Z12" s="1045">
        <v>0</v>
      </c>
      <c r="AA12" s="1045">
        <v>0</v>
      </c>
      <c r="AB12" s="1045">
        <v>0</v>
      </c>
      <c r="AC12" s="1045">
        <v>0</v>
      </c>
      <c r="AD12" s="1045">
        <v>0</v>
      </c>
      <c r="AE12" s="1045">
        <v>0</v>
      </c>
      <c r="AF12" s="1045">
        <v>0</v>
      </c>
      <c r="AG12" s="1045">
        <v>0</v>
      </c>
      <c r="AH12" s="1045">
        <v>0</v>
      </c>
      <c r="AI12" s="1045">
        <v>0</v>
      </c>
      <c r="AJ12" s="1046">
        <v>0</v>
      </c>
      <c r="AK12" s="1045">
        <v>0</v>
      </c>
      <c r="AL12" s="1047">
        <v>0</v>
      </c>
      <c r="AM12" s="1045">
        <v>0</v>
      </c>
      <c r="AN12" s="1045">
        <v>0</v>
      </c>
      <c r="AO12" s="1047"/>
      <c r="AP12" s="164"/>
      <c r="AR12" s="276"/>
      <c r="AS12" s="275">
        <v>0</v>
      </c>
      <c r="AT12" s="275">
        <v>0</v>
      </c>
    </row>
    <row r="13" spans="1:46" ht="13.5" thickBot="1" x14ac:dyDescent="0.25">
      <c r="A13" s="176">
        <f t="shared" ref="A13:A76" si="1">+A12+1</f>
        <v>3</v>
      </c>
      <c r="B13" s="1038" t="s">
        <v>308</v>
      </c>
      <c r="C13" s="1039" t="s">
        <v>310</v>
      </c>
      <c r="D13" s="237">
        <f t="shared" si="0"/>
        <v>0</v>
      </c>
      <c r="E13" s="267"/>
      <c r="F13" s="1049">
        <v>0</v>
      </c>
      <c r="G13" s="1049">
        <v>0</v>
      </c>
      <c r="H13" s="1049">
        <v>0</v>
      </c>
      <c r="I13" s="1049">
        <v>0</v>
      </c>
      <c r="J13" s="1049">
        <v>0</v>
      </c>
      <c r="K13" s="1049">
        <v>0</v>
      </c>
      <c r="L13" s="1049">
        <v>0</v>
      </c>
      <c r="M13" s="1049">
        <v>0</v>
      </c>
      <c r="N13" s="1049">
        <v>0</v>
      </c>
      <c r="O13" s="1049">
        <v>0</v>
      </c>
      <c r="P13" s="1049">
        <v>0</v>
      </c>
      <c r="Q13" s="1049">
        <v>0</v>
      </c>
      <c r="R13" s="1049">
        <v>0</v>
      </c>
      <c r="S13" s="1049">
        <v>0</v>
      </c>
      <c r="T13" s="1049">
        <v>0</v>
      </c>
      <c r="U13" s="1049">
        <v>0</v>
      </c>
      <c r="V13" s="1049">
        <v>0</v>
      </c>
      <c r="W13" s="1049">
        <v>0</v>
      </c>
      <c r="X13" s="1049">
        <v>0</v>
      </c>
      <c r="Y13" s="1049">
        <v>0</v>
      </c>
      <c r="Z13" s="1049">
        <v>0</v>
      </c>
      <c r="AA13" s="1049">
        <v>0</v>
      </c>
      <c r="AB13" s="1049">
        <v>0</v>
      </c>
      <c r="AC13" s="1049">
        <v>0</v>
      </c>
      <c r="AD13" s="1049">
        <v>0</v>
      </c>
      <c r="AE13" s="1049">
        <v>0</v>
      </c>
      <c r="AF13" s="1049">
        <v>0</v>
      </c>
      <c r="AG13" s="1049">
        <v>0</v>
      </c>
      <c r="AH13" s="1049">
        <v>0</v>
      </c>
      <c r="AI13" s="1049">
        <v>0</v>
      </c>
      <c r="AJ13" s="1050">
        <v>0</v>
      </c>
      <c r="AK13" s="1049">
        <v>0</v>
      </c>
      <c r="AL13" s="1051">
        <v>0</v>
      </c>
      <c r="AM13" s="1049">
        <v>0</v>
      </c>
      <c r="AN13" s="1049">
        <v>0</v>
      </c>
      <c r="AO13" s="1051"/>
      <c r="AP13" s="164"/>
      <c r="AR13" s="166"/>
      <c r="AS13" s="165">
        <v>0</v>
      </c>
      <c r="AT13" s="165">
        <v>0</v>
      </c>
    </row>
    <row r="14" spans="1:46" ht="13.5" thickBot="1" x14ac:dyDescent="0.25">
      <c r="A14" s="176">
        <f t="shared" si="1"/>
        <v>4</v>
      </c>
      <c r="B14" s="1038" t="s">
        <v>320</v>
      </c>
      <c r="C14" s="1039" t="s">
        <v>321</v>
      </c>
      <c r="D14" s="237">
        <f t="shared" si="0"/>
        <v>12314</v>
      </c>
      <c r="E14" s="267"/>
      <c r="F14" s="1049">
        <v>115</v>
      </c>
      <c r="G14" s="1049">
        <v>0</v>
      </c>
      <c r="H14" s="1049">
        <v>0</v>
      </c>
      <c r="I14" s="1049">
        <v>0</v>
      </c>
      <c r="J14" s="1049">
        <v>83</v>
      </c>
      <c r="K14" s="1049">
        <v>0</v>
      </c>
      <c r="L14" s="1049">
        <v>16</v>
      </c>
      <c r="M14" s="1049">
        <v>119</v>
      </c>
      <c r="N14" s="1049">
        <v>0</v>
      </c>
      <c r="O14" s="1049">
        <v>0</v>
      </c>
      <c r="P14" s="1049">
        <v>0</v>
      </c>
      <c r="Q14" s="1049">
        <v>0</v>
      </c>
      <c r="R14" s="1049">
        <v>0</v>
      </c>
      <c r="S14" s="1049">
        <v>0</v>
      </c>
      <c r="T14" s="1049">
        <v>0</v>
      </c>
      <c r="U14" s="1049">
        <v>0</v>
      </c>
      <c r="V14" s="1049">
        <v>0</v>
      </c>
      <c r="W14" s="1049">
        <v>0</v>
      </c>
      <c r="X14" s="1049">
        <v>0</v>
      </c>
      <c r="Y14" s="1049">
        <v>0</v>
      </c>
      <c r="Z14" s="1049">
        <v>0</v>
      </c>
      <c r="AA14" s="1049">
        <v>0</v>
      </c>
      <c r="AB14" s="1049">
        <v>0</v>
      </c>
      <c r="AC14" s="1049">
        <v>0</v>
      </c>
      <c r="AD14" s="1049">
        <v>0</v>
      </c>
      <c r="AE14" s="1049">
        <v>0</v>
      </c>
      <c r="AF14" s="1049">
        <v>0</v>
      </c>
      <c r="AG14" s="1049">
        <v>0</v>
      </c>
      <c r="AH14" s="1049">
        <v>0</v>
      </c>
      <c r="AI14" s="1049">
        <v>0</v>
      </c>
      <c r="AJ14" s="1050">
        <v>0</v>
      </c>
      <c r="AK14" s="1049">
        <v>0</v>
      </c>
      <c r="AL14" s="1051">
        <v>0</v>
      </c>
      <c r="AM14" s="1049">
        <v>0</v>
      </c>
      <c r="AN14" s="1049">
        <v>0</v>
      </c>
      <c r="AO14" s="1051"/>
      <c r="AP14" s="164"/>
      <c r="AR14" s="166"/>
      <c r="AS14" s="165">
        <v>0</v>
      </c>
      <c r="AT14" s="165">
        <v>0</v>
      </c>
    </row>
    <row r="15" spans="1:46" ht="13.5" thickBot="1" x14ac:dyDescent="0.25">
      <c r="A15" s="176">
        <f t="shared" si="1"/>
        <v>5</v>
      </c>
      <c r="B15" s="1038" t="s">
        <v>322</v>
      </c>
      <c r="C15" s="1039" t="s">
        <v>324</v>
      </c>
      <c r="D15" s="237">
        <f t="shared" si="0"/>
        <v>10177</v>
      </c>
      <c r="E15" s="267"/>
      <c r="F15" s="1049">
        <v>0</v>
      </c>
      <c r="G15" s="1049">
        <v>0</v>
      </c>
      <c r="H15" s="1049">
        <v>0</v>
      </c>
      <c r="I15" s="1049">
        <v>0</v>
      </c>
      <c r="J15" s="1049">
        <v>0</v>
      </c>
      <c r="K15" s="1049">
        <v>0</v>
      </c>
      <c r="L15" s="1049">
        <v>0</v>
      </c>
      <c r="M15" s="1049">
        <v>0</v>
      </c>
      <c r="N15" s="1049">
        <v>0</v>
      </c>
      <c r="O15" s="1049">
        <v>42</v>
      </c>
      <c r="P15" s="1049">
        <v>0</v>
      </c>
      <c r="Q15" s="1049">
        <v>212</v>
      </c>
      <c r="R15" s="1049">
        <v>0</v>
      </c>
      <c r="S15" s="1049">
        <v>0</v>
      </c>
      <c r="T15" s="1049">
        <v>4</v>
      </c>
      <c r="U15" s="1049">
        <v>48</v>
      </c>
      <c r="V15" s="1049">
        <v>0</v>
      </c>
      <c r="W15" s="1049">
        <v>0</v>
      </c>
      <c r="X15" s="1049">
        <v>0</v>
      </c>
      <c r="Y15" s="1049">
        <v>0</v>
      </c>
      <c r="Z15" s="1049">
        <v>0</v>
      </c>
      <c r="AA15" s="1049">
        <v>0</v>
      </c>
      <c r="AB15" s="1049">
        <v>0</v>
      </c>
      <c r="AC15" s="1049">
        <v>0</v>
      </c>
      <c r="AD15" s="1049">
        <v>0</v>
      </c>
      <c r="AE15" s="1049">
        <v>0</v>
      </c>
      <c r="AF15" s="1049">
        <v>0</v>
      </c>
      <c r="AG15" s="1049">
        <v>0</v>
      </c>
      <c r="AH15" s="1049">
        <v>0</v>
      </c>
      <c r="AI15" s="1049">
        <v>0</v>
      </c>
      <c r="AJ15" s="1050">
        <v>0</v>
      </c>
      <c r="AK15" s="1049">
        <v>0</v>
      </c>
      <c r="AL15" s="1051">
        <v>0</v>
      </c>
      <c r="AM15" s="1049">
        <v>0</v>
      </c>
      <c r="AN15" s="1049">
        <v>0</v>
      </c>
      <c r="AO15" s="1051"/>
      <c r="AP15" s="164"/>
      <c r="AR15" s="166"/>
      <c r="AS15" s="165">
        <v>0</v>
      </c>
      <c r="AT15" s="165">
        <v>0</v>
      </c>
    </row>
    <row r="16" spans="1:46" ht="13.5" thickBot="1" x14ac:dyDescent="0.25">
      <c r="A16" s="176">
        <f t="shared" si="1"/>
        <v>6</v>
      </c>
      <c r="B16" s="1038" t="s">
        <v>395</v>
      </c>
      <c r="C16" s="1039" t="s">
        <v>324</v>
      </c>
      <c r="D16" s="237">
        <f t="shared" si="0"/>
        <v>10177</v>
      </c>
      <c r="E16" s="267"/>
      <c r="F16" s="1049">
        <v>0</v>
      </c>
      <c r="G16" s="1049">
        <v>0</v>
      </c>
      <c r="H16" s="1049">
        <v>0</v>
      </c>
      <c r="I16" s="1049">
        <v>0</v>
      </c>
      <c r="J16" s="1049">
        <v>0</v>
      </c>
      <c r="K16" s="1049">
        <v>0</v>
      </c>
      <c r="L16" s="1049">
        <v>0</v>
      </c>
      <c r="M16" s="1049">
        <v>0</v>
      </c>
      <c r="N16" s="1049">
        <v>0</v>
      </c>
      <c r="O16" s="1049">
        <v>42</v>
      </c>
      <c r="P16" s="1049">
        <v>0</v>
      </c>
      <c r="Q16" s="1049">
        <v>212</v>
      </c>
      <c r="R16" s="1049">
        <v>0</v>
      </c>
      <c r="S16" s="1049">
        <v>0</v>
      </c>
      <c r="T16" s="1049">
        <v>4</v>
      </c>
      <c r="U16" s="1049">
        <v>48</v>
      </c>
      <c r="V16" s="1049">
        <v>0</v>
      </c>
      <c r="W16" s="1049">
        <v>0</v>
      </c>
      <c r="X16" s="1049">
        <v>0</v>
      </c>
      <c r="Y16" s="1049">
        <v>0</v>
      </c>
      <c r="Z16" s="1049">
        <v>0</v>
      </c>
      <c r="AA16" s="1049">
        <v>0</v>
      </c>
      <c r="AB16" s="1049">
        <v>0</v>
      </c>
      <c r="AC16" s="1049">
        <v>0</v>
      </c>
      <c r="AD16" s="1049">
        <v>0</v>
      </c>
      <c r="AE16" s="1049">
        <v>0</v>
      </c>
      <c r="AF16" s="1049">
        <v>0</v>
      </c>
      <c r="AG16" s="1049">
        <v>0</v>
      </c>
      <c r="AH16" s="1049">
        <v>0</v>
      </c>
      <c r="AI16" s="1049">
        <v>0</v>
      </c>
      <c r="AJ16" s="1050">
        <v>0</v>
      </c>
      <c r="AK16" s="1049">
        <v>0</v>
      </c>
      <c r="AL16" s="1051">
        <v>0</v>
      </c>
      <c r="AM16" s="1049">
        <v>0</v>
      </c>
      <c r="AN16" s="1049">
        <v>0</v>
      </c>
      <c r="AO16" s="1051"/>
      <c r="AP16" s="164"/>
      <c r="AR16" s="166"/>
      <c r="AS16" s="165">
        <v>0</v>
      </c>
      <c r="AT16" s="165">
        <v>0</v>
      </c>
    </row>
    <row r="17" spans="1:46" ht="13.5" thickBot="1" x14ac:dyDescent="0.25">
      <c r="A17" s="176">
        <f t="shared" si="1"/>
        <v>7</v>
      </c>
      <c r="B17" s="1038" t="s">
        <v>685</v>
      </c>
      <c r="C17" s="1039" t="s">
        <v>687</v>
      </c>
      <c r="D17" s="237">
        <f t="shared" si="0"/>
        <v>108061.5</v>
      </c>
      <c r="E17" s="267"/>
      <c r="F17" s="1049">
        <v>0</v>
      </c>
      <c r="G17" s="1049">
        <v>199</v>
      </c>
      <c r="H17" s="1049">
        <v>0</v>
      </c>
      <c r="I17" s="1049">
        <v>0</v>
      </c>
      <c r="J17" s="1049">
        <v>91</v>
      </c>
      <c r="K17" s="1049">
        <v>0</v>
      </c>
      <c r="L17" s="1049">
        <v>0</v>
      </c>
      <c r="M17" s="1049">
        <v>0</v>
      </c>
      <c r="N17" s="1049">
        <v>144</v>
      </c>
      <c r="O17" s="1049">
        <v>1062</v>
      </c>
      <c r="P17" s="1049">
        <v>0</v>
      </c>
      <c r="Q17" s="1049">
        <v>1237</v>
      </c>
      <c r="R17" s="1049">
        <v>0</v>
      </c>
      <c r="S17" s="1049">
        <v>0</v>
      </c>
      <c r="T17" s="1049">
        <v>0</v>
      </c>
      <c r="U17" s="1049">
        <v>0</v>
      </c>
      <c r="V17" s="1049">
        <v>522</v>
      </c>
      <c r="W17" s="1049">
        <v>0</v>
      </c>
      <c r="X17" s="1049">
        <v>0</v>
      </c>
      <c r="Y17" s="1049">
        <v>0</v>
      </c>
      <c r="Z17" s="1049">
        <v>0</v>
      </c>
      <c r="AA17" s="1049">
        <v>0</v>
      </c>
      <c r="AB17" s="1049">
        <v>0</v>
      </c>
      <c r="AC17" s="1049">
        <v>0</v>
      </c>
      <c r="AD17" s="1049">
        <v>0</v>
      </c>
      <c r="AE17" s="1049">
        <v>0</v>
      </c>
      <c r="AF17" s="1049">
        <v>0</v>
      </c>
      <c r="AG17" s="1049">
        <v>0</v>
      </c>
      <c r="AH17" s="1049">
        <v>0</v>
      </c>
      <c r="AI17" s="1049">
        <v>0</v>
      </c>
      <c r="AJ17" s="1050">
        <v>0</v>
      </c>
      <c r="AK17" s="1049">
        <v>0</v>
      </c>
      <c r="AL17" s="1051">
        <v>0</v>
      </c>
      <c r="AM17" s="1049">
        <v>0</v>
      </c>
      <c r="AN17" s="1049">
        <v>0</v>
      </c>
      <c r="AO17" s="1051"/>
      <c r="AP17" s="164"/>
      <c r="AR17" s="166"/>
      <c r="AS17" s="165">
        <v>0</v>
      </c>
      <c r="AT17" s="165">
        <v>0</v>
      </c>
    </row>
    <row r="18" spans="1:46" ht="13.5" thickBot="1" x14ac:dyDescent="0.25">
      <c r="A18" s="176">
        <f t="shared" si="1"/>
        <v>8</v>
      </c>
      <c r="B18" s="1038" t="s">
        <v>400</v>
      </c>
      <c r="C18" s="1039" t="s">
        <v>402</v>
      </c>
      <c r="D18" s="237">
        <f t="shared" si="0"/>
        <v>3615</v>
      </c>
      <c r="E18" s="267"/>
      <c r="F18" s="1049">
        <v>0</v>
      </c>
      <c r="G18" s="1049">
        <v>10</v>
      </c>
      <c r="H18" s="1049">
        <v>0</v>
      </c>
      <c r="I18" s="1049">
        <v>0</v>
      </c>
      <c r="J18" s="1049">
        <v>10</v>
      </c>
      <c r="K18" s="1049">
        <v>0</v>
      </c>
      <c r="L18" s="1049">
        <v>0</v>
      </c>
      <c r="M18" s="1049">
        <v>0</v>
      </c>
      <c r="N18" s="1049">
        <v>5</v>
      </c>
      <c r="O18" s="1049">
        <v>62</v>
      </c>
      <c r="P18" s="1049">
        <v>0</v>
      </c>
      <c r="Q18" s="1049">
        <v>0</v>
      </c>
      <c r="R18" s="1049">
        <v>0</v>
      </c>
      <c r="S18" s="1049">
        <v>0</v>
      </c>
      <c r="T18" s="1049">
        <v>0</v>
      </c>
      <c r="U18" s="1049">
        <v>0</v>
      </c>
      <c r="V18" s="1049">
        <v>20</v>
      </c>
      <c r="W18" s="1049">
        <v>0</v>
      </c>
      <c r="X18" s="1049">
        <v>0</v>
      </c>
      <c r="Y18" s="1049">
        <v>0</v>
      </c>
      <c r="Z18" s="1049">
        <v>0</v>
      </c>
      <c r="AA18" s="1049">
        <v>0</v>
      </c>
      <c r="AB18" s="1049">
        <v>0</v>
      </c>
      <c r="AC18" s="1049">
        <v>0</v>
      </c>
      <c r="AD18" s="1049">
        <v>0</v>
      </c>
      <c r="AE18" s="1049">
        <v>0</v>
      </c>
      <c r="AF18" s="1049">
        <v>0</v>
      </c>
      <c r="AG18" s="1049">
        <v>0</v>
      </c>
      <c r="AH18" s="1049">
        <v>0</v>
      </c>
      <c r="AI18" s="1049">
        <v>0</v>
      </c>
      <c r="AJ18" s="1050">
        <v>0</v>
      </c>
      <c r="AK18" s="1049">
        <v>0</v>
      </c>
      <c r="AL18" s="1051">
        <v>0</v>
      </c>
      <c r="AM18" s="1049">
        <v>0</v>
      </c>
      <c r="AN18" s="1049">
        <v>0</v>
      </c>
      <c r="AO18" s="1051"/>
      <c r="AP18" s="164"/>
      <c r="AR18" s="166"/>
      <c r="AS18" s="165">
        <v>0</v>
      </c>
      <c r="AT18" s="165">
        <v>0</v>
      </c>
    </row>
    <row r="19" spans="1:46" ht="13.5" thickBot="1" x14ac:dyDescent="0.25">
      <c r="A19" s="176">
        <f t="shared" si="1"/>
        <v>9</v>
      </c>
      <c r="B19" s="1038" t="s">
        <v>410</v>
      </c>
      <c r="C19" s="1039" t="s">
        <v>412</v>
      </c>
      <c r="D19" s="237">
        <f t="shared" si="0"/>
        <v>0</v>
      </c>
      <c r="E19" s="267"/>
      <c r="F19" s="1049">
        <v>0</v>
      </c>
      <c r="G19" s="1049">
        <v>0</v>
      </c>
      <c r="H19" s="1049">
        <v>0</v>
      </c>
      <c r="I19" s="1049">
        <v>0</v>
      </c>
      <c r="J19" s="1049">
        <v>0</v>
      </c>
      <c r="K19" s="1049">
        <v>0</v>
      </c>
      <c r="L19" s="1049">
        <v>0</v>
      </c>
      <c r="M19" s="1049">
        <v>0</v>
      </c>
      <c r="N19" s="1049">
        <v>0</v>
      </c>
      <c r="O19" s="1049">
        <v>0</v>
      </c>
      <c r="P19" s="1049">
        <v>0</v>
      </c>
      <c r="Q19" s="1049">
        <v>0</v>
      </c>
      <c r="R19" s="1049">
        <v>0</v>
      </c>
      <c r="S19" s="1049">
        <v>0</v>
      </c>
      <c r="T19" s="1049">
        <v>0</v>
      </c>
      <c r="U19" s="1049">
        <v>0</v>
      </c>
      <c r="V19" s="1049">
        <v>0</v>
      </c>
      <c r="W19" s="1049">
        <v>0</v>
      </c>
      <c r="X19" s="1049">
        <v>0</v>
      </c>
      <c r="Y19" s="1049">
        <v>0</v>
      </c>
      <c r="Z19" s="1049">
        <v>0</v>
      </c>
      <c r="AA19" s="1049">
        <v>0</v>
      </c>
      <c r="AB19" s="1049">
        <v>0</v>
      </c>
      <c r="AC19" s="1049">
        <v>0</v>
      </c>
      <c r="AD19" s="1049">
        <v>0</v>
      </c>
      <c r="AE19" s="1049">
        <v>0</v>
      </c>
      <c r="AF19" s="1049">
        <v>0</v>
      </c>
      <c r="AG19" s="1049">
        <v>0</v>
      </c>
      <c r="AH19" s="1049">
        <v>0</v>
      </c>
      <c r="AI19" s="1049">
        <v>0</v>
      </c>
      <c r="AJ19" s="1050">
        <v>0</v>
      </c>
      <c r="AK19" s="1049">
        <v>0</v>
      </c>
      <c r="AL19" s="1051">
        <v>0</v>
      </c>
      <c r="AM19" s="1049">
        <v>0</v>
      </c>
      <c r="AN19" s="1049">
        <v>0</v>
      </c>
      <c r="AO19" s="1051"/>
      <c r="AP19" s="164"/>
      <c r="AR19" s="166"/>
      <c r="AS19" s="165">
        <v>0</v>
      </c>
      <c r="AT19" s="165">
        <v>0</v>
      </c>
    </row>
    <row r="20" spans="1:46" ht="13.5" thickBot="1" x14ac:dyDescent="0.25">
      <c r="A20" s="176">
        <f t="shared" si="1"/>
        <v>10</v>
      </c>
      <c r="B20" s="1038" t="s">
        <v>418</v>
      </c>
      <c r="C20" s="1039" t="s">
        <v>420</v>
      </c>
      <c r="D20" s="237">
        <f t="shared" si="0"/>
        <v>30969</v>
      </c>
      <c r="E20" s="267"/>
      <c r="F20" s="1049">
        <v>0</v>
      </c>
      <c r="G20" s="1049">
        <v>2</v>
      </c>
      <c r="H20" s="1049">
        <v>0</v>
      </c>
      <c r="I20" s="1049">
        <v>0</v>
      </c>
      <c r="J20" s="1049">
        <v>8</v>
      </c>
      <c r="K20" s="1049">
        <v>0</v>
      </c>
      <c r="L20" s="1049">
        <v>304</v>
      </c>
      <c r="M20" s="1049">
        <v>0</v>
      </c>
      <c r="N20" s="1049">
        <v>258</v>
      </c>
      <c r="O20" s="1049">
        <v>0</v>
      </c>
      <c r="P20" s="1049">
        <v>0</v>
      </c>
      <c r="Q20" s="1049">
        <v>22</v>
      </c>
      <c r="R20" s="1049">
        <v>0</v>
      </c>
      <c r="S20" s="1049">
        <v>0</v>
      </c>
      <c r="T20" s="1049">
        <v>124</v>
      </c>
      <c r="U20" s="1049">
        <v>0</v>
      </c>
      <c r="V20" s="1049">
        <v>140</v>
      </c>
      <c r="W20" s="1049">
        <v>0</v>
      </c>
      <c r="X20" s="1049">
        <v>0</v>
      </c>
      <c r="Y20" s="1049">
        <v>0</v>
      </c>
      <c r="Z20" s="1049">
        <v>0</v>
      </c>
      <c r="AA20" s="1049">
        <v>0</v>
      </c>
      <c r="AB20" s="1049">
        <v>0</v>
      </c>
      <c r="AC20" s="1049">
        <v>0</v>
      </c>
      <c r="AD20" s="1049">
        <v>0</v>
      </c>
      <c r="AE20" s="1049">
        <v>0</v>
      </c>
      <c r="AF20" s="1049">
        <v>0</v>
      </c>
      <c r="AG20" s="1049">
        <v>0</v>
      </c>
      <c r="AH20" s="1049">
        <v>0</v>
      </c>
      <c r="AI20" s="1049">
        <v>0</v>
      </c>
      <c r="AJ20" s="1050">
        <v>0</v>
      </c>
      <c r="AK20" s="1049">
        <v>0</v>
      </c>
      <c r="AL20" s="1051">
        <v>0</v>
      </c>
      <c r="AM20" s="1049">
        <v>0</v>
      </c>
      <c r="AN20" s="1049">
        <v>0</v>
      </c>
      <c r="AO20" s="1051"/>
      <c r="AP20" s="164"/>
      <c r="AR20" s="166"/>
      <c r="AS20" s="165">
        <v>0</v>
      </c>
      <c r="AT20" s="165">
        <v>0</v>
      </c>
    </row>
    <row r="21" spans="1:46" ht="13.5" thickBot="1" x14ac:dyDescent="0.25">
      <c r="A21" s="176">
        <f t="shared" si="1"/>
        <v>11</v>
      </c>
      <c r="B21" s="1038" t="s">
        <v>456</v>
      </c>
      <c r="C21" s="1039" t="s">
        <v>458</v>
      </c>
      <c r="D21" s="237">
        <f t="shared" si="0"/>
        <v>108653</v>
      </c>
      <c r="E21" s="267"/>
      <c r="F21" s="1049">
        <v>0</v>
      </c>
      <c r="G21" s="1049">
        <v>0</v>
      </c>
      <c r="H21" s="1049">
        <v>0</v>
      </c>
      <c r="I21" s="1049">
        <v>0</v>
      </c>
      <c r="J21" s="1049">
        <v>0</v>
      </c>
      <c r="K21" s="1049">
        <v>480</v>
      </c>
      <c r="L21" s="1049">
        <v>1182</v>
      </c>
      <c r="M21" s="1049">
        <v>0</v>
      </c>
      <c r="N21" s="1049">
        <v>0</v>
      </c>
      <c r="O21" s="1049">
        <v>0</v>
      </c>
      <c r="P21" s="1049">
        <v>0</v>
      </c>
      <c r="Q21" s="1049">
        <v>0</v>
      </c>
      <c r="R21" s="1049">
        <v>0</v>
      </c>
      <c r="S21" s="1049">
        <v>160</v>
      </c>
      <c r="T21" s="1049">
        <v>320</v>
      </c>
      <c r="U21" s="1049">
        <v>0</v>
      </c>
      <c r="V21" s="1049">
        <v>0</v>
      </c>
      <c r="W21" s="1049">
        <v>0</v>
      </c>
      <c r="X21" s="1049">
        <v>0</v>
      </c>
      <c r="Y21" s="1049">
        <v>0</v>
      </c>
      <c r="Z21" s="1049">
        <v>0</v>
      </c>
      <c r="AA21" s="1049">
        <v>0</v>
      </c>
      <c r="AB21" s="1049">
        <v>0</v>
      </c>
      <c r="AC21" s="1049">
        <v>0</v>
      </c>
      <c r="AD21" s="1049">
        <v>0</v>
      </c>
      <c r="AE21" s="1049">
        <v>0</v>
      </c>
      <c r="AF21" s="1049">
        <v>0</v>
      </c>
      <c r="AG21" s="1049">
        <v>0</v>
      </c>
      <c r="AH21" s="1049">
        <v>0</v>
      </c>
      <c r="AI21" s="1049">
        <v>0</v>
      </c>
      <c r="AJ21" s="1050">
        <v>0</v>
      </c>
      <c r="AK21" s="1049">
        <v>0</v>
      </c>
      <c r="AL21" s="1051">
        <v>0</v>
      </c>
      <c r="AM21" s="1049">
        <v>14720</v>
      </c>
      <c r="AN21" s="1049">
        <v>0</v>
      </c>
      <c r="AO21" s="1051"/>
      <c r="AP21" s="164"/>
      <c r="AR21" s="166"/>
      <c r="AS21" s="165">
        <v>0</v>
      </c>
      <c r="AT21" s="165">
        <v>0</v>
      </c>
    </row>
    <row r="22" spans="1:46" ht="13.5" thickBot="1" x14ac:dyDescent="0.25">
      <c r="A22" s="176">
        <f t="shared" si="1"/>
        <v>12</v>
      </c>
      <c r="B22" s="1038" t="s">
        <v>474</v>
      </c>
      <c r="C22" s="1039" t="s">
        <v>17</v>
      </c>
      <c r="D22" s="237">
        <f t="shared" si="0"/>
        <v>118827</v>
      </c>
      <c r="E22" s="267"/>
      <c r="F22" s="1049">
        <v>0</v>
      </c>
      <c r="G22" s="1049">
        <v>0</v>
      </c>
      <c r="H22" s="1049">
        <v>0</v>
      </c>
      <c r="I22" s="1049">
        <v>0</v>
      </c>
      <c r="J22" s="1049">
        <v>0</v>
      </c>
      <c r="K22" s="1049">
        <v>0</v>
      </c>
      <c r="L22" s="1049">
        <v>0</v>
      </c>
      <c r="M22" s="1049">
        <v>0</v>
      </c>
      <c r="N22" s="1049">
        <v>0</v>
      </c>
      <c r="O22" s="1049">
        <v>0</v>
      </c>
      <c r="P22" s="1049">
        <v>0</v>
      </c>
      <c r="Q22" s="1049">
        <v>0</v>
      </c>
      <c r="R22" s="1049">
        <v>0</v>
      </c>
      <c r="S22" s="1049">
        <v>0</v>
      </c>
      <c r="T22" s="1049">
        <v>0</v>
      </c>
      <c r="U22" s="1049">
        <v>0</v>
      </c>
      <c r="V22" s="1049">
        <v>0</v>
      </c>
      <c r="W22" s="1049">
        <v>0</v>
      </c>
      <c r="X22" s="1049">
        <v>0</v>
      </c>
      <c r="Y22" s="1049">
        <v>0</v>
      </c>
      <c r="Z22" s="1049">
        <v>20000</v>
      </c>
      <c r="AA22" s="1049">
        <v>0</v>
      </c>
      <c r="AB22" s="1049">
        <v>89800</v>
      </c>
      <c r="AC22" s="1049">
        <v>0</v>
      </c>
      <c r="AD22" s="1049">
        <v>0</v>
      </c>
      <c r="AE22" s="1049">
        <v>0</v>
      </c>
      <c r="AF22" s="1049">
        <v>0</v>
      </c>
      <c r="AG22" s="1049">
        <v>0</v>
      </c>
      <c r="AH22" s="1049">
        <v>0</v>
      </c>
      <c r="AI22" s="1049">
        <v>9027</v>
      </c>
      <c r="AJ22" s="1050">
        <v>0</v>
      </c>
      <c r="AK22" s="1049">
        <v>0</v>
      </c>
      <c r="AL22" s="1051">
        <v>0</v>
      </c>
      <c r="AM22" s="1049">
        <v>0</v>
      </c>
      <c r="AN22" s="1049">
        <v>0</v>
      </c>
      <c r="AO22" s="1051"/>
      <c r="AP22" s="164"/>
      <c r="AR22" s="166"/>
      <c r="AS22" s="165">
        <v>0</v>
      </c>
      <c r="AT22" s="165">
        <v>0</v>
      </c>
    </row>
    <row r="23" spans="1:46" ht="13.5" thickBot="1" x14ac:dyDescent="0.25">
      <c r="A23" s="176">
        <f t="shared" si="1"/>
        <v>13</v>
      </c>
      <c r="B23" s="1064" t="s">
        <v>484</v>
      </c>
      <c r="C23" s="1065" t="s">
        <v>485</v>
      </c>
      <c r="D23" s="237">
        <f t="shared" si="0"/>
        <v>17096</v>
      </c>
      <c r="E23" s="267"/>
      <c r="F23" s="1049">
        <v>0</v>
      </c>
      <c r="G23" s="1049">
        <v>0</v>
      </c>
      <c r="H23" s="1049">
        <v>0</v>
      </c>
      <c r="I23" s="1049">
        <v>0</v>
      </c>
      <c r="J23" s="1049">
        <v>0</v>
      </c>
      <c r="K23" s="1049">
        <v>0</v>
      </c>
      <c r="L23" s="1049">
        <v>0</v>
      </c>
      <c r="M23" s="1049">
        <v>0</v>
      </c>
      <c r="N23" s="1049">
        <v>0</v>
      </c>
      <c r="O23" s="1049">
        <v>0</v>
      </c>
      <c r="P23" s="1049">
        <v>0</v>
      </c>
      <c r="Q23" s="1049">
        <v>0</v>
      </c>
      <c r="R23" s="1049">
        <v>0</v>
      </c>
      <c r="S23" s="1049">
        <v>0</v>
      </c>
      <c r="T23" s="1049">
        <v>0</v>
      </c>
      <c r="U23" s="1049">
        <v>0</v>
      </c>
      <c r="V23" s="1049">
        <v>0</v>
      </c>
      <c r="W23" s="1049">
        <v>0</v>
      </c>
      <c r="X23" s="1049">
        <v>0</v>
      </c>
      <c r="Y23" s="1049">
        <v>0</v>
      </c>
      <c r="Z23" s="1049">
        <v>0</v>
      </c>
      <c r="AA23" s="1049">
        <v>0</v>
      </c>
      <c r="AB23" s="1049">
        <v>17096</v>
      </c>
      <c r="AC23" s="1049">
        <v>0</v>
      </c>
      <c r="AD23" s="1049">
        <v>0</v>
      </c>
      <c r="AE23" s="1049">
        <v>0</v>
      </c>
      <c r="AF23" s="1049">
        <v>0</v>
      </c>
      <c r="AG23" s="1049">
        <v>0</v>
      </c>
      <c r="AH23" s="1049">
        <v>0</v>
      </c>
      <c r="AI23" s="1049">
        <v>0</v>
      </c>
      <c r="AJ23" s="1050">
        <v>0</v>
      </c>
      <c r="AK23" s="1049">
        <v>0</v>
      </c>
      <c r="AL23" s="1051">
        <v>0</v>
      </c>
      <c r="AM23" s="1049">
        <v>0</v>
      </c>
      <c r="AN23" s="1049">
        <v>0</v>
      </c>
      <c r="AO23" s="1051"/>
      <c r="AP23" s="164"/>
      <c r="AR23" s="166"/>
      <c r="AS23" s="165">
        <v>0</v>
      </c>
      <c r="AT23" s="165">
        <v>0</v>
      </c>
    </row>
    <row r="24" spans="1:46" ht="13.5" thickBot="1" x14ac:dyDescent="0.25">
      <c r="A24" s="176">
        <f t="shared" si="1"/>
        <v>14</v>
      </c>
      <c r="B24" s="1038" t="s">
        <v>493</v>
      </c>
      <c r="C24" s="1039" t="s">
        <v>181</v>
      </c>
      <c r="D24" s="237">
        <f t="shared" si="0"/>
        <v>612092.5</v>
      </c>
      <c r="E24" s="267"/>
      <c r="F24" s="1049">
        <v>0</v>
      </c>
      <c r="G24" s="1049">
        <v>0</v>
      </c>
      <c r="H24" s="1049">
        <v>0</v>
      </c>
      <c r="I24" s="1049">
        <v>0</v>
      </c>
      <c r="J24" s="1049">
        <v>0</v>
      </c>
      <c r="K24" s="1049">
        <v>0</v>
      </c>
      <c r="L24" s="1049">
        <v>0</v>
      </c>
      <c r="M24" s="1049">
        <v>0</v>
      </c>
      <c r="N24" s="1049">
        <v>0</v>
      </c>
      <c r="O24" s="1049">
        <v>0</v>
      </c>
      <c r="P24" s="1049">
        <v>0</v>
      </c>
      <c r="Q24" s="1049">
        <v>0</v>
      </c>
      <c r="R24" s="1049">
        <v>0</v>
      </c>
      <c r="S24" s="1049">
        <v>0</v>
      </c>
      <c r="T24" s="1049">
        <v>0</v>
      </c>
      <c r="U24" s="1049">
        <v>0</v>
      </c>
      <c r="V24" s="1049">
        <v>0</v>
      </c>
      <c r="W24" s="1049">
        <v>0</v>
      </c>
      <c r="X24" s="1049">
        <v>0</v>
      </c>
      <c r="Y24" s="1049">
        <v>0</v>
      </c>
      <c r="Z24" s="1049">
        <v>0</v>
      </c>
      <c r="AA24" s="1049">
        <v>0</v>
      </c>
      <c r="AB24" s="1049">
        <v>0</v>
      </c>
      <c r="AC24" s="1049">
        <v>2003</v>
      </c>
      <c r="AD24" s="1049">
        <v>962</v>
      </c>
      <c r="AE24" s="1049">
        <v>2003</v>
      </c>
      <c r="AF24" s="1049">
        <v>269</v>
      </c>
      <c r="AG24" s="1049">
        <v>3746</v>
      </c>
      <c r="AH24" s="1049">
        <v>308251</v>
      </c>
      <c r="AI24" s="1049">
        <v>0</v>
      </c>
      <c r="AJ24" s="1050">
        <v>0</v>
      </c>
      <c r="AK24" s="1049">
        <v>0</v>
      </c>
      <c r="AL24" s="1051">
        <v>0</v>
      </c>
      <c r="AM24" s="1049">
        <v>0</v>
      </c>
      <c r="AN24" s="1049">
        <v>0</v>
      </c>
      <c r="AO24" s="1051"/>
      <c r="AP24" s="164"/>
      <c r="AR24" s="166"/>
      <c r="AS24" s="165">
        <v>0</v>
      </c>
      <c r="AT24" s="165">
        <v>0</v>
      </c>
    </row>
    <row r="25" spans="1:46" ht="13.5" thickBot="1" x14ac:dyDescent="0.25">
      <c r="A25" s="176">
        <f t="shared" si="1"/>
        <v>15</v>
      </c>
      <c r="B25" s="1038" t="s">
        <v>512</v>
      </c>
      <c r="C25" s="1039" t="s">
        <v>514</v>
      </c>
      <c r="D25" s="237">
        <f t="shared" si="0"/>
        <v>72225</v>
      </c>
      <c r="E25" s="267"/>
      <c r="F25" s="1049">
        <v>0</v>
      </c>
      <c r="G25" s="1049">
        <v>0</v>
      </c>
      <c r="H25" s="1049">
        <v>0</v>
      </c>
      <c r="I25" s="1049">
        <v>0</v>
      </c>
      <c r="J25" s="1049">
        <v>0</v>
      </c>
      <c r="K25" s="1049">
        <v>0</v>
      </c>
      <c r="L25" s="1049">
        <v>0</v>
      </c>
      <c r="M25" s="1049">
        <v>0</v>
      </c>
      <c r="N25" s="1049">
        <v>0</v>
      </c>
      <c r="O25" s="1049">
        <v>0</v>
      </c>
      <c r="P25" s="1049">
        <v>0</v>
      </c>
      <c r="Q25" s="1049">
        <v>0</v>
      </c>
      <c r="R25" s="1049">
        <v>0</v>
      </c>
      <c r="S25" s="1049">
        <v>0</v>
      </c>
      <c r="T25" s="1049">
        <v>0</v>
      </c>
      <c r="U25" s="1049">
        <v>0</v>
      </c>
      <c r="V25" s="1049">
        <v>0</v>
      </c>
      <c r="W25" s="1049">
        <v>0</v>
      </c>
      <c r="X25" s="1049">
        <v>0</v>
      </c>
      <c r="Y25" s="1049">
        <v>0</v>
      </c>
      <c r="Z25" s="1049">
        <v>0</v>
      </c>
      <c r="AA25" s="1049">
        <v>0</v>
      </c>
      <c r="AB25" s="1049">
        <v>0</v>
      </c>
      <c r="AC25" s="1049">
        <v>0</v>
      </c>
      <c r="AD25" s="1049">
        <v>0</v>
      </c>
      <c r="AE25" s="1049">
        <v>0</v>
      </c>
      <c r="AF25" s="1049">
        <v>0</v>
      </c>
      <c r="AG25" s="1049">
        <v>0</v>
      </c>
      <c r="AH25" s="1049">
        <v>72225</v>
      </c>
      <c r="AI25" s="1049">
        <v>0</v>
      </c>
      <c r="AJ25" s="1050">
        <v>0</v>
      </c>
      <c r="AK25" s="1049">
        <v>0</v>
      </c>
      <c r="AL25" s="1051">
        <v>0</v>
      </c>
      <c r="AM25" s="1049">
        <v>0</v>
      </c>
      <c r="AN25" s="1049">
        <v>0</v>
      </c>
      <c r="AO25" s="1051"/>
      <c r="AP25" s="164"/>
      <c r="AR25" s="166"/>
      <c r="AS25" s="165">
        <v>0</v>
      </c>
      <c r="AT25" s="165">
        <v>0</v>
      </c>
    </row>
    <row r="26" spans="1:46" ht="13.5" thickBot="1" x14ac:dyDescent="0.25">
      <c r="A26" s="176">
        <f t="shared" si="1"/>
        <v>16</v>
      </c>
      <c r="B26" s="1038" t="s">
        <v>517</v>
      </c>
      <c r="C26" s="1039" t="s">
        <v>518</v>
      </c>
      <c r="D26" s="237">
        <f t="shared" si="0"/>
        <v>0</v>
      </c>
      <c r="E26" s="267"/>
      <c r="F26" s="1049">
        <v>0</v>
      </c>
      <c r="G26" s="1049">
        <v>0</v>
      </c>
      <c r="H26" s="1049">
        <v>0</v>
      </c>
      <c r="I26" s="1049">
        <v>0</v>
      </c>
      <c r="J26" s="1049">
        <v>0</v>
      </c>
      <c r="K26" s="1049">
        <v>0</v>
      </c>
      <c r="L26" s="1049">
        <v>0</v>
      </c>
      <c r="M26" s="1049">
        <v>0</v>
      </c>
      <c r="N26" s="1049">
        <v>0</v>
      </c>
      <c r="O26" s="1049">
        <v>0</v>
      </c>
      <c r="P26" s="1049">
        <v>0</v>
      </c>
      <c r="Q26" s="1049">
        <v>0</v>
      </c>
      <c r="R26" s="1049">
        <v>0</v>
      </c>
      <c r="S26" s="1049">
        <v>0</v>
      </c>
      <c r="T26" s="1049">
        <v>0</v>
      </c>
      <c r="U26" s="1049">
        <v>0</v>
      </c>
      <c r="V26" s="1049">
        <v>0</v>
      </c>
      <c r="W26" s="1049">
        <v>0</v>
      </c>
      <c r="X26" s="1049">
        <v>0</v>
      </c>
      <c r="Y26" s="1049">
        <v>0</v>
      </c>
      <c r="Z26" s="1049">
        <v>0</v>
      </c>
      <c r="AA26" s="1049">
        <v>0</v>
      </c>
      <c r="AB26" s="1049">
        <v>0</v>
      </c>
      <c r="AC26" s="1049">
        <v>0</v>
      </c>
      <c r="AD26" s="1049">
        <v>0</v>
      </c>
      <c r="AE26" s="1049">
        <v>0</v>
      </c>
      <c r="AF26" s="1049">
        <v>0</v>
      </c>
      <c r="AG26" s="1049">
        <v>0</v>
      </c>
      <c r="AH26" s="1049">
        <v>0</v>
      </c>
      <c r="AI26" s="1049">
        <v>0</v>
      </c>
      <c r="AJ26" s="1050">
        <v>0</v>
      </c>
      <c r="AK26" s="1049">
        <v>0</v>
      </c>
      <c r="AL26" s="1051">
        <v>0</v>
      </c>
      <c r="AM26" s="1049">
        <v>0</v>
      </c>
      <c r="AN26" s="1049">
        <v>0</v>
      </c>
      <c r="AO26" s="1051"/>
      <c r="AP26" s="164"/>
      <c r="AR26" s="166"/>
      <c r="AS26" s="165">
        <v>0</v>
      </c>
      <c r="AT26" s="165">
        <v>0</v>
      </c>
    </row>
    <row r="27" spans="1:46" ht="13.5" thickBot="1" x14ac:dyDescent="0.25">
      <c r="A27" s="176">
        <f t="shared" si="1"/>
        <v>17</v>
      </c>
      <c r="B27" s="1038" t="s">
        <v>522</v>
      </c>
      <c r="C27" s="1039" t="s">
        <v>523</v>
      </c>
      <c r="D27" s="237">
        <f t="shared" si="0"/>
        <v>0</v>
      </c>
      <c r="E27" s="267"/>
      <c r="F27" s="1049">
        <v>0</v>
      </c>
      <c r="G27" s="1049">
        <v>0</v>
      </c>
      <c r="H27" s="1049">
        <v>0</v>
      </c>
      <c r="I27" s="1049">
        <v>0</v>
      </c>
      <c r="J27" s="1049">
        <v>0</v>
      </c>
      <c r="K27" s="1049">
        <v>0</v>
      </c>
      <c r="L27" s="1049">
        <v>0</v>
      </c>
      <c r="M27" s="1049">
        <v>0</v>
      </c>
      <c r="N27" s="1049">
        <v>0</v>
      </c>
      <c r="O27" s="1049">
        <v>0</v>
      </c>
      <c r="P27" s="1049">
        <v>0</v>
      </c>
      <c r="Q27" s="1049">
        <v>0</v>
      </c>
      <c r="R27" s="1049">
        <v>0</v>
      </c>
      <c r="S27" s="1049">
        <v>0</v>
      </c>
      <c r="T27" s="1049">
        <v>0</v>
      </c>
      <c r="U27" s="1049">
        <v>0</v>
      </c>
      <c r="V27" s="1049">
        <v>0</v>
      </c>
      <c r="W27" s="1049">
        <v>0</v>
      </c>
      <c r="X27" s="1049">
        <v>0</v>
      </c>
      <c r="Y27" s="1049">
        <v>0</v>
      </c>
      <c r="Z27" s="1049">
        <v>0</v>
      </c>
      <c r="AA27" s="1049">
        <v>0</v>
      </c>
      <c r="AB27" s="1049">
        <v>0</v>
      </c>
      <c r="AC27" s="1049">
        <v>0</v>
      </c>
      <c r="AD27" s="1049">
        <v>0</v>
      </c>
      <c r="AE27" s="1049">
        <v>0</v>
      </c>
      <c r="AF27" s="1049">
        <v>0</v>
      </c>
      <c r="AG27" s="1049">
        <v>0</v>
      </c>
      <c r="AH27" s="1049">
        <v>0</v>
      </c>
      <c r="AI27" s="1049">
        <v>0</v>
      </c>
      <c r="AJ27" s="1050">
        <v>0</v>
      </c>
      <c r="AK27" s="1049">
        <v>0</v>
      </c>
      <c r="AL27" s="1051">
        <v>0</v>
      </c>
      <c r="AM27" s="1049">
        <v>0</v>
      </c>
      <c r="AN27" s="1049">
        <v>0</v>
      </c>
      <c r="AO27" s="1051"/>
      <c r="AP27" s="164"/>
      <c r="AR27" s="166"/>
      <c r="AS27" s="165">
        <v>0</v>
      </c>
      <c r="AT27" s="165">
        <v>0</v>
      </c>
    </row>
    <row r="28" spans="1:46" ht="13.5" thickBot="1" x14ac:dyDescent="0.25">
      <c r="A28" s="176">
        <f t="shared" si="1"/>
        <v>18</v>
      </c>
      <c r="B28" s="1064" t="s">
        <v>528</v>
      </c>
      <c r="C28" s="1065" t="s">
        <v>197</v>
      </c>
      <c r="D28" s="237">
        <f t="shared" si="0"/>
        <v>16073</v>
      </c>
      <c r="E28" s="267"/>
      <c r="F28" s="1049">
        <v>0</v>
      </c>
      <c r="G28" s="1049">
        <v>0</v>
      </c>
      <c r="H28" s="1049">
        <v>0</v>
      </c>
      <c r="I28" s="1049">
        <v>0</v>
      </c>
      <c r="J28" s="1049">
        <v>0</v>
      </c>
      <c r="K28" s="1049">
        <v>0</v>
      </c>
      <c r="L28" s="1049">
        <v>0</v>
      </c>
      <c r="M28" s="1049">
        <v>0</v>
      </c>
      <c r="N28" s="1049">
        <v>0</v>
      </c>
      <c r="O28" s="1049">
        <v>0</v>
      </c>
      <c r="P28" s="1049">
        <v>0</v>
      </c>
      <c r="Q28" s="1049">
        <v>0</v>
      </c>
      <c r="R28" s="1049">
        <v>0</v>
      </c>
      <c r="S28" s="1049">
        <v>0</v>
      </c>
      <c r="T28" s="1049">
        <v>0</v>
      </c>
      <c r="U28" s="1049">
        <v>0</v>
      </c>
      <c r="V28" s="1049">
        <v>0</v>
      </c>
      <c r="W28" s="1049">
        <v>0</v>
      </c>
      <c r="X28" s="1049">
        <v>0</v>
      </c>
      <c r="Y28" s="1049">
        <v>0</v>
      </c>
      <c r="Z28" s="1049">
        <v>0</v>
      </c>
      <c r="AA28" s="1049">
        <v>0</v>
      </c>
      <c r="AB28" s="1049">
        <v>0</v>
      </c>
      <c r="AC28" s="1049">
        <v>0</v>
      </c>
      <c r="AD28" s="1049">
        <v>0</v>
      </c>
      <c r="AE28" s="1049">
        <v>0</v>
      </c>
      <c r="AF28" s="1049">
        <v>0</v>
      </c>
      <c r="AG28" s="1049">
        <v>0</v>
      </c>
      <c r="AH28" s="1049">
        <v>0</v>
      </c>
      <c r="AI28" s="1049">
        <v>0</v>
      </c>
      <c r="AJ28" s="1050">
        <v>16073</v>
      </c>
      <c r="AK28" s="1049">
        <v>0</v>
      </c>
      <c r="AL28" s="1051">
        <v>0</v>
      </c>
      <c r="AM28" s="1049">
        <v>0</v>
      </c>
      <c r="AN28" s="1049">
        <v>0</v>
      </c>
      <c r="AO28" s="1051"/>
      <c r="AP28" s="164"/>
      <c r="AR28" s="166"/>
      <c r="AS28" s="165">
        <v>0</v>
      </c>
      <c r="AT28" s="165">
        <v>0</v>
      </c>
    </row>
    <row r="29" spans="1:46" ht="13.5" thickBot="1" x14ac:dyDescent="0.25">
      <c r="A29" s="176">
        <f t="shared" si="1"/>
        <v>19</v>
      </c>
      <c r="B29" s="1064" t="s">
        <v>532</v>
      </c>
      <c r="C29" s="1065" t="s">
        <v>534</v>
      </c>
      <c r="D29" s="237">
        <f t="shared" si="0"/>
        <v>15000</v>
      </c>
      <c r="E29" s="267"/>
      <c r="F29" s="1049">
        <v>0</v>
      </c>
      <c r="G29" s="1049">
        <v>0</v>
      </c>
      <c r="H29" s="1049">
        <v>0</v>
      </c>
      <c r="I29" s="1049">
        <v>0</v>
      </c>
      <c r="J29" s="1049">
        <v>0</v>
      </c>
      <c r="K29" s="1049">
        <v>0</v>
      </c>
      <c r="L29" s="1049">
        <v>0</v>
      </c>
      <c r="M29" s="1049">
        <v>0</v>
      </c>
      <c r="N29" s="1049">
        <v>0</v>
      </c>
      <c r="O29" s="1049">
        <v>0</v>
      </c>
      <c r="P29" s="1049">
        <v>0</v>
      </c>
      <c r="Q29" s="1049">
        <v>0</v>
      </c>
      <c r="R29" s="1049">
        <v>0</v>
      </c>
      <c r="S29" s="1049">
        <v>0</v>
      </c>
      <c r="T29" s="1049">
        <v>0</v>
      </c>
      <c r="U29" s="1049">
        <v>0</v>
      </c>
      <c r="V29" s="1049">
        <v>0</v>
      </c>
      <c r="W29" s="1049">
        <v>0</v>
      </c>
      <c r="X29" s="1049">
        <v>0</v>
      </c>
      <c r="Y29" s="1049">
        <v>0</v>
      </c>
      <c r="Z29" s="1049">
        <v>0</v>
      </c>
      <c r="AA29" s="1049">
        <v>0</v>
      </c>
      <c r="AB29" s="1049">
        <v>0</v>
      </c>
      <c r="AC29" s="1049">
        <v>0</v>
      </c>
      <c r="AD29" s="1049">
        <v>0</v>
      </c>
      <c r="AE29" s="1049">
        <v>0</v>
      </c>
      <c r="AF29" s="1049">
        <v>0</v>
      </c>
      <c r="AG29" s="1049">
        <v>0</v>
      </c>
      <c r="AH29" s="1049">
        <v>0</v>
      </c>
      <c r="AI29" s="1049">
        <v>0</v>
      </c>
      <c r="AJ29" s="1050">
        <v>15000</v>
      </c>
      <c r="AK29" s="1049">
        <v>0</v>
      </c>
      <c r="AL29" s="1051">
        <v>0</v>
      </c>
      <c r="AM29" s="1049">
        <v>0</v>
      </c>
      <c r="AN29" s="1049">
        <v>0</v>
      </c>
      <c r="AO29" s="1051"/>
      <c r="AP29" s="164"/>
      <c r="AR29" s="166"/>
      <c r="AS29" s="165">
        <v>0</v>
      </c>
      <c r="AT29" s="165">
        <v>0</v>
      </c>
    </row>
    <row r="30" spans="1:46" ht="13.5" thickBot="1" x14ac:dyDescent="0.25">
      <c r="A30" s="176">
        <f t="shared" si="1"/>
        <v>20</v>
      </c>
      <c r="B30" s="1038" t="s">
        <v>539</v>
      </c>
      <c r="C30" s="1039" t="s">
        <v>4</v>
      </c>
      <c r="D30" s="237">
        <f t="shared" si="0"/>
        <v>0</v>
      </c>
      <c r="E30" s="267"/>
      <c r="F30" s="1049">
        <v>0</v>
      </c>
      <c r="G30" s="1049">
        <v>0</v>
      </c>
      <c r="H30" s="1049">
        <v>0</v>
      </c>
      <c r="I30" s="1049">
        <v>0</v>
      </c>
      <c r="J30" s="1049">
        <v>0</v>
      </c>
      <c r="K30" s="1049">
        <v>0</v>
      </c>
      <c r="L30" s="1049">
        <v>0</v>
      </c>
      <c r="M30" s="1049">
        <v>0</v>
      </c>
      <c r="N30" s="1049">
        <v>0</v>
      </c>
      <c r="O30" s="1049">
        <v>0</v>
      </c>
      <c r="P30" s="1049">
        <v>0</v>
      </c>
      <c r="Q30" s="1049">
        <v>0</v>
      </c>
      <c r="R30" s="1049">
        <v>0</v>
      </c>
      <c r="S30" s="1049">
        <v>0</v>
      </c>
      <c r="T30" s="1049">
        <v>0</v>
      </c>
      <c r="U30" s="1049">
        <v>0</v>
      </c>
      <c r="V30" s="1049">
        <v>0</v>
      </c>
      <c r="W30" s="1049">
        <v>0</v>
      </c>
      <c r="X30" s="1049">
        <v>0</v>
      </c>
      <c r="Y30" s="1049">
        <v>0</v>
      </c>
      <c r="Z30" s="1049">
        <v>0</v>
      </c>
      <c r="AA30" s="1049">
        <v>0</v>
      </c>
      <c r="AB30" s="1049">
        <v>0</v>
      </c>
      <c r="AC30" s="1049">
        <v>0</v>
      </c>
      <c r="AD30" s="1049">
        <v>0</v>
      </c>
      <c r="AE30" s="1049">
        <v>0</v>
      </c>
      <c r="AF30" s="1049">
        <v>0</v>
      </c>
      <c r="AG30" s="1049">
        <v>0</v>
      </c>
      <c r="AH30" s="1049">
        <v>0</v>
      </c>
      <c r="AI30" s="1049">
        <v>0</v>
      </c>
      <c r="AJ30" s="1050">
        <v>0</v>
      </c>
      <c r="AK30" s="1049">
        <v>0</v>
      </c>
      <c r="AL30" s="1051">
        <v>0</v>
      </c>
      <c r="AM30" s="1049">
        <v>0</v>
      </c>
      <c r="AN30" s="1049">
        <v>0</v>
      </c>
      <c r="AO30" s="1051"/>
      <c r="AP30" s="164"/>
      <c r="AR30" s="166"/>
      <c r="AS30" s="165">
        <v>0</v>
      </c>
      <c r="AT30" s="165">
        <v>0</v>
      </c>
    </row>
    <row r="31" spans="1:46" ht="16.5" thickBot="1" x14ac:dyDescent="0.25">
      <c r="A31" s="176">
        <f t="shared" si="1"/>
        <v>21</v>
      </c>
      <c r="B31" s="265"/>
      <c r="C31" s="266"/>
      <c r="D31" s="237">
        <f t="shared" si="0"/>
        <v>0</v>
      </c>
      <c r="E31" s="267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6"/>
      <c r="AK31" s="165"/>
      <c r="AL31" s="167"/>
      <c r="AM31" s="165"/>
      <c r="AN31" s="165"/>
      <c r="AO31" s="167"/>
      <c r="AP31" s="164"/>
      <c r="AR31" s="166"/>
      <c r="AS31" s="165">
        <v>0</v>
      </c>
      <c r="AT31" s="165">
        <v>0</v>
      </c>
    </row>
    <row r="32" spans="1:46" ht="16.5" thickBot="1" x14ac:dyDescent="0.25">
      <c r="A32" s="176">
        <f t="shared" si="1"/>
        <v>22</v>
      </c>
      <c r="B32" s="265"/>
      <c r="C32" s="266"/>
      <c r="D32" s="237">
        <f t="shared" si="0"/>
        <v>0</v>
      </c>
      <c r="E32" s="267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6"/>
      <c r="AK32" s="165"/>
      <c r="AL32" s="167"/>
      <c r="AM32" s="165"/>
      <c r="AN32" s="165"/>
      <c r="AO32" s="167"/>
      <c r="AP32" s="164"/>
      <c r="AR32" s="166"/>
      <c r="AS32" s="165">
        <v>0</v>
      </c>
      <c r="AT32" s="165">
        <v>0</v>
      </c>
    </row>
    <row r="33" spans="1:46" ht="16.5" thickBot="1" x14ac:dyDescent="0.25">
      <c r="A33" s="176">
        <f t="shared" si="1"/>
        <v>23</v>
      </c>
      <c r="B33" s="265"/>
      <c r="C33" s="266"/>
      <c r="D33" s="237">
        <f t="shared" si="0"/>
        <v>0</v>
      </c>
      <c r="E33" s="267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6"/>
      <c r="AK33" s="165"/>
      <c r="AL33" s="167"/>
      <c r="AM33" s="165"/>
      <c r="AN33" s="165"/>
      <c r="AO33" s="167"/>
      <c r="AP33" s="164"/>
      <c r="AR33" s="166"/>
      <c r="AS33" s="165">
        <v>0</v>
      </c>
      <c r="AT33" s="165">
        <v>0</v>
      </c>
    </row>
    <row r="34" spans="1:46" ht="16.5" thickBot="1" x14ac:dyDescent="0.25">
      <c r="A34" s="176">
        <f t="shared" si="1"/>
        <v>24</v>
      </c>
      <c r="B34" s="265"/>
      <c r="C34" s="266"/>
      <c r="D34" s="237">
        <f t="shared" si="0"/>
        <v>0</v>
      </c>
      <c r="E34" s="267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6"/>
      <c r="AK34" s="165"/>
      <c r="AL34" s="167"/>
      <c r="AM34" s="165"/>
      <c r="AN34" s="165"/>
      <c r="AO34" s="167"/>
      <c r="AP34" s="164"/>
      <c r="AR34" s="166"/>
      <c r="AS34" s="165">
        <v>0</v>
      </c>
      <c r="AT34" s="165">
        <v>0</v>
      </c>
    </row>
    <row r="35" spans="1:46" ht="16.5" thickBot="1" x14ac:dyDescent="0.25">
      <c r="A35" s="176">
        <f t="shared" si="1"/>
        <v>25</v>
      </c>
      <c r="B35" s="265"/>
      <c r="C35" s="266"/>
      <c r="D35" s="237">
        <f t="shared" si="0"/>
        <v>0</v>
      </c>
      <c r="E35" s="267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6"/>
      <c r="AK35" s="165"/>
      <c r="AL35" s="167"/>
      <c r="AM35" s="165"/>
      <c r="AN35" s="165"/>
      <c r="AO35" s="167"/>
      <c r="AP35" s="164"/>
      <c r="AR35" s="166"/>
      <c r="AS35" s="165">
        <v>0</v>
      </c>
      <c r="AT35" s="165">
        <v>0</v>
      </c>
    </row>
    <row r="36" spans="1:46" ht="16.5" thickBot="1" x14ac:dyDescent="0.25">
      <c r="A36" s="176">
        <f t="shared" si="1"/>
        <v>26</v>
      </c>
      <c r="B36" s="265"/>
      <c r="C36" s="266"/>
      <c r="D36" s="237">
        <f t="shared" si="0"/>
        <v>0</v>
      </c>
      <c r="E36" s="267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6"/>
      <c r="AK36" s="165"/>
      <c r="AL36" s="167"/>
      <c r="AM36" s="165"/>
      <c r="AN36" s="165"/>
      <c r="AO36" s="167"/>
      <c r="AP36" s="164"/>
      <c r="AR36" s="166"/>
      <c r="AS36" s="165">
        <v>0</v>
      </c>
      <c r="AT36" s="165">
        <v>0</v>
      </c>
    </row>
    <row r="37" spans="1:46" ht="16.5" thickBot="1" x14ac:dyDescent="0.25">
      <c r="A37" s="176">
        <f t="shared" si="1"/>
        <v>27</v>
      </c>
      <c r="B37" s="265"/>
      <c r="C37" s="266"/>
      <c r="D37" s="237">
        <f t="shared" si="0"/>
        <v>0</v>
      </c>
      <c r="E37" s="267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6"/>
      <c r="AK37" s="165"/>
      <c r="AL37" s="167"/>
      <c r="AM37" s="165"/>
      <c r="AN37" s="165"/>
      <c r="AO37" s="167"/>
      <c r="AP37" s="164"/>
      <c r="AR37" s="166"/>
      <c r="AS37" s="165">
        <v>0</v>
      </c>
      <c r="AT37" s="165">
        <v>0</v>
      </c>
    </row>
    <row r="38" spans="1:46" ht="16.5" thickBot="1" x14ac:dyDescent="0.25">
      <c r="A38" s="176">
        <f t="shared" si="1"/>
        <v>28</v>
      </c>
      <c r="B38" s="265"/>
      <c r="C38" s="266"/>
      <c r="D38" s="237">
        <f t="shared" si="0"/>
        <v>0</v>
      </c>
      <c r="E38" s="267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6"/>
      <c r="AK38" s="165"/>
      <c r="AL38" s="167"/>
      <c r="AM38" s="165"/>
      <c r="AN38" s="165"/>
      <c r="AO38" s="167"/>
      <c r="AP38" s="164"/>
      <c r="AR38" s="166"/>
      <c r="AS38" s="165">
        <v>0</v>
      </c>
      <c r="AT38" s="165">
        <v>0</v>
      </c>
    </row>
    <row r="39" spans="1:46" ht="16.5" thickBot="1" x14ac:dyDescent="0.25">
      <c r="A39" s="176">
        <f t="shared" si="1"/>
        <v>29</v>
      </c>
      <c r="B39" s="265"/>
      <c r="C39" s="266"/>
      <c r="D39" s="237">
        <f t="shared" si="0"/>
        <v>0</v>
      </c>
      <c r="E39" s="267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6"/>
      <c r="AK39" s="165"/>
      <c r="AL39" s="167"/>
      <c r="AM39" s="165"/>
      <c r="AN39" s="165"/>
      <c r="AO39" s="167"/>
      <c r="AP39" s="164"/>
      <c r="AR39" s="166"/>
      <c r="AS39" s="165">
        <v>0</v>
      </c>
      <c r="AT39" s="165">
        <v>0</v>
      </c>
    </row>
    <row r="40" spans="1:46" ht="16.5" thickBot="1" x14ac:dyDescent="0.25">
      <c r="A40" s="176">
        <f t="shared" si="1"/>
        <v>30</v>
      </c>
      <c r="B40" s="265"/>
      <c r="C40" s="266"/>
      <c r="D40" s="237">
        <f t="shared" si="0"/>
        <v>0</v>
      </c>
      <c r="E40" s="267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6"/>
      <c r="AK40" s="165"/>
      <c r="AL40" s="167"/>
      <c r="AM40" s="165"/>
      <c r="AN40" s="165"/>
      <c r="AO40" s="167"/>
      <c r="AP40" s="164"/>
      <c r="AR40" s="166"/>
      <c r="AS40" s="165">
        <v>0</v>
      </c>
      <c r="AT40" s="165">
        <v>0</v>
      </c>
    </row>
    <row r="41" spans="1:46" ht="16.5" thickBot="1" x14ac:dyDescent="0.25">
      <c r="A41" s="176">
        <f t="shared" si="1"/>
        <v>31</v>
      </c>
      <c r="B41" s="265"/>
      <c r="C41" s="266"/>
      <c r="D41" s="237">
        <f t="shared" si="0"/>
        <v>0</v>
      </c>
      <c r="E41" s="267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6"/>
      <c r="AK41" s="165"/>
      <c r="AL41" s="167"/>
      <c r="AM41" s="165"/>
      <c r="AN41" s="165"/>
      <c r="AO41" s="167"/>
      <c r="AP41" s="164"/>
      <c r="AR41" s="166"/>
      <c r="AS41" s="165">
        <v>0</v>
      </c>
      <c r="AT41" s="165">
        <v>0</v>
      </c>
    </row>
    <row r="42" spans="1:46" ht="16.5" thickBot="1" x14ac:dyDescent="0.25">
      <c r="A42" s="176">
        <f t="shared" si="1"/>
        <v>32</v>
      </c>
      <c r="B42" s="265"/>
      <c r="C42" s="266"/>
      <c r="D42" s="237">
        <f t="shared" si="0"/>
        <v>0</v>
      </c>
      <c r="E42" s="267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6"/>
      <c r="AK42" s="165"/>
      <c r="AL42" s="167"/>
      <c r="AM42" s="165"/>
      <c r="AN42" s="165"/>
      <c r="AO42" s="167"/>
      <c r="AP42" s="164"/>
      <c r="AR42" s="166"/>
      <c r="AS42" s="165">
        <v>0</v>
      </c>
      <c r="AT42" s="165">
        <v>0</v>
      </c>
    </row>
    <row r="43" spans="1:46" ht="16.5" thickBot="1" x14ac:dyDescent="0.25">
      <c r="A43" s="176">
        <f t="shared" si="1"/>
        <v>33</v>
      </c>
      <c r="B43" s="265"/>
      <c r="C43" s="266"/>
      <c r="D43" s="237">
        <f t="shared" si="0"/>
        <v>0</v>
      </c>
      <c r="E43" s="267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6"/>
      <c r="AK43" s="165"/>
      <c r="AL43" s="167"/>
      <c r="AM43" s="165"/>
      <c r="AN43" s="165"/>
      <c r="AO43" s="167"/>
      <c r="AP43" s="164"/>
      <c r="AR43" s="166"/>
      <c r="AS43" s="165">
        <v>0</v>
      </c>
      <c r="AT43" s="165">
        <v>0</v>
      </c>
    </row>
    <row r="44" spans="1:46" ht="16.5" thickBot="1" x14ac:dyDescent="0.25">
      <c r="A44" s="176">
        <f t="shared" si="1"/>
        <v>34</v>
      </c>
      <c r="B44" s="265"/>
      <c r="C44" s="266"/>
      <c r="D44" s="237">
        <f t="shared" si="0"/>
        <v>0</v>
      </c>
      <c r="E44" s="267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6"/>
      <c r="AK44" s="165"/>
      <c r="AL44" s="167"/>
      <c r="AM44" s="165"/>
      <c r="AN44" s="165"/>
      <c r="AO44" s="167"/>
      <c r="AP44" s="164"/>
      <c r="AR44" s="166"/>
      <c r="AS44" s="165">
        <v>0</v>
      </c>
      <c r="AT44" s="165">
        <v>0</v>
      </c>
    </row>
    <row r="45" spans="1:46" ht="16.5" thickBot="1" x14ac:dyDescent="0.25">
      <c r="A45" s="176">
        <f t="shared" si="1"/>
        <v>35</v>
      </c>
      <c r="B45" s="265"/>
      <c r="C45" s="266"/>
      <c r="D45" s="237">
        <f t="shared" si="0"/>
        <v>0</v>
      </c>
      <c r="E45" s="267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6"/>
      <c r="AK45" s="165"/>
      <c r="AL45" s="167"/>
      <c r="AM45" s="165"/>
      <c r="AN45" s="165"/>
      <c r="AO45" s="167"/>
      <c r="AP45" s="164"/>
      <c r="AR45" s="166"/>
      <c r="AS45" s="165">
        <v>0</v>
      </c>
      <c r="AT45" s="165">
        <v>0</v>
      </c>
    </row>
    <row r="46" spans="1:46" ht="16.5" thickBot="1" x14ac:dyDescent="0.25">
      <c r="A46" s="176">
        <f t="shared" si="1"/>
        <v>36</v>
      </c>
      <c r="B46" s="265"/>
      <c r="C46" s="266"/>
      <c r="D46" s="237">
        <f t="shared" si="0"/>
        <v>0</v>
      </c>
      <c r="E46" s="267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6"/>
      <c r="AK46" s="165"/>
      <c r="AL46" s="167"/>
      <c r="AM46" s="165"/>
      <c r="AN46" s="165"/>
      <c r="AO46" s="167"/>
      <c r="AP46" s="164"/>
      <c r="AR46" s="166"/>
      <c r="AS46" s="165">
        <v>0</v>
      </c>
      <c r="AT46" s="165">
        <v>0</v>
      </c>
    </row>
    <row r="47" spans="1:46" ht="16.5" thickBot="1" x14ac:dyDescent="0.25">
      <c r="A47" s="176">
        <f t="shared" si="1"/>
        <v>37</v>
      </c>
      <c r="B47" s="265"/>
      <c r="C47" s="266"/>
      <c r="D47" s="237">
        <f t="shared" si="0"/>
        <v>0</v>
      </c>
      <c r="E47" s="267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6"/>
      <c r="AK47" s="165"/>
      <c r="AL47" s="167"/>
      <c r="AM47" s="165"/>
      <c r="AN47" s="165"/>
      <c r="AO47" s="167"/>
      <c r="AP47" s="164"/>
      <c r="AR47" s="166"/>
      <c r="AS47" s="165">
        <v>0</v>
      </c>
      <c r="AT47" s="165">
        <v>0</v>
      </c>
    </row>
    <row r="48" spans="1:46" ht="16.5" thickBot="1" x14ac:dyDescent="0.25">
      <c r="A48" s="176">
        <f t="shared" si="1"/>
        <v>38</v>
      </c>
      <c r="B48" s="265"/>
      <c r="C48" s="266"/>
      <c r="D48" s="237">
        <f t="shared" si="0"/>
        <v>0</v>
      </c>
      <c r="E48" s="267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6"/>
      <c r="AK48" s="165"/>
      <c r="AL48" s="167"/>
      <c r="AM48" s="165"/>
      <c r="AN48" s="165"/>
      <c r="AO48" s="167"/>
      <c r="AP48" s="164"/>
      <c r="AR48" s="166"/>
      <c r="AS48" s="165">
        <v>0</v>
      </c>
      <c r="AT48" s="165">
        <v>0</v>
      </c>
    </row>
    <row r="49" spans="1:46" ht="16.5" thickBot="1" x14ac:dyDescent="0.25">
      <c r="A49" s="176">
        <f t="shared" si="1"/>
        <v>39</v>
      </c>
      <c r="B49" s="265"/>
      <c r="C49" s="266"/>
      <c r="D49" s="237">
        <f t="shared" si="0"/>
        <v>0</v>
      </c>
      <c r="E49" s="267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6"/>
      <c r="AK49" s="165"/>
      <c r="AL49" s="167"/>
      <c r="AM49" s="165"/>
      <c r="AN49" s="165"/>
      <c r="AO49" s="167"/>
      <c r="AP49" s="164"/>
      <c r="AR49" s="166"/>
      <c r="AS49" s="165">
        <v>0</v>
      </c>
      <c r="AT49" s="165">
        <v>0</v>
      </c>
    </row>
    <row r="50" spans="1:46" ht="16.5" thickBot="1" x14ac:dyDescent="0.25">
      <c r="A50" s="176">
        <f t="shared" si="1"/>
        <v>40</v>
      </c>
      <c r="B50" s="265"/>
      <c r="C50" s="266"/>
      <c r="D50" s="237">
        <f t="shared" si="0"/>
        <v>0</v>
      </c>
      <c r="E50" s="267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6"/>
      <c r="AK50" s="165"/>
      <c r="AL50" s="167"/>
      <c r="AM50" s="165"/>
      <c r="AN50" s="165"/>
      <c r="AO50" s="167"/>
      <c r="AP50" s="164"/>
      <c r="AR50" s="166"/>
      <c r="AS50" s="165">
        <v>0</v>
      </c>
      <c r="AT50" s="165">
        <v>0</v>
      </c>
    </row>
    <row r="51" spans="1:46" ht="16.5" thickBot="1" x14ac:dyDescent="0.25">
      <c r="A51" s="176">
        <f t="shared" si="1"/>
        <v>41</v>
      </c>
      <c r="B51" s="265"/>
      <c r="C51" s="266"/>
      <c r="D51" s="237">
        <f t="shared" si="0"/>
        <v>0</v>
      </c>
      <c r="E51" s="267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6"/>
      <c r="AK51" s="165"/>
      <c r="AL51" s="167"/>
      <c r="AM51" s="165"/>
      <c r="AN51" s="165"/>
      <c r="AO51" s="167"/>
      <c r="AP51" s="164"/>
      <c r="AR51" s="166"/>
      <c r="AS51" s="165">
        <v>0</v>
      </c>
      <c r="AT51" s="165">
        <v>0</v>
      </c>
    </row>
    <row r="52" spans="1:46" ht="16.5" thickBot="1" x14ac:dyDescent="0.25">
      <c r="A52" s="176">
        <f t="shared" si="1"/>
        <v>42</v>
      </c>
      <c r="B52" s="265"/>
      <c r="C52" s="266"/>
      <c r="D52" s="237">
        <f t="shared" si="0"/>
        <v>0</v>
      </c>
      <c r="E52" s="267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6"/>
      <c r="AK52" s="165"/>
      <c r="AL52" s="167"/>
      <c r="AM52" s="165"/>
      <c r="AN52" s="165"/>
      <c r="AO52" s="167"/>
      <c r="AP52" s="164"/>
      <c r="AR52" s="166"/>
      <c r="AS52" s="165">
        <v>0</v>
      </c>
      <c r="AT52" s="165">
        <v>0</v>
      </c>
    </row>
    <row r="53" spans="1:46" ht="16.5" thickBot="1" x14ac:dyDescent="0.25">
      <c r="A53" s="176">
        <f t="shared" si="1"/>
        <v>43</v>
      </c>
      <c r="B53" s="265"/>
      <c r="C53" s="266"/>
      <c r="D53" s="237">
        <f t="shared" si="0"/>
        <v>0</v>
      </c>
      <c r="E53" s="267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6"/>
      <c r="AK53" s="165"/>
      <c r="AL53" s="167"/>
      <c r="AM53" s="165"/>
      <c r="AN53" s="165"/>
      <c r="AO53" s="167"/>
      <c r="AP53" s="164"/>
      <c r="AR53" s="166"/>
      <c r="AS53" s="165">
        <v>0</v>
      </c>
      <c r="AT53" s="165">
        <v>0</v>
      </c>
    </row>
    <row r="54" spans="1:46" ht="16.5" thickBot="1" x14ac:dyDescent="0.25">
      <c r="A54" s="176">
        <f t="shared" si="1"/>
        <v>44</v>
      </c>
      <c r="B54" s="265"/>
      <c r="C54" s="266"/>
      <c r="D54" s="237">
        <f t="shared" si="0"/>
        <v>0</v>
      </c>
      <c r="E54" s="267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6"/>
      <c r="AK54" s="165"/>
      <c r="AL54" s="167"/>
      <c r="AM54" s="165"/>
      <c r="AN54" s="165"/>
      <c r="AO54" s="167"/>
      <c r="AP54" s="164"/>
      <c r="AR54" s="166"/>
      <c r="AS54" s="165">
        <v>0</v>
      </c>
      <c r="AT54" s="165">
        <v>0</v>
      </c>
    </row>
    <row r="55" spans="1:46" ht="16.5" thickBot="1" x14ac:dyDescent="0.25">
      <c r="A55" s="176">
        <f t="shared" si="1"/>
        <v>45</v>
      </c>
      <c r="B55" s="265"/>
      <c r="C55" s="266"/>
      <c r="D55" s="237">
        <f t="shared" si="0"/>
        <v>0</v>
      </c>
      <c r="E55" s="267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6"/>
      <c r="AK55" s="165"/>
      <c r="AL55" s="167"/>
      <c r="AM55" s="165"/>
      <c r="AN55" s="165"/>
      <c r="AO55" s="167"/>
      <c r="AP55" s="164"/>
      <c r="AR55" s="166"/>
      <c r="AS55" s="165">
        <v>0</v>
      </c>
      <c r="AT55" s="165">
        <v>0</v>
      </c>
    </row>
    <row r="56" spans="1:46" ht="16.5" thickBot="1" x14ac:dyDescent="0.25">
      <c r="A56" s="176">
        <f t="shared" si="1"/>
        <v>46</v>
      </c>
      <c r="B56" s="265"/>
      <c r="C56" s="266"/>
      <c r="D56" s="237">
        <f t="shared" si="0"/>
        <v>0</v>
      </c>
      <c r="E56" s="267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6"/>
      <c r="AK56" s="165"/>
      <c r="AL56" s="167"/>
      <c r="AM56" s="165"/>
      <c r="AN56" s="165"/>
      <c r="AO56" s="167"/>
      <c r="AP56" s="164"/>
      <c r="AR56" s="166"/>
      <c r="AS56" s="165">
        <v>0</v>
      </c>
      <c r="AT56" s="165">
        <v>0</v>
      </c>
    </row>
    <row r="57" spans="1:46" ht="16.5" thickBot="1" x14ac:dyDescent="0.25">
      <c r="A57" s="176">
        <f t="shared" si="1"/>
        <v>47</v>
      </c>
      <c r="B57" s="265"/>
      <c r="C57" s="266"/>
      <c r="D57" s="237">
        <f t="shared" si="0"/>
        <v>0</v>
      </c>
      <c r="E57" s="267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6"/>
      <c r="AK57" s="165"/>
      <c r="AL57" s="167"/>
      <c r="AM57" s="165"/>
      <c r="AN57" s="165"/>
      <c r="AO57" s="167"/>
      <c r="AP57" s="164"/>
      <c r="AR57" s="166"/>
      <c r="AS57" s="165">
        <v>0</v>
      </c>
      <c r="AT57" s="165">
        <v>0</v>
      </c>
    </row>
    <row r="58" spans="1:46" ht="16.5" thickBot="1" x14ac:dyDescent="0.25">
      <c r="A58" s="176">
        <f t="shared" si="1"/>
        <v>48</v>
      </c>
      <c r="B58" s="265"/>
      <c r="C58" s="266"/>
      <c r="D58" s="237">
        <f t="shared" si="0"/>
        <v>0</v>
      </c>
      <c r="E58" s="267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6"/>
      <c r="AK58" s="165"/>
      <c r="AL58" s="167"/>
      <c r="AM58" s="165"/>
      <c r="AN58" s="165"/>
      <c r="AO58" s="167"/>
      <c r="AP58" s="164"/>
      <c r="AR58" s="166"/>
      <c r="AS58" s="165">
        <v>0</v>
      </c>
      <c r="AT58" s="165">
        <v>0</v>
      </c>
    </row>
    <row r="59" spans="1:46" ht="16.5" thickBot="1" x14ac:dyDescent="0.25">
      <c r="A59" s="176">
        <f t="shared" si="1"/>
        <v>49</v>
      </c>
      <c r="B59" s="265"/>
      <c r="C59" s="266"/>
      <c r="D59" s="237">
        <f t="shared" si="0"/>
        <v>0</v>
      </c>
      <c r="E59" s="267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6"/>
      <c r="AK59" s="165"/>
      <c r="AL59" s="167"/>
      <c r="AM59" s="165"/>
      <c r="AN59" s="165"/>
      <c r="AO59" s="167"/>
      <c r="AP59" s="164"/>
      <c r="AR59" s="166"/>
      <c r="AS59" s="165">
        <v>0</v>
      </c>
      <c r="AT59" s="165">
        <v>0</v>
      </c>
    </row>
    <row r="60" spans="1:46" ht="16.5" thickBot="1" x14ac:dyDescent="0.25">
      <c r="A60" s="176">
        <f t="shared" si="1"/>
        <v>50</v>
      </c>
      <c r="B60" s="265"/>
      <c r="C60" s="266"/>
      <c r="D60" s="237">
        <f t="shared" si="0"/>
        <v>0</v>
      </c>
      <c r="E60" s="267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6"/>
      <c r="AK60" s="165"/>
      <c r="AL60" s="167"/>
      <c r="AM60" s="165"/>
      <c r="AN60" s="165"/>
      <c r="AO60" s="167"/>
      <c r="AP60" s="164"/>
      <c r="AR60" s="166"/>
      <c r="AS60" s="165"/>
      <c r="AT60" s="165"/>
    </row>
    <row r="61" spans="1:46" ht="16.5" thickBot="1" x14ac:dyDescent="0.25">
      <c r="A61" s="176">
        <f t="shared" si="1"/>
        <v>51</v>
      </c>
      <c r="B61" s="265"/>
      <c r="C61" s="266"/>
      <c r="D61" s="237">
        <f t="shared" si="0"/>
        <v>0</v>
      </c>
      <c r="E61" s="267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6"/>
      <c r="AK61" s="165"/>
      <c r="AL61" s="167"/>
      <c r="AM61" s="165"/>
      <c r="AN61" s="165"/>
      <c r="AO61" s="167"/>
      <c r="AP61" s="164"/>
      <c r="AR61" s="166"/>
      <c r="AS61" s="165"/>
      <c r="AT61" s="165"/>
    </row>
    <row r="62" spans="1:46" ht="16.5" thickBot="1" x14ac:dyDescent="0.25">
      <c r="A62" s="176">
        <f t="shared" si="1"/>
        <v>52</v>
      </c>
      <c r="B62" s="265"/>
      <c r="C62" s="266"/>
      <c r="D62" s="237">
        <f t="shared" si="0"/>
        <v>0</v>
      </c>
      <c r="E62" s="267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6"/>
      <c r="AK62" s="165"/>
      <c r="AL62" s="167"/>
      <c r="AM62" s="165"/>
      <c r="AN62" s="165"/>
      <c r="AO62" s="167"/>
      <c r="AP62" s="164"/>
      <c r="AR62" s="166"/>
      <c r="AS62" s="165"/>
      <c r="AT62" s="165"/>
    </row>
    <row r="63" spans="1:46" ht="16.5" thickBot="1" x14ac:dyDescent="0.25">
      <c r="A63" s="176">
        <f t="shared" si="1"/>
        <v>53</v>
      </c>
      <c r="B63" s="265"/>
      <c r="C63" s="266"/>
      <c r="D63" s="237">
        <f t="shared" si="0"/>
        <v>0</v>
      </c>
      <c r="E63" s="267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6"/>
      <c r="AK63" s="165"/>
      <c r="AL63" s="167"/>
      <c r="AM63" s="165"/>
      <c r="AN63" s="165"/>
      <c r="AO63" s="167"/>
      <c r="AP63" s="164"/>
      <c r="AR63" s="166"/>
      <c r="AS63" s="165"/>
      <c r="AT63" s="165"/>
    </row>
    <row r="64" spans="1:46" ht="16.5" thickBot="1" x14ac:dyDescent="0.25">
      <c r="A64" s="176">
        <f t="shared" si="1"/>
        <v>54</v>
      </c>
      <c r="B64" s="265"/>
      <c r="C64" s="266"/>
      <c r="D64" s="237">
        <f t="shared" si="0"/>
        <v>0</v>
      </c>
      <c r="E64" s="267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6"/>
      <c r="AK64" s="165"/>
      <c r="AL64" s="167"/>
      <c r="AM64" s="165"/>
      <c r="AN64" s="165"/>
      <c r="AO64" s="167"/>
      <c r="AP64" s="164"/>
      <c r="AR64" s="166"/>
      <c r="AS64" s="165"/>
      <c r="AT64" s="165"/>
    </row>
    <row r="65" spans="1:46" ht="16.5" thickBot="1" x14ac:dyDescent="0.25">
      <c r="A65" s="176">
        <f t="shared" si="1"/>
        <v>55</v>
      </c>
      <c r="B65" s="265"/>
      <c r="C65" s="266"/>
      <c r="D65" s="237">
        <f t="shared" si="0"/>
        <v>0</v>
      </c>
      <c r="E65" s="267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6"/>
      <c r="AK65" s="165"/>
      <c r="AL65" s="167"/>
      <c r="AM65" s="165"/>
      <c r="AN65" s="165"/>
      <c r="AO65" s="167"/>
      <c r="AP65" s="164"/>
      <c r="AR65" s="166"/>
      <c r="AS65" s="165"/>
      <c r="AT65" s="165"/>
    </row>
    <row r="66" spans="1:46" ht="16.5" thickBot="1" x14ac:dyDescent="0.25">
      <c r="A66" s="176">
        <f t="shared" si="1"/>
        <v>56</v>
      </c>
      <c r="B66" s="265"/>
      <c r="C66" s="266"/>
      <c r="D66" s="237">
        <f t="shared" si="0"/>
        <v>0</v>
      </c>
      <c r="E66" s="267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6"/>
      <c r="AK66" s="165"/>
      <c r="AL66" s="167"/>
      <c r="AM66" s="165"/>
      <c r="AN66" s="165"/>
      <c r="AO66" s="167"/>
      <c r="AP66" s="164"/>
      <c r="AR66" s="166"/>
      <c r="AS66" s="165"/>
      <c r="AT66" s="165"/>
    </row>
    <row r="67" spans="1:46" ht="16.5" thickBot="1" x14ac:dyDescent="0.25">
      <c r="A67" s="176">
        <f t="shared" si="1"/>
        <v>57</v>
      </c>
      <c r="B67" s="265"/>
      <c r="C67" s="266"/>
      <c r="D67" s="237">
        <f t="shared" si="0"/>
        <v>0</v>
      </c>
      <c r="E67" s="267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6"/>
      <c r="AK67" s="165"/>
      <c r="AL67" s="167"/>
      <c r="AM67" s="165"/>
      <c r="AN67" s="165"/>
      <c r="AO67" s="167"/>
      <c r="AP67" s="164"/>
      <c r="AR67" s="166"/>
      <c r="AS67" s="165"/>
      <c r="AT67" s="165"/>
    </row>
    <row r="68" spans="1:46" ht="16.5" thickBot="1" x14ac:dyDescent="0.25">
      <c r="A68" s="176">
        <f t="shared" si="1"/>
        <v>58</v>
      </c>
      <c r="B68" s="265"/>
      <c r="C68" s="266"/>
      <c r="D68" s="237">
        <f t="shared" si="0"/>
        <v>0</v>
      </c>
      <c r="E68" s="267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6"/>
      <c r="AK68" s="165"/>
      <c r="AL68" s="167"/>
      <c r="AM68" s="165"/>
      <c r="AN68" s="165"/>
      <c r="AO68" s="167"/>
      <c r="AP68" s="164"/>
      <c r="AR68" s="166"/>
      <c r="AS68" s="165"/>
      <c r="AT68" s="165"/>
    </row>
    <row r="69" spans="1:46" ht="16.5" thickBot="1" x14ac:dyDescent="0.25">
      <c r="A69" s="176">
        <f t="shared" si="1"/>
        <v>59</v>
      </c>
      <c r="B69" s="265"/>
      <c r="C69" s="266"/>
      <c r="D69" s="237">
        <f t="shared" si="0"/>
        <v>0</v>
      </c>
      <c r="E69" s="267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6"/>
      <c r="AK69" s="165"/>
      <c r="AL69" s="167"/>
      <c r="AM69" s="165"/>
      <c r="AN69" s="165"/>
      <c r="AO69" s="167"/>
      <c r="AP69" s="164"/>
      <c r="AR69" s="166"/>
      <c r="AS69" s="165"/>
      <c r="AT69" s="165"/>
    </row>
    <row r="70" spans="1:46" ht="16.5" thickBot="1" x14ac:dyDescent="0.25">
      <c r="A70" s="176">
        <f t="shared" si="1"/>
        <v>60</v>
      </c>
      <c r="B70" s="265"/>
      <c r="C70" s="266"/>
      <c r="D70" s="237">
        <f t="shared" si="0"/>
        <v>0</v>
      </c>
      <c r="E70" s="267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6"/>
      <c r="AK70" s="165"/>
      <c r="AL70" s="167"/>
      <c r="AM70" s="165"/>
      <c r="AN70" s="165"/>
      <c r="AO70" s="167"/>
      <c r="AP70" s="164"/>
      <c r="AR70" s="166"/>
      <c r="AS70" s="165"/>
      <c r="AT70" s="165"/>
    </row>
    <row r="71" spans="1:46" ht="16.5" thickBot="1" x14ac:dyDescent="0.25">
      <c r="A71" s="176">
        <f t="shared" si="1"/>
        <v>61</v>
      </c>
      <c r="B71" s="265"/>
      <c r="C71" s="266"/>
      <c r="D71" s="237">
        <f t="shared" si="0"/>
        <v>0</v>
      </c>
      <c r="E71" s="267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6"/>
      <c r="AK71" s="165"/>
      <c r="AL71" s="167"/>
      <c r="AM71" s="165"/>
      <c r="AN71" s="165"/>
      <c r="AO71" s="167"/>
      <c r="AP71" s="164"/>
      <c r="AR71" s="166"/>
      <c r="AS71" s="165"/>
      <c r="AT71" s="165"/>
    </row>
    <row r="72" spans="1:46" ht="16.5" thickBot="1" x14ac:dyDescent="0.25">
      <c r="A72" s="176">
        <f t="shared" si="1"/>
        <v>62</v>
      </c>
      <c r="B72" s="265"/>
      <c r="C72" s="266"/>
      <c r="D72" s="237">
        <f t="shared" si="0"/>
        <v>0</v>
      </c>
      <c r="E72" s="267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6"/>
      <c r="AK72" s="165"/>
      <c r="AL72" s="167"/>
      <c r="AM72" s="165"/>
      <c r="AN72" s="165"/>
      <c r="AO72" s="167"/>
      <c r="AP72" s="164"/>
      <c r="AR72" s="166"/>
      <c r="AS72" s="165"/>
      <c r="AT72" s="165"/>
    </row>
    <row r="73" spans="1:46" ht="16.5" thickBot="1" x14ac:dyDescent="0.25">
      <c r="A73" s="176">
        <f t="shared" si="1"/>
        <v>63</v>
      </c>
      <c r="B73" s="265"/>
      <c r="C73" s="266"/>
      <c r="D73" s="237">
        <f t="shared" si="0"/>
        <v>0</v>
      </c>
      <c r="E73" s="267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6"/>
      <c r="AK73" s="165"/>
      <c r="AL73" s="167"/>
      <c r="AM73" s="165"/>
      <c r="AN73" s="165"/>
      <c r="AO73" s="167"/>
      <c r="AP73" s="164"/>
      <c r="AR73" s="166"/>
      <c r="AS73" s="165"/>
      <c r="AT73" s="165"/>
    </row>
    <row r="74" spans="1:46" ht="16.5" thickBot="1" x14ac:dyDescent="0.25">
      <c r="A74" s="176">
        <f t="shared" si="1"/>
        <v>64</v>
      </c>
      <c r="B74" s="265"/>
      <c r="C74" s="266"/>
      <c r="D74" s="237">
        <f t="shared" si="0"/>
        <v>0</v>
      </c>
      <c r="E74" s="267"/>
      <c r="F74" s="165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6"/>
      <c r="AK74" s="165"/>
      <c r="AL74" s="167"/>
      <c r="AM74" s="165"/>
      <c r="AN74" s="165"/>
      <c r="AO74" s="167"/>
      <c r="AP74" s="164"/>
      <c r="AR74" s="166"/>
      <c r="AS74" s="165"/>
      <c r="AT74" s="165"/>
    </row>
    <row r="75" spans="1:46" ht="16.5" thickBot="1" x14ac:dyDescent="0.25">
      <c r="A75" s="176">
        <f t="shared" si="1"/>
        <v>65</v>
      </c>
      <c r="B75" s="265"/>
      <c r="C75" s="266"/>
      <c r="D75" s="237">
        <f t="shared" si="0"/>
        <v>0</v>
      </c>
      <c r="E75" s="267"/>
      <c r="F75" s="165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6"/>
      <c r="AK75" s="165"/>
      <c r="AL75" s="167"/>
      <c r="AM75" s="165"/>
      <c r="AN75" s="165"/>
      <c r="AO75" s="167"/>
      <c r="AP75" s="164"/>
      <c r="AR75" s="166"/>
      <c r="AS75" s="165"/>
      <c r="AT75" s="165"/>
    </row>
    <row r="76" spans="1:46" ht="16.5" thickBot="1" x14ac:dyDescent="0.25">
      <c r="A76" s="176">
        <f t="shared" si="1"/>
        <v>66</v>
      </c>
      <c r="B76" s="265"/>
      <c r="C76" s="266"/>
      <c r="D76" s="237">
        <f t="shared" ref="D76:D80" si="2">F76*$F$3+G76*$G$3+H76*$H$3+I76*$I$3+J76*$J$3+K76*$K$3+L76*$L$3+M76*$M$3+N76*$N$3+O76*$O$3+P76*$P$3+Q76*$Q$3+R76*$R$3+S76*$S$3+T76*$T$3+U76*$U$3+V76*$V$3+W76*$W$3+X76+Y76*$Y$3+Z76+AA76+AB76+AC76*$AC$3+AD76*$AD$3+AE76*$AE$3+AF76*$AF$3+AG76*$AG$3+AH76+AI76+AJ76+AK76+AL76+AO76+AM76+AN76</f>
        <v>0</v>
      </c>
      <c r="E76" s="267"/>
      <c r="F76" s="165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6"/>
      <c r="AK76" s="165"/>
      <c r="AL76" s="167"/>
      <c r="AM76" s="165"/>
      <c r="AN76" s="165"/>
      <c r="AO76" s="167"/>
      <c r="AP76" s="164"/>
      <c r="AR76" s="166"/>
      <c r="AS76" s="165"/>
      <c r="AT76" s="165"/>
    </row>
    <row r="77" spans="1:46" ht="16.5" thickBot="1" x14ac:dyDescent="0.25">
      <c r="A77" s="176">
        <f t="shared" ref="A77:A81" si="3">+A76+1</f>
        <v>67</v>
      </c>
      <c r="B77" s="265"/>
      <c r="C77" s="266"/>
      <c r="D77" s="237">
        <f t="shared" si="2"/>
        <v>0</v>
      </c>
      <c r="E77" s="267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6"/>
      <c r="AK77" s="165"/>
      <c r="AL77" s="167"/>
      <c r="AM77" s="165"/>
      <c r="AN77" s="165"/>
      <c r="AO77" s="167"/>
      <c r="AP77" s="164"/>
      <c r="AR77" s="166"/>
      <c r="AS77" s="165"/>
      <c r="AT77" s="165"/>
    </row>
    <row r="78" spans="1:46" ht="16.5" thickBot="1" x14ac:dyDescent="0.25">
      <c r="A78" s="176">
        <f t="shared" si="3"/>
        <v>68</v>
      </c>
      <c r="B78" s="265"/>
      <c r="C78" s="266"/>
      <c r="D78" s="237">
        <f t="shared" si="2"/>
        <v>0</v>
      </c>
      <c r="E78" s="267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6"/>
      <c r="AK78" s="165"/>
      <c r="AL78" s="167"/>
      <c r="AM78" s="165"/>
      <c r="AN78" s="165"/>
      <c r="AO78" s="167"/>
      <c r="AP78" s="164"/>
      <c r="AR78" s="166"/>
      <c r="AS78" s="165"/>
      <c r="AT78" s="165"/>
    </row>
    <row r="79" spans="1:46" ht="16.5" thickBot="1" x14ac:dyDescent="0.25">
      <c r="A79" s="176">
        <f t="shared" si="3"/>
        <v>69</v>
      </c>
      <c r="B79" s="265"/>
      <c r="C79" s="266"/>
      <c r="D79" s="237">
        <f t="shared" si="2"/>
        <v>0</v>
      </c>
      <c r="E79" s="267"/>
      <c r="F79" s="165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6"/>
      <c r="AK79" s="165"/>
      <c r="AL79" s="167"/>
      <c r="AM79" s="165"/>
      <c r="AN79" s="165"/>
      <c r="AO79" s="167"/>
      <c r="AP79" s="164"/>
      <c r="AR79" s="166"/>
      <c r="AS79" s="165"/>
      <c r="AT79" s="165"/>
    </row>
    <row r="80" spans="1:46" ht="16.5" thickBot="1" x14ac:dyDescent="0.25">
      <c r="A80" s="176">
        <f t="shared" si="3"/>
        <v>70</v>
      </c>
      <c r="B80" s="265"/>
      <c r="C80" s="266"/>
      <c r="D80" s="237">
        <f t="shared" si="2"/>
        <v>0</v>
      </c>
      <c r="E80" s="267"/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6"/>
      <c r="AK80" s="165"/>
      <c r="AL80" s="167"/>
      <c r="AM80" s="165"/>
      <c r="AN80" s="165"/>
      <c r="AO80" s="167"/>
      <c r="AP80" s="164"/>
      <c r="AR80" s="166"/>
      <c r="AS80" s="165"/>
      <c r="AT80" s="165"/>
    </row>
    <row r="81" spans="1:46" ht="16.5" thickBot="1" x14ac:dyDescent="0.25">
      <c r="A81" s="176">
        <f t="shared" si="3"/>
        <v>71</v>
      </c>
      <c r="B81" s="265"/>
      <c r="C81" s="266"/>
      <c r="D81" s="237"/>
      <c r="E81" s="267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6"/>
      <c r="AK81" s="165"/>
      <c r="AL81" s="167"/>
      <c r="AM81" s="165"/>
      <c r="AN81" s="165"/>
      <c r="AO81" s="167"/>
      <c r="AP81" s="164"/>
      <c r="AR81" s="166"/>
      <c r="AS81" s="165"/>
      <c r="AT81" s="165"/>
    </row>
    <row r="82" spans="1:46" ht="13.5" thickBot="1" x14ac:dyDescent="0.25">
      <c r="B82" s="232"/>
      <c r="C82" s="233" t="s">
        <v>113</v>
      </c>
      <c r="D82" s="168">
        <f>SUM(D11:D81)</f>
        <v>1208662.5</v>
      </c>
      <c r="E82" s="168">
        <f t="shared" ref="E82:AL82" si="4">SUM(E11:E81)</f>
        <v>0</v>
      </c>
      <c r="F82" s="168">
        <f t="shared" si="4"/>
        <v>115</v>
      </c>
      <c r="G82" s="168">
        <f t="shared" si="4"/>
        <v>211</v>
      </c>
      <c r="H82" s="168">
        <f t="shared" si="4"/>
        <v>0</v>
      </c>
      <c r="I82" s="168">
        <f t="shared" si="4"/>
        <v>0</v>
      </c>
      <c r="J82" s="168">
        <f t="shared" si="4"/>
        <v>192</v>
      </c>
      <c r="K82" s="168">
        <f t="shared" si="4"/>
        <v>480</v>
      </c>
      <c r="L82" s="168">
        <f t="shared" si="4"/>
        <v>1502</v>
      </c>
      <c r="M82" s="168">
        <f t="shared" si="4"/>
        <v>119</v>
      </c>
      <c r="N82" s="168">
        <f t="shared" si="4"/>
        <v>407</v>
      </c>
      <c r="O82" s="168">
        <f t="shared" si="4"/>
        <v>1208</v>
      </c>
      <c r="P82" s="168">
        <f t="shared" si="4"/>
        <v>0</v>
      </c>
      <c r="Q82" s="168">
        <f t="shared" si="4"/>
        <v>1683</v>
      </c>
      <c r="R82" s="168">
        <f t="shared" si="4"/>
        <v>0</v>
      </c>
      <c r="S82" s="168">
        <f t="shared" si="4"/>
        <v>160</v>
      </c>
      <c r="T82" s="168">
        <f t="shared" si="4"/>
        <v>452</v>
      </c>
      <c r="U82" s="168">
        <f t="shared" si="4"/>
        <v>96</v>
      </c>
      <c r="V82" s="168">
        <f t="shared" si="4"/>
        <v>682</v>
      </c>
      <c r="W82" s="168">
        <f>SUM(W11:W81)</f>
        <v>603</v>
      </c>
      <c r="X82" s="168">
        <f>SUM(X11:X81)</f>
        <v>10015</v>
      </c>
      <c r="Y82" s="168">
        <f t="shared" si="4"/>
        <v>507</v>
      </c>
      <c r="Z82" s="168">
        <f t="shared" si="4"/>
        <v>20000</v>
      </c>
      <c r="AA82" s="168">
        <f t="shared" si="4"/>
        <v>0</v>
      </c>
      <c r="AB82" s="168">
        <f t="shared" si="4"/>
        <v>106896</v>
      </c>
      <c r="AC82" s="168">
        <f t="shared" si="4"/>
        <v>2003</v>
      </c>
      <c r="AD82" s="168">
        <f t="shared" si="4"/>
        <v>962</v>
      </c>
      <c r="AE82" s="168">
        <f t="shared" si="4"/>
        <v>2003</v>
      </c>
      <c r="AF82" s="168">
        <f t="shared" si="4"/>
        <v>269</v>
      </c>
      <c r="AG82" s="168">
        <f t="shared" si="4"/>
        <v>3746</v>
      </c>
      <c r="AH82" s="168">
        <f t="shared" si="4"/>
        <v>380476</v>
      </c>
      <c r="AI82" s="168">
        <f t="shared" si="4"/>
        <v>9027</v>
      </c>
      <c r="AJ82" s="168">
        <f>SUM(AJ11:AJ81)</f>
        <v>31073</v>
      </c>
      <c r="AK82" s="168">
        <f t="shared" si="4"/>
        <v>0</v>
      </c>
      <c r="AL82" s="168">
        <f t="shared" si="4"/>
        <v>0</v>
      </c>
      <c r="AM82" s="168">
        <f>SUM(AM11:AM81)</f>
        <v>14720</v>
      </c>
      <c r="AN82" s="168">
        <f>SUM(AN11:AN81)</f>
        <v>0</v>
      </c>
      <c r="AO82" s="168">
        <f t="shared" ref="AO82" si="5">SUM(AO11:AO81)</f>
        <v>0</v>
      </c>
      <c r="AP82" s="231"/>
      <c r="AR82" s="168">
        <f>SUM(AR11:AR81)</f>
        <v>0</v>
      </c>
      <c r="AS82" s="168">
        <f>SUM(AS11:AS81)</f>
        <v>0</v>
      </c>
      <c r="AT82" s="168">
        <f>SUM(AT11:AT81)</f>
        <v>0</v>
      </c>
    </row>
    <row r="83" spans="1:46" s="234" customFormat="1" x14ac:dyDescent="0.2">
      <c r="AK83" s="235"/>
      <c r="AL83" s="235"/>
      <c r="AN83" s="235"/>
      <c r="AO83" s="177"/>
      <c r="AP83" s="231"/>
    </row>
    <row r="84" spans="1:46" s="234" customFormat="1" x14ac:dyDescent="0.2">
      <c r="AK84" s="235"/>
      <c r="AL84" s="235"/>
      <c r="AN84" s="235"/>
      <c r="AO84" s="235"/>
      <c r="AP84" s="231"/>
    </row>
    <row r="85" spans="1:46" s="234" customFormat="1" x14ac:dyDescent="0.2">
      <c r="AK85" s="235"/>
      <c r="AL85" s="235"/>
      <c r="AN85" s="235"/>
      <c r="AO85" s="235"/>
      <c r="AP85" s="235"/>
    </row>
    <row r="86" spans="1:46" s="236" customFormat="1" x14ac:dyDescent="0.2"/>
  </sheetData>
  <mergeCells count="3">
    <mergeCell ref="A3:A10"/>
    <mergeCell ref="B9:B10"/>
    <mergeCell ref="C9:C10"/>
  </mergeCells>
  <pageMargins left="0.11811023622047245" right="0.11811023622047245" top="0.15748031496062992" bottom="0.19685039370078741" header="0.31496062992125984" footer="0.31496062992125984"/>
  <pageSetup paperSize="8" scale="68" fitToHeight="2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85BBB-0E58-4672-B6DD-62CE21B66ABE}">
  <sheetPr>
    <tabColor theme="7" tint="0.39997558519241921"/>
  </sheetPr>
  <dimension ref="A1:AZ84"/>
  <sheetViews>
    <sheetView workbookViewId="0">
      <selection activeCell="C71" sqref="C71"/>
    </sheetView>
  </sheetViews>
  <sheetFormatPr defaultRowHeight="12" outlineLevelRow="1" outlineLevelCol="1" x14ac:dyDescent="0.2"/>
  <cols>
    <col min="1" max="1" width="10" style="967" bestFit="1" customWidth="1" outlineLevel="1"/>
    <col min="2" max="2" width="24.7109375" style="967" bestFit="1" customWidth="1"/>
    <col min="3" max="3" width="47.140625" style="967" bestFit="1" customWidth="1"/>
    <col min="4" max="4" width="13.140625" style="967" bestFit="1" customWidth="1"/>
    <col min="5" max="5" width="12.42578125" style="967" bestFit="1" customWidth="1"/>
    <col min="6" max="23" width="11" style="967" bestFit="1" customWidth="1"/>
    <col min="24" max="24" width="10" style="967" bestFit="1" customWidth="1"/>
    <col min="25" max="25" width="11" style="967" bestFit="1" customWidth="1"/>
    <col min="26" max="27" width="10" style="967" bestFit="1" customWidth="1"/>
    <col min="28" max="34" width="11" style="967" bestFit="1" customWidth="1"/>
    <col min="35" max="41" width="10" style="967" bestFit="1" customWidth="1"/>
    <col min="42" max="43" width="9.140625" style="967"/>
    <col min="44" max="46" width="10" style="967" bestFit="1" customWidth="1"/>
    <col min="47" max="16384" width="9.140625" style="967"/>
  </cols>
  <sheetData>
    <row r="1" spans="1:52" ht="14.25" customHeight="1" thickBot="1" x14ac:dyDescent="0.25">
      <c r="A1" s="965"/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965"/>
      <c r="X1" s="965"/>
      <c r="Y1" s="965"/>
      <c r="Z1" s="965"/>
      <c r="AA1" s="965"/>
      <c r="AB1" s="965"/>
      <c r="AC1" s="965"/>
      <c r="AD1" s="965"/>
      <c r="AE1" s="965"/>
      <c r="AF1" s="965"/>
      <c r="AG1" s="965"/>
      <c r="AH1" s="965"/>
      <c r="AI1" s="965"/>
      <c r="AJ1" s="965"/>
      <c r="AK1" s="966"/>
      <c r="AL1" s="966"/>
      <c r="AM1" s="965"/>
      <c r="AN1" s="966"/>
      <c r="AO1" s="966"/>
      <c r="AP1" s="966"/>
      <c r="AQ1" s="965"/>
      <c r="AR1" s="965"/>
      <c r="AS1" s="965"/>
      <c r="AT1" s="965"/>
      <c r="AU1" s="965"/>
      <c r="AV1" s="965"/>
      <c r="AW1" s="965"/>
      <c r="AX1" s="965"/>
      <c r="AY1" s="965"/>
      <c r="AZ1" s="965"/>
    </row>
    <row r="2" spans="1:52" ht="14.25" customHeight="1" thickBot="1" x14ac:dyDescent="0.25">
      <c r="A2" s="965"/>
      <c r="B2" s="968" t="s">
        <v>49</v>
      </c>
      <c r="C2" s="969">
        <v>0</v>
      </c>
      <c r="D2" s="965"/>
      <c r="E2" s="965"/>
      <c r="F2" s="965"/>
      <c r="G2" s="965"/>
      <c r="H2" s="965"/>
      <c r="I2" s="965"/>
      <c r="J2" s="965"/>
      <c r="K2" s="965"/>
      <c r="L2" s="965"/>
      <c r="M2" s="965"/>
      <c r="N2" s="965"/>
      <c r="O2" s="965"/>
      <c r="P2" s="965"/>
      <c r="Q2" s="965"/>
      <c r="R2" s="965"/>
      <c r="S2" s="965"/>
      <c r="T2" s="965"/>
      <c r="U2" s="965"/>
      <c r="V2" s="965"/>
      <c r="W2" s="965"/>
      <c r="X2" s="965"/>
      <c r="Y2" s="965"/>
      <c r="Z2" s="965"/>
      <c r="AA2" s="965"/>
      <c r="AB2" s="965"/>
      <c r="AC2" s="965"/>
      <c r="AD2" s="965"/>
      <c r="AE2" s="965"/>
      <c r="AF2" s="965"/>
      <c r="AG2" s="965"/>
      <c r="AH2" s="965"/>
      <c r="AI2" s="965"/>
      <c r="AJ2" s="965"/>
      <c r="AK2" s="966"/>
      <c r="AL2" s="966"/>
      <c r="AM2" s="965"/>
      <c r="AN2" s="966"/>
      <c r="AO2" s="966"/>
      <c r="AP2" s="965"/>
      <c r="AQ2" s="965"/>
      <c r="AR2" s="965"/>
      <c r="AS2" s="965"/>
      <c r="AT2" s="965"/>
      <c r="AU2" s="965"/>
      <c r="AV2" s="965"/>
      <c r="AW2" s="965"/>
      <c r="AX2" s="965"/>
      <c r="AY2" s="965"/>
      <c r="AZ2" s="965"/>
    </row>
    <row r="3" spans="1:52" x14ac:dyDescent="0.2">
      <c r="A3" s="1369" t="s">
        <v>50</v>
      </c>
      <c r="B3" s="970" t="s">
        <v>51</v>
      </c>
      <c r="C3" s="971">
        <v>12</v>
      </c>
      <c r="D3" s="972" t="s">
        <v>52</v>
      </c>
      <c r="E3" s="973"/>
      <c r="F3" s="974">
        <v>36</v>
      </c>
      <c r="G3" s="974">
        <v>44</v>
      </c>
      <c r="H3" s="974">
        <v>46</v>
      </c>
      <c r="I3" s="974">
        <v>40</v>
      </c>
      <c r="J3" s="974">
        <v>36</v>
      </c>
      <c r="K3" s="974">
        <v>52</v>
      </c>
      <c r="L3" s="974">
        <v>41.5</v>
      </c>
      <c r="M3" s="974">
        <v>38</v>
      </c>
      <c r="N3" s="974">
        <v>32</v>
      </c>
      <c r="O3" s="974">
        <v>32.5</v>
      </c>
      <c r="P3" s="974">
        <v>25.5</v>
      </c>
      <c r="Q3" s="974">
        <v>32.5</v>
      </c>
      <c r="R3" s="974">
        <v>25.5</v>
      </c>
      <c r="S3" s="974">
        <v>51.5</v>
      </c>
      <c r="T3" s="974">
        <v>36.5</v>
      </c>
      <c r="U3" s="974">
        <v>37</v>
      </c>
      <c r="V3" s="974">
        <v>32</v>
      </c>
      <c r="W3" s="974">
        <v>76.5</v>
      </c>
      <c r="X3" s="973"/>
      <c r="Y3" s="974">
        <v>34</v>
      </c>
      <c r="Z3" s="973"/>
      <c r="AA3" s="973"/>
      <c r="AB3" s="973"/>
      <c r="AC3" s="974">
        <v>36</v>
      </c>
      <c r="AD3" s="974">
        <v>38.5</v>
      </c>
      <c r="AE3" s="974">
        <v>39</v>
      </c>
      <c r="AF3" s="974">
        <v>36.5</v>
      </c>
      <c r="AG3" s="974">
        <v>28.5</v>
      </c>
      <c r="AH3" s="973"/>
      <c r="AI3" s="973"/>
      <c r="AJ3" s="975"/>
      <c r="AK3" s="976"/>
      <c r="AL3" s="977"/>
      <c r="AM3" s="973"/>
      <c r="AN3" s="976"/>
      <c r="AO3" s="977"/>
      <c r="AP3" s="978"/>
      <c r="AQ3" s="978"/>
      <c r="AR3" s="979"/>
      <c r="AS3" s="949"/>
      <c r="AT3" s="950"/>
      <c r="AU3" s="978"/>
      <c r="AV3" s="978"/>
      <c r="AW3" s="978"/>
      <c r="AX3" s="978"/>
      <c r="AY3" s="978"/>
      <c r="AZ3" s="978"/>
    </row>
    <row r="4" spans="1:52" ht="12.75" thickBot="1" x14ac:dyDescent="0.25">
      <c r="A4" s="1369"/>
      <c r="B4" s="980" t="s">
        <v>53</v>
      </c>
      <c r="C4" s="981">
        <v>2024</v>
      </c>
      <c r="D4" s="982" t="s">
        <v>54</v>
      </c>
      <c r="E4" s="983"/>
      <c r="F4" s="984"/>
      <c r="G4" s="984"/>
      <c r="H4" s="984"/>
      <c r="I4" s="984"/>
      <c r="J4" s="984"/>
      <c r="K4" s="984"/>
      <c r="L4" s="984"/>
      <c r="M4" s="984"/>
      <c r="N4" s="984"/>
      <c r="O4" s="984"/>
      <c r="P4" s="984"/>
      <c r="Q4" s="984"/>
      <c r="R4" s="984"/>
      <c r="S4" s="984"/>
      <c r="T4" s="984"/>
      <c r="U4" s="984"/>
      <c r="V4" s="984"/>
      <c r="W4" s="984"/>
      <c r="X4" s="983"/>
      <c r="Y4" s="984"/>
      <c r="Z4" s="983"/>
      <c r="AA4" s="983"/>
      <c r="AB4" s="983"/>
      <c r="AC4" s="984"/>
      <c r="AD4" s="984"/>
      <c r="AE4" s="984"/>
      <c r="AF4" s="984"/>
      <c r="AG4" s="984"/>
      <c r="AH4" s="983"/>
      <c r="AI4" s="983"/>
      <c r="AJ4" s="985"/>
      <c r="AK4" s="986"/>
      <c r="AL4" s="987"/>
      <c r="AM4" s="983"/>
      <c r="AN4" s="986"/>
      <c r="AO4" s="987"/>
      <c r="AP4" s="978"/>
      <c r="AQ4" s="978"/>
      <c r="AR4" s="988"/>
      <c r="AS4" s="951"/>
      <c r="AT4" s="952"/>
      <c r="AU4" s="978"/>
      <c r="AV4" s="978"/>
      <c r="AW4" s="978"/>
      <c r="AX4" s="978"/>
      <c r="AY4" s="978"/>
      <c r="AZ4" s="978"/>
    </row>
    <row r="5" spans="1:52" ht="13.5" thickTop="1" thickBot="1" x14ac:dyDescent="0.25">
      <c r="A5" s="1369"/>
      <c r="B5" s="989" t="s">
        <v>751</v>
      </c>
      <c r="C5" s="1063">
        <v>45642</v>
      </c>
      <c r="D5" s="990" t="s">
        <v>55</v>
      </c>
      <c r="E5" s="991"/>
      <c r="F5" s="992"/>
      <c r="G5" s="992"/>
      <c r="H5" s="992"/>
      <c r="I5" s="992"/>
      <c r="J5" s="992"/>
      <c r="K5" s="992"/>
      <c r="L5" s="992"/>
      <c r="M5" s="992"/>
      <c r="N5" s="992"/>
      <c r="O5" s="992"/>
      <c r="P5" s="992"/>
      <c r="Q5" s="992"/>
      <c r="R5" s="992"/>
      <c r="S5" s="992"/>
      <c r="T5" s="992"/>
      <c r="U5" s="992"/>
      <c r="V5" s="992"/>
      <c r="W5" s="992"/>
      <c r="X5" s="993"/>
      <c r="Y5" s="992"/>
      <c r="Z5" s="993"/>
      <c r="AA5" s="993"/>
      <c r="AB5" s="993"/>
      <c r="AC5" s="992"/>
      <c r="AD5" s="992"/>
      <c r="AE5" s="992"/>
      <c r="AF5" s="992"/>
      <c r="AG5" s="992"/>
      <c r="AH5" s="991"/>
      <c r="AI5" s="991"/>
      <c r="AJ5" s="994"/>
      <c r="AK5" s="994"/>
      <c r="AL5" s="995"/>
      <c r="AM5" s="993"/>
      <c r="AN5" s="994"/>
      <c r="AO5" s="995"/>
      <c r="AP5" s="978"/>
      <c r="AQ5" s="978"/>
      <c r="AR5" s="996"/>
      <c r="AS5" s="953"/>
      <c r="AT5" s="954"/>
      <c r="AU5" s="978"/>
      <c r="AV5" s="978"/>
      <c r="AW5" s="978"/>
      <c r="AX5" s="978"/>
      <c r="AY5" s="978"/>
      <c r="AZ5" s="978"/>
    </row>
    <row r="6" spans="1:52" x14ac:dyDescent="0.2">
      <c r="A6" s="1369"/>
      <c r="B6" s="997"/>
      <c r="C6" s="998"/>
      <c r="D6" s="999" t="s">
        <v>57</v>
      </c>
      <c r="E6" s="973"/>
      <c r="F6" s="1000">
        <v>2260</v>
      </c>
      <c r="G6" s="1000">
        <v>2259</v>
      </c>
      <c r="H6" s="1000">
        <v>2250</v>
      </c>
      <c r="I6" s="1000">
        <v>2260</v>
      </c>
      <c r="J6" s="1000">
        <v>2252</v>
      </c>
      <c r="K6" s="1000">
        <v>2220</v>
      </c>
      <c r="L6" s="1000">
        <v>2255</v>
      </c>
      <c r="M6" s="1000">
        <v>2253</v>
      </c>
      <c r="N6" s="1000">
        <v>2254</v>
      </c>
      <c r="O6" s="1001">
        <v>2228</v>
      </c>
      <c r="P6" s="1000">
        <v>2227</v>
      </c>
      <c r="Q6" s="1001">
        <v>2228</v>
      </c>
      <c r="R6" s="1000">
        <v>2227</v>
      </c>
      <c r="S6" s="1000">
        <v>2220</v>
      </c>
      <c r="T6" s="1000">
        <v>2255</v>
      </c>
      <c r="U6" s="1000">
        <v>2253</v>
      </c>
      <c r="V6" s="1000">
        <v>2254</v>
      </c>
      <c r="W6" s="1000">
        <v>2210</v>
      </c>
      <c r="X6" s="1002"/>
      <c r="Y6" s="1000">
        <v>2256</v>
      </c>
      <c r="Z6" s="1002"/>
      <c r="AA6" s="1002"/>
      <c r="AB6" s="1002"/>
      <c r="AC6" s="1003">
        <v>2262</v>
      </c>
      <c r="AD6" s="1000">
        <v>2261</v>
      </c>
      <c r="AE6" s="1000">
        <v>2255</v>
      </c>
      <c r="AF6" s="1000">
        <v>2253</v>
      </c>
      <c r="AG6" s="1000">
        <v>2254</v>
      </c>
      <c r="AH6" s="973"/>
      <c r="AI6" s="973"/>
      <c r="AJ6" s="975"/>
      <c r="AK6" s="1004"/>
      <c r="AL6" s="1005"/>
      <c r="AM6" s="1002"/>
      <c r="AN6" s="1004"/>
      <c r="AO6" s="1005"/>
      <c r="AP6" s="978"/>
      <c r="AQ6" s="978"/>
      <c r="AR6" s="974"/>
      <c r="AS6" s="955"/>
      <c r="AT6" s="956"/>
      <c r="AU6" s="978"/>
      <c r="AV6" s="978"/>
      <c r="AW6" s="978"/>
      <c r="AX6" s="978"/>
      <c r="AY6" s="978"/>
      <c r="AZ6" s="978"/>
    </row>
    <row r="7" spans="1:52" ht="12.75" thickBot="1" x14ac:dyDescent="0.25">
      <c r="A7" s="1369"/>
      <c r="B7" s="980" t="s">
        <v>58</v>
      </c>
      <c r="C7" s="1006" t="s">
        <v>753</v>
      </c>
      <c r="D7" s="1007" t="s">
        <v>59</v>
      </c>
      <c r="E7" s="1008"/>
      <c r="F7" s="1009" t="s">
        <v>61</v>
      </c>
      <c r="G7" s="1009" t="s">
        <v>61</v>
      </c>
      <c r="H7" s="1009" t="s">
        <v>61</v>
      </c>
      <c r="I7" s="1009" t="s">
        <v>62</v>
      </c>
      <c r="J7" s="1009" t="s">
        <v>63</v>
      </c>
      <c r="K7" s="1009" t="s">
        <v>64</v>
      </c>
      <c r="L7" s="1009" t="s">
        <v>65</v>
      </c>
      <c r="M7" s="1009" t="s">
        <v>66</v>
      </c>
      <c r="N7" s="1009" t="s">
        <v>67</v>
      </c>
      <c r="O7" s="1009" t="s">
        <v>68</v>
      </c>
      <c r="P7" s="1009" t="s">
        <v>68</v>
      </c>
      <c r="Q7" s="1009" t="s">
        <v>69</v>
      </c>
      <c r="R7" s="1009" t="s">
        <v>69</v>
      </c>
      <c r="S7" s="1009" t="s">
        <v>70</v>
      </c>
      <c r="T7" s="1009" t="s">
        <v>71</v>
      </c>
      <c r="U7" s="1009" t="s">
        <v>72</v>
      </c>
      <c r="V7" s="1009" t="s">
        <v>73</v>
      </c>
      <c r="W7" s="1009" t="s">
        <v>60</v>
      </c>
      <c r="X7" s="1010"/>
      <c r="Y7" s="1009" t="s">
        <v>74</v>
      </c>
      <c r="Z7" s="1008"/>
      <c r="AA7" s="1008"/>
      <c r="AB7" s="1008"/>
      <c r="AC7" s="1009" t="s">
        <v>75</v>
      </c>
      <c r="AD7" s="1009" t="s">
        <v>76</v>
      </c>
      <c r="AE7" s="1009" t="s">
        <v>77</v>
      </c>
      <c r="AF7" s="1009" t="s">
        <v>78</v>
      </c>
      <c r="AG7" s="1009" t="s">
        <v>79</v>
      </c>
      <c r="AH7" s="1011"/>
      <c r="AI7" s="1011"/>
      <c r="AJ7" s="1012"/>
      <c r="AK7" s="1013"/>
      <c r="AL7" s="1014"/>
      <c r="AM7" s="1015"/>
      <c r="AN7" s="1013"/>
      <c r="AO7" s="1014"/>
      <c r="AP7" s="978"/>
      <c r="AQ7" s="978"/>
      <c r="AR7" s="1016"/>
      <c r="AS7" s="957"/>
      <c r="AT7" s="958"/>
      <c r="AU7" s="978"/>
      <c r="AV7" s="978"/>
      <c r="AW7" s="978"/>
      <c r="AX7" s="978"/>
      <c r="AY7" s="978"/>
      <c r="AZ7" s="978"/>
    </row>
    <row r="8" spans="1:52" ht="12.75" thickBot="1" x14ac:dyDescent="0.25">
      <c r="A8" s="1369"/>
      <c r="B8" s="1017" t="s">
        <v>80</v>
      </c>
      <c r="C8" s="1018" t="s">
        <v>752</v>
      </c>
      <c r="D8" s="1019" t="s">
        <v>81</v>
      </c>
      <c r="E8" s="1016" t="s">
        <v>243</v>
      </c>
      <c r="F8" s="1020">
        <v>9100000130</v>
      </c>
      <c r="G8" s="1020">
        <v>9100000130</v>
      </c>
      <c r="H8" s="1020">
        <v>9100000130</v>
      </c>
      <c r="I8" s="1020">
        <v>9100000137</v>
      </c>
      <c r="J8" s="1020">
        <v>9100000120</v>
      </c>
      <c r="K8" s="1020">
        <v>9100000065</v>
      </c>
      <c r="L8" s="1020">
        <v>9100000050</v>
      </c>
      <c r="M8" s="1020">
        <v>9100000060</v>
      </c>
      <c r="N8" s="1020">
        <v>9100000040</v>
      </c>
      <c r="O8" s="1020">
        <v>9100000030</v>
      </c>
      <c r="P8" s="1020">
        <v>9100000030</v>
      </c>
      <c r="Q8" s="1020">
        <v>9100000020</v>
      </c>
      <c r="R8" s="1020">
        <v>9100000020</v>
      </c>
      <c r="S8" s="1020">
        <v>9100000066</v>
      </c>
      <c r="T8" s="1020">
        <v>9100000051</v>
      </c>
      <c r="U8" s="1020">
        <v>9100000061</v>
      </c>
      <c r="V8" s="1020">
        <v>9100000041</v>
      </c>
      <c r="W8" s="1011">
        <v>9100000010</v>
      </c>
      <c r="X8" s="1021">
        <v>601010005</v>
      </c>
      <c r="Y8" s="1020">
        <v>9100000140</v>
      </c>
      <c r="Z8" s="1022">
        <v>601061300</v>
      </c>
      <c r="AA8" s="1011">
        <v>601080004</v>
      </c>
      <c r="AB8" s="1069">
        <v>6109002</v>
      </c>
      <c r="AC8" s="1020">
        <v>9100000070</v>
      </c>
      <c r="AD8" s="1020">
        <v>9100000080</v>
      </c>
      <c r="AE8" s="1020">
        <v>9100000110</v>
      </c>
      <c r="AF8" s="1020">
        <v>9100000090</v>
      </c>
      <c r="AG8" s="1020">
        <v>9100000100</v>
      </c>
      <c r="AH8" s="1021">
        <v>601010004</v>
      </c>
      <c r="AI8" s="1021">
        <v>601060050</v>
      </c>
      <c r="AJ8" s="1070">
        <v>6105012</v>
      </c>
      <c r="AK8" s="1024">
        <v>601040001</v>
      </c>
      <c r="AL8" s="1025">
        <v>601040002</v>
      </c>
      <c r="AM8" s="1026">
        <v>601110050</v>
      </c>
      <c r="AN8" s="1024">
        <v>601060022</v>
      </c>
      <c r="AO8" s="1025">
        <v>601040061</v>
      </c>
      <c r="AP8" s="978"/>
      <c r="AQ8" s="978"/>
      <c r="AR8" s="1027">
        <v>601060005</v>
      </c>
      <c r="AS8" s="959">
        <v>601010001</v>
      </c>
      <c r="AT8" s="960">
        <v>601010002</v>
      </c>
      <c r="AU8" s="978"/>
      <c r="AV8" s="978"/>
      <c r="AW8" s="978"/>
      <c r="AX8" s="978"/>
      <c r="AY8" s="978"/>
      <c r="AZ8" s="978"/>
    </row>
    <row r="9" spans="1:52" x14ac:dyDescent="0.2">
      <c r="A9" s="1369"/>
      <c r="B9" s="1370" t="s">
        <v>546</v>
      </c>
      <c r="C9" s="1372" t="s">
        <v>549</v>
      </c>
      <c r="D9" s="1028">
        <f>SUM(D11:D64)</f>
        <v>48169</v>
      </c>
      <c r="E9" s="1002" t="s">
        <v>82</v>
      </c>
      <c r="F9" s="1002" t="s">
        <v>83</v>
      </c>
      <c r="G9" s="1002" t="s">
        <v>83</v>
      </c>
      <c r="H9" s="1002" t="s">
        <v>83</v>
      </c>
      <c r="I9" s="1002" t="s">
        <v>83</v>
      </c>
      <c r="J9" s="1002" t="s">
        <v>83</v>
      </c>
      <c r="K9" s="1002" t="s">
        <v>83</v>
      </c>
      <c r="L9" s="1002" t="s">
        <v>83</v>
      </c>
      <c r="M9" s="1002" t="s">
        <v>83</v>
      </c>
      <c r="N9" s="1002" t="s">
        <v>83</v>
      </c>
      <c r="O9" s="1002" t="s">
        <v>83</v>
      </c>
      <c r="P9" s="1002" t="s">
        <v>83</v>
      </c>
      <c r="Q9" s="1002" t="s">
        <v>83</v>
      </c>
      <c r="R9" s="1002" t="s">
        <v>83</v>
      </c>
      <c r="S9" s="1002" t="s">
        <v>83</v>
      </c>
      <c r="T9" s="1002" t="s">
        <v>83</v>
      </c>
      <c r="U9" s="1002" t="s">
        <v>83</v>
      </c>
      <c r="V9" s="1002" t="s">
        <v>83</v>
      </c>
      <c r="W9" s="1002" t="s">
        <v>83</v>
      </c>
      <c r="X9" s="1002" t="s">
        <v>82</v>
      </c>
      <c r="Y9" s="1002" t="s">
        <v>83</v>
      </c>
      <c r="Z9" s="1002" t="s">
        <v>82</v>
      </c>
      <c r="AA9" s="1002" t="s">
        <v>82</v>
      </c>
      <c r="AB9" s="1002" t="s">
        <v>82</v>
      </c>
      <c r="AC9" s="1002" t="s">
        <v>83</v>
      </c>
      <c r="AD9" s="1002" t="s">
        <v>83</v>
      </c>
      <c r="AE9" s="1002" t="s">
        <v>83</v>
      </c>
      <c r="AF9" s="1002" t="s">
        <v>83</v>
      </c>
      <c r="AG9" s="1002" t="s">
        <v>83</v>
      </c>
      <c r="AH9" s="1002" t="s">
        <v>82</v>
      </c>
      <c r="AI9" s="1002" t="s">
        <v>82</v>
      </c>
      <c r="AJ9" s="1029" t="s">
        <v>82</v>
      </c>
      <c r="AK9" s="1004" t="s">
        <v>82</v>
      </c>
      <c r="AL9" s="1005" t="s">
        <v>82</v>
      </c>
      <c r="AM9" s="1002"/>
      <c r="AN9" s="1004" t="s">
        <v>82</v>
      </c>
      <c r="AO9" s="1005" t="s">
        <v>82</v>
      </c>
      <c r="AP9" s="978"/>
      <c r="AQ9" s="978"/>
      <c r="AR9" s="974" t="s">
        <v>82</v>
      </c>
      <c r="AS9" s="961" t="s">
        <v>83</v>
      </c>
      <c r="AT9" s="962" t="s">
        <v>83</v>
      </c>
      <c r="AU9" s="978"/>
      <c r="AV9" s="978"/>
      <c r="AW9" s="978"/>
      <c r="AX9" s="978"/>
      <c r="AY9" s="978"/>
      <c r="AZ9" s="978"/>
    </row>
    <row r="10" spans="1:52" ht="60" customHeight="1" thickBot="1" x14ac:dyDescent="0.25">
      <c r="A10" s="1369"/>
      <c r="B10" s="1371"/>
      <c r="C10" s="1373"/>
      <c r="D10" s="1030" t="s">
        <v>84</v>
      </c>
      <c r="E10" s="1031" t="s">
        <v>85</v>
      </c>
      <c r="F10" s="1031" t="s">
        <v>220</v>
      </c>
      <c r="G10" s="1031" t="s">
        <v>221</v>
      </c>
      <c r="H10" s="1031" t="s">
        <v>222</v>
      </c>
      <c r="I10" s="1031" t="s">
        <v>223</v>
      </c>
      <c r="J10" s="1031" t="s">
        <v>88</v>
      </c>
      <c r="K10" s="1031" t="s">
        <v>89</v>
      </c>
      <c r="L10" s="1031" t="s">
        <v>90</v>
      </c>
      <c r="M10" s="1031" t="s">
        <v>91</v>
      </c>
      <c r="N10" s="1031" t="s">
        <v>92</v>
      </c>
      <c r="O10" s="1031" t="s">
        <v>93</v>
      </c>
      <c r="P10" s="1031" t="s">
        <v>224</v>
      </c>
      <c r="Q10" s="1031" t="s">
        <v>94</v>
      </c>
      <c r="R10" s="1031" t="s">
        <v>225</v>
      </c>
      <c r="S10" s="1031" t="s">
        <v>95</v>
      </c>
      <c r="T10" s="1031" t="s">
        <v>96</v>
      </c>
      <c r="U10" s="1031" t="s">
        <v>97</v>
      </c>
      <c r="V10" s="1031" t="s">
        <v>98</v>
      </c>
      <c r="W10" s="1031" t="s">
        <v>86</v>
      </c>
      <c r="X10" s="1031" t="s">
        <v>87</v>
      </c>
      <c r="Y10" s="1031" t="s">
        <v>99</v>
      </c>
      <c r="Z10" s="1031" t="s">
        <v>101</v>
      </c>
      <c r="AA10" s="1031" t="s">
        <v>102</v>
      </c>
      <c r="AB10" s="1031" t="s">
        <v>1</v>
      </c>
      <c r="AC10" s="1031" t="s">
        <v>103</v>
      </c>
      <c r="AD10" s="1031" t="s">
        <v>104</v>
      </c>
      <c r="AE10" s="1031" t="s">
        <v>105</v>
      </c>
      <c r="AF10" s="1031" t="s">
        <v>106</v>
      </c>
      <c r="AG10" s="1031" t="s">
        <v>107</v>
      </c>
      <c r="AH10" s="1031" t="s">
        <v>108</v>
      </c>
      <c r="AI10" s="1031" t="s">
        <v>166</v>
      </c>
      <c r="AJ10" s="1032" t="s">
        <v>112</v>
      </c>
      <c r="AK10" s="1033" t="s">
        <v>110</v>
      </c>
      <c r="AL10" s="1034" t="s">
        <v>111</v>
      </c>
      <c r="AM10" s="1035" t="s">
        <v>100</v>
      </c>
      <c r="AN10" s="1033" t="s">
        <v>109</v>
      </c>
      <c r="AO10" s="1034" t="s">
        <v>226</v>
      </c>
      <c r="AP10" s="1036"/>
      <c r="AQ10" s="1036"/>
      <c r="AR10" s="1037" t="s">
        <v>244</v>
      </c>
      <c r="AS10" s="963" t="s">
        <v>89</v>
      </c>
      <c r="AT10" s="964" t="s">
        <v>103</v>
      </c>
      <c r="AU10" s="1036"/>
      <c r="AV10" s="1036"/>
      <c r="AW10" s="1036"/>
      <c r="AX10" s="1036"/>
      <c r="AY10" s="1036"/>
      <c r="AZ10" s="1036"/>
    </row>
    <row r="11" spans="1:52" ht="14.25" customHeight="1" thickBot="1" x14ac:dyDescent="0.25">
      <c r="A11" s="965" t="e">
        <f>+#REF!+1</f>
        <v>#REF!</v>
      </c>
      <c r="B11" s="1064" t="s">
        <v>308</v>
      </c>
      <c r="C11" s="1065" t="s">
        <v>310</v>
      </c>
      <c r="D11" s="1048">
        <v>0</v>
      </c>
      <c r="E11" s="1049">
        <v>0</v>
      </c>
      <c r="F11" s="1049">
        <v>0</v>
      </c>
      <c r="G11" s="1049">
        <v>0</v>
      </c>
      <c r="H11" s="1049">
        <v>0</v>
      </c>
      <c r="I11" s="1049">
        <v>0</v>
      </c>
      <c r="J11" s="1049">
        <v>0</v>
      </c>
      <c r="K11" s="1049">
        <v>0</v>
      </c>
      <c r="L11" s="1049">
        <v>0</v>
      </c>
      <c r="M11" s="1049">
        <v>0</v>
      </c>
      <c r="N11" s="1049">
        <v>0</v>
      </c>
      <c r="O11" s="1049">
        <v>0</v>
      </c>
      <c r="P11" s="1049">
        <v>0</v>
      </c>
      <c r="Q11" s="1049">
        <v>0</v>
      </c>
      <c r="R11" s="1049">
        <v>0</v>
      </c>
      <c r="S11" s="1049">
        <v>0</v>
      </c>
      <c r="T11" s="1049">
        <v>0</v>
      </c>
      <c r="U11" s="1049">
        <v>0</v>
      </c>
      <c r="V11" s="1049">
        <v>0</v>
      </c>
      <c r="W11" s="1049">
        <v>0</v>
      </c>
      <c r="X11" s="1049">
        <v>0</v>
      </c>
      <c r="Y11" s="1049">
        <v>0</v>
      </c>
      <c r="Z11" s="1049">
        <v>0</v>
      </c>
      <c r="AA11" s="1049">
        <v>0</v>
      </c>
      <c r="AB11" s="1049">
        <v>0</v>
      </c>
      <c r="AC11" s="1049">
        <v>0</v>
      </c>
      <c r="AD11" s="1049">
        <v>0</v>
      </c>
      <c r="AE11" s="1049">
        <v>0</v>
      </c>
      <c r="AF11" s="1049">
        <v>0</v>
      </c>
      <c r="AG11" s="1049">
        <v>0</v>
      </c>
      <c r="AH11" s="1049">
        <v>0</v>
      </c>
      <c r="AI11" s="1049">
        <v>0</v>
      </c>
      <c r="AJ11" s="1050">
        <v>0</v>
      </c>
      <c r="AK11" s="1049">
        <v>0</v>
      </c>
      <c r="AL11" s="1051">
        <v>0</v>
      </c>
      <c r="AM11" s="1049">
        <v>0</v>
      </c>
      <c r="AN11" s="1049">
        <v>0</v>
      </c>
      <c r="AO11" s="1051"/>
      <c r="AP11" s="1044"/>
      <c r="AQ11" s="965"/>
      <c r="AR11" s="1050"/>
      <c r="AS11" s="1049">
        <v>0</v>
      </c>
      <c r="AT11" s="1049">
        <v>0</v>
      </c>
      <c r="AU11" s="965"/>
      <c r="AV11" s="965"/>
      <c r="AW11" s="965"/>
      <c r="AX11" s="965"/>
      <c r="AY11" s="965"/>
      <c r="AZ11" s="965"/>
    </row>
    <row r="12" spans="1:52" ht="14.25" customHeight="1" thickBot="1" x14ac:dyDescent="0.25">
      <c r="A12" s="965" t="e">
        <f>+#REF!+1</f>
        <v>#REF!</v>
      </c>
      <c r="B12" s="1064" t="s">
        <v>484</v>
      </c>
      <c r="C12" s="1065" t="s">
        <v>485</v>
      </c>
      <c r="D12" s="1048">
        <v>17096</v>
      </c>
      <c r="E12" s="1049">
        <v>0</v>
      </c>
      <c r="F12" s="1049">
        <v>0</v>
      </c>
      <c r="G12" s="1049">
        <v>0</v>
      </c>
      <c r="H12" s="1049">
        <v>0</v>
      </c>
      <c r="I12" s="1049">
        <v>0</v>
      </c>
      <c r="J12" s="1049">
        <v>0</v>
      </c>
      <c r="K12" s="1049">
        <v>0</v>
      </c>
      <c r="L12" s="1049">
        <v>0</v>
      </c>
      <c r="M12" s="1049">
        <v>0</v>
      </c>
      <c r="N12" s="1049">
        <v>0</v>
      </c>
      <c r="O12" s="1049">
        <v>0</v>
      </c>
      <c r="P12" s="1049">
        <v>0</v>
      </c>
      <c r="Q12" s="1049">
        <v>0</v>
      </c>
      <c r="R12" s="1049">
        <v>0</v>
      </c>
      <c r="S12" s="1049">
        <v>0</v>
      </c>
      <c r="T12" s="1049">
        <v>0</v>
      </c>
      <c r="U12" s="1049">
        <v>0</v>
      </c>
      <c r="V12" s="1049">
        <v>0</v>
      </c>
      <c r="W12" s="1049">
        <v>0</v>
      </c>
      <c r="X12" s="1049">
        <v>0</v>
      </c>
      <c r="Y12" s="1049">
        <v>0</v>
      </c>
      <c r="Z12" s="1049">
        <v>0</v>
      </c>
      <c r="AA12" s="1049">
        <v>0</v>
      </c>
      <c r="AB12" s="1049">
        <v>17096</v>
      </c>
      <c r="AC12" s="1049">
        <v>0</v>
      </c>
      <c r="AD12" s="1049">
        <v>0</v>
      </c>
      <c r="AE12" s="1049">
        <v>0</v>
      </c>
      <c r="AF12" s="1049">
        <v>0</v>
      </c>
      <c r="AG12" s="1049">
        <v>0</v>
      </c>
      <c r="AH12" s="1049">
        <v>0</v>
      </c>
      <c r="AI12" s="1049">
        <v>0</v>
      </c>
      <c r="AJ12" s="1050">
        <v>0</v>
      </c>
      <c r="AK12" s="1049">
        <v>0</v>
      </c>
      <c r="AL12" s="1051">
        <v>0</v>
      </c>
      <c r="AM12" s="1049">
        <v>0</v>
      </c>
      <c r="AN12" s="1049">
        <v>0</v>
      </c>
      <c r="AO12" s="1051"/>
      <c r="AP12" s="1044"/>
      <c r="AQ12" s="965"/>
      <c r="AR12" s="1050"/>
      <c r="AS12" s="1049">
        <v>0</v>
      </c>
      <c r="AT12" s="1049">
        <v>0</v>
      </c>
      <c r="AU12" s="965"/>
      <c r="AV12" s="965"/>
      <c r="AW12" s="965"/>
      <c r="AX12" s="965"/>
      <c r="AY12" s="965"/>
      <c r="AZ12" s="965"/>
    </row>
    <row r="13" spans="1:52" ht="12.75" thickBot="1" x14ac:dyDescent="0.25">
      <c r="A13" s="965" t="e">
        <f>+#REF!+1</f>
        <v>#REF!</v>
      </c>
      <c r="B13" s="1064" t="s">
        <v>528</v>
      </c>
      <c r="C13" s="1065" t="s">
        <v>197</v>
      </c>
      <c r="D13" s="1048">
        <v>16073</v>
      </c>
      <c r="E13" s="1049">
        <v>0</v>
      </c>
      <c r="F13" s="1049">
        <v>0</v>
      </c>
      <c r="G13" s="1049">
        <v>0</v>
      </c>
      <c r="H13" s="1049">
        <v>0</v>
      </c>
      <c r="I13" s="1049">
        <v>0</v>
      </c>
      <c r="J13" s="1049">
        <v>0</v>
      </c>
      <c r="K13" s="1049">
        <v>0</v>
      </c>
      <c r="L13" s="1049">
        <v>0</v>
      </c>
      <c r="M13" s="1049">
        <v>0</v>
      </c>
      <c r="N13" s="1049">
        <v>0</v>
      </c>
      <c r="O13" s="1049">
        <v>0</v>
      </c>
      <c r="P13" s="1049">
        <v>0</v>
      </c>
      <c r="Q13" s="1049">
        <v>0</v>
      </c>
      <c r="R13" s="1049">
        <v>0</v>
      </c>
      <c r="S13" s="1049">
        <v>0</v>
      </c>
      <c r="T13" s="1049">
        <v>0</v>
      </c>
      <c r="U13" s="1049">
        <v>0</v>
      </c>
      <c r="V13" s="1049">
        <v>0</v>
      </c>
      <c r="W13" s="1049">
        <v>0</v>
      </c>
      <c r="X13" s="1049">
        <v>0</v>
      </c>
      <c r="Y13" s="1049">
        <v>0</v>
      </c>
      <c r="Z13" s="1049">
        <v>0</v>
      </c>
      <c r="AA13" s="1049">
        <v>0</v>
      </c>
      <c r="AB13" s="1049">
        <v>0</v>
      </c>
      <c r="AC13" s="1049">
        <v>0</v>
      </c>
      <c r="AD13" s="1049">
        <v>0</v>
      </c>
      <c r="AE13" s="1049">
        <v>0</v>
      </c>
      <c r="AF13" s="1049">
        <v>0</v>
      </c>
      <c r="AG13" s="1049">
        <v>0</v>
      </c>
      <c r="AH13" s="1049">
        <v>0</v>
      </c>
      <c r="AI13" s="1049">
        <v>0</v>
      </c>
      <c r="AJ13" s="1050">
        <v>16073</v>
      </c>
      <c r="AK13" s="1049">
        <v>0</v>
      </c>
      <c r="AL13" s="1051">
        <v>0</v>
      </c>
      <c r="AM13" s="1049">
        <v>0</v>
      </c>
      <c r="AN13" s="1049">
        <v>0</v>
      </c>
      <c r="AO13" s="1051"/>
      <c r="AP13" s="1044"/>
      <c r="AQ13" s="965"/>
      <c r="AR13" s="1050"/>
      <c r="AS13" s="1049">
        <v>0</v>
      </c>
      <c r="AT13" s="1049">
        <v>0</v>
      </c>
      <c r="AU13" s="965"/>
      <c r="AV13" s="965"/>
      <c r="AW13" s="965"/>
      <c r="AX13" s="965"/>
      <c r="AY13" s="965"/>
      <c r="AZ13" s="965"/>
    </row>
    <row r="14" spans="1:52" ht="12.75" thickBot="1" x14ac:dyDescent="0.25">
      <c r="A14" s="965" t="e">
        <f t="shared" ref="A14:A60" si="0">+A13+1</f>
        <v>#REF!</v>
      </c>
      <c r="B14" s="1064" t="s">
        <v>532</v>
      </c>
      <c r="C14" s="1065" t="s">
        <v>534</v>
      </c>
      <c r="D14" s="1048">
        <v>15000</v>
      </c>
      <c r="E14" s="1049">
        <v>0</v>
      </c>
      <c r="F14" s="1049">
        <v>0</v>
      </c>
      <c r="G14" s="1049">
        <v>0</v>
      </c>
      <c r="H14" s="1049">
        <v>0</v>
      </c>
      <c r="I14" s="1049">
        <v>0</v>
      </c>
      <c r="J14" s="1049">
        <v>0</v>
      </c>
      <c r="K14" s="1049">
        <v>0</v>
      </c>
      <c r="L14" s="1049">
        <v>0</v>
      </c>
      <c r="M14" s="1049">
        <v>0</v>
      </c>
      <c r="N14" s="1049">
        <v>0</v>
      </c>
      <c r="O14" s="1049">
        <v>0</v>
      </c>
      <c r="P14" s="1049">
        <v>0</v>
      </c>
      <c r="Q14" s="1049">
        <v>0</v>
      </c>
      <c r="R14" s="1049">
        <v>0</v>
      </c>
      <c r="S14" s="1049">
        <v>0</v>
      </c>
      <c r="T14" s="1049">
        <v>0</v>
      </c>
      <c r="U14" s="1049">
        <v>0</v>
      </c>
      <c r="V14" s="1049">
        <v>0</v>
      </c>
      <c r="W14" s="1049">
        <v>0</v>
      </c>
      <c r="X14" s="1049">
        <v>0</v>
      </c>
      <c r="Y14" s="1049">
        <v>0</v>
      </c>
      <c r="Z14" s="1049">
        <v>0</v>
      </c>
      <c r="AA14" s="1049">
        <v>0</v>
      </c>
      <c r="AB14" s="1049">
        <v>0</v>
      </c>
      <c r="AC14" s="1049">
        <v>0</v>
      </c>
      <c r="AD14" s="1049">
        <v>0</v>
      </c>
      <c r="AE14" s="1049">
        <v>0</v>
      </c>
      <c r="AF14" s="1049">
        <v>0</v>
      </c>
      <c r="AG14" s="1049">
        <v>0</v>
      </c>
      <c r="AH14" s="1049">
        <v>0</v>
      </c>
      <c r="AI14" s="1049">
        <v>0</v>
      </c>
      <c r="AJ14" s="1050">
        <v>15000</v>
      </c>
      <c r="AK14" s="1049">
        <v>0</v>
      </c>
      <c r="AL14" s="1051">
        <v>0</v>
      </c>
      <c r="AM14" s="1049">
        <v>0</v>
      </c>
      <c r="AN14" s="1049">
        <v>0</v>
      </c>
      <c r="AO14" s="1051"/>
      <c r="AP14" s="1044"/>
      <c r="AQ14" s="965"/>
      <c r="AR14" s="1050"/>
      <c r="AS14" s="1049">
        <v>0</v>
      </c>
      <c r="AT14" s="1049">
        <v>0</v>
      </c>
      <c r="AU14" s="965"/>
      <c r="AV14" s="965"/>
      <c r="AW14" s="965"/>
      <c r="AX14" s="965"/>
      <c r="AY14" s="965"/>
      <c r="AZ14" s="965"/>
    </row>
    <row r="15" spans="1:52" ht="12.75" thickBot="1" x14ac:dyDescent="0.25">
      <c r="A15" s="965" t="e">
        <f>+#REF!+1</f>
        <v>#REF!</v>
      </c>
      <c r="B15" s="1038"/>
      <c r="C15" s="1039"/>
      <c r="D15" s="1048"/>
      <c r="E15" s="1049"/>
      <c r="F15" s="1049"/>
      <c r="G15" s="1049"/>
      <c r="H15" s="1049"/>
      <c r="I15" s="1049"/>
      <c r="J15" s="1049"/>
      <c r="K15" s="1049"/>
      <c r="L15" s="1049"/>
      <c r="M15" s="1049"/>
      <c r="N15" s="1049"/>
      <c r="O15" s="1049"/>
      <c r="P15" s="1049"/>
      <c r="Q15" s="1049"/>
      <c r="R15" s="1049"/>
      <c r="S15" s="1049"/>
      <c r="T15" s="1049"/>
      <c r="U15" s="1049"/>
      <c r="V15" s="1049"/>
      <c r="W15" s="1049"/>
      <c r="X15" s="1049"/>
      <c r="Y15" s="1049"/>
      <c r="Z15" s="1049"/>
      <c r="AA15" s="1049"/>
      <c r="AB15" s="1049"/>
      <c r="AC15" s="1049"/>
      <c r="AD15" s="1049"/>
      <c r="AE15" s="1049"/>
      <c r="AF15" s="1049"/>
      <c r="AG15" s="1049"/>
      <c r="AH15" s="1049"/>
      <c r="AI15" s="1049"/>
      <c r="AJ15" s="1050"/>
      <c r="AK15" s="1049"/>
      <c r="AL15" s="1051"/>
      <c r="AM15" s="1049"/>
      <c r="AN15" s="1049"/>
      <c r="AO15" s="1051"/>
      <c r="AP15" s="1044"/>
      <c r="AQ15" s="965"/>
      <c r="AR15" s="1050"/>
      <c r="AS15" s="1049">
        <v>0</v>
      </c>
      <c r="AT15" s="1049">
        <v>0</v>
      </c>
      <c r="AU15" s="965"/>
      <c r="AV15" s="965"/>
      <c r="AW15" s="965"/>
      <c r="AX15" s="965"/>
      <c r="AY15" s="965"/>
      <c r="AZ15" s="965"/>
    </row>
    <row r="16" spans="1:52" ht="12.75" hidden="1" outlineLevel="1" thickBot="1" x14ac:dyDescent="0.25">
      <c r="A16" s="965" t="e">
        <f t="shared" si="0"/>
        <v>#REF!</v>
      </c>
      <c r="B16" s="1038"/>
      <c r="C16" s="1039"/>
      <c r="D16" s="1048"/>
      <c r="E16" s="1049"/>
      <c r="F16" s="1049"/>
      <c r="G16" s="1049"/>
      <c r="H16" s="1049"/>
      <c r="I16" s="1049"/>
      <c r="J16" s="1049"/>
      <c r="K16" s="1049"/>
      <c r="L16" s="1049"/>
      <c r="M16" s="1049"/>
      <c r="N16" s="1049"/>
      <c r="O16" s="1049"/>
      <c r="P16" s="1049"/>
      <c r="Q16" s="1049"/>
      <c r="R16" s="1049"/>
      <c r="S16" s="1049"/>
      <c r="T16" s="1049"/>
      <c r="U16" s="1049"/>
      <c r="V16" s="1049"/>
      <c r="W16" s="1049"/>
      <c r="X16" s="1049"/>
      <c r="Y16" s="1049"/>
      <c r="Z16" s="1049"/>
      <c r="AA16" s="1049"/>
      <c r="AB16" s="1049"/>
      <c r="AC16" s="1049"/>
      <c r="AD16" s="1049"/>
      <c r="AE16" s="1049"/>
      <c r="AF16" s="1049"/>
      <c r="AG16" s="1049"/>
      <c r="AH16" s="1049"/>
      <c r="AI16" s="1049"/>
      <c r="AJ16" s="1050"/>
      <c r="AK16" s="1049"/>
      <c r="AL16" s="1051"/>
      <c r="AM16" s="1049"/>
      <c r="AN16" s="1049"/>
      <c r="AO16" s="1051"/>
      <c r="AP16" s="1044"/>
      <c r="AQ16" s="965"/>
      <c r="AR16" s="1050"/>
      <c r="AS16" s="1049">
        <v>0</v>
      </c>
      <c r="AT16" s="1049">
        <v>0</v>
      </c>
      <c r="AU16" s="965"/>
      <c r="AV16" s="965"/>
      <c r="AW16" s="965"/>
      <c r="AX16" s="965"/>
      <c r="AY16" s="965"/>
      <c r="AZ16" s="965"/>
    </row>
    <row r="17" spans="1:52" ht="12.75" hidden="1" outlineLevel="1" thickBot="1" x14ac:dyDescent="0.25">
      <c r="A17" s="965" t="e">
        <f t="shared" si="0"/>
        <v>#REF!</v>
      </c>
      <c r="B17" s="1038"/>
      <c r="C17" s="1039"/>
      <c r="D17" s="1048"/>
      <c r="E17" s="1049"/>
      <c r="F17" s="1049"/>
      <c r="G17" s="1049"/>
      <c r="H17" s="1049"/>
      <c r="I17" s="1049"/>
      <c r="J17" s="1049"/>
      <c r="K17" s="1049"/>
      <c r="L17" s="1049"/>
      <c r="M17" s="1049"/>
      <c r="N17" s="1049"/>
      <c r="O17" s="1049"/>
      <c r="P17" s="1049"/>
      <c r="Q17" s="1049"/>
      <c r="R17" s="1049"/>
      <c r="S17" s="1049"/>
      <c r="T17" s="1049"/>
      <c r="U17" s="1049"/>
      <c r="V17" s="1049"/>
      <c r="W17" s="1049"/>
      <c r="X17" s="1049"/>
      <c r="Y17" s="1049"/>
      <c r="Z17" s="1049"/>
      <c r="AA17" s="1049"/>
      <c r="AB17" s="1049"/>
      <c r="AC17" s="1049"/>
      <c r="AD17" s="1049"/>
      <c r="AE17" s="1049"/>
      <c r="AF17" s="1049"/>
      <c r="AG17" s="1049"/>
      <c r="AH17" s="1049"/>
      <c r="AI17" s="1049"/>
      <c r="AJ17" s="1050"/>
      <c r="AK17" s="1049"/>
      <c r="AL17" s="1051"/>
      <c r="AM17" s="1049"/>
      <c r="AN17" s="1049"/>
      <c r="AO17" s="1051"/>
      <c r="AP17" s="1044"/>
      <c r="AQ17" s="965"/>
      <c r="AR17" s="1050"/>
      <c r="AS17" s="1049">
        <v>0</v>
      </c>
      <c r="AT17" s="1049">
        <v>0</v>
      </c>
      <c r="AU17" s="965"/>
      <c r="AV17" s="965"/>
      <c r="AW17" s="965"/>
      <c r="AX17" s="965"/>
      <c r="AY17" s="965"/>
      <c r="AZ17" s="965"/>
    </row>
    <row r="18" spans="1:52" ht="12.75" hidden="1" outlineLevel="1" thickBot="1" x14ac:dyDescent="0.25">
      <c r="A18" s="965" t="e">
        <f t="shared" si="0"/>
        <v>#REF!</v>
      </c>
      <c r="B18" s="1038"/>
      <c r="C18" s="1039"/>
      <c r="D18" s="1048"/>
      <c r="E18" s="1049"/>
      <c r="F18" s="1049"/>
      <c r="G18" s="1049"/>
      <c r="H18" s="1049"/>
      <c r="I18" s="1049"/>
      <c r="J18" s="1049"/>
      <c r="K18" s="1049"/>
      <c r="L18" s="1049"/>
      <c r="M18" s="1049"/>
      <c r="N18" s="1049"/>
      <c r="O18" s="1049"/>
      <c r="P18" s="1049"/>
      <c r="Q18" s="1049"/>
      <c r="R18" s="1049"/>
      <c r="S18" s="1049"/>
      <c r="T18" s="1049"/>
      <c r="U18" s="1049"/>
      <c r="V18" s="1049"/>
      <c r="W18" s="1049"/>
      <c r="X18" s="1049"/>
      <c r="Y18" s="1049"/>
      <c r="Z18" s="1049"/>
      <c r="AA18" s="1049"/>
      <c r="AB18" s="1049"/>
      <c r="AC18" s="1049"/>
      <c r="AD18" s="1049"/>
      <c r="AE18" s="1049"/>
      <c r="AF18" s="1049"/>
      <c r="AG18" s="1049"/>
      <c r="AH18" s="1049"/>
      <c r="AI18" s="1049"/>
      <c r="AJ18" s="1050"/>
      <c r="AK18" s="1049"/>
      <c r="AL18" s="1051"/>
      <c r="AM18" s="1049"/>
      <c r="AN18" s="1049"/>
      <c r="AO18" s="1051"/>
      <c r="AP18" s="1044"/>
      <c r="AQ18" s="965"/>
      <c r="AR18" s="1050"/>
      <c r="AS18" s="1049">
        <v>0</v>
      </c>
      <c r="AT18" s="1049">
        <v>0</v>
      </c>
      <c r="AU18" s="965"/>
      <c r="AV18" s="965"/>
      <c r="AW18" s="965"/>
      <c r="AX18" s="965"/>
      <c r="AY18" s="965"/>
      <c r="AZ18" s="965"/>
    </row>
    <row r="19" spans="1:52" ht="12.75" hidden="1" outlineLevel="1" thickBot="1" x14ac:dyDescent="0.25">
      <c r="A19" s="965" t="e">
        <f t="shared" si="0"/>
        <v>#REF!</v>
      </c>
      <c r="B19" s="1038"/>
      <c r="C19" s="1039"/>
      <c r="D19" s="1048"/>
      <c r="E19" s="1049"/>
      <c r="F19" s="1049"/>
      <c r="G19" s="1049"/>
      <c r="H19" s="1049"/>
      <c r="I19" s="1049"/>
      <c r="J19" s="1049"/>
      <c r="K19" s="1049"/>
      <c r="L19" s="1049"/>
      <c r="M19" s="1049"/>
      <c r="N19" s="1049"/>
      <c r="O19" s="1049"/>
      <c r="P19" s="1049"/>
      <c r="Q19" s="1049"/>
      <c r="R19" s="1049"/>
      <c r="S19" s="1049"/>
      <c r="T19" s="1049"/>
      <c r="U19" s="1049"/>
      <c r="V19" s="1049"/>
      <c r="W19" s="1049"/>
      <c r="X19" s="1049"/>
      <c r="Y19" s="1049"/>
      <c r="Z19" s="1049"/>
      <c r="AA19" s="1049"/>
      <c r="AB19" s="1049"/>
      <c r="AC19" s="1049"/>
      <c r="AD19" s="1049"/>
      <c r="AE19" s="1049"/>
      <c r="AF19" s="1049"/>
      <c r="AG19" s="1049"/>
      <c r="AH19" s="1049"/>
      <c r="AI19" s="1049"/>
      <c r="AJ19" s="1050"/>
      <c r="AK19" s="1049"/>
      <c r="AL19" s="1051"/>
      <c r="AM19" s="1049"/>
      <c r="AN19" s="1049"/>
      <c r="AO19" s="1051"/>
      <c r="AP19" s="1044"/>
      <c r="AQ19" s="965"/>
      <c r="AR19" s="1050"/>
      <c r="AS19" s="1049">
        <v>0</v>
      </c>
      <c r="AT19" s="1049">
        <v>0</v>
      </c>
      <c r="AU19" s="965"/>
      <c r="AV19" s="965"/>
      <c r="AW19" s="965"/>
      <c r="AX19" s="965"/>
      <c r="AY19" s="965"/>
      <c r="AZ19" s="965"/>
    </row>
    <row r="20" spans="1:52" ht="12.75" hidden="1" outlineLevel="1" thickBot="1" x14ac:dyDescent="0.25">
      <c r="A20" s="965" t="e">
        <f t="shared" si="0"/>
        <v>#REF!</v>
      </c>
      <c r="B20" s="1038"/>
      <c r="C20" s="1039"/>
      <c r="D20" s="1048"/>
      <c r="E20" s="1049"/>
      <c r="F20" s="1049"/>
      <c r="G20" s="1049"/>
      <c r="H20" s="1049"/>
      <c r="I20" s="1049"/>
      <c r="J20" s="1049"/>
      <c r="K20" s="1049"/>
      <c r="L20" s="1049"/>
      <c r="M20" s="1049"/>
      <c r="N20" s="1049"/>
      <c r="O20" s="1049"/>
      <c r="P20" s="1049"/>
      <c r="Q20" s="1049"/>
      <c r="R20" s="1049"/>
      <c r="S20" s="1049"/>
      <c r="T20" s="1049"/>
      <c r="U20" s="1049"/>
      <c r="V20" s="1049"/>
      <c r="W20" s="1049"/>
      <c r="X20" s="1049"/>
      <c r="Y20" s="1049"/>
      <c r="Z20" s="1049"/>
      <c r="AA20" s="1049"/>
      <c r="AB20" s="1049"/>
      <c r="AC20" s="1049"/>
      <c r="AD20" s="1049"/>
      <c r="AE20" s="1049"/>
      <c r="AF20" s="1049"/>
      <c r="AG20" s="1049"/>
      <c r="AH20" s="1049"/>
      <c r="AI20" s="1049"/>
      <c r="AJ20" s="1050"/>
      <c r="AK20" s="1049"/>
      <c r="AL20" s="1051"/>
      <c r="AM20" s="1049"/>
      <c r="AN20" s="1049"/>
      <c r="AO20" s="1051"/>
      <c r="AP20" s="1044"/>
      <c r="AQ20" s="965"/>
      <c r="AR20" s="1050"/>
      <c r="AS20" s="1049">
        <v>0</v>
      </c>
      <c r="AT20" s="1049">
        <v>0</v>
      </c>
      <c r="AU20" s="965"/>
      <c r="AV20" s="965"/>
      <c r="AW20" s="965"/>
      <c r="AX20" s="965"/>
      <c r="AY20" s="965"/>
      <c r="AZ20" s="965"/>
    </row>
    <row r="21" spans="1:52" ht="12.75" hidden="1" outlineLevel="1" thickBot="1" x14ac:dyDescent="0.25">
      <c r="A21" s="965" t="e">
        <f t="shared" si="0"/>
        <v>#REF!</v>
      </c>
      <c r="B21" s="1038"/>
      <c r="C21" s="1039"/>
      <c r="D21" s="1048"/>
      <c r="E21" s="1049"/>
      <c r="F21" s="1049"/>
      <c r="G21" s="1049"/>
      <c r="H21" s="1049"/>
      <c r="I21" s="1049"/>
      <c r="J21" s="1049"/>
      <c r="K21" s="1049"/>
      <c r="L21" s="1049"/>
      <c r="M21" s="1049"/>
      <c r="N21" s="1049"/>
      <c r="O21" s="1049"/>
      <c r="P21" s="1049"/>
      <c r="Q21" s="1049"/>
      <c r="R21" s="1049"/>
      <c r="S21" s="1049"/>
      <c r="T21" s="1049"/>
      <c r="U21" s="1049"/>
      <c r="V21" s="1049"/>
      <c r="W21" s="1049"/>
      <c r="X21" s="1049"/>
      <c r="Y21" s="1049"/>
      <c r="Z21" s="1049"/>
      <c r="AA21" s="1049"/>
      <c r="AB21" s="1049"/>
      <c r="AC21" s="1049"/>
      <c r="AD21" s="1049"/>
      <c r="AE21" s="1049"/>
      <c r="AF21" s="1049"/>
      <c r="AG21" s="1049"/>
      <c r="AH21" s="1049"/>
      <c r="AI21" s="1049"/>
      <c r="AJ21" s="1050"/>
      <c r="AK21" s="1049"/>
      <c r="AL21" s="1051"/>
      <c r="AM21" s="1049"/>
      <c r="AN21" s="1049"/>
      <c r="AO21" s="1051"/>
      <c r="AP21" s="1044"/>
      <c r="AQ21" s="965"/>
      <c r="AR21" s="1050"/>
      <c r="AS21" s="1049">
        <v>0</v>
      </c>
      <c r="AT21" s="1049">
        <v>0</v>
      </c>
      <c r="AU21" s="965"/>
      <c r="AV21" s="965"/>
      <c r="AW21" s="965"/>
      <c r="AX21" s="965"/>
      <c r="AY21" s="965"/>
      <c r="AZ21" s="965"/>
    </row>
    <row r="22" spans="1:52" ht="12.75" hidden="1" outlineLevel="1" thickBot="1" x14ac:dyDescent="0.25">
      <c r="A22" s="965" t="e">
        <f t="shared" si="0"/>
        <v>#REF!</v>
      </c>
      <c r="B22" s="1038"/>
      <c r="C22" s="1039"/>
      <c r="D22" s="1048"/>
      <c r="E22" s="1049"/>
      <c r="F22" s="1049"/>
      <c r="G22" s="1049"/>
      <c r="H22" s="1049"/>
      <c r="I22" s="1049"/>
      <c r="J22" s="1049"/>
      <c r="K22" s="1049"/>
      <c r="L22" s="1049"/>
      <c r="M22" s="1049"/>
      <c r="N22" s="1049"/>
      <c r="O22" s="1049"/>
      <c r="P22" s="1049"/>
      <c r="Q22" s="1049"/>
      <c r="R22" s="1049"/>
      <c r="S22" s="1049"/>
      <c r="T22" s="1049"/>
      <c r="U22" s="1049"/>
      <c r="V22" s="1049"/>
      <c r="W22" s="1049"/>
      <c r="X22" s="1049"/>
      <c r="Y22" s="1049"/>
      <c r="Z22" s="1049"/>
      <c r="AA22" s="1049"/>
      <c r="AB22" s="1049"/>
      <c r="AC22" s="1049"/>
      <c r="AD22" s="1049"/>
      <c r="AE22" s="1049"/>
      <c r="AF22" s="1049"/>
      <c r="AG22" s="1049"/>
      <c r="AH22" s="1049"/>
      <c r="AI22" s="1049"/>
      <c r="AJ22" s="1050"/>
      <c r="AK22" s="1049"/>
      <c r="AL22" s="1051"/>
      <c r="AM22" s="1049"/>
      <c r="AN22" s="1049"/>
      <c r="AO22" s="1051"/>
      <c r="AP22" s="1044"/>
      <c r="AQ22" s="965"/>
      <c r="AR22" s="1050"/>
      <c r="AS22" s="1049">
        <v>0</v>
      </c>
      <c r="AT22" s="1049">
        <v>0</v>
      </c>
      <c r="AU22" s="965"/>
      <c r="AV22" s="965"/>
      <c r="AW22" s="965"/>
      <c r="AX22" s="965"/>
      <c r="AY22" s="965"/>
      <c r="AZ22" s="965"/>
    </row>
    <row r="23" spans="1:52" ht="12.75" hidden="1" outlineLevel="1" thickBot="1" x14ac:dyDescent="0.25">
      <c r="A23" s="965" t="e">
        <f t="shared" si="0"/>
        <v>#REF!</v>
      </c>
      <c r="B23" s="1038"/>
      <c r="C23" s="1039"/>
      <c r="D23" s="1048"/>
      <c r="E23" s="1049"/>
      <c r="F23" s="1049"/>
      <c r="G23" s="1049"/>
      <c r="H23" s="1049"/>
      <c r="I23" s="1049"/>
      <c r="J23" s="1049"/>
      <c r="K23" s="1049"/>
      <c r="L23" s="1049"/>
      <c r="M23" s="1049"/>
      <c r="N23" s="1049"/>
      <c r="O23" s="1049"/>
      <c r="P23" s="1049"/>
      <c r="Q23" s="1049"/>
      <c r="R23" s="1049"/>
      <c r="S23" s="1049"/>
      <c r="T23" s="1049"/>
      <c r="U23" s="1049"/>
      <c r="V23" s="1049"/>
      <c r="W23" s="1049"/>
      <c r="X23" s="1049"/>
      <c r="Y23" s="1049"/>
      <c r="Z23" s="1049"/>
      <c r="AA23" s="1049"/>
      <c r="AB23" s="1049"/>
      <c r="AC23" s="1049"/>
      <c r="AD23" s="1049"/>
      <c r="AE23" s="1049"/>
      <c r="AF23" s="1049"/>
      <c r="AG23" s="1049"/>
      <c r="AH23" s="1049"/>
      <c r="AI23" s="1049"/>
      <c r="AJ23" s="1050"/>
      <c r="AK23" s="1049"/>
      <c r="AL23" s="1051"/>
      <c r="AM23" s="1049"/>
      <c r="AN23" s="1049"/>
      <c r="AO23" s="1051"/>
      <c r="AP23" s="1044"/>
      <c r="AQ23" s="965"/>
      <c r="AR23" s="1050"/>
      <c r="AS23" s="1049">
        <v>0</v>
      </c>
      <c r="AT23" s="1049">
        <v>0</v>
      </c>
      <c r="AU23" s="965"/>
      <c r="AV23" s="965"/>
      <c r="AW23" s="965"/>
      <c r="AX23" s="965"/>
      <c r="AY23" s="965"/>
      <c r="AZ23" s="965"/>
    </row>
    <row r="24" spans="1:52" ht="12.75" hidden="1" outlineLevel="1" thickBot="1" x14ac:dyDescent="0.25">
      <c r="A24" s="965" t="e">
        <f t="shared" si="0"/>
        <v>#REF!</v>
      </c>
      <c r="B24" s="1038"/>
      <c r="C24" s="1039"/>
      <c r="D24" s="1048"/>
      <c r="E24" s="1049"/>
      <c r="F24" s="1049"/>
      <c r="G24" s="1049"/>
      <c r="H24" s="1049"/>
      <c r="I24" s="1049"/>
      <c r="J24" s="1049"/>
      <c r="K24" s="1049"/>
      <c r="L24" s="1049"/>
      <c r="M24" s="1049"/>
      <c r="N24" s="1049"/>
      <c r="O24" s="1049"/>
      <c r="P24" s="1049"/>
      <c r="Q24" s="1049"/>
      <c r="R24" s="1049"/>
      <c r="S24" s="1049"/>
      <c r="T24" s="1049"/>
      <c r="U24" s="1049"/>
      <c r="V24" s="1049"/>
      <c r="W24" s="1049"/>
      <c r="X24" s="1049"/>
      <c r="Y24" s="1049"/>
      <c r="Z24" s="1049"/>
      <c r="AA24" s="1049"/>
      <c r="AB24" s="1049"/>
      <c r="AC24" s="1049"/>
      <c r="AD24" s="1049"/>
      <c r="AE24" s="1049"/>
      <c r="AF24" s="1049"/>
      <c r="AG24" s="1049"/>
      <c r="AH24" s="1049"/>
      <c r="AI24" s="1049"/>
      <c r="AJ24" s="1050"/>
      <c r="AK24" s="1049"/>
      <c r="AL24" s="1051"/>
      <c r="AM24" s="1049"/>
      <c r="AN24" s="1049"/>
      <c r="AO24" s="1051"/>
      <c r="AP24" s="1044"/>
      <c r="AQ24" s="965"/>
      <c r="AR24" s="1050"/>
      <c r="AS24" s="1049">
        <v>0</v>
      </c>
      <c r="AT24" s="1049">
        <v>0</v>
      </c>
      <c r="AU24" s="965"/>
      <c r="AV24" s="965"/>
      <c r="AW24" s="965"/>
      <c r="AX24" s="965"/>
      <c r="AY24" s="965"/>
      <c r="AZ24" s="965"/>
    </row>
    <row r="25" spans="1:52" ht="12.75" hidden="1" outlineLevel="1" thickBot="1" x14ac:dyDescent="0.25">
      <c r="A25" s="965" t="e">
        <f t="shared" si="0"/>
        <v>#REF!</v>
      </c>
      <c r="B25" s="1038"/>
      <c r="C25" s="1039"/>
      <c r="D25" s="1048"/>
      <c r="E25" s="1049"/>
      <c r="F25" s="1049"/>
      <c r="G25" s="1049"/>
      <c r="H25" s="1049"/>
      <c r="I25" s="1049"/>
      <c r="J25" s="1049"/>
      <c r="K25" s="1049"/>
      <c r="L25" s="1049"/>
      <c r="M25" s="1049"/>
      <c r="N25" s="1049"/>
      <c r="O25" s="1049"/>
      <c r="P25" s="1049"/>
      <c r="Q25" s="1049"/>
      <c r="R25" s="1049"/>
      <c r="S25" s="1049"/>
      <c r="T25" s="1049"/>
      <c r="U25" s="1049"/>
      <c r="V25" s="1049"/>
      <c r="W25" s="1049"/>
      <c r="X25" s="1049"/>
      <c r="Y25" s="1049"/>
      <c r="Z25" s="1049"/>
      <c r="AA25" s="1049"/>
      <c r="AB25" s="1049"/>
      <c r="AC25" s="1049"/>
      <c r="AD25" s="1049"/>
      <c r="AE25" s="1049"/>
      <c r="AF25" s="1049"/>
      <c r="AG25" s="1049"/>
      <c r="AH25" s="1049"/>
      <c r="AI25" s="1049"/>
      <c r="AJ25" s="1050"/>
      <c r="AK25" s="1049"/>
      <c r="AL25" s="1051"/>
      <c r="AM25" s="1049"/>
      <c r="AN25" s="1049"/>
      <c r="AO25" s="1051"/>
      <c r="AP25" s="1044"/>
      <c r="AQ25" s="965"/>
      <c r="AR25" s="1050"/>
      <c r="AS25" s="1049">
        <v>0</v>
      </c>
      <c r="AT25" s="1049">
        <v>0</v>
      </c>
      <c r="AU25" s="965"/>
      <c r="AV25" s="965"/>
      <c r="AW25" s="965"/>
      <c r="AX25" s="965"/>
      <c r="AY25" s="965"/>
      <c r="AZ25" s="965"/>
    </row>
    <row r="26" spans="1:52" ht="12.75" hidden="1" outlineLevel="1" thickBot="1" x14ac:dyDescent="0.25">
      <c r="A26" s="965" t="e">
        <f t="shared" si="0"/>
        <v>#REF!</v>
      </c>
      <c r="B26" s="1038"/>
      <c r="C26" s="1039"/>
      <c r="D26" s="1048"/>
      <c r="E26" s="1049"/>
      <c r="F26" s="1049"/>
      <c r="G26" s="1049"/>
      <c r="H26" s="1049"/>
      <c r="I26" s="1049"/>
      <c r="J26" s="1049"/>
      <c r="K26" s="1049"/>
      <c r="L26" s="1049"/>
      <c r="M26" s="1049"/>
      <c r="N26" s="1049"/>
      <c r="O26" s="1049"/>
      <c r="P26" s="1049"/>
      <c r="Q26" s="1049"/>
      <c r="R26" s="1049"/>
      <c r="S26" s="1049"/>
      <c r="T26" s="1049"/>
      <c r="U26" s="1049"/>
      <c r="V26" s="1049"/>
      <c r="W26" s="1049"/>
      <c r="X26" s="1049"/>
      <c r="Y26" s="1049"/>
      <c r="Z26" s="1049"/>
      <c r="AA26" s="1049"/>
      <c r="AB26" s="1049"/>
      <c r="AC26" s="1049"/>
      <c r="AD26" s="1049"/>
      <c r="AE26" s="1049"/>
      <c r="AF26" s="1049"/>
      <c r="AG26" s="1049"/>
      <c r="AH26" s="1049"/>
      <c r="AI26" s="1049"/>
      <c r="AJ26" s="1050"/>
      <c r="AK26" s="1049"/>
      <c r="AL26" s="1051"/>
      <c r="AM26" s="1049"/>
      <c r="AN26" s="1049"/>
      <c r="AO26" s="1051"/>
      <c r="AP26" s="1044"/>
      <c r="AQ26" s="965"/>
      <c r="AR26" s="1050"/>
      <c r="AS26" s="1049">
        <v>0</v>
      </c>
      <c r="AT26" s="1049">
        <v>0</v>
      </c>
      <c r="AU26" s="965"/>
      <c r="AV26" s="965"/>
      <c r="AW26" s="965"/>
      <c r="AX26" s="965"/>
      <c r="AY26" s="965"/>
      <c r="AZ26" s="965"/>
    </row>
    <row r="27" spans="1:52" ht="12.75" hidden="1" outlineLevel="1" thickBot="1" x14ac:dyDescent="0.25">
      <c r="A27" s="965" t="e">
        <f t="shared" si="0"/>
        <v>#REF!</v>
      </c>
      <c r="B27" s="1038"/>
      <c r="C27" s="1039"/>
      <c r="D27" s="1048"/>
      <c r="E27" s="1049"/>
      <c r="F27" s="1049"/>
      <c r="G27" s="1049"/>
      <c r="H27" s="1049"/>
      <c r="I27" s="1049"/>
      <c r="J27" s="1049"/>
      <c r="K27" s="1049"/>
      <c r="L27" s="1049"/>
      <c r="M27" s="1049"/>
      <c r="N27" s="1049"/>
      <c r="O27" s="1049"/>
      <c r="P27" s="1049"/>
      <c r="Q27" s="1049"/>
      <c r="R27" s="1049"/>
      <c r="S27" s="1049"/>
      <c r="T27" s="1049"/>
      <c r="U27" s="1049"/>
      <c r="V27" s="1049"/>
      <c r="W27" s="1049"/>
      <c r="X27" s="1049"/>
      <c r="Y27" s="1049"/>
      <c r="Z27" s="1049"/>
      <c r="AA27" s="1049"/>
      <c r="AB27" s="1049"/>
      <c r="AC27" s="1049"/>
      <c r="AD27" s="1049"/>
      <c r="AE27" s="1049"/>
      <c r="AF27" s="1049"/>
      <c r="AG27" s="1049"/>
      <c r="AH27" s="1049"/>
      <c r="AI27" s="1049"/>
      <c r="AJ27" s="1050"/>
      <c r="AK27" s="1049"/>
      <c r="AL27" s="1051"/>
      <c r="AM27" s="1049"/>
      <c r="AN27" s="1049"/>
      <c r="AO27" s="1051"/>
      <c r="AP27" s="1044"/>
      <c r="AQ27" s="965"/>
      <c r="AR27" s="1050"/>
      <c r="AS27" s="1049">
        <v>0</v>
      </c>
      <c r="AT27" s="1049">
        <v>0</v>
      </c>
      <c r="AU27" s="965"/>
      <c r="AV27" s="965"/>
      <c r="AW27" s="965"/>
      <c r="AX27" s="965"/>
      <c r="AY27" s="965"/>
      <c r="AZ27" s="965"/>
    </row>
    <row r="28" spans="1:52" ht="12.75" hidden="1" outlineLevel="1" thickBot="1" x14ac:dyDescent="0.25">
      <c r="A28" s="965" t="e">
        <f t="shared" si="0"/>
        <v>#REF!</v>
      </c>
      <c r="B28" s="1038"/>
      <c r="C28" s="1039"/>
      <c r="D28" s="1048"/>
      <c r="E28" s="1049"/>
      <c r="F28" s="1049"/>
      <c r="G28" s="1049"/>
      <c r="H28" s="1049"/>
      <c r="I28" s="1049"/>
      <c r="J28" s="1049"/>
      <c r="K28" s="1049"/>
      <c r="L28" s="1049"/>
      <c r="M28" s="1049"/>
      <c r="N28" s="1049"/>
      <c r="O28" s="1049"/>
      <c r="P28" s="1049"/>
      <c r="Q28" s="1049"/>
      <c r="R28" s="1049"/>
      <c r="S28" s="1049"/>
      <c r="T28" s="1049"/>
      <c r="U28" s="1049"/>
      <c r="V28" s="1049"/>
      <c r="W28" s="1049"/>
      <c r="X28" s="1049"/>
      <c r="Y28" s="1049"/>
      <c r="Z28" s="1049"/>
      <c r="AA28" s="1049"/>
      <c r="AB28" s="1049"/>
      <c r="AC28" s="1049"/>
      <c r="AD28" s="1049"/>
      <c r="AE28" s="1049"/>
      <c r="AF28" s="1049"/>
      <c r="AG28" s="1049"/>
      <c r="AH28" s="1049"/>
      <c r="AI28" s="1049"/>
      <c r="AJ28" s="1050"/>
      <c r="AK28" s="1049"/>
      <c r="AL28" s="1051"/>
      <c r="AM28" s="1049"/>
      <c r="AN28" s="1049"/>
      <c r="AO28" s="1051"/>
      <c r="AP28" s="1044"/>
      <c r="AQ28" s="965"/>
      <c r="AR28" s="1050"/>
      <c r="AS28" s="1049">
        <v>0</v>
      </c>
      <c r="AT28" s="1049">
        <v>0</v>
      </c>
      <c r="AU28" s="965"/>
      <c r="AV28" s="965"/>
      <c r="AW28" s="965"/>
      <c r="AX28" s="965"/>
      <c r="AY28" s="965"/>
      <c r="AZ28" s="965"/>
    </row>
    <row r="29" spans="1:52" ht="12.75" hidden="1" outlineLevel="1" thickBot="1" x14ac:dyDescent="0.25">
      <c r="A29" s="965" t="e">
        <f t="shared" si="0"/>
        <v>#REF!</v>
      </c>
      <c r="B29" s="1038"/>
      <c r="C29" s="1039"/>
      <c r="D29" s="1048"/>
      <c r="E29" s="1049"/>
      <c r="F29" s="1049"/>
      <c r="G29" s="1049"/>
      <c r="H29" s="1049"/>
      <c r="I29" s="1049"/>
      <c r="J29" s="1049"/>
      <c r="K29" s="1049"/>
      <c r="L29" s="1049"/>
      <c r="M29" s="1049"/>
      <c r="N29" s="1049"/>
      <c r="O29" s="1049"/>
      <c r="P29" s="1049"/>
      <c r="Q29" s="1049"/>
      <c r="R29" s="1049"/>
      <c r="S29" s="1049"/>
      <c r="T29" s="1049"/>
      <c r="U29" s="1049"/>
      <c r="V29" s="1049"/>
      <c r="W29" s="1049"/>
      <c r="X29" s="1049"/>
      <c r="Y29" s="1049"/>
      <c r="Z29" s="1049"/>
      <c r="AA29" s="1049"/>
      <c r="AB29" s="1049"/>
      <c r="AC29" s="1049"/>
      <c r="AD29" s="1049"/>
      <c r="AE29" s="1049"/>
      <c r="AF29" s="1049"/>
      <c r="AG29" s="1049"/>
      <c r="AH29" s="1049"/>
      <c r="AI29" s="1049"/>
      <c r="AJ29" s="1050"/>
      <c r="AK29" s="1049"/>
      <c r="AL29" s="1051"/>
      <c r="AM29" s="1049"/>
      <c r="AN29" s="1049"/>
      <c r="AO29" s="1051"/>
      <c r="AP29" s="1044"/>
      <c r="AQ29" s="965"/>
      <c r="AR29" s="1050"/>
      <c r="AS29" s="1049">
        <v>0</v>
      </c>
      <c r="AT29" s="1049">
        <v>0</v>
      </c>
      <c r="AU29" s="965"/>
      <c r="AV29" s="965"/>
      <c r="AW29" s="965"/>
      <c r="AX29" s="965"/>
      <c r="AY29" s="965"/>
      <c r="AZ29" s="965"/>
    </row>
    <row r="30" spans="1:52" ht="12.75" hidden="1" outlineLevel="1" thickBot="1" x14ac:dyDescent="0.25">
      <c r="A30" s="965" t="e">
        <f t="shared" si="0"/>
        <v>#REF!</v>
      </c>
      <c r="B30" s="1038"/>
      <c r="C30" s="1039"/>
      <c r="D30" s="1048"/>
      <c r="E30" s="1049"/>
      <c r="F30" s="1049"/>
      <c r="G30" s="1049"/>
      <c r="H30" s="1049"/>
      <c r="I30" s="1049"/>
      <c r="J30" s="1049"/>
      <c r="K30" s="1049"/>
      <c r="L30" s="1049"/>
      <c r="M30" s="1049"/>
      <c r="N30" s="1049"/>
      <c r="O30" s="1049"/>
      <c r="P30" s="1049"/>
      <c r="Q30" s="1049"/>
      <c r="R30" s="1049"/>
      <c r="S30" s="1049"/>
      <c r="T30" s="1049"/>
      <c r="U30" s="1049"/>
      <c r="V30" s="1049"/>
      <c r="W30" s="1049"/>
      <c r="X30" s="1049"/>
      <c r="Y30" s="1049"/>
      <c r="Z30" s="1049"/>
      <c r="AA30" s="1049"/>
      <c r="AB30" s="1049"/>
      <c r="AC30" s="1049"/>
      <c r="AD30" s="1049"/>
      <c r="AE30" s="1049"/>
      <c r="AF30" s="1049"/>
      <c r="AG30" s="1049"/>
      <c r="AH30" s="1049"/>
      <c r="AI30" s="1049"/>
      <c r="AJ30" s="1050"/>
      <c r="AK30" s="1049"/>
      <c r="AL30" s="1051"/>
      <c r="AM30" s="1049"/>
      <c r="AN30" s="1049"/>
      <c r="AO30" s="1051"/>
      <c r="AP30" s="1044"/>
      <c r="AQ30" s="965"/>
      <c r="AR30" s="1050"/>
      <c r="AS30" s="1049">
        <v>0</v>
      </c>
      <c r="AT30" s="1049">
        <v>0</v>
      </c>
      <c r="AU30" s="965"/>
      <c r="AV30" s="965"/>
      <c r="AW30" s="965"/>
      <c r="AX30" s="965"/>
      <c r="AY30" s="965"/>
      <c r="AZ30" s="965"/>
    </row>
    <row r="31" spans="1:52" ht="12.75" hidden="1" outlineLevel="1" thickBot="1" x14ac:dyDescent="0.25">
      <c r="A31" s="965" t="e">
        <f t="shared" si="0"/>
        <v>#REF!</v>
      </c>
      <c r="B31" s="1038"/>
      <c r="C31" s="1039"/>
      <c r="D31" s="1048"/>
      <c r="E31" s="1049"/>
      <c r="F31" s="1049"/>
      <c r="G31" s="1049"/>
      <c r="H31" s="1049"/>
      <c r="I31" s="1049"/>
      <c r="J31" s="1049"/>
      <c r="K31" s="1049"/>
      <c r="L31" s="1049"/>
      <c r="M31" s="1049"/>
      <c r="N31" s="1049"/>
      <c r="O31" s="1049"/>
      <c r="P31" s="1049"/>
      <c r="Q31" s="1049"/>
      <c r="R31" s="1049"/>
      <c r="S31" s="1049"/>
      <c r="T31" s="1049"/>
      <c r="U31" s="1049"/>
      <c r="V31" s="1049"/>
      <c r="W31" s="1049"/>
      <c r="X31" s="1049"/>
      <c r="Y31" s="1049"/>
      <c r="Z31" s="1049"/>
      <c r="AA31" s="1049"/>
      <c r="AB31" s="1049"/>
      <c r="AC31" s="1049"/>
      <c r="AD31" s="1049"/>
      <c r="AE31" s="1049"/>
      <c r="AF31" s="1049"/>
      <c r="AG31" s="1049"/>
      <c r="AH31" s="1049"/>
      <c r="AI31" s="1049"/>
      <c r="AJ31" s="1050"/>
      <c r="AK31" s="1049"/>
      <c r="AL31" s="1051"/>
      <c r="AM31" s="1049"/>
      <c r="AN31" s="1049"/>
      <c r="AO31" s="1051"/>
      <c r="AP31" s="1044"/>
      <c r="AQ31" s="965"/>
      <c r="AR31" s="1050"/>
      <c r="AS31" s="1049">
        <v>0</v>
      </c>
      <c r="AT31" s="1049">
        <v>0</v>
      </c>
      <c r="AU31" s="965"/>
      <c r="AV31" s="965"/>
      <c r="AW31" s="965"/>
      <c r="AX31" s="965"/>
      <c r="AY31" s="965"/>
      <c r="AZ31" s="965"/>
    </row>
    <row r="32" spans="1:52" ht="12.75" hidden="1" outlineLevel="1" thickBot="1" x14ac:dyDescent="0.25">
      <c r="A32" s="965" t="e">
        <f t="shared" si="0"/>
        <v>#REF!</v>
      </c>
      <c r="B32" s="1038"/>
      <c r="C32" s="1039"/>
      <c r="D32" s="1048"/>
      <c r="E32" s="1049"/>
      <c r="F32" s="1049"/>
      <c r="G32" s="1049"/>
      <c r="H32" s="1049"/>
      <c r="I32" s="1049"/>
      <c r="J32" s="1049"/>
      <c r="K32" s="1049"/>
      <c r="L32" s="1049"/>
      <c r="M32" s="1049"/>
      <c r="N32" s="1049"/>
      <c r="O32" s="1049"/>
      <c r="P32" s="1049"/>
      <c r="Q32" s="1049"/>
      <c r="R32" s="1049"/>
      <c r="S32" s="1049"/>
      <c r="T32" s="1049"/>
      <c r="U32" s="1049"/>
      <c r="V32" s="1049"/>
      <c r="W32" s="1049"/>
      <c r="X32" s="1049"/>
      <c r="Y32" s="1049"/>
      <c r="Z32" s="1049"/>
      <c r="AA32" s="1049"/>
      <c r="AB32" s="1049"/>
      <c r="AC32" s="1049"/>
      <c r="AD32" s="1049"/>
      <c r="AE32" s="1049"/>
      <c r="AF32" s="1049"/>
      <c r="AG32" s="1049"/>
      <c r="AH32" s="1049"/>
      <c r="AI32" s="1049"/>
      <c r="AJ32" s="1050"/>
      <c r="AK32" s="1049"/>
      <c r="AL32" s="1051"/>
      <c r="AM32" s="1049"/>
      <c r="AN32" s="1049"/>
      <c r="AO32" s="1051"/>
      <c r="AP32" s="1044"/>
      <c r="AQ32" s="965"/>
      <c r="AR32" s="1050"/>
      <c r="AS32" s="1049">
        <v>0</v>
      </c>
      <c r="AT32" s="1049">
        <v>0</v>
      </c>
      <c r="AU32" s="965"/>
      <c r="AV32" s="965"/>
      <c r="AW32" s="965"/>
      <c r="AX32" s="965"/>
      <c r="AY32" s="965"/>
      <c r="AZ32" s="965"/>
    </row>
    <row r="33" spans="1:52" ht="12.75" hidden="1" outlineLevel="1" thickBot="1" x14ac:dyDescent="0.25">
      <c r="A33" s="965" t="e">
        <f t="shared" si="0"/>
        <v>#REF!</v>
      </c>
      <c r="B33" s="1038"/>
      <c r="C33" s="1039"/>
      <c r="D33" s="1048"/>
      <c r="E33" s="1049"/>
      <c r="F33" s="1049"/>
      <c r="G33" s="1049"/>
      <c r="H33" s="1049"/>
      <c r="I33" s="1049"/>
      <c r="J33" s="1049"/>
      <c r="K33" s="1049"/>
      <c r="L33" s="1049"/>
      <c r="M33" s="1049"/>
      <c r="N33" s="1049"/>
      <c r="O33" s="1049"/>
      <c r="P33" s="1049"/>
      <c r="Q33" s="1049"/>
      <c r="R33" s="1049"/>
      <c r="S33" s="1049"/>
      <c r="T33" s="1049"/>
      <c r="U33" s="1049"/>
      <c r="V33" s="1049"/>
      <c r="W33" s="1049"/>
      <c r="X33" s="1049"/>
      <c r="Y33" s="1049"/>
      <c r="Z33" s="1049"/>
      <c r="AA33" s="1049"/>
      <c r="AB33" s="1049"/>
      <c r="AC33" s="1049"/>
      <c r="AD33" s="1049"/>
      <c r="AE33" s="1049"/>
      <c r="AF33" s="1049"/>
      <c r="AG33" s="1049"/>
      <c r="AH33" s="1049"/>
      <c r="AI33" s="1049"/>
      <c r="AJ33" s="1050"/>
      <c r="AK33" s="1049"/>
      <c r="AL33" s="1051"/>
      <c r="AM33" s="1049"/>
      <c r="AN33" s="1049"/>
      <c r="AO33" s="1051"/>
      <c r="AP33" s="1044"/>
      <c r="AQ33" s="965"/>
      <c r="AR33" s="1050"/>
      <c r="AS33" s="1049">
        <v>0</v>
      </c>
      <c r="AT33" s="1049">
        <v>0</v>
      </c>
      <c r="AU33" s="965"/>
      <c r="AV33" s="965"/>
      <c r="AW33" s="965"/>
      <c r="AX33" s="965"/>
      <c r="AY33" s="965"/>
      <c r="AZ33" s="965"/>
    </row>
    <row r="34" spans="1:52" ht="12.75" hidden="1" outlineLevel="1" thickBot="1" x14ac:dyDescent="0.25">
      <c r="A34" s="965" t="e">
        <f t="shared" si="0"/>
        <v>#REF!</v>
      </c>
      <c r="B34" s="1038"/>
      <c r="C34" s="1039"/>
      <c r="D34" s="1048"/>
      <c r="E34" s="1049"/>
      <c r="F34" s="1049"/>
      <c r="G34" s="1049"/>
      <c r="H34" s="1049"/>
      <c r="I34" s="1049"/>
      <c r="J34" s="1049"/>
      <c r="K34" s="1049"/>
      <c r="L34" s="1049"/>
      <c r="M34" s="1049"/>
      <c r="N34" s="1049"/>
      <c r="O34" s="1049"/>
      <c r="P34" s="1049"/>
      <c r="Q34" s="1049"/>
      <c r="R34" s="1049"/>
      <c r="S34" s="1049"/>
      <c r="T34" s="1049"/>
      <c r="U34" s="1049"/>
      <c r="V34" s="1049"/>
      <c r="W34" s="1049"/>
      <c r="X34" s="1049"/>
      <c r="Y34" s="1049"/>
      <c r="Z34" s="1049"/>
      <c r="AA34" s="1049"/>
      <c r="AB34" s="1049"/>
      <c r="AC34" s="1049"/>
      <c r="AD34" s="1049"/>
      <c r="AE34" s="1049"/>
      <c r="AF34" s="1049"/>
      <c r="AG34" s="1049"/>
      <c r="AH34" s="1049"/>
      <c r="AI34" s="1049"/>
      <c r="AJ34" s="1050"/>
      <c r="AK34" s="1049"/>
      <c r="AL34" s="1051"/>
      <c r="AM34" s="1049"/>
      <c r="AN34" s="1049"/>
      <c r="AO34" s="1051"/>
      <c r="AP34" s="1044"/>
      <c r="AQ34" s="965"/>
      <c r="AR34" s="1050"/>
      <c r="AS34" s="1049">
        <v>0</v>
      </c>
      <c r="AT34" s="1049">
        <v>0</v>
      </c>
      <c r="AU34" s="965"/>
      <c r="AV34" s="965"/>
      <c r="AW34" s="965"/>
      <c r="AX34" s="965"/>
      <c r="AY34" s="965"/>
      <c r="AZ34" s="965"/>
    </row>
    <row r="35" spans="1:52" ht="12.75" hidden="1" outlineLevel="1" thickBot="1" x14ac:dyDescent="0.25">
      <c r="A35" s="965" t="e">
        <f t="shared" si="0"/>
        <v>#REF!</v>
      </c>
      <c r="B35" s="1038"/>
      <c r="C35" s="1039"/>
      <c r="D35" s="1048"/>
      <c r="E35" s="1049"/>
      <c r="F35" s="1049"/>
      <c r="G35" s="1049"/>
      <c r="H35" s="1049"/>
      <c r="I35" s="1049"/>
      <c r="J35" s="1049"/>
      <c r="K35" s="1049"/>
      <c r="L35" s="1049"/>
      <c r="M35" s="1049"/>
      <c r="N35" s="1049"/>
      <c r="O35" s="1049"/>
      <c r="P35" s="1049"/>
      <c r="Q35" s="1049"/>
      <c r="R35" s="1049"/>
      <c r="S35" s="1049"/>
      <c r="T35" s="1049"/>
      <c r="U35" s="1049"/>
      <c r="V35" s="1049"/>
      <c r="W35" s="1049"/>
      <c r="X35" s="1049"/>
      <c r="Y35" s="1049"/>
      <c r="Z35" s="1049"/>
      <c r="AA35" s="1049"/>
      <c r="AB35" s="1049"/>
      <c r="AC35" s="1049"/>
      <c r="AD35" s="1049"/>
      <c r="AE35" s="1049"/>
      <c r="AF35" s="1049"/>
      <c r="AG35" s="1049"/>
      <c r="AH35" s="1049"/>
      <c r="AI35" s="1049"/>
      <c r="AJ35" s="1050"/>
      <c r="AK35" s="1049"/>
      <c r="AL35" s="1051"/>
      <c r="AM35" s="1049"/>
      <c r="AN35" s="1049"/>
      <c r="AO35" s="1051"/>
      <c r="AP35" s="1044"/>
      <c r="AQ35" s="965"/>
      <c r="AR35" s="1050"/>
      <c r="AS35" s="1049">
        <v>0</v>
      </c>
      <c r="AT35" s="1049">
        <v>0</v>
      </c>
      <c r="AU35" s="965"/>
      <c r="AV35" s="965"/>
      <c r="AW35" s="965"/>
      <c r="AX35" s="965"/>
      <c r="AY35" s="965"/>
      <c r="AZ35" s="965"/>
    </row>
    <row r="36" spans="1:52" ht="12.75" hidden="1" outlineLevel="1" thickBot="1" x14ac:dyDescent="0.25">
      <c r="A36" s="965" t="e">
        <f t="shared" si="0"/>
        <v>#REF!</v>
      </c>
      <c r="B36" s="1038"/>
      <c r="C36" s="1039"/>
      <c r="D36" s="1048"/>
      <c r="E36" s="1049"/>
      <c r="F36" s="1049"/>
      <c r="G36" s="1049"/>
      <c r="H36" s="1049"/>
      <c r="I36" s="1049"/>
      <c r="J36" s="1049"/>
      <c r="K36" s="1049"/>
      <c r="L36" s="1049"/>
      <c r="M36" s="1049"/>
      <c r="N36" s="1049"/>
      <c r="O36" s="1049"/>
      <c r="P36" s="1049"/>
      <c r="Q36" s="1049"/>
      <c r="R36" s="1049"/>
      <c r="S36" s="1049"/>
      <c r="T36" s="1049"/>
      <c r="U36" s="1049"/>
      <c r="V36" s="1049"/>
      <c r="W36" s="1049"/>
      <c r="X36" s="1049"/>
      <c r="Y36" s="1049"/>
      <c r="Z36" s="1049"/>
      <c r="AA36" s="1049"/>
      <c r="AB36" s="1049"/>
      <c r="AC36" s="1049"/>
      <c r="AD36" s="1049"/>
      <c r="AE36" s="1049"/>
      <c r="AF36" s="1049"/>
      <c r="AG36" s="1049"/>
      <c r="AH36" s="1049"/>
      <c r="AI36" s="1049"/>
      <c r="AJ36" s="1050"/>
      <c r="AK36" s="1049"/>
      <c r="AL36" s="1051"/>
      <c r="AM36" s="1049"/>
      <c r="AN36" s="1049"/>
      <c r="AO36" s="1051"/>
      <c r="AP36" s="1044"/>
      <c r="AQ36" s="965"/>
      <c r="AR36" s="1050"/>
      <c r="AS36" s="1049">
        <v>0</v>
      </c>
      <c r="AT36" s="1049">
        <v>0</v>
      </c>
      <c r="AU36" s="965"/>
      <c r="AV36" s="965"/>
      <c r="AW36" s="965"/>
      <c r="AX36" s="965"/>
      <c r="AY36" s="965"/>
      <c r="AZ36" s="965"/>
    </row>
    <row r="37" spans="1:52" ht="12.75" hidden="1" outlineLevel="1" thickBot="1" x14ac:dyDescent="0.25">
      <c r="A37" s="965" t="e">
        <f t="shared" si="0"/>
        <v>#REF!</v>
      </c>
      <c r="B37" s="1038"/>
      <c r="C37" s="1039"/>
      <c r="D37" s="1048"/>
      <c r="E37" s="1049"/>
      <c r="F37" s="1049"/>
      <c r="G37" s="1049"/>
      <c r="H37" s="1049"/>
      <c r="I37" s="1049"/>
      <c r="J37" s="1049"/>
      <c r="K37" s="1049"/>
      <c r="L37" s="1049"/>
      <c r="M37" s="1049"/>
      <c r="N37" s="1049"/>
      <c r="O37" s="1049"/>
      <c r="P37" s="1049"/>
      <c r="Q37" s="1049"/>
      <c r="R37" s="1049"/>
      <c r="S37" s="1049"/>
      <c r="T37" s="1049"/>
      <c r="U37" s="1049"/>
      <c r="V37" s="1049"/>
      <c r="W37" s="1049"/>
      <c r="X37" s="1049"/>
      <c r="Y37" s="1049"/>
      <c r="Z37" s="1049"/>
      <c r="AA37" s="1049"/>
      <c r="AB37" s="1049"/>
      <c r="AC37" s="1049"/>
      <c r="AD37" s="1049"/>
      <c r="AE37" s="1049"/>
      <c r="AF37" s="1049"/>
      <c r="AG37" s="1049"/>
      <c r="AH37" s="1049"/>
      <c r="AI37" s="1049"/>
      <c r="AJ37" s="1050"/>
      <c r="AK37" s="1049"/>
      <c r="AL37" s="1051"/>
      <c r="AM37" s="1049"/>
      <c r="AN37" s="1049"/>
      <c r="AO37" s="1051"/>
      <c r="AP37" s="1044"/>
      <c r="AQ37" s="965"/>
      <c r="AR37" s="1050"/>
      <c r="AS37" s="1049">
        <v>0</v>
      </c>
      <c r="AT37" s="1049">
        <v>0</v>
      </c>
      <c r="AU37" s="965"/>
      <c r="AV37" s="965"/>
      <c r="AW37" s="965"/>
      <c r="AX37" s="965"/>
      <c r="AY37" s="965"/>
      <c r="AZ37" s="965"/>
    </row>
    <row r="38" spans="1:52" ht="12.75" hidden="1" outlineLevel="1" thickBot="1" x14ac:dyDescent="0.25">
      <c r="A38" s="965" t="e">
        <f t="shared" si="0"/>
        <v>#REF!</v>
      </c>
      <c r="B38" s="1038"/>
      <c r="C38" s="1039"/>
      <c r="D38" s="1048"/>
      <c r="E38" s="1049"/>
      <c r="F38" s="1049"/>
      <c r="G38" s="1049"/>
      <c r="H38" s="1049"/>
      <c r="I38" s="1049"/>
      <c r="J38" s="1049"/>
      <c r="K38" s="1049"/>
      <c r="L38" s="1049"/>
      <c r="M38" s="1049"/>
      <c r="N38" s="1049"/>
      <c r="O38" s="1049"/>
      <c r="P38" s="1049"/>
      <c r="Q38" s="1049"/>
      <c r="R38" s="1049"/>
      <c r="S38" s="1049"/>
      <c r="T38" s="1049"/>
      <c r="U38" s="1049"/>
      <c r="V38" s="1049"/>
      <c r="W38" s="1049"/>
      <c r="X38" s="1049"/>
      <c r="Y38" s="1049"/>
      <c r="Z38" s="1049"/>
      <c r="AA38" s="1049"/>
      <c r="AB38" s="1049"/>
      <c r="AC38" s="1049"/>
      <c r="AD38" s="1049"/>
      <c r="AE38" s="1049"/>
      <c r="AF38" s="1049"/>
      <c r="AG38" s="1049"/>
      <c r="AH38" s="1049"/>
      <c r="AI38" s="1049"/>
      <c r="AJ38" s="1050"/>
      <c r="AK38" s="1049"/>
      <c r="AL38" s="1051"/>
      <c r="AM38" s="1049"/>
      <c r="AN38" s="1049"/>
      <c r="AO38" s="1051"/>
      <c r="AP38" s="1044"/>
      <c r="AQ38" s="965"/>
      <c r="AR38" s="1050"/>
      <c r="AS38" s="1049">
        <v>0</v>
      </c>
      <c r="AT38" s="1049">
        <v>0</v>
      </c>
      <c r="AU38" s="965"/>
      <c r="AV38" s="965"/>
      <c r="AW38" s="965"/>
      <c r="AX38" s="965"/>
      <c r="AY38" s="965"/>
      <c r="AZ38" s="965"/>
    </row>
    <row r="39" spans="1:52" ht="12.75" hidden="1" outlineLevel="1" thickBot="1" x14ac:dyDescent="0.25">
      <c r="A39" s="965" t="e">
        <f t="shared" si="0"/>
        <v>#REF!</v>
      </c>
      <c r="B39" s="1038"/>
      <c r="C39" s="1039"/>
      <c r="D39" s="1048"/>
      <c r="E39" s="1049"/>
      <c r="F39" s="1049"/>
      <c r="G39" s="1049"/>
      <c r="H39" s="1049"/>
      <c r="I39" s="1049"/>
      <c r="J39" s="1049"/>
      <c r="K39" s="1049"/>
      <c r="L39" s="1049"/>
      <c r="M39" s="1049"/>
      <c r="N39" s="1049"/>
      <c r="O39" s="1049"/>
      <c r="P39" s="1049"/>
      <c r="Q39" s="1049"/>
      <c r="R39" s="1049"/>
      <c r="S39" s="1049"/>
      <c r="T39" s="1049"/>
      <c r="U39" s="1049"/>
      <c r="V39" s="1049"/>
      <c r="W39" s="1049"/>
      <c r="X39" s="1049"/>
      <c r="Y39" s="1049"/>
      <c r="Z39" s="1049"/>
      <c r="AA39" s="1049"/>
      <c r="AB39" s="1049"/>
      <c r="AC39" s="1049"/>
      <c r="AD39" s="1049"/>
      <c r="AE39" s="1049"/>
      <c r="AF39" s="1049"/>
      <c r="AG39" s="1049"/>
      <c r="AH39" s="1049"/>
      <c r="AI39" s="1049"/>
      <c r="AJ39" s="1050"/>
      <c r="AK39" s="1049"/>
      <c r="AL39" s="1051"/>
      <c r="AM39" s="1049"/>
      <c r="AN39" s="1049"/>
      <c r="AO39" s="1051"/>
      <c r="AP39" s="1044"/>
      <c r="AQ39" s="965"/>
      <c r="AR39" s="1050"/>
      <c r="AS39" s="1049">
        <v>0</v>
      </c>
      <c r="AT39" s="1049">
        <v>0</v>
      </c>
      <c r="AU39" s="965"/>
      <c r="AV39" s="965"/>
      <c r="AW39" s="965"/>
      <c r="AX39" s="965"/>
      <c r="AY39" s="965"/>
      <c r="AZ39" s="965"/>
    </row>
    <row r="40" spans="1:52" ht="12.75" hidden="1" outlineLevel="1" thickBot="1" x14ac:dyDescent="0.25">
      <c r="A40" s="965" t="e">
        <f t="shared" si="0"/>
        <v>#REF!</v>
      </c>
      <c r="B40" s="1038"/>
      <c r="C40" s="1039"/>
      <c r="D40" s="1048"/>
      <c r="E40" s="1049"/>
      <c r="F40" s="1049"/>
      <c r="G40" s="1049"/>
      <c r="H40" s="1049"/>
      <c r="I40" s="1049"/>
      <c r="J40" s="1049"/>
      <c r="K40" s="1049"/>
      <c r="L40" s="1049"/>
      <c r="M40" s="1049"/>
      <c r="N40" s="1049"/>
      <c r="O40" s="1049"/>
      <c r="P40" s="1049"/>
      <c r="Q40" s="1049"/>
      <c r="R40" s="1049"/>
      <c r="S40" s="1049"/>
      <c r="T40" s="1049"/>
      <c r="U40" s="1049"/>
      <c r="V40" s="1049"/>
      <c r="W40" s="1049"/>
      <c r="X40" s="1049"/>
      <c r="Y40" s="1049"/>
      <c r="Z40" s="1049"/>
      <c r="AA40" s="1049"/>
      <c r="AB40" s="1049"/>
      <c r="AC40" s="1049"/>
      <c r="AD40" s="1049"/>
      <c r="AE40" s="1049"/>
      <c r="AF40" s="1049"/>
      <c r="AG40" s="1049"/>
      <c r="AH40" s="1049"/>
      <c r="AI40" s="1049"/>
      <c r="AJ40" s="1050"/>
      <c r="AK40" s="1049"/>
      <c r="AL40" s="1051"/>
      <c r="AM40" s="1049"/>
      <c r="AN40" s="1049"/>
      <c r="AO40" s="1051"/>
      <c r="AP40" s="1044"/>
      <c r="AQ40" s="965"/>
      <c r="AR40" s="1050"/>
      <c r="AS40" s="1049">
        <v>0</v>
      </c>
      <c r="AT40" s="1049">
        <v>0</v>
      </c>
      <c r="AU40" s="965"/>
      <c r="AV40" s="965"/>
      <c r="AW40" s="965"/>
      <c r="AX40" s="965"/>
      <c r="AY40" s="965"/>
      <c r="AZ40" s="965"/>
    </row>
    <row r="41" spans="1:52" ht="12.75" hidden="1" outlineLevel="1" thickBot="1" x14ac:dyDescent="0.25">
      <c r="A41" s="965" t="e">
        <f t="shared" si="0"/>
        <v>#REF!</v>
      </c>
      <c r="B41" s="1038"/>
      <c r="C41" s="1039"/>
      <c r="D41" s="1048"/>
      <c r="E41" s="1049"/>
      <c r="F41" s="1049"/>
      <c r="G41" s="1049"/>
      <c r="H41" s="1049"/>
      <c r="I41" s="1049"/>
      <c r="J41" s="1049"/>
      <c r="K41" s="1049"/>
      <c r="L41" s="1049"/>
      <c r="M41" s="1049"/>
      <c r="N41" s="1049"/>
      <c r="O41" s="1049"/>
      <c r="P41" s="1049"/>
      <c r="Q41" s="1049"/>
      <c r="R41" s="1049"/>
      <c r="S41" s="1049"/>
      <c r="T41" s="1049"/>
      <c r="U41" s="1049"/>
      <c r="V41" s="1049"/>
      <c r="W41" s="1049"/>
      <c r="X41" s="1049"/>
      <c r="Y41" s="1049"/>
      <c r="Z41" s="1049"/>
      <c r="AA41" s="1049"/>
      <c r="AB41" s="1049"/>
      <c r="AC41" s="1049"/>
      <c r="AD41" s="1049"/>
      <c r="AE41" s="1049"/>
      <c r="AF41" s="1049"/>
      <c r="AG41" s="1049"/>
      <c r="AH41" s="1049"/>
      <c r="AI41" s="1049"/>
      <c r="AJ41" s="1050"/>
      <c r="AK41" s="1049"/>
      <c r="AL41" s="1051"/>
      <c r="AM41" s="1049"/>
      <c r="AN41" s="1049"/>
      <c r="AO41" s="1051"/>
      <c r="AP41" s="1044"/>
      <c r="AQ41" s="965"/>
      <c r="AR41" s="1050"/>
      <c r="AS41" s="1049">
        <v>0</v>
      </c>
      <c r="AT41" s="1049">
        <v>0</v>
      </c>
      <c r="AU41" s="965"/>
      <c r="AV41" s="965"/>
      <c r="AW41" s="965"/>
      <c r="AX41" s="965"/>
      <c r="AY41" s="965"/>
      <c r="AZ41" s="965"/>
    </row>
    <row r="42" spans="1:52" ht="12.75" hidden="1" outlineLevel="1" thickBot="1" x14ac:dyDescent="0.25">
      <c r="A42" s="965" t="e">
        <f t="shared" si="0"/>
        <v>#REF!</v>
      </c>
      <c r="B42" s="1038"/>
      <c r="C42" s="1039"/>
      <c r="D42" s="1048"/>
      <c r="E42" s="1049"/>
      <c r="F42" s="1049"/>
      <c r="G42" s="1049"/>
      <c r="H42" s="1049"/>
      <c r="I42" s="1049"/>
      <c r="J42" s="1049"/>
      <c r="K42" s="1049"/>
      <c r="L42" s="1049"/>
      <c r="M42" s="1049"/>
      <c r="N42" s="1049"/>
      <c r="O42" s="1049"/>
      <c r="P42" s="1049"/>
      <c r="Q42" s="1049"/>
      <c r="R42" s="1049"/>
      <c r="S42" s="1049"/>
      <c r="T42" s="1049"/>
      <c r="U42" s="1049"/>
      <c r="V42" s="1049"/>
      <c r="W42" s="1049"/>
      <c r="X42" s="1049"/>
      <c r="Y42" s="1049"/>
      <c r="Z42" s="1049"/>
      <c r="AA42" s="1049"/>
      <c r="AB42" s="1049"/>
      <c r="AC42" s="1049"/>
      <c r="AD42" s="1049"/>
      <c r="AE42" s="1049"/>
      <c r="AF42" s="1049"/>
      <c r="AG42" s="1049"/>
      <c r="AH42" s="1049"/>
      <c r="AI42" s="1049"/>
      <c r="AJ42" s="1050"/>
      <c r="AK42" s="1049"/>
      <c r="AL42" s="1051"/>
      <c r="AM42" s="1049"/>
      <c r="AN42" s="1049"/>
      <c r="AO42" s="1051"/>
      <c r="AP42" s="1044"/>
      <c r="AQ42" s="965"/>
      <c r="AR42" s="1050"/>
      <c r="AS42" s="1049">
        <v>0</v>
      </c>
      <c r="AT42" s="1049">
        <v>0</v>
      </c>
      <c r="AU42" s="965"/>
      <c r="AV42" s="965"/>
      <c r="AW42" s="965"/>
      <c r="AX42" s="965"/>
      <c r="AY42" s="965"/>
      <c r="AZ42" s="965"/>
    </row>
    <row r="43" spans="1:52" ht="12.75" hidden="1" outlineLevel="1" thickBot="1" x14ac:dyDescent="0.25">
      <c r="A43" s="965" t="e">
        <f t="shared" si="0"/>
        <v>#REF!</v>
      </c>
      <c r="B43" s="1038"/>
      <c r="C43" s="1039"/>
      <c r="D43" s="1048"/>
      <c r="E43" s="1049"/>
      <c r="F43" s="1049"/>
      <c r="G43" s="1049"/>
      <c r="H43" s="1049"/>
      <c r="I43" s="1049"/>
      <c r="J43" s="1049"/>
      <c r="K43" s="1049"/>
      <c r="L43" s="1049"/>
      <c r="M43" s="1049"/>
      <c r="N43" s="1049"/>
      <c r="O43" s="1049"/>
      <c r="P43" s="1049"/>
      <c r="Q43" s="1049"/>
      <c r="R43" s="1049"/>
      <c r="S43" s="1049"/>
      <c r="T43" s="1049"/>
      <c r="U43" s="1049"/>
      <c r="V43" s="1049"/>
      <c r="W43" s="1049"/>
      <c r="X43" s="1049"/>
      <c r="Y43" s="1049"/>
      <c r="Z43" s="1049"/>
      <c r="AA43" s="1049"/>
      <c r="AB43" s="1049"/>
      <c r="AC43" s="1049"/>
      <c r="AD43" s="1049"/>
      <c r="AE43" s="1049"/>
      <c r="AF43" s="1049"/>
      <c r="AG43" s="1049"/>
      <c r="AH43" s="1049"/>
      <c r="AI43" s="1049"/>
      <c r="AJ43" s="1050"/>
      <c r="AK43" s="1049"/>
      <c r="AL43" s="1051"/>
      <c r="AM43" s="1049"/>
      <c r="AN43" s="1049"/>
      <c r="AO43" s="1051"/>
      <c r="AP43" s="1044"/>
      <c r="AQ43" s="965"/>
      <c r="AR43" s="1050"/>
      <c r="AS43" s="1049">
        <v>0</v>
      </c>
      <c r="AT43" s="1049">
        <v>0</v>
      </c>
      <c r="AU43" s="965"/>
      <c r="AV43" s="965"/>
      <c r="AW43" s="965"/>
      <c r="AX43" s="965"/>
      <c r="AY43" s="965"/>
      <c r="AZ43" s="965"/>
    </row>
    <row r="44" spans="1:52" ht="12.75" hidden="1" outlineLevel="1" thickBot="1" x14ac:dyDescent="0.25">
      <c r="A44" s="965" t="e">
        <f t="shared" si="0"/>
        <v>#REF!</v>
      </c>
      <c r="B44" s="1038"/>
      <c r="C44" s="1039"/>
      <c r="D44" s="1048"/>
      <c r="E44" s="1049"/>
      <c r="F44" s="1049"/>
      <c r="G44" s="1049"/>
      <c r="H44" s="1049"/>
      <c r="I44" s="1049"/>
      <c r="J44" s="1049"/>
      <c r="K44" s="1049"/>
      <c r="L44" s="1049"/>
      <c r="M44" s="1049"/>
      <c r="N44" s="1049"/>
      <c r="O44" s="1049"/>
      <c r="P44" s="1049"/>
      <c r="Q44" s="1049"/>
      <c r="R44" s="1049"/>
      <c r="S44" s="1049"/>
      <c r="T44" s="1049"/>
      <c r="U44" s="1049"/>
      <c r="V44" s="1049"/>
      <c r="W44" s="1049"/>
      <c r="X44" s="1049"/>
      <c r="Y44" s="1049"/>
      <c r="Z44" s="1049"/>
      <c r="AA44" s="1049"/>
      <c r="AB44" s="1049"/>
      <c r="AC44" s="1049"/>
      <c r="AD44" s="1049"/>
      <c r="AE44" s="1049"/>
      <c r="AF44" s="1049"/>
      <c r="AG44" s="1049"/>
      <c r="AH44" s="1049"/>
      <c r="AI44" s="1049"/>
      <c r="AJ44" s="1050"/>
      <c r="AK44" s="1049"/>
      <c r="AL44" s="1051"/>
      <c r="AM44" s="1049"/>
      <c r="AN44" s="1049"/>
      <c r="AO44" s="1051"/>
      <c r="AP44" s="1044"/>
      <c r="AQ44" s="965"/>
      <c r="AR44" s="1050"/>
      <c r="AS44" s="1049"/>
      <c r="AT44" s="1049"/>
      <c r="AU44" s="965"/>
      <c r="AV44" s="965"/>
      <c r="AW44" s="965"/>
      <c r="AX44" s="965"/>
      <c r="AY44" s="965"/>
      <c r="AZ44" s="965"/>
    </row>
    <row r="45" spans="1:52" ht="12.75" hidden="1" outlineLevel="1" thickBot="1" x14ac:dyDescent="0.25">
      <c r="A45" s="965" t="e">
        <f t="shared" si="0"/>
        <v>#REF!</v>
      </c>
      <c r="B45" s="1038"/>
      <c r="C45" s="1039"/>
      <c r="D45" s="1048"/>
      <c r="E45" s="1049"/>
      <c r="F45" s="1049"/>
      <c r="G45" s="1049"/>
      <c r="H45" s="1049"/>
      <c r="I45" s="1049"/>
      <c r="J45" s="1049"/>
      <c r="K45" s="1049"/>
      <c r="L45" s="1049"/>
      <c r="M45" s="1049"/>
      <c r="N45" s="1049"/>
      <c r="O45" s="1049"/>
      <c r="P45" s="1049"/>
      <c r="Q45" s="1049"/>
      <c r="R45" s="1049"/>
      <c r="S45" s="1049"/>
      <c r="T45" s="1049"/>
      <c r="U45" s="1049"/>
      <c r="V45" s="1049"/>
      <c r="W45" s="1049"/>
      <c r="X45" s="1049"/>
      <c r="Y45" s="1049"/>
      <c r="Z45" s="1049"/>
      <c r="AA45" s="1049"/>
      <c r="AB45" s="1049"/>
      <c r="AC45" s="1049"/>
      <c r="AD45" s="1049"/>
      <c r="AE45" s="1049"/>
      <c r="AF45" s="1049"/>
      <c r="AG45" s="1049"/>
      <c r="AH45" s="1049"/>
      <c r="AI45" s="1049"/>
      <c r="AJ45" s="1050"/>
      <c r="AK45" s="1049"/>
      <c r="AL45" s="1051"/>
      <c r="AM45" s="1049"/>
      <c r="AN45" s="1049"/>
      <c r="AO45" s="1051"/>
      <c r="AP45" s="1044"/>
      <c r="AQ45" s="965"/>
      <c r="AR45" s="1050"/>
      <c r="AS45" s="1049"/>
      <c r="AT45" s="1049"/>
      <c r="AU45" s="965"/>
      <c r="AV45" s="965"/>
      <c r="AW45" s="965"/>
      <c r="AX45" s="965"/>
      <c r="AY45" s="965"/>
      <c r="AZ45" s="965"/>
    </row>
    <row r="46" spans="1:52" ht="12.75" hidden="1" outlineLevel="1" thickBot="1" x14ac:dyDescent="0.25">
      <c r="A46" s="965" t="e">
        <f t="shared" si="0"/>
        <v>#REF!</v>
      </c>
      <c r="B46" s="1038"/>
      <c r="C46" s="1039"/>
      <c r="D46" s="1048"/>
      <c r="E46" s="1049"/>
      <c r="F46" s="1049"/>
      <c r="G46" s="1049"/>
      <c r="H46" s="1049"/>
      <c r="I46" s="1049"/>
      <c r="J46" s="1049"/>
      <c r="K46" s="1049"/>
      <c r="L46" s="1049"/>
      <c r="M46" s="1049"/>
      <c r="N46" s="1049"/>
      <c r="O46" s="1049"/>
      <c r="P46" s="1049"/>
      <c r="Q46" s="1049"/>
      <c r="R46" s="1049"/>
      <c r="S46" s="1049"/>
      <c r="T46" s="1049"/>
      <c r="U46" s="1049"/>
      <c r="V46" s="1049"/>
      <c r="W46" s="1049"/>
      <c r="X46" s="1049"/>
      <c r="Y46" s="1049"/>
      <c r="Z46" s="1049"/>
      <c r="AA46" s="1049"/>
      <c r="AB46" s="1049"/>
      <c r="AC46" s="1049"/>
      <c r="AD46" s="1049"/>
      <c r="AE46" s="1049"/>
      <c r="AF46" s="1049"/>
      <c r="AG46" s="1049"/>
      <c r="AH46" s="1049"/>
      <c r="AI46" s="1049"/>
      <c r="AJ46" s="1050"/>
      <c r="AK46" s="1049"/>
      <c r="AL46" s="1051"/>
      <c r="AM46" s="1049"/>
      <c r="AN46" s="1049"/>
      <c r="AO46" s="1051"/>
      <c r="AP46" s="1044"/>
      <c r="AQ46" s="965"/>
      <c r="AR46" s="1050"/>
      <c r="AS46" s="1049"/>
      <c r="AT46" s="1049"/>
      <c r="AU46" s="965"/>
      <c r="AV46" s="965"/>
      <c r="AW46" s="965"/>
      <c r="AX46" s="965"/>
      <c r="AY46" s="965"/>
      <c r="AZ46" s="965"/>
    </row>
    <row r="47" spans="1:52" ht="12.75" hidden="1" outlineLevel="1" thickBot="1" x14ac:dyDescent="0.25">
      <c r="A47" s="965" t="e">
        <f t="shared" si="0"/>
        <v>#REF!</v>
      </c>
      <c r="B47" s="1038"/>
      <c r="C47" s="1039"/>
      <c r="D47" s="1048"/>
      <c r="E47" s="1049"/>
      <c r="F47" s="1049"/>
      <c r="G47" s="1049"/>
      <c r="H47" s="1049"/>
      <c r="I47" s="1049"/>
      <c r="J47" s="1049"/>
      <c r="K47" s="1049"/>
      <c r="L47" s="1049"/>
      <c r="M47" s="1049"/>
      <c r="N47" s="1049"/>
      <c r="O47" s="1049"/>
      <c r="P47" s="1049"/>
      <c r="Q47" s="1049"/>
      <c r="R47" s="1049"/>
      <c r="S47" s="1049"/>
      <c r="T47" s="1049"/>
      <c r="U47" s="1049"/>
      <c r="V47" s="1049"/>
      <c r="W47" s="1049"/>
      <c r="X47" s="1049"/>
      <c r="Y47" s="1049"/>
      <c r="Z47" s="1049"/>
      <c r="AA47" s="1049"/>
      <c r="AB47" s="1049"/>
      <c r="AC47" s="1049"/>
      <c r="AD47" s="1049"/>
      <c r="AE47" s="1049"/>
      <c r="AF47" s="1049"/>
      <c r="AG47" s="1049"/>
      <c r="AH47" s="1049"/>
      <c r="AI47" s="1049"/>
      <c r="AJ47" s="1050"/>
      <c r="AK47" s="1049"/>
      <c r="AL47" s="1051"/>
      <c r="AM47" s="1049"/>
      <c r="AN47" s="1049"/>
      <c r="AO47" s="1051"/>
      <c r="AP47" s="1044"/>
      <c r="AQ47" s="965"/>
      <c r="AR47" s="1050"/>
      <c r="AS47" s="1049"/>
      <c r="AT47" s="1049"/>
      <c r="AU47" s="965"/>
      <c r="AV47" s="965"/>
      <c r="AW47" s="965"/>
      <c r="AX47" s="965"/>
      <c r="AY47" s="965"/>
      <c r="AZ47" s="965"/>
    </row>
    <row r="48" spans="1:52" ht="12.75" hidden="1" outlineLevel="1" thickBot="1" x14ac:dyDescent="0.25">
      <c r="A48" s="965" t="e">
        <f t="shared" si="0"/>
        <v>#REF!</v>
      </c>
      <c r="B48" s="1038"/>
      <c r="C48" s="1039"/>
      <c r="D48" s="1048"/>
      <c r="E48" s="1049"/>
      <c r="F48" s="1049"/>
      <c r="G48" s="1049"/>
      <c r="H48" s="1049"/>
      <c r="I48" s="1049"/>
      <c r="J48" s="1049"/>
      <c r="K48" s="1049"/>
      <c r="L48" s="1049"/>
      <c r="M48" s="1049"/>
      <c r="N48" s="1049"/>
      <c r="O48" s="1049"/>
      <c r="P48" s="1049"/>
      <c r="Q48" s="1049"/>
      <c r="R48" s="1049"/>
      <c r="S48" s="1049"/>
      <c r="T48" s="1049"/>
      <c r="U48" s="1049"/>
      <c r="V48" s="1049"/>
      <c r="W48" s="1049"/>
      <c r="X48" s="1049"/>
      <c r="Y48" s="1049"/>
      <c r="Z48" s="1049"/>
      <c r="AA48" s="1049"/>
      <c r="AB48" s="1049"/>
      <c r="AC48" s="1049"/>
      <c r="AD48" s="1049"/>
      <c r="AE48" s="1049"/>
      <c r="AF48" s="1049"/>
      <c r="AG48" s="1049"/>
      <c r="AH48" s="1049"/>
      <c r="AI48" s="1049"/>
      <c r="AJ48" s="1050"/>
      <c r="AK48" s="1049"/>
      <c r="AL48" s="1051"/>
      <c r="AM48" s="1049"/>
      <c r="AN48" s="1049"/>
      <c r="AO48" s="1051"/>
      <c r="AP48" s="1044"/>
      <c r="AQ48" s="965"/>
      <c r="AR48" s="1050"/>
      <c r="AS48" s="1049"/>
      <c r="AT48" s="1049"/>
      <c r="AU48" s="965"/>
      <c r="AV48" s="965"/>
      <c r="AW48" s="965"/>
      <c r="AX48" s="965"/>
      <c r="AY48" s="965"/>
      <c r="AZ48" s="965"/>
    </row>
    <row r="49" spans="1:52" ht="12.75" hidden="1" outlineLevel="1" thickBot="1" x14ac:dyDescent="0.25">
      <c r="A49" s="965" t="e">
        <f t="shared" si="0"/>
        <v>#REF!</v>
      </c>
      <c r="B49" s="1038"/>
      <c r="C49" s="1039"/>
      <c r="D49" s="1048"/>
      <c r="E49" s="1049"/>
      <c r="F49" s="1049"/>
      <c r="G49" s="1049"/>
      <c r="H49" s="1049"/>
      <c r="I49" s="1049"/>
      <c r="J49" s="1049"/>
      <c r="K49" s="1049"/>
      <c r="L49" s="1049"/>
      <c r="M49" s="1049"/>
      <c r="N49" s="1049"/>
      <c r="O49" s="1049"/>
      <c r="P49" s="1049"/>
      <c r="Q49" s="1049"/>
      <c r="R49" s="1049"/>
      <c r="S49" s="1049"/>
      <c r="T49" s="1049"/>
      <c r="U49" s="1049"/>
      <c r="V49" s="1049"/>
      <c r="W49" s="1049"/>
      <c r="X49" s="1049"/>
      <c r="Y49" s="1049"/>
      <c r="Z49" s="1049"/>
      <c r="AA49" s="1049"/>
      <c r="AB49" s="1049"/>
      <c r="AC49" s="1049"/>
      <c r="AD49" s="1049"/>
      <c r="AE49" s="1049"/>
      <c r="AF49" s="1049"/>
      <c r="AG49" s="1049"/>
      <c r="AH49" s="1049"/>
      <c r="AI49" s="1049"/>
      <c r="AJ49" s="1050"/>
      <c r="AK49" s="1049"/>
      <c r="AL49" s="1051"/>
      <c r="AM49" s="1049"/>
      <c r="AN49" s="1049"/>
      <c r="AO49" s="1051"/>
      <c r="AP49" s="1044"/>
      <c r="AQ49" s="965"/>
      <c r="AR49" s="1050"/>
      <c r="AS49" s="1049"/>
      <c r="AT49" s="1049"/>
      <c r="AU49" s="965"/>
      <c r="AV49" s="965"/>
      <c r="AW49" s="965"/>
      <c r="AX49" s="965"/>
      <c r="AY49" s="965"/>
      <c r="AZ49" s="965"/>
    </row>
    <row r="50" spans="1:52" ht="12.75" hidden="1" outlineLevel="1" thickBot="1" x14ac:dyDescent="0.25">
      <c r="A50" s="965" t="e">
        <f t="shared" si="0"/>
        <v>#REF!</v>
      </c>
      <c r="B50" s="1038"/>
      <c r="C50" s="1039"/>
      <c r="D50" s="1048"/>
      <c r="E50" s="1049"/>
      <c r="F50" s="1049"/>
      <c r="G50" s="1049"/>
      <c r="H50" s="1049"/>
      <c r="I50" s="1049"/>
      <c r="J50" s="1049"/>
      <c r="K50" s="1049"/>
      <c r="L50" s="1049"/>
      <c r="M50" s="1049"/>
      <c r="N50" s="1049"/>
      <c r="O50" s="1049"/>
      <c r="P50" s="1049"/>
      <c r="Q50" s="1049"/>
      <c r="R50" s="1049"/>
      <c r="S50" s="1049"/>
      <c r="T50" s="1049"/>
      <c r="U50" s="1049"/>
      <c r="V50" s="1049"/>
      <c r="W50" s="1049"/>
      <c r="X50" s="1049"/>
      <c r="Y50" s="1049"/>
      <c r="Z50" s="1049"/>
      <c r="AA50" s="1049"/>
      <c r="AB50" s="1049"/>
      <c r="AC50" s="1049"/>
      <c r="AD50" s="1049"/>
      <c r="AE50" s="1049"/>
      <c r="AF50" s="1049"/>
      <c r="AG50" s="1049"/>
      <c r="AH50" s="1049"/>
      <c r="AI50" s="1049"/>
      <c r="AJ50" s="1050"/>
      <c r="AK50" s="1049"/>
      <c r="AL50" s="1051"/>
      <c r="AM50" s="1049"/>
      <c r="AN50" s="1049"/>
      <c r="AO50" s="1051"/>
      <c r="AP50" s="1044"/>
      <c r="AQ50" s="965"/>
      <c r="AR50" s="1050"/>
      <c r="AS50" s="1049"/>
      <c r="AT50" s="1049"/>
      <c r="AU50" s="965"/>
      <c r="AV50" s="965"/>
      <c r="AW50" s="965"/>
      <c r="AX50" s="965"/>
      <c r="AY50" s="965"/>
      <c r="AZ50" s="965"/>
    </row>
    <row r="51" spans="1:52" ht="12.75" hidden="1" outlineLevel="1" thickBot="1" x14ac:dyDescent="0.25">
      <c r="A51" s="965" t="e">
        <f t="shared" si="0"/>
        <v>#REF!</v>
      </c>
      <c r="B51" s="1038"/>
      <c r="C51" s="1039"/>
      <c r="D51" s="1048"/>
      <c r="E51" s="1049"/>
      <c r="F51" s="1049"/>
      <c r="G51" s="1049"/>
      <c r="H51" s="1049"/>
      <c r="I51" s="1049"/>
      <c r="J51" s="1049"/>
      <c r="K51" s="1049"/>
      <c r="L51" s="1049"/>
      <c r="M51" s="1049"/>
      <c r="N51" s="1049"/>
      <c r="O51" s="1049"/>
      <c r="P51" s="1049"/>
      <c r="Q51" s="1049"/>
      <c r="R51" s="1049"/>
      <c r="S51" s="1049"/>
      <c r="T51" s="1049"/>
      <c r="U51" s="1049"/>
      <c r="V51" s="1049"/>
      <c r="W51" s="1049"/>
      <c r="X51" s="1049"/>
      <c r="Y51" s="1049"/>
      <c r="Z51" s="1049"/>
      <c r="AA51" s="1049"/>
      <c r="AB51" s="1049"/>
      <c r="AC51" s="1049"/>
      <c r="AD51" s="1049"/>
      <c r="AE51" s="1049"/>
      <c r="AF51" s="1049"/>
      <c r="AG51" s="1049"/>
      <c r="AH51" s="1049"/>
      <c r="AI51" s="1049"/>
      <c r="AJ51" s="1050"/>
      <c r="AK51" s="1049"/>
      <c r="AL51" s="1051"/>
      <c r="AM51" s="1049"/>
      <c r="AN51" s="1049"/>
      <c r="AO51" s="1051"/>
      <c r="AP51" s="1044"/>
      <c r="AQ51" s="965"/>
      <c r="AR51" s="1050"/>
      <c r="AS51" s="1049"/>
      <c r="AT51" s="1049"/>
      <c r="AU51" s="965"/>
      <c r="AV51" s="965"/>
      <c r="AW51" s="965"/>
      <c r="AX51" s="965"/>
      <c r="AY51" s="965"/>
      <c r="AZ51" s="965"/>
    </row>
    <row r="52" spans="1:52" ht="12.75" hidden="1" outlineLevel="1" thickBot="1" x14ac:dyDescent="0.25">
      <c r="A52" s="965" t="e">
        <f t="shared" si="0"/>
        <v>#REF!</v>
      </c>
      <c r="B52" s="1038"/>
      <c r="C52" s="1039"/>
      <c r="D52" s="1048"/>
      <c r="E52" s="1049"/>
      <c r="F52" s="1049"/>
      <c r="G52" s="1049"/>
      <c r="H52" s="1049"/>
      <c r="I52" s="1049"/>
      <c r="J52" s="1049"/>
      <c r="K52" s="1049"/>
      <c r="L52" s="1049"/>
      <c r="M52" s="1049"/>
      <c r="N52" s="1049"/>
      <c r="O52" s="1049"/>
      <c r="P52" s="1049"/>
      <c r="Q52" s="1049"/>
      <c r="R52" s="1049"/>
      <c r="S52" s="1049"/>
      <c r="T52" s="1049"/>
      <c r="U52" s="1049"/>
      <c r="V52" s="1049"/>
      <c r="W52" s="1049"/>
      <c r="X52" s="1049"/>
      <c r="Y52" s="1049"/>
      <c r="Z52" s="1049"/>
      <c r="AA52" s="1049"/>
      <c r="AB52" s="1049"/>
      <c r="AC52" s="1049"/>
      <c r="AD52" s="1049"/>
      <c r="AE52" s="1049"/>
      <c r="AF52" s="1049"/>
      <c r="AG52" s="1049"/>
      <c r="AH52" s="1049"/>
      <c r="AI52" s="1049"/>
      <c r="AJ52" s="1050"/>
      <c r="AK52" s="1049"/>
      <c r="AL52" s="1051"/>
      <c r="AM52" s="1049"/>
      <c r="AN52" s="1049"/>
      <c r="AO52" s="1051"/>
      <c r="AP52" s="1044"/>
      <c r="AQ52" s="965"/>
      <c r="AR52" s="1050"/>
      <c r="AS52" s="1049"/>
      <c r="AT52" s="1049"/>
      <c r="AU52" s="965"/>
      <c r="AV52" s="965"/>
      <c r="AW52" s="965"/>
      <c r="AX52" s="965"/>
      <c r="AY52" s="965"/>
      <c r="AZ52" s="965"/>
    </row>
    <row r="53" spans="1:52" ht="12.75" hidden="1" outlineLevel="1" thickBot="1" x14ac:dyDescent="0.25">
      <c r="A53" s="965" t="e">
        <f t="shared" si="0"/>
        <v>#REF!</v>
      </c>
      <c r="B53" s="1038"/>
      <c r="C53" s="1039"/>
      <c r="D53" s="1048"/>
      <c r="E53" s="1049"/>
      <c r="F53" s="1049"/>
      <c r="G53" s="1049"/>
      <c r="H53" s="1049"/>
      <c r="I53" s="1049"/>
      <c r="J53" s="1049"/>
      <c r="K53" s="1049"/>
      <c r="L53" s="1049"/>
      <c r="M53" s="1049"/>
      <c r="N53" s="1049"/>
      <c r="O53" s="1049"/>
      <c r="P53" s="1049"/>
      <c r="Q53" s="1049"/>
      <c r="R53" s="1049"/>
      <c r="S53" s="1049"/>
      <c r="T53" s="1049"/>
      <c r="U53" s="1049"/>
      <c r="V53" s="1049"/>
      <c r="W53" s="1049"/>
      <c r="X53" s="1049"/>
      <c r="Y53" s="1049"/>
      <c r="Z53" s="1049"/>
      <c r="AA53" s="1049"/>
      <c r="AB53" s="1049"/>
      <c r="AC53" s="1049"/>
      <c r="AD53" s="1049"/>
      <c r="AE53" s="1049"/>
      <c r="AF53" s="1049"/>
      <c r="AG53" s="1049"/>
      <c r="AH53" s="1049"/>
      <c r="AI53" s="1049"/>
      <c r="AJ53" s="1050"/>
      <c r="AK53" s="1049"/>
      <c r="AL53" s="1051"/>
      <c r="AM53" s="1049"/>
      <c r="AN53" s="1049"/>
      <c r="AO53" s="1051"/>
      <c r="AP53" s="1044"/>
      <c r="AQ53" s="965"/>
      <c r="AR53" s="1050"/>
      <c r="AS53" s="1049"/>
      <c r="AT53" s="1049"/>
      <c r="AU53" s="965"/>
      <c r="AV53" s="965"/>
      <c r="AW53" s="965"/>
      <c r="AX53" s="965"/>
      <c r="AY53" s="965"/>
      <c r="AZ53" s="965"/>
    </row>
    <row r="54" spans="1:52" ht="12.75" hidden="1" outlineLevel="1" thickBot="1" x14ac:dyDescent="0.25">
      <c r="A54" s="965" t="e">
        <f t="shared" si="0"/>
        <v>#REF!</v>
      </c>
      <c r="B54" s="1038"/>
      <c r="C54" s="1039"/>
      <c r="D54" s="1048"/>
      <c r="E54" s="1049"/>
      <c r="F54" s="1049"/>
      <c r="G54" s="1049"/>
      <c r="H54" s="1049"/>
      <c r="I54" s="1049"/>
      <c r="J54" s="1049"/>
      <c r="K54" s="1049"/>
      <c r="L54" s="1049"/>
      <c r="M54" s="1049"/>
      <c r="N54" s="1049"/>
      <c r="O54" s="1049"/>
      <c r="P54" s="1049"/>
      <c r="Q54" s="1049"/>
      <c r="R54" s="1049"/>
      <c r="S54" s="1049"/>
      <c r="T54" s="1049"/>
      <c r="U54" s="1049"/>
      <c r="V54" s="1049"/>
      <c r="W54" s="1049"/>
      <c r="X54" s="1049"/>
      <c r="Y54" s="1049"/>
      <c r="Z54" s="1049"/>
      <c r="AA54" s="1049"/>
      <c r="AB54" s="1049"/>
      <c r="AC54" s="1049"/>
      <c r="AD54" s="1049"/>
      <c r="AE54" s="1049"/>
      <c r="AF54" s="1049"/>
      <c r="AG54" s="1049"/>
      <c r="AH54" s="1049"/>
      <c r="AI54" s="1049"/>
      <c r="AJ54" s="1050"/>
      <c r="AK54" s="1049"/>
      <c r="AL54" s="1051"/>
      <c r="AM54" s="1049"/>
      <c r="AN54" s="1049"/>
      <c r="AO54" s="1051"/>
      <c r="AP54" s="1044"/>
      <c r="AQ54" s="965"/>
      <c r="AR54" s="1050"/>
      <c r="AS54" s="1049"/>
      <c r="AT54" s="1049"/>
      <c r="AU54" s="965"/>
      <c r="AV54" s="965"/>
      <c r="AW54" s="965"/>
      <c r="AX54" s="965"/>
      <c r="AY54" s="965"/>
      <c r="AZ54" s="965"/>
    </row>
    <row r="55" spans="1:52" ht="12.75" hidden="1" outlineLevel="1" thickBot="1" x14ac:dyDescent="0.25">
      <c r="A55" s="965" t="e">
        <f t="shared" si="0"/>
        <v>#REF!</v>
      </c>
      <c r="B55" s="1038"/>
      <c r="C55" s="1039"/>
      <c r="D55" s="1048"/>
      <c r="E55" s="1049"/>
      <c r="F55" s="1049"/>
      <c r="G55" s="1049"/>
      <c r="H55" s="1049"/>
      <c r="I55" s="1049"/>
      <c r="J55" s="1049"/>
      <c r="K55" s="1049"/>
      <c r="L55" s="1049"/>
      <c r="M55" s="1049"/>
      <c r="N55" s="1049"/>
      <c r="O55" s="1049"/>
      <c r="P55" s="1049"/>
      <c r="Q55" s="1049"/>
      <c r="R55" s="1049"/>
      <c r="S55" s="1049"/>
      <c r="T55" s="1049"/>
      <c r="U55" s="1049"/>
      <c r="V55" s="1049"/>
      <c r="W55" s="1049"/>
      <c r="X55" s="1049"/>
      <c r="Y55" s="1049"/>
      <c r="Z55" s="1049"/>
      <c r="AA55" s="1049"/>
      <c r="AB55" s="1049"/>
      <c r="AC55" s="1049"/>
      <c r="AD55" s="1049"/>
      <c r="AE55" s="1049"/>
      <c r="AF55" s="1049"/>
      <c r="AG55" s="1049"/>
      <c r="AH55" s="1049"/>
      <c r="AI55" s="1049"/>
      <c r="AJ55" s="1050"/>
      <c r="AK55" s="1049"/>
      <c r="AL55" s="1051"/>
      <c r="AM55" s="1049"/>
      <c r="AN55" s="1049"/>
      <c r="AO55" s="1051"/>
      <c r="AP55" s="1044"/>
      <c r="AQ55" s="965"/>
      <c r="AR55" s="1050"/>
      <c r="AS55" s="1049"/>
      <c r="AT55" s="1049"/>
      <c r="AU55" s="965"/>
      <c r="AV55" s="965"/>
      <c r="AW55" s="965"/>
      <c r="AX55" s="965"/>
      <c r="AY55" s="965"/>
      <c r="AZ55" s="965"/>
    </row>
    <row r="56" spans="1:52" ht="12.75" hidden="1" outlineLevel="1" thickBot="1" x14ac:dyDescent="0.25">
      <c r="A56" s="965" t="e">
        <f t="shared" si="0"/>
        <v>#REF!</v>
      </c>
      <c r="B56" s="1038"/>
      <c r="C56" s="1039"/>
      <c r="D56" s="1048"/>
      <c r="E56" s="1049"/>
      <c r="F56" s="1049"/>
      <c r="G56" s="1049"/>
      <c r="H56" s="1049"/>
      <c r="I56" s="1049"/>
      <c r="J56" s="1049"/>
      <c r="K56" s="1049"/>
      <c r="L56" s="1049"/>
      <c r="M56" s="1049"/>
      <c r="N56" s="1049"/>
      <c r="O56" s="1049"/>
      <c r="P56" s="1049"/>
      <c r="Q56" s="1049"/>
      <c r="R56" s="1049"/>
      <c r="S56" s="1049"/>
      <c r="T56" s="1049"/>
      <c r="U56" s="1049"/>
      <c r="V56" s="1049"/>
      <c r="W56" s="1049"/>
      <c r="X56" s="1049"/>
      <c r="Y56" s="1049"/>
      <c r="Z56" s="1049"/>
      <c r="AA56" s="1049"/>
      <c r="AB56" s="1049"/>
      <c r="AC56" s="1049"/>
      <c r="AD56" s="1049"/>
      <c r="AE56" s="1049"/>
      <c r="AF56" s="1049"/>
      <c r="AG56" s="1049"/>
      <c r="AH56" s="1049"/>
      <c r="AI56" s="1049"/>
      <c r="AJ56" s="1050"/>
      <c r="AK56" s="1049"/>
      <c r="AL56" s="1051"/>
      <c r="AM56" s="1049"/>
      <c r="AN56" s="1049"/>
      <c r="AO56" s="1051"/>
      <c r="AP56" s="1044"/>
      <c r="AQ56" s="965"/>
      <c r="AR56" s="1050"/>
      <c r="AS56" s="1049"/>
      <c r="AT56" s="1049"/>
      <c r="AU56" s="965"/>
      <c r="AV56" s="965"/>
      <c r="AW56" s="965"/>
      <c r="AX56" s="965"/>
      <c r="AY56" s="965"/>
      <c r="AZ56" s="965"/>
    </row>
    <row r="57" spans="1:52" ht="12.75" hidden="1" outlineLevel="1" thickBot="1" x14ac:dyDescent="0.25">
      <c r="A57" s="965" t="e">
        <f t="shared" si="0"/>
        <v>#REF!</v>
      </c>
      <c r="B57" s="1038"/>
      <c r="C57" s="1039"/>
      <c r="D57" s="1048"/>
      <c r="E57" s="1049"/>
      <c r="F57" s="1049"/>
      <c r="G57" s="1049"/>
      <c r="H57" s="1049"/>
      <c r="I57" s="1049"/>
      <c r="J57" s="1049"/>
      <c r="K57" s="1049"/>
      <c r="L57" s="1049"/>
      <c r="M57" s="1049"/>
      <c r="N57" s="1049"/>
      <c r="O57" s="1049"/>
      <c r="P57" s="1049"/>
      <c r="Q57" s="1049"/>
      <c r="R57" s="1049"/>
      <c r="S57" s="1049"/>
      <c r="T57" s="1049"/>
      <c r="U57" s="1049"/>
      <c r="V57" s="1049"/>
      <c r="W57" s="1049"/>
      <c r="X57" s="1049"/>
      <c r="Y57" s="1049"/>
      <c r="Z57" s="1049"/>
      <c r="AA57" s="1049"/>
      <c r="AB57" s="1049"/>
      <c r="AC57" s="1049"/>
      <c r="AD57" s="1049"/>
      <c r="AE57" s="1049"/>
      <c r="AF57" s="1049"/>
      <c r="AG57" s="1049"/>
      <c r="AH57" s="1049"/>
      <c r="AI57" s="1049"/>
      <c r="AJ57" s="1050"/>
      <c r="AK57" s="1049"/>
      <c r="AL57" s="1051"/>
      <c r="AM57" s="1049"/>
      <c r="AN57" s="1049"/>
      <c r="AO57" s="1051"/>
      <c r="AP57" s="1044"/>
      <c r="AQ57" s="965"/>
      <c r="AR57" s="1050"/>
      <c r="AS57" s="1049"/>
      <c r="AT57" s="1049"/>
      <c r="AU57" s="965"/>
      <c r="AV57" s="965"/>
      <c r="AW57" s="965"/>
      <c r="AX57" s="965"/>
      <c r="AY57" s="965"/>
      <c r="AZ57" s="965"/>
    </row>
    <row r="58" spans="1:52" ht="12.75" hidden="1" outlineLevel="1" thickBot="1" x14ac:dyDescent="0.25">
      <c r="A58" s="965" t="e">
        <f t="shared" si="0"/>
        <v>#REF!</v>
      </c>
      <c r="B58" s="1038"/>
      <c r="C58" s="1039"/>
      <c r="D58" s="1048"/>
      <c r="E58" s="1049"/>
      <c r="F58" s="1049"/>
      <c r="G58" s="1049"/>
      <c r="H58" s="1049"/>
      <c r="I58" s="1049"/>
      <c r="J58" s="1049"/>
      <c r="K58" s="1049"/>
      <c r="L58" s="1049"/>
      <c r="M58" s="1049"/>
      <c r="N58" s="1049"/>
      <c r="O58" s="1049"/>
      <c r="P58" s="1049"/>
      <c r="Q58" s="1049"/>
      <c r="R58" s="1049"/>
      <c r="S58" s="1049"/>
      <c r="T58" s="1049"/>
      <c r="U58" s="1049"/>
      <c r="V58" s="1049"/>
      <c r="W58" s="1049"/>
      <c r="X58" s="1049"/>
      <c r="Y58" s="1049"/>
      <c r="Z58" s="1049"/>
      <c r="AA58" s="1049"/>
      <c r="AB58" s="1049"/>
      <c r="AC58" s="1049"/>
      <c r="AD58" s="1049"/>
      <c r="AE58" s="1049"/>
      <c r="AF58" s="1049"/>
      <c r="AG58" s="1049"/>
      <c r="AH58" s="1049"/>
      <c r="AI58" s="1049"/>
      <c r="AJ58" s="1050"/>
      <c r="AK58" s="1049"/>
      <c r="AL58" s="1051"/>
      <c r="AM58" s="1049"/>
      <c r="AN58" s="1049"/>
      <c r="AO58" s="1051"/>
      <c r="AP58" s="1044"/>
      <c r="AQ58" s="965"/>
      <c r="AR58" s="1050"/>
      <c r="AS58" s="1049"/>
      <c r="AT58" s="1049"/>
      <c r="AU58" s="965"/>
      <c r="AV58" s="965"/>
      <c r="AW58" s="965"/>
      <c r="AX58" s="965"/>
      <c r="AY58" s="965"/>
      <c r="AZ58" s="965"/>
    </row>
    <row r="59" spans="1:52" ht="12.75" hidden="1" outlineLevel="1" thickBot="1" x14ac:dyDescent="0.25">
      <c r="A59" s="965" t="e">
        <f t="shared" si="0"/>
        <v>#REF!</v>
      </c>
      <c r="B59" s="1038"/>
      <c r="C59" s="1039"/>
      <c r="D59" s="1048"/>
      <c r="E59" s="1049"/>
      <c r="F59" s="1049"/>
      <c r="G59" s="1049"/>
      <c r="H59" s="1049"/>
      <c r="I59" s="1049"/>
      <c r="J59" s="1049"/>
      <c r="K59" s="1049"/>
      <c r="L59" s="1049"/>
      <c r="M59" s="1049"/>
      <c r="N59" s="1049"/>
      <c r="O59" s="1049"/>
      <c r="P59" s="1049"/>
      <c r="Q59" s="1049"/>
      <c r="R59" s="1049"/>
      <c r="S59" s="1049"/>
      <c r="T59" s="1049"/>
      <c r="U59" s="1049"/>
      <c r="V59" s="1049"/>
      <c r="W59" s="1049"/>
      <c r="X59" s="1049"/>
      <c r="Y59" s="1049"/>
      <c r="Z59" s="1049"/>
      <c r="AA59" s="1049"/>
      <c r="AB59" s="1049"/>
      <c r="AC59" s="1049"/>
      <c r="AD59" s="1049"/>
      <c r="AE59" s="1049"/>
      <c r="AF59" s="1049"/>
      <c r="AG59" s="1049"/>
      <c r="AH59" s="1049"/>
      <c r="AI59" s="1049"/>
      <c r="AJ59" s="1050"/>
      <c r="AK59" s="1049"/>
      <c r="AL59" s="1051"/>
      <c r="AM59" s="1049"/>
      <c r="AN59" s="1049"/>
      <c r="AO59" s="1051"/>
      <c r="AP59" s="1044"/>
      <c r="AQ59" s="965"/>
      <c r="AR59" s="1050"/>
      <c r="AS59" s="1049"/>
      <c r="AT59" s="1049"/>
      <c r="AU59" s="965"/>
      <c r="AV59" s="965"/>
      <c r="AW59" s="965"/>
      <c r="AX59" s="965"/>
      <c r="AY59" s="965"/>
      <c r="AZ59" s="965"/>
    </row>
    <row r="60" spans="1:52" ht="12.75" hidden="1" outlineLevel="1" thickBot="1" x14ac:dyDescent="0.25">
      <c r="A60" s="965" t="e">
        <f t="shared" si="0"/>
        <v>#REF!</v>
      </c>
      <c r="B60" s="1038"/>
      <c r="C60" s="1039"/>
      <c r="D60" s="1048"/>
      <c r="E60" s="1049"/>
      <c r="F60" s="1049"/>
      <c r="G60" s="1049"/>
      <c r="H60" s="1049"/>
      <c r="I60" s="1049"/>
      <c r="J60" s="1049"/>
      <c r="K60" s="1049"/>
      <c r="L60" s="1049"/>
      <c r="M60" s="1049"/>
      <c r="N60" s="1049"/>
      <c r="O60" s="1049"/>
      <c r="P60" s="1049"/>
      <c r="Q60" s="1049"/>
      <c r="R60" s="1049"/>
      <c r="S60" s="1049"/>
      <c r="T60" s="1049"/>
      <c r="U60" s="1049"/>
      <c r="V60" s="1049"/>
      <c r="W60" s="1049"/>
      <c r="X60" s="1049"/>
      <c r="Y60" s="1049"/>
      <c r="Z60" s="1049"/>
      <c r="AA60" s="1049"/>
      <c r="AB60" s="1049"/>
      <c r="AC60" s="1049"/>
      <c r="AD60" s="1049"/>
      <c r="AE60" s="1049"/>
      <c r="AF60" s="1049"/>
      <c r="AG60" s="1049"/>
      <c r="AH60" s="1049"/>
      <c r="AI60" s="1049"/>
      <c r="AJ60" s="1050"/>
      <c r="AK60" s="1049"/>
      <c r="AL60" s="1051"/>
      <c r="AM60" s="1049"/>
      <c r="AN60" s="1049"/>
      <c r="AO60" s="1051"/>
      <c r="AP60" s="1044"/>
      <c r="AQ60" s="965"/>
      <c r="AR60" s="1050"/>
      <c r="AS60" s="1049"/>
      <c r="AT60" s="1049"/>
      <c r="AU60" s="965"/>
      <c r="AV60" s="965"/>
      <c r="AW60" s="965"/>
      <c r="AX60" s="965"/>
      <c r="AY60" s="965"/>
      <c r="AZ60" s="965"/>
    </row>
    <row r="61" spans="1:52" ht="12.75" hidden="1" outlineLevel="1" thickBot="1" x14ac:dyDescent="0.25">
      <c r="A61" s="965" t="e">
        <f t="shared" ref="A61:A65" si="1">+A60+1</f>
        <v>#REF!</v>
      </c>
      <c r="B61" s="1038"/>
      <c r="C61" s="1039"/>
      <c r="D61" s="1048"/>
      <c r="E61" s="1049"/>
      <c r="F61" s="1049"/>
      <c r="G61" s="1049"/>
      <c r="H61" s="1049"/>
      <c r="I61" s="1049"/>
      <c r="J61" s="1049"/>
      <c r="K61" s="1049"/>
      <c r="L61" s="1049"/>
      <c r="M61" s="1049"/>
      <c r="N61" s="1049"/>
      <c r="O61" s="1049"/>
      <c r="P61" s="1049"/>
      <c r="Q61" s="1049"/>
      <c r="R61" s="1049"/>
      <c r="S61" s="1049"/>
      <c r="T61" s="1049"/>
      <c r="U61" s="1049"/>
      <c r="V61" s="1049"/>
      <c r="W61" s="1049"/>
      <c r="X61" s="1049"/>
      <c r="Y61" s="1049"/>
      <c r="Z61" s="1049"/>
      <c r="AA61" s="1049"/>
      <c r="AB61" s="1049"/>
      <c r="AC61" s="1049"/>
      <c r="AD61" s="1049"/>
      <c r="AE61" s="1049"/>
      <c r="AF61" s="1049"/>
      <c r="AG61" s="1049"/>
      <c r="AH61" s="1049"/>
      <c r="AI61" s="1049"/>
      <c r="AJ61" s="1050"/>
      <c r="AK61" s="1049"/>
      <c r="AL61" s="1051"/>
      <c r="AM61" s="1049"/>
      <c r="AN61" s="1049"/>
      <c r="AO61" s="1051"/>
      <c r="AP61" s="1044"/>
      <c r="AQ61" s="965"/>
      <c r="AR61" s="1050"/>
      <c r="AS61" s="1049"/>
      <c r="AT61" s="1049"/>
      <c r="AU61" s="965"/>
      <c r="AV61" s="965"/>
      <c r="AW61" s="965"/>
      <c r="AX61" s="965"/>
      <c r="AY61" s="965"/>
      <c r="AZ61" s="965"/>
    </row>
    <row r="62" spans="1:52" ht="12.75" hidden="1" outlineLevel="1" thickBot="1" x14ac:dyDescent="0.25">
      <c r="A62" s="965" t="e">
        <f t="shared" si="1"/>
        <v>#REF!</v>
      </c>
      <c r="B62" s="1038"/>
      <c r="C62" s="1039"/>
      <c r="D62" s="1048"/>
      <c r="E62" s="1049"/>
      <c r="F62" s="1049"/>
      <c r="G62" s="1049"/>
      <c r="H62" s="1049"/>
      <c r="I62" s="1049"/>
      <c r="J62" s="1049"/>
      <c r="K62" s="1049"/>
      <c r="L62" s="1049"/>
      <c r="M62" s="1049"/>
      <c r="N62" s="1049"/>
      <c r="O62" s="1049"/>
      <c r="P62" s="1049"/>
      <c r="Q62" s="1049"/>
      <c r="R62" s="1049"/>
      <c r="S62" s="1049"/>
      <c r="T62" s="1049"/>
      <c r="U62" s="1049"/>
      <c r="V62" s="1049"/>
      <c r="W62" s="1049"/>
      <c r="X62" s="1049"/>
      <c r="Y62" s="1049"/>
      <c r="Z62" s="1049"/>
      <c r="AA62" s="1049"/>
      <c r="AB62" s="1049"/>
      <c r="AC62" s="1049"/>
      <c r="AD62" s="1049"/>
      <c r="AE62" s="1049"/>
      <c r="AF62" s="1049"/>
      <c r="AG62" s="1049"/>
      <c r="AH62" s="1049"/>
      <c r="AI62" s="1049"/>
      <c r="AJ62" s="1050"/>
      <c r="AK62" s="1049"/>
      <c r="AL62" s="1051"/>
      <c r="AM62" s="1049"/>
      <c r="AN62" s="1049"/>
      <c r="AO62" s="1051"/>
      <c r="AP62" s="1044"/>
      <c r="AQ62" s="965"/>
      <c r="AR62" s="1050"/>
      <c r="AS62" s="1049"/>
      <c r="AT62" s="1049"/>
      <c r="AU62" s="965"/>
      <c r="AV62" s="965"/>
      <c r="AW62" s="965"/>
      <c r="AX62" s="965"/>
      <c r="AY62" s="965"/>
      <c r="AZ62" s="965"/>
    </row>
    <row r="63" spans="1:52" ht="12.75" hidden="1" outlineLevel="1" thickBot="1" x14ac:dyDescent="0.25">
      <c r="A63" s="965" t="e">
        <f t="shared" si="1"/>
        <v>#REF!</v>
      </c>
      <c r="B63" s="1038"/>
      <c r="C63" s="1039"/>
      <c r="D63" s="1048"/>
      <c r="E63" s="1049"/>
      <c r="F63" s="1049"/>
      <c r="G63" s="1049"/>
      <c r="H63" s="1049"/>
      <c r="I63" s="1049"/>
      <c r="J63" s="1049"/>
      <c r="K63" s="1049"/>
      <c r="L63" s="1049"/>
      <c r="M63" s="1049"/>
      <c r="N63" s="1049"/>
      <c r="O63" s="1049"/>
      <c r="P63" s="1049"/>
      <c r="Q63" s="1049"/>
      <c r="R63" s="1049"/>
      <c r="S63" s="1049"/>
      <c r="T63" s="1049"/>
      <c r="U63" s="1049"/>
      <c r="V63" s="1049"/>
      <c r="W63" s="1049"/>
      <c r="X63" s="1049"/>
      <c r="Y63" s="1049"/>
      <c r="Z63" s="1049"/>
      <c r="AA63" s="1049"/>
      <c r="AB63" s="1049"/>
      <c r="AC63" s="1049"/>
      <c r="AD63" s="1049"/>
      <c r="AE63" s="1049"/>
      <c r="AF63" s="1049"/>
      <c r="AG63" s="1049"/>
      <c r="AH63" s="1049"/>
      <c r="AI63" s="1049"/>
      <c r="AJ63" s="1050"/>
      <c r="AK63" s="1049"/>
      <c r="AL63" s="1051"/>
      <c r="AM63" s="1049"/>
      <c r="AN63" s="1049"/>
      <c r="AO63" s="1051"/>
      <c r="AP63" s="1044"/>
      <c r="AQ63" s="965"/>
      <c r="AR63" s="1050"/>
      <c r="AS63" s="1049"/>
      <c r="AT63" s="1049"/>
      <c r="AU63" s="965"/>
      <c r="AV63" s="965"/>
      <c r="AW63" s="965"/>
      <c r="AX63" s="965"/>
      <c r="AY63" s="965"/>
      <c r="AZ63" s="965"/>
    </row>
    <row r="64" spans="1:52" ht="12.75" hidden="1" outlineLevel="1" thickBot="1" x14ac:dyDescent="0.25">
      <c r="A64" s="965" t="e">
        <f t="shared" si="1"/>
        <v>#REF!</v>
      </c>
      <c r="B64" s="1038"/>
      <c r="C64" s="1039"/>
      <c r="D64" s="1048"/>
      <c r="E64" s="1049"/>
      <c r="F64" s="1049"/>
      <c r="G64" s="1049"/>
      <c r="H64" s="1049"/>
      <c r="I64" s="1049"/>
      <c r="J64" s="1049"/>
      <c r="K64" s="1049"/>
      <c r="L64" s="1049"/>
      <c r="M64" s="1049"/>
      <c r="N64" s="1049"/>
      <c r="O64" s="1049"/>
      <c r="P64" s="1049"/>
      <c r="Q64" s="1049"/>
      <c r="R64" s="1049"/>
      <c r="S64" s="1049"/>
      <c r="T64" s="1049"/>
      <c r="U64" s="1049"/>
      <c r="V64" s="1049"/>
      <c r="W64" s="1049"/>
      <c r="X64" s="1049"/>
      <c r="Y64" s="1049"/>
      <c r="Z64" s="1049"/>
      <c r="AA64" s="1049"/>
      <c r="AB64" s="1049"/>
      <c r="AC64" s="1049"/>
      <c r="AD64" s="1049"/>
      <c r="AE64" s="1049"/>
      <c r="AF64" s="1049"/>
      <c r="AG64" s="1049"/>
      <c r="AH64" s="1049"/>
      <c r="AI64" s="1049"/>
      <c r="AJ64" s="1050"/>
      <c r="AK64" s="1049"/>
      <c r="AL64" s="1051"/>
      <c r="AM64" s="1049"/>
      <c r="AN64" s="1049"/>
      <c r="AO64" s="1051"/>
      <c r="AP64" s="1044"/>
      <c r="AQ64" s="965"/>
      <c r="AR64" s="1050"/>
      <c r="AS64" s="1049"/>
      <c r="AT64" s="1049"/>
      <c r="AU64" s="965"/>
      <c r="AV64" s="965"/>
      <c r="AW64" s="965"/>
      <c r="AX64" s="965"/>
      <c r="AY64" s="965"/>
      <c r="AZ64" s="965"/>
    </row>
    <row r="65" spans="1:52" ht="12.75" collapsed="1" thickBot="1" x14ac:dyDescent="0.25">
      <c r="A65" s="965" t="e">
        <f t="shared" si="1"/>
        <v>#REF!</v>
      </c>
      <c r="B65" s="1038"/>
      <c r="C65" s="1039"/>
      <c r="D65" s="1048"/>
      <c r="E65" s="1049"/>
      <c r="F65" s="1049"/>
      <c r="G65" s="1049"/>
      <c r="H65" s="1049"/>
      <c r="I65" s="1049"/>
      <c r="J65" s="1049"/>
      <c r="K65" s="1049"/>
      <c r="L65" s="1049"/>
      <c r="M65" s="1049"/>
      <c r="N65" s="1049"/>
      <c r="O65" s="1049"/>
      <c r="P65" s="1049"/>
      <c r="Q65" s="1049"/>
      <c r="R65" s="1049"/>
      <c r="S65" s="1049"/>
      <c r="T65" s="1049"/>
      <c r="U65" s="1049"/>
      <c r="V65" s="1049"/>
      <c r="W65" s="1049"/>
      <c r="X65" s="1049"/>
      <c r="Y65" s="1049"/>
      <c r="Z65" s="1049"/>
      <c r="AA65" s="1049"/>
      <c r="AB65" s="1049"/>
      <c r="AC65" s="1049"/>
      <c r="AD65" s="1049"/>
      <c r="AE65" s="1049"/>
      <c r="AF65" s="1049"/>
      <c r="AG65" s="1049"/>
      <c r="AH65" s="1049"/>
      <c r="AI65" s="1049"/>
      <c r="AJ65" s="1050"/>
      <c r="AK65" s="1049"/>
      <c r="AL65" s="1051"/>
      <c r="AM65" s="1049"/>
      <c r="AN65" s="1049"/>
      <c r="AO65" s="1051"/>
      <c r="AP65" s="1044"/>
      <c r="AQ65" s="965"/>
      <c r="AR65" s="1050"/>
      <c r="AS65" s="1049"/>
      <c r="AT65" s="1049"/>
      <c r="AU65" s="965"/>
      <c r="AV65" s="965"/>
      <c r="AW65" s="965"/>
      <c r="AX65" s="965"/>
      <c r="AY65" s="965"/>
      <c r="AZ65" s="965"/>
    </row>
    <row r="66" spans="1:52" ht="12.75" thickBot="1" x14ac:dyDescent="0.25">
      <c r="A66" s="965"/>
      <c r="B66" s="1052"/>
      <c r="C66" s="1053" t="s">
        <v>113</v>
      </c>
      <c r="D66" s="1054">
        <f t="shared" ref="D66:AO66" si="2">SUM(D11:D65)</f>
        <v>48169</v>
      </c>
      <c r="E66" s="1054">
        <f t="shared" si="2"/>
        <v>0</v>
      </c>
      <c r="F66" s="1054">
        <f t="shared" si="2"/>
        <v>0</v>
      </c>
      <c r="G66" s="1054">
        <f t="shared" si="2"/>
        <v>0</v>
      </c>
      <c r="H66" s="1054">
        <f t="shared" si="2"/>
        <v>0</v>
      </c>
      <c r="I66" s="1054">
        <f t="shared" si="2"/>
        <v>0</v>
      </c>
      <c r="J66" s="1054">
        <f t="shared" si="2"/>
        <v>0</v>
      </c>
      <c r="K66" s="1054">
        <f t="shared" si="2"/>
        <v>0</v>
      </c>
      <c r="L66" s="1054">
        <f t="shared" si="2"/>
        <v>0</v>
      </c>
      <c r="M66" s="1054">
        <f t="shared" si="2"/>
        <v>0</v>
      </c>
      <c r="N66" s="1054">
        <f t="shared" si="2"/>
        <v>0</v>
      </c>
      <c r="O66" s="1054">
        <f t="shared" si="2"/>
        <v>0</v>
      </c>
      <c r="P66" s="1054">
        <f t="shared" si="2"/>
        <v>0</v>
      </c>
      <c r="Q66" s="1054">
        <f t="shared" si="2"/>
        <v>0</v>
      </c>
      <c r="R66" s="1054">
        <f t="shared" si="2"/>
        <v>0</v>
      </c>
      <c r="S66" s="1054">
        <f t="shared" si="2"/>
        <v>0</v>
      </c>
      <c r="T66" s="1054">
        <f t="shared" si="2"/>
        <v>0</v>
      </c>
      <c r="U66" s="1054">
        <f t="shared" si="2"/>
        <v>0</v>
      </c>
      <c r="V66" s="1054">
        <f t="shared" si="2"/>
        <v>0</v>
      </c>
      <c r="W66" s="1054">
        <f t="shared" si="2"/>
        <v>0</v>
      </c>
      <c r="X66" s="1054">
        <f t="shared" si="2"/>
        <v>0</v>
      </c>
      <c r="Y66" s="1054">
        <f t="shared" si="2"/>
        <v>0</v>
      </c>
      <c r="Z66" s="1054">
        <f t="shared" si="2"/>
        <v>0</v>
      </c>
      <c r="AA66" s="1054">
        <f t="shared" si="2"/>
        <v>0</v>
      </c>
      <c r="AB66" s="1054">
        <f t="shared" si="2"/>
        <v>17096</v>
      </c>
      <c r="AC66" s="1054">
        <f t="shared" si="2"/>
        <v>0</v>
      </c>
      <c r="AD66" s="1054">
        <f t="shared" si="2"/>
        <v>0</v>
      </c>
      <c r="AE66" s="1054">
        <f t="shared" si="2"/>
        <v>0</v>
      </c>
      <c r="AF66" s="1054">
        <f t="shared" si="2"/>
        <v>0</v>
      </c>
      <c r="AG66" s="1054">
        <f t="shared" si="2"/>
        <v>0</v>
      </c>
      <c r="AH66" s="1054">
        <f t="shared" si="2"/>
        <v>0</v>
      </c>
      <c r="AI66" s="1054">
        <f t="shared" si="2"/>
        <v>0</v>
      </c>
      <c r="AJ66" s="1054">
        <f t="shared" si="2"/>
        <v>31073</v>
      </c>
      <c r="AK66" s="1054">
        <f t="shared" si="2"/>
        <v>0</v>
      </c>
      <c r="AL66" s="1054">
        <f t="shared" si="2"/>
        <v>0</v>
      </c>
      <c r="AM66" s="1054">
        <f t="shared" si="2"/>
        <v>0</v>
      </c>
      <c r="AN66" s="1054">
        <f t="shared" si="2"/>
        <v>0</v>
      </c>
      <c r="AO66" s="1054">
        <f t="shared" si="2"/>
        <v>0</v>
      </c>
      <c r="AP66" s="1036"/>
      <c r="AQ66" s="965"/>
      <c r="AR66" s="1054">
        <f>SUM(AR11:AR65)</f>
        <v>0</v>
      </c>
      <c r="AS66" s="1054">
        <f>SUM(AS11:AS65)</f>
        <v>0</v>
      </c>
      <c r="AT66" s="1054">
        <f>SUM(AT11:AT65)</f>
        <v>0</v>
      </c>
      <c r="AU66" s="965"/>
      <c r="AV66" s="965"/>
      <c r="AW66" s="965"/>
      <c r="AX66" s="965"/>
      <c r="AY66" s="965"/>
      <c r="AZ66" s="965"/>
    </row>
    <row r="67" spans="1:52" x14ac:dyDescent="0.2">
      <c r="A67" s="1055"/>
      <c r="B67" s="1055"/>
      <c r="C67" s="1066" t="s">
        <v>754</v>
      </c>
      <c r="D67" s="1060">
        <f>D66-NEW_OFFER1!U269</f>
        <v>-2847938.6532034897</v>
      </c>
      <c r="E67" s="1060"/>
      <c r="F67" s="1060"/>
      <c r="G67" s="1060"/>
      <c r="H67" s="1060"/>
      <c r="I67" s="1060"/>
      <c r="J67" s="1060"/>
      <c r="K67" s="1060"/>
      <c r="L67" s="1060"/>
      <c r="M67" s="1060"/>
      <c r="N67" s="1060"/>
      <c r="O67" s="1060"/>
      <c r="P67" s="1060"/>
      <c r="Q67" s="1060"/>
      <c r="R67" s="1060"/>
      <c r="S67" s="1060"/>
      <c r="T67" s="1060"/>
      <c r="U67" s="1060"/>
      <c r="V67" s="1060"/>
      <c r="W67" s="1060"/>
      <c r="X67" s="1060"/>
      <c r="Y67" s="1060"/>
      <c r="Z67" s="1060"/>
      <c r="AA67" s="1060"/>
      <c r="AB67" s="1060"/>
      <c r="AC67" s="1060"/>
      <c r="AD67" s="1060"/>
      <c r="AE67" s="1060"/>
      <c r="AF67" s="1060"/>
      <c r="AG67" s="1060"/>
      <c r="AH67" s="1060"/>
      <c r="AI67" s="1060"/>
      <c r="AJ67" s="1060"/>
      <c r="AK67" s="1061"/>
      <c r="AL67" s="1061"/>
      <c r="AM67" s="1060"/>
      <c r="AN67" s="1056"/>
      <c r="AO67" s="966"/>
      <c r="AP67" s="1036"/>
      <c r="AQ67" s="1055"/>
      <c r="AR67" s="1055"/>
      <c r="AS67" s="1055"/>
      <c r="AT67" s="1055"/>
      <c r="AU67" s="1055"/>
      <c r="AV67" s="1055"/>
      <c r="AW67" s="1055"/>
      <c r="AX67" s="1055"/>
      <c r="AY67" s="1055"/>
      <c r="AZ67" s="1055"/>
    </row>
    <row r="68" spans="1:52" x14ac:dyDescent="0.2">
      <c r="C68" s="1067" t="s">
        <v>757</v>
      </c>
      <c r="D68" s="1062">
        <f>D14+D13+D12</f>
        <v>48169</v>
      </c>
      <c r="E68" s="1062"/>
      <c r="F68" s="1062"/>
      <c r="G68" s="1062"/>
      <c r="H68" s="1062"/>
      <c r="I68" s="1062"/>
      <c r="J68" s="1062"/>
      <c r="K68" s="1062"/>
      <c r="L68" s="1062"/>
      <c r="M68" s="1062"/>
      <c r="N68" s="1062"/>
      <c r="O68" s="1062"/>
      <c r="P68" s="1062"/>
      <c r="Q68" s="1062"/>
      <c r="R68" s="1062"/>
      <c r="S68" s="1062"/>
      <c r="T68" s="1062"/>
      <c r="U68" s="1062"/>
      <c r="V68" s="1062"/>
      <c r="W68" s="1062"/>
      <c r="X68" s="1062"/>
      <c r="Y68" s="1062"/>
      <c r="Z68" s="1062"/>
      <c r="AA68" s="1062"/>
      <c r="AB68" s="1062"/>
      <c r="AC68" s="1062"/>
      <c r="AD68" s="1062"/>
      <c r="AE68" s="1062"/>
      <c r="AF68" s="1062"/>
      <c r="AG68" s="1062"/>
      <c r="AH68" s="1062"/>
      <c r="AI68" s="1062"/>
      <c r="AJ68" s="1062"/>
      <c r="AK68" s="1062"/>
      <c r="AL68" s="1062"/>
      <c r="AM68" s="1062"/>
    </row>
    <row r="69" spans="1:52" x14ac:dyDescent="0.2">
      <c r="C69" s="1067" t="s">
        <v>758</v>
      </c>
      <c r="D69" s="1062">
        <v>48169</v>
      </c>
      <c r="E69" s="1062"/>
      <c r="F69" s="1062"/>
      <c r="G69" s="1062"/>
      <c r="H69" s="1062"/>
      <c r="I69" s="1062"/>
      <c r="J69" s="1062"/>
      <c r="K69" s="1062"/>
      <c r="L69" s="1062"/>
      <c r="M69" s="1062"/>
      <c r="N69" s="1062"/>
      <c r="O69" s="1062"/>
      <c r="P69" s="1062"/>
      <c r="Q69" s="1062"/>
      <c r="R69" s="1062"/>
      <c r="S69" s="1062"/>
      <c r="T69" s="1062"/>
      <c r="U69" s="1062"/>
      <c r="V69" s="1062"/>
      <c r="W69" s="1062"/>
      <c r="X69" s="1062"/>
      <c r="Y69" s="1062"/>
      <c r="Z69" s="1062"/>
      <c r="AA69" s="1062"/>
      <c r="AB69" s="1062"/>
      <c r="AC69" s="1062"/>
      <c r="AD69" s="1062"/>
      <c r="AE69" s="1062"/>
      <c r="AF69" s="1062"/>
      <c r="AG69" s="1062"/>
      <c r="AH69" s="1062"/>
      <c r="AI69" s="1062"/>
      <c r="AJ69" s="1062"/>
      <c r="AK69" s="1062"/>
      <c r="AL69" s="1062"/>
      <c r="AM69" s="1062"/>
    </row>
    <row r="70" spans="1:52" x14ac:dyDescent="0.2">
      <c r="C70" s="1067" t="s">
        <v>763</v>
      </c>
      <c r="D70" s="1062">
        <f>D69-D68</f>
        <v>0</v>
      </c>
      <c r="E70" s="1062"/>
      <c r="F70" s="1062"/>
      <c r="G70" s="1062"/>
      <c r="H70" s="1062"/>
      <c r="I70" s="1062"/>
      <c r="J70" s="1062"/>
      <c r="K70" s="1062"/>
      <c r="L70" s="1062"/>
      <c r="M70" s="1062"/>
      <c r="N70" s="1062"/>
      <c r="O70" s="1062"/>
      <c r="P70" s="1062"/>
      <c r="Q70" s="1062"/>
      <c r="R70" s="1062"/>
      <c r="S70" s="1062"/>
      <c r="T70" s="1062"/>
      <c r="U70" s="1062"/>
      <c r="V70" s="1062"/>
      <c r="W70" s="1062"/>
      <c r="X70" s="1062"/>
      <c r="Y70" s="1062"/>
      <c r="Z70" s="1062"/>
      <c r="AA70" s="1062"/>
      <c r="AB70" s="1062"/>
      <c r="AC70" s="1062"/>
      <c r="AD70" s="1062"/>
      <c r="AE70" s="1062"/>
      <c r="AF70" s="1062"/>
      <c r="AG70" s="1062"/>
      <c r="AH70" s="1062"/>
      <c r="AI70" s="1062"/>
      <c r="AJ70" s="1062"/>
      <c r="AK70" s="1062"/>
      <c r="AL70" s="1062"/>
      <c r="AM70" s="1062"/>
    </row>
    <row r="71" spans="1:52" x14ac:dyDescent="0.2">
      <c r="D71" s="1062"/>
      <c r="E71" s="1062"/>
      <c r="F71" s="1062"/>
      <c r="G71" s="1062"/>
      <c r="H71" s="1062"/>
      <c r="I71" s="1062"/>
      <c r="J71" s="1062"/>
      <c r="K71" s="1062"/>
      <c r="L71" s="1062"/>
      <c r="M71" s="1062"/>
      <c r="N71" s="1062"/>
      <c r="O71" s="1062"/>
      <c r="P71" s="1062"/>
      <c r="Q71" s="1062"/>
      <c r="R71" s="1062"/>
      <c r="S71" s="1062"/>
      <c r="T71" s="1062"/>
      <c r="U71" s="1062"/>
      <c r="V71" s="1062"/>
      <c r="W71" s="1062"/>
      <c r="X71" s="1062"/>
      <c r="Y71" s="1062"/>
      <c r="Z71" s="1062"/>
      <c r="AA71" s="1062"/>
      <c r="AB71" s="1062"/>
      <c r="AC71" s="1062"/>
      <c r="AD71" s="1062"/>
      <c r="AE71" s="1062"/>
      <c r="AF71" s="1062"/>
      <c r="AG71" s="1062"/>
      <c r="AH71" s="1062"/>
      <c r="AI71" s="1062"/>
      <c r="AJ71" s="1062"/>
      <c r="AK71" s="1062"/>
      <c r="AL71" s="1062"/>
      <c r="AM71" s="1062"/>
    </row>
    <row r="72" spans="1:52" x14ac:dyDescent="0.2">
      <c r="D72" s="1062"/>
      <c r="E72" s="1062"/>
      <c r="F72" s="1062"/>
      <c r="G72" s="1062"/>
      <c r="H72" s="1062"/>
      <c r="I72" s="1062"/>
      <c r="J72" s="1062"/>
      <c r="K72" s="1062"/>
      <c r="L72" s="1062"/>
      <c r="M72" s="1062"/>
      <c r="N72" s="1062"/>
      <c r="O72" s="1062"/>
      <c r="P72" s="1062"/>
      <c r="Q72" s="1062"/>
      <c r="R72" s="1062"/>
      <c r="S72" s="1062"/>
      <c r="T72" s="1062"/>
      <c r="U72" s="1062"/>
      <c r="V72" s="1062"/>
      <c r="W72" s="1062"/>
      <c r="X72" s="1062"/>
      <c r="Y72" s="1062"/>
      <c r="Z72" s="1062"/>
      <c r="AA72" s="1062"/>
      <c r="AB72" s="1062"/>
      <c r="AC72" s="1062"/>
      <c r="AD72" s="1062"/>
      <c r="AE72" s="1062"/>
      <c r="AF72" s="1062"/>
      <c r="AG72" s="1062"/>
      <c r="AH72" s="1062"/>
      <c r="AI72" s="1062"/>
      <c r="AJ72" s="1062"/>
      <c r="AK72" s="1062"/>
      <c r="AL72" s="1062"/>
      <c r="AM72" s="1062"/>
    </row>
    <row r="73" spans="1:52" x14ac:dyDescent="0.2">
      <c r="D73" s="1062"/>
      <c r="E73" s="1062"/>
      <c r="F73" s="1062"/>
      <c r="G73" s="1062"/>
      <c r="H73" s="1062"/>
      <c r="I73" s="1062"/>
      <c r="J73" s="1062"/>
      <c r="K73" s="1062"/>
      <c r="L73" s="1062"/>
      <c r="M73" s="1062"/>
      <c r="N73" s="1062"/>
      <c r="O73" s="1062"/>
      <c r="P73" s="1062"/>
      <c r="Q73" s="1062"/>
      <c r="R73" s="1062"/>
      <c r="S73" s="1062"/>
      <c r="T73" s="1062"/>
      <c r="U73" s="1062"/>
      <c r="V73" s="1062"/>
      <c r="W73" s="1062"/>
      <c r="X73" s="1062"/>
      <c r="Y73" s="1062"/>
      <c r="Z73" s="1062"/>
      <c r="AA73" s="1062"/>
      <c r="AB73" s="1062"/>
      <c r="AC73" s="1062"/>
      <c r="AD73" s="1062"/>
      <c r="AE73" s="1062"/>
      <c r="AF73" s="1062"/>
      <c r="AG73" s="1062"/>
      <c r="AH73" s="1062"/>
      <c r="AI73" s="1062"/>
      <c r="AJ73" s="1062"/>
      <c r="AK73" s="1062"/>
      <c r="AL73" s="1062"/>
      <c r="AM73" s="1062"/>
    </row>
    <row r="74" spans="1:52" x14ac:dyDescent="0.2">
      <c r="D74" s="1062"/>
      <c r="E74" s="1062"/>
      <c r="F74" s="1062"/>
      <c r="G74" s="1062"/>
      <c r="H74" s="1062"/>
      <c r="I74" s="1062"/>
      <c r="J74" s="1062"/>
      <c r="K74" s="1062"/>
      <c r="L74" s="1062"/>
      <c r="M74" s="1062"/>
      <c r="N74" s="1062"/>
      <c r="O74" s="1062"/>
      <c r="P74" s="1062"/>
      <c r="Q74" s="1062"/>
      <c r="R74" s="1062"/>
      <c r="S74" s="1062"/>
      <c r="T74" s="1062"/>
      <c r="U74" s="1062"/>
      <c r="V74" s="1062"/>
      <c r="W74" s="1062"/>
      <c r="X74" s="1062"/>
      <c r="Y74" s="1062"/>
      <c r="Z74" s="1062"/>
      <c r="AA74" s="1062"/>
      <c r="AB74" s="1062"/>
      <c r="AC74" s="1062"/>
      <c r="AD74" s="1062"/>
      <c r="AE74" s="1062"/>
      <c r="AF74" s="1062"/>
      <c r="AG74" s="1062"/>
      <c r="AH74" s="1062"/>
      <c r="AI74" s="1062"/>
      <c r="AJ74" s="1062"/>
      <c r="AK74" s="1062"/>
      <c r="AL74" s="1062"/>
      <c r="AM74" s="1062"/>
    </row>
    <row r="75" spans="1:52" x14ac:dyDescent="0.2">
      <c r="D75" s="1062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  <c r="O75" s="1062"/>
      <c r="P75" s="1062"/>
      <c r="Q75" s="1062"/>
      <c r="R75" s="1062"/>
      <c r="S75" s="1062"/>
      <c r="T75" s="1062"/>
      <c r="U75" s="1062"/>
      <c r="V75" s="1062"/>
      <c r="W75" s="1062"/>
      <c r="X75" s="1062"/>
      <c r="Y75" s="1062"/>
      <c r="Z75" s="1062"/>
      <c r="AA75" s="1062"/>
      <c r="AB75" s="1062"/>
      <c r="AC75" s="1062"/>
      <c r="AD75" s="1062"/>
      <c r="AE75" s="1062"/>
      <c r="AF75" s="1062"/>
      <c r="AG75" s="1062"/>
      <c r="AH75" s="1062"/>
      <c r="AI75" s="1062"/>
      <c r="AJ75" s="1062"/>
      <c r="AK75" s="1062"/>
      <c r="AL75" s="1062"/>
      <c r="AM75" s="1062"/>
    </row>
    <row r="76" spans="1:52" x14ac:dyDescent="0.2">
      <c r="D76" s="1062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  <c r="O76" s="1062"/>
      <c r="P76" s="1062"/>
      <c r="Q76" s="1062"/>
      <c r="R76" s="1062"/>
      <c r="S76" s="1062"/>
      <c r="T76" s="1062"/>
      <c r="U76" s="1062"/>
      <c r="V76" s="1062"/>
      <c r="W76" s="1062"/>
      <c r="X76" s="1062"/>
      <c r="Y76" s="1062"/>
      <c r="Z76" s="1062"/>
      <c r="AA76" s="1062"/>
      <c r="AB76" s="1062"/>
      <c r="AC76" s="1062"/>
      <c r="AD76" s="1062"/>
      <c r="AE76" s="1062"/>
      <c r="AF76" s="1062"/>
      <c r="AG76" s="1062"/>
      <c r="AH76" s="1062"/>
      <c r="AI76" s="1062"/>
      <c r="AJ76" s="1062"/>
      <c r="AK76" s="1062"/>
      <c r="AL76" s="1062"/>
      <c r="AM76" s="1062"/>
    </row>
    <row r="77" spans="1:52" x14ac:dyDescent="0.2">
      <c r="D77" s="1062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  <c r="O77" s="1062"/>
      <c r="P77" s="1062"/>
      <c r="Q77" s="1062"/>
      <c r="R77" s="1062"/>
      <c r="S77" s="1062"/>
      <c r="T77" s="1062"/>
      <c r="U77" s="1062"/>
      <c r="V77" s="1062"/>
      <c r="W77" s="1062"/>
      <c r="X77" s="1062"/>
      <c r="Y77" s="1062"/>
      <c r="Z77" s="1062"/>
      <c r="AA77" s="1062"/>
      <c r="AB77" s="1062"/>
      <c r="AC77" s="1062"/>
      <c r="AD77" s="1062"/>
      <c r="AE77" s="1062"/>
      <c r="AF77" s="1062"/>
      <c r="AG77" s="1062"/>
      <c r="AH77" s="1062"/>
      <c r="AI77" s="1062"/>
      <c r="AJ77" s="1062"/>
      <c r="AK77" s="1062"/>
      <c r="AL77" s="1062"/>
      <c r="AM77" s="1062"/>
    </row>
    <row r="78" spans="1:52" x14ac:dyDescent="0.2">
      <c r="D78" s="1062"/>
      <c r="E78" s="1062"/>
      <c r="F78" s="1062"/>
      <c r="G78" s="1062"/>
      <c r="H78" s="1062"/>
      <c r="I78" s="1062"/>
      <c r="J78" s="1062"/>
      <c r="K78" s="1062"/>
      <c r="L78" s="1062"/>
      <c r="M78" s="1062"/>
      <c r="N78" s="1062"/>
      <c r="O78" s="1062"/>
      <c r="P78" s="1062"/>
      <c r="Q78" s="1062"/>
      <c r="R78" s="1062"/>
      <c r="S78" s="1062"/>
      <c r="T78" s="1062"/>
      <c r="U78" s="1062"/>
      <c r="V78" s="1062"/>
      <c r="W78" s="1062"/>
      <c r="X78" s="1062"/>
      <c r="Y78" s="1062"/>
      <c r="Z78" s="1062"/>
      <c r="AA78" s="1062"/>
      <c r="AB78" s="1062"/>
      <c r="AC78" s="1062"/>
      <c r="AD78" s="1062"/>
      <c r="AE78" s="1062"/>
      <c r="AF78" s="1062"/>
      <c r="AG78" s="1062"/>
      <c r="AH78" s="1062"/>
      <c r="AI78" s="1062"/>
      <c r="AJ78" s="1062"/>
      <c r="AK78" s="1062"/>
      <c r="AL78" s="1062"/>
      <c r="AM78" s="1062"/>
    </row>
    <row r="79" spans="1:52" x14ac:dyDescent="0.2">
      <c r="D79" s="1062"/>
      <c r="E79" s="1062"/>
      <c r="F79" s="1062"/>
      <c r="G79" s="1062"/>
      <c r="H79" s="1062"/>
      <c r="I79" s="1062"/>
      <c r="J79" s="1062"/>
      <c r="K79" s="1062"/>
      <c r="L79" s="1062"/>
      <c r="M79" s="1062"/>
      <c r="N79" s="1062"/>
      <c r="O79" s="1062"/>
      <c r="P79" s="1062"/>
      <c r="Q79" s="1062"/>
      <c r="R79" s="1062"/>
      <c r="S79" s="1062"/>
      <c r="T79" s="1062"/>
      <c r="U79" s="1062"/>
      <c r="V79" s="1062"/>
      <c r="W79" s="1062"/>
      <c r="X79" s="1062"/>
      <c r="Y79" s="1062"/>
      <c r="Z79" s="1062"/>
      <c r="AA79" s="1062"/>
      <c r="AB79" s="1062"/>
      <c r="AC79" s="1062"/>
      <c r="AD79" s="1062"/>
      <c r="AE79" s="1062"/>
      <c r="AF79" s="1062"/>
      <c r="AG79" s="1062"/>
      <c r="AH79" s="1062"/>
      <c r="AI79" s="1062"/>
      <c r="AJ79" s="1062"/>
      <c r="AK79" s="1062"/>
      <c r="AL79" s="1062"/>
      <c r="AM79" s="1062"/>
    </row>
    <row r="80" spans="1:52" x14ac:dyDescent="0.2">
      <c r="D80" s="1062"/>
      <c r="E80" s="1062"/>
      <c r="F80" s="1062"/>
      <c r="G80" s="1062"/>
      <c r="H80" s="1062"/>
      <c r="I80" s="1062"/>
      <c r="J80" s="1062"/>
      <c r="K80" s="1062"/>
      <c r="L80" s="1062"/>
      <c r="M80" s="1062"/>
      <c r="N80" s="1062"/>
      <c r="O80" s="1062"/>
      <c r="P80" s="1062"/>
      <c r="Q80" s="1062"/>
      <c r="R80" s="1062"/>
      <c r="S80" s="1062"/>
      <c r="T80" s="1062"/>
      <c r="U80" s="1062"/>
      <c r="V80" s="1062"/>
      <c r="W80" s="1062"/>
      <c r="X80" s="1062"/>
      <c r="Y80" s="1062"/>
      <c r="Z80" s="1062"/>
      <c r="AA80" s="1062"/>
      <c r="AB80" s="1062"/>
      <c r="AC80" s="1062"/>
      <c r="AD80" s="1062"/>
      <c r="AE80" s="1062"/>
      <c r="AF80" s="1062"/>
      <c r="AG80" s="1062"/>
      <c r="AH80" s="1062"/>
      <c r="AI80" s="1062"/>
      <c r="AJ80" s="1062"/>
      <c r="AK80" s="1062"/>
      <c r="AL80" s="1062"/>
      <c r="AM80" s="1062"/>
    </row>
    <row r="81" spans="4:39" x14ac:dyDescent="0.2">
      <c r="D81" s="1062"/>
      <c r="E81" s="1062"/>
      <c r="F81" s="1062"/>
      <c r="G81" s="1062"/>
      <c r="H81" s="1062"/>
      <c r="I81" s="1062"/>
      <c r="J81" s="1062"/>
      <c r="K81" s="1062"/>
      <c r="L81" s="1062"/>
      <c r="M81" s="1062"/>
      <c r="N81" s="1062"/>
      <c r="O81" s="1062"/>
      <c r="P81" s="1062"/>
      <c r="Q81" s="1062"/>
      <c r="R81" s="1062"/>
      <c r="S81" s="1062"/>
      <c r="T81" s="1062"/>
      <c r="U81" s="1062"/>
      <c r="V81" s="1062"/>
      <c r="W81" s="1062"/>
      <c r="X81" s="1062"/>
      <c r="Y81" s="1062"/>
      <c r="Z81" s="1062"/>
      <c r="AA81" s="1062"/>
      <c r="AB81" s="1062"/>
      <c r="AC81" s="1062"/>
      <c r="AD81" s="1062"/>
      <c r="AE81" s="1062"/>
      <c r="AF81" s="1062"/>
      <c r="AG81" s="1062"/>
      <c r="AH81" s="1062"/>
      <c r="AI81" s="1062"/>
      <c r="AJ81" s="1062"/>
      <c r="AK81" s="1062"/>
      <c r="AL81" s="1062"/>
      <c r="AM81" s="1062"/>
    </row>
    <row r="82" spans="4:39" x14ac:dyDescent="0.2">
      <c r="D82" s="1062"/>
      <c r="E82" s="1062"/>
      <c r="F82" s="1062"/>
      <c r="G82" s="1062"/>
      <c r="H82" s="1062"/>
      <c r="I82" s="1062"/>
      <c r="J82" s="1062"/>
      <c r="K82" s="1062"/>
      <c r="L82" s="1062"/>
      <c r="M82" s="1062"/>
      <c r="N82" s="1062"/>
      <c r="O82" s="1062"/>
      <c r="P82" s="1062"/>
      <c r="Q82" s="1062"/>
      <c r="R82" s="1062"/>
      <c r="S82" s="1062"/>
      <c r="T82" s="1062"/>
      <c r="U82" s="1062"/>
      <c r="V82" s="1062"/>
      <c r="W82" s="1062"/>
      <c r="X82" s="1062"/>
      <c r="Y82" s="1062"/>
      <c r="Z82" s="1062"/>
      <c r="AA82" s="1062"/>
      <c r="AB82" s="1062"/>
      <c r="AC82" s="1062"/>
      <c r="AD82" s="1062"/>
      <c r="AE82" s="1062"/>
      <c r="AF82" s="1062"/>
      <c r="AG82" s="1062"/>
      <c r="AH82" s="1062"/>
      <c r="AI82" s="1062"/>
      <c r="AJ82" s="1062"/>
      <c r="AK82" s="1062"/>
      <c r="AL82" s="1062"/>
      <c r="AM82" s="1062"/>
    </row>
    <row r="83" spans="4:39" x14ac:dyDescent="0.2">
      <c r="D83" s="1062"/>
      <c r="E83" s="1062"/>
      <c r="F83" s="1062"/>
      <c r="G83" s="1062"/>
      <c r="H83" s="1062"/>
      <c r="I83" s="1062"/>
      <c r="J83" s="1062"/>
      <c r="K83" s="1062"/>
      <c r="L83" s="1062"/>
      <c r="M83" s="1062"/>
      <c r="N83" s="1062"/>
      <c r="O83" s="1062"/>
      <c r="P83" s="1062"/>
      <c r="Q83" s="1062"/>
      <c r="R83" s="1062"/>
      <c r="S83" s="1062"/>
      <c r="T83" s="1062"/>
      <c r="U83" s="1062"/>
      <c r="V83" s="1062"/>
      <c r="W83" s="1062"/>
      <c r="X83" s="1062"/>
      <c r="Y83" s="1062"/>
      <c r="Z83" s="1062"/>
      <c r="AA83" s="1062"/>
      <c r="AB83" s="1062"/>
      <c r="AC83" s="1062"/>
      <c r="AD83" s="1062"/>
      <c r="AE83" s="1062"/>
      <c r="AF83" s="1062"/>
      <c r="AG83" s="1062"/>
      <c r="AH83" s="1062"/>
      <c r="AI83" s="1062"/>
      <c r="AJ83" s="1062"/>
      <c r="AK83" s="1062"/>
      <c r="AL83" s="1062"/>
      <c r="AM83" s="1062"/>
    </row>
    <row r="84" spans="4:39" x14ac:dyDescent="0.2">
      <c r="D84" s="1062"/>
      <c r="E84" s="1062"/>
      <c r="F84" s="1062"/>
      <c r="G84" s="1062"/>
      <c r="H84" s="1062"/>
      <c r="I84" s="1062"/>
      <c r="J84" s="1062"/>
      <c r="K84" s="1062"/>
      <c r="L84" s="1062"/>
      <c r="M84" s="1062"/>
      <c r="N84" s="1062"/>
      <c r="O84" s="1062"/>
      <c r="P84" s="1062"/>
      <c r="Q84" s="1062"/>
      <c r="R84" s="1062"/>
      <c r="S84" s="1062"/>
      <c r="T84" s="1062"/>
      <c r="U84" s="1062"/>
      <c r="V84" s="1062"/>
      <c r="W84" s="1062"/>
      <c r="X84" s="1062"/>
      <c r="Y84" s="1062"/>
      <c r="Z84" s="1062"/>
      <c r="AA84" s="1062"/>
      <c r="AB84" s="1062"/>
      <c r="AC84" s="1062"/>
      <c r="AD84" s="1062"/>
      <c r="AE84" s="1062"/>
      <c r="AF84" s="1062"/>
      <c r="AG84" s="1062"/>
      <c r="AH84" s="1062"/>
      <c r="AI84" s="1062"/>
      <c r="AJ84" s="1062"/>
      <c r="AK84" s="1062"/>
      <c r="AL84" s="1062"/>
      <c r="AM84" s="1062"/>
    </row>
  </sheetData>
  <mergeCells count="3">
    <mergeCell ref="A3:A10"/>
    <mergeCell ref="B9:B10"/>
    <mergeCell ref="C9:C10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1C7E0-BD40-4203-8B9D-83D8714255C9}">
  <sheetPr>
    <pageSetUpPr fitToPage="1"/>
  </sheetPr>
  <dimension ref="A1:M45"/>
  <sheetViews>
    <sheetView zoomScale="70" zoomScaleNormal="70" workbookViewId="0">
      <pane xSplit="2" ySplit="7" topLeftCell="C8" activePane="bottomRight" state="frozen"/>
      <selection pane="topRight" activeCell="C1" sqref="C1"/>
      <selection pane="bottomLeft" activeCell="A10" sqref="A10"/>
      <selection pane="bottomRight" sqref="A1:M1"/>
    </sheetView>
  </sheetViews>
  <sheetFormatPr defaultColWidth="9.140625" defaultRowHeight="15" x14ac:dyDescent="0.25"/>
  <cols>
    <col min="1" max="1" width="6.140625" style="4" customWidth="1"/>
    <col min="2" max="2" width="57.7109375" style="18" customWidth="1"/>
    <col min="3" max="3" width="21.42578125" style="4" customWidth="1"/>
    <col min="4" max="4" width="17.5703125" style="4" customWidth="1"/>
    <col min="5" max="5" width="19.28515625" style="4" bestFit="1" customWidth="1"/>
    <col min="6" max="6" width="33.140625" style="18" bestFit="1" customWidth="1"/>
    <col min="7" max="16384" width="9.140625" style="4"/>
  </cols>
  <sheetData>
    <row r="1" spans="1:13" ht="21" x14ac:dyDescent="0.35">
      <c r="A1" s="1378" t="s">
        <v>162</v>
      </c>
      <c r="B1" s="1379"/>
      <c r="C1" s="1379"/>
      <c r="D1" s="1379"/>
      <c r="E1" s="1379"/>
      <c r="F1" s="1379"/>
      <c r="G1" s="1379"/>
      <c r="H1" s="1379"/>
      <c r="I1" s="1379"/>
      <c r="J1" s="1379"/>
      <c r="K1" s="1379"/>
      <c r="L1" s="1379"/>
      <c r="M1" s="1379"/>
    </row>
    <row r="2" spans="1:13" s="2" customFormat="1" x14ac:dyDescent="0.25">
      <c r="A2" s="2" t="s">
        <v>114</v>
      </c>
      <c r="F2" s="3"/>
    </row>
    <row r="3" spans="1:13" x14ac:dyDescent="0.25">
      <c r="B3" s="5" t="s">
        <v>115</v>
      </c>
      <c r="C3" s="6"/>
      <c r="D3" s="7"/>
      <c r="E3" s="2"/>
      <c r="F3" s="3"/>
    </row>
    <row r="4" spans="1:13" x14ac:dyDescent="0.25">
      <c r="B4" s="5" t="s">
        <v>116</v>
      </c>
      <c r="C4" s="8"/>
      <c r="D4" s="7"/>
      <c r="E4" s="2"/>
      <c r="F4" s="3"/>
    </row>
    <row r="5" spans="1:13" x14ac:dyDescent="0.25">
      <c r="B5" s="5" t="s">
        <v>117</v>
      </c>
      <c r="C5" s="8"/>
      <c r="D5" s="7"/>
      <c r="E5" s="2"/>
      <c r="F5" s="3"/>
    </row>
    <row r="6" spans="1:13" ht="15.75" thickBot="1" x14ac:dyDescent="0.3">
      <c r="B6" s="5" t="s">
        <v>118</v>
      </c>
      <c r="C6" s="8"/>
      <c r="D6" s="7"/>
      <c r="E6" s="2"/>
      <c r="F6" s="3"/>
    </row>
    <row r="7" spans="1:13" s="9" customFormat="1" ht="60" customHeight="1" thickBot="1" x14ac:dyDescent="0.3">
      <c r="C7" s="10" t="s">
        <v>119</v>
      </c>
      <c r="D7" s="11"/>
      <c r="E7" s="12"/>
    </row>
    <row r="8" spans="1:13" ht="37.5" customHeight="1" x14ac:dyDescent="0.25">
      <c r="A8" s="13"/>
      <c r="B8" s="14" t="s">
        <v>120</v>
      </c>
      <c r="C8" s="15" t="s">
        <v>121</v>
      </c>
      <c r="D8" s="16" t="s">
        <v>122</v>
      </c>
      <c r="E8" s="17" t="s">
        <v>123</v>
      </c>
    </row>
    <row r="9" spans="1:13" x14ac:dyDescent="0.25">
      <c r="A9" s="19"/>
      <c r="B9" s="20"/>
      <c r="C9" s="21">
        <f>1-SUM(C18:C28)</f>
        <v>1</v>
      </c>
      <c r="D9" s="22"/>
      <c r="E9" s="23">
        <f>SUM(C9:D9)</f>
        <v>1</v>
      </c>
      <c r="G9" s="24"/>
    </row>
    <row r="10" spans="1:13" x14ac:dyDescent="0.25">
      <c r="A10" s="19"/>
      <c r="B10" s="20"/>
      <c r="C10" s="21"/>
      <c r="D10" s="22"/>
      <c r="E10" s="23">
        <f t="shared" ref="E10:E13" si="0">SUM(C10:D10)</f>
        <v>0</v>
      </c>
      <c r="G10" s="24"/>
    </row>
    <row r="11" spans="1:13" x14ac:dyDescent="0.25">
      <c r="A11" s="19"/>
      <c r="B11" s="20"/>
      <c r="C11" s="21"/>
      <c r="D11" s="22"/>
      <c r="E11" s="23">
        <f t="shared" si="0"/>
        <v>0</v>
      </c>
      <c r="G11" s="24"/>
    </row>
    <row r="12" spans="1:13" x14ac:dyDescent="0.25">
      <c r="A12" s="19"/>
      <c r="B12" s="20"/>
      <c r="C12" s="21">
        <f t="shared" ref="C12:C13" si="1">0-D12</f>
        <v>0</v>
      </c>
      <c r="D12" s="22"/>
      <c r="E12" s="23">
        <f t="shared" si="0"/>
        <v>0</v>
      </c>
      <c r="G12" s="24"/>
    </row>
    <row r="13" spans="1:13" x14ac:dyDescent="0.25">
      <c r="A13" s="19"/>
      <c r="B13" s="20"/>
      <c r="C13" s="21">
        <f t="shared" si="1"/>
        <v>0</v>
      </c>
      <c r="D13" s="22"/>
      <c r="E13" s="23">
        <f t="shared" si="0"/>
        <v>0</v>
      </c>
      <c r="G13" s="24"/>
    </row>
    <row r="14" spans="1:13" ht="15.75" thickBot="1" x14ac:dyDescent="0.3">
      <c r="A14" s="25"/>
      <c r="B14" s="26"/>
      <c r="C14" s="27"/>
      <c r="D14" s="28"/>
      <c r="E14" s="29"/>
    </row>
    <row r="15" spans="1:13" ht="16.5" thickTop="1" thickBot="1" x14ac:dyDescent="0.3">
      <c r="A15" s="30"/>
      <c r="B15" s="31" t="s">
        <v>124</v>
      </c>
      <c r="C15" s="32">
        <f>SUM(C9:C14)</f>
        <v>1</v>
      </c>
      <c r="D15" s="32">
        <f>SUM(D9:D14)</f>
        <v>0</v>
      </c>
      <c r="E15" s="32">
        <f>SUM(E9:E14)</f>
        <v>1</v>
      </c>
    </row>
    <row r="16" spans="1:13" ht="15.75" thickBot="1" x14ac:dyDescent="0.3">
      <c r="A16" s="33"/>
      <c r="C16" s="24"/>
      <c r="D16" s="24"/>
      <c r="E16" s="24"/>
      <c r="F16" s="34"/>
    </row>
    <row r="17" spans="1:12" ht="37.5" customHeight="1" thickBot="1" x14ac:dyDescent="0.3">
      <c r="A17" s="13"/>
      <c r="B17" s="14" t="s">
        <v>125</v>
      </c>
      <c r="C17" s="15" t="s">
        <v>121</v>
      </c>
      <c r="D17" s="16" t="s">
        <v>122</v>
      </c>
      <c r="E17" s="17" t="s">
        <v>123</v>
      </c>
    </row>
    <row r="18" spans="1:12" x14ac:dyDescent="0.25">
      <c r="A18" s="35"/>
      <c r="B18" s="36" t="s">
        <v>126</v>
      </c>
      <c r="C18" s="37">
        <v>0</v>
      </c>
      <c r="D18" s="38"/>
      <c r="E18" s="39">
        <f>SUM(C18:D18)</f>
        <v>0</v>
      </c>
      <c r="F18" s="34" t="s">
        <v>127</v>
      </c>
    </row>
    <row r="19" spans="1:12" x14ac:dyDescent="0.25">
      <c r="A19" s="40"/>
      <c r="B19" s="41"/>
      <c r="C19" s="42"/>
      <c r="D19" s="43"/>
      <c r="E19" s="44"/>
      <c r="F19" s="34"/>
    </row>
    <row r="20" spans="1:12" x14ac:dyDescent="0.25">
      <c r="A20" s="19"/>
      <c r="B20" s="45" t="s">
        <v>128</v>
      </c>
      <c r="C20" s="46">
        <v>0</v>
      </c>
      <c r="D20" s="22"/>
      <c r="E20" s="47">
        <f t="shared" ref="E20:E21" si="2">SUM(C20:D20)</f>
        <v>0</v>
      </c>
      <c r="F20" s="34" t="s">
        <v>127</v>
      </c>
    </row>
    <row r="21" spans="1:12" x14ac:dyDescent="0.25">
      <c r="A21" s="19"/>
      <c r="B21" s="45" t="s">
        <v>129</v>
      </c>
      <c r="C21" s="46">
        <v>0</v>
      </c>
      <c r="D21" s="22"/>
      <c r="E21" s="47">
        <f t="shared" si="2"/>
        <v>0</v>
      </c>
      <c r="F21" s="34"/>
    </row>
    <row r="22" spans="1:12" x14ac:dyDescent="0.25">
      <c r="A22" s="19"/>
      <c r="B22" s="45"/>
      <c r="C22" s="46"/>
      <c r="D22" s="22"/>
      <c r="E22" s="47"/>
      <c r="F22" s="34"/>
    </row>
    <row r="23" spans="1:12" x14ac:dyDescent="0.25">
      <c r="A23" s="19"/>
      <c r="B23" s="45" t="s">
        <v>130</v>
      </c>
      <c r="C23" s="46">
        <v>0</v>
      </c>
      <c r="D23" s="22"/>
      <c r="E23" s="47">
        <f t="shared" ref="E23:E27" si="3">SUM(C23:D23)</f>
        <v>0</v>
      </c>
      <c r="F23" s="34" t="s">
        <v>131</v>
      </c>
    </row>
    <row r="24" spans="1:12" x14ac:dyDescent="0.25">
      <c r="A24" s="19"/>
      <c r="B24" s="45" t="s">
        <v>132</v>
      </c>
      <c r="C24" s="46">
        <v>0</v>
      </c>
      <c r="D24" s="22"/>
      <c r="E24" s="47">
        <f t="shared" si="3"/>
        <v>0</v>
      </c>
      <c r="F24" s="34" t="s">
        <v>131</v>
      </c>
    </row>
    <row r="25" spans="1:12" x14ac:dyDescent="0.25">
      <c r="A25" s="19"/>
      <c r="B25" s="45" t="s">
        <v>133</v>
      </c>
      <c r="C25" s="46">
        <v>0</v>
      </c>
      <c r="D25" s="22"/>
      <c r="E25" s="47">
        <f t="shared" si="3"/>
        <v>0</v>
      </c>
      <c r="F25" s="34" t="s">
        <v>131</v>
      </c>
    </row>
    <row r="26" spans="1:12" x14ac:dyDescent="0.25">
      <c r="A26" s="19"/>
      <c r="B26" s="45" t="s">
        <v>134</v>
      </c>
      <c r="C26" s="46">
        <v>0</v>
      </c>
      <c r="D26" s="22"/>
      <c r="E26" s="47">
        <f t="shared" si="3"/>
        <v>0</v>
      </c>
      <c r="F26" s="34" t="s">
        <v>131</v>
      </c>
    </row>
    <row r="27" spans="1:12" x14ac:dyDescent="0.25">
      <c r="A27" s="19"/>
      <c r="B27" s="45" t="s">
        <v>135</v>
      </c>
      <c r="C27" s="46"/>
      <c r="D27" s="22"/>
      <c r="E27" s="47">
        <f t="shared" si="3"/>
        <v>0</v>
      </c>
      <c r="F27" s="34" t="s">
        <v>131</v>
      </c>
    </row>
    <row r="28" spans="1:12" ht="15.75" thickBot="1" x14ac:dyDescent="0.3">
      <c r="A28" s="48"/>
      <c r="B28" s="49"/>
      <c r="C28" s="50"/>
      <c r="D28" s="28"/>
      <c r="E28" s="51"/>
      <c r="F28" s="34"/>
    </row>
    <row r="29" spans="1:12" ht="16.5" thickTop="1" thickBot="1" x14ac:dyDescent="0.3">
      <c r="A29" s="30"/>
      <c r="B29" s="31" t="s">
        <v>125</v>
      </c>
      <c r="C29" s="32">
        <f>SUM(C18:C27)</f>
        <v>0</v>
      </c>
      <c r="D29" s="32">
        <f>SUM(D24:D27)</f>
        <v>0</v>
      </c>
      <c r="E29" s="32">
        <f>SUM(E18:E27)</f>
        <v>0</v>
      </c>
    </row>
    <row r="30" spans="1:12" x14ac:dyDescent="0.25">
      <c r="A30" s="18"/>
      <c r="C30" s="52"/>
      <c r="D30" s="52"/>
      <c r="E30" s="52"/>
    </row>
    <row r="31" spans="1:12" x14ac:dyDescent="0.25">
      <c r="B31" s="3"/>
      <c r="C31" s="53"/>
      <c r="D31" s="54"/>
      <c r="E31" s="54"/>
    </row>
    <row r="32" spans="1:12" s="55" customFormat="1" x14ac:dyDescent="0.25">
      <c r="B32" s="56" t="s">
        <v>136</v>
      </c>
      <c r="C32" s="57"/>
      <c r="D32" s="57"/>
      <c r="E32" s="57">
        <f>+E29+E15</f>
        <v>1</v>
      </c>
      <c r="F32" s="58"/>
      <c r="G32" s="4"/>
      <c r="H32" s="4"/>
      <c r="I32" s="4"/>
      <c r="J32" s="4"/>
      <c r="K32" s="4"/>
      <c r="L32" s="4"/>
    </row>
    <row r="33" spans="1:12" s="55" customFormat="1" x14ac:dyDescent="0.25">
      <c r="B33" s="59" t="s">
        <v>137</v>
      </c>
      <c r="C33" s="60"/>
      <c r="D33" s="60">
        <f>+D29+D15</f>
        <v>0</v>
      </c>
      <c r="E33" s="58"/>
      <c r="F33" s="58"/>
      <c r="G33" s="4"/>
      <c r="H33" s="4"/>
      <c r="I33" s="4"/>
      <c r="J33" s="4"/>
      <c r="K33" s="4"/>
      <c r="L33" s="4"/>
    </row>
    <row r="34" spans="1:12" x14ac:dyDescent="0.25">
      <c r="C34" s="61"/>
      <c r="D34" s="61"/>
      <c r="E34" s="61"/>
      <c r="F34" s="62"/>
      <c r="H34" s="24"/>
      <c r="I34" s="24"/>
      <c r="J34" s="24"/>
    </row>
    <row r="35" spans="1:12" ht="15.75" thickBot="1" x14ac:dyDescent="0.3">
      <c r="C35" s="61"/>
      <c r="D35" s="61"/>
      <c r="E35" s="61"/>
      <c r="F35" s="62"/>
      <c r="G35" s="24"/>
      <c r="I35" s="24"/>
      <c r="J35" s="24"/>
      <c r="K35" s="24"/>
    </row>
    <row r="36" spans="1:12" x14ac:dyDescent="0.25">
      <c r="A36" s="63"/>
      <c r="B36" s="64" t="s">
        <v>138</v>
      </c>
      <c r="C36" s="65">
        <f>+C15</f>
        <v>1</v>
      </c>
      <c r="D36" s="61"/>
      <c r="E36" s="61"/>
      <c r="F36" s="62"/>
    </row>
    <row r="37" spans="1:12" x14ac:dyDescent="0.25">
      <c r="A37" s="66"/>
      <c r="B37" s="67" t="s">
        <v>139</v>
      </c>
      <c r="C37" s="68">
        <v>0.03</v>
      </c>
      <c r="D37" s="61"/>
      <c r="E37" s="61"/>
      <c r="F37" s="62"/>
    </row>
    <row r="38" spans="1:12" x14ac:dyDescent="0.25">
      <c r="A38" s="66"/>
      <c r="B38" s="69" t="s">
        <v>140</v>
      </c>
      <c r="C38" s="70">
        <f>ROUND(C37*$C$32,0)</f>
        <v>0</v>
      </c>
      <c r="D38" s="61"/>
      <c r="E38" s="61"/>
    </row>
    <row r="39" spans="1:12" ht="15.75" thickBot="1" x14ac:dyDescent="0.3">
      <c r="A39" s="71"/>
      <c r="B39" s="72"/>
      <c r="C39" s="73"/>
      <c r="D39" s="61"/>
      <c r="E39" s="61"/>
    </row>
    <row r="40" spans="1:12" x14ac:dyDescent="0.25">
      <c r="B40" s="18" t="s">
        <v>141</v>
      </c>
      <c r="D40" s="61"/>
      <c r="E40" s="61"/>
    </row>
    <row r="41" spans="1:12" x14ac:dyDescent="0.25">
      <c r="B41" s="18" t="s">
        <v>141</v>
      </c>
    </row>
    <row r="42" spans="1:12" x14ac:dyDescent="0.25">
      <c r="B42" s="18" t="s">
        <v>141</v>
      </c>
    </row>
    <row r="43" spans="1:12" ht="25.5" x14ac:dyDescent="0.25">
      <c r="B43" s="74" t="s">
        <v>142</v>
      </c>
      <c r="C43" s="75" t="s">
        <v>143</v>
      </c>
    </row>
    <row r="44" spans="1:12" ht="29.25" customHeight="1" thickBot="1" x14ac:dyDescent="0.3">
      <c r="B44" s="76" t="s">
        <v>144</v>
      </c>
      <c r="C44" s="77" t="s">
        <v>145</v>
      </c>
    </row>
    <row r="45" spans="1:12" ht="33" customHeight="1" thickBot="1" x14ac:dyDescent="0.3">
      <c r="A45" s="1375" t="s">
        <v>146</v>
      </c>
      <c r="B45" s="1376"/>
      <c r="C45" s="1376"/>
      <c r="D45" s="1376"/>
      <c r="E45" s="1376"/>
      <c r="F45" s="1377"/>
    </row>
  </sheetData>
  <mergeCells count="2">
    <mergeCell ref="A45:F45"/>
    <mergeCell ref="A1:M1"/>
  </mergeCells>
  <printOptions gridLines="1"/>
  <pageMargins left="0.23622047244094491" right="7.874015748031496E-2" top="0.59055118110236227" bottom="0.47244094488188981" header="0.31496062992125984" footer="0.31496062992125984"/>
  <pageSetup paperSize="8" fitToHeight="2" orientation="landscape" r:id="rId1"/>
  <headerFooter>
    <oddHeader>&amp;H&amp;DPagina 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C5E-3D13-4204-B5A6-8012ECD539ED}">
  <dimension ref="A1:R19"/>
  <sheetViews>
    <sheetView zoomScale="80" zoomScaleNormal="80" workbookViewId="0">
      <selection activeCell="J17" sqref="J17"/>
    </sheetView>
  </sheetViews>
  <sheetFormatPr defaultRowHeight="12.75" x14ac:dyDescent="0.2"/>
  <cols>
    <col min="1" max="1" width="16.140625" customWidth="1"/>
    <col min="2" max="2" width="21.7109375" customWidth="1"/>
    <col min="3" max="3" width="19.85546875" customWidth="1"/>
    <col min="4" max="4" width="23.28515625" customWidth="1"/>
    <col min="5" max="5" width="41.7109375" customWidth="1"/>
    <col min="6" max="12" width="16.140625" customWidth="1"/>
    <col min="13" max="13" width="17.7109375" bestFit="1" customWidth="1"/>
    <col min="14" max="17" width="16.140625" customWidth="1"/>
    <col min="18" max="18" width="13.85546875" bestFit="1" customWidth="1"/>
  </cols>
  <sheetData>
    <row r="1" spans="1:18" ht="39" thickBot="1" x14ac:dyDescent="0.25">
      <c r="A1" s="150" t="s">
        <v>200</v>
      </c>
      <c r="B1" s="150" t="s">
        <v>201</v>
      </c>
      <c r="C1" s="150" t="s">
        <v>201</v>
      </c>
      <c r="D1" s="151" t="s">
        <v>202</v>
      </c>
      <c r="E1" s="152" t="s">
        <v>203</v>
      </c>
      <c r="F1" s="153" t="s">
        <v>204</v>
      </c>
      <c r="G1" s="154" t="s">
        <v>205</v>
      </c>
      <c r="H1" s="153" t="s">
        <v>206</v>
      </c>
      <c r="I1" s="155" t="s">
        <v>207</v>
      </c>
      <c r="J1" s="155" t="s">
        <v>208</v>
      </c>
      <c r="K1" s="155" t="s">
        <v>209</v>
      </c>
      <c r="L1" s="155" t="s">
        <v>210</v>
      </c>
      <c r="M1" s="155" t="s">
        <v>211</v>
      </c>
      <c r="N1" s="155" t="s">
        <v>212</v>
      </c>
      <c r="O1" s="155" t="s">
        <v>213</v>
      </c>
      <c r="P1" s="156" t="s">
        <v>214</v>
      </c>
      <c r="Q1" s="156" t="s">
        <v>215</v>
      </c>
    </row>
    <row r="2" spans="1:18" ht="11.45" customHeight="1" x14ac:dyDescent="0.2">
      <c r="A2" s="101" t="s">
        <v>194</v>
      </c>
      <c r="B2" s="102" t="s">
        <v>217</v>
      </c>
      <c r="C2" s="103" t="s">
        <v>218</v>
      </c>
      <c r="D2" s="103" t="s">
        <v>216</v>
      </c>
      <c r="E2" s="105" t="s">
        <v>219</v>
      </c>
      <c r="F2" s="106">
        <v>1</v>
      </c>
      <c r="G2" s="107"/>
      <c r="H2" s="106"/>
      <c r="I2" s="108">
        <v>150000</v>
      </c>
      <c r="J2" s="109">
        <f t="shared" ref="J2:J7" si="0">+I2</f>
        <v>150000</v>
      </c>
      <c r="K2" s="110">
        <v>0</v>
      </c>
      <c r="L2" s="109">
        <f t="shared" ref="L2:L7" si="1">+J2</f>
        <v>150000</v>
      </c>
      <c r="M2" s="111">
        <f t="shared" ref="M2:M7" si="2">L2*1.12</f>
        <v>168000.00000000003</v>
      </c>
      <c r="N2" s="112">
        <v>110000</v>
      </c>
      <c r="O2" s="113">
        <v>0.16054421768707472</v>
      </c>
      <c r="P2" s="114">
        <v>130000</v>
      </c>
      <c r="Q2" s="157"/>
    </row>
    <row r="3" spans="1:18" ht="11.45" customHeight="1" x14ac:dyDescent="0.2">
      <c r="A3" s="101" t="s">
        <v>182</v>
      </c>
      <c r="B3" s="102" t="s">
        <v>187</v>
      </c>
      <c r="C3" s="103" t="s">
        <v>188</v>
      </c>
      <c r="D3" s="103" t="s">
        <v>189</v>
      </c>
      <c r="E3" s="105" t="s">
        <v>190</v>
      </c>
      <c r="F3" s="106">
        <v>1</v>
      </c>
      <c r="G3" s="107"/>
      <c r="H3" s="106"/>
      <c r="I3" s="108">
        <v>100000</v>
      </c>
      <c r="J3" s="109">
        <f t="shared" si="0"/>
        <v>100000</v>
      </c>
      <c r="K3" s="110">
        <v>0</v>
      </c>
      <c r="L3" s="109">
        <f t="shared" si="1"/>
        <v>100000</v>
      </c>
      <c r="M3" s="111">
        <f t="shared" si="2"/>
        <v>112000.00000000001</v>
      </c>
      <c r="N3" s="112">
        <v>80000</v>
      </c>
      <c r="O3" s="113">
        <v>0.16054421768707472</v>
      </c>
      <c r="P3" s="114">
        <v>100000</v>
      </c>
      <c r="Q3" s="157"/>
    </row>
    <row r="4" spans="1:18" ht="11.45" customHeight="1" x14ac:dyDescent="0.2">
      <c r="A4" s="101" t="s">
        <v>194</v>
      </c>
      <c r="B4" s="102" t="s">
        <v>191</v>
      </c>
      <c r="C4" s="103" t="s">
        <v>193</v>
      </c>
      <c r="D4" s="103" t="s">
        <v>192</v>
      </c>
      <c r="E4" s="105" t="s">
        <v>195</v>
      </c>
      <c r="F4" s="106">
        <v>1</v>
      </c>
      <c r="G4" s="107"/>
      <c r="H4" s="106"/>
      <c r="I4" s="108">
        <v>200000</v>
      </c>
      <c r="J4" s="109">
        <f t="shared" si="0"/>
        <v>200000</v>
      </c>
      <c r="K4" s="110">
        <v>0</v>
      </c>
      <c r="L4" s="109">
        <f t="shared" si="1"/>
        <v>200000</v>
      </c>
      <c r="M4" s="111">
        <f t="shared" si="2"/>
        <v>224000.00000000003</v>
      </c>
      <c r="N4" s="112">
        <v>130000</v>
      </c>
      <c r="O4" s="113">
        <v>0.16054421768707472</v>
      </c>
      <c r="P4" s="114">
        <v>200000</v>
      </c>
      <c r="Q4" s="157"/>
    </row>
    <row r="5" spans="1:18" ht="11.45" customHeight="1" x14ac:dyDescent="0.2">
      <c r="A5" s="101" t="s">
        <v>236</v>
      </c>
      <c r="B5" s="102" t="s">
        <v>237</v>
      </c>
      <c r="C5" s="103" t="s">
        <v>238</v>
      </c>
      <c r="D5" s="103" t="s">
        <v>239</v>
      </c>
      <c r="E5" s="105" t="s">
        <v>240</v>
      </c>
      <c r="F5" s="106">
        <v>1</v>
      </c>
      <c r="G5" s="107"/>
      <c r="H5" s="106"/>
      <c r="I5" s="108">
        <v>25000</v>
      </c>
      <c r="J5" s="109">
        <f t="shared" si="0"/>
        <v>25000</v>
      </c>
      <c r="K5" s="110">
        <v>0</v>
      </c>
      <c r="L5" s="109">
        <f t="shared" si="1"/>
        <v>25000</v>
      </c>
      <c r="M5" s="111">
        <f t="shared" si="2"/>
        <v>28000.000000000004</v>
      </c>
      <c r="N5" s="112">
        <v>13000</v>
      </c>
      <c r="O5" s="113">
        <v>0.16054421768707472</v>
      </c>
      <c r="P5" s="114">
        <v>108480</v>
      </c>
      <c r="Q5" s="157"/>
    </row>
    <row r="6" spans="1:18" ht="11.45" customHeight="1" x14ac:dyDescent="0.2">
      <c r="A6" s="101" t="s">
        <v>167</v>
      </c>
      <c r="B6" s="102" t="s">
        <v>184</v>
      </c>
      <c r="C6" s="103" t="s">
        <v>185</v>
      </c>
      <c r="D6" s="104" t="s">
        <v>21</v>
      </c>
      <c r="E6" s="105" t="s">
        <v>181</v>
      </c>
      <c r="F6" s="106">
        <v>1</v>
      </c>
      <c r="G6" s="107"/>
      <c r="H6" s="106"/>
      <c r="I6" s="108">
        <v>50000</v>
      </c>
      <c r="J6" s="109">
        <f t="shared" si="0"/>
        <v>50000</v>
      </c>
      <c r="K6" s="110">
        <v>0</v>
      </c>
      <c r="L6" s="109">
        <f t="shared" si="1"/>
        <v>50000</v>
      </c>
      <c r="M6" s="111">
        <f t="shared" si="2"/>
        <v>56000.000000000007</v>
      </c>
      <c r="N6" s="112">
        <v>40000</v>
      </c>
      <c r="O6" s="113">
        <v>0.16054421768707472</v>
      </c>
      <c r="P6" s="114"/>
      <c r="Q6" s="157">
        <v>50000</v>
      </c>
    </row>
    <row r="7" spans="1:18" ht="11.45" customHeight="1" x14ac:dyDescent="0.2">
      <c r="A7" s="101" t="s">
        <v>196</v>
      </c>
      <c r="B7" s="102" t="s">
        <v>198</v>
      </c>
      <c r="C7" s="102" t="s">
        <v>199</v>
      </c>
      <c r="D7" s="104" t="s">
        <v>23</v>
      </c>
      <c r="E7" s="105" t="s">
        <v>197</v>
      </c>
      <c r="F7" s="106">
        <v>1</v>
      </c>
      <c r="G7" s="147"/>
      <c r="H7" s="148"/>
      <c r="I7" s="108">
        <v>4000</v>
      </c>
      <c r="J7" s="109">
        <f t="shared" si="0"/>
        <v>4000</v>
      </c>
      <c r="K7" s="110">
        <v>0</v>
      </c>
      <c r="L7" s="109">
        <f t="shared" si="1"/>
        <v>4000</v>
      </c>
      <c r="M7" s="111">
        <f t="shared" si="2"/>
        <v>4480</v>
      </c>
      <c r="N7" s="112">
        <f>+L7</f>
        <v>4000</v>
      </c>
      <c r="O7" s="113">
        <f>1-N7/L7</f>
        <v>0</v>
      </c>
      <c r="P7" s="149">
        <v>4000</v>
      </c>
      <c r="Q7" s="157"/>
    </row>
    <row r="8" spans="1:18" ht="11.45" customHeight="1" x14ac:dyDescent="0.2">
      <c r="A8" s="101" t="s">
        <v>39</v>
      </c>
      <c r="B8" s="102" t="s">
        <v>183</v>
      </c>
      <c r="C8" s="103" t="s">
        <v>186</v>
      </c>
      <c r="D8" s="104" t="s">
        <v>35</v>
      </c>
      <c r="E8" s="105" t="s">
        <v>4</v>
      </c>
      <c r="F8" s="106">
        <v>1</v>
      </c>
      <c r="G8" s="107"/>
      <c r="H8" s="106"/>
      <c r="I8" s="108">
        <v>0</v>
      </c>
      <c r="J8" s="109">
        <v>0</v>
      </c>
      <c r="K8" s="110">
        <v>0</v>
      </c>
      <c r="L8" s="109">
        <v>0</v>
      </c>
      <c r="M8" s="111">
        <v>0</v>
      </c>
      <c r="N8" s="112">
        <v>3000</v>
      </c>
      <c r="O8" s="113"/>
      <c r="P8" s="114"/>
      <c r="Q8" s="157"/>
    </row>
    <row r="9" spans="1:18" ht="13.5" thickBot="1" x14ac:dyDescent="0.25">
      <c r="A9" s="115"/>
      <c r="B9" s="116"/>
      <c r="C9" s="117"/>
      <c r="D9" s="116"/>
      <c r="E9" s="118"/>
      <c r="F9" s="119"/>
      <c r="G9" s="118"/>
      <c r="H9" s="119"/>
      <c r="I9" s="120"/>
      <c r="J9" s="121"/>
      <c r="K9" s="119"/>
      <c r="L9" s="112"/>
      <c r="M9" s="111"/>
      <c r="N9" s="112"/>
      <c r="O9" s="122"/>
      <c r="P9" s="114"/>
      <c r="Q9" s="157"/>
    </row>
    <row r="10" spans="1:18" ht="13.5" thickBot="1" x14ac:dyDescent="0.25">
      <c r="A10" s="118"/>
      <c r="B10" s="118"/>
      <c r="C10" s="118"/>
      <c r="D10" s="118"/>
      <c r="E10" s="123" t="s">
        <v>168</v>
      </c>
      <c r="F10" s="124"/>
      <c r="G10" s="125"/>
      <c r="H10" s="124"/>
      <c r="I10" s="126">
        <f>SUM(I2:I9)</f>
        <v>529000</v>
      </c>
      <c r="J10" s="127">
        <f>SUM(J2:J9)</f>
        <v>529000</v>
      </c>
      <c r="K10" s="128">
        <v>0</v>
      </c>
      <c r="L10" s="127">
        <f>SUM(L2:L9)</f>
        <v>529000</v>
      </c>
      <c r="M10" s="130">
        <f>SUM(M2:M8)</f>
        <v>592480.00000000012</v>
      </c>
      <c r="N10" s="127">
        <f>SUM(N2:N9)</f>
        <v>380000</v>
      </c>
      <c r="O10" s="131">
        <v>0.36835181093671976</v>
      </c>
      <c r="P10" s="132">
        <f>SUM(P2:P8)</f>
        <v>542480</v>
      </c>
      <c r="Q10" s="158">
        <f>SUM(Q3:Q8)</f>
        <v>50000</v>
      </c>
      <c r="R10" s="238"/>
    </row>
    <row r="11" spans="1:18" x14ac:dyDescent="0.2">
      <c r="A11" s="118"/>
      <c r="B11" s="118"/>
      <c r="C11" s="118"/>
      <c r="D11" s="118"/>
      <c r="E11" s="123" t="s">
        <v>169</v>
      </c>
      <c r="F11" s="124"/>
      <c r="G11" s="125"/>
      <c r="H11" s="124"/>
      <c r="I11" s="126">
        <v>309106.66666666669</v>
      </c>
      <c r="J11" s="127">
        <v>309138.66666666669</v>
      </c>
      <c r="K11" s="128">
        <v>0</v>
      </c>
      <c r="L11" s="129">
        <v>256811.91226802269</v>
      </c>
      <c r="M11" s="130">
        <v>277357</v>
      </c>
      <c r="N11" s="129">
        <v>162214.77788138215</v>
      </c>
      <c r="O11" s="131">
        <v>0.36835181651509175</v>
      </c>
      <c r="P11" s="133"/>
      <c r="Q11" s="134"/>
    </row>
    <row r="12" spans="1:18" ht="13.5" thickBot="1" x14ac:dyDescent="0.25">
      <c r="A12" s="118"/>
      <c r="B12" s="118"/>
      <c r="C12" s="118"/>
      <c r="D12" s="118"/>
      <c r="E12" s="135" t="s">
        <v>170</v>
      </c>
      <c r="F12" s="119"/>
      <c r="G12" s="118"/>
      <c r="H12" s="119"/>
      <c r="I12" s="136">
        <v>0</v>
      </c>
      <c r="J12" s="137">
        <v>-3.3333333558402956E-3</v>
      </c>
      <c r="K12" s="119"/>
      <c r="L12" s="138">
        <v>2.2680226829834282E-3</v>
      </c>
      <c r="M12" s="139">
        <v>0</v>
      </c>
      <c r="N12" s="138">
        <v>0</v>
      </c>
      <c r="O12" s="122"/>
      <c r="P12" s="140"/>
      <c r="Q12" s="141"/>
    </row>
    <row r="13" spans="1:18" x14ac:dyDescent="0.2">
      <c r="A13" s="118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21"/>
      <c r="M13" s="142"/>
      <c r="N13" s="121"/>
      <c r="O13" s="118"/>
      <c r="P13" s="142"/>
      <c r="Q13" s="142"/>
    </row>
    <row r="14" spans="1:18" x14ac:dyDescent="0.2">
      <c r="A14" s="118"/>
      <c r="B14" s="144" t="s">
        <v>171</v>
      </c>
      <c r="C14" s="144" t="s">
        <v>171</v>
      </c>
      <c r="D14" s="239">
        <v>43986</v>
      </c>
      <c r="E14" s="143" t="s">
        <v>172</v>
      </c>
      <c r="F14" s="1380" t="s">
        <v>241</v>
      </c>
      <c r="G14" s="240"/>
      <c r="H14" s="144"/>
      <c r="I14" s="145">
        <f>I10-I8-I15-I16-I17-I18-I19</f>
        <v>150000</v>
      </c>
      <c r="J14" s="145"/>
      <c r="K14" s="146">
        <f t="shared" ref="K14:K19" si="3">1-((P14+Q14)/I14)</f>
        <v>0.22619047619047628</v>
      </c>
      <c r="L14" s="145"/>
      <c r="M14" s="145"/>
      <c r="N14" s="145">
        <f>N10-N8-N15-N16-N17-N18-N19</f>
        <v>110000</v>
      </c>
      <c r="O14" s="146">
        <f t="shared" ref="O14:O19" si="4">1-(N14/(P14+Q14))</f>
        <v>5.2307692307692166E-2</v>
      </c>
      <c r="P14" s="145">
        <f>(P10/1.12)-P8-P15-P16-P17-P18-P19</f>
        <v>116071.42857142855</v>
      </c>
      <c r="Q14" s="145">
        <f>(Q10/1.12)-Q8-Q15-Q16-Q17-Q18-Q19</f>
        <v>0</v>
      </c>
    </row>
    <row r="15" spans="1:18" x14ac:dyDescent="0.2">
      <c r="A15" s="118"/>
      <c r="B15" s="144" t="s">
        <v>173</v>
      </c>
      <c r="C15" s="144" t="s">
        <v>173</v>
      </c>
      <c r="D15" s="241"/>
      <c r="E15" s="143" t="s">
        <v>174</v>
      </c>
      <c r="F15" s="1380"/>
      <c r="G15" s="240"/>
      <c r="H15" s="144"/>
      <c r="I15" s="145">
        <f>+I6</f>
        <v>50000</v>
      </c>
      <c r="J15" s="145"/>
      <c r="K15" s="146">
        <f t="shared" si="3"/>
        <v>0.10714285714285721</v>
      </c>
      <c r="L15" s="145"/>
      <c r="M15" s="145"/>
      <c r="N15" s="145">
        <f>+N6</f>
        <v>40000</v>
      </c>
      <c r="O15" s="146">
        <f t="shared" si="4"/>
        <v>0.10399999999999987</v>
      </c>
      <c r="P15" s="145">
        <f>+P6</f>
        <v>0</v>
      </c>
      <c r="Q15" s="145">
        <f>+Q6/1.12</f>
        <v>44642.857142857138</v>
      </c>
    </row>
    <row r="16" spans="1:18" x14ac:dyDescent="0.2">
      <c r="A16" s="118"/>
      <c r="B16" s="144" t="s">
        <v>175</v>
      </c>
      <c r="C16" s="144" t="s">
        <v>175</v>
      </c>
      <c r="D16" s="241"/>
      <c r="E16" s="143" t="s">
        <v>176</v>
      </c>
      <c r="F16" s="1380"/>
      <c r="G16" s="240"/>
      <c r="H16" s="144"/>
      <c r="I16" s="145">
        <f>+I3</f>
        <v>100000</v>
      </c>
      <c r="J16" s="145"/>
      <c r="K16" s="146">
        <f t="shared" si="3"/>
        <v>0.10714285714285721</v>
      </c>
      <c r="L16" s="145"/>
      <c r="M16" s="145"/>
      <c r="N16" s="145">
        <f>+N3</f>
        <v>80000</v>
      </c>
      <c r="O16" s="146">
        <f t="shared" si="4"/>
        <v>0.10399999999999987</v>
      </c>
      <c r="P16" s="145">
        <f t="shared" ref="P16:Q18" si="5">+P3/1.12</f>
        <v>89285.714285714275</v>
      </c>
      <c r="Q16" s="145">
        <f t="shared" si="5"/>
        <v>0</v>
      </c>
    </row>
    <row r="17" spans="1:17" x14ac:dyDescent="0.2">
      <c r="A17" s="118"/>
      <c r="B17" s="144" t="s">
        <v>177</v>
      </c>
      <c r="C17" s="144" t="s">
        <v>177</v>
      </c>
      <c r="D17" s="241"/>
      <c r="E17" s="143" t="s">
        <v>178</v>
      </c>
      <c r="F17" s="1380"/>
      <c r="G17" s="240"/>
      <c r="H17" s="144"/>
      <c r="I17" s="145">
        <f>+I4</f>
        <v>200000</v>
      </c>
      <c r="J17" s="145"/>
      <c r="K17" s="146">
        <f t="shared" si="3"/>
        <v>0.10714285714285721</v>
      </c>
      <c r="L17" s="145"/>
      <c r="M17" s="145"/>
      <c r="N17" s="145">
        <f>+N4</f>
        <v>130000</v>
      </c>
      <c r="O17" s="146">
        <f t="shared" si="4"/>
        <v>0.27199999999999991</v>
      </c>
      <c r="P17" s="145">
        <f t="shared" si="5"/>
        <v>178571.42857142855</v>
      </c>
      <c r="Q17" s="145">
        <f t="shared" si="5"/>
        <v>0</v>
      </c>
    </row>
    <row r="18" spans="1:17" x14ac:dyDescent="0.2">
      <c r="A18" s="118"/>
      <c r="B18" s="144" t="s">
        <v>234</v>
      </c>
      <c r="C18" s="144" t="s">
        <v>234</v>
      </c>
      <c r="D18" s="241"/>
      <c r="E18" s="143" t="s">
        <v>235</v>
      </c>
      <c r="F18" s="1380"/>
      <c r="G18" s="240"/>
      <c r="H18" s="144"/>
      <c r="I18" s="145">
        <f>+I5</f>
        <v>25000</v>
      </c>
      <c r="J18" s="145"/>
      <c r="K18" s="146">
        <f t="shared" si="3"/>
        <v>-2.8742857142857141</v>
      </c>
      <c r="L18" s="145"/>
      <c r="M18" s="145"/>
      <c r="N18" s="145">
        <f>+N5</f>
        <v>13000</v>
      </c>
      <c r="O18" s="146">
        <f t="shared" si="4"/>
        <v>0.86578171091445433</v>
      </c>
      <c r="P18" s="145">
        <f t="shared" si="5"/>
        <v>96857.142857142855</v>
      </c>
      <c r="Q18" s="145">
        <f t="shared" si="5"/>
        <v>0</v>
      </c>
    </row>
    <row r="19" spans="1:17" x14ac:dyDescent="0.2">
      <c r="A19" s="118"/>
      <c r="B19" s="144" t="s">
        <v>179</v>
      </c>
      <c r="C19" s="144" t="s">
        <v>179</v>
      </c>
      <c r="D19" s="241"/>
      <c r="E19" s="143" t="s">
        <v>180</v>
      </c>
      <c r="F19" s="1380"/>
      <c r="G19" s="240"/>
      <c r="H19" s="144"/>
      <c r="I19" s="145">
        <f>+I7</f>
        <v>4000</v>
      </c>
      <c r="J19" s="145"/>
      <c r="K19" s="146">
        <f t="shared" si="3"/>
        <v>0.10714285714285721</v>
      </c>
      <c r="L19" s="145"/>
      <c r="M19" s="145"/>
      <c r="N19" s="145">
        <f>+N7</f>
        <v>4000</v>
      </c>
      <c r="O19" s="146">
        <f t="shared" si="4"/>
        <v>-0.12000000000000011</v>
      </c>
      <c r="P19" s="145">
        <f>+P7/1.12</f>
        <v>3571.4285714285711</v>
      </c>
      <c r="Q19" s="145">
        <f>+Q7/1.12</f>
        <v>0</v>
      </c>
    </row>
  </sheetData>
  <mergeCells count="1">
    <mergeCell ref="F14:F19"/>
  </mergeCells>
  <conditionalFormatting sqref="J12">
    <cfRule type="cellIs" priority="8" operator="greaterThan">
      <formula>0</formula>
    </cfRule>
    <cfRule type="cellIs" dxfId="0" priority="10" operator="greaterThan">
      <formula>0</formula>
    </cfRule>
  </conditionalFormatting>
  <conditionalFormatting sqref="I12">
    <cfRule type="cellIs" priority="9" operator="greaterThan">
      <formula>0</formula>
    </cfRule>
  </conditionalFormatting>
  <conditionalFormatting sqref="L12">
    <cfRule type="cellIs" priority="7" operator="greaterThan">
      <formula>0</formula>
    </cfRule>
  </conditionalFormatting>
  <conditionalFormatting sqref="M12">
    <cfRule type="cellIs" priority="6" operator="greaterThan">
      <formula>0</formula>
    </cfRule>
  </conditionalFormatting>
  <conditionalFormatting sqref="N12">
    <cfRule type="cellIs" priority="5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933C-91EB-4FD6-9E40-BBE217A0CC98}">
  <sheetPr>
    <tabColor theme="6" tint="0.79998168889431442"/>
  </sheetPr>
  <dimension ref="A1:D3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6" sqref="C16"/>
    </sheetView>
  </sheetViews>
  <sheetFormatPr defaultRowHeight="12.75" outlineLevelRow="1" x14ac:dyDescent="0.2"/>
  <cols>
    <col min="1" max="1" width="12.42578125" customWidth="1"/>
    <col min="2" max="2" width="7.42578125" bestFit="1" customWidth="1"/>
    <col min="3" max="3" width="98.5703125" bestFit="1" customWidth="1"/>
    <col min="4" max="4" width="33.28515625" customWidth="1"/>
  </cols>
  <sheetData>
    <row r="1" spans="1:4" ht="13.5" thickBot="1" x14ac:dyDescent="0.25">
      <c r="A1" s="79" t="s">
        <v>147</v>
      </c>
      <c r="B1" s="80" t="s">
        <v>148</v>
      </c>
      <c r="C1" s="81" t="s">
        <v>156</v>
      </c>
      <c r="D1" s="81" t="s">
        <v>157</v>
      </c>
    </row>
    <row r="2" spans="1:4" ht="15.75" x14ac:dyDescent="0.25">
      <c r="A2" s="83" t="s">
        <v>149</v>
      </c>
      <c r="B2" s="84" t="s">
        <v>150</v>
      </c>
      <c r="C2" s="85" t="s">
        <v>45</v>
      </c>
    </row>
    <row r="3" spans="1:4" ht="15" x14ac:dyDescent="0.2">
      <c r="A3" s="86"/>
      <c r="B3" s="78"/>
      <c r="C3" s="87" t="s">
        <v>46</v>
      </c>
    </row>
    <row r="4" spans="1:4" ht="15" x14ac:dyDescent="0.2">
      <c r="A4" s="86"/>
      <c r="B4" s="78"/>
      <c r="C4" s="87" t="s">
        <v>47</v>
      </c>
    </row>
    <row r="5" spans="1:4" ht="15" x14ac:dyDescent="0.2">
      <c r="A5" s="86"/>
      <c r="B5" s="78"/>
      <c r="C5" s="88" t="s">
        <v>48</v>
      </c>
    </row>
    <row r="6" spans="1:4" ht="13.5" thickBot="1" x14ac:dyDescent="0.25">
      <c r="A6" s="90"/>
      <c r="B6" s="91"/>
      <c r="C6" s="92"/>
    </row>
    <row r="7" spans="1:4" ht="25.5" customHeight="1" x14ac:dyDescent="0.2">
      <c r="A7" s="1386" t="s">
        <v>151</v>
      </c>
      <c r="B7" s="1383" t="s">
        <v>152</v>
      </c>
      <c r="C7" s="93" t="s">
        <v>160</v>
      </c>
      <c r="D7" s="98" t="s">
        <v>158</v>
      </c>
    </row>
    <row r="8" spans="1:4" ht="51" customHeight="1" x14ac:dyDescent="0.2">
      <c r="A8" s="1387"/>
      <c r="B8" s="1384"/>
      <c r="C8" s="89" t="s">
        <v>154</v>
      </c>
      <c r="D8" s="1381" t="s">
        <v>153</v>
      </c>
    </row>
    <row r="9" spans="1:4" ht="63.75" x14ac:dyDescent="0.2">
      <c r="A9" s="1387"/>
      <c r="B9" s="1384"/>
      <c r="C9" s="89" t="s">
        <v>155</v>
      </c>
      <c r="D9" s="1382"/>
    </row>
    <row r="10" spans="1:4" ht="51" x14ac:dyDescent="0.2">
      <c r="A10" s="1388"/>
      <c r="B10" s="1385"/>
      <c r="C10" s="99" t="s">
        <v>161</v>
      </c>
      <c r="D10" s="100" t="s">
        <v>159</v>
      </c>
    </row>
    <row r="11" spans="1:4" x14ac:dyDescent="0.2">
      <c r="A11" s="90"/>
      <c r="B11" s="91"/>
      <c r="C11" s="99"/>
      <c r="D11" s="100"/>
    </row>
    <row r="12" spans="1:4" ht="13.5" thickBot="1" x14ac:dyDescent="0.25">
      <c r="A12" s="95"/>
      <c r="B12" s="96"/>
      <c r="C12" s="97"/>
      <c r="D12" s="1"/>
    </row>
    <row r="13" spans="1:4" x14ac:dyDescent="0.2">
      <c r="A13" s="82"/>
      <c r="B13" s="82"/>
      <c r="C13" s="94"/>
    </row>
    <row r="14" spans="1:4" ht="13.5" thickBot="1" x14ac:dyDescent="0.25">
      <c r="A14" s="91"/>
      <c r="B14" s="91"/>
      <c r="C14" s="169"/>
    </row>
    <row r="15" spans="1:4" x14ac:dyDescent="0.2">
      <c r="A15" s="173" t="s">
        <v>227</v>
      </c>
      <c r="B15" s="174"/>
      <c r="C15" s="175" t="s">
        <v>228</v>
      </c>
      <c r="D15" s="170"/>
    </row>
    <row r="16" spans="1:4" ht="102" outlineLevel="1" x14ac:dyDescent="0.2">
      <c r="A16" s="86"/>
      <c r="B16" s="78"/>
      <c r="C16" s="89" t="s">
        <v>229</v>
      </c>
      <c r="D16" s="171"/>
    </row>
    <row r="17" spans="1:4" ht="13.5" thickBot="1" x14ac:dyDescent="0.25">
      <c r="A17" s="95"/>
      <c r="B17" s="96"/>
      <c r="C17" s="96"/>
      <c r="D17" s="172"/>
    </row>
    <row r="18" spans="1:4" x14ac:dyDescent="0.2">
      <c r="A18" s="82"/>
      <c r="B18" s="82"/>
      <c r="C18" s="82"/>
    </row>
    <row r="19" spans="1:4" x14ac:dyDescent="0.2">
      <c r="A19" s="78"/>
      <c r="B19" s="78"/>
      <c r="C19" s="78"/>
    </row>
    <row r="20" spans="1:4" x14ac:dyDescent="0.2">
      <c r="A20" s="78"/>
      <c r="B20" s="78"/>
      <c r="C20" s="78"/>
    </row>
    <row r="21" spans="1:4" x14ac:dyDescent="0.2">
      <c r="A21" s="78"/>
      <c r="B21" s="78"/>
      <c r="C21" s="78"/>
    </row>
    <row r="22" spans="1:4" x14ac:dyDescent="0.2">
      <c r="A22" s="78"/>
      <c r="B22" s="78"/>
      <c r="C22" s="78"/>
    </row>
    <row r="23" spans="1:4" x14ac:dyDescent="0.2">
      <c r="A23" s="78"/>
      <c r="B23" s="78"/>
      <c r="C23" s="78"/>
    </row>
    <row r="24" spans="1:4" x14ac:dyDescent="0.2">
      <c r="A24" s="78"/>
      <c r="B24" s="78"/>
      <c r="C24" s="78"/>
    </row>
    <row r="25" spans="1:4" x14ac:dyDescent="0.2">
      <c r="A25" s="78"/>
      <c r="B25" s="78"/>
      <c r="C25" s="78"/>
    </row>
    <row r="26" spans="1:4" x14ac:dyDescent="0.2">
      <c r="A26" s="78"/>
      <c r="B26" s="78"/>
      <c r="C26" s="78"/>
    </row>
    <row r="27" spans="1:4" x14ac:dyDescent="0.2">
      <c r="A27" s="78"/>
      <c r="B27" s="78"/>
      <c r="C27" s="78"/>
    </row>
    <row r="28" spans="1:4" x14ac:dyDescent="0.2">
      <c r="A28" s="78"/>
      <c r="B28" s="78"/>
      <c r="C28" s="78"/>
    </row>
    <row r="29" spans="1:4" x14ac:dyDescent="0.2">
      <c r="A29" s="78"/>
      <c r="B29" s="78"/>
      <c r="C29" s="78"/>
    </row>
    <row r="30" spans="1:4" x14ac:dyDescent="0.2">
      <c r="A30" s="78"/>
      <c r="B30" s="78"/>
      <c r="C30" s="78"/>
    </row>
    <row r="31" spans="1:4" x14ac:dyDescent="0.2">
      <c r="A31" s="78"/>
      <c r="B31" s="78"/>
      <c r="C31" s="78"/>
    </row>
    <row r="32" spans="1:4" x14ac:dyDescent="0.2">
      <c r="A32" s="78"/>
      <c r="B32" s="78"/>
      <c r="C32" s="78"/>
    </row>
    <row r="33" spans="1:3" x14ac:dyDescent="0.2">
      <c r="A33" s="78"/>
      <c r="B33" s="78"/>
      <c r="C33" s="78"/>
    </row>
  </sheetData>
  <mergeCells count="3">
    <mergeCell ref="D8:D9"/>
    <mergeCell ref="B7:B10"/>
    <mergeCell ref="A7:A10"/>
  </mergeCell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978C1FCBEF4964F8FCA4D3120B727D5" ma:contentTypeVersion="3" ma:contentTypeDescription="Create a new document." ma:contentTypeScope="" ma:versionID="32960f321c729fbf7d22e44b9d9abd0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6e4863383729cb444416dcdc8f5e0bd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167933-7A97-4980-8644-55C28D69010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1572672-691D-4C25-A851-CFF8D6CE01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B506C48-00FA-4170-971F-950551BCDC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1</vt:i4>
      </vt:variant>
    </vt:vector>
  </HeadingPairs>
  <TitlesOfParts>
    <vt:vector size="10" baseType="lpstr">
      <vt:lpstr>Off_GruppoWbe</vt:lpstr>
      <vt:lpstr>NEW_OFFER1</vt:lpstr>
      <vt:lpstr>VA21</vt:lpstr>
      <vt:lpstr>CC2199</vt:lpstr>
      <vt:lpstr>CCnnnn_base per P1</vt:lpstr>
      <vt:lpstr>CC2199_P0 ELUS</vt:lpstr>
      <vt:lpstr>CCnnnn_Commission_Spa to Inc</vt:lpstr>
      <vt:lpstr>TABELLA CTRL MARGINI</vt:lpstr>
      <vt:lpstr>Regole</vt:lpstr>
      <vt:lpstr>NEW_OFFER1!Area_stampa</vt:lpstr>
    </vt:vector>
  </TitlesOfParts>
  <Company>Elettric 80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scaglioni.a</dc:creator>
  <cp:lastModifiedBy>Grasselli Manuela</cp:lastModifiedBy>
  <cp:lastPrinted>2017-09-14T09:32:27Z</cp:lastPrinted>
  <dcterms:created xsi:type="dcterms:W3CDTF">2003-05-16T17:13:35Z</dcterms:created>
  <dcterms:modified xsi:type="dcterms:W3CDTF">2024-12-19T09:04:02Z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0x0101009978C1FCBEF4964F8FCA4D3120B727D5</vt:lpwstr>
  </property>
  <property fmtid="{D5CDD505-2E9C-101B-9397-08002B2CF9AE}" pid="3" name="MSIP_Label_cd010eef-8a03-42e4-832c-35b8accfe6d8_Enabled">
    <vt:lpwstr>true</vt:lpwstr>
  </property>
  <property fmtid="{D5CDD505-2E9C-101B-9397-08002B2CF9AE}" pid="4" name="MSIP_Label_cd010eef-8a03-42e4-832c-35b8accfe6d8_SetDate">
    <vt:lpwstr>2024-12-16T09:41:10Z</vt:lpwstr>
  </property>
  <property fmtid="{D5CDD505-2E9C-101B-9397-08002B2CF9AE}" pid="5" name="MSIP_Label_cd010eef-8a03-42e4-832c-35b8accfe6d8_Method">
    <vt:lpwstr>Standard</vt:lpwstr>
  </property>
  <property fmtid="{D5CDD505-2E9C-101B-9397-08002B2CF9AE}" pid="6" name="MSIP_Label_cd010eef-8a03-42e4-832c-35b8accfe6d8_Name">
    <vt:lpwstr>Internal</vt:lpwstr>
  </property>
  <property fmtid="{D5CDD505-2E9C-101B-9397-08002B2CF9AE}" pid="7" name="MSIP_Label_cd010eef-8a03-42e4-832c-35b8accfe6d8_SiteId">
    <vt:lpwstr>dd1e773f-ea8f-45c5-8141-c04e4ce8344b</vt:lpwstr>
  </property>
  <property fmtid="{D5CDD505-2E9C-101B-9397-08002B2CF9AE}" pid="8" name="MSIP_Label_cd010eef-8a03-42e4-832c-35b8accfe6d8_ActionId">
    <vt:lpwstr>8d787d32-0389-44b8-b400-cac12ee7e131</vt:lpwstr>
  </property>
  <property fmtid="{D5CDD505-2E9C-101B-9397-08002B2CF9AE}" pid="9" name="MSIP_Label_cd010eef-8a03-42e4-832c-35b8accfe6d8_ContentBits">
    <vt:lpwstr>0</vt:lpwstr>
  </property>
</Properties>
</file>